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AINE\ta_elaine\Data CSV\"/>
    </mc:Choice>
  </mc:AlternateContent>
  <xr:revisionPtr revIDLastSave="0" documentId="13_ncr:1_{AD040616-74D2-4732-B61E-DB259BB3D42B}" xr6:coauthVersionLast="47" xr6:coauthVersionMax="47" xr10:uidLastSave="{00000000-0000-0000-0000-000000000000}"/>
  <bookViews>
    <workbookView xWindow="975" yWindow="945" windowWidth="20220" windowHeight="14205" firstSheet="3" activeTab="8" xr2:uid="{9603F020-9C66-4CC6-880B-AADE8A662A72}"/>
  </bookViews>
  <sheets>
    <sheet name="kategori" sheetId="7" r:id="rId1"/>
    <sheet name="daerah" sheetId="8" r:id="rId2"/>
    <sheet name="grup_instansi" sheetId="1" r:id="rId3"/>
    <sheet name="instansi" sheetId="2" r:id="rId4"/>
    <sheet name="Sheet3" sheetId="9" r:id="rId5"/>
    <sheet name="domain" sheetId="3" r:id="rId6"/>
    <sheet name="aspek" sheetId="4" r:id="rId7"/>
    <sheet name="indikator" sheetId="5" r:id="rId8"/>
    <sheet name="pencarian indikator" sheetId="13" r:id="rId9"/>
    <sheet name="isi-2021" sheetId="6" r:id="rId10"/>
    <sheet name="isi-2022" sheetId="12" r:id="rId11"/>
    <sheet name="instansi pusat" sheetId="10" r:id="rId12"/>
    <sheet name="Sheet1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" i="13" l="1"/>
  <c r="BN5" i="13" l="1"/>
  <c r="A4" i="13"/>
  <c r="BN16" i="13" l="1"/>
  <c r="BN15" i="13"/>
  <c r="BN14" i="13"/>
  <c r="A11" i="13" l="1"/>
  <c r="A12" i="13"/>
  <c r="D12" i="13" s="1"/>
  <c r="A13" i="13"/>
  <c r="H13" i="13" s="1"/>
  <c r="A9" i="13"/>
  <c r="A10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BF7" i="13" s="1"/>
  <c r="AD7" i="13"/>
  <c r="AE7" i="13"/>
  <c r="AF7" i="13"/>
  <c r="AG7" i="13"/>
  <c r="AH7" i="13"/>
  <c r="AI7" i="13"/>
  <c r="AJ7" i="13"/>
  <c r="AK7" i="13"/>
  <c r="BG7" i="13" s="1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I7" i="13"/>
  <c r="H7" i="13"/>
  <c r="G7" i="13"/>
  <c r="D7" i="13"/>
  <c r="BE7" i="13"/>
  <c r="BI7" i="13"/>
  <c r="BA2" i="13"/>
  <c r="AW2" i="13"/>
  <c r="AS2" i="13"/>
  <c r="AO2" i="13"/>
  <c r="AK2" i="13"/>
  <c r="AG2" i="13"/>
  <c r="AC2" i="13"/>
  <c r="Y2" i="13"/>
  <c r="U2" i="13"/>
  <c r="Q2" i="13"/>
  <c r="M2" i="13"/>
  <c r="I2" i="13"/>
  <c r="BA1" i="13"/>
  <c r="AZ1" i="13"/>
  <c r="AZ2" i="13" s="1"/>
  <c r="AY1" i="13"/>
  <c r="AY2" i="13" s="1"/>
  <c r="AX1" i="13"/>
  <c r="AX2" i="13" s="1"/>
  <c r="AW1" i="13"/>
  <c r="AV1" i="13"/>
  <c r="AV2" i="13" s="1"/>
  <c r="AU1" i="13"/>
  <c r="AU2" i="13" s="1"/>
  <c r="AT1" i="13"/>
  <c r="AT2" i="13" s="1"/>
  <c r="AS1" i="13"/>
  <c r="AR1" i="13"/>
  <c r="AR2" i="13" s="1"/>
  <c r="AQ1" i="13"/>
  <c r="AQ2" i="13" s="1"/>
  <c r="AP1" i="13"/>
  <c r="AP2" i="13" s="1"/>
  <c r="AO1" i="13"/>
  <c r="AN1" i="13"/>
  <c r="AN2" i="13" s="1"/>
  <c r="AM1" i="13"/>
  <c r="AM2" i="13" s="1"/>
  <c r="AL1" i="13"/>
  <c r="AL2" i="13" s="1"/>
  <c r="AK1" i="13"/>
  <c r="AJ1" i="13"/>
  <c r="AJ2" i="13" s="1"/>
  <c r="AI1" i="13"/>
  <c r="AI2" i="13" s="1"/>
  <c r="AH1" i="13"/>
  <c r="AH2" i="13" s="1"/>
  <c r="AG1" i="13"/>
  <c r="AF1" i="13"/>
  <c r="AF2" i="13" s="1"/>
  <c r="AE1" i="13"/>
  <c r="AE2" i="13" s="1"/>
  <c r="AD1" i="13"/>
  <c r="AD2" i="13" s="1"/>
  <c r="AC1" i="13"/>
  <c r="AB1" i="13"/>
  <c r="AB2" i="13" s="1"/>
  <c r="AA1" i="13"/>
  <c r="AA2" i="13" s="1"/>
  <c r="Z1" i="13"/>
  <c r="Z2" i="13" s="1"/>
  <c r="Y1" i="13"/>
  <c r="X1" i="13"/>
  <c r="X2" i="13" s="1"/>
  <c r="W1" i="13"/>
  <c r="W2" i="13" s="1"/>
  <c r="V1" i="13"/>
  <c r="V2" i="13" s="1"/>
  <c r="U1" i="13"/>
  <c r="T1" i="13"/>
  <c r="T2" i="13" s="1"/>
  <c r="S1" i="13"/>
  <c r="S2" i="13" s="1"/>
  <c r="R1" i="13"/>
  <c r="R2" i="13" s="1"/>
  <c r="Q1" i="13"/>
  <c r="P1" i="13"/>
  <c r="P2" i="13" s="1"/>
  <c r="O1" i="13"/>
  <c r="O2" i="13" s="1"/>
  <c r="N1" i="13"/>
  <c r="N2" i="13" s="1"/>
  <c r="M1" i="13"/>
  <c r="L1" i="13"/>
  <c r="L2" i="13" s="1"/>
  <c r="K1" i="13"/>
  <c r="K2" i="13" s="1"/>
  <c r="J1" i="13"/>
  <c r="J2" i="13" s="1"/>
  <c r="I1" i="13"/>
  <c r="H1" i="13"/>
  <c r="H2" i="13" s="1"/>
  <c r="G1" i="13"/>
  <c r="G2" i="13" s="1"/>
  <c r="A5" i="13"/>
  <c r="A6" i="13"/>
  <c r="A7" i="13"/>
  <c r="A8" i="13"/>
  <c r="M8" i="13" s="1"/>
  <c r="BD536" i="13"/>
  <c r="BE536" i="13"/>
  <c r="BF536" i="13"/>
  <c r="BG536" i="13"/>
  <c r="BH536" i="13"/>
  <c r="BN536" i="13" s="1"/>
  <c r="BI536" i="13"/>
  <c r="BJ536" i="13"/>
  <c r="BK536" i="13"/>
  <c r="BL536" i="13"/>
  <c r="BP536" i="13" s="1"/>
  <c r="BM536" i="13"/>
  <c r="BO536" i="13"/>
  <c r="BD537" i="13"/>
  <c r="BE537" i="13"/>
  <c r="BF537" i="13"/>
  <c r="BM537" i="13" s="1"/>
  <c r="BP537" i="13" s="1"/>
  <c r="BG537" i="13"/>
  <c r="BH537" i="13"/>
  <c r="BN537" i="13" s="1"/>
  <c r="BI537" i="13"/>
  <c r="BJ537" i="13"/>
  <c r="BK537" i="13"/>
  <c r="BL537" i="13"/>
  <c r="BO537" i="13"/>
  <c r="BD538" i="13"/>
  <c r="BE538" i="13"/>
  <c r="BF538" i="13"/>
  <c r="BM538" i="13" s="1"/>
  <c r="BG538" i="13"/>
  <c r="BH538" i="13"/>
  <c r="BI538" i="13"/>
  <c r="BJ538" i="13"/>
  <c r="BO538" i="13" s="1"/>
  <c r="BK538" i="13"/>
  <c r="BL538" i="13"/>
  <c r="BN538" i="13"/>
  <c r="BD539" i="13"/>
  <c r="BE539" i="13"/>
  <c r="BF539" i="13"/>
  <c r="BG539" i="13"/>
  <c r="BH539" i="13"/>
  <c r="BI539" i="13"/>
  <c r="BN539" i="13" s="1"/>
  <c r="BJ539" i="13"/>
  <c r="BO539" i="13" s="1"/>
  <c r="BK539" i="13"/>
  <c r="BL539" i="13"/>
  <c r="BM539" i="13"/>
  <c r="BP539" i="13" s="1"/>
  <c r="BD540" i="13"/>
  <c r="BE540" i="13"/>
  <c r="BF540" i="13"/>
  <c r="BG540" i="13"/>
  <c r="BH540" i="13"/>
  <c r="BN540" i="13" s="1"/>
  <c r="BI540" i="13"/>
  <c r="BJ540" i="13"/>
  <c r="BK540" i="13"/>
  <c r="BL540" i="13"/>
  <c r="BP540" i="13" s="1"/>
  <c r="BM540" i="13"/>
  <c r="BO540" i="13"/>
  <c r="BD541" i="13"/>
  <c r="BE541" i="13"/>
  <c r="BF541" i="13"/>
  <c r="BM541" i="13" s="1"/>
  <c r="BP541" i="13" s="1"/>
  <c r="BG541" i="13"/>
  <c r="BH541" i="13"/>
  <c r="BN541" i="13" s="1"/>
  <c r="BI541" i="13"/>
  <c r="BJ541" i="13"/>
  <c r="BK541" i="13"/>
  <c r="BL541" i="13"/>
  <c r="BO541" i="13"/>
  <c r="BD542" i="13"/>
  <c r="BE542" i="13"/>
  <c r="BF542" i="13"/>
  <c r="BM542" i="13" s="1"/>
  <c r="BG542" i="13"/>
  <c r="BH542" i="13"/>
  <c r="BI542" i="13"/>
  <c r="BJ542" i="13"/>
  <c r="BO542" i="13" s="1"/>
  <c r="BK542" i="13"/>
  <c r="BL542" i="13"/>
  <c r="BN542" i="13"/>
  <c r="BD543" i="13"/>
  <c r="BE543" i="13"/>
  <c r="BF543" i="13"/>
  <c r="BG543" i="13"/>
  <c r="BH543" i="13"/>
  <c r="BI543" i="13"/>
  <c r="BN543" i="13" s="1"/>
  <c r="BJ543" i="13"/>
  <c r="BO543" i="13" s="1"/>
  <c r="BK543" i="13"/>
  <c r="BL543" i="13"/>
  <c r="BM543" i="13"/>
  <c r="BD544" i="13"/>
  <c r="BE544" i="13"/>
  <c r="BF544" i="13"/>
  <c r="BG544" i="13"/>
  <c r="BH544" i="13"/>
  <c r="BN544" i="13" s="1"/>
  <c r="BI544" i="13"/>
  <c r="BJ544" i="13"/>
  <c r="BK544" i="13"/>
  <c r="BO544" i="13" s="1"/>
  <c r="BL544" i="13"/>
  <c r="BP544" i="13" s="1"/>
  <c r="BM544" i="13"/>
  <c r="BD545" i="13"/>
  <c r="BE545" i="13"/>
  <c r="BF545" i="13"/>
  <c r="BM545" i="13" s="1"/>
  <c r="BP545" i="13" s="1"/>
  <c r="BG545" i="13"/>
  <c r="BH545" i="13"/>
  <c r="BN545" i="13" s="1"/>
  <c r="BI545" i="13"/>
  <c r="BJ545" i="13"/>
  <c r="BK545" i="13"/>
  <c r="BL545" i="13"/>
  <c r="BO545" i="13"/>
  <c r="BD546" i="13"/>
  <c r="BE546" i="13"/>
  <c r="BF546" i="13"/>
  <c r="BM546" i="13" s="1"/>
  <c r="BG546" i="13"/>
  <c r="BH546" i="13"/>
  <c r="BI546" i="13"/>
  <c r="BJ546" i="13"/>
  <c r="BO546" i="13" s="1"/>
  <c r="BK546" i="13"/>
  <c r="BL546" i="13"/>
  <c r="BN546" i="13"/>
  <c r="BD547" i="13"/>
  <c r="BE547" i="13"/>
  <c r="BF547" i="13"/>
  <c r="BG547" i="13"/>
  <c r="BH547" i="13"/>
  <c r="BI547" i="13"/>
  <c r="BN547" i="13" s="1"/>
  <c r="BJ547" i="13"/>
  <c r="BO547" i="13" s="1"/>
  <c r="BK547" i="13"/>
  <c r="BL547" i="13"/>
  <c r="BM547" i="13"/>
  <c r="BD548" i="13"/>
  <c r="BE548" i="13"/>
  <c r="BF548" i="13"/>
  <c r="BG548" i="13"/>
  <c r="BH548" i="13"/>
  <c r="BN548" i="13" s="1"/>
  <c r="BI548" i="13"/>
  <c r="BJ548" i="13"/>
  <c r="BK548" i="13"/>
  <c r="BL548" i="13"/>
  <c r="BP548" i="13" s="1"/>
  <c r="BM548" i="13"/>
  <c r="BO548" i="13"/>
  <c r="BD549" i="13"/>
  <c r="BE549" i="13"/>
  <c r="BF549" i="13"/>
  <c r="BM549" i="13" s="1"/>
  <c r="BG549" i="13"/>
  <c r="BH549" i="13"/>
  <c r="BN549" i="13" s="1"/>
  <c r="BI549" i="13"/>
  <c r="BJ549" i="13"/>
  <c r="BK549" i="13"/>
  <c r="BO549" i="13" s="1"/>
  <c r="BL549" i="13"/>
  <c r="BD550" i="13"/>
  <c r="BE550" i="13"/>
  <c r="BF550" i="13"/>
  <c r="BM550" i="13" s="1"/>
  <c r="BP550" i="13" s="1"/>
  <c r="BG550" i="13"/>
  <c r="BH550" i="13"/>
  <c r="BI550" i="13"/>
  <c r="BJ550" i="13"/>
  <c r="BO550" i="13" s="1"/>
  <c r="BK550" i="13"/>
  <c r="BL550" i="13"/>
  <c r="BN550" i="13"/>
  <c r="BD551" i="13"/>
  <c r="BE551" i="13"/>
  <c r="BF551" i="13"/>
  <c r="BG551" i="13"/>
  <c r="BH551" i="13"/>
  <c r="BI551" i="13"/>
  <c r="BN551" i="13" s="1"/>
  <c r="BJ551" i="13"/>
  <c r="BO551" i="13" s="1"/>
  <c r="BK551" i="13"/>
  <c r="BL551" i="13"/>
  <c r="BM551" i="13"/>
  <c r="BD552" i="13"/>
  <c r="BE552" i="13"/>
  <c r="BF552" i="13"/>
  <c r="BG552" i="13"/>
  <c r="BH552" i="13"/>
  <c r="BN552" i="13" s="1"/>
  <c r="BP552" i="13" s="1"/>
  <c r="BI552" i="13"/>
  <c r="BJ552" i="13"/>
  <c r="BK552" i="13"/>
  <c r="BO552" i="13" s="1"/>
  <c r="BL552" i="13"/>
  <c r="BM552" i="13"/>
  <c r="BD553" i="13"/>
  <c r="BE553" i="13"/>
  <c r="BF553" i="13"/>
  <c r="BM553" i="13" s="1"/>
  <c r="BP553" i="13" s="1"/>
  <c r="BG553" i="13"/>
  <c r="BH553" i="13"/>
  <c r="BN553" i="13" s="1"/>
  <c r="BI553" i="13"/>
  <c r="BJ553" i="13"/>
  <c r="BK553" i="13"/>
  <c r="BL553" i="13"/>
  <c r="BO553" i="13"/>
  <c r="BD554" i="13"/>
  <c r="BE554" i="13"/>
  <c r="BF554" i="13"/>
  <c r="BM554" i="13" s="1"/>
  <c r="BP554" i="13" s="1"/>
  <c r="BG554" i="13"/>
  <c r="BH554" i="13"/>
  <c r="BI554" i="13"/>
  <c r="BJ554" i="13"/>
  <c r="BO554" i="13" s="1"/>
  <c r="BK554" i="13"/>
  <c r="BL554" i="13"/>
  <c r="BN554" i="13"/>
  <c r="BD555" i="13"/>
  <c r="BE555" i="13"/>
  <c r="BF555" i="13"/>
  <c r="BG555" i="13"/>
  <c r="BH555" i="13"/>
  <c r="BI555" i="13"/>
  <c r="BN555" i="13" s="1"/>
  <c r="BJ555" i="13"/>
  <c r="BO555" i="13" s="1"/>
  <c r="BK555" i="13"/>
  <c r="BL555" i="13"/>
  <c r="BM555" i="13"/>
  <c r="BD556" i="13"/>
  <c r="BE556" i="13"/>
  <c r="BF556" i="13"/>
  <c r="BG556" i="13"/>
  <c r="BH556" i="13"/>
  <c r="BN556" i="13" s="1"/>
  <c r="BI556" i="13"/>
  <c r="BJ556" i="13"/>
  <c r="BK556" i="13"/>
  <c r="BL556" i="13"/>
  <c r="BP556" i="13" s="1"/>
  <c r="BM556" i="13"/>
  <c r="BO556" i="13"/>
  <c r="AZ8" i="13" l="1"/>
  <c r="AV8" i="13"/>
  <c r="BI8" i="13" s="1"/>
  <c r="AR8" i="13"/>
  <c r="AN8" i="13"/>
  <c r="AJ8" i="13"/>
  <c r="AF8" i="13"/>
  <c r="AB8" i="13"/>
  <c r="X8" i="13"/>
  <c r="T8" i="13"/>
  <c r="P8" i="13"/>
  <c r="L8" i="13"/>
  <c r="D8" i="13"/>
  <c r="E8" i="13" s="1"/>
  <c r="I8" i="13"/>
  <c r="AY8" i="13"/>
  <c r="AU8" i="13"/>
  <c r="AQ8" i="13"/>
  <c r="AM8" i="13"/>
  <c r="AI8" i="13"/>
  <c r="AE8" i="13"/>
  <c r="AA8" i="13"/>
  <c r="BF8" i="13" s="1"/>
  <c r="W8" i="13"/>
  <c r="S8" i="13"/>
  <c r="O8" i="13"/>
  <c r="K8" i="13"/>
  <c r="AX8" i="13"/>
  <c r="AT8" i="13"/>
  <c r="AP8" i="13"/>
  <c r="AL8" i="13"/>
  <c r="AH8" i="13"/>
  <c r="AD8" i="13"/>
  <c r="Z8" i="13"/>
  <c r="V8" i="13"/>
  <c r="R8" i="13"/>
  <c r="N8" i="13"/>
  <c r="J8" i="13"/>
  <c r="G8" i="13"/>
  <c r="H8" i="13"/>
  <c r="BA8" i="13"/>
  <c r="AW8" i="13"/>
  <c r="AS8" i="13"/>
  <c r="AO8" i="13"/>
  <c r="AK8" i="13"/>
  <c r="AG8" i="13"/>
  <c r="AC8" i="13"/>
  <c r="Y8" i="13"/>
  <c r="BE8" i="13" s="1"/>
  <c r="U8" i="13"/>
  <c r="Q8" i="13"/>
  <c r="D13" i="13"/>
  <c r="AY13" i="13"/>
  <c r="AU13" i="13"/>
  <c r="AQ13" i="13"/>
  <c r="AM13" i="13"/>
  <c r="AI13" i="13"/>
  <c r="AE13" i="13"/>
  <c r="AA13" i="13"/>
  <c r="W13" i="13"/>
  <c r="S13" i="13"/>
  <c r="O13" i="13"/>
  <c r="K13" i="13"/>
  <c r="BA12" i="13"/>
  <c r="AW12" i="13"/>
  <c r="AS12" i="13"/>
  <c r="AO12" i="13"/>
  <c r="AK12" i="13"/>
  <c r="AG12" i="13"/>
  <c r="AC12" i="13"/>
  <c r="Y12" i="13"/>
  <c r="U12" i="13"/>
  <c r="Q12" i="13"/>
  <c r="M12" i="13"/>
  <c r="I12" i="13"/>
  <c r="AX13" i="13"/>
  <c r="AT13" i="13"/>
  <c r="AP13" i="13"/>
  <c r="AL13" i="13"/>
  <c r="AH13" i="13"/>
  <c r="AD13" i="13"/>
  <c r="Z13" i="13"/>
  <c r="V13" i="13"/>
  <c r="R13" i="13"/>
  <c r="N13" i="13"/>
  <c r="J13" i="13"/>
  <c r="AZ12" i="13"/>
  <c r="AV12" i="13"/>
  <c r="AR12" i="13"/>
  <c r="AN12" i="13"/>
  <c r="AJ12" i="13"/>
  <c r="AF12" i="13"/>
  <c r="AB12" i="13"/>
  <c r="X12" i="13"/>
  <c r="T12" i="13"/>
  <c r="P12" i="13"/>
  <c r="L12" i="13"/>
  <c r="H12" i="13"/>
  <c r="G13" i="13"/>
  <c r="BA13" i="13"/>
  <c r="AW13" i="13"/>
  <c r="AS13" i="13"/>
  <c r="AO13" i="13"/>
  <c r="AK13" i="13"/>
  <c r="AG13" i="13"/>
  <c r="AC13" i="13"/>
  <c r="Y13" i="13"/>
  <c r="BE13" i="13" s="1"/>
  <c r="U13" i="13"/>
  <c r="Q13" i="13"/>
  <c r="M13" i="13"/>
  <c r="I13" i="13"/>
  <c r="AY12" i="13"/>
  <c r="AU12" i="13"/>
  <c r="AQ12" i="13"/>
  <c r="AM12" i="13"/>
  <c r="AI12" i="13"/>
  <c r="AE12" i="13"/>
  <c r="AA12" i="13"/>
  <c r="W12" i="13"/>
  <c r="S12" i="13"/>
  <c r="O12" i="13"/>
  <c r="K12" i="13"/>
  <c r="G12" i="13"/>
  <c r="BB12" i="13" s="1"/>
  <c r="BJ12" i="13" s="1"/>
  <c r="AZ13" i="13"/>
  <c r="AV13" i="13"/>
  <c r="AR13" i="13"/>
  <c r="AN13" i="13"/>
  <c r="AJ13" i="13"/>
  <c r="AF13" i="13"/>
  <c r="AB13" i="13"/>
  <c r="X13" i="13"/>
  <c r="T13" i="13"/>
  <c r="P13" i="13"/>
  <c r="L13" i="13"/>
  <c r="AX12" i="13"/>
  <c r="AT12" i="13"/>
  <c r="AP12" i="13"/>
  <c r="AL12" i="13"/>
  <c r="AH12" i="13"/>
  <c r="AD12" i="13"/>
  <c r="Z12" i="13"/>
  <c r="V12" i="13"/>
  <c r="R12" i="13"/>
  <c r="N12" i="13"/>
  <c r="J12" i="13"/>
  <c r="BL7" i="13"/>
  <c r="Y5" i="13"/>
  <c r="M4" i="13"/>
  <c r="BH7" i="13"/>
  <c r="BM7" i="13" s="1"/>
  <c r="BD7" i="13"/>
  <c r="AR5" i="13"/>
  <c r="AB5" i="13"/>
  <c r="L5" i="13"/>
  <c r="BA5" i="13"/>
  <c r="AK4" i="13"/>
  <c r="BC7" i="13"/>
  <c r="AQ5" i="13"/>
  <c r="AA5" i="13"/>
  <c r="K5" i="13"/>
  <c r="AG5" i="13"/>
  <c r="AL5" i="13"/>
  <c r="V5" i="13"/>
  <c r="BB7" i="13"/>
  <c r="BJ7" i="13" s="1"/>
  <c r="E5" i="13"/>
  <c r="G5" i="13" s="1"/>
  <c r="E6" i="13"/>
  <c r="G6" i="13" s="1"/>
  <c r="E4" i="13"/>
  <c r="G4" i="13" s="1"/>
  <c r="BP555" i="13"/>
  <c r="BP543" i="13"/>
  <c r="BP547" i="13"/>
  <c r="BP546" i="13"/>
  <c r="BP542" i="13"/>
  <c r="BP551" i="13"/>
  <c r="BP549" i="13"/>
  <c r="BP538" i="13"/>
  <c r="AZ549" i="12"/>
  <c r="BA549" i="12"/>
  <c r="BB549" i="12"/>
  <c r="BC549" i="12"/>
  <c r="BI549" i="12" s="1"/>
  <c r="BL549" i="12" s="1"/>
  <c r="BD549" i="12"/>
  <c r="BJ549" i="12" s="1"/>
  <c r="BE549" i="12"/>
  <c r="BF549" i="12"/>
  <c r="BG549" i="12"/>
  <c r="BH549" i="12"/>
  <c r="BK549" i="12"/>
  <c r="BP549" i="12"/>
  <c r="BQ549" i="12"/>
  <c r="BR549" i="12"/>
  <c r="BS549" i="12"/>
  <c r="BT549" i="12"/>
  <c r="BU549" i="12"/>
  <c r="BV549" i="12"/>
  <c r="BW549" i="12"/>
  <c r="BX549" i="12"/>
  <c r="BY549" i="12"/>
  <c r="BZ549" i="12"/>
  <c r="CA549" i="12"/>
  <c r="CB549" i="12"/>
  <c r="CC549" i="12"/>
  <c r="CD549" i="12"/>
  <c r="CE549" i="12"/>
  <c r="CF549" i="12"/>
  <c r="CG549" i="12"/>
  <c r="CH549" i="12"/>
  <c r="CI549" i="12"/>
  <c r="CJ549" i="12"/>
  <c r="CK549" i="12"/>
  <c r="CL549" i="12"/>
  <c r="CM549" i="12"/>
  <c r="CN549" i="12"/>
  <c r="CO549" i="12"/>
  <c r="CP549" i="12"/>
  <c r="CQ549" i="12"/>
  <c r="CR549" i="12"/>
  <c r="CS549" i="12"/>
  <c r="CT549" i="12"/>
  <c r="CU549" i="12"/>
  <c r="CV549" i="12"/>
  <c r="CW549" i="12"/>
  <c r="CX549" i="12"/>
  <c r="CY549" i="12"/>
  <c r="CZ549" i="12"/>
  <c r="DA549" i="12"/>
  <c r="DB549" i="12"/>
  <c r="DC549" i="12"/>
  <c r="DD549" i="12"/>
  <c r="DE549" i="12"/>
  <c r="DF549" i="12"/>
  <c r="DG549" i="12"/>
  <c r="DH549" i="12"/>
  <c r="DI549" i="12"/>
  <c r="DJ549" i="12"/>
  <c r="AZ550" i="12"/>
  <c r="BA550" i="12"/>
  <c r="BB550" i="12"/>
  <c r="BC550" i="12"/>
  <c r="BI550" i="12" s="1"/>
  <c r="BD550" i="12"/>
  <c r="BJ550" i="12" s="1"/>
  <c r="BE550" i="12"/>
  <c r="BF550" i="12"/>
  <c r="BG550" i="12"/>
  <c r="BH550" i="12"/>
  <c r="BK550" i="12"/>
  <c r="BP550" i="12"/>
  <c r="BQ550" i="12"/>
  <c r="BR550" i="12"/>
  <c r="BS550" i="12"/>
  <c r="BT550" i="12"/>
  <c r="BU550" i="12"/>
  <c r="BV550" i="12"/>
  <c r="BW550" i="12"/>
  <c r="BX550" i="12"/>
  <c r="BY550" i="12"/>
  <c r="BZ550" i="12"/>
  <c r="CA550" i="12"/>
  <c r="CB550" i="12"/>
  <c r="CC550" i="12"/>
  <c r="CD550" i="12"/>
  <c r="CE550" i="12"/>
  <c r="CF550" i="12"/>
  <c r="CG550" i="12"/>
  <c r="CH550" i="12"/>
  <c r="CI550" i="12"/>
  <c r="CJ550" i="12"/>
  <c r="CK550" i="12"/>
  <c r="CL550" i="12"/>
  <c r="CM550" i="12"/>
  <c r="CN550" i="12"/>
  <c r="CO550" i="12"/>
  <c r="CP550" i="12"/>
  <c r="CQ550" i="12"/>
  <c r="CR550" i="12"/>
  <c r="CS550" i="12"/>
  <c r="CT550" i="12"/>
  <c r="CU550" i="12"/>
  <c r="CV550" i="12"/>
  <c r="CW550" i="12"/>
  <c r="CX550" i="12"/>
  <c r="CY550" i="12"/>
  <c r="CZ550" i="12"/>
  <c r="DA550" i="12"/>
  <c r="DB550" i="12"/>
  <c r="DC550" i="12"/>
  <c r="DD550" i="12"/>
  <c r="DE550" i="12"/>
  <c r="DF550" i="12"/>
  <c r="DG550" i="12"/>
  <c r="DH550" i="12"/>
  <c r="DI550" i="12"/>
  <c r="DJ550" i="12"/>
  <c r="AZ551" i="12"/>
  <c r="BA551" i="12"/>
  <c r="BB551" i="12"/>
  <c r="BC551" i="12"/>
  <c r="BI551" i="12" s="1"/>
  <c r="BD551" i="12"/>
  <c r="BE551" i="12"/>
  <c r="BJ551" i="12" s="1"/>
  <c r="BF551" i="12"/>
  <c r="BG551" i="12"/>
  <c r="BH551" i="12"/>
  <c r="BK551" i="12"/>
  <c r="BP551" i="12"/>
  <c r="BQ551" i="12"/>
  <c r="BR551" i="12"/>
  <c r="BS551" i="12"/>
  <c r="BT551" i="12"/>
  <c r="BU551" i="12"/>
  <c r="BV551" i="12"/>
  <c r="BW551" i="12"/>
  <c r="BX551" i="12"/>
  <c r="BY551" i="12"/>
  <c r="BZ551" i="12"/>
  <c r="CA551" i="12"/>
  <c r="CB551" i="12"/>
  <c r="CC551" i="12"/>
  <c r="CD551" i="12"/>
  <c r="CE551" i="12"/>
  <c r="CF551" i="12"/>
  <c r="CG551" i="12"/>
  <c r="CH551" i="12"/>
  <c r="CI551" i="12"/>
  <c r="CJ551" i="12"/>
  <c r="CK551" i="12"/>
  <c r="CL551" i="12"/>
  <c r="CM551" i="12"/>
  <c r="CN551" i="12"/>
  <c r="CO551" i="12"/>
  <c r="CP551" i="12"/>
  <c r="CQ551" i="12"/>
  <c r="CR551" i="12"/>
  <c r="CS551" i="12"/>
  <c r="CT551" i="12"/>
  <c r="CU551" i="12"/>
  <c r="CV551" i="12"/>
  <c r="CW551" i="12"/>
  <c r="CX551" i="12"/>
  <c r="CY551" i="12"/>
  <c r="CZ551" i="12"/>
  <c r="DA551" i="12"/>
  <c r="DB551" i="12"/>
  <c r="DC551" i="12"/>
  <c r="DD551" i="12"/>
  <c r="DE551" i="12"/>
  <c r="DF551" i="12"/>
  <c r="DG551" i="12"/>
  <c r="DH551" i="12"/>
  <c r="DI551" i="12"/>
  <c r="DJ551" i="12"/>
  <c r="AZ552" i="12"/>
  <c r="BA552" i="12"/>
  <c r="BB552" i="12"/>
  <c r="BC552" i="12"/>
  <c r="BI552" i="12" s="1"/>
  <c r="BD552" i="12"/>
  <c r="BE552" i="12"/>
  <c r="BJ552" i="12" s="1"/>
  <c r="BF552" i="12"/>
  <c r="BG552" i="12"/>
  <c r="BH552" i="12"/>
  <c r="BK552" i="12"/>
  <c r="BP552" i="12"/>
  <c r="BQ552" i="12"/>
  <c r="BR552" i="12"/>
  <c r="BS552" i="12"/>
  <c r="BT552" i="12"/>
  <c r="BU552" i="12"/>
  <c r="BV552" i="12"/>
  <c r="BW552" i="12"/>
  <c r="BX552" i="12"/>
  <c r="BY552" i="12"/>
  <c r="BZ552" i="12"/>
  <c r="CA552" i="12"/>
  <c r="CB552" i="12"/>
  <c r="CC552" i="12"/>
  <c r="CD552" i="12"/>
  <c r="CE552" i="12"/>
  <c r="CF552" i="12"/>
  <c r="CG552" i="12"/>
  <c r="CH552" i="12"/>
  <c r="CI552" i="12"/>
  <c r="CJ552" i="12"/>
  <c r="CK552" i="12"/>
  <c r="CL552" i="12"/>
  <c r="CM552" i="12"/>
  <c r="CN552" i="12"/>
  <c r="CO552" i="12"/>
  <c r="CP552" i="12"/>
  <c r="CQ552" i="12"/>
  <c r="CR552" i="12"/>
  <c r="CS552" i="12"/>
  <c r="CT552" i="12"/>
  <c r="CU552" i="12"/>
  <c r="CV552" i="12"/>
  <c r="CW552" i="12"/>
  <c r="CX552" i="12"/>
  <c r="CY552" i="12"/>
  <c r="CZ552" i="12"/>
  <c r="DA552" i="12"/>
  <c r="DB552" i="12"/>
  <c r="DC552" i="12"/>
  <c r="DD552" i="12"/>
  <c r="DE552" i="12"/>
  <c r="DF552" i="12"/>
  <c r="DG552" i="12"/>
  <c r="DH552" i="12"/>
  <c r="DI552" i="12"/>
  <c r="DJ552" i="12"/>
  <c r="AZ553" i="12"/>
  <c r="BA553" i="12"/>
  <c r="BB553" i="12"/>
  <c r="BC553" i="12"/>
  <c r="BI553" i="12" s="1"/>
  <c r="BL553" i="12" s="1"/>
  <c r="BD553" i="12"/>
  <c r="BE553" i="12"/>
  <c r="BJ553" i="12" s="1"/>
  <c r="BF553" i="12"/>
  <c r="BG553" i="12"/>
  <c r="BH553" i="12"/>
  <c r="BK553" i="12"/>
  <c r="BP553" i="12"/>
  <c r="BQ553" i="12"/>
  <c r="BR553" i="12"/>
  <c r="BS553" i="12"/>
  <c r="BT553" i="12"/>
  <c r="BU553" i="12"/>
  <c r="BV553" i="12"/>
  <c r="BW553" i="12"/>
  <c r="BX553" i="12"/>
  <c r="BY553" i="12"/>
  <c r="BZ553" i="12"/>
  <c r="CA553" i="12"/>
  <c r="CB553" i="12"/>
  <c r="CC553" i="12"/>
  <c r="CD553" i="12"/>
  <c r="CE553" i="12"/>
  <c r="CF553" i="12"/>
  <c r="CG553" i="12"/>
  <c r="CH553" i="12"/>
  <c r="CI553" i="12"/>
  <c r="CJ553" i="12"/>
  <c r="CK553" i="12"/>
  <c r="CL553" i="12"/>
  <c r="CM553" i="12"/>
  <c r="CN553" i="12"/>
  <c r="CO553" i="12"/>
  <c r="CP553" i="12"/>
  <c r="CQ553" i="12"/>
  <c r="CR553" i="12"/>
  <c r="CS553" i="12"/>
  <c r="CT553" i="12"/>
  <c r="CU553" i="12"/>
  <c r="CV553" i="12"/>
  <c r="CW553" i="12"/>
  <c r="CX553" i="12"/>
  <c r="CY553" i="12"/>
  <c r="CZ553" i="12"/>
  <c r="DA553" i="12"/>
  <c r="DB553" i="12"/>
  <c r="DC553" i="12"/>
  <c r="DD553" i="12"/>
  <c r="DE553" i="12"/>
  <c r="DF553" i="12"/>
  <c r="DG553" i="12"/>
  <c r="DH553" i="12"/>
  <c r="DI553" i="12"/>
  <c r="DJ553" i="12"/>
  <c r="AZ554" i="12"/>
  <c r="BA554" i="12"/>
  <c r="BB554" i="12"/>
  <c r="BC554" i="12"/>
  <c r="BI554" i="12" s="1"/>
  <c r="BL554" i="12" s="1"/>
  <c r="BD554" i="12"/>
  <c r="BE554" i="12"/>
  <c r="BJ554" i="12" s="1"/>
  <c r="BF554" i="12"/>
  <c r="BG554" i="12"/>
  <c r="BH554" i="12"/>
  <c r="BK554" i="12"/>
  <c r="BP554" i="12"/>
  <c r="BQ554" i="12"/>
  <c r="BR554" i="12"/>
  <c r="BS554" i="12"/>
  <c r="BT554" i="12"/>
  <c r="BU554" i="12"/>
  <c r="BV554" i="12"/>
  <c r="BW554" i="12"/>
  <c r="BX554" i="12"/>
  <c r="BY554" i="12"/>
  <c r="BZ554" i="12"/>
  <c r="CA554" i="12"/>
  <c r="CB554" i="12"/>
  <c r="CC554" i="12"/>
  <c r="CD554" i="12"/>
  <c r="CE554" i="12"/>
  <c r="CF554" i="12"/>
  <c r="CG554" i="12"/>
  <c r="CH554" i="12"/>
  <c r="CI554" i="12"/>
  <c r="CJ554" i="12"/>
  <c r="CK554" i="12"/>
  <c r="CL554" i="12"/>
  <c r="CM554" i="12"/>
  <c r="CN554" i="12"/>
  <c r="CO554" i="12"/>
  <c r="CP554" i="12"/>
  <c r="CQ554" i="12"/>
  <c r="CR554" i="12"/>
  <c r="CS554" i="12"/>
  <c r="CT554" i="12"/>
  <c r="CU554" i="12"/>
  <c r="CV554" i="12"/>
  <c r="CW554" i="12"/>
  <c r="CX554" i="12"/>
  <c r="CY554" i="12"/>
  <c r="CZ554" i="12"/>
  <c r="DA554" i="12"/>
  <c r="DB554" i="12"/>
  <c r="DC554" i="12"/>
  <c r="DD554" i="12"/>
  <c r="DE554" i="12"/>
  <c r="DF554" i="12"/>
  <c r="DG554" i="12"/>
  <c r="DH554" i="12"/>
  <c r="DI554" i="12"/>
  <c r="DJ554" i="12"/>
  <c r="AZ555" i="12"/>
  <c r="BA555" i="12"/>
  <c r="BB555" i="12"/>
  <c r="BC555" i="12"/>
  <c r="BI555" i="12" s="1"/>
  <c r="BD555" i="12"/>
  <c r="BE555" i="12"/>
  <c r="BJ555" i="12" s="1"/>
  <c r="BF555" i="12"/>
  <c r="BG555" i="12"/>
  <c r="BK555" i="12" s="1"/>
  <c r="BH555" i="12"/>
  <c r="BP555" i="12"/>
  <c r="BQ555" i="12"/>
  <c r="BR555" i="12"/>
  <c r="BS555" i="12"/>
  <c r="BT555" i="12"/>
  <c r="BU555" i="12"/>
  <c r="BV555" i="12"/>
  <c r="BW555" i="12"/>
  <c r="BX555" i="12"/>
  <c r="BY555" i="12"/>
  <c r="BZ555" i="12"/>
  <c r="CA555" i="12"/>
  <c r="CB555" i="12"/>
  <c r="CC555" i="12"/>
  <c r="CD555" i="12"/>
  <c r="CE555" i="12"/>
  <c r="CF555" i="12"/>
  <c r="CG555" i="12"/>
  <c r="CH555" i="12"/>
  <c r="CI555" i="12"/>
  <c r="CJ555" i="12"/>
  <c r="CK555" i="12"/>
  <c r="CL555" i="12"/>
  <c r="CM555" i="12"/>
  <c r="CN555" i="12"/>
  <c r="CO555" i="12"/>
  <c r="CP555" i="12"/>
  <c r="CQ555" i="12"/>
  <c r="CR555" i="12"/>
  <c r="CS555" i="12"/>
  <c r="CT555" i="12"/>
  <c r="CU555" i="12"/>
  <c r="CV555" i="12"/>
  <c r="CW555" i="12"/>
  <c r="CX555" i="12"/>
  <c r="CY555" i="12"/>
  <c r="CZ555" i="12"/>
  <c r="DA555" i="12"/>
  <c r="DB555" i="12"/>
  <c r="DC555" i="12"/>
  <c r="DD555" i="12"/>
  <c r="DE555" i="12"/>
  <c r="DF555" i="12"/>
  <c r="DG555" i="12"/>
  <c r="DH555" i="12"/>
  <c r="DI555" i="12"/>
  <c r="DJ555" i="12"/>
  <c r="AZ556" i="12"/>
  <c r="BA556" i="12"/>
  <c r="BB556" i="12"/>
  <c r="BC556" i="12"/>
  <c r="BI556" i="12" s="1"/>
  <c r="BD556" i="12"/>
  <c r="BE556" i="12"/>
  <c r="BJ556" i="12" s="1"/>
  <c r="BF556" i="12"/>
  <c r="BG556" i="12"/>
  <c r="BH556" i="12"/>
  <c r="BK556" i="12"/>
  <c r="BP556" i="12"/>
  <c r="BQ556" i="12"/>
  <c r="BR556" i="12"/>
  <c r="BS556" i="12"/>
  <c r="BT556" i="12"/>
  <c r="BU556" i="12"/>
  <c r="BV556" i="12"/>
  <c r="BW556" i="12"/>
  <c r="BX556" i="12"/>
  <c r="BY556" i="12"/>
  <c r="BZ556" i="12"/>
  <c r="CA556" i="12"/>
  <c r="CB556" i="12"/>
  <c r="CC556" i="12"/>
  <c r="CD556" i="12"/>
  <c r="CE556" i="12"/>
  <c r="CF556" i="12"/>
  <c r="CG556" i="12"/>
  <c r="CH556" i="12"/>
  <c r="CI556" i="12"/>
  <c r="CJ556" i="12"/>
  <c r="CK556" i="12"/>
  <c r="CL556" i="12"/>
  <c r="CM556" i="12"/>
  <c r="CN556" i="12"/>
  <c r="CO556" i="12"/>
  <c r="CP556" i="12"/>
  <c r="CQ556" i="12"/>
  <c r="CR556" i="12"/>
  <c r="CS556" i="12"/>
  <c r="CT556" i="12"/>
  <c r="CU556" i="12"/>
  <c r="CV556" i="12"/>
  <c r="CW556" i="12"/>
  <c r="CX556" i="12"/>
  <c r="CY556" i="12"/>
  <c r="CZ556" i="12"/>
  <c r="DA556" i="12"/>
  <c r="DB556" i="12"/>
  <c r="DC556" i="12"/>
  <c r="DD556" i="12"/>
  <c r="DE556" i="12"/>
  <c r="DF556" i="12"/>
  <c r="DG556" i="12"/>
  <c r="DH556" i="12"/>
  <c r="DI556" i="12"/>
  <c r="DJ556" i="12"/>
  <c r="AZ4" i="12"/>
  <c r="BA4" i="12"/>
  <c r="BB4" i="12"/>
  <c r="BC4" i="12"/>
  <c r="BI4" i="12" s="1"/>
  <c r="BD4" i="12"/>
  <c r="BE4" i="12"/>
  <c r="BJ4" i="12" s="1"/>
  <c r="BF4" i="12"/>
  <c r="BG4" i="12"/>
  <c r="BK4" i="12" s="1"/>
  <c r="BH4" i="12"/>
  <c r="BP4" i="12"/>
  <c r="BQ4" i="12"/>
  <c r="BR4" i="12"/>
  <c r="BS4" i="12"/>
  <c r="BT4" i="12"/>
  <c r="BU4" i="12"/>
  <c r="BV4" i="12"/>
  <c r="BW4" i="12"/>
  <c r="BX4" i="12"/>
  <c r="BY4" i="12"/>
  <c r="BZ4" i="12"/>
  <c r="CA4" i="12"/>
  <c r="CB4" i="12"/>
  <c r="CC4" i="12"/>
  <c r="CD4" i="12"/>
  <c r="CE4" i="12"/>
  <c r="CF4" i="12"/>
  <c r="CG4" i="12"/>
  <c r="CH4" i="12"/>
  <c r="CI4" i="12"/>
  <c r="CJ4" i="12"/>
  <c r="CK4" i="12"/>
  <c r="CL4" i="12"/>
  <c r="CM4" i="12"/>
  <c r="CN4" i="12"/>
  <c r="CO4" i="12"/>
  <c r="CP4" i="12"/>
  <c r="CQ4" i="12"/>
  <c r="CR4" i="12"/>
  <c r="CS4" i="12"/>
  <c r="CT4" i="12"/>
  <c r="CU4" i="12"/>
  <c r="CV4" i="12"/>
  <c r="CW4" i="12"/>
  <c r="CX4" i="12"/>
  <c r="CY4" i="12"/>
  <c r="CZ4" i="12"/>
  <c r="DA4" i="12"/>
  <c r="DB4" i="12"/>
  <c r="DC4" i="12"/>
  <c r="DD4" i="12"/>
  <c r="DE4" i="12"/>
  <c r="DF4" i="12"/>
  <c r="DG4" i="12"/>
  <c r="DH4" i="12"/>
  <c r="DI4" i="12"/>
  <c r="DJ4" i="12"/>
  <c r="AZ5" i="12"/>
  <c r="BA5" i="12"/>
  <c r="BB5" i="12"/>
  <c r="BC5" i="12"/>
  <c r="BI5" i="12" s="1"/>
  <c r="BD5" i="12"/>
  <c r="BE5" i="12"/>
  <c r="BF5" i="12"/>
  <c r="BG5" i="12"/>
  <c r="BH5" i="12"/>
  <c r="BJ5" i="12"/>
  <c r="BK5" i="12"/>
  <c r="BP5" i="12"/>
  <c r="BQ5" i="12"/>
  <c r="BR5" i="12"/>
  <c r="BS5" i="12"/>
  <c r="BT5" i="12"/>
  <c r="BU5" i="12"/>
  <c r="BV5" i="12"/>
  <c r="BW5" i="12"/>
  <c r="BX5" i="12"/>
  <c r="BY5" i="12"/>
  <c r="BZ5" i="12"/>
  <c r="CA5" i="12"/>
  <c r="CB5" i="12"/>
  <c r="CC5" i="12"/>
  <c r="CD5" i="12"/>
  <c r="CE5" i="12"/>
  <c r="CF5" i="12"/>
  <c r="CG5" i="12"/>
  <c r="CH5" i="12"/>
  <c r="CI5" i="12"/>
  <c r="CJ5" i="12"/>
  <c r="CK5" i="12"/>
  <c r="CL5" i="12"/>
  <c r="CM5" i="12"/>
  <c r="CN5" i="12"/>
  <c r="CO5" i="12"/>
  <c r="CP5" i="12"/>
  <c r="CQ5" i="12"/>
  <c r="CR5" i="12"/>
  <c r="CS5" i="12"/>
  <c r="CT5" i="12"/>
  <c r="CU5" i="12"/>
  <c r="CV5" i="12"/>
  <c r="CW5" i="12"/>
  <c r="CX5" i="12"/>
  <c r="CY5" i="12"/>
  <c r="CZ5" i="12"/>
  <c r="DA5" i="12"/>
  <c r="DB5" i="12"/>
  <c r="DC5" i="12"/>
  <c r="DD5" i="12"/>
  <c r="DE5" i="12"/>
  <c r="DF5" i="12"/>
  <c r="DG5" i="12"/>
  <c r="DH5" i="12"/>
  <c r="DI5" i="12"/>
  <c r="DJ5" i="12"/>
  <c r="AZ6" i="12"/>
  <c r="BA6" i="12"/>
  <c r="BB6" i="12"/>
  <c r="BC6" i="12"/>
  <c r="BI6" i="12" s="1"/>
  <c r="BD6" i="12"/>
  <c r="BE6" i="12"/>
  <c r="BJ6" i="12" s="1"/>
  <c r="BF6" i="12"/>
  <c r="BG6" i="12"/>
  <c r="BK6" i="12" s="1"/>
  <c r="BH6" i="12"/>
  <c r="BP6" i="12"/>
  <c r="BQ6" i="12"/>
  <c r="BR6" i="12"/>
  <c r="BS6" i="12"/>
  <c r="BT6" i="12"/>
  <c r="BU6" i="12"/>
  <c r="BV6" i="12"/>
  <c r="BW6" i="12"/>
  <c r="BX6" i="12"/>
  <c r="BY6" i="12"/>
  <c r="BZ6" i="12"/>
  <c r="CA6" i="12"/>
  <c r="CB6" i="12"/>
  <c r="CC6" i="12"/>
  <c r="CD6" i="12"/>
  <c r="CE6" i="12"/>
  <c r="CF6" i="12"/>
  <c r="CG6" i="12"/>
  <c r="CH6" i="12"/>
  <c r="CI6" i="12"/>
  <c r="CJ6" i="12"/>
  <c r="CK6" i="12"/>
  <c r="CL6" i="12"/>
  <c r="CM6" i="12"/>
  <c r="CN6" i="12"/>
  <c r="CO6" i="12"/>
  <c r="CP6" i="12"/>
  <c r="CQ6" i="12"/>
  <c r="CR6" i="12"/>
  <c r="CS6" i="12"/>
  <c r="CT6" i="12"/>
  <c r="CU6" i="12"/>
  <c r="CV6" i="12"/>
  <c r="CW6" i="12"/>
  <c r="CX6" i="12"/>
  <c r="CY6" i="12"/>
  <c r="CZ6" i="12"/>
  <c r="DA6" i="12"/>
  <c r="DB6" i="12"/>
  <c r="DC6" i="12"/>
  <c r="DD6" i="12"/>
  <c r="DE6" i="12"/>
  <c r="DF6" i="12"/>
  <c r="DG6" i="12"/>
  <c r="DH6" i="12"/>
  <c r="DI6" i="12"/>
  <c r="DJ6" i="12"/>
  <c r="AZ7" i="12"/>
  <c r="BA7" i="12"/>
  <c r="BB7" i="12"/>
  <c r="BC7" i="12"/>
  <c r="BI7" i="12" s="1"/>
  <c r="BD7" i="12"/>
  <c r="BE7" i="12"/>
  <c r="BF7" i="12"/>
  <c r="BG7" i="12"/>
  <c r="BK7" i="12" s="1"/>
  <c r="BH7" i="12"/>
  <c r="BJ7" i="12"/>
  <c r="BP7" i="12"/>
  <c r="BQ7" i="12"/>
  <c r="BR7" i="12"/>
  <c r="BS7" i="12"/>
  <c r="BT7" i="12"/>
  <c r="BU7" i="12"/>
  <c r="BV7" i="12"/>
  <c r="BW7" i="12"/>
  <c r="BX7" i="12"/>
  <c r="BY7" i="12"/>
  <c r="BZ7" i="12"/>
  <c r="CA7" i="12"/>
  <c r="CB7" i="12"/>
  <c r="CC7" i="12"/>
  <c r="CD7" i="12"/>
  <c r="CE7" i="12"/>
  <c r="CF7" i="12"/>
  <c r="CG7" i="12"/>
  <c r="CH7" i="12"/>
  <c r="CI7" i="12"/>
  <c r="CJ7" i="12"/>
  <c r="CK7" i="12"/>
  <c r="CL7" i="12"/>
  <c r="CM7" i="12"/>
  <c r="CN7" i="12"/>
  <c r="CO7" i="12"/>
  <c r="CP7" i="12"/>
  <c r="CQ7" i="12"/>
  <c r="CR7" i="12"/>
  <c r="CS7" i="12"/>
  <c r="CT7" i="12"/>
  <c r="CU7" i="12"/>
  <c r="CV7" i="12"/>
  <c r="CW7" i="12"/>
  <c r="CX7" i="12"/>
  <c r="CY7" i="12"/>
  <c r="CZ7" i="12"/>
  <c r="DA7" i="12"/>
  <c r="DB7" i="12"/>
  <c r="DC7" i="12"/>
  <c r="DD7" i="12"/>
  <c r="DE7" i="12"/>
  <c r="DF7" i="12"/>
  <c r="DG7" i="12"/>
  <c r="DH7" i="12"/>
  <c r="DI7" i="12"/>
  <c r="DJ7" i="12"/>
  <c r="AZ8" i="12"/>
  <c r="BA8" i="12"/>
  <c r="BB8" i="12"/>
  <c r="BI8" i="12" s="1"/>
  <c r="BC8" i="12"/>
  <c r="BD8" i="12"/>
  <c r="BE8" i="12"/>
  <c r="BF8" i="12"/>
  <c r="BG8" i="12"/>
  <c r="BH8" i="12"/>
  <c r="BJ8" i="12"/>
  <c r="BK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AZ9" i="12"/>
  <c r="BA9" i="12"/>
  <c r="BB9" i="12"/>
  <c r="BC9" i="12"/>
  <c r="BD9" i="12"/>
  <c r="BE9" i="12"/>
  <c r="BF9" i="12"/>
  <c r="BG9" i="12"/>
  <c r="BK9" i="12" s="1"/>
  <c r="BH9" i="12"/>
  <c r="BJ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AZ10" i="12"/>
  <c r="BA10" i="12"/>
  <c r="BB10" i="12"/>
  <c r="BC10" i="12"/>
  <c r="BD10" i="12"/>
  <c r="BE10" i="12"/>
  <c r="BF10" i="12"/>
  <c r="BG10" i="12"/>
  <c r="BK10" i="12" s="1"/>
  <c r="BH10" i="12"/>
  <c r="BJ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AZ11" i="12"/>
  <c r="BA11" i="12"/>
  <c r="BB11" i="12"/>
  <c r="BC11" i="12"/>
  <c r="BD11" i="12"/>
  <c r="BE11" i="12"/>
  <c r="BF11" i="12"/>
  <c r="BG11" i="12"/>
  <c r="BK11" i="12" s="1"/>
  <c r="BH11" i="12"/>
  <c r="BJ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AZ12" i="12"/>
  <c r="BA12" i="12"/>
  <c r="BB12" i="12"/>
  <c r="BC12" i="12"/>
  <c r="BD12" i="12"/>
  <c r="BE12" i="12"/>
  <c r="BF12" i="12"/>
  <c r="BG12" i="12"/>
  <c r="BK12" i="12" s="1"/>
  <c r="BH12" i="12"/>
  <c r="BJ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AZ13" i="12"/>
  <c r="BA13" i="12"/>
  <c r="BB13" i="12"/>
  <c r="BC13" i="12"/>
  <c r="BD13" i="12"/>
  <c r="BE13" i="12"/>
  <c r="BF13" i="12"/>
  <c r="BG13" i="12"/>
  <c r="BK13" i="12" s="1"/>
  <c r="BH13" i="12"/>
  <c r="BJ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AZ14" i="12"/>
  <c r="BA14" i="12"/>
  <c r="BB14" i="12"/>
  <c r="BC14" i="12"/>
  <c r="BD14" i="12"/>
  <c r="BE14" i="12"/>
  <c r="BF14" i="12"/>
  <c r="BG14" i="12"/>
  <c r="BK14" i="12" s="1"/>
  <c r="BH14" i="12"/>
  <c r="BJ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AZ15" i="12"/>
  <c r="BA15" i="12"/>
  <c r="BB15" i="12"/>
  <c r="BC15" i="12"/>
  <c r="BD15" i="12"/>
  <c r="BE15" i="12"/>
  <c r="BF15" i="12"/>
  <c r="BG15" i="12"/>
  <c r="BK15" i="12" s="1"/>
  <c r="BH15" i="12"/>
  <c r="BJ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AZ16" i="12"/>
  <c r="BA16" i="12"/>
  <c r="BB16" i="12"/>
  <c r="BC16" i="12"/>
  <c r="BD16" i="12"/>
  <c r="BE16" i="12"/>
  <c r="BF16" i="12"/>
  <c r="BG16" i="12"/>
  <c r="BK16" i="12" s="1"/>
  <c r="BH16" i="12"/>
  <c r="BJ16" i="12"/>
  <c r="BP16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CC16" i="12"/>
  <c r="CD16" i="12"/>
  <c r="CE16" i="12"/>
  <c r="CF16" i="12"/>
  <c r="CG16" i="12"/>
  <c r="CH16" i="12"/>
  <c r="CI16" i="12"/>
  <c r="CJ16" i="12"/>
  <c r="CK16" i="12"/>
  <c r="CL16" i="12"/>
  <c r="CM16" i="12"/>
  <c r="CN16" i="12"/>
  <c r="CO16" i="12"/>
  <c r="CP16" i="12"/>
  <c r="CQ16" i="12"/>
  <c r="CR16" i="12"/>
  <c r="CS16" i="12"/>
  <c r="CT16" i="12"/>
  <c r="CU16" i="12"/>
  <c r="CV16" i="12"/>
  <c r="CW16" i="12"/>
  <c r="CX16" i="12"/>
  <c r="CY16" i="12"/>
  <c r="CZ16" i="12"/>
  <c r="DA16" i="12"/>
  <c r="DB16" i="12"/>
  <c r="DC16" i="12"/>
  <c r="DD16" i="12"/>
  <c r="DE16" i="12"/>
  <c r="DF16" i="12"/>
  <c r="DG16" i="12"/>
  <c r="DH16" i="12"/>
  <c r="DI16" i="12"/>
  <c r="DJ16" i="12"/>
  <c r="AZ17" i="12"/>
  <c r="BA17" i="12"/>
  <c r="BB17" i="12"/>
  <c r="BC17" i="12"/>
  <c r="BD17" i="12"/>
  <c r="BE17" i="12"/>
  <c r="BF17" i="12"/>
  <c r="BG17" i="12"/>
  <c r="BK17" i="12" s="1"/>
  <c r="BH17" i="12"/>
  <c r="BJ17" i="12"/>
  <c r="BP17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CW17" i="12"/>
  <c r="CX17" i="12"/>
  <c r="CY17" i="12"/>
  <c r="CZ17" i="12"/>
  <c r="DA17" i="12"/>
  <c r="DB17" i="12"/>
  <c r="DC17" i="12"/>
  <c r="DD17" i="12"/>
  <c r="DE17" i="12"/>
  <c r="DF17" i="12"/>
  <c r="DG17" i="12"/>
  <c r="DH17" i="12"/>
  <c r="DI17" i="12"/>
  <c r="DJ17" i="12"/>
  <c r="AZ18" i="12"/>
  <c r="BA18" i="12"/>
  <c r="BB18" i="12"/>
  <c r="BC18" i="12"/>
  <c r="BD18" i="12"/>
  <c r="BE18" i="12"/>
  <c r="BF18" i="12"/>
  <c r="BG18" i="12"/>
  <c r="BK18" i="12" s="1"/>
  <c r="BH18" i="12"/>
  <c r="BJ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AZ19" i="12"/>
  <c r="BA19" i="12"/>
  <c r="BB19" i="12"/>
  <c r="BC19" i="12"/>
  <c r="BD19" i="12"/>
  <c r="BE19" i="12"/>
  <c r="BF19" i="12"/>
  <c r="BG19" i="12"/>
  <c r="BK19" i="12" s="1"/>
  <c r="BH19" i="12"/>
  <c r="BJ19" i="12"/>
  <c r="BP19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CC19" i="12"/>
  <c r="CD19" i="12"/>
  <c r="CE19" i="12"/>
  <c r="CF19" i="12"/>
  <c r="CG19" i="12"/>
  <c r="CH19" i="12"/>
  <c r="CI19" i="12"/>
  <c r="CJ19" i="12"/>
  <c r="CK19" i="12"/>
  <c r="CL19" i="12"/>
  <c r="CM19" i="12"/>
  <c r="CN19" i="12"/>
  <c r="CO19" i="12"/>
  <c r="CP19" i="12"/>
  <c r="CQ19" i="12"/>
  <c r="CR19" i="12"/>
  <c r="CS19" i="12"/>
  <c r="CT19" i="12"/>
  <c r="CU19" i="12"/>
  <c r="CV19" i="12"/>
  <c r="CW19" i="12"/>
  <c r="CX19" i="12"/>
  <c r="CY19" i="12"/>
  <c r="CZ19" i="12"/>
  <c r="DA19" i="12"/>
  <c r="DB19" i="12"/>
  <c r="DC19" i="12"/>
  <c r="DD19" i="12"/>
  <c r="DE19" i="12"/>
  <c r="DF19" i="12"/>
  <c r="DG19" i="12"/>
  <c r="DH19" i="12"/>
  <c r="DI19" i="12"/>
  <c r="DJ19" i="12"/>
  <c r="AZ20" i="12"/>
  <c r="BA20" i="12"/>
  <c r="BB20" i="12"/>
  <c r="BC20" i="12"/>
  <c r="BD20" i="12"/>
  <c r="BE20" i="12"/>
  <c r="BF20" i="12"/>
  <c r="BG20" i="12"/>
  <c r="BK20" i="12" s="1"/>
  <c r="BH20" i="12"/>
  <c r="BJ20" i="12"/>
  <c r="BP20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CW20" i="12"/>
  <c r="CX20" i="12"/>
  <c r="CY20" i="12"/>
  <c r="CZ20" i="12"/>
  <c r="DA20" i="12"/>
  <c r="DB20" i="12"/>
  <c r="DC20" i="12"/>
  <c r="DD20" i="12"/>
  <c r="DE20" i="12"/>
  <c r="DF20" i="12"/>
  <c r="DG20" i="12"/>
  <c r="DH20" i="12"/>
  <c r="DI20" i="12"/>
  <c r="DJ20" i="12"/>
  <c r="AZ21" i="12"/>
  <c r="BA21" i="12"/>
  <c r="BB21" i="12"/>
  <c r="BC21" i="12"/>
  <c r="BD21" i="12"/>
  <c r="BE21" i="12"/>
  <c r="BF21" i="12"/>
  <c r="BG21" i="12"/>
  <c r="BK21" i="12" s="1"/>
  <c r="BH21" i="12"/>
  <c r="BJ21" i="12"/>
  <c r="BP21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CW21" i="12"/>
  <c r="CX21" i="12"/>
  <c r="CY21" i="12"/>
  <c r="CZ21" i="12"/>
  <c r="DA21" i="12"/>
  <c r="DB21" i="12"/>
  <c r="DC21" i="12"/>
  <c r="DD21" i="12"/>
  <c r="DE21" i="12"/>
  <c r="DF21" i="12"/>
  <c r="DG21" i="12"/>
  <c r="DH21" i="12"/>
  <c r="DI21" i="12"/>
  <c r="DJ21" i="12"/>
  <c r="AZ22" i="12"/>
  <c r="BA22" i="12"/>
  <c r="BB22" i="12"/>
  <c r="BC22" i="12"/>
  <c r="BD22" i="12"/>
  <c r="BE22" i="12"/>
  <c r="BF22" i="12"/>
  <c r="BG22" i="12"/>
  <c r="BK22" i="12" s="1"/>
  <c r="BH22" i="12"/>
  <c r="BJ22" i="12"/>
  <c r="BP22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CW22" i="12"/>
  <c r="CX22" i="12"/>
  <c r="CY22" i="12"/>
  <c r="CZ22" i="12"/>
  <c r="DA22" i="12"/>
  <c r="DB22" i="12"/>
  <c r="DC22" i="12"/>
  <c r="DD22" i="12"/>
  <c r="DE22" i="12"/>
  <c r="DF22" i="12"/>
  <c r="DG22" i="12"/>
  <c r="DH22" i="12"/>
  <c r="DI22" i="12"/>
  <c r="DJ22" i="12"/>
  <c r="AZ23" i="12"/>
  <c r="BA23" i="12"/>
  <c r="BB23" i="12"/>
  <c r="BC23" i="12"/>
  <c r="BD23" i="12"/>
  <c r="BE23" i="12"/>
  <c r="BF23" i="12"/>
  <c r="BG23" i="12"/>
  <c r="BK23" i="12" s="1"/>
  <c r="BH23" i="12"/>
  <c r="BJ23" i="12"/>
  <c r="BP23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CC23" i="12"/>
  <c r="CD23" i="12"/>
  <c r="CE23" i="12"/>
  <c r="CF23" i="12"/>
  <c r="CG23" i="12"/>
  <c r="CH23" i="12"/>
  <c r="CI23" i="12"/>
  <c r="CJ23" i="12"/>
  <c r="CK23" i="12"/>
  <c r="CL23" i="12"/>
  <c r="CM23" i="12"/>
  <c r="CN23" i="12"/>
  <c r="CO23" i="12"/>
  <c r="CP23" i="12"/>
  <c r="CQ23" i="12"/>
  <c r="CR23" i="12"/>
  <c r="CS23" i="12"/>
  <c r="CT23" i="12"/>
  <c r="CU23" i="12"/>
  <c r="CV23" i="12"/>
  <c r="CW23" i="12"/>
  <c r="CX23" i="12"/>
  <c r="CY23" i="12"/>
  <c r="CZ23" i="12"/>
  <c r="DA23" i="12"/>
  <c r="DB23" i="12"/>
  <c r="DC23" i="12"/>
  <c r="DD23" i="12"/>
  <c r="DE23" i="12"/>
  <c r="DF23" i="12"/>
  <c r="DG23" i="12"/>
  <c r="DH23" i="12"/>
  <c r="DI23" i="12"/>
  <c r="DJ23" i="12"/>
  <c r="AZ24" i="12"/>
  <c r="BA24" i="12"/>
  <c r="BB24" i="12"/>
  <c r="BC24" i="12"/>
  <c r="BD24" i="12"/>
  <c r="BE24" i="12"/>
  <c r="BF24" i="12"/>
  <c r="BG24" i="12"/>
  <c r="BK24" i="12" s="1"/>
  <c r="BH24" i="12"/>
  <c r="BJ24" i="12"/>
  <c r="BP24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CW24" i="12"/>
  <c r="CX24" i="12"/>
  <c r="CY24" i="12"/>
  <c r="CZ24" i="12"/>
  <c r="DA24" i="12"/>
  <c r="DB24" i="12"/>
  <c r="DC24" i="12"/>
  <c r="DD24" i="12"/>
  <c r="DE24" i="12"/>
  <c r="DF24" i="12"/>
  <c r="DG24" i="12"/>
  <c r="DH24" i="12"/>
  <c r="DI24" i="12"/>
  <c r="DJ24" i="12"/>
  <c r="AZ25" i="12"/>
  <c r="BA25" i="12"/>
  <c r="BB25" i="12"/>
  <c r="BC25" i="12"/>
  <c r="BD25" i="12"/>
  <c r="BE25" i="12"/>
  <c r="BF25" i="12"/>
  <c r="BG25" i="12"/>
  <c r="BK25" i="12" s="1"/>
  <c r="BH25" i="12"/>
  <c r="BJ25" i="12"/>
  <c r="BP25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CW25" i="12"/>
  <c r="CX25" i="12"/>
  <c r="CY25" i="12"/>
  <c r="CZ25" i="12"/>
  <c r="DA25" i="12"/>
  <c r="DB25" i="12"/>
  <c r="DC25" i="12"/>
  <c r="DD25" i="12"/>
  <c r="DE25" i="12"/>
  <c r="DF25" i="12"/>
  <c r="DG25" i="12"/>
  <c r="DH25" i="12"/>
  <c r="DI25" i="12"/>
  <c r="DJ25" i="12"/>
  <c r="AZ26" i="12"/>
  <c r="BA26" i="12"/>
  <c r="BB26" i="12"/>
  <c r="BC26" i="12"/>
  <c r="BD26" i="12"/>
  <c r="BE26" i="12"/>
  <c r="BF26" i="12"/>
  <c r="BG26" i="12"/>
  <c r="BK26" i="12" s="1"/>
  <c r="BH26" i="12"/>
  <c r="BJ26" i="12"/>
  <c r="BP26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CW26" i="12"/>
  <c r="CX26" i="12"/>
  <c r="CY26" i="12"/>
  <c r="CZ26" i="12"/>
  <c r="DA26" i="12"/>
  <c r="DB26" i="12"/>
  <c r="DC26" i="12"/>
  <c r="DD26" i="12"/>
  <c r="DE26" i="12"/>
  <c r="DF26" i="12"/>
  <c r="DG26" i="12"/>
  <c r="DH26" i="12"/>
  <c r="DI26" i="12"/>
  <c r="DJ26" i="12"/>
  <c r="AZ27" i="12"/>
  <c r="BA27" i="12"/>
  <c r="BB27" i="12"/>
  <c r="BC27" i="12"/>
  <c r="BD27" i="12"/>
  <c r="BE27" i="12"/>
  <c r="BF27" i="12"/>
  <c r="BG27" i="12"/>
  <c r="BK27" i="12" s="1"/>
  <c r="BH27" i="12"/>
  <c r="BJ27" i="12"/>
  <c r="BP27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CW27" i="12"/>
  <c r="CX27" i="12"/>
  <c r="CY27" i="12"/>
  <c r="CZ27" i="12"/>
  <c r="DA27" i="12"/>
  <c r="DB27" i="12"/>
  <c r="DC27" i="12"/>
  <c r="DD27" i="12"/>
  <c r="DE27" i="12"/>
  <c r="DF27" i="12"/>
  <c r="DG27" i="12"/>
  <c r="DH27" i="12"/>
  <c r="DI27" i="12"/>
  <c r="DJ27" i="12"/>
  <c r="AZ28" i="12"/>
  <c r="BA28" i="12"/>
  <c r="BB28" i="12"/>
  <c r="BC28" i="12"/>
  <c r="BD28" i="12"/>
  <c r="BE28" i="12"/>
  <c r="BF28" i="12"/>
  <c r="BG28" i="12"/>
  <c r="BK28" i="12" s="1"/>
  <c r="BH28" i="12"/>
  <c r="BJ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AZ29" i="12"/>
  <c r="BA29" i="12"/>
  <c r="BB29" i="12"/>
  <c r="BC29" i="12"/>
  <c r="BD29" i="12"/>
  <c r="BE29" i="12"/>
  <c r="BF29" i="12"/>
  <c r="BG29" i="12"/>
  <c r="BK29" i="12" s="1"/>
  <c r="BH29" i="12"/>
  <c r="BJ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AZ30" i="12"/>
  <c r="BA30" i="12"/>
  <c r="BB30" i="12"/>
  <c r="BC30" i="12"/>
  <c r="BD30" i="12"/>
  <c r="BE30" i="12"/>
  <c r="BF30" i="12"/>
  <c r="BG30" i="12"/>
  <c r="BK30" i="12" s="1"/>
  <c r="BH30" i="12"/>
  <c r="BJ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AZ31" i="12"/>
  <c r="BA31" i="12"/>
  <c r="BB31" i="12"/>
  <c r="BC31" i="12"/>
  <c r="BD31" i="12"/>
  <c r="BE31" i="12"/>
  <c r="BF31" i="12"/>
  <c r="BG31" i="12"/>
  <c r="BK31" i="12" s="1"/>
  <c r="BH31" i="12"/>
  <c r="BJ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AZ32" i="12"/>
  <c r="BA32" i="12"/>
  <c r="BB32" i="12"/>
  <c r="BC32" i="12"/>
  <c r="BD32" i="12"/>
  <c r="BE32" i="12"/>
  <c r="BF32" i="12"/>
  <c r="BG32" i="12"/>
  <c r="BK32" i="12" s="1"/>
  <c r="BH32" i="12"/>
  <c r="BJ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AZ33" i="12"/>
  <c r="BA33" i="12"/>
  <c r="BB33" i="12"/>
  <c r="BC33" i="12"/>
  <c r="BD33" i="12"/>
  <c r="BE33" i="12"/>
  <c r="BF33" i="12"/>
  <c r="BG33" i="12"/>
  <c r="BK33" i="12" s="1"/>
  <c r="BH33" i="12"/>
  <c r="BJ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AZ34" i="12"/>
  <c r="BA34" i="12"/>
  <c r="BB34" i="12"/>
  <c r="BC34" i="12"/>
  <c r="BD34" i="12"/>
  <c r="BE34" i="12"/>
  <c r="BF34" i="12"/>
  <c r="BG34" i="12"/>
  <c r="BK34" i="12" s="1"/>
  <c r="BH34" i="12"/>
  <c r="BJ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AZ35" i="12"/>
  <c r="BA35" i="12"/>
  <c r="BB35" i="12"/>
  <c r="BC35" i="12"/>
  <c r="BD35" i="12"/>
  <c r="BE35" i="12"/>
  <c r="BF35" i="12"/>
  <c r="BG35" i="12"/>
  <c r="BK35" i="12" s="1"/>
  <c r="BH35" i="12"/>
  <c r="BJ35" i="12"/>
  <c r="BP35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CW35" i="12"/>
  <c r="CX35" i="12"/>
  <c r="CY35" i="12"/>
  <c r="CZ35" i="12"/>
  <c r="DA35" i="12"/>
  <c r="DB35" i="12"/>
  <c r="DC35" i="12"/>
  <c r="DD35" i="12"/>
  <c r="DE35" i="12"/>
  <c r="DF35" i="12"/>
  <c r="DG35" i="12"/>
  <c r="DH35" i="12"/>
  <c r="DI35" i="12"/>
  <c r="DJ35" i="12"/>
  <c r="AZ36" i="12"/>
  <c r="BA36" i="12"/>
  <c r="BB36" i="12"/>
  <c r="BC36" i="12"/>
  <c r="BD36" i="12"/>
  <c r="BE36" i="12"/>
  <c r="BF36" i="12"/>
  <c r="BG36" i="12"/>
  <c r="BK36" i="12" s="1"/>
  <c r="BH36" i="12"/>
  <c r="BJ36" i="12"/>
  <c r="BP36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CW36" i="12"/>
  <c r="CX36" i="12"/>
  <c r="CY36" i="12"/>
  <c r="CZ36" i="12"/>
  <c r="DA36" i="12"/>
  <c r="DB36" i="12"/>
  <c r="DC36" i="12"/>
  <c r="DD36" i="12"/>
  <c r="DE36" i="12"/>
  <c r="DF36" i="12"/>
  <c r="DG36" i="12"/>
  <c r="DH36" i="12"/>
  <c r="DI36" i="12"/>
  <c r="DJ36" i="12"/>
  <c r="AZ37" i="12"/>
  <c r="BA37" i="12"/>
  <c r="BB37" i="12"/>
  <c r="BC37" i="12"/>
  <c r="BD37" i="12"/>
  <c r="BE37" i="12"/>
  <c r="BF37" i="12"/>
  <c r="BG37" i="12"/>
  <c r="BK37" i="12" s="1"/>
  <c r="BH37" i="12"/>
  <c r="BJ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AZ38" i="12"/>
  <c r="BA38" i="12"/>
  <c r="BB38" i="12"/>
  <c r="BC38" i="12"/>
  <c r="BD38" i="12"/>
  <c r="BE38" i="12"/>
  <c r="BF38" i="12"/>
  <c r="BG38" i="12"/>
  <c r="BK38" i="12" s="1"/>
  <c r="BH38" i="12"/>
  <c r="BJ38" i="12"/>
  <c r="BP38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CW38" i="12"/>
  <c r="CX38" i="12"/>
  <c r="CY38" i="12"/>
  <c r="CZ38" i="12"/>
  <c r="DA38" i="12"/>
  <c r="DB38" i="12"/>
  <c r="DC38" i="12"/>
  <c r="DD38" i="12"/>
  <c r="DE38" i="12"/>
  <c r="DF38" i="12"/>
  <c r="DG38" i="12"/>
  <c r="DH38" i="12"/>
  <c r="DI38" i="12"/>
  <c r="DJ38" i="12"/>
  <c r="AZ39" i="12"/>
  <c r="BA39" i="12"/>
  <c r="BB39" i="12"/>
  <c r="BC39" i="12"/>
  <c r="BD39" i="12"/>
  <c r="BE39" i="12"/>
  <c r="BF39" i="12"/>
  <c r="BG39" i="12"/>
  <c r="BK39" i="12" s="1"/>
  <c r="BH39" i="12"/>
  <c r="BJ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I39" i="12"/>
  <c r="DJ39" i="12"/>
  <c r="AZ40" i="12"/>
  <c r="BA40" i="12"/>
  <c r="BB40" i="12"/>
  <c r="BC40" i="12"/>
  <c r="BD40" i="12"/>
  <c r="BE40" i="12"/>
  <c r="BF40" i="12"/>
  <c r="BG40" i="12"/>
  <c r="BK40" i="12" s="1"/>
  <c r="BH40" i="12"/>
  <c r="BJ40" i="12"/>
  <c r="BP40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CW40" i="12"/>
  <c r="CX40" i="12"/>
  <c r="CY40" i="12"/>
  <c r="CZ40" i="12"/>
  <c r="DA40" i="12"/>
  <c r="DB40" i="12"/>
  <c r="DC40" i="12"/>
  <c r="DD40" i="12"/>
  <c r="DE40" i="12"/>
  <c r="DF40" i="12"/>
  <c r="DG40" i="12"/>
  <c r="DH40" i="12"/>
  <c r="DI40" i="12"/>
  <c r="DJ40" i="12"/>
  <c r="AZ41" i="12"/>
  <c r="BA41" i="12"/>
  <c r="BB41" i="12"/>
  <c r="BC41" i="12"/>
  <c r="BD41" i="12"/>
  <c r="BE41" i="12"/>
  <c r="BF41" i="12"/>
  <c r="BG41" i="12"/>
  <c r="BK41" i="12" s="1"/>
  <c r="BH41" i="12"/>
  <c r="BJ41" i="12"/>
  <c r="BP41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CW41" i="12"/>
  <c r="CX41" i="12"/>
  <c r="CY41" i="12"/>
  <c r="CZ41" i="12"/>
  <c r="DA41" i="12"/>
  <c r="DB41" i="12"/>
  <c r="DC41" i="12"/>
  <c r="DD41" i="12"/>
  <c r="DE41" i="12"/>
  <c r="DF41" i="12"/>
  <c r="DG41" i="12"/>
  <c r="DH41" i="12"/>
  <c r="DI41" i="12"/>
  <c r="DJ41" i="12"/>
  <c r="AZ42" i="12"/>
  <c r="BA42" i="12"/>
  <c r="BB42" i="12"/>
  <c r="BC42" i="12"/>
  <c r="BD42" i="12"/>
  <c r="BE42" i="12"/>
  <c r="BF42" i="12"/>
  <c r="BG42" i="12"/>
  <c r="BK42" i="12" s="1"/>
  <c r="BH42" i="12"/>
  <c r="BJ42" i="12"/>
  <c r="BP42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CW42" i="12"/>
  <c r="CX42" i="12"/>
  <c r="CY42" i="12"/>
  <c r="CZ42" i="12"/>
  <c r="DA42" i="12"/>
  <c r="DB42" i="12"/>
  <c r="DC42" i="12"/>
  <c r="DD42" i="12"/>
  <c r="DE42" i="12"/>
  <c r="DF42" i="12"/>
  <c r="DG42" i="12"/>
  <c r="DH42" i="12"/>
  <c r="DI42" i="12"/>
  <c r="DJ42" i="12"/>
  <c r="AZ43" i="12"/>
  <c r="BA43" i="12"/>
  <c r="BB43" i="12"/>
  <c r="BC43" i="12"/>
  <c r="BD43" i="12"/>
  <c r="BE43" i="12"/>
  <c r="BF43" i="12"/>
  <c r="BG43" i="12"/>
  <c r="BK43" i="12" s="1"/>
  <c r="BH43" i="12"/>
  <c r="BJ43" i="12"/>
  <c r="BP43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CW43" i="12"/>
  <c r="CX43" i="12"/>
  <c r="CY43" i="12"/>
  <c r="CZ43" i="12"/>
  <c r="DA43" i="12"/>
  <c r="DB43" i="12"/>
  <c r="DC43" i="12"/>
  <c r="DD43" i="12"/>
  <c r="DE43" i="12"/>
  <c r="DF43" i="12"/>
  <c r="DG43" i="12"/>
  <c r="DH43" i="12"/>
  <c r="DI43" i="12"/>
  <c r="DJ43" i="12"/>
  <c r="AZ44" i="12"/>
  <c r="BA44" i="12"/>
  <c r="BB44" i="12"/>
  <c r="BC44" i="12"/>
  <c r="BD44" i="12"/>
  <c r="BE44" i="12"/>
  <c r="BF44" i="12"/>
  <c r="BG44" i="12"/>
  <c r="BK44" i="12" s="1"/>
  <c r="BH44" i="12"/>
  <c r="BJ44" i="12"/>
  <c r="BP44" i="12"/>
  <c r="BQ44" i="12"/>
  <c r="BR44" i="12"/>
  <c r="BS44" i="12"/>
  <c r="BT44" i="12"/>
  <c r="BU44" i="12"/>
  <c r="BV44" i="12"/>
  <c r="BW44" i="12"/>
  <c r="BX44" i="12"/>
  <c r="BY44" i="12"/>
  <c r="BZ44" i="12"/>
  <c r="CA44" i="12"/>
  <c r="CB44" i="12"/>
  <c r="CC44" i="12"/>
  <c r="CD44" i="12"/>
  <c r="CE44" i="12"/>
  <c r="CF44" i="12"/>
  <c r="CG44" i="12"/>
  <c r="CH44" i="12"/>
  <c r="CI44" i="12"/>
  <c r="CJ44" i="12"/>
  <c r="CK44" i="12"/>
  <c r="CL44" i="12"/>
  <c r="CM44" i="12"/>
  <c r="CN44" i="12"/>
  <c r="CO44" i="12"/>
  <c r="CP44" i="12"/>
  <c r="CQ44" i="12"/>
  <c r="CR44" i="12"/>
  <c r="CS44" i="12"/>
  <c r="CT44" i="12"/>
  <c r="CU44" i="12"/>
  <c r="CV44" i="12"/>
  <c r="CW44" i="12"/>
  <c r="CX44" i="12"/>
  <c r="CY44" i="12"/>
  <c r="CZ44" i="12"/>
  <c r="DA44" i="12"/>
  <c r="DB44" i="12"/>
  <c r="DC44" i="12"/>
  <c r="DD44" i="12"/>
  <c r="DE44" i="12"/>
  <c r="DF44" i="12"/>
  <c r="DG44" i="12"/>
  <c r="DH44" i="12"/>
  <c r="DI44" i="12"/>
  <c r="DJ44" i="12"/>
  <c r="AZ45" i="12"/>
  <c r="BA45" i="12"/>
  <c r="BB45" i="12"/>
  <c r="BC45" i="12"/>
  <c r="BD45" i="12"/>
  <c r="BE45" i="12"/>
  <c r="BF45" i="12"/>
  <c r="BG45" i="12"/>
  <c r="BK45" i="12" s="1"/>
  <c r="BH45" i="12"/>
  <c r="BJ45" i="12"/>
  <c r="BP45" i="12"/>
  <c r="BQ45" i="12"/>
  <c r="BR45" i="12"/>
  <c r="BS45" i="12"/>
  <c r="BT45" i="12"/>
  <c r="BU45" i="12"/>
  <c r="BV45" i="12"/>
  <c r="BW45" i="12"/>
  <c r="BX45" i="12"/>
  <c r="BY45" i="12"/>
  <c r="BZ45" i="12"/>
  <c r="CA45" i="12"/>
  <c r="CB45" i="12"/>
  <c r="CC45" i="12"/>
  <c r="CD45" i="12"/>
  <c r="CE45" i="12"/>
  <c r="CF45" i="12"/>
  <c r="CG45" i="12"/>
  <c r="CH45" i="12"/>
  <c r="CI45" i="12"/>
  <c r="CJ45" i="12"/>
  <c r="CK45" i="12"/>
  <c r="CL45" i="12"/>
  <c r="CM45" i="12"/>
  <c r="CN45" i="12"/>
  <c r="CO45" i="12"/>
  <c r="CP45" i="12"/>
  <c r="CQ45" i="12"/>
  <c r="CR45" i="12"/>
  <c r="CS45" i="12"/>
  <c r="CT45" i="12"/>
  <c r="CU45" i="12"/>
  <c r="CV45" i="12"/>
  <c r="CW45" i="12"/>
  <c r="CX45" i="12"/>
  <c r="CY45" i="12"/>
  <c r="CZ45" i="12"/>
  <c r="DA45" i="12"/>
  <c r="DB45" i="12"/>
  <c r="DC45" i="12"/>
  <c r="DD45" i="12"/>
  <c r="DE45" i="12"/>
  <c r="DF45" i="12"/>
  <c r="DG45" i="12"/>
  <c r="DH45" i="12"/>
  <c r="DI45" i="12"/>
  <c r="DJ45" i="12"/>
  <c r="AZ46" i="12"/>
  <c r="BA46" i="12"/>
  <c r="BB46" i="12"/>
  <c r="BC46" i="12"/>
  <c r="BD46" i="12"/>
  <c r="BE46" i="12"/>
  <c r="BF46" i="12"/>
  <c r="BG46" i="12"/>
  <c r="BK46" i="12" s="1"/>
  <c r="BH46" i="12"/>
  <c r="BJ46" i="12"/>
  <c r="BP46" i="12"/>
  <c r="BQ46" i="12"/>
  <c r="BR46" i="12"/>
  <c r="BS46" i="12"/>
  <c r="BT46" i="12"/>
  <c r="BU46" i="12"/>
  <c r="BV46" i="12"/>
  <c r="BW46" i="12"/>
  <c r="BX46" i="12"/>
  <c r="BY46" i="12"/>
  <c r="BZ46" i="12"/>
  <c r="CA46" i="12"/>
  <c r="CB46" i="12"/>
  <c r="CC46" i="12"/>
  <c r="CD46" i="12"/>
  <c r="CE46" i="12"/>
  <c r="CF46" i="12"/>
  <c r="CG46" i="12"/>
  <c r="CH46" i="12"/>
  <c r="CI46" i="12"/>
  <c r="CJ46" i="12"/>
  <c r="CK46" i="12"/>
  <c r="CL46" i="12"/>
  <c r="CM46" i="12"/>
  <c r="CN46" i="12"/>
  <c r="CO46" i="12"/>
  <c r="CP46" i="12"/>
  <c r="CQ46" i="12"/>
  <c r="CR46" i="12"/>
  <c r="CS46" i="12"/>
  <c r="CT46" i="12"/>
  <c r="CU46" i="12"/>
  <c r="CV46" i="12"/>
  <c r="CW46" i="12"/>
  <c r="CX46" i="12"/>
  <c r="CY46" i="12"/>
  <c r="CZ46" i="12"/>
  <c r="DA46" i="12"/>
  <c r="DB46" i="12"/>
  <c r="DC46" i="12"/>
  <c r="DD46" i="12"/>
  <c r="DE46" i="12"/>
  <c r="DF46" i="12"/>
  <c r="DG46" i="12"/>
  <c r="DH46" i="12"/>
  <c r="DI46" i="12"/>
  <c r="DJ46" i="12"/>
  <c r="AZ47" i="12"/>
  <c r="BA47" i="12"/>
  <c r="BB47" i="12"/>
  <c r="BC47" i="12"/>
  <c r="BD47" i="12"/>
  <c r="BE47" i="12"/>
  <c r="BF47" i="12"/>
  <c r="BG47" i="12"/>
  <c r="BK47" i="12" s="1"/>
  <c r="BH47" i="12"/>
  <c r="BJ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AZ48" i="12"/>
  <c r="BA48" i="12"/>
  <c r="BB48" i="12"/>
  <c r="BC48" i="12"/>
  <c r="BD48" i="12"/>
  <c r="BE48" i="12"/>
  <c r="BF48" i="12"/>
  <c r="BG48" i="12"/>
  <c r="BK48" i="12" s="1"/>
  <c r="BH48" i="12"/>
  <c r="BJ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AZ49" i="12"/>
  <c r="BA49" i="12"/>
  <c r="BB49" i="12"/>
  <c r="BC49" i="12"/>
  <c r="BD49" i="12"/>
  <c r="BE49" i="12"/>
  <c r="BF49" i="12"/>
  <c r="BG49" i="12"/>
  <c r="BK49" i="12" s="1"/>
  <c r="BH49" i="12"/>
  <c r="BJ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AZ50" i="12"/>
  <c r="BA50" i="12"/>
  <c r="BB50" i="12"/>
  <c r="BC50" i="12"/>
  <c r="BD50" i="12"/>
  <c r="BE50" i="12"/>
  <c r="BF50" i="12"/>
  <c r="BG50" i="12"/>
  <c r="BK50" i="12" s="1"/>
  <c r="BH50" i="12"/>
  <c r="BJ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AZ51" i="12"/>
  <c r="BA51" i="12"/>
  <c r="BB51" i="12"/>
  <c r="BC51" i="12"/>
  <c r="BD51" i="12"/>
  <c r="BE51" i="12"/>
  <c r="BF51" i="12"/>
  <c r="BG51" i="12"/>
  <c r="BK51" i="12" s="1"/>
  <c r="BH51" i="12"/>
  <c r="BJ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AZ52" i="12"/>
  <c r="BA52" i="12"/>
  <c r="BB52" i="12"/>
  <c r="BC52" i="12"/>
  <c r="BD52" i="12"/>
  <c r="BE52" i="12"/>
  <c r="BF52" i="12"/>
  <c r="BG52" i="12"/>
  <c r="BK52" i="12" s="1"/>
  <c r="BH52" i="12"/>
  <c r="BJ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AZ53" i="12"/>
  <c r="BA53" i="12"/>
  <c r="BB53" i="12"/>
  <c r="BC53" i="12"/>
  <c r="BD53" i="12"/>
  <c r="BE53" i="12"/>
  <c r="BF53" i="12"/>
  <c r="BG53" i="12"/>
  <c r="BK53" i="12" s="1"/>
  <c r="BH53" i="12"/>
  <c r="BJ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AZ54" i="12"/>
  <c r="BA54" i="12"/>
  <c r="BB54" i="12"/>
  <c r="BC54" i="12"/>
  <c r="BD54" i="12"/>
  <c r="BE54" i="12"/>
  <c r="BF54" i="12"/>
  <c r="BG54" i="12"/>
  <c r="BK54" i="12" s="1"/>
  <c r="BH54" i="12"/>
  <c r="BJ54" i="12"/>
  <c r="BP54" i="12"/>
  <c r="BQ54" i="12"/>
  <c r="BR54" i="12"/>
  <c r="BS54" i="12"/>
  <c r="BT54" i="12"/>
  <c r="BU54" i="12"/>
  <c r="BV54" i="12"/>
  <c r="BW54" i="12"/>
  <c r="BX54" i="12"/>
  <c r="BY54" i="12"/>
  <c r="BZ54" i="12"/>
  <c r="CA54" i="12"/>
  <c r="CB54" i="12"/>
  <c r="CC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CW54" i="12"/>
  <c r="CX54" i="12"/>
  <c r="CY54" i="12"/>
  <c r="CZ54" i="12"/>
  <c r="DA54" i="12"/>
  <c r="DB54" i="12"/>
  <c r="DC54" i="12"/>
  <c r="DD54" i="12"/>
  <c r="DE54" i="12"/>
  <c r="DF54" i="12"/>
  <c r="DG54" i="12"/>
  <c r="DH54" i="12"/>
  <c r="DI54" i="12"/>
  <c r="DJ54" i="12"/>
  <c r="AZ55" i="12"/>
  <c r="BA55" i="12"/>
  <c r="BB55" i="12"/>
  <c r="BC55" i="12"/>
  <c r="BD55" i="12"/>
  <c r="BE55" i="12"/>
  <c r="BF55" i="12"/>
  <c r="BG55" i="12"/>
  <c r="BK55" i="12" s="1"/>
  <c r="BH55" i="12"/>
  <c r="BJ55" i="12"/>
  <c r="BP55" i="12"/>
  <c r="BQ55" i="12"/>
  <c r="BR55" i="12"/>
  <c r="BS55" i="12"/>
  <c r="BT55" i="12"/>
  <c r="BU55" i="12"/>
  <c r="BV55" i="12"/>
  <c r="BW55" i="12"/>
  <c r="BX55" i="12"/>
  <c r="BY55" i="12"/>
  <c r="BZ55" i="12"/>
  <c r="CA55" i="12"/>
  <c r="CB55" i="12"/>
  <c r="CC55" i="12"/>
  <c r="CD55" i="12"/>
  <c r="CE55" i="12"/>
  <c r="CF55" i="12"/>
  <c r="CG55" i="12"/>
  <c r="CH55" i="12"/>
  <c r="CI55" i="12"/>
  <c r="CJ55" i="12"/>
  <c r="CK55" i="12"/>
  <c r="CL55" i="12"/>
  <c r="CM55" i="12"/>
  <c r="CN55" i="12"/>
  <c r="CO55" i="12"/>
  <c r="CP55" i="12"/>
  <c r="CQ55" i="12"/>
  <c r="CR55" i="12"/>
  <c r="CS55" i="12"/>
  <c r="CT55" i="12"/>
  <c r="CU55" i="12"/>
  <c r="CV55" i="12"/>
  <c r="CW55" i="12"/>
  <c r="CX55" i="12"/>
  <c r="CY55" i="12"/>
  <c r="CZ55" i="12"/>
  <c r="DA55" i="12"/>
  <c r="DB55" i="12"/>
  <c r="DC55" i="12"/>
  <c r="DD55" i="12"/>
  <c r="DE55" i="12"/>
  <c r="DF55" i="12"/>
  <c r="DG55" i="12"/>
  <c r="DH55" i="12"/>
  <c r="DI55" i="12"/>
  <c r="DJ55" i="12"/>
  <c r="AZ56" i="12"/>
  <c r="BA56" i="12"/>
  <c r="BB56" i="12"/>
  <c r="BC56" i="12"/>
  <c r="BD56" i="12"/>
  <c r="BE56" i="12"/>
  <c r="BF56" i="12"/>
  <c r="BG56" i="12"/>
  <c r="BK56" i="12" s="1"/>
  <c r="BH56" i="12"/>
  <c r="BJ56" i="12"/>
  <c r="BP56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DF56" i="12"/>
  <c r="DG56" i="12"/>
  <c r="DH56" i="12"/>
  <c r="DI56" i="12"/>
  <c r="DJ56" i="12"/>
  <c r="AZ57" i="12"/>
  <c r="BA57" i="12"/>
  <c r="BB57" i="12"/>
  <c r="BC57" i="12"/>
  <c r="BD57" i="12"/>
  <c r="BE57" i="12"/>
  <c r="BF57" i="12"/>
  <c r="BG57" i="12"/>
  <c r="BK57" i="12" s="1"/>
  <c r="BH57" i="12"/>
  <c r="BJ57" i="12"/>
  <c r="BP57" i="12"/>
  <c r="BQ57" i="12"/>
  <c r="BR57" i="12"/>
  <c r="BS57" i="12"/>
  <c r="BT57" i="12"/>
  <c r="BU57" i="12"/>
  <c r="BV57" i="12"/>
  <c r="BW57" i="12"/>
  <c r="BX57" i="12"/>
  <c r="BY57" i="12"/>
  <c r="BZ57" i="12"/>
  <c r="CA57" i="12"/>
  <c r="CB57" i="12"/>
  <c r="CC57" i="12"/>
  <c r="CD57" i="12"/>
  <c r="CE57" i="12"/>
  <c r="CF57" i="12"/>
  <c r="CG57" i="12"/>
  <c r="CH57" i="12"/>
  <c r="CI57" i="12"/>
  <c r="CJ57" i="12"/>
  <c r="CK57" i="12"/>
  <c r="CL57" i="12"/>
  <c r="CM57" i="12"/>
  <c r="CN57" i="12"/>
  <c r="CO57" i="12"/>
  <c r="CP57" i="12"/>
  <c r="CQ57" i="12"/>
  <c r="CR57" i="12"/>
  <c r="CS57" i="12"/>
  <c r="CT57" i="12"/>
  <c r="CU57" i="12"/>
  <c r="CV57" i="12"/>
  <c r="CW57" i="12"/>
  <c r="CX57" i="12"/>
  <c r="CY57" i="12"/>
  <c r="CZ57" i="12"/>
  <c r="DA57" i="12"/>
  <c r="DB57" i="12"/>
  <c r="DC57" i="12"/>
  <c r="DD57" i="12"/>
  <c r="DE57" i="12"/>
  <c r="DF57" i="12"/>
  <c r="DG57" i="12"/>
  <c r="DH57" i="12"/>
  <c r="DI57" i="12"/>
  <c r="DJ57" i="12"/>
  <c r="AZ58" i="12"/>
  <c r="BA58" i="12"/>
  <c r="BB58" i="12"/>
  <c r="BC58" i="12"/>
  <c r="BD58" i="12"/>
  <c r="BE58" i="12"/>
  <c r="BF58" i="12"/>
  <c r="BG58" i="12"/>
  <c r="BK58" i="12" s="1"/>
  <c r="BH58" i="12"/>
  <c r="BJ58" i="12"/>
  <c r="BP58" i="12"/>
  <c r="BQ58" i="12"/>
  <c r="BR58" i="12"/>
  <c r="BS58" i="12"/>
  <c r="BT58" i="12"/>
  <c r="BU58" i="12"/>
  <c r="BV58" i="12"/>
  <c r="BW58" i="12"/>
  <c r="BX58" i="12"/>
  <c r="BY58" i="12"/>
  <c r="BZ58" i="12"/>
  <c r="CA58" i="12"/>
  <c r="CB58" i="12"/>
  <c r="CC58" i="12"/>
  <c r="CD58" i="12"/>
  <c r="CE58" i="12"/>
  <c r="CF58" i="12"/>
  <c r="CG58" i="12"/>
  <c r="CH58" i="12"/>
  <c r="CI58" i="12"/>
  <c r="CJ58" i="12"/>
  <c r="CK58" i="12"/>
  <c r="CL58" i="12"/>
  <c r="CM58" i="12"/>
  <c r="CN58" i="12"/>
  <c r="CO58" i="12"/>
  <c r="CP58" i="12"/>
  <c r="CQ58" i="12"/>
  <c r="CR58" i="12"/>
  <c r="CS58" i="12"/>
  <c r="CT58" i="12"/>
  <c r="CU58" i="12"/>
  <c r="CV58" i="12"/>
  <c r="CW58" i="12"/>
  <c r="CX58" i="12"/>
  <c r="CY58" i="12"/>
  <c r="CZ58" i="12"/>
  <c r="DA58" i="12"/>
  <c r="DB58" i="12"/>
  <c r="DC58" i="12"/>
  <c r="DD58" i="12"/>
  <c r="DE58" i="12"/>
  <c r="DF58" i="12"/>
  <c r="DG58" i="12"/>
  <c r="DH58" i="12"/>
  <c r="DI58" i="12"/>
  <c r="DJ58" i="12"/>
  <c r="AZ59" i="12"/>
  <c r="BA59" i="12"/>
  <c r="BB59" i="12"/>
  <c r="BC59" i="12"/>
  <c r="BD59" i="12"/>
  <c r="BE59" i="12"/>
  <c r="BF59" i="12"/>
  <c r="BG59" i="12"/>
  <c r="BK59" i="12" s="1"/>
  <c r="BH59" i="12"/>
  <c r="BJ59" i="12"/>
  <c r="BP59" i="12"/>
  <c r="BQ59" i="12"/>
  <c r="BR59" i="12"/>
  <c r="BS59" i="12"/>
  <c r="BT59" i="12"/>
  <c r="BU59" i="12"/>
  <c r="BV59" i="12"/>
  <c r="BW59" i="12"/>
  <c r="BX59" i="12"/>
  <c r="BY59" i="12"/>
  <c r="BZ59" i="12"/>
  <c r="CA59" i="12"/>
  <c r="CB59" i="12"/>
  <c r="CC59" i="12"/>
  <c r="CD59" i="12"/>
  <c r="CE59" i="12"/>
  <c r="CF59" i="12"/>
  <c r="CG59" i="12"/>
  <c r="CH59" i="12"/>
  <c r="CI59" i="12"/>
  <c r="CJ59" i="12"/>
  <c r="CK59" i="12"/>
  <c r="CL59" i="12"/>
  <c r="CM59" i="12"/>
  <c r="CN59" i="12"/>
  <c r="CO59" i="12"/>
  <c r="CP59" i="12"/>
  <c r="CQ59" i="12"/>
  <c r="CR59" i="12"/>
  <c r="CS59" i="12"/>
  <c r="CT59" i="12"/>
  <c r="CU59" i="12"/>
  <c r="CV59" i="12"/>
  <c r="CW59" i="12"/>
  <c r="CX59" i="12"/>
  <c r="CY59" i="12"/>
  <c r="CZ59" i="12"/>
  <c r="DA59" i="12"/>
  <c r="DB59" i="12"/>
  <c r="DC59" i="12"/>
  <c r="DD59" i="12"/>
  <c r="DE59" i="12"/>
  <c r="DF59" i="12"/>
  <c r="DG59" i="12"/>
  <c r="DH59" i="12"/>
  <c r="DI59" i="12"/>
  <c r="DJ59" i="12"/>
  <c r="AZ60" i="12"/>
  <c r="BA60" i="12"/>
  <c r="BB60" i="12"/>
  <c r="BC60" i="12"/>
  <c r="BD60" i="12"/>
  <c r="BE60" i="12"/>
  <c r="BF60" i="12"/>
  <c r="BG60" i="12"/>
  <c r="BK60" i="12" s="1"/>
  <c r="BH60" i="12"/>
  <c r="BJ60" i="12"/>
  <c r="BP60" i="12"/>
  <c r="BQ60" i="12"/>
  <c r="BR60" i="12"/>
  <c r="BS60" i="12"/>
  <c r="BT60" i="12"/>
  <c r="BU60" i="12"/>
  <c r="BV60" i="12"/>
  <c r="BW60" i="12"/>
  <c r="BX60" i="12"/>
  <c r="BY60" i="12"/>
  <c r="BZ60" i="12"/>
  <c r="CA60" i="12"/>
  <c r="CB60" i="12"/>
  <c r="CC60" i="12"/>
  <c r="CD60" i="12"/>
  <c r="CE60" i="12"/>
  <c r="CF60" i="12"/>
  <c r="CG60" i="12"/>
  <c r="CH60" i="12"/>
  <c r="CI60" i="12"/>
  <c r="CJ60" i="12"/>
  <c r="CK60" i="12"/>
  <c r="CL60" i="12"/>
  <c r="CM60" i="12"/>
  <c r="CN60" i="12"/>
  <c r="CO60" i="12"/>
  <c r="CP60" i="12"/>
  <c r="CQ60" i="12"/>
  <c r="CR60" i="12"/>
  <c r="CS60" i="12"/>
  <c r="CT60" i="12"/>
  <c r="CU60" i="12"/>
  <c r="CV60" i="12"/>
  <c r="CW60" i="12"/>
  <c r="CX60" i="12"/>
  <c r="CY60" i="12"/>
  <c r="CZ60" i="12"/>
  <c r="DA60" i="12"/>
  <c r="DB60" i="12"/>
  <c r="DC60" i="12"/>
  <c r="DD60" i="12"/>
  <c r="DE60" i="12"/>
  <c r="DF60" i="12"/>
  <c r="DG60" i="12"/>
  <c r="DH60" i="12"/>
  <c r="DI60" i="12"/>
  <c r="DJ60" i="12"/>
  <c r="AZ61" i="12"/>
  <c r="BA61" i="12"/>
  <c r="BB61" i="12"/>
  <c r="BC61" i="12"/>
  <c r="BD61" i="12"/>
  <c r="BE61" i="12"/>
  <c r="BF61" i="12"/>
  <c r="BG61" i="12"/>
  <c r="BK61" i="12" s="1"/>
  <c r="BH61" i="12"/>
  <c r="BJ61" i="12"/>
  <c r="BP61" i="12"/>
  <c r="BQ61" i="12"/>
  <c r="BR61" i="12"/>
  <c r="BS61" i="12"/>
  <c r="BT61" i="12"/>
  <c r="BU61" i="12"/>
  <c r="BV61" i="12"/>
  <c r="BW61" i="12"/>
  <c r="BX61" i="12"/>
  <c r="BY61" i="12"/>
  <c r="BZ61" i="12"/>
  <c r="CA61" i="12"/>
  <c r="CB61" i="12"/>
  <c r="CC61" i="12"/>
  <c r="CD61" i="12"/>
  <c r="CE61" i="12"/>
  <c r="CF61" i="12"/>
  <c r="CG61" i="12"/>
  <c r="CH61" i="12"/>
  <c r="CI61" i="12"/>
  <c r="CJ61" i="12"/>
  <c r="CK61" i="12"/>
  <c r="CL61" i="12"/>
  <c r="CM61" i="12"/>
  <c r="CN61" i="12"/>
  <c r="CO61" i="12"/>
  <c r="CP61" i="12"/>
  <c r="CQ61" i="12"/>
  <c r="CR61" i="12"/>
  <c r="CS61" i="12"/>
  <c r="CT61" i="12"/>
  <c r="CU61" i="12"/>
  <c r="CV61" i="12"/>
  <c r="CW61" i="12"/>
  <c r="CX61" i="12"/>
  <c r="CY61" i="12"/>
  <c r="CZ61" i="12"/>
  <c r="DA61" i="12"/>
  <c r="DB61" i="12"/>
  <c r="DC61" i="12"/>
  <c r="DD61" i="12"/>
  <c r="DE61" i="12"/>
  <c r="DF61" i="12"/>
  <c r="DG61" i="12"/>
  <c r="DH61" i="12"/>
  <c r="DI61" i="12"/>
  <c r="DJ61" i="12"/>
  <c r="AZ62" i="12"/>
  <c r="BA62" i="12"/>
  <c r="BB62" i="12"/>
  <c r="BC62" i="12"/>
  <c r="BD62" i="12"/>
  <c r="BE62" i="12"/>
  <c r="BF62" i="12"/>
  <c r="BG62" i="12"/>
  <c r="BK62" i="12" s="1"/>
  <c r="BH62" i="12"/>
  <c r="BJ62" i="12"/>
  <c r="BP62" i="12"/>
  <c r="BQ62" i="12"/>
  <c r="BR62" i="12"/>
  <c r="BS62" i="12"/>
  <c r="BT62" i="12"/>
  <c r="BU62" i="12"/>
  <c r="BV62" i="12"/>
  <c r="BW62" i="12"/>
  <c r="BX62" i="12"/>
  <c r="BY62" i="12"/>
  <c r="BZ62" i="12"/>
  <c r="CA62" i="12"/>
  <c r="CB62" i="12"/>
  <c r="CC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CW62" i="12"/>
  <c r="CX62" i="12"/>
  <c r="CY62" i="12"/>
  <c r="CZ62" i="12"/>
  <c r="DA62" i="12"/>
  <c r="DB62" i="12"/>
  <c r="DC62" i="12"/>
  <c r="DD62" i="12"/>
  <c r="DE62" i="12"/>
  <c r="DF62" i="12"/>
  <c r="DG62" i="12"/>
  <c r="DH62" i="12"/>
  <c r="DI62" i="12"/>
  <c r="DJ62" i="12"/>
  <c r="AZ63" i="12"/>
  <c r="BA63" i="12"/>
  <c r="BB63" i="12"/>
  <c r="BC63" i="12"/>
  <c r="BD63" i="12"/>
  <c r="BE63" i="12"/>
  <c r="BF63" i="12"/>
  <c r="BG63" i="12"/>
  <c r="BK63" i="12" s="1"/>
  <c r="BH63" i="12"/>
  <c r="BJ63" i="12"/>
  <c r="BP63" i="12"/>
  <c r="BQ63" i="12"/>
  <c r="BR63" i="12"/>
  <c r="BS63" i="12"/>
  <c r="BT63" i="12"/>
  <c r="BU63" i="12"/>
  <c r="BV63" i="12"/>
  <c r="BW63" i="12"/>
  <c r="BX63" i="12"/>
  <c r="BY63" i="12"/>
  <c r="BZ63" i="12"/>
  <c r="CA63" i="12"/>
  <c r="CB63" i="12"/>
  <c r="CC63" i="12"/>
  <c r="CD63" i="12"/>
  <c r="CE63" i="12"/>
  <c r="CF63" i="12"/>
  <c r="CG63" i="12"/>
  <c r="CH63" i="12"/>
  <c r="CI63" i="12"/>
  <c r="CJ63" i="12"/>
  <c r="CK63" i="12"/>
  <c r="CL63" i="12"/>
  <c r="CM63" i="12"/>
  <c r="CN63" i="12"/>
  <c r="CO63" i="12"/>
  <c r="CP63" i="12"/>
  <c r="CQ63" i="12"/>
  <c r="CR63" i="12"/>
  <c r="CS63" i="12"/>
  <c r="CT63" i="12"/>
  <c r="CU63" i="12"/>
  <c r="CV63" i="12"/>
  <c r="CW63" i="12"/>
  <c r="CX63" i="12"/>
  <c r="CY63" i="12"/>
  <c r="CZ63" i="12"/>
  <c r="DA63" i="12"/>
  <c r="DB63" i="12"/>
  <c r="DC63" i="12"/>
  <c r="DD63" i="12"/>
  <c r="DE63" i="12"/>
  <c r="DF63" i="12"/>
  <c r="DG63" i="12"/>
  <c r="DH63" i="12"/>
  <c r="DI63" i="12"/>
  <c r="DJ63" i="12"/>
  <c r="AZ64" i="12"/>
  <c r="BA64" i="12"/>
  <c r="BB64" i="12"/>
  <c r="BC64" i="12"/>
  <c r="BD64" i="12"/>
  <c r="BE64" i="12"/>
  <c r="BF64" i="12"/>
  <c r="BG64" i="12"/>
  <c r="BK64" i="12" s="1"/>
  <c r="BH64" i="12"/>
  <c r="BJ64" i="12"/>
  <c r="BP64" i="12"/>
  <c r="BQ64" i="12"/>
  <c r="BR64" i="12"/>
  <c r="BS64" i="12"/>
  <c r="BT64" i="12"/>
  <c r="BU64" i="12"/>
  <c r="BV64" i="12"/>
  <c r="BW64" i="12"/>
  <c r="BX64" i="12"/>
  <c r="BY64" i="12"/>
  <c r="BZ64" i="12"/>
  <c r="CA64" i="12"/>
  <c r="CB64" i="12"/>
  <c r="CC64" i="12"/>
  <c r="CD64" i="12"/>
  <c r="CE64" i="12"/>
  <c r="CF64" i="12"/>
  <c r="CG64" i="12"/>
  <c r="CH64" i="12"/>
  <c r="CI64" i="12"/>
  <c r="CJ64" i="12"/>
  <c r="CK64" i="12"/>
  <c r="CL64" i="12"/>
  <c r="CM64" i="12"/>
  <c r="CN64" i="12"/>
  <c r="CO64" i="12"/>
  <c r="CP64" i="12"/>
  <c r="CQ64" i="12"/>
  <c r="CR64" i="12"/>
  <c r="CS64" i="12"/>
  <c r="CT64" i="12"/>
  <c r="CU64" i="12"/>
  <c r="CV64" i="12"/>
  <c r="CW64" i="12"/>
  <c r="CX64" i="12"/>
  <c r="CY64" i="12"/>
  <c r="CZ64" i="12"/>
  <c r="DA64" i="12"/>
  <c r="DB64" i="12"/>
  <c r="DC64" i="12"/>
  <c r="DD64" i="12"/>
  <c r="DE64" i="12"/>
  <c r="DF64" i="12"/>
  <c r="DG64" i="12"/>
  <c r="DH64" i="12"/>
  <c r="DI64" i="12"/>
  <c r="DJ64" i="12"/>
  <c r="AZ65" i="12"/>
  <c r="BA65" i="12"/>
  <c r="BB65" i="12"/>
  <c r="BC65" i="12"/>
  <c r="BD65" i="12"/>
  <c r="BE65" i="12"/>
  <c r="BF65" i="12"/>
  <c r="BG65" i="12"/>
  <c r="BK65" i="12" s="1"/>
  <c r="BH65" i="12"/>
  <c r="BJ65" i="12"/>
  <c r="BP65" i="12"/>
  <c r="BQ65" i="12"/>
  <c r="BR65" i="12"/>
  <c r="BS65" i="12"/>
  <c r="BT65" i="12"/>
  <c r="BU65" i="12"/>
  <c r="BV65" i="12"/>
  <c r="BW65" i="12"/>
  <c r="BX65" i="12"/>
  <c r="BY65" i="12"/>
  <c r="BZ65" i="12"/>
  <c r="CA65" i="12"/>
  <c r="CB65" i="12"/>
  <c r="CC65" i="12"/>
  <c r="CD65" i="12"/>
  <c r="CE65" i="12"/>
  <c r="CF65" i="12"/>
  <c r="CG65" i="12"/>
  <c r="CH65" i="12"/>
  <c r="CI65" i="12"/>
  <c r="CJ65" i="12"/>
  <c r="CK65" i="12"/>
  <c r="CL65" i="12"/>
  <c r="CM65" i="12"/>
  <c r="CN65" i="12"/>
  <c r="CO65" i="12"/>
  <c r="CP65" i="12"/>
  <c r="CQ65" i="12"/>
  <c r="CR65" i="12"/>
  <c r="CS65" i="12"/>
  <c r="CT65" i="12"/>
  <c r="CU65" i="12"/>
  <c r="CV65" i="12"/>
  <c r="CW65" i="12"/>
  <c r="CX65" i="12"/>
  <c r="CY65" i="12"/>
  <c r="CZ65" i="12"/>
  <c r="DA65" i="12"/>
  <c r="DB65" i="12"/>
  <c r="DC65" i="12"/>
  <c r="DD65" i="12"/>
  <c r="DE65" i="12"/>
  <c r="DF65" i="12"/>
  <c r="DG65" i="12"/>
  <c r="DH65" i="12"/>
  <c r="DI65" i="12"/>
  <c r="DJ65" i="12"/>
  <c r="AZ66" i="12"/>
  <c r="BA66" i="12"/>
  <c r="BB66" i="12"/>
  <c r="BC66" i="12"/>
  <c r="BD66" i="12"/>
  <c r="BE66" i="12"/>
  <c r="BF66" i="12"/>
  <c r="BG66" i="12"/>
  <c r="BK66" i="12" s="1"/>
  <c r="BH66" i="12"/>
  <c r="BJ66" i="12"/>
  <c r="BP66" i="12"/>
  <c r="BQ66" i="12"/>
  <c r="BR66" i="12"/>
  <c r="BS66" i="12"/>
  <c r="BT66" i="12"/>
  <c r="BU66" i="12"/>
  <c r="BV66" i="12"/>
  <c r="BW66" i="12"/>
  <c r="BX66" i="12"/>
  <c r="BY66" i="12"/>
  <c r="BZ66" i="12"/>
  <c r="CA66" i="12"/>
  <c r="CB66" i="12"/>
  <c r="CC66" i="12"/>
  <c r="CD66" i="12"/>
  <c r="CE66" i="12"/>
  <c r="CF66" i="12"/>
  <c r="CG66" i="12"/>
  <c r="CH66" i="12"/>
  <c r="CI66" i="12"/>
  <c r="CJ66" i="12"/>
  <c r="CK66" i="12"/>
  <c r="CL66" i="12"/>
  <c r="CM66" i="12"/>
  <c r="CN66" i="12"/>
  <c r="CO66" i="12"/>
  <c r="CP66" i="12"/>
  <c r="CQ66" i="12"/>
  <c r="CR66" i="12"/>
  <c r="CS66" i="12"/>
  <c r="CT66" i="12"/>
  <c r="CU66" i="12"/>
  <c r="CV66" i="12"/>
  <c r="CW66" i="12"/>
  <c r="CX66" i="12"/>
  <c r="CY66" i="12"/>
  <c r="CZ66" i="12"/>
  <c r="DA66" i="12"/>
  <c r="DB66" i="12"/>
  <c r="DC66" i="12"/>
  <c r="DD66" i="12"/>
  <c r="DE66" i="12"/>
  <c r="DF66" i="12"/>
  <c r="DG66" i="12"/>
  <c r="DH66" i="12"/>
  <c r="DI66" i="12"/>
  <c r="DJ66" i="12"/>
  <c r="AZ67" i="12"/>
  <c r="BA67" i="12"/>
  <c r="BB67" i="12"/>
  <c r="BC67" i="12"/>
  <c r="BD67" i="12"/>
  <c r="BE67" i="12"/>
  <c r="BF67" i="12"/>
  <c r="BG67" i="12"/>
  <c r="BK67" i="12" s="1"/>
  <c r="BH67" i="12"/>
  <c r="BJ67" i="12"/>
  <c r="BP67" i="12"/>
  <c r="BQ67" i="12"/>
  <c r="BR67" i="12"/>
  <c r="BS67" i="12"/>
  <c r="BT67" i="12"/>
  <c r="BU67" i="12"/>
  <c r="BV67" i="12"/>
  <c r="BW67" i="12"/>
  <c r="BX67" i="12"/>
  <c r="BY67" i="12"/>
  <c r="BZ67" i="12"/>
  <c r="CA67" i="12"/>
  <c r="CB67" i="12"/>
  <c r="CC67" i="12"/>
  <c r="CD67" i="12"/>
  <c r="CE67" i="12"/>
  <c r="CF67" i="12"/>
  <c r="CG67" i="12"/>
  <c r="CH67" i="12"/>
  <c r="CI67" i="12"/>
  <c r="CJ67" i="12"/>
  <c r="CK67" i="12"/>
  <c r="CL67" i="12"/>
  <c r="CM67" i="12"/>
  <c r="CN67" i="12"/>
  <c r="CO67" i="12"/>
  <c r="CP67" i="12"/>
  <c r="CQ67" i="12"/>
  <c r="CR67" i="12"/>
  <c r="CS67" i="12"/>
  <c r="CT67" i="12"/>
  <c r="CU67" i="12"/>
  <c r="CV67" i="12"/>
  <c r="CW67" i="12"/>
  <c r="CX67" i="12"/>
  <c r="CY67" i="12"/>
  <c r="CZ67" i="12"/>
  <c r="DA67" i="12"/>
  <c r="DB67" i="12"/>
  <c r="DC67" i="12"/>
  <c r="DD67" i="12"/>
  <c r="DE67" i="12"/>
  <c r="DF67" i="12"/>
  <c r="DG67" i="12"/>
  <c r="DH67" i="12"/>
  <c r="DI67" i="12"/>
  <c r="DJ67" i="12"/>
  <c r="AZ68" i="12"/>
  <c r="BA68" i="12"/>
  <c r="BB68" i="12"/>
  <c r="BC68" i="12"/>
  <c r="BD68" i="12"/>
  <c r="BE68" i="12"/>
  <c r="BF68" i="12"/>
  <c r="BG68" i="12"/>
  <c r="BK68" i="12" s="1"/>
  <c r="BH68" i="12"/>
  <c r="BJ68" i="12"/>
  <c r="BP68" i="12"/>
  <c r="BQ68" i="12"/>
  <c r="BR68" i="12"/>
  <c r="BS68" i="12"/>
  <c r="BT68" i="12"/>
  <c r="BU68" i="12"/>
  <c r="BV68" i="12"/>
  <c r="BW68" i="12"/>
  <c r="BX68" i="12"/>
  <c r="BY68" i="12"/>
  <c r="BZ68" i="12"/>
  <c r="CA68" i="12"/>
  <c r="CB68" i="12"/>
  <c r="CC68" i="12"/>
  <c r="CD68" i="12"/>
  <c r="CE68" i="12"/>
  <c r="CF68" i="12"/>
  <c r="CG68" i="12"/>
  <c r="CH68" i="12"/>
  <c r="CI68" i="12"/>
  <c r="CJ68" i="12"/>
  <c r="CK68" i="12"/>
  <c r="CL68" i="12"/>
  <c r="CM68" i="12"/>
  <c r="CN68" i="12"/>
  <c r="CO68" i="12"/>
  <c r="CP68" i="12"/>
  <c r="CQ68" i="12"/>
  <c r="CR68" i="12"/>
  <c r="CS68" i="12"/>
  <c r="CT68" i="12"/>
  <c r="CU68" i="12"/>
  <c r="CV68" i="12"/>
  <c r="CW68" i="12"/>
  <c r="CX68" i="12"/>
  <c r="CY68" i="12"/>
  <c r="CZ68" i="12"/>
  <c r="DA68" i="12"/>
  <c r="DB68" i="12"/>
  <c r="DC68" i="12"/>
  <c r="DD68" i="12"/>
  <c r="DE68" i="12"/>
  <c r="DF68" i="12"/>
  <c r="DG68" i="12"/>
  <c r="DH68" i="12"/>
  <c r="DI68" i="12"/>
  <c r="DJ68" i="12"/>
  <c r="AZ69" i="12"/>
  <c r="BA69" i="12"/>
  <c r="BB69" i="12"/>
  <c r="BC69" i="12"/>
  <c r="BD69" i="12"/>
  <c r="BE69" i="12"/>
  <c r="BF69" i="12"/>
  <c r="BG69" i="12"/>
  <c r="BK69" i="12" s="1"/>
  <c r="BH69" i="12"/>
  <c r="BJ69" i="12"/>
  <c r="BP69" i="12"/>
  <c r="BQ69" i="12"/>
  <c r="BR69" i="12"/>
  <c r="BS69" i="12"/>
  <c r="BT69" i="12"/>
  <c r="BU69" i="12"/>
  <c r="BV69" i="12"/>
  <c r="BW69" i="12"/>
  <c r="BX69" i="12"/>
  <c r="BY69" i="12"/>
  <c r="BZ69" i="12"/>
  <c r="CA69" i="12"/>
  <c r="CB69" i="12"/>
  <c r="CC69" i="12"/>
  <c r="CD69" i="12"/>
  <c r="CE69" i="12"/>
  <c r="CF69" i="12"/>
  <c r="CG69" i="12"/>
  <c r="CH69" i="12"/>
  <c r="CI69" i="12"/>
  <c r="CJ69" i="12"/>
  <c r="CK69" i="12"/>
  <c r="CL69" i="12"/>
  <c r="CM69" i="12"/>
  <c r="CN69" i="12"/>
  <c r="CO69" i="12"/>
  <c r="CP69" i="12"/>
  <c r="CQ69" i="12"/>
  <c r="CR69" i="12"/>
  <c r="CS69" i="12"/>
  <c r="CT69" i="12"/>
  <c r="CU69" i="12"/>
  <c r="CV69" i="12"/>
  <c r="CW69" i="12"/>
  <c r="CX69" i="12"/>
  <c r="CY69" i="12"/>
  <c r="CZ69" i="12"/>
  <c r="DA69" i="12"/>
  <c r="DB69" i="12"/>
  <c r="DC69" i="12"/>
  <c r="DD69" i="12"/>
  <c r="DE69" i="12"/>
  <c r="DF69" i="12"/>
  <c r="DG69" i="12"/>
  <c r="DH69" i="12"/>
  <c r="DI69" i="12"/>
  <c r="DJ69" i="12"/>
  <c r="AZ70" i="12"/>
  <c r="BA70" i="12"/>
  <c r="BB70" i="12"/>
  <c r="BC70" i="12"/>
  <c r="BD70" i="12"/>
  <c r="BE70" i="12"/>
  <c r="BF70" i="12"/>
  <c r="BG70" i="12"/>
  <c r="BK70" i="12" s="1"/>
  <c r="BH70" i="12"/>
  <c r="BJ70" i="12"/>
  <c r="BP70" i="12"/>
  <c r="BQ70" i="12"/>
  <c r="BR70" i="12"/>
  <c r="BS70" i="12"/>
  <c r="BT70" i="12"/>
  <c r="BU70" i="12"/>
  <c r="BV70" i="12"/>
  <c r="BW70" i="12"/>
  <c r="BX70" i="12"/>
  <c r="BY70" i="12"/>
  <c r="BZ70" i="12"/>
  <c r="CA70" i="12"/>
  <c r="CB70" i="12"/>
  <c r="CC70" i="12"/>
  <c r="CD70" i="12"/>
  <c r="CE70" i="12"/>
  <c r="CF70" i="12"/>
  <c r="CG70" i="12"/>
  <c r="CH70" i="12"/>
  <c r="CI70" i="12"/>
  <c r="CJ70" i="12"/>
  <c r="CK70" i="12"/>
  <c r="CL70" i="12"/>
  <c r="CM70" i="12"/>
  <c r="CN70" i="12"/>
  <c r="CO70" i="12"/>
  <c r="CP70" i="12"/>
  <c r="CQ70" i="12"/>
  <c r="CR70" i="12"/>
  <c r="CS70" i="12"/>
  <c r="CT70" i="12"/>
  <c r="CU70" i="12"/>
  <c r="CV70" i="12"/>
  <c r="CW70" i="12"/>
  <c r="CX70" i="12"/>
  <c r="CY70" i="12"/>
  <c r="CZ70" i="12"/>
  <c r="DA70" i="12"/>
  <c r="DB70" i="12"/>
  <c r="DC70" i="12"/>
  <c r="DD70" i="12"/>
  <c r="DE70" i="12"/>
  <c r="DF70" i="12"/>
  <c r="DG70" i="12"/>
  <c r="DH70" i="12"/>
  <c r="DI70" i="12"/>
  <c r="DJ70" i="12"/>
  <c r="AZ71" i="12"/>
  <c r="BA71" i="12"/>
  <c r="BB71" i="12"/>
  <c r="BC71" i="12"/>
  <c r="BD71" i="12"/>
  <c r="BE71" i="12"/>
  <c r="BF71" i="12"/>
  <c r="BG71" i="12"/>
  <c r="BK71" i="12" s="1"/>
  <c r="BH71" i="12"/>
  <c r="BJ71" i="12"/>
  <c r="BP71" i="12"/>
  <c r="BQ71" i="12"/>
  <c r="BR71" i="12"/>
  <c r="BS71" i="12"/>
  <c r="BT71" i="12"/>
  <c r="BU71" i="12"/>
  <c r="BV71" i="12"/>
  <c r="BW71" i="12"/>
  <c r="BX71" i="12"/>
  <c r="BY71" i="12"/>
  <c r="BZ71" i="12"/>
  <c r="CA71" i="12"/>
  <c r="CB71" i="12"/>
  <c r="CC71" i="12"/>
  <c r="CD71" i="12"/>
  <c r="CE71" i="12"/>
  <c r="CF71" i="12"/>
  <c r="CG71" i="12"/>
  <c r="CH71" i="12"/>
  <c r="CI71" i="12"/>
  <c r="CJ71" i="12"/>
  <c r="CK71" i="12"/>
  <c r="CL71" i="12"/>
  <c r="CM71" i="12"/>
  <c r="CN71" i="12"/>
  <c r="CO71" i="12"/>
  <c r="CP71" i="12"/>
  <c r="CQ71" i="12"/>
  <c r="CR71" i="12"/>
  <c r="CS71" i="12"/>
  <c r="CT71" i="12"/>
  <c r="CU71" i="12"/>
  <c r="CV71" i="12"/>
  <c r="CW71" i="12"/>
  <c r="CX71" i="12"/>
  <c r="CY71" i="12"/>
  <c r="CZ71" i="12"/>
  <c r="DA71" i="12"/>
  <c r="DB71" i="12"/>
  <c r="DC71" i="12"/>
  <c r="DD71" i="12"/>
  <c r="DE71" i="12"/>
  <c r="DF71" i="12"/>
  <c r="DG71" i="12"/>
  <c r="DH71" i="12"/>
  <c r="DI71" i="12"/>
  <c r="DJ71" i="12"/>
  <c r="AZ72" i="12"/>
  <c r="BA72" i="12"/>
  <c r="BB72" i="12"/>
  <c r="BC72" i="12"/>
  <c r="BD72" i="12"/>
  <c r="BE72" i="12"/>
  <c r="BF72" i="12"/>
  <c r="BG72" i="12"/>
  <c r="BK72" i="12" s="1"/>
  <c r="BH72" i="12"/>
  <c r="BJ72" i="12"/>
  <c r="BP72" i="12"/>
  <c r="BQ72" i="12"/>
  <c r="BR72" i="12"/>
  <c r="BS72" i="12"/>
  <c r="BT72" i="12"/>
  <c r="BU72" i="12"/>
  <c r="BV72" i="12"/>
  <c r="BW72" i="12"/>
  <c r="BX72" i="12"/>
  <c r="BY72" i="12"/>
  <c r="BZ72" i="12"/>
  <c r="CA72" i="12"/>
  <c r="CB72" i="12"/>
  <c r="CC72" i="12"/>
  <c r="CD72" i="12"/>
  <c r="CE72" i="12"/>
  <c r="CF72" i="12"/>
  <c r="CG72" i="12"/>
  <c r="CH72" i="12"/>
  <c r="CI72" i="12"/>
  <c r="CJ72" i="12"/>
  <c r="CK72" i="12"/>
  <c r="CL72" i="12"/>
  <c r="CM72" i="12"/>
  <c r="CN72" i="12"/>
  <c r="CO72" i="12"/>
  <c r="CP72" i="12"/>
  <c r="CQ72" i="12"/>
  <c r="CR72" i="12"/>
  <c r="CS72" i="12"/>
  <c r="CT72" i="12"/>
  <c r="CU72" i="12"/>
  <c r="CV72" i="12"/>
  <c r="CW72" i="12"/>
  <c r="CX72" i="12"/>
  <c r="CY72" i="12"/>
  <c r="CZ72" i="12"/>
  <c r="DA72" i="12"/>
  <c r="DB72" i="12"/>
  <c r="DC72" i="12"/>
  <c r="DD72" i="12"/>
  <c r="DE72" i="12"/>
  <c r="DF72" i="12"/>
  <c r="DG72" i="12"/>
  <c r="DH72" i="12"/>
  <c r="DI72" i="12"/>
  <c r="DJ72" i="12"/>
  <c r="AZ73" i="12"/>
  <c r="BA73" i="12"/>
  <c r="BB73" i="12"/>
  <c r="BC73" i="12"/>
  <c r="BD73" i="12"/>
  <c r="BE73" i="12"/>
  <c r="BF73" i="12"/>
  <c r="BG73" i="12"/>
  <c r="BK73" i="12" s="1"/>
  <c r="BH73" i="12"/>
  <c r="BJ73" i="12"/>
  <c r="BP73" i="12"/>
  <c r="BQ73" i="12"/>
  <c r="BR73" i="12"/>
  <c r="BS73" i="12"/>
  <c r="BT73" i="12"/>
  <c r="BU73" i="12"/>
  <c r="BV73" i="12"/>
  <c r="BW73" i="12"/>
  <c r="BX73" i="12"/>
  <c r="BY73" i="12"/>
  <c r="BZ73" i="12"/>
  <c r="CA73" i="12"/>
  <c r="CB73" i="12"/>
  <c r="CC73" i="12"/>
  <c r="CD73" i="12"/>
  <c r="CE73" i="12"/>
  <c r="CF73" i="12"/>
  <c r="CG73" i="12"/>
  <c r="CH73" i="12"/>
  <c r="CI73" i="12"/>
  <c r="CJ73" i="12"/>
  <c r="CK73" i="12"/>
  <c r="CL73" i="12"/>
  <c r="CM73" i="12"/>
  <c r="CN73" i="12"/>
  <c r="CO73" i="12"/>
  <c r="CP73" i="12"/>
  <c r="CQ73" i="12"/>
  <c r="CR73" i="12"/>
  <c r="CS73" i="12"/>
  <c r="CT73" i="12"/>
  <c r="CU73" i="12"/>
  <c r="CV73" i="12"/>
  <c r="CW73" i="12"/>
  <c r="CX73" i="12"/>
  <c r="CY73" i="12"/>
  <c r="CZ73" i="12"/>
  <c r="DA73" i="12"/>
  <c r="DB73" i="12"/>
  <c r="DC73" i="12"/>
  <c r="DD73" i="12"/>
  <c r="DE73" i="12"/>
  <c r="DF73" i="12"/>
  <c r="DG73" i="12"/>
  <c r="DH73" i="12"/>
  <c r="DI73" i="12"/>
  <c r="DJ73" i="12"/>
  <c r="AZ74" i="12"/>
  <c r="BA74" i="12"/>
  <c r="BB74" i="12"/>
  <c r="BC74" i="12"/>
  <c r="BD74" i="12"/>
  <c r="BE74" i="12"/>
  <c r="BF74" i="12"/>
  <c r="BG74" i="12"/>
  <c r="BK74" i="12" s="1"/>
  <c r="BH74" i="12"/>
  <c r="BJ74" i="12"/>
  <c r="BP74" i="12"/>
  <c r="BQ74" i="12"/>
  <c r="BR74" i="12"/>
  <c r="BS74" i="12"/>
  <c r="BT74" i="12"/>
  <c r="BU74" i="12"/>
  <c r="BV74" i="12"/>
  <c r="BW74" i="12"/>
  <c r="BX74" i="12"/>
  <c r="BY74" i="12"/>
  <c r="BZ74" i="12"/>
  <c r="CA74" i="12"/>
  <c r="CB74" i="12"/>
  <c r="CC74" i="12"/>
  <c r="CD74" i="12"/>
  <c r="CE74" i="12"/>
  <c r="CF74" i="12"/>
  <c r="CG74" i="12"/>
  <c r="CH74" i="12"/>
  <c r="CI74" i="12"/>
  <c r="CJ74" i="12"/>
  <c r="CK74" i="12"/>
  <c r="CL74" i="12"/>
  <c r="CM74" i="12"/>
  <c r="CN74" i="12"/>
  <c r="CO74" i="12"/>
  <c r="CP74" i="12"/>
  <c r="CQ74" i="12"/>
  <c r="CR74" i="12"/>
  <c r="CS74" i="12"/>
  <c r="CT74" i="12"/>
  <c r="CU74" i="12"/>
  <c r="CV74" i="12"/>
  <c r="CW74" i="12"/>
  <c r="CX74" i="12"/>
  <c r="CY74" i="12"/>
  <c r="CZ74" i="12"/>
  <c r="DA74" i="12"/>
  <c r="DB74" i="12"/>
  <c r="DC74" i="12"/>
  <c r="DD74" i="12"/>
  <c r="DE74" i="12"/>
  <c r="DF74" i="12"/>
  <c r="DG74" i="12"/>
  <c r="DH74" i="12"/>
  <c r="DI74" i="12"/>
  <c r="DJ74" i="12"/>
  <c r="AZ75" i="12"/>
  <c r="BA75" i="12"/>
  <c r="BB75" i="12"/>
  <c r="BC75" i="12"/>
  <c r="BD75" i="12"/>
  <c r="BE75" i="12"/>
  <c r="BF75" i="12"/>
  <c r="BG75" i="12"/>
  <c r="BK75" i="12" s="1"/>
  <c r="BH75" i="12"/>
  <c r="BJ75" i="12"/>
  <c r="BP75" i="12"/>
  <c r="BQ75" i="12"/>
  <c r="BR75" i="12"/>
  <c r="BS75" i="12"/>
  <c r="BT75" i="12"/>
  <c r="BU75" i="12"/>
  <c r="BV75" i="12"/>
  <c r="BW75" i="12"/>
  <c r="BX75" i="12"/>
  <c r="BY75" i="12"/>
  <c r="BZ75" i="12"/>
  <c r="CA75" i="12"/>
  <c r="CB75" i="12"/>
  <c r="CC75" i="12"/>
  <c r="CD75" i="12"/>
  <c r="CE75" i="12"/>
  <c r="CF75" i="12"/>
  <c r="CG75" i="12"/>
  <c r="CH75" i="12"/>
  <c r="CI75" i="12"/>
  <c r="CJ75" i="12"/>
  <c r="CK75" i="12"/>
  <c r="CL75" i="12"/>
  <c r="CM75" i="12"/>
  <c r="CN75" i="12"/>
  <c r="CO75" i="12"/>
  <c r="CP75" i="12"/>
  <c r="CQ75" i="12"/>
  <c r="CR75" i="12"/>
  <c r="CS75" i="12"/>
  <c r="CT75" i="12"/>
  <c r="CU75" i="12"/>
  <c r="CV75" i="12"/>
  <c r="CW75" i="12"/>
  <c r="CX75" i="12"/>
  <c r="CY75" i="12"/>
  <c r="CZ75" i="12"/>
  <c r="DA75" i="12"/>
  <c r="DB75" i="12"/>
  <c r="DC75" i="12"/>
  <c r="DD75" i="12"/>
  <c r="DE75" i="12"/>
  <c r="DF75" i="12"/>
  <c r="DG75" i="12"/>
  <c r="DH75" i="12"/>
  <c r="DI75" i="12"/>
  <c r="DJ75" i="12"/>
  <c r="AZ76" i="12"/>
  <c r="BA76" i="12"/>
  <c r="BB76" i="12"/>
  <c r="BC76" i="12"/>
  <c r="BD76" i="12"/>
  <c r="BE76" i="12"/>
  <c r="BF76" i="12"/>
  <c r="BG76" i="12"/>
  <c r="BK76" i="12" s="1"/>
  <c r="BH76" i="12"/>
  <c r="BJ76" i="12"/>
  <c r="BP76" i="12"/>
  <c r="BQ76" i="12"/>
  <c r="BR76" i="12"/>
  <c r="BS76" i="12"/>
  <c r="BT76" i="12"/>
  <c r="BU76" i="12"/>
  <c r="BV76" i="12"/>
  <c r="BW76" i="12"/>
  <c r="BX76" i="12"/>
  <c r="BY76" i="12"/>
  <c r="BZ76" i="12"/>
  <c r="CA76" i="12"/>
  <c r="CB76" i="12"/>
  <c r="CC76" i="12"/>
  <c r="CD76" i="12"/>
  <c r="CE76" i="12"/>
  <c r="CF76" i="12"/>
  <c r="CG76" i="12"/>
  <c r="CH76" i="12"/>
  <c r="CI76" i="12"/>
  <c r="CJ76" i="12"/>
  <c r="CK76" i="12"/>
  <c r="CL76" i="12"/>
  <c r="CM76" i="12"/>
  <c r="CN76" i="12"/>
  <c r="CO76" i="12"/>
  <c r="CP76" i="12"/>
  <c r="CQ76" i="12"/>
  <c r="CR76" i="12"/>
  <c r="CS76" i="12"/>
  <c r="CT76" i="12"/>
  <c r="CU76" i="12"/>
  <c r="CV76" i="12"/>
  <c r="CW76" i="12"/>
  <c r="CX76" i="12"/>
  <c r="CY76" i="12"/>
  <c r="CZ76" i="12"/>
  <c r="DA76" i="12"/>
  <c r="DB76" i="12"/>
  <c r="DC76" i="12"/>
  <c r="DD76" i="12"/>
  <c r="DE76" i="12"/>
  <c r="DF76" i="12"/>
  <c r="DG76" i="12"/>
  <c r="DH76" i="12"/>
  <c r="DI76" i="12"/>
  <c r="DJ76" i="12"/>
  <c r="AZ77" i="12"/>
  <c r="BA77" i="12"/>
  <c r="BB77" i="12"/>
  <c r="BC77" i="12"/>
  <c r="BD77" i="12"/>
  <c r="BE77" i="12"/>
  <c r="BF77" i="12"/>
  <c r="BG77" i="12"/>
  <c r="BK77" i="12" s="1"/>
  <c r="BH77" i="12"/>
  <c r="BJ77" i="12"/>
  <c r="BP77" i="12"/>
  <c r="BQ77" i="12"/>
  <c r="BR77" i="12"/>
  <c r="BS77" i="12"/>
  <c r="BT77" i="12"/>
  <c r="BU77" i="12"/>
  <c r="BV77" i="12"/>
  <c r="BW77" i="12"/>
  <c r="BX77" i="12"/>
  <c r="BY77" i="12"/>
  <c r="BZ77" i="12"/>
  <c r="CA77" i="12"/>
  <c r="CB77" i="12"/>
  <c r="CC77" i="12"/>
  <c r="CD77" i="12"/>
  <c r="CE77" i="12"/>
  <c r="CF77" i="12"/>
  <c r="CG77" i="12"/>
  <c r="CH77" i="12"/>
  <c r="CI77" i="12"/>
  <c r="CJ77" i="12"/>
  <c r="CK77" i="12"/>
  <c r="CL77" i="12"/>
  <c r="CM77" i="12"/>
  <c r="CN77" i="12"/>
  <c r="CO77" i="12"/>
  <c r="CP77" i="12"/>
  <c r="CQ77" i="12"/>
  <c r="CR77" i="12"/>
  <c r="CS77" i="12"/>
  <c r="CT77" i="12"/>
  <c r="CU77" i="12"/>
  <c r="CV77" i="12"/>
  <c r="CW77" i="12"/>
  <c r="CX77" i="12"/>
  <c r="CY77" i="12"/>
  <c r="CZ77" i="12"/>
  <c r="DA77" i="12"/>
  <c r="DB77" i="12"/>
  <c r="DC77" i="12"/>
  <c r="DD77" i="12"/>
  <c r="DE77" i="12"/>
  <c r="DF77" i="12"/>
  <c r="DG77" i="12"/>
  <c r="DH77" i="12"/>
  <c r="DI77" i="12"/>
  <c r="DJ77" i="12"/>
  <c r="AZ78" i="12"/>
  <c r="BA78" i="12"/>
  <c r="BB78" i="12"/>
  <c r="BC78" i="12"/>
  <c r="BD78" i="12"/>
  <c r="BE78" i="12"/>
  <c r="BF78" i="12"/>
  <c r="BG78" i="12"/>
  <c r="BK78" i="12" s="1"/>
  <c r="BH78" i="12"/>
  <c r="BJ78" i="12"/>
  <c r="BP78" i="12"/>
  <c r="BQ78" i="12"/>
  <c r="BR78" i="12"/>
  <c r="BS78" i="12"/>
  <c r="BT78" i="12"/>
  <c r="BU78" i="12"/>
  <c r="BV78" i="12"/>
  <c r="BW78" i="12"/>
  <c r="BX78" i="12"/>
  <c r="BY78" i="12"/>
  <c r="BZ78" i="12"/>
  <c r="CA78" i="12"/>
  <c r="CB78" i="12"/>
  <c r="CC78" i="12"/>
  <c r="CD78" i="12"/>
  <c r="CE78" i="12"/>
  <c r="CF78" i="12"/>
  <c r="CG78" i="12"/>
  <c r="CH78" i="12"/>
  <c r="CI78" i="12"/>
  <c r="CJ78" i="12"/>
  <c r="CK78" i="12"/>
  <c r="CL78" i="12"/>
  <c r="CM78" i="12"/>
  <c r="CN78" i="12"/>
  <c r="CO78" i="12"/>
  <c r="CP78" i="12"/>
  <c r="CQ78" i="12"/>
  <c r="CR78" i="12"/>
  <c r="CS78" i="12"/>
  <c r="CT78" i="12"/>
  <c r="CU78" i="12"/>
  <c r="CV78" i="12"/>
  <c r="CW78" i="12"/>
  <c r="CX78" i="12"/>
  <c r="CY78" i="12"/>
  <c r="CZ78" i="12"/>
  <c r="DA78" i="12"/>
  <c r="DB78" i="12"/>
  <c r="DC78" i="12"/>
  <c r="DD78" i="12"/>
  <c r="DE78" i="12"/>
  <c r="DF78" i="12"/>
  <c r="DG78" i="12"/>
  <c r="DH78" i="12"/>
  <c r="DI78" i="12"/>
  <c r="DJ78" i="12"/>
  <c r="AZ79" i="12"/>
  <c r="BA79" i="12"/>
  <c r="BB79" i="12"/>
  <c r="BC79" i="12"/>
  <c r="BD79" i="12"/>
  <c r="BE79" i="12"/>
  <c r="BF79" i="12"/>
  <c r="BG79" i="12"/>
  <c r="BK79" i="12" s="1"/>
  <c r="BH79" i="12"/>
  <c r="BJ79" i="12"/>
  <c r="BP79" i="12"/>
  <c r="BQ79" i="12"/>
  <c r="BR79" i="12"/>
  <c r="BS79" i="12"/>
  <c r="BT79" i="12"/>
  <c r="BU79" i="12"/>
  <c r="BV79" i="12"/>
  <c r="BW79" i="12"/>
  <c r="BX79" i="12"/>
  <c r="BY79" i="12"/>
  <c r="BZ79" i="12"/>
  <c r="CA79" i="12"/>
  <c r="CB79" i="12"/>
  <c r="CC79" i="12"/>
  <c r="CD79" i="12"/>
  <c r="CE79" i="12"/>
  <c r="CF79" i="12"/>
  <c r="CG79" i="12"/>
  <c r="CH79" i="12"/>
  <c r="CI79" i="12"/>
  <c r="CJ79" i="12"/>
  <c r="CK79" i="12"/>
  <c r="CL79" i="12"/>
  <c r="CM79" i="12"/>
  <c r="CN79" i="12"/>
  <c r="CO79" i="12"/>
  <c r="CP79" i="12"/>
  <c r="CQ79" i="12"/>
  <c r="CR79" i="12"/>
  <c r="CS79" i="12"/>
  <c r="CT79" i="12"/>
  <c r="CU79" i="12"/>
  <c r="CV79" i="12"/>
  <c r="CW79" i="12"/>
  <c r="CX79" i="12"/>
  <c r="CY79" i="12"/>
  <c r="CZ79" i="12"/>
  <c r="DA79" i="12"/>
  <c r="DB79" i="12"/>
  <c r="DC79" i="12"/>
  <c r="DD79" i="12"/>
  <c r="DE79" i="12"/>
  <c r="DF79" i="12"/>
  <c r="DG79" i="12"/>
  <c r="DH79" i="12"/>
  <c r="DI79" i="12"/>
  <c r="DJ79" i="12"/>
  <c r="AZ80" i="12"/>
  <c r="BA80" i="12"/>
  <c r="BB80" i="12"/>
  <c r="BC80" i="12"/>
  <c r="BD80" i="12"/>
  <c r="BE80" i="12"/>
  <c r="BJ80" i="12" s="1"/>
  <c r="BF80" i="12"/>
  <c r="BG80" i="12"/>
  <c r="BH80" i="12"/>
  <c r="BI80" i="12"/>
  <c r="BL80" i="12" s="1"/>
  <c r="BK80" i="12"/>
  <c r="BP80" i="12"/>
  <c r="BQ80" i="12"/>
  <c r="BR80" i="12"/>
  <c r="BS80" i="12"/>
  <c r="BT80" i="12"/>
  <c r="BU80" i="12"/>
  <c r="BV80" i="12"/>
  <c r="BW80" i="12"/>
  <c r="BX80" i="12"/>
  <c r="BY80" i="12"/>
  <c r="BZ80" i="12"/>
  <c r="CA80" i="12"/>
  <c r="CB80" i="12"/>
  <c r="CC80" i="12"/>
  <c r="CD80" i="12"/>
  <c r="CE80" i="12"/>
  <c r="CF80" i="12"/>
  <c r="CG80" i="12"/>
  <c r="CH80" i="12"/>
  <c r="CI80" i="12"/>
  <c r="CJ80" i="12"/>
  <c r="CK80" i="12"/>
  <c r="CL80" i="12"/>
  <c r="CM80" i="12"/>
  <c r="CN80" i="12"/>
  <c r="CO80" i="12"/>
  <c r="CP80" i="12"/>
  <c r="CQ80" i="12"/>
  <c r="CR80" i="12"/>
  <c r="CS80" i="12"/>
  <c r="CT80" i="12"/>
  <c r="CU80" i="12"/>
  <c r="CV80" i="12"/>
  <c r="CW80" i="12"/>
  <c r="CX80" i="12"/>
  <c r="CY80" i="12"/>
  <c r="CZ80" i="12"/>
  <c r="DA80" i="12"/>
  <c r="DB80" i="12"/>
  <c r="DC80" i="12"/>
  <c r="DD80" i="12"/>
  <c r="DE80" i="12"/>
  <c r="DF80" i="12"/>
  <c r="DG80" i="12"/>
  <c r="DH80" i="12"/>
  <c r="DI80" i="12"/>
  <c r="DJ80" i="12"/>
  <c r="AZ81" i="12"/>
  <c r="BA81" i="12"/>
  <c r="BB81" i="12"/>
  <c r="BI81" i="12" s="1"/>
  <c r="BC81" i="12"/>
  <c r="BD81" i="12"/>
  <c r="BE81" i="12"/>
  <c r="BF81" i="12"/>
  <c r="BK81" i="12" s="1"/>
  <c r="BG81" i="12"/>
  <c r="BH81" i="12"/>
  <c r="BJ81" i="12"/>
  <c r="BP81" i="12"/>
  <c r="BQ81" i="12"/>
  <c r="BR81" i="12"/>
  <c r="BS81" i="12"/>
  <c r="BT81" i="12"/>
  <c r="BU81" i="12"/>
  <c r="BV81" i="12"/>
  <c r="BW81" i="12"/>
  <c r="BX81" i="12"/>
  <c r="BY81" i="12"/>
  <c r="BZ81" i="12"/>
  <c r="CA81" i="12"/>
  <c r="CB81" i="12"/>
  <c r="CC81" i="12"/>
  <c r="CD81" i="12"/>
  <c r="CE81" i="12"/>
  <c r="CF81" i="12"/>
  <c r="CG81" i="12"/>
  <c r="CH81" i="12"/>
  <c r="CI81" i="12"/>
  <c r="CJ81" i="12"/>
  <c r="CK81" i="12"/>
  <c r="CL81" i="12"/>
  <c r="CM81" i="12"/>
  <c r="CN81" i="12"/>
  <c r="CO81" i="12"/>
  <c r="CP81" i="12"/>
  <c r="CQ81" i="12"/>
  <c r="CR81" i="12"/>
  <c r="CS81" i="12"/>
  <c r="CT81" i="12"/>
  <c r="CU81" i="12"/>
  <c r="CV81" i="12"/>
  <c r="CW81" i="12"/>
  <c r="CX81" i="12"/>
  <c r="CY81" i="12"/>
  <c r="CZ81" i="12"/>
  <c r="DA81" i="12"/>
  <c r="DB81" i="12"/>
  <c r="DC81" i="12"/>
  <c r="DD81" i="12"/>
  <c r="DE81" i="12"/>
  <c r="DF81" i="12"/>
  <c r="DG81" i="12"/>
  <c r="DH81" i="12"/>
  <c r="DI81" i="12"/>
  <c r="DJ81" i="12"/>
  <c r="AZ82" i="12"/>
  <c r="BA82" i="12"/>
  <c r="BB82" i="12"/>
  <c r="BC82" i="12"/>
  <c r="BD82" i="12"/>
  <c r="BE82" i="12"/>
  <c r="BF82" i="12"/>
  <c r="BG82" i="12"/>
  <c r="BK82" i="12" s="1"/>
  <c r="BH82" i="12"/>
  <c r="BJ82" i="12"/>
  <c r="BP82" i="12"/>
  <c r="BQ82" i="12"/>
  <c r="BR82" i="12"/>
  <c r="BS82" i="12"/>
  <c r="BT82" i="12"/>
  <c r="BU82" i="12"/>
  <c r="BV82" i="12"/>
  <c r="BW82" i="12"/>
  <c r="BX82" i="12"/>
  <c r="BY82" i="12"/>
  <c r="BZ82" i="12"/>
  <c r="CA82" i="12"/>
  <c r="CB82" i="12"/>
  <c r="CC82" i="12"/>
  <c r="CD82" i="12"/>
  <c r="CE82" i="12"/>
  <c r="CF82" i="12"/>
  <c r="CG82" i="12"/>
  <c r="CH82" i="12"/>
  <c r="CI82" i="12"/>
  <c r="CJ82" i="12"/>
  <c r="CK82" i="12"/>
  <c r="CL82" i="12"/>
  <c r="CM82" i="12"/>
  <c r="CN82" i="12"/>
  <c r="CO82" i="12"/>
  <c r="CP82" i="12"/>
  <c r="CQ82" i="12"/>
  <c r="CR82" i="12"/>
  <c r="CS82" i="12"/>
  <c r="CT82" i="12"/>
  <c r="CU82" i="12"/>
  <c r="CV82" i="12"/>
  <c r="CW82" i="12"/>
  <c r="CX82" i="12"/>
  <c r="CY82" i="12"/>
  <c r="CZ82" i="12"/>
  <c r="DA82" i="12"/>
  <c r="DB82" i="12"/>
  <c r="DC82" i="12"/>
  <c r="DD82" i="12"/>
  <c r="DE82" i="12"/>
  <c r="DF82" i="12"/>
  <c r="DG82" i="12"/>
  <c r="DH82" i="12"/>
  <c r="DI82" i="12"/>
  <c r="DJ82" i="12"/>
  <c r="AZ83" i="12"/>
  <c r="BA83" i="12"/>
  <c r="BB83" i="12"/>
  <c r="BI83" i="12" s="1"/>
  <c r="BL83" i="12" s="1"/>
  <c r="BC83" i="12"/>
  <c r="BD83" i="12"/>
  <c r="BE83" i="12"/>
  <c r="BF83" i="12"/>
  <c r="BG83" i="12"/>
  <c r="BH83" i="12"/>
  <c r="BJ83" i="12"/>
  <c r="BK83" i="12"/>
  <c r="BP83" i="12"/>
  <c r="BQ83" i="12"/>
  <c r="BR83" i="12"/>
  <c r="BS83" i="12"/>
  <c r="BT83" i="12"/>
  <c r="BU83" i="12"/>
  <c r="BV83" i="12"/>
  <c r="BW83" i="12"/>
  <c r="BX83" i="12"/>
  <c r="BY83" i="12"/>
  <c r="BZ83" i="12"/>
  <c r="CA83" i="12"/>
  <c r="CB83" i="12"/>
  <c r="CC83" i="12"/>
  <c r="CD83" i="12"/>
  <c r="CE83" i="12"/>
  <c r="CF83" i="12"/>
  <c r="CG83" i="12"/>
  <c r="CH83" i="12"/>
  <c r="CI83" i="12"/>
  <c r="CJ83" i="12"/>
  <c r="CK83" i="12"/>
  <c r="CL83" i="12"/>
  <c r="CM83" i="12"/>
  <c r="CN83" i="12"/>
  <c r="CO83" i="12"/>
  <c r="CP83" i="12"/>
  <c r="CQ83" i="12"/>
  <c r="CR83" i="12"/>
  <c r="CS83" i="12"/>
  <c r="CT83" i="12"/>
  <c r="CU83" i="12"/>
  <c r="CV83" i="12"/>
  <c r="CW83" i="12"/>
  <c r="CX83" i="12"/>
  <c r="CY83" i="12"/>
  <c r="CZ83" i="12"/>
  <c r="DA83" i="12"/>
  <c r="DB83" i="12"/>
  <c r="DC83" i="12"/>
  <c r="DD83" i="12"/>
  <c r="DE83" i="12"/>
  <c r="DF83" i="12"/>
  <c r="DG83" i="12"/>
  <c r="DH83" i="12"/>
  <c r="DI83" i="12"/>
  <c r="DJ83" i="12"/>
  <c r="AZ84" i="12"/>
  <c r="BA84" i="12"/>
  <c r="BB84" i="12"/>
  <c r="BC84" i="12"/>
  <c r="BD84" i="12"/>
  <c r="BE84" i="12"/>
  <c r="BJ84" i="12" s="1"/>
  <c r="BF84" i="12"/>
  <c r="BG84" i="12"/>
  <c r="BH84" i="12"/>
  <c r="BI84" i="12"/>
  <c r="BL84" i="12" s="1"/>
  <c r="BK84" i="12"/>
  <c r="BP84" i="12"/>
  <c r="BQ84" i="12"/>
  <c r="BR84" i="12"/>
  <c r="BS84" i="12"/>
  <c r="BT84" i="12"/>
  <c r="BU84" i="12"/>
  <c r="BV84" i="12"/>
  <c r="BW84" i="12"/>
  <c r="BX84" i="12"/>
  <c r="BY84" i="12"/>
  <c r="BZ84" i="12"/>
  <c r="CA84" i="12"/>
  <c r="CB84" i="12"/>
  <c r="CC84" i="12"/>
  <c r="CD84" i="12"/>
  <c r="CE84" i="12"/>
  <c r="CF84" i="12"/>
  <c r="CG84" i="12"/>
  <c r="CH84" i="12"/>
  <c r="CI84" i="12"/>
  <c r="CJ84" i="12"/>
  <c r="CK84" i="12"/>
  <c r="CL84" i="12"/>
  <c r="CM84" i="12"/>
  <c r="CN84" i="12"/>
  <c r="CO84" i="12"/>
  <c r="CP84" i="12"/>
  <c r="CQ84" i="12"/>
  <c r="CR84" i="12"/>
  <c r="CS84" i="12"/>
  <c r="CT84" i="12"/>
  <c r="CU84" i="12"/>
  <c r="CV84" i="12"/>
  <c r="CW84" i="12"/>
  <c r="CX84" i="12"/>
  <c r="CY84" i="12"/>
  <c r="CZ84" i="12"/>
  <c r="DA84" i="12"/>
  <c r="DB84" i="12"/>
  <c r="DC84" i="12"/>
  <c r="DD84" i="12"/>
  <c r="DE84" i="12"/>
  <c r="DF84" i="12"/>
  <c r="DG84" i="12"/>
  <c r="DH84" i="12"/>
  <c r="DI84" i="12"/>
  <c r="DJ84" i="12"/>
  <c r="AZ85" i="12"/>
  <c r="BA85" i="12"/>
  <c r="BB85" i="12"/>
  <c r="BI85" i="12" s="1"/>
  <c r="BC85" i="12"/>
  <c r="BD85" i="12"/>
  <c r="BE85" i="12"/>
  <c r="BF85" i="12"/>
  <c r="BK85" i="12" s="1"/>
  <c r="BG85" i="12"/>
  <c r="BH85" i="12"/>
  <c r="BJ85" i="12"/>
  <c r="BP85" i="12"/>
  <c r="BQ85" i="12"/>
  <c r="BR85" i="12"/>
  <c r="BS85" i="12"/>
  <c r="BT85" i="12"/>
  <c r="BU85" i="12"/>
  <c r="BV85" i="12"/>
  <c r="BW85" i="12"/>
  <c r="BX85" i="12"/>
  <c r="BY85" i="12"/>
  <c r="BZ85" i="12"/>
  <c r="CA85" i="12"/>
  <c r="CB85" i="12"/>
  <c r="CC85" i="12"/>
  <c r="CD85" i="12"/>
  <c r="CE85" i="12"/>
  <c r="CF85" i="12"/>
  <c r="CG85" i="12"/>
  <c r="CH85" i="12"/>
  <c r="CI85" i="12"/>
  <c r="CJ85" i="12"/>
  <c r="CK85" i="12"/>
  <c r="CL85" i="12"/>
  <c r="CM85" i="12"/>
  <c r="CN85" i="12"/>
  <c r="CO85" i="12"/>
  <c r="CP85" i="12"/>
  <c r="CQ85" i="12"/>
  <c r="CR85" i="12"/>
  <c r="CS85" i="12"/>
  <c r="CT85" i="12"/>
  <c r="CU85" i="12"/>
  <c r="CV85" i="12"/>
  <c r="CW85" i="12"/>
  <c r="CX85" i="12"/>
  <c r="CY85" i="12"/>
  <c r="CZ85" i="12"/>
  <c r="DA85" i="12"/>
  <c r="DB85" i="12"/>
  <c r="DC85" i="12"/>
  <c r="DD85" i="12"/>
  <c r="DE85" i="12"/>
  <c r="DF85" i="12"/>
  <c r="DG85" i="12"/>
  <c r="DH85" i="12"/>
  <c r="DI85" i="12"/>
  <c r="DJ85" i="12"/>
  <c r="AZ86" i="12"/>
  <c r="BA86" i="12"/>
  <c r="BB86" i="12"/>
  <c r="BI86" i="12" s="1"/>
  <c r="BC86" i="12"/>
  <c r="BD86" i="12"/>
  <c r="BE86" i="12"/>
  <c r="BF86" i="12"/>
  <c r="BG86" i="12"/>
  <c r="BH86" i="12"/>
  <c r="BJ86" i="12"/>
  <c r="BK86" i="12"/>
  <c r="BP86" i="12"/>
  <c r="BQ86" i="12"/>
  <c r="BR86" i="12"/>
  <c r="BS86" i="12"/>
  <c r="BT86" i="12"/>
  <c r="BU86" i="12"/>
  <c r="BV86" i="12"/>
  <c r="BW86" i="12"/>
  <c r="BX86" i="12"/>
  <c r="BY86" i="12"/>
  <c r="BZ86" i="12"/>
  <c r="CA86" i="12"/>
  <c r="CB86" i="12"/>
  <c r="CC86" i="12"/>
  <c r="CD86" i="12"/>
  <c r="CE86" i="12"/>
  <c r="CF86" i="12"/>
  <c r="CG86" i="12"/>
  <c r="CH86" i="12"/>
  <c r="CI86" i="12"/>
  <c r="CJ86" i="12"/>
  <c r="CK86" i="12"/>
  <c r="CL86" i="12"/>
  <c r="CM86" i="12"/>
  <c r="CN86" i="12"/>
  <c r="CO86" i="12"/>
  <c r="CP86" i="12"/>
  <c r="CQ86" i="12"/>
  <c r="CR86" i="12"/>
  <c r="CS86" i="12"/>
  <c r="CT86" i="12"/>
  <c r="CU86" i="12"/>
  <c r="CV86" i="12"/>
  <c r="CW86" i="12"/>
  <c r="CX86" i="12"/>
  <c r="CY86" i="12"/>
  <c r="CZ86" i="12"/>
  <c r="DA86" i="12"/>
  <c r="DB86" i="12"/>
  <c r="DC86" i="12"/>
  <c r="DD86" i="12"/>
  <c r="DE86" i="12"/>
  <c r="DF86" i="12"/>
  <c r="DG86" i="12"/>
  <c r="DH86" i="12"/>
  <c r="DI86" i="12"/>
  <c r="DJ86" i="12"/>
  <c r="AZ87" i="12"/>
  <c r="BA87" i="12"/>
  <c r="BB87" i="12"/>
  <c r="BI87" i="12" s="1"/>
  <c r="BL87" i="12" s="1"/>
  <c r="BC87" i="12"/>
  <c r="BD87" i="12"/>
  <c r="BE87" i="12"/>
  <c r="BF87" i="12"/>
  <c r="BG87" i="12"/>
  <c r="BH87" i="12"/>
  <c r="BJ87" i="12"/>
  <c r="BK87" i="12"/>
  <c r="BP87" i="12"/>
  <c r="BQ87" i="12"/>
  <c r="BR87" i="12"/>
  <c r="BS87" i="12"/>
  <c r="BT87" i="12"/>
  <c r="BU87" i="12"/>
  <c r="BV87" i="12"/>
  <c r="BW87" i="12"/>
  <c r="BX87" i="12"/>
  <c r="BY87" i="12"/>
  <c r="BZ87" i="12"/>
  <c r="CA87" i="12"/>
  <c r="CB87" i="12"/>
  <c r="CC87" i="12"/>
  <c r="CD87" i="12"/>
  <c r="CE87" i="12"/>
  <c r="CF87" i="12"/>
  <c r="CG87" i="12"/>
  <c r="CH87" i="12"/>
  <c r="CI87" i="12"/>
  <c r="CJ87" i="12"/>
  <c r="CK87" i="12"/>
  <c r="CL87" i="12"/>
  <c r="CM87" i="12"/>
  <c r="CN87" i="12"/>
  <c r="CO87" i="12"/>
  <c r="CP87" i="12"/>
  <c r="CQ87" i="12"/>
  <c r="CR87" i="12"/>
  <c r="CS87" i="12"/>
  <c r="CT87" i="12"/>
  <c r="CU87" i="12"/>
  <c r="CV87" i="12"/>
  <c r="CW87" i="12"/>
  <c r="CX87" i="12"/>
  <c r="CY87" i="12"/>
  <c r="CZ87" i="12"/>
  <c r="DA87" i="12"/>
  <c r="DB87" i="12"/>
  <c r="DC87" i="12"/>
  <c r="DD87" i="12"/>
  <c r="DE87" i="12"/>
  <c r="DF87" i="12"/>
  <c r="DG87" i="12"/>
  <c r="DH87" i="12"/>
  <c r="DI87" i="12"/>
  <c r="DJ87" i="12"/>
  <c r="AZ88" i="12"/>
  <c r="BA88" i="12"/>
  <c r="BB88" i="12"/>
  <c r="BC88" i="12"/>
  <c r="BD88" i="12"/>
  <c r="BE88" i="12"/>
  <c r="BJ88" i="12" s="1"/>
  <c r="BF88" i="12"/>
  <c r="BG88" i="12"/>
  <c r="BH88" i="12"/>
  <c r="BI88" i="12"/>
  <c r="BL88" i="12" s="1"/>
  <c r="BK88" i="12"/>
  <c r="BP88" i="12"/>
  <c r="BQ88" i="12"/>
  <c r="BR88" i="12"/>
  <c r="BS88" i="12"/>
  <c r="BT88" i="12"/>
  <c r="BU88" i="12"/>
  <c r="BV88" i="12"/>
  <c r="BW88" i="12"/>
  <c r="BX88" i="12"/>
  <c r="BY88" i="12"/>
  <c r="BZ88" i="12"/>
  <c r="CA88" i="12"/>
  <c r="CB88" i="12"/>
  <c r="CC88" i="12"/>
  <c r="CD88" i="12"/>
  <c r="CE88" i="12"/>
  <c r="CF88" i="12"/>
  <c r="CG88" i="12"/>
  <c r="CH88" i="12"/>
  <c r="CI88" i="12"/>
  <c r="CJ88" i="12"/>
  <c r="CK88" i="12"/>
  <c r="CL88" i="12"/>
  <c r="CM88" i="12"/>
  <c r="CN88" i="12"/>
  <c r="CO88" i="12"/>
  <c r="CP88" i="12"/>
  <c r="CQ88" i="12"/>
  <c r="CR88" i="12"/>
  <c r="CS88" i="12"/>
  <c r="CT88" i="12"/>
  <c r="CU88" i="12"/>
  <c r="CV88" i="12"/>
  <c r="CW88" i="12"/>
  <c r="CX88" i="12"/>
  <c r="CY88" i="12"/>
  <c r="CZ88" i="12"/>
  <c r="DA88" i="12"/>
  <c r="DB88" i="12"/>
  <c r="DC88" i="12"/>
  <c r="DD88" i="12"/>
  <c r="DE88" i="12"/>
  <c r="DF88" i="12"/>
  <c r="DG88" i="12"/>
  <c r="DH88" i="12"/>
  <c r="DI88" i="12"/>
  <c r="DJ88" i="12"/>
  <c r="AZ89" i="12"/>
  <c r="BA89" i="12"/>
  <c r="BB89" i="12"/>
  <c r="BI89" i="12" s="1"/>
  <c r="BC89" i="12"/>
  <c r="BD89" i="12"/>
  <c r="BE89" i="12"/>
  <c r="BF89" i="12"/>
  <c r="BK89" i="12" s="1"/>
  <c r="BG89" i="12"/>
  <c r="BH89" i="12"/>
  <c r="BJ89" i="12"/>
  <c r="BP89" i="12"/>
  <c r="BQ89" i="12"/>
  <c r="BR89" i="12"/>
  <c r="BS89" i="12"/>
  <c r="BT89" i="12"/>
  <c r="BU89" i="12"/>
  <c r="BV89" i="12"/>
  <c r="BW89" i="12"/>
  <c r="BX89" i="12"/>
  <c r="BY89" i="12"/>
  <c r="BZ89" i="12"/>
  <c r="CA89" i="12"/>
  <c r="CB89" i="12"/>
  <c r="CC89" i="12"/>
  <c r="CD89" i="12"/>
  <c r="CE89" i="12"/>
  <c r="CF89" i="12"/>
  <c r="CG89" i="12"/>
  <c r="CH89" i="12"/>
  <c r="CI89" i="12"/>
  <c r="CJ89" i="12"/>
  <c r="CK89" i="12"/>
  <c r="CL89" i="12"/>
  <c r="CM89" i="12"/>
  <c r="CN89" i="12"/>
  <c r="CO89" i="12"/>
  <c r="CP89" i="12"/>
  <c r="CQ89" i="12"/>
  <c r="CR89" i="12"/>
  <c r="CS89" i="12"/>
  <c r="CT89" i="12"/>
  <c r="CU89" i="12"/>
  <c r="CV89" i="12"/>
  <c r="CW89" i="12"/>
  <c r="CX89" i="12"/>
  <c r="CY89" i="12"/>
  <c r="CZ89" i="12"/>
  <c r="DA89" i="12"/>
  <c r="DB89" i="12"/>
  <c r="DC89" i="12"/>
  <c r="DD89" i="12"/>
  <c r="DE89" i="12"/>
  <c r="DF89" i="12"/>
  <c r="DG89" i="12"/>
  <c r="DH89" i="12"/>
  <c r="DI89" i="12"/>
  <c r="DJ89" i="12"/>
  <c r="AZ90" i="12"/>
  <c r="BA90" i="12"/>
  <c r="BB90" i="12"/>
  <c r="BI90" i="12" s="1"/>
  <c r="BC90" i="12"/>
  <c r="BD90" i="12"/>
  <c r="BE90" i="12"/>
  <c r="BF90" i="12"/>
  <c r="BK90" i="12" s="1"/>
  <c r="BG90" i="12"/>
  <c r="BH90" i="12"/>
  <c r="BJ90" i="12"/>
  <c r="BP90" i="12"/>
  <c r="BQ90" i="12"/>
  <c r="BR90" i="12"/>
  <c r="BS90" i="12"/>
  <c r="BT90" i="12"/>
  <c r="BU90" i="12"/>
  <c r="BV90" i="12"/>
  <c r="BW90" i="12"/>
  <c r="BX90" i="12"/>
  <c r="BY90" i="12"/>
  <c r="BZ90" i="12"/>
  <c r="CA90" i="12"/>
  <c r="CB90" i="12"/>
  <c r="CC90" i="12"/>
  <c r="CD90" i="12"/>
  <c r="CE90" i="12"/>
  <c r="CF90" i="12"/>
  <c r="CG90" i="12"/>
  <c r="CH90" i="12"/>
  <c r="CI90" i="12"/>
  <c r="CJ90" i="12"/>
  <c r="CK90" i="12"/>
  <c r="CL90" i="12"/>
  <c r="CM90" i="12"/>
  <c r="CN90" i="12"/>
  <c r="CO90" i="12"/>
  <c r="CP90" i="12"/>
  <c r="CQ90" i="12"/>
  <c r="CR90" i="12"/>
  <c r="CS90" i="12"/>
  <c r="CT90" i="12"/>
  <c r="CU90" i="12"/>
  <c r="CV90" i="12"/>
  <c r="CW90" i="12"/>
  <c r="CX90" i="12"/>
  <c r="CY90" i="12"/>
  <c r="CZ90" i="12"/>
  <c r="DA90" i="12"/>
  <c r="DB90" i="12"/>
  <c r="DC90" i="12"/>
  <c r="DD90" i="12"/>
  <c r="DE90" i="12"/>
  <c r="DF90" i="12"/>
  <c r="DG90" i="12"/>
  <c r="DH90" i="12"/>
  <c r="DI90" i="12"/>
  <c r="DJ90" i="12"/>
  <c r="AZ91" i="12"/>
  <c r="BA91" i="12"/>
  <c r="BB91" i="12"/>
  <c r="BI91" i="12" s="1"/>
  <c r="BC91" i="12"/>
  <c r="BD91" i="12"/>
  <c r="BE91" i="12"/>
  <c r="BF91" i="12"/>
  <c r="BK91" i="12" s="1"/>
  <c r="BG91" i="12"/>
  <c r="BH91" i="12"/>
  <c r="BJ91" i="12"/>
  <c r="BP91" i="12"/>
  <c r="BQ91" i="12"/>
  <c r="BR91" i="12"/>
  <c r="BS91" i="12"/>
  <c r="BT91" i="12"/>
  <c r="BU91" i="12"/>
  <c r="BV91" i="12"/>
  <c r="BW91" i="12"/>
  <c r="BX91" i="12"/>
  <c r="BY91" i="12"/>
  <c r="BZ91" i="12"/>
  <c r="CA91" i="12"/>
  <c r="CB91" i="12"/>
  <c r="CC91" i="12"/>
  <c r="CD91" i="12"/>
  <c r="CE91" i="12"/>
  <c r="CF91" i="12"/>
  <c r="CG91" i="12"/>
  <c r="CH91" i="12"/>
  <c r="CI91" i="12"/>
  <c r="CJ91" i="12"/>
  <c r="CK91" i="12"/>
  <c r="CL91" i="12"/>
  <c r="CM91" i="12"/>
  <c r="CN91" i="12"/>
  <c r="CO91" i="12"/>
  <c r="CP91" i="12"/>
  <c r="CQ91" i="12"/>
  <c r="CR91" i="12"/>
  <c r="CS91" i="12"/>
  <c r="CT91" i="12"/>
  <c r="CU91" i="12"/>
  <c r="CV91" i="12"/>
  <c r="CW91" i="12"/>
  <c r="CX91" i="12"/>
  <c r="CY91" i="12"/>
  <c r="CZ91" i="12"/>
  <c r="DA91" i="12"/>
  <c r="DB91" i="12"/>
  <c r="DC91" i="12"/>
  <c r="DD91" i="12"/>
  <c r="DE91" i="12"/>
  <c r="DF91" i="12"/>
  <c r="DG91" i="12"/>
  <c r="DH91" i="12"/>
  <c r="DI91" i="12"/>
  <c r="DJ91" i="12"/>
  <c r="AZ92" i="12"/>
  <c r="BA92" i="12"/>
  <c r="BB92" i="12"/>
  <c r="BI92" i="12" s="1"/>
  <c r="BC92" i="12"/>
  <c r="BD92" i="12"/>
  <c r="BE92" i="12"/>
  <c r="BF92" i="12"/>
  <c r="BK92" i="12" s="1"/>
  <c r="BG92" i="12"/>
  <c r="BH92" i="12"/>
  <c r="BJ92" i="12"/>
  <c r="BP92" i="12"/>
  <c r="BQ92" i="12"/>
  <c r="BR92" i="12"/>
  <c r="BS92" i="12"/>
  <c r="BT92" i="12"/>
  <c r="BU92" i="12"/>
  <c r="BV92" i="12"/>
  <c r="BW92" i="12"/>
  <c r="BX92" i="12"/>
  <c r="BY92" i="12"/>
  <c r="BZ92" i="12"/>
  <c r="CA92" i="12"/>
  <c r="CB92" i="12"/>
  <c r="CC92" i="12"/>
  <c r="CD92" i="12"/>
  <c r="CE92" i="12"/>
  <c r="CF92" i="12"/>
  <c r="CG92" i="12"/>
  <c r="CH92" i="12"/>
  <c r="CI92" i="12"/>
  <c r="CJ92" i="12"/>
  <c r="CK92" i="12"/>
  <c r="CL92" i="12"/>
  <c r="CM92" i="12"/>
  <c r="CN92" i="12"/>
  <c r="CO92" i="12"/>
  <c r="CP92" i="12"/>
  <c r="CQ92" i="12"/>
  <c r="CR92" i="12"/>
  <c r="CS92" i="12"/>
  <c r="CT92" i="12"/>
  <c r="CU92" i="12"/>
  <c r="CV92" i="12"/>
  <c r="CW92" i="12"/>
  <c r="CX92" i="12"/>
  <c r="CY92" i="12"/>
  <c r="CZ92" i="12"/>
  <c r="DA92" i="12"/>
  <c r="DB92" i="12"/>
  <c r="DC92" i="12"/>
  <c r="DD92" i="12"/>
  <c r="DE92" i="12"/>
  <c r="DF92" i="12"/>
  <c r="DG92" i="12"/>
  <c r="DH92" i="12"/>
  <c r="DI92" i="12"/>
  <c r="DJ92" i="12"/>
  <c r="AZ93" i="12"/>
  <c r="BA93" i="12"/>
  <c r="BB93" i="12"/>
  <c r="BI93" i="12" s="1"/>
  <c r="BC93" i="12"/>
  <c r="BD93" i="12"/>
  <c r="BE93" i="12"/>
  <c r="BF93" i="12"/>
  <c r="BK93" i="12" s="1"/>
  <c r="BG93" i="12"/>
  <c r="BH93" i="12"/>
  <c r="BJ93" i="12"/>
  <c r="BP93" i="12"/>
  <c r="BQ93" i="12"/>
  <c r="BR93" i="12"/>
  <c r="BS93" i="12"/>
  <c r="BT93" i="12"/>
  <c r="BU93" i="12"/>
  <c r="BV93" i="12"/>
  <c r="BW93" i="12"/>
  <c r="BX93" i="12"/>
  <c r="BY93" i="12"/>
  <c r="BZ93" i="12"/>
  <c r="CA93" i="12"/>
  <c r="CB93" i="12"/>
  <c r="CC93" i="12"/>
  <c r="CD93" i="12"/>
  <c r="CE93" i="12"/>
  <c r="CF93" i="12"/>
  <c r="CG93" i="12"/>
  <c r="CH93" i="12"/>
  <c r="CI93" i="12"/>
  <c r="CJ93" i="12"/>
  <c r="CK93" i="12"/>
  <c r="CL93" i="12"/>
  <c r="CM93" i="12"/>
  <c r="CN93" i="12"/>
  <c r="CO93" i="12"/>
  <c r="CP93" i="12"/>
  <c r="CQ93" i="12"/>
  <c r="CR93" i="12"/>
  <c r="CS93" i="12"/>
  <c r="CT93" i="12"/>
  <c r="CU93" i="12"/>
  <c r="CV93" i="12"/>
  <c r="CW93" i="12"/>
  <c r="CX93" i="12"/>
  <c r="CY93" i="12"/>
  <c r="CZ93" i="12"/>
  <c r="DA93" i="12"/>
  <c r="DB93" i="12"/>
  <c r="DC93" i="12"/>
  <c r="DD93" i="12"/>
  <c r="DE93" i="12"/>
  <c r="DF93" i="12"/>
  <c r="DG93" i="12"/>
  <c r="DH93" i="12"/>
  <c r="DI93" i="12"/>
  <c r="DJ93" i="12"/>
  <c r="AZ94" i="12"/>
  <c r="BA94" i="12"/>
  <c r="BB94" i="12"/>
  <c r="BI94" i="12" s="1"/>
  <c r="BC94" i="12"/>
  <c r="BD94" i="12"/>
  <c r="BE94" i="12"/>
  <c r="BF94" i="12"/>
  <c r="BK94" i="12" s="1"/>
  <c r="BG94" i="12"/>
  <c r="BH94" i="12"/>
  <c r="BJ94" i="12"/>
  <c r="BP94" i="12"/>
  <c r="BQ94" i="12"/>
  <c r="BR94" i="12"/>
  <c r="BS94" i="12"/>
  <c r="BT94" i="12"/>
  <c r="BU94" i="12"/>
  <c r="BV94" i="12"/>
  <c r="BW94" i="12"/>
  <c r="BX94" i="12"/>
  <c r="BY94" i="12"/>
  <c r="BZ94" i="12"/>
  <c r="CA94" i="12"/>
  <c r="CB94" i="12"/>
  <c r="CC94" i="12"/>
  <c r="CD94" i="12"/>
  <c r="CE94" i="12"/>
  <c r="CF94" i="12"/>
  <c r="CG94" i="12"/>
  <c r="CH94" i="12"/>
  <c r="CI94" i="12"/>
  <c r="CJ94" i="12"/>
  <c r="CK94" i="12"/>
  <c r="CL94" i="12"/>
  <c r="CM94" i="12"/>
  <c r="CN94" i="12"/>
  <c r="CO94" i="12"/>
  <c r="CP94" i="12"/>
  <c r="CQ94" i="12"/>
  <c r="CR94" i="12"/>
  <c r="CS94" i="12"/>
  <c r="CT94" i="12"/>
  <c r="CU94" i="12"/>
  <c r="CV94" i="12"/>
  <c r="CW94" i="12"/>
  <c r="CX94" i="12"/>
  <c r="CY94" i="12"/>
  <c r="CZ94" i="12"/>
  <c r="DA94" i="12"/>
  <c r="DB94" i="12"/>
  <c r="DC94" i="12"/>
  <c r="DD94" i="12"/>
  <c r="DE94" i="12"/>
  <c r="DF94" i="12"/>
  <c r="DG94" i="12"/>
  <c r="DH94" i="12"/>
  <c r="DI94" i="12"/>
  <c r="DJ94" i="12"/>
  <c r="AZ95" i="12"/>
  <c r="BA95" i="12"/>
  <c r="BB95" i="12"/>
  <c r="BI95" i="12" s="1"/>
  <c r="BC95" i="12"/>
  <c r="BD95" i="12"/>
  <c r="BE95" i="12"/>
  <c r="BF95" i="12"/>
  <c r="BK95" i="12" s="1"/>
  <c r="BG95" i="12"/>
  <c r="BH95" i="12"/>
  <c r="BJ95" i="12"/>
  <c r="BP95" i="12"/>
  <c r="BQ95" i="12"/>
  <c r="BR95" i="12"/>
  <c r="BS95" i="12"/>
  <c r="BT95" i="12"/>
  <c r="BU95" i="12"/>
  <c r="BV95" i="12"/>
  <c r="BW95" i="12"/>
  <c r="BX95" i="12"/>
  <c r="BY95" i="12"/>
  <c r="BZ95" i="12"/>
  <c r="CA95" i="12"/>
  <c r="CB95" i="12"/>
  <c r="CC95" i="12"/>
  <c r="CD95" i="12"/>
  <c r="CE95" i="12"/>
  <c r="CF95" i="12"/>
  <c r="CG95" i="12"/>
  <c r="CH95" i="12"/>
  <c r="CI95" i="12"/>
  <c r="CJ95" i="12"/>
  <c r="CK95" i="12"/>
  <c r="CL95" i="12"/>
  <c r="CM95" i="12"/>
  <c r="CN95" i="12"/>
  <c r="CO95" i="12"/>
  <c r="CP95" i="12"/>
  <c r="CQ95" i="12"/>
  <c r="CR95" i="12"/>
  <c r="CS95" i="12"/>
  <c r="CT95" i="12"/>
  <c r="CU95" i="12"/>
  <c r="CV95" i="12"/>
  <c r="CW95" i="12"/>
  <c r="CX95" i="12"/>
  <c r="CY95" i="12"/>
  <c r="CZ95" i="12"/>
  <c r="DA95" i="12"/>
  <c r="DB95" i="12"/>
  <c r="DC95" i="12"/>
  <c r="DD95" i="12"/>
  <c r="DE95" i="12"/>
  <c r="DF95" i="12"/>
  <c r="DG95" i="12"/>
  <c r="DH95" i="12"/>
  <c r="DI95" i="12"/>
  <c r="DJ95" i="12"/>
  <c r="AZ96" i="12"/>
  <c r="BA96" i="12"/>
  <c r="BB96" i="12"/>
  <c r="BI96" i="12" s="1"/>
  <c r="BC96" i="12"/>
  <c r="BD96" i="12"/>
  <c r="BE96" i="12"/>
  <c r="BF96" i="12"/>
  <c r="BK96" i="12" s="1"/>
  <c r="BG96" i="12"/>
  <c r="BH96" i="12"/>
  <c r="BJ96" i="12"/>
  <c r="BP96" i="12"/>
  <c r="BQ96" i="12"/>
  <c r="BR96" i="12"/>
  <c r="BS96" i="12"/>
  <c r="BT96" i="12"/>
  <c r="BU96" i="12"/>
  <c r="BV96" i="12"/>
  <c r="BW96" i="12"/>
  <c r="BX96" i="12"/>
  <c r="BY96" i="12"/>
  <c r="BZ96" i="12"/>
  <c r="CA96" i="12"/>
  <c r="CB96" i="12"/>
  <c r="CC96" i="12"/>
  <c r="CD96" i="12"/>
  <c r="CE96" i="12"/>
  <c r="CF96" i="12"/>
  <c r="CG96" i="12"/>
  <c r="CH96" i="12"/>
  <c r="CI96" i="12"/>
  <c r="CJ96" i="12"/>
  <c r="CK96" i="12"/>
  <c r="CL96" i="12"/>
  <c r="CM96" i="12"/>
  <c r="CN96" i="12"/>
  <c r="CO96" i="12"/>
  <c r="CP96" i="12"/>
  <c r="CQ96" i="12"/>
  <c r="CR96" i="12"/>
  <c r="CS96" i="12"/>
  <c r="CT96" i="12"/>
  <c r="CU96" i="12"/>
  <c r="CV96" i="12"/>
  <c r="CW96" i="12"/>
  <c r="CX96" i="12"/>
  <c r="CY96" i="12"/>
  <c r="CZ96" i="12"/>
  <c r="DA96" i="12"/>
  <c r="DB96" i="12"/>
  <c r="DC96" i="12"/>
  <c r="DD96" i="12"/>
  <c r="DE96" i="12"/>
  <c r="DF96" i="12"/>
  <c r="DG96" i="12"/>
  <c r="DH96" i="12"/>
  <c r="DI96" i="12"/>
  <c r="DJ96" i="12"/>
  <c r="AZ97" i="12"/>
  <c r="BA97" i="12"/>
  <c r="BB97" i="12"/>
  <c r="BI97" i="12" s="1"/>
  <c r="BC97" i="12"/>
  <c r="BD97" i="12"/>
  <c r="BE97" i="12"/>
  <c r="BF97" i="12"/>
  <c r="BK97" i="12" s="1"/>
  <c r="BG97" i="12"/>
  <c r="BH97" i="12"/>
  <c r="BJ97" i="12"/>
  <c r="BP97" i="12"/>
  <c r="BQ97" i="12"/>
  <c r="BR97" i="12"/>
  <c r="BS97" i="12"/>
  <c r="BT97" i="12"/>
  <c r="BU97" i="12"/>
  <c r="BV97" i="12"/>
  <c r="BW97" i="12"/>
  <c r="BX97" i="12"/>
  <c r="BY97" i="12"/>
  <c r="BZ97" i="12"/>
  <c r="CA97" i="12"/>
  <c r="CB97" i="12"/>
  <c r="CC97" i="12"/>
  <c r="CD97" i="12"/>
  <c r="CE97" i="12"/>
  <c r="CF97" i="12"/>
  <c r="CG97" i="12"/>
  <c r="CH97" i="12"/>
  <c r="CI97" i="12"/>
  <c r="CJ97" i="12"/>
  <c r="CK97" i="12"/>
  <c r="CL97" i="12"/>
  <c r="CM97" i="12"/>
  <c r="CN97" i="12"/>
  <c r="CO97" i="12"/>
  <c r="CP97" i="12"/>
  <c r="CQ97" i="12"/>
  <c r="CR97" i="12"/>
  <c r="CS97" i="12"/>
  <c r="CT97" i="12"/>
  <c r="CU97" i="12"/>
  <c r="CV97" i="12"/>
  <c r="CW97" i="12"/>
  <c r="CX97" i="12"/>
  <c r="CY97" i="12"/>
  <c r="CZ97" i="12"/>
  <c r="DA97" i="12"/>
  <c r="DB97" i="12"/>
  <c r="DC97" i="12"/>
  <c r="DD97" i="12"/>
  <c r="DE97" i="12"/>
  <c r="DF97" i="12"/>
  <c r="DG97" i="12"/>
  <c r="DH97" i="12"/>
  <c r="DI97" i="12"/>
  <c r="DJ97" i="12"/>
  <c r="AZ98" i="12"/>
  <c r="BA98" i="12"/>
  <c r="BB98" i="12"/>
  <c r="BI98" i="12" s="1"/>
  <c r="BC98" i="12"/>
  <c r="BD98" i="12"/>
  <c r="BE98" i="12"/>
  <c r="BF98" i="12"/>
  <c r="BK98" i="12" s="1"/>
  <c r="BG98" i="12"/>
  <c r="BH98" i="12"/>
  <c r="BJ98" i="12"/>
  <c r="BP98" i="12"/>
  <c r="BQ98" i="12"/>
  <c r="BR98" i="12"/>
  <c r="BS98" i="12"/>
  <c r="BT98" i="12"/>
  <c r="BU98" i="12"/>
  <c r="BV98" i="12"/>
  <c r="BW98" i="12"/>
  <c r="BX98" i="12"/>
  <c r="BY98" i="12"/>
  <c r="BZ98" i="12"/>
  <c r="CA98" i="12"/>
  <c r="CB98" i="12"/>
  <c r="CC98" i="12"/>
  <c r="CD98" i="12"/>
  <c r="CE98" i="12"/>
  <c r="CF98" i="12"/>
  <c r="CG98" i="12"/>
  <c r="CH98" i="12"/>
  <c r="CI98" i="12"/>
  <c r="CJ98" i="12"/>
  <c r="CK98" i="12"/>
  <c r="CL98" i="12"/>
  <c r="CM98" i="12"/>
  <c r="CN98" i="12"/>
  <c r="CO98" i="12"/>
  <c r="CP98" i="12"/>
  <c r="CQ98" i="12"/>
  <c r="CR98" i="12"/>
  <c r="CS98" i="12"/>
  <c r="CT98" i="12"/>
  <c r="CU98" i="12"/>
  <c r="CV98" i="12"/>
  <c r="CW98" i="12"/>
  <c r="CX98" i="12"/>
  <c r="CY98" i="12"/>
  <c r="CZ98" i="12"/>
  <c r="DA98" i="12"/>
  <c r="DB98" i="12"/>
  <c r="DC98" i="12"/>
  <c r="DD98" i="12"/>
  <c r="DE98" i="12"/>
  <c r="DF98" i="12"/>
  <c r="DG98" i="12"/>
  <c r="DH98" i="12"/>
  <c r="DI98" i="12"/>
  <c r="DJ98" i="12"/>
  <c r="AZ99" i="12"/>
  <c r="BA99" i="12"/>
  <c r="BB99" i="12"/>
  <c r="BC99" i="12"/>
  <c r="BD99" i="12"/>
  <c r="BE99" i="12"/>
  <c r="BJ99" i="12" s="1"/>
  <c r="BF99" i="12"/>
  <c r="BK99" i="12" s="1"/>
  <c r="BG99" i="12"/>
  <c r="BH99" i="12"/>
  <c r="BI99" i="12"/>
  <c r="BP99" i="12"/>
  <c r="BQ99" i="12"/>
  <c r="BR99" i="12"/>
  <c r="BS99" i="12"/>
  <c r="BT99" i="12"/>
  <c r="BU99" i="12"/>
  <c r="BV99" i="12"/>
  <c r="BW99" i="12"/>
  <c r="BX99" i="12"/>
  <c r="BY99" i="12"/>
  <c r="BZ99" i="12"/>
  <c r="CA99" i="12"/>
  <c r="CB99" i="12"/>
  <c r="CC99" i="12"/>
  <c r="CD99" i="12"/>
  <c r="CE99" i="12"/>
  <c r="CF99" i="12"/>
  <c r="CG99" i="12"/>
  <c r="CH99" i="12"/>
  <c r="CI99" i="12"/>
  <c r="CJ99" i="12"/>
  <c r="CK99" i="12"/>
  <c r="CL99" i="12"/>
  <c r="CM99" i="12"/>
  <c r="CN99" i="12"/>
  <c r="CO99" i="12"/>
  <c r="CP99" i="12"/>
  <c r="CQ99" i="12"/>
  <c r="CR99" i="12"/>
  <c r="CS99" i="12"/>
  <c r="CT99" i="12"/>
  <c r="CU99" i="12"/>
  <c r="CV99" i="12"/>
  <c r="CW99" i="12"/>
  <c r="CX99" i="12"/>
  <c r="CY99" i="12"/>
  <c r="CZ99" i="12"/>
  <c r="DA99" i="12"/>
  <c r="DB99" i="12"/>
  <c r="DC99" i="12"/>
  <c r="DD99" i="12"/>
  <c r="DE99" i="12"/>
  <c r="DF99" i="12"/>
  <c r="DG99" i="12"/>
  <c r="DH99" i="12"/>
  <c r="DI99" i="12"/>
  <c r="DJ99" i="12"/>
  <c r="AZ100" i="12"/>
  <c r="BA100" i="12"/>
  <c r="BB100" i="12"/>
  <c r="BI100" i="12" s="1"/>
  <c r="BC100" i="12"/>
  <c r="BD100" i="12"/>
  <c r="BE100" i="12"/>
  <c r="BF100" i="12"/>
  <c r="BK100" i="12" s="1"/>
  <c r="BG100" i="12"/>
  <c r="BH100" i="12"/>
  <c r="BJ100" i="12"/>
  <c r="BP100" i="12"/>
  <c r="BQ100" i="12"/>
  <c r="BR100" i="12"/>
  <c r="BS100" i="12"/>
  <c r="BT100" i="12"/>
  <c r="BU100" i="12"/>
  <c r="BV100" i="12"/>
  <c r="BW100" i="12"/>
  <c r="BX100" i="12"/>
  <c r="BY100" i="12"/>
  <c r="BZ100" i="12"/>
  <c r="CA100" i="12"/>
  <c r="CB100" i="12"/>
  <c r="CC100" i="12"/>
  <c r="CD100" i="12"/>
  <c r="CE100" i="12"/>
  <c r="CF100" i="12"/>
  <c r="CG100" i="12"/>
  <c r="CH100" i="12"/>
  <c r="CI100" i="12"/>
  <c r="CJ100" i="12"/>
  <c r="CK100" i="12"/>
  <c r="CL100" i="12"/>
  <c r="CM100" i="12"/>
  <c r="CN100" i="12"/>
  <c r="CO100" i="12"/>
  <c r="CP100" i="12"/>
  <c r="CQ100" i="12"/>
  <c r="CR100" i="12"/>
  <c r="CS100" i="12"/>
  <c r="CT100" i="12"/>
  <c r="CU100" i="12"/>
  <c r="CV100" i="12"/>
  <c r="CW100" i="12"/>
  <c r="CX100" i="12"/>
  <c r="CY100" i="12"/>
  <c r="CZ100" i="12"/>
  <c r="DA100" i="12"/>
  <c r="DB100" i="12"/>
  <c r="DC100" i="12"/>
  <c r="DD100" i="12"/>
  <c r="DE100" i="12"/>
  <c r="DF100" i="12"/>
  <c r="DG100" i="12"/>
  <c r="DH100" i="12"/>
  <c r="DI100" i="12"/>
  <c r="DJ100" i="12"/>
  <c r="AZ101" i="12"/>
  <c r="BA101" i="12"/>
  <c r="BB101" i="12"/>
  <c r="BC101" i="12"/>
  <c r="BD101" i="12"/>
  <c r="BE101" i="12"/>
  <c r="BJ101" i="12" s="1"/>
  <c r="BF101" i="12"/>
  <c r="BK101" i="12" s="1"/>
  <c r="BG101" i="12"/>
  <c r="BH101" i="12"/>
  <c r="BI101" i="12"/>
  <c r="BP101" i="12"/>
  <c r="BQ101" i="12"/>
  <c r="BR101" i="12"/>
  <c r="BS101" i="12"/>
  <c r="BT101" i="12"/>
  <c r="BU101" i="12"/>
  <c r="BV101" i="12"/>
  <c r="BW101" i="12"/>
  <c r="BX101" i="12"/>
  <c r="BY101" i="12"/>
  <c r="BZ101" i="12"/>
  <c r="CA101" i="12"/>
  <c r="CB101" i="12"/>
  <c r="CC101" i="12"/>
  <c r="CD101" i="12"/>
  <c r="CE101" i="12"/>
  <c r="CF101" i="12"/>
  <c r="CG101" i="12"/>
  <c r="CH101" i="12"/>
  <c r="CI101" i="12"/>
  <c r="CJ101" i="12"/>
  <c r="CK101" i="12"/>
  <c r="CL101" i="12"/>
  <c r="CM101" i="12"/>
  <c r="CN101" i="12"/>
  <c r="CO101" i="12"/>
  <c r="CP101" i="12"/>
  <c r="CQ101" i="12"/>
  <c r="CR101" i="12"/>
  <c r="CS101" i="12"/>
  <c r="CT101" i="12"/>
  <c r="CU101" i="12"/>
  <c r="CV101" i="12"/>
  <c r="CW101" i="12"/>
  <c r="CX101" i="12"/>
  <c r="CY101" i="12"/>
  <c r="CZ101" i="12"/>
  <c r="DA101" i="12"/>
  <c r="DB101" i="12"/>
  <c r="DC101" i="12"/>
  <c r="DD101" i="12"/>
  <c r="DE101" i="12"/>
  <c r="DF101" i="12"/>
  <c r="DG101" i="12"/>
  <c r="DH101" i="12"/>
  <c r="DI101" i="12"/>
  <c r="DJ101" i="12"/>
  <c r="AZ102" i="12"/>
  <c r="BA102" i="12"/>
  <c r="BB102" i="12"/>
  <c r="BI102" i="12" s="1"/>
  <c r="BC102" i="12"/>
  <c r="BD102" i="12"/>
  <c r="BE102" i="12"/>
  <c r="BF102" i="12"/>
  <c r="BK102" i="12" s="1"/>
  <c r="BG102" i="12"/>
  <c r="BH102" i="12"/>
  <c r="BJ102" i="12"/>
  <c r="BP102" i="12"/>
  <c r="BQ102" i="12"/>
  <c r="BR102" i="12"/>
  <c r="BS102" i="12"/>
  <c r="BT102" i="12"/>
  <c r="BU102" i="12"/>
  <c r="BV102" i="12"/>
  <c r="BW102" i="12"/>
  <c r="BX102" i="12"/>
  <c r="BY102" i="12"/>
  <c r="BZ102" i="12"/>
  <c r="CA102" i="12"/>
  <c r="CB102" i="12"/>
  <c r="CC102" i="12"/>
  <c r="CD102" i="12"/>
  <c r="CE102" i="12"/>
  <c r="CF102" i="12"/>
  <c r="CG102" i="12"/>
  <c r="CH102" i="12"/>
  <c r="CI102" i="12"/>
  <c r="CJ102" i="12"/>
  <c r="CK102" i="12"/>
  <c r="CL102" i="12"/>
  <c r="CM102" i="12"/>
  <c r="CN102" i="12"/>
  <c r="CO102" i="12"/>
  <c r="CP102" i="12"/>
  <c r="CQ102" i="12"/>
  <c r="CR102" i="12"/>
  <c r="CS102" i="12"/>
  <c r="CT102" i="12"/>
  <c r="CU102" i="12"/>
  <c r="CV102" i="12"/>
  <c r="CW102" i="12"/>
  <c r="CX102" i="12"/>
  <c r="CY102" i="12"/>
  <c r="CZ102" i="12"/>
  <c r="DA102" i="12"/>
  <c r="DB102" i="12"/>
  <c r="DC102" i="12"/>
  <c r="DD102" i="12"/>
  <c r="DE102" i="12"/>
  <c r="DF102" i="12"/>
  <c r="DG102" i="12"/>
  <c r="DH102" i="12"/>
  <c r="DI102" i="12"/>
  <c r="DJ102" i="12"/>
  <c r="AZ103" i="12"/>
  <c r="BA103" i="12"/>
  <c r="BB103" i="12"/>
  <c r="BC103" i="12"/>
  <c r="BD103" i="12"/>
  <c r="BE103" i="12"/>
  <c r="BJ103" i="12" s="1"/>
  <c r="BF103" i="12"/>
  <c r="BK103" i="12" s="1"/>
  <c r="BG103" i="12"/>
  <c r="BH103" i="12"/>
  <c r="BI103" i="12"/>
  <c r="BP103" i="12"/>
  <c r="BQ103" i="12"/>
  <c r="BR103" i="12"/>
  <c r="BS103" i="12"/>
  <c r="BT103" i="12"/>
  <c r="BU103" i="12"/>
  <c r="BV103" i="12"/>
  <c r="BW103" i="12"/>
  <c r="BX103" i="12"/>
  <c r="BY103" i="12"/>
  <c r="BZ103" i="12"/>
  <c r="CA103" i="12"/>
  <c r="CB103" i="12"/>
  <c r="CC103" i="12"/>
  <c r="CD103" i="12"/>
  <c r="CE103" i="12"/>
  <c r="CF103" i="12"/>
  <c r="CG103" i="12"/>
  <c r="CH103" i="12"/>
  <c r="CI103" i="12"/>
  <c r="CJ103" i="12"/>
  <c r="CK103" i="12"/>
  <c r="CL103" i="12"/>
  <c r="CM103" i="12"/>
  <c r="CN103" i="12"/>
  <c r="CO103" i="12"/>
  <c r="CP103" i="12"/>
  <c r="CQ103" i="12"/>
  <c r="CR103" i="12"/>
  <c r="CS103" i="12"/>
  <c r="CT103" i="12"/>
  <c r="CU103" i="12"/>
  <c r="CV103" i="12"/>
  <c r="CW103" i="12"/>
  <c r="CX103" i="12"/>
  <c r="CY103" i="12"/>
  <c r="CZ103" i="12"/>
  <c r="DA103" i="12"/>
  <c r="DB103" i="12"/>
  <c r="DC103" i="12"/>
  <c r="DD103" i="12"/>
  <c r="DE103" i="12"/>
  <c r="DF103" i="12"/>
  <c r="DG103" i="12"/>
  <c r="DH103" i="12"/>
  <c r="DI103" i="12"/>
  <c r="DJ103" i="12"/>
  <c r="AZ104" i="12"/>
  <c r="BA104" i="12"/>
  <c r="BB104" i="12"/>
  <c r="BI104" i="12" s="1"/>
  <c r="BC104" i="12"/>
  <c r="BD104" i="12"/>
  <c r="BE104" i="12"/>
  <c r="BF104" i="12"/>
  <c r="BK104" i="12" s="1"/>
  <c r="BG104" i="12"/>
  <c r="BH104" i="12"/>
  <c r="BJ104" i="12"/>
  <c r="BP104" i="12"/>
  <c r="BQ104" i="12"/>
  <c r="BR104" i="12"/>
  <c r="BS104" i="12"/>
  <c r="BT104" i="12"/>
  <c r="BU104" i="12"/>
  <c r="BV104" i="12"/>
  <c r="BW104" i="12"/>
  <c r="BX104" i="12"/>
  <c r="BY104" i="12"/>
  <c r="BZ104" i="12"/>
  <c r="CA104" i="12"/>
  <c r="CB104" i="12"/>
  <c r="CC104" i="12"/>
  <c r="CD104" i="12"/>
  <c r="CE104" i="12"/>
  <c r="CF104" i="12"/>
  <c r="CG104" i="12"/>
  <c r="CH104" i="12"/>
  <c r="CI104" i="12"/>
  <c r="CJ104" i="12"/>
  <c r="CK104" i="12"/>
  <c r="CL104" i="12"/>
  <c r="CM104" i="12"/>
  <c r="CN104" i="12"/>
  <c r="CO104" i="12"/>
  <c r="CP104" i="12"/>
  <c r="CQ104" i="12"/>
  <c r="CR104" i="12"/>
  <c r="CS104" i="12"/>
  <c r="CT104" i="12"/>
  <c r="CU104" i="12"/>
  <c r="CV104" i="12"/>
  <c r="CW104" i="12"/>
  <c r="CX104" i="12"/>
  <c r="CY104" i="12"/>
  <c r="CZ104" i="12"/>
  <c r="DA104" i="12"/>
  <c r="DB104" i="12"/>
  <c r="DC104" i="12"/>
  <c r="DD104" i="12"/>
  <c r="DE104" i="12"/>
  <c r="DF104" i="12"/>
  <c r="DG104" i="12"/>
  <c r="DH104" i="12"/>
  <c r="DI104" i="12"/>
  <c r="DJ104" i="12"/>
  <c r="AZ105" i="12"/>
  <c r="BA105" i="12"/>
  <c r="BB105" i="12"/>
  <c r="BC105" i="12"/>
  <c r="BD105" i="12"/>
  <c r="BE105" i="12"/>
  <c r="BJ105" i="12" s="1"/>
  <c r="BF105" i="12"/>
  <c r="BK105" i="12" s="1"/>
  <c r="BG105" i="12"/>
  <c r="BH105" i="12"/>
  <c r="BI105" i="12"/>
  <c r="BP105" i="12"/>
  <c r="BQ105" i="12"/>
  <c r="BR105" i="12"/>
  <c r="BS105" i="12"/>
  <c r="BT105" i="12"/>
  <c r="BU105" i="12"/>
  <c r="BV105" i="12"/>
  <c r="BW105" i="12"/>
  <c r="BX105" i="12"/>
  <c r="BY105" i="12"/>
  <c r="BZ105" i="12"/>
  <c r="CA105" i="12"/>
  <c r="CB105" i="12"/>
  <c r="CC105" i="12"/>
  <c r="CD105" i="12"/>
  <c r="CE105" i="12"/>
  <c r="CF105" i="12"/>
  <c r="CG105" i="12"/>
  <c r="CH105" i="12"/>
  <c r="CI105" i="12"/>
  <c r="CJ105" i="12"/>
  <c r="CK105" i="12"/>
  <c r="CL105" i="12"/>
  <c r="CM105" i="12"/>
  <c r="CN105" i="12"/>
  <c r="CO105" i="12"/>
  <c r="CP105" i="12"/>
  <c r="CQ105" i="12"/>
  <c r="CR105" i="12"/>
  <c r="CS105" i="12"/>
  <c r="CT105" i="12"/>
  <c r="CU105" i="12"/>
  <c r="CV105" i="12"/>
  <c r="CW105" i="12"/>
  <c r="CX105" i="12"/>
  <c r="CY105" i="12"/>
  <c r="CZ105" i="12"/>
  <c r="DA105" i="12"/>
  <c r="DB105" i="12"/>
  <c r="DC105" i="12"/>
  <c r="DD105" i="12"/>
  <c r="DE105" i="12"/>
  <c r="DF105" i="12"/>
  <c r="DG105" i="12"/>
  <c r="DH105" i="12"/>
  <c r="DI105" i="12"/>
  <c r="DJ105" i="12"/>
  <c r="AZ106" i="12"/>
  <c r="BA106" i="12"/>
  <c r="BB106" i="12"/>
  <c r="BI106" i="12" s="1"/>
  <c r="BC106" i="12"/>
  <c r="BD106" i="12"/>
  <c r="BE106" i="12"/>
  <c r="BF106" i="12"/>
  <c r="BK106" i="12" s="1"/>
  <c r="BG106" i="12"/>
  <c r="BH106" i="12"/>
  <c r="BJ106" i="12"/>
  <c r="BP106" i="12"/>
  <c r="BQ106" i="12"/>
  <c r="BR106" i="12"/>
  <c r="BS106" i="12"/>
  <c r="BT106" i="12"/>
  <c r="BU106" i="12"/>
  <c r="BV106" i="12"/>
  <c r="BW106" i="12"/>
  <c r="BX106" i="12"/>
  <c r="BY106" i="12"/>
  <c r="BZ106" i="12"/>
  <c r="CA106" i="12"/>
  <c r="CB106" i="12"/>
  <c r="CC106" i="12"/>
  <c r="CD106" i="12"/>
  <c r="CE106" i="12"/>
  <c r="CF106" i="12"/>
  <c r="CG106" i="12"/>
  <c r="CH106" i="12"/>
  <c r="CI106" i="12"/>
  <c r="CJ106" i="12"/>
  <c r="CK106" i="12"/>
  <c r="CL106" i="12"/>
  <c r="CM106" i="12"/>
  <c r="CN106" i="12"/>
  <c r="CO106" i="12"/>
  <c r="CP106" i="12"/>
  <c r="CQ106" i="12"/>
  <c r="CR106" i="12"/>
  <c r="CS106" i="12"/>
  <c r="CT106" i="12"/>
  <c r="CU106" i="12"/>
  <c r="CV106" i="12"/>
  <c r="CW106" i="12"/>
  <c r="CX106" i="12"/>
  <c r="CY106" i="12"/>
  <c r="CZ106" i="12"/>
  <c r="DA106" i="12"/>
  <c r="DB106" i="12"/>
  <c r="DC106" i="12"/>
  <c r="DD106" i="12"/>
  <c r="DE106" i="12"/>
  <c r="DF106" i="12"/>
  <c r="DG106" i="12"/>
  <c r="DH106" i="12"/>
  <c r="DI106" i="12"/>
  <c r="DJ106" i="12"/>
  <c r="AZ107" i="12"/>
  <c r="BA107" i="12"/>
  <c r="BB107" i="12"/>
  <c r="BC107" i="12"/>
  <c r="BD107" i="12"/>
  <c r="BE107" i="12"/>
  <c r="BJ107" i="12" s="1"/>
  <c r="BF107" i="12"/>
  <c r="BK107" i="12" s="1"/>
  <c r="BG107" i="12"/>
  <c r="BH107" i="12"/>
  <c r="BI107" i="12"/>
  <c r="BP107" i="12"/>
  <c r="BQ107" i="12"/>
  <c r="BR107" i="12"/>
  <c r="BS107" i="12"/>
  <c r="BT107" i="12"/>
  <c r="BU107" i="12"/>
  <c r="BV107" i="12"/>
  <c r="BW107" i="12"/>
  <c r="BX107" i="12"/>
  <c r="BY107" i="12"/>
  <c r="BZ107" i="12"/>
  <c r="CA107" i="12"/>
  <c r="CB107" i="12"/>
  <c r="CC107" i="12"/>
  <c r="CD107" i="12"/>
  <c r="CE107" i="12"/>
  <c r="CF107" i="12"/>
  <c r="CG107" i="12"/>
  <c r="CH107" i="12"/>
  <c r="CI107" i="12"/>
  <c r="CJ107" i="12"/>
  <c r="CK107" i="12"/>
  <c r="CL107" i="12"/>
  <c r="CM107" i="12"/>
  <c r="CN107" i="12"/>
  <c r="CO107" i="12"/>
  <c r="CP107" i="12"/>
  <c r="CQ107" i="12"/>
  <c r="CR107" i="12"/>
  <c r="CS107" i="12"/>
  <c r="CT107" i="12"/>
  <c r="CU107" i="12"/>
  <c r="CV107" i="12"/>
  <c r="CW107" i="12"/>
  <c r="CX107" i="12"/>
  <c r="CY107" i="12"/>
  <c r="CZ107" i="12"/>
  <c r="DA107" i="12"/>
  <c r="DB107" i="12"/>
  <c r="DC107" i="12"/>
  <c r="DD107" i="12"/>
  <c r="DE107" i="12"/>
  <c r="DF107" i="12"/>
  <c r="DG107" i="12"/>
  <c r="DH107" i="12"/>
  <c r="DI107" i="12"/>
  <c r="DJ107" i="12"/>
  <c r="AZ108" i="12"/>
  <c r="BA108" i="12"/>
  <c r="BB108" i="12"/>
  <c r="BI108" i="12" s="1"/>
  <c r="BC108" i="12"/>
  <c r="BD108" i="12"/>
  <c r="BE108" i="12"/>
  <c r="BF108" i="12"/>
  <c r="BK108" i="12" s="1"/>
  <c r="BG108" i="12"/>
  <c r="BH108" i="12"/>
  <c r="BJ108" i="12"/>
  <c r="BP108" i="12"/>
  <c r="BQ108" i="12"/>
  <c r="BR108" i="12"/>
  <c r="BS108" i="12"/>
  <c r="BT108" i="12"/>
  <c r="BU108" i="12"/>
  <c r="BV108" i="12"/>
  <c r="BW108" i="12"/>
  <c r="BX108" i="12"/>
  <c r="BY108" i="12"/>
  <c r="BZ108" i="12"/>
  <c r="CA108" i="12"/>
  <c r="CB108" i="12"/>
  <c r="CC108" i="12"/>
  <c r="CD108" i="12"/>
  <c r="CE108" i="12"/>
  <c r="CF108" i="12"/>
  <c r="CG108" i="12"/>
  <c r="CH108" i="12"/>
  <c r="CI108" i="12"/>
  <c r="CJ108" i="12"/>
  <c r="CK108" i="12"/>
  <c r="CL108" i="12"/>
  <c r="CM108" i="12"/>
  <c r="CN108" i="12"/>
  <c r="CO108" i="12"/>
  <c r="CP108" i="12"/>
  <c r="CQ108" i="12"/>
  <c r="CR108" i="12"/>
  <c r="CS108" i="12"/>
  <c r="CT108" i="12"/>
  <c r="CU108" i="12"/>
  <c r="CV108" i="12"/>
  <c r="CW108" i="12"/>
  <c r="CX108" i="12"/>
  <c r="CY108" i="12"/>
  <c r="CZ108" i="12"/>
  <c r="DA108" i="12"/>
  <c r="DB108" i="12"/>
  <c r="DC108" i="12"/>
  <c r="DD108" i="12"/>
  <c r="DE108" i="12"/>
  <c r="DF108" i="12"/>
  <c r="DG108" i="12"/>
  <c r="DH108" i="12"/>
  <c r="DI108" i="12"/>
  <c r="DJ108" i="12"/>
  <c r="AZ109" i="12"/>
  <c r="BA109" i="12"/>
  <c r="BB109" i="12"/>
  <c r="BC109" i="12"/>
  <c r="BD109" i="12"/>
  <c r="BE109" i="12"/>
  <c r="BJ109" i="12" s="1"/>
  <c r="BF109" i="12"/>
  <c r="BK109" i="12" s="1"/>
  <c r="BG109" i="12"/>
  <c r="BH109" i="12"/>
  <c r="BI109" i="12"/>
  <c r="BP109" i="12"/>
  <c r="BQ109" i="12"/>
  <c r="BR109" i="12"/>
  <c r="BS109" i="12"/>
  <c r="BT109" i="12"/>
  <c r="BU109" i="12"/>
  <c r="BV109" i="12"/>
  <c r="BW109" i="12"/>
  <c r="BX109" i="12"/>
  <c r="BY109" i="12"/>
  <c r="BZ109" i="12"/>
  <c r="CA109" i="12"/>
  <c r="CB109" i="12"/>
  <c r="CC109" i="12"/>
  <c r="CD109" i="12"/>
  <c r="CE109" i="12"/>
  <c r="CF109" i="12"/>
  <c r="CG109" i="12"/>
  <c r="CH109" i="12"/>
  <c r="CI109" i="12"/>
  <c r="CJ109" i="12"/>
  <c r="CK109" i="12"/>
  <c r="CL109" i="12"/>
  <c r="CM109" i="12"/>
  <c r="CN109" i="12"/>
  <c r="CO109" i="12"/>
  <c r="CP109" i="12"/>
  <c r="CQ109" i="12"/>
  <c r="CR109" i="12"/>
  <c r="CS109" i="12"/>
  <c r="CT109" i="12"/>
  <c r="CU109" i="12"/>
  <c r="CV109" i="12"/>
  <c r="CW109" i="12"/>
  <c r="CX109" i="12"/>
  <c r="CY109" i="12"/>
  <c r="CZ109" i="12"/>
  <c r="DA109" i="12"/>
  <c r="DB109" i="12"/>
  <c r="DC109" i="12"/>
  <c r="DD109" i="12"/>
  <c r="DE109" i="12"/>
  <c r="DF109" i="12"/>
  <c r="DG109" i="12"/>
  <c r="DH109" i="12"/>
  <c r="DI109" i="12"/>
  <c r="DJ109" i="12"/>
  <c r="AZ110" i="12"/>
  <c r="BA110" i="12"/>
  <c r="BB110" i="12"/>
  <c r="BI110" i="12" s="1"/>
  <c r="BC110" i="12"/>
  <c r="BD110" i="12"/>
  <c r="BE110" i="12"/>
  <c r="BF110" i="12"/>
  <c r="BK110" i="12" s="1"/>
  <c r="BG110" i="12"/>
  <c r="BH110" i="12"/>
  <c r="BJ110" i="12"/>
  <c r="BP110" i="12"/>
  <c r="BQ110" i="12"/>
  <c r="BR110" i="12"/>
  <c r="BS110" i="12"/>
  <c r="BT110" i="12"/>
  <c r="BU110" i="12"/>
  <c r="BV110" i="12"/>
  <c r="BW110" i="12"/>
  <c r="BX110" i="12"/>
  <c r="BY110" i="12"/>
  <c r="BZ110" i="12"/>
  <c r="CA110" i="12"/>
  <c r="CB110" i="12"/>
  <c r="CC110" i="12"/>
  <c r="CD110" i="12"/>
  <c r="CE110" i="12"/>
  <c r="CF110" i="12"/>
  <c r="CG110" i="12"/>
  <c r="CH110" i="12"/>
  <c r="CI110" i="12"/>
  <c r="CJ110" i="12"/>
  <c r="CK110" i="12"/>
  <c r="CL110" i="12"/>
  <c r="CM110" i="12"/>
  <c r="CN110" i="12"/>
  <c r="CO110" i="12"/>
  <c r="CP110" i="12"/>
  <c r="CQ110" i="12"/>
  <c r="CR110" i="12"/>
  <c r="CS110" i="12"/>
  <c r="CT110" i="12"/>
  <c r="CU110" i="12"/>
  <c r="CV110" i="12"/>
  <c r="CW110" i="12"/>
  <c r="CX110" i="12"/>
  <c r="CY110" i="12"/>
  <c r="CZ110" i="12"/>
  <c r="DA110" i="12"/>
  <c r="DB110" i="12"/>
  <c r="DC110" i="12"/>
  <c r="DD110" i="12"/>
  <c r="DE110" i="12"/>
  <c r="DF110" i="12"/>
  <c r="DG110" i="12"/>
  <c r="DH110" i="12"/>
  <c r="DI110" i="12"/>
  <c r="DJ110" i="12"/>
  <c r="AZ111" i="12"/>
  <c r="BA111" i="12"/>
  <c r="BB111" i="12"/>
  <c r="BC111" i="12"/>
  <c r="BD111" i="12"/>
  <c r="BE111" i="12"/>
  <c r="BJ111" i="12" s="1"/>
  <c r="BF111" i="12"/>
  <c r="BK111" i="12" s="1"/>
  <c r="BG111" i="12"/>
  <c r="BH111" i="12"/>
  <c r="BI111" i="12"/>
  <c r="BP111" i="12"/>
  <c r="BQ111" i="12"/>
  <c r="BR111" i="12"/>
  <c r="BS111" i="12"/>
  <c r="BT111" i="12"/>
  <c r="BU111" i="12"/>
  <c r="BV111" i="12"/>
  <c r="BW111" i="12"/>
  <c r="BX111" i="12"/>
  <c r="BY111" i="12"/>
  <c r="BZ111" i="12"/>
  <c r="CA111" i="12"/>
  <c r="CB111" i="12"/>
  <c r="CC111" i="12"/>
  <c r="CD111" i="12"/>
  <c r="CE111" i="12"/>
  <c r="CF111" i="12"/>
  <c r="CG111" i="12"/>
  <c r="CH111" i="12"/>
  <c r="CI111" i="12"/>
  <c r="CJ111" i="12"/>
  <c r="CK111" i="12"/>
  <c r="CL111" i="12"/>
  <c r="CM111" i="12"/>
  <c r="CN111" i="12"/>
  <c r="CO111" i="12"/>
  <c r="CP111" i="12"/>
  <c r="CQ111" i="12"/>
  <c r="CR111" i="12"/>
  <c r="CS111" i="12"/>
  <c r="CT111" i="12"/>
  <c r="CU111" i="12"/>
  <c r="CV111" i="12"/>
  <c r="CW111" i="12"/>
  <c r="CX111" i="12"/>
  <c r="CY111" i="12"/>
  <c r="CZ111" i="12"/>
  <c r="DA111" i="12"/>
  <c r="DB111" i="12"/>
  <c r="DC111" i="12"/>
  <c r="DD111" i="12"/>
  <c r="DE111" i="12"/>
  <c r="DF111" i="12"/>
  <c r="DG111" i="12"/>
  <c r="DH111" i="12"/>
  <c r="DI111" i="12"/>
  <c r="DJ111" i="12"/>
  <c r="AZ112" i="12"/>
  <c r="BA112" i="12"/>
  <c r="BB112" i="12"/>
  <c r="BI112" i="12" s="1"/>
  <c r="BC112" i="12"/>
  <c r="BD112" i="12"/>
  <c r="BE112" i="12"/>
  <c r="BF112" i="12"/>
  <c r="BK112" i="12" s="1"/>
  <c r="BG112" i="12"/>
  <c r="BH112" i="12"/>
  <c r="BJ112" i="12"/>
  <c r="BP112" i="12"/>
  <c r="BQ112" i="12"/>
  <c r="BR112" i="12"/>
  <c r="BS112" i="12"/>
  <c r="BT112" i="12"/>
  <c r="BU112" i="12"/>
  <c r="BV112" i="12"/>
  <c r="BW112" i="12"/>
  <c r="BX112" i="12"/>
  <c r="BY112" i="12"/>
  <c r="BZ112" i="12"/>
  <c r="CA112" i="12"/>
  <c r="CB112" i="12"/>
  <c r="CC112" i="12"/>
  <c r="CD112" i="12"/>
  <c r="CE112" i="12"/>
  <c r="CF112" i="12"/>
  <c r="CG112" i="12"/>
  <c r="CH112" i="12"/>
  <c r="CI112" i="12"/>
  <c r="CJ112" i="12"/>
  <c r="CK112" i="12"/>
  <c r="CL112" i="12"/>
  <c r="CM112" i="12"/>
  <c r="CN112" i="12"/>
  <c r="CO112" i="12"/>
  <c r="CP112" i="12"/>
  <c r="CQ112" i="12"/>
  <c r="CR112" i="12"/>
  <c r="CS112" i="12"/>
  <c r="CT112" i="12"/>
  <c r="CU112" i="12"/>
  <c r="CV112" i="12"/>
  <c r="CW112" i="12"/>
  <c r="CX112" i="12"/>
  <c r="CY112" i="12"/>
  <c r="CZ112" i="12"/>
  <c r="DA112" i="12"/>
  <c r="DB112" i="12"/>
  <c r="DC112" i="12"/>
  <c r="DD112" i="12"/>
  <c r="DE112" i="12"/>
  <c r="DF112" i="12"/>
  <c r="DG112" i="12"/>
  <c r="DH112" i="12"/>
  <c r="DI112" i="12"/>
  <c r="DJ112" i="12"/>
  <c r="AZ113" i="12"/>
  <c r="BA113" i="12"/>
  <c r="BB113" i="12"/>
  <c r="BC113" i="12"/>
  <c r="BD113" i="12"/>
  <c r="BE113" i="12"/>
  <c r="BJ113" i="12" s="1"/>
  <c r="BF113" i="12"/>
  <c r="BK113" i="12" s="1"/>
  <c r="BG113" i="12"/>
  <c r="BH113" i="12"/>
  <c r="BI113" i="12"/>
  <c r="BP113" i="12"/>
  <c r="BQ113" i="12"/>
  <c r="BR113" i="12"/>
  <c r="BS113" i="12"/>
  <c r="BT113" i="12"/>
  <c r="BU113" i="12"/>
  <c r="BV113" i="12"/>
  <c r="BW113" i="12"/>
  <c r="BX113" i="12"/>
  <c r="BY113" i="12"/>
  <c r="BZ113" i="12"/>
  <c r="CA113" i="12"/>
  <c r="CB113" i="12"/>
  <c r="CC113" i="12"/>
  <c r="CD113" i="12"/>
  <c r="CE113" i="12"/>
  <c r="CF113" i="12"/>
  <c r="CG113" i="12"/>
  <c r="CH113" i="12"/>
  <c r="CI113" i="12"/>
  <c r="CJ113" i="12"/>
  <c r="CK113" i="12"/>
  <c r="CL113" i="12"/>
  <c r="CM113" i="12"/>
  <c r="CN113" i="12"/>
  <c r="CO113" i="12"/>
  <c r="CP113" i="12"/>
  <c r="CQ113" i="12"/>
  <c r="CR113" i="12"/>
  <c r="CS113" i="12"/>
  <c r="CT113" i="12"/>
  <c r="CU113" i="12"/>
  <c r="CV113" i="12"/>
  <c r="CW113" i="12"/>
  <c r="CX113" i="12"/>
  <c r="CY113" i="12"/>
  <c r="CZ113" i="12"/>
  <c r="DA113" i="12"/>
  <c r="DB113" i="12"/>
  <c r="DC113" i="12"/>
  <c r="DD113" i="12"/>
  <c r="DE113" i="12"/>
  <c r="DF113" i="12"/>
  <c r="DG113" i="12"/>
  <c r="DH113" i="12"/>
  <c r="DI113" i="12"/>
  <c r="DJ113" i="12"/>
  <c r="AZ114" i="12"/>
  <c r="BA114" i="12"/>
  <c r="BB114" i="12"/>
  <c r="BI114" i="12" s="1"/>
  <c r="BC114" i="12"/>
  <c r="BD114" i="12"/>
  <c r="BE114" i="12"/>
  <c r="BF114" i="12"/>
  <c r="BK114" i="12" s="1"/>
  <c r="BG114" i="12"/>
  <c r="BH114" i="12"/>
  <c r="BJ114" i="12"/>
  <c r="BP114" i="12"/>
  <c r="BQ114" i="12"/>
  <c r="BR114" i="12"/>
  <c r="BS114" i="12"/>
  <c r="BT114" i="12"/>
  <c r="BU114" i="12"/>
  <c r="BV114" i="12"/>
  <c r="BW114" i="12"/>
  <c r="BX114" i="12"/>
  <c r="BY114" i="12"/>
  <c r="BZ114" i="12"/>
  <c r="CA114" i="12"/>
  <c r="CB114" i="12"/>
  <c r="CC114" i="12"/>
  <c r="CD114" i="12"/>
  <c r="CE114" i="12"/>
  <c r="CF114" i="12"/>
  <c r="CG114" i="12"/>
  <c r="CH114" i="12"/>
  <c r="CI114" i="12"/>
  <c r="CJ114" i="12"/>
  <c r="CK114" i="12"/>
  <c r="CL114" i="12"/>
  <c r="CM114" i="12"/>
  <c r="CN114" i="12"/>
  <c r="CO114" i="12"/>
  <c r="CP114" i="12"/>
  <c r="CQ114" i="12"/>
  <c r="CR114" i="12"/>
  <c r="CS114" i="12"/>
  <c r="CT114" i="12"/>
  <c r="CU114" i="12"/>
  <c r="CV114" i="12"/>
  <c r="CW114" i="12"/>
  <c r="CX114" i="12"/>
  <c r="CY114" i="12"/>
  <c r="CZ114" i="12"/>
  <c r="DA114" i="12"/>
  <c r="DB114" i="12"/>
  <c r="DC114" i="12"/>
  <c r="DD114" i="12"/>
  <c r="DE114" i="12"/>
  <c r="DF114" i="12"/>
  <c r="DG114" i="12"/>
  <c r="DH114" i="12"/>
  <c r="DI114" i="12"/>
  <c r="DJ114" i="12"/>
  <c r="AZ115" i="12"/>
  <c r="BA115" i="12"/>
  <c r="BB115" i="12"/>
  <c r="BC115" i="12"/>
  <c r="BD115" i="12"/>
  <c r="BE115" i="12"/>
  <c r="BJ115" i="12" s="1"/>
  <c r="BF115" i="12"/>
  <c r="BK115" i="12" s="1"/>
  <c r="BG115" i="12"/>
  <c r="BH115" i="12"/>
  <c r="BI115" i="12"/>
  <c r="BP115" i="12"/>
  <c r="BQ115" i="12"/>
  <c r="BR115" i="12"/>
  <c r="BS115" i="12"/>
  <c r="BT115" i="12"/>
  <c r="BU115" i="12"/>
  <c r="BV115" i="12"/>
  <c r="BW115" i="12"/>
  <c r="BX115" i="12"/>
  <c r="BY115" i="12"/>
  <c r="BZ115" i="12"/>
  <c r="CA115" i="12"/>
  <c r="CB115" i="12"/>
  <c r="CC115" i="12"/>
  <c r="CD115" i="12"/>
  <c r="CE115" i="12"/>
  <c r="CF115" i="12"/>
  <c r="CG115" i="12"/>
  <c r="CH115" i="12"/>
  <c r="CI115" i="12"/>
  <c r="CJ115" i="12"/>
  <c r="CK115" i="12"/>
  <c r="CL115" i="12"/>
  <c r="CM115" i="12"/>
  <c r="CN115" i="12"/>
  <c r="CO115" i="12"/>
  <c r="CP115" i="12"/>
  <c r="CQ115" i="12"/>
  <c r="CR115" i="12"/>
  <c r="CS115" i="12"/>
  <c r="CT115" i="12"/>
  <c r="CU115" i="12"/>
  <c r="CV115" i="12"/>
  <c r="CW115" i="12"/>
  <c r="CX115" i="12"/>
  <c r="CY115" i="12"/>
  <c r="CZ115" i="12"/>
  <c r="DA115" i="12"/>
  <c r="DB115" i="12"/>
  <c r="DC115" i="12"/>
  <c r="DD115" i="12"/>
  <c r="DE115" i="12"/>
  <c r="DF115" i="12"/>
  <c r="DG115" i="12"/>
  <c r="DH115" i="12"/>
  <c r="DI115" i="12"/>
  <c r="DJ115" i="12"/>
  <c r="AZ116" i="12"/>
  <c r="BA116" i="12"/>
  <c r="BB116" i="12"/>
  <c r="BI116" i="12" s="1"/>
  <c r="BC116" i="12"/>
  <c r="BD116" i="12"/>
  <c r="BE116" i="12"/>
  <c r="BF116" i="12"/>
  <c r="BK116" i="12" s="1"/>
  <c r="BG116" i="12"/>
  <c r="BH116" i="12"/>
  <c r="BJ116" i="12"/>
  <c r="BP116" i="12"/>
  <c r="BQ116" i="12"/>
  <c r="BR116" i="12"/>
  <c r="BS116" i="12"/>
  <c r="BT116" i="12"/>
  <c r="BU116" i="12"/>
  <c r="BV116" i="12"/>
  <c r="BW116" i="12"/>
  <c r="BX116" i="12"/>
  <c r="BY116" i="12"/>
  <c r="BZ116" i="12"/>
  <c r="CA116" i="12"/>
  <c r="CB116" i="12"/>
  <c r="CC116" i="12"/>
  <c r="CD116" i="12"/>
  <c r="CE116" i="12"/>
  <c r="CF116" i="12"/>
  <c r="CG116" i="12"/>
  <c r="CH116" i="12"/>
  <c r="CI116" i="12"/>
  <c r="CJ116" i="12"/>
  <c r="CK116" i="12"/>
  <c r="CL116" i="12"/>
  <c r="CM116" i="12"/>
  <c r="CN116" i="12"/>
  <c r="CO116" i="12"/>
  <c r="CP116" i="12"/>
  <c r="CQ116" i="12"/>
  <c r="CR116" i="12"/>
  <c r="CS116" i="12"/>
  <c r="CT116" i="12"/>
  <c r="CU116" i="12"/>
  <c r="CV116" i="12"/>
  <c r="CW116" i="12"/>
  <c r="CX116" i="12"/>
  <c r="CY116" i="12"/>
  <c r="CZ116" i="12"/>
  <c r="DA116" i="12"/>
  <c r="DB116" i="12"/>
  <c r="DC116" i="12"/>
  <c r="DD116" i="12"/>
  <c r="DE116" i="12"/>
  <c r="DF116" i="12"/>
  <c r="DG116" i="12"/>
  <c r="DH116" i="12"/>
  <c r="DI116" i="12"/>
  <c r="DJ116" i="12"/>
  <c r="AZ117" i="12"/>
  <c r="BA117" i="12"/>
  <c r="BB117" i="12"/>
  <c r="BC117" i="12"/>
  <c r="BD117" i="12"/>
  <c r="BE117" i="12"/>
  <c r="BJ117" i="12" s="1"/>
  <c r="BF117" i="12"/>
  <c r="BK117" i="12" s="1"/>
  <c r="BG117" i="12"/>
  <c r="BH117" i="12"/>
  <c r="BI117" i="12"/>
  <c r="BP117" i="12"/>
  <c r="BQ117" i="12"/>
  <c r="BR117" i="12"/>
  <c r="BS117" i="12"/>
  <c r="BT117" i="12"/>
  <c r="BU117" i="12"/>
  <c r="BV117" i="12"/>
  <c r="BW117" i="12"/>
  <c r="BX117" i="12"/>
  <c r="BY117" i="12"/>
  <c r="BZ117" i="12"/>
  <c r="CA117" i="12"/>
  <c r="CB117" i="12"/>
  <c r="CC117" i="12"/>
  <c r="CD117" i="12"/>
  <c r="CE117" i="12"/>
  <c r="CF117" i="12"/>
  <c r="CG117" i="12"/>
  <c r="CH117" i="12"/>
  <c r="CI117" i="12"/>
  <c r="CJ117" i="12"/>
  <c r="CK117" i="12"/>
  <c r="CL117" i="12"/>
  <c r="CM117" i="12"/>
  <c r="CN117" i="12"/>
  <c r="CO117" i="12"/>
  <c r="CP117" i="12"/>
  <c r="CQ117" i="12"/>
  <c r="CR117" i="12"/>
  <c r="CS117" i="12"/>
  <c r="CT117" i="12"/>
  <c r="CU117" i="12"/>
  <c r="CV117" i="12"/>
  <c r="CW117" i="12"/>
  <c r="CX117" i="12"/>
  <c r="CY117" i="12"/>
  <c r="CZ117" i="12"/>
  <c r="DA117" i="12"/>
  <c r="DB117" i="12"/>
  <c r="DC117" i="12"/>
  <c r="DD117" i="12"/>
  <c r="DE117" i="12"/>
  <c r="DF117" i="12"/>
  <c r="DG117" i="12"/>
  <c r="DH117" i="12"/>
  <c r="DI117" i="12"/>
  <c r="DJ117" i="12"/>
  <c r="AZ118" i="12"/>
  <c r="BA118" i="12"/>
  <c r="BB118" i="12"/>
  <c r="BI118" i="12" s="1"/>
  <c r="BC118" i="12"/>
  <c r="BD118" i="12"/>
  <c r="BE118" i="12"/>
  <c r="BF118" i="12"/>
  <c r="BK118" i="12" s="1"/>
  <c r="BG118" i="12"/>
  <c r="BH118" i="12"/>
  <c r="BJ118" i="12"/>
  <c r="BP118" i="12"/>
  <c r="BQ118" i="12"/>
  <c r="BR118" i="12"/>
  <c r="BS118" i="12"/>
  <c r="BT118" i="12"/>
  <c r="BU118" i="12"/>
  <c r="BV118" i="12"/>
  <c r="BW118" i="12"/>
  <c r="BX118" i="12"/>
  <c r="BY118" i="12"/>
  <c r="BZ118" i="12"/>
  <c r="CA118" i="12"/>
  <c r="CB118" i="12"/>
  <c r="CC118" i="12"/>
  <c r="CD118" i="12"/>
  <c r="CE118" i="12"/>
  <c r="CF118" i="12"/>
  <c r="CG118" i="12"/>
  <c r="CH118" i="12"/>
  <c r="CI118" i="12"/>
  <c r="CJ118" i="12"/>
  <c r="CK118" i="12"/>
  <c r="CL118" i="12"/>
  <c r="CM118" i="12"/>
  <c r="CN118" i="12"/>
  <c r="CO118" i="12"/>
  <c r="CP118" i="12"/>
  <c r="CQ118" i="12"/>
  <c r="CR118" i="12"/>
  <c r="CS118" i="12"/>
  <c r="CT118" i="12"/>
  <c r="CU118" i="12"/>
  <c r="CV118" i="12"/>
  <c r="CW118" i="12"/>
  <c r="CX118" i="12"/>
  <c r="CY118" i="12"/>
  <c r="CZ118" i="12"/>
  <c r="DA118" i="12"/>
  <c r="DB118" i="12"/>
  <c r="DC118" i="12"/>
  <c r="DD118" i="12"/>
  <c r="DE118" i="12"/>
  <c r="DF118" i="12"/>
  <c r="DG118" i="12"/>
  <c r="DH118" i="12"/>
  <c r="DI118" i="12"/>
  <c r="DJ118" i="12"/>
  <c r="AZ119" i="12"/>
  <c r="BA119" i="12"/>
  <c r="BB119" i="12"/>
  <c r="BC119" i="12"/>
  <c r="BD119" i="12"/>
  <c r="BE119" i="12"/>
  <c r="BJ119" i="12" s="1"/>
  <c r="BF119" i="12"/>
  <c r="BK119" i="12" s="1"/>
  <c r="BG119" i="12"/>
  <c r="BH119" i="12"/>
  <c r="BI119" i="12"/>
  <c r="BP119" i="12"/>
  <c r="BQ119" i="12"/>
  <c r="BR119" i="12"/>
  <c r="BS119" i="12"/>
  <c r="BT119" i="12"/>
  <c r="BU119" i="12"/>
  <c r="BV119" i="12"/>
  <c r="BW119" i="12"/>
  <c r="BX119" i="12"/>
  <c r="BY119" i="12"/>
  <c r="BZ119" i="12"/>
  <c r="CA119" i="12"/>
  <c r="CB119" i="12"/>
  <c r="CC119" i="12"/>
  <c r="CD119" i="12"/>
  <c r="CE119" i="12"/>
  <c r="CF119" i="12"/>
  <c r="CG119" i="12"/>
  <c r="CH119" i="12"/>
  <c r="CI119" i="12"/>
  <c r="CJ119" i="12"/>
  <c r="CK119" i="12"/>
  <c r="CL119" i="12"/>
  <c r="CM119" i="12"/>
  <c r="CN119" i="12"/>
  <c r="CO119" i="12"/>
  <c r="CP119" i="12"/>
  <c r="CQ119" i="12"/>
  <c r="CR119" i="12"/>
  <c r="CS119" i="12"/>
  <c r="CT119" i="12"/>
  <c r="CU119" i="12"/>
  <c r="CV119" i="12"/>
  <c r="CW119" i="12"/>
  <c r="CX119" i="12"/>
  <c r="CY119" i="12"/>
  <c r="CZ119" i="12"/>
  <c r="DA119" i="12"/>
  <c r="DB119" i="12"/>
  <c r="DC119" i="12"/>
  <c r="DD119" i="12"/>
  <c r="DE119" i="12"/>
  <c r="DF119" i="12"/>
  <c r="DG119" i="12"/>
  <c r="DH119" i="12"/>
  <c r="DI119" i="12"/>
  <c r="DJ119" i="12"/>
  <c r="AZ120" i="12"/>
  <c r="BA120" i="12"/>
  <c r="BB120" i="12"/>
  <c r="BI120" i="12" s="1"/>
  <c r="BC120" i="12"/>
  <c r="BD120" i="12"/>
  <c r="BE120" i="12"/>
  <c r="BF120" i="12"/>
  <c r="BK120" i="12" s="1"/>
  <c r="BG120" i="12"/>
  <c r="BH120" i="12"/>
  <c r="BJ120" i="12"/>
  <c r="BP120" i="12"/>
  <c r="BQ120" i="12"/>
  <c r="BR120" i="12"/>
  <c r="BS120" i="12"/>
  <c r="BT120" i="12"/>
  <c r="BU120" i="12"/>
  <c r="BV120" i="12"/>
  <c r="BW120" i="12"/>
  <c r="BX120" i="12"/>
  <c r="BY120" i="12"/>
  <c r="BZ120" i="12"/>
  <c r="CA120" i="12"/>
  <c r="CB120" i="12"/>
  <c r="CC120" i="12"/>
  <c r="CD120" i="12"/>
  <c r="CE120" i="12"/>
  <c r="CF120" i="12"/>
  <c r="CG120" i="12"/>
  <c r="CH120" i="12"/>
  <c r="CI120" i="12"/>
  <c r="CJ120" i="12"/>
  <c r="CK120" i="12"/>
  <c r="CL120" i="12"/>
  <c r="CM120" i="12"/>
  <c r="CN120" i="12"/>
  <c r="CO120" i="12"/>
  <c r="CP120" i="12"/>
  <c r="CQ120" i="12"/>
  <c r="CR120" i="12"/>
  <c r="CS120" i="12"/>
  <c r="CT120" i="12"/>
  <c r="CU120" i="12"/>
  <c r="CV120" i="12"/>
  <c r="CW120" i="12"/>
  <c r="CX120" i="12"/>
  <c r="CY120" i="12"/>
  <c r="CZ120" i="12"/>
  <c r="DA120" i="12"/>
  <c r="DB120" i="12"/>
  <c r="DC120" i="12"/>
  <c r="DD120" i="12"/>
  <c r="DE120" i="12"/>
  <c r="DF120" i="12"/>
  <c r="DG120" i="12"/>
  <c r="DH120" i="12"/>
  <c r="DI120" i="12"/>
  <c r="DJ120" i="12"/>
  <c r="AZ121" i="12"/>
  <c r="BA121" i="12"/>
  <c r="BB121" i="12"/>
  <c r="BC121" i="12"/>
  <c r="BD121" i="12"/>
  <c r="BE121" i="12"/>
  <c r="BJ121" i="12" s="1"/>
  <c r="BF121" i="12"/>
  <c r="BK121" i="12" s="1"/>
  <c r="BG121" i="12"/>
  <c r="BH121" i="12"/>
  <c r="BI121" i="12"/>
  <c r="BP121" i="12"/>
  <c r="BQ121" i="12"/>
  <c r="BR121" i="12"/>
  <c r="BS121" i="12"/>
  <c r="BT121" i="12"/>
  <c r="BU121" i="12"/>
  <c r="BV121" i="12"/>
  <c r="BW121" i="12"/>
  <c r="BX121" i="12"/>
  <c r="BY121" i="12"/>
  <c r="BZ121" i="12"/>
  <c r="CA121" i="12"/>
  <c r="CB121" i="12"/>
  <c r="CC121" i="12"/>
  <c r="CD121" i="12"/>
  <c r="CE121" i="12"/>
  <c r="CF121" i="12"/>
  <c r="CG121" i="12"/>
  <c r="CH121" i="12"/>
  <c r="CI121" i="12"/>
  <c r="CJ121" i="12"/>
  <c r="CK121" i="12"/>
  <c r="CL121" i="12"/>
  <c r="CM121" i="12"/>
  <c r="CN121" i="12"/>
  <c r="CO121" i="12"/>
  <c r="CP121" i="12"/>
  <c r="CQ121" i="12"/>
  <c r="CR121" i="12"/>
  <c r="CS121" i="12"/>
  <c r="CT121" i="12"/>
  <c r="CU121" i="12"/>
  <c r="CV121" i="12"/>
  <c r="CW121" i="12"/>
  <c r="CX121" i="12"/>
  <c r="CY121" i="12"/>
  <c r="CZ121" i="12"/>
  <c r="DA121" i="12"/>
  <c r="DB121" i="12"/>
  <c r="DC121" i="12"/>
  <c r="DD121" i="12"/>
  <c r="DE121" i="12"/>
  <c r="DF121" i="12"/>
  <c r="DG121" i="12"/>
  <c r="DH121" i="12"/>
  <c r="DI121" i="12"/>
  <c r="DJ121" i="12"/>
  <c r="AZ122" i="12"/>
  <c r="BA122" i="12"/>
  <c r="BB122" i="12"/>
  <c r="BI122" i="12" s="1"/>
  <c r="BC122" i="12"/>
  <c r="BD122" i="12"/>
  <c r="BE122" i="12"/>
  <c r="BF122" i="12"/>
  <c r="BK122" i="12" s="1"/>
  <c r="BG122" i="12"/>
  <c r="BH122" i="12"/>
  <c r="BJ122" i="12"/>
  <c r="BP122" i="12"/>
  <c r="BQ122" i="12"/>
  <c r="BR122" i="12"/>
  <c r="BS122" i="12"/>
  <c r="BT122" i="12"/>
  <c r="BU122" i="12"/>
  <c r="BV122" i="12"/>
  <c r="BW122" i="12"/>
  <c r="BX122" i="12"/>
  <c r="BY122" i="12"/>
  <c r="BZ122" i="12"/>
  <c r="CA122" i="12"/>
  <c r="CB122" i="12"/>
  <c r="CC122" i="12"/>
  <c r="CD122" i="12"/>
  <c r="CE122" i="12"/>
  <c r="CF122" i="12"/>
  <c r="CG122" i="12"/>
  <c r="CH122" i="12"/>
  <c r="CI122" i="12"/>
  <c r="CJ122" i="12"/>
  <c r="CK122" i="12"/>
  <c r="CL122" i="12"/>
  <c r="CM122" i="12"/>
  <c r="CN122" i="12"/>
  <c r="CO122" i="12"/>
  <c r="CP122" i="12"/>
  <c r="CQ122" i="12"/>
  <c r="CR122" i="12"/>
  <c r="CS122" i="12"/>
  <c r="CT122" i="12"/>
  <c r="CU122" i="12"/>
  <c r="CV122" i="12"/>
  <c r="CW122" i="12"/>
  <c r="CX122" i="12"/>
  <c r="CY122" i="12"/>
  <c r="CZ122" i="12"/>
  <c r="DA122" i="12"/>
  <c r="DB122" i="12"/>
  <c r="DC122" i="12"/>
  <c r="DD122" i="12"/>
  <c r="DE122" i="12"/>
  <c r="DF122" i="12"/>
  <c r="DG122" i="12"/>
  <c r="DH122" i="12"/>
  <c r="DI122" i="12"/>
  <c r="DJ122" i="12"/>
  <c r="AZ123" i="12"/>
  <c r="BA123" i="12"/>
  <c r="BB123" i="12"/>
  <c r="BC123" i="12"/>
  <c r="BD123" i="12"/>
  <c r="BE123" i="12"/>
  <c r="BJ123" i="12" s="1"/>
  <c r="BF123" i="12"/>
  <c r="BK123" i="12" s="1"/>
  <c r="BG123" i="12"/>
  <c r="BH123" i="12"/>
  <c r="BI123" i="12"/>
  <c r="BP123" i="12"/>
  <c r="BQ123" i="12"/>
  <c r="BR123" i="12"/>
  <c r="BS123" i="12"/>
  <c r="BT123" i="12"/>
  <c r="BU123" i="12"/>
  <c r="BV123" i="12"/>
  <c r="BW123" i="12"/>
  <c r="BX123" i="12"/>
  <c r="BY123" i="12"/>
  <c r="BZ123" i="12"/>
  <c r="CA123" i="12"/>
  <c r="CB123" i="12"/>
  <c r="CC123" i="12"/>
  <c r="CD123" i="12"/>
  <c r="CE123" i="12"/>
  <c r="CF123" i="12"/>
  <c r="CG123" i="12"/>
  <c r="CH123" i="12"/>
  <c r="CI123" i="12"/>
  <c r="CJ123" i="12"/>
  <c r="CK123" i="12"/>
  <c r="CL123" i="12"/>
  <c r="CM123" i="12"/>
  <c r="CN123" i="12"/>
  <c r="CO123" i="12"/>
  <c r="CP123" i="12"/>
  <c r="CQ123" i="12"/>
  <c r="CR123" i="12"/>
  <c r="CS123" i="12"/>
  <c r="CT123" i="12"/>
  <c r="CU123" i="12"/>
  <c r="CV123" i="12"/>
  <c r="CW123" i="12"/>
  <c r="CX123" i="12"/>
  <c r="CY123" i="12"/>
  <c r="CZ123" i="12"/>
  <c r="DA123" i="12"/>
  <c r="DB123" i="12"/>
  <c r="DC123" i="12"/>
  <c r="DD123" i="12"/>
  <c r="DE123" i="12"/>
  <c r="DF123" i="12"/>
  <c r="DG123" i="12"/>
  <c r="DH123" i="12"/>
  <c r="DI123" i="12"/>
  <c r="DJ123" i="12"/>
  <c r="AZ124" i="12"/>
  <c r="BA124" i="12"/>
  <c r="BB124" i="12"/>
  <c r="BI124" i="12" s="1"/>
  <c r="BC124" i="12"/>
  <c r="BD124" i="12"/>
  <c r="BE124" i="12"/>
  <c r="BF124" i="12"/>
  <c r="BK124" i="12" s="1"/>
  <c r="BG124" i="12"/>
  <c r="BH124" i="12"/>
  <c r="BJ124" i="12"/>
  <c r="BP124" i="12"/>
  <c r="BQ124" i="12"/>
  <c r="BR124" i="12"/>
  <c r="BS124" i="12"/>
  <c r="BT124" i="12"/>
  <c r="BU124" i="12"/>
  <c r="BV124" i="12"/>
  <c r="BW124" i="12"/>
  <c r="BX124" i="12"/>
  <c r="BY124" i="12"/>
  <c r="BZ124" i="12"/>
  <c r="CA124" i="12"/>
  <c r="CB124" i="12"/>
  <c r="CC124" i="12"/>
  <c r="CD124" i="12"/>
  <c r="CE124" i="12"/>
  <c r="CF124" i="12"/>
  <c r="CG124" i="12"/>
  <c r="CH124" i="12"/>
  <c r="CI124" i="12"/>
  <c r="CJ124" i="12"/>
  <c r="CK124" i="12"/>
  <c r="CL124" i="12"/>
  <c r="CM124" i="12"/>
  <c r="CN124" i="12"/>
  <c r="CO124" i="12"/>
  <c r="CP124" i="12"/>
  <c r="CQ124" i="12"/>
  <c r="CR124" i="12"/>
  <c r="CS124" i="12"/>
  <c r="CT124" i="12"/>
  <c r="CU124" i="12"/>
  <c r="CV124" i="12"/>
  <c r="CW124" i="12"/>
  <c r="CX124" i="12"/>
  <c r="CY124" i="12"/>
  <c r="CZ124" i="12"/>
  <c r="DA124" i="12"/>
  <c r="DB124" i="12"/>
  <c r="DC124" i="12"/>
  <c r="DD124" i="12"/>
  <c r="DE124" i="12"/>
  <c r="DF124" i="12"/>
  <c r="DG124" i="12"/>
  <c r="DH124" i="12"/>
  <c r="DI124" i="12"/>
  <c r="DJ124" i="12"/>
  <c r="AZ125" i="12"/>
  <c r="BA125" i="12"/>
  <c r="BB125" i="12"/>
  <c r="BC125" i="12"/>
  <c r="BD125" i="12"/>
  <c r="BE125" i="12"/>
  <c r="BJ125" i="12" s="1"/>
  <c r="BF125" i="12"/>
  <c r="BK125" i="12" s="1"/>
  <c r="BG125" i="12"/>
  <c r="BH125" i="12"/>
  <c r="BI125" i="12"/>
  <c r="BP125" i="12"/>
  <c r="BQ125" i="12"/>
  <c r="BR125" i="12"/>
  <c r="BS125" i="12"/>
  <c r="BT125" i="12"/>
  <c r="BU125" i="12"/>
  <c r="BV125" i="12"/>
  <c r="BW125" i="12"/>
  <c r="BX125" i="12"/>
  <c r="BY125" i="12"/>
  <c r="BZ125" i="12"/>
  <c r="CA125" i="12"/>
  <c r="CB125" i="12"/>
  <c r="CC125" i="12"/>
  <c r="CD125" i="12"/>
  <c r="CE125" i="12"/>
  <c r="CF125" i="12"/>
  <c r="CG125" i="12"/>
  <c r="CH125" i="12"/>
  <c r="CI125" i="12"/>
  <c r="CJ125" i="12"/>
  <c r="CK125" i="12"/>
  <c r="CL125" i="12"/>
  <c r="CM125" i="12"/>
  <c r="CN125" i="12"/>
  <c r="CO125" i="12"/>
  <c r="CP125" i="12"/>
  <c r="CQ125" i="12"/>
  <c r="CR125" i="12"/>
  <c r="CS125" i="12"/>
  <c r="CT125" i="12"/>
  <c r="CU125" i="12"/>
  <c r="CV125" i="12"/>
  <c r="CW125" i="12"/>
  <c r="CX125" i="12"/>
  <c r="CY125" i="12"/>
  <c r="CZ125" i="12"/>
  <c r="DA125" i="12"/>
  <c r="DB125" i="12"/>
  <c r="DC125" i="12"/>
  <c r="DD125" i="12"/>
  <c r="DE125" i="12"/>
  <c r="DF125" i="12"/>
  <c r="DG125" i="12"/>
  <c r="DH125" i="12"/>
  <c r="DI125" i="12"/>
  <c r="DJ125" i="12"/>
  <c r="AZ126" i="12"/>
  <c r="BA126" i="12"/>
  <c r="BB126" i="12"/>
  <c r="BI126" i="12" s="1"/>
  <c r="BC126" i="12"/>
  <c r="BD126" i="12"/>
  <c r="BE126" i="12"/>
  <c r="BF126" i="12"/>
  <c r="BK126" i="12" s="1"/>
  <c r="BG126" i="12"/>
  <c r="BH126" i="12"/>
  <c r="BJ126" i="12"/>
  <c r="BP126" i="12"/>
  <c r="BQ126" i="12"/>
  <c r="BR126" i="12"/>
  <c r="BS126" i="12"/>
  <c r="BT126" i="12"/>
  <c r="BU126" i="12"/>
  <c r="BV126" i="12"/>
  <c r="BW126" i="12"/>
  <c r="BX126" i="12"/>
  <c r="BY126" i="12"/>
  <c r="BZ126" i="12"/>
  <c r="CA126" i="12"/>
  <c r="CB126" i="12"/>
  <c r="CC126" i="12"/>
  <c r="CD126" i="12"/>
  <c r="CE126" i="12"/>
  <c r="CF126" i="12"/>
  <c r="CG126" i="12"/>
  <c r="CH126" i="12"/>
  <c r="CI126" i="12"/>
  <c r="CJ126" i="12"/>
  <c r="CK126" i="12"/>
  <c r="CL126" i="12"/>
  <c r="CM126" i="12"/>
  <c r="CN126" i="12"/>
  <c r="CO126" i="12"/>
  <c r="CP126" i="12"/>
  <c r="CQ126" i="12"/>
  <c r="CR126" i="12"/>
  <c r="CS126" i="12"/>
  <c r="CT126" i="12"/>
  <c r="CU126" i="12"/>
  <c r="CV126" i="12"/>
  <c r="CW126" i="12"/>
  <c r="CX126" i="12"/>
  <c r="CY126" i="12"/>
  <c r="CZ126" i="12"/>
  <c r="DA126" i="12"/>
  <c r="DB126" i="12"/>
  <c r="DC126" i="12"/>
  <c r="DD126" i="12"/>
  <c r="DE126" i="12"/>
  <c r="DF126" i="12"/>
  <c r="DG126" i="12"/>
  <c r="DH126" i="12"/>
  <c r="DI126" i="12"/>
  <c r="DJ126" i="12"/>
  <c r="AZ127" i="12"/>
  <c r="BA127" i="12"/>
  <c r="BB127" i="12"/>
  <c r="BC127" i="12"/>
  <c r="BD127" i="12"/>
  <c r="BE127" i="12"/>
  <c r="BJ127" i="12" s="1"/>
  <c r="BF127" i="12"/>
  <c r="BK127" i="12" s="1"/>
  <c r="BG127" i="12"/>
  <c r="BH127" i="12"/>
  <c r="BI127" i="12"/>
  <c r="BP127" i="12"/>
  <c r="BQ127" i="12"/>
  <c r="BR127" i="12"/>
  <c r="BS127" i="12"/>
  <c r="BT127" i="12"/>
  <c r="BU127" i="12"/>
  <c r="BV127" i="12"/>
  <c r="BW127" i="12"/>
  <c r="BX127" i="12"/>
  <c r="BY127" i="12"/>
  <c r="BZ127" i="12"/>
  <c r="CA127" i="12"/>
  <c r="CB127" i="12"/>
  <c r="CC127" i="12"/>
  <c r="CD127" i="12"/>
  <c r="CE127" i="12"/>
  <c r="CF127" i="12"/>
  <c r="CG127" i="12"/>
  <c r="CH127" i="12"/>
  <c r="CI127" i="12"/>
  <c r="CJ127" i="12"/>
  <c r="CK127" i="12"/>
  <c r="CL127" i="12"/>
  <c r="CM127" i="12"/>
  <c r="CN127" i="12"/>
  <c r="CO127" i="12"/>
  <c r="CP127" i="12"/>
  <c r="CQ127" i="12"/>
  <c r="CR127" i="12"/>
  <c r="CS127" i="12"/>
  <c r="CT127" i="12"/>
  <c r="CU127" i="12"/>
  <c r="CV127" i="12"/>
  <c r="CW127" i="12"/>
  <c r="CX127" i="12"/>
  <c r="CY127" i="12"/>
  <c r="CZ127" i="12"/>
  <c r="DA127" i="12"/>
  <c r="DB127" i="12"/>
  <c r="DC127" i="12"/>
  <c r="DD127" i="12"/>
  <c r="DE127" i="12"/>
  <c r="DF127" i="12"/>
  <c r="DG127" i="12"/>
  <c r="DH127" i="12"/>
  <c r="DI127" i="12"/>
  <c r="DJ127" i="12"/>
  <c r="AZ128" i="12"/>
  <c r="BA128" i="12"/>
  <c r="BB128" i="12"/>
  <c r="BI128" i="12" s="1"/>
  <c r="BC128" i="12"/>
  <c r="BD128" i="12"/>
  <c r="BE128" i="12"/>
  <c r="BF128" i="12"/>
  <c r="BK128" i="12" s="1"/>
  <c r="BG128" i="12"/>
  <c r="BH128" i="12"/>
  <c r="BJ128" i="12"/>
  <c r="BP128" i="12"/>
  <c r="BQ128" i="12"/>
  <c r="BR128" i="12"/>
  <c r="BS128" i="12"/>
  <c r="BT128" i="12"/>
  <c r="BU128" i="12"/>
  <c r="BV128" i="12"/>
  <c r="BW128" i="12"/>
  <c r="BX128" i="12"/>
  <c r="BY128" i="12"/>
  <c r="BZ128" i="12"/>
  <c r="CA128" i="12"/>
  <c r="CB128" i="12"/>
  <c r="CC128" i="12"/>
  <c r="CD128" i="12"/>
  <c r="CE128" i="12"/>
  <c r="CF128" i="12"/>
  <c r="CG128" i="12"/>
  <c r="CH128" i="12"/>
  <c r="CI128" i="12"/>
  <c r="CJ128" i="12"/>
  <c r="CK128" i="12"/>
  <c r="CL128" i="12"/>
  <c r="CM128" i="12"/>
  <c r="CN128" i="12"/>
  <c r="CO128" i="12"/>
  <c r="CP128" i="12"/>
  <c r="CQ128" i="12"/>
  <c r="CR128" i="12"/>
  <c r="CS128" i="12"/>
  <c r="CT128" i="12"/>
  <c r="CU128" i="12"/>
  <c r="CV128" i="12"/>
  <c r="CW128" i="12"/>
  <c r="CX128" i="12"/>
  <c r="CY128" i="12"/>
  <c r="CZ128" i="12"/>
  <c r="DA128" i="12"/>
  <c r="DB128" i="12"/>
  <c r="DC128" i="12"/>
  <c r="DD128" i="12"/>
  <c r="DE128" i="12"/>
  <c r="DF128" i="12"/>
  <c r="DG128" i="12"/>
  <c r="DH128" i="12"/>
  <c r="DI128" i="12"/>
  <c r="DJ128" i="12"/>
  <c r="AZ129" i="12"/>
  <c r="BA129" i="12"/>
  <c r="BB129" i="12"/>
  <c r="BI129" i="12" s="1"/>
  <c r="BC129" i="12"/>
  <c r="BD129" i="12"/>
  <c r="BE129" i="12"/>
  <c r="BF129" i="12"/>
  <c r="BK129" i="12" s="1"/>
  <c r="BG129" i="12"/>
  <c r="BH129" i="12"/>
  <c r="BJ129" i="12"/>
  <c r="BL129" i="12"/>
  <c r="BP129" i="12"/>
  <c r="BQ129" i="12"/>
  <c r="BR129" i="12"/>
  <c r="BS129" i="12"/>
  <c r="BT129" i="12"/>
  <c r="BU129" i="12"/>
  <c r="BV129" i="12"/>
  <c r="BW129" i="12"/>
  <c r="BX129" i="12"/>
  <c r="BY129" i="12"/>
  <c r="BZ129" i="12"/>
  <c r="CA129" i="12"/>
  <c r="CB129" i="12"/>
  <c r="CC129" i="12"/>
  <c r="CD129" i="12"/>
  <c r="CE129" i="12"/>
  <c r="CF129" i="12"/>
  <c r="CG129" i="12"/>
  <c r="CH129" i="12"/>
  <c r="CI129" i="12"/>
  <c r="CJ129" i="12"/>
  <c r="CK129" i="12"/>
  <c r="CL129" i="12"/>
  <c r="CM129" i="12"/>
  <c r="CN129" i="12"/>
  <c r="CO129" i="12"/>
  <c r="CP129" i="12"/>
  <c r="CQ129" i="12"/>
  <c r="CR129" i="12"/>
  <c r="CS129" i="12"/>
  <c r="CT129" i="12"/>
  <c r="CU129" i="12"/>
  <c r="CV129" i="12"/>
  <c r="CW129" i="12"/>
  <c r="CX129" i="12"/>
  <c r="CY129" i="12"/>
  <c r="CZ129" i="12"/>
  <c r="DA129" i="12"/>
  <c r="DB129" i="12"/>
  <c r="DC129" i="12"/>
  <c r="DD129" i="12"/>
  <c r="DE129" i="12"/>
  <c r="DF129" i="12"/>
  <c r="DG129" i="12"/>
  <c r="DH129" i="12"/>
  <c r="DI129" i="12"/>
  <c r="DJ129" i="12"/>
  <c r="AZ130" i="12"/>
  <c r="BA130" i="12"/>
  <c r="BB130" i="12"/>
  <c r="BC130" i="12"/>
  <c r="BD130" i="12"/>
  <c r="BJ130" i="12" s="1"/>
  <c r="BE130" i="12"/>
  <c r="BF130" i="12"/>
  <c r="BK130" i="12" s="1"/>
  <c r="BG130" i="12"/>
  <c r="BH130" i="12"/>
  <c r="BL130" i="12" s="1"/>
  <c r="BI130" i="12"/>
  <c r="BP130" i="12"/>
  <c r="BQ130" i="12"/>
  <c r="BR130" i="12"/>
  <c r="BS130" i="12"/>
  <c r="BT130" i="12"/>
  <c r="BU130" i="12"/>
  <c r="BV130" i="12"/>
  <c r="BW130" i="12"/>
  <c r="BX130" i="12"/>
  <c r="BY130" i="12"/>
  <c r="BZ130" i="12"/>
  <c r="CA130" i="12"/>
  <c r="CB130" i="12"/>
  <c r="CC130" i="12"/>
  <c r="CD130" i="12"/>
  <c r="CE130" i="12"/>
  <c r="CF130" i="12"/>
  <c r="CG130" i="12"/>
  <c r="CH130" i="12"/>
  <c r="CI130" i="12"/>
  <c r="CJ130" i="12"/>
  <c r="CK130" i="12"/>
  <c r="CL130" i="12"/>
  <c r="CM130" i="12"/>
  <c r="CN130" i="12"/>
  <c r="CO130" i="12"/>
  <c r="CP130" i="12"/>
  <c r="CQ130" i="12"/>
  <c r="CR130" i="12"/>
  <c r="CS130" i="12"/>
  <c r="CT130" i="12"/>
  <c r="CU130" i="12"/>
  <c r="CV130" i="12"/>
  <c r="CW130" i="12"/>
  <c r="CX130" i="12"/>
  <c r="CY130" i="12"/>
  <c r="CZ130" i="12"/>
  <c r="DA130" i="12"/>
  <c r="DB130" i="12"/>
  <c r="DC130" i="12"/>
  <c r="DD130" i="12"/>
  <c r="DE130" i="12"/>
  <c r="DF130" i="12"/>
  <c r="DG130" i="12"/>
  <c r="DH130" i="12"/>
  <c r="DI130" i="12"/>
  <c r="DJ130" i="12"/>
  <c r="AZ131" i="12"/>
  <c r="BA131" i="12"/>
  <c r="BB131" i="12"/>
  <c r="BC131" i="12"/>
  <c r="BD131" i="12"/>
  <c r="BE131" i="12"/>
  <c r="BF131" i="12"/>
  <c r="BK131" i="12" s="1"/>
  <c r="BG131" i="12"/>
  <c r="BH131" i="12"/>
  <c r="BI131" i="12"/>
  <c r="BP131" i="12"/>
  <c r="BQ131" i="12"/>
  <c r="BR131" i="12"/>
  <c r="BS131" i="12"/>
  <c r="BT131" i="12"/>
  <c r="BU131" i="12"/>
  <c r="BV131" i="12"/>
  <c r="BW131" i="12"/>
  <c r="BX131" i="12"/>
  <c r="BY131" i="12"/>
  <c r="BZ131" i="12"/>
  <c r="CA131" i="12"/>
  <c r="CB131" i="12"/>
  <c r="CC131" i="12"/>
  <c r="CD131" i="12"/>
  <c r="CE131" i="12"/>
  <c r="CF131" i="12"/>
  <c r="CG131" i="12"/>
  <c r="CH131" i="12"/>
  <c r="CI131" i="12"/>
  <c r="CJ131" i="12"/>
  <c r="CK131" i="12"/>
  <c r="CL131" i="12"/>
  <c r="CM131" i="12"/>
  <c r="CN131" i="12"/>
  <c r="CO131" i="12"/>
  <c r="CP131" i="12"/>
  <c r="CQ131" i="12"/>
  <c r="CR131" i="12"/>
  <c r="CS131" i="12"/>
  <c r="CT131" i="12"/>
  <c r="CU131" i="12"/>
  <c r="CV131" i="12"/>
  <c r="CW131" i="12"/>
  <c r="CX131" i="12"/>
  <c r="CY131" i="12"/>
  <c r="CZ131" i="12"/>
  <c r="DA131" i="12"/>
  <c r="DB131" i="12"/>
  <c r="DC131" i="12"/>
  <c r="DD131" i="12"/>
  <c r="DE131" i="12"/>
  <c r="DF131" i="12"/>
  <c r="DG131" i="12"/>
  <c r="DH131" i="12"/>
  <c r="DI131" i="12"/>
  <c r="DJ131" i="12"/>
  <c r="AZ132" i="12"/>
  <c r="BA132" i="12"/>
  <c r="BB132" i="12"/>
  <c r="BI132" i="12" s="1"/>
  <c r="BC132" i="12"/>
  <c r="BD132" i="12"/>
  <c r="BE132" i="12"/>
  <c r="BF132" i="12"/>
  <c r="BK132" i="12" s="1"/>
  <c r="BG132" i="12"/>
  <c r="BH132" i="12"/>
  <c r="BJ132" i="12"/>
  <c r="BP132" i="12"/>
  <c r="BQ132" i="12"/>
  <c r="BR132" i="12"/>
  <c r="BS132" i="12"/>
  <c r="BT132" i="12"/>
  <c r="BU132" i="12"/>
  <c r="BV132" i="12"/>
  <c r="BW132" i="12"/>
  <c r="BX132" i="12"/>
  <c r="BY132" i="12"/>
  <c r="BZ132" i="12"/>
  <c r="CA132" i="12"/>
  <c r="CB132" i="12"/>
  <c r="CC132" i="12"/>
  <c r="CD132" i="12"/>
  <c r="CE132" i="12"/>
  <c r="CF132" i="12"/>
  <c r="CG132" i="12"/>
  <c r="CH132" i="12"/>
  <c r="CI132" i="12"/>
  <c r="CJ132" i="12"/>
  <c r="CK132" i="12"/>
  <c r="CL132" i="12"/>
  <c r="CM132" i="12"/>
  <c r="CN132" i="12"/>
  <c r="CO132" i="12"/>
  <c r="CP132" i="12"/>
  <c r="CQ132" i="12"/>
  <c r="CR132" i="12"/>
  <c r="CS132" i="12"/>
  <c r="CT132" i="12"/>
  <c r="CU132" i="12"/>
  <c r="CV132" i="12"/>
  <c r="CW132" i="12"/>
  <c r="CX132" i="12"/>
  <c r="CY132" i="12"/>
  <c r="CZ132" i="12"/>
  <c r="DA132" i="12"/>
  <c r="DB132" i="12"/>
  <c r="DC132" i="12"/>
  <c r="DD132" i="12"/>
  <c r="DE132" i="12"/>
  <c r="DF132" i="12"/>
  <c r="DG132" i="12"/>
  <c r="DH132" i="12"/>
  <c r="DI132" i="12"/>
  <c r="DJ132" i="12"/>
  <c r="AZ133" i="12"/>
  <c r="BA133" i="12"/>
  <c r="BB133" i="12"/>
  <c r="BI133" i="12" s="1"/>
  <c r="BC133" i="12"/>
  <c r="BD133" i="12"/>
  <c r="BE133" i="12"/>
  <c r="BF133" i="12"/>
  <c r="BK133" i="12" s="1"/>
  <c r="BG133" i="12"/>
  <c r="BH133" i="12"/>
  <c r="BJ133" i="12"/>
  <c r="BL133" i="12"/>
  <c r="BP133" i="12"/>
  <c r="BQ133" i="12"/>
  <c r="BR133" i="12"/>
  <c r="BS133" i="12"/>
  <c r="BT133" i="12"/>
  <c r="BU133" i="12"/>
  <c r="BV133" i="12"/>
  <c r="BW133" i="12"/>
  <c r="BX133" i="12"/>
  <c r="BY133" i="12"/>
  <c r="BZ133" i="12"/>
  <c r="CA133" i="12"/>
  <c r="CB133" i="12"/>
  <c r="CC133" i="12"/>
  <c r="CD133" i="12"/>
  <c r="CE133" i="12"/>
  <c r="CF133" i="12"/>
  <c r="CG133" i="12"/>
  <c r="CH133" i="12"/>
  <c r="CI133" i="12"/>
  <c r="CJ133" i="12"/>
  <c r="CK133" i="12"/>
  <c r="CL133" i="12"/>
  <c r="CM133" i="12"/>
  <c r="CN133" i="12"/>
  <c r="CO133" i="12"/>
  <c r="CP133" i="12"/>
  <c r="CQ133" i="12"/>
  <c r="CR133" i="12"/>
  <c r="CS133" i="12"/>
  <c r="CT133" i="12"/>
  <c r="CU133" i="12"/>
  <c r="CV133" i="12"/>
  <c r="CW133" i="12"/>
  <c r="CX133" i="12"/>
  <c r="CY133" i="12"/>
  <c r="CZ133" i="12"/>
  <c r="DA133" i="12"/>
  <c r="DB133" i="12"/>
  <c r="DC133" i="12"/>
  <c r="DD133" i="12"/>
  <c r="DE133" i="12"/>
  <c r="DF133" i="12"/>
  <c r="DG133" i="12"/>
  <c r="DH133" i="12"/>
  <c r="DI133" i="12"/>
  <c r="DJ133" i="12"/>
  <c r="AZ134" i="12"/>
  <c r="BA134" i="12"/>
  <c r="BB134" i="12"/>
  <c r="BC134" i="12"/>
  <c r="BD134" i="12"/>
  <c r="BJ134" i="12" s="1"/>
  <c r="BE134" i="12"/>
  <c r="BF134" i="12"/>
  <c r="BK134" i="12" s="1"/>
  <c r="BG134" i="12"/>
  <c r="BH134" i="12"/>
  <c r="BL134" i="12" s="1"/>
  <c r="BI134" i="12"/>
  <c r="BP134" i="12"/>
  <c r="BQ134" i="12"/>
  <c r="BR134" i="12"/>
  <c r="BS134" i="12"/>
  <c r="BT134" i="12"/>
  <c r="BU134" i="12"/>
  <c r="BV134" i="12"/>
  <c r="BW134" i="12"/>
  <c r="BX134" i="12"/>
  <c r="BY134" i="12"/>
  <c r="BZ134" i="12"/>
  <c r="CA134" i="12"/>
  <c r="CB134" i="12"/>
  <c r="CC134" i="12"/>
  <c r="CD134" i="12"/>
  <c r="CE134" i="12"/>
  <c r="CF134" i="12"/>
  <c r="CG134" i="12"/>
  <c r="CH134" i="12"/>
  <c r="CI134" i="12"/>
  <c r="CJ134" i="12"/>
  <c r="CK134" i="12"/>
  <c r="CL134" i="12"/>
  <c r="CM134" i="12"/>
  <c r="CN134" i="12"/>
  <c r="CO134" i="12"/>
  <c r="CP134" i="12"/>
  <c r="CQ134" i="12"/>
  <c r="CR134" i="12"/>
  <c r="CS134" i="12"/>
  <c r="CT134" i="12"/>
  <c r="CU134" i="12"/>
  <c r="CV134" i="12"/>
  <c r="CW134" i="12"/>
  <c r="CX134" i="12"/>
  <c r="CY134" i="12"/>
  <c r="CZ134" i="12"/>
  <c r="DA134" i="12"/>
  <c r="DB134" i="12"/>
  <c r="DC134" i="12"/>
  <c r="DD134" i="12"/>
  <c r="DE134" i="12"/>
  <c r="DF134" i="12"/>
  <c r="DG134" i="12"/>
  <c r="DH134" i="12"/>
  <c r="DI134" i="12"/>
  <c r="DJ134" i="12"/>
  <c r="AZ135" i="12"/>
  <c r="BA135" i="12"/>
  <c r="BB135" i="12"/>
  <c r="BC135" i="12"/>
  <c r="BD135" i="12"/>
  <c r="BJ135" i="12" s="1"/>
  <c r="BE135" i="12"/>
  <c r="BF135" i="12"/>
  <c r="BK135" i="12" s="1"/>
  <c r="BG135" i="12"/>
  <c r="BH135" i="12"/>
  <c r="BL135" i="12" s="1"/>
  <c r="BI135" i="12"/>
  <c r="BP135" i="12"/>
  <c r="BQ135" i="12"/>
  <c r="BR135" i="12"/>
  <c r="BS135" i="12"/>
  <c r="BT135" i="12"/>
  <c r="BU135" i="12"/>
  <c r="BV135" i="12"/>
  <c r="BW135" i="12"/>
  <c r="BX135" i="12"/>
  <c r="BY135" i="12"/>
  <c r="BZ135" i="12"/>
  <c r="CA135" i="12"/>
  <c r="CB135" i="12"/>
  <c r="CC135" i="12"/>
  <c r="CD135" i="12"/>
  <c r="CE135" i="12"/>
  <c r="CF135" i="12"/>
  <c r="CG135" i="12"/>
  <c r="CH135" i="12"/>
  <c r="CI135" i="12"/>
  <c r="CJ135" i="12"/>
  <c r="CK135" i="12"/>
  <c r="CL135" i="12"/>
  <c r="CM135" i="12"/>
  <c r="CN135" i="12"/>
  <c r="CO135" i="12"/>
  <c r="CP135" i="12"/>
  <c r="CQ135" i="12"/>
  <c r="CR135" i="12"/>
  <c r="CS135" i="12"/>
  <c r="CT135" i="12"/>
  <c r="CU135" i="12"/>
  <c r="CV135" i="12"/>
  <c r="CW135" i="12"/>
  <c r="CX135" i="12"/>
  <c r="CY135" i="12"/>
  <c r="CZ135" i="12"/>
  <c r="DA135" i="12"/>
  <c r="DB135" i="12"/>
  <c r="DC135" i="12"/>
  <c r="DD135" i="12"/>
  <c r="DE135" i="12"/>
  <c r="DF135" i="12"/>
  <c r="DG135" i="12"/>
  <c r="DH135" i="12"/>
  <c r="DI135" i="12"/>
  <c r="DJ135" i="12"/>
  <c r="AZ136" i="12"/>
  <c r="BA136" i="12"/>
  <c r="BB136" i="12"/>
  <c r="BI136" i="12" s="1"/>
  <c r="BC136" i="12"/>
  <c r="BD136" i="12"/>
  <c r="BE136" i="12"/>
  <c r="BF136" i="12"/>
  <c r="BK136" i="12" s="1"/>
  <c r="BG136" i="12"/>
  <c r="BH136" i="12"/>
  <c r="BJ136" i="12"/>
  <c r="BP136" i="12"/>
  <c r="BQ136" i="12"/>
  <c r="BR136" i="12"/>
  <c r="BS136" i="12"/>
  <c r="BT136" i="12"/>
  <c r="BU136" i="12"/>
  <c r="BV136" i="12"/>
  <c r="BW136" i="12"/>
  <c r="BX136" i="12"/>
  <c r="BY136" i="12"/>
  <c r="BZ136" i="12"/>
  <c r="CA136" i="12"/>
  <c r="CB136" i="12"/>
  <c r="CC136" i="12"/>
  <c r="CD136" i="12"/>
  <c r="CE136" i="12"/>
  <c r="CF136" i="12"/>
  <c r="CG136" i="12"/>
  <c r="CH136" i="12"/>
  <c r="CI136" i="12"/>
  <c r="CJ136" i="12"/>
  <c r="CK136" i="12"/>
  <c r="CL136" i="12"/>
  <c r="CM136" i="12"/>
  <c r="CN136" i="12"/>
  <c r="CO136" i="12"/>
  <c r="CP136" i="12"/>
  <c r="CQ136" i="12"/>
  <c r="CR136" i="12"/>
  <c r="CS136" i="12"/>
  <c r="CT136" i="12"/>
  <c r="CU136" i="12"/>
  <c r="CV136" i="12"/>
  <c r="CW136" i="12"/>
  <c r="CX136" i="12"/>
  <c r="CY136" i="12"/>
  <c r="CZ136" i="12"/>
  <c r="DA136" i="12"/>
  <c r="DB136" i="12"/>
  <c r="DC136" i="12"/>
  <c r="DD136" i="12"/>
  <c r="DE136" i="12"/>
  <c r="DF136" i="12"/>
  <c r="DG136" i="12"/>
  <c r="DH136" i="12"/>
  <c r="DI136" i="12"/>
  <c r="DJ136" i="12"/>
  <c r="AZ137" i="12"/>
  <c r="BA137" i="12"/>
  <c r="BB137" i="12"/>
  <c r="BI137" i="12" s="1"/>
  <c r="BC137" i="12"/>
  <c r="BD137" i="12"/>
  <c r="BE137" i="12"/>
  <c r="BF137" i="12"/>
  <c r="BK137" i="12" s="1"/>
  <c r="BG137" i="12"/>
  <c r="BH137" i="12"/>
  <c r="BJ137" i="12"/>
  <c r="BL137" i="12"/>
  <c r="BP137" i="12"/>
  <c r="BQ137" i="12"/>
  <c r="BR137" i="12"/>
  <c r="BS137" i="12"/>
  <c r="BT137" i="12"/>
  <c r="BU137" i="12"/>
  <c r="BV137" i="12"/>
  <c r="BW137" i="12"/>
  <c r="BX137" i="12"/>
  <c r="BY137" i="12"/>
  <c r="BZ137" i="12"/>
  <c r="CA137" i="12"/>
  <c r="CB137" i="12"/>
  <c r="CC137" i="12"/>
  <c r="CD137" i="12"/>
  <c r="CE137" i="12"/>
  <c r="CF137" i="12"/>
  <c r="CG137" i="12"/>
  <c r="CH137" i="12"/>
  <c r="CI137" i="12"/>
  <c r="CJ137" i="12"/>
  <c r="CK137" i="12"/>
  <c r="CL137" i="12"/>
  <c r="CM137" i="12"/>
  <c r="CN137" i="12"/>
  <c r="CO137" i="12"/>
  <c r="CP137" i="12"/>
  <c r="CQ137" i="12"/>
  <c r="CR137" i="12"/>
  <c r="CS137" i="12"/>
  <c r="CT137" i="12"/>
  <c r="CU137" i="12"/>
  <c r="CV137" i="12"/>
  <c r="CW137" i="12"/>
  <c r="CX137" i="12"/>
  <c r="CY137" i="12"/>
  <c r="CZ137" i="12"/>
  <c r="DA137" i="12"/>
  <c r="DB137" i="12"/>
  <c r="DC137" i="12"/>
  <c r="DD137" i="12"/>
  <c r="DE137" i="12"/>
  <c r="DF137" i="12"/>
  <c r="DG137" i="12"/>
  <c r="DH137" i="12"/>
  <c r="DI137" i="12"/>
  <c r="DJ137" i="12"/>
  <c r="AZ138" i="12"/>
  <c r="BA138" i="12"/>
  <c r="BB138" i="12"/>
  <c r="BC138" i="12"/>
  <c r="BD138" i="12"/>
  <c r="BJ138" i="12" s="1"/>
  <c r="BE138" i="12"/>
  <c r="BF138" i="12"/>
  <c r="BK138" i="12" s="1"/>
  <c r="BG138" i="12"/>
  <c r="BH138" i="12"/>
  <c r="BL138" i="12" s="1"/>
  <c r="BI138" i="12"/>
  <c r="BP138" i="12"/>
  <c r="BQ138" i="12"/>
  <c r="BR138" i="12"/>
  <c r="BS138" i="12"/>
  <c r="BT138" i="12"/>
  <c r="BU138" i="12"/>
  <c r="BV138" i="12"/>
  <c r="BW138" i="12"/>
  <c r="BX138" i="12"/>
  <c r="BY138" i="12"/>
  <c r="BZ138" i="12"/>
  <c r="CA138" i="12"/>
  <c r="CB138" i="12"/>
  <c r="CC138" i="12"/>
  <c r="CD138" i="12"/>
  <c r="CE138" i="12"/>
  <c r="CF138" i="12"/>
  <c r="CG138" i="12"/>
  <c r="CH138" i="12"/>
  <c r="CI138" i="12"/>
  <c r="CJ138" i="12"/>
  <c r="CK138" i="12"/>
  <c r="CL138" i="12"/>
  <c r="CM138" i="12"/>
  <c r="CN138" i="12"/>
  <c r="CO138" i="12"/>
  <c r="CP138" i="12"/>
  <c r="CQ138" i="12"/>
  <c r="CR138" i="12"/>
  <c r="CS138" i="12"/>
  <c r="CT138" i="12"/>
  <c r="CU138" i="12"/>
  <c r="CV138" i="12"/>
  <c r="CW138" i="12"/>
  <c r="CX138" i="12"/>
  <c r="CY138" i="12"/>
  <c r="CZ138" i="12"/>
  <c r="DA138" i="12"/>
  <c r="DB138" i="12"/>
  <c r="DC138" i="12"/>
  <c r="DD138" i="12"/>
  <c r="DE138" i="12"/>
  <c r="DF138" i="12"/>
  <c r="DG138" i="12"/>
  <c r="DH138" i="12"/>
  <c r="DI138" i="12"/>
  <c r="DJ138" i="12"/>
  <c r="AZ139" i="12"/>
  <c r="BA139" i="12"/>
  <c r="BB139" i="12"/>
  <c r="BC139" i="12"/>
  <c r="BD139" i="12"/>
  <c r="BJ139" i="12" s="1"/>
  <c r="BE139" i="12"/>
  <c r="BF139" i="12"/>
  <c r="BK139" i="12" s="1"/>
  <c r="BG139" i="12"/>
  <c r="BH139" i="12"/>
  <c r="BL139" i="12" s="1"/>
  <c r="BI139" i="12"/>
  <c r="BP139" i="12"/>
  <c r="BQ139" i="12"/>
  <c r="BR139" i="12"/>
  <c r="BS139" i="12"/>
  <c r="BT139" i="12"/>
  <c r="BU139" i="12"/>
  <c r="BV139" i="12"/>
  <c r="BW139" i="12"/>
  <c r="BX139" i="12"/>
  <c r="BY139" i="12"/>
  <c r="BZ139" i="12"/>
  <c r="CA139" i="12"/>
  <c r="CB139" i="12"/>
  <c r="CC139" i="12"/>
  <c r="CD139" i="12"/>
  <c r="CE139" i="12"/>
  <c r="CF139" i="12"/>
  <c r="CG139" i="12"/>
  <c r="CH139" i="12"/>
  <c r="CI139" i="12"/>
  <c r="CJ139" i="12"/>
  <c r="CK139" i="12"/>
  <c r="CL139" i="12"/>
  <c r="CM139" i="12"/>
  <c r="CN139" i="12"/>
  <c r="CO139" i="12"/>
  <c r="CP139" i="12"/>
  <c r="CQ139" i="12"/>
  <c r="CR139" i="12"/>
  <c r="CS139" i="12"/>
  <c r="CT139" i="12"/>
  <c r="CU139" i="12"/>
  <c r="CV139" i="12"/>
  <c r="CW139" i="12"/>
  <c r="CX139" i="12"/>
  <c r="CY139" i="12"/>
  <c r="CZ139" i="12"/>
  <c r="DA139" i="12"/>
  <c r="DB139" i="12"/>
  <c r="DC139" i="12"/>
  <c r="DD139" i="12"/>
  <c r="DE139" i="12"/>
  <c r="DF139" i="12"/>
  <c r="DG139" i="12"/>
  <c r="DH139" i="12"/>
  <c r="DI139" i="12"/>
  <c r="DJ139" i="12"/>
  <c r="AZ140" i="12"/>
  <c r="BA140" i="12"/>
  <c r="BB140" i="12"/>
  <c r="BI140" i="12" s="1"/>
  <c r="BC140" i="12"/>
  <c r="BD140" i="12"/>
  <c r="BE140" i="12"/>
  <c r="BF140" i="12"/>
  <c r="BK140" i="12" s="1"/>
  <c r="BG140" i="12"/>
  <c r="BH140" i="12"/>
  <c r="BJ140" i="12"/>
  <c r="BP140" i="12"/>
  <c r="BQ140" i="12"/>
  <c r="BR140" i="12"/>
  <c r="BS140" i="12"/>
  <c r="BT140" i="12"/>
  <c r="BU140" i="12"/>
  <c r="BV140" i="12"/>
  <c r="BW140" i="12"/>
  <c r="BX140" i="12"/>
  <c r="BY140" i="12"/>
  <c r="BZ140" i="12"/>
  <c r="CA140" i="12"/>
  <c r="CB140" i="12"/>
  <c r="CC140" i="12"/>
  <c r="CD140" i="12"/>
  <c r="CE140" i="12"/>
  <c r="CF140" i="12"/>
  <c r="CG140" i="12"/>
  <c r="CH140" i="12"/>
  <c r="CI140" i="12"/>
  <c r="CJ140" i="12"/>
  <c r="CK140" i="12"/>
  <c r="CL140" i="12"/>
  <c r="CM140" i="12"/>
  <c r="CN140" i="12"/>
  <c r="CO140" i="12"/>
  <c r="CP140" i="12"/>
  <c r="CQ140" i="12"/>
  <c r="CR140" i="12"/>
  <c r="CS140" i="12"/>
  <c r="CT140" i="12"/>
  <c r="CU140" i="12"/>
  <c r="CV140" i="12"/>
  <c r="CW140" i="12"/>
  <c r="CX140" i="12"/>
  <c r="CY140" i="12"/>
  <c r="CZ140" i="12"/>
  <c r="DA140" i="12"/>
  <c r="DB140" i="12"/>
  <c r="DC140" i="12"/>
  <c r="DD140" i="12"/>
  <c r="DE140" i="12"/>
  <c r="DF140" i="12"/>
  <c r="DG140" i="12"/>
  <c r="DH140" i="12"/>
  <c r="DI140" i="12"/>
  <c r="DJ140" i="12"/>
  <c r="AZ141" i="12"/>
  <c r="BA141" i="12"/>
  <c r="BB141" i="12"/>
  <c r="BI141" i="12" s="1"/>
  <c r="BC141" i="12"/>
  <c r="BD141" i="12"/>
  <c r="BE141" i="12"/>
  <c r="BF141" i="12"/>
  <c r="BK141" i="12" s="1"/>
  <c r="BG141" i="12"/>
  <c r="BH141" i="12"/>
  <c r="BJ141" i="12"/>
  <c r="BL141" i="12"/>
  <c r="BP141" i="12"/>
  <c r="BQ141" i="12"/>
  <c r="BR141" i="12"/>
  <c r="BS141" i="12"/>
  <c r="BT141" i="12"/>
  <c r="BU141" i="12"/>
  <c r="BV141" i="12"/>
  <c r="BW141" i="12"/>
  <c r="BX141" i="12"/>
  <c r="BY141" i="12"/>
  <c r="BZ141" i="12"/>
  <c r="CA141" i="12"/>
  <c r="CB141" i="12"/>
  <c r="CC141" i="12"/>
  <c r="CD141" i="12"/>
  <c r="CE141" i="12"/>
  <c r="CF141" i="12"/>
  <c r="CG141" i="12"/>
  <c r="CH141" i="12"/>
  <c r="CI141" i="12"/>
  <c r="CJ141" i="12"/>
  <c r="CK141" i="12"/>
  <c r="CL141" i="12"/>
  <c r="CM141" i="12"/>
  <c r="CN141" i="12"/>
  <c r="CO141" i="12"/>
  <c r="CP141" i="12"/>
  <c r="CQ141" i="12"/>
  <c r="CR141" i="12"/>
  <c r="CS141" i="12"/>
  <c r="CT141" i="12"/>
  <c r="CU141" i="12"/>
  <c r="CV141" i="12"/>
  <c r="CW141" i="12"/>
  <c r="CX141" i="12"/>
  <c r="CY141" i="12"/>
  <c r="CZ141" i="12"/>
  <c r="DA141" i="12"/>
  <c r="DB141" i="12"/>
  <c r="DC141" i="12"/>
  <c r="DD141" i="12"/>
  <c r="DE141" i="12"/>
  <c r="DF141" i="12"/>
  <c r="DG141" i="12"/>
  <c r="DH141" i="12"/>
  <c r="DI141" i="12"/>
  <c r="DJ141" i="12"/>
  <c r="AZ142" i="12"/>
  <c r="BA142" i="12"/>
  <c r="BB142" i="12"/>
  <c r="BC142" i="12"/>
  <c r="BD142" i="12"/>
  <c r="BJ142" i="12" s="1"/>
  <c r="BE142" i="12"/>
  <c r="BF142" i="12"/>
  <c r="BK142" i="12" s="1"/>
  <c r="BG142" i="12"/>
  <c r="BH142" i="12"/>
  <c r="BL142" i="12" s="1"/>
  <c r="BI142" i="12"/>
  <c r="BP142" i="12"/>
  <c r="BQ142" i="12"/>
  <c r="BR142" i="12"/>
  <c r="BS142" i="12"/>
  <c r="BT142" i="12"/>
  <c r="BU142" i="12"/>
  <c r="BV142" i="12"/>
  <c r="BW142" i="12"/>
  <c r="BX142" i="12"/>
  <c r="BY142" i="12"/>
  <c r="BZ142" i="12"/>
  <c r="CA142" i="12"/>
  <c r="CB142" i="12"/>
  <c r="CC142" i="12"/>
  <c r="CD142" i="12"/>
  <c r="CE142" i="12"/>
  <c r="CF142" i="12"/>
  <c r="CG142" i="12"/>
  <c r="CH142" i="12"/>
  <c r="CI142" i="12"/>
  <c r="CJ142" i="12"/>
  <c r="CK142" i="12"/>
  <c r="CL142" i="12"/>
  <c r="CM142" i="12"/>
  <c r="CN142" i="12"/>
  <c r="CO142" i="12"/>
  <c r="CP142" i="12"/>
  <c r="CQ142" i="12"/>
  <c r="CR142" i="12"/>
  <c r="CS142" i="12"/>
  <c r="CT142" i="12"/>
  <c r="CU142" i="12"/>
  <c r="CV142" i="12"/>
  <c r="CW142" i="12"/>
  <c r="CX142" i="12"/>
  <c r="CY142" i="12"/>
  <c r="CZ142" i="12"/>
  <c r="DA142" i="12"/>
  <c r="DB142" i="12"/>
  <c r="DC142" i="12"/>
  <c r="DD142" i="12"/>
  <c r="DE142" i="12"/>
  <c r="DF142" i="12"/>
  <c r="DG142" i="12"/>
  <c r="DH142" i="12"/>
  <c r="DI142" i="12"/>
  <c r="DJ142" i="12"/>
  <c r="AZ143" i="12"/>
  <c r="BA143" i="12"/>
  <c r="BB143" i="12"/>
  <c r="BC143" i="12"/>
  <c r="BD143" i="12"/>
  <c r="BE143" i="12"/>
  <c r="BF143" i="12"/>
  <c r="BK143" i="12" s="1"/>
  <c r="BG143" i="12"/>
  <c r="BH143" i="12"/>
  <c r="BI143" i="12"/>
  <c r="BP143" i="12"/>
  <c r="BQ143" i="12"/>
  <c r="BR143" i="12"/>
  <c r="BS143" i="12"/>
  <c r="BT143" i="12"/>
  <c r="BU143" i="12"/>
  <c r="BV143" i="12"/>
  <c r="BW143" i="12"/>
  <c r="BX143" i="12"/>
  <c r="BY143" i="12"/>
  <c r="BZ143" i="12"/>
  <c r="CA143" i="12"/>
  <c r="CB143" i="12"/>
  <c r="CC143" i="12"/>
  <c r="CD143" i="12"/>
  <c r="CE143" i="12"/>
  <c r="CF143" i="12"/>
  <c r="CG143" i="12"/>
  <c r="CH143" i="12"/>
  <c r="CI143" i="12"/>
  <c r="CJ143" i="12"/>
  <c r="CK143" i="12"/>
  <c r="CL143" i="12"/>
  <c r="CM143" i="12"/>
  <c r="CN143" i="12"/>
  <c r="CO143" i="12"/>
  <c r="CP143" i="12"/>
  <c r="CQ143" i="12"/>
  <c r="CR143" i="12"/>
  <c r="CS143" i="12"/>
  <c r="CT143" i="12"/>
  <c r="CU143" i="12"/>
  <c r="CV143" i="12"/>
  <c r="CW143" i="12"/>
  <c r="CX143" i="12"/>
  <c r="CY143" i="12"/>
  <c r="CZ143" i="12"/>
  <c r="DA143" i="12"/>
  <c r="DB143" i="12"/>
  <c r="DC143" i="12"/>
  <c r="DD143" i="12"/>
  <c r="DE143" i="12"/>
  <c r="DF143" i="12"/>
  <c r="DG143" i="12"/>
  <c r="DH143" i="12"/>
  <c r="DI143" i="12"/>
  <c r="DJ143" i="12"/>
  <c r="AZ144" i="12"/>
  <c r="BA144" i="12"/>
  <c r="BB144" i="12"/>
  <c r="BI144" i="12" s="1"/>
  <c r="BC144" i="12"/>
  <c r="BD144" i="12"/>
  <c r="BE144" i="12"/>
  <c r="BF144" i="12"/>
  <c r="BK144" i="12" s="1"/>
  <c r="BG144" i="12"/>
  <c r="BH144" i="12"/>
  <c r="BJ144" i="12"/>
  <c r="BP144" i="12"/>
  <c r="BQ144" i="12"/>
  <c r="BR144" i="12"/>
  <c r="BS144" i="12"/>
  <c r="BT144" i="12"/>
  <c r="BU144" i="12"/>
  <c r="BV144" i="12"/>
  <c r="BW144" i="12"/>
  <c r="BX144" i="12"/>
  <c r="BY144" i="12"/>
  <c r="BZ144" i="12"/>
  <c r="CA144" i="12"/>
  <c r="CB144" i="12"/>
  <c r="CC144" i="12"/>
  <c r="CD144" i="12"/>
  <c r="CE144" i="12"/>
  <c r="CF144" i="12"/>
  <c r="CG144" i="12"/>
  <c r="CH144" i="12"/>
  <c r="CI144" i="12"/>
  <c r="CJ144" i="12"/>
  <c r="CK144" i="12"/>
  <c r="CL144" i="12"/>
  <c r="CM144" i="12"/>
  <c r="CN144" i="12"/>
  <c r="CO144" i="12"/>
  <c r="CP144" i="12"/>
  <c r="CQ144" i="12"/>
  <c r="CR144" i="12"/>
  <c r="CS144" i="12"/>
  <c r="CT144" i="12"/>
  <c r="CU144" i="12"/>
  <c r="CV144" i="12"/>
  <c r="CW144" i="12"/>
  <c r="CX144" i="12"/>
  <c r="CY144" i="12"/>
  <c r="CZ144" i="12"/>
  <c r="DA144" i="12"/>
  <c r="DB144" i="12"/>
  <c r="DC144" i="12"/>
  <c r="DD144" i="12"/>
  <c r="DE144" i="12"/>
  <c r="DF144" i="12"/>
  <c r="DG144" i="12"/>
  <c r="DH144" i="12"/>
  <c r="DI144" i="12"/>
  <c r="DJ144" i="12"/>
  <c r="AZ145" i="12"/>
  <c r="BA145" i="12"/>
  <c r="BB145" i="12"/>
  <c r="BI145" i="12" s="1"/>
  <c r="BC145" i="12"/>
  <c r="BD145" i="12"/>
  <c r="BE145" i="12"/>
  <c r="BF145" i="12"/>
  <c r="BK145" i="12" s="1"/>
  <c r="BG145" i="12"/>
  <c r="BH145" i="12"/>
  <c r="BJ145" i="12"/>
  <c r="BL145" i="12"/>
  <c r="BP145" i="12"/>
  <c r="BQ145" i="12"/>
  <c r="BR145" i="12"/>
  <c r="BS145" i="12"/>
  <c r="BT145" i="12"/>
  <c r="BU145" i="12"/>
  <c r="BV145" i="12"/>
  <c r="BW145" i="12"/>
  <c r="BX145" i="12"/>
  <c r="BY145" i="12"/>
  <c r="BZ145" i="12"/>
  <c r="CA145" i="12"/>
  <c r="CB145" i="12"/>
  <c r="CC145" i="12"/>
  <c r="CD145" i="12"/>
  <c r="CE145" i="12"/>
  <c r="CF145" i="12"/>
  <c r="CG145" i="12"/>
  <c r="CH145" i="12"/>
  <c r="CI145" i="12"/>
  <c r="CJ145" i="12"/>
  <c r="CK145" i="12"/>
  <c r="CL145" i="12"/>
  <c r="CM145" i="12"/>
  <c r="CN145" i="12"/>
  <c r="CO145" i="12"/>
  <c r="CP145" i="12"/>
  <c r="CQ145" i="12"/>
  <c r="CR145" i="12"/>
  <c r="CS145" i="12"/>
  <c r="CT145" i="12"/>
  <c r="CU145" i="12"/>
  <c r="CV145" i="12"/>
  <c r="CW145" i="12"/>
  <c r="CX145" i="12"/>
  <c r="CY145" i="12"/>
  <c r="CZ145" i="12"/>
  <c r="DA145" i="12"/>
  <c r="DB145" i="12"/>
  <c r="DC145" i="12"/>
  <c r="DD145" i="12"/>
  <c r="DE145" i="12"/>
  <c r="DF145" i="12"/>
  <c r="DG145" i="12"/>
  <c r="DH145" i="12"/>
  <c r="DI145" i="12"/>
  <c r="DJ145" i="12"/>
  <c r="AZ146" i="12"/>
  <c r="BA146" i="12"/>
  <c r="BB146" i="12"/>
  <c r="BC146" i="12"/>
  <c r="BD146" i="12"/>
  <c r="BJ146" i="12" s="1"/>
  <c r="BE146" i="12"/>
  <c r="BF146" i="12"/>
  <c r="BK146" i="12" s="1"/>
  <c r="BG146" i="12"/>
  <c r="BH146" i="12"/>
  <c r="BL146" i="12" s="1"/>
  <c r="BI146" i="12"/>
  <c r="BP146" i="12"/>
  <c r="BQ146" i="12"/>
  <c r="BR146" i="12"/>
  <c r="BS146" i="12"/>
  <c r="BT146" i="12"/>
  <c r="BU146" i="12"/>
  <c r="BV146" i="12"/>
  <c r="BW146" i="12"/>
  <c r="BX146" i="12"/>
  <c r="BY146" i="12"/>
  <c r="BZ146" i="12"/>
  <c r="CA146" i="12"/>
  <c r="CB146" i="12"/>
  <c r="CC146" i="12"/>
  <c r="CD146" i="12"/>
  <c r="CE146" i="12"/>
  <c r="CF146" i="12"/>
  <c r="CG146" i="12"/>
  <c r="CH146" i="12"/>
  <c r="CI146" i="12"/>
  <c r="CJ146" i="12"/>
  <c r="CK146" i="12"/>
  <c r="CL146" i="12"/>
  <c r="CM146" i="12"/>
  <c r="CN146" i="12"/>
  <c r="CO146" i="12"/>
  <c r="CP146" i="12"/>
  <c r="CQ146" i="12"/>
  <c r="CR146" i="12"/>
  <c r="CS146" i="12"/>
  <c r="CT146" i="12"/>
  <c r="CU146" i="12"/>
  <c r="CV146" i="12"/>
  <c r="CW146" i="12"/>
  <c r="CX146" i="12"/>
  <c r="CY146" i="12"/>
  <c r="CZ146" i="12"/>
  <c r="DA146" i="12"/>
  <c r="DB146" i="12"/>
  <c r="DC146" i="12"/>
  <c r="DD146" i="12"/>
  <c r="DE146" i="12"/>
  <c r="DF146" i="12"/>
  <c r="DG146" i="12"/>
  <c r="DH146" i="12"/>
  <c r="DI146" i="12"/>
  <c r="DJ146" i="12"/>
  <c r="AZ147" i="12"/>
  <c r="BA147" i="12"/>
  <c r="BB147" i="12"/>
  <c r="BC147" i="12"/>
  <c r="BD147" i="12"/>
  <c r="BE147" i="12"/>
  <c r="BF147" i="12"/>
  <c r="BK147" i="12" s="1"/>
  <c r="BG147" i="12"/>
  <c r="BH147" i="12"/>
  <c r="BI147" i="12"/>
  <c r="BP147" i="12"/>
  <c r="BQ147" i="12"/>
  <c r="BR147" i="12"/>
  <c r="BS147" i="12"/>
  <c r="BT147" i="12"/>
  <c r="BU147" i="12"/>
  <c r="BV147" i="12"/>
  <c r="BW147" i="12"/>
  <c r="BX147" i="12"/>
  <c r="BY147" i="12"/>
  <c r="BZ147" i="12"/>
  <c r="CA147" i="12"/>
  <c r="CB147" i="12"/>
  <c r="CC147" i="12"/>
  <c r="CD147" i="12"/>
  <c r="CE147" i="12"/>
  <c r="CF147" i="12"/>
  <c r="CG147" i="12"/>
  <c r="CH147" i="12"/>
  <c r="CI147" i="12"/>
  <c r="CJ147" i="12"/>
  <c r="CK147" i="12"/>
  <c r="CL147" i="12"/>
  <c r="CM147" i="12"/>
  <c r="CN147" i="12"/>
  <c r="CO147" i="12"/>
  <c r="CP147" i="12"/>
  <c r="CQ147" i="12"/>
  <c r="CR147" i="12"/>
  <c r="CS147" i="12"/>
  <c r="CT147" i="12"/>
  <c r="CU147" i="12"/>
  <c r="CV147" i="12"/>
  <c r="CW147" i="12"/>
  <c r="CX147" i="12"/>
  <c r="CY147" i="12"/>
  <c r="CZ147" i="12"/>
  <c r="DA147" i="12"/>
  <c r="DB147" i="12"/>
  <c r="DC147" i="12"/>
  <c r="DD147" i="12"/>
  <c r="DE147" i="12"/>
  <c r="DF147" i="12"/>
  <c r="DG147" i="12"/>
  <c r="DH147" i="12"/>
  <c r="DI147" i="12"/>
  <c r="DJ147" i="12"/>
  <c r="AZ148" i="12"/>
  <c r="BA148" i="12"/>
  <c r="BB148" i="12"/>
  <c r="BI148" i="12" s="1"/>
  <c r="BC148" i="12"/>
  <c r="BD148" i="12"/>
  <c r="BE148" i="12"/>
  <c r="BF148" i="12"/>
  <c r="BK148" i="12" s="1"/>
  <c r="BG148" i="12"/>
  <c r="BH148" i="12"/>
  <c r="BJ148" i="12"/>
  <c r="BP148" i="12"/>
  <c r="BQ148" i="12"/>
  <c r="BR148" i="12"/>
  <c r="BS148" i="12"/>
  <c r="BT148" i="12"/>
  <c r="BU148" i="12"/>
  <c r="BV148" i="12"/>
  <c r="BW148" i="12"/>
  <c r="BX148" i="12"/>
  <c r="BY148" i="12"/>
  <c r="BZ148" i="12"/>
  <c r="CA148" i="12"/>
  <c r="CB148" i="12"/>
  <c r="CC148" i="12"/>
  <c r="CD148" i="12"/>
  <c r="CE148" i="12"/>
  <c r="CF148" i="12"/>
  <c r="CG148" i="12"/>
  <c r="CH148" i="12"/>
  <c r="CI148" i="12"/>
  <c r="CJ148" i="12"/>
  <c r="CK148" i="12"/>
  <c r="CL148" i="12"/>
  <c r="CM148" i="12"/>
  <c r="CN148" i="12"/>
  <c r="CO148" i="12"/>
  <c r="CP148" i="12"/>
  <c r="CQ148" i="12"/>
  <c r="CR148" i="12"/>
  <c r="CS148" i="12"/>
  <c r="CT148" i="12"/>
  <c r="CU148" i="12"/>
  <c r="CV148" i="12"/>
  <c r="CW148" i="12"/>
  <c r="CX148" i="12"/>
  <c r="CY148" i="12"/>
  <c r="CZ148" i="12"/>
  <c r="DA148" i="12"/>
  <c r="DB148" i="12"/>
  <c r="DC148" i="12"/>
  <c r="DD148" i="12"/>
  <c r="DE148" i="12"/>
  <c r="DF148" i="12"/>
  <c r="DG148" i="12"/>
  <c r="DH148" i="12"/>
  <c r="DI148" i="12"/>
  <c r="DJ148" i="12"/>
  <c r="AZ149" i="12"/>
  <c r="BA149" i="12"/>
  <c r="BB149" i="12"/>
  <c r="BI149" i="12" s="1"/>
  <c r="BC149" i="12"/>
  <c r="BD149" i="12"/>
  <c r="BE149" i="12"/>
  <c r="BF149" i="12"/>
  <c r="BK149" i="12" s="1"/>
  <c r="BG149" i="12"/>
  <c r="BH149" i="12"/>
  <c r="BJ149" i="12"/>
  <c r="BL149" i="12"/>
  <c r="BP149" i="12"/>
  <c r="BQ149" i="12"/>
  <c r="BR149" i="12"/>
  <c r="BS149" i="12"/>
  <c r="BT149" i="12"/>
  <c r="BU149" i="12"/>
  <c r="BV149" i="12"/>
  <c r="BW149" i="12"/>
  <c r="BX149" i="12"/>
  <c r="BY149" i="12"/>
  <c r="BZ149" i="12"/>
  <c r="CA149" i="12"/>
  <c r="CB149" i="12"/>
  <c r="CC149" i="12"/>
  <c r="CD149" i="12"/>
  <c r="CE149" i="12"/>
  <c r="CF149" i="12"/>
  <c r="CG149" i="12"/>
  <c r="CH149" i="12"/>
  <c r="CI149" i="12"/>
  <c r="CJ149" i="12"/>
  <c r="CK149" i="12"/>
  <c r="CL149" i="12"/>
  <c r="CM149" i="12"/>
  <c r="CN149" i="12"/>
  <c r="CO149" i="12"/>
  <c r="CP149" i="12"/>
  <c r="CQ149" i="12"/>
  <c r="CR149" i="12"/>
  <c r="CS149" i="12"/>
  <c r="CT149" i="12"/>
  <c r="CU149" i="12"/>
  <c r="CV149" i="12"/>
  <c r="CW149" i="12"/>
  <c r="CX149" i="12"/>
  <c r="CY149" i="12"/>
  <c r="CZ149" i="12"/>
  <c r="DA149" i="12"/>
  <c r="DB149" i="12"/>
  <c r="DC149" i="12"/>
  <c r="DD149" i="12"/>
  <c r="DE149" i="12"/>
  <c r="DF149" i="12"/>
  <c r="DG149" i="12"/>
  <c r="DH149" i="12"/>
  <c r="DI149" i="12"/>
  <c r="DJ149" i="12"/>
  <c r="AZ150" i="12"/>
  <c r="BA150" i="12"/>
  <c r="BB150" i="12"/>
  <c r="BI150" i="12" s="1"/>
  <c r="BC150" i="12"/>
  <c r="BD150" i="12"/>
  <c r="BJ150" i="12" s="1"/>
  <c r="BE150" i="12"/>
  <c r="BF150" i="12"/>
  <c r="BK150" i="12" s="1"/>
  <c r="BG150" i="12"/>
  <c r="BH150" i="12"/>
  <c r="BL150" i="12" s="1"/>
  <c r="BP150" i="12"/>
  <c r="BQ150" i="12"/>
  <c r="BR150" i="12"/>
  <c r="BS150" i="12"/>
  <c r="BT150" i="12"/>
  <c r="BU150" i="12"/>
  <c r="BV150" i="12"/>
  <c r="BW150" i="12"/>
  <c r="BX150" i="12"/>
  <c r="BY150" i="12"/>
  <c r="BZ150" i="12"/>
  <c r="CA150" i="12"/>
  <c r="CB150" i="12"/>
  <c r="CC150" i="12"/>
  <c r="CD150" i="12"/>
  <c r="CE150" i="12"/>
  <c r="CF150" i="12"/>
  <c r="CG150" i="12"/>
  <c r="CH150" i="12"/>
  <c r="CI150" i="12"/>
  <c r="CJ150" i="12"/>
  <c r="CK150" i="12"/>
  <c r="CL150" i="12"/>
  <c r="CM150" i="12"/>
  <c r="CN150" i="12"/>
  <c r="CO150" i="12"/>
  <c r="CP150" i="12"/>
  <c r="CQ150" i="12"/>
  <c r="CR150" i="12"/>
  <c r="CS150" i="12"/>
  <c r="CT150" i="12"/>
  <c r="CU150" i="12"/>
  <c r="CV150" i="12"/>
  <c r="CW150" i="12"/>
  <c r="CX150" i="12"/>
  <c r="CY150" i="12"/>
  <c r="CZ150" i="12"/>
  <c r="DA150" i="12"/>
  <c r="DB150" i="12"/>
  <c r="DC150" i="12"/>
  <c r="DD150" i="12"/>
  <c r="DE150" i="12"/>
  <c r="DF150" i="12"/>
  <c r="DG150" i="12"/>
  <c r="DH150" i="12"/>
  <c r="DI150" i="12"/>
  <c r="DJ150" i="12"/>
  <c r="AZ151" i="12"/>
  <c r="BA151" i="12"/>
  <c r="BB151" i="12"/>
  <c r="BC151" i="12"/>
  <c r="BD151" i="12"/>
  <c r="BE151" i="12"/>
  <c r="BF151" i="12"/>
  <c r="BK151" i="12" s="1"/>
  <c r="BG151" i="12"/>
  <c r="BH151" i="12"/>
  <c r="BI151" i="12"/>
  <c r="BP151" i="12"/>
  <c r="BQ151" i="12"/>
  <c r="BR151" i="12"/>
  <c r="BS151" i="12"/>
  <c r="BT151" i="12"/>
  <c r="BU151" i="12"/>
  <c r="BV151" i="12"/>
  <c r="BW151" i="12"/>
  <c r="BX151" i="12"/>
  <c r="BY151" i="12"/>
  <c r="BZ151" i="12"/>
  <c r="CA151" i="12"/>
  <c r="CB151" i="12"/>
  <c r="CC151" i="12"/>
  <c r="CD151" i="12"/>
  <c r="CE151" i="12"/>
  <c r="CF151" i="12"/>
  <c r="CG151" i="12"/>
  <c r="CH151" i="12"/>
  <c r="CI151" i="12"/>
  <c r="CJ151" i="12"/>
  <c r="CK151" i="12"/>
  <c r="CL151" i="12"/>
  <c r="CM151" i="12"/>
  <c r="CN151" i="12"/>
  <c r="CO151" i="12"/>
  <c r="CP151" i="12"/>
  <c r="CQ151" i="12"/>
  <c r="CR151" i="12"/>
  <c r="CS151" i="12"/>
  <c r="CT151" i="12"/>
  <c r="CU151" i="12"/>
  <c r="CV151" i="12"/>
  <c r="CW151" i="12"/>
  <c r="CX151" i="12"/>
  <c r="CY151" i="12"/>
  <c r="CZ151" i="12"/>
  <c r="DA151" i="12"/>
  <c r="DB151" i="12"/>
  <c r="DC151" i="12"/>
  <c r="DD151" i="12"/>
  <c r="DE151" i="12"/>
  <c r="DF151" i="12"/>
  <c r="DG151" i="12"/>
  <c r="DH151" i="12"/>
  <c r="DI151" i="12"/>
  <c r="DJ151" i="12"/>
  <c r="AZ152" i="12"/>
  <c r="BA152" i="12"/>
  <c r="BB152" i="12"/>
  <c r="BI152" i="12" s="1"/>
  <c r="BC152" i="12"/>
  <c r="BD152" i="12"/>
  <c r="BE152" i="12"/>
  <c r="BF152" i="12"/>
  <c r="BK152" i="12" s="1"/>
  <c r="BG152" i="12"/>
  <c r="BH152" i="12"/>
  <c r="BL152" i="12" s="1"/>
  <c r="BJ152" i="12"/>
  <c r="BP152" i="12"/>
  <c r="BQ152" i="12"/>
  <c r="BR152" i="12"/>
  <c r="BS152" i="12"/>
  <c r="BT152" i="12"/>
  <c r="BU152" i="12"/>
  <c r="BV152" i="12"/>
  <c r="BW152" i="12"/>
  <c r="BX152" i="12"/>
  <c r="BY152" i="12"/>
  <c r="BZ152" i="12"/>
  <c r="CA152" i="12"/>
  <c r="CB152" i="12"/>
  <c r="CC152" i="12"/>
  <c r="CD152" i="12"/>
  <c r="CE152" i="12"/>
  <c r="CF152" i="12"/>
  <c r="CG152" i="12"/>
  <c r="CH152" i="12"/>
  <c r="CI152" i="12"/>
  <c r="CJ152" i="12"/>
  <c r="CK152" i="12"/>
  <c r="CL152" i="12"/>
  <c r="CM152" i="12"/>
  <c r="CN152" i="12"/>
  <c r="CO152" i="12"/>
  <c r="CP152" i="12"/>
  <c r="CQ152" i="12"/>
  <c r="CR152" i="12"/>
  <c r="CS152" i="12"/>
  <c r="CT152" i="12"/>
  <c r="CU152" i="12"/>
  <c r="CV152" i="12"/>
  <c r="CW152" i="12"/>
  <c r="CX152" i="12"/>
  <c r="CY152" i="12"/>
  <c r="CZ152" i="12"/>
  <c r="DA152" i="12"/>
  <c r="DB152" i="12"/>
  <c r="DC152" i="12"/>
  <c r="DD152" i="12"/>
  <c r="DE152" i="12"/>
  <c r="DF152" i="12"/>
  <c r="DG152" i="12"/>
  <c r="DH152" i="12"/>
  <c r="DI152" i="12"/>
  <c r="DJ152" i="12"/>
  <c r="AZ153" i="12"/>
  <c r="BA153" i="12"/>
  <c r="BB153" i="12"/>
  <c r="BI153" i="12" s="1"/>
  <c r="BC153" i="12"/>
  <c r="BD153" i="12"/>
  <c r="BE153" i="12"/>
  <c r="BF153" i="12"/>
  <c r="BK153" i="12" s="1"/>
  <c r="BG153" i="12"/>
  <c r="BH153" i="12"/>
  <c r="BJ153" i="12"/>
  <c r="BL153" i="12"/>
  <c r="BP153" i="12"/>
  <c r="BQ153" i="12"/>
  <c r="BR153" i="12"/>
  <c r="BS153" i="12"/>
  <c r="BT153" i="12"/>
  <c r="BU153" i="12"/>
  <c r="BV153" i="12"/>
  <c r="BW153" i="12"/>
  <c r="BX153" i="12"/>
  <c r="BY153" i="12"/>
  <c r="BZ153" i="12"/>
  <c r="CA153" i="12"/>
  <c r="CB153" i="12"/>
  <c r="CC153" i="12"/>
  <c r="CD153" i="12"/>
  <c r="CE153" i="12"/>
  <c r="CF153" i="12"/>
  <c r="CG153" i="12"/>
  <c r="CH153" i="12"/>
  <c r="CI153" i="12"/>
  <c r="CJ153" i="12"/>
  <c r="CK153" i="12"/>
  <c r="CL153" i="12"/>
  <c r="CM153" i="12"/>
  <c r="CN153" i="12"/>
  <c r="CO153" i="12"/>
  <c r="CP153" i="12"/>
  <c r="CQ153" i="12"/>
  <c r="CR153" i="12"/>
  <c r="CS153" i="12"/>
  <c r="CT153" i="12"/>
  <c r="CU153" i="12"/>
  <c r="CV153" i="12"/>
  <c r="CW153" i="12"/>
  <c r="CX153" i="12"/>
  <c r="CY153" i="12"/>
  <c r="CZ153" i="12"/>
  <c r="DA153" i="12"/>
  <c r="DB153" i="12"/>
  <c r="DC153" i="12"/>
  <c r="DD153" i="12"/>
  <c r="DE153" i="12"/>
  <c r="DF153" i="12"/>
  <c r="DG153" i="12"/>
  <c r="DH153" i="12"/>
  <c r="DI153" i="12"/>
  <c r="DJ153" i="12"/>
  <c r="AZ154" i="12"/>
  <c r="BA154" i="12"/>
  <c r="BB154" i="12"/>
  <c r="BI154" i="12" s="1"/>
  <c r="BC154" i="12"/>
  <c r="BD154" i="12"/>
  <c r="BJ154" i="12" s="1"/>
  <c r="BE154" i="12"/>
  <c r="BF154" i="12"/>
  <c r="BK154" i="12" s="1"/>
  <c r="BG154" i="12"/>
  <c r="BH154" i="12"/>
  <c r="BL154" i="12" s="1"/>
  <c r="BP154" i="12"/>
  <c r="BQ154" i="12"/>
  <c r="BR154" i="12"/>
  <c r="BS154" i="12"/>
  <c r="BT154" i="12"/>
  <c r="BU154" i="12"/>
  <c r="BV154" i="12"/>
  <c r="BW154" i="12"/>
  <c r="BX154" i="12"/>
  <c r="BY154" i="12"/>
  <c r="BZ154" i="12"/>
  <c r="CA154" i="12"/>
  <c r="CB154" i="12"/>
  <c r="CC154" i="12"/>
  <c r="CD154" i="12"/>
  <c r="CE154" i="12"/>
  <c r="CF154" i="12"/>
  <c r="CG154" i="12"/>
  <c r="CH154" i="12"/>
  <c r="CI154" i="12"/>
  <c r="CJ154" i="12"/>
  <c r="CK154" i="12"/>
  <c r="CL154" i="12"/>
  <c r="CM154" i="12"/>
  <c r="CN154" i="12"/>
  <c r="CO154" i="12"/>
  <c r="CP154" i="12"/>
  <c r="CQ154" i="12"/>
  <c r="CR154" i="12"/>
  <c r="CS154" i="12"/>
  <c r="CT154" i="12"/>
  <c r="CU154" i="12"/>
  <c r="CV154" i="12"/>
  <c r="CW154" i="12"/>
  <c r="CX154" i="12"/>
  <c r="CY154" i="12"/>
  <c r="CZ154" i="12"/>
  <c r="DA154" i="12"/>
  <c r="DB154" i="12"/>
  <c r="DC154" i="12"/>
  <c r="DD154" i="12"/>
  <c r="DE154" i="12"/>
  <c r="DF154" i="12"/>
  <c r="DG154" i="12"/>
  <c r="DH154" i="12"/>
  <c r="DI154" i="12"/>
  <c r="DJ154" i="12"/>
  <c r="AZ155" i="12"/>
  <c r="BA155" i="12"/>
  <c r="BB155" i="12"/>
  <c r="BC155" i="12"/>
  <c r="BD155" i="12"/>
  <c r="BE155" i="12"/>
  <c r="BF155" i="12"/>
  <c r="BK155" i="12" s="1"/>
  <c r="BG155" i="12"/>
  <c r="BH155" i="12"/>
  <c r="BI155" i="12"/>
  <c r="BP155" i="12"/>
  <c r="BQ155" i="12"/>
  <c r="BR155" i="12"/>
  <c r="BS155" i="12"/>
  <c r="BT155" i="12"/>
  <c r="BU155" i="12"/>
  <c r="BV155" i="12"/>
  <c r="BW155" i="12"/>
  <c r="BX155" i="12"/>
  <c r="BY155" i="12"/>
  <c r="BZ155" i="12"/>
  <c r="CA155" i="12"/>
  <c r="CB155" i="12"/>
  <c r="CC155" i="12"/>
  <c r="CD155" i="12"/>
  <c r="CE155" i="12"/>
  <c r="CF155" i="12"/>
  <c r="CG155" i="12"/>
  <c r="CH155" i="12"/>
  <c r="CI155" i="12"/>
  <c r="CJ155" i="12"/>
  <c r="CK155" i="12"/>
  <c r="CL155" i="12"/>
  <c r="CM155" i="12"/>
  <c r="CN155" i="12"/>
  <c r="CO155" i="12"/>
  <c r="CP155" i="12"/>
  <c r="CQ155" i="12"/>
  <c r="CR155" i="12"/>
  <c r="CS155" i="12"/>
  <c r="CT155" i="12"/>
  <c r="CU155" i="12"/>
  <c r="CV155" i="12"/>
  <c r="CW155" i="12"/>
  <c r="CX155" i="12"/>
  <c r="CY155" i="12"/>
  <c r="CZ155" i="12"/>
  <c r="DA155" i="12"/>
  <c r="DB155" i="12"/>
  <c r="DC155" i="12"/>
  <c r="DD155" i="12"/>
  <c r="DE155" i="12"/>
  <c r="DF155" i="12"/>
  <c r="DG155" i="12"/>
  <c r="DH155" i="12"/>
  <c r="DI155" i="12"/>
  <c r="DJ155" i="12"/>
  <c r="AZ156" i="12"/>
  <c r="BA156" i="12"/>
  <c r="BB156" i="12"/>
  <c r="BI156" i="12" s="1"/>
  <c r="BC156" i="12"/>
  <c r="BD156" i="12"/>
  <c r="BE156" i="12"/>
  <c r="BF156" i="12"/>
  <c r="BK156" i="12" s="1"/>
  <c r="BG156" i="12"/>
  <c r="BH156" i="12"/>
  <c r="BL156" i="12" s="1"/>
  <c r="BJ156" i="12"/>
  <c r="BP156" i="12"/>
  <c r="BQ156" i="12"/>
  <c r="BR156" i="12"/>
  <c r="BS156" i="12"/>
  <c r="BT156" i="12"/>
  <c r="BU156" i="12"/>
  <c r="BV156" i="12"/>
  <c r="BW156" i="12"/>
  <c r="BX156" i="12"/>
  <c r="BY156" i="12"/>
  <c r="BZ156" i="12"/>
  <c r="CA156" i="12"/>
  <c r="CB156" i="12"/>
  <c r="CC156" i="12"/>
  <c r="CD156" i="12"/>
  <c r="CE156" i="12"/>
  <c r="CF156" i="12"/>
  <c r="CG156" i="12"/>
  <c r="CH156" i="12"/>
  <c r="CI156" i="12"/>
  <c r="CJ156" i="12"/>
  <c r="CK156" i="12"/>
  <c r="CL156" i="12"/>
  <c r="CM156" i="12"/>
  <c r="CN156" i="12"/>
  <c r="CO156" i="12"/>
  <c r="CP156" i="12"/>
  <c r="CQ156" i="12"/>
  <c r="CR156" i="12"/>
  <c r="CS156" i="12"/>
  <c r="CT156" i="12"/>
  <c r="CU156" i="12"/>
  <c r="CV156" i="12"/>
  <c r="CW156" i="12"/>
  <c r="CX156" i="12"/>
  <c r="CY156" i="12"/>
  <c r="CZ156" i="12"/>
  <c r="DA156" i="12"/>
  <c r="DB156" i="12"/>
  <c r="DC156" i="12"/>
  <c r="DD156" i="12"/>
  <c r="DE156" i="12"/>
  <c r="DF156" i="12"/>
  <c r="DG156" i="12"/>
  <c r="DH156" i="12"/>
  <c r="DI156" i="12"/>
  <c r="DJ156" i="12"/>
  <c r="AZ157" i="12"/>
  <c r="BA157" i="12"/>
  <c r="BB157" i="12"/>
  <c r="BC157" i="12"/>
  <c r="BD157" i="12"/>
  <c r="BE157" i="12"/>
  <c r="BF157" i="12"/>
  <c r="BG157" i="12"/>
  <c r="BK157" i="12" s="1"/>
  <c r="BH157" i="12"/>
  <c r="BJ157" i="12"/>
  <c r="BP157" i="12"/>
  <c r="BQ157" i="12"/>
  <c r="BR157" i="12"/>
  <c r="BS157" i="12"/>
  <c r="BT157" i="12"/>
  <c r="BU157" i="12"/>
  <c r="BV157" i="12"/>
  <c r="BW157" i="12"/>
  <c r="BX157" i="12"/>
  <c r="BY157" i="12"/>
  <c r="BZ157" i="12"/>
  <c r="CA157" i="12"/>
  <c r="CB157" i="12"/>
  <c r="CC157" i="12"/>
  <c r="CD157" i="12"/>
  <c r="CE157" i="12"/>
  <c r="CF157" i="12"/>
  <c r="CG157" i="12"/>
  <c r="CH157" i="12"/>
  <c r="CI157" i="12"/>
  <c r="CJ157" i="12"/>
  <c r="CK157" i="12"/>
  <c r="CL157" i="12"/>
  <c r="CM157" i="12"/>
  <c r="CN157" i="12"/>
  <c r="CO157" i="12"/>
  <c r="CP157" i="12"/>
  <c r="CQ157" i="12"/>
  <c r="CR157" i="12"/>
  <c r="CS157" i="12"/>
  <c r="CT157" i="12"/>
  <c r="CU157" i="12"/>
  <c r="CV157" i="12"/>
  <c r="CW157" i="12"/>
  <c r="CX157" i="12"/>
  <c r="CY157" i="12"/>
  <c r="CZ157" i="12"/>
  <c r="DA157" i="12"/>
  <c r="DB157" i="12"/>
  <c r="DC157" i="12"/>
  <c r="DD157" i="12"/>
  <c r="DE157" i="12"/>
  <c r="DF157" i="12"/>
  <c r="DG157" i="12"/>
  <c r="DH157" i="12"/>
  <c r="DI157" i="12"/>
  <c r="DJ157" i="12"/>
  <c r="AZ158" i="12"/>
  <c r="BA158" i="12"/>
  <c r="BB158" i="12"/>
  <c r="BI158" i="12" s="1"/>
  <c r="BC158" i="12"/>
  <c r="BD158" i="12"/>
  <c r="BE158" i="12"/>
  <c r="BF158" i="12"/>
  <c r="BG158" i="12"/>
  <c r="BH158" i="12"/>
  <c r="BJ158" i="12"/>
  <c r="BK158" i="12"/>
  <c r="BP158" i="12"/>
  <c r="BQ158" i="12"/>
  <c r="BR158" i="12"/>
  <c r="BS158" i="12"/>
  <c r="BT158" i="12"/>
  <c r="BU158" i="12"/>
  <c r="BV158" i="12"/>
  <c r="BW158" i="12"/>
  <c r="BX158" i="12"/>
  <c r="BY158" i="12"/>
  <c r="BZ158" i="12"/>
  <c r="CA158" i="12"/>
  <c r="CB158" i="12"/>
  <c r="CC158" i="12"/>
  <c r="CD158" i="12"/>
  <c r="CE158" i="12"/>
  <c r="CF158" i="12"/>
  <c r="CG158" i="12"/>
  <c r="CH158" i="12"/>
  <c r="CI158" i="12"/>
  <c r="CJ158" i="12"/>
  <c r="CK158" i="12"/>
  <c r="CL158" i="12"/>
  <c r="CM158" i="12"/>
  <c r="CN158" i="12"/>
  <c r="CO158" i="12"/>
  <c r="CP158" i="12"/>
  <c r="CQ158" i="12"/>
  <c r="CR158" i="12"/>
  <c r="CS158" i="12"/>
  <c r="CT158" i="12"/>
  <c r="CU158" i="12"/>
  <c r="CV158" i="12"/>
  <c r="CW158" i="12"/>
  <c r="CX158" i="12"/>
  <c r="CY158" i="12"/>
  <c r="CZ158" i="12"/>
  <c r="DA158" i="12"/>
  <c r="DB158" i="12"/>
  <c r="DC158" i="12"/>
  <c r="DD158" i="12"/>
  <c r="DE158" i="12"/>
  <c r="DF158" i="12"/>
  <c r="DG158" i="12"/>
  <c r="DH158" i="12"/>
  <c r="DI158" i="12"/>
  <c r="DJ158" i="12"/>
  <c r="AZ159" i="12"/>
  <c r="BA159" i="12"/>
  <c r="BB159" i="12"/>
  <c r="BC159" i="12"/>
  <c r="BD159" i="12"/>
  <c r="BE159" i="12"/>
  <c r="BF159" i="12"/>
  <c r="BG159" i="12"/>
  <c r="BK159" i="12" s="1"/>
  <c r="BH159" i="12"/>
  <c r="BJ159" i="12"/>
  <c r="BP159" i="12"/>
  <c r="BQ159" i="12"/>
  <c r="BR159" i="12"/>
  <c r="BS159" i="12"/>
  <c r="BT159" i="12"/>
  <c r="BU159" i="12"/>
  <c r="BV159" i="12"/>
  <c r="BW159" i="12"/>
  <c r="BX159" i="12"/>
  <c r="BY159" i="12"/>
  <c r="BZ159" i="12"/>
  <c r="CA159" i="12"/>
  <c r="CB159" i="12"/>
  <c r="CC159" i="12"/>
  <c r="CD159" i="12"/>
  <c r="CE159" i="12"/>
  <c r="CF159" i="12"/>
  <c r="CG159" i="12"/>
  <c r="CH159" i="12"/>
  <c r="CI159" i="12"/>
  <c r="CJ159" i="12"/>
  <c r="CK159" i="12"/>
  <c r="CL159" i="12"/>
  <c r="CM159" i="12"/>
  <c r="CN159" i="12"/>
  <c r="CO159" i="12"/>
  <c r="CP159" i="12"/>
  <c r="CQ159" i="12"/>
  <c r="CR159" i="12"/>
  <c r="CS159" i="12"/>
  <c r="CT159" i="12"/>
  <c r="CU159" i="12"/>
  <c r="CV159" i="12"/>
  <c r="CW159" i="12"/>
  <c r="CX159" i="12"/>
  <c r="CY159" i="12"/>
  <c r="CZ159" i="12"/>
  <c r="DA159" i="12"/>
  <c r="DB159" i="12"/>
  <c r="DC159" i="12"/>
  <c r="DD159" i="12"/>
  <c r="DE159" i="12"/>
  <c r="DF159" i="12"/>
  <c r="DG159" i="12"/>
  <c r="DH159" i="12"/>
  <c r="DI159" i="12"/>
  <c r="DJ159" i="12"/>
  <c r="AZ160" i="12"/>
  <c r="BA160" i="12"/>
  <c r="BB160" i="12"/>
  <c r="BI160" i="12" s="1"/>
  <c r="BC160" i="12"/>
  <c r="BD160" i="12"/>
  <c r="BE160" i="12"/>
  <c r="BF160" i="12"/>
  <c r="BG160" i="12"/>
  <c r="BH160" i="12"/>
  <c r="BJ160" i="12"/>
  <c r="BK160" i="12"/>
  <c r="BP160" i="12"/>
  <c r="BQ160" i="12"/>
  <c r="BR160" i="12"/>
  <c r="BS160" i="12"/>
  <c r="BT160" i="12"/>
  <c r="BU160" i="12"/>
  <c r="BV160" i="12"/>
  <c r="BW160" i="12"/>
  <c r="BX160" i="12"/>
  <c r="BY160" i="12"/>
  <c r="BZ160" i="12"/>
  <c r="CA160" i="12"/>
  <c r="CB160" i="12"/>
  <c r="CC160" i="12"/>
  <c r="CD160" i="12"/>
  <c r="CE160" i="12"/>
  <c r="CF160" i="12"/>
  <c r="CG160" i="12"/>
  <c r="CH160" i="12"/>
  <c r="CI160" i="12"/>
  <c r="CJ160" i="12"/>
  <c r="CK160" i="12"/>
  <c r="CL160" i="12"/>
  <c r="CM160" i="12"/>
  <c r="CN160" i="12"/>
  <c r="CO160" i="12"/>
  <c r="CP160" i="12"/>
  <c r="CQ160" i="12"/>
  <c r="CR160" i="12"/>
  <c r="CS160" i="12"/>
  <c r="CT160" i="12"/>
  <c r="CU160" i="12"/>
  <c r="CV160" i="12"/>
  <c r="CW160" i="12"/>
  <c r="CX160" i="12"/>
  <c r="CY160" i="12"/>
  <c r="CZ160" i="12"/>
  <c r="DA160" i="12"/>
  <c r="DB160" i="12"/>
  <c r="DC160" i="12"/>
  <c r="DD160" i="12"/>
  <c r="DE160" i="12"/>
  <c r="DF160" i="12"/>
  <c r="DG160" i="12"/>
  <c r="DH160" i="12"/>
  <c r="DI160" i="12"/>
  <c r="DJ160" i="12"/>
  <c r="AZ161" i="12"/>
  <c r="BA161" i="12"/>
  <c r="BB161" i="12"/>
  <c r="BC161" i="12"/>
  <c r="BD161" i="12"/>
  <c r="BE161" i="12"/>
  <c r="BF161" i="12"/>
  <c r="BG161" i="12"/>
  <c r="BK161" i="12" s="1"/>
  <c r="BH161" i="12"/>
  <c r="BJ161" i="12"/>
  <c r="BP161" i="12"/>
  <c r="BQ161" i="12"/>
  <c r="BR161" i="12"/>
  <c r="BS161" i="12"/>
  <c r="BT161" i="12"/>
  <c r="BU161" i="12"/>
  <c r="BV161" i="12"/>
  <c r="BW161" i="12"/>
  <c r="BX161" i="12"/>
  <c r="BY161" i="12"/>
  <c r="BZ161" i="12"/>
  <c r="CA161" i="12"/>
  <c r="CB161" i="12"/>
  <c r="CC161" i="12"/>
  <c r="CD161" i="12"/>
  <c r="CE161" i="12"/>
  <c r="CF161" i="12"/>
  <c r="CG161" i="12"/>
  <c r="CH161" i="12"/>
  <c r="CI161" i="12"/>
  <c r="CJ161" i="12"/>
  <c r="CK161" i="12"/>
  <c r="CL161" i="12"/>
  <c r="CM161" i="12"/>
  <c r="CN161" i="12"/>
  <c r="CO161" i="12"/>
  <c r="CP161" i="12"/>
  <c r="CQ161" i="12"/>
  <c r="CR161" i="12"/>
  <c r="CS161" i="12"/>
  <c r="CT161" i="12"/>
  <c r="CU161" i="12"/>
  <c r="CV161" i="12"/>
  <c r="CW161" i="12"/>
  <c r="CX161" i="12"/>
  <c r="CY161" i="12"/>
  <c r="CZ161" i="12"/>
  <c r="DA161" i="12"/>
  <c r="DB161" i="12"/>
  <c r="DC161" i="12"/>
  <c r="DD161" i="12"/>
  <c r="DE161" i="12"/>
  <c r="DF161" i="12"/>
  <c r="DG161" i="12"/>
  <c r="DH161" i="12"/>
  <c r="DI161" i="12"/>
  <c r="DJ161" i="12"/>
  <c r="AZ162" i="12"/>
  <c r="BA162" i="12"/>
  <c r="BB162" i="12"/>
  <c r="BI162" i="12" s="1"/>
  <c r="BC162" i="12"/>
  <c r="BD162" i="12"/>
  <c r="BE162" i="12"/>
  <c r="BF162" i="12"/>
  <c r="BG162" i="12"/>
  <c r="BH162" i="12"/>
  <c r="BJ162" i="12"/>
  <c r="BK162" i="12"/>
  <c r="BP162" i="12"/>
  <c r="BQ162" i="12"/>
  <c r="BR162" i="12"/>
  <c r="BS162" i="12"/>
  <c r="BT162" i="12"/>
  <c r="BU162" i="12"/>
  <c r="BV162" i="12"/>
  <c r="BW162" i="12"/>
  <c r="BX162" i="12"/>
  <c r="BY162" i="12"/>
  <c r="BZ162" i="12"/>
  <c r="CA162" i="12"/>
  <c r="CB162" i="12"/>
  <c r="CC162" i="12"/>
  <c r="CD162" i="12"/>
  <c r="CE162" i="12"/>
  <c r="CF162" i="12"/>
  <c r="CG162" i="12"/>
  <c r="CH162" i="12"/>
  <c r="CI162" i="12"/>
  <c r="CJ162" i="12"/>
  <c r="CK162" i="12"/>
  <c r="CL162" i="12"/>
  <c r="CM162" i="12"/>
  <c r="CN162" i="12"/>
  <c r="CO162" i="12"/>
  <c r="CP162" i="12"/>
  <c r="CQ162" i="12"/>
  <c r="CR162" i="12"/>
  <c r="CS162" i="12"/>
  <c r="CT162" i="12"/>
  <c r="CU162" i="12"/>
  <c r="CV162" i="12"/>
  <c r="CW162" i="12"/>
  <c r="CX162" i="12"/>
  <c r="CY162" i="12"/>
  <c r="CZ162" i="12"/>
  <c r="DA162" i="12"/>
  <c r="DB162" i="12"/>
  <c r="DC162" i="12"/>
  <c r="DD162" i="12"/>
  <c r="DE162" i="12"/>
  <c r="DF162" i="12"/>
  <c r="DG162" i="12"/>
  <c r="DH162" i="12"/>
  <c r="DI162" i="12"/>
  <c r="DJ162" i="12"/>
  <c r="AZ163" i="12"/>
  <c r="BA163" i="12"/>
  <c r="BB163" i="12"/>
  <c r="BC163" i="12"/>
  <c r="BD163" i="12"/>
  <c r="BE163" i="12"/>
  <c r="BF163" i="12"/>
  <c r="BG163" i="12"/>
  <c r="BK163" i="12" s="1"/>
  <c r="BH163" i="12"/>
  <c r="BJ163" i="12"/>
  <c r="BP163" i="12"/>
  <c r="BQ163" i="12"/>
  <c r="BR163" i="12"/>
  <c r="BS163" i="12"/>
  <c r="BT163" i="12"/>
  <c r="BU163" i="12"/>
  <c r="BV163" i="12"/>
  <c r="BW163" i="12"/>
  <c r="BX163" i="12"/>
  <c r="BY163" i="12"/>
  <c r="BZ163" i="12"/>
  <c r="CA163" i="12"/>
  <c r="CB163" i="12"/>
  <c r="CC163" i="12"/>
  <c r="CD163" i="12"/>
  <c r="CE163" i="12"/>
  <c r="CF163" i="12"/>
  <c r="CG163" i="12"/>
  <c r="CH163" i="12"/>
  <c r="CI163" i="12"/>
  <c r="CJ163" i="12"/>
  <c r="CK163" i="12"/>
  <c r="CL163" i="12"/>
  <c r="CM163" i="12"/>
  <c r="CN163" i="12"/>
  <c r="CO163" i="12"/>
  <c r="CP163" i="12"/>
  <c r="CQ163" i="12"/>
  <c r="CR163" i="12"/>
  <c r="CS163" i="12"/>
  <c r="CT163" i="12"/>
  <c r="CU163" i="12"/>
  <c r="CV163" i="12"/>
  <c r="CW163" i="12"/>
  <c r="CX163" i="12"/>
  <c r="CY163" i="12"/>
  <c r="CZ163" i="12"/>
  <c r="DA163" i="12"/>
  <c r="DB163" i="12"/>
  <c r="DC163" i="12"/>
  <c r="DD163" i="12"/>
  <c r="DE163" i="12"/>
  <c r="DF163" i="12"/>
  <c r="DG163" i="12"/>
  <c r="DH163" i="12"/>
  <c r="DI163" i="12"/>
  <c r="DJ163" i="12"/>
  <c r="AZ164" i="12"/>
  <c r="BA164" i="12"/>
  <c r="BB164" i="12"/>
  <c r="BC164" i="12"/>
  <c r="BD164" i="12"/>
  <c r="BE164" i="12"/>
  <c r="BF164" i="12"/>
  <c r="BG164" i="12"/>
  <c r="BK164" i="12" s="1"/>
  <c r="BH164" i="12"/>
  <c r="BJ164" i="12"/>
  <c r="BP164" i="12"/>
  <c r="BQ164" i="12"/>
  <c r="BR164" i="12"/>
  <c r="BS164" i="12"/>
  <c r="BT164" i="12"/>
  <c r="BU164" i="12"/>
  <c r="BV164" i="12"/>
  <c r="BW164" i="12"/>
  <c r="BX164" i="12"/>
  <c r="BY164" i="12"/>
  <c r="BZ164" i="12"/>
  <c r="CA164" i="12"/>
  <c r="CB164" i="12"/>
  <c r="CC164" i="12"/>
  <c r="CD164" i="12"/>
  <c r="CE164" i="12"/>
  <c r="CF164" i="12"/>
  <c r="CG164" i="12"/>
  <c r="CH164" i="12"/>
  <c r="CI164" i="12"/>
  <c r="CJ164" i="12"/>
  <c r="CK164" i="12"/>
  <c r="CL164" i="12"/>
  <c r="CM164" i="12"/>
  <c r="CN164" i="12"/>
  <c r="CO164" i="12"/>
  <c r="CP164" i="12"/>
  <c r="CQ164" i="12"/>
  <c r="CR164" i="12"/>
  <c r="CS164" i="12"/>
  <c r="CT164" i="12"/>
  <c r="CU164" i="12"/>
  <c r="CV164" i="12"/>
  <c r="CW164" i="12"/>
  <c r="CX164" i="12"/>
  <c r="CY164" i="12"/>
  <c r="CZ164" i="12"/>
  <c r="DA164" i="12"/>
  <c r="DB164" i="12"/>
  <c r="DC164" i="12"/>
  <c r="DD164" i="12"/>
  <c r="DE164" i="12"/>
  <c r="DF164" i="12"/>
  <c r="DG164" i="12"/>
  <c r="DH164" i="12"/>
  <c r="DI164" i="12"/>
  <c r="DJ164" i="12"/>
  <c r="AZ165" i="12"/>
  <c r="BA165" i="12"/>
  <c r="BB165" i="12"/>
  <c r="BC165" i="12"/>
  <c r="BD165" i="12"/>
  <c r="BE165" i="12"/>
  <c r="BF165" i="12"/>
  <c r="BG165" i="12"/>
  <c r="BK165" i="12" s="1"/>
  <c r="BH165" i="12"/>
  <c r="BJ165" i="12"/>
  <c r="BP165" i="12"/>
  <c r="BQ165" i="12"/>
  <c r="BR165" i="12"/>
  <c r="BS165" i="12"/>
  <c r="BT165" i="12"/>
  <c r="BU165" i="12"/>
  <c r="BV165" i="12"/>
  <c r="BW165" i="12"/>
  <c r="BX165" i="12"/>
  <c r="BY165" i="12"/>
  <c r="BZ165" i="12"/>
  <c r="CA165" i="12"/>
  <c r="CB165" i="12"/>
  <c r="CC165" i="12"/>
  <c r="CD165" i="12"/>
  <c r="CE165" i="12"/>
  <c r="CF165" i="12"/>
  <c r="CG165" i="12"/>
  <c r="CH165" i="12"/>
  <c r="CI165" i="12"/>
  <c r="CJ165" i="12"/>
  <c r="CK165" i="12"/>
  <c r="CL165" i="12"/>
  <c r="CM165" i="12"/>
  <c r="CN165" i="12"/>
  <c r="CO165" i="12"/>
  <c r="CP165" i="12"/>
  <c r="CQ165" i="12"/>
  <c r="CR165" i="12"/>
  <c r="CS165" i="12"/>
  <c r="CT165" i="12"/>
  <c r="CU165" i="12"/>
  <c r="CV165" i="12"/>
  <c r="CW165" i="12"/>
  <c r="CX165" i="12"/>
  <c r="CY165" i="12"/>
  <c r="CZ165" i="12"/>
  <c r="DA165" i="12"/>
  <c r="DB165" i="12"/>
  <c r="DC165" i="12"/>
  <c r="DD165" i="12"/>
  <c r="DE165" i="12"/>
  <c r="DF165" i="12"/>
  <c r="DG165" i="12"/>
  <c r="DH165" i="12"/>
  <c r="DI165" i="12"/>
  <c r="DJ165" i="12"/>
  <c r="AZ166" i="12"/>
  <c r="BA166" i="12"/>
  <c r="BB166" i="12"/>
  <c r="BC166" i="12"/>
  <c r="BD166" i="12"/>
  <c r="BE166" i="12"/>
  <c r="BF166" i="12"/>
  <c r="BG166" i="12"/>
  <c r="BK166" i="12" s="1"/>
  <c r="BH166" i="12"/>
  <c r="BJ166" i="12"/>
  <c r="BP166" i="12"/>
  <c r="BQ166" i="12"/>
  <c r="BR166" i="12"/>
  <c r="BS166" i="12"/>
  <c r="BT166" i="12"/>
  <c r="BU166" i="12"/>
  <c r="BV166" i="12"/>
  <c r="BW166" i="12"/>
  <c r="BX166" i="12"/>
  <c r="BY166" i="12"/>
  <c r="BZ166" i="12"/>
  <c r="CA166" i="12"/>
  <c r="CB166" i="12"/>
  <c r="CC166" i="12"/>
  <c r="CD166" i="12"/>
  <c r="CE166" i="12"/>
  <c r="CF166" i="12"/>
  <c r="CG166" i="12"/>
  <c r="CH166" i="12"/>
  <c r="CI166" i="12"/>
  <c r="CJ166" i="12"/>
  <c r="CK166" i="12"/>
  <c r="CL166" i="12"/>
  <c r="CM166" i="12"/>
  <c r="CN166" i="12"/>
  <c r="CO166" i="12"/>
  <c r="CP166" i="12"/>
  <c r="CQ166" i="12"/>
  <c r="CR166" i="12"/>
  <c r="CS166" i="12"/>
  <c r="CT166" i="12"/>
  <c r="CU166" i="12"/>
  <c r="CV166" i="12"/>
  <c r="CW166" i="12"/>
  <c r="CX166" i="12"/>
  <c r="CY166" i="12"/>
  <c r="CZ166" i="12"/>
  <c r="DA166" i="12"/>
  <c r="DB166" i="12"/>
  <c r="DC166" i="12"/>
  <c r="DD166" i="12"/>
  <c r="DE166" i="12"/>
  <c r="DF166" i="12"/>
  <c r="DG166" i="12"/>
  <c r="DH166" i="12"/>
  <c r="DI166" i="12"/>
  <c r="DJ166" i="12"/>
  <c r="AZ167" i="12"/>
  <c r="BA167" i="12"/>
  <c r="BB167" i="12"/>
  <c r="BC167" i="12"/>
  <c r="BD167" i="12"/>
  <c r="BE167" i="12"/>
  <c r="BF167" i="12"/>
  <c r="BG167" i="12"/>
  <c r="BK167" i="12" s="1"/>
  <c r="BH167" i="12"/>
  <c r="BJ167" i="12"/>
  <c r="BP167" i="12"/>
  <c r="BQ167" i="12"/>
  <c r="BR167" i="12"/>
  <c r="BS167" i="12"/>
  <c r="BT167" i="12"/>
  <c r="BU167" i="12"/>
  <c r="BV167" i="12"/>
  <c r="BW167" i="12"/>
  <c r="BX167" i="12"/>
  <c r="BY167" i="12"/>
  <c r="BZ167" i="12"/>
  <c r="CA167" i="12"/>
  <c r="CB167" i="12"/>
  <c r="CC167" i="12"/>
  <c r="CD167" i="12"/>
  <c r="CE167" i="12"/>
  <c r="CF167" i="12"/>
  <c r="CG167" i="12"/>
  <c r="CH167" i="12"/>
  <c r="CI167" i="12"/>
  <c r="CJ167" i="12"/>
  <c r="CK167" i="12"/>
  <c r="CL167" i="12"/>
  <c r="CM167" i="12"/>
  <c r="CN167" i="12"/>
  <c r="CO167" i="12"/>
  <c r="CP167" i="12"/>
  <c r="CQ167" i="12"/>
  <c r="CR167" i="12"/>
  <c r="CS167" i="12"/>
  <c r="CT167" i="12"/>
  <c r="CU167" i="12"/>
  <c r="CV167" i="12"/>
  <c r="CW167" i="12"/>
  <c r="CX167" i="12"/>
  <c r="CY167" i="12"/>
  <c r="CZ167" i="12"/>
  <c r="DA167" i="12"/>
  <c r="DB167" i="12"/>
  <c r="DC167" i="12"/>
  <c r="DD167" i="12"/>
  <c r="DE167" i="12"/>
  <c r="DF167" i="12"/>
  <c r="DG167" i="12"/>
  <c r="DH167" i="12"/>
  <c r="DI167" i="12"/>
  <c r="DJ167" i="12"/>
  <c r="AZ168" i="12"/>
  <c r="BA168" i="12"/>
  <c r="BB168" i="12"/>
  <c r="BC168" i="12"/>
  <c r="BD168" i="12"/>
  <c r="BE168" i="12"/>
  <c r="BF168" i="12"/>
  <c r="BG168" i="12"/>
  <c r="BK168" i="12" s="1"/>
  <c r="BH168" i="12"/>
  <c r="BJ168" i="12"/>
  <c r="BP168" i="12"/>
  <c r="BQ168" i="12"/>
  <c r="BR168" i="12"/>
  <c r="BS168" i="12"/>
  <c r="BT168" i="12"/>
  <c r="BU168" i="12"/>
  <c r="BV168" i="12"/>
  <c r="BW168" i="12"/>
  <c r="BX168" i="12"/>
  <c r="BY168" i="12"/>
  <c r="BZ168" i="12"/>
  <c r="CA168" i="12"/>
  <c r="CB168" i="12"/>
  <c r="CC168" i="12"/>
  <c r="CD168" i="12"/>
  <c r="CE168" i="12"/>
  <c r="CF168" i="12"/>
  <c r="CG168" i="12"/>
  <c r="CH168" i="12"/>
  <c r="CI168" i="12"/>
  <c r="CJ168" i="12"/>
  <c r="CK168" i="12"/>
  <c r="CL168" i="12"/>
  <c r="CM168" i="12"/>
  <c r="CN168" i="12"/>
  <c r="CO168" i="12"/>
  <c r="CP168" i="12"/>
  <c r="CQ168" i="12"/>
  <c r="CR168" i="12"/>
  <c r="CS168" i="12"/>
  <c r="CT168" i="12"/>
  <c r="CU168" i="12"/>
  <c r="CV168" i="12"/>
  <c r="CW168" i="12"/>
  <c r="CX168" i="12"/>
  <c r="CY168" i="12"/>
  <c r="CZ168" i="12"/>
  <c r="DA168" i="12"/>
  <c r="DB168" i="12"/>
  <c r="DC168" i="12"/>
  <c r="DD168" i="12"/>
  <c r="DE168" i="12"/>
  <c r="DF168" i="12"/>
  <c r="DG168" i="12"/>
  <c r="DH168" i="12"/>
  <c r="DI168" i="12"/>
  <c r="DJ168" i="12"/>
  <c r="AZ169" i="12"/>
  <c r="BA169" i="12"/>
  <c r="BB169" i="12"/>
  <c r="BC169" i="12"/>
  <c r="BD169" i="12"/>
  <c r="BE169" i="12"/>
  <c r="BF169" i="12"/>
  <c r="BG169" i="12"/>
  <c r="BK169" i="12" s="1"/>
  <c r="BH169" i="12"/>
  <c r="BJ169" i="12"/>
  <c r="BP169" i="12"/>
  <c r="BQ169" i="12"/>
  <c r="BR169" i="12"/>
  <c r="BS169" i="12"/>
  <c r="BT169" i="12"/>
  <c r="BU169" i="12"/>
  <c r="BV169" i="12"/>
  <c r="BW169" i="12"/>
  <c r="BX169" i="12"/>
  <c r="BY169" i="12"/>
  <c r="BZ169" i="12"/>
  <c r="CA169" i="12"/>
  <c r="CB169" i="12"/>
  <c r="CC169" i="12"/>
  <c r="CD169" i="12"/>
  <c r="CE169" i="12"/>
  <c r="CF169" i="12"/>
  <c r="CG169" i="12"/>
  <c r="CH169" i="12"/>
  <c r="CI169" i="12"/>
  <c r="CJ169" i="12"/>
  <c r="CK169" i="12"/>
  <c r="CL169" i="12"/>
  <c r="CM169" i="12"/>
  <c r="CN169" i="12"/>
  <c r="CO169" i="12"/>
  <c r="CP169" i="12"/>
  <c r="CQ169" i="12"/>
  <c r="CR169" i="12"/>
  <c r="CS169" i="12"/>
  <c r="CT169" i="12"/>
  <c r="CU169" i="12"/>
  <c r="CV169" i="12"/>
  <c r="CW169" i="12"/>
  <c r="CX169" i="12"/>
  <c r="CY169" i="12"/>
  <c r="CZ169" i="12"/>
  <c r="DA169" i="12"/>
  <c r="DB169" i="12"/>
  <c r="DC169" i="12"/>
  <c r="DD169" i="12"/>
  <c r="DE169" i="12"/>
  <c r="DF169" i="12"/>
  <c r="DG169" i="12"/>
  <c r="DH169" i="12"/>
  <c r="DI169" i="12"/>
  <c r="DJ169" i="12"/>
  <c r="AZ170" i="12"/>
  <c r="BA170" i="12"/>
  <c r="BB170" i="12"/>
  <c r="BC170" i="12"/>
  <c r="BD170" i="12"/>
  <c r="BE170" i="12"/>
  <c r="BF170" i="12"/>
  <c r="BG170" i="12"/>
  <c r="BK170" i="12" s="1"/>
  <c r="BH170" i="12"/>
  <c r="BJ170" i="12"/>
  <c r="BP170" i="12"/>
  <c r="BQ170" i="12"/>
  <c r="BR170" i="12"/>
  <c r="BS170" i="12"/>
  <c r="BT170" i="12"/>
  <c r="BU170" i="12"/>
  <c r="BV170" i="12"/>
  <c r="BW170" i="12"/>
  <c r="BX170" i="12"/>
  <c r="BY170" i="12"/>
  <c r="BZ170" i="12"/>
  <c r="CA170" i="12"/>
  <c r="CB170" i="12"/>
  <c r="CC170" i="12"/>
  <c r="CD170" i="12"/>
  <c r="CE170" i="12"/>
  <c r="CF170" i="12"/>
  <c r="CG170" i="12"/>
  <c r="CH170" i="12"/>
  <c r="CI170" i="12"/>
  <c r="CJ170" i="12"/>
  <c r="CK170" i="12"/>
  <c r="CL170" i="12"/>
  <c r="CM170" i="12"/>
  <c r="CN170" i="12"/>
  <c r="CO170" i="12"/>
  <c r="CP170" i="12"/>
  <c r="CQ170" i="12"/>
  <c r="CR170" i="12"/>
  <c r="CS170" i="12"/>
  <c r="CT170" i="12"/>
  <c r="CU170" i="12"/>
  <c r="CV170" i="12"/>
  <c r="CW170" i="12"/>
  <c r="CX170" i="12"/>
  <c r="CY170" i="12"/>
  <c r="CZ170" i="12"/>
  <c r="DA170" i="12"/>
  <c r="DB170" i="12"/>
  <c r="DC170" i="12"/>
  <c r="DD170" i="12"/>
  <c r="DE170" i="12"/>
  <c r="DF170" i="12"/>
  <c r="DG170" i="12"/>
  <c r="DH170" i="12"/>
  <c r="DI170" i="12"/>
  <c r="DJ170" i="12"/>
  <c r="AZ171" i="12"/>
  <c r="BA171" i="12"/>
  <c r="BB171" i="12"/>
  <c r="BC171" i="12"/>
  <c r="BD171" i="12"/>
  <c r="BE171" i="12"/>
  <c r="BF171" i="12"/>
  <c r="BG171" i="12"/>
  <c r="BK171" i="12" s="1"/>
  <c r="BH171" i="12"/>
  <c r="BJ171" i="12"/>
  <c r="BP171" i="12"/>
  <c r="BQ171" i="12"/>
  <c r="BR171" i="12"/>
  <c r="BS171" i="12"/>
  <c r="BT171" i="12"/>
  <c r="BU171" i="12"/>
  <c r="BV171" i="12"/>
  <c r="BW171" i="12"/>
  <c r="BX171" i="12"/>
  <c r="BY171" i="12"/>
  <c r="BZ171" i="12"/>
  <c r="CA171" i="12"/>
  <c r="CB171" i="12"/>
  <c r="CC171" i="12"/>
  <c r="CD171" i="12"/>
  <c r="CE171" i="12"/>
  <c r="CF171" i="12"/>
  <c r="CG171" i="12"/>
  <c r="CH171" i="12"/>
  <c r="CI171" i="12"/>
  <c r="CJ171" i="12"/>
  <c r="CK171" i="12"/>
  <c r="CL171" i="12"/>
  <c r="CM171" i="12"/>
  <c r="CN171" i="12"/>
  <c r="CO171" i="12"/>
  <c r="CP171" i="12"/>
  <c r="CQ171" i="12"/>
  <c r="CR171" i="12"/>
  <c r="CS171" i="12"/>
  <c r="CT171" i="12"/>
  <c r="CU171" i="12"/>
  <c r="CV171" i="12"/>
  <c r="CW171" i="12"/>
  <c r="CX171" i="12"/>
  <c r="CY171" i="12"/>
  <c r="CZ171" i="12"/>
  <c r="DA171" i="12"/>
  <c r="DB171" i="12"/>
  <c r="DC171" i="12"/>
  <c r="DD171" i="12"/>
  <c r="DE171" i="12"/>
  <c r="DF171" i="12"/>
  <c r="DG171" i="12"/>
  <c r="DH171" i="12"/>
  <c r="DI171" i="12"/>
  <c r="DJ171" i="12"/>
  <c r="AZ172" i="12"/>
  <c r="BA172" i="12"/>
  <c r="BB172" i="12"/>
  <c r="BC172" i="12"/>
  <c r="BD172" i="12"/>
  <c r="BE172" i="12"/>
  <c r="BF172" i="12"/>
  <c r="BG172" i="12"/>
  <c r="BK172" i="12" s="1"/>
  <c r="BH172" i="12"/>
  <c r="BJ172" i="12"/>
  <c r="BP172" i="12"/>
  <c r="BQ172" i="12"/>
  <c r="BR172" i="12"/>
  <c r="BS172" i="12"/>
  <c r="BT172" i="12"/>
  <c r="BU172" i="12"/>
  <c r="BV172" i="12"/>
  <c r="BW172" i="12"/>
  <c r="BX172" i="12"/>
  <c r="BY172" i="12"/>
  <c r="BZ172" i="12"/>
  <c r="CA172" i="12"/>
  <c r="CB172" i="12"/>
  <c r="CC172" i="12"/>
  <c r="CD172" i="12"/>
  <c r="CE172" i="12"/>
  <c r="CF172" i="12"/>
  <c r="CG172" i="12"/>
  <c r="CH172" i="12"/>
  <c r="CI172" i="12"/>
  <c r="CJ172" i="12"/>
  <c r="CK172" i="12"/>
  <c r="CL172" i="12"/>
  <c r="CM172" i="12"/>
  <c r="CN172" i="12"/>
  <c r="CO172" i="12"/>
  <c r="CP172" i="12"/>
  <c r="CQ172" i="12"/>
  <c r="CR172" i="12"/>
  <c r="CS172" i="12"/>
  <c r="CT172" i="12"/>
  <c r="CU172" i="12"/>
  <c r="CV172" i="12"/>
  <c r="CW172" i="12"/>
  <c r="CX172" i="12"/>
  <c r="CY172" i="12"/>
  <c r="CZ172" i="12"/>
  <c r="DA172" i="12"/>
  <c r="DB172" i="12"/>
  <c r="DC172" i="12"/>
  <c r="DD172" i="12"/>
  <c r="DE172" i="12"/>
  <c r="DF172" i="12"/>
  <c r="DG172" i="12"/>
  <c r="DH172" i="12"/>
  <c r="DI172" i="12"/>
  <c r="DJ172" i="12"/>
  <c r="AZ173" i="12"/>
  <c r="BA173" i="12"/>
  <c r="BB173" i="12"/>
  <c r="BC173" i="12"/>
  <c r="BD173" i="12"/>
  <c r="BE173" i="12"/>
  <c r="BF173" i="12"/>
  <c r="BG173" i="12"/>
  <c r="BK173" i="12" s="1"/>
  <c r="BH173" i="12"/>
  <c r="BJ173" i="12"/>
  <c r="BP173" i="12"/>
  <c r="BQ173" i="12"/>
  <c r="BR173" i="12"/>
  <c r="BS173" i="12"/>
  <c r="BT173" i="12"/>
  <c r="BU173" i="12"/>
  <c r="BV173" i="12"/>
  <c r="BW173" i="12"/>
  <c r="BX173" i="12"/>
  <c r="BY173" i="12"/>
  <c r="BZ173" i="12"/>
  <c r="CA173" i="12"/>
  <c r="CB173" i="12"/>
  <c r="CC173" i="12"/>
  <c r="CD173" i="12"/>
  <c r="CE173" i="12"/>
  <c r="CF173" i="12"/>
  <c r="CG173" i="12"/>
  <c r="CH173" i="12"/>
  <c r="CI173" i="12"/>
  <c r="CJ173" i="12"/>
  <c r="CK173" i="12"/>
  <c r="CL173" i="12"/>
  <c r="CM173" i="12"/>
  <c r="CN173" i="12"/>
  <c r="CO173" i="12"/>
  <c r="CP173" i="12"/>
  <c r="CQ173" i="12"/>
  <c r="CR173" i="12"/>
  <c r="CS173" i="12"/>
  <c r="CT173" i="12"/>
  <c r="CU173" i="12"/>
  <c r="CV173" i="12"/>
  <c r="CW173" i="12"/>
  <c r="CX173" i="12"/>
  <c r="CY173" i="12"/>
  <c r="CZ173" i="12"/>
  <c r="DA173" i="12"/>
  <c r="DB173" i="12"/>
  <c r="DC173" i="12"/>
  <c r="DD173" i="12"/>
  <c r="DE173" i="12"/>
  <c r="DF173" i="12"/>
  <c r="DG173" i="12"/>
  <c r="DH173" i="12"/>
  <c r="DI173" i="12"/>
  <c r="DJ173" i="12"/>
  <c r="AZ174" i="12"/>
  <c r="BA174" i="12"/>
  <c r="BB174" i="12"/>
  <c r="BC174" i="12"/>
  <c r="BD174" i="12"/>
  <c r="BE174" i="12"/>
  <c r="BF174" i="12"/>
  <c r="BG174" i="12"/>
  <c r="BK174" i="12" s="1"/>
  <c r="BH174" i="12"/>
  <c r="BJ174" i="12"/>
  <c r="BP174" i="12"/>
  <c r="BQ174" i="12"/>
  <c r="BR174" i="12"/>
  <c r="BS174" i="12"/>
  <c r="BT174" i="12"/>
  <c r="BU174" i="12"/>
  <c r="BV174" i="12"/>
  <c r="BW174" i="12"/>
  <c r="BX174" i="12"/>
  <c r="BY174" i="12"/>
  <c r="BZ174" i="12"/>
  <c r="CA174" i="12"/>
  <c r="CB174" i="12"/>
  <c r="CC174" i="12"/>
  <c r="CD174" i="12"/>
  <c r="CE174" i="12"/>
  <c r="CF174" i="12"/>
  <c r="CG174" i="12"/>
  <c r="CH174" i="12"/>
  <c r="CI174" i="12"/>
  <c r="CJ174" i="12"/>
  <c r="CK174" i="12"/>
  <c r="CL174" i="12"/>
  <c r="CM174" i="12"/>
  <c r="CN174" i="12"/>
  <c r="CO174" i="12"/>
  <c r="CP174" i="12"/>
  <c r="CQ174" i="12"/>
  <c r="CR174" i="12"/>
  <c r="CS174" i="12"/>
  <c r="CT174" i="12"/>
  <c r="CU174" i="12"/>
  <c r="CV174" i="12"/>
  <c r="CW174" i="12"/>
  <c r="CX174" i="12"/>
  <c r="CY174" i="12"/>
  <c r="CZ174" i="12"/>
  <c r="DA174" i="12"/>
  <c r="DB174" i="12"/>
  <c r="DC174" i="12"/>
  <c r="DD174" i="12"/>
  <c r="DE174" i="12"/>
  <c r="DF174" i="12"/>
  <c r="DG174" i="12"/>
  <c r="DH174" i="12"/>
  <c r="DI174" i="12"/>
  <c r="DJ174" i="12"/>
  <c r="AZ175" i="12"/>
  <c r="BA175" i="12"/>
  <c r="BB175" i="12"/>
  <c r="BC175" i="12"/>
  <c r="BD175" i="12"/>
  <c r="BE175" i="12"/>
  <c r="BF175" i="12"/>
  <c r="BG175" i="12"/>
  <c r="BK175" i="12" s="1"/>
  <c r="BH175" i="12"/>
  <c r="BJ175" i="12"/>
  <c r="BP175" i="12"/>
  <c r="BQ175" i="12"/>
  <c r="BR175" i="12"/>
  <c r="BS175" i="12"/>
  <c r="BT175" i="12"/>
  <c r="BU175" i="12"/>
  <c r="BV175" i="12"/>
  <c r="BW175" i="12"/>
  <c r="BX175" i="12"/>
  <c r="BY175" i="12"/>
  <c r="BZ175" i="12"/>
  <c r="CA175" i="12"/>
  <c r="CB175" i="12"/>
  <c r="CC175" i="12"/>
  <c r="CD175" i="12"/>
  <c r="CE175" i="12"/>
  <c r="CF175" i="12"/>
  <c r="CG175" i="12"/>
  <c r="CH175" i="12"/>
  <c r="CI175" i="12"/>
  <c r="CJ175" i="12"/>
  <c r="CK175" i="12"/>
  <c r="CL175" i="12"/>
  <c r="CM175" i="12"/>
  <c r="CN175" i="12"/>
  <c r="CO175" i="12"/>
  <c r="CP175" i="12"/>
  <c r="CQ175" i="12"/>
  <c r="CR175" i="12"/>
  <c r="CS175" i="12"/>
  <c r="CT175" i="12"/>
  <c r="CU175" i="12"/>
  <c r="CV175" i="12"/>
  <c r="CW175" i="12"/>
  <c r="CX175" i="12"/>
  <c r="CY175" i="12"/>
  <c r="CZ175" i="12"/>
  <c r="DA175" i="12"/>
  <c r="DB175" i="12"/>
  <c r="DC175" i="12"/>
  <c r="DD175" i="12"/>
  <c r="DE175" i="12"/>
  <c r="DF175" i="12"/>
  <c r="DG175" i="12"/>
  <c r="DH175" i="12"/>
  <c r="DI175" i="12"/>
  <c r="DJ175" i="12"/>
  <c r="AZ176" i="12"/>
  <c r="BA176" i="12"/>
  <c r="BB176" i="12"/>
  <c r="BC176" i="12"/>
  <c r="BD176" i="12"/>
  <c r="BE176" i="12"/>
  <c r="BF176" i="12"/>
  <c r="BG176" i="12"/>
  <c r="BK176" i="12" s="1"/>
  <c r="BH176" i="12"/>
  <c r="BJ176" i="12"/>
  <c r="BP176" i="12"/>
  <c r="BQ176" i="12"/>
  <c r="BR176" i="12"/>
  <c r="BS176" i="12"/>
  <c r="BT176" i="12"/>
  <c r="BU176" i="12"/>
  <c r="BV176" i="12"/>
  <c r="BW176" i="12"/>
  <c r="BX176" i="12"/>
  <c r="BY176" i="12"/>
  <c r="BZ176" i="12"/>
  <c r="CA176" i="12"/>
  <c r="CB176" i="12"/>
  <c r="CC176" i="12"/>
  <c r="CD176" i="12"/>
  <c r="CE176" i="12"/>
  <c r="CF176" i="12"/>
  <c r="CG176" i="12"/>
  <c r="CH176" i="12"/>
  <c r="CI176" i="12"/>
  <c r="CJ176" i="12"/>
  <c r="CK176" i="12"/>
  <c r="CL176" i="12"/>
  <c r="CM176" i="12"/>
  <c r="CN176" i="12"/>
  <c r="CO176" i="12"/>
  <c r="CP176" i="12"/>
  <c r="CQ176" i="12"/>
  <c r="CR176" i="12"/>
  <c r="CS176" i="12"/>
  <c r="CT176" i="12"/>
  <c r="CU176" i="12"/>
  <c r="CV176" i="12"/>
  <c r="CW176" i="12"/>
  <c r="CX176" i="12"/>
  <c r="CY176" i="12"/>
  <c r="CZ176" i="12"/>
  <c r="DA176" i="12"/>
  <c r="DB176" i="12"/>
  <c r="DC176" i="12"/>
  <c r="DD176" i="12"/>
  <c r="DE176" i="12"/>
  <c r="DF176" i="12"/>
  <c r="DG176" i="12"/>
  <c r="DH176" i="12"/>
  <c r="DI176" i="12"/>
  <c r="DJ176" i="12"/>
  <c r="AZ177" i="12"/>
  <c r="BA177" i="12"/>
  <c r="BB177" i="12"/>
  <c r="BC177" i="12"/>
  <c r="BD177" i="12"/>
  <c r="BE177" i="12"/>
  <c r="BF177" i="12"/>
  <c r="BG177" i="12"/>
  <c r="BK177" i="12" s="1"/>
  <c r="BH177" i="12"/>
  <c r="BJ177" i="12"/>
  <c r="BP177" i="12"/>
  <c r="BQ177" i="12"/>
  <c r="BR177" i="12"/>
  <c r="BS177" i="12"/>
  <c r="BT177" i="12"/>
  <c r="BU177" i="12"/>
  <c r="BV177" i="12"/>
  <c r="BW177" i="12"/>
  <c r="BX177" i="12"/>
  <c r="BY177" i="12"/>
  <c r="BZ177" i="12"/>
  <c r="CA177" i="12"/>
  <c r="CB177" i="12"/>
  <c r="CC177" i="12"/>
  <c r="CD177" i="12"/>
  <c r="CE177" i="12"/>
  <c r="CF177" i="12"/>
  <c r="CG177" i="12"/>
  <c r="CH177" i="12"/>
  <c r="CI177" i="12"/>
  <c r="CJ177" i="12"/>
  <c r="CK177" i="12"/>
  <c r="CL177" i="12"/>
  <c r="CM177" i="12"/>
  <c r="CN177" i="12"/>
  <c r="CO177" i="12"/>
  <c r="CP177" i="12"/>
  <c r="CQ177" i="12"/>
  <c r="CR177" i="12"/>
  <c r="CS177" i="12"/>
  <c r="CT177" i="12"/>
  <c r="CU177" i="12"/>
  <c r="CV177" i="12"/>
  <c r="CW177" i="12"/>
  <c r="CX177" i="12"/>
  <c r="CY177" i="12"/>
  <c r="CZ177" i="12"/>
  <c r="DA177" i="12"/>
  <c r="DB177" i="12"/>
  <c r="DC177" i="12"/>
  <c r="DD177" i="12"/>
  <c r="DE177" i="12"/>
  <c r="DF177" i="12"/>
  <c r="DG177" i="12"/>
  <c r="DH177" i="12"/>
  <c r="DI177" i="12"/>
  <c r="DJ177" i="12"/>
  <c r="AZ178" i="12"/>
  <c r="BA178" i="12"/>
  <c r="BB178" i="12"/>
  <c r="BC178" i="12"/>
  <c r="BD178" i="12"/>
  <c r="BE178" i="12"/>
  <c r="BF178" i="12"/>
  <c r="BG178" i="12"/>
  <c r="BK178" i="12" s="1"/>
  <c r="BH178" i="12"/>
  <c r="BJ178" i="12"/>
  <c r="BP178" i="12"/>
  <c r="BQ178" i="12"/>
  <c r="BR178" i="12"/>
  <c r="BS178" i="12"/>
  <c r="BT178" i="12"/>
  <c r="BU178" i="12"/>
  <c r="BV178" i="12"/>
  <c r="BW178" i="12"/>
  <c r="BX178" i="12"/>
  <c r="BY178" i="12"/>
  <c r="BZ178" i="12"/>
  <c r="CA178" i="12"/>
  <c r="CB178" i="12"/>
  <c r="CC178" i="12"/>
  <c r="CD178" i="12"/>
  <c r="CE178" i="12"/>
  <c r="CF178" i="12"/>
  <c r="CG178" i="12"/>
  <c r="CH178" i="12"/>
  <c r="CI178" i="12"/>
  <c r="CJ178" i="12"/>
  <c r="CK178" i="12"/>
  <c r="CL178" i="12"/>
  <c r="CM178" i="12"/>
  <c r="CN178" i="12"/>
  <c r="CO178" i="12"/>
  <c r="CP178" i="12"/>
  <c r="CQ178" i="12"/>
  <c r="CR178" i="12"/>
  <c r="CS178" i="12"/>
  <c r="CT178" i="12"/>
  <c r="CU178" i="12"/>
  <c r="CV178" i="12"/>
  <c r="CW178" i="12"/>
  <c r="CX178" i="12"/>
  <c r="CY178" i="12"/>
  <c r="CZ178" i="12"/>
  <c r="DA178" i="12"/>
  <c r="DB178" i="12"/>
  <c r="DC178" i="12"/>
  <c r="DD178" i="12"/>
  <c r="DE178" i="12"/>
  <c r="DF178" i="12"/>
  <c r="DG178" i="12"/>
  <c r="DH178" i="12"/>
  <c r="DI178" i="12"/>
  <c r="DJ178" i="12"/>
  <c r="AZ179" i="12"/>
  <c r="BA179" i="12"/>
  <c r="BB179" i="12"/>
  <c r="BC179" i="12"/>
  <c r="BD179" i="12"/>
  <c r="BE179" i="12"/>
  <c r="BF179" i="12"/>
  <c r="BG179" i="12"/>
  <c r="BK179" i="12" s="1"/>
  <c r="BH179" i="12"/>
  <c r="BJ179" i="12"/>
  <c r="BP179" i="12"/>
  <c r="BQ179" i="12"/>
  <c r="BR179" i="12"/>
  <c r="BS179" i="12"/>
  <c r="BT179" i="12"/>
  <c r="BU179" i="12"/>
  <c r="BV179" i="12"/>
  <c r="BW179" i="12"/>
  <c r="BX179" i="12"/>
  <c r="BY179" i="12"/>
  <c r="BZ179" i="12"/>
  <c r="CA179" i="12"/>
  <c r="CB179" i="12"/>
  <c r="CC179" i="12"/>
  <c r="CD179" i="12"/>
  <c r="CE179" i="12"/>
  <c r="CF179" i="12"/>
  <c r="CG179" i="12"/>
  <c r="CH179" i="12"/>
  <c r="CI179" i="12"/>
  <c r="CJ179" i="12"/>
  <c r="CK179" i="12"/>
  <c r="CL179" i="12"/>
  <c r="CM179" i="12"/>
  <c r="CN179" i="12"/>
  <c r="CO179" i="12"/>
  <c r="CP179" i="12"/>
  <c r="CQ179" i="12"/>
  <c r="CR179" i="12"/>
  <c r="CS179" i="12"/>
  <c r="CT179" i="12"/>
  <c r="CU179" i="12"/>
  <c r="CV179" i="12"/>
  <c r="CW179" i="12"/>
  <c r="CX179" i="12"/>
  <c r="CY179" i="12"/>
  <c r="CZ179" i="12"/>
  <c r="DA179" i="12"/>
  <c r="DB179" i="12"/>
  <c r="DC179" i="12"/>
  <c r="DD179" i="12"/>
  <c r="DE179" i="12"/>
  <c r="DF179" i="12"/>
  <c r="DG179" i="12"/>
  <c r="DH179" i="12"/>
  <c r="DI179" i="12"/>
  <c r="DJ179" i="12"/>
  <c r="AZ180" i="12"/>
  <c r="BA180" i="12"/>
  <c r="BB180" i="12"/>
  <c r="BC180" i="12"/>
  <c r="BD180" i="12"/>
  <c r="BE180" i="12"/>
  <c r="BF180" i="12"/>
  <c r="BG180" i="12"/>
  <c r="BK180" i="12" s="1"/>
  <c r="BH180" i="12"/>
  <c r="BJ180" i="12"/>
  <c r="BP180" i="12"/>
  <c r="BQ180" i="12"/>
  <c r="BR180" i="12"/>
  <c r="BS180" i="12"/>
  <c r="BT180" i="12"/>
  <c r="BU180" i="12"/>
  <c r="BV180" i="12"/>
  <c r="BW180" i="12"/>
  <c r="BX180" i="12"/>
  <c r="BY180" i="12"/>
  <c r="BZ180" i="12"/>
  <c r="CA180" i="12"/>
  <c r="CB180" i="12"/>
  <c r="CC180" i="12"/>
  <c r="CD180" i="12"/>
  <c r="CE180" i="12"/>
  <c r="CF180" i="12"/>
  <c r="CG180" i="12"/>
  <c r="CH180" i="12"/>
  <c r="CI180" i="12"/>
  <c r="CJ180" i="12"/>
  <c r="CK180" i="12"/>
  <c r="CL180" i="12"/>
  <c r="CM180" i="12"/>
  <c r="CN180" i="12"/>
  <c r="CO180" i="12"/>
  <c r="CP180" i="12"/>
  <c r="CQ180" i="12"/>
  <c r="CR180" i="12"/>
  <c r="CS180" i="12"/>
  <c r="CT180" i="12"/>
  <c r="CU180" i="12"/>
  <c r="CV180" i="12"/>
  <c r="CW180" i="12"/>
  <c r="CX180" i="12"/>
  <c r="CY180" i="12"/>
  <c r="CZ180" i="12"/>
  <c r="DA180" i="12"/>
  <c r="DB180" i="12"/>
  <c r="DC180" i="12"/>
  <c r="DD180" i="12"/>
  <c r="DE180" i="12"/>
  <c r="DF180" i="12"/>
  <c r="DG180" i="12"/>
  <c r="DH180" i="12"/>
  <c r="DI180" i="12"/>
  <c r="DJ180" i="12"/>
  <c r="AZ181" i="12"/>
  <c r="BA181" i="12"/>
  <c r="BB181" i="12"/>
  <c r="BC181" i="12"/>
  <c r="BD181" i="12"/>
  <c r="BE181" i="12"/>
  <c r="BF181" i="12"/>
  <c r="BG181" i="12"/>
  <c r="BK181" i="12" s="1"/>
  <c r="BH181" i="12"/>
  <c r="BJ181" i="12"/>
  <c r="BP181" i="12"/>
  <c r="BQ181" i="12"/>
  <c r="BR181" i="12"/>
  <c r="BS181" i="12"/>
  <c r="BT181" i="12"/>
  <c r="BU181" i="12"/>
  <c r="BV181" i="12"/>
  <c r="BW181" i="12"/>
  <c r="BX181" i="12"/>
  <c r="BY181" i="12"/>
  <c r="BZ181" i="12"/>
  <c r="CA181" i="12"/>
  <c r="CB181" i="12"/>
  <c r="CC181" i="12"/>
  <c r="CD181" i="12"/>
  <c r="CE181" i="12"/>
  <c r="CF181" i="12"/>
  <c r="CG181" i="12"/>
  <c r="CH181" i="12"/>
  <c r="CI181" i="12"/>
  <c r="CJ181" i="12"/>
  <c r="CK181" i="12"/>
  <c r="CL181" i="12"/>
  <c r="CM181" i="12"/>
  <c r="CN181" i="12"/>
  <c r="CO181" i="12"/>
  <c r="CP181" i="12"/>
  <c r="CQ181" i="12"/>
  <c r="CR181" i="12"/>
  <c r="CS181" i="12"/>
  <c r="CT181" i="12"/>
  <c r="CU181" i="12"/>
  <c r="CV181" i="12"/>
  <c r="CW181" i="12"/>
  <c r="CX181" i="12"/>
  <c r="CY181" i="12"/>
  <c r="CZ181" i="12"/>
  <c r="DA181" i="12"/>
  <c r="DB181" i="12"/>
  <c r="DC181" i="12"/>
  <c r="DD181" i="12"/>
  <c r="DE181" i="12"/>
  <c r="DF181" i="12"/>
  <c r="DG181" i="12"/>
  <c r="DH181" i="12"/>
  <c r="DI181" i="12"/>
  <c r="DJ181" i="12"/>
  <c r="AZ182" i="12"/>
  <c r="BA182" i="12"/>
  <c r="BB182" i="12"/>
  <c r="BC182" i="12"/>
  <c r="BD182" i="12"/>
  <c r="BE182" i="12"/>
  <c r="BF182" i="12"/>
  <c r="BG182" i="12"/>
  <c r="BK182" i="12" s="1"/>
  <c r="BH182" i="12"/>
  <c r="BJ182" i="12"/>
  <c r="BP182" i="12"/>
  <c r="BQ182" i="12"/>
  <c r="BR182" i="12"/>
  <c r="BS182" i="12"/>
  <c r="BT182" i="12"/>
  <c r="BU182" i="12"/>
  <c r="BV182" i="12"/>
  <c r="BW182" i="12"/>
  <c r="BX182" i="12"/>
  <c r="BY182" i="12"/>
  <c r="BZ182" i="12"/>
  <c r="CA182" i="12"/>
  <c r="CB182" i="12"/>
  <c r="CC182" i="12"/>
  <c r="CD182" i="12"/>
  <c r="CE182" i="12"/>
  <c r="CF182" i="12"/>
  <c r="CG182" i="12"/>
  <c r="CH182" i="12"/>
  <c r="CI182" i="12"/>
  <c r="CJ182" i="12"/>
  <c r="CK182" i="12"/>
  <c r="CL182" i="12"/>
  <c r="CM182" i="12"/>
  <c r="CN182" i="12"/>
  <c r="CO182" i="12"/>
  <c r="CP182" i="12"/>
  <c r="CQ182" i="12"/>
  <c r="CR182" i="12"/>
  <c r="CS182" i="12"/>
  <c r="CT182" i="12"/>
  <c r="CU182" i="12"/>
  <c r="CV182" i="12"/>
  <c r="CW182" i="12"/>
  <c r="CX182" i="12"/>
  <c r="CY182" i="12"/>
  <c r="CZ182" i="12"/>
  <c r="DA182" i="12"/>
  <c r="DB182" i="12"/>
  <c r="DC182" i="12"/>
  <c r="DD182" i="12"/>
  <c r="DE182" i="12"/>
  <c r="DF182" i="12"/>
  <c r="DG182" i="12"/>
  <c r="DH182" i="12"/>
  <c r="DI182" i="12"/>
  <c r="DJ182" i="12"/>
  <c r="AZ183" i="12"/>
  <c r="BA183" i="12"/>
  <c r="BB183" i="12"/>
  <c r="BC183" i="12"/>
  <c r="BD183" i="12"/>
  <c r="BE183" i="12"/>
  <c r="BF183" i="12"/>
  <c r="BG183" i="12"/>
  <c r="BK183" i="12" s="1"/>
  <c r="BH183" i="12"/>
  <c r="BJ183" i="12"/>
  <c r="BP183" i="12"/>
  <c r="BQ183" i="12"/>
  <c r="BR183" i="12"/>
  <c r="BS183" i="12"/>
  <c r="BT183" i="12"/>
  <c r="BU183" i="12"/>
  <c r="BV183" i="12"/>
  <c r="BW183" i="12"/>
  <c r="BX183" i="12"/>
  <c r="BY183" i="12"/>
  <c r="BZ183" i="12"/>
  <c r="CA183" i="12"/>
  <c r="CB183" i="12"/>
  <c r="CC183" i="12"/>
  <c r="CD183" i="12"/>
  <c r="CE183" i="12"/>
  <c r="CF183" i="12"/>
  <c r="CG183" i="12"/>
  <c r="CH183" i="12"/>
  <c r="CI183" i="12"/>
  <c r="CJ183" i="12"/>
  <c r="CK183" i="12"/>
  <c r="CL183" i="12"/>
  <c r="CM183" i="12"/>
  <c r="CN183" i="12"/>
  <c r="CO183" i="12"/>
  <c r="CP183" i="12"/>
  <c r="CQ183" i="12"/>
  <c r="CR183" i="12"/>
  <c r="CS183" i="12"/>
  <c r="CT183" i="12"/>
  <c r="CU183" i="12"/>
  <c r="CV183" i="12"/>
  <c r="CW183" i="12"/>
  <c r="CX183" i="12"/>
  <c r="CY183" i="12"/>
  <c r="CZ183" i="12"/>
  <c r="DA183" i="12"/>
  <c r="DB183" i="12"/>
  <c r="DC183" i="12"/>
  <c r="DD183" i="12"/>
  <c r="DE183" i="12"/>
  <c r="DF183" i="12"/>
  <c r="DG183" i="12"/>
  <c r="DH183" i="12"/>
  <c r="DI183" i="12"/>
  <c r="DJ183" i="12"/>
  <c r="AZ184" i="12"/>
  <c r="BA184" i="12"/>
  <c r="BB184" i="12"/>
  <c r="BC184" i="12"/>
  <c r="BD184" i="12"/>
  <c r="BE184" i="12"/>
  <c r="BF184" i="12"/>
  <c r="BG184" i="12"/>
  <c r="BK184" i="12" s="1"/>
  <c r="BH184" i="12"/>
  <c r="BJ184" i="12"/>
  <c r="BP184" i="12"/>
  <c r="BQ184" i="12"/>
  <c r="BR184" i="12"/>
  <c r="BS184" i="12"/>
  <c r="BT184" i="12"/>
  <c r="BU184" i="12"/>
  <c r="BV184" i="12"/>
  <c r="BW184" i="12"/>
  <c r="BX184" i="12"/>
  <c r="BY184" i="12"/>
  <c r="BZ184" i="12"/>
  <c r="CA184" i="12"/>
  <c r="CB184" i="12"/>
  <c r="CC184" i="12"/>
  <c r="CD184" i="12"/>
  <c r="CE184" i="12"/>
  <c r="CF184" i="12"/>
  <c r="CG184" i="12"/>
  <c r="CH184" i="12"/>
  <c r="CI184" i="12"/>
  <c r="CJ184" i="12"/>
  <c r="CK184" i="12"/>
  <c r="CL184" i="12"/>
  <c r="CM184" i="12"/>
  <c r="CN184" i="12"/>
  <c r="CO184" i="12"/>
  <c r="CP184" i="12"/>
  <c r="CQ184" i="12"/>
  <c r="CR184" i="12"/>
  <c r="CS184" i="12"/>
  <c r="CT184" i="12"/>
  <c r="CU184" i="12"/>
  <c r="CV184" i="12"/>
  <c r="CW184" i="12"/>
  <c r="CX184" i="12"/>
  <c r="CY184" i="12"/>
  <c r="CZ184" i="12"/>
  <c r="DA184" i="12"/>
  <c r="DB184" i="12"/>
  <c r="DC184" i="12"/>
  <c r="DD184" i="12"/>
  <c r="DE184" i="12"/>
  <c r="DF184" i="12"/>
  <c r="DG184" i="12"/>
  <c r="DH184" i="12"/>
  <c r="DI184" i="12"/>
  <c r="DJ184" i="12"/>
  <c r="AZ185" i="12"/>
  <c r="BA185" i="12"/>
  <c r="BB185" i="12"/>
  <c r="BC185" i="12"/>
  <c r="BD185" i="12"/>
  <c r="BE185" i="12"/>
  <c r="BF185" i="12"/>
  <c r="BG185" i="12"/>
  <c r="BK185" i="12" s="1"/>
  <c r="BH185" i="12"/>
  <c r="BJ185" i="12"/>
  <c r="BP185" i="12"/>
  <c r="BQ185" i="12"/>
  <c r="BR185" i="12"/>
  <c r="BS185" i="12"/>
  <c r="BT185" i="12"/>
  <c r="BU185" i="12"/>
  <c r="BV185" i="12"/>
  <c r="BW185" i="12"/>
  <c r="BX185" i="12"/>
  <c r="BY185" i="12"/>
  <c r="BZ185" i="12"/>
  <c r="CA185" i="12"/>
  <c r="CB185" i="12"/>
  <c r="CC185" i="12"/>
  <c r="CD185" i="12"/>
  <c r="CE185" i="12"/>
  <c r="CF185" i="12"/>
  <c r="CG185" i="12"/>
  <c r="CH185" i="12"/>
  <c r="CI185" i="12"/>
  <c r="CJ185" i="12"/>
  <c r="CK185" i="12"/>
  <c r="CL185" i="12"/>
  <c r="CM185" i="12"/>
  <c r="CN185" i="12"/>
  <c r="CO185" i="12"/>
  <c r="CP185" i="12"/>
  <c r="CQ185" i="12"/>
  <c r="CR185" i="12"/>
  <c r="CS185" i="12"/>
  <c r="CT185" i="12"/>
  <c r="CU185" i="12"/>
  <c r="CV185" i="12"/>
  <c r="CW185" i="12"/>
  <c r="CX185" i="12"/>
  <c r="CY185" i="12"/>
  <c r="CZ185" i="12"/>
  <c r="DA185" i="12"/>
  <c r="DB185" i="12"/>
  <c r="DC185" i="12"/>
  <c r="DD185" i="12"/>
  <c r="DE185" i="12"/>
  <c r="DF185" i="12"/>
  <c r="DG185" i="12"/>
  <c r="DH185" i="12"/>
  <c r="DI185" i="12"/>
  <c r="DJ185" i="12"/>
  <c r="AZ186" i="12"/>
  <c r="BA186" i="12"/>
  <c r="BB186" i="12"/>
  <c r="BC186" i="12"/>
  <c r="BD186" i="12"/>
  <c r="BE186" i="12"/>
  <c r="BF186" i="12"/>
  <c r="BG186" i="12"/>
  <c r="BK186" i="12" s="1"/>
  <c r="BH186" i="12"/>
  <c r="BJ186" i="12"/>
  <c r="BP186" i="12"/>
  <c r="BQ186" i="12"/>
  <c r="BR186" i="12"/>
  <c r="BS186" i="12"/>
  <c r="BT186" i="12"/>
  <c r="BU186" i="12"/>
  <c r="BV186" i="12"/>
  <c r="BW186" i="12"/>
  <c r="BX186" i="12"/>
  <c r="BY186" i="12"/>
  <c r="BZ186" i="12"/>
  <c r="CA186" i="12"/>
  <c r="CB186" i="12"/>
  <c r="CC186" i="12"/>
  <c r="CD186" i="12"/>
  <c r="CE186" i="12"/>
  <c r="CF186" i="12"/>
  <c r="CG186" i="12"/>
  <c r="CH186" i="12"/>
  <c r="CI186" i="12"/>
  <c r="CJ186" i="12"/>
  <c r="CK186" i="12"/>
  <c r="CL186" i="12"/>
  <c r="CM186" i="12"/>
  <c r="CN186" i="12"/>
  <c r="CO186" i="12"/>
  <c r="CP186" i="12"/>
  <c r="CQ186" i="12"/>
  <c r="CR186" i="12"/>
  <c r="CS186" i="12"/>
  <c r="CT186" i="12"/>
  <c r="CU186" i="12"/>
  <c r="CV186" i="12"/>
  <c r="CW186" i="12"/>
  <c r="CX186" i="12"/>
  <c r="CY186" i="12"/>
  <c r="CZ186" i="12"/>
  <c r="DA186" i="12"/>
  <c r="DB186" i="12"/>
  <c r="DC186" i="12"/>
  <c r="DD186" i="12"/>
  <c r="DE186" i="12"/>
  <c r="DF186" i="12"/>
  <c r="DG186" i="12"/>
  <c r="DH186" i="12"/>
  <c r="DI186" i="12"/>
  <c r="DJ186" i="12"/>
  <c r="AZ187" i="12"/>
  <c r="BA187" i="12"/>
  <c r="BB187" i="12"/>
  <c r="BC187" i="12"/>
  <c r="BD187" i="12"/>
  <c r="BE187" i="12"/>
  <c r="BF187" i="12"/>
  <c r="BG187" i="12"/>
  <c r="BK187" i="12" s="1"/>
  <c r="BH187" i="12"/>
  <c r="BJ187" i="12"/>
  <c r="BP187" i="12"/>
  <c r="BQ187" i="12"/>
  <c r="BR187" i="12"/>
  <c r="BS187" i="12"/>
  <c r="BT187" i="12"/>
  <c r="BU187" i="12"/>
  <c r="BV187" i="12"/>
  <c r="BW187" i="12"/>
  <c r="BX187" i="12"/>
  <c r="BY187" i="12"/>
  <c r="BZ187" i="12"/>
  <c r="CA187" i="12"/>
  <c r="CB187" i="12"/>
  <c r="CC187" i="12"/>
  <c r="CD187" i="12"/>
  <c r="CE187" i="12"/>
  <c r="CF187" i="12"/>
  <c r="CG187" i="12"/>
  <c r="CH187" i="12"/>
  <c r="CI187" i="12"/>
  <c r="CJ187" i="12"/>
  <c r="CK187" i="12"/>
  <c r="CL187" i="12"/>
  <c r="CM187" i="12"/>
  <c r="CN187" i="12"/>
  <c r="CO187" i="12"/>
  <c r="CP187" i="12"/>
  <c r="CQ187" i="12"/>
  <c r="CR187" i="12"/>
  <c r="CS187" i="12"/>
  <c r="CT187" i="12"/>
  <c r="CU187" i="12"/>
  <c r="CV187" i="12"/>
  <c r="CW187" i="12"/>
  <c r="CX187" i="12"/>
  <c r="CY187" i="12"/>
  <c r="CZ187" i="12"/>
  <c r="DA187" i="12"/>
  <c r="DB187" i="12"/>
  <c r="DC187" i="12"/>
  <c r="DD187" i="12"/>
  <c r="DE187" i="12"/>
  <c r="DF187" i="12"/>
  <c r="DG187" i="12"/>
  <c r="DH187" i="12"/>
  <c r="DI187" i="12"/>
  <c r="DJ187" i="12"/>
  <c r="AZ188" i="12"/>
  <c r="BA188" i="12"/>
  <c r="BB188" i="12"/>
  <c r="BC188" i="12"/>
  <c r="BD188" i="12"/>
  <c r="BE188" i="12"/>
  <c r="BF188" i="12"/>
  <c r="BG188" i="12"/>
  <c r="BK188" i="12" s="1"/>
  <c r="BH188" i="12"/>
  <c r="BJ188" i="12"/>
  <c r="BP188" i="12"/>
  <c r="BQ188" i="12"/>
  <c r="BR188" i="12"/>
  <c r="BS188" i="12"/>
  <c r="BT188" i="12"/>
  <c r="BU188" i="12"/>
  <c r="BV188" i="12"/>
  <c r="BW188" i="12"/>
  <c r="BX188" i="12"/>
  <c r="BY188" i="12"/>
  <c r="BZ188" i="12"/>
  <c r="CA188" i="12"/>
  <c r="CB188" i="12"/>
  <c r="CC188" i="12"/>
  <c r="CD188" i="12"/>
  <c r="CE188" i="12"/>
  <c r="CF188" i="12"/>
  <c r="CG188" i="12"/>
  <c r="CH188" i="12"/>
  <c r="CI188" i="12"/>
  <c r="CJ188" i="12"/>
  <c r="CK188" i="12"/>
  <c r="CL188" i="12"/>
  <c r="CM188" i="12"/>
  <c r="CN188" i="12"/>
  <c r="CO188" i="12"/>
  <c r="CP188" i="12"/>
  <c r="CQ188" i="12"/>
  <c r="CR188" i="12"/>
  <c r="CS188" i="12"/>
  <c r="CT188" i="12"/>
  <c r="CU188" i="12"/>
  <c r="CV188" i="12"/>
  <c r="CW188" i="12"/>
  <c r="CX188" i="12"/>
  <c r="CY188" i="12"/>
  <c r="CZ188" i="12"/>
  <c r="DA188" i="12"/>
  <c r="DB188" i="12"/>
  <c r="DC188" i="12"/>
  <c r="DD188" i="12"/>
  <c r="DE188" i="12"/>
  <c r="DF188" i="12"/>
  <c r="DG188" i="12"/>
  <c r="DH188" i="12"/>
  <c r="DI188" i="12"/>
  <c r="DJ188" i="12"/>
  <c r="AZ189" i="12"/>
  <c r="BA189" i="12"/>
  <c r="BB189" i="12"/>
  <c r="BC189" i="12"/>
  <c r="BD189" i="12"/>
  <c r="BE189" i="12"/>
  <c r="BF189" i="12"/>
  <c r="BG189" i="12"/>
  <c r="BK189" i="12" s="1"/>
  <c r="BH189" i="12"/>
  <c r="BJ189" i="12"/>
  <c r="BP189" i="12"/>
  <c r="BQ189" i="12"/>
  <c r="BR189" i="12"/>
  <c r="BS189" i="12"/>
  <c r="BT189" i="12"/>
  <c r="BU189" i="12"/>
  <c r="BV189" i="12"/>
  <c r="BW189" i="12"/>
  <c r="BX189" i="12"/>
  <c r="BY189" i="12"/>
  <c r="BZ189" i="12"/>
  <c r="CA189" i="12"/>
  <c r="CB189" i="12"/>
  <c r="CC189" i="12"/>
  <c r="CD189" i="12"/>
  <c r="CE189" i="12"/>
  <c r="CF189" i="12"/>
  <c r="CG189" i="12"/>
  <c r="CH189" i="12"/>
  <c r="CI189" i="12"/>
  <c r="CJ189" i="12"/>
  <c r="CK189" i="12"/>
  <c r="CL189" i="12"/>
  <c r="CM189" i="12"/>
  <c r="CN189" i="12"/>
  <c r="CO189" i="12"/>
  <c r="CP189" i="12"/>
  <c r="CQ189" i="12"/>
  <c r="CR189" i="12"/>
  <c r="CS189" i="12"/>
  <c r="CT189" i="12"/>
  <c r="CU189" i="12"/>
  <c r="CV189" i="12"/>
  <c r="CW189" i="12"/>
  <c r="CX189" i="12"/>
  <c r="CY189" i="12"/>
  <c r="CZ189" i="12"/>
  <c r="DA189" i="12"/>
  <c r="DB189" i="12"/>
  <c r="DC189" i="12"/>
  <c r="DD189" i="12"/>
  <c r="DE189" i="12"/>
  <c r="DF189" i="12"/>
  <c r="DG189" i="12"/>
  <c r="DH189" i="12"/>
  <c r="DI189" i="12"/>
  <c r="DJ189" i="12"/>
  <c r="AZ190" i="12"/>
  <c r="BA190" i="12"/>
  <c r="BB190" i="12"/>
  <c r="BC190" i="12"/>
  <c r="BD190" i="12"/>
  <c r="BE190" i="12"/>
  <c r="BF190" i="12"/>
  <c r="BG190" i="12"/>
  <c r="BK190" i="12" s="1"/>
  <c r="BH190" i="12"/>
  <c r="BJ190" i="12"/>
  <c r="BP190" i="12"/>
  <c r="BQ190" i="12"/>
  <c r="BR190" i="12"/>
  <c r="BS190" i="12"/>
  <c r="BT190" i="12"/>
  <c r="BU190" i="12"/>
  <c r="BV190" i="12"/>
  <c r="BW190" i="12"/>
  <c r="BX190" i="12"/>
  <c r="BY190" i="12"/>
  <c r="BZ190" i="12"/>
  <c r="CA190" i="12"/>
  <c r="CB190" i="12"/>
  <c r="CC190" i="12"/>
  <c r="CD190" i="12"/>
  <c r="CE190" i="12"/>
  <c r="CF190" i="12"/>
  <c r="CG190" i="12"/>
  <c r="CH190" i="12"/>
  <c r="CI190" i="12"/>
  <c r="CJ190" i="12"/>
  <c r="CK190" i="12"/>
  <c r="CL190" i="12"/>
  <c r="CM190" i="12"/>
  <c r="CN190" i="12"/>
  <c r="CO190" i="12"/>
  <c r="CP190" i="12"/>
  <c r="CQ190" i="12"/>
  <c r="CR190" i="12"/>
  <c r="CS190" i="12"/>
  <c r="CT190" i="12"/>
  <c r="CU190" i="12"/>
  <c r="CV190" i="12"/>
  <c r="CW190" i="12"/>
  <c r="CX190" i="12"/>
  <c r="CY190" i="12"/>
  <c r="CZ190" i="12"/>
  <c r="DA190" i="12"/>
  <c r="DB190" i="12"/>
  <c r="DC190" i="12"/>
  <c r="DD190" i="12"/>
  <c r="DE190" i="12"/>
  <c r="DF190" i="12"/>
  <c r="DG190" i="12"/>
  <c r="DH190" i="12"/>
  <c r="DI190" i="12"/>
  <c r="DJ190" i="12"/>
  <c r="AZ191" i="12"/>
  <c r="BA191" i="12"/>
  <c r="BB191" i="12"/>
  <c r="BC191" i="12"/>
  <c r="BD191" i="12"/>
  <c r="BE191" i="12"/>
  <c r="BF191" i="12"/>
  <c r="BG191" i="12"/>
  <c r="BK191" i="12" s="1"/>
  <c r="BH191" i="12"/>
  <c r="BJ191" i="12"/>
  <c r="BP191" i="12"/>
  <c r="BQ191" i="12"/>
  <c r="BR191" i="12"/>
  <c r="BS191" i="12"/>
  <c r="BT191" i="12"/>
  <c r="BU191" i="12"/>
  <c r="BV191" i="12"/>
  <c r="BW191" i="12"/>
  <c r="BX191" i="12"/>
  <c r="BY191" i="12"/>
  <c r="BZ191" i="12"/>
  <c r="CA191" i="12"/>
  <c r="CB191" i="12"/>
  <c r="CC191" i="12"/>
  <c r="CD191" i="12"/>
  <c r="CE191" i="12"/>
  <c r="CF191" i="12"/>
  <c r="CG191" i="12"/>
  <c r="CH191" i="12"/>
  <c r="CI191" i="12"/>
  <c r="CJ191" i="12"/>
  <c r="CK191" i="12"/>
  <c r="CL191" i="12"/>
  <c r="CM191" i="12"/>
  <c r="CN191" i="12"/>
  <c r="CO191" i="12"/>
  <c r="CP191" i="12"/>
  <c r="CQ191" i="12"/>
  <c r="CR191" i="12"/>
  <c r="CS191" i="12"/>
  <c r="CT191" i="12"/>
  <c r="CU191" i="12"/>
  <c r="CV191" i="12"/>
  <c r="CW191" i="12"/>
  <c r="CX191" i="12"/>
  <c r="CY191" i="12"/>
  <c r="CZ191" i="12"/>
  <c r="DA191" i="12"/>
  <c r="DB191" i="12"/>
  <c r="DC191" i="12"/>
  <c r="DD191" i="12"/>
  <c r="DE191" i="12"/>
  <c r="DF191" i="12"/>
  <c r="DG191" i="12"/>
  <c r="DH191" i="12"/>
  <c r="DI191" i="12"/>
  <c r="DJ191" i="12"/>
  <c r="AZ192" i="12"/>
  <c r="BA192" i="12"/>
  <c r="BB192" i="12"/>
  <c r="BC192" i="12"/>
  <c r="BD192" i="12"/>
  <c r="BE192" i="12"/>
  <c r="BF192" i="12"/>
  <c r="BG192" i="12"/>
  <c r="BK192" i="12" s="1"/>
  <c r="BH192" i="12"/>
  <c r="BJ192" i="12"/>
  <c r="BP192" i="12"/>
  <c r="BQ192" i="12"/>
  <c r="BR192" i="12"/>
  <c r="BS192" i="12"/>
  <c r="BT192" i="12"/>
  <c r="BU192" i="12"/>
  <c r="BV192" i="12"/>
  <c r="BW192" i="12"/>
  <c r="BX192" i="12"/>
  <c r="BY192" i="12"/>
  <c r="BZ192" i="12"/>
  <c r="CA192" i="12"/>
  <c r="CB192" i="12"/>
  <c r="CC192" i="12"/>
  <c r="CD192" i="12"/>
  <c r="CE192" i="12"/>
  <c r="CF192" i="12"/>
  <c r="CG192" i="12"/>
  <c r="CH192" i="12"/>
  <c r="CI192" i="12"/>
  <c r="CJ192" i="12"/>
  <c r="CK192" i="12"/>
  <c r="CL192" i="12"/>
  <c r="CM192" i="12"/>
  <c r="CN192" i="12"/>
  <c r="CO192" i="12"/>
  <c r="CP192" i="12"/>
  <c r="CQ192" i="12"/>
  <c r="CR192" i="12"/>
  <c r="CS192" i="12"/>
  <c r="CT192" i="12"/>
  <c r="CU192" i="12"/>
  <c r="CV192" i="12"/>
  <c r="CW192" i="12"/>
  <c r="CX192" i="12"/>
  <c r="CY192" i="12"/>
  <c r="CZ192" i="12"/>
  <c r="DA192" i="12"/>
  <c r="DB192" i="12"/>
  <c r="DC192" i="12"/>
  <c r="DD192" i="12"/>
  <c r="DE192" i="12"/>
  <c r="DF192" i="12"/>
  <c r="DG192" i="12"/>
  <c r="DH192" i="12"/>
  <c r="DI192" i="12"/>
  <c r="DJ192" i="12"/>
  <c r="AZ193" i="12"/>
  <c r="BA193" i="12"/>
  <c r="BB193" i="12"/>
  <c r="BC193" i="12"/>
  <c r="BD193" i="12"/>
  <c r="BE193" i="12"/>
  <c r="BF193" i="12"/>
  <c r="BG193" i="12"/>
  <c r="BK193" i="12" s="1"/>
  <c r="BH193" i="12"/>
  <c r="BJ193" i="12"/>
  <c r="BP193" i="12"/>
  <c r="BQ193" i="12"/>
  <c r="BR193" i="12"/>
  <c r="BS193" i="12"/>
  <c r="BT193" i="12"/>
  <c r="BU193" i="12"/>
  <c r="BV193" i="12"/>
  <c r="BW193" i="12"/>
  <c r="BX193" i="12"/>
  <c r="BY193" i="12"/>
  <c r="BZ193" i="12"/>
  <c r="CA193" i="12"/>
  <c r="CB193" i="12"/>
  <c r="CC193" i="12"/>
  <c r="CD193" i="12"/>
  <c r="CE193" i="12"/>
  <c r="CF193" i="12"/>
  <c r="CG193" i="12"/>
  <c r="CH193" i="12"/>
  <c r="CI193" i="12"/>
  <c r="CJ193" i="12"/>
  <c r="CK193" i="12"/>
  <c r="CL193" i="12"/>
  <c r="CM193" i="12"/>
  <c r="CN193" i="12"/>
  <c r="CO193" i="12"/>
  <c r="CP193" i="12"/>
  <c r="CQ193" i="12"/>
  <c r="CR193" i="12"/>
  <c r="CS193" i="12"/>
  <c r="CT193" i="12"/>
  <c r="CU193" i="12"/>
  <c r="CV193" i="12"/>
  <c r="CW193" i="12"/>
  <c r="CX193" i="12"/>
  <c r="CY193" i="12"/>
  <c r="CZ193" i="12"/>
  <c r="DA193" i="12"/>
  <c r="DB193" i="12"/>
  <c r="DC193" i="12"/>
  <c r="DD193" i="12"/>
  <c r="DE193" i="12"/>
  <c r="DF193" i="12"/>
  <c r="DG193" i="12"/>
  <c r="DH193" i="12"/>
  <c r="DI193" i="12"/>
  <c r="DJ193" i="12"/>
  <c r="AZ194" i="12"/>
  <c r="BA194" i="12"/>
  <c r="BB194" i="12"/>
  <c r="BC194" i="12"/>
  <c r="BD194" i="12"/>
  <c r="BE194" i="12"/>
  <c r="BF194" i="12"/>
  <c r="BG194" i="12"/>
  <c r="BK194" i="12" s="1"/>
  <c r="BH194" i="12"/>
  <c r="BJ194" i="12"/>
  <c r="BP194" i="12"/>
  <c r="BQ194" i="12"/>
  <c r="BR194" i="12"/>
  <c r="BS194" i="12"/>
  <c r="BT194" i="12"/>
  <c r="BU194" i="12"/>
  <c r="BV194" i="12"/>
  <c r="BW194" i="12"/>
  <c r="BX194" i="12"/>
  <c r="BY194" i="12"/>
  <c r="BZ194" i="12"/>
  <c r="CA194" i="12"/>
  <c r="CB194" i="12"/>
  <c r="CC194" i="12"/>
  <c r="CD194" i="12"/>
  <c r="CE194" i="12"/>
  <c r="CF194" i="12"/>
  <c r="CG194" i="12"/>
  <c r="CH194" i="12"/>
  <c r="CI194" i="12"/>
  <c r="CJ194" i="12"/>
  <c r="CK194" i="12"/>
  <c r="CL194" i="12"/>
  <c r="CM194" i="12"/>
  <c r="CN194" i="12"/>
  <c r="CO194" i="12"/>
  <c r="CP194" i="12"/>
  <c r="CQ194" i="12"/>
  <c r="CR194" i="12"/>
  <c r="CS194" i="12"/>
  <c r="CT194" i="12"/>
  <c r="CU194" i="12"/>
  <c r="CV194" i="12"/>
  <c r="CW194" i="12"/>
  <c r="CX194" i="12"/>
  <c r="CY194" i="12"/>
  <c r="CZ194" i="12"/>
  <c r="DA194" i="12"/>
  <c r="DB194" i="12"/>
  <c r="DC194" i="12"/>
  <c r="DD194" i="12"/>
  <c r="DE194" i="12"/>
  <c r="DF194" i="12"/>
  <c r="DG194" i="12"/>
  <c r="DH194" i="12"/>
  <c r="DI194" i="12"/>
  <c r="DJ194" i="12"/>
  <c r="AZ195" i="12"/>
  <c r="BA195" i="12"/>
  <c r="BB195" i="12"/>
  <c r="BC195" i="12"/>
  <c r="BD195" i="12"/>
  <c r="BE195" i="12"/>
  <c r="BF195" i="12"/>
  <c r="BG195" i="12"/>
  <c r="BK195" i="12" s="1"/>
  <c r="BH195" i="12"/>
  <c r="BJ195" i="12"/>
  <c r="BP195" i="12"/>
  <c r="BQ195" i="12"/>
  <c r="BR195" i="12"/>
  <c r="BS195" i="12"/>
  <c r="BT195" i="12"/>
  <c r="BU195" i="12"/>
  <c r="BV195" i="12"/>
  <c r="BW195" i="12"/>
  <c r="BX195" i="12"/>
  <c r="BY195" i="12"/>
  <c r="BZ195" i="12"/>
  <c r="CA195" i="12"/>
  <c r="CB195" i="12"/>
  <c r="CC195" i="12"/>
  <c r="CD195" i="12"/>
  <c r="CE195" i="12"/>
  <c r="CF195" i="12"/>
  <c r="CG195" i="12"/>
  <c r="CH195" i="12"/>
  <c r="CI195" i="12"/>
  <c r="CJ195" i="12"/>
  <c r="CK195" i="12"/>
  <c r="CL195" i="12"/>
  <c r="CM195" i="12"/>
  <c r="CN195" i="12"/>
  <c r="CO195" i="12"/>
  <c r="CP195" i="12"/>
  <c r="CQ195" i="12"/>
  <c r="CR195" i="12"/>
  <c r="CS195" i="12"/>
  <c r="CT195" i="12"/>
  <c r="CU195" i="12"/>
  <c r="CV195" i="12"/>
  <c r="CW195" i="12"/>
  <c r="CX195" i="12"/>
  <c r="CY195" i="12"/>
  <c r="CZ195" i="12"/>
  <c r="DA195" i="12"/>
  <c r="DB195" i="12"/>
  <c r="DC195" i="12"/>
  <c r="DD195" i="12"/>
  <c r="DE195" i="12"/>
  <c r="DF195" i="12"/>
  <c r="DG195" i="12"/>
  <c r="DH195" i="12"/>
  <c r="DI195" i="12"/>
  <c r="DJ195" i="12"/>
  <c r="AZ196" i="12"/>
  <c r="BA196" i="12"/>
  <c r="BB196" i="12"/>
  <c r="BC196" i="12"/>
  <c r="BD196" i="12"/>
  <c r="BE196" i="12"/>
  <c r="BF196" i="12"/>
  <c r="BG196" i="12"/>
  <c r="BK196" i="12" s="1"/>
  <c r="BH196" i="12"/>
  <c r="BJ196" i="12"/>
  <c r="BP196" i="12"/>
  <c r="BQ196" i="12"/>
  <c r="BR196" i="12"/>
  <c r="BS196" i="12"/>
  <c r="BT196" i="12"/>
  <c r="BU196" i="12"/>
  <c r="BV196" i="12"/>
  <c r="BW196" i="12"/>
  <c r="BX196" i="12"/>
  <c r="BY196" i="12"/>
  <c r="BZ196" i="12"/>
  <c r="CA196" i="12"/>
  <c r="CB196" i="12"/>
  <c r="CC196" i="12"/>
  <c r="CD196" i="12"/>
  <c r="CE196" i="12"/>
  <c r="CF196" i="12"/>
  <c r="CG196" i="12"/>
  <c r="CH196" i="12"/>
  <c r="CI196" i="12"/>
  <c r="CJ196" i="12"/>
  <c r="CK196" i="12"/>
  <c r="CL196" i="12"/>
  <c r="CM196" i="12"/>
  <c r="CN196" i="12"/>
  <c r="CO196" i="12"/>
  <c r="CP196" i="12"/>
  <c r="CQ196" i="12"/>
  <c r="CR196" i="12"/>
  <c r="CS196" i="12"/>
  <c r="CT196" i="12"/>
  <c r="CU196" i="12"/>
  <c r="CV196" i="12"/>
  <c r="CW196" i="12"/>
  <c r="CX196" i="12"/>
  <c r="CY196" i="12"/>
  <c r="CZ196" i="12"/>
  <c r="DA196" i="12"/>
  <c r="DB196" i="12"/>
  <c r="DC196" i="12"/>
  <c r="DD196" i="12"/>
  <c r="DE196" i="12"/>
  <c r="DF196" i="12"/>
  <c r="DG196" i="12"/>
  <c r="DH196" i="12"/>
  <c r="DI196" i="12"/>
  <c r="DJ196" i="12"/>
  <c r="AZ197" i="12"/>
  <c r="BA197" i="12"/>
  <c r="BB197" i="12"/>
  <c r="BC197" i="12"/>
  <c r="BD197" i="12"/>
  <c r="BE197" i="12"/>
  <c r="BF197" i="12"/>
  <c r="BG197" i="12"/>
  <c r="BK197" i="12" s="1"/>
  <c r="BH197" i="12"/>
  <c r="BJ197" i="12"/>
  <c r="BP197" i="12"/>
  <c r="BQ197" i="12"/>
  <c r="BR197" i="12"/>
  <c r="BS197" i="12"/>
  <c r="BT197" i="12"/>
  <c r="BU197" i="12"/>
  <c r="BV197" i="12"/>
  <c r="BW197" i="12"/>
  <c r="BX197" i="12"/>
  <c r="BY197" i="12"/>
  <c r="BZ197" i="12"/>
  <c r="CA197" i="12"/>
  <c r="CB197" i="12"/>
  <c r="CC197" i="12"/>
  <c r="CD197" i="12"/>
  <c r="CE197" i="12"/>
  <c r="CF197" i="12"/>
  <c r="CG197" i="12"/>
  <c r="CH197" i="12"/>
  <c r="CI197" i="12"/>
  <c r="CJ197" i="12"/>
  <c r="CK197" i="12"/>
  <c r="CL197" i="12"/>
  <c r="CM197" i="12"/>
  <c r="CN197" i="12"/>
  <c r="CO197" i="12"/>
  <c r="CP197" i="12"/>
  <c r="CQ197" i="12"/>
  <c r="CR197" i="12"/>
  <c r="CS197" i="12"/>
  <c r="CT197" i="12"/>
  <c r="CU197" i="12"/>
  <c r="CV197" i="12"/>
  <c r="CW197" i="12"/>
  <c r="CX197" i="12"/>
  <c r="CY197" i="12"/>
  <c r="CZ197" i="12"/>
  <c r="DA197" i="12"/>
  <c r="DB197" i="12"/>
  <c r="DC197" i="12"/>
  <c r="DD197" i="12"/>
  <c r="DE197" i="12"/>
  <c r="DF197" i="12"/>
  <c r="DG197" i="12"/>
  <c r="DH197" i="12"/>
  <c r="DI197" i="12"/>
  <c r="DJ197" i="12"/>
  <c r="AZ198" i="12"/>
  <c r="BA198" i="12"/>
  <c r="BB198" i="12"/>
  <c r="BC198" i="12"/>
  <c r="BD198" i="12"/>
  <c r="BE198" i="12"/>
  <c r="BF198" i="12"/>
  <c r="BG198" i="12"/>
  <c r="BK198" i="12" s="1"/>
  <c r="BH198" i="12"/>
  <c r="BJ198" i="12"/>
  <c r="BP198" i="12"/>
  <c r="BQ198" i="12"/>
  <c r="BR198" i="12"/>
  <c r="BS198" i="12"/>
  <c r="BT198" i="12"/>
  <c r="BU198" i="12"/>
  <c r="BV198" i="12"/>
  <c r="BW198" i="12"/>
  <c r="BX198" i="12"/>
  <c r="BY198" i="12"/>
  <c r="BZ198" i="12"/>
  <c r="CA198" i="12"/>
  <c r="CB198" i="12"/>
  <c r="CC198" i="12"/>
  <c r="CD198" i="12"/>
  <c r="CE198" i="12"/>
  <c r="CF198" i="12"/>
  <c r="CG198" i="12"/>
  <c r="CH198" i="12"/>
  <c r="CI198" i="12"/>
  <c r="CJ198" i="12"/>
  <c r="CK198" i="12"/>
  <c r="CL198" i="12"/>
  <c r="CM198" i="12"/>
  <c r="CN198" i="12"/>
  <c r="CO198" i="12"/>
  <c r="CP198" i="12"/>
  <c r="CQ198" i="12"/>
  <c r="CR198" i="12"/>
  <c r="CS198" i="12"/>
  <c r="CT198" i="12"/>
  <c r="CU198" i="12"/>
  <c r="CV198" i="12"/>
  <c r="CW198" i="12"/>
  <c r="CX198" i="12"/>
  <c r="CY198" i="12"/>
  <c r="CZ198" i="12"/>
  <c r="DA198" i="12"/>
  <c r="DB198" i="12"/>
  <c r="DC198" i="12"/>
  <c r="DD198" i="12"/>
  <c r="DE198" i="12"/>
  <c r="DF198" i="12"/>
  <c r="DG198" i="12"/>
  <c r="DH198" i="12"/>
  <c r="DI198" i="12"/>
  <c r="DJ198" i="12"/>
  <c r="AZ199" i="12"/>
  <c r="BA199" i="12"/>
  <c r="BB199" i="12"/>
  <c r="BC199" i="12"/>
  <c r="BD199" i="12"/>
  <c r="BE199" i="12"/>
  <c r="BF199" i="12"/>
  <c r="BG199" i="12"/>
  <c r="BK199" i="12" s="1"/>
  <c r="BH199" i="12"/>
  <c r="BJ199" i="12"/>
  <c r="BP199" i="12"/>
  <c r="BQ199" i="12"/>
  <c r="BR199" i="12"/>
  <c r="BS199" i="12"/>
  <c r="BT199" i="12"/>
  <c r="BU199" i="12"/>
  <c r="BV199" i="12"/>
  <c r="BW199" i="12"/>
  <c r="BX199" i="12"/>
  <c r="BY199" i="12"/>
  <c r="BZ199" i="12"/>
  <c r="CA199" i="12"/>
  <c r="CB199" i="12"/>
  <c r="CC199" i="12"/>
  <c r="CD199" i="12"/>
  <c r="CE199" i="12"/>
  <c r="CF199" i="12"/>
  <c r="CG199" i="12"/>
  <c r="CH199" i="12"/>
  <c r="CI199" i="12"/>
  <c r="CJ199" i="12"/>
  <c r="CK199" i="12"/>
  <c r="CL199" i="12"/>
  <c r="CM199" i="12"/>
  <c r="CN199" i="12"/>
  <c r="CO199" i="12"/>
  <c r="CP199" i="12"/>
  <c r="CQ199" i="12"/>
  <c r="CR199" i="12"/>
  <c r="CS199" i="12"/>
  <c r="CT199" i="12"/>
  <c r="CU199" i="12"/>
  <c r="CV199" i="12"/>
  <c r="CW199" i="12"/>
  <c r="CX199" i="12"/>
  <c r="CY199" i="12"/>
  <c r="CZ199" i="12"/>
  <c r="DA199" i="12"/>
  <c r="DB199" i="12"/>
  <c r="DC199" i="12"/>
  <c r="DD199" i="12"/>
  <c r="DE199" i="12"/>
  <c r="DF199" i="12"/>
  <c r="DG199" i="12"/>
  <c r="DH199" i="12"/>
  <c r="DI199" i="12"/>
  <c r="DJ199" i="12"/>
  <c r="AZ200" i="12"/>
  <c r="BA200" i="12"/>
  <c r="BB200" i="12"/>
  <c r="BC200" i="12"/>
  <c r="BD200" i="12"/>
  <c r="BE200" i="12"/>
  <c r="BF200" i="12"/>
  <c r="BG200" i="12"/>
  <c r="BK200" i="12" s="1"/>
  <c r="BH200" i="12"/>
  <c r="BJ200" i="12"/>
  <c r="BP200" i="12"/>
  <c r="BQ200" i="12"/>
  <c r="BR200" i="12"/>
  <c r="BS200" i="12"/>
  <c r="BT200" i="12"/>
  <c r="BU200" i="12"/>
  <c r="BV200" i="12"/>
  <c r="BW200" i="12"/>
  <c r="BX200" i="12"/>
  <c r="BY200" i="12"/>
  <c r="BZ200" i="12"/>
  <c r="CA200" i="12"/>
  <c r="CB200" i="12"/>
  <c r="CC200" i="12"/>
  <c r="CD200" i="12"/>
  <c r="CE200" i="12"/>
  <c r="CF200" i="12"/>
  <c r="CG200" i="12"/>
  <c r="CH200" i="12"/>
  <c r="CI200" i="12"/>
  <c r="CJ200" i="12"/>
  <c r="CK200" i="12"/>
  <c r="CL200" i="12"/>
  <c r="CM200" i="12"/>
  <c r="CN200" i="12"/>
  <c r="CO200" i="12"/>
  <c r="CP200" i="12"/>
  <c r="CQ200" i="12"/>
  <c r="CR200" i="12"/>
  <c r="CS200" i="12"/>
  <c r="CT200" i="12"/>
  <c r="CU200" i="12"/>
  <c r="CV200" i="12"/>
  <c r="CW200" i="12"/>
  <c r="CX200" i="12"/>
  <c r="CY200" i="12"/>
  <c r="CZ200" i="12"/>
  <c r="DA200" i="12"/>
  <c r="DB200" i="12"/>
  <c r="DC200" i="12"/>
  <c r="DD200" i="12"/>
  <c r="DE200" i="12"/>
  <c r="DF200" i="12"/>
  <c r="DG200" i="12"/>
  <c r="DH200" i="12"/>
  <c r="DI200" i="12"/>
  <c r="DJ200" i="12"/>
  <c r="AZ201" i="12"/>
  <c r="BA201" i="12"/>
  <c r="BB201" i="12"/>
  <c r="BI201" i="12" s="1"/>
  <c r="BL201" i="12" s="1"/>
  <c r="BC201" i="12"/>
  <c r="BD201" i="12"/>
  <c r="BE201" i="12"/>
  <c r="BF201" i="12"/>
  <c r="BG201" i="12"/>
  <c r="BH201" i="12"/>
  <c r="BJ201" i="12"/>
  <c r="BK201" i="12"/>
  <c r="BP201" i="12"/>
  <c r="BQ201" i="12"/>
  <c r="BR201" i="12"/>
  <c r="BS201" i="12"/>
  <c r="BT201" i="12"/>
  <c r="BU201" i="12"/>
  <c r="BV201" i="12"/>
  <c r="BW201" i="12"/>
  <c r="BX201" i="12"/>
  <c r="BY201" i="12"/>
  <c r="BZ201" i="12"/>
  <c r="CA201" i="12"/>
  <c r="CB201" i="12"/>
  <c r="CC201" i="12"/>
  <c r="CD201" i="12"/>
  <c r="CE201" i="12"/>
  <c r="CF201" i="12"/>
  <c r="CG201" i="12"/>
  <c r="CH201" i="12"/>
  <c r="CI201" i="12"/>
  <c r="CJ201" i="12"/>
  <c r="CK201" i="12"/>
  <c r="CL201" i="12"/>
  <c r="CM201" i="12"/>
  <c r="CN201" i="12"/>
  <c r="CO201" i="12"/>
  <c r="CP201" i="12"/>
  <c r="CQ201" i="12"/>
  <c r="CR201" i="12"/>
  <c r="CS201" i="12"/>
  <c r="CT201" i="12"/>
  <c r="CU201" i="12"/>
  <c r="CV201" i="12"/>
  <c r="CW201" i="12"/>
  <c r="CX201" i="12"/>
  <c r="CY201" i="12"/>
  <c r="CZ201" i="12"/>
  <c r="DA201" i="12"/>
  <c r="DB201" i="12"/>
  <c r="DC201" i="12"/>
  <c r="DD201" i="12"/>
  <c r="DE201" i="12"/>
  <c r="DF201" i="12"/>
  <c r="DG201" i="12"/>
  <c r="DH201" i="12"/>
  <c r="DI201" i="12"/>
  <c r="DJ201" i="12"/>
  <c r="AZ202" i="12"/>
  <c r="BA202" i="12"/>
  <c r="BB202" i="12"/>
  <c r="BI202" i="12" s="1"/>
  <c r="BL202" i="12" s="1"/>
  <c r="BC202" i="12"/>
  <c r="BD202" i="12"/>
  <c r="BE202" i="12"/>
  <c r="BF202" i="12"/>
  <c r="BG202" i="12"/>
  <c r="BH202" i="12"/>
  <c r="BJ202" i="12"/>
  <c r="BK202" i="12"/>
  <c r="BP202" i="12"/>
  <c r="BQ202" i="12"/>
  <c r="BR202" i="12"/>
  <c r="BS202" i="12"/>
  <c r="BT202" i="12"/>
  <c r="BU202" i="12"/>
  <c r="BV202" i="12"/>
  <c r="BW202" i="12"/>
  <c r="BX202" i="12"/>
  <c r="BY202" i="12"/>
  <c r="BZ202" i="12"/>
  <c r="CA202" i="12"/>
  <c r="CB202" i="12"/>
  <c r="CC202" i="12"/>
  <c r="CD202" i="12"/>
  <c r="CE202" i="12"/>
  <c r="CF202" i="12"/>
  <c r="CG202" i="12"/>
  <c r="CH202" i="12"/>
  <c r="CI202" i="12"/>
  <c r="CJ202" i="12"/>
  <c r="CK202" i="12"/>
  <c r="CL202" i="12"/>
  <c r="CM202" i="12"/>
  <c r="CN202" i="12"/>
  <c r="CO202" i="12"/>
  <c r="CP202" i="12"/>
  <c r="CQ202" i="12"/>
  <c r="CR202" i="12"/>
  <c r="CS202" i="12"/>
  <c r="CT202" i="12"/>
  <c r="CU202" i="12"/>
  <c r="CV202" i="12"/>
  <c r="CW202" i="12"/>
  <c r="CX202" i="12"/>
  <c r="CY202" i="12"/>
  <c r="CZ202" i="12"/>
  <c r="DA202" i="12"/>
  <c r="DB202" i="12"/>
  <c r="DC202" i="12"/>
  <c r="DD202" i="12"/>
  <c r="DE202" i="12"/>
  <c r="DF202" i="12"/>
  <c r="DG202" i="12"/>
  <c r="DH202" i="12"/>
  <c r="DI202" i="12"/>
  <c r="DJ202" i="12"/>
  <c r="AZ203" i="12"/>
  <c r="BA203" i="12"/>
  <c r="BB203" i="12"/>
  <c r="BC203" i="12"/>
  <c r="BD203" i="12"/>
  <c r="BE203" i="12"/>
  <c r="BJ203" i="12" s="1"/>
  <c r="BF203" i="12"/>
  <c r="BG203" i="12"/>
  <c r="BH203" i="12"/>
  <c r="BI203" i="12"/>
  <c r="BK203" i="12"/>
  <c r="BP203" i="12"/>
  <c r="BQ203" i="12"/>
  <c r="BR203" i="12"/>
  <c r="BS203" i="12"/>
  <c r="BT203" i="12"/>
  <c r="BU203" i="12"/>
  <c r="BV203" i="12"/>
  <c r="BW203" i="12"/>
  <c r="BX203" i="12"/>
  <c r="BY203" i="12"/>
  <c r="BZ203" i="12"/>
  <c r="CA203" i="12"/>
  <c r="CB203" i="12"/>
  <c r="CC203" i="12"/>
  <c r="CD203" i="12"/>
  <c r="CE203" i="12"/>
  <c r="CF203" i="12"/>
  <c r="CG203" i="12"/>
  <c r="CH203" i="12"/>
  <c r="CI203" i="12"/>
  <c r="CJ203" i="12"/>
  <c r="CK203" i="12"/>
  <c r="CL203" i="12"/>
  <c r="CM203" i="12"/>
  <c r="CN203" i="12"/>
  <c r="CO203" i="12"/>
  <c r="CP203" i="12"/>
  <c r="CQ203" i="12"/>
  <c r="CR203" i="12"/>
  <c r="CS203" i="12"/>
  <c r="CT203" i="12"/>
  <c r="CU203" i="12"/>
  <c r="CV203" i="12"/>
  <c r="CW203" i="12"/>
  <c r="CX203" i="12"/>
  <c r="CY203" i="12"/>
  <c r="CZ203" i="12"/>
  <c r="DA203" i="12"/>
  <c r="DB203" i="12"/>
  <c r="DC203" i="12"/>
  <c r="DD203" i="12"/>
  <c r="DE203" i="12"/>
  <c r="DF203" i="12"/>
  <c r="DG203" i="12"/>
  <c r="DH203" i="12"/>
  <c r="DI203" i="12"/>
  <c r="DJ203" i="12"/>
  <c r="AZ204" i="12"/>
  <c r="BA204" i="12"/>
  <c r="BB204" i="12"/>
  <c r="BI204" i="12" s="1"/>
  <c r="BL204" i="12" s="1"/>
  <c r="BC204" i="12"/>
  <c r="BD204" i="12"/>
  <c r="BE204" i="12"/>
  <c r="BF204" i="12"/>
  <c r="BK204" i="12" s="1"/>
  <c r="BG204" i="12"/>
  <c r="BH204" i="12"/>
  <c r="BJ204" i="12"/>
  <c r="BP204" i="12"/>
  <c r="BQ204" i="12"/>
  <c r="BR204" i="12"/>
  <c r="BS204" i="12"/>
  <c r="BT204" i="12"/>
  <c r="BU204" i="12"/>
  <c r="BV204" i="12"/>
  <c r="BW204" i="12"/>
  <c r="BX204" i="12"/>
  <c r="BY204" i="12"/>
  <c r="BZ204" i="12"/>
  <c r="CA204" i="12"/>
  <c r="CB204" i="12"/>
  <c r="CC204" i="12"/>
  <c r="CD204" i="12"/>
  <c r="CE204" i="12"/>
  <c r="CF204" i="12"/>
  <c r="CG204" i="12"/>
  <c r="CH204" i="12"/>
  <c r="CI204" i="12"/>
  <c r="CJ204" i="12"/>
  <c r="CK204" i="12"/>
  <c r="CL204" i="12"/>
  <c r="CM204" i="12"/>
  <c r="CN204" i="12"/>
  <c r="CO204" i="12"/>
  <c r="CP204" i="12"/>
  <c r="CQ204" i="12"/>
  <c r="CR204" i="12"/>
  <c r="CS204" i="12"/>
  <c r="CT204" i="12"/>
  <c r="CU204" i="12"/>
  <c r="CV204" i="12"/>
  <c r="CW204" i="12"/>
  <c r="CX204" i="12"/>
  <c r="CY204" i="12"/>
  <c r="CZ204" i="12"/>
  <c r="DA204" i="12"/>
  <c r="DB204" i="12"/>
  <c r="DC204" i="12"/>
  <c r="DD204" i="12"/>
  <c r="DE204" i="12"/>
  <c r="DF204" i="12"/>
  <c r="DG204" i="12"/>
  <c r="DH204" i="12"/>
  <c r="DI204" i="12"/>
  <c r="DJ204" i="12"/>
  <c r="AZ205" i="12"/>
  <c r="BA205" i="12"/>
  <c r="BB205" i="12"/>
  <c r="BI205" i="12" s="1"/>
  <c r="BL205" i="12" s="1"/>
  <c r="BC205" i="12"/>
  <c r="BD205" i="12"/>
  <c r="BE205" i="12"/>
  <c r="BF205" i="12"/>
  <c r="BG205" i="12"/>
  <c r="BH205" i="12"/>
  <c r="BJ205" i="12"/>
  <c r="BK205" i="12"/>
  <c r="BP205" i="12"/>
  <c r="BQ205" i="12"/>
  <c r="BR205" i="12"/>
  <c r="BS205" i="12"/>
  <c r="BT205" i="12"/>
  <c r="BU205" i="12"/>
  <c r="BV205" i="12"/>
  <c r="BW205" i="12"/>
  <c r="BX205" i="12"/>
  <c r="BY205" i="12"/>
  <c r="BZ205" i="12"/>
  <c r="CA205" i="12"/>
  <c r="CB205" i="12"/>
  <c r="CC205" i="12"/>
  <c r="CD205" i="12"/>
  <c r="CE205" i="12"/>
  <c r="CF205" i="12"/>
  <c r="CG205" i="12"/>
  <c r="CH205" i="12"/>
  <c r="CI205" i="12"/>
  <c r="CJ205" i="12"/>
  <c r="CK205" i="12"/>
  <c r="CL205" i="12"/>
  <c r="CM205" i="12"/>
  <c r="CN205" i="12"/>
  <c r="CO205" i="12"/>
  <c r="CP205" i="12"/>
  <c r="CQ205" i="12"/>
  <c r="CR205" i="12"/>
  <c r="CS205" i="12"/>
  <c r="CT205" i="12"/>
  <c r="CU205" i="12"/>
  <c r="CV205" i="12"/>
  <c r="CW205" i="12"/>
  <c r="CX205" i="12"/>
  <c r="CY205" i="12"/>
  <c r="CZ205" i="12"/>
  <c r="DA205" i="12"/>
  <c r="DB205" i="12"/>
  <c r="DC205" i="12"/>
  <c r="DD205" i="12"/>
  <c r="DE205" i="12"/>
  <c r="DF205" i="12"/>
  <c r="DG205" i="12"/>
  <c r="DH205" i="12"/>
  <c r="DI205" i="12"/>
  <c r="DJ205" i="12"/>
  <c r="AZ206" i="12"/>
  <c r="BA206" i="12"/>
  <c r="BB206" i="12"/>
  <c r="BI206" i="12" s="1"/>
  <c r="BL206" i="12" s="1"/>
  <c r="BC206" i="12"/>
  <c r="BD206" i="12"/>
  <c r="BE206" i="12"/>
  <c r="BF206" i="12"/>
  <c r="BG206" i="12"/>
  <c r="BH206" i="12"/>
  <c r="BJ206" i="12"/>
  <c r="BK206" i="12"/>
  <c r="BP206" i="12"/>
  <c r="BQ206" i="12"/>
  <c r="BR206" i="12"/>
  <c r="BS206" i="12"/>
  <c r="BT206" i="12"/>
  <c r="BU206" i="12"/>
  <c r="BV206" i="12"/>
  <c r="BW206" i="12"/>
  <c r="BX206" i="12"/>
  <c r="BY206" i="12"/>
  <c r="BZ206" i="12"/>
  <c r="CA206" i="12"/>
  <c r="CB206" i="12"/>
  <c r="CC206" i="12"/>
  <c r="CD206" i="12"/>
  <c r="CE206" i="12"/>
  <c r="CF206" i="12"/>
  <c r="CG206" i="12"/>
  <c r="CH206" i="12"/>
  <c r="CI206" i="12"/>
  <c r="CJ206" i="12"/>
  <c r="CK206" i="12"/>
  <c r="CL206" i="12"/>
  <c r="CM206" i="12"/>
  <c r="CN206" i="12"/>
  <c r="CO206" i="12"/>
  <c r="CP206" i="12"/>
  <c r="CQ206" i="12"/>
  <c r="CR206" i="12"/>
  <c r="CS206" i="12"/>
  <c r="CT206" i="12"/>
  <c r="CU206" i="12"/>
  <c r="CV206" i="12"/>
  <c r="CW206" i="12"/>
  <c r="CX206" i="12"/>
  <c r="CY206" i="12"/>
  <c r="CZ206" i="12"/>
  <c r="DA206" i="12"/>
  <c r="DB206" i="12"/>
  <c r="DC206" i="12"/>
  <c r="DD206" i="12"/>
  <c r="DE206" i="12"/>
  <c r="DF206" i="12"/>
  <c r="DG206" i="12"/>
  <c r="DH206" i="12"/>
  <c r="DI206" i="12"/>
  <c r="DJ206" i="12"/>
  <c r="AZ207" i="12"/>
  <c r="BA207" i="12"/>
  <c r="BB207" i="12"/>
  <c r="BC207" i="12"/>
  <c r="BD207" i="12"/>
  <c r="BE207" i="12"/>
  <c r="BJ207" i="12" s="1"/>
  <c r="BF207" i="12"/>
  <c r="BG207" i="12"/>
  <c r="BH207" i="12"/>
  <c r="BI207" i="12"/>
  <c r="BK207" i="12"/>
  <c r="BP207" i="12"/>
  <c r="BQ207" i="12"/>
  <c r="BR207" i="12"/>
  <c r="BS207" i="12"/>
  <c r="BT207" i="12"/>
  <c r="BU207" i="12"/>
  <c r="BV207" i="12"/>
  <c r="BW207" i="12"/>
  <c r="BX207" i="12"/>
  <c r="BY207" i="12"/>
  <c r="BZ207" i="12"/>
  <c r="CA207" i="12"/>
  <c r="CB207" i="12"/>
  <c r="CC207" i="12"/>
  <c r="CD207" i="12"/>
  <c r="CE207" i="12"/>
  <c r="CF207" i="12"/>
  <c r="CG207" i="12"/>
  <c r="CH207" i="12"/>
  <c r="CI207" i="12"/>
  <c r="CJ207" i="12"/>
  <c r="CK207" i="12"/>
  <c r="CL207" i="12"/>
  <c r="CM207" i="12"/>
  <c r="CN207" i="12"/>
  <c r="CO207" i="12"/>
  <c r="CP207" i="12"/>
  <c r="CQ207" i="12"/>
  <c r="CR207" i="12"/>
  <c r="CS207" i="12"/>
  <c r="CT207" i="12"/>
  <c r="CU207" i="12"/>
  <c r="CV207" i="12"/>
  <c r="CW207" i="12"/>
  <c r="CX207" i="12"/>
  <c r="CY207" i="12"/>
  <c r="CZ207" i="12"/>
  <c r="DA207" i="12"/>
  <c r="DB207" i="12"/>
  <c r="DC207" i="12"/>
  <c r="DD207" i="12"/>
  <c r="DE207" i="12"/>
  <c r="DF207" i="12"/>
  <c r="DG207" i="12"/>
  <c r="DH207" i="12"/>
  <c r="DI207" i="12"/>
  <c r="DJ207" i="12"/>
  <c r="AZ208" i="12"/>
  <c r="BA208" i="12"/>
  <c r="BB208" i="12"/>
  <c r="BI208" i="12" s="1"/>
  <c r="BC208" i="12"/>
  <c r="BD208" i="12"/>
  <c r="BE208" i="12"/>
  <c r="BF208" i="12"/>
  <c r="BK208" i="12" s="1"/>
  <c r="BG208" i="12"/>
  <c r="BH208" i="12"/>
  <c r="BJ208" i="12"/>
  <c r="BP208" i="12"/>
  <c r="BQ208" i="12"/>
  <c r="BR208" i="12"/>
  <c r="BS208" i="12"/>
  <c r="BT208" i="12"/>
  <c r="BU208" i="12"/>
  <c r="BV208" i="12"/>
  <c r="BW208" i="12"/>
  <c r="BX208" i="12"/>
  <c r="BY208" i="12"/>
  <c r="BZ208" i="12"/>
  <c r="CA208" i="12"/>
  <c r="CB208" i="12"/>
  <c r="CC208" i="12"/>
  <c r="CD208" i="12"/>
  <c r="CE208" i="12"/>
  <c r="CF208" i="12"/>
  <c r="CG208" i="12"/>
  <c r="CH208" i="12"/>
  <c r="CI208" i="12"/>
  <c r="CJ208" i="12"/>
  <c r="CK208" i="12"/>
  <c r="CL208" i="12"/>
  <c r="CM208" i="12"/>
  <c r="CN208" i="12"/>
  <c r="CO208" i="12"/>
  <c r="CP208" i="12"/>
  <c r="CQ208" i="12"/>
  <c r="CR208" i="12"/>
  <c r="CS208" i="12"/>
  <c r="CT208" i="12"/>
  <c r="CU208" i="12"/>
  <c r="CV208" i="12"/>
  <c r="CW208" i="12"/>
  <c r="CX208" i="12"/>
  <c r="CY208" i="12"/>
  <c r="CZ208" i="12"/>
  <c r="DA208" i="12"/>
  <c r="DB208" i="12"/>
  <c r="DC208" i="12"/>
  <c r="DD208" i="12"/>
  <c r="DE208" i="12"/>
  <c r="DF208" i="12"/>
  <c r="DG208" i="12"/>
  <c r="DH208" i="12"/>
  <c r="DI208" i="12"/>
  <c r="DJ208" i="12"/>
  <c r="AZ209" i="12"/>
  <c r="BA209" i="12"/>
  <c r="BB209" i="12"/>
  <c r="BI209" i="12" s="1"/>
  <c r="BL209" i="12" s="1"/>
  <c r="BC209" i="12"/>
  <c r="BD209" i="12"/>
  <c r="BE209" i="12"/>
  <c r="BF209" i="12"/>
  <c r="BG209" i="12"/>
  <c r="BH209" i="12"/>
  <c r="BJ209" i="12"/>
  <c r="BK209" i="12"/>
  <c r="BP209" i="12"/>
  <c r="BQ209" i="12"/>
  <c r="BR209" i="12"/>
  <c r="BS209" i="12"/>
  <c r="BT209" i="12"/>
  <c r="BU209" i="12"/>
  <c r="BV209" i="12"/>
  <c r="BW209" i="12"/>
  <c r="BX209" i="12"/>
  <c r="BY209" i="12"/>
  <c r="BZ209" i="12"/>
  <c r="CA209" i="12"/>
  <c r="CB209" i="12"/>
  <c r="CC209" i="12"/>
  <c r="CD209" i="12"/>
  <c r="CE209" i="12"/>
  <c r="CF209" i="12"/>
  <c r="CG209" i="12"/>
  <c r="CH209" i="12"/>
  <c r="CI209" i="12"/>
  <c r="CJ209" i="12"/>
  <c r="CK209" i="12"/>
  <c r="CL209" i="12"/>
  <c r="CM209" i="12"/>
  <c r="CN209" i="12"/>
  <c r="CO209" i="12"/>
  <c r="CP209" i="12"/>
  <c r="CQ209" i="12"/>
  <c r="CR209" i="12"/>
  <c r="CS209" i="12"/>
  <c r="CT209" i="12"/>
  <c r="CU209" i="12"/>
  <c r="CV209" i="12"/>
  <c r="CW209" i="12"/>
  <c r="CX209" i="12"/>
  <c r="CY209" i="12"/>
  <c r="CZ209" i="12"/>
  <c r="DA209" i="12"/>
  <c r="DB209" i="12"/>
  <c r="DC209" i="12"/>
  <c r="DD209" i="12"/>
  <c r="DE209" i="12"/>
  <c r="DF209" i="12"/>
  <c r="DG209" i="12"/>
  <c r="DH209" i="12"/>
  <c r="DI209" i="12"/>
  <c r="DJ209" i="12"/>
  <c r="AZ210" i="12"/>
  <c r="BA210" i="12"/>
  <c r="BB210" i="12"/>
  <c r="BI210" i="12" s="1"/>
  <c r="BL210" i="12" s="1"/>
  <c r="BC210" i="12"/>
  <c r="BD210" i="12"/>
  <c r="BE210" i="12"/>
  <c r="BF210" i="12"/>
  <c r="BG210" i="12"/>
  <c r="BH210" i="12"/>
  <c r="BJ210" i="12"/>
  <c r="BK210" i="12"/>
  <c r="BP210" i="12"/>
  <c r="BQ210" i="12"/>
  <c r="BR210" i="12"/>
  <c r="BS210" i="12"/>
  <c r="BT210" i="12"/>
  <c r="BU210" i="12"/>
  <c r="BV210" i="12"/>
  <c r="BW210" i="12"/>
  <c r="BX210" i="12"/>
  <c r="BY210" i="12"/>
  <c r="BZ210" i="12"/>
  <c r="CA210" i="12"/>
  <c r="CB210" i="12"/>
  <c r="CC210" i="12"/>
  <c r="CD210" i="12"/>
  <c r="CE210" i="12"/>
  <c r="CF210" i="12"/>
  <c r="CG210" i="12"/>
  <c r="CH210" i="12"/>
  <c r="CI210" i="12"/>
  <c r="CJ210" i="12"/>
  <c r="CK210" i="12"/>
  <c r="CL210" i="12"/>
  <c r="CM210" i="12"/>
  <c r="CN210" i="12"/>
  <c r="CO210" i="12"/>
  <c r="CP210" i="12"/>
  <c r="CQ210" i="12"/>
  <c r="CR210" i="12"/>
  <c r="CS210" i="12"/>
  <c r="CT210" i="12"/>
  <c r="CU210" i="12"/>
  <c r="CV210" i="12"/>
  <c r="CW210" i="12"/>
  <c r="CX210" i="12"/>
  <c r="CY210" i="12"/>
  <c r="CZ210" i="12"/>
  <c r="DA210" i="12"/>
  <c r="DB210" i="12"/>
  <c r="DC210" i="12"/>
  <c r="DD210" i="12"/>
  <c r="DE210" i="12"/>
  <c r="DF210" i="12"/>
  <c r="DG210" i="12"/>
  <c r="DH210" i="12"/>
  <c r="DI210" i="12"/>
  <c r="DJ210" i="12"/>
  <c r="AZ211" i="12"/>
  <c r="BA211" i="12"/>
  <c r="BB211" i="12"/>
  <c r="BC211" i="12"/>
  <c r="BD211" i="12"/>
  <c r="BE211" i="12"/>
  <c r="BJ211" i="12" s="1"/>
  <c r="BF211" i="12"/>
  <c r="BG211" i="12"/>
  <c r="BH211" i="12"/>
  <c r="BI211" i="12"/>
  <c r="BK211" i="12"/>
  <c r="BP211" i="12"/>
  <c r="BQ211" i="12"/>
  <c r="BR211" i="12"/>
  <c r="BS211" i="12"/>
  <c r="BT211" i="12"/>
  <c r="BU211" i="12"/>
  <c r="BV211" i="12"/>
  <c r="BW211" i="12"/>
  <c r="BX211" i="12"/>
  <c r="BY211" i="12"/>
  <c r="BZ211" i="12"/>
  <c r="CA211" i="12"/>
  <c r="CB211" i="12"/>
  <c r="CC211" i="12"/>
  <c r="CD211" i="12"/>
  <c r="CE211" i="12"/>
  <c r="CF211" i="12"/>
  <c r="CG211" i="12"/>
  <c r="CH211" i="12"/>
  <c r="CI211" i="12"/>
  <c r="CJ211" i="12"/>
  <c r="CK211" i="12"/>
  <c r="CL211" i="12"/>
  <c r="CM211" i="12"/>
  <c r="CN211" i="12"/>
  <c r="CO211" i="12"/>
  <c r="CP211" i="12"/>
  <c r="CQ211" i="12"/>
  <c r="CR211" i="12"/>
  <c r="CS211" i="12"/>
  <c r="CT211" i="12"/>
  <c r="CU211" i="12"/>
  <c r="CV211" i="12"/>
  <c r="CW211" i="12"/>
  <c r="CX211" i="12"/>
  <c r="CY211" i="12"/>
  <c r="CZ211" i="12"/>
  <c r="DA211" i="12"/>
  <c r="DB211" i="12"/>
  <c r="DC211" i="12"/>
  <c r="DD211" i="12"/>
  <c r="DE211" i="12"/>
  <c r="DF211" i="12"/>
  <c r="DG211" i="12"/>
  <c r="DH211" i="12"/>
  <c r="DI211" i="12"/>
  <c r="DJ211" i="12"/>
  <c r="AZ212" i="12"/>
  <c r="BA212" i="12"/>
  <c r="BB212" i="12"/>
  <c r="BI212" i="12" s="1"/>
  <c r="BC212" i="12"/>
  <c r="BD212" i="12"/>
  <c r="BE212" i="12"/>
  <c r="BF212" i="12"/>
  <c r="BK212" i="12" s="1"/>
  <c r="BG212" i="12"/>
  <c r="BH212" i="12"/>
  <c r="BJ212" i="12"/>
  <c r="BP212" i="12"/>
  <c r="BQ212" i="12"/>
  <c r="BR212" i="12"/>
  <c r="BS212" i="12"/>
  <c r="BT212" i="12"/>
  <c r="BU212" i="12"/>
  <c r="BV212" i="12"/>
  <c r="BW212" i="12"/>
  <c r="BX212" i="12"/>
  <c r="BY212" i="12"/>
  <c r="BZ212" i="12"/>
  <c r="CA212" i="12"/>
  <c r="CB212" i="12"/>
  <c r="CC212" i="12"/>
  <c r="CD212" i="12"/>
  <c r="CE212" i="12"/>
  <c r="CF212" i="12"/>
  <c r="CG212" i="12"/>
  <c r="CH212" i="12"/>
  <c r="CI212" i="12"/>
  <c r="CJ212" i="12"/>
  <c r="CK212" i="12"/>
  <c r="CL212" i="12"/>
  <c r="CM212" i="12"/>
  <c r="CN212" i="12"/>
  <c r="CO212" i="12"/>
  <c r="CP212" i="12"/>
  <c r="CQ212" i="12"/>
  <c r="CR212" i="12"/>
  <c r="CS212" i="12"/>
  <c r="CT212" i="12"/>
  <c r="CU212" i="12"/>
  <c r="CV212" i="12"/>
  <c r="CW212" i="12"/>
  <c r="CX212" i="12"/>
  <c r="CY212" i="12"/>
  <c r="CZ212" i="12"/>
  <c r="DA212" i="12"/>
  <c r="DB212" i="12"/>
  <c r="DC212" i="12"/>
  <c r="DD212" i="12"/>
  <c r="DE212" i="12"/>
  <c r="DF212" i="12"/>
  <c r="DG212" i="12"/>
  <c r="DH212" i="12"/>
  <c r="DI212" i="12"/>
  <c r="DJ212" i="12"/>
  <c r="AZ213" i="12"/>
  <c r="BA213" i="12"/>
  <c r="BB213" i="12"/>
  <c r="BI213" i="12" s="1"/>
  <c r="BL213" i="12" s="1"/>
  <c r="BC213" i="12"/>
  <c r="BD213" i="12"/>
  <c r="BE213" i="12"/>
  <c r="BF213" i="12"/>
  <c r="BG213" i="12"/>
  <c r="BH213" i="12"/>
  <c r="BJ213" i="12"/>
  <c r="BK213" i="12"/>
  <c r="BP213" i="12"/>
  <c r="BQ213" i="12"/>
  <c r="BR213" i="12"/>
  <c r="BS213" i="12"/>
  <c r="BT213" i="12"/>
  <c r="BU213" i="12"/>
  <c r="BV213" i="12"/>
  <c r="BW213" i="12"/>
  <c r="BX213" i="12"/>
  <c r="BY213" i="12"/>
  <c r="BZ213" i="12"/>
  <c r="CA213" i="12"/>
  <c r="CB213" i="12"/>
  <c r="CC213" i="12"/>
  <c r="CD213" i="12"/>
  <c r="CE213" i="12"/>
  <c r="CF213" i="12"/>
  <c r="CG213" i="12"/>
  <c r="CH213" i="12"/>
  <c r="CI213" i="12"/>
  <c r="CJ213" i="12"/>
  <c r="CK213" i="12"/>
  <c r="CL213" i="12"/>
  <c r="CM213" i="12"/>
  <c r="CN213" i="12"/>
  <c r="CO213" i="12"/>
  <c r="CP213" i="12"/>
  <c r="CQ213" i="12"/>
  <c r="CR213" i="12"/>
  <c r="CS213" i="12"/>
  <c r="CT213" i="12"/>
  <c r="CU213" i="12"/>
  <c r="CV213" i="12"/>
  <c r="CW213" i="12"/>
  <c r="CX213" i="12"/>
  <c r="CY213" i="12"/>
  <c r="CZ213" i="12"/>
  <c r="DA213" i="12"/>
  <c r="DB213" i="12"/>
  <c r="DC213" i="12"/>
  <c r="DD213" i="12"/>
  <c r="DE213" i="12"/>
  <c r="DF213" i="12"/>
  <c r="DG213" i="12"/>
  <c r="DH213" i="12"/>
  <c r="DI213" i="12"/>
  <c r="DJ213" i="12"/>
  <c r="AZ214" i="12"/>
  <c r="BA214" i="12"/>
  <c r="BB214" i="12"/>
  <c r="BI214" i="12" s="1"/>
  <c r="BL214" i="12" s="1"/>
  <c r="BC214" i="12"/>
  <c r="BD214" i="12"/>
  <c r="BE214" i="12"/>
  <c r="BF214" i="12"/>
  <c r="BG214" i="12"/>
  <c r="BH214" i="12"/>
  <c r="BJ214" i="12"/>
  <c r="BK214" i="12"/>
  <c r="BP214" i="12"/>
  <c r="BQ214" i="12"/>
  <c r="BR214" i="12"/>
  <c r="BS214" i="12"/>
  <c r="BT214" i="12"/>
  <c r="BU214" i="12"/>
  <c r="BV214" i="12"/>
  <c r="BW214" i="12"/>
  <c r="BX214" i="12"/>
  <c r="BY214" i="12"/>
  <c r="BZ214" i="12"/>
  <c r="CA214" i="12"/>
  <c r="CB214" i="12"/>
  <c r="CC214" i="12"/>
  <c r="CD214" i="12"/>
  <c r="CE214" i="12"/>
  <c r="CF214" i="12"/>
  <c r="CG214" i="12"/>
  <c r="CH214" i="12"/>
  <c r="CI214" i="12"/>
  <c r="CJ214" i="12"/>
  <c r="CK214" i="12"/>
  <c r="CL214" i="12"/>
  <c r="CM214" i="12"/>
  <c r="CN214" i="12"/>
  <c r="CO214" i="12"/>
  <c r="CP214" i="12"/>
  <c r="CQ214" i="12"/>
  <c r="CR214" i="12"/>
  <c r="CS214" i="12"/>
  <c r="CT214" i="12"/>
  <c r="CU214" i="12"/>
  <c r="CV214" i="12"/>
  <c r="CW214" i="12"/>
  <c r="CX214" i="12"/>
  <c r="CY214" i="12"/>
  <c r="CZ214" i="12"/>
  <c r="DA214" i="12"/>
  <c r="DB214" i="12"/>
  <c r="DC214" i="12"/>
  <c r="DD214" i="12"/>
  <c r="DE214" i="12"/>
  <c r="DF214" i="12"/>
  <c r="DG214" i="12"/>
  <c r="DH214" i="12"/>
  <c r="DI214" i="12"/>
  <c r="DJ214" i="12"/>
  <c r="AZ215" i="12"/>
  <c r="BA215" i="12"/>
  <c r="BB215" i="12"/>
  <c r="BC215" i="12"/>
  <c r="BD215" i="12"/>
  <c r="BE215" i="12"/>
  <c r="BJ215" i="12" s="1"/>
  <c r="BF215" i="12"/>
  <c r="BG215" i="12"/>
  <c r="BH215" i="12"/>
  <c r="BI215" i="12"/>
  <c r="BK215" i="12"/>
  <c r="BP215" i="12"/>
  <c r="BQ215" i="12"/>
  <c r="BR215" i="12"/>
  <c r="BS215" i="12"/>
  <c r="BT215" i="12"/>
  <c r="BU215" i="12"/>
  <c r="BV215" i="12"/>
  <c r="BW215" i="12"/>
  <c r="BX215" i="12"/>
  <c r="BY215" i="12"/>
  <c r="BZ215" i="12"/>
  <c r="CA215" i="12"/>
  <c r="CB215" i="12"/>
  <c r="CC215" i="12"/>
  <c r="CD215" i="12"/>
  <c r="CE215" i="12"/>
  <c r="CF215" i="12"/>
  <c r="CG215" i="12"/>
  <c r="CH215" i="12"/>
  <c r="CI215" i="12"/>
  <c r="CJ215" i="12"/>
  <c r="CK215" i="12"/>
  <c r="CL215" i="12"/>
  <c r="CM215" i="12"/>
  <c r="CN215" i="12"/>
  <c r="CO215" i="12"/>
  <c r="CP215" i="12"/>
  <c r="CQ215" i="12"/>
  <c r="CR215" i="12"/>
  <c r="CS215" i="12"/>
  <c r="CT215" i="12"/>
  <c r="CU215" i="12"/>
  <c r="CV215" i="12"/>
  <c r="CW215" i="12"/>
  <c r="CX215" i="12"/>
  <c r="CY215" i="12"/>
  <c r="CZ215" i="12"/>
  <c r="DA215" i="12"/>
  <c r="DB215" i="12"/>
  <c r="DC215" i="12"/>
  <c r="DD215" i="12"/>
  <c r="DE215" i="12"/>
  <c r="DF215" i="12"/>
  <c r="DG215" i="12"/>
  <c r="DH215" i="12"/>
  <c r="DI215" i="12"/>
  <c r="DJ215" i="12"/>
  <c r="AZ216" i="12"/>
  <c r="BA216" i="12"/>
  <c r="BB216" i="12"/>
  <c r="BI216" i="12" s="1"/>
  <c r="BC216" i="12"/>
  <c r="BD216" i="12"/>
  <c r="BE216" i="12"/>
  <c r="BF216" i="12"/>
  <c r="BK216" i="12" s="1"/>
  <c r="BG216" i="12"/>
  <c r="BH216" i="12"/>
  <c r="BJ216" i="12"/>
  <c r="BP216" i="12"/>
  <c r="BQ216" i="12"/>
  <c r="BR216" i="12"/>
  <c r="BS216" i="12"/>
  <c r="BT216" i="12"/>
  <c r="BU216" i="12"/>
  <c r="BV216" i="12"/>
  <c r="BW216" i="12"/>
  <c r="BX216" i="12"/>
  <c r="BY216" i="12"/>
  <c r="BZ216" i="12"/>
  <c r="CA216" i="12"/>
  <c r="CB216" i="12"/>
  <c r="CC216" i="12"/>
  <c r="CD216" i="12"/>
  <c r="CE216" i="12"/>
  <c r="CF216" i="12"/>
  <c r="CG216" i="12"/>
  <c r="CH216" i="12"/>
  <c r="CI216" i="12"/>
  <c r="CJ216" i="12"/>
  <c r="CK216" i="12"/>
  <c r="CL216" i="12"/>
  <c r="CM216" i="12"/>
  <c r="CN216" i="12"/>
  <c r="CO216" i="12"/>
  <c r="CP216" i="12"/>
  <c r="CQ216" i="12"/>
  <c r="CR216" i="12"/>
  <c r="CS216" i="12"/>
  <c r="CT216" i="12"/>
  <c r="CU216" i="12"/>
  <c r="CV216" i="12"/>
  <c r="CW216" i="12"/>
  <c r="CX216" i="12"/>
  <c r="CY216" i="12"/>
  <c r="CZ216" i="12"/>
  <c r="DA216" i="12"/>
  <c r="DB216" i="12"/>
  <c r="DC216" i="12"/>
  <c r="DD216" i="12"/>
  <c r="DE216" i="12"/>
  <c r="DF216" i="12"/>
  <c r="DG216" i="12"/>
  <c r="DH216" i="12"/>
  <c r="DI216" i="12"/>
  <c r="DJ216" i="12"/>
  <c r="AZ217" i="12"/>
  <c r="BA217" i="12"/>
  <c r="BB217" i="12"/>
  <c r="BI217" i="12" s="1"/>
  <c r="BL217" i="12" s="1"/>
  <c r="BC217" i="12"/>
  <c r="BD217" i="12"/>
  <c r="BE217" i="12"/>
  <c r="BF217" i="12"/>
  <c r="BG217" i="12"/>
  <c r="BH217" i="12"/>
  <c r="BJ217" i="12"/>
  <c r="BK217" i="12"/>
  <c r="BP217" i="12"/>
  <c r="BQ217" i="12"/>
  <c r="BR217" i="12"/>
  <c r="BS217" i="12"/>
  <c r="BT217" i="12"/>
  <c r="BU217" i="12"/>
  <c r="BV217" i="12"/>
  <c r="BW217" i="12"/>
  <c r="BX217" i="12"/>
  <c r="BY217" i="12"/>
  <c r="BZ217" i="12"/>
  <c r="CA217" i="12"/>
  <c r="CB217" i="12"/>
  <c r="CC217" i="12"/>
  <c r="CD217" i="12"/>
  <c r="CE217" i="12"/>
  <c r="CF217" i="12"/>
  <c r="CG217" i="12"/>
  <c r="CH217" i="12"/>
  <c r="CI217" i="12"/>
  <c r="CJ217" i="12"/>
  <c r="CK217" i="12"/>
  <c r="CL217" i="12"/>
  <c r="CM217" i="12"/>
  <c r="CN217" i="12"/>
  <c r="CO217" i="12"/>
  <c r="CP217" i="12"/>
  <c r="CQ217" i="12"/>
  <c r="CR217" i="12"/>
  <c r="CS217" i="12"/>
  <c r="CT217" i="12"/>
  <c r="CU217" i="12"/>
  <c r="CV217" i="12"/>
  <c r="CW217" i="12"/>
  <c r="CX217" i="12"/>
  <c r="CY217" i="12"/>
  <c r="CZ217" i="12"/>
  <c r="DA217" i="12"/>
  <c r="DB217" i="12"/>
  <c r="DC217" i="12"/>
  <c r="DD217" i="12"/>
  <c r="DE217" i="12"/>
  <c r="DF217" i="12"/>
  <c r="DG217" i="12"/>
  <c r="DH217" i="12"/>
  <c r="DI217" i="12"/>
  <c r="DJ217" i="12"/>
  <c r="AZ218" i="12"/>
  <c r="BA218" i="12"/>
  <c r="BB218" i="12"/>
  <c r="BI218" i="12" s="1"/>
  <c r="BL218" i="12" s="1"/>
  <c r="BC218" i="12"/>
  <c r="BD218" i="12"/>
  <c r="BE218" i="12"/>
  <c r="BF218" i="12"/>
  <c r="BG218" i="12"/>
  <c r="BH218" i="12"/>
  <c r="BJ218" i="12"/>
  <c r="BK218" i="12"/>
  <c r="BP218" i="12"/>
  <c r="BQ218" i="12"/>
  <c r="BR218" i="12"/>
  <c r="BS218" i="12"/>
  <c r="BT218" i="12"/>
  <c r="BU218" i="12"/>
  <c r="BV218" i="12"/>
  <c r="BW218" i="12"/>
  <c r="BX218" i="12"/>
  <c r="BY218" i="12"/>
  <c r="BZ218" i="12"/>
  <c r="CA218" i="12"/>
  <c r="CB218" i="12"/>
  <c r="CC218" i="12"/>
  <c r="CD218" i="12"/>
  <c r="CE218" i="12"/>
  <c r="CF218" i="12"/>
  <c r="CG218" i="12"/>
  <c r="CH218" i="12"/>
  <c r="CI218" i="12"/>
  <c r="CJ218" i="12"/>
  <c r="CK218" i="12"/>
  <c r="CL218" i="12"/>
  <c r="CM218" i="12"/>
  <c r="CN218" i="12"/>
  <c r="CO218" i="12"/>
  <c r="CP218" i="12"/>
  <c r="CQ218" i="12"/>
  <c r="CR218" i="12"/>
  <c r="CS218" i="12"/>
  <c r="CT218" i="12"/>
  <c r="CU218" i="12"/>
  <c r="CV218" i="12"/>
  <c r="CW218" i="12"/>
  <c r="CX218" i="12"/>
  <c r="CY218" i="12"/>
  <c r="CZ218" i="12"/>
  <c r="DA218" i="12"/>
  <c r="DB218" i="12"/>
  <c r="DC218" i="12"/>
  <c r="DD218" i="12"/>
  <c r="DE218" i="12"/>
  <c r="DF218" i="12"/>
  <c r="DG218" i="12"/>
  <c r="DH218" i="12"/>
  <c r="DI218" i="12"/>
  <c r="DJ218" i="12"/>
  <c r="AZ219" i="12"/>
  <c r="BA219" i="12"/>
  <c r="BB219" i="12"/>
  <c r="BC219" i="12"/>
  <c r="BD219" i="12"/>
  <c r="BE219" i="12"/>
  <c r="BJ219" i="12" s="1"/>
  <c r="BF219" i="12"/>
  <c r="BG219" i="12"/>
  <c r="BH219" i="12"/>
  <c r="BI219" i="12"/>
  <c r="BK219" i="12"/>
  <c r="BP219" i="12"/>
  <c r="BQ219" i="12"/>
  <c r="BR219" i="12"/>
  <c r="BS219" i="12"/>
  <c r="BT219" i="12"/>
  <c r="BU219" i="12"/>
  <c r="BV219" i="12"/>
  <c r="BW219" i="12"/>
  <c r="BX219" i="12"/>
  <c r="BY219" i="12"/>
  <c r="BZ219" i="12"/>
  <c r="CA219" i="12"/>
  <c r="CB219" i="12"/>
  <c r="CC219" i="12"/>
  <c r="CD219" i="12"/>
  <c r="CE219" i="12"/>
  <c r="CF219" i="12"/>
  <c r="CG219" i="12"/>
  <c r="CH219" i="12"/>
  <c r="CI219" i="12"/>
  <c r="CJ219" i="12"/>
  <c r="CK219" i="12"/>
  <c r="CL219" i="12"/>
  <c r="CM219" i="12"/>
  <c r="CN219" i="12"/>
  <c r="CO219" i="12"/>
  <c r="CP219" i="12"/>
  <c r="CQ219" i="12"/>
  <c r="CR219" i="12"/>
  <c r="CS219" i="12"/>
  <c r="CT219" i="12"/>
  <c r="CU219" i="12"/>
  <c r="CV219" i="12"/>
  <c r="CW219" i="12"/>
  <c r="CX219" i="12"/>
  <c r="CY219" i="12"/>
  <c r="CZ219" i="12"/>
  <c r="DA219" i="12"/>
  <c r="DB219" i="12"/>
  <c r="DC219" i="12"/>
  <c r="DD219" i="12"/>
  <c r="DE219" i="12"/>
  <c r="DF219" i="12"/>
  <c r="DG219" i="12"/>
  <c r="DH219" i="12"/>
  <c r="DI219" i="12"/>
  <c r="DJ219" i="12"/>
  <c r="AZ220" i="12"/>
  <c r="BA220" i="12"/>
  <c r="BB220" i="12"/>
  <c r="BI220" i="12" s="1"/>
  <c r="BL220" i="12" s="1"/>
  <c r="BC220" i="12"/>
  <c r="BD220" i="12"/>
  <c r="BE220" i="12"/>
  <c r="BF220" i="12"/>
  <c r="BK220" i="12" s="1"/>
  <c r="BG220" i="12"/>
  <c r="BH220" i="12"/>
  <c r="BJ220" i="12"/>
  <c r="BP220" i="12"/>
  <c r="BQ220" i="12"/>
  <c r="BR220" i="12"/>
  <c r="BS220" i="12"/>
  <c r="BT220" i="12"/>
  <c r="BU220" i="12"/>
  <c r="BV220" i="12"/>
  <c r="BW220" i="12"/>
  <c r="BX220" i="12"/>
  <c r="BY220" i="12"/>
  <c r="BZ220" i="12"/>
  <c r="CA220" i="12"/>
  <c r="CB220" i="12"/>
  <c r="CC220" i="12"/>
  <c r="CD220" i="12"/>
  <c r="CE220" i="12"/>
  <c r="CF220" i="12"/>
  <c r="CG220" i="12"/>
  <c r="CH220" i="12"/>
  <c r="CI220" i="12"/>
  <c r="CJ220" i="12"/>
  <c r="CK220" i="12"/>
  <c r="CL220" i="12"/>
  <c r="CM220" i="12"/>
  <c r="CN220" i="12"/>
  <c r="CO220" i="12"/>
  <c r="CP220" i="12"/>
  <c r="CQ220" i="12"/>
  <c r="CR220" i="12"/>
  <c r="CS220" i="12"/>
  <c r="CT220" i="12"/>
  <c r="CU220" i="12"/>
  <c r="CV220" i="12"/>
  <c r="CW220" i="12"/>
  <c r="CX220" i="12"/>
  <c r="CY220" i="12"/>
  <c r="CZ220" i="12"/>
  <c r="DA220" i="12"/>
  <c r="DB220" i="12"/>
  <c r="DC220" i="12"/>
  <c r="DD220" i="12"/>
  <c r="DE220" i="12"/>
  <c r="DF220" i="12"/>
  <c r="DG220" i="12"/>
  <c r="DH220" i="12"/>
  <c r="DI220" i="12"/>
  <c r="DJ220" i="12"/>
  <c r="AZ221" i="12"/>
  <c r="BA221" i="12"/>
  <c r="BB221" i="12"/>
  <c r="BI221" i="12" s="1"/>
  <c r="BL221" i="12" s="1"/>
  <c r="BC221" i="12"/>
  <c r="BD221" i="12"/>
  <c r="BE221" i="12"/>
  <c r="BF221" i="12"/>
  <c r="BG221" i="12"/>
  <c r="BH221" i="12"/>
  <c r="BJ221" i="12"/>
  <c r="BK221" i="12"/>
  <c r="BP221" i="12"/>
  <c r="BQ221" i="12"/>
  <c r="BR221" i="12"/>
  <c r="BS221" i="12"/>
  <c r="BT221" i="12"/>
  <c r="BU221" i="12"/>
  <c r="BV221" i="12"/>
  <c r="BW221" i="12"/>
  <c r="BX221" i="12"/>
  <c r="BY221" i="12"/>
  <c r="BZ221" i="12"/>
  <c r="CA221" i="12"/>
  <c r="CB221" i="12"/>
  <c r="CC221" i="12"/>
  <c r="CD221" i="12"/>
  <c r="CE221" i="12"/>
  <c r="CF221" i="12"/>
  <c r="CG221" i="12"/>
  <c r="CH221" i="12"/>
  <c r="CI221" i="12"/>
  <c r="CJ221" i="12"/>
  <c r="CK221" i="12"/>
  <c r="CL221" i="12"/>
  <c r="CM221" i="12"/>
  <c r="CN221" i="12"/>
  <c r="CO221" i="12"/>
  <c r="CP221" i="12"/>
  <c r="CQ221" i="12"/>
  <c r="CR221" i="12"/>
  <c r="CS221" i="12"/>
  <c r="CT221" i="12"/>
  <c r="CU221" i="12"/>
  <c r="CV221" i="12"/>
  <c r="CW221" i="12"/>
  <c r="CX221" i="12"/>
  <c r="CY221" i="12"/>
  <c r="CZ221" i="12"/>
  <c r="DA221" i="12"/>
  <c r="DB221" i="12"/>
  <c r="DC221" i="12"/>
  <c r="DD221" i="12"/>
  <c r="DE221" i="12"/>
  <c r="DF221" i="12"/>
  <c r="DG221" i="12"/>
  <c r="DH221" i="12"/>
  <c r="DI221" i="12"/>
  <c r="DJ221" i="12"/>
  <c r="AZ222" i="12"/>
  <c r="BA222" i="12"/>
  <c r="BB222" i="12"/>
  <c r="BI222" i="12" s="1"/>
  <c r="BL222" i="12" s="1"/>
  <c r="BC222" i="12"/>
  <c r="BD222" i="12"/>
  <c r="BE222" i="12"/>
  <c r="BF222" i="12"/>
  <c r="BG222" i="12"/>
  <c r="BH222" i="12"/>
  <c r="BJ222" i="12"/>
  <c r="BK222" i="12"/>
  <c r="BP222" i="12"/>
  <c r="BQ222" i="12"/>
  <c r="BR222" i="12"/>
  <c r="BS222" i="12"/>
  <c r="BT222" i="12"/>
  <c r="BU222" i="12"/>
  <c r="BV222" i="12"/>
  <c r="BW222" i="12"/>
  <c r="BX222" i="12"/>
  <c r="BY222" i="12"/>
  <c r="BZ222" i="12"/>
  <c r="CA222" i="12"/>
  <c r="CB222" i="12"/>
  <c r="CC222" i="12"/>
  <c r="CD222" i="12"/>
  <c r="CE222" i="12"/>
  <c r="CF222" i="12"/>
  <c r="CG222" i="12"/>
  <c r="CH222" i="12"/>
  <c r="CI222" i="12"/>
  <c r="CJ222" i="12"/>
  <c r="CK222" i="12"/>
  <c r="CL222" i="12"/>
  <c r="CM222" i="12"/>
  <c r="CN222" i="12"/>
  <c r="CO222" i="12"/>
  <c r="CP222" i="12"/>
  <c r="CQ222" i="12"/>
  <c r="CR222" i="12"/>
  <c r="CS222" i="12"/>
  <c r="CT222" i="12"/>
  <c r="CU222" i="12"/>
  <c r="CV222" i="12"/>
  <c r="CW222" i="12"/>
  <c r="CX222" i="12"/>
  <c r="CY222" i="12"/>
  <c r="CZ222" i="12"/>
  <c r="DA222" i="12"/>
  <c r="DB222" i="12"/>
  <c r="DC222" i="12"/>
  <c r="DD222" i="12"/>
  <c r="DE222" i="12"/>
  <c r="DF222" i="12"/>
  <c r="DG222" i="12"/>
  <c r="DH222" i="12"/>
  <c r="DI222" i="12"/>
  <c r="DJ222" i="12"/>
  <c r="AZ223" i="12"/>
  <c r="BA223" i="12"/>
  <c r="BB223" i="12"/>
  <c r="BC223" i="12"/>
  <c r="BD223" i="12"/>
  <c r="BE223" i="12"/>
  <c r="BJ223" i="12" s="1"/>
  <c r="BF223" i="12"/>
  <c r="BG223" i="12"/>
  <c r="BH223" i="12"/>
  <c r="BI223" i="12"/>
  <c r="BK223" i="12"/>
  <c r="BP223" i="12"/>
  <c r="BQ223" i="12"/>
  <c r="BR223" i="12"/>
  <c r="BS223" i="12"/>
  <c r="BT223" i="12"/>
  <c r="BU223" i="12"/>
  <c r="BV223" i="12"/>
  <c r="BW223" i="12"/>
  <c r="BX223" i="12"/>
  <c r="BY223" i="12"/>
  <c r="BZ223" i="12"/>
  <c r="CA223" i="12"/>
  <c r="CB223" i="12"/>
  <c r="CC223" i="12"/>
  <c r="CD223" i="12"/>
  <c r="CE223" i="12"/>
  <c r="CF223" i="12"/>
  <c r="CG223" i="12"/>
  <c r="CH223" i="12"/>
  <c r="CI223" i="12"/>
  <c r="CJ223" i="12"/>
  <c r="CK223" i="12"/>
  <c r="CL223" i="12"/>
  <c r="CM223" i="12"/>
  <c r="CN223" i="12"/>
  <c r="CO223" i="12"/>
  <c r="CP223" i="12"/>
  <c r="CQ223" i="12"/>
  <c r="CR223" i="12"/>
  <c r="CS223" i="12"/>
  <c r="CT223" i="12"/>
  <c r="CU223" i="12"/>
  <c r="CV223" i="12"/>
  <c r="CW223" i="12"/>
  <c r="CX223" i="12"/>
  <c r="CY223" i="12"/>
  <c r="CZ223" i="12"/>
  <c r="DA223" i="12"/>
  <c r="DB223" i="12"/>
  <c r="DC223" i="12"/>
  <c r="DD223" i="12"/>
  <c r="DE223" i="12"/>
  <c r="DF223" i="12"/>
  <c r="DG223" i="12"/>
  <c r="DH223" i="12"/>
  <c r="DI223" i="12"/>
  <c r="DJ223" i="12"/>
  <c r="AZ224" i="12"/>
  <c r="BA224" i="12"/>
  <c r="BB224" i="12"/>
  <c r="BI224" i="12" s="1"/>
  <c r="BC224" i="12"/>
  <c r="BD224" i="12"/>
  <c r="BE224" i="12"/>
  <c r="BF224" i="12"/>
  <c r="BK224" i="12" s="1"/>
  <c r="BG224" i="12"/>
  <c r="BH224" i="12"/>
  <c r="BJ224" i="12"/>
  <c r="BP224" i="12"/>
  <c r="BQ224" i="12"/>
  <c r="BR224" i="12"/>
  <c r="BS224" i="12"/>
  <c r="BT224" i="12"/>
  <c r="BU224" i="12"/>
  <c r="BV224" i="12"/>
  <c r="BW224" i="12"/>
  <c r="BX224" i="12"/>
  <c r="BY224" i="12"/>
  <c r="BZ224" i="12"/>
  <c r="CA224" i="12"/>
  <c r="CB224" i="12"/>
  <c r="CC224" i="12"/>
  <c r="CD224" i="12"/>
  <c r="CE224" i="12"/>
  <c r="CF224" i="12"/>
  <c r="CG224" i="12"/>
  <c r="CH224" i="12"/>
  <c r="CI224" i="12"/>
  <c r="CJ224" i="12"/>
  <c r="CK224" i="12"/>
  <c r="CL224" i="12"/>
  <c r="CM224" i="12"/>
  <c r="CN224" i="12"/>
  <c r="CO224" i="12"/>
  <c r="CP224" i="12"/>
  <c r="CQ224" i="12"/>
  <c r="CR224" i="12"/>
  <c r="CS224" i="12"/>
  <c r="CT224" i="12"/>
  <c r="CU224" i="12"/>
  <c r="CV224" i="12"/>
  <c r="CW224" i="12"/>
  <c r="CX224" i="12"/>
  <c r="CY224" i="12"/>
  <c r="CZ224" i="12"/>
  <c r="DA224" i="12"/>
  <c r="DB224" i="12"/>
  <c r="DC224" i="12"/>
  <c r="DD224" i="12"/>
  <c r="DE224" i="12"/>
  <c r="DF224" i="12"/>
  <c r="DG224" i="12"/>
  <c r="DH224" i="12"/>
  <c r="DI224" i="12"/>
  <c r="DJ224" i="12"/>
  <c r="AZ225" i="12"/>
  <c r="BA225" i="12"/>
  <c r="BB225" i="12"/>
  <c r="BI225" i="12" s="1"/>
  <c r="BL225" i="12" s="1"/>
  <c r="BC225" i="12"/>
  <c r="BD225" i="12"/>
  <c r="BE225" i="12"/>
  <c r="BF225" i="12"/>
  <c r="BG225" i="12"/>
  <c r="BH225" i="12"/>
  <c r="BJ225" i="12"/>
  <c r="BK225" i="12"/>
  <c r="BP225" i="12"/>
  <c r="BQ225" i="12"/>
  <c r="BR225" i="12"/>
  <c r="BS225" i="12"/>
  <c r="BT225" i="12"/>
  <c r="BU225" i="12"/>
  <c r="BV225" i="12"/>
  <c r="BW225" i="12"/>
  <c r="BX225" i="12"/>
  <c r="BY225" i="12"/>
  <c r="BZ225" i="12"/>
  <c r="CA225" i="12"/>
  <c r="CB225" i="12"/>
  <c r="CC225" i="12"/>
  <c r="CD225" i="12"/>
  <c r="CE225" i="12"/>
  <c r="CF225" i="12"/>
  <c r="CG225" i="12"/>
  <c r="CH225" i="12"/>
  <c r="CI225" i="12"/>
  <c r="CJ225" i="12"/>
  <c r="CK225" i="12"/>
  <c r="CL225" i="12"/>
  <c r="CM225" i="12"/>
  <c r="CN225" i="12"/>
  <c r="CO225" i="12"/>
  <c r="CP225" i="12"/>
  <c r="CQ225" i="12"/>
  <c r="CR225" i="12"/>
  <c r="CS225" i="12"/>
  <c r="CT225" i="12"/>
  <c r="CU225" i="12"/>
  <c r="CV225" i="12"/>
  <c r="CW225" i="12"/>
  <c r="CX225" i="12"/>
  <c r="CY225" i="12"/>
  <c r="CZ225" i="12"/>
  <c r="DA225" i="12"/>
  <c r="DB225" i="12"/>
  <c r="DC225" i="12"/>
  <c r="DD225" i="12"/>
  <c r="DE225" i="12"/>
  <c r="DF225" i="12"/>
  <c r="DG225" i="12"/>
  <c r="DH225" i="12"/>
  <c r="DI225" i="12"/>
  <c r="DJ225" i="12"/>
  <c r="AZ226" i="12"/>
  <c r="BA226" i="12"/>
  <c r="BB226" i="12"/>
  <c r="BI226" i="12" s="1"/>
  <c r="BL226" i="12" s="1"/>
  <c r="BC226" i="12"/>
  <c r="BD226" i="12"/>
  <c r="BE226" i="12"/>
  <c r="BF226" i="12"/>
  <c r="BG226" i="12"/>
  <c r="BH226" i="12"/>
  <c r="BJ226" i="12"/>
  <c r="BK226" i="12"/>
  <c r="BP226" i="12"/>
  <c r="BQ226" i="12"/>
  <c r="BR226" i="12"/>
  <c r="BS226" i="12"/>
  <c r="BT226" i="12"/>
  <c r="BU226" i="12"/>
  <c r="BV226" i="12"/>
  <c r="BW226" i="12"/>
  <c r="BX226" i="12"/>
  <c r="BY226" i="12"/>
  <c r="BZ226" i="12"/>
  <c r="CA226" i="12"/>
  <c r="CB226" i="12"/>
  <c r="CC226" i="12"/>
  <c r="CD226" i="12"/>
  <c r="CE226" i="12"/>
  <c r="CF226" i="12"/>
  <c r="CG226" i="12"/>
  <c r="CH226" i="12"/>
  <c r="CI226" i="12"/>
  <c r="CJ226" i="12"/>
  <c r="CK226" i="12"/>
  <c r="CL226" i="12"/>
  <c r="CM226" i="12"/>
  <c r="CN226" i="12"/>
  <c r="CO226" i="12"/>
  <c r="CP226" i="12"/>
  <c r="CQ226" i="12"/>
  <c r="CR226" i="12"/>
  <c r="CS226" i="12"/>
  <c r="CT226" i="12"/>
  <c r="CU226" i="12"/>
  <c r="CV226" i="12"/>
  <c r="CW226" i="12"/>
  <c r="CX226" i="12"/>
  <c r="CY226" i="12"/>
  <c r="CZ226" i="12"/>
  <c r="DA226" i="12"/>
  <c r="DB226" i="12"/>
  <c r="DC226" i="12"/>
  <c r="DD226" i="12"/>
  <c r="DE226" i="12"/>
  <c r="DF226" i="12"/>
  <c r="DG226" i="12"/>
  <c r="DH226" i="12"/>
  <c r="DI226" i="12"/>
  <c r="DJ226" i="12"/>
  <c r="AZ227" i="12"/>
  <c r="BA227" i="12"/>
  <c r="BB227" i="12"/>
  <c r="BC227" i="12"/>
  <c r="BD227" i="12"/>
  <c r="BE227" i="12"/>
  <c r="BJ227" i="12" s="1"/>
  <c r="BF227" i="12"/>
  <c r="BG227" i="12"/>
  <c r="BH227" i="12"/>
  <c r="BI227" i="12"/>
  <c r="BK227" i="12"/>
  <c r="BP227" i="12"/>
  <c r="BQ227" i="12"/>
  <c r="BR227" i="12"/>
  <c r="BS227" i="12"/>
  <c r="BT227" i="12"/>
  <c r="BU227" i="12"/>
  <c r="BV227" i="12"/>
  <c r="BW227" i="12"/>
  <c r="BX227" i="12"/>
  <c r="BY227" i="12"/>
  <c r="BZ227" i="12"/>
  <c r="CA227" i="12"/>
  <c r="CB227" i="12"/>
  <c r="CC227" i="12"/>
  <c r="CD227" i="12"/>
  <c r="CE227" i="12"/>
  <c r="CF227" i="12"/>
  <c r="CG227" i="12"/>
  <c r="CH227" i="12"/>
  <c r="CI227" i="12"/>
  <c r="CJ227" i="12"/>
  <c r="CK227" i="12"/>
  <c r="CL227" i="12"/>
  <c r="CM227" i="12"/>
  <c r="CN227" i="12"/>
  <c r="CO227" i="12"/>
  <c r="CP227" i="12"/>
  <c r="CQ227" i="12"/>
  <c r="CR227" i="12"/>
  <c r="CS227" i="12"/>
  <c r="CT227" i="12"/>
  <c r="CU227" i="12"/>
  <c r="CV227" i="12"/>
  <c r="CW227" i="12"/>
  <c r="CX227" i="12"/>
  <c r="CY227" i="12"/>
  <c r="CZ227" i="12"/>
  <c r="DA227" i="12"/>
  <c r="DB227" i="12"/>
  <c r="DC227" i="12"/>
  <c r="DD227" i="12"/>
  <c r="DE227" i="12"/>
  <c r="DF227" i="12"/>
  <c r="DG227" i="12"/>
  <c r="DH227" i="12"/>
  <c r="DI227" i="12"/>
  <c r="DJ227" i="12"/>
  <c r="AZ228" i="12"/>
  <c r="BA228" i="12"/>
  <c r="BB228" i="12"/>
  <c r="BI228" i="12" s="1"/>
  <c r="BC228" i="12"/>
  <c r="BD228" i="12"/>
  <c r="BE228" i="12"/>
  <c r="BF228" i="12"/>
  <c r="BK228" i="12" s="1"/>
  <c r="BG228" i="12"/>
  <c r="BH228" i="12"/>
  <c r="BJ228" i="12"/>
  <c r="BP228" i="12"/>
  <c r="BQ228" i="12"/>
  <c r="BR228" i="12"/>
  <c r="BS228" i="12"/>
  <c r="BT228" i="12"/>
  <c r="BU228" i="12"/>
  <c r="BV228" i="12"/>
  <c r="BW228" i="12"/>
  <c r="BX228" i="12"/>
  <c r="BY228" i="12"/>
  <c r="BZ228" i="12"/>
  <c r="CA228" i="12"/>
  <c r="CB228" i="12"/>
  <c r="CC228" i="12"/>
  <c r="CD228" i="12"/>
  <c r="CE228" i="12"/>
  <c r="CF228" i="12"/>
  <c r="CG228" i="12"/>
  <c r="CH228" i="12"/>
  <c r="CI228" i="12"/>
  <c r="CJ228" i="12"/>
  <c r="CK228" i="12"/>
  <c r="CL228" i="12"/>
  <c r="CM228" i="12"/>
  <c r="CN228" i="12"/>
  <c r="CO228" i="12"/>
  <c r="CP228" i="12"/>
  <c r="CQ228" i="12"/>
  <c r="CR228" i="12"/>
  <c r="CS228" i="12"/>
  <c r="CT228" i="12"/>
  <c r="CU228" i="12"/>
  <c r="CV228" i="12"/>
  <c r="CW228" i="12"/>
  <c r="CX228" i="12"/>
  <c r="CY228" i="12"/>
  <c r="CZ228" i="12"/>
  <c r="DA228" i="12"/>
  <c r="DB228" i="12"/>
  <c r="DC228" i="12"/>
  <c r="DD228" i="12"/>
  <c r="DE228" i="12"/>
  <c r="DF228" i="12"/>
  <c r="DG228" i="12"/>
  <c r="DH228" i="12"/>
  <c r="DI228" i="12"/>
  <c r="DJ228" i="12"/>
  <c r="AZ229" i="12"/>
  <c r="BA229" i="12"/>
  <c r="BB229" i="12"/>
  <c r="BI229" i="12" s="1"/>
  <c r="BL229" i="12" s="1"/>
  <c r="BC229" i="12"/>
  <c r="BD229" i="12"/>
  <c r="BE229" i="12"/>
  <c r="BF229" i="12"/>
  <c r="BG229" i="12"/>
  <c r="BH229" i="12"/>
  <c r="BJ229" i="12"/>
  <c r="BK229" i="12"/>
  <c r="BP229" i="12"/>
  <c r="BQ229" i="12"/>
  <c r="BR229" i="12"/>
  <c r="BS229" i="12"/>
  <c r="BT229" i="12"/>
  <c r="BU229" i="12"/>
  <c r="BV229" i="12"/>
  <c r="BW229" i="12"/>
  <c r="BX229" i="12"/>
  <c r="BY229" i="12"/>
  <c r="BZ229" i="12"/>
  <c r="CA229" i="12"/>
  <c r="CB229" i="12"/>
  <c r="CC229" i="12"/>
  <c r="CD229" i="12"/>
  <c r="CE229" i="12"/>
  <c r="CF229" i="12"/>
  <c r="CG229" i="12"/>
  <c r="CH229" i="12"/>
  <c r="CI229" i="12"/>
  <c r="CJ229" i="12"/>
  <c r="CK229" i="12"/>
  <c r="CL229" i="12"/>
  <c r="CM229" i="12"/>
  <c r="CN229" i="12"/>
  <c r="CO229" i="12"/>
  <c r="CP229" i="12"/>
  <c r="CQ229" i="12"/>
  <c r="CR229" i="12"/>
  <c r="CS229" i="12"/>
  <c r="CT229" i="12"/>
  <c r="CU229" i="12"/>
  <c r="CV229" i="12"/>
  <c r="CW229" i="12"/>
  <c r="CX229" i="12"/>
  <c r="CY229" i="12"/>
  <c r="CZ229" i="12"/>
  <c r="DA229" i="12"/>
  <c r="DB229" i="12"/>
  <c r="DC229" i="12"/>
  <c r="DD229" i="12"/>
  <c r="DE229" i="12"/>
  <c r="DF229" i="12"/>
  <c r="DG229" i="12"/>
  <c r="DH229" i="12"/>
  <c r="DI229" i="12"/>
  <c r="DJ229" i="12"/>
  <c r="AZ230" i="12"/>
  <c r="BA230" i="12"/>
  <c r="BB230" i="12"/>
  <c r="BI230" i="12" s="1"/>
  <c r="BL230" i="12" s="1"/>
  <c r="BC230" i="12"/>
  <c r="BD230" i="12"/>
  <c r="BE230" i="12"/>
  <c r="BF230" i="12"/>
  <c r="BG230" i="12"/>
  <c r="BH230" i="12"/>
  <c r="BJ230" i="12"/>
  <c r="BK230" i="12"/>
  <c r="BP230" i="12"/>
  <c r="BQ230" i="12"/>
  <c r="BR230" i="12"/>
  <c r="BS230" i="12"/>
  <c r="BT230" i="12"/>
  <c r="BU230" i="12"/>
  <c r="BV230" i="12"/>
  <c r="BW230" i="12"/>
  <c r="BX230" i="12"/>
  <c r="BY230" i="12"/>
  <c r="BZ230" i="12"/>
  <c r="CA230" i="12"/>
  <c r="CB230" i="12"/>
  <c r="CC230" i="12"/>
  <c r="CD230" i="12"/>
  <c r="CE230" i="12"/>
  <c r="CF230" i="12"/>
  <c r="CG230" i="12"/>
  <c r="CH230" i="12"/>
  <c r="CI230" i="12"/>
  <c r="CJ230" i="12"/>
  <c r="CK230" i="12"/>
  <c r="CL230" i="12"/>
  <c r="CM230" i="12"/>
  <c r="CN230" i="12"/>
  <c r="CO230" i="12"/>
  <c r="CP230" i="12"/>
  <c r="CQ230" i="12"/>
  <c r="CR230" i="12"/>
  <c r="CS230" i="12"/>
  <c r="CT230" i="12"/>
  <c r="CU230" i="12"/>
  <c r="CV230" i="12"/>
  <c r="CW230" i="12"/>
  <c r="CX230" i="12"/>
  <c r="CY230" i="12"/>
  <c r="CZ230" i="12"/>
  <c r="DA230" i="12"/>
  <c r="DB230" i="12"/>
  <c r="DC230" i="12"/>
  <c r="DD230" i="12"/>
  <c r="DE230" i="12"/>
  <c r="DF230" i="12"/>
  <c r="DG230" i="12"/>
  <c r="DH230" i="12"/>
  <c r="DI230" i="12"/>
  <c r="DJ230" i="12"/>
  <c r="AZ231" i="12"/>
  <c r="BA231" i="12"/>
  <c r="BB231" i="12"/>
  <c r="BC231" i="12"/>
  <c r="BD231" i="12"/>
  <c r="BE231" i="12"/>
  <c r="BJ231" i="12" s="1"/>
  <c r="BF231" i="12"/>
  <c r="BG231" i="12"/>
  <c r="BH231" i="12"/>
  <c r="BI231" i="12"/>
  <c r="BK231" i="12"/>
  <c r="BP231" i="12"/>
  <c r="BQ231" i="12"/>
  <c r="BR231" i="12"/>
  <c r="BS231" i="12"/>
  <c r="BT231" i="12"/>
  <c r="BU231" i="12"/>
  <c r="BV231" i="12"/>
  <c r="BW231" i="12"/>
  <c r="BX231" i="12"/>
  <c r="BY231" i="12"/>
  <c r="BZ231" i="12"/>
  <c r="CA231" i="12"/>
  <c r="CB231" i="12"/>
  <c r="CC231" i="12"/>
  <c r="CD231" i="12"/>
  <c r="CE231" i="12"/>
  <c r="CF231" i="12"/>
  <c r="CG231" i="12"/>
  <c r="CH231" i="12"/>
  <c r="CI231" i="12"/>
  <c r="CJ231" i="12"/>
  <c r="CK231" i="12"/>
  <c r="CL231" i="12"/>
  <c r="CM231" i="12"/>
  <c r="CN231" i="12"/>
  <c r="CO231" i="12"/>
  <c r="CP231" i="12"/>
  <c r="CQ231" i="12"/>
  <c r="CR231" i="12"/>
  <c r="CS231" i="12"/>
  <c r="CT231" i="12"/>
  <c r="CU231" i="12"/>
  <c r="CV231" i="12"/>
  <c r="CW231" i="12"/>
  <c r="CX231" i="12"/>
  <c r="CY231" i="12"/>
  <c r="CZ231" i="12"/>
  <c r="DA231" i="12"/>
  <c r="DB231" i="12"/>
  <c r="DC231" i="12"/>
  <c r="DD231" i="12"/>
  <c r="DE231" i="12"/>
  <c r="DF231" i="12"/>
  <c r="DG231" i="12"/>
  <c r="DH231" i="12"/>
  <c r="DI231" i="12"/>
  <c r="DJ231" i="12"/>
  <c r="AZ232" i="12"/>
  <c r="BA232" i="12"/>
  <c r="BB232" i="12"/>
  <c r="BC232" i="12"/>
  <c r="BD232" i="12"/>
  <c r="BE232" i="12"/>
  <c r="BJ232" i="12" s="1"/>
  <c r="BF232" i="12"/>
  <c r="BK232" i="12" s="1"/>
  <c r="BG232" i="12"/>
  <c r="BH232" i="12"/>
  <c r="BI232" i="12"/>
  <c r="BL232" i="12" s="1"/>
  <c r="BP232" i="12"/>
  <c r="BQ232" i="12"/>
  <c r="BR232" i="12"/>
  <c r="BS232" i="12"/>
  <c r="BT232" i="12"/>
  <c r="BU232" i="12"/>
  <c r="BV232" i="12"/>
  <c r="BW232" i="12"/>
  <c r="BX232" i="12"/>
  <c r="BY232" i="12"/>
  <c r="BZ232" i="12"/>
  <c r="CA232" i="12"/>
  <c r="CB232" i="12"/>
  <c r="CC232" i="12"/>
  <c r="CD232" i="12"/>
  <c r="CE232" i="12"/>
  <c r="CF232" i="12"/>
  <c r="CG232" i="12"/>
  <c r="CH232" i="12"/>
  <c r="CI232" i="12"/>
  <c r="CJ232" i="12"/>
  <c r="CK232" i="12"/>
  <c r="CL232" i="12"/>
  <c r="CM232" i="12"/>
  <c r="CN232" i="12"/>
  <c r="CO232" i="12"/>
  <c r="CP232" i="12"/>
  <c r="CQ232" i="12"/>
  <c r="CR232" i="12"/>
  <c r="CS232" i="12"/>
  <c r="CT232" i="12"/>
  <c r="CU232" i="12"/>
  <c r="CV232" i="12"/>
  <c r="CW232" i="12"/>
  <c r="CX232" i="12"/>
  <c r="CY232" i="12"/>
  <c r="CZ232" i="12"/>
  <c r="DA232" i="12"/>
  <c r="DB232" i="12"/>
  <c r="DC232" i="12"/>
  <c r="DD232" i="12"/>
  <c r="DE232" i="12"/>
  <c r="DF232" i="12"/>
  <c r="DG232" i="12"/>
  <c r="DH232" i="12"/>
  <c r="DI232" i="12"/>
  <c r="DJ232" i="12"/>
  <c r="AZ233" i="12"/>
  <c r="BA233" i="12"/>
  <c r="BB233" i="12"/>
  <c r="BI233" i="12" s="1"/>
  <c r="BC233" i="12"/>
  <c r="BD233" i="12"/>
  <c r="BE233" i="12"/>
  <c r="BF233" i="12"/>
  <c r="BK233" i="12" s="1"/>
  <c r="BG233" i="12"/>
  <c r="BH233" i="12"/>
  <c r="BJ233" i="12"/>
  <c r="BP233" i="12"/>
  <c r="BQ233" i="12"/>
  <c r="BR233" i="12"/>
  <c r="BS233" i="12"/>
  <c r="BT233" i="12"/>
  <c r="BU233" i="12"/>
  <c r="BV233" i="12"/>
  <c r="BW233" i="12"/>
  <c r="BX233" i="12"/>
  <c r="BY233" i="12"/>
  <c r="BZ233" i="12"/>
  <c r="CA233" i="12"/>
  <c r="CB233" i="12"/>
  <c r="CC233" i="12"/>
  <c r="CD233" i="12"/>
  <c r="CE233" i="12"/>
  <c r="CF233" i="12"/>
  <c r="CG233" i="12"/>
  <c r="CH233" i="12"/>
  <c r="CI233" i="12"/>
  <c r="CJ233" i="12"/>
  <c r="CK233" i="12"/>
  <c r="CL233" i="12"/>
  <c r="CM233" i="12"/>
  <c r="CN233" i="12"/>
  <c r="CO233" i="12"/>
  <c r="CP233" i="12"/>
  <c r="CQ233" i="12"/>
  <c r="CR233" i="12"/>
  <c r="CS233" i="12"/>
  <c r="CT233" i="12"/>
  <c r="CU233" i="12"/>
  <c r="CV233" i="12"/>
  <c r="CW233" i="12"/>
  <c r="CX233" i="12"/>
  <c r="CY233" i="12"/>
  <c r="CZ233" i="12"/>
  <c r="DA233" i="12"/>
  <c r="DB233" i="12"/>
  <c r="DC233" i="12"/>
  <c r="DD233" i="12"/>
  <c r="DE233" i="12"/>
  <c r="DF233" i="12"/>
  <c r="DG233" i="12"/>
  <c r="DH233" i="12"/>
  <c r="DI233" i="12"/>
  <c r="DJ233" i="12"/>
  <c r="AZ234" i="12"/>
  <c r="BA234" i="12"/>
  <c r="BB234" i="12"/>
  <c r="BC234" i="12"/>
  <c r="BD234" i="12"/>
  <c r="BJ234" i="12" s="1"/>
  <c r="BE234" i="12"/>
  <c r="BF234" i="12"/>
  <c r="BG234" i="12"/>
  <c r="BK234" i="12" s="1"/>
  <c r="BH234" i="12"/>
  <c r="BP234" i="12"/>
  <c r="BQ234" i="12"/>
  <c r="BR234" i="12"/>
  <c r="BS234" i="12"/>
  <c r="BT234" i="12"/>
  <c r="BU234" i="12"/>
  <c r="BV234" i="12"/>
  <c r="BW234" i="12"/>
  <c r="BX234" i="12"/>
  <c r="BY234" i="12"/>
  <c r="BZ234" i="12"/>
  <c r="CA234" i="12"/>
  <c r="CB234" i="12"/>
  <c r="CC234" i="12"/>
  <c r="CD234" i="12"/>
  <c r="CE234" i="12"/>
  <c r="CF234" i="12"/>
  <c r="CG234" i="12"/>
  <c r="CH234" i="12"/>
  <c r="CI234" i="12"/>
  <c r="CJ234" i="12"/>
  <c r="CK234" i="12"/>
  <c r="CL234" i="12"/>
  <c r="CM234" i="12"/>
  <c r="CN234" i="12"/>
  <c r="CO234" i="12"/>
  <c r="CP234" i="12"/>
  <c r="CQ234" i="12"/>
  <c r="CR234" i="12"/>
  <c r="CS234" i="12"/>
  <c r="CT234" i="12"/>
  <c r="CU234" i="12"/>
  <c r="CV234" i="12"/>
  <c r="CW234" i="12"/>
  <c r="CX234" i="12"/>
  <c r="CY234" i="12"/>
  <c r="CZ234" i="12"/>
  <c r="DA234" i="12"/>
  <c r="DB234" i="12"/>
  <c r="DC234" i="12"/>
  <c r="DD234" i="12"/>
  <c r="DE234" i="12"/>
  <c r="DF234" i="12"/>
  <c r="DG234" i="12"/>
  <c r="DH234" i="12"/>
  <c r="DI234" i="12"/>
  <c r="DJ234" i="12"/>
  <c r="AZ235" i="12"/>
  <c r="BA235" i="12"/>
  <c r="BB235" i="12"/>
  <c r="BI235" i="12" s="1"/>
  <c r="BC235" i="12"/>
  <c r="BD235" i="12"/>
  <c r="BJ235" i="12" s="1"/>
  <c r="BE235" i="12"/>
  <c r="BF235" i="12"/>
  <c r="BG235" i="12"/>
  <c r="BK235" i="12" s="1"/>
  <c r="BH235" i="12"/>
  <c r="BP235" i="12"/>
  <c r="BQ235" i="12"/>
  <c r="BR235" i="12"/>
  <c r="BS235" i="12"/>
  <c r="BT235" i="12"/>
  <c r="BU235" i="12"/>
  <c r="BV235" i="12"/>
  <c r="BW235" i="12"/>
  <c r="BX235" i="12"/>
  <c r="BY235" i="12"/>
  <c r="BZ235" i="12"/>
  <c r="CA235" i="12"/>
  <c r="CB235" i="12"/>
  <c r="CC235" i="12"/>
  <c r="CD235" i="12"/>
  <c r="CE235" i="12"/>
  <c r="CF235" i="12"/>
  <c r="CG235" i="12"/>
  <c r="CH235" i="12"/>
  <c r="CI235" i="12"/>
  <c r="CJ235" i="12"/>
  <c r="CK235" i="12"/>
  <c r="CL235" i="12"/>
  <c r="CM235" i="12"/>
  <c r="CN235" i="12"/>
  <c r="CO235" i="12"/>
  <c r="CP235" i="12"/>
  <c r="CQ235" i="12"/>
  <c r="CR235" i="12"/>
  <c r="CS235" i="12"/>
  <c r="CT235" i="12"/>
  <c r="CU235" i="12"/>
  <c r="CV235" i="12"/>
  <c r="CW235" i="12"/>
  <c r="CX235" i="12"/>
  <c r="CY235" i="12"/>
  <c r="CZ235" i="12"/>
  <c r="DA235" i="12"/>
  <c r="DB235" i="12"/>
  <c r="DC235" i="12"/>
  <c r="DD235" i="12"/>
  <c r="DE235" i="12"/>
  <c r="DF235" i="12"/>
  <c r="DG235" i="12"/>
  <c r="DH235" i="12"/>
  <c r="DI235" i="12"/>
  <c r="DJ235" i="12"/>
  <c r="AZ236" i="12"/>
  <c r="BA236" i="12"/>
  <c r="BB236" i="12"/>
  <c r="BI236" i="12" s="1"/>
  <c r="BC236" i="12"/>
  <c r="BD236" i="12"/>
  <c r="BJ236" i="12" s="1"/>
  <c r="BE236" i="12"/>
  <c r="BF236" i="12"/>
  <c r="BG236" i="12"/>
  <c r="BK236" i="12" s="1"/>
  <c r="BH236" i="12"/>
  <c r="BL236" i="12" s="1"/>
  <c r="BP236" i="12"/>
  <c r="BQ236" i="12"/>
  <c r="BR236" i="12"/>
  <c r="BS236" i="12"/>
  <c r="BT236" i="12"/>
  <c r="BU236" i="12"/>
  <c r="BV236" i="12"/>
  <c r="BW236" i="12"/>
  <c r="BX236" i="12"/>
  <c r="BY236" i="12"/>
  <c r="BZ236" i="12"/>
  <c r="CA236" i="12"/>
  <c r="CB236" i="12"/>
  <c r="CC236" i="12"/>
  <c r="CD236" i="12"/>
  <c r="CE236" i="12"/>
  <c r="CF236" i="12"/>
  <c r="CG236" i="12"/>
  <c r="CH236" i="12"/>
  <c r="CI236" i="12"/>
  <c r="CJ236" i="12"/>
  <c r="CK236" i="12"/>
  <c r="CL236" i="12"/>
  <c r="CM236" i="12"/>
  <c r="CN236" i="12"/>
  <c r="CO236" i="12"/>
  <c r="CP236" i="12"/>
  <c r="CQ236" i="12"/>
  <c r="CR236" i="12"/>
  <c r="CS236" i="12"/>
  <c r="CT236" i="12"/>
  <c r="CU236" i="12"/>
  <c r="CV236" i="12"/>
  <c r="CW236" i="12"/>
  <c r="CX236" i="12"/>
  <c r="CY236" i="12"/>
  <c r="CZ236" i="12"/>
  <c r="DA236" i="12"/>
  <c r="DB236" i="12"/>
  <c r="DC236" i="12"/>
  <c r="DD236" i="12"/>
  <c r="DE236" i="12"/>
  <c r="DF236" i="12"/>
  <c r="DG236" i="12"/>
  <c r="DH236" i="12"/>
  <c r="DI236" i="12"/>
  <c r="DJ236" i="12"/>
  <c r="AZ237" i="12"/>
  <c r="BA237" i="12"/>
  <c r="BB237" i="12"/>
  <c r="BI237" i="12" s="1"/>
  <c r="BL237" i="12" s="1"/>
  <c r="BC237" i="12"/>
  <c r="BD237" i="12"/>
  <c r="BJ237" i="12" s="1"/>
  <c r="BE237" i="12"/>
  <c r="BF237" i="12"/>
  <c r="BG237" i="12"/>
  <c r="BK237" i="12" s="1"/>
  <c r="BH237" i="12"/>
  <c r="BP237" i="12"/>
  <c r="BQ237" i="12"/>
  <c r="BR237" i="12"/>
  <c r="BS237" i="12"/>
  <c r="BT237" i="12"/>
  <c r="BU237" i="12"/>
  <c r="BV237" i="12"/>
  <c r="BW237" i="12"/>
  <c r="BX237" i="12"/>
  <c r="BY237" i="12"/>
  <c r="BZ237" i="12"/>
  <c r="CA237" i="12"/>
  <c r="CB237" i="12"/>
  <c r="CC237" i="12"/>
  <c r="CD237" i="12"/>
  <c r="CE237" i="12"/>
  <c r="CF237" i="12"/>
  <c r="CG237" i="12"/>
  <c r="CH237" i="12"/>
  <c r="CI237" i="12"/>
  <c r="CJ237" i="12"/>
  <c r="CK237" i="12"/>
  <c r="CL237" i="12"/>
  <c r="CM237" i="12"/>
  <c r="CN237" i="12"/>
  <c r="CO237" i="12"/>
  <c r="CP237" i="12"/>
  <c r="CQ237" i="12"/>
  <c r="CR237" i="12"/>
  <c r="CS237" i="12"/>
  <c r="CT237" i="12"/>
  <c r="CU237" i="12"/>
  <c r="CV237" i="12"/>
  <c r="CW237" i="12"/>
  <c r="CX237" i="12"/>
  <c r="CY237" i="12"/>
  <c r="CZ237" i="12"/>
  <c r="DA237" i="12"/>
  <c r="DB237" i="12"/>
  <c r="DC237" i="12"/>
  <c r="DD237" i="12"/>
  <c r="DE237" i="12"/>
  <c r="DF237" i="12"/>
  <c r="DG237" i="12"/>
  <c r="DH237" i="12"/>
  <c r="DI237" i="12"/>
  <c r="DJ237" i="12"/>
  <c r="AZ238" i="12"/>
  <c r="BA238" i="12"/>
  <c r="BB238" i="12"/>
  <c r="BI238" i="12" s="1"/>
  <c r="BC238" i="12"/>
  <c r="BD238" i="12"/>
  <c r="BJ238" i="12" s="1"/>
  <c r="BE238" i="12"/>
  <c r="BF238" i="12"/>
  <c r="BG238" i="12"/>
  <c r="BK238" i="12" s="1"/>
  <c r="BH238" i="12"/>
  <c r="BL238" i="12" s="1"/>
  <c r="BP238" i="12"/>
  <c r="BQ238" i="12"/>
  <c r="BR238" i="12"/>
  <c r="BS238" i="12"/>
  <c r="BT238" i="12"/>
  <c r="BU238" i="12"/>
  <c r="BV238" i="12"/>
  <c r="BW238" i="12"/>
  <c r="BX238" i="12"/>
  <c r="BY238" i="12"/>
  <c r="BZ238" i="12"/>
  <c r="CA238" i="12"/>
  <c r="CB238" i="12"/>
  <c r="CC238" i="12"/>
  <c r="CD238" i="12"/>
  <c r="CE238" i="12"/>
  <c r="CF238" i="12"/>
  <c r="CG238" i="12"/>
  <c r="CH238" i="12"/>
  <c r="CI238" i="12"/>
  <c r="CJ238" i="12"/>
  <c r="CK238" i="12"/>
  <c r="CL238" i="12"/>
  <c r="CM238" i="12"/>
  <c r="CN238" i="12"/>
  <c r="CO238" i="12"/>
  <c r="CP238" i="12"/>
  <c r="CQ238" i="12"/>
  <c r="CR238" i="12"/>
  <c r="CS238" i="12"/>
  <c r="CT238" i="12"/>
  <c r="CU238" i="12"/>
  <c r="CV238" i="12"/>
  <c r="CW238" i="12"/>
  <c r="CX238" i="12"/>
  <c r="CY238" i="12"/>
  <c r="CZ238" i="12"/>
  <c r="DA238" i="12"/>
  <c r="DB238" i="12"/>
  <c r="DC238" i="12"/>
  <c r="DD238" i="12"/>
  <c r="DE238" i="12"/>
  <c r="DF238" i="12"/>
  <c r="DG238" i="12"/>
  <c r="DH238" i="12"/>
  <c r="DI238" i="12"/>
  <c r="DJ238" i="12"/>
  <c r="AZ239" i="12"/>
  <c r="BA239" i="12"/>
  <c r="BB239" i="12"/>
  <c r="BI239" i="12" s="1"/>
  <c r="BC239" i="12"/>
  <c r="BD239" i="12"/>
  <c r="BJ239" i="12" s="1"/>
  <c r="BE239" i="12"/>
  <c r="BF239" i="12"/>
  <c r="BG239" i="12"/>
  <c r="BH239" i="12"/>
  <c r="BK239" i="12"/>
  <c r="BL239" i="12"/>
  <c r="BP239" i="12"/>
  <c r="BQ239" i="12"/>
  <c r="BR239" i="12"/>
  <c r="BS239" i="12"/>
  <c r="BT239" i="12"/>
  <c r="BU239" i="12"/>
  <c r="BV239" i="12"/>
  <c r="BW239" i="12"/>
  <c r="BX239" i="12"/>
  <c r="BY239" i="12"/>
  <c r="BZ239" i="12"/>
  <c r="CA239" i="12"/>
  <c r="CB239" i="12"/>
  <c r="CC239" i="12"/>
  <c r="CD239" i="12"/>
  <c r="CE239" i="12"/>
  <c r="CF239" i="12"/>
  <c r="CG239" i="12"/>
  <c r="CH239" i="12"/>
  <c r="CI239" i="12"/>
  <c r="CJ239" i="12"/>
  <c r="CK239" i="12"/>
  <c r="CL239" i="12"/>
  <c r="CM239" i="12"/>
  <c r="CN239" i="12"/>
  <c r="CO239" i="12"/>
  <c r="CP239" i="12"/>
  <c r="CQ239" i="12"/>
  <c r="CR239" i="12"/>
  <c r="CS239" i="12"/>
  <c r="CT239" i="12"/>
  <c r="CU239" i="12"/>
  <c r="CV239" i="12"/>
  <c r="CW239" i="12"/>
  <c r="CX239" i="12"/>
  <c r="CY239" i="12"/>
  <c r="CZ239" i="12"/>
  <c r="DA239" i="12"/>
  <c r="DB239" i="12"/>
  <c r="DC239" i="12"/>
  <c r="DD239" i="12"/>
  <c r="DE239" i="12"/>
  <c r="DF239" i="12"/>
  <c r="DG239" i="12"/>
  <c r="DH239" i="12"/>
  <c r="DI239" i="12"/>
  <c r="DJ239" i="12"/>
  <c r="AZ240" i="12"/>
  <c r="BA240" i="12"/>
  <c r="BB240" i="12"/>
  <c r="BI240" i="12" s="1"/>
  <c r="BC240" i="12"/>
  <c r="BD240" i="12"/>
  <c r="BJ240" i="12" s="1"/>
  <c r="BE240" i="12"/>
  <c r="BF240" i="12"/>
  <c r="BG240" i="12"/>
  <c r="BK240" i="12" s="1"/>
  <c r="BH240" i="12"/>
  <c r="BP240" i="12"/>
  <c r="BQ240" i="12"/>
  <c r="BR240" i="12"/>
  <c r="BS240" i="12"/>
  <c r="BT240" i="12"/>
  <c r="BU240" i="12"/>
  <c r="BV240" i="12"/>
  <c r="BW240" i="12"/>
  <c r="BX240" i="12"/>
  <c r="BY240" i="12"/>
  <c r="BZ240" i="12"/>
  <c r="CA240" i="12"/>
  <c r="CB240" i="12"/>
  <c r="CC240" i="12"/>
  <c r="CD240" i="12"/>
  <c r="CE240" i="12"/>
  <c r="CF240" i="12"/>
  <c r="CG240" i="12"/>
  <c r="CH240" i="12"/>
  <c r="CI240" i="12"/>
  <c r="CJ240" i="12"/>
  <c r="CK240" i="12"/>
  <c r="CL240" i="12"/>
  <c r="CM240" i="12"/>
  <c r="CN240" i="12"/>
  <c r="CO240" i="12"/>
  <c r="CP240" i="12"/>
  <c r="CQ240" i="12"/>
  <c r="CR240" i="12"/>
  <c r="CS240" i="12"/>
  <c r="CT240" i="12"/>
  <c r="CU240" i="12"/>
  <c r="CV240" i="12"/>
  <c r="CW240" i="12"/>
  <c r="CX240" i="12"/>
  <c r="CY240" i="12"/>
  <c r="CZ240" i="12"/>
  <c r="DA240" i="12"/>
  <c r="DB240" i="12"/>
  <c r="DC240" i="12"/>
  <c r="DD240" i="12"/>
  <c r="DE240" i="12"/>
  <c r="DF240" i="12"/>
  <c r="DG240" i="12"/>
  <c r="DH240" i="12"/>
  <c r="DI240" i="12"/>
  <c r="DJ240" i="12"/>
  <c r="AZ241" i="12"/>
  <c r="BA241" i="12"/>
  <c r="BB241" i="12"/>
  <c r="BI241" i="12" s="1"/>
  <c r="BC241" i="12"/>
  <c r="BD241" i="12"/>
  <c r="BJ241" i="12" s="1"/>
  <c r="BE241" i="12"/>
  <c r="BF241" i="12"/>
  <c r="BG241" i="12"/>
  <c r="BH241" i="12"/>
  <c r="BK241" i="12"/>
  <c r="BL241" i="12"/>
  <c r="BP241" i="12"/>
  <c r="BQ241" i="12"/>
  <c r="BR241" i="12"/>
  <c r="BS241" i="12"/>
  <c r="BT241" i="12"/>
  <c r="BU241" i="12"/>
  <c r="BV241" i="12"/>
  <c r="BW241" i="12"/>
  <c r="BX241" i="12"/>
  <c r="BY241" i="12"/>
  <c r="BZ241" i="12"/>
  <c r="CA241" i="12"/>
  <c r="CB241" i="12"/>
  <c r="CC241" i="12"/>
  <c r="CD241" i="12"/>
  <c r="CE241" i="12"/>
  <c r="CF241" i="12"/>
  <c r="CG241" i="12"/>
  <c r="CH241" i="12"/>
  <c r="CI241" i="12"/>
  <c r="CJ241" i="12"/>
  <c r="CK241" i="12"/>
  <c r="CL241" i="12"/>
  <c r="CM241" i="12"/>
  <c r="CN241" i="12"/>
  <c r="CO241" i="12"/>
  <c r="CP241" i="12"/>
  <c r="CQ241" i="12"/>
  <c r="CR241" i="12"/>
  <c r="CS241" i="12"/>
  <c r="CT241" i="12"/>
  <c r="CU241" i="12"/>
  <c r="CV241" i="12"/>
  <c r="CW241" i="12"/>
  <c r="CX241" i="12"/>
  <c r="CY241" i="12"/>
  <c r="CZ241" i="12"/>
  <c r="DA241" i="12"/>
  <c r="DB241" i="12"/>
  <c r="DC241" i="12"/>
  <c r="DD241" i="12"/>
  <c r="DE241" i="12"/>
  <c r="DF241" i="12"/>
  <c r="DG241" i="12"/>
  <c r="DH241" i="12"/>
  <c r="DI241" i="12"/>
  <c r="DJ241" i="12"/>
  <c r="AZ242" i="12"/>
  <c r="BA242" i="12"/>
  <c r="BB242" i="12"/>
  <c r="BI242" i="12" s="1"/>
  <c r="BC242" i="12"/>
  <c r="BD242" i="12"/>
  <c r="BJ242" i="12" s="1"/>
  <c r="BE242" i="12"/>
  <c r="BF242" i="12"/>
  <c r="BG242" i="12"/>
  <c r="BK242" i="12" s="1"/>
  <c r="BH242" i="12"/>
  <c r="BL242" i="12" s="1"/>
  <c r="BP242" i="12"/>
  <c r="BQ242" i="12"/>
  <c r="BR242" i="12"/>
  <c r="BS242" i="12"/>
  <c r="BT242" i="12"/>
  <c r="BU242" i="12"/>
  <c r="BV242" i="12"/>
  <c r="BW242" i="12"/>
  <c r="BX242" i="12"/>
  <c r="BY242" i="12"/>
  <c r="BZ242" i="12"/>
  <c r="CA242" i="12"/>
  <c r="CB242" i="12"/>
  <c r="CC242" i="12"/>
  <c r="CD242" i="12"/>
  <c r="CE242" i="12"/>
  <c r="CF242" i="12"/>
  <c r="CG242" i="12"/>
  <c r="CH242" i="12"/>
  <c r="CI242" i="12"/>
  <c r="CJ242" i="12"/>
  <c r="CK242" i="12"/>
  <c r="CL242" i="12"/>
  <c r="CM242" i="12"/>
  <c r="CN242" i="12"/>
  <c r="CO242" i="12"/>
  <c r="CP242" i="12"/>
  <c r="CQ242" i="12"/>
  <c r="CR242" i="12"/>
  <c r="CS242" i="12"/>
  <c r="CT242" i="12"/>
  <c r="CU242" i="12"/>
  <c r="CV242" i="12"/>
  <c r="CW242" i="12"/>
  <c r="CX242" i="12"/>
  <c r="CY242" i="12"/>
  <c r="CZ242" i="12"/>
  <c r="DA242" i="12"/>
  <c r="DB242" i="12"/>
  <c r="DC242" i="12"/>
  <c r="DD242" i="12"/>
  <c r="DE242" i="12"/>
  <c r="DF242" i="12"/>
  <c r="DG242" i="12"/>
  <c r="DH242" i="12"/>
  <c r="DI242" i="12"/>
  <c r="DJ242" i="12"/>
  <c r="AZ243" i="12"/>
  <c r="BA243" i="12"/>
  <c r="BB243" i="12"/>
  <c r="BI243" i="12" s="1"/>
  <c r="BC243" i="12"/>
  <c r="BD243" i="12"/>
  <c r="BJ243" i="12" s="1"/>
  <c r="BE243" i="12"/>
  <c r="BF243" i="12"/>
  <c r="BG243" i="12"/>
  <c r="BH243" i="12"/>
  <c r="BK243" i="12"/>
  <c r="BL243" i="12"/>
  <c r="BP243" i="12"/>
  <c r="BQ243" i="12"/>
  <c r="BR243" i="12"/>
  <c r="BS243" i="12"/>
  <c r="BT243" i="12"/>
  <c r="BU243" i="12"/>
  <c r="BV243" i="12"/>
  <c r="BW243" i="12"/>
  <c r="BX243" i="12"/>
  <c r="BY243" i="12"/>
  <c r="BZ243" i="12"/>
  <c r="CA243" i="12"/>
  <c r="CB243" i="12"/>
  <c r="CC243" i="12"/>
  <c r="CD243" i="12"/>
  <c r="CE243" i="12"/>
  <c r="CF243" i="12"/>
  <c r="CG243" i="12"/>
  <c r="CH243" i="12"/>
  <c r="CI243" i="12"/>
  <c r="CJ243" i="12"/>
  <c r="CK243" i="12"/>
  <c r="CL243" i="12"/>
  <c r="CM243" i="12"/>
  <c r="CN243" i="12"/>
  <c r="CO243" i="12"/>
  <c r="CP243" i="12"/>
  <c r="CQ243" i="12"/>
  <c r="CR243" i="12"/>
  <c r="CS243" i="12"/>
  <c r="CT243" i="12"/>
  <c r="CU243" i="12"/>
  <c r="CV243" i="12"/>
  <c r="CW243" i="12"/>
  <c r="CX243" i="12"/>
  <c r="CY243" i="12"/>
  <c r="CZ243" i="12"/>
  <c r="DA243" i="12"/>
  <c r="DB243" i="12"/>
  <c r="DC243" i="12"/>
  <c r="DD243" i="12"/>
  <c r="DE243" i="12"/>
  <c r="DF243" i="12"/>
  <c r="DG243" i="12"/>
  <c r="DH243" i="12"/>
  <c r="DI243" i="12"/>
  <c r="DJ243" i="12"/>
  <c r="AZ244" i="12"/>
  <c r="BA244" i="12"/>
  <c r="BB244" i="12"/>
  <c r="BC244" i="12"/>
  <c r="BD244" i="12"/>
  <c r="BJ244" i="12" s="1"/>
  <c r="BE244" i="12"/>
  <c r="BF244" i="12"/>
  <c r="BG244" i="12"/>
  <c r="BK244" i="12" s="1"/>
  <c r="BH244" i="12"/>
  <c r="BP244" i="12"/>
  <c r="BQ244" i="12"/>
  <c r="BR244" i="12"/>
  <c r="BS244" i="12"/>
  <c r="BT244" i="12"/>
  <c r="BU244" i="12"/>
  <c r="BV244" i="12"/>
  <c r="BW244" i="12"/>
  <c r="BX244" i="12"/>
  <c r="BY244" i="12"/>
  <c r="BZ244" i="12"/>
  <c r="CA244" i="12"/>
  <c r="CB244" i="12"/>
  <c r="CC244" i="12"/>
  <c r="CD244" i="12"/>
  <c r="CE244" i="12"/>
  <c r="CF244" i="12"/>
  <c r="CG244" i="12"/>
  <c r="CH244" i="12"/>
  <c r="CI244" i="12"/>
  <c r="CJ244" i="12"/>
  <c r="CK244" i="12"/>
  <c r="CL244" i="12"/>
  <c r="CM244" i="12"/>
  <c r="CN244" i="12"/>
  <c r="CO244" i="12"/>
  <c r="CP244" i="12"/>
  <c r="CQ244" i="12"/>
  <c r="CR244" i="12"/>
  <c r="CS244" i="12"/>
  <c r="CT244" i="12"/>
  <c r="CU244" i="12"/>
  <c r="CV244" i="12"/>
  <c r="CW244" i="12"/>
  <c r="CX244" i="12"/>
  <c r="CY244" i="12"/>
  <c r="CZ244" i="12"/>
  <c r="DA244" i="12"/>
  <c r="DB244" i="12"/>
  <c r="DC244" i="12"/>
  <c r="DD244" i="12"/>
  <c r="DE244" i="12"/>
  <c r="DF244" i="12"/>
  <c r="DG244" i="12"/>
  <c r="DH244" i="12"/>
  <c r="DI244" i="12"/>
  <c r="DJ244" i="12"/>
  <c r="AZ245" i="12"/>
  <c r="BA245" i="12"/>
  <c r="BB245" i="12"/>
  <c r="BI245" i="12" s="1"/>
  <c r="BC245" i="12"/>
  <c r="BD245" i="12"/>
  <c r="BJ245" i="12" s="1"/>
  <c r="BE245" i="12"/>
  <c r="BF245" i="12"/>
  <c r="BG245" i="12"/>
  <c r="BH245" i="12"/>
  <c r="BK245" i="12"/>
  <c r="BL245" i="12"/>
  <c r="BP245" i="12"/>
  <c r="BQ245" i="12"/>
  <c r="BR245" i="12"/>
  <c r="BS245" i="12"/>
  <c r="BT245" i="12"/>
  <c r="BU245" i="12"/>
  <c r="BV245" i="12"/>
  <c r="BW245" i="12"/>
  <c r="BX245" i="12"/>
  <c r="BY245" i="12"/>
  <c r="BZ245" i="12"/>
  <c r="CA245" i="12"/>
  <c r="CB245" i="12"/>
  <c r="CC245" i="12"/>
  <c r="CD245" i="12"/>
  <c r="CE245" i="12"/>
  <c r="CF245" i="12"/>
  <c r="CG245" i="12"/>
  <c r="CH245" i="12"/>
  <c r="CI245" i="12"/>
  <c r="CJ245" i="12"/>
  <c r="CK245" i="12"/>
  <c r="CL245" i="12"/>
  <c r="CM245" i="12"/>
  <c r="CN245" i="12"/>
  <c r="CO245" i="12"/>
  <c r="CP245" i="12"/>
  <c r="CQ245" i="12"/>
  <c r="CR245" i="12"/>
  <c r="CS245" i="12"/>
  <c r="CT245" i="12"/>
  <c r="CU245" i="12"/>
  <c r="CV245" i="12"/>
  <c r="CW245" i="12"/>
  <c r="CX245" i="12"/>
  <c r="CY245" i="12"/>
  <c r="CZ245" i="12"/>
  <c r="DA245" i="12"/>
  <c r="DB245" i="12"/>
  <c r="DC245" i="12"/>
  <c r="DD245" i="12"/>
  <c r="DE245" i="12"/>
  <c r="DF245" i="12"/>
  <c r="DG245" i="12"/>
  <c r="DH245" i="12"/>
  <c r="DI245" i="12"/>
  <c r="DJ245" i="12"/>
  <c r="AZ246" i="12"/>
  <c r="BA246" i="12"/>
  <c r="BB246" i="12"/>
  <c r="BC246" i="12"/>
  <c r="BD246" i="12"/>
  <c r="BJ246" i="12" s="1"/>
  <c r="BE246" i="12"/>
  <c r="BF246" i="12"/>
  <c r="BG246" i="12"/>
  <c r="BK246" i="12" s="1"/>
  <c r="BH246" i="12"/>
  <c r="BP246" i="12"/>
  <c r="BQ246" i="12"/>
  <c r="BR246" i="12"/>
  <c r="BS246" i="12"/>
  <c r="BT246" i="12"/>
  <c r="BU246" i="12"/>
  <c r="BV246" i="12"/>
  <c r="BW246" i="12"/>
  <c r="BX246" i="12"/>
  <c r="BY246" i="12"/>
  <c r="BZ246" i="12"/>
  <c r="CA246" i="12"/>
  <c r="CB246" i="12"/>
  <c r="CC246" i="12"/>
  <c r="CD246" i="12"/>
  <c r="CE246" i="12"/>
  <c r="CF246" i="12"/>
  <c r="CG246" i="12"/>
  <c r="CH246" i="12"/>
  <c r="CI246" i="12"/>
  <c r="CJ246" i="12"/>
  <c r="CK246" i="12"/>
  <c r="CL246" i="12"/>
  <c r="CM246" i="12"/>
  <c r="CN246" i="12"/>
  <c r="CO246" i="12"/>
  <c r="CP246" i="12"/>
  <c r="CQ246" i="12"/>
  <c r="CR246" i="12"/>
  <c r="CS246" i="12"/>
  <c r="CT246" i="12"/>
  <c r="CU246" i="12"/>
  <c r="CV246" i="12"/>
  <c r="CW246" i="12"/>
  <c r="CX246" i="12"/>
  <c r="CY246" i="12"/>
  <c r="CZ246" i="12"/>
  <c r="DA246" i="12"/>
  <c r="DB246" i="12"/>
  <c r="DC246" i="12"/>
  <c r="DD246" i="12"/>
  <c r="DE246" i="12"/>
  <c r="DF246" i="12"/>
  <c r="DG246" i="12"/>
  <c r="DH246" i="12"/>
  <c r="DI246" i="12"/>
  <c r="DJ246" i="12"/>
  <c r="AZ247" i="12"/>
  <c r="BA247" i="12"/>
  <c r="BB247" i="12"/>
  <c r="BI247" i="12" s="1"/>
  <c r="BC247" i="12"/>
  <c r="BD247" i="12"/>
  <c r="BJ247" i="12" s="1"/>
  <c r="BE247" i="12"/>
  <c r="BF247" i="12"/>
  <c r="BG247" i="12"/>
  <c r="BH247" i="12"/>
  <c r="BK247" i="12"/>
  <c r="BL247" i="12"/>
  <c r="BP247" i="12"/>
  <c r="BQ247" i="12"/>
  <c r="BR247" i="12"/>
  <c r="BS247" i="12"/>
  <c r="BT247" i="12"/>
  <c r="BU247" i="12"/>
  <c r="BV247" i="12"/>
  <c r="BW247" i="12"/>
  <c r="BX247" i="12"/>
  <c r="BY247" i="12"/>
  <c r="BZ247" i="12"/>
  <c r="CA247" i="12"/>
  <c r="CB247" i="12"/>
  <c r="CC247" i="12"/>
  <c r="CD247" i="12"/>
  <c r="CE247" i="12"/>
  <c r="CF247" i="12"/>
  <c r="CG247" i="12"/>
  <c r="CH247" i="12"/>
  <c r="CI247" i="12"/>
  <c r="CJ247" i="12"/>
  <c r="CK247" i="12"/>
  <c r="CL247" i="12"/>
  <c r="CM247" i="12"/>
  <c r="CN247" i="12"/>
  <c r="CO247" i="12"/>
  <c r="CP247" i="12"/>
  <c r="CQ247" i="12"/>
  <c r="CR247" i="12"/>
  <c r="CS247" i="12"/>
  <c r="CT247" i="12"/>
  <c r="CU247" i="12"/>
  <c r="CV247" i="12"/>
  <c r="CW247" i="12"/>
  <c r="CX247" i="12"/>
  <c r="CY247" i="12"/>
  <c r="CZ247" i="12"/>
  <c r="DA247" i="12"/>
  <c r="DB247" i="12"/>
  <c r="DC247" i="12"/>
  <c r="DD247" i="12"/>
  <c r="DE247" i="12"/>
  <c r="DF247" i="12"/>
  <c r="DG247" i="12"/>
  <c r="DH247" i="12"/>
  <c r="DI247" i="12"/>
  <c r="DJ247" i="12"/>
  <c r="AZ248" i="12"/>
  <c r="BA248" i="12"/>
  <c r="BB248" i="12"/>
  <c r="BC248" i="12"/>
  <c r="BD248" i="12"/>
  <c r="BJ248" i="12" s="1"/>
  <c r="BE248" i="12"/>
  <c r="BF248" i="12"/>
  <c r="BG248" i="12"/>
  <c r="BK248" i="12" s="1"/>
  <c r="BH248" i="12"/>
  <c r="BP248" i="12"/>
  <c r="BQ248" i="12"/>
  <c r="BR248" i="12"/>
  <c r="BS248" i="12"/>
  <c r="BT248" i="12"/>
  <c r="BU248" i="12"/>
  <c r="BV248" i="12"/>
  <c r="BW248" i="12"/>
  <c r="BX248" i="12"/>
  <c r="BY248" i="12"/>
  <c r="BZ248" i="12"/>
  <c r="CA248" i="12"/>
  <c r="CB248" i="12"/>
  <c r="CC248" i="12"/>
  <c r="CD248" i="12"/>
  <c r="CE248" i="12"/>
  <c r="CF248" i="12"/>
  <c r="CG248" i="12"/>
  <c r="CH248" i="12"/>
  <c r="CI248" i="12"/>
  <c r="CJ248" i="12"/>
  <c r="CK248" i="12"/>
  <c r="CL248" i="12"/>
  <c r="CM248" i="12"/>
  <c r="CN248" i="12"/>
  <c r="CO248" i="12"/>
  <c r="CP248" i="12"/>
  <c r="CQ248" i="12"/>
  <c r="CR248" i="12"/>
  <c r="CS248" i="12"/>
  <c r="CT248" i="12"/>
  <c r="CU248" i="12"/>
  <c r="CV248" i="12"/>
  <c r="CW248" i="12"/>
  <c r="CX248" i="12"/>
  <c r="CY248" i="12"/>
  <c r="CZ248" i="12"/>
  <c r="DA248" i="12"/>
  <c r="DB248" i="12"/>
  <c r="DC248" i="12"/>
  <c r="DD248" i="12"/>
  <c r="DE248" i="12"/>
  <c r="DF248" i="12"/>
  <c r="DG248" i="12"/>
  <c r="DH248" i="12"/>
  <c r="DI248" i="12"/>
  <c r="DJ248" i="12"/>
  <c r="AZ249" i="12"/>
  <c r="BA249" i="12"/>
  <c r="BB249" i="12"/>
  <c r="BI249" i="12" s="1"/>
  <c r="BC249" i="12"/>
  <c r="BD249" i="12"/>
  <c r="BJ249" i="12" s="1"/>
  <c r="BE249" i="12"/>
  <c r="BF249" i="12"/>
  <c r="BG249" i="12"/>
  <c r="BH249" i="12"/>
  <c r="BK249" i="12"/>
  <c r="BL249" i="12"/>
  <c r="BP249" i="12"/>
  <c r="BQ249" i="12"/>
  <c r="BR249" i="12"/>
  <c r="BS249" i="12"/>
  <c r="BT249" i="12"/>
  <c r="BU249" i="12"/>
  <c r="BV249" i="12"/>
  <c r="BW249" i="12"/>
  <c r="BX249" i="12"/>
  <c r="BY249" i="12"/>
  <c r="BZ249" i="12"/>
  <c r="CA249" i="12"/>
  <c r="CB249" i="12"/>
  <c r="CC249" i="12"/>
  <c r="CD249" i="12"/>
  <c r="CE249" i="12"/>
  <c r="CF249" i="12"/>
  <c r="CG249" i="12"/>
  <c r="CH249" i="12"/>
  <c r="CI249" i="12"/>
  <c r="CJ249" i="12"/>
  <c r="CK249" i="12"/>
  <c r="CL249" i="12"/>
  <c r="CM249" i="12"/>
  <c r="CN249" i="12"/>
  <c r="CO249" i="12"/>
  <c r="CP249" i="12"/>
  <c r="CQ249" i="12"/>
  <c r="CR249" i="12"/>
  <c r="CS249" i="12"/>
  <c r="CT249" i="12"/>
  <c r="CU249" i="12"/>
  <c r="CV249" i="12"/>
  <c r="CW249" i="12"/>
  <c r="CX249" i="12"/>
  <c r="CY249" i="12"/>
  <c r="CZ249" i="12"/>
  <c r="DA249" i="12"/>
  <c r="DB249" i="12"/>
  <c r="DC249" i="12"/>
  <c r="DD249" i="12"/>
  <c r="DE249" i="12"/>
  <c r="DF249" i="12"/>
  <c r="DG249" i="12"/>
  <c r="DH249" i="12"/>
  <c r="DI249" i="12"/>
  <c r="DJ249" i="12"/>
  <c r="AZ250" i="12"/>
  <c r="BA250" i="12"/>
  <c r="BB250" i="12"/>
  <c r="BC250" i="12"/>
  <c r="BD250" i="12"/>
  <c r="BJ250" i="12" s="1"/>
  <c r="BE250" i="12"/>
  <c r="BF250" i="12"/>
  <c r="BG250" i="12"/>
  <c r="BK250" i="12" s="1"/>
  <c r="BH250" i="12"/>
  <c r="BP250" i="12"/>
  <c r="BQ250" i="12"/>
  <c r="BR250" i="12"/>
  <c r="BS250" i="12"/>
  <c r="BT250" i="12"/>
  <c r="BU250" i="12"/>
  <c r="BV250" i="12"/>
  <c r="BW250" i="12"/>
  <c r="BX250" i="12"/>
  <c r="BY250" i="12"/>
  <c r="BZ250" i="12"/>
  <c r="CA250" i="12"/>
  <c r="CB250" i="12"/>
  <c r="CC250" i="12"/>
  <c r="CD250" i="12"/>
  <c r="CE250" i="12"/>
  <c r="CF250" i="12"/>
  <c r="CG250" i="12"/>
  <c r="CH250" i="12"/>
  <c r="CI250" i="12"/>
  <c r="CJ250" i="12"/>
  <c r="CK250" i="12"/>
  <c r="CL250" i="12"/>
  <c r="CM250" i="12"/>
  <c r="CN250" i="12"/>
  <c r="CO250" i="12"/>
  <c r="CP250" i="12"/>
  <c r="CQ250" i="12"/>
  <c r="CR250" i="12"/>
  <c r="CS250" i="12"/>
  <c r="CT250" i="12"/>
  <c r="CU250" i="12"/>
  <c r="CV250" i="12"/>
  <c r="CW250" i="12"/>
  <c r="CX250" i="12"/>
  <c r="CY250" i="12"/>
  <c r="CZ250" i="12"/>
  <c r="DA250" i="12"/>
  <c r="DB250" i="12"/>
  <c r="DC250" i="12"/>
  <c r="DD250" i="12"/>
  <c r="DE250" i="12"/>
  <c r="DF250" i="12"/>
  <c r="DG250" i="12"/>
  <c r="DH250" i="12"/>
  <c r="DI250" i="12"/>
  <c r="DJ250" i="12"/>
  <c r="AZ251" i="12"/>
  <c r="BA251" i="12"/>
  <c r="BB251" i="12"/>
  <c r="BI251" i="12" s="1"/>
  <c r="BC251" i="12"/>
  <c r="BD251" i="12"/>
  <c r="BJ251" i="12" s="1"/>
  <c r="BE251" i="12"/>
  <c r="BF251" i="12"/>
  <c r="BG251" i="12"/>
  <c r="BH251" i="12"/>
  <c r="BK251" i="12"/>
  <c r="BL251" i="12"/>
  <c r="BP251" i="12"/>
  <c r="BQ251" i="12"/>
  <c r="BR251" i="12"/>
  <c r="BS251" i="12"/>
  <c r="BT251" i="12"/>
  <c r="BU251" i="12"/>
  <c r="BV251" i="12"/>
  <c r="BW251" i="12"/>
  <c r="BX251" i="12"/>
  <c r="BY251" i="12"/>
  <c r="BZ251" i="12"/>
  <c r="CA251" i="12"/>
  <c r="CB251" i="12"/>
  <c r="CC251" i="12"/>
  <c r="CD251" i="12"/>
  <c r="CE251" i="12"/>
  <c r="CF251" i="12"/>
  <c r="CG251" i="12"/>
  <c r="CH251" i="12"/>
  <c r="CI251" i="12"/>
  <c r="CJ251" i="12"/>
  <c r="CK251" i="12"/>
  <c r="CL251" i="12"/>
  <c r="CM251" i="12"/>
  <c r="CN251" i="12"/>
  <c r="CO251" i="12"/>
  <c r="CP251" i="12"/>
  <c r="CQ251" i="12"/>
  <c r="CR251" i="12"/>
  <c r="CS251" i="12"/>
  <c r="CT251" i="12"/>
  <c r="CU251" i="12"/>
  <c r="CV251" i="12"/>
  <c r="CW251" i="12"/>
  <c r="CX251" i="12"/>
  <c r="CY251" i="12"/>
  <c r="CZ251" i="12"/>
  <c r="DA251" i="12"/>
  <c r="DB251" i="12"/>
  <c r="DC251" i="12"/>
  <c r="DD251" i="12"/>
  <c r="DE251" i="12"/>
  <c r="DF251" i="12"/>
  <c r="DG251" i="12"/>
  <c r="DH251" i="12"/>
  <c r="DI251" i="12"/>
  <c r="DJ251" i="12"/>
  <c r="AZ252" i="12"/>
  <c r="BA252" i="12"/>
  <c r="BB252" i="12"/>
  <c r="BC252" i="12"/>
  <c r="BD252" i="12"/>
  <c r="BJ252" i="12" s="1"/>
  <c r="BE252" i="12"/>
  <c r="BF252" i="12"/>
  <c r="BG252" i="12"/>
  <c r="BK252" i="12" s="1"/>
  <c r="BH252" i="12"/>
  <c r="BP252" i="12"/>
  <c r="BQ252" i="12"/>
  <c r="BR252" i="12"/>
  <c r="BS252" i="12"/>
  <c r="BT252" i="12"/>
  <c r="BU252" i="12"/>
  <c r="BV252" i="12"/>
  <c r="BW252" i="12"/>
  <c r="BX252" i="12"/>
  <c r="BY252" i="12"/>
  <c r="BZ252" i="12"/>
  <c r="CA252" i="12"/>
  <c r="CB252" i="12"/>
  <c r="CC252" i="12"/>
  <c r="CD252" i="12"/>
  <c r="CE252" i="12"/>
  <c r="CF252" i="12"/>
  <c r="CG252" i="12"/>
  <c r="CH252" i="12"/>
  <c r="CI252" i="12"/>
  <c r="CJ252" i="12"/>
  <c r="CK252" i="12"/>
  <c r="CL252" i="12"/>
  <c r="CM252" i="12"/>
  <c r="CN252" i="12"/>
  <c r="CO252" i="12"/>
  <c r="CP252" i="12"/>
  <c r="CQ252" i="12"/>
  <c r="CR252" i="12"/>
  <c r="CS252" i="12"/>
  <c r="CT252" i="12"/>
  <c r="CU252" i="12"/>
  <c r="CV252" i="12"/>
  <c r="CW252" i="12"/>
  <c r="CX252" i="12"/>
  <c r="CY252" i="12"/>
  <c r="CZ252" i="12"/>
  <c r="DA252" i="12"/>
  <c r="DB252" i="12"/>
  <c r="DC252" i="12"/>
  <c r="DD252" i="12"/>
  <c r="DE252" i="12"/>
  <c r="DF252" i="12"/>
  <c r="DG252" i="12"/>
  <c r="DH252" i="12"/>
  <c r="DI252" i="12"/>
  <c r="DJ252" i="12"/>
  <c r="AZ253" i="12"/>
  <c r="BA253" i="12"/>
  <c r="BB253" i="12"/>
  <c r="BI253" i="12" s="1"/>
  <c r="BC253" i="12"/>
  <c r="BD253" i="12"/>
  <c r="BJ253" i="12" s="1"/>
  <c r="BE253" i="12"/>
  <c r="BF253" i="12"/>
  <c r="BG253" i="12"/>
  <c r="BH253" i="12"/>
  <c r="BK253" i="12"/>
  <c r="BL253" i="12"/>
  <c r="BP253" i="12"/>
  <c r="BQ253" i="12"/>
  <c r="BR253" i="12"/>
  <c r="BS253" i="12"/>
  <c r="BT253" i="12"/>
  <c r="BU253" i="12"/>
  <c r="BV253" i="12"/>
  <c r="BW253" i="12"/>
  <c r="BX253" i="12"/>
  <c r="BY253" i="12"/>
  <c r="BZ253" i="12"/>
  <c r="CA253" i="12"/>
  <c r="CB253" i="12"/>
  <c r="CC253" i="12"/>
  <c r="CD253" i="12"/>
  <c r="CE253" i="12"/>
  <c r="CF253" i="12"/>
  <c r="CG253" i="12"/>
  <c r="CH253" i="12"/>
  <c r="CI253" i="12"/>
  <c r="CJ253" i="12"/>
  <c r="CK253" i="12"/>
  <c r="CL253" i="12"/>
  <c r="CM253" i="12"/>
  <c r="CN253" i="12"/>
  <c r="CO253" i="12"/>
  <c r="CP253" i="12"/>
  <c r="CQ253" i="12"/>
  <c r="CR253" i="12"/>
  <c r="CS253" i="12"/>
  <c r="CT253" i="12"/>
  <c r="CU253" i="12"/>
  <c r="CV253" i="12"/>
  <c r="CW253" i="12"/>
  <c r="CX253" i="12"/>
  <c r="CY253" i="12"/>
  <c r="CZ253" i="12"/>
  <c r="DA253" i="12"/>
  <c r="DB253" i="12"/>
  <c r="DC253" i="12"/>
  <c r="DD253" i="12"/>
  <c r="DE253" i="12"/>
  <c r="DF253" i="12"/>
  <c r="DG253" i="12"/>
  <c r="DH253" i="12"/>
  <c r="DI253" i="12"/>
  <c r="DJ253" i="12"/>
  <c r="AZ254" i="12"/>
  <c r="BA254" i="12"/>
  <c r="BB254" i="12"/>
  <c r="BC254" i="12"/>
  <c r="BD254" i="12"/>
  <c r="BJ254" i="12" s="1"/>
  <c r="BE254" i="12"/>
  <c r="BF254" i="12"/>
  <c r="BG254" i="12"/>
  <c r="BK254" i="12" s="1"/>
  <c r="BH254" i="12"/>
  <c r="BP254" i="12"/>
  <c r="BQ254" i="12"/>
  <c r="BR254" i="12"/>
  <c r="BS254" i="12"/>
  <c r="BT254" i="12"/>
  <c r="BU254" i="12"/>
  <c r="BV254" i="12"/>
  <c r="BW254" i="12"/>
  <c r="BX254" i="12"/>
  <c r="BY254" i="12"/>
  <c r="BZ254" i="12"/>
  <c r="CA254" i="12"/>
  <c r="CB254" i="12"/>
  <c r="CC254" i="12"/>
  <c r="CD254" i="12"/>
  <c r="CE254" i="12"/>
  <c r="CF254" i="12"/>
  <c r="CG254" i="12"/>
  <c r="CH254" i="12"/>
  <c r="CI254" i="12"/>
  <c r="CJ254" i="12"/>
  <c r="CK254" i="12"/>
  <c r="CL254" i="12"/>
  <c r="CM254" i="12"/>
  <c r="CN254" i="12"/>
  <c r="CO254" i="12"/>
  <c r="CP254" i="12"/>
  <c r="CQ254" i="12"/>
  <c r="CR254" i="12"/>
  <c r="CS254" i="12"/>
  <c r="CT254" i="12"/>
  <c r="CU254" i="12"/>
  <c r="CV254" i="12"/>
  <c r="CW254" i="12"/>
  <c r="CX254" i="12"/>
  <c r="CY254" i="12"/>
  <c r="CZ254" i="12"/>
  <c r="DA254" i="12"/>
  <c r="DB254" i="12"/>
  <c r="DC254" i="12"/>
  <c r="DD254" i="12"/>
  <c r="DE254" i="12"/>
  <c r="DF254" i="12"/>
  <c r="DG254" i="12"/>
  <c r="DH254" i="12"/>
  <c r="DI254" i="12"/>
  <c r="DJ254" i="12"/>
  <c r="AZ255" i="12"/>
  <c r="BA255" i="12"/>
  <c r="BB255" i="12"/>
  <c r="BI255" i="12" s="1"/>
  <c r="BC255" i="12"/>
  <c r="BD255" i="12"/>
  <c r="BJ255" i="12" s="1"/>
  <c r="BE255" i="12"/>
  <c r="BF255" i="12"/>
  <c r="BG255" i="12"/>
  <c r="BH255" i="12"/>
  <c r="BK255" i="12"/>
  <c r="BL255" i="12"/>
  <c r="BP255" i="12"/>
  <c r="BQ255" i="12"/>
  <c r="BR255" i="12"/>
  <c r="BS255" i="12"/>
  <c r="BT255" i="12"/>
  <c r="BU255" i="12"/>
  <c r="BV255" i="12"/>
  <c r="BW255" i="12"/>
  <c r="BX255" i="12"/>
  <c r="BY255" i="12"/>
  <c r="BZ255" i="12"/>
  <c r="CA255" i="12"/>
  <c r="CB255" i="12"/>
  <c r="CC255" i="12"/>
  <c r="CD255" i="12"/>
  <c r="CE255" i="12"/>
  <c r="CF255" i="12"/>
  <c r="CG255" i="12"/>
  <c r="CH255" i="12"/>
  <c r="CI255" i="12"/>
  <c r="CJ255" i="12"/>
  <c r="CK255" i="12"/>
  <c r="CL255" i="12"/>
  <c r="CM255" i="12"/>
  <c r="CN255" i="12"/>
  <c r="CO255" i="12"/>
  <c r="CP255" i="12"/>
  <c r="CQ255" i="12"/>
  <c r="CR255" i="12"/>
  <c r="CS255" i="12"/>
  <c r="CT255" i="12"/>
  <c r="CU255" i="12"/>
  <c r="CV255" i="12"/>
  <c r="CW255" i="12"/>
  <c r="CX255" i="12"/>
  <c r="CY255" i="12"/>
  <c r="CZ255" i="12"/>
  <c r="DA255" i="12"/>
  <c r="DB255" i="12"/>
  <c r="DC255" i="12"/>
  <c r="DD255" i="12"/>
  <c r="DE255" i="12"/>
  <c r="DF255" i="12"/>
  <c r="DG255" i="12"/>
  <c r="DH255" i="12"/>
  <c r="DI255" i="12"/>
  <c r="DJ255" i="12"/>
  <c r="AZ256" i="12"/>
  <c r="BA256" i="12"/>
  <c r="BB256" i="12"/>
  <c r="BC256" i="12"/>
  <c r="BD256" i="12"/>
  <c r="BJ256" i="12" s="1"/>
  <c r="BE256" i="12"/>
  <c r="BF256" i="12"/>
  <c r="BG256" i="12"/>
  <c r="BK256" i="12" s="1"/>
  <c r="BH256" i="12"/>
  <c r="BP256" i="12"/>
  <c r="BQ256" i="12"/>
  <c r="BR256" i="12"/>
  <c r="BS256" i="12"/>
  <c r="BT256" i="12"/>
  <c r="BU256" i="12"/>
  <c r="BV256" i="12"/>
  <c r="BW256" i="12"/>
  <c r="BX256" i="12"/>
  <c r="BY256" i="12"/>
  <c r="BZ256" i="12"/>
  <c r="CA256" i="12"/>
  <c r="CB256" i="12"/>
  <c r="CC256" i="12"/>
  <c r="CD256" i="12"/>
  <c r="CE256" i="12"/>
  <c r="CF256" i="12"/>
  <c r="CG256" i="12"/>
  <c r="CH256" i="12"/>
  <c r="CI256" i="12"/>
  <c r="CJ256" i="12"/>
  <c r="CK256" i="12"/>
  <c r="CL256" i="12"/>
  <c r="CM256" i="12"/>
  <c r="CN256" i="12"/>
  <c r="CO256" i="12"/>
  <c r="CP256" i="12"/>
  <c r="CQ256" i="12"/>
  <c r="CR256" i="12"/>
  <c r="CS256" i="12"/>
  <c r="CT256" i="12"/>
  <c r="CU256" i="12"/>
  <c r="CV256" i="12"/>
  <c r="CW256" i="12"/>
  <c r="CX256" i="12"/>
  <c r="CY256" i="12"/>
  <c r="CZ256" i="12"/>
  <c r="DA256" i="12"/>
  <c r="DB256" i="12"/>
  <c r="DC256" i="12"/>
  <c r="DD256" i="12"/>
  <c r="DE256" i="12"/>
  <c r="DF256" i="12"/>
  <c r="DG256" i="12"/>
  <c r="DH256" i="12"/>
  <c r="DI256" i="12"/>
  <c r="DJ256" i="12"/>
  <c r="AZ257" i="12"/>
  <c r="BA257" i="12"/>
  <c r="BB257" i="12"/>
  <c r="BI257" i="12" s="1"/>
  <c r="BC257" i="12"/>
  <c r="BD257" i="12"/>
  <c r="BJ257" i="12" s="1"/>
  <c r="BE257" i="12"/>
  <c r="BF257" i="12"/>
  <c r="BG257" i="12"/>
  <c r="BH257" i="12"/>
  <c r="BK257" i="12"/>
  <c r="BL257" i="12"/>
  <c r="BP257" i="12"/>
  <c r="BQ257" i="12"/>
  <c r="BR257" i="12"/>
  <c r="BS257" i="12"/>
  <c r="BT257" i="12"/>
  <c r="BU257" i="12"/>
  <c r="BV257" i="12"/>
  <c r="BW257" i="12"/>
  <c r="BX257" i="12"/>
  <c r="BY257" i="12"/>
  <c r="BZ257" i="12"/>
  <c r="CA257" i="12"/>
  <c r="CB257" i="12"/>
  <c r="CC257" i="12"/>
  <c r="CD257" i="12"/>
  <c r="CE257" i="12"/>
  <c r="CF257" i="12"/>
  <c r="CG257" i="12"/>
  <c r="CH257" i="12"/>
  <c r="CI257" i="12"/>
  <c r="CJ257" i="12"/>
  <c r="CK257" i="12"/>
  <c r="CL257" i="12"/>
  <c r="CM257" i="12"/>
  <c r="CN257" i="12"/>
  <c r="CO257" i="12"/>
  <c r="CP257" i="12"/>
  <c r="CQ257" i="12"/>
  <c r="CR257" i="12"/>
  <c r="CS257" i="12"/>
  <c r="CT257" i="12"/>
  <c r="CU257" i="12"/>
  <c r="CV257" i="12"/>
  <c r="CW257" i="12"/>
  <c r="CX257" i="12"/>
  <c r="CY257" i="12"/>
  <c r="CZ257" i="12"/>
  <c r="DA257" i="12"/>
  <c r="DB257" i="12"/>
  <c r="DC257" i="12"/>
  <c r="DD257" i="12"/>
  <c r="DE257" i="12"/>
  <c r="DF257" i="12"/>
  <c r="DG257" i="12"/>
  <c r="DH257" i="12"/>
  <c r="DI257" i="12"/>
  <c r="DJ257" i="12"/>
  <c r="AZ258" i="12"/>
  <c r="BA258" i="12"/>
  <c r="BB258" i="12"/>
  <c r="BC258" i="12"/>
  <c r="BD258" i="12"/>
  <c r="BJ258" i="12" s="1"/>
  <c r="BE258" i="12"/>
  <c r="BF258" i="12"/>
  <c r="BG258" i="12"/>
  <c r="BK258" i="12" s="1"/>
  <c r="BH258" i="12"/>
  <c r="BP258" i="12"/>
  <c r="BQ258" i="12"/>
  <c r="BR258" i="12"/>
  <c r="BS258" i="12"/>
  <c r="BT258" i="12"/>
  <c r="BU258" i="12"/>
  <c r="BV258" i="12"/>
  <c r="BW258" i="12"/>
  <c r="BX258" i="12"/>
  <c r="BY258" i="12"/>
  <c r="BZ258" i="12"/>
  <c r="CA258" i="12"/>
  <c r="CB258" i="12"/>
  <c r="CC258" i="12"/>
  <c r="CD258" i="12"/>
  <c r="CE258" i="12"/>
  <c r="CF258" i="12"/>
  <c r="CG258" i="12"/>
  <c r="CH258" i="12"/>
  <c r="CI258" i="12"/>
  <c r="CJ258" i="12"/>
  <c r="CK258" i="12"/>
  <c r="CL258" i="12"/>
  <c r="CM258" i="12"/>
  <c r="CN258" i="12"/>
  <c r="CO258" i="12"/>
  <c r="CP258" i="12"/>
  <c r="CQ258" i="12"/>
  <c r="CR258" i="12"/>
  <c r="CS258" i="12"/>
  <c r="CT258" i="12"/>
  <c r="CU258" i="12"/>
  <c r="CV258" i="12"/>
  <c r="CW258" i="12"/>
  <c r="CX258" i="12"/>
  <c r="CY258" i="12"/>
  <c r="CZ258" i="12"/>
  <c r="DA258" i="12"/>
  <c r="DB258" i="12"/>
  <c r="DC258" i="12"/>
  <c r="DD258" i="12"/>
  <c r="DE258" i="12"/>
  <c r="DF258" i="12"/>
  <c r="DG258" i="12"/>
  <c r="DH258" i="12"/>
  <c r="DI258" i="12"/>
  <c r="DJ258" i="12"/>
  <c r="AZ259" i="12"/>
  <c r="BA259" i="12"/>
  <c r="BB259" i="12"/>
  <c r="BI259" i="12" s="1"/>
  <c r="BC259" i="12"/>
  <c r="BD259" i="12"/>
  <c r="BJ259" i="12" s="1"/>
  <c r="BE259" i="12"/>
  <c r="BF259" i="12"/>
  <c r="BG259" i="12"/>
  <c r="BH259" i="12"/>
  <c r="BK259" i="12"/>
  <c r="BL259" i="12"/>
  <c r="BP259" i="12"/>
  <c r="BQ259" i="12"/>
  <c r="BR259" i="12"/>
  <c r="BS259" i="12"/>
  <c r="BT259" i="12"/>
  <c r="BU259" i="12"/>
  <c r="BV259" i="12"/>
  <c r="BW259" i="12"/>
  <c r="BX259" i="12"/>
  <c r="BY259" i="12"/>
  <c r="BZ259" i="12"/>
  <c r="CA259" i="12"/>
  <c r="CB259" i="12"/>
  <c r="CC259" i="12"/>
  <c r="CD259" i="12"/>
  <c r="CE259" i="12"/>
  <c r="CF259" i="12"/>
  <c r="CG259" i="12"/>
  <c r="CH259" i="12"/>
  <c r="CI259" i="12"/>
  <c r="CJ259" i="12"/>
  <c r="CK259" i="12"/>
  <c r="CL259" i="12"/>
  <c r="CM259" i="12"/>
  <c r="CN259" i="12"/>
  <c r="CO259" i="12"/>
  <c r="CP259" i="12"/>
  <c r="CQ259" i="12"/>
  <c r="CR259" i="12"/>
  <c r="CS259" i="12"/>
  <c r="CT259" i="12"/>
  <c r="CU259" i="12"/>
  <c r="CV259" i="12"/>
  <c r="CW259" i="12"/>
  <c r="CX259" i="12"/>
  <c r="CY259" i="12"/>
  <c r="CZ259" i="12"/>
  <c r="DA259" i="12"/>
  <c r="DB259" i="12"/>
  <c r="DC259" i="12"/>
  <c r="DD259" i="12"/>
  <c r="DE259" i="12"/>
  <c r="DF259" i="12"/>
  <c r="DG259" i="12"/>
  <c r="DH259" i="12"/>
  <c r="DI259" i="12"/>
  <c r="DJ259" i="12"/>
  <c r="AZ260" i="12"/>
  <c r="BA260" i="12"/>
  <c r="BB260" i="12"/>
  <c r="BC260" i="12"/>
  <c r="BD260" i="12"/>
  <c r="BJ260" i="12" s="1"/>
  <c r="BE260" i="12"/>
  <c r="BF260" i="12"/>
  <c r="BG260" i="12"/>
  <c r="BK260" i="12" s="1"/>
  <c r="BH260" i="12"/>
  <c r="BP260" i="12"/>
  <c r="BQ260" i="12"/>
  <c r="BR260" i="12"/>
  <c r="BS260" i="12"/>
  <c r="BT260" i="12"/>
  <c r="BU260" i="12"/>
  <c r="BV260" i="12"/>
  <c r="BW260" i="12"/>
  <c r="BX260" i="12"/>
  <c r="BY260" i="12"/>
  <c r="BZ260" i="12"/>
  <c r="CA260" i="12"/>
  <c r="CB260" i="12"/>
  <c r="CC260" i="12"/>
  <c r="CD260" i="12"/>
  <c r="CE260" i="12"/>
  <c r="CF260" i="12"/>
  <c r="CG260" i="12"/>
  <c r="CH260" i="12"/>
  <c r="CI260" i="12"/>
  <c r="CJ260" i="12"/>
  <c r="CK260" i="12"/>
  <c r="CL260" i="12"/>
  <c r="CM260" i="12"/>
  <c r="CN260" i="12"/>
  <c r="CO260" i="12"/>
  <c r="CP260" i="12"/>
  <c r="CQ260" i="12"/>
  <c r="CR260" i="12"/>
  <c r="CS260" i="12"/>
  <c r="CT260" i="12"/>
  <c r="CU260" i="12"/>
  <c r="CV260" i="12"/>
  <c r="CW260" i="12"/>
  <c r="CX260" i="12"/>
  <c r="CY260" i="12"/>
  <c r="CZ260" i="12"/>
  <c r="DA260" i="12"/>
  <c r="DB260" i="12"/>
  <c r="DC260" i="12"/>
  <c r="DD260" i="12"/>
  <c r="DE260" i="12"/>
  <c r="DF260" i="12"/>
  <c r="DG260" i="12"/>
  <c r="DH260" i="12"/>
  <c r="DI260" i="12"/>
  <c r="DJ260" i="12"/>
  <c r="AZ261" i="12"/>
  <c r="BA261" i="12"/>
  <c r="BB261" i="12"/>
  <c r="BI261" i="12" s="1"/>
  <c r="BC261" i="12"/>
  <c r="BD261" i="12"/>
  <c r="BJ261" i="12" s="1"/>
  <c r="BE261" i="12"/>
  <c r="BF261" i="12"/>
  <c r="BG261" i="12"/>
  <c r="BH261" i="12"/>
  <c r="BK261" i="12"/>
  <c r="BL261" i="12"/>
  <c r="BP261" i="12"/>
  <c r="BQ261" i="12"/>
  <c r="BR261" i="12"/>
  <c r="BS261" i="12"/>
  <c r="BT261" i="12"/>
  <c r="BU261" i="12"/>
  <c r="BV261" i="12"/>
  <c r="BW261" i="12"/>
  <c r="BX261" i="12"/>
  <c r="BY261" i="12"/>
  <c r="BZ261" i="12"/>
  <c r="CA261" i="12"/>
  <c r="CB261" i="12"/>
  <c r="CC261" i="12"/>
  <c r="CD261" i="12"/>
  <c r="CE261" i="12"/>
  <c r="CF261" i="12"/>
  <c r="CG261" i="12"/>
  <c r="CH261" i="12"/>
  <c r="CI261" i="12"/>
  <c r="CJ261" i="12"/>
  <c r="CK261" i="12"/>
  <c r="CL261" i="12"/>
  <c r="CM261" i="12"/>
  <c r="CN261" i="12"/>
  <c r="CO261" i="12"/>
  <c r="CP261" i="12"/>
  <c r="CQ261" i="12"/>
  <c r="CR261" i="12"/>
  <c r="CS261" i="12"/>
  <c r="CT261" i="12"/>
  <c r="CU261" i="12"/>
  <c r="CV261" i="12"/>
  <c r="CW261" i="12"/>
  <c r="CX261" i="12"/>
  <c r="CY261" i="12"/>
  <c r="CZ261" i="12"/>
  <c r="DA261" i="12"/>
  <c r="DB261" i="12"/>
  <c r="DC261" i="12"/>
  <c r="DD261" i="12"/>
  <c r="DE261" i="12"/>
  <c r="DF261" i="12"/>
  <c r="DG261" i="12"/>
  <c r="DH261" i="12"/>
  <c r="DI261" i="12"/>
  <c r="DJ261" i="12"/>
  <c r="AZ262" i="12"/>
  <c r="BA262" i="12"/>
  <c r="BB262" i="12"/>
  <c r="BC262" i="12"/>
  <c r="BD262" i="12"/>
  <c r="BJ262" i="12" s="1"/>
  <c r="BE262" i="12"/>
  <c r="BF262" i="12"/>
  <c r="BG262" i="12"/>
  <c r="BK262" i="12" s="1"/>
  <c r="BH262" i="12"/>
  <c r="BP262" i="12"/>
  <c r="BQ262" i="12"/>
  <c r="BR262" i="12"/>
  <c r="BS262" i="12"/>
  <c r="BT262" i="12"/>
  <c r="BU262" i="12"/>
  <c r="BV262" i="12"/>
  <c r="BW262" i="12"/>
  <c r="BX262" i="12"/>
  <c r="BY262" i="12"/>
  <c r="BZ262" i="12"/>
  <c r="CA262" i="12"/>
  <c r="CB262" i="12"/>
  <c r="CC262" i="12"/>
  <c r="CD262" i="12"/>
  <c r="CE262" i="12"/>
  <c r="CF262" i="12"/>
  <c r="CG262" i="12"/>
  <c r="CH262" i="12"/>
  <c r="CI262" i="12"/>
  <c r="CJ262" i="12"/>
  <c r="CK262" i="12"/>
  <c r="CL262" i="12"/>
  <c r="CM262" i="12"/>
  <c r="CN262" i="12"/>
  <c r="CO262" i="12"/>
  <c r="CP262" i="12"/>
  <c r="CQ262" i="12"/>
  <c r="CR262" i="12"/>
  <c r="CS262" i="12"/>
  <c r="CT262" i="12"/>
  <c r="CU262" i="12"/>
  <c r="CV262" i="12"/>
  <c r="CW262" i="12"/>
  <c r="CX262" i="12"/>
  <c r="CY262" i="12"/>
  <c r="CZ262" i="12"/>
  <c r="DA262" i="12"/>
  <c r="DB262" i="12"/>
  <c r="DC262" i="12"/>
  <c r="DD262" i="12"/>
  <c r="DE262" i="12"/>
  <c r="DF262" i="12"/>
  <c r="DG262" i="12"/>
  <c r="DH262" i="12"/>
  <c r="DI262" i="12"/>
  <c r="DJ262" i="12"/>
  <c r="AZ263" i="12"/>
  <c r="BA263" i="12"/>
  <c r="BB263" i="12"/>
  <c r="BI263" i="12" s="1"/>
  <c r="BC263" i="12"/>
  <c r="BD263" i="12"/>
  <c r="BJ263" i="12" s="1"/>
  <c r="BE263" i="12"/>
  <c r="BF263" i="12"/>
  <c r="BG263" i="12"/>
  <c r="BH263" i="12"/>
  <c r="BK263" i="12"/>
  <c r="BL263" i="12"/>
  <c r="BP263" i="12"/>
  <c r="BQ263" i="12"/>
  <c r="BR263" i="12"/>
  <c r="BS263" i="12"/>
  <c r="BT263" i="12"/>
  <c r="BU263" i="12"/>
  <c r="BV263" i="12"/>
  <c r="BW263" i="12"/>
  <c r="BX263" i="12"/>
  <c r="BY263" i="12"/>
  <c r="BZ263" i="12"/>
  <c r="CA263" i="12"/>
  <c r="CB263" i="12"/>
  <c r="CC263" i="12"/>
  <c r="CD263" i="12"/>
  <c r="CE263" i="12"/>
  <c r="CF263" i="12"/>
  <c r="CG263" i="12"/>
  <c r="CH263" i="12"/>
  <c r="CI263" i="12"/>
  <c r="CJ263" i="12"/>
  <c r="CK263" i="12"/>
  <c r="CL263" i="12"/>
  <c r="CM263" i="12"/>
  <c r="CN263" i="12"/>
  <c r="CO263" i="12"/>
  <c r="CP263" i="12"/>
  <c r="CQ263" i="12"/>
  <c r="CR263" i="12"/>
  <c r="CS263" i="12"/>
  <c r="CT263" i="12"/>
  <c r="CU263" i="12"/>
  <c r="CV263" i="12"/>
  <c r="CW263" i="12"/>
  <c r="CX263" i="12"/>
  <c r="CY263" i="12"/>
  <c r="CZ263" i="12"/>
  <c r="DA263" i="12"/>
  <c r="DB263" i="12"/>
  <c r="DC263" i="12"/>
  <c r="DD263" i="12"/>
  <c r="DE263" i="12"/>
  <c r="DF263" i="12"/>
  <c r="DG263" i="12"/>
  <c r="DH263" i="12"/>
  <c r="DI263" i="12"/>
  <c r="DJ263" i="12"/>
  <c r="AZ264" i="12"/>
  <c r="BA264" i="12"/>
  <c r="BB264" i="12"/>
  <c r="BC264" i="12"/>
  <c r="BD264" i="12"/>
  <c r="BJ264" i="12" s="1"/>
  <c r="BE264" i="12"/>
  <c r="BF264" i="12"/>
  <c r="BG264" i="12"/>
  <c r="BK264" i="12" s="1"/>
  <c r="BH264" i="12"/>
  <c r="BP264" i="12"/>
  <c r="BQ264" i="12"/>
  <c r="BR264" i="12"/>
  <c r="BS264" i="12"/>
  <c r="BT264" i="12"/>
  <c r="BU264" i="12"/>
  <c r="BV264" i="12"/>
  <c r="BW264" i="12"/>
  <c r="BX264" i="12"/>
  <c r="BY264" i="12"/>
  <c r="BZ264" i="12"/>
  <c r="CA264" i="12"/>
  <c r="CB264" i="12"/>
  <c r="CC264" i="12"/>
  <c r="CD264" i="12"/>
  <c r="CE264" i="12"/>
  <c r="CF264" i="12"/>
  <c r="CG264" i="12"/>
  <c r="CH264" i="12"/>
  <c r="CI264" i="12"/>
  <c r="CJ264" i="12"/>
  <c r="CK264" i="12"/>
  <c r="CL264" i="12"/>
  <c r="CM264" i="12"/>
  <c r="CN264" i="12"/>
  <c r="CO264" i="12"/>
  <c r="CP264" i="12"/>
  <c r="CQ264" i="12"/>
  <c r="CR264" i="12"/>
  <c r="CS264" i="12"/>
  <c r="CT264" i="12"/>
  <c r="CU264" i="12"/>
  <c r="CV264" i="12"/>
  <c r="CW264" i="12"/>
  <c r="CX264" i="12"/>
  <c r="CY264" i="12"/>
  <c r="CZ264" i="12"/>
  <c r="DA264" i="12"/>
  <c r="DB264" i="12"/>
  <c r="DC264" i="12"/>
  <c r="DD264" i="12"/>
  <c r="DE264" i="12"/>
  <c r="DF264" i="12"/>
  <c r="DG264" i="12"/>
  <c r="DH264" i="12"/>
  <c r="DI264" i="12"/>
  <c r="DJ264" i="12"/>
  <c r="AZ265" i="12"/>
  <c r="BA265" i="12"/>
  <c r="BB265" i="12"/>
  <c r="BI265" i="12" s="1"/>
  <c r="BC265" i="12"/>
  <c r="BD265" i="12"/>
  <c r="BJ265" i="12" s="1"/>
  <c r="BE265" i="12"/>
  <c r="BF265" i="12"/>
  <c r="BG265" i="12"/>
  <c r="BH265" i="12"/>
  <c r="BK265" i="12"/>
  <c r="BL265" i="12"/>
  <c r="BP265" i="12"/>
  <c r="BQ265" i="12"/>
  <c r="BR265" i="12"/>
  <c r="BS265" i="12"/>
  <c r="BT265" i="12"/>
  <c r="BU265" i="12"/>
  <c r="BV265" i="12"/>
  <c r="BW265" i="12"/>
  <c r="BX265" i="12"/>
  <c r="BY265" i="12"/>
  <c r="BZ265" i="12"/>
  <c r="CA265" i="12"/>
  <c r="CB265" i="12"/>
  <c r="CC265" i="12"/>
  <c r="CD265" i="12"/>
  <c r="CE265" i="12"/>
  <c r="CF265" i="12"/>
  <c r="CG265" i="12"/>
  <c r="CH265" i="12"/>
  <c r="CI265" i="12"/>
  <c r="CJ265" i="12"/>
  <c r="CK265" i="12"/>
  <c r="CL265" i="12"/>
  <c r="CM265" i="12"/>
  <c r="CN265" i="12"/>
  <c r="CO265" i="12"/>
  <c r="CP265" i="12"/>
  <c r="CQ265" i="12"/>
  <c r="CR265" i="12"/>
  <c r="CS265" i="12"/>
  <c r="CT265" i="12"/>
  <c r="CU265" i="12"/>
  <c r="CV265" i="12"/>
  <c r="CW265" i="12"/>
  <c r="CX265" i="12"/>
  <c r="CY265" i="12"/>
  <c r="CZ265" i="12"/>
  <c r="DA265" i="12"/>
  <c r="DB265" i="12"/>
  <c r="DC265" i="12"/>
  <c r="DD265" i="12"/>
  <c r="DE265" i="12"/>
  <c r="DF265" i="12"/>
  <c r="DG265" i="12"/>
  <c r="DH265" i="12"/>
  <c r="DI265" i="12"/>
  <c r="DJ265" i="12"/>
  <c r="AZ266" i="12"/>
  <c r="BA266" i="12"/>
  <c r="BB266" i="12"/>
  <c r="BC266" i="12"/>
  <c r="BD266" i="12"/>
  <c r="BJ266" i="12" s="1"/>
  <c r="BE266" i="12"/>
  <c r="BF266" i="12"/>
  <c r="BG266" i="12"/>
  <c r="BK266" i="12" s="1"/>
  <c r="BH266" i="12"/>
  <c r="BP266" i="12"/>
  <c r="BQ266" i="12"/>
  <c r="BR266" i="12"/>
  <c r="BS266" i="12"/>
  <c r="BT266" i="12"/>
  <c r="BU266" i="12"/>
  <c r="BV266" i="12"/>
  <c r="BW266" i="12"/>
  <c r="BX266" i="12"/>
  <c r="BY266" i="12"/>
  <c r="BZ266" i="12"/>
  <c r="CA266" i="12"/>
  <c r="CB266" i="12"/>
  <c r="CC266" i="12"/>
  <c r="CD266" i="12"/>
  <c r="CE266" i="12"/>
  <c r="CF266" i="12"/>
  <c r="CG266" i="12"/>
  <c r="CH266" i="12"/>
  <c r="CI266" i="12"/>
  <c r="CJ266" i="12"/>
  <c r="CK266" i="12"/>
  <c r="CL266" i="12"/>
  <c r="CM266" i="12"/>
  <c r="CN266" i="12"/>
  <c r="CO266" i="12"/>
  <c r="CP266" i="12"/>
  <c r="CQ266" i="12"/>
  <c r="CR266" i="12"/>
  <c r="CS266" i="12"/>
  <c r="CT266" i="12"/>
  <c r="CU266" i="12"/>
  <c r="CV266" i="12"/>
  <c r="CW266" i="12"/>
  <c r="CX266" i="12"/>
  <c r="CY266" i="12"/>
  <c r="CZ266" i="12"/>
  <c r="DA266" i="12"/>
  <c r="DB266" i="12"/>
  <c r="DC266" i="12"/>
  <c r="DD266" i="12"/>
  <c r="DE266" i="12"/>
  <c r="DF266" i="12"/>
  <c r="DG266" i="12"/>
  <c r="DH266" i="12"/>
  <c r="DI266" i="12"/>
  <c r="DJ266" i="12"/>
  <c r="AZ267" i="12"/>
  <c r="BA267" i="12"/>
  <c r="BB267" i="12"/>
  <c r="BI267" i="12" s="1"/>
  <c r="BC267" i="12"/>
  <c r="BD267" i="12"/>
  <c r="BJ267" i="12" s="1"/>
  <c r="BE267" i="12"/>
  <c r="BF267" i="12"/>
  <c r="BG267" i="12"/>
  <c r="BH267" i="12"/>
  <c r="BK267" i="12"/>
  <c r="BL267" i="12"/>
  <c r="BP267" i="12"/>
  <c r="BQ267" i="12"/>
  <c r="BR267" i="12"/>
  <c r="BS267" i="12"/>
  <c r="BT267" i="12"/>
  <c r="BU267" i="12"/>
  <c r="BV267" i="12"/>
  <c r="BW267" i="12"/>
  <c r="BX267" i="12"/>
  <c r="BY267" i="12"/>
  <c r="BZ267" i="12"/>
  <c r="CA267" i="12"/>
  <c r="CB267" i="12"/>
  <c r="CC267" i="12"/>
  <c r="CD267" i="12"/>
  <c r="CE267" i="12"/>
  <c r="CF267" i="12"/>
  <c r="CG267" i="12"/>
  <c r="CH267" i="12"/>
  <c r="CI267" i="12"/>
  <c r="CJ267" i="12"/>
  <c r="CK267" i="12"/>
  <c r="CL267" i="12"/>
  <c r="CM267" i="12"/>
  <c r="CN267" i="12"/>
  <c r="CO267" i="12"/>
  <c r="CP267" i="12"/>
  <c r="CQ267" i="12"/>
  <c r="CR267" i="12"/>
  <c r="CS267" i="12"/>
  <c r="CT267" i="12"/>
  <c r="CU267" i="12"/>
  <c r="CV267" i="12"/>
  <c r="CW267" i="12"/>
  <c r="CX267" i="12"/>
  <c r="CY267" i="12"/>
  <c r="CZ267" i="12"/>
  <c r="DA267" i="12"/>
  <c r="DB267" i="12"/>
  <c r="DC267" i="12"/>
  <c r="DD267" i="12"/>
  <c r="DE267" i="12"/>
  <c r="DF267" i="12"/>
  <c r="DG267" i="12"/>
  <c r="DH267" i="12"/>
  <c r="DI267" i="12"/>
  <c r="DJ267" i="12"/>
  <c r="AZ268" i="12"/>
  <c r="BA268" i="12"/>
  <c r="BB268" i="12"/>
  <c r="BC268" i="12"/>
  <c r="BD268" i="12"/>
  <c r="BJ268" i="12" s="1"/>
  <c r="BE268" i="12"/>
  <c r="BF268" i="12"/>
  <c r="BG268" i="12"/>
  <c r="BK268" i="12" s="1"/>
  <c r="BH268" i="12"/>
  <c r="BP268" i="12"/>
  <c r="BQ268" i="12"/>
  <c r="BR268" i="12"/>
  <c r="BS268" i="12"/>
  <c r="BT268" i="12"/>
  <c r="BU268" i="12"/>
  <c r="BV268" i="12"/>
  <c r="BW268" i="12"/>
  <c r="BX268" i="12"/>
  <c r="BY268" i="12"/>
  <c r="BZ268" i="12"/>
  <c r="CA268" i="12"/>
  <c r="CB268" i="12"/>
  <c r="CC268" i="12"/>
  <c r="CD268" i="12"/>
  <c r="CE268" i="12"/>
  <c r="CF268" i="12"/>
  <c r="CG268" i="12"/>
  <c r="CH268" i="12"/>
  <c r="CI268" i="12"/>
  <c r="CJ268" i="12"/>
  <c r="CK268" i="12"/>
  <c r="CL268" i="12"/>
  <c r="CM268" i="12"/>
  <c r="CN268" i="12"/>
  <c r="CO268" i="12"/>
  <c r="CP268" i="12"/>
  <c r="CQ268" i="12"/>
  <c r="CR268" i="12"/>
  <c r="CS268" i="12"/>
  <c r="CT268" i="12"/>
  <c r="CU268" i="12"/>
  <c r="CV268" i="12"/>
  <c r="CW268" i="12"/>
  <c r="CX268" i="12"/>
  <c r="CY268" i="12"/>
  <c r="CZ268" i="12"/>
  <c r="DA268" i="12"/>
  <c r="DB268" i="12"/>
  <c r="DC268" i="12"/>
  <c r="DD268" i="12"/>
  <c r="DE268" i="12"/>
  <c r="DF268" i="12"/>
  <c r="DG268" i="12"/>
  <c r="DH268" i="12"/>
  <c r="DI268" i="12"/>
  <c r="DJ268" i="12"/>
  <c r="AZ269" i="12"/>
  <c r="BA269" i="12"/>
  <c r="BB269" i="12"/>
  <c r="BI269" i="12" s="1"/>
  <c r="BC269" i="12"/>
  <c r="BD269" i="12"/>
  <c r="BJ269" i="12" s="1"/>
  <c r="BE269" i="12"/>
  <c r="BF269" i="12"/>
  <c r="BG269" i="12"/>
  <c r="BH269" i="12"/>
  <c r="BK269" i="12"/>
  <c r="BL269" i="12"/>
  <c r="BP269" i="12"/>
  <c r="BQ269" i="12"/>
  <c r="BR269" i="12"/>
  <c r="BS269" i="12"/>
  <c r="BT269" i="12"/>
  <c r="BU269" i="12"/>
  <c r="BV269" i="12"/>
  <c r="BW269" i="12"/>
  <c r="BX269" i="12"/>
  <c r="BY269" i="12"/>
  <c r="BZ269" i="12"/>
  <c r="CA269" i="12"/>
  <c r="CB269" i="12"/>
  <c r="CC269" i="12"/>
  <c r="CD269" i="12"/>
  <c r="CE269" i="12"/>
  <c r="CF269" i="12"/>
  <c r="CG269" i="12"/>
  <c r="CH269" i="12"/>
  <c r="CI269" i="12"/>
  <c r="CJ269" i="12"/>
  <c r="CK269" i="12"/>
  <c r="CL269" i="12"/>
  <c r="CM269" i="12"/>
  <c r="CN269" i="12"/>
  <c r="CO269" i="12"/>
  <c r="CP269" i="12"/>
  <c r="CQ269" i="12"/>
  <c r="CR269" i="12"/>
  <c r="CS269" i="12"/>
  <c r="CT269" i="12"/>
  <c r="CU269" i="12"/>
  <c r="CV269" i="12"/>
  <c r="CW269" i="12"/>
  <c r="CX269" i="12"/>
  <c r="CY269" i="12"/>
  <c r="CZ269" i="12"/>
  <c r="DA269" i="12"/>
  <c r="DB269" i="12"/>
  <c r="DC269" i="12"/>
  <c r="DD269" i="12"/>
  <c r="DE269" i="12"/>
  <c r="DF269" i="12"/>
  <c r="DG269" i="12"/>
  <c r="DH269" i="12"/>
  <c r="DI269" i="12"/>
  <c r="DJ269" i="12"/>
  <c r="AZ270" i="12"/>
  <c r="BA270" i="12"/>
  <c r="BB270" i="12"/>
  <c r="BC270" i="12"/>
  <c r="BD270" i="12"/>
  <c r="BJ270" i="12" s="1"/>
  <c r="BE270" i="12"/>
  <c r="BF270" i="12"/>
  <c r="BG270" i="12"/>
  <c r="BK270" i="12" s="1"/>
  <c r="BH270" i="12"/>
  <c r="BP270" i="12"/>
  <c r="BQ270" i="12"/>
  <c r="BR270" i="12"/>
  <c r="BS270" i="12"/>
  <c r="BT270" i="12"/>
  <c r="BU270" i="12"/>
  <c r="BV270" i="12"/>
  <c r="BW270" i="12"/>
  <c r="BX270" i="12"/>
  <c r="BY270" i="12"/>
  <c r="BZ270" i="12"/>
  <c r="CA270" i="12"/>
  <c r="CB270" i="12"/>
  <c r="CC270" i="12"/>
  <c r="CD270" i="12"/>
  <c r="CE270" i="12"/>
  <c r="CF270" i="12"/>
  <c r="CG270" i="12"/>
  <c r="CH270" i="12"/>
  <c r="CI270" i="12"/>
  <c r="CJ270" i="12"/>
  <c r="CK270" i="12"/>
  <c r="CL270" i="12"/>
  <c r="CM270" i="12"/>
  <c r="CN270" i="12"/>
  <c r="CO270" i="12"/>
  <c r="CP270" i="12"/>
  <c r="CQ270" i="12"/>
  <c r="CR270" i="12"/>
  <c r="CS270" i="12"/>
  <c r="CT270" i="12"/>
  <c r="CU270" i="12"/>
  <c r="CV270" i="12"/>
  <c r="CW270" i="12"/>
  <c r="CX270" i="12"/>
  <c r="CY270" i="12"/>
  <c r="CZ270" i="12"/>
  <c r="DA270" i="12"/>
  <c r="DB270" i="12"/>
  <c r="DC270" i="12"/>
  <c r="DD270" i="12"/>
  <c r="DE270" i="12"/>
  <c r="DF270" i="12"/>
  <c r="DG270" i="12"/>
  <c r="DH270" i="12"/>
  <c r="DI270" i="12"/>
  <c r="DJ270" i="12"/>
  <c r="AZ271" i="12"/>
  <c r="BA271" i="12"/>
  <c r="BB271" i="12"/>
  <c r="BI271" i="12" s="1"/>
  <c r="BC271" i="12"/>
  <c r="BD271" i="12"/>
  <c r="BJ271" i="12" s="1"/>
  <c r="BE271" i="12"/>
  <c r="BF271" i="12"/>
  <c r="BG271" i="12"/>
  <c r="BH271" i="12"/>
  <c r="BK271" i="12"/>
  <c r="BL271" i="12"/>
  <c r="BP271" i="12"/>
  <c r="BQ271" i="12"/>
  <c r="BR271" i="12"/>
  <c r="BS271" i="12"/>
  <c r="BT271" i="12"/>
  <c r="BU271" i="12"/>
  <c r="BV271" i="12"/>
  <c r="BW271" i="12"/>
  <c r="BX271" i="12"/>
  <c r="BY271" i="12"/>
  <c r="BZ271" i="12"/>
  <c r="CA271" i="12"/>
  <c r="CB271" i="12"/>
  <c r="CC271" i="12"/>
  <c r="CD271" i="12"/>
  <c r="CE271" i="12"/>
  <c r="CF271" i="12"/>
  <c r="CG271" i="12"/>
  <c r="CH271" i="12"/>
  <c r="CI271" i="12"/>
  <c r="CJ271" i="12"/>
  <c r="CK271" i="12"/>
  <c r="CL271" i="12"/>
  <c r="CM271" i="12"/>
  <c r="CN271" i="12"/>
  <c r="CO271" i="12"/>
  <c r="CP271" i="12"/>
  <c r="CQ271" i="12"/>
  <c r="CR271" i="12"/>
  <c r="CS271" i="12"/>
  <c r="CT271" i="12"/>
  <c r="CU271" i="12"/>
  <c r="CV271" i="12"/>
  <c r="CW271" i="12"/>
  <c r="CX271" i="12"/>
  <c r="CY271" i="12"/>
  <c r="CZ271" i="12"/>
  <c r="DA271" i="12"/>
  <c r="DB271" i="12"/>
  <c r="DC271" i="12"/>
  <c r="DD271" i="12"/>
  <c r="DE271" i="12"/>
  <c r="DF271" i="12"/>
  <c r="DG271" i="12"/>
  <c r="DH271" i="12"/>
  <c r="DI271" i="12"/>
  <c r="DJ271" i="12"/>
  <c r="AZ272" i="12"/>
  <c r="BA272" i="12"/>
  <c r="BB272" i="12"/>
  <c r="BC272" i="12"/>
  <c r="BD272" i="12"/>
  <c r="BJ272" i="12" s="1"/>
  <c r="BE272" i="12"/>
  <c r="BF272" i="12"/>
  <c r="BG272" i="12"/>
  <c r="BK272" i="12" s="1"/>
  <c r="BH272" i="12"/>
  <c r="BP272" i="12"/>
  <c r="BQ272" i="12"/>
  <c r="BR272" i="12"/>
  <c r="BS272" i="12"/>
  <c r="BT272" i="12"/>
  <c r="BU272" i="12"/>
  <c r="BV272" i="12"/>
  <c r="BW272" i="12"/>
  <c r="BX272" i="12"/>
  <c r="BY272" i="12"/>
  <c r="BZ272" i="12"/>
  <c r="CA272" i="12"/>
  <c r="CB272" i="12"/>
  <c r="CC272" i="12"/>
  <c r="CD272" i="12"/>
  <c r="CE272" i="12"/>
  <c r="CF272" i="12"/>
  <c r="CG272" i="12"/>
  <c r="CH272" i="12"/>
  <c r="CI272" i="12"/>
  <c r="CJ272" i="12"/>
  <c r="CK272" i="12"/>
  <c r="CL272" i="12"/>
  <c r="CM272" i="12"/>
  <c r="CN272" i="12"/>
  <c r="CO272" i="12"/>
  <c r="CP272" i="12"/>
  <c r="CQ272" i="12"/>
  <c r="CR272" i="12"/>
  <c r="CS272" i="12"/>
  <c r="CT272" i="12"/>
  <c r="CU272" i="12"/>
  <c r="CV272" i="12"/>
  <c r="CW272" i="12"/>
  <c r="CX272" i="12"/>
  <c r="CY272" i="12"/>
  <c r="CZ272" i="12"/>
  <c r="DA272" i="12"/>
  <c r="DB272" i="12"/>
  <c r="DC272" i="12"/>
  <c r="DD272" i="12"/>
  <c r="DE272" i="12"/>
  <c r="DF272" i="12"/>
  <c r="DG272" i="12"/>
  <c r="DH272" i="12"/>
  <c r="DI272" i="12"/>
  <c r="DJ272" i="12"/>
  <c r="AZ273" i="12"/>
  <c r="BA273" i="12"/>
  <c r="BB273" i="12"/>
  <c r="BI273" i="12" s="1"/>
  <c r="BC273" i="12"/>
  <c r="BD273" i="12"/>
  <c r="BJ273" i="12" s="1"/>
  <c r="BE273" i="12"/>
  <c r="BF273" i="12"/>
  <c r="BG273" i="12"/>
  <c r="BH273" i="12"/>
  <c r="BK273" i="12"/>
  <c r="BL273" i="12"/>
  <c r="BP273" i="12"/>
  <c r="BQ273" i="12"/>
  <c r="BR273" i="12"/>
  <c r="BS273" i="12"/>
  <c r="BT273" i="12"/>
  <c r="BU273" i="12"/>
  <c r="BV273" i="12"/>
  <c r="BW273" i="12"/>
  <c r="BX273" i="12"/>
  <c r="BY273" i="12"/>
  <c r="BZ273" i="12"/>
  <c r="CA273" i="12"/>
  <c r="CB273" i="12"/>
  <c r="CC273" i="12"/>
  <c r="CD273" i="12"/>
  <c r="CE273" i="12"/>
  <c r="CF273" i="12"/>
  <c r="CG273" i="12"/>
  <c r="CH273" i="12"/>
  <c r="CI273" i="12"/>
  <c r="CJ273" i="12"/>
  <c r="CK273" i="12"/>
  <c r="CL273" i="12"/>
  <c r="CM273" i="12"/>
  <c r="CN273" i="12"/>
  <c r="CO273" i="12"/>
  <c r="CP273" i="12"/>
  <c r="CQ273" i="12"/>
  <c r="CR273" i="12"/>
  <c r="CS273" i="12"/>
  <c r="CT273" i="12"/>
  <c r="CU273" i="12"/>
  <c r="CV273" i="12"/>
  <c r="CW273" i="12"/>
  <c r="CX273" i="12"/>
  <c r="CY273" i="12"/>
  <c r="CZ273" i="12"/>
  <c r="DA273" i="12"/>
  <c r="DB273" i="12"/>
  <c r="DC273" i="12"/>
  <c r="DD273" i="12"/>
  <c r="DE273" i="12"/>
  <c r="DF273" i="12"/>
  <c r="DG273" i="12"/>
  <c r="DH273" i="12"/>
  <c r="DI273" i="12"/>
  <c r="DJ273" i="12"/>
  <c r="AZ274" i="12"/>
  <c r="BA274" i="12"/>
  <c r="BB274" i="12"/>
  <c r="BC274" i="12"/>
  <c r="BD274" i="12"/>
  <c r="BJ274" i="12" s="1"/>
  <c r="BE274" i="12"/>
  <c r="BF274" i="12"/>
  <c r="BG274" i="12"/>
  <c r="BK274" i="12" s="1"/>
  <c r="BH274" i="12"/>
  <c r="BP274" i="12"/>
  <c r="BQ274" i="12"/>
  <c r="BR274" i="12"/>
  <c r="BS274" i="12"/>
  <c r="BT274" i="12"/>
  <c r="BU274" i="12"/>
  <c r="BV274" i="12"/>
  <c r="BW274" i="12"/>
  <c r="BX274" i="12"/>
  <c r="BY274" i="12"/>
  <c r="BZ274" i="12"/>
  <c r="CA274" i="12"/>
  <c r="CB274" i="12"/>
  <c r="CC274" i="12"/>
  <c r="CD274" i="12"/>
  <c r="CE274" i="12"/>
  <c r="CF274" i="12"/>
  <c r="CG274" i="12"/>
  <c r="CH274" i="12"/>
  <c r="CI274" i="12"/>
  <c r="CJ274" i="12"/>
  <c r="CK274" i="12"/>
  <c r="CL274" i="12"/>
  <c r="CM274" i="12"/>
  <c r="CN274" i="12"/>
  <c r="CO274" i="12"/>
  <c r="CP274" i="12"/>
  <c r="CQ274" i="12"/>
  <c r="CR274" i="12"/>
  <c r="CS274" i="12"/>
  <c r="CT274" i="12"/>
  <c r="CU274" i="12"/>
  <c r="CV274" i="12"/>
  <c r="CW274" i="12"/>
  <c r="CX274" i="12"/>
  <c r="CY274" i="12"/>
  <c r="CZ274" i="12"/>
  <c r="DA274" i="12"/>
  <c r="DB274" i="12"/>
  <c r="DC274" i="12"/>
  <c r="DD274" i="12"/>
  <c r="DE274" i="12"/>
  <c r="DF274" i="12"/>
  <c r="DG274" i="12"/>
  <c r="DH274" i="12"/>
  <c r="DI274" i="12"/>
  <c r="DJ274" i="12"/>
  <c r="AZ275" i="12"/>
  <c r="BA275" i="12"/>
  <c r="BB275" i="12"/>
  <c r="BI275" i="12" s="1"/>
  <c r="BC275" i="12"/>
  <c r="BD275" i="12"/>
  <c r="BJ275" i="12" s="1"/>
  <c r="BE275" i="12"/>
  <c r="BF275" i="12"/>
  <c r="BG275" i="12"/>
  <c r="BH275" i="12"/>
  <c r="BK275" i="12"/>
  <c r="BL275" i="12"/>
  <c r="BP275" i="12"/>
  <c r="BQ275" i="12"/>
  <c r="BR275" i="12"/>
  <c r="BS275" i="12"/>
  <c r="BT275" i="12"/>
  <c r="BU275" i="12"/>
  <c r="BV275" i="12"/>
  <c r="BW275" i="12"/>
  <c r="BX275" i="12"/>
  <c r="BY275" i="12"/>
  <c r="BZ275" i="12"/>
  <c r="CA275" i="12"/>
  <c r="CB275" i="12"/>
  <c r="CC275" i="12"/>
  <c r="CD275" i="12"/>
  <c r="CE275" i="12"/>
  <c r="CF275" i="12"/>
  <c r="CG275" i="12"/>
  <c r="CH275" i="12"/>
  <c r="CI275" i="12"/>
  <c r="CJ275" i="12"/>
  <c r="CK275" i="12"/>
  <c r="CL275" i="12"/>
  <c r="CM275" i="12"/>
  <c r="CN275" i="12"/>
  <c r="CO275" i="12"/>
  <c r="CP275" i="12"/>
  <c r="CQ275" i="12"/>
  <c r="CR275" i="12"/>
  <c r="CS275" i="12"/>
  <c r="CT275" i="12"/>
  <c r="CU275" i="12"/>
  <c r="CV275" i="12"/>
  <c r="CW275" i="12"/>
  <c r="CX275" i="12"/>
  <c r="CY275" i="12"/>
  <c r="CZ275" i="12"/>
  <c r="DA275" i="12"/>
  <c r="DB275" i="12"/>
  <c r="DC275" i="12"/>
  <c r="DD275" i="12"/>
  <c r="DE275" i="12"/>
  <c r="DF275" i="12"/>
  <c r="DG275" i="12"/>
  <c r="DH275" i="12"/>
  <c r="DI275" i="12"/>
  <c r="DJ275" i="12"/>
  <c r="AZ276" i="12"/>
  <c r="BA276" i="12"/>
  <c r="BB276" i="12"/>
  <c r="BC276" i="12"/>
  <c r="BD276" i="12"/>
  <c r="BJ276" i="12" s="1"/>
  <c r="BE276" i="12"/>
  <c r="BF276" i="12"/>
  <c r="BG276" i="12"/>
  <c r="BK276" i="12" s="1"/>
  <c r="BH276" i="12"/>
  <c r="BP276" i="12"/>
  <c r="BQ276" i="12"/>
  <c r="BR276" i="12"/>
  <c r="BS276" i="12"/>
  <c r="BT276" i="12"/>
  <c r="BU276" i="12"/>
  <c r="BV276" i="12"/>
  <c r="BW276" i="12"/>
  <c r="BX276" i="12"/>
  <c r="BY276" i="12"/>
  <c r="BZ276" i="12"/>
  <c r="CA276" i="12"/>
  <c r="CB276" i="12"/>
  <c r="CC276" i="12"/>
  <c r="CD276" i="12"/>
  <c r="CE276" i="12"/>
  <c r="CF276" i="12"/>
  <c r="CG276" i="12"/>
  <c r="CH276" i="12"/>
  <c r="CI276" i="12"/>
  <c r="CJ276" i="12"/>
  <c r="CK276" i="12"/>
  <c r="CL276" i="12"/>
  <c r="CM276" i="12"/>
  <c r="CN276" i="12"/>
  <c r="CO276" i="12"/>
  <c r="CP276" i="12"/>
  <c r="CQ276" i="12"/>
  <c r="CR276" i="12"/>
  <c r="CS276" i="12"/>
  <c r="CT276" i="12"/>
  <c r="CU276" i="12"/>
  <c r="CV276" i="12"/>
  <c r="CW276" i="12"/>
  <c r="CX276" i="12"/>
  <c r="CY276" i="12"/>
  <c r="CZ276" i="12"/>
  <c r="DA276" i="12"/>
  <c r="DB276" i="12"/>
  <c r="DC276" i="12"/>
  <c r="DD276" i="12"/>
  <c r="DE276" i="12"/>
  <c r="DF276" i="12"/>
  <c r="DG276" i="12"/>
  <c r="DH276" i="12"/>
  <c r="DI276" i="12"/>
  <c r="DJ276" i="12"/>
  <c r="AZ277" i="12"/>
  <c r="BA277" i="12"/>
  <c r="BB277" i="12"/>
  <c r="BI277" i="12" s="1"/>
  <c r="BC277" i="12"/>
  <c r="BD277" i="12"/>
  <c r="BJ277" i="12" s="1"/>
  <c r="BE277" i="12"/>
  <c r="BF277" i="12"/>
  <c r="BG277" i="12"/>
  <c r="BH277" i="12"/>
  <c r="BK277" i="12"/>
  <c r="BL277" i="12"/>
  <c r="BP277" i="12"/>
  <c r="BQ277" i="12"/>
  <c r="BR277" i="12"/>
  <c r="BS277" i="12"/>
  <c r="BT277" i="12"/>
  <c r="BU277" i="12"/>
  <c r="BV277" i="12"/>
  <c r="BW277" i="12"/>
  <c r="BX277" i="12"/>
  <c r="BY277" i="12"/>
  <c r="BZ277" i="12"/>
  <c r="CA277" i="12"/>
  <c r="CB277" i="12"/>
  <c r="CC277" i="12"/>
  <c r="CD277" i="12"/>
  <c r="CE277" i="12"/>
  <c r="CF277" i="12"/>
  <c r="CG277" i="12"/>
  <c r="CH277" i="12"/>
  <c r="CI277" i="12"/>
  <c r="CJ277" i="12"/>
  <c r="CK277" i="12"/>
  <c r="CL277" i="12"/>
  <c r="CM277" i="12"/>
  <c r="CN277" i="12"/>
  <c r="CO277" i="12"/>
  <c r="CP277" i="12"/>
  <c r="CQ277" i="12"/>
  <c r="CR277" i="12"/>
  <c r="CS277" i="12"/>
  <c r="CT277" i="12"/>
  <c r="CU277" i="12"/>
  <c r="CV277" i="12"/>
  <c r="CW277" i="12"/>
  <c r="CX277" i="12"/>
  <c r="CY277" i="12"/>
  <c r="CZ277" i="12"/>
  <c r="DA277" i="12"/>
  <c r="DB277" i="12"/>
  <c r="DC277" i="12"/>
  <c r="DD277" i="12"/>
  <c r="DE277" i="12"/>
  <c r="DF277" i="12"/>
  <c r="DG277" i="12"/>
  <c r="DH277" i="12"/>
  <c r="DI277" i="12"/>
  <c r="DJ277" i="12"/>
  <c r="AZ278" i="12"/>
  <c r="BA278" i="12"/>
  <c r="BB278" i="12"/>
  <c r="BC278" i="12"/>
  <c r="BD278" i="12"/>
  <c r="BJ278" i="12" s="1"/>
  <c r="BE278" i="12"/>
  <c r="BF278" i="12"/>
  <c r="BG278" i="12"/>
  <c r="BK278" i="12" s="1"/>
  <c r="BH278" i="12"/>
  <c r="BP278" i="12"/>
  <c r="BQ278" i="12"/>
  <c r="BR278" i="12"/>
  <c r="BS278" i="12"/>
  <c r="BT278" i="12"/>
  <c r="BU278" i="12"/>
  <c r="BV278" i="12"/>
  <c r="BW278" i="12"/>
  <c r="BX278" i="12"/>
  <c r="BY278" i="12"/>
  <c r="BZ278" i="12"/>
  <c r="CA278" i="12"/>
  <c r="CB278" i="12"/>
  <c r="CC278" i="12"/>
  <c r="CD278" i="12"/>
  <c r="CE278" i="12"/>
  <c r="CF278" i="12"/>
  <c r="CG278" i="12"/>
  <c r="CH278" i="12"/>
  <c r="CI278" i="12"/>
  <c r="CJ278" i="12"/>
  <c r="CK278" i="12"/>
  <c r="CL278" i="12"/>
  <c r="CM278" i="12"/>
  <c r="CN278" i="12"/>
  <c r="CO278" i="12"/>
  <c r="CP278" i="12"/>
  <c r="CQ278" i="12"/>
  <c r="CR278" i="12"/>
  <c r="CS278" i="12"/>
  <c r="CT278" i="12"/>
  <c r="CU278" i="12"/>
  <c r="CV278" i="12"/>
  <c r="CW278" i="12"/>
  <c r="CX278" i="12"/>
  <c r="CY278" i="12"/>
  <c r="CZ278" i="12"/>
  <c r="DA278" i="12"/>
  <c r="DB278" i="12"/>
  <c r="DC278" i="12"/>
  <c r="DD278" i="12"/>
  <c r="DE278" i="12"/>
  <c r="DF278" i="12"/>
  <c r="DG278" i="12"/>
  <c r="DH278" i="12"/>
  <c r="DI278" i="12"/>
  <c r="DJ278" i="12"/>
  <c r="AZ279" i="12"/>
  <c r="BA279" i="12"/>
  <c r="BB279" i="12"/>
  <c r="BI279" i="12" s="1"/>
  <c r="BC279" i="12"/>
  <c r="BD279" i="12"/>
  <c r="BJ279" i="12" s="1"/>
  <c r="BE279" i="12"/>
  <c r="BF279" i="12"/>
  <c r="BG279" i="12"/>
  <c r="BH279" i="12"/>
  <c r="BK279" i="12"/>
  <c r="BL279" i="12"/>
  <c r="BP279" i="12"/>
  <c r="BQ279" i="12"/>
  <c r="BR279" i="12"/>
  <c r="BS279" i="12"/>
  <c r="BT279" i="12"/>
  <c r="BU279" i="12"/>
  <c r="BV279" i="12"/>
  <c r="BW279" i="12"/>
  <c r="BX279" i="12"/>
  <c r="BY279" i="12"/>
  <c r="BZ279" i="12"/>
  <c r="CA279" i="12"/>
  <c r="CB279" i="12"/>
  <c r="CC279" i="12"/>
  <c r="CD279" i="12"/>
  <c r="CE279" i="12"/>
  <c r="CF279" i="12"/>
  <c r="CG279" i="12"/>
  <c r="CH279" i="12"/>
  <c r="CI279" i="12"/>
  <c r="CJ279" i="12"/>
  <c r="CK279" i="12"/>
  <c r="CL279" i="12"/>
  <c r="CM279" i="12"/>
  <c r="CN279" i="12"/>
  <c r="CO279" i="12"/>
  <c r="CP279" i="12"/>
  <c r="CQ279" i="12"/>
  <c r="CR279" i="12"/>
  <c r="CS279" i="12"/>
  <c r="CT279" i="12"/>
  <c r="CU279" i="12"/>
  <c r="CV279" i="12"/>
  <c r="CW279" i="12"/>
  <c r="CX279" i="12"/>
  <c r="CY279" i="12"/>
  <c r="CZ279" i="12"/>
  <c r="DA279" i="12"/>
  <c r="DB279" i="12"/>
  <c r="DC279" i="12"/>
  <c r="DD279" i="12"/>
  <c r="DE279" i="12"/>
  <c r="DF279" i="12"/>
  <c r="DG279" i="12"/>
  <c r="DH279" i="12"/>
  <c r="DI279" i="12"/>
  <c r="DJ279" i="12"/>
  <c r="AZ280" i="12"/>
  <c r="BA280" i="12"/>
  <c r="BB280" i="12"/>
  <c r="BC280" i="12"/>
  <c r="BD280" i="12"/>
  <c r="BJ280" i="12" s="1"/>
  <c r="BE280" i="12"/>
  <c r="BF280" i="12"/>
  <c r="BG280" i="12"/>
  <c r="BK280" i="12" s="1"/>
  <c r="BH280" i="12"/>
  <c r="BP280" i="12"/>
  <c r="BQ280" i="12"/>
  <c r="BR280" i="12"/>
  <c r="BS280" i="12"/>
  <c r="BT280" i="12"/>
  <c r="BU280" i="12"/>
  <c r="BV280" i="12"/>
  <c r="BW280" i="12"/>
  <c r="BX280" i="12"/>
  <c r="BY280" i="12"/>
  <c r="BZ280" i="12"/>
  <c r="CA280" i="12"/>
  <c r="CB280" i="12"/>
  <c r="CC280" i="12"/>
  <c r="CD280" i="12"/>
  <c r="CE280" i="12"/>
  <c r="CF280" i="12"/>
  <c r="CG280" i="12"/>
  <c r="CH280" i="12"/>
  <c r="CI280" i="12"/>
  <c r="CJ280" i="12"/>
  <c r="CK280" i="12"/>
  <c r="CL280" i="12"/>
  <c r="CM280" i="12"/>
  <c r="CN280" i="12"/>
  <c r="CO280" i="12"/>
  <c r="CP280" i="12"/>
  <c r="CQ280" i="12"/>
  <c r="CR280" i="12"/>
  <c r="CS280" i="12"/>
  <c r="CT280" i="12"/>
  <c r="CU280" i="12"/>
  <c r="CV280" i="12"/>
  <c r="CW280" i="12"/>
  <c r="CX280" i="12"/>
  <c r="CY280" i="12"/>
  <c r="CZ280" i="12"/>
  <c r="DA280" i="12"/>
  <c r="DB280" i="12"/>
  <c r="DC280" i="12"/>
  <c r="DD280" i="12"/>
  <c r="DE280" i="12"/>
  <c r="DF280" i="12"/>
  <c r="DG280" i="12"/>
  <c r="DH280" i="12"/>
  <c r="DI280" i="12"/>
  <c r="DJ280" i="12"/>
  <c r="AZ281" i="12"/>
  <c r="BA281" i="12"/>
  <c r="BB281" i="12"/>
  <c r="BI281" i="12" s="1"/>
  <c r="BC281" i="12"/>
  <c r="BD281" i="12"/>
  <c r="BJ281" i="12" s="1"/>
  <c r="BE281" i="12"/>
  <c r="BF281" i="12"/>
  <c r="BG281" i="12"/>
  <c r="BH281" i="12"/>
  <c r="BK281" i="12"/>
  <c r="BL281" i="12"/>
  <c r="BP281" i="12"/>
  <c r="BQ281" i="12"/>
  <c r="BR281" i="12"/>
  <c r="BS281" i="12"/>
  <c r="BT281" i="12"/>
  <c r="BU281" i="12"/>
  <c r="BV281" i="12"/>
  <c r="BW281" i="12"/>
  <c r="BX281" i="12"/>
  <c r="BY281" i="12"/>
  <c r="BZ281" i="12"/>
  <c r="CA281" i="12"/>
  <c r="CB281" i="12"/>
  <c r="CC281" i="12"/>
  <c r="CD281" i="12"/>
  <c r="CE281" i="12"/>
  <c r="CF281" i="12"/>
  <c r="CG281" i="12"/>
  <c r="CH281" i="12"/>
  <c r="CI281" i="12"/>
  <c r="CJ281" i="12"/>
  <c r="CK281" i="12"/>
  <c r="CL281" i="12"/>
  <c r="CM281" i="12"/>
  <c r="CN281" i="12"/>
  <c r="CO281" i="12"/>
  <c r="CP281" i="12"/>
  <c r="CQ281" i="12"/>
  <c r="CR281" i="12"/>
  <c r="CS281" i="12"/>
  <c r="CT281" i="12"/>
  <c r="CU281" i="12"/>
  <c r="CV281" i="12"/>
  <c r="CW281" i="12"/>
  <c r="CX281" i="12"/>
  <c r="CY281" i="12"/>
  <c r="CZ281" i="12"/>
  <c r="DA281" i="12"/>
  <c r="DB281" i="12"/>
  <c r="DC281" i="12"/>
  <c r="DD281" i="12"/>
  <c r="DE281" i="12"/>
  <c r="DF281" i="12"/>
  <c r="DG281" i="12"/>
  <c r="DH281" i="12"/>
  <c r="DI281" i="12"/>
  <c r="DJ281" i="12"/>
  <c r="AZ282" i="12"/>
  <c r="BA282" i="12"/>
  <c r="BB282" i="12"/>
  <c r="BC282" i="12"/>
  <c r="BD282" i="12"/>
  <c r="BJ282" i="12" s="1"/>
  <c r="BE282" i="12"/>
  <c r="BF282" i="12"/>
  <c r="BG282" i="12"/>
  <c r="BK282" i="12" s="1"/>
  <c r="BH282" i="12"/>
  <c r="BP282" i="12"/>
  <c r="BQ282" i="12"/>
  <c r="BR282" i="12"/>
  <c r="BS282" i="12"/>
  <c r="BT282" i="12"/>
  <c r="BU282" i="12"/>
  <c r="BV282" i="12"/>
  <c r="BW282" i="12"/>
  <c r="BX282" i="12"/>
  <c r="BY282" i="12"/>
  <c r="BZ282" i="12"/>
  <c r="CA282" i="12"/>
  <c r="CB282" i="12"/>
  <c r="CC282" i="12"/>
  <c r="CD282" i="12"/>
  <c r="CE282" i="12"/>
  <c r="CF282" i="12"/>
  <c r="CG282" i="12"/>
  <c r="CH282" i="12"/>
  <c r="CI282" i="12"/>
  <c r="CJ282" i="12"/>
  <c r="CK282" i="12"/>
  <c r="CL282" i="12"/>
  <c r="CM282" i="12"/>
  <c r="CN282" i="12"/>
  <c r="CO282" i="12"/>
  <c r="CP282" i="12"/>
  <c r="CQ282" i="12"/>
  <c r="CR282" i="12"/>
  <c r="CS282" i="12"/>
  <c r="CT282" i="12"/>
  <c r="CU282" i="12"/>
  <c r="CV282" i="12"/>
  <c r="CW282" i="12"/>
  <c r="CX282" i="12"/>
  <c r="CY282" i="12"/>
  <c r="CZ282" i="12"/>
  <c r="DA282" i="12"/>
  <c r="DB282" i="12"/>
  <c r="DC282" i="12"/>
  <c r="DD282" i="12"/>
  <c r="DE282" i="12"/>
  <c r="DF282" i="12"/>
  <c r="DG282" i="12"/>
  <c r="DH282" i="12"/>
  <c r="DI282" i="12"/>
  <c r="DJ282" i="12"/>
  <c r="AZ283" i="12"/>
  <c r="BA283" i="12"/>
  <c r="BB283" i="12"/>
  <c r="BI283" i="12" s="1"/>
  <c r="BC283" i="12"/>
  <c r="BD283" i="12"/>
  <c r="BJ283" i="12" s="1"/>
  <c r="BE283" i="12"/>
  <c r="BF283" i="12"/>
  <c r="BG283" i="12"/>
  <c r="BH283" i="12"/>
  <c r="BK283" i="12"/>
  <c r="BL283" i="12"/>
  <c r="BP283" i="12"/>
  <c r="BQ283" i="12"/>
  <c r="BR283" i="12"/>
  <c r="BS283" i="12"/>
  <c r="BT283" i="12"/>
  <c r="BU283" i="12"/>
  <c r="BV283" i="12"/>
  <c r="BW283" i="12"/>
  <c r="BX283" i="12"/>
  <c r="BY283" i="12"/>
  <c r="BZ283" i="12"/>
  <c r="CA283" i="12"/>
  <c r="CB283" i="12"/>
  <c r="CC283" i="12"/>
  <c r="CD283" i="12"/>
  <c r="CE283" i="12"/>
  <c r="CF283" i="12"/>
  <c r="CG283" i="12"/>
  <c r="CH283" i="12"/>
  <c r="CI283" i="12"/>
  <c r="CJ283" i="12"/>
  <c r="CK283" i="12"/>
  <c r="CL283" i="12"/>
  <c r="CM283" i="12"/>
  <c r="CN283" i="12"/>
  <c r="CO283" i="12"/>
  <c r="CP283" i="12"/>
  <c r="CQ283" i="12"/>
  <c r="CR283" i="12"/>
  <c r="CS283" i="12"/>
  <c r="CT283" i="12"/>
  <c r="CU283" i="12"/>
  <c r="CV283" i="12"/>
  <c r="CW283" i="12"/>
  <c r="CX283" i="12"/>
  <c r="CY283" i="12"/>
  <c r="CZ283" i="12"/>
  <c r="DA283" i="12"/>
  <c r="DB283" i="12"/>
  <c r="DC283" i="12"/>
  <c r="DD283" i="12"/>
  <c r="DE283" i="12"/>
  <c r="DF283" i="12"/>
  <c r="DG283" i="12"/>
  <c r="DH283" i="12"/>
  <c r="DI283" i="12"/>
  <c r="DJ283" i="12"/>
  <c r="AZ284" i="12"/>
  <c r="BA284" i="12"/>
  <c r="BB284" i="12"/>
  <c r="BC284" i="12"/>
  <c r="BD284" i="12"/>
  <c r="BJ284" i="12" s="1"/>
  <c r="BE284" i="12"/>
  <c r="BF284" i="12"/>
  <c r="BG284" i="12"/>
  <c r="BK284" i="12" s="1"/>
  <c r="BH284" i="12"/>
  <c r="BP284" i="12"/>
  <c r="BQ284" i="12"/>
  <c r="BR284" i="12"/>
  <c r="BS284" i="12"/>
  <c r="BT284" i="12"/>
  <c r="BU284" i="12"/>
  <c r="BV284" i="12"/>
  <c r="BW284" i="12"/>
  <c r="BX284" i="12"/>
  <c r="BY284" i="12"/>
  <c r="BZ284" i="12"/>
  <c r="CA284" i="12"/>
  <c r="CB284" i="12"/>
  <c r="CC284" i="12"/>
  <c r="CD284" i="12"/>
  <c r="CE284" i="12"/>
  <c r="CF284" i="12"/>
  <c r="CG284" i="12"/>
  <c r="CH284" i="12"/>
  <c r="CI284" i="12"/>
  <c r="CJ284" i="12"/>
  <c r="CK284" i="12"/>
  <c r="CL284" i="12"/>
  <c r="CM284" i="12"/>
  <c r="CN284" i="12"/>
  <c r="CO284" i="12"/>
  <c r="CP284" i="12"/>
  <c r="CQ284" i="12"/>
  <c r="CR284" i="12"/>
  <c r="CS284" i="12"/>
  <c r="CT284" i="12"/>
  <c r="CU284" i="12"/>
  <c r="CV284" i="12"/>
  <c r="CW284" i="12"/>
  <c r="CX284" i="12"/>
  <c r="CY284" i="12"/>
  <c r="CZ284" i="12"/>
  <c r="DA284" i="12"/>
  <c r="DB284" i="12"/>
  <c r="DC284" i="12"/>
  <c r="DD284" i="12"/>
  <c r="DE284" i="12"/>
  <c r="DF284" i="12"/>
  <c r="DG284" i="12"/>
  <c r="DH284" i="12"/>
  <c r="DI284" i="12"/>
  <c r="DJ284" i="12"/>
  <c r="AZ285" i="12"/>
  <c r="BA285" i="12"/>
  <c r="BB285" i="12"/>
  <c r="BI285" i="12" s="1"/>
  <c r="BC285" i="12"/>
  <c r="BD285" i="12"/>
  <c r="BJ285" i="12" s="1"/>
  <c r="BE285" i="12"/>
  <c r="BF285" i="12"/>
  <c r="BG285" i="12"/>
  <c r="BH285" i="12"/>
  <c r="BK285" i="12"/>
  <c r="BL285" i="12"/>
  <c r="BP285" i="12"/>
  <c r="BQ285" i="12"/>
  <c r="BR285" i="12"/>
  <c r="BS285" i="12"/>
  <c r="BT285" i="12"/>
  <c r="BU285" i="12"/>
  <c r="BV285" i="12"/>
  <c r="BW285" i="12"/>
  <c r="BX285" i="12"/>
  <c r="BY285" i="12"/>
  <c r="BZ285" i="12"/>
  <c r="CA285" i="12"/>
  <c r="CB285" i="12"/>
  <c r="CC285" i="12"/>
  <c r="CD285" i="12"/>
  <c r="CE285" i="12"/>
  <c r="CF285" i="12"/>
  <c r="CG285" i="12"/>
  <c r="CH285" i="12"/>
  <c r="CI285" i="12"/>
  <c r="CJ285" i="12"/>
  <c r="CK285" i="12"/>
  <c r="CL285" i="12"/>
  <c r="CM285" i="12"/>
  <c r="CN285" i="12"/>
  <c r="CO285" i="12"/>
  <c r="CP285" i="12"/>
  <c r="CQ285" i="12"/>
  <c r="CR285" i="12"/>
  <c r="CS285" i="12"/>
  <c r="CT285" i="12"/>
  <c r="CU285" i="12"/>
  <c r="CV285" i="12"/>
  <c r="CW285" i="12"/>
  <c r="CX285" i="12"/>
  <c r="CY285" i="12"/>
  <c r="CZ285" i="12"/>
  <c r="DA285" i="12"/>
  <c r="DB285" i="12"/>
  <c r="DC285" i="12"/>
  <c r="DD285" i="12"/>
  <c r="DE285" i="12"/>
  <c r="DF285" i="12"/>
  <c r="DG285" i="12"/>
  <c r="DH285" i="12"/>
  <c r="DI285" i="12"/>
  <c r="DJ285" i="12"/>
  <c r="AZ286" i="12"/>
  <c r="BA286" i="12"/>
  <c r="BB286" i="12"/>
  <c r="BC286" i="12"/>
  <c r="BD286" i="12"/>
  <c r="BJ286" i="12" s="1"/>
  <c r="BE286" i="12"/>
  <c r="BF286" i="12"/>
  <c r="BG286" i="12"/>
  <c r="BK286" i="12" s="1"/>
  <c r="BH286" i="12"/>
  <c r="BP286" i="12"/>
  <c r="BQ286" i="12"/>
  <c r="BR286" i="12"/>
  <c r="BS286" i="12"/>
  <c r="BT286" i="12"/>
  <c r="BU286" i="12"/>
  <c r="BV286" i="12"/>
  <c r="BW286" i="12"/>
  <c r="BX286" i="12"/>
  <c r="BY286" i="12"/>
  <c r="BZ286" i="12"/>
  <c r="CA286" i="12"/>
  <c r="CB286" i="12"/>
  <c r="CC286" i="12"/>
  <c r="CD286" i="12"/>
  <c r="CE286" i="12"/>
  <c r="CF286" i="12"/>
  <c r="CG286" i="12"/>
  <c r="CH286" i="12"/>
  <c r="CI286" i="12"/>
  <c r="CJ286" i="12"/>
  <c r="CK286" i="12"/>
  <c r="CL286" i="12"/>
  <c r="CM286" i="12"/>
  <c r="CN286" i="12"/>
  <c r="CO286" i="12"/>
  <c r="CP286" i="12"/>
  <c r="CQ286" i="12"/>
  <c r="CR286" i="12"/>
  <c r="CS286" i="12"/>
  <c r="CT286" i="12"/>
  <c r="CU286" i="12"/>
  <c r="CV286" i="12"/>
  <c r="CW286" i="12"/>
  <c r="CX286" i="12"/>
  <c r="CY286" i="12"/>
  <c r="CZ286" i="12"/>
  <c r="DA286" i="12"/>
  <c r="DB286" i="12"/>
  <c r="DC286" i="12"/>
  <c r="DD286" i="12"/>
  <c r="DE286" i="12"/>
  <c r="DF286" i="12"/>
  <c r="DG286" i="12"/>
  <c r="DH286" i="12"/>
  <c r="DI286" i="12"/>
  <c r="DJ286" i="12"/>
  <c r="AZ287" i="12"/>
  <c r="BA287" i="12"/>
  <c r="BB287" i="12"/>
  <c r="BI287" i="12" s="1"/>
  <c r="BC287" i="12"/>
  <c r="BD287" i="12"/>
  <c r="BJ287" i="12" s="1"/>
  <c r="BE287" i="12"/>
  <c r="BF287" i="12"/>
  <c r="BG287" i="12"/>
  <c r="BH287" i="12"/>
  <c r="BK287" i="12"/>
  <c r="BL287" i="12"/>
  <c r="BP287" i="12"/>
  <c r="BQ287" i="12"/>
  <c r="BR287" i="12"/>
  <c r="BS287" i="12"/>
  <c r="BT287" i="12"/>
  <c r="BU287" i="12"/>
  <c r="BV287" i="12"/>
  <c r="BW287" i="12"/>
  <c r="BX287" i="12"/>
  <c r="BY287" i="12"/>
  <c r="BZ287" i="12"/>
  <c r="CA287" i="12"/>
  <c r="CB287" i="12"/>
  <c r="CC287" i="12"/>
  <c r="CD287" i="12"/>
  <c r="CE287" i="12"/>
  <c r="CF287" i="12"/>
  <c r="CG287" i="12"/>
  <c r="CH287" i="12"/>
  <c r="CI287" i="12"/>
  <c r="CJ287" i="12"/>
  <c r="CK287" i="12"/>
  <c r="CL287" i="12"/>
  <c r="CM287" i="12"/>
  <c r="CN287" i="12"/>
  <c r="CO287" i="12"/>
  <c r="CP287" i="12"/>
  <c r="CQ287" i="12"/>
  <c r="CR287" i="12"/>
  <c r="CS287" i="12"/>
  <c r="CT287" i="12"/>
  <c r="CU287" i="12"/>
  <c r="CV287" i="12"/>
  <c r="CW287" i="12"/>
  <c r="CX287" i="12"/>
  <c r="CY287" i="12"/>
  <c r="CZ287" i="12"/>
  <c r="DA287" i="12"/>
  <c r="DB287" i="12"/>
  <c r="DC287" i="12"/>
  <c r="DD287" i="12"/>
  <c r="DE287" i="12"/>
  <c r="DF287" i="12"/>
  <c r="DG287" i="12"/>
  <c r="DH287" i="12"/>
  <c r="DI287" i="12"/>
  <c r="DJ287" i="12"/>
  <c r="AZ288" i="12"/>
  <c r="BA288" i="12"/>
  <c r="BB288" i="12"/>
  <c r="BC288" i="12"/>
  <c r="BD288" i="12"/>
  <c r="BJ288" i="12" s="1"/>
  <c r="BE288" i="12"/>
  <c r="BF288" i="12"/>
  <c r="BG288" i="12"/>
  <c r="BK288" i="12" s="1"/>
  <c r="BH288" i="12"/>
  <c r="BP288" i="12"/>
  <c r="BQ288" i="12"/>
  <c r="BR288" i="12"/>
  <c r="BS288" i="12"/>
  <c r="BT288" i="12"/>
  <c r="BU288" i="12"/>
  <c r="BV288" i="12"/>
  <c r="BW288" i="12"/>
  <c r="BX288" i="12"/>
  <c r="BY288" i="12"/>
  <c r="BZ288" i="12"/>
  <c r="CA288" i="12"/>
  <c r="CB288" i="12"/>
  <c r="CC288" i="12"/>
  <c r="CD288" i="12"/>
  <c r="CE288" i="12"/>
  <c r="CF288" i="12"/>
  <c r="CG288" i="12"/>
  <c r="CH288" i="12"/>
  <c r="CI288" i="12"/>
  <c r="CJ288" i="12"/>
  <c r="CK288" i="12"/>
  <c r="CL288" i="12"/>
  <c r="CM288" i="12"/>
  <c r="CN288" i="12"/>
  <c r="CO288" i="12"/>
  <c r="CP288" i="12"/>
  <c r="CQ288" i="12"/>
  <c r="CR288" i="12"/>
  <c r="CS288" i="12"/>
  <c r="CT288" i="12"/>
  <c r="CU288" i="12"/>
  <c r="CV288" i="12"/>
  <c r="CW288" i="12"/>
  <c r="CX288" i="12"/>
  <c r="CY288" i="12"/>
  <c r="CZ288" i="12"/>
  <c r="DA288" i="12"/>
  <c r="DB288" i="12"/>
  <c r="DC288" i="12"/>
  <c r="DD288" i="12"/>
  <c r="DE288" i="12"/>
  <c r="DF288" i="12"/>
  <c r="DG288" i="12"/>
  <c r="DH288" i="12"/>
  <c r="DI288" i="12"/>
  <c r="DJ288" i="12"/>
  <c r="AZ289" i="12"/>
  <c r="BA289" i="12"/>
  <c r="BB289" i="12"/>
  <c r="BI289" i="12" s="1"/>
  <c r="BC289" i="12"/>
  <c r="BD289" i="12"/>
  <c r="BJ289" i="12" s="1"/>
  <c r="BE289" i="12"/>
  <c r="BF289" i="12"/>
  <c r="BG289" i="12"/>
  <c r="BH289" i="12"/>
  <c r="BK289" i="12"/>
  <c r="BL289" i="12"/>
  <c r="BP289" i="12"/>
  <c r="BQ289" i="12"/>
  <c r="BR289" i="12"/>
  <c r="BS289" i="12"/>
  <c r="BT289" i="12"/>
  <c r="BU289" i="12"/>
  <c r="BV289" i="12"/>
  <c r="BW289" i="12"/>
  <c r="BX289" i="12"/>
  <c r="BY289" i="12"/>
  <c r="BZ289" i="12"/>
  <c r="CA289" i="12"/>
  <c r="CB289" i="12"/>
  <c r="CC289" i="12"/>
  <c r="CD289" i="12"/>
  <c r="CE289" i="12"/>
  <c r="CF289" i="12"/>
  <c r="CG289" i="12"/>
  <c r="CH289" i="12"/>
  <c r="CI289" i="12"/>
  <c r="CJ289" i="12"/>
  <c r="CK289" i="12"/>
  <c r="CL289" i="12"/>
  <c r="CM289" i="12"/>
  <c r="CN289" i="12"/>
  <c r="CO289" i="12"/>
  <c r="CP289" i="12"/>
  <c r="CQ289" i="12"/>
  <c r="CR289" i="12"/>
  <c r="CS289" i="12"/>
  <c r="CT289" i="12"/>
  <c r="CU289" i="12"/>
  <c r="CV289" i="12"/>
  <c r="CW289" i="12"/>
  <c r="CX289" i="12"/>
  <c r="CY289" i="12"/>
  <c r="CZ289" i="12"/>
  <c r="DA289" i="12"/>
  <c r="DB289" i="12"/>
  <c r="DC289" i="12"/>
  <c r="DD289" i="12"/>
  <c r="DE289" i="12"/>
  <c r="DF289" i="12"/>
  <c r="DG289" i="12"/>
  <c r="DH289" i="12"/>
  <c r="DI289" i="12"/>
  <c r="DJ289" i="12"/>
  <c r="AZ290" i="12"/>
  <c r="BA290" i="12"/>
  <c r="BB290" i="12"/>
  <c r="BC290" i="12"/>
  <c r="BD290" i="12"/>
  <c r="BJ290" i="12" s="1"/>
  <c r="BE290" i="12"/>
  <c r="BF290" i="12"/>
  <c r="BG290" i="12"/>
  <c r="BK290" i="12" s="1"/>
  <c r="BH290" i="12"/>
  <c r="BP290" i="12"/>
  <c r="BQ290" i="12"/>
  <c r="BR290" i="12"/>
  <c r="BS290" i="12"/>
  <c r="BT290" i="12"/>
  <c r="BU290" i="12"/>
  <c r="BV290" i="12"/>
  <c r="BW290" i="12"/>
  <c r="BX290" i="12"/>
  <c r="BY290" i="12"/>
  <c r="BZ290" i="12"/>
  <c r="CA290" i="12"/>
  <c r="CB290" i="12"/>
  <c r="CC290" i="12"/>
  <c r="CD290" i="12"/>
  <c r="CE290" i="12"/>
  <c r="CF290" i="12"/>
  <c r="CG290" i="12"/>
  <c r="CH290" i="12"/>
  <c r="CI290" i="12"/>
  <c r="CJ290" i="12"/>
  <c r="CK290" i="12"/>
  <c r="CL290" i="12"/>
  <c r="CM290" i="12"/>
  <c r="CN290" i="12"/>
  <c r="CO290" i="12"/>
  <c r="CP290" i="12"/>
  <c r="CQ290" i="12"/>
  <c r="CR290" i="12"/>
  <c r="CS290" i="12"/>
  <c r="CT290" i="12"/>
  <c r="CU290" i="12"/>
  <c r="CV290" i="12"/>
  <c r="CW290" i="12"/>
  <c r="CX290" i="12"/>
  <c r="CY290" i="12"/>
  <c r="CZ290" i="12"/>
  <c r="DA290" i="12"/>
  <c r="DB290" i="12"/>
  <c r="DC290" i="12"/>
  <c r="DD290" i="12"/>
  <c r="DE290" i="12"/>
  <c r="DF290" i="12"/>
  <c r="DG290" i="12"/>
  <c r="DH290" i="12"/>
  <c r="DI290" i="12"/>
  <c r="DJ290" i="12"/>
  <c r="AZ291" i="12"/>
  <c r="BA291" i="12"/>
  <c r="BB291" i="12"/>
  <c r="BI291" i="12" s="1"/>
  <c r="BC291" i="12"/>
  <c r="BD291" i="12"/>
  <c r="BJ291" i="12" s="1"/>
  <c r="BE291" i="12"/>
  <c r="BF291" i="12"/>
  <c r="BG291" i="12"/>
  <c r="BH291" i="12"/>
  <c r="BK291" i="12"/>
  <c r="BL291" i="12"/>
  <c r="BP291" i="12"/>
  <c r="BQ291" i="12"/>
  <c r="BR291" i="12"/>
  <c r="BS291" i="12"/>
  <c r="BT291" i="12"/>
  <c r="BU291" i="12"/>
  <c r="BV291" i="12"/>
  <c r="BW291" i="12"/>
  <c r="BX291" i="12"/>
  <c r="BY291" i="12"/>
  <c r="BZ291" i="12"/>
  <c r="CA291" i="12"/>
  <c r="CB291" i="12"/>
  <c r="CC291" i="12"/>
  <c r="CD291" i="12"/>
  <c r="CE291" i="12"/>
  <c r="CF291" i="12"/>
  <c r="CG291" i="12"/>
  <c r="CH291" i="12"/>
  <c r="CI291" i="12"/>
  <c r="CJ291" i="12"/>
  <c r="CK291" i="12"/>
  <c r="CL291" i="12"/>
  <c r="CM291" i="12"/>
  <c r="CN291" i="12"/>
  <c r="CO291" i="12"/>
  <c r="CP291" i="12"/>
  <c r="CQ291" i="12"/>
  <c r="CR291" i="12"/>
  <c r="CS291" i="12"/>
  <c r="CT291" i="12"/>
  <c r="CU291" i="12"/>
  <c r="CV291" i="12"/>
  <c r="CW291" i="12"/>
  <c r="CX291" i="12"/>
  <c r="CY291" i="12"/>
  <c r="CZ291" i="12"/>
  <c r="DA291" i="12"/>
  <c r="DB291" i="12"/>
  <c r="DC291" i="12"/>
  <c r="DD291" i="12"/>
  <c r="DE291" i="12"/>
  <c r="DF291" i="12"/>
  <c r="DG291" i="12"/>
  <c r="DH291" i="12"/>
  <c r="DI291" i="12"/>
  <c r="DJ291" i="12"/>
  <c r="AZ292" i="12"/>
  <c r="BA292" i="12"/>
  <c r="BB292" i="12"/>
  <c r="BC292" i="12"/>
  <c r="BD292" i="12"/>
  <c r="BJ292" i="12" s="1"/>
  <c r="BE292" i="12"/>
  <c r="BF292" i="12"/>
  <c r="BG292" i="12"/>
  <c r="BK292" i="12" s="1"/>
  <c r="BH292" i="12"/>
  <c r="BP292" i="12"/>
  <c r="BQ292" i="12"/>
  <c r="BR292" i="12"/>
  <c r="BS292" i="12"/>
  <c r="BT292" i="12"/>
  <c r="BU292" i="12"/>
  <c r="BV292" i="12"/>
  <c r="BW292" i="12"/>
  <c r="BX292" i="12"/>
  <c r="BY292" i="12"/>
  <c r="BZ292" i="12"/>
  <c r="CA292" i="12"/>
  <c r="CB292" i="12"/>
  <c r="CC292" i="12"/>
  <c r="CD292" i="12"/>
  <c r="CE292" i="12"/>
  <c r="CF292" i="12"/>
  <c r="CG292" i="12"/>
  <c r="CH292" i="12"/>
  <c r="CI292" i="12"/>
  <c r="CJ292" i="12"/>
  <c r="CK292" i="12"/>
  <c r="CL292" i="12"/>
  <c r="CM292" i="12"/>
  <c r="CN292" i="12"/>
  <c r="CO292" i="12"/>
  <c r="CP292" i="12"/>
  <c r="CQ292" i="12"/>
  <c r="CR292" i="12"/>
  <c r="CS292" i="12"/>
  <c r="CT292" i="12"/>
  <c r="CU292" i="12"/>
  <c r="CV292" i="12"/>
  <c r="CW292" i="12"/>
  <c r="CX292" i="12"/>
  <c r="CY292" i="12"/>
  <c r="CZ292" i="12"/>
  <c r="DA292" i="12"/>
  <c r="DB292" i="12"/>
  <c r="DC292" i="12"/>
  <c r="DD292" i="12"/>
  <c r="DE292" i="12"/>
  <c r="DF292" i="12"/>
  <c r="DG292" i="12"/>
  <c r="DH292" i="12"/>
  <c r="DI292" i="12"/>
  <c r="DJ292" i="12"/>
  <c r="AZ293" i="12"/>
  <c r="BA293" i="12"/>
  <c r="BB293" i="12"/>
  <c r="BI293" i="12" s="1"/>
  <c r="BC293" i="12"/>
  <c r="BD293" i="12"/>
  <c r="BJ293" i="12" s="1"/>
  <c r="BE293" i="12"/>
  <c r="BF293" i="12"/>
  <c r="BG293" i="12"/>
  <c r="BH293" i="12"/>
  <c r="BK293" i="12"/>
  <c r="BL293" i="12"/>
  <c r="BP293" i="12"/>
  <c r="BQ293" i="12"/>
  <c r="BR293" i="12"/>
  <c r="BS293" i="12"/>
  <c r="BT293" i="12"/>
  <c r="BU293" i="12"/>
  <c r="BV293" i="12"/>
  <c r="BW293" i="12"/>
  <c r="BX293" i="12"/>
  <c r="BY293" i="12"/>
  <c r="BZ293" i="12"/>
  <c r="CA293" i="12"/>
  <c r="CB293" i="12"/>
  <c r="CC293" i="12"/>
  <c r="CD293" i="12"/>
  <c r="CE293" i="12"/>
  <c r="CF293" i="12"/>
  <c r="CG293" i="12"/>
  <c r="CH293" i="12"/>
  <c r="CI293" i="12"/>
  <c r="CJ293" i="12"/>
  <c r="CK293" i="12"/>
  <c r="CL293" i="12"/>
  <c r="CM293" i="12"/>
  <c r="CN293" i="12"/>
  <c r="CO293" i="12"/>
  <c r="CP293" i="12"/>
  <c r="CQ293" i="12"/>
  <c r="CR293" i="12"/>
  <c r="CS293" i="12"/>
  <c r="CT293" i="12"/>
  <c r="CU293" i="12"/>
  <c r="CV293" i="12"/>
  <c r="CW293" i="12"/>
  <c r="CX293" i="12"/>
  <c r="CY293" i="12"/>
  <c r="CZ293" i="12"/>
  <c r="DA293" i="12"/>
  <c r="DB293" i="12"/>
  <c r="DC293" i="12"/>
  <c r="DD293" i="12"/>
  <c r="DE293" i="12"/>
  <c r="DF293" i="12"/>
  <c r="DG293" i="12"/>
  <c r="DH293" i="12"/>
  <c r="DI293" i="12"/>
  <c r="DJ293" i="12"/>
  <c r="AZ294" i="12"/>
  <c r="BA294" i="12"/>
  <c r="BB294" i="12"/>
  <c r="BC294" i="12"/>
  <c r="BD294" i="12"/>
  <c r="BJ294" i="12" s="1"/>
  <c r="BE294" i="12"/>
  <c r="BF294" i="12"/>
  <c r="BG294" i="12"/>
  <c r="BK294" i="12" s="1"/>
  <c r="BH294" i="12"/>
  <c r="BP294" i="12"/>
  <c r="BQ294" i="12"/>
  <c r="BR294" i="12"/>
  <c r="BS294" i="12"/>
  <c r="BT294" i="12"/>
  <c r="BU294" i="12"/>
  <c r="BV294" i="12"/>
  <c r="BW294" i="12"/>
  <c r="BX294" i="12"/>
  <c r="BY294" i="12"/>
  <c r="BZ294" i="12"/>
  <c r="CA294" i="12"/>
  <c r="CB294" i="12"/>
  <c r="CC294" i="12"/>
  <c r="CD294" i="12"/>
  <c r="CE294" i="12"/>
  <c r="CF294" i="12"/>
  <c r="CG294" i="12"/>
  <c r="CH294" i="12"/>
  <c r="CI294" i="12"/>
  <c r="CJ294" i="12"/>
  <c r="CK294" i="12"/>
  <c r="CL294" i="12"/>
  <c r="CM294" i="12"/>
  <c r="CN294" i="12"/>
  <c r="CO294" i="12"/>
  <c r="CP294" i="12"/>
  <c r="CQ294" i="12"/>
  <c r="CR294" i="12"/>
  <c r="CS294" i="12"/>
  <c r="CT294" i="12"/>
  <c r="CU294" i="12"/>
  <c r="CV294" i="12"/>
  <c r="CW294" i="12"/>
  <c r="CX294" i="12"/>
  <c r="CY294" i="12"/>
  <c r="CZ294" i="12"/>
  <c r="DA294" i="12"/>
  <c r="DB294" i="12"/>
  <c r="DC294" i="12"/>
  <c r="DD294" i="12"/>
  <c r="DE294" i="12"/>
  <c r="DF294" i="12"/>
  <c r="DG294" i="12"/>
  <c r="DH294" i="12"/>
  <c r="DI294" i="12"/>
  <c r="DJ294" i="12"/>
  <c r="AZ295" i="12"/>
  <c r="BA295" i="12"/>
  <c r="BB295" i="12"/>
  <c r="BI295" i="12" s="1"/>
  <c r="BC295" i="12"/>
  <c r="BD295" i="12"/>
  <c r="BJ295" i="12" s="1"/>
  <c r="BE295" i="12"/>
  <c r="BF295" i="12"/>
  <c r="BG295" i="12"/>
  <c r="BH295" i="12"/>
  <c r="BK295" i="12"/>
  <c r="BL295" i="12"/>
  <c r="BP295" i="12"/>
  <c r="BQ295" i="12"/>
  <c r="BR295" i="12"/>
  <c r="BS295" i="12"/>
  <c r="BT295" i="12"/>
  <c r="BU295" i="12"/>
  <c r="BV295" i="12"/>
  <c r="BW295" i="12"/>
  <c r="BX295" i="12"/>
  <c r="BY295" i="12"/>
  <c r="BZ295" i="12"/>
  <c r="CA295" i="12"/>
  <c r="CB295" i="12"/>
  <c r="CC295" i="12"/>
  <c r="CD295" i="12"/>
  <c r="CE295" i="12"/>
  <c r="CF295" i="12"/>
  <c r="CG295" i="12"/>
  <c r="CH295" i="12"/>
  <c r="CI295" i="12"/>
  <c r="CJ295" i="12"/>
  <c r="CK295" i="12"/>
  <c r="CL295" i="12"/>
  <c r="CM295" i="12"/>
  <c r="CN295" i="12"/>
  <c r="CO295" i="12"/>
  <c r="CP295" i="12"/>
  <c r="CQ295" i="12"/>
  <c r="CR295" i="12"/>
  <c r="CS295" i="12"/>
  <c r="CT295" i="12"/>
  <c r="CU295" i="12"/>
  <c r="CV295" i="12"/>
  <c r="CW295" i="12"/>
  <c r="CX295" i="12"/>
  <c r="CY295" i="12"/>
  <c r="CZ295" i="12"/>
  <c r="DA295" i="12"/>
  <c r="DB295" i="12"/>
  <c r="DC295" i="12"/>
  <c r="DD295" i="12"/>
  <c r="DE295" i="12"/>
  <c r="DF295" i="12"/>
  <c r="DG295" i="12"/>
  <c r="DH295" i="12"/>
  <c r="DI295" i="12"/>
  <c r="DJ295" i="12"/>
  <c r="AZ296" i="12"/>
  <c r="BA296" i="12"/>
  <c r="BB296" i="12"/>
  <c r="BC296" i="12"/>
  <c r="BD296" i="12"/>
  <c r="BJ296" i="12" s="1"/>
  <c r="BE296" i="12"/>
  <c r="BF296" i="12"/>
  <c r="BG296" i="12"/>
  <c r="BK296" i="12" s="1"/>
  <c r="BH296" i="12"/>
  <c r="BP296" i="12"/>
  <c r="BQ296" i="12"/>
  <c r="BR296" i="12"/>
  <c r="BS296" i="12"/>
  <c r="BT296" i="12"/>
  <c r="BU296" i="12"/>
  <c r="BV296" i="12"/>
  <c r="BW296" i="12"/>
  <c r="BX296" i="12"/>
  <c r="BY296" i="12"/>
  <c r="BZ296" i="12"/>
  <c r="CA296" i="12"/>
  <c r="CB296" i="12"/>
  <c r="CC296" i="12"/>
  <c r="CD296" i="12"/>
  <c r="CE296" i="12"/>
  <c r="CF296" i="12"/>
  <c r="CG296" i="12"/>
  <c r="CH296" i="12"/>
  <c r="CI296" i="12"/>
  <c r="CJ296" i="12"/>
  <c r="CK296" i="12"/>
  <c r="CL296" i="12"/>
  <c r="CM296" i="12"/>
  <c r="CN296" i="12"/>
  <c r="CO296" i="12"/>
  <c r="CP296" i="12"/>
  <c r="CQ296" i="12"/>
  <c r="CR296" i="12"/>
  <c r="CS296" i="12"/>
  <c r="CT296" i="12"/>
  <c r="CU296" i="12"/>
  <c r="CV296" i="12"/>
  <c r="CW296" i="12"/>
  <c r="CX296" i="12"/>
  <c r="CY296" i="12"/>
  <c r="CZ296" i="12"/>
  <c r="DA296" i="12"/>
  <c r="DB296" i="12"/>
  <c r="DC296" i="12"/>
  <c r="DD296" i="12"/>
  <c r="DE296" i="12"/>
  <c r="DF296" i="12"/>
  <c r="DG296" i="12"/>
  <c r="DH296" i="12"/>
  <c r="DI296" i="12"/>
  <c r="DJ296" i="12"/>
  <c r="AZ297" i="12"/>
  <c r="BA297" i="12"/>
  <c r="BB297" i="12"/>
  <c r="BI297" i="12" s="1"/>
  <c r="BC297" i="12"/>
  <c r="BD297" i="12"/>
  <c r="BJ297" i="12" s="1"/>
  <c r="BE297" i="12"/>
  <c r="BF297" i="12"/>
  <c r="BG297" i="12"/>
  <c r="BH297" i="12"/>
  <c r="BK297" i="12"/>
  <c r="BL297" i="12"/>
  <c r="BP297" i="12"/>
  <c r="BQ297" i="12"/>
  <c r="BR297" i="12"/>
  <c r="BS297" i="12"/>
  <c r="BT297" i="12"/>
  <c r="BU297" i="12"/>
  <c r="BV297" i="12"/>
  <c r="BW297" i="12"/>
  <c r="BX297" i="12"/>
  <c r="BY297" i="12"/>
  <c r="BZ297" i="12"/>
  <c r="CA297" i="12"/>
  <c r="CB297" i="12"/>
  <c r="CC297" i="12"/>
  <c r="CD297" i="12"/>
  <c r="CE297" i="12"/>
  <c r="CF297" i="12"/>
  <c r="CG297" i="12"/>
  <c r="CH297" i="12"/>
  <c r="CI297" i="12"/>
  <c r="CJ297" i="12"/>
  <c r="CK297" i="12"/>
  <c r="CL297" i="12"/>
  <c r="CM297" i="12"/>
  <c r="CN297" i="12"/>
  <c r="CO297" i="12"/>
  <c r="CP297" i="12"/>
  <c r="CQ297" i="12"/>
  <c r="CR297" i="12"/>
  <c r="CS297" i="12"/>
  <c r="CT297" i="12"/>
  <c r="CU297" i="12"/>
  <c r="CV297" i="12"/>
  <c r="CW297" i="12"/>
  <c r="CX297" i="12"/>
  <c r="CY297" i="12"/>
  <c r="CZ297" i="12"/>
  <c r="DA297" i="12"/>
  <c r="DB297" i="12"/>
  <c r="DC297" i="12"/>
  <c r="DD297" i="12"/>
  <c r="DE297" i="12"/>
  <c r="DF297" i="12"/>
  <c r="DG297" i="12"/>
  <c r="DH297" i="12"/>
  <c r="DI297" i="12"/>
  <c r="DJ297" i="12"/>
  <c r="AZ298" i="12"/>
  <c r="BA298" i="12"/>
  <c r="BB298" i="12"/>
  <c r="BC298" i="12"/>
  <c r="BD298" i="12"/>
  <c r="BJ298" i="12" s="1"/>
  <c r="BE298" i="12"/>
  <c r="BF298" i="12"/>
  <c r="BG298" i="12"/>
  <c r="BK298" i="12" s="1"/>
  <c r="BH298" i="12"/>
  <c r="BP298" i="12"/>
  <c r="BQ298" i="12"/>
  <c r="BR298" i="12"/>
  <c r="BS298" i="12"/>
  <c r="BT298" i="12"/>
  <c r="BU298" i="12"/>
  <c r="BV298" i="12"/>
  <c r="BW298" i="12"/>
  <c r="BX298" i="12"/>
  <c r="BY298" i="12"/>
  <c r="BZ298" i="12"/>
  <c r="CA298" i="12"/>
  <c r="CB298" i="12"/>
  <c r="CC298" i="12"/>
  <c r="CD298" i="12"/>
  <c r="CE298" i="12"/>
  <c r="CF298" i="12"/>
  <c r="CG298" i="12"/>
  <c r="CH298" i="12"/>
  <c r="CI298" i="12"/>
  <c r="CJ298" i="12"/>
  <c r="CK298" i="12"/>
  <c r="CL298" i="12"/>
  <c r="CM298" i="12"/>
  <c r="CN298" i="12"/>
  <c r="CO298" i="12"/>
  <c r="CP298" i="12"/>
  <c r="CQ298" i="12"/>
  <c r="CR298" i="12"/>
  <c r="CS298" i="12"/>
  <c r="CT298" i="12"/>
  <c r="CU298" i="12"/>
  <c r="CV298" i="12"/>
  <c r="CW298" i="12"/>
  <c r="CX298" i="12"/>
  <c r="CY298" i="12"/>
  <c r="CZ298" i="12"/>
  <c r="DA298" i="12"/>
  <c r="DB298" i="12"/>
  <c r="DC298" i="12"/>
  <c r="DD298" i="12"/>
  <c r="DE298" i="12"/>
  <c r="DF298" i="12"/>
  <c r="DG298" i="12"/>
  <c r="DH298" i="12"/>
  <c r="DI298" i="12"/>
  <c r="DJ298" i="12"/>
  <c r="AZ299" i="12"/>
  <c r="BA299" i="12"/>
  <c r="BB299" i="12"/>
  <c r="BI299" i="12" s="1"/>
  <c r="BC299" i="12"/>
  <c r="BD299" i="12"/>
  <c r="BJ299" i="12" s="1"/>
  <c r="BE299" i="12"/>
  <c r="BF299" i="12"/>
  <c r="BG299" i="12"/>
  <c r="BH299" i="12"/>
  <c r="BL299" i="12" s="1"/>
  <c r="BK299" i="12"/>
  <c r="BP299" i="12"/>
  <c r="BQ299" i="12"/>
  <c r="BR299" i="12"/>
  <c r="BS299" i="12"/>
  <c r="BT299" i="12"/>
  <c r="BU299" i="12"/>
  <c r="BV299" i="12"/>
  <c r="BW299" i="12"/>
  <c r="BX299" i="12"/>
  <c r="BY299" i="12"/>
  <c r="BZ299" i="12"/>
  <c r="CA299" i="12"/>
  <c r="CB299" i="12"/>
  <c r="CC299" i="12"/>
  <c r="CD299" i="12"/>
  <c r="CE299" i="12"/>
  <c r="CF299" i="12"/>
  <c r="CG299" i="12"/>
  <c r="CH299" i="12"/>
  <c r="CI299" i="12"/>
  <c r="CJ299" i="12"/>
  <c r="CK299" i="12"/>
  <c r="CL299" i="12"/>
  <c r="CM299" i="12"/>
  <c r="CN299" i="12"/>
  <c r="CO299" i="12"/>
  <c r="CP299" i="12"/>
  <c r="CQ299" i="12"/>
  <c r="CR299" i="12"/>
  <c r="CS299" i="12"/>
  <c r="CT299" i="12"/>
  <c r="CU299" i="12"/>
  <c r="CV299" i="12"/>
  <c r="CW299" i="12"/>
  <c r="CX299" i="12"/>
  <c r="CY299" i="12"/>
  <c r="CZ299" i="12"/>
  <c r="DA299" i="12"/>
  <c r="DB299" i="12"/>
  <c r="DC299" i="12"/>
  <c r="DD299" i="12"/>
  <c r="DE299" i="12"/>
  <c r="DF299" i="12"/>
  <c r="DG299" i="12"/>
  <c r="DH299" i="12"/>
  <c r="DI299" i="12"/>
  <c r="DJ299" i="12"/>
  <c r="AZ300" i="12"/>
  <c r="BA300" i="12"/>
  <c r="BB300" i="12"/>
  <c r="BC300" i="12"/>
  <c r="BD300" i="12"/>
  <c r="BE300" i="12"/>
  <c r="BF300" i="12"/>
  <c r="BG300" i="12"/>
  <c r="BK300" i="12" s="1"/>
  <c r="BH300" i="12"/>
  <c r="BJ300" i="12"/>
  <c r="BP300" i="12"/>
  <c r="BQ300" i="12"/>
  <c r="BR300" i="12"/>
  <c r="BS300" i="12"/>
  <c r="BT300" i="12"/>
  <c r="BU300" i="12"/>
  <c r="BV300" i="12"/>
  <c r="BW300" i="12"/>
  <c r="BX300" i="12"/>
  <c r="BY300" i="12"/>
  <c r="BZ300" i="12"/>
  <c r="CA300" i="12"/>
  <c r="CB300" i="12"/>
  <c r="CC300" i="12"/>
  <c r="CD300" i="12"/>
  <c r="CE300" i="12"/>
  <c r="CF300" i="12"/>
  <c r="CG300" i="12"/>
  <c r="CH300" i="12"/>
  <c r="CI300" i="12"/>
  <c r="CJ300" i="12"/>
  <c r="CK300" i="12"/>
  <c r="CL300" i="12"/>
  <c r="CM300" i="12"/>
  <c r="CN300" i="12"/>
  <c r="CO300" i="12"/>
  <c r="CP300" i="12"/>
  <c r="CQ300" i="12"/>
  <c r="CR300" i="12"/>
  <c r="CS300" i="12"/>
  <c r="CT300" i="12"/>
  <c r="CU300" i="12"/>
  <c r="CV300" i="12"/>
  <c r="CW300" i="12"/>
  <c r="CX300" i="12"/>
  <c r="CY300" i="12"/>
  <c r="CZ300" i="12"/>
  <c r="DA300" i="12"/>
  <c r="DB300" i="12"/>
  <c r="DC300" i="12"/>
  <c r="DD300" i="12"/>
  <c r="DE300" i="12"/>
  <c r="DF300" i="12"/>
  <c r="DG300" i="12"/>
  <c r="DH300" i="12"/>
  <c r="DI300" i="12"/>
  <c r="DJ300" i="12"/>
  <c r="AZ301" i="12"/>
  <c r="BA301" i="12"/>
  <c r="BB301" i="12"/>
  <c r="BC301" i="12"/>
  <c r="BD301" i="12"/>
  <c r="BJ301" i="12" s="1"/>
  <c r="BE301" i="12"/>
  <c r="BF301" i="12"/>
  <c r="BG301" i="12"/>
  <c r="BK301" i="12" s="1"/>
  <c r="BH301" i="12"/>
  <c r="BP301" i="12"/>
  <c r="BQ301" i="12"/>
  <c r="BR301" i="12"/>
  <c r="BS301" i="12"/>
  <c r="BT301" i="12"/>
  <c r="BU301" i="12"/>
  <c r="BV301" i="12"/>
  <c r="BW301" i="12"/>
  <c r="BX301" i="12"/>
  <c r="BY301" i="12"/>
  <c r="BZ301" i="12"/>
  <c r="CA301" i="12"/>
  <c r="CB301" i="12"/>
  <c r="CC301" i="12"/>
  <c r="CD301" i="12"/>
  <c r="CE301" i="12"/>
  <c r="CF301" i="12"/>
  <c r="CG301" i="12"/>
  <c r="CH301" i="12"/>
  <c r="CI301" i="12"/>
  <c r="CJ301" i="12"/>
  <c r="CK301" i="12"/>
  <c r="CL301" i="12"/>
  <c r="CM301" i="12"/>
  <c r="CN301" i="12"/>
  <c r="CO301" i="12"/>
  <c r="CP301" i="12"/>
  <c r="CQ301" i="12"/>
  <c r="CR301" i="12"/>
  <c r="CS301" i="12"/>
  <c r="CT301" i="12"/>
  <c r="CU301" i="12"/>
  <c r="CV301" i="12"/>
  <c r="CW301" i="12"/>
  <c r="CX301" i="12"/>
  <c r="CY301" i="12"/>
  <c r="CZ301" i="12"/>
  <c r="DA301" i="12"/>
  <c r="DB301" i="12"/>
  <c r="DC301" i="12"/>
  <c r="DD301" i="12"/>
  <c r="DE301" i="12"/>
  <c r="DF301" i="12"/>
  <c r="DG301" i="12"/>
  <c r="DH301" i="12"/>
  <c r="DI301" i="12"/>
  <c r="DJ301" i="12"/>
  <c r="AZ302" i="12"/>
  <c r="BA302" i="12"/>
  <c r="BB302" i="12"/>
  <c r="BC302" i="12"/>
  <c r="BD302" i="12"/>
  <c r="BE302" i="12"/>
  <c r="BF302" i="12"/>
  <c r="BG302" i="12"/>
  <c r="BK302" i="12" s="1"/>
  <c r="BH302" i="12"/>
  <c r="BJ302" i="12"/>
  <c r="BP302" i="12"/>
  <c r="BQ302" i="12"/>
  <c r="BR302" i="12"/>
  <c r="BS302" i="12"/>
  <c r="BT302" i="12"/>
  <c r="BU302" i="12"/>
  <c r="BV302" i="12"/>
  <c r="BW302" i="12"/>
  <c r="BX302" i="12"/>
  <c r="BY302" i="12"/>
  <c r="BZ302" i="12"/>
  <c r="CA302" i="12"/>
  <c r="CB302" i="12"/>
  <c r="CC302" i="12"/>
  <c r="CD302" i="12"/>
  <c r="CE302" i="12"/>
  <c r="CF302" i="12"/>
  <c r="CG302" i="12"/>
  <c r="CH302" i="12"/>
  <c r="CI302" i="12"/>
  <c r="CJ302" i="12"/>
  <c r="CK302" i="12"/>
  <c r="CL302" i="12"/>
  <c r="CM302" i="12"/>
  <c r="CN302" i="12"/>
  <c r="CO302" i="12"/>
  <c r="CP302" i="12"/>
  <c r="CQ302" i="12"/>
  <c r="CR302" i="12"/>
  <c r="CS302" i="12"/>
  <c r="CT302" i="12"/>
  <c r="CU302" i="12"/>
  <c r="CV302" i="12"/>
  <c r="CW302" i="12"/>
  <c r="CX302" i="12"/>
  <c r="CY302" i="12"/>
  <c r="CZ302" i="12"/>
  <c r="DA302" i="12"/>
  <c r="DB302" i="12"/>
  <c r="DC302" i="12"/>
  <c r="DD302" i="12"/>
  <c r="DE302" i="12"/>
  <c r="DF302" i="12"/>
  <c r="DG302" i="12"/>
  <c r="DH302" i="12"/>
  <c r="DI302" i="12"/>
  <c r="DJ302" i="12"/>
  <c r="AZ303" i="12"/>
  <c r="BA303" i="12"/>
  <c r="BB303" i="12"/>
  <c r="BI303" i="12" s="1"/>
  <c r="BC303" i="12"/>
  <c r="BD303" i="12"/>
  <c r="BJ303" i="12" s="1"/>
  <c r="BE303" i="12"/>
  <c r="BF303" i="12"/>
  <c r="BG303" i="12"/>
  <c r="BH303" i="12"/>
  <c r="BL303" i="12" s="1"/>
  <c r="BK303" i="12"/>
  <c r="BP303" i="12"/>
  <c r="BQ303" i="12"/>
  <c r="BR303" i="12"/>
  <c r="BS303" i="12"/>
  <c r="BT303" i="12"/>
  <c r="BU303" i="12"/>
  <c r="BV303" i="12"/>
  <c r="BW303" i="12"/>
  <c r="BX303" i="12"/>
  <c r="BY303" i="12"/>
  <c r="BZ303" i="12"/>
  <c r="CA303" i="12"/>
  <c r="CB303" i="12"/>
  <c r="CC303" i="12"/>
  <c r="CD303" i="12"/>
  <c r="CE303" i="12"/>
  <c r="CF303" i="12"/>
  <c r="CG303" i="12"/>
  <c r="CH303" i="12"/>
  <c r="CI303" i="12"/>
  <c r="CJ303" i="12"/>
  <c r="CK303" i="12"/>
  <c r="CL303" i="12"/>
  <c r="CM303" i="12"/>
  <c r="CN303" i="12"/>
  <c r="CO303" i="12"/>
  <c r="CP303" i="12"/>
  <c r="CQ303" i="12"/>
  <c r="CR303" i="12"/>
  <c r="CS303" i="12"/>
  <c r="CT303" i="12"/>
  <c r="CU303" i="12"/>
  <c r="CV303" i="12"/>
  <c r="CW303" i="12"/>
  <c r="CX303" i="12"/>
  <c r="CY303" i="12"/>
  <c r="CZ303" i="12"/>
  <c r="DA303" i="12"/>
  <c r="DB303" i="12"/>
  <c r="DC303" i="12"/>
  <c r="DD303" i="12"/>
  <c r="DE303" i="12"/>
  <c r="DF303" i="12"/>
  <c r="DG303" i="12"/>
  <c r="DH303" i="12"/>
  <c r="DI303" i="12"/>
  <c r="DJ303" i="12"/>
  <c r="AZ304" i="12"/>
  <c r="BA304" i="12"/>
  <c r="BB304" i="12"/>
  <c r="BC304" i="12"/>
  <c r="BD304" i="12"/>
  <c r="BE304" i="12"/>
  <c r="BF304" i="12"/>
  <c r="BG304" i="12"/>
  <c r="BK304" i="12" s="1"/>
  <c r="BH304" i="12"/>
  <c r="BJ304" i="12"/>
  <c r="BP304" i="12"/>
  <c r="BQ304" i="12"/>
  <c r="BR304" i="12"/>
  <c r="BS304" i="12"/>
  <c r="BT304" i="12"/>
  <c r="BU304" i="12"/>
  <c r="BV304" i="12"/>
  <c r="BW304" i="12"/>
  <c r="BX304" i="12"/>
  <c r="BY304" i="12"/>
  <c r="BZ304" i="12"/>
  <c r="CA304" i="12"/>
  <c r="CB304" i="12"/>
  <c r="CC304" i="12"/>
  <c r="CD304" i="12"/>
  <c r="CE304" i="12"/>
  <c r="CF304" i="12"/>
  <c r="CG304" i="12"/>
  <c r="CH304" i="12"/>
  <c r="CI304" i="12"/>
  <c r="CJ304" i="12"/>
  <c r="CK304" i="12"/>
  <c r="CL304" i="12"/>
  <c r="CM304" i="12"/>
  <c r="CN304" i="12"/>
  <c r="CO304" i="12"/>
  <c r="CP304" i="12"/>
  <c r="CQ304" i="12"/>
  <c r="CR304" i="12"/>
  <c r="CS304" i="12"/>
  <c r="CT304" i="12"/>
  <c r="CU304" i="12"/>
  <c r="CV304" i="12"/>
  <c r="CW304" i="12"/>
  <c r="CX304" i="12"/>
  <c r="CY304" i="12"/>
  <c r="CZ304" i="12"/>
  <c r="DA304" i="12"/>
  <c r="DB304" i="12"/>
  <c r="DC304" i="12"/>
  <c r="DD304" i="12"/>
  <c r="DE304" i="12"/>
  <c r="DF304" i="12"/>
  <c r="DG304" i="12"/>
  <c r="DH304" i="12"/>
  <c r="DI304" i="12"/>
  <c r="DJ304" i="12"/>
  <c r="AZ305" i="12"/>
  <c r="BA305" i="12"/>
  <c r="BB305" i="12"/>
  <c r="BC305" i="12"/>
  <c r="BD305" i="12"/>
  <c r="BJ305" i="12" s="1"/>
  <c r="BE305" i="12"/>
  <c r="BF305" i="12"/>
  <c r="BG305" i="12"/>
  <c r="BK305" i="12" s="1"/>
  <c r="BH305" i="12"/>
  <c r="BP305" i="12"/>
  <c r="BQ305" i="12"/>
  <c r="BR305" i="12"/>
  <c r="BS305" i="12"/>
  <c r="BT305" i="12"/>
  <c r="BU305" i="12"/>
  <c r="BV305" i="12"/>
  <c r="BW305" i="12"/>
  <c r="BX305" i="12"/>
  <c r="BY305" i="12"/>
  <c r="BZ305" i="12"/>
  <c r="CA305" i="12"/>
  <c r="CB305" i="12"/>
  <c r="CC305" i="12"/>
  <c r="CD305" i="12"/>
  <c r="CE305" i="12"/>
  <c r="CF305" i="12"/>
  <c r="CG305" i="12"/>
  <c r="CH305" i="12"/>
  <c r="CI305" i="12"/>
  <c r="CJ305" i="12"/>
  <c r="CK305" i="12"/>
  <c r="CL305" i="12"/>
  <c r="CM305" i="12"/>
  <c r="CN305" i="12"/>
  <c r="CO305" i="12"/>
  <c r="CP305" i="12"/>
  <c r="CQ305" i="12"/>
  <c r="CR305" i="12"/>
  <c r="CS305" i="12"/>
  <c r="CT305" i="12"/>
  <c r="CU305" i="12"/>
  <c r="CV305" i="12"/>
  <c r="CW305" i="12"/>
  <c r="CX305" i="12"/>
  <c r="CY305" i="12"/>
  <c r="CZ305" i="12"/>
  <c r="DA305" i="12"/>
  <c r="DB305" i="12"/>
  <c r="DC305" i="12"/>
  <c r="DD305" i="12"/>
  <c r="DE305" i="12"/>
  <c r="DF305" i="12"/>
  <c r="DG305" i="12"/>
  <c r="DH305" i="12"/>
  <c r="DI305" i="12"/>
  <c r="DJ305" i="12"/>
  <c r="AZ306" i="12"/>
  <c r="BA306" i="12"/>
  <c r="BB306" i="12"/>
  <c r="BC306" i="12"/>
  <c r="BD306" i="12"/>
  <c r="BE306" i="12"/>
  <c r="BF306" i="12"/>
  <c r="BG306" i="12"/>
  <c r="BK306" i="12" s="1"/>
  <c r="BH306" i="12"/>
  <c r="BJ306" i="12"/>
  <c r="BP306" i="12"/>
  <c r="BQ306" i="12"/>
  <c r="BR306" i="12"/>
  <c r="BS306" i="12"/>
  <c r="BT306" i="12"/>
  <c r="BU306" i="12"/>
  <c r="BV306" i="12"/>
  <c r="BW306" i="12"/>
  <c r="BX306" i="12"/>
  <c r="BY306" i="12"/>
  <c r="BZ306" i="12"/>
  <c r="CA306" i="12"/>
  <c r="CB306" i="12"/>
  <c r="CC306" i="12"/>
  <c r="CD306" i="12"/>
  <c r="CE306" i="12"/>
  <c r="CF306" i="12"/>
  <c r="CG306" i="12"/>
  <c r="CH306" i="12"/>
  <c r="CI306" i="12"/>
  <c r="CJ306" i="12"/>
  <c r="CK306" i="12"/>
  <c r="CL306" i="12"/>
  <c r="CM306" i="12"/>
  <c r="CN306" i="12"/>
  <c r="CO306" i="12"/>
  <c r="CP306" i="12"/>
  <c r="CQ306" i="12"/>
  <c r="CR306" i="12"/>
  <c r="CS306" i="12"/>
  <c r="CT306" i="12"/>
  <c r="CU306" i="12"/>
  <c r="CV306" i="12"/>
  <c r="CW306" i="12"/>
  <c r="CX306" i="12"/>
  <c r="CY306" i="12"/>
  <c r="CZ306" i="12"/>
  <c r="DA306" i="12"/>
  <c r="DB306" i="12"/>
  <c r="DC306" i="12"/>
  <c r="DD306" i="12"/>
  <c r="DE306" i="12"/>
  <c r="DF306" i="12"/>
  <c r="DG306" i="12"/>
  <c r="DH306" i="12"/>
  <c r="DI306" i="12"/>
  <c r="DJ306" i="12"/>
  <c r="AZ307" i="12"/>
  <c r="BA307" i="12"/>
  <c r="BB307" i="12"/>
  <c r="BI307" i="12" s="1"/>
  <c r="BC307" i="12"/>
  <c r="BD307" i="12"/>
  <c r="BJ307" i="12" s="1"/>
  <c r="BE307" i="12"/>
  <c r="BF307" i="12"/>
  <c r="BG307" i="12"/>
  <c r="BH307" i="12"/>
  <c r="BK307" i="12"/>
  <c r="BP307" i="12"/>
  <c r="BQ307" i="12"/>
  <c r="BR307" i="12"/>
  <c r="BS307" i="12"/>
  <c r="BT307" i="12"/>
  <c r="BU307" i="12"/>
  <c r="BV307" i="12"/>
  <c r="BW307" i="12"/>
  <c r="BX307" i="12"/>
  <c r="BY307" i="12"/>
  <c r="BZ307" i="12"/>
  <c r="CA307" i="12"/>
  <c r="CB307" i="12"/>
  <c r="CC307" i="12"/>
  <c r="CD307" i="12"/>
  <c r="CE307" i="12"/>
  <c r="CF307" i="12"/>
  <c r="CG307" i="12"/>
  <c r="CH307" i="12"/>
  <c r="CI307" i="12"/>
  <c r="CJ307" i="12"/>
  <c r="CK307" i="12"/>
  <c r="CL307" i="12"/>
  <c r="CM307" i="12"/>
  <c r="CN307" i="12"/>
  <c r="CO307" i="12"/>
  <c r="CP307" i="12"/>
  <c r="CQ307" i="12"/>
  <c r="CR307" i="12"/>
  <c r="CS307" i="12"/>
  <c r="CT307" i="12"/>
  <c r="CU307" i="12"/>
  <c r="CV307" i="12"/>
  <c r="CW307" i="12"/>
  <c r="CX307" i="12"/>
  <c r="CY307" i="12"/>
  <c r="CZ307" i="12"/>
  <c r="DA307" i="12"/>
  <c r="DB307" i="12"/>
  <c r="DC307" i="12"/>
  <c r="DD307" i="12"/>
  <c r="DE307" i="12"/>
  <c r="DF307" i="12"/>
  <c r="DG307" i="12"/>
  <c r="DH307" i="12"/>
  <c r="DI307" i="12"/>
  <c r="DJ307" i="12"/>
  <c r="AZ308" i="12"/>
  <c r="BA308" i="12"/>
  <c r="BB308" i="12"/>
  <c r="BC308" i="12"/>
  <c r="BD308" i="12"/>
  <c r="BE308" i="12"/>
  <c r="BF308" i="12"/>
  <c r="BG308" i="12"/>
  <c r="BK308" i="12" s="1"/>
  <c r="BH308" i="12"/>
  <c r="BJ308" i="12"/>
  <c r="BP308" i="12"/>
  <c r="BQ308" i="12"/>
  <c r="BR308" i="12"/>
  <c r="BS308" i="12"/>
  <c r="BT308" i="12"/>
  <c r="BU308" i="12"/>
  <c r="BV308" i="12"/>
  <c r="BW308" i="12"/>
  <c r="BX308" i="12"/>
  <c r="BY308" i="12"/>
  <c r="BZ308" i="12"/>
  <c r="CA308" i="12"/>
  <c r="CB308" i="12"/>
  <c r="CC308" i="12"/>
  <c r="CD308" i="12"/>
  <c r="CE308" i="12"/>
  <c r="CF308" i="12"/>
  <c r="CG308" i="12"/>
  <c r="CH308" i="12"/>
  <c r="CI308" i="12"/>
  <c r="CJ308" i="12"/>
  <c r="CK308" i="12"/>
  <c r="CL308" i="12"/>
  <c r="CM308" i="12"/>
  <c r="CN308" i="12"/>
  <c r="CO308" i="12"/>
  <c r="CP308" i="12"/>
  <c r="CQ308" i="12"/>
  <c r="CR308" i="12"/>
  <c r="CS308" i="12"/>
  <c r="CT308" i="12"/>
  <c r="CU308" i="12"/>
  <c r="CV308" i="12"/>
  <c r="CW308" i="12"/>
  <c r="CX308" i="12"/>
  <c r="CY308" i="12"/>
  <c r="CZ308" i="12"/>
  <c r="DA308" i="12"/>
  <c r="DB308" i="12"/>
  <c r="DC308" i="12"/>
  <c r="DD308" i="12"/>
  <c r="DE308" i="12"/>
  <c r="DF308" i="12"/>
  <c r="DG308" i="12"/>
  <c r="DH308" i="12"/>
  <c r="DI308" i="12"/>
  <c r="DJ308" i="12"/>
  <c r="AZ309" i="12"/>
  <c r="BA309" i="12"/>
  <c r="BB309" i="12"/>
  <c r="BI309" i="12" s="1"/>
  <c r="BC309" i="12"/>
  <c r="BD309" i="12"/>
  <c r="BJ309" i="12" s="1"/>
  <c r="BE309" i="12"/>
  <c r="BF309" i="12"/>
  <c r="BG309" i="12"/>
  <c r="BH309" i="12"/>
  <c r="BL309" i="12" s="1"/>
  <c r="BK309" i="12"/>
  <c r="BP309" i="12"/>
  <c r="BQ309" i="12"/>
  <c r="BR309" i="12"/>
  <c r="BS309" i="12"/>
  <c r="BT309" i="12"/>
  <c r="BU309" i="12"/>
  <c r="BV309" i="12"/>
  <c r="BW309" i="12"/>
  <c r="BX309" i="12"/>
  <c r="BY309" i="12"/>
  <c r="BZ309" i="12"/>
  <c r="CA309" i="12"/>
  <c r="CB309" i="12"/>
  <c r="CC309" i="12"/>
  <c r="CD309" i="12"/>
  <c r="CE309" i="12"/>
  <c r="CF309" i="12"/>
  <c r="CG309" i="12"/>
  <c r="CH309" i="12"/>
  <c r="CI309" i="12"/>
  <c r="CJ309" i="12"/>
  <c r="CK309" i="12"/>
  <c r="CL309" i="12"/>
  <c r="CM309" i="12"/>
  <c r="CN309" i="12"/>
  <c r="CO309" i="12"/>
  <c r="CP309" i="12"/>
  <c r="CQ309" i="12"/>
  <c r="CR309" i="12"/>
  <c r="CS309" i="12"/>
  <c r="CT309" i="12"/>
  <c r="CU309" i="12"/>
  <c r="CV309" i="12"/>
  <c r="CW309" i="12"/>
  <c r="CX309" i="12"/>
  <c r="CY309" i="12"/>
  <c r="CZ309" i="12"/>
  <c r="DA309" i="12"/>
  <c r="DB309" i="12"/>
  <c r="DC309" i="12"/>
  <c r="DD309" i="12"/>
  <c r="DE309" i="12"/>
  <c r="DF309" i="12"/>
  <c r="DG309" i="12"/>
  <c r="DH309" i="12"/>
  <c r="DI309" i="12"/>
  <c r="DJ309" i="12"/>
  <c r="AZ310" i="12"/>
  <c r="BA310" i="12"/>
  <c r="BB310" i="12"/>
  <c r="BC310" i="12"/>
  <c r="BD310" i="12"/>
  <c r="BE310" i="12"/>
  <c r="BF310" i="12"/>
  <c r="BG310" i="12"/>
  <c r="BK310" i="12" s="1"/>
  <c r="BH310" i="12"/>
  <c r="BJ310" i="12"/>
  <c r="BP310" i="12"/>
  <c r="BQ310" i="12"/>
  <c r="BR310" i="12"/>
  <c r="BS310" i="12"/>
  <c r="BT310" i="12"/>
  <c r="BU310" i="12"/>
  <c r="BV310" i="12"/>
  <c r="BW310" i="12"/>
  <c r="BX310" i="12"/>
  <c r="BY310" i="12"/>
  <c r="BZ310" i="12"/>
  <c r="CA310" i="12"/>
  <c r="CB310" i="12"/>
  <c r="CC310" i="12"/>
  <c r="CD310" i="12"/>
  <c r="CE310" i="12"/>
  <c r="CF310" i="12"/>
  <c r="CG310" i="12"/>
  <c r="CH310" i="12"/>
  <c r="CI310" i="12"/>
  <c r="CJ310" i="12"/>
  <c r="CK310" i="12"/>
  <c r="CL310" i="12"/>
  <c r="CM310" i="12"/>
  <c r="CN310" i="12"/>
  <c r="CO310" i="12"/>
  <c r="CP310" i="12"/>
  <c r="CQ310" i="12"/>
  <c r="CR310" i="12"/>
  <c r="CS310" i="12"/>
  <c r="CT310" i="12"/>
  <c r="CU310" i="12"/>
  <c r="CV310" i="12"/>
  <c r="CW310" i="12"/>
  <c r="CX310" i="12"/>
  <c r="CY310" i="12"/>
  <c r="CZ310" i="12"/>
  <c r="DA310" i="12"/>
  <c r="DB310" i="12"/>
  <c r="DC310" i="12"/>
  <c r="DD310" i="12"/>
  <c r="DE310" i="12"/>
  <c r="DF310" i="12"/>
  <c r="DG310" i="12"/>
  <c r="DH310" i="12"/>
  <c r="DI310" i="12"/>
  <c r="DJ310" i="12"/>
  <c r="AZ311" i="12"/>
  <c r="BA311" i="12"/>
  <c r="BB311" i="12"/>
  <c r="BI311" i="12" s="1"/>
  <c r="BC311" i="12"/>
  <c r="BD311" i="12"/>
  <c r="BJ311" i="12" s="1"/>
  <c r="BE311" i="12"/>
  <c r="BF311" i="12"/>
  <c r="BG311" i="12"/>
  <c r="BH311" i="12"/>
  <c r="BL311" i="12" s="1"/>
  <c r="BK311" i="12"/>
  <c r="BP311" i="12"/>
  <c r="BQ311" i="12"/>
  <c r="BR311" i="12"/>
  <c r="BS311" i="12"/>
  <c r="BT311" i="12"/>
  <c r="BU311" i="12"/>
  <c r="BV311" i="12"/>
  <c r="BW311" i="12"/>
  <c r="BX311" i="12"/>
  <c r="BY311" i="12"/>
  <c r="BZ311" i="12"/>
  <c r="CA311" i="12"/>
  <c r="CB311" i="12"/>
  <c r="CC311" i="12"/>
  <c r="CD311" i="12"/>
  <c r="CE311" i="12"/>
  <c r="CF311" i="12"/>
  <c r="CG311" i="12"/>
  <c r="CH311" i="12"/>
  <c r="CI311" i="12"/>
  <c r="CJ311" i="12"/>
  <c r="CK311" i="12"/>
  <c r="CL311" i="12"/>
  <c r="CM311" i="12"/>
  <c r="CN311" i="12"/>
  <c r="CO311" i="12"/>
  <c r="CP311" i="12"/>
  <c r="CQ311" i="12"/>
  <c r="CR311" i="12"/>
  <c r="CS311" i="12"/>
  <c r="CT311" i="12"/>
  <c r="CU311" i="12"/>
  <c r="CV311" i="12"/>
  <c r="CW311" i="12"/>
  <c r="CX311" i="12"/>
  <c r="CY311" i="12"/>
  <c r="CZ311" i="12"/>
  <c r="DA311" i="12"/>
  <c r="DB311" i="12"/>
  <c r="DC311" i="12"/>
  <c r="DD311" i="12"/>
  <c r="DE311" i="12"/>
  <c r="DF311" i="12"/>
  <c r="DG311" i="12"/>
  <c r="DH311" i="12"/>
  <c r="DI311" i="12"/>
  <c r="DJ311" i="12"/>
  <c r="AZ312" i="12"/>
  <c r="BA312" i="12"/>
  <c r="BB312" i="12"/>
  <c r="BC312" i="12"/>
  <c r="BD312" i="12"/>
  <c r="BE312" i="12"/>
  <c r="BF312" i="12"/>
  <c r="BG312" i="12"/>
  <c r="BK312" i="12" s="1"/>
  <c r="BH312" i="12"/>
  <c r="BJ312" i="12"/>
  <c r="BP312" i="12"/>
  <c r="BQ312" i="12"/>
  <c r="BR312" i="12"/>
  <c r="BS312" i="12"/>
  <c r="BT312" i="12"/>
  <c r="BU312" i="12"/>
  <c r="BV312" i="12"/>
  <c r="BW312" i="12"/>
  <c r="BX312" i="12"/>
  <c r="BY312" i="12"/>
  <c r="BZ312" i="12"/>
  <c r="CA312" i="12"/>
  <c r="CB312" i="12"/>
  <c r="CC312" i="12"/>
  <c r="CD312" i="12"/>
  <c r="CE312" i="12"/>
  <c r="CF312" i="12"/>
  <c r="CG312" i="12"/>
  <c r="CH312" i="12"/>
  <c r="CI312" i="12"/>
  <c r="CJ312" i="12"/>
  <c r="CK312" i="12"/>
  <c r="CL312" i="12"/>
  <c r="CM312" i="12"/>
  <c r="CN312" i="12"/>
  <c r="CO312" i="12"/>
  <c r="CP312" i="12"/>
  <c r="CQ312" i="12"/>
  <c r="CR312" i="12"/>
  <c r="CS312" i="12"/>
  <c r="CT312" i="12"/>
  <c r="CU312" i="12"/>
  <c r="CV312" i="12"/>
  <c r="CW312" i="12"/>
  <c r="CX312" i="12"/>
  <c r="CY312" i="12"/>
  <c r="CZ312" i="12"/>
  <c r="DA312" i="12"/>
  <c r="DB312" i="12"/>
  <c r="DC312" i="12"/>
  <c r="DD312" i="12"/>
  <c r="DE312" i="12"/>
  <c r="DF312" i="12"/>
  <c r="DG312" i="12"/>
  <c r="DH312" i="12"/>
  <c r="DI312" i="12"/>
  <c r="DJ312" i="12"/>
  <c r="AZ313" i="12"/>
  <c r="BA313" i="12"/>
  <c r="BB313" i="12"/>
  <c r="BI313" i="12" s="1"/>
  <c r="BC313" i="12"/>
  <c r="BD313" i="12"/>
  <c r="BJ313" i="12" s="1"/>
  <c r="BE313" i="12"/>
  <c r="BF313" i="12"/>
  <c r="BG313" i="12"/>
  <c r="BH313" i="12"/>
  <c r="BL313" i="12" s="1"/>
  <c r="BK313" i="12"/>
  <c r="BP313" i="12"/>
  <c r="BQ313" i="12"/>
  <c r="BR313" i="12"/>
  <c r="BS313" i="12"/>
  <c r="BT313" i="12"/>
  <c r="BU313" i="12"/>
  <c r="BV313" i="12"/>
  <c r="BW313" i="12"/>
  <c r="BX313" i="12"/>
  <c r="BY313" i="12"/>
  <c r="BZ313" i="12"/>
  <c r="CA313" i="12"/>
  <c r="CB313" i="12"/>
  <c r="CC313" i="12"/>
  <c r="CD313" i="12"/>
  <c r="CE313" i="12"/>
  <c r="CF313" i="12"/>
  <c r="CG313" i="12"/>
  <c r="CH313" i="12"/>
  <c r="CI313" i="12"/>
  <c r="CJ313" i="12"/>
  <c r="CK313" i="12"/>
  <c r="CL313" i="12"/>
  <c r="CM313" i="12"/>
  <c r="CN313" i="12"/>
  <c r="CO313" i="12"/>
  <c r="CP313" i="12"/>
  <c r="CQ313" i="12"/>
  <c r="CR313" i="12"/>
  <c r="CS313" i="12"/>
  <c r="CT313" i="12"/>
  <c r="CU313" i="12"/>
  <c r="CV313" i="12"/>
  <c r="CW313" i="12"/>
  <c r="CX313" i="12"/>
  <c r="CY313" i="12"/>
  <c r="CZ313" i="12"/>
  <c r="DA313" i="12"/>
  <c r="DB313" i="12"/>
  <c r="DC313" i="12"/>
  <c r="DD313" i="12"/>
  <c r="DE313" i="12"/>
  <c r="DF313" i="12"/>
  <c r="DG313" i="12"/>
  <c r="DH313" i="12"/>
  <c r="DI313" i="12"/>
  <c r="DJ313" i="12"/>
  <c r="AZ314" i="12"/>
  <c r="BA314" i="12"/>
  <c r="BB314" i="12"/>
  <c r="BC314" i="12"/>
  <c r="BD314" i="12"/>
  <c r="BE314" i="12"/>
  <c r="BF314" i="12"/>
  <c r="BG314" i="12"/>
  <c r="BK314" i="12" s="1"/>
  <c r="BH314" i="12"/>
  <c r="BJ314" i="12"/>
  <c r="BP314" i="12"/>
  <c r="BQ314" i="12"/>
  <c r="BR314" i="12"/>
  <c r="BS314" i="12"/>
  <c r="BT314" i="12"/>
  <c r="BU314" i="12"/>
  <c r="BV314" i="12"/>
  <c r="BW314" i="12"/>
  <c r="BX314" i="12"/>
  <c r="BY314" i="12"/>
  <c r="BZ314" i="12"/>
  <c r="CA314" i="12"/>
  <c r="CB314" i="12"/>
  <c r="CC314" i="12"/>
  <c r="CD314" i="12"/>
  <c r="CE314" i="12"/>
  <c r="CF314" i="12"/>
  <c r="CG314" i="12"/>
  <c r="CH314" i="12"/>
  <c r="CI314" i="12"/>
  <c r="CJ314" i="12"/>
  <c r="CK314" i="12"/>
  <c r="CL314" i="12"/>
  <c r="CM314" i="12"/>
  <c r="CN314" i="12"/>
  <c r="CO314" i="12"/>
  <c r="CP314" i="12"/>
  <c r="CQ314" i="12"/>
  <c r="CR314" i="12"/>
  <c r="CS314" i="12"/>
  <c r="CT314" i="12"/>
  <c r="CU314" i="12"/>
  <c r="CV314" i="12"/>
  <c r="CW314" i="12"/>
  <c r="CX314" i="12"/>
  <c r="CY314" i="12"/>
  <c r="CZ314" i="12"/>
  <c r="DA314" i="12"/>
  <c r="DB314" i="12"/>
  <c r="DC314" i="12"/>
  <c r="DD314" i="12"/>
  <c r="DE314" i="12"/>
  <c r="DF314" i="12"/>
  <c r="DG314" i="12"/>
  <c r="DH314" i="12"/>
  <c r="DI314" i="12"/>
  <c r="DJ314" i="12"/>
  <c r="AZ315" i="12"/>
  <c r="BA315" i="12"/>
  <c r="BB315" i="12"/>
  <c r="BI315" i="12" s="1"/>
  <c r="BC315" i="12"/>
  <c r="BD315" i="12"/>
  <c r="BJ315" i="12" s="1"/>
  <c r="BE315" i="12"/>
  <c r="BF315" i="12"/>
  <c r="BK315" i="12" s="1"/>
  <c r="BG315" i="12"/>
  <c r="BH315" i="12"/>
  <c r="BP315" i="12"/>
  <c r="BQ315" i="12"/>
  <c r="BR315" i="12"/>
  <c r="BS315" i="12"/>
  <c r="BT315" i="12"/>
  <c r="BU315" i="12"/>
  <c r="BV315" i="12"/>
  <c r="BW315" i="12"/>
  <c r="BX315" i="12"/>
  <c r="BY315" i="12"/>
  <c r="BZ315" i="12"/>
  <c r="CA315" i="12"/>
  <c r="CB315" i="12"/>
  <c r="CC315" i="12"/>
  <c r="CD315" i="12"/>
  <c r="CE315" i="12"/>
  <c r="CF315" i="12"/>
  <c r="CG315" i="12"/>
  <c r="CH315" i="12"/>
  <c r="CI315" i="12"/>
  <c r="CJ315" i="12"/>
  <c r="CK315" i="12"/>
  <c r="CL315" i="12"/>
  <c r="CM315" i="12"/>
  <c r="CN315" i="12"/>
  <c r="CO315" i="12"/>
  <c r="CP315" i="12"/>
  <c r="CQ315" i="12"/>
  <c r="CR315" i="12"/>
  <c r="CS315" i="12"/>
  <c r="CT315" i="12"/>
  <c r="CU315" i="12"/>
  <c r="CV315" i="12"/>
  <c r="CW315" i="12"/>
  <c r="CX315" i="12"/>
  <c r="CY315" i="12"/>
  <c r="CZ315" i="12"/>
  <c r="DA315" i="12"/>
  <c r="DB315" i="12"/>
  <c r="DC315" i="12"/>
  <c r="DD315" i="12"/>
  <c r="DE315" i="12"/>
  <c r="DF315" i="12"/>
  <c r="DG315" i="12"/>
  <c r="DH315" i="12"/>
  <c r="DI315" i="12"/>
  <c r="DJ315" i="12"/>
  <c r="AZ316" i="12"/>
  <c r="BA316" i="12"/>
  <c r="BB316" i="12"/>
  <c r="BC316" i="12"/>
  <c r="BD316" i="12"/>
  <c r="BE316" i="12"/>
  <c r="BF316" i="12"/>
  <c r="BG316" i="12"/>
  <c r="BK316" i="12" s="1"/>
  <c r="BH316" i="12"/>
  <c r="BJ316" i="12"/>
  <c r="BP316" i="12"/>
  <c r="BQ316" i="12"/>
  <c r="BR316" i="12"/>
  <c r="BS316" i="12"/>
  <c r="BT316" i="12"/>
  <c r="BU316" i="12"/>
  <c r="BV316" i="12"/>
  <c r="BW316" i="12"/>
  <c r="BX316" i="12"/>
  <c r="BY316" i="12"/>
  <c r="BZ316" i="12"/>
  <c r="CA316" i="12"/>
  <c r="CB316" i="12"/>
  <c r="CC316" i="12"/>
  <c r="CD316" i="12"/>
  <c r="CE316" i="12"/>
  <c r="CF316" i="12"/>
  <c r="CG316" i="12"/>
  <c r="CH316" i="12"/>
  <c r="CI316" i="12"/>
  <c r="CJ316" i="12"/>
  <c r="CK316" i="12"/>
  <c r="CL316" i="12"/>
  <c r="CM316" i="12"/>
  <c r="CN316" i="12"/>
  <c r="CO316" i="12"/>
  <c r="CP316" i="12"/>
  <c r="CQ316" i="12"/>
  <c r="CR316" i="12"/>
  <c r="CS316" i="12"/>
  <c r="CT316" i="12"/>
  <c r="CU316" i="12"/>
  <c r="CV316" i="12"/>
  <c r="CW316" i="12"/>
  <c r="CX316" i="12"/>
  <c r="CY316" i="12"/>
  <c r="CZ316" i="12"/>
  <c r="DA316" i="12"/>
  <c r="DB316" i="12"/>
  <c r="DC316" i="12"/>
  <c r="DD316" i="12"/>
  <c r="DE316" i="12"/>
  <c r="DF316" i="12"/>
  <c r="DG316" i="12"/>
  <c r="DH316" i="12"/>
  <c r="DI316" i="12"/>
  <c r="DJ316" i="12"/>
  <c r="AZ317" i="12"/>
  <c r="BA317" i="12"/>
  <c r="BB317" i="12"/>
  <c r="BI317" i="12" s="1"/>
  <c r="BC317" i="12"/>
  <c r="BD317" i="12"/>
  <c r="BJ317" i="12" s="1"/>
  <c r="BE317" i="12"/>
  <c r="BF317" i="12"/>
  <c r="BG317" i="12"/>
  <c r="BH317" i="12"/>
  <c r="BL317" i="12" s="1"/>
  <c r="BK317" i="12"/>
  <c r="BP317" i="12"/>
  <c r="BQ317" i="12"/>
  <c r="BR317" i="12"/>
  <c r="BS317" i="12"/>
  <c r="BT317" i="12"/>
  <c r="BU317" i="12"/>
  <c r="BV317" i="12"/>
  <c r="BW317" i="12"/>
  <c r="BX317" i="12"/>
  <c r="BY317" i="12"/>
  <c r="BZ317" i="12"/>
  <c r="CA317" i="12"/>
  <c r="CB317" i="12"/>
  <c r="CC317" i="12"/>
  <c r="CD317" i="12"/>
  <c r="CE317" i="12"/>
  <c r="CF317" i="12"/>
  <c r="CG317" i="12"/>
  <c r="CH317" i="12"/>
  <c r="CI317" i="12"/>
  <c r="CJ317" i="12"/>
  <c r="CK317" i="12"/>
  <c r="CL317" i="12"/>
  <c r="CM317" i="12"/>
  <c r="CN317" i="12"/>
  <c r="CO317" i="12"/>
  <c r="CP317" i="12"/>
  <c r="CQ317" i="12"/>
  <c r="CR317" i="12"/>
  <c r="CS317" i="12"/>
  <c r="CT317" i="12"/>
  <c r="CU317" i="12"/>
  <c r="CV317" i="12"/>
  <c r="CW317" i="12"/>
  <c r="CX317" i="12"/>
  <c r="CY317" i="12"/>
  <c r="CZ317" i="12"/>
  <c r="DA317" i="12"/>
  <c r="DB317" i="12"/>
  <c r="DC317" i="12"/>
  <c r="DD317" i="12"/>
  <c r="DE317" i="12"/>
  <c r="DF317" i="12"/>
  <c r="DG317" i="12"/>
  <c r="DH317" i="12"/>
  <c r="DI317" i="12"/>
  <c r="DJ317" i="12"/>
  <c r="AZ318" i="12"/>
  <c r="BA318" i="12"/>
  <c r="BB318" i="12"/>
  <c r="BC318" i="12"/>
  <c r="BD318" i="12"/>
  <c r="BE318" i="12"/>
  <c r="BF318" i="12"/>
  <c r="BG318" i="12"/>
  <c r="BK318" i="12" s="1"/>
  <c r="BH318" i="12"/>
  <c r="BJ318" i="12"/>
  <c r="BP318" i="12"/>
  <c r="BQ318" i="12"/>
  <c r="BR318" i="12"/>
  <c r="BS318" i="12"/>
  <c r="BT318" i="12"/>
  <c r="BU318" i="12"/>
  <c r="BV318" i="12"/>
  <c r="BW318" i="12"/>
  <c r="BX318" i="12"/>
  <c r="BY318" i="12"/>
  <c r="BZ318" i="12"/>
  <c r="CA318" i="12"/>
  <c r="CB318" i="12"/>
  <c r="CC318" i="12"/>
  <c r="CD318" i="12"/>
  <c r="CE318" i="12"/>
  <c r="CF318" i="12"/>
  <c r="CG318" i="12"/>
  <c r="CH318" i="12"/>
  <c r="CI318" i="12"/>
  <c r="CJ318" i="12"/>
  <c r="CK318" i="12"/>
  <c r="CL318" i="12"/>
  <c r="CM318" i="12"/>
  <c r="CN318" i="12"/>
  <c r="CO318" i="12"/>
  <c r="CP318" i="12"/>
  <c r="CQ318" i="12"/>
  <c r="CR318" i="12"/>
  <c r="CS318" i="12"/>
  <c r="CT318" i="12"/>
  <c r="CU318" i="12"/>
  <c r="CV318" i="12"/>
  <c r="CW318" i="12"/>
  <c r="CX318" i="12"/>
  <c r="CY318" i="12"/>
  <c r="CZ318" i="12"/>
  <c r="DA318" i="12"/>
  <c r="DB318" i="12"/>
  <c r="DC318" i="12"/>
  <c r="DD318" i="12"/>
  <c r="DE318" i="12"/>
  <c r="DF318" i="12"/>
  <c r="DG318" i="12"/>
  <c r="DH318" i="12"/>
  <c r="DI318" i="12"/>
  <c r="DJ318" i="12"/>
  <c r="AZ319" i="12"/>
  <c r="BA319" i="12"/>
  <c r="BB319" i="12"/>
  <c r="BI319" i="12" s="1"/>
  <c r="BC319" i="12"/>
  <c r="BD319" i="12"/>
  <c r="BJ319" i="12" s="1"/>
  <c r="BE319" i="12"/>
  <c r="BF319" i="12"/>
  <c r="BK319" i="12" s="1"/>
  <c r="BG319" i="12"/>
  <c r="BH319" i="12"/>
  <c r="BP319" i="12"/>
  <c r="BQ319" i="12"/>
  <c r="BR319" i="12"/>
  <c r="BS319" i="12"/>
  <c r="BT319" i="12"/>
  <c r="BU319" i="12"/>
  <c r="BV319" i="12"/>
  <c r="BW319" i="12"/>
  <c r="BX319" i="12"/>
  <c r="BY319" i="12"/>
  <c r="BZ319" i="12"/>
  <c r="CA319" i="12"/>
  <c r="CB319" i="12"/>
  <c r="CC319" i="12"/>
  <c r="CD319" i="12"/>
  <c r="CE319" i="12"/>
  <c r="CF319" i="12"/>
  <c r="CG319" i="12"/>
  <c r="CH319" i="12"/>
  <c r="CI319" i="12"/>
  <c r="CJ319" i="12"/>
  <c r="CK319" i="12"/>
  <c r="CL319" i="12"/>
  <c r="CM319" i="12"/>
  <c r="CN319" i="12"/>
  <c r="CO319" i="12"/>
  <c r="CP319" i="12"/>
  <c r="CQ319" i="12"/>
  <c r="CR319" i="12"/>
  <c r="CS319" i="12"/>
  <c r="CT319" i="12"/>
  <c r="CU319" i="12"/>
  <c r="CV319" i="12"/>
  <c r="CW319" i="12"/>
  <c r="CX319" i="12"/>
  <c r="CY319" i="12"/>
  <c r="CZ319" i="12"/>
  <c r="DA319" i="12"/>
  <c r="DB319" i="12"/>
  <c r="DC319" i="12"/>
  <c r="DD319" i="12"/>
  <c r="DE319" i="12"/>
  <c r="DF319" i="12"/>
  <c r="DG319" i="12"/>
  <c r="DH319" i="12"/>
  <c r="DI319" i="12"/>
  <c r="DJ319" i="12"/>
  <c r="AZ320" i="12"/>
  <c r="BA320" i="12"/>
  <c r="BB320" i="12"/>
  <c r="BC320" i="12"/>
  <c r="BD320" i="12"/>
  <c r="BE320" i="12"/>
  <c r="BF320" i="12"/>
  <c r="BG320" i="12"/>
  <c r="BK320" i="12" s="1"/>
  <c r="BH320" i="12"/>
  <c r="BJ320" i="12"/>
  <c r="BP320" i="12"/>
  <c r="BQ320" i="12"/>
  <c r="BR320" i="12"/>
  <c r="BS320" i="12"/>
  <c r="BT320" i="12"/>
  <c r="BU320" i="12"/>
  <c r="BV320" i="12"/>
  <c r="BW320" i="12"/>
  <c r="BX320" i="12"/>
  <c r="BY320" i="12"/>
  <c r="BZ320" i="12"/>
  <c r="CA320" i="12"/>
  <c r="CB320" i="12"/>
  <c r="CC320" i="12"/>
  <c r="CD320" i="12"/>
  <c r="CE320" i="12"/>
  <c r="CF320" i="12"/>
  <c r="CG320" i="12"/>
  <c r="CH320" i="12"/>
  <c r="CI320" i="12"/>
  <c r="CJ320" i="12"/>
  <c r="CK320" i="12"/>
  <c r="CL320" i="12"/>
  <c r="CM320" i="12"/>
  <c r="CN320" i="12"/>
  <c r="CO320" i="12"/>
  <c r="CP320" i="12"/>
  <c r="CQ320" i="12"/>
  <c r="CR320" i="12"/>
  <c r="CS320" i="12"/>
  <c r="CT320" i="12"/>
  <c r="CU320" i="12"/>
  <c r="CV320" i="12"/>
  <c r="CW320" i="12"/>
  <c r="CX320" i="12"/>
  <c r="CY320" i="12"/>
  <c r="CZ320" i="12"/>
  <c r="DA320" i="12"/>
  <c r="DB320" i="12"/>
  <c r="DC320" i="12"/>
  <c r="DD320" i="12"/>
  <c r="DE320" i="12"/>
  <c r="DF320" i="12"/>
  <c r="DG320" i="12"/>
  <c r="DH320" i="12"/>
  <c r="DI320" i="12"/>
  <c r="DJ320" i="12"/>
  <c r="AZ321" i="12"/>
  <c r="BA321" i="12"/>
  <c r="BB321" i="12"/>
  <c r="BI321" i="12" s="1"/>
  <c r="BC321" i="12"/>
  <c r="BD321" i="12"/>
  <c r="BJ321" i="12" s="1"/>
  <c r="BE321" i="12"/>
  <c r="BF321" i="12"/>
  <c r="BG321" i="12"/>
  <c r="BH321" i="12"/>
  <c r="BL321" i="12" s="1"/>
  <c r="BK321" i="12"/>
  <c r="BP321" i="12"/>
  <c r="BQ321" i="12"/>
  <c r="BR321" i="12"/>
  <c r="BS321" i="12"/>
  <c r="BT321" i="12"/>
  <c r="BU321" i="12"/>
  <c r="BV321" i="12"/>
  <c r="BW321" i="12"/>
  <c r="BX321" i="12"/>
  <c r="BY321" i="12"/>
  <c r="BZ321" i="12"/>
  <c r="CA321" i="12"/>
  <c r="CB321" i="12"/>
  <c r="CC321" i="12"/>
  <c r="CD321" i="12"/>
  <c r="CE321" i="12"/>
  <c r="CF321" i="12"/>
  <c r="CG321" i="12"/>
  <c r="CH321" i="12"/>
  <c r="CI321" i="12"/>
  <c r="CJ321" i="12"/>
  <c r="CK321" i="12"/>
  <c r="CL321" i="12"/>
  <c r="CM321" i="12"/>
  <c r="CN321" i="12"/>
  <c r="CO321" i="12"/>
  <c r="CP321" i="12"/>
  <c r="CQ321" i="12"/>
  <c r="CR321" i="12"/>
  <c r="CS321" i="12"/>
  <c r="CT321" i="12"/>
  <c r="CU321" i="12"/>
  <c r="CV321" i="12"/>
  <c r="CW321" i="12"/>
  <c r="CX321" i="12"/>
  <c r="CY321" i="12"/>
  <c r="CZ321" i="12"/>
  <c r="DA321" i="12"/>
  <c r="DB321" i="12"/>
  <c r="DC321" i="12"/>
  <c r="DD321" i="12"/>
  <c r="DE321" i="12"/>
  <c r="DF321" i="12"/>
  <c r="DG321" i="12"/>
  <c r="DH321" i="12"/>
  <c r="DI321" i="12"/>
  <c r="DJ321" i="12"/>
  <c r="AZ322" i="12"/>
  <c r="BA322" i="12"/>
  <c r="BB322" i="12"/>
  <c r="BC322" i="12"/>
  <c r="BD322" i="12"/>
  <c r="BE322" i="12"/>
  <c r="BF322" i="12"/>
  <c r="BG322" i="12"/>
  <c r="BK322" i="12" s="1"/>
  <c r="BH322" i="12"/>
  <c r="BJ322" i="12"/>
  <c r="BP322" i="12"/>
  <c r="BQ322" i="12"/>
  <c r="BR322" i="12"/>
  <c r="BS322" i="12"/>
  <c r="BT322" i="12"/>
  <c r="BU322" i="12"/>
  <c r="BV322" i="12"/>
  <c r="BW322" i="12"/>
  <c r="BX322" i="12"/>
  <c r="BY322" i="12"/>
  <c r="BZ322" i="12"/>
  <c r="CA322" i="12"/>
  <c r="CB322" i="12"/>
  <c r="CC322" i="12"/>
  <c r="CD322" i="12"/>
  <c r="CE322" i="12"/>
  <c r="CF322" i="12"/>
  <c r="CG322" i="12"/>
  <c r="CH322" i="12"/>
  <c r="CI322" i="12"/>
  <c r="CJ322" i="12"/>
  <c r="CK322" i="12"/>
  <c r="CL322" i="12"/>
  <c r="CM322" i="12"/>
  <c r="CN322" i="12"/>
  <c r="CO322" i="12"/>
  <c r="CP322" i="12"/>
  <c r="CQ322" i="12"/>
  <c r="CR322" i="12"/>
  <c r="CS322" i="12"/>
  <c r="CT322" i="12"/>
  <c r="CU322" i="12"/>
  <c r="CV322" i="12"/>
  <c r="CW322" i="12"/>
  <c r="CX322" i="12"/>
  <c r="CY322" i="12"/>
  <c r="CZ322" i="12"/>
  <c r="DA322" i="12"/>
  <c r="DB322" i="12"/>
  <c r="DC322" i="12"/>
  <c r="DD322" i="12"/>
  <c r="DE322" i="12"/>
  <c r="DF322" i="12"/>
  <c r="DG322" i="12"/>
  <c r="DH322" i="12"/>
  <c r="DI322" i="12"/>
  <c r="DJ322" i="12"/>
  <c r="AZ323" i="12"/>
  <c r="BA323" i="12"/>
  <c r="BB323" i="12"/>
  <c r="BI323" i="12" s="1"/>
  <c r="BC323" i="12"/>
  <c r="BD323" i="12"/>
  <c r="BJ323" i="12" s="1"/>
  <c r="BE323" i="12"/>
  <c r="BF323" i="12"/>
  <c r="BG323" i="12"/>
  <c r="BH323" i="12"/>
  <c r="BK323" i="12"/>
  <c r="BP323" i="12"/>
  <c r="BQ323" i="12"/>
  <c r="BR323" i="12"/>
  <c r="BS323" i="12"/>
  <c r="BT323" i="12"/>
  <c r="BU323" i="12"/>
  <c r="BV323" i="12"/>
  <c r="BW323" i="12"/>
  <c r="BX323" i="12"/>
  <c r="BY323" i="12"/>
  <c r="BZ323" i="12"/>
  <c r="CA323" i="12"/>
  <c r="CB323" i="12"/>
  <c r="CC323" i="12"/>
  <c r="CD323" i="12"/>
  <c r="CE323" i="12"/>
  <c r="CF323" i="12"/>
  <c r="CG323" i="12"/>
  <c r="CH323" i="12"/>
  <c r="CI323" i="12"/>
  <c r="CJ323" i="12"/>
  <c r="CK323" i="12"/>
  <c r="CL323" i="12"/>
  <c r="CM323" i="12"/>
  <c r="CN323" i="12"/>
  <c r="CO323" i="12"/>
  <c r="CP323" i="12"/>
  <c r="CQ323" i="12"/>
  <c r="CR323" i="12"/>
  <c r="CS323" i="12"/>
  <c r="CT323" i="12"/>
  <c r="CU323" i="12"/>
  <c r="CV323" i="12"/>
  <c r="CW323" i="12"/>
  <c r="CX323" i="12"/>
  <c r="CY323" i="12"/>
  <c r="CZ323" i="12"/>
  <c r="DA323" i="12"/>
  <c r="DB323" i="12"/>
  <c r="DC323" i="12"/>
  <c r="DD323" i="12"/>
  <c r="DE323" i="12"/>
  <c r="DF323" i="12"/>
  <c r="DG323" i="12"/>
  <c r="DH323" i="12"/>
  <c r="DI323" i="12"/>
  <c r="DJ323" i="12"/>
  <c r="AZ324" i="12"/>
  <c r="BA324" i="12"/>
  <c r="BB324" i="12"/>
  <c r="BC324" i="12"/>
  <c r="BD324" i="12"/>
  <c r="BE324" i="12"/>
  <c r="BF324" i="12"/>
  <c r="BG324" i="12"/>
  <c r="BK324" i="12" s="1"/>
  <c r="BH324" i="12"/>
  <c r="BJ324" i="12"/>
  <c r="BP324" i="12"/>
  <c r="BQ324" i="12"/>
  <c r="BR324" i="12"/>
  <c r="BS324" i="12"/>
  <c r="BT324" i="12"/>
  <c r="BU324" i="12"/>
  <c r="BV324" i="12"/>
  <c r="BW324" i="12"/>
  <c r="BX324" i="12"/>
  <c r="BY324" i="12"/>
  <c r="BZ324" i="12"/>
  <c r="CA324" i="12"/>
  <c r="CB324" i="12"/>
  <c r="CC324" i="12"/>
  <c r="CD324" i="12"/>
  <c r="CE324" i="12"/>
  <c r="CF324" i="12"/>
  <c r="CG324" i="12"/>
  <c r="CH324" i="12"/>
  <c r="CI324" i="12"/>
  <c r="CJ324" i="12"/>
  <c r="CK324" i="12"/>
  <c r="CL324" i="12"/>
  <c r="CM324" i="12"/>
  <c r="CN324" i="12"/>
  <c r="CO324" i="12"/>
  <c r="CP324" i="12"/>
  <c r="CQ324" i="12"/>
  <c r="CR324" i="12"/>
  <c r="CS324" i="12"/>
  <c r="CT324" i="12"/>
  <c r="CU324" i="12"/>
  <c r="CV324" i="12"/>
  <c r="CW324" i="12"/>
  <c r="CX324" i="12"/>
  <c r="CY324" i="12"/>
  <c r="CZ324" i="12"/>
  <c r="DA324" i="12"/>
  <c r="DB324" i="12"/>
  <c r="DC324" i="12"/>
  <c r="DD324" i="12"/>
  <c r="DE324" i="12"/>
  <c r="DF324" i="12"/>
  <c r="DG324" i="12"/>
  <c r="DH324" i="12"/>
  <c r="DI324" i="12"/>
  <c r="DJ324" i="12"/>
  <c r="AZ325" i="12"/>
  <c r="BA325" i="12"/>
  <c r="BB325" i="12"/>
  <c r="BI325" i="12" s="1"/>
  <c r="BC325" i="12"/>
  <c r="BD325" i="12"/>
  <c r="BJ325" i="12" s="1"/>
  <c r="BE325" i="12"/>
  <c r="BF325" i="12"/>
  <c r="BG325" i="12"/>
  <c r="BH325" i="12"/>
  <c r="BL325" i="12" s="1"/>
  <c r="BK325" i="12"/>
  <c r="BP325" i="12"/>
  <c r="BQ325" i="12"/>
  <c r="BR325" i="12"/>
  <c r="BS325" i="12"/>
  <c r="BT325" i="12"/>
  <c r="BU325" i="12"/>
  <c r="BV325" i="12"/>
  <c r="BW325" i="12"/>
  <c r="BX325" i="12"/>
  <c r="BY325" i="12"/>
  <c r="BZ325" i="12"/>
  <c r="CA325" i="12"/>
  <c r="CB325" i="12"/>
  <c r="CC325" i="12"/>
  <c r="CD325" i="12"/>
  <c r="CE325" i="12"/>
  <c r="CF325" i="12"/>
  <c r="CG325" i="12"/>
  <c r="CH325" i="12"/>
  <c r="CI325" i="12"/>
  <c r="CJ325" i="12"/>
  <c r="CK325" i="12"/>
  <c r="CL325" i="12"/>
  <c r="CM325" i="12"/>
  <c r="CN325" i="12"/>
  <c r="CO325" i="12"/>
  <c r="CP325" i="12"/>
  <c r="CQ325" i="12"/>
  <c r="CR325" i="12"/>
  <c r="CS325" i="12"/>
  <c r="CT325" i="12"/>
  <c r="CU325" i="12"/>
  <c r="CV325" i="12"/>
  <c r="CW325" i="12"/>
  <c r="CX325" i="12"/>
  <c r="CY325" i="12"/>
  <c r="CZ325" i="12"/>
  <c r="DA325" i="12"/>
  <c r="DB325" i="12"/>
  <c r="DC325" i="12"/>
  <c r="DD325" i="12"/>
  <c r="DE325" i="12"/>
  <c r="DF325" i="12"/>
  <c r="DG325" i="12"/>
  <c r="DH325" i="12"/>
  <c r="DI325" i="12"/>
  <c r="DJ325" i="12"/>
  <c r="AZ326" i="12"/>
  <c r="BA326" i="12"/>
  <c r="BB326" i="12"/>
  <c r="BC326" i="12"/>
  <c r="BD326" i="12"/>
  <c r="BE326" i="12"/>
  <c r="BF326" i="12"/>
  <c r="BG326" i="12"/>
  <c r="BK326" i="12" s="1"/>
  <c r="BH326" i="12"/>
  <c r="BJ326" i="12"/>
  <c r="BP326" i="12"/>
  <c r="BQ326" i="12"/>
  <c r="BR326" i="12"/>
  <c r="BS326" i="12"/>
  <c r="BT326" i="12"/>
  <c r="BU326" i="12"/>
  <c r="BV326" i="12"/>
  <c r="BW326" i="12"/>
  <c r="BX326" i="12"/>
  <c r="BY326" i="12"/>
  <c r="BZ326" i="12"/>
  <c r="CA326" i="12"/>
  <c r="CB326" i="12"/>
  <c r="CC326" i="12"/>
  <c r="CD326" i="12"/>
  <c r="CE326" i="12"/>
  <c r="CF326" i="12"/>
  <c r="CG326" i="12"/>
  <c r="CH326" i="12"/>
  <c r="CI326" i="12"/>
  <c r="CJ326" i="12"/>
  <c r="CK326" i="12"/>
  <c r="CL326" i="12"/>
  <c r="CM326" i="12"/>
  <c r="CN326" i="12"/>
  <c r="CO326" i="12"/>
  <c r="CP326" i="12"/>
  <c r="CQ326" i="12"/>
  <c r="CR326" i="12"/>
  <c r="CS326" i="12"/>
  <c r="CT326" i="12"/>
  <c r="CU326" i="12"/>
  <c r="CV326" i="12"/>
  <c r="CW326" i="12"/>
  <c r="CX326" i="12"/>
  <c r="CY326" i="12"/>
  <c r="CZ326" i="12"/>
  <c r="DA326" i="12"/>
  <c r="DB326" i="12"/>
  <c r="DC326" i="12"/>
  <c r="DD326" i="12"/>
  <c r="DE326" i="12"/>
  <c r="DF326" i="12"/>
  <c r="DG326" i="12"/>
  <c r="DH326" i="12"/>
  <c r="DI326" i="12"/>
  <c r="DJ326" i="12"/>
  <c r="AZ327" i="12"/>
  <c r="BA327" i="12"/>
  <c r="BB327" i="12"/>
  <c r="BI327" i="12" s="1"/>
  <c r="BC327" i="12"/>
  <c r="BD327" i="12"/>
  <c r="BJ327" i="12" s="1"/>
  <c r="BE327" i="12"/>
  <c r="BF327" i="12"/>
  <c r="BG327" i="12"/>
  <c r="BH327" i="12"/>
  <c r="BK327" i="12"/>
  <c r="BP327" i="12"/>
  <c r="BQ327" i="12"/>
  <c r="BR327" i="12"/>
  <c r="BS327" i="12"/>
  <c r="BT327" i="12"/>
  <c r="BU327" i="12"/>
  <c r="BV327" i="12"/>
  <c r="BW327" i="12"/>
  <c r="BX327" i="12"/>
  <c r="BY327" i="12"/>
  <c r="BZ327" i="12"/>
  <c r="CA327" i="12"/>
  <c r="CB327" i="12"/>
  <c r="CC327" i="12"/>
  <c r="CD327" i="12"/>
  <c r="CE327" i="12"/>
  <c r="CF327" i="12"/>
  <c r="CG327" i="12"/>
  <c r="CH327" i="12"/>
  <c r="CI327" i="12"/>
  <c r="CJ327" i="12"/>
  <c r="CK327" i="12"/>
  <c r="CL327" i="12"/>
  <c r="CM327" i="12"/>
  <c r="CN327" i="12"/>
  <c r="CO327" i="12"/>
  <c r="CP327" i="12"/>
  <c r="CQ327" i="12"/>
  <c r="CR327" i="12"/>
  <c r="CS327" i="12"/>
  <c r="CT327" i="12"/>
  <c r="CU327" i="12"/>
  <c r="CV327" i="12"/>
  <c r="CW327" i="12"/>
  <c r="CX327" i="12"/>
  <c r="CY327" i="12"/>
  <c r="CZ327" i="12"/>
  <c r="DA327" i="12"/>
  <c r="DB327" i="12"/>
  <c r="DC327" i="12"/>
  <c r="DD327" i="12"/>
  <c r="DE327" i="12"/>
  <c r="DF327" i="12"/>
  <c r="DG327" i="12"/>
  <c r="DH327" i="12"/>
  <c r="DI327" i="12"/>
  <c r="DJ327" i="12"/>
  <c r="AZ328" i="12"/>
  <c r="BA328" i="12"/>
  <c r="BB328" i="12"/>
  <c r="BC328" i="12"/>
  <c r="BD328" i="12"/>
  <c r="BE328" i="12"/>
  <c r="BF328" i="12"/>
  <c r="BG328" i="12"/>
  <c r="BK328" i="12" s="1"/>
  <c r="BH328" i="12"/>
  <c r="BJ328" i="12"/>
  <c r="BP328" i="12"/>
  <c r="BQ328" i="12"/>
  <c r="BR328" i="12"/>
  <c r="BS328" i="12"/>
  <c r="BT328" i="12"/>
  <c r="BU328" i="12"/>
  <c r="BV328" i="12"/>
  <c r="BW328" i="12"/>
  <c r="BX328" i="12"/>
  <c r="BY328" i="12"/>
  <c r="BZ328" i="12"/>
  <c r="CA328" i="12"/>
  <c r="CB328" i="12"/>
  <c r="CC328" i="12"/>
  <c r="CD328" i="12"/>
  <c r="CE328" i="12"/>
  <c r="CF328" i="12"/>
  <c r="CG328" i="12"/>
  <c r="CH328" i="12"/>
  <c r="CI328" i="12"/>
  <c r="CJ328" i="12"/>
  <c r="CK328" i="12"/>
  <c r="CL328" i="12"/>
  <c r="CM328" i="12"/>
  <c r="CN328" i="12"/>
  <c r="CO328" i="12"/>
  <c r="CP328" i="12"/>
  <c r="CQ328" i="12"/>
  <c r="CR328" i="12"/>
  <c r="CS328" i="12"/>
  <c r="CT328" i="12"/>
  <c r="CU328" i="12"/>
  <c r="CV328" i="12"/>
  <c r="CW328" i="12"/>
  <c r="CX328" i="12"/>
  <c r="CY328" i="12"/>
  <c r="CZ328" i="12"/>
  <c r="DA328" i="12"/>
  <c r="DB328" i="12"/>
  <c r="DC328" i="12"/>
  <c r="DD328" i="12"/>
  <c r="DE328" i="12"/>
  <c r="DF328" i="12"/>
  <c r="DG328" i="12"/>
  <c r="DH328" i="12"/>
  <c r="DI328" i="12"/>
  <c r="DJ328" i="12"/>
  <c r="AZ329" i="12"/>
  <c r="BA329" i="12"/>
  <c r="BB329" i="12"/>
  <c r="BI329" i="12" s="1"/>
  <c r="BC329" i="12"/>
  <c r="BD329" i="12"/>
  <c r="BJ329" i="12" s="1"/>
  <c r="BE329" i="12"/>
  <c r="BF329" i="12"/>
  <c r="BG329" i="12"/>
  <c r="BH329" i="12"/>
  <c r="BL329" i="12" s="1"/>
  <c r="BK329" i="12"/>
  <c r="BP329" i="12"/>
  <c r="BQ329" i="12"/>
  <c r="BR329" i="12"/>
  <c r="BS329" i="12"/>
  <c r="BT329" i="12"/>
  <c r="BU329" i="12"/>
  <c r="BV329" i="12"/>
  <c r="BW329" i="12"/>
  <c r="BX329" i="12"/>
  <c r="BY329" i="12"/>
  <c r="BZ329" i="12"/>
  <c r="CA329" i="12"/>
  <c r="CB329" i="12"/>
  <c r="CC329" i="12"/>
  <c r="CD329" i="12"/>
  <c r="CE329" i="12"/>
  <c r="CF329" i="12"/>
  <c r="CG329" i="12"/>
  <c r="CH329" i="12"/>
  <c r="CI329" i="12"/>
  <c r="CJ329" i="12"/>
  <c r="CK329" i="12"/>
  <c r="CL329" i="12"/>
  <c r="CM329" i="12"/>
  <c r="CN329" i="12"/>
  <c r="CO329" i="12"/>
  <c r="CP329" i="12"/>
  <c r="CQ329" i="12"/>
  <c r="CR329" i="12"/>
  <c r="CS329" i="12"/>
  <c r="CT329" i="12"/>
  <c r="CU329" i="12"/>
  <c r="CV329" i="12"/>
  <c r="CW329" i="12"/>
  <c r="CX329" i="12"/>
  <c r="CY329" i="12"/>
  <c r="CZ329" i="12"/>
  <c r="DA329" i="12"/>
  <c r="DB329" i="12"/>
  <c r="DC329" i="12"/>
  <c r="DD329" i="12"/>
  <c r="DE329" i="12"/>
  <c r="DF329" i="12"/>
  <c r="DG329" i="12"/>
  <c r="DH329" i="12"/>
  <c r="DI329" i="12"/>
  <c r="DJ329" i="12"/>
  <c r="AZ330" i="12"/>
  <c r="BA330" i="12"/>
  <c r="BB330" i="12"/>
  <c r="BC330" i="12"/>
  <c r="BD330" i="12"/>
  <c r="BJ330" i="12" s="1"/>
  <c r="BE330" i="12"/>
  <c r="BF330" i="12"/>
  <c r="BG330" i="12"/>
  <c r="BH330" i="12"/>
  <c r="BI330" i="12"/>
  <c r="BK330" i="12"/>
  <c r="BP330" i="12"/>
  <c r="BQ330" i="12"/>
  <c r="BR330" i="12"/>
  <c r="BS330" i="12"/>
  <c r="BT330" i="12"/>
  <c r="BU330" i="12"/>
  <c r="BV330" i="12"/>
  <c r="BW330" i="12"/>
  <c r="BX330" i="12"/>
  <c r="BY330" i="12"/>
  <c r="BZ330" i="12"/>
  <c r="CA330" i="12"/>
  <c r="CB330" i="12"/>
  <c r="CC330" i="12"/>
  <c r="CD330" i="12"/>
  <c r="CE330" i="12"/>
  <c r="CF330" i="12"/>
  <c r="CG330" i="12"/>
  <c r="CH330" i="12"/>
  <c r="CI330" i="12"/>
  <c r="CJ330" i="12"/>
  <c r="CK330" i="12"/>
  <c r="CL330" i="12"/>
  <c r="CM330" i="12"/>
  <c r="CN330" i="12"/>
  <c r="CO330" i="12"/>
  <c r="CP330" i="12"/>
  <c r="CQ330" i="12"/>
  <c r="CR330" i="12"/>
  <c r="CS330" i="12"/>
  <c r="CT330" i="12"/>
  <c r="CU330" i="12"/>
  <c r="CV330" i="12"/>
  <c r="CW330" i="12"/>
  <c r="CX330" i="12"/>
  <c r="CY330" i="12"/>
  <c r="CZ330" i="12"/>
  <c r="DA330" i="12"/>
  <c r="DB330" i="12"/>
  <c r="DC330" i="12"/>
  <c r="DD330" i="12"/>
  <c r="DE330" i="12"/>
  <c r="DF330" i="12"/>
  <c r="DG330" i="12"/>
  <c r="DH330" i="12"/>
  <c r="DI330" i="12"/>
  <c r="DJ330" i="12"/>
  <c r="AZ331" i="12"/>
  <c r="BA331" i="12"/>
  <c r="BB331" i="12"/>
  <c r="BC331" i="12"/>
  <c r="BD331" i="12"/>
  <c r="BE331" i="12"/>
  <c r="BF331" i="12"/>
  <c r="BG331" i="12"/>
  <c r="BH331" i="12"/>
  <c r="BI331" i="12"/>
  <c r="BK331" i="12"/>
  <c r="BP331" i="12"/>
  <c r="BQ331" i="12"/>
  <c r="BR331" i="12"/>
  <c r="BS331" i="12"/>
  <c r="BT331" i="12"/>
  <c r="BU331" i="12"/>
  <c r="BV331" i="12"/>
  <c r="BW331" i="12"/>
  <c r="BX331" i="12"/>
  <c r="BY331" i="12"/>
  <c r="BZ331" i="12"/>
  <c r="CA331" i="12"/>
  <c r="CB331" i="12"/>
  <c r="CC331" i="12"/>
  <c r="CD331" i="12"/>
  <c r="CE331" i="12"/>
  <c r="CF331" i="12"/>
  <c r="CG331" i="12"/>
  <c r="CH331" i="12"/>
  <c r="CI331" i="12"/>
  <c r="CJ331" i="12"/>
  <c r="CK331" i="12"/>
  <c r="CL331" i="12"/>
  <c r="CM331" i="12"/>
  <c r="CN331" i="12"/>
  <c r="CO331" i="12"/>
  <c r="CP331" i="12"/>
  <c r="CQ331" i="12"/>
  <c r="CR331" i="12"/>
  <c r="CS331" i="12"/>
  <c r="CT331" i="12"/>
  <c r="CU331" i="12"/>
  <c r="CV331" i="12"/>
  <c r="CW331" i="12"/>
  <c r="CX331" i="12"/>
  <c r="CY331" i="12"/>
  <c r="CZ331" i="12"/>
  <c r="DA331" i="12"/>
  <c r="DB331" i="12"/>
  <c r="DC331" i="12"/>
  <c r="DD331" i="12"/>
  <c r="DE331" i="12"/>
  <c r="DF331" i="12"/>
  <c r="DG331" i="12"/>
  <c r="DH331" i="12"/>
  <c r="DI331" i="12"/>
  <c r="DJ331" i="12"/>
  <c r="AZ332" i="12"/>
  <c r="BA332" i="12"/>
  <c r="BB332" i="12"/>
  <c r="BC332" i="12"/>
  <c r="BD332" i="12"/>
  <c r="BJ332" i="12" s="1"/>
  <c r="BE332" i="12"/>
  <c r="BF332" i="12"/>
  <c r="BG332" i="12"/>
  <c r="BH332" i="12"/>
  <c r="BI332" i="12"/>
  <c r="BK332" i="12"/>
  <c r="BP332" i="12"/>
  <c r="BQ332" i="12"/>
  <c r="BR332" i="12"/>
  <c r="BS332" i="12"/>
  <c r="BT332" i="12"/>
  <c r="BU332" i="12"/>
  <c r="BV332" i="12"/>
  <c r="BW332" i="12"/>
  <c r="BX332" i="12"/>
  <c r="BY332" i="12"/>
  <c r="BZ332" i="12"/>
  <c r="CA332" i="12"/>
  <c r="CB332" i="12"/>
  <c r="CC332" i="12"/>
  <c r="CD332" i="12"/>
  <c r="CE332" i="12"/>
  <c r="CF332" i="12"/>
  <c r="CG332" i="12"/>
  <c r="CH332" i="12"/>
  <c r="CI332" i="12"/>
  <c r="CJ332" i="12"/>
  <c r="CK332" i="12"/>
  <c r="CL332" i="12"/>
  <c r="CM332" i="12"/>
  <c r="CN332" i="12"/>
  <c r="CO332" i="12"/>
  <c r="CP332" i="12"/>
  <c r="CQ332" i="12"/>
  <c r="CR332" i="12"/>
  <c r="CS332" i="12"/>
  <c r="CT332" i="12"/>
  <c r="CU332" i="12"/>
  <c r="CV332" i="12"/>
  <c r="CW332" i="12"/>
  <c r="CX332" i="12"/>
  <c r="CY332" i="12"/>
  <c r="CZ332" i="12"/>
  <c r="DA332" i="12"/>
  <c r="DB332" i="12"/>
  <c r="DC332" i="12"/>
  <c r="DD332" i="12"/>
  <c r="DE332" i="12"/>
  <c r="DF332" i="12"/>
  <c r="DG332" i="12"/>
  <c r="DH332" i="12"/>
  <c r="DI332" i="12"/>
  <c r="DJ332" i="12"/>
  <c r="AZ333" i="12"/>
  <c r="BA333" i="12"/>
  <c r="BB333" i="12"/>
  <c r="BC333" i="12"/>
  <c r="BD333" i="12"/>
  <c r="BE333" i="12"/>
  <c r="BF333" i="12"/>
  <c r="BG333" i="12"/>
  <c r="BH333" i="12"/>
  <c r="BI333" i="12"/>
  <c r="BK333" i="12"/>
  <c r="BP333" i="12"/>
  <c r="BQ333" i="12"/>
  <c r="BR333" i="12"/>
  <c r="BS333" i="12"/>
  <c r="BT333" i="12"/>
  <c r="BU333" i="12"/>
  <c r="BV333" i="12"/>
  <c r="BW333" i="12"/>
  <c r="BX333" i="12"/>
  <c r="BY333" i="12"/>
  <c r="BZ333" i="12"/>
  <c r="CA333" i="12"/>
  <c r="CB333" i="12"/>
  <c r="CC333" i="12"/>
  <c r="CD333" i="12"/>
  <c r="CE333" i="12"/>
  <c r="CF333" i="12"/>
  <c r="CG333" i="12"/>
  <c r="CH333" i="12"/>
  <c r="CI333" i="12"/>
  <c r="CJ333" i="12"/>
  <c r="CK333" i="12"/>
  <c r="CL333" i="12"/>
  <c r="CM333" i="12"/>
  <c r="CN333" i="12"/>
  <c r="CO333" i="12"/>
  <c r="CP333" i="12"/>
  <c r="CQ333" i="12"/>
  <c r="CR333" i="12"/>
  <c r="CS333" i="12"/>
  <c r="CT333" i="12"/>
  <c r="CU333" i="12"/>
  <c r="CV333" i="12"/>
  <c r="CW333" i="12"/>
  <c r="CX333" i="12"/>
  <c r="CY333" i="12"/>
  <c r="CZ333" i="12"/>
  <c r="DA333" i="12"/>
  <c r="DB333" i="12"/>
  <c r="DC333" i="12"/>
  <c r="DD333" i="12"/>
  <c r="DE333" i="12"/>
  <c r="DF333" i="12"/>
  <c r="DG333" i="12"/>
  <c r="DH333" i="12"/>
  <c r="DI333" i="12"/>
  <c r="DJ333" i="12"/>
  <c r="AZ334" i="12"/>
  <c r="BA334" i="12"/>
  <c r="BB334" i="12"/>
  <c r="BC334" i="12"/>
  <c r="BD334" i="12"/>
  <c r="BJ334" i="12" s="1"/>
  <c r="BE334" i="12"/>
  <c r="BF334" i="12"/>
  <c r="BG334" i="12"/>
  <c r="BH334" i="12"/>
  <c r="BI334" i="12"/>
  <c r="BK334" i="12"/>
  <c r="BP334" i="12"/>
  <c r="BQ334" i="12"/>
  <c r="BR334" i="12"/>
  <c r="BS334" i="12"/>
  <c r="BT334" i="12"/>
  <c r="BU334" i="12"/>
  <c r="BV334" i="12"/>
  <c r="BW334" i="12"/>
  <c r="BX334" i="12"/>
  <c r="BY334" i="12"/>
  <c r="BZ334" i="12"/>
  <c r="CA334" i="12"/>
  <c r="CB334" i="12"/>
  <c r="CC334" i="12"/>
  <c r="CD334" i="12"/>
  <c r="CE334" i="12"/>
  <c r="CF334" i="12"/>
  <c r="CG334" i="12"/>
  <c r="CH334" i="12"/>
  <c r="CI334" i="12"/>
  <c r="CJ334" i="12"/>
  <c r="CK334" i="12"/>
  <c r="CL334" i="12"/>
  <c r="CM334" i="12"/>
  <c r="CN334" i="12"/>
  <c r="CO334" i="12"/>
  <c r="CP334" i="12"/>
  <c r="CQ334" i="12"/>
  <c r="CR334" i="12"/>
  <c r="CS334" i="12"/>
  <c r="CT334" i="12"/>
  <c r="CU334" i="12"/>
  <c r="CV334" i="12"/>
  <c r="CW334" i="12"/>
  <c r="CX334" i="12"/>
  <c r="CY334" i="12"/>
  <c r="CZ334" i="12"/>
  <c r="DA334" i="12"/>
  <c r="DB334" i="12"/>
  <c r="DC334" i="12"/>
  <c r="DD334" i="12"/>
  <c r="DE334" i="12"/>
  <c r="DF334" i="12"/>
  <c r="DG334" i="12"/>
  <c r="DH334" i="12"/>
  <c r="DI334" i="12"/>
  <c r="DJ334" i="12"/>
  <c r="AZ335" i="12"/>
  <c r="BA335" i="12"/>
  <c r="BB335" i="12"/>
  <c r="BC335" i="12"/>
  <c r="BD335" i="12"/>
  <c r="BE335" i="12"/>
  <c r="BF335" i="12"/>
  <c r="BG335" i="12"/>
  <c r="BH335" i="12"/>
  <c r="BI335" i="12"/>
  <c r="BK335" i="12"/>
  <c r="BP335" i="12"/>
  <c r="BQ335" i="12"/>
  <c r="BR335" i="12"/>
  <c r="BS335" i="12"/>
  <c r="BT335" i="12"/>
  <c r="BU335" i="12"/>
  <c r="BV335" i="12"/>
  <c r="BW335" i="12"/>
  <c r="BX335" i="12"/>
  <c r="BY335" i="12"/>
  <c r="BZ335" i="12"/>
  <c r="CA335" i="12"/>
  <c r="CB335" i="12"/>
  <c r="CC335" i="12"/>
  <c r="CD335" i="12"/>
  <c r="CE335" i="12"/>
  <c r="CF335" i="12"/>
  <c r="CG335" i="12"/>
  <c r="CH335" i="12"/>
  <c r="CI335" i="12"/>
  <c r="CJ335" i="12"/>
  <c r="CK335" i="12"/>
  <c r="CL335" i="12"/>
  <c r="CM335" i="12"/>
  <c r="CN335" i="12"/>
  <c r="CO335" i="12"/>
  <c r="CP335" i="12"/>
  <c r="CQ335" i="12"/>
  <c r="CR335" i="12"/>
  <c r="CS335" i="12"/>
  <c r="CT335" i="12"/>
  <c r="CU335" i="12"/>
  <c r="CV335" i="12"/>
  <c r="CW335" i="12"/>
  <c r="CX335" i="12"/>
  <c r="CY335" i="12"/>
  <c r="CZ335" i="12"/>
  <c r="DA335" i="12"/>
  <c r="DB335" i="12"/>
  <c r="DC335" i="12"/>
  <c r="DD335" i="12"/>
  <c r="DE335" i="12"/>
  <c r="DF335" i="12"/>
  <c r="DG335" i="12"/>
  <c r="DH335" i="12"/>
  <c r="DI335" i="12"/>
  <c r="DJ335" i="12"/>
  <c r="AZ336" i="12"/>
  <c r="BA336" i="12"/>
  <c r="BB336" i="12"/>
  <c r="BC336" i="12"/>
  <c r="BD336" i="12"/>
  <c r="BJ336" i="12" s="1"/>
  <c r="BE336" i="12"/>
  <c r="BF336" i="12"/>
  <c r="BG336" i="12"/>
  <c r="BH336" i="12"/>
  <c r="BI336" i="12"/>
  <c r="BK336" i="12"/>
  <c r="BP336" i="12"/>
  <c r="BQ336" i="12"/>
  <c r="BR336" i="12"/>
  <c r="BS336" i="12"/>
  <c r="BT336" i="12"/>
  <c r="BU336" i="12"/>
  <c r="BV336" i="12"/>
  <c r="BW336" i="12"/>
  <c r="BX336" i="12"/>
  <c r="BY336" i="12"/>
  <c r="BZ336" i="12"/>
  <c r="CA336" i="12"/>
  <c r="CB336" i="12"/>
  <c r="CC336" i="12"/>
  <c r="CD336" i="12"/>
  <c r="CE336" i="12"/>
  <c r="CF336" i="12"/>
  <c r="CG336" i="12"/>
  <c r="CH336" i="12"/>
  <c r="CI336" i="12"/>
  <c r="CJ336" i="12"/>
  <c r="CK336" i="12"/>
  <c r="CL336" i="12"/>
  <c r="CM336" i="12"/>
  <c r="CN336" i="12"/>
  <c r="CO336" i="12"/>
  <c r="CP336" i="12"/>
  <c r="CQ336" i="12"/>
  <c r="CR336" i="12"/>
  <c r="CS336" i="12"/>
  <c r="CT336" i="12"/>
  <c r="CU336" i="12"/>
  <c r="CV336" i="12"/>
  <c r="CW336" i="12"/>
  <c r="CX336" i="12"/>
  <c r="CY336" i="12"/>
  <c r="CZ336" i="12"/>
  <c r="DA336" i="12"/>
  <c r="DB336" i="12"/>
  <c r="DC336" i="12"/>
  <c r="DD336" i="12"/>
  <c r="DE336" i="12"/>
  <c r="DF336" i="12"/>
  <c r="DG336" i="12"/>
  <c r="DH336" i="12"/>
  <c r="DI336" i="12"/>
  <c r="DJ336" i="12"/>
  <c r="AZ337" i="12"/>
  <c r="BA337" i="12"/>
  <c r="BB337" i="12"/>
  <c r="BC337" i="12"/>
  <c r="BD337" i="12"/>
  <c r="BE337" i="12"/>
  <c r="BF337" i="12"/>
  <c r="BG337" i="12"/>
  <c r="BH337" i="12"/>
  <c r="BI337" i="12"/>
  <c r="BK337" i="12"/>
  <c r="BP337" i="12"/>
  <c r="BQ337" i="12"/>
  <c r="BR337" i="12"/>
  <c r="BS337" i="12"/>
  <c r="BT337" i="12"/>
  <c r="BU337" i="12"/>
  <c r="BV337" i="12"/>
  <c r="BW337" i="12"/>
  <c r="BX337" i="12"/>
  <c r="BY337" i="12"/>
  <c r="BZ337" i="12"/>
  <c r="CA337" i="12"/>
  <c r="CB337" i="12"/>
  <c r="CC337" i="12"/>
  <c r="CD337" i="12"/>
  <c r="CE337" i="12"/>
  <c r="CF337" i="12"/>
  <c r="CG337" i="12"/>
  <c r="CH337" i="12"/>
  <c r="CI337" i="12"/>
  <c r="CJ337" i="12"/>
  <c r="CK337" i="12"/>
  <c r="CL337" i="12"/>
  <c r="CM337" i="12"/>
  <c r="CN337" i="12"/>
  <c r="CO337" i="12"/>
  <c r="CP337" i="12"/>
  <c r="CQ337" i="12"/>
  <c r="CR337" i="12"/>
  <c r="CS337" i="12"/>
  <c r="CT337" i="12"/>
  <c r="CU337" i="12"/>
  <c r="CV337" i="12"/>
  <c r="CW337" i="12"/>
  <c r="CX337" i="12"/>
  <c r="CY337" i="12"/>
  <c r="CZ337" i="12"/>
  <c r="DA337" i="12"/>
  <c r="DB337" i="12"/>
  <c r="DC337" i="12"/>
  <c r="DD337" i="12"/>
  <c r="DE337" i="12"/>
  <c r="DF337" i="12"/>
  <c r="DG337" i="12"/>
  <c r="DH337" i="12"/>
  <c r="DI337" i="12"/>
  <c r="DJ337" i="12"/>
  <c r="AZ338" i="12"/>
  <c r="BA338" i="12"/>
  <c r="BB338" i="12"/>
  <c r="BC338" i="12"/>
  <c r="BD338" i="12"/>
  <c r="BJ338" i="12" s="1"/>
  <c r="BE338" i="12"/>
  <c r="BF338" i="12"/>
  <c r="BG338" i="12"/>
  <c r="BH338" i="12"/>
  <c r="BI338" i="12"/>
  <c r="BK338" i="12"/>
  <c r="BP338" i="12"/>
  <c r="BQ338" i="12"/>
  <c r="BR338" i="12"/>
  <c r="BS338" i="12"/>
  <c r="BT338" i="12"/>
  <c r="BU338" i="12"/>
  <c r="BV338" i="12"/>
  <c r="BW338" i="12"/>
  <c r="BX338" i="12"/>
  <c r="BY338" i="12"/>
  <c r="BZ338" i="12"/>
  <c r="CA338" i="12"/>
  <c r="CB338" i="12"/>
  <c r="CC338" i="12"/>
  <c r="CD338" i="12"/>
  <c r="CE338" i="12"/>
  <c r="CF338" i="12"/>
  <c r="CG338" i="12"/>
  <c r="CH338" i="12"/>
  <c r="CI338" i="12"/>
  <c r="CJ338" i="12"/>
  <c r="CK338" i="12"/>
  <c r="CL338" i="12"/>
  <c r="CM338" i="12"/>
  <c r="CN338" i="12"/>
  <c r="CO338" i="12"/>
  <c r="CP338" i="12"/>
  <c r="CQ338" i="12"/>
  <c r="CR338" i="12"/>
  <c r="CS338" i="12"/>
  <c r="CT338" i="12"/>
  <c r="CU338" i="12"/>
  <c r="CV338" i="12"/>
  <c r="CW338" i="12"/>
  <c r="CX338" i="12"/>
  <c r="CY338" i="12"/>
  <c r="CZ338" i="12"/>
  <c r="DA338" i="12"/>
  <c r="DB338" i="12"/>
  <c r="DC338" i="12"/>
  <c r="DD338" i="12"/>
  <c r="DE338" i="12"/>
  <c r="DF338" i="12"/>
  <c r="DG338" i="12"/>
  <c r="DH338" i="12"/>
  <c r="DI338" i="12"/>
  <c r="DJ338" i="12"/>
  <c r="AZ339" i="12"/>
  <c r="BA339" i="12"/>
  <c r="BB339" i="12"/>
  <c r="BC339" i="12"/>
  <c r="BD339" i="12"/>
  <c r="BE339" i="12"/>
  <c r="BF339" i="12"/>
  <c r="BG339" i="12"/>
  <c r="BH339" i="12"/>
  <c r="BI339" i="12"/>
  <c r="BK339" i="12"/>
  <c r="BP339" i="12"/>
  <c r="BQ339" i="12"/>
  <c r="BR339" i="12"/>
  <c r="BS339" i="12"/>
  <c r="BT339" i="12"/>
  <c r="BU339" i="12"/>
  <c r="BV339" i="12"/>
  <c r="BW339" i="12"/>
  <c r="BX339" i="12"/>
  <c r="BY339" i="12"/>
  <c r="BZ339" i="12"/>
  <c r="CA339" i="12"/>
  <c r="CB339" i="12"/>
  <c r="CC339" i="12"/>
  <c r="CD339" i="12"/>
  <c r="CE339" i="12"/>
  <c r="CF339" i="12"/>
  <c r="CG339" i="12"/>
  <c r="CH339" i="12"/>
  <c r="CI339" i="12"/>
  <c r="CJ339" i="12"/>
  <c r="CK339" i="12"/>
  <c r="CL339" i="12"/>
  <c r="CM339" i="12"/>
  <c r="CN339" i="12"/>
  <c r="CO339" i="12"/>
  <c r="CP339" i="12"/>
  <c r="CQ339" i="12"/>
  <c r="CR339" i="12"/>
  <c r="CS339" i="12"/>
  <c r="CT339" i="12"/>
  <c r="CU339" i="12"/>
  <c r="CV339" i="12"/>
  <c r="CW339" i="12"/>
  <c r="CX339" i="12"/>
  <c r="CY339" i="12"/>
  <c r="CZ339" i="12"/>
  <c r="DA339" i="12"/>
  <c r="DB339" i="12"/>
  <c r="DC339" i="12"/>
  <c r="DD339" i="12"/>
  <c r="DE339" i="12"/>
  <c r="DF339" i="12"/>
  <c r="DG339" i="12"/>
  <c r="DH339" i="12"/>
  <c r="DI339" i="12"/>
  <c r="DJ339" i="12"/>
  <c r="AZ340" i="12"/>
  <c r="BA340" i="12"/>
  <c r="BB340" i="12"/>
  <c r="BC340" i="12"/>
  <c r="BD340" i="12"/>
  <c r="BJ340" i="12" s="1"/>
  <c r="BE340" i="12"/>
  <c r="BF340" i="12"/>
  <c r="BG340" i="12"/>
  <c r="BH340" i="12"/>
  <c r="BI340" i="12"/>
  <c r="BK340" i="12"/>
  <c r="BP340" i="12"/>
  <c r="BQ340" i="12"/>
  <c r="BR340" i="12"/>
  <c r="BS340" i="12"/>
  <c r="BT340" i="12"/>
  <c r="BU340" i="12"/>
  <c r="BV340" i="12"/>
  <c r="BW340" i="12"/>
  <c r="BX340" i="12"/>
  <c r="BY340" i="12"/>
  <c r="BZ340" i="12"/>
  <c r="CA340" i="12"/>
  <c r="CB340" i="12"/>
  <c r="CC340" i="12"/>
  <c r="CD340" i="12"/>
  <c r="CE340" i="12"/>
  <c r="CF340" i="12"/>
  <c r="CG340" i="12"/>
  <c r="CH340" i="12"/>
  <c r="CI340" i="12"/>
  <c r="CJ340" i="12"/>
  <c r="CK340" i="12"/>
  <c r="CL340" i="12"/>
  <c r="CM340" i="12"/>
  <c r="CN340" i="12"/>
  <c r="CO340" i="12"/>
  <c r="CP340" i="12"/>
  <c r="CQ340" i="12"/>
  <c r="CR340" i="12"/>
  <c r="CS340" i="12"/>
  <c r="CT340" i="12"/>
  <c r="CU340" i="12"/>
  <c r="CV340" i="12"/>
  <c r="CW340" i="12"/>
  <c r="CX340" i="12"/>
  <c r="CY340" i="12"/>
  <c r="CZ340" i="12"/>
  <c r="DA340" i="12"/>
  <c r="DB340" i="12"/>
  <c r="DC340" i="12"/>
  <c r="DD340" i="12"/>
  <c r="DE340" i="12"/>
  <c r="DF340" i="12"/>
  <c r="DG340" i="12"/>
  <c r="DH340" i="12"/>
  <c r="DI340" i="12"/>
  <c r="DJ340" i="12"/>
  <c r="AZ341" i="12"/>
  <c r="BA341" i="12"/>
  <c r="BB341" i="12"/>
  <c r="BC341" i="12"/>
  <c r="BD341" i="12"/>
  <c r="BE341" i="12"/>
  <c r="BF341" i="12"/>
  <c r="BG341" i="12"/>
  <c r="BH341" i="12"/>
  <c r="BI341" i="12"/>
  <c r="BK341" i="12"/>
  <c r="BP341" i="12"/>
  <c r="BQ341" i="12"/>
  <c r="BR341" i="12"/>
  <c r="BS341" i="12"/>
  <c r="BT341" i="12"/>
  <c r="BU341" i="12"/>
  <c r="BV341" i="12"/>
  <c r="BW341" i="12"/>
  <c r="BX341" i="12"/>
  <c r="BY341" i="12"/>
  <c r="BZ341" i="12"/>
  <c r="CA341" i="12"/>
  <c r="CB341" i="12"/>
  <c r="CC341" i="12"/>
  <c r="CD341" i="12"/>
  <c r="CE341" i="12"/>
  <c r="CF341" i="12"/>
  <c r="CG341" i="12"/>
  <c r="CH341" i="12"/>
  <c r="CI341" i="12"/>
  <c r="CJ341" i="12"/>
  <c r="CK341" i="12"/>
  <c r="CL341" i="12"/>
  <c r="CM341" i="12"/>
  <c r="CN341" i="12"/>
  <c r="CO341" i="12"/>
  <c r="CP341" i="12"/>
  <c r="CQ341" i="12"/>
  <c r="CR341" i="12"/>
  <c r="CS341" i="12"/>
  <c r="CT341" i="12"/>
  <c r="CU341" i="12"/>
  <c r="CV341" i="12"/>
  <c r="CW341" i="12"/>
  <c r="CX341" i="12"/>
  <c r="CY341" i="12"/>
  <c r="CZ341" i="12"/>
  <c r="DA341" i="12"/>
  <c r="DB341" i="12"/>
  <c r="DC341" i="12"/>
  <c r="DD341" i="12"/>
  <c r="DE341" i="12"/>
  <c r="DF341" i="12"/>
  <c r="DG341" i="12"/>
  <c r="DH341" i="12"/>
  <c r="DI341" i="12"/>
  <c r="DJ341" i="12"/>
  <c r="AZ342" i="12"/>
  <c r="BA342" i="12"/>
  <c r="BB342" i="12"/>
  <c r="BC342" i="12"/>
  <c r="BD342" i="12"/>
  <c r="BJ342" i="12" s="1"/>
  <c r="BE342" i="12"/>
  <c r="BF342" i="12"/>
  <c r="BG342" i="12"/>
  <c r="BH342" i="12"/>
  <c r="BI342" i="12"/>
  <c r="BK342" i="12"/>
  <c r="BP342" i="12"/>
  <c r="BQ342" i="12"/>
  <c r="BR342" i="12"/>
  <c r="BS342" i="12"/>
  <c r="BT342" i="12"/>
  <c r="BU342" i="12"/>
  <c r="BV342" i="12"/>
  <c r="BW342" i="12"/>
  <c r="BX342" i="12"/>
  <c r="BY342" i="12"/>
  <c r="BZ342" i="12"/>
  <c r="CA342" i="12"/>
  <c r="CB342" i="12"/>
  <c r="CC342" i="12"/>
  <c r="CD342" i="12"/>
  <c r="CE342" i="12"/>
  <c r="CF342" i="12"/>
  <c r="CG342" i="12"/>
  <c r="CH342" i="12"/>
  <c r="CI342" i="12"/>
  <c r="CJ342" i="12"/>
  <c r="CK342" i="12"/>
  <c r="CL342" i="12"/>
  <c r="CM342" i="12"/>
  <c r="CN342" i="12"/>
  <c r="CO342" i="12"/>
  <c r="CP342" i="12"/>
  <c r="CQ342" i="12"/>
  <c r="CR342" i="12"/>
  <c r="CS342" i="12"/>
  <c r="CT342" i="12"/>
  <c r="CU342" i="12"/>
  <c r="CV342" i="12"/>
  <c r="CW342" i="12"/>
  <c r="CX342" i="12"/>
  <c r="CY342" i="12"/>
  <c r="CZ342" i="12"/>
  <c r="DA342" i="12"/>
  <c r="DB342" i="12"/>
  <c r="DC342" i="12"/>
  <c r="DD342" i="12"/>
  <c r="DE342" i="12"/>
  <c r="DF342" i="12"/>
  <c r="DG342" i="12"/>
  <c r="DH342" i="12"/>
  <c r="DI342" i="12"/>
  <c r="DJ342" i="12"/>
  <c r="AZ343" i="12"/>
  <c r="BA343" i="12"/>
  <c r="BB343" i="12"/>
  <c r="BC343" i="12"/>
  <c r="BD343" i="12"/>
  <c r="BE343" i="12"/>
  <c r="BF343" i="12"/>
  <c r="BG343" i="12"/>
  <c r="BH343" i="12"/>
  <c r="BI343" i="12"/>
  <c r="BK343" i="12"/>
  <c r="BP343" i="12"/>
  <c r="BQ343" i="12"/>
  <c r="BR343" i="12"/>
  <c r="BS343" i="12"/>
  <c r="BT343" i="12"/>
  <c r="BU343" i="12"/>
  <c r="BV343" i="12"/>
  <c r="BW343" i="12"/>
  <c r="BX343" i="12"/>
  <c r="BY343" i="12"/>
  <c r="BZ343" i="12"/>
  <c r="CA343" i="12"/>
  <c r="CB343" i="12"/>
  <c r="CC343" i="12"/>
  <c r="CD343" i="12"/>
  <c r="CE343" i="12"/>
  <c r="CF343" i="12"/>
  <c r="CG343" i="12"/>
  <c r="CH343" i="12"/>
  <c r="CI343" i="12"/>
  <c r="CJ343" i="12"/>
  <c r="CK343" i="12"/>
  <c r="CL343" i="12"/>
  <c r="CM343" i="12"/>
  <c r="CN343" i="12"/>
  <c r="CO343" i="12"/>
  <c r="CP343" i="12"/>
  <c r="CQ343" i="12"/>
  <c r="CR343" i="12"/>
  <c r="CS343" i="12"/>
  <c r="CT343" i="12"/>
  <c r="CU343" i="12"/>
  <c r="CV343" i="12"/>
  <c r="CW343" i="12"/>
  <c r="CX343" i="12"/>
  <c r="CY343" i="12"/>
  <c r="CZ343" i="12"/>
  <c r="DA343" i="12"/>
  <c r="DB343" i="12"/>
  <c r="DC343" i="12"/>
  <c r="DD343" i="12"/>
  <c r="DE343" i="12"/>
  <c r="DF343" i="12"/>
  <c r="DG343" i="12"/>
  <c r="DH343" i="12"/>
  <c r="DI343" i="12"/>
  <c r="DJ343" i="12"/>
  <c r="AZ344" i="12"/>
  <c r="BA344" i="12"/>
  <c r="BB344" i="12"/>
  <c r="BC344" i="12"/>
  <c r="BD344" i="12"/>
  <c r="BJ344" i="12" s="1"/>
  <c r="BE344" i="12"/>
  <c r="BF344" i="12"/>
  <c r="BG344" i="12"/>
  <c r="BH344" i="12"/>
  <c r="BI344" i="12"/>
  <c r="BK344" i="12"/>
  <c r="BP344" i="12"/>
  <c r="BQ344" i="12"/>
  <c r="BR344" i="12"/>
  <c r="BS344" i="12"/>
  <c r="BT344" i="12"/>
  <c r="BU344" i="12"/>
  <c r="BV344" i="12"/>
  <c r="BW344" i="12"/>
  <c r="BX344" i="12"/>
  <c r="BY344" i="12"/>
  <c r="BZ344" i="12"/>
  <c r="CA344" i="12"/>
  <c r="CB344" i="12"/>
  <c r="CC344" i="12"/>
  <c r="CD344" i="12"/>
  <c r="CE344" i="12"/>
  <c r="CF344" i="12"/>
  <c r="CG344" i="12"/>
  <c r="CH344" i="12"/>
  <c r="CI344" i="12"/>
  <c r="CJ344" i="12"/>
  <c r="CK344" i="12"/>
  <c r="CL344" i="12"/>
  <c r="CM344" i="12"/>
  <c r="CN344" i="12"/>
  <c r="CO344" i="12"/>
  <c r="CP344" i="12"/>
  <c r="CQ344" i="12"/>
  <c r="CR344" i="12"/>
  <c r="CS344" i="12"/>
  <c r="CT344" i="12"/>
  <c r="CU344" i="12"/>
  <c r="CV344" i="12"/>
  <c r="CW344" i="12"/>
  <c r="CX344" i="12"/>
  <c r="CY344" i="12"/>
  <c r="CZ344" i="12"/>
  <c r="DA344" i="12"/>
  <c r="DB344" i="12"/>
  <c r="DC344" i="12"/>
  <c r="DD344" i="12"/>
  <c r="DE344" i="12"/>
  <c r="DF344" i="12"/>
  <c r="DG344" i="12"/>
  <c r="DH344" i="12"/>
  <c r="DI344" i="12"/>
  <c r="DJ344" i="12"/>
  <c r="AZ345" i="12"/>
  <c r="BA345" i="12"/>
  <c r="BB345" i="12"/>
  <c r="BC345" i="12"/>
  <c r="BD345" i="12"/>
  <c r="BE345" i="12"/>
  <c r="BF345" i="12"/>
  <c r="BG345" i="12"/>
  <c r="BH345" i="12"/>
  <c r="BI345" i="12"/>
  <c r="BK345" i="12"/>
  <c r="BP345" i="12"/>
  <c r="BQ345" i="12"/>
  <c r="BR345" i="12"/>
  <c r="BS345" i="12"/>
  <c r="BT345" i="12"/>
  <c r="BU345" i="12"/>
  <c r="BV345" i="12"/>
  <c r="BW345" i="12"/>
  <c r="BX345" i="12"/>
  <c r="BY345" i="12"/>
  <c r="BZ345" i="12"/>
  <c r="CA345" i="12"/>
  <c r="CB345" i="12"/>
  <c r="CC345" i="12"/>
  <c r="CD345" i="12"/>
  <c r="CE345" i="12"/>
  <c r="CF345" i="12"/>
  <c r="CG345" i="12"/>
  <c r="CH345" i="12"/>
  <c r="CI345" i="12"/>
  <c r="CJ345" i="12"/>
  <c r="CK345" i="12"/>
  <c r="CL345" i="12"/>
  <c r="CM345" i="12"/>
  <c r="CN345" i="12"/>
  <c r="CO345" i="12"/>
  <c r="CP345" i="12"/>
  <c r="CQ345" i="12"/>
  <c r="CR345" i="12"/>
  <c r="CS345" i="12"/>
  <c r="CT345" i="12"/>
  <c r="CU345" i="12"/>
  <c r="CV345" i="12"/>
  <c r="CW345" i="12"/>
  <c r="CX345" i="12"/>
  <c r="CY345" i="12"/>
  <c r="CZ345" i="12"/>
  <c r="DA345" i="12"/>
  <c r="DB345" i="12"/>
  <c r="DC345" i="12"/>
  <c r="DD345" i="12"/>
  <c r="DE345" i="12"/>
  <c r="DF345" i="12"/>
  <c r="DG345" i="12"/>
  <c r="DH345" i="12"/>
  <c r="DI345" i="12"/>
  <c r="DJ345" i="12"/>
  <c r="AZ346" i="12"/>
  <c r="BA346" i="12"/>
  <c r="BB346" i="12"/>
  <c r="BC346" i="12"/>
  <c r="BD346" i="12"/>
  <c r="BJ346" i="12" s="1"/>
  <c r="BE346" i="12"/>
  <c r="BF346" i="12"/>
  <c r="BG346" i="12"/>
  <c r="BH346" i="12"/>
  <c r="BI346" i="12"/>
  <c r="BK346" i="12"/>
  <c r="BP346" i="12"/>
  <c r="BQ346" i="12"/>
  <c r="BR346" i="12"/>
  <c r="BS346" i="12"/>
  <c r="BT346" i="12"/>
  <c r="BU346" i="12"/>
  <c r="BV346" i="12"/>
  <c r="BW346" i="12"/>
  <c r="BX346" i="12"/>
  <c r="BY346" i="12"/>
  <c r="BZ346" i="12"/>
  <c r="CA346" i="12"/>
  <c r="CB346" i="12"/>
  <c r="CC346" i="12"/>
  <c r="CD346" i="12"/>
  <c r="CE346" i="12"/>
  <c r="CF346" i="12"/>
  <c r="CG346" i="12"/>
  <c r="CH346" i="12"/>
  <c r="CI346" i="12"/>
  <c r="CJ346" i="12"/>
  <c r="CK346" i="12"/>
  <c r="CL346" i="12"/>
  <c r="CM346" i="12"/>
  <c r="CN346" i="12"/>
  <c r="CO346" i="12"/>
  <c r="CP346" i="12"/>
  <c r="CQ346" i="12"/>
  <c r="CR346" i="12"/>
  <c r="CS346" i="12"/>
  <c r="CT346" i="12"/>
  <c r="CU346" i="12"/>
  <c r="CV346" i="12"/>
  <c r="CW346" i="12"/>
  <c r="CX346" i="12"/>
  <c r="CY346" i="12"/>
  <c r="CZ346" i="12"/>
  <c r="DA346" i="12"/>
  <c r="DB346" i="12"/>
  <c r="DC346" i="12"/>
  <c r="DD346" i="12"/>
  <c r="DE346" i="12"/>
  <c r="DF346" i="12"/>
  <c r="DG346" i="12"/>
  <c r="DH346" i="12"/>
  <c r="DI346" i="12"/>
  <c r="DJ346" i="12"/>
  <c r="AZ347" i="12"/>
  <c r="BA347" i="12"/>
  <c r="BB347" i="12"/>
  <c r="BC347" i="12"/>
  <c r="BD347" i="12"/>
  <c r="BE347" i="12"/>
  <c r="BF347" i="12"/>
  <c r="BG347" i="12"/>
  <c r="BH347" i="12"/>
  <c r="BI347" i="12"/>
  <c r="BK347" i="12"/>
  <c r="BP347" i="12"/>
  <c r="BQ347" i="12"/>
  <c r="BR347" i="12"/>
  <c r="BS347" i="12"/>
  <c r="BT347" i="12"/>
  <c r="BU347" i="12"/>
  <c r="BV347" i="12"/>
  <c r="BW347" i="12"/>
  <c r="BX347" i="12"/>
  <c r="BY347" i="12"/>
  <c r="BZ347" i="12"/>
  <c r="CA347" i="12"/>
  <c r="CB347" i="12"/>
  <c r="CC347" i="12"/>
  <c r="CD347" i="12"/>
  <c r="CE347" i="12"/>
  <c r="CF347" i="12"/>
  <c r="CG347" i="12"/>
  <c r="CH347" i="12"/>
  <c r="CI347" i="12"/>
  <c r="CJ347" i="12"/>
  <c r="CK347" i="12"/>
  <c r="CL347" i="12"/>
  <c r="CM347" i="12"/>
  <c r="CN347" i="12"/>
  <c r="CO347" i="12"/>
  <c r="CP347" i="12"/>
  <c r="CQ347" i="12"/>
  <c r="CR347" i="12"/>
  <c r="CS347" i="12"/>
  <c r="CT347" i="12"/>
  <c r="CU347" i="12"/>
  <c r="CV347" i="12"/>
  <c r="CW347" i="12"/>
  <c r="CX347" i="12"/>
  <c r="CY347" i="12"/>
  <c r="CZ347" i="12"/>
  <c r="DA347" i="12"/>
  <c r="DB347" i="12"/>
  <c r="DC347" i="12"/>
  <c r="DD347" i="12"/>
  <c r="DE347" i="12"/>
  <c r="DF347" i="12"/>
  <c r="DG347" i="12"/>
  <c r="DH347" i="12"/>
  <c r="DI347" i="12"/>
  <c r="DJ347" i="12"/>
  <c r="AZ348" i="12"/>
  <c r="BA348" i="12"/>
  <c r="BB348" i="12"/>
  <c r="BC348" i="12"/>
  <c r="BD348" i="12"/>
  <c r="BJ348" i="12" s="1"/>
  <c r="BE348" i="12"/>
  <c r="BF348" i="12"/>
  <c r="BG348" i="12"/>
  <c r="BH348" i="12"/>
  <c r="BI348" i="12"/>
  <c r="BK348" i="12"/>
  <c r="BP348" i="12"/>
  <c r="BQ348" i="12"/>
  <c r="BR348" i="12"/>
  <c r="BS348" i="12"/>
  <c r="BT348" i="12"/>
  <c r="BU348" i="12"/>
  <c r="BV348" i="12"/>
  <c r="BW348" i="12"/>
  <c r="BX348" i="12"/>
  <c r="BY348" i="12"/>
  <c r="BZ348" i="12"/>
  <c r="CA348" i="12"/>
  <c r="CB348" i="12"/>
  <c r="CC348" i="12"/>
  <c r="CD348" i="12"/>
  <c r="CE348" i="12"/>
  <c r="CF348" i="12"/>
  <c r="CG348" i="12"/>
  <c r="CH348" i="12"/>
  <c r="CI348" i="12"/>
  <c r="CJ348" i="12"/>
  <c r="CK348" i="12"/>
  <c r="CL348" i="12"/>
  <c r="CM348" i="12"/>
  <c r="CN348" i="12"/>
  <c r="CO348" i="12"/>
  <c r="CP348" i="12"/>
  <c r="CQ348" i="12"/>
  <c r="CR348" i="12"/>
  <c r="CS348" i="12"/>
  <c r="CT348" i="12"/>
  <c r="CU348" i="12"/>
  <c r="CV348" i="12"/>
  <c r="CW348" i="12"/>
  <c r="CX348" i="12"/>
  <c r="CY348" i="12"/>
  <c r="CZ348" i="12"/>
  <c r="DA348" i="12"/>
  <c r="DB348" i="12"/>
  <c r="DC348" i="12"/>
  <c r="DD348" i="12"/>
  <c r="DE348" i="12"/>
  <c r="DF348" i="12"/>
  <c r="DG348" i="12"/>
  <c r="DH348" i="12"/>
  <c r="DI348" i="12"/>
  <c r="DJ348" i="12"/>
  <c r="AZ349" i="12"/>
  <c r="BA349" i="12"/>
  <c r="BB349" i="12"/>
  <c r="BC349" i="12"/>
  <c r="BD349" i="12"/>
  <c r="BE349" i="12"/>
  <c r="BF349" i="12"/>
  <c r="BG349" i="12"/>
  <c r="BH349" i="12"/>
  <c r="BI349" i="12"/>
  <c r="BK349" i="12"/>
  <c r="BP349" i="12"/>
  <c r="BQ349" i="12"/>
  <c r="BR349" i="12"/>
  <c r="BS349" i="12"/>
  <c r="BT349" i="12"/>
  <c r="BU349" i="12"/>
  <c r="BV349" i="12"/>
  <c r="BW349" i="12"/>
  <c r="BX349" i="12"/>
  <c r="BY349" i="12"/>
  <c r="BZ349" i="12"/>
  <c r="CA349" i="12"/>
  <c r="CB349" i="12"/>
  <c r="CC349" i="12"/>
  <c r="CD349" i="12"/>
  <c r="CE349" i="12"/>
  <c r="CF349" i="12"/>
  <c r="CG349" i="12"/>
  <c r="CH349" i="12"/>
  <c r="CI349" i="12"/>
  <c r="CJ349" i="12"/>
  <c r="CK349" i="12"/>
  <c r="CL349" i="12"/>
  <c r="CM349" i="12"/>
  <c r="CN349" i="12"/>
  <c r="CO349" i="12"/>
  <c r="CP349" i="12"/>
  <c r="CQ349" i="12"/>
  <c r="CR349" i="12"/>
  <c r="CS349" i="12"/>
  <c r="CT349" i="12"/>
  <c r="CU349" i="12"/>
  <c r="CV349" i="12"/>
  <c r="CW349" i="12"/>
  <c r="CX349" i="12"/>
  <c r="CY349" i="12"/>
  <c r="CZ349" i="12"/>
  <c r="DA349" i="12"/>
  <c r="DB349" i="12"/>
  <c r="DC349" i="12"/>
  <c r="DD349" i="12"/>
  <c r="DE349" i="12"/>
  <c r="DF349" i="12"/>
  <c r="DG349" i="12"/>
  <c r="DH349" i="12"/>
  <c r="DI349" i="12"/>
  <c r="DJ349" i="12"/>
  <c r="AZ350" i="12"/>
  <c r="BA350" i="12"/>
  <c r="BB350" i="12"/>
  <c r="BC350" i="12"/>
  <c r="BD350" i="12"/>
  <c r="BJ350" i="12" s="1"/>
  <c r="BE350" i="12"/>
  <c r="BF350" i="12"/>
  <c r="BG350" i="12"/>
  <c r="BH350" i="12"/>
  <c r="BI350" i="12"/>
  <c r="BK350" i="12"/>
  <c r="BP350" i="12"/>
  <c r="BQ350" i="12"/>
  <c r="BR350" i="12"/>
  <c r="BS350" i="12"/>
  <c r="BT350" i="12"/>
  <c r="BU350" i="12"/>
  <c r="BV350" i="12"/>
  <c r="BW350" i="12"/>
  <c r="BX350" i="12"/>
  <c r="BY350" i="12"/>
  <c r="BZ350" i="12"/>
  <c r="CA350" i="12"/>
  <c r="CB350" i="12"/>
  <c r="CC350" i="12"/>
  <c r="CD350" i="12"/>
  <c r="CE350" i="12"/>
  <c r="CF350" i="12"/>
  <c r="CG350" i="12"/>
  <c r="CH350" i="12"/>
  <c r="CI350" i="12"/>
  <c r="CJ350" i="12"/>
  <c r="CK350" i="12"/>
  <c r="CL350" i="12"/>
  <c r="CM350" i="12"/>
  <c r="CN350" i="12"/>
  <c r="CO350" i="12"/>
  <c r="CP350" i="12"/>
  <c r="CQ350" i="12"/>
  <c r="CR350" i="12"/>
  <c r="CS350" i="12"/>
  <c r="CT350" i="12"/>
  <c r="CU350" i="12"/>
  <c r="CV350" i="12"/>
  <c r="CW350" i="12"/>
  <c r="CX350" i="12"/>
  <c r="CY350" i="12"/>
  <c r="CZ350" i="12"/>
  <c r="DA350" i="12"/>
  <c r="DB350" i="12"/>
  <c r="DC350" i="12"/>
  <c r="DD350" i="12"/>
  <c r="DE350" i="12"/>
  <c r="DF350" i="12"/>
  <c r="DG350" i="12"/>
  <c r="DH350" i="12"/>
  <c r="DI350" i="12"/>
  <c r="DJ350" i="12"/>
  <c r="AZ351" i="12"/>
  <c r="BA351" i="12"/>
  <c r="BB351" i="12"/>
  <c r="BC351" i="12"/>
  <c r="BD351" i="12"/>
  <c r="BE351" i="12"/>
  <c r="BF351" i="12"/>
  <c r="BG351" i="12"/>
  <c r="BH351" i="12"/>
  <c r="BI351" i="12"/>
  <c r="BK351" i="12"/>
  <c r="BP351" i="12"/>
  <c r="BQ351" i="12"/>
  <c r="BR351" i="12"/>
  <c r="BS351" i="12"/>
  <c r="BT351" i="12"/>
  <c r="BU351" i="12"/>
  <c r="BV351" i="12"/>
  <c r="BW351" i="12"/>
  <c r="BX351" i="12"/>
  <c r="BY351" i="12"/>
  <c r="BZ351" i="12"/>
  <c r="CA351" i="12"/>
  <c r="CB351" i="12"/>
  <c r="CC351" i="12"/>
  <c r="CD351" i="12"/>
  <c r="CE351" i="12"/>
  <c r="CF351" i="12"/>
  <c r="CG351" i="12"/>
  <c r="CH351" i="12"/>
  <c r="CI351" i="12"/>
  <c r="CJ351" i="12"/>
  <c r="CK351" i="12"/>
  <c r="CL351" i="12"/>
  <c r="CM351" i="12"/>
  <c r="CN351" i="12"/>
  <c r="CO351" i="12"/>
  <c r="CP351" i="12"/>
  <c r="CQ351" i="12"/>
  <c r="CR351" i="12"/>
  <c r="CS351" i="12"/>
  <c r="CT351" i="12"/>
  <c r="CU351" i="12"/>
  <c r="CV351" i="12"/>
  <c r="CW351" i="12"/>
  <c r="CX351" i="12"/>
  <c r="CY351" i="12"/>
  <c r="CZ351" i="12"/>
  <c r="DA351" i="12"/>
  <c r="DB351" i="12"/>
  <c r="DC351" i="12"/>
  <c r="DD351" i="12"/>
  <c r="DE351" i="12"/>
  <c r="DF351" i="12"/>
  <c r="DG351" i="12"/>
  <c r="DH351" i="12"/>
  <c r="DI351" i="12"/>
  <c r="DJ351" i="12"/>
  <c r="AZ352" i="12"/>
  <c r="BA352" i="12"/>
  <c r="BB352" i="12"/>
  <c r="BC352" i="12"/>
  <c r="BD352" i="12"/>
  <c r="BJ352" i="12" s="1"/>
  <c r="BE352" i="12"/>
  <c r="BF352" i="12"/>
  <c r="BG352" i="12"/>
  <c r="BH352" i="12"/>
  <c r="BI352" i="12"/>
  <c r="BK352" i="12"/>
  <c r="BP352" i="12"/>
  <c r="BQ352" i="12"/>
  <c r="BR352" i="12"/>
  <c r="BS352" i="12"/>
  <c r="BT352" i="12"/>
  <c r="BU352" i="12"/>
  <c r="BV352" i="12"/>
  <c r="BW352" i="12"/>
  <c r="BX352" i="12"/>
  <c r="BY352" i="12"/>
  <c r="BZ352" i="12"/>
  <c r="CA352" i="12"/>
  <c r="CB352" i="12"/>
  <c r="CC352" i="12"/>
  <c r="CD352" i="12"/>
  <c r="CE352" i="12"/>
  <c r="CF352" i="12"/>
  <c r="CG352" i="12"/>
  <c r="CH352" i="12"/>
  <c r="CI352" i="12"/>
  <c r="CJ352" i="12"/>
  <c r="CK352" i="12"/>
  <c r="CL352" i="12"/>
  <c r="CM352" i="12"/>
  <c r="CN352" i="12"/>
  <c r="CO352" i="12"/>
  <c r="CP352" i="12"/>
  <c r="CQ352" i="12"/>
  <c r="CR352" i="12"/>
  <c r="CS352" i="12"/>
  <c r="CT352" i="12"/>
  <c r="CU352" i="12"/>
  <c r="CV352" i="12"/>
  <c r="CW352" i="12"/>
  <c r="CX352" i="12"/>
  <c r="CY352" i="12"/>
  <c r="CZ352" i="12"/>
  <c r="DA352" i="12"/>
  <c r="DB352" i="12"/>
  <c r="DC352" i="12"/>
  <c r="DD352" i="12"/>
  <c r="DE352" i="12"/>
  <c r="DF352" i="12"/>
  <c r="DG352" i="12"/>
  <c r="DH352" i="12"/>
  <c r="DI352" i="12"/>
  <c r="DJ352" i="12"/>
  <c r="AZ353" i="12"/>
  <c r="BA353" i="12"/>
  <c r="BB353" i="12"/>
  <c r="BC353" i="12"/>
  <c r="BD353" i="12"/>
  <c r="BE353" i="12"/>
  <c r="BF353" i="12"/>
  <c r="BG353" i="12"/>
  <c r="BH353" i="12"/>
  <c r="BI353" i="12"/>
  <c r="BK353" i="12"/>
  <c r="BP353" i="12"/>
  <c r="BQ353" i="12"/>
  <c r="BR353" i="12"/>
  <c r="BS353" i="12"/>
  <c r="BT353" i="12"/>
  <c r="BU353" i="12"/>
  <c r="BV353" i="12"/>
  <c r="BW353" i="12"/>
  <c r="BX353" i="12"/>
  <c r="BY353" i="12"/>
  <c r="BZ353" i="12"/>
  <c r="CA353" i="12"/>
  <c r="CB353" i="12"/>
  <c r="CC353" i="12"/>
  <c r="CD353" i="12"/>
  <c r="CE353" i="12"/>
  <c r="CF353" i="12"/>
  <c r="CG353" i="12"/>
  <c r="CH353" i="12"/>
  <c r="CI353" i="12"/>
  <c r="CJ353" i="12"/>
  <c r="CK353" i="12"/>
  <c r="CL353" i="12"/>
  <c r="CM353" i="12"/>
  <c r="CN353" i="12"/>
  <c r="CO353" i="12"/>
  <c r="CP353" i="12"/>
  <c r="CQ353" i="12"/>
  <c r="CR353" i="12"/>
  <c r="CS353" i="12"/>
  <c r="CT353" i="12"/>
  <c r="CU353" i="12"/>
  <c r="CV353" i="12"/>
  <c r="CW353" i="12"/>
  <c r="CX353" i="12"/>
  <c r="CY353" i="12"/>
  <c r="CZ353" i="12"/>
  <c r="DA353" i="12"/>
  <c r="DB353" i="12"/>
  <c r="DC353" i="12"/>
  <c r="DD353" i="12"/>
  <c r="DE353" i="12"/>
  <c r="DF353" i="12"/>
  <c r="DG353" i="12"/>
  <c r="DH353" i="12"/>
  <c r="DI353" i="12"/>
  <c r="DJ353" i="12"/>
  <c r="AZ354" i="12"/>
  <c r="BA354" i="12"/>
  <c r="BB354" i="12"/>
  <c r="BC354" i="12"/>
  <c r="BD354" i="12"/>
  <c r="BJ354" i="12" s="1"/>
  <c r="BE354" i="12"/>
  <c r="BF354" i="12"/>
  <c r="BG354" i="12"/>
  <c r="BH354" i="12"/>
  <c r="BI354" i="12"/>
  <c r="BK354" i="12"/>
  <c r="BP354" i="12"/>
  <c r="BQ354" i="12"/>
  <c r="BR354" i="12"/>
  <c r="BS354" i="12"/>
  <c r="BT354" i="12"/>
  <c r="BU354" i="12"/>
  <c r="BV354" i="12"/>
  <c r="BW354" i="12"/>
  <c r="BX354" i="12"/>
  <c r="BY354" i="12"/>
  <c r="BZ354" i="12"/>
  <c r="CA354" i="12"/>
  <c r="CB354" i="12"/>
  <c r="CC354" i="12"/>
  <c r="CD354" i="12"/>
  <c r="CE354" i="12"/>
  <c r="CF354" i="12"/>
  <c r="CG354" i="12"/>
  <c r="CH354" i="12"/>
  <c r="CI354" i="12"/>
  <c r="CJ354" i="12"/>
  <c r="CK354" i="12"/>
  <c r="CL354" i="12"/>
  <c r="CM354" i="12"/>
  <c r="CN354" i="12"/>
  <c r="CO354" i="12"/>
  <c r="CP354" i="12"/>
  <c r="CQ354" i="12"/>
  <c r="CR354" i="12"/>
  <c r="CS354" i="12"/>
  <c r="CT354" i="12"/>
  <c r="CU354" i="12"/>
  <c r="CV354" i="12"/>
  <c r="CW354" i="12"/>
  <c r="CX354" i="12"/>
  <c r="CY354" i="12"/>
  <c r="CZ354" i="12"/>
  <c r="DA354" i="12"/>
  <c r="DB354" i="12"/>
  <c r="DC354" i="12"/>
  <c r="DD354" i="12"/>
  <c r="DE354" i="12"/>
  <c r="DF354" i="12"/>
  <c r="DG354" i="12"/>
  <c r="DH354" i="12"/>
  <c r="DI354" i="12"/>
  <c r="DJ354" i="12"/>
  <c r="AZ355" i="12"/>
  <c r="BA355" i="12"/>
  <c r="BB355" i="12"/>
  <c r="BC355" i="12"/>
  <c r="BD355" i="12"/>
  <c r="BE355" i="12"/>
  <c r="BF355" i="12"/>
  <c r="BG355" i="12"/>
  <c r="BH355" i="12"/>
  <c r="BI355" i="12"/>
  <c r="BK355" i="12"/>
  <c r="BP355" i="12"/>
  <c r="BQ355" i="12"/>
  <c r="BR355" i="12"/>
  <c r="BS355" i="12"/>
  <c r="BT355" i="12"/>
  <c r="BU355" i="12"/>
  <c r="BV355" i="12"/>
  <c r="BW355" i="12"/>
  <c r="BX355" i="12"/>
  <c r="BY355" i="12"/>
  <c r="BZ355" i="12"/>
  <c r="CA355" i="12"/>
  <c r="CB355" i="12"/>
  <c r="CC355" i="12"/>
  <c r="CD355" i="12"/>
  <c r="CE355" i="12"/>
  <c r="CF355" i="12"/>
  <c r="CG355" i="12"/>
  <c r="CH355" i="12"/>
  <c r="CI355" i="12"/>
  <c r="CJ355" i="12"/>
  <c r="CK355" i="12"/>
  <c r="CL355" i="12"/>
  <c r="CM355" i="12"/>
  <c r="CN355" i="12"/>
  <c r="CO355" i="12"/>
  <c r="CP355" i="12"/>
  <c r="CQ355" i="12"/>
  <c r="CR355" i="12"/>
  <c r="CS355" i="12"/>
  <c r="CT355" i="12"/>
  <c r="CU355" i="12"/>
  <c r="CV355" i="12"/>
  <c r="CW355" i="12"/>
  <c r="CX355" i="12"/>
  <c r="CY355" i="12"/>
  <c r="CZ355" i="12"/>
  <c r="DA355" i="12"/>
  <c r="DB355" i="12"/>
  <c r="DC355" i="12"/>
  <c r="DD355" i="12"/>
  <c r="DE355" i="12"/>
  <c r="DF355" i="12"/>
  <c r="DG355" i="12"/>
  <c r="DH355" i="12"/>
  <c r="DI355" i="12"/>
  <c r="DJ355" i="12"/>
  <c r="AZ356" i="12"/>
  <c r="BA356" i="12"/>
  <c r="BB356" i="12"/>
  <c r="BC356" i="12"/>
  <c r="BD356" i="12"/>
  <c r="BJ356" i="12" s="1"/>
  <c r="BE356" i="12"/>
  <c r="BF356" i="12"/>
  <c r="BG356" i="12"/>
  <c r="BH356" i="12"/>
  <c r="BI356" i="12"/>
  <c r="BK356" i="12"/>
  <c r="BP356" i="12"/>
  <c r="BQ356" i="12"/>
  <c r="BR356" i="12"/>
  <c r="BS356" i="12"/>
  <c r="BT356" i="12"/>
  <c r="BU356" i="12"/>
  <c r="BV356" i="12"/>
  <c r="BW356" i="12"/>
  <c r="BX356" i="12"/>
  <c r="BY356" i="12"/>
  <c r="BZ356" i="12"/>
  <c r="CA356" i="12"/>
  <c r="CB356" i="12"/>
  <c r="CC356" i="12"/>
  <c r="CD356" i="12"/>
  <c r="CE356" i="12"/>
  <c r="CF356" i="12"/>
  <c r="CG356" i="12"/>
  <c r="CH356" i="12"/>
  <c r="CI356" i="12"/>
  <c r="CJ356" i="12"/>
  <c r="CK356" i="12"/>
  <c r="CL356" i="12"/>
  <c r="CM356" i="12"/>
  <c r="CN356" i="12"/>
  <c r="CO356" i="12"/>
  <c r="CP356" i="12"/>
  <c r="CQ356" i="12"/>
  <c r="CR356" i="12"/>
  <c r="CS356" i="12"/>
  <c r="CT356" i="12"/>
  <c r="CU356" i="12"/>
  <c r="CV356" i="12"/>
  <c r="CW356" i="12"/>
  <c r="CX356" i="12"/>
  <c r="CY356" i="12"/>
  <c r="CZ356" i="12"/>
  <c r="DA356" i="12"/>
  <c r="DB356" i="12"/>
  <c r="DC356" i="12"/>
  <c r="DD356" i="12"/>
  <c r="DE356" i="12"/>
  <c r="DF356" i="12"/>
  <c r="DG356" i="12"/>
  <c r="DH356" i="12"/>
  <c r="DI356" i="12"/>
  <c r="DJ356" i="12"/>
  <c r="AZ357" i="12"/>
  <c r="BA357" i="12"/>
  <c r="BB357" i="12"/>
  <c r="BC357" i="12"/>
  <c r="BD357" i="12"/>
  <c r="BE357" i="12"/>
  <c r="BF357" i="12"/>
  <c r="BG357" i="12"/>
  <c r="BH357" i="12"/>
  <c r="BI357" i="12"/>
  <c r="BK357" i="12"/>
  <c r="BP357" i="12"/>
  <c r="BQ357" i="12"/>
  <c r="BR357" i="12"/>
  <c r="BS357" i="12"/>
  <c r="BT357" i="12"/>
  <c r="BU357" i="12"/>
  <c r="BV357" i="12"/>
  <c r="BW357" i="12"/>
  <c r="BX357" i="12"/>
  <c r="BY357" i="12"/>
  <c r="BZ357" i="12"/>
  <c r="CA357" i="12"/>
  <c r="CB357" i="12"/>
  <c r="CC357" i="12"/>
  <c r="CD357" i="12"/>
  <c r="CE357" i="12"/>
  <c r="CF357" i="12"/>
  <c r="CG357" i="12"/>
  <c r="CH357" i="12"/>
  <c r="CI357" i="12"/>
  <c r="CJ357" i="12"/>
  <c r="CK357" i="12"/>
  <c r="CL357" i="12"/>
  <c r="CM357" i="12"/>
  <c r="CN357" i="12"/>
  <c r="CO357" i="12"/>
  <c r="CP357" i="12"/>
  <c r="CQ357" i="12"/>
  <c r="CR357" i="12"/>
  <c r="CS357" i="12"/>
  <c r="CT357" i="12"/>
  <c r="CU357" i="12"/>
  <c r="CV357" i="12"/>
  <c r="CW357" i="12"/>
  <c r="CX357" i="12"/>
  <c r="CY357" i="12"/>
  <c r="CZ357" i="12"/>
  <c r="DA357" i="12"/>
  <c r="DB357" i="12"/>
  <c r="DC357" i="12"/>
  <c r="DD357" i="12"/>
  <c r="DE357" i="12"/>
  <c r="DF357" i="12"/>
  <c r="DG357" i="12"/>
  <c r="DH357" i="12"/>
  <c r="DI357" i="12"/>
  <c r="DJ357" i="12"/>
  <c r="AZ358" i="12"/>
  <c r="BA358" i="12"/>
  <c r="BB358" i="12"/>
  <c r="BC358" i="12"/>
  <c r="BD358" i="12"/>
  <c r="BJ358" i="12" s="1"/>
  <c r="BE358" i="12"/>
  <c r="BF358" i="12"/>
  <c r="BG358" i="12"/>
  <c r="BH358" i="12"/>
  <c r="BI358" i="12"/>
  <c r="BK358" i="12"/>
  <c r="BP358" i="12"/>
  <c r="BQ358" i="12"/>
  <c r="BR358" i="12"/>
  <c r="BS358" i="12"/>
  <c r="BT358" i="12"/>
  <c r="BU358" i="12"/>
  <c r="BV358" i="12"/>
  <c r="BW358" i="12"/>
  <c r="BX358" i="12"/>
  <c r="BY358" i="12"/>
  <c r="BZ358" i="12"/>
  <c r="CA358" i="12"/>
  <c r="CB358" i="12"/>
  <c r="CC358" i="12"/>
  <c r="CD358" i="12"/>
  <c r="CE358" i="12"/>
  <c r="CF358" i="12"/>
  <c r="CG358" i="12"/>
  <c r="CH358" i="12"/>
  <c r="CI358" i="12"/>
  <c r="CJ358" i="12"/>
  <c r="CK358" i="12"/>
  <c r="CL358" i="12"/>
  <c r="CM358" i="12"/>
  <c r="CN358" i="12"/>
  <c r="CO358" i="12"/>
  <c r="CP358" i="12"/>
  <c r="CQ358" i="12"/>
  <c r="CR358" i="12"/>
  <c r="CS358" i="12"/>
  <c r="CT358" i="12"/>
  <c r="CU358" i="12"/>
  <c r="CV358" i="12"/>
  <c r="CW358" i="12"/>
  <c r="CX358" i="12"/>
  <c r="CY358" i="12"/>
  <c r="CZ358" i="12"/>
  <c r="DA358" i="12"/>
  <c r="DB358" i="12"/>
  <c r="DC358" i="12"/>
  <c r="DD358" i="12"/>
  <c r="DE358" i="12"/>
  <c r="DF358" i="12"/>
  <c r="DG358" i="12"/>
  <c r="DH358" i="12"/>
  <c r="DI358" i="12"/>
  <c r="DJ358" i="12"/>
  <c r="AZ359" i="12"/>
  <c r="BA359" i="12"/>
  <c r="BB359" i="12"/>
  <c r="BC359" i="12"/>
  <c r="BD359" i="12"/>
  <c r="BE359" i="12"/>
  <c r="BF359" i="12"/>
  <c r="BG359" i="12"/>
  <c r="BH359" i="12"/>
  <c r="BI359" i="12"/>
  <c r="BK359" i="12"/>
  <c r="BP359" i="12"/>
  <c r="BQ359" i="12"/>
  <c r="BR359" i="12"/>
  <c r="BS359" i="12"/>
  <c r="BT359" i="12"/>
  <c r="BU359" i="12"/>
  <c r="BV359" i="12"/>
  <c r="BW359" i="12"/>
  <c r="BX359" i="12"/>
  <c r="BY359" i="12"/>
  <c r="BZ359" i="12"/>
  <c r="CA359" i="12"/>
  <c r="CB359" i="12"/>
  <c r="CC359" i="12"/>
  <c r="CD359" i="12"/>
  <c r="CE359" i="12"/>
  <c r="CF359" i="12"/>
  <c r="CG359" i="12"/>
  <c r="CH359" i="12"/>
  <c r="CI359" i="12"/>
  <c r="CJ359" i="12"/>
  <c r="CK359" i="12"/>
  <c r="CL359" i="12"/>
  <c r="CM359" i="12"/>
  <c r="CN359" i="12"/>
  <c r="CO359" i="12"/>
  <c r="CP359" i="12"/>
  <c r="CQ359" i="12"/>
  <c r="CR359" i="12"/>
  <c r="CS359" i="12"/>
  <c r="CT359" i="12"/>
  <c r="CU359" i="12"/>
  <c r="CV359" i="12"/>
  <c r="CW359" i="12"/>
  <c r="CX359" i="12"/>
  <c r="CY359" i="12"/>
  <c r="CZ359" i="12"/>
  <c r="DA359" i="12"/>
  <c r="DB359" i="12"/>
  <c r="DC359" i="12"/>
  <c r="DD359" i="12"/>
  <c r="DE359" i="12"/>
  <c r="DF359" i="12"/>
  <c r="DG359" i="12"/>
  <c r="DH359" i="12"/>
  <c r="DI359" i="12"/>
  <c r="DJ359" i="12"/>
  <c r="AZ360" i="12"/>
  <c r="BA360" i="12"/>
  <c r="BB360" i="12"/>
  <c r="BC360" i="12"/>
  <c r="BD360" i="12"/>
  <c r="BJ360" i="12" s="1"/>
  <c r="BE360" i="12"/>
  <c r="BF360" i="12"/>
  <c r="BG360" i="12"/>
  <c r="BH360" i="12"/>
  <c r="BI360" i="12"/>
  <c r="BK360" i="12"/>
  <c r="BP360" i="12"/>
  <c r="BQ360" i="12"/>
  <c r="BR360" i="12"/>
  <c r="BS360" i="12"/>
  <c r="BT360" i="12"/>
  <c r="BU360" i="12"/>
  <c r="BV360" i="12"/>
  <c r="BW360" i="12"/>
  <c r="BX360" i="12"/>
  <c r="BY360" i="12"/>
  <c r="BZ360" i="12"/>
  <c r="CA360" i="12"/>
  <c r="CB360" i="12"/>
  <c r="CC360" i="12"/>
  <c r="CD360" i="12"/>
  <c r="CE360" i="12"/>
  <c r="CF360" i="12"/>
  <c r="CG360" i="12"/>
  <c r="CH360" i="12"/>
  <c r="CI360" i="12"/>
  <c r="CJ360" i="12"/>
  <c r="CK360" i="12"/>
  <c r="CL360" i="12"/>
  <c r="CM360" i="12"/>
  <c r="CN360" i="12"/>
  <c r="CO360" i="12"/>
  <c r="CP360" i="12"/>
  <c r="CQ360" i="12"/>
  <c r="CR360" i="12"/>
  <c r="CS360" i="12"/>
  <c r="CT360" i="12"/>
  <c r="CU360" i="12"/>
  <c r="CV360" i="12"/>
  <c r="CW360" i="12"/>
  <c r="CX360" i="12"/>
  <c r="CY360" i="12"/>
  <c r="CZ360" i="12"/>
  <c r="DA360" i="12"/>
  <c r="DB360" i="12"/>
  <c r="DC360" i="12"/>
  <c r="DD360" i="12"/>
  <c r="DE360" i="12"/>
  <c r="DF360" i="12"/>
  <c r="DG360" i="12"/>
  <c r="DH360" i="12"/>
  <c r="DI360" i="12"/>
  <c r="DJ360" i="12"/>
  <c r="AZ361" i="12"/>
  <c r="BA361" i="12"/>
  <c r="BB361" i="12"/>
  <c r="BC361" i="12"/>
  <c r="BD361" i="12"/>
  <c r="BE361" i="12"/>
  <c r="BF361" i="12"/>
  <c r="BG361" i="12"/>
  <c r="BH361" i="12"/>
  <c r="BI361" i="12"/>
  <c r="BK361" i="12"/>
  <c r="BP361" i="12"/>
  <c r="BQ361" i="12"/>
  <c r="BR361" i="12"/>
  <c r="BS361" i="12"/>
  <c r="BT361" i="12"/>
  <c r="BU361" i="12"/>
  <c r="BV361" i="12"/>
  <c r="BW361" i="12"/>
  <c r="BX361" i="12"/>
  <c r="BY361" i="12"/>
  <c r="BZ361" i="12"/>
  <c r="CA361" i="12"/>
  <c r="CB361" i="12"/>
  <c r="CC361" i="12"/>
  <c r="CD361" i="12"/>
  <c r="CE361" i="12"/>
  <c r="CF361" i="12"/>
  <c r="CG361" i="12"/>
  <c r="CH361" i="12"/>
  <c r="CI361" i="12"/>
  <c r="CJ361" i="12"/>
  <c r="CK361" i="12"/>
  <c r="CL361" i="12"/>
  <c r="CM361" i="12"/>
  <c r="CN361" i="12"/>
  <c r="CO361" i="12"/>
  <c r="CP361" i="12"/>
  <c r="CQ361" i="12"/>
  <c r="CR361" i="12"/>
  <c r="CS361" i="12"/>
  <c r="CT361" i="12"/>
  <c r="CU361" i="12"/>
  <c r="CV361" i="12"/>
  <c r="CW361" i="12"/>
  <c r="CX361" i="12"/>
  <c r="CY361" i="12"/>
  <c r="CZ361" i="12"/>
  <c r="DA361" i="12"/>
  <c r="DB361" i="12"/>
  <c r="DC361" i="12"/>
  <c r="DD361" i="12"/>
  <c r="DE361" i="12"/>
  <c r="DF361" i="12"/>
  <c r="DG361" i="12"/>
  <c r="DH361" i="12"/>
  <c r="DI361" i="12"/>
  <c r="DJ361" i="12"/>
  <c r="AZ362" i="12"/>
  <c r="BA362" i="12"/>
  <c r="BB362" i="12"/>
  <c r="BC362" i="12"/>
  <c r="BD362" i="12"/>
  <c r="BJ362" i="12" s="1"/>
  <c r="BE362" i="12"/>
  <c r="BF362" i="12"/>
  <c r="BG362" i="12"/>
  <c r="BH362" i="12"/>
  <c r="BI362" i="12"/>
  <c r="BK362" i="12"/>
  <c r="BP362" i="12"/>
  <c r="BQ362" i="12"/>
  <c r="BR362" i="12"/>
  <c r="BS362" i="12"/>
  <c r="BT362" i="12"/>
  <c r="BU362" i="12"/>
  <c r="BV362" i="12"/>
  <c r="BW362" i="12"/>
  <c r="BX362" i="12"/>
  <c r="BY362" i="12"/>
  <c r="BZ362" i="12"/>
  <c r="CA362" i="12"/>
  <c r="CB362" i="12"/>
  <c r="CC362" i="12"/>
  <c r="CD362" i="12"/>
  <c r="CE362" i="12"/>
  <c r="CF362" i="12"/>
  <c r="CG362" i="12"/>
  <c r="CH362" i="12"/>
  <c r="CI362" i="12"/>
  <c r="CJ362" i="12"/>
  <c r="CK362" i="12"/>
  <c r="CL362" i="12"/>
  <c r="CM362" i="12"/>
  <c r="CN362" i="12"/>
  <c r="CO362" i="12"/>
  <c r="CP362" i="12"/>
  <c r="CQ362" i="12"/>
  <c r="CR362" i="12"/>
  <c r="CS362" i="12"/>
  <c r="CT362" i="12"/>
  <c r="CU362" i="12"/>
  <c r="CV362" i="12"/>
  <c r="CW362" i="12"/>
  <c r="CX362" i="12"/>
  <c r="CY362" i="12"/>
  <c r="CZ362" i="12"/>
  <c r="DA362" i="12"/>
  <c r="DB362" i="12"/>
  <c r="DC362" i="12"/>
  <c r="DD362" i="12"/>
  <c r="DE362" i="12"/>
  <c r="DF362" i="12"/>
  <c r="DG362" i="12"/>
  <c r="DH362" i="12"/>
  <c r="DI362" i="12"/>
  <c r="DJ362" i="12"/>
  <c r="AZ363" i="12"/>
  <c r="BA363" i="12"/>
  <c r="BB363" i="12"/>
  <c r="BC363" i="12"/>
  <c r="BD363" i="12"/>
  <c r="BE363" i="12"/>
  <c r="BF363" i="12"/>
  <c r="BG363" i="12"/>
  <c r="BH363" i="12"/>
  <c r="BI363" i="12"/>
  <c r="BK363" i="12"/>
  <c r="BP363" i="12"/>
  <c r="BQ363" i="12"/>
  <c r="BR363" i="12"/>
  <c r="BS363" i="12"/>
  <c r="BT363" i="12"/>
  <c r="BU363" i="12"/>
  <c r="BV363" i="12"/>
  <c r="BW363" i="12"/>
  <c r="BX363" i="12"/>
  <c r="BY363" i="12"/>
  <c r="BZ363" i="12"/>
  <c r="CA363" i="12"/>
  <c r="CB363" i="12"/>
  <c r="CC363" i="12"/>
  <c r="CD363" i="12"/>
  <c r="CE363" i="12"/>
  <c r="CF363" i="12"/>
  <c r="CG363" i="12"/>
  <c r="CH363" i="12"/>
  <c r="CI363" i="12"/>
  <c r="CJ363" i="12"/>
  <c r="CK363" i="12"/>
  <c r="CL363" i="12"/>
  <c r="CM363" i="12"/>
  <c r="CN363" i="12"/>
  <c r="CO363" i="12"/>
  <c r="CP363" i="12"/>
  <c r="CQ363" i="12"/>
  <c r="CR363" i="12"/>
  <c r="CS363" i="12"/>
  <c r="CT363" i="12"/>
  <c r="CU363" i="12"/>
  <c r="CV363" i="12"/>
  <c r="CW363" i="12"/>
  <c r="CX363" i="12"/>
  <c r="CY363" i="12"/>
  <c r="CZ363" i="12"/>
  <c r="DA363" i="12"/>
  <c r="DB363" i="12"/>
  <c r="DC363" i="12"/>
  <c r="DD363" i="12"/>
  <c r="DE363" i="12"/>
  <c r="DF363" i="12"/>
  <c r="DG363" i="12"/>
  <c r="DH363" i="12"/>
  <c r="DI363" i="12"/>
  <c r="DJ363" i="12"/>
  <c r="AZ364" i="12"/>
  <c r="BA364" i="12"/>
  <c r="BB364" i="12"/>
  <c r="BC364" i="12"/>
  <c r="BD364" i="12"/>
  <c r="BJ364" i="12" s="1"/>
  <c r="BE364" i="12"/>
  <c r="BF364" i="12"/>
  <c r="BG364" i="12"/>
  <c r="BH364" i="12"/>
  <c r="BI364" i="12"/>
  <c r="BK364" i="12"/>
  <c r="BP364" i="12"/>
  <c r="BQ364" i="12"/>
  <c r="BR364" i="12"/>
  <c r="BS364" i="12"/>
  <c r="BT364" i="12"/>
  <c r="BU364" i="12"/>
  <c r="BV364" i="12"/>
  <c r="BW364" i="12"/>
  <c r="BX364" i="12"/>
  <c r="BY364" i="12"/>
  <c r="BZ364" i="12"/>
  <c r="CA364" i="12"/>
  <c r="CB364" i="12"/>
  <c r="CC364" i="12"/>
  <c r="CD364" i="12"/>
  <c r="CE364" i="12"/>
  <c r="CF364" i="12"/>
  <c r="CG364" i="12"/>
  <c r="CH364" i="12"/>
  <c r="CI364" i="12"/>
  <c r="CJ364" i="12"/>
  <c r="CK364" i="12"/>
  <c r="CL364" i="12"/>
  <c r="CM364" i="12"/>
  <c r="CN364" i="12"/>
  <c r="CO364" i="12"/>
  <c r="CP364" i="12"/>
  <c r="CQ364" i="12"/>
  <c r="CR364" i="12"/>
  <c r="CS364" i="12"/>
  <c r="CT364" i="12"/>
  <c r="CU364" i="12"/>
  <c r="CV364" i="12"/>
  <c r="CW364" i="12"/>
  <c r="CX364" i="12"/>
  <c r="CY364" i="12"/>
  <c r="CZ364" i="12"/>
  <c r="DA364" i="12"/>
  <c r="DB364" i="12"/>
  <c r="DC364" i="12"/>
  <c r="DD364" i="12"/>
  <c r="DE364" i="12"/>
  <c r="DF364" i="12"/>
  <c r="DG364" i="12"/>
  <c r="DH364" i="12"/>
  <c r="DI364" i="12"/>
  <c r="DJ364" i="12"/>
  <c r="AZ365" i="12"/>
  <c r="BA365" i="12"/>
  <c r="BB365" i="12"/>
  <c r="BC365" i="12"/>
  <c r="BD365" i="12"/>
  <c r="BE365" i="12"/>
  <c r="BF365" i="12"/>
  <c r="BG365" i="12"/>
  <c r="BH365" i="12"/>
  <c r="BI365" i="12"/>
  <c r="BK365" i="12"/>
  <c r="BP365" i="12"/>
  <c r="BQ365" i="12"/>
  <c r="BR365" i="12"/>
  <c r="BS365" i="12"/>
  <c r="BT365" i="12"/>
  <c r="BU365" i="12"/>
  <c r="BV365" i="12"/>
  <c r="BW365" i="12"/>
  <c r="BX365" i="12"/>
  <c r="BY365" i="12"/>
  <c r="BZ365" i="12"/>
  <c r="CA365" i="12"/>
  <c r="CB365" i="12"/>
  <c r="CC365" i="12"/>
  <c r="CD365" i="12"/>
  <c r="CE365" i="12"/>
  <c r="CF365" i="12"/>
  <c r="CG365" i="12"/>
  <c r="CH365" i="12"/>
  <c r="CI365" i="12"/>
  <c r="CJ365" i="12"/>
  <c r="CK365" i="12"/>
  <c r="CL365" i="12"/>
  <c r="CM365" i="12"/>
  <c r="CN365" i="12"/>
  <c r="CO365" i="12"/>
  <c r="CP365" i="12"/>
  <c r="CQ365" i="12"/>
  <c r="CR365" i="12"/>
  <c r="CS365" i="12"/>
  <c r="CT365" i="12"/>
  <c r="CU365" i="12"/>
  <c r="CV365" i="12"/>
  <c r="CW365" i="12"/>
  <c r="CX365" i="12"/>
  <c r="CY365" i="12"/>
  <c r="CZ365" i="12"/>
  <c r="DA365" i="12"/>
  <c r="DB365" i="12"/>
  <c r="DC365" i="12"/>
  <c r="DD365" i="12"/>
  <c r="DE365" i="12"/>
  <c r="DF365" i="12"/>
  <c r="DG365" i="12"/>
  <c r="DH365" i="12"/>
  <c r="DI365" i="12"/>
  <c r="DJ365" i="12"/>
  <c r="AZ366" i="12"/>
  <c r="BA366" i="12"/>
  <c r="BB366" i="12"/>
  <c r="BC366" i="12"/>
  <c r="BD366" i="12"/>
  <c r="BJ366" i="12" s="1"/>
  <c r="BE366" i="12"/>
  <c r="BF366" i="12"/>
  <c r="BG366" i="12"/>
  <c r="BH366" i="12"/>
  <c r="BI366" i="12"/>
  <c r="BK366" i="12"/>
  <c r="BP366" i="12"/>
  <c r="BQ366" i="12"/>
  <c r="BR366" i="12"/>
  <c r="BS366" i="12"/>
  <c r="BT366" i="12"/>
  <c r="BU366" i="12"/>
  <c r="BV366" i="12"/>
  <c r="BW366" i="12"/>
  <c r="BX366" i="12"/>
  <c r="BY366" i="12"/>
  <c r="BZ366" i="12"/>
  <c r="CA366" i="12"/>
  <c r="CB366" i="12"/>
  <c r="CC366" i="12"/>
  <c r="CD366" i="12"/>
  <c r="CE366" i="12"/>
  <c r="CF366" i="12"/>
  <c r="CG366" i="12"/>
  <c r="CH366" i="12"/>
  <c r="CI366" i="12"/>
  <c r="CJ366" i="12"/>
  <c r="CK366" i="12"/>
  <c r="CL366" i="12"/>
  <c r="CM366" i="12"/>
  <c r="CN366" i="12"/>
  <c r="CO366" i="12"/>
  <c r="CP366" i="12"/>
  <c r="CQ366" i="12"/>
  <c r="CR366" i="12"/>
  <c r="CS366" i="12"/>
  <c r="CT366" i="12"/>
  <c r="CU366" i="12"/>
  <c r="CV366" i="12"/>
  <c r="CW366" i="12"/>
  <c r="CX366" i="12"/>
  <c r="CY366" i="12"/>
  <c r="CZ366" i="12"/>
  <c r="DA366" i="12"/>
  <c r="DB366" i="12"/>
  <c r="DC366" i="12"/>
  <c r="DD366" i="12"/>
  <c r="DE366" i="12"/>
  <c r="DF366" i="12"/>
  <c r="DG366" i="12"/>
  <c r="DH366" i="12"/>
  <c r="DI366" i="12"/>
  <c r="DJ366" i="12"/>
  <c r="AZ367" i="12"/>
  <c r="BA367" i="12"/>
  <c r="BB367" i="12"/>
  <c r="BC367" i="12"/>
  <c r="BD367" i="12"/>
  <c r="BE367" i="12"/>
  <c r="BF367" i="12"/>
  <c r="BG367" i="12"/>
  <c r="BH367" i="12"/>
  <c r="BI367" i="12"/>
  <c r="BK367" i="12"/>
  <c r="BP367" i="12"/>
  <c r="BQ367" i="12"/>
  <c r="BR367" i="12"/>
  <c r="BS367" i="12"/>
  <c r="BT367" i="12"/>
  <c r="BU367" i="12"/>
  <c r="BV367" i="12"/>
  <c r="BW367" i="12"/>
  <c r="BX367" i="12"/>
  <c r="BY367" i="12"/>
  <c r="BZ367" i="12"/>
  <c r="CA367" i="12"/>
  <c r="CB367" i="12"/>
  <c r="CC367" i="12"/>
  <c r="CD367" i="12"/>
  <c r="CE367" i="12"/>
  <c r="CF367" i="12"/>
  <c r="CG367" i="12"/>
  <c r="CH367" i="12"/>
  <c r="CI367" i="12"/>
  <c r="CJ367" i="12"/>
  <c r="CK367" i="12"/>
  <c r="CL367" i="12"/>
  <c r="CM367" i="12"/>
  <c r="CN367" i="12"/>
  <c r="CO367" i="12"/>
  <c r="CP367" i="12"/>
  <c r="CQ367" i="12"/>
  <c r="CR367" i="12"/>
  <c r="CS367" i="12"/>
  <c r="CT367" i="12"/>
  <c r="CU367" i="12"/>
  <c r="CV367" i="12"/>
  <c r="CW367" i="12"/>
  <c r="CX367" i="12"/>
  <c r="CY367" i="12"/>
  <c r="CZ367" i="12"/>
  <c r="DA367" i="12"/>
  <c r="DB367" i="12"/>
  <c r="DC367" i="12"/>
  <c r="DD367" i="12"/>
  <c r="DE367" i="12"/>
  <c r="DF367" i="12"/>
  <c r="DG367" i="12"/>
  <c r="DH367" i="12"/>
  <c r="DI367" i="12"/>
  <c r="DJ367" i="12"/>
  <c r="AZ368" i="12"/>
  <c r="BA368" i="12"/>
  <c r="BB368" i="12"/>
  <c r="BC368" i="12"/>
  <c r="BD368" i="12"/>
  <c r="BJ368" i="12" s="1"/>
  <c r="BE368" i="12"/>
  <c r="BF368" i="12"/>
  <c r="BG368" i="12"/>
  <c r="BH368" i="12"/>
  <c r="BI368" i="12"/>
  <c r="BK368" i="12"/>
  <c r="BP368" i="12"/>
  <c r="BQ368" i="12"/>
  <c r="BR368" i="12"/>
  <c r="BS368" i="12"/>
  <c r="BT368" i="12"/>
  <c r="BU368" i="12"/>
  <c r="BV368" i="12"/>
  <c r="BW368" i="12"/>
  <c r="BX368" i="12"/>
  <c r="BY368" i="12"/>
  <c r="BZ368" i="12"/>
  <c r="CA368" i="12"/>
  <c r="CB368" i="12"/>
  <c r="CC368" i="12"/>
  <c r="CD368" i="12"/>
  <c r="CE368" i="12"/>
  <c r="CF368" i="12"/>
  <c r="CG368" i="12"/>
  <c r="CH368" i="12"/>
  <c r="CI368" i="12"/>
  <c r="CJ368" i="12"/>
  <c r="CK368" i="12"/>
  <c r="CL368" i="12"/>
  <c r="CM368" i="12"/>
  <c r="CN368" i="12"/>
  <c r="CO368" i="12"/>
  <c r="CP368" i="12"/>
  <c r="CQ368" i="12"/>
  <c r="CR368" i="12"/>
  <c r="CS368" i="12"/>
  <c r="CT368" i="12"/>
  <c r="CU368" i="12"/>
  <c r="CV368" i="12"/>
  <c r="CW368" i="12"/>
  <c r="CX368" i="12"/>
  <c r="CY368" i="12"/>
  <c r="CZ368" i="12"/>
  <c r="DA368" i="12"/>
  <c r="DB368" i="12"/>
  <c r="DC368" i="12"/>
  <c r="DD368" i="12"/>
  <c r="DE368" i="12"/>
  <c r="DF368" i="12"/>
  <c r="DG368" i="12"/>
  <c r="DH368" i="12"/>
  <c r="DI368" i="12"/>
  <c r="DJ368" i="12"/>
  <c r="AZ369" i="12"/>
  <c r="BA369" i="12"/>
  <c r="BB369" i="12"/>
  <c r="BC369" i="12"/>
  <c r="BD369" i="12"/>
  <c r="BE369" i="12"/>
  <c r="BF369" i="12"/>
  <c r="BG369" i="12"/>
  <c r="BH369" i="12"/>
  <c r="BI369" i="12"/>
  <c r="BK369" i="12"/>
  <c r="BP369" i="12"/>
  <c r="BQ369" i="12"/>
  <c r="BR369" i="12"/>
  <c r="BS369" i="12"/>
  <c r="BT369" i="12"/>
  <c r="BU369" i="12"/>
  <c r="BV369" i="12"/>
  <c r="BW369" i="12"/>
  <c r="BX369" i="12"/>
  <c r="BY369" i="12"/>
  <c r="BZ369" i="12"/>
  <c r="CA369" i="12"/>
  <c r="CB369" i="12"/>
  <c r="CC369" i="12"/>
  <c r="CD369" i="12"/>
  <c r="CE369" i="12"/>
  <c r="CF369" i="12"/>
  <c r="CG369" i="12"/>
  <c r="CH369" i="12"/>
  <c r="CI369" i="12"/>
  <c r="CJ369" i="12"/>
  <c r="CK369" i="12"/>
  <c r="CL369" i="12"/>
  <c r="CM369" i="12"/>
  <c r="CN369" i="12"/>
  <c r="CO369" i="12"/>
  <c r="CP369" i="12"/>
  <c r="CQ369" i="12"/>
  <c r="CR369" i="12"/>
  <c r="CS369" i="12"/>
  <c r="CT369" i="12"/>
  <c r="CU369" i="12"/>
  <c r="CV369" i="12"/>
  <c r="CW369" i="12"/>
  <c r="CX369" i="12"/>
  <c r="CY369" i="12"/>
  <c r="CZ369" i="12"/>
  <c r="DA369" i="12"/>
  <c r="DB369" i="12"/>
  <c r="DC369" i="12"/>
  <c r="DD369" i="12"/>
  <c r="DE369" i="12"/>
  <c r="DF369" i="12"/>
  <c r="DG369" i="12"/>
  <c r="DH369" i="12"/>
  <c r="DI369" i="12"/>
  <c r="DJ369" i="12"/>
  <c r="AZ370" i="12"/>
  <c r="BA370" i="12"/>
  <c r="BB370" i="12"/>
  <c r="BC370" i="12"/>
  <c r="BD370" i="12"/>
  <c r="BJ370" i="12" s="1"/>
  <c r="BE370" i="12"/>
  <c r="BF370" i="12"/>
  <c r="BG370" i="12"/>
  <c r="BH370" i="12"/>
  <c r="BI370" i="12"/>
  <c r="BK370" i="12"/>
  <c r="BP370" i="12"/>
  <c r="BQ370" i="12"/>
  <c r="BR370" i="12"/>
  <c r="BS370" i="12"/>
  <c r="BT370" i="12"/>
  <c r="BU370" i="12"/>
  <c r="BV370" i="12"/>
  <c r="BW370" i="12"/>
  <c r="BX370" i="12"/>
  <c r="BY370" i="12"/>
  <c r="BZ370" i="12"/>
  <c r="CA370" i="12"/>
  <c r="CB370" i="12"/>
  <c r="CC370" i="12"/>
  <c r="CD370" i="12"/>
  <c r="CE370" i="12"/>
  <c r="CF370" i="12"/>
  <c r="CG370" i="12"/>
  <c r="CH370" i="12"/>
  <c r="CI370" i="12"/>
  <c r="CJ370" i="12"/>
  <c r="CK370" i="12"/>
  <c r="CL370" i="12"/>
  <c r="CM370" i="12"/>
  <c r="CN370" i="12"/>
  <c r="CO370" i="12"/>
  <c r="CP370" i="12"/>
  <c r="CQ370" i="12"/>
  <c r="CR370" i="12"/>
  <c r="CS370" i="12"/>
  <c r="CT370" i="12"/>
  <c r="CU370" i="12"/>
  <c r="CV370" i="12"/>
  <c r="CW370" i="12"/>
  <c r="CX370" i="12"/>
  <c r="CY370" i="12"/>
  <c r="CZ370" i="12"/>
  <c r="DA370" i="12"/>
  <c r="DB370" i="12"/>
  <c r="DC370" i="12"/>
  <c r="DD370" i="12"/>
  <c r="DE370" i="12"/>
  <c r="DF370" i="12"/>
  <c r="DG370" i="12"/>
  <c r="DH370" i="12"/>
  <c r="DI370" i="12"/>
  <c r="DJ370" i="12"/>
  <c r="AZ371" i="12"/>
  <c r="BA371" i="12"/>
  <c r="BB371" i="12"/>
  <c r="BC371" i="12"/>
  <c r="BD371" i="12"/>
  <c r="BE371" i="12"/>
  <c r="BF371" i="12"/>
  <c r="BG371" i="12"/>
  <c r="BH371" i="12"/>
  <c r="BI371" i="12"/>
  <c r="BK371" i="12"/>
  <c r="BP371" i="12"/>
  <c r="BQ371" i="12"/>
  <c r="BR371" i="12"/>
  <c r="BS371" i="12"/>
  <c r="BT371" i="12"/>
  <c r="BU371" i="12"/>
  <c r="BV371" i="12"/>
  <c r="BW371" i="12"/>
  <c r="BX371" i="12"/>
  <c r="BY371" i="12"/>
  <c r="BZ371" i="12"/>
  <c r="CA371" i="12"/>
  <c r="CB371" i="12"/>
  <c r="CC371" i="12"/>
  <c r="CD371" i="12"/>
  <c r="CE371" i="12"/>
  <c r="CF371" i="12"/>
  <c r="CG371" i="12"/>
  <c r="CH371" i="12"/>
  <c r="CI371" i="12"/>
  <c r="CJ371" i="12"/>
  <c r="CK371" i="12"/>
  <c r="CL371" i="12"/>
  <c r="CM371" i="12"/>
  <c r="CN371" i="12"/>
  <c r="CO371" i="12"/>
  <c r="CP371" i="12"/>
  <c r="CQ371" i="12"/>
  <c r="CR371" i="12"/>
  <c r="CS371" i="12"/>
  <c r="CT371" i="12"/>
  <c r="CU371" i="12"/>
  <c r="CV371" i="12"/>
  <c r="CW371" i="12"/>
  <c r="CX371" i="12"/>
  <c r="CY371" i="12"/>
  <c r="CZ371" i="12"/>
  <c r="DA371" i="12"/>
  <c r="DB371" i="12"/>
  <c r="DC371" i="12"/>
  <c r="DD371" i="12"/>
  <c r="DE371" i="12"/>
  <c r="DF371" i="12"/>
  <c r="DG371" i="12"/>
  <c r="DH371" i="12"/>
  <c r="DI371" i="12"/>
  <c r="DJ371" i="12"/>
  <c r="AZ372" i="12"/>
  <c r="BA372" i="12"/>
  <c r="BB372" i="12"/>
  <c r="BC372" i="12"/>
  <c r="BD372" i="12"/>
  <c r="BJ372" i="12" s="1"/>
  <c r="BE372" i="12"/>
  <c r="BF372" i="12"/>
  <c r="BG372" i="12"/>
  <c r="BH372" i="12"/>
  <c r="BI372" i="12"/>
  <c r="BK372" i="12"/>
  <c r="BP372" i="12"/>
  <c r="BQ372" i="12"/>
  <c r="BR372" i="12"/>
  <c r="BS372" i="12"/>
  <c r="BT372" i="12"/>
  <c r="BU372" i="12"/>
  <c r="BV372" i="12"/>
  <c r="BW372" i="12"/>
  <c r="BX372" i="12"/>
  <c r="BY372" i="12"/>
  <c r="BZ372" i="12"/>
  <c r="CA372" i="12"/>
  <c r="CB372" i="12"/>
  <c r="CC372" i="12"/>
  <c r="CD372" i="12"/>
  <c r="CE372" i="12"/>
  <c r="CF372" i="12"/>
  <c r="CG372" i="12"/>
  <c r="CH372" i="12"/>
  <c r="CI372" i="12"/>
  <c r="CJ372" i="12"/>
  <c r="CK372" i="12"/>
  <c r="CL372" i="12"/>
  <c r="CM372" i="12"/>
  <c r="CN372" i="12"/>
  <c r="CO372" i="12"/>
  <c r="CP372" i="12"/>
  <c r="CQ372" i="12"/>
  <c r="CR372" i="12"/>
  <c r="CS372" i="12"/>
  <c r="CT372" i="12"/>
  <c r="CU372" i="12"/>
  <c r="CV372" i="12"/>
  <c r="CW372" i="12"/>
  <c r="CX372" i="12"/>
  <c r="CY372" i="12"/>
  <c r="CZ372" i="12"/>
  <c r="DA372" i="12"/>
  <c r="DB372" i="12"/>
  <c r="DC372" i="12"/>
  <c r="DD372" i="12"/>
  <c r="DE372" i="12"/>
  <c r="DF372" i="12"/>
  <c r="DG372" i="12"/>
  <c r="DH372" i="12"/>
  <c r="DI372" i="12"/>
  <c r="DJ372" i="12"/>
  <c r="AZ373" i="12"/>
  <c r="BA373" i="12"/>
  <c r="BB373" i="12"/>
  <c r="BC373" i="12"/>
  <c r="BD373" i="12"/>
  <c r="BE373" i="12"/>
  <c r="BF373" i="12"/>
  <c r="BG373" i="12"/>
  <c r="BH373" i="12"/>
  <c r="BI373" i="12"/>
  <c r="BK373" i="12"/>
  <c r="BP373" i="12"/>
  <c r="BQ373" i="12"/>
  <c r="BR373" i="12"/>
  <c r="BS373" i="12"/>
  <c r="BT373" i="12"/>
  <c r="BU373" i="12"/>
  <c r="BV373" i="12"/>
  <c r="BW373" i="12"/>
  <c r="BX373" i="12"/>
  <c r="BY373" i="12"/>
  <c r="BZ373" i="12"/>
  <c r="CA373" i="12"/>
  <c r="CB373" i="12"/>
  <c r="CC373" i="12"/>
  <c r="CD373" i="12"/>
  <c r="CE373" i="12"/>
  <c r="CF373" i="12"/>
  <c r="CG373" i="12"/>
  <c r="CH373" i="12"/>
  <c r="CI373" i="12"/>
  <c r="CJ373" i="12"/>
  <c r="CK373" i="12"/>
  <c r="CL373" i="12"/>
  <c r="CM373" i="12"/>
  <c r="CN373" i="12"/>
  <c r="CO373" i="12"/>
  <c r="CP373" i="12"/>
  <c r="CQ373" i="12"/>
  <c r="CR373" i="12"/>
  <c r="CS373" i="12"/>
  <c r="CT373" i="12"/>
  <c r="CU373" i="12"/>
  <c r="CV373" i="12"/>
  <c r="CW373" i="12"/>
  <c r="CX373" i="12"/>
  <c r="CY373" i="12"/>
  <c r="CZ373" i="12"/>
  <c r="DA373" i="12"/>
  <c r="DB373" i="12"/>
  <c r="DC373" i="12"/>
  <c r="DD373" i="12"/>
  <c r="DE373" i="12"/>
  <c r="DF373" i="12"/>
  <c r="DG373" i="12"/>
  <c r="DH373" i="12"/>
  <c r="DI373" i="12"/>
  <c r="DJ373" i="12"/>
  <c r="AZ374" i="12"/>
  <c r="BA374" i="12"/>
  <c r="BB374" i="12"/>
  <c r="BC374" i="12"/>
  <c r="BD374" i="12"/>
  <c r="BJ374" i="12" s="1"/>
  <c r="BE374" i="12"/>
  <c r="BF374" i="12"/>
  <c r="BG374" i="12"/>
  <c r="BH374" i="12"/>
  <c r="BI374" i="12"/>
  <c r="BK374" i="12"/>
  <c r="BP374" i="12"/>
  <c r="BQ374" i="12"/>
  <c r="BR374" i="12"/>
  <c r="BS374" i="12"/>
  <c r="BT374" i="12"/>
  <c r="BU374" i="12"/>
  <c r="BV374" i="12"/>
  <c r="BW374" i="12"/>
  <c r="BX374" i="12"/>
  <c r="BY374" i="12"/>
  <c r="BZ374" i="12"/>
  <c r="CA374" i="12"/>
  <c r="CB374" i="12"/>
  <c r="CC374" i="12"/>
  <c r="CD374" i="12"/>
  <c r="CE374" i="12"/>
  <c r="CF374" i="12"/>
  <c r="CG374" i="12"/>
  <c r="CH374" i="12"/>
  <c r="CI374" i="12"/>
  <c r="CJ374" i="12"/>
  <c r="CK374" i="12"/>
  <c r="CL374" i="12"/>
  <c r="CM374" i="12"/>
  <c r="CN374" i="12"/>
  <c r="CO374" i="12"/>
  <c r="CP374" i="12"/>
  <c r="CQ374" i="12"/>
  <c r="CR374" i="12"/>
  <c r="CS374" i="12"/>
  <c r="CT374" i="12"/>
  <c r="CU374" i="12"/>
  <c r="CV374" i="12"/>
  <c r="CW374" i="12"/>
  <c r="CX374" i="12"/>
  <c r="CY374" i="12"/>
  <c r="CZ374" i="12"/>
  <c r="DA374" i="12"/>
  <c r="DB374" i="12"/>
  <c r="DC374" i="12"/>
  <c r="DD374" i="12"/>
  <c r="DE374" i="12"/>
  <c r="DF374" i="12"/>
  <c r="DG374" i="12"/>
  <c r="DH374" i="12"/>
  <c r="DI374" i="12"/>
  <c r="DJ374" i="12"/>
  <c r="AZ375" i="12"/>
  <c r="BA375" i="12"/>
  <c r="BB375" i="12"/>
  <c r="BC375" i="12"/>
  <c r="BD375" i="12"/>
  <c r="BE375" i="12"/>
  <c r="BF375" i="12"/>
  <c r="BG375" i="12"/>
  <c r="BH375" i="12"/>
  <c r="BI375" i="12"/>
  <c r="BK375" i="12"/>
  <c r="BP375" i="12"/>
  <c r="BQ375" i="12"/>
  <c r="BR375" i="12"/>
  <c r="BS375" i="12"/>
  <c r="BT375" i="12"/>
  <c r="BU375" i="12"/>
  <c r="BV375" i="12"/>
  <c r="BW375" i="12"/>
  <c r="BX375" i="12"/>
  <c r="BY375" i="12"/>
  <c r="BZ375" i="12"/>
  <c r="CA375" i="12"/>
  <c r="CB375" i="12"/>
  <c r="CC375" i="12"/>
  <c r="CD375" i="12"/>
  <c r="CE375" i="12"/>
  <c r="CF375" i="12"/>
  <c r="CG375" i="12"/>
  <c r="CH375" i="12"/>
  <c r="CI375" i="12"/>
  <c r="CJ375" i="12"/>
  <c r="CK375" i="12"/>
  <c r="CL375" i="12"/>
  <c r="CM375" i="12"/>
  <c r="CN375" i="12"/>
  <c r="CO375" i="12"/>
  <c r="CP375" i="12"/>
  <c r="CQ375" i="12"/>
  <c r="CR375" i="12"/>
  <c r="CS375" i="12"/>
  <c r="CT375" i="12"/>
  <c r="CU375" i="12"/>
  <c r="CV375" i="12"/>
  <c r="CW375" i="12"/>
  <c r="CX375" i="12"/>
  <c r="CY375" i="12"/>
  <c r="CZ375" i="12"/>
  <c r="DA375" i="12"/>
  <c r="DB375" i="12"/>
  <c r="DC375" i="12"/>
  <c r="DD375" i="12"/>
  <c r="DE375" i="12"/>
  <c r="DF375" i="12"/>
  <c r="DG375" i="12"/>
  <c r="DH375" i="12"/>
  <c r="DI375" i="12"/>
  <c r="DJ375" i="12"/>
  <c r="AZ376" i="12"/>
  <c r="BA376" i="12"/>
  <c r="BB376" i="12"/>
  <c r="BC376" i="12"/>
  <c r="BD376" i="12"/>
  <c r="BJ376" i="12" s="1"/>
  <c r="BE376" i="12"/>
  <c r="BF376" i="12"/>
  <c r="BG376" i="12"/>
  <c r="BH376" i="12"/>
  <c r="BI376" i="12"/>
  <c r="BK376" i="12"/>
  <c r="BP376" i="12"/>
  <c r="BQ376" i="12"/>
  <c r="BR376" i="12"/>
  <c r="BS376" i="12"/>
  <c r="BT376" i="12"/>
  <c r="BU376" i="12"/>
  <c r="BV376" i="12"/>
  <c r="BW376" i="12"/>
  <c r="BX376" i="12"/>
  <c r="BY376" i="12"/>
  <c r="BZ376" i="12"/>
  <c r="CA376" i="12"/>
  <c r="CB376" i="12"/>
  <c r="CC376" i="12"/>
  <c r="CD376" i="12"/>
  <c r="CE376" i="12"/>
  <c r="CF376" i="12"/>
  <c r="CG376" i="12"/>
  <c r="CH376" i="12"/>
  <c r="CI376" i="12"/>
  <c r="CJ376" i="12"/>
  <c r="CK376" i="12"/>
  <c r="CL376" i="12"/>
  <c r="CM376" i="12"/>
  <c r="CN376" i="12"/>
  <c r="CO376" i="12"/>
  <c r="CP376" i="12"/>
  <c r="CQ376" i="12"/>
  <c r="CR376" i="12"/>
  <c r="CS376" i="12"/>
  <c r="CT376" i="12"/>
  <c r="CU376" i="12"/>
  <c r="CV376" i="12"/>
  <c r="CW376" i="12"/>
  <c r="CX376" i="12"/>
  <c r="CY376" i="12"/>
  <c r="CZ376" i="12"/>
  <c r="DA376" i="12"/>
  <c r="DB376" i="12"/>
  <c r="DC376" i="12"/>
  <c r="DD376" i="12"/>
  <c r="DE376" i="12"/>
  <c r="DF376" i="12"/>
  <c r="DG376" i="12"/>
  <c r="DH376" i="12"/>
  <c r="DI376" i="12"/>
  <c r="DJ376" i="12"/>
  <c r="AZ377" i="12"/>
  <c r="BA377" i="12"/>
  <c r="BB377" i="12"/>
  <c r="BC377" i="12"/>
  <c r="BD377" i="12"/>
  <c r="BE377" i="12"/>
  <c r="BF377" i="12"/>
  <c r="BG377" i="12"/>
  <c r="BH377" i="12"/>
  <c r="BI377" i="12"/>
  <c r="BK377" i="12"/>
  <c r="BP377" i="12"/>
  <c r="BQ377" i="12"/>
  <c r="BR377" i="12"/>
  <c r="BS377" i="12"/>
  <c r="BT377" i="12"/>
  <c r="BU377" i="12"/>
  <c r="BV377" i="12"/>
  <c r="BW377" i="12"/>
  <c r="BX377" i="12"/>
  <c r="BY377" i="12"/>
  <c r="BZ377" i="12"/>
  <c r="CA377" i="12"/>
  <c r="CB377" i="12"/>
  <c r="CC377" i="12"/>
  <c r="CD377" i="12"/>
  <c r="CE377" i="12"/>
  <c r="CF377" i="12"/>
  <c r="CG377" i="12"/>
  <c r="CH377" i="12"/>
  <c r="CI377" i="12"/>
  <c r="CJ377" i="12"/>
  <c r="CK377" i="12"/>
  <c r="CL377" i="12"/>
  <c r="CM377" i="12"/>
  <c r="CN377" i="12"/>
  <c r="CO377" i="12"/>
  <c r="CP377" i="12"/>
  <c r="CQ377" i="12"/>
  <c r="CR377" i="12"/>
  <c r="CS377" i="12"/>
  <c r="CT377" i="12"/>
  <c r="CU377" i="12"/>
  <c r="CV377" i="12"/>
  <c r="CW377" i="12"/>
  <c r="CX377" i="12"/>
  <c r="CY377" i="12"/>
  <c r="CZ377" i="12"/>
  <c r="DA377" i="12"/>
  <c r="DB377" i="12"/>
  <c r="DC377" i="12"/>
  <c r="DD377" i="12"/>
  <c r="DE377" i="12"/>
  <c r="DF377" i="12"/>
  <c r="DG377" i="12"/>
  <c r="DH377" i="12"/>
  <c r="DI377" i="12"/>
  <c r="DJ377" i="12"/>
  <c r="AZ378" i="12"/>
  <c r="BA378" i="12"/>
  <c r="BB378" i="12"/>
  <c r="BC378" i="12"/>
  <c r="BD378" i="12"/>
  <c r="BJ378" i="12" s="1"/>
  <c r="BE378" i="12"/>
  <c r="BF378" i="12"/>
  <c r="BG378" i="12"/>
  <c r="BH378" i="12"/>
  <c r="BI378" i="12"/>
  <c r="BK378" i="12"/>
  <c r="BP378" i="12"/>
  <c r="BQ378" i="12"/>
  <c r="BR378" i="12"/>
  <c r="BS378" i="12"/>
  <c r="BT378" i="12"/>
  <c r="BU378" i="12"/>
  <c r="BV378" i="12"/>
  <c r="BW378" i="12"/>
  <c r="BX378" i="12"/>
  <c r="BY378" i="12"/>
  <c r="BZ378" i="12"/>
  <c r="CA378" i="12"/>
  <c r="CB378" i="12"/>
  <c r="CC378" i="12"/>
  <c r="CD378" i="12"/>
  <c r="CE378" i="12"/>
  <c r="CF378" i="12"/>
  <c r="CG378" i="12"/>
  <c r="CH378" i="12"/>
  <c r="CI378" i="12"/>
  <c r="CJ378" i="12"/>
  <c r="CK378" i="12"/>
  <c r="CL378" i="12"/>
  <c r="CM378" i="12"/>
  <c r="CN378" i="12"/>
  <c r="CO378" i="12"/>
  <c r="CP378" i="12"/>
  <c r="CQ378" i="12"/>
  <c r="CR378" i="12"/>
  <c r="CS378" i="12"/>
  <c r="CT378" i="12"/>
  <c r="CU378" i="12"/>
  <c r="CV378" i="12"/>
  <c r="CW378" i="12"/>
  <c r="CX378" i="12"/>
  <c r="CY378" i="12"/>
  <c r="CZ378" i="12"/>
  <c r="DA378" i="12"/>
  <c r="DB378" i="12"/>
  <c r="DC378" i="12"/>
  <c r="DD378" i="12"/>
  <c r="DE378" i="12"/>
  <c r="DF378" i="12"/>
  <c r="DG378" i="12"/>
  <c r="DH378" i="12"/>
  <c r="DI378" i="12"/>
  <c r="DJ378" i="12"/>
  <c r="AZ379" i="12"/>
  <c r="BA379" i="12"/>
  <c r="BB379" i="12"/>
  <c r="BC379" i="12"/>
  <c r="BD379" i="12"/>
  <c r="BE379" i="12"/>
  <c r="BF379" i="12"/>
  <c r="BG379" i="12"/>
  <c r="BH379" i="12"/>
  <c r="BI379" i="12"/>
  <c r="BK379" i="12"/>
  <c r="BP379" i="12"/>
  <c r="BQ379" i="12"/>
  <c r="BR379" i="12"/>
  <c r="BS379" i="12"/>
  <c r="BT379" i="12"/>
  <c r="BU379" i="12"/>
  <c r="BV379" i="12"/>
  <c r="BW379" i="12"/>
  <c r="BX379" i="12"/>
  <c r="BY379" i="12"/>
  <c r="BZ379" i="12"/>
  <c r="CA379" i="12"/>
  <c r="CB379" i="12"/>
  <c r="CC379" i="12"/>
  <c r="CD379" i="12"/>
  <c r="CE379" i="12"/>
  <c r="CF379" i="12"/>
  <c r="CG379" i="12"/>
  <c r="CH379" i="12"/>
  <c r="CI379" i="12"/>
  <c r="CJ379" i="12"/>
  <c r="CK379" i="12"/>
  <c r="CL379" i="12"/>
  <c r="CM379" i="12"/>
  <c r="CN379" i="12"/>
  <c r="CO379" i="12"/>
  <c r="CP379" i="12"/>
  <c r="CQ379" i="12"/>
  <c r="CR379" i="12"/>
  <c r="CS379" i="12"/>
  <c r="CT379" i="12"/>
  <c r="CU379" i="12"/>
  <c r="CV379" i="12"/>
  <c r="CW379" i="12"/>
  <c r="CX379" i="12"/>
  <c r="CY379" i="12"/>
  <c r="CZ379" i="12"/>
  <c r="DA379" i="12"/>
  <c r="DB379" i="12"/>
  <c r="DC379" i="12"/>
  <c r="DD379" i="12"/>
  <c r="DE379" i="12"/>
  <c r="DF379" i="12"/>
  <c r="DG379" i="12"/>
  <c r="DH379" i="12"/>
  <c r="DI379" i="12"/>
  <c r="DJ379" i="12"/>
  <c r="AZ380" i="12"/>
  <c r="BA380" i="12"/>
  <c r="BB380" i="12"/>
  <c r="BC380" i="12"/>
  <c r="BD380" i="12"/>
  <c r="BJ380" i="12" s="1"/>
  <c r="BE380" i="12"/>
  <c r="BF380" i="12"/>
  <c r="BG380" i="12"/>
  <c r="BH380" i="12"/>
  <c r="BI380" i="12"/>
  <c r="BK380" i="12"/>
  <c r="BP380" i="12"/>
  <c r="BQ380" i="12"/>
  <c r="BR380" i="12"/>
  <c r="BS380" i="12"/>
  <c r="BT380" i="12"/>
  <c r="BU380" i="12"/>
  <c r="BV380" i="12"/>
  <c r="BW380" i="12"/>
  <c r="BX380" i="12"/>
  <c r="BY380" i="12"/>
  <c r="BZ380" i="12"/>
  <c r="CA380" i="12"/>
  <c r="CB380" i="12"/>
  <c r="CC380" i="12"/>
  <c r="CD380" i="12"/>
  <c r="CE380" i="12"/>
  <c r="CF380" i="12"/>
  <c r="CG380" i="12"/>
  <c r="CH380" i="12"/>
  <c r="CI380" i="12"/>
  <c r="CJ380" i="12"/>
  <c r="CK380" i="12"/>
  <c r="CL380" i="12"/>
  <c r="CM380" i="12"/>
  <c r="CN380" i="12"/>
  <c r="CO380" i="12"/>
  <c r="CP380" i="12"/>
  <c r="CQ380" i="12"/>
  <c r="CR380" i="12"/>
  <c r="CS380" i="12"/>
  <c r="CT380" i="12"/>
  <c r="CU380" i="12"/>
  <c r="CV380" i="12"/>
  <c r="CW380" i="12"/>
  <c r="CX380" i="12"/>
  <c r="CY380" i="12"/>
  <c r="CZ380" i="12"/>
  <c r="DA380" i="12"/>
  <c r="DB380" i="12"/>
  <c r="DC380" i="12"/>
  <c r="DD380" i="12"/>
  <c r="DE380" i="12"/>
  <c r="DF380" i="12"/>
  <c r="DG380" i="12"/>
  <c r="DH380" i="12"/>
  <c r="DI380" i="12"/>
  <c r="DJ380" i="12"/>
  <c r="AZ381" i="12"/>
  <c r="BA381" i="12"/>
  <c r="BB381" i="12"/>
  <c r="BC381" i="12"/>
  <c r="BD381" i="12"/>
  <c r="BE381" i="12"/>
  <c r="BF381" i="12"/>
  <c r="BG381" i="12"/>
  <c r="BH381" i="12"/>
  <c r="BI381" i="12"/>
  <c r="BK381" i="12"/>
  <c r="BP381" i="12"/>
  <c r="BQ381" i="12"/>
  <c r="BR381" i="12"/>
  <c r="BS381" i="12"/>
  <c r="BT381" i="12"/>
  <c r="BU381" i="12"/>
  <c r="BV381" i="12"/>
  <c r="BW381" i="12"/>
  <c r="BX381" i="12"/>
  <c r="BY381" i="12"/>
  <c r="BZ381" i="12"/>
  <c r="CA381" i="12"/>
  <c r="CB381" i="12"/>
  <c r="CC381" i="12"/>
  <c r="CD381" i="12"/>
  <c r="CE381" i="12"/>
  <c r="CF381" i="12"/>
  <c r="CG381" i="12"/>
  <c r="CH381" i="12"/>
  <c r="CI381" i="12"/>
  <c r="CJ381" i="12"/>
  <c r="CK381" i="12"/>
  <c r="CL381" i="12"/>
  <c r="CM381" i="12"/>
  <c r="CN381" i="12"/>
  <c r="CO381" i="12"/>
  <c r="CP381" i="12"/>
  <c r="CQ381" i="12"/>
  <c r="CR381" i="12"/>
  <c r="CS381" i="12"/>
  <c r="CT381" i="12"/>
  <c r="CU381" i="12"/>
  <c r="CV381" i="12"/>
  <c r="CW381" i="12"/>
  <c r="CX381" i="12"/>
  <c r="CY381" i="12"/>
  <c r="CZ381" i="12"/>
  <c r="DA381" i="12"/>
  <c r="DB381" i="12"/>
  <c r="DC381" i="12"/>
  <c r="DD381" i="12"/>
  <c r="DE381" i="12"/>
  <c r="DF381" i="12"/>
  <c r="DG381" i="12"/>
  <c r="DH381" i="12"/>
  <c r="DI381" i="12"/>
  <c r="DJ381" i="12"/>
  <c r="AZ382" i="12"/>
  <c r="BA382" i="12"/>
  <c r="BB382" i="12"/>
  <c r="BC382" i="12"/>
  <c r="BD382" i="12"/>
  <c r="BJ382" i="12" s="1"/>
  <c r="BE382" i="12"/>
  <c r="BF382" i="12"/>
  <c r="BG382" i="12"/>
  <c r="BH382" i="12"/>
  <c r="BI382" i="12"/>
  <c r="BK382" i="12"/>
  <c r="BP382" i="12"/>
  <c r="BQ382" i="12"/>
  <c r="BR382" i="12"/>
  <c r="BS382" i="12"/>
  <c r="BT382" i="12"/>
  <c r="BU382" i="12"/>
  <c r="BV382" i="12"/>
  <c r="BW382" i="12"/>
  <c r="BX382" i="12"/>
  <c r="BY382" i="12"/>
  <c r="BZ382" i="12"/>
  <c r="CA382" i="12"/>
  <c r="CB382" i="12"/>
  <c r="CC382" i="12"/>
  <c r="CD382" i="12"/>
  <c r="CE382" i="12"/>
  <c r="CF382" i="12"/>
  <c r="CG382" i="12"/>
  <c r="CH382" i="12"/>
  <c r="CI382" i="12"/>
  <c r="CJ382" i="12"/>
  <c r="CK382" i="12"/>
  <c r="CL382" i="12"/>
  <c r="CM382" i="12"/>
  <c r="CN382" i="12"/>
  <c r="CO382" i="12"/>
  <c r="CP382" i="12"/>
  <c r="CQ382" i="12"/>
  <c r="CR382" i="12"/>
  <c r="CS382" i="12"/>
  <c r="CT382" i="12"/>
  <c r="CU382" i="12"/>
  <c r="CV382" i="12"/>
  <c r="CW382" i="12"/>
  <c r="CX382" i="12"/>
  <c r="CY382" i="12"/>
  <c r="CZ382" i="12"/>
  <c r="DA382" i="12"/>
  <c r="DB382" i="12"/>
  <c r="DC382" i="12"/>
  <c r="DD382" i="12"/>
  <c r="DE382" i="12"/>
  <c r="DF382" i="12"/>
  <c r="DG382" i="12"/>
  <c r="DH382" i="12"/>
  <c r="DI382" i="12"/>
  <c r="DJ382" i="12"/>
  <c r="AZ383" i="12"/>
  <c r="BA383" i="12"/>
  <c r="BB383" i="12"/>
  <c r="BC383" i="12"/>
  <c r="BD383" i="12"/>
  <c r="BE383" i="12"/>
  <c r="BF383" i="12"/>
  <c r="BG383" i="12"/>
  <c r="BH383" i="12"/>
  <c r="BI383" i="12"/>
  <c r="BK383" i="12"/>
  <c r="BP383" i="12"/>
  <c r="BQ383" i="12"/>
  <c r="BR383" i="12"/>
  <c r="BS383" i="12"/>
  <c r="BT383" i="12"/>
  <c r="BU383" i="12"/>
  <c r="BV383" i="12"/>
  <c r="BW383" i="12"/>
  <c r="BX383" i="12"/>
  <c r="BY383" i="12"/>
  <c r="BZ383" i="12"/>
  <c r="CA383" i="12"/>
  <c r="CB383" i="12"/>
  <c r="CC383" i="12"/>
  <c r="CD383" i="12"/>
  <c r="CE383" i="12"/>
  <c r="CF383" i="12"/>
  <c r="CG383" i="12"/>
  <c r="CH383" i="12"/>
  <c r="CI383" i="12"/>
  <c r="CJ383" i="12"/>
  <c r="CK383" i="12"/>
  <c r="CL383" i="12"/>
  <c r="CM383" i="12"/>
  <c r="CN383" i="12"/>
  <c r="CO383" i="12"/>
  <c r="CP383" i="12"/>
  <c r="CQ383" i="12"/>
  <c r="CR383" i="12"/>
  <c r="CS383" i="12"/>
  <c r="CT383" i="12"/>
  <c r="CU383" i="12"/>
  <c r="CV383" i="12"/>
  <c r="CW383" i="12"/>
  <c r="CX383" i="12"/>
  <c r="CY383" i="12"/>
  <c r="CZ383" i="12"/>
  <c r="DA383" i="12"/>
  <c r="DB383" i="12"/>
  <c r="DC383" i="12"/>
  <c r="DD383" i="12"/>
  <c r="DE383" i="12"/>
  <c r="DF383" i="12"/>
  <c r="DG383" i="12"/>
  <c r="DH383" i="12"/>
  <c r="DI383" i="12"/>
  <c r="DJ383" i="12"/>
  <c r="AZ384" i="12"/>
  <c r="BA384" i="12"/>
  <c r="BB384" i="12"/>
  <c r="BC384" i="12"/>
  <c r="BD384" i="12"/>
  <c r="BJ384" i="12" s="1"/>
  <c r="BE384" i="12"/>
  <c r="BF384" i="12"/>
  <c r="BG384" i="12"/>
  <c r="BH384" i="12"/>
  <c r="BI384" i="12"/>
  <c r="BK384" i="12"/>
  <c r="BP384" i="12"/>
  <c r="BQ384" i="12"/>
  <c r="BR384" i="12"/>
  <c r="BS384" i="12"/>
  <c r="BT384" i="12"/>
  <c r="BU384" i="12"/>
  <c r="BV384" i="12"/>
  <c r="BW384" i="12"/>
  <c r="BX384" i="12"/>
  <c r="BY384" i="12"/>
  <c r="BZ384" i="12"/>
  <c r="CA384" i="12"/>
  <c r="CB384" i="12"/>
  <c r="CC384" i="12"/>
  <c r="CD384" i="12"/>
  <c r="CE384" i="12"/>
  <c r="CF384" i="12"/>
  <c r="CG384" i="12"/>
  <c r="CH384" i="12"/>
  <c r="CI384" i="12"/>
  <c r="CJ384" i="12"/>
  <c r="CK384" i="12"/>
  <c r="CL384" i="12"/>
  <c r="CM384" i="12"/>
  <c r="CN384" i="12"/>
  <c r="CO384" i="12"/>
  <c r="CP384" i="12"/>
  <c r="CQ384" i="12"/>
  <c r="CR384" i="12"/>
  <c r="CS384" i="12"/>
  <c r="CT384" i="12"/>
  <c r="CU384" i="12"/>
  <c r="CV384" i="12"/>
  <c r="CW384" i="12"/>
  <c r="CX384" i="12"/>
  <c r="CY384" i="12"/>
  <c r="CZ384" i="12"/>
  <c r="DA384" i="12"/>
  <c r="DB384" i="12"/>
  <c r="DC384" i="12"/>
  <c r="DD384" i="12"/>
  <c r="DE384" i="12"/>
  <c r="DF384" i="12"/>
  <c r="DG384" i="12"/>
  <c r="DH384" i="12"/>
  <c r="DI384" i="12"/>
  <c r="DJ384" i="12"/>
  <c r="AZ385" i="12"/>
  <c r="BA385" i="12"/>
  <c r="BB385" i="12"/>
  <c r="BC385" i="12"/>
  <c r="BD385" i="12"/>
  <c r="BE385" i="12"/>
  <c r="BF385" i="12"/>
  <c r="BG385" i="12"/>
  <c r="BH385" i="12"/>
  <c r="BI385" i="12"/>
  <c r="BK385" i="12"/>
  <c r="BP385" i="12"/>
  <c r="BQ385" i="12"/>
  <c r="BR385" i="12"/>
  <c r="BS385" i="12"/>
  <c r="BT385" i="12"/>
  <c r="BU385" i="12"/>
  <c r="BV385" i="12"/>
  <c r="BW385" i="12"/>
  <c r="BX385" i="12"/>
  <c r="BY385" i="12"/>
  <c r="BZ385" i="12"/>
  <c r="CA385" i="12"/>
  <c r="CB385" i="12"/>
  <c r="CC385" i="12"/>
  <c r="CD385" i="12"/>
  <c r="CE385" i="12"/>
  <c r="CF385" i="12"/>
  <c r="CG385" i="12"/>
  <c r="CH385" i="12"/>
  <c r="CI385" i="12"/>
  <c r="CJ385" i="12"/>
  <c r="CK385" i="12"/>
  <c r="CL385" i="12"/>
  <c r="CM385" i="12"/>
  <c r="CN385" i="12"/>
  <c r="CO385" i="12"/>
  <c r="CP385" i="12"/>
  <c r="CQ385" i="12"/>
  <c r="CR385" i="12"/>
  <c r="CS385" i="12"/>
  <c r="CT385" i="12"/>
  <c r="CU385" i="12"/>
  <c r="CV385" i="12"/>
  <c r="CW385" i="12"/>
  <c r="CX385" i="12"/>
  <c r="CY385" i="12"/>
  <c r="CZ385" i="12"/>
  <c r="DA385" i="12"/>
  <c r="DB385" i="12"/>
  <c r="DC385" i="12"/>
  <c r="DD385" i="12"/>
  <c r="DE385" i="12"/>
  <c r="DF385" i="12"/>
  <c r="DG385" i="12"/>
  <c r="DH385" i="12"/>
  <c r="DI385" i="12"/>
  <c r="DJ385" i="12"/>
  <c r="AZ386" i="12"/>
  <c r="BA386" i="12"/>
  <c r="BB386" i="12"/>
  <c r="BC386" i="12"/>
  <c r="BD386" i="12"/>
  <c r="BJ386" i="12" s="1"/>
  <c r="BE386" i="12"/>
  <c r="BF386" i="12"/>
  <c r="BG386" i="12"/>
  <c r="BH386" i="12"/>
  <c r="BI386" i="12"/>
  <c r="BK386" i="12"/>
  <c r="BP386" i="12"/>
  <c r="BQ386" i="12"/>
  <c r="BR386" i="12"/>
  <c r="BS386" i="12"/>
  <c r="BT386" i="12"/>
  <c r="BU386" i="12"/>
  <c r="BV386" i="12"/>
  <c r="BW386" i="12"/>
  <c r="BX386" i="12"/>
  <c r="BY386" i="12"/>
  <c r="BZ386" i="12"/>
  <c r="CA386" i="12"/>
  <c r="CB386" i="12"/>
  <c r="CC386" i="12"/>
  <c r="CD386" i="12"/>
  <c r="CE386" i="12"/>
  <c r="CF386" i="12"/>
  <c r="CG386" i="12"/>
  <c r="CH386" i="12"/>
  <c r="CI386" i="12"/>
  <c r="CJ386" i="12"/>
  <c r="CK386" i="12"/>
  <c r="CL386" i="12"/>
  <c r="CM386" i="12"/>
  <c r="CN386" i="12"/>
  <c r="CO386" i="12"/>
  <c r="CP386" i="12"/>
  <c r="CQ386" i="12"/>
  <c r="CR386" i="12"/>
  <c r="CS386" i="12"/>
  <c r="CT386" i="12"/>
  <c r="CU386" i="12"/>
  <c r="CV386" i="12"/>
  <c r="CW386" i="12"/>
  <c r="CX386" i="12"/>
  <c r="CY386" i="12"/>
  <c r="CZ386" i="12"/>
  <c r="DA386" i="12"/>
  <c r="DB386" i="12"/>
  <c r="DC386" i="12"/>
  <c r="DD386" i="12"/>
  <c r="DE386" i="12"/>
  <c r="DF386" i="12"/>
  <c r="DG386" i="12"/>
  <c r="DH386" i="12"/>
  <c r="DI386" i="12"/>
  <c r="DJ386" i="12"/>
  <c r="AZ387" i="12"/>
  <c r="BA387" i="12"/>
  <c r="BB387" i="12"/>
  <c r="BC387" i="12"/>
  <c r="BD387" i="12"/>
  <c r="BE387" i="12"/>
  <c r="BF387" i="12"/>
  <c r="BG387" i="12"/>
  <c r="BH387" i="12"/>
  <c r="BI387" i="12"/>
  <c r="BK387" i="12"/>
  <c r="BP387" i="12"/>
  <c r="BQ387" i="12"/>
  <c r="BR387" i="12"/>
  <c r="BS387" i="12"/>
  <c r="BT387" i="12"/>
  <c r="BU387" i="12"/>
  <c r="BV387" i="12"/>
  <c r="BW387" i="12"/>
  <c r="BX387" i="12"/>
  <c r="BY387" i="12"/>
  <c r="BZ387" i="12"/>
  <c r="CA387" i="12"/>
  <c r="CB387" i="12"/>
  <c r="CC387" i="12"/>
  <c r="CD387" i="12"/>
  <c r="CE387" i="12"/>
  <c r="CF387" i="12"/>
  <c r="CG387" i="12"/>
  <c r="CH387" i="12"/>
  <c r="CI387" i="12"/>
  <c r="CJ387" i="12"/>
  <c r="CK387" i="12"/>
  <c r="CL387" i="12"/>
  <c r="CM387" i="12"/>
  <c r="CN387" i="12"/>
  <c r="CO387" i="12"/>
  <c r="CP387" i="12"/>
  <c r="CQ387" i="12"/>
  <c r="CR387" i="12"/>
  <c r="CS387" i="12"/>
  <c r="CT387" i="12"/>
  <c r="CU387" i="12"/>
  <c r="CV387" i="12"/>
  <c r="CW387" i="12"/>
  <c r="CX387" i="12"/>
  <c r="CY387" i="12"/>
  <c r="CZ387" i="12"/>
  <c r="DA387" i="12"/>
  <c r="DB387" i="12"/>
  <c r="DC387" i="12"/>
  <c r="DD387" i="12"/>
  <c r="DE387" i="12"/>
  <c r="DF387" i="12"/>
  <c r="DG387" i="12"/>
  <c r="DH387" i="12"/>
  <c r="DI387" i="12"/>
  <c r="DJ387" i="12"/>
  <c r="AZ388" i="12"/>
  <c r="BA388" i="12"/>
  <c r="BB388" i="12"/>
  <c r="BC388" i="12"/>
  <c r="BD388" i="12"/>
  <c r="BJ388" i="12" s="1"/>
  <c r="BE388" i="12"/>
  <c r="BF388" i="12"/>
  <c r="BG388" i="12"/>
  <c r="BH388" i="12"/>
  <c r="BI388" i="12"/>
  <c r="BK388" i="12"/>
  <c r="BP388" i="12"/>
  <c r="BQ388" i="12"/>
  <c r="BR388" i="12"/>
  <c r="BS388" i="12"/>
  <c r="BT388" i="12"/>
  <c r="BU388" i="12"/>
  <c r="BV388" i="12"/>
  <c r="BW388" i="12"/>
  <c r="BX388" i="12"/>
  <c r="BY388" i="12"/>
  <c r="BZ388" i="12"/>
  <c r="CA388" i="12"/>
  <c r="CB388" i="12"/>
  <c r="CC388" i="12"/>
  <c r="CD388" i="12"/>
  <c r="CE388" i="12"/>
  <c r="CF388" i="12"/>
  <c r="CG388" i="12"/>
  <c r="CH388" i="12"/>
  <c r="CI388" i="12"/>
  <c r="CJ388" i="12"/>
  <c r="CK388" i="12"/>
  <c r="CL388" i="12"/>
  <c r="CM388" i="12"/>
  <c r="CN388" i="12"/>
  <c r="CO388" i="12"/>
  <c r="CP388" i="12"/>
  <c r="CQ388" i="12"/>
  <c r="CR388" i="12"/>
  <c r="CS388" i="12"/>
  <c r="CT388" i="12"/>
  <c r="CU388" i="12"/>
  <c r="CV388" i="12"/>
  <c r="CW388" i="12"/>
  <c r="CX388" i="12"/>
  <c r="CY388" i="12"/>
  <c r="CZ388" i="12"/>
  <c r="DA388" i="12"/>
  <c r="DB388" i="12"/>
  <c r="DC388" i="12"/>
  <c r="DD388" i="12"/>
  <c r="DE388" i="12"/>
  <c r="DF388" i="12"/>
  <c r="DG388" i="12"/>
  <c r="DH388" i="12"/>
  <c r="DI388" i="12"/>
  <c r="DJ388" i="12"/>
  <c r="AZ389" i="12"/>
  <c r="BA389" i="12"/>
  <c r="BB389" i="12"/>
  <c r="BC389" i="12"/>
  <c r="BD389" i="12"/>
  <c r="BE389" i="12"/>
  <c r="BF389" i="12"/>
  <c r="BG389" i="12"/>
  <c r="BH389" i="12"/>
  <c r="BI389" i="12"/>
  <c r="BK389" i="12"/>
  <c r="BP389" i="12"/>
  <c r="BQ389" i="12"/>
  <c r="BR389" i="12"/>
  <c r="BS389" i="12"/>
  <c r="BT389" i="12"/>
  <c r="BU389" i="12"/>
  <c r="BV389" i="12"/>
  <c r="BW389" i="12"/>
  <c r="BX389" i="12"/>
  <c r="BY389" i="12"/>
  <c r="BZ389" i="12"/>
  <c r="CA389" i="12"/>
  <c r="CB389" i="12"/>
  <c r="CC389" i="12"/>
  <c r="CD389" i="12"/>
  <c r="CE389" i="12"/>
  <c r="CF389" i="12"/>
  <c r="CG389" i="12"/>
  <c r="CH389" i="12"/>
  <c r="CI389" i="12"/>
  <c r="CJ389" i="12"/>
  <c r="CK389" i="12"/>
  <c r="CL389" i="12"/>
  <c r="CM389" i="12"/>
  <c r="CN389" i="12"/>
  <c r="CO389" i="12"/>
  <c r="CP389" i="12"/>
  <c r="CQ389" i="12"/>
  <c r="CR389" i="12"/>
  <c r="CS389" i="12"/>
  <c r="CT389" i="12"/>
  <c r="CU389" i="12"/>
  <c r="CV389" i="12"/>
  <c r="CW389" i="12"/>
  <c r="CX389" i="12"/>
  <c r="CY389" i="12"/>
  <c r="CZ389" i="12"/>
  <c r="DA389" i="12"/>
  <c r="DB389" i="12"/>
  <c r="DC389" i="12"/>
  <c r="DD389" i="12"/>
  <c r="DE389" i="12"/>
  <c r="DF389" i="12"/>
  <c r="DG389" i="12"/>
  <c r="DH389" i="12"/>
  <c r="DI389" i="12"/>
  <c r="DJ389" i="12"/>
  <c r="AZ390" i="12"/>
  <c r="BA390" i="12"/>
  <c r="BB390" i="12"/>
  <c r="BC390" i="12"/>
  <c r="BD390" i="12"/>
  <c r="BJ390" i="12" s="1"/>
  <c r="BE390" i="12"/>
  <c r="BF390" i="12"/>
  <c r="BG390" i="12"/>
  <c r="BH390" i="12"/>
  <c r="BI390" i="12"/>
  <c r="BK390" i="12"/>
  <c r="BP390" i="12"/>
  <c r="BQ390" i="12"/>
  <c r="BR390" i="12"/>
  <c r="BS390" i="12"/>
  <c r="BT390" i="12"/>
  <c r="BU390" i="12"/>
  <c r="BV390" i="12"/>
  <c r="BW390" i="12"/>
  <c r="BX390" i="12"/>
  <c r="BY390" i="12"/>
  <c r="BZ390" i="12"/>
  <c r="CA390" i="12"/>
  <c r="CB390" i="12"/>
  <c r="CC390" i="12"/>
  <c r="CD390" i="12"/>
  <c r="CE390" i="12"/>
  <c r="CF390" i="12"/>
  <c r="CG390" i="12"/>
  <c r="CH390" i="12"/>
  <c r="CI390" i="12"/>
  <c r="CJ390" i="12"/>
  <c r="CK390" i="12"/>
  <c r="CL390" i="12"/>
  <c r="CM390" i="12"/>
  <c r="CN390" i="12"/>
  <c r="CO390" i="12"/>
  <c r="CP390" i="12"/>
  <c r="CQ390" i="12"/>
  <c r="CR390" i="12"/>
  <c r="CS390" i="12"/>
  <c r="CT390" i="12"/>
  <c r="CU390" i="12"/>
  <c r="CV390" i="12"/>
  <c r="CW390" i="12"/>
  <c r="CX390" i="12"/>
  <c r="CY390" i="12"/>
  <c r="CZ390" i="12"/>
  <c r="DA390" i="12"/>
  <c r="DB390" i="12"/>
  <c r="DC390" i="12"/>
  <c r="DD390" i="12"/>
  <c r="DE390" i="12"/>
  <c r="DF390" i="12"/>
  <c r="DG390" i="12"/>
  <c r="DH390" i="12"/>
  <c r="DI390" i="12"/>
  <c r="DJ390" i="12"/>
  <c r="AZ391" i="12"/>
  <c r="BA391" i="12"/>
  <c r="BB391" i="12"/>
  <c r="BC391" i="12"/>
  <c r="BD391" i="12"/>
  <c r="BE391" i="12"/>
  <c r="BF391" i="12"/>
  <c r="BG391" i="12"/>
  <c r="BH391" i="12"/>
  <c r="BI391" i="12"/>
  <c r="BK391" i="12"/>
  <c r="BP391" i="12"/>
  <c r="BQ391" i="12"/>
  <c r="BR391" i="12"/>
  <c r="BS391" i="12"/>
  <c r="BT391" i="12"/>
  <c r="BU391" i="12"/>
  <c r="BV391" i="12"/>
  <c r="BW391" i="12"/>
  <c r="BX391" i="12"/>
  <c r="BY391" i="12"/>
  <c r="BZ391" i="12"/>
  <c r="CA391" i="12"/>
  <c r="CB391" i="12"/>
  <c r="CC391" i="12"/>
  <c r="CD391" i="12"/>
  <c r="CE391" i="12"/>
  <c r="CF391" i="12"/>
  <c r="CG391" i="12"/>
  <c r="CH391" i="12"/>
  <c r="CI391" i="12"/>
  <c r="CJ391" i="12"/>
  <c r="CK391" i="12"/>
  <c r="CL391" i="12"/>
  <c r="CM391" i="12"/>
  <c r="CN391" i="12"/>
  <c r="CO391" i="12"/>
  <c r="CP391" i="12"/>
  <c r="CQ391" i="12"/>
  <c r="CR391" i="12"/>
  <c r="CS391" i="12"/>
  <c r="CT391" i="12"/>
  <c r="CU391" i="12"/>
  <c r="CV391" i="12"/>
  <c r="CW391" i="12"/>
  <c r="CX391" i="12"/>
  <c r="CY391" i="12"/>
  <c r="CZ391" i="12"/>
  <c r="DA391" i="12"/>
  <c r="DB391" i="12"/>
  <c r="DC391" i="12"/>
  <c r="DD391" i="12"/>
  <c r="DE391" i="12"/>
  <c r="DF391" i="12"/>
  <c r="DG391" i="12"/>
  <c r="DH391" i="12"/>
  <c r="DI391" i="12"/>
  <c r="DJ391" i="12"/>
  <c r="AZ392" i="12"/>
  <c r="BA392" i="12"/>
  <c r="BB392" i="12"/>
  <c r="BC392" i="12"/>
  <c r="BD392" i="12"/>
  <c r="BJ392" i="12" s="1"/>
  <c r="BE392" i="12"/>
  <c r="BF392" i="12"/>
  <c r="BG392" i="12"/>
  <c r="BH392" i="12"/>
  <c r="BI392" i="12"/>
  <c r="BK392" i="12"/>
  <c r="BP392" i="12"/>
  <c r="BQ392" i="12"/>
  <c r="BR392" i="12"/>
  <c r="BS392" i="12"/>
  <c r="BT392" i="12"/>
  <c r="BU392" i="12"/>
  <c r="BV392" i="12"/>
  <c r="BW392" i="12"/>
  <c r="BX392" i="12"/>
  <c r="BY392" i="12"/>
  <c r="BZ392" i="12"/>
  <c r="CA392" i="12"/>
  <c r="CB392" i="12"/>
  <c r="CC392" i="12"/>
  <c r="CD392" i="12"/>
  <c r="CE392" i="12"/>
  <c r="CF392" i="12"/>
  <c r="CG392" i="12"/>
  <c r="CH392" i="12"/>
  <c r="CI392" i="12"/>
  <c r="CJ392" i="12"/>
  <c r="CK392" i="12"/>
  <c r="CL392" i="12"/>
  <c r="CM392" i="12"/>
  <c r="CN392" i="12"/>
  <c r="CO392" i="12"/>
  <c r="CP392" i="12"/>
  <c r="CQ392" i="12"/>
  <c r="CR392" i="12"/>
  <c r="CS392" i="12"/>
  <c r="CT392" i="12"/>
  <c r="CU392" i="12"/>
  <c r="CV392" i="12"/>
  <c r="CW392" i="12"/>
  <c r="CX392" i="12"/>
  <c r="CY392" i="12"/>
  <c r="CZ392" i="12"/>
  <c r="DA392" i="12"/>
  <c r="DB392" i="12"/>
  <c r="DC392" i="12"/>
  <c r="DD392" i="12"/>
  <c r="DE392" i="12"/>
  <c r="DF392" i="12"/>
  <c r="DG392" i="12"/>
  <c r="DH392" i="12"/>
  <c r="DI392" i="12"/>
  <c r="DJ392" i="12"/>
  <c r="AZ393" i="12"/>
  <c r="BA393" i="12"/>
  <c r="BB393" i="12"/>
  <c r="BC393" i="12"/>
  <c r="BD393" i="12"/>
  <c r="BE393" i="12"/>
  <c r="BF393" i="12"/>
  <c r="BG393" i="12"/>
  <c r="BH393" i="12"/>
  <c r="BI393" i="12"/>
  <c r="BK393" i="12"/>
  <c r="BP393" i="12"/>
  <c r="BQ393" i="12"/>
  <c r="BR393" i="12"/>
  <c r="BS393" i="12"/>
  <c r="BT393" i="12"/>
  <c r="BU393" i="12"/>
  <c r="BV393" i="12"/>
  <c r="BW393" i="12"/>
  <c r="BX393" i="12"/>
  <c r="BY393" i="12"/>
  <c r="BZ393" i="12"/>
  <c r="CA393" i="12"/>
  <c r="CB393" i="12"/>
  <c r="CC393" i="12"/>
  <c r="CD393" i="12"/>
  <c r="CE393" i="12"/>
  <c r="CF393" i="12"/>
  <c r="CG393" i="12"/>
  <c r="CH393" i="12"/>
  <c r="CI393" i="12"/>
  <c r="CJ393" i="12"/>
  <c r="CK393" i="12"/>
  <c r="CL393" i="12"/>
  <c r="CM393" i="12"/>
  <c r="CN393" i="12"/>
  <c r="CO393" i="12"/>
  <c r="CP393" i="12"/>
  <c r="CQ393" i="12"/>
  <c r="CR393" i="12"/>
  <c r="CS393" i="12"/>
  <c r="CT393" i="12"/>
  <c r="CU393" i="12"/>
  <c r="CV393" i="12"/>
  <c r="CW393" i="12"/>
  <c r="CX393" i="12"/>
  <c r="CY393" i="12"/>
  <c r="CZ393" i="12"/>
  <c r="DA393" i="12"/>
  <c r="DB393" i="12"/>
  <c r="DC393" i="12"/>
  <c r="DD393" i="12"/>
  <c r="DE393" i="12"/>
  <c r="DF393" i="12"/>
  <c r="DG393" i="12"/>
  <c r="DH393" i="12"/>
  <c r="DI393" i="12"/>
  <c r="DJ393" i="12"/>
  <c r="AZ394" i="12"/>
  <c r="BA394" i="12"/>
  <c r="BB394" i="12"/>
  <c r="BC394" i="12"/>
  <c r="BD394" i="12"/>
  <c r="BJ394" i="12" s="1"/>
  <c r="BE394" i="12"/>
  <c r="BF394" i="12"/>
  <c r="BG394" i="12"/>
  <c r="BH394" i="12"/>
  <c r="BI394" i="12"/>
  <c r="BK394" i="12"/>
  <c r="BP394" i="12"/>
  <c r="BQ394" i="12"/>
  <c r="BR394" i="12"/>
  <c r="BS394" i="12"/>
  <c r="BT394" i="12"/>
  <c r="BU394" i="12"/>
  <c r="BV394" i="12"/>
  <c r="BW394" i="12"/>
  <c r="BX394" i="12"/>
  <c r="BY394" i="12"/>
  <c r="BZ394" i="12"/>
  <c r="CA394" i="12"/>
  <c r="CB394" i="12"/>
  <c r="CC394" i="12"/>
  <c r="CD394" i="12"/>
  <c r="CE394" i="12"/>
  <c r="CF394" i="12"/>
  <c r="CG394" i="12"/>
  <c r="CH394" i="12"/>
  <c r="CI394" i="12"/>
  <c r="CJ394" i="12"/>
  <c r="CK394" i="12"/>
  <c r="CL394" i="12"/>
  <c r="CM394" i="12"/>
  <c r="CN394" i="12"/>
  <c r="CO394" i="12"/>
  <c r="CP394" i="12"/>
  <c r="CQ394" i="12"/>
  <c r="CR394" i="12"/>
  <c r="CS394" i="12"/>
  <c r="CT394" i="12"/>
  <c r="CU394" i="12"/>
  <c r="CV394" i="12"/>
  <c r="CW394" i="12"/>
  <c r="CX394" i="12"/>
  <c r="CY394" i="12"/>
  <c r="CZ394" i="12"/>
  <c r="DA394" i="12"/>
  <c r="DB394" i="12"/>
  <c r="DC394" i="12"/>
  <c r="DD394" i="12"/>
  <c r="DE394" i="12"/>
  <c r="DF394" i="12"/>
  <c r="DG394" i="12"/>
  <c r="DH394" i="12"/>
  <c r="DI394" i="12"/>
  <c r="DJ394" i="12"/>
  <c r="AZ395" i="12"/>
  <c r="BA395" i="12"/>
  <c r="BB395" i="12"/>
  <c r="BC395" i="12"/>
  <c r="BD395" i="12"/>
  <c r="BE395" i="12"/>
  <c r="BF395" i="12"/>
  <c r="BG395" i="12"/>
  <c r="BH395" i="12"/>
  <c r="BI395" i="12"/>
  <c r="BK395" i="12"/>
  <c r="BP395" i="12"/>
  <c r="BQ395" i="12"/>
  <c r="BR395" i="12"/>
  <c r="BS395" i="12"/>
  <c r="BT395" i="12"/>
  <c r="BU395" i="12"/>
  <c r="BV395" i="12"/>
  <c r="BW395" i="12"/>
  <c r="BX395" i="12"/>
  <c r="BY395" i="12"/>
  <c r="BZ395" i="12"/>
  <c r="CA395" i="12"/>
  <c r="CB395" i="12"/>
  <c r="CC395" i="12"/>
  <c r="CD395" i="12"/>
  <c r="CE395" i="12"/>
  <c r="CF395" i="12"/>
  <c r="CG395" i="12"/>
  <c r="CH395" i="12"/>
  <c r="CI395" i="12"/>
  <c r="CJ395" i="12"/>
  <c r="CK395" i="12"/>
  <c r="CL395" i="12"/>
  <c r="CM395" i="12"/>
  <c r="CN395" i="12"/>
  <c r="CO395" i="12"/>
  <c r="CP395" i="12"/>
  <c r="CQ395" i="12"/>
  <c r="CR395" i="12"/>
  <c r="CS395" i="12"/>
  <c r="CT395" i="12"/>
  <c r="CU395" i="12"/>
  <c r="CV395" i="12"/>
  <c r="CW395" i="12"/>
  <c r="CX395" i="12"/>
  <c r="CY395" i="12"/>
  <c r="CZ395" i="12"/>
  <c r="DA395" i="12"/>
  <c r="DB395" i="12"/>
  <c r="DC395" i="12"/>
  <c r="DD395" i="12"/>
  <c r="DE395" i="12"/>
  <c r="DF395" i="12"/>
  <c r="DG395" i="12"/>
  <c r="DH395" i="12"/>
  <c r="DI395" i="12"/>
  <c r="DJ395" i="12"/>
  <c r="AZ396" i="12"/>
  <c r="BA396" i="12"/>
  <c r="BB396" i="12"/>
  <c r="BC396" i="12"/>
  <c r="BD396" i="12"/>
  <c r="BJ396" i="12" s="1"/>
  <c r="BE396" i="12"/>
  <c r="BF396" i="12"/>
  <c r="BG396" i="12"/>
  <c r="BH396" i="12"/>
  <c r="BI396" i="12"/>
  <c r="BK396" i="12"/>
  <c r="BP396" i="12"/>
  <c r="BQ396" i="12"/>
  <c r="BR396" i="12"/>
  <c r="BS396" i="12"/>
  <c r="BT396" i="12"/>
  <c r="BU396" i="12"/>
  <c r="BV396" i="12"/>
  <c r="BW396" i="12"/>
  <c r="BX396" i="12"/>
  <c r="BY396" i="12"/>
  <c r="BZ396" i="12"/>
  <c r="CA396" i="12"/>
  <c r="CB396" i="12"/>
  <c r="CC396" i="12"/>
  <c r="CD396" i="12"/>
  <c r="CE396" i="12"/>
  <c r="CF396" i="12"/>
  <c r="CG396" i="12"/>
  <c r="CH396" i="12"/>
  <c r="CI396" i="12"/>
  <c r="CJ396" i="12"/>
  <c r="CK396" i="12"/>
  <c r="CL396" i="12"/>
  <c r="CM396" i="12"/>
  <c r="CN396" i="12"/>
  <c r="CO396" i="12"/>
  <c r="CP396" i="12"/>
  <c r="CQ396" i="12"/>
  <c r="CR396" i="12"/>
  <c r="CS396" i="12"/>
  <c r="CT396" i="12"/>
  <c r="CU396" i="12"/>
  <c r="CV396" i="12"/>
  <c r="CW396" i="12"/>
  <c r="CX396" i="12"/>
  <c r="CY396" i="12"/>
  <c r="CZ396" i="12"/>
  <c r="DA396" i="12"/>
  <c r="DB396" i="12"/>
  <c r="DC396" i="12"/>
  <c r="DD396" i="12"/>
  <c r="DE396" i="12"/>
  <c r="DF396" i="12"/>
  <c r="DG396" i="12"/>
  <c r="DH396" i="12"/>
  <c r="DI396" i="12"/>
  <c r="DJ396" i="12"/>
  <c r="AZ397" i="12"/>
  <c r="BA397" i="12"/>
  <c r="BB397" i="12"/>
  <c r="BC397" i="12"/>
  <c r="BD397" i="12"/>
  <c r="BE397" i="12"/>
  <c r="BF397" i="12"/>
  <c r="BG397" i="12"/>
  <c r="BH397" i="12"/>
  <c r="BI397" i="12"/>
  <c r="BK397" i="12"/>
  <c r="BP397" i="12"/>
  <c r="BQ397" i="12"/>
  <c r="BR397" i="12"/>
  <c r="BS397" i="12"/>
  <c r="BT397" i="12"/>
  <c r="BU397" i="12"/>
  <c r="BV397" i="12"/>
  <c r="BW397" i="12"/>
  <c r="BX397" i="12"/>
  <c r="BY397" i="12"/>
  <c r="BZ397" i="12"/>
  <c r="CA397" i="12"/>
  <c r="CB397" i="12"/>
  <c r="CC397" i="12"/>
  <c r="CD397" i="12"/>
  <c r="CE397" i="12"/>
  <c r="CF397" i="12"/>
  <c r="CG397" i="12"/>
  <c r="CH397" i="12"/>
  <c r="CI397" i="12"/>
  <c r="CJ397" i="12"/>
  <c r="CK397" i="12"/>
  <c r="CL397" i="12"/>
  <c r="CM397" i="12"/>
  <c r="CN397" i="12"/>
  <c r="CO397" i="12"/>
  <c r="CP397" i="12"/>
  <c r="CQ397" i="12"/>
  <c r="CR397" i="12"/>
  <c r="CS397" i="12"/>
  <c r="CT397" i="12"/>
  <c r="CU397" i="12"/>
  <c r="CV397" i="12"/>
  <c r="CW397" i="12"/>
  <c r="CX397" i="12"/>
  <c r="CY397" i="12"/>
  <c r="CZ397" i="12"/>
  <c r="DA397" i="12"/>
  <c r="DB397" i="12"/>
  <c r="DC397" i="12"/>
  <c r="DD397" i="12"/>
  <c r="DE397" i="12"/>
  <c r="DF397" i="12"/>
  <c r="DG397" i="12"/>
  <c r="DH397" i="12"/>
  <c r="DI397" i="12"/>
  <c r="DJ397" i="12"/>
  <c r="AZ398" i="12"/>
  <c r="BA398" i="12"/>
  <c r="BB398" i="12"/>
  <c r="BC398" i="12"/>
  <c r="BD398" i="12"/>
  <c r="BJ398" i="12" s="1"/>
  <c r="BE398" i="12"/>
  <c r="BF398" i="12"/>
  <c r="BG398" i="12"/>
  <c r="BH398" i="12"/>
  <c r="BI398" i="12"/>
  <c r="BK398" i="12"/>
  <c r="BP398" i="12"/>
  <c r="BQ398" i="12"/>
  <c r="BR398" i="12"/>
  <c r="BS398" i="12"/>
  <c r="BT398" i="12"/>
  <c r="BU398" i="12"/>
  <c r="BV398" i="12"/>
  <c r="BW398" i="12"/>
  <c r="BX398" i="12"/>
  <c r="BY398" i="12"/>
  <c r="BZ398" i="12"/>
  <c r="CA398" i="12"/>
  <c r="CB398" i="12"/>
  <c r="CC398" i="12"/>
  <c r="CD398" i="12"/>
  <c r="CE398" i="12"/>
  <c r="CF398" i="12"/>
  <c r="CG398" i="12"/>
  <c r="CH398" i="12"/>
  <c r="CI398" i="12"/>
  <c r="CJ398" i="12"/>
  <c r="CK398" i="12"/>
  <c r="CL398" i="12"/>
  <c r="CM398" i="12"/>
  <c r="CN398" i="12"/>
  <c r="CO398" i="12"/>
  <c r="CP398" i="12"/>
  <c r="CQ398" i="12"/>
  <c r="CR398" i="12"/>
  <c r="CS398" i="12"/>
  <c r="CT398" i="12"/>
  <c r="CU398" i="12"/>
  <c r="CV398" i="12"/>
  <c r="CW398" i="12"/>
  <c r="CX398" i="12"/>
  <c r="CY398" i="12"/>
  <c r="CZ398" i="12"/>
  <c r="DA398" i="12"/>
  <c r="DB398" i="12"/>
  <c r="DC398" i="12"/>
  <c r="DD398" i="12"/>
  <c r="DE398" i="12"/>
  <c r="DF398" i="12"/>
  <c r="DG398" i="12"/>
  <c r="DH398" i="12"/>
  <c r="DI398" i="12"/>
  <c r="DJ398" i="12"/>
  <c r="AZ399" i="12"/>
  <c r="BA399" i="12"/>
  <c r="BB399" i="12"/>
  <c r="BC399" i="12"/>
  <c r="BD399" i="12"/>
  <c r="BE399" i="12"/>
  <c r="BF399" i="12"/>
  <c r="BG399" i="12"/>
  <c r="BH399" i="12"/>
  <c r="BI399" i="12"/>
  <c r="BK399" i="12"/>
  <c r="BP399" i="12"/>
  <c r="BQ399" i="12"/>
  <c r="BR399" i="12"/>
  <c r="BS399" i="12"/>
  <c r="BT399" i="12"/>
  <c r="BU399" i="12"/>
  <c r="BV399" i="12"/>
  <c r="BW399" i="12"/>
  <c r="BX399" i="12"/>
  <c r="BY399" i="12"/>
  <c r="BZ399" i="12"/>
  <c r="CA399" i="12"/>
  <c r="CB399" i="12"/>
  <c r="CC399" i="12"/>
  <c r="CD399" i="12"/>
  <c r="CE399" i="12"/>
  <c r="CF399" i="12"/>
  <c r="CG399" i="12"/>
  <c r="CH399" i="12"/>
  <c r="CI399" i="12"/>
  <c r="CJ399" i="12"/>
  <c r="CK399" i="12"/>
  <c r="CL399" i="12"/>
  <c r="CM399" i="12"/>
  <c r="CN399" i="12"/>
  <c r="CO399" i="12"/>
  <c r="CP399" i="12"/>
  <c r="CQ399" i="12"/>
  <c r="CR399" i="12"/>
  <c r="CS399" i="12"/>
  <c r="CT399" i="12"/>
  <c r="CU399" i="12"/>
  <c r="CV399" i="12"/>
  <c r="CW399" i="12"/>
  <c r="CX399" i="12"/>
  <c r="CY399" i="12"/>
  <c r="CZ399" i="12"/>
  <c r="DA399" i="12"/>
  <c r="DB399" i="12"/>
  <c r="DC399" i="12"/>
  <c r="DD399" i="12"/>
  <c r="DE399" i="12"/>
  <c r="DF399" i="12"/>
  <c r="DG399" i="12"/>
  <c r="DH399" i="12"/>
  <c r="DI399" i="12"/>
  <c r="DJ399" i="12"/>
  <c r="AZ400" i="12"/>
  <c r="BA400" i="12"/>
  <c r="BB400" i="12"/>
  <c r="BC400" i="12"/>
  <c r="BD400" i="12"/>
  <c r="BJ400" i="12" s="1"/>
  <c r="BE400" i="12"/>
  <c r="BF400" i="12"/>
  <c r="BG400" i="12"/>
  <c r="BH400" i="12"/>
  <c r="BI400" i="12"/>
  <c r="BK400" i="12"/>
  <c r="BP400" i="12"/>
  <c r="BQ400" i="12"/>
  <c r="BR400" i="12"/>
  <c r="BS400" i="12"/>
  <c r="BT400" i="12"/>
  <c r="BU400" i="12"/>
  <c r="BV400" i="12"/>
  <c r="BW400" i="12"/>
  <c r="BX400" i="12"/>
  <c r="BY400" i="12"/>
  <c r="BZ400" i="12"/>
  <c r="CA400" i="12"/>
  <c r="CB400" i="12"/>
  <c r="CC400" i="12"/>
  <c r="CD400" i="12"/>
  <c r="CE400" i="12"/>
  <c r="CF400" i="12"/>
  <c r="CG400" i="12"/>
  <c r="CH400" i="12"/>
  <c r="CI400" i="12"/>
  <c r="CJ400" i="12"/>
  <c r="CK400" i="12"/>
  <c r="CL400" i="12"/>
  <c r="CM400" i="12"/>
  <c r="CN400" i="12"/>
  <c r="CO400" i="12"/>
  <c r="CP400" i="12"/>
  <c r="CQ400" i="12"/>
  <c r="CR400" i="12"/>
  <c r="CS400" i="12"/>
  <c r="CT400" i="12"/>
  <c r="CU400" i="12"/>
  <c r="CV400" i="12"/>
  <c r="CW400" i="12"/>
  <c r="CX400" i="12"/>
  <c r="CY400" i="12"/>
  <c r="CZ400" i="12"/>
  <c r="DA400" i="12"/>
  <c r="DB400" i="12"/>
  <c r="DC400" i="12"/>
  <c r="DD400" i="12"/>
  <c r="DE400" i="12"/>
  <c r="DF400" i="12"/>
  <c r="DG400" i="12"/>
  <c r="DH400" i="12"/>
  <c r="DI400" i="12"/>
  <c r="DJ400" i="12"/>
  <c r="AZ401" i="12"/>
  <c r="BA401" i="12"/>
  <c r="BB401" i="12"/>
  <c r="BC401" i="12"/>
  <c r="BD401" i="12"/>
  <c r="BE401" i="12"/>
  <c r="BF401" i="12"/>
  <c r="BG401" i="12"/>
  <c r="BH401" i="12"/>
  <c r="BI401" i="12"/>
  <c r="BK401" i="12"/>
  <c r="BP401" i="12"/>
  <c r="BQ401" i="12"/>
  <c r="BR401" i="12"/>
  <c r="BS401" i="12"/>
  <c r="BT401" i="12"/>
  <c r="BU401" i="12"/>
  <c r="BV401" i="12"/>
  <c r="BW401" i="12"/>
  <c r="BX401" i="12"/>
  <c r="BY401" i="12"/>
  <c r="BZ401" i="12"/>
  <c r="CA401" i="12"/>
  <c r="CB401" i="12"/>
  <c r="CC401" i="12"/>
  <c r="CD401" i="12"/>
  <c r="CE401" i="12"/>
  <c r="CF401" i="12"/>
  <c r="CG401" i="12"/>
  <c r="CH401" i="12"/>
  <c r="CI401" i="12"/>
  <c r="CJ401" i="12"/>
  <c r="CK401" i="12"/>
  <c r="CL401" i="12"/>
  <c r="CM401" i="12"/>
  <c r="CN401" i="12"/>
  <c r="CO401" i="12"/>
  <c r="CP401" i="12"/>
  <c r="CQ401" i="12"/>
  <c r="CR401" i="12"/>
  <c r="CS401" i="12"/>
  <c r="CT401" i="12"/>
  <c r="CU401" i="12"/>
  <c r="CV401" i="12"/>
  <c r="CW401" i="12"/>
  <c r="CX401" i="12"/>
  <c r="CY401" i="12"/>
  <c r="CZ401" i="12"/>
  <c r="DA401" i="12"/>
  <c r="DB401" i="12"/>
  <c r="DC401" i="12"/>
  <c r="DD401" i="12"/>
  <c r="DE401" i="12"/>
  <c r="DF401" i="12"/>
  <c r="DG401" i="12"/>
  <c r="DH401" i="12"/>
  <c r="DI401" i="12"/>
  <c r="DJ401" i="12"/>
  <c r="AZ402" i="12"/>
  <c r="BA402" i="12"/>
  <c r="BB402" i="12"/>
  <c r="BC402" i="12"/>
  <c r="BD402" i="12"/>
  <c r="BJ402" i="12" s="1"/>
  <c r="BE402" i="12"/>
  <c r="BF402" i="12"/>
  <c r="BG402" i="12"/>
  <c r="BH402" i="12"/>
  <c r="BI402" i="12"/>
  <c r="BK402" i="12"/>
  <c r="BP402" i="12"/>
  <c r="BQ402" i="12"/>
  <c r="BR402" i="12"/>
  <c r="BS402" i="12"/>
  <c r="BT402" i="12"/>
  <c r="BU402" i="12"/>
  <c r="BV402" i="12"/>
  <c r="BW402" i="12"/>
  <c r="BX402" i="12"/>
  <c r="BY402" i="12"/>
  <c r="BZ402" i="12"/>
  <c r="CA402" i="12"/>
  <c r="CB402" i="12"/>
  <c r="CC402" i="12"/>
  <c r="CD402" i="12"/>
  <c r="CE402" i="12"/>
  <c r="CF402" i="12"/>
  <c r="CG402" i="12"/>
  <c r="CH402" i="12"/>
  <c r="CI402" i="12"/>
  <c r="CJ402" i="12"/>
  <c r="CK402" i="12"/>
  <c r="CL402" i="12"/>
  <c r="CM402" i="12"/>
  <c r="CN402" i="12"/>
  <c r="CO402" i="12"/>
  <c r="CP402" i="12"/>
  <c r="CQ402" i="12"/>
  <c r="CR402" i="12"/>
  <c r="CS402" i="12"/>
  <c r="CT402" i="12"/>
  <c r="CU402" i="12"/>
  <c r="CV402" i="12"/>
  <c r="CW402" i="12"/>
  <c r="CX402" i="12"/>
  <c r="CY402" i="12"/>
  <c r="CZ402" i="12"/>
  <c r="DA402" i="12"/>
  <c r="DB402" i="12"/>
  <c r="DC402" i="12"/>
  <c r="DD402" i="12"/>
  <c r="DE402" i="12"/>
  <c r="DF402" i="12"/>
  <c r="DG402" i="12"/>
  <c r="DH402" i="12"/>
  <c r="DI402" i="12"/>
  <c r="DJ402" i="12"/>
  <c r="AZ403" i="12"/>
  <c r="BA403" i="12"/>
  <c r="BB403" i="12"/>
  <c r="BC403" i="12"/>
  <c r="BD403" i="12"/>
  <c r="BE403" i="12"/>
  <c r="BF403" i="12"/>
  <c r="BG403" i="12"/>
  <c r="BH403" i="12"/>
  <c r="BI403" i="12"/>
  <c r="BK403" i="12"/>
  <c r="BP403" i="12"/>
  <c r="BQ403" i="12"/>
  <c r="BR403" i="12"/>
  <c r="BS403" i="12"/>
  <c r="BT403" i="12"/>
  <c r="BU403" i="12"/>
  <c r="BV403" i="12"/>
  <c r="BW403" i="12"/>
  <c r="BX403" i="12"/>
  <c r="BY403" i="12"/>
  <c r="BZ403" i="12"/>
  <c r="CA403" i="12"/>
  <c r="CB403" i="12"/>
  <c r="CC403" i="12"/>
  <c r="CD403" i="12"/>
  <c r="CE403" i="12"/>
  <c r="CF403" i="12"/>
  <c r="CG403" i="12"/>
  <c r="CH403" i="12"/>
  <c r="CI403" i="12"/>
  <c r="CJ403" i="12"/>
  <c r="CK403" i="12"/>
  <c r="CL403" i="12"/>
  <c r="CM403" i="12"/>
  <c r="CN403" i="12"/>
  <c r="CO403" i="12"/>
  <c r="CP403" i="12"/>
  <c r="CQ403" i="12"/>
  <c r="CR403" i="12"/>
  <c r="CS403" i="12"/>
  <c r="CT403" i="12"/>
  <c r="CU403" i="12"/>
  <c r="CV403" i="12"/>
  <c r="CW403" i="12"/>
  <c r="CX403" i="12"/>
  <c r="CY403" i="12"/>
  <c r="CZ403" i="12"/>
  <c r="DA403" i="12"/>
  <c r="DB403" i="12"/>
  <c r="DC403" i="12"/>
  <c r="DD403" i="12"/>
  <c r="DE403" i="12"/>
  <c r="DF403" i="12"/>
  <c r="DG403" i="12"/>
  <c r="DH403" i="12"/>
  <c r="DI403" i="12"/>
  <c r="DJ403" i="12"/>
  <c r="AZ404" i="12"/>
  <c r="BA404" i="12"/>
  <c r="BB404" i="12"/>
  <c r="BC404" i="12"/>
  <c r="BD404" i="12"/>
  <c r="BJ404" i="12" s="1"/>
  <c r="BE404" i="12"/>
  <c r="BF404" i="12"/>
  <c r="BG404" i="12"/>
  <c r="BH404" i="12"/>
  <c r="BI404" i="12"/>
  <c r="BK404" i="12"/>
  <c r="BP404" i="12"/>
  <c r="BQ404" i="12"/>
  <c r="BR404" i="12"/>
  <c r="BS404" i="12"/>
  <c r="BT404" i="12"/>
  <c r="BU404" i="12"/>
  <c r="BV404" i="12"/>
  <c r="BW404" i="12"/>
  <c r="BX404" i="12"/>
  <c r="BY404" i="12"/>
  <c r="BZ404" i="12"/>
  <c r="CA404" i="12"/>
  <c r="CB404" i="12"/>
  <c r="CC404" i="12"/>
  <c r="CD404" i="12"/>
  <c r="CE404" i="12"/>
  <c r="CF404" i="12"/>
  <c r="CG404" i="12"/>
  <c r="CH404" i="12"/>
  <c r="CI404" i="12"/>
  <c r="CJ404" i="12"/>
  <c r="CK404" i="12"/>
  <c r="CL404" i="12"/>
  <c r="CM404" i="12"/>
  <c r="CN404" i="12"/>
  <c r="CO404" i="12"/>
  <c r="CP404" i="12"/>
  <c r="CQ404" i="12"/>
  <c r="CR404" i="12"/>
  <c r="CS404" i="12"/>
  <c r="CT404" i="12"/>
  <c r="CU404" i="12"/>
  <c r="CV404" i="12"/>
  <c r="CW404" i="12"/>
  <c r="CX404" i="12"/>
  <c r="CY404" i="12"/>
  <c r="CZ404" i="12"/>
  <c r="DA404" i="12"/>
  <c r="DB404" i="12"/>
  <c r="DC404" i="12"/>
  <c r="DD404" i="12"/>
  <c r="DE404" i="12"/>
  <c r="DF404" i="12"/>
  <c r="DG404" i="12"/>
  <c r="DH404" i="12"/>
  <c r="DI404" i="12"/>
  <c r="DJ404" i="12"/>
  <c r="AZ405" i="12"/>
  <c r="BA405" i="12"/>
  <c r="BB405" i="12"/>
  <c r="BC405" i="12"/>
  <c r="BD405" i="12"/>
  <c r="BE405" i="12"/>
  <c r="BF405" i="12"/>
  <c r="BG405" i="12"/>
  <c r="BH405" i="12"/>
  <c r="BI405" i="12"/>
  <c r="BK405" i="12"/>
  <c r="BP405" i="12"/>
  <c r="BQ405" i="12"/>
  <c r="BR405" i="12"/>
  <c r="BS405" i="12"/>
  <c r="BT405" i="12"/>
  <c r="BU405" i="12"/>
  <c r="BV405" i="12"/>
  <c r="BW405" i="12"/>
  <c r="BX405" i="12"/>
  <c r="BY405" i="12"/>
  <c r="BZ405" i="12"/>
  <c r="CA405" i="12"/>
  <c r="CB405" i="12"/>
  <c r="CC405" i="12"/>
  <c r="CD405" i="12"/>
  <c r="CE405" i="12"/>
  <c r="CF405" i="12"/>
  <c r="CG405" i="12"/>
  <c r="CH405" i="12"/>
  <c r="CI405" i="12"/>
  <c r="CJ405" i="12"/>
  <c r="CK405" i="12"/>
  <c r="CL405" i="12"/>
  <c r="CM405" i="12"/>
  <c r="CN405" i="12"/>
  <c r="CO405" i="12"/>
  <c r="CP405" i="12"/>
  <c r="CQ405" i="12"/>
  <c r="CR405" i="12"/>
  <c r="CS405" i="12"/>
  <c r="CT405" i="12"/>
  <c r="CU405" i="12"/>
  <c r="CV405" i="12"/>
  <c r="CW405" i="12"/>
  <c r="CX405" i="12"/>
  <c r="CY405" i="12"/>
  <c r="CZ405" i="12"/>
  <c r="DA405" i="12"/>
  <c r="DB405" i="12"/>
  <c r="DC405" i="12"/>
  <c r="DD405" i="12"/>
  <c r="DE405" i="12"/>
  <c r="DF405" i="12"/>
  <c r="DG405" i="12"/>
  <c r="DH405" i="12"/>
  <c r="DI405" i="12"/>
  <c r="DJ405" i="12"/>
  <c r="AZ406" i="12"/>
  <c r="BA406" i="12"/>
  <c r="BB406" i="12"/>
  <c r="BC406" i="12"/>
  <c r="BD406" i="12"/>
  <c r="BJ406" i="12" s="1"/>
  <c r="BE406" i="12"/>
  <c r="BF406" i="12"/>
  <c r="BG406" i="12"/>
  <c r="BH406" i="12"/>
  <c r="BI406" i="12"/>
  <c r="BK406" i="12"/>
  <c r="BP406" i="12"/>
  <c r="BQ406" i="12"/>
  <c r="BR406" i="12"/>
  <c r="BS406" i="12"/>
  <c r="BT406" i="12"/>
  <c r="BU406" i="12"/>
  <c r="BV406" i="12"/>
  <c r="BW406" i="12"/>
  <c r="BX406" i="12"/>
  <c r="BY406" i="12"/>
  <c r="BZ406" i="12"/>
  <c r="CA406" i="12"/>
  <c r="CB406" i="12"/>
  <c r="CC406" i="12"/>
  <c r="CD406" i="12"/>
  <c r="CE406" i="12"/>
  <c r="CF406" i="12"/>
  <c r="CG406" i="12"/>
  <c r="CH406" i="12"/>
  <c r="CI406" i="12"/>
  <c r="CJ406" i="12"/>
  <c r="CK406" i="12"/>
  <c r="CL406" i="12"/>
  <c r="CM406" i="12"/>
  <c r="CN406" i="12"/>
  <c r="CO406" i="12"/>
  <c r="CP406" i="12"/>
  <c r="CQ406" i="12"/>
  <c r="CR406" i="12"/>
  <c r="CS406" i="12"/>
  <c r="CT406" i="12"/>
  <c r="CU406" i="12"/>
  <c r="CV406" i="12"/>
  <c r="CW406" i="12"/>
  <c r="CX406" i="12"/>
  <c r="CY406" i="12"/>
  <c r="CZ406" i="12"/>
  <c r="DA406" i="12"/>
  <c r="DB406" i="12"/>
  <c r="DC406" i="12"/>
  <c r="DD406" i="12"/>
  <c r="DE406" i="12"/>
  <c r="DF406" i="12"/>
  <c r="DG406" i="12"/>
  <c r="DH406" i="12"/>
  <c r="DI406" i="12"/>
  <c r="DJ406" i="12"/>
  <c r="AZ407" i="12"/>
  <c r="BA407" i="12"/>
  <c r="BB407" i="12"/>
  <c r="BC407" i="12"/>
  <c r="BD407" i="12"/>
  <c r="BE407" i="12"/>
  <c r="BF407" i="12"/>
  <c r="BG407" i="12"/>
  <c r="BH407" i="12"/>
  <c r="BI407" i="12"/>
  <c r="BK407" i="12"/>
  <c r="BP407" i="12"/>
  <c r="BQ407" i="12"/>
  <c r="BR407" i="12"/>
  <c r="BS407" i="12"/>
  <c r="BT407" i="12"/>
  <c r="BU407" i="12"/>
  <c r="BV407" i="12"/>
  <c r="BW407" i="12"/>
  <c r="BX407" i="12"/>
  <c r="BY407" i="12"/>
  <c r="BZ407" i="12"/>
  <c r="CA407" i="12"/>
  <c r="CB407" i="12"/>
  <c r="CC407" i="12"/>
  <c r="CD407" i="12"/>
  <c r="CE407" i="12"/>
  <c r="CF407" i="12"/>
  <c r="CG407" i="12"/>
  <c r="CH407" i="12"/>
  <c r="CI407" i="12"/>
  <c r="CJ407" i="12"/>
  <c r="CK407" i="12"/>
  <c r="CL407" i="12"/>
  <c r="CM407" i="12"/>
  <c r="CN407" i="12"/>
  <c r="CO407" i="12"/>
  <c r="CP407" i="12"/>
  <c r="CQ407" i="12"/>
  <c r="CR407" i="12"/>
  <c r="CS407" i="12"/>
  <c r="CT407" i="12"/>
  <c r="CU407" i="12"/>
  <c r="CV407" i="12"/>
  <c r="CW407" i="12"/>
  <c r="CX407" i="12"/>
  <c r="CY407" i="12"/>
  <c r="CZ407" i="12"/>
  <c r="DA407" i="12"/>
  <c r="DB407" i="12"/>
  <c r="DC407" i="12"/>
  <c r="DD407" i="12"/>
  <c r="DE407" i="12"/>
  <c r="DF407" i="12"/>
  <c r="DG407" i="12"/>
  <c r="DH407" i="12"/>
  <c r="DI407" i="12"/>
  <c r="DJ407" i="12"/>
  <c r="AZ408" i="12"/>
  <c r="BA408" i="12"/>
  <c r="BB408" i="12"/>
  <c r="BC408" i="12"/>
  <c r="BD408" i="12"/>
  <c r="BJ408" i="12" s="1"/>
  <c r="BE408" i="12"/>
  <c r="BF408" i="12"/>
  <c r="BG408" i="12"/>
  <c r="BH408" i="12"/>
  <c r="BI408" i="12"/>
  <c r="BK408" i="12"/>
  <c r="BP408" i="12"/>
  <c r="BQ408" i="12"/>
  <c r="BR408" i="12"/>
  <c r="BS408" i="12"/>
  <c r="BT408" i="12"/>
  <c r="BU408" i="12"/>
  <c r="BV408" i="12"/>
  <c r="BW408" i="12"/>
  <c r="BX408" i="12"/>
  <c r="BY408" i="12"/>
  <c r="BZ408" i="12"/>
  <c r="CA408" i="12"/>
  <c r="CB408" i="12"/>
  <c r="CC408" i="12"/>
  <c r="CD408" i="12"/>
  <c r="CE408" i="12"/>
  <c r="CF408" i="12"/>
  <c r="CG408" i="12"/>
  <c r="CH408" i="12"/>
  <c r="CI408" i="12"/>
  <c r="CJ408" i="12"/>
  <c r="CK408" i="12"/>
  <c r="CL408" i="12"/>
  <c r="CM408" i="12"/>
  <c r="CN408" i="12"/>
  <c r="CO408" i="12"/>
  <c r="CP408" i="12"/>
  <c r="CQ408" i="12"/>
  <c r="CR408" i="12"/>
  <c r="CS408" i="12"/>
  <c r="CT408" i="12"/>
  <c r="CU408" i="12"/>
  <c r="CV408" i="12"/>
  <c r="CW408" i="12"/>
  <c r="CX408" i="12"/>
  <c r="CY408" i="12"/>
  <c r="CZ408" i="12"/>
  <c r="DA408" i="12"/>
  <c r="DB408" i="12"/>
  <c r="DC408" i="12"/>
  <c r="DD408" i="12"/>
  <c r="DE408" i="12"/>
  <c r="DF408" i="12"/>
  <c r="DG408" i="12"/>
  <c r="DH408" i="12"/>
  <c r="DI408" i="12"/>
  <c r="DJ408" i="12"/>
  <c r="AZ409" i="12"/>
  <c r="BA409" i="12"/>
  <c r="BB409" i="12"/>
  <c r="BC409" i="12"/>
  <c r="BD409" i="12"/>
  <c r="BE409" i="12"/>
  <c r="BF409" i="12"/>
  <c r="BG409" i="12"/>
  <c r="BH409" i="12"/>
  <c r="BI409" i="12"/>
  <c r="BK409" i="12"/>
  <c r="BP409" i="12"/>
  <c r="BQ409" i="12"/>
  <c r="BR409" i="12"/>
  <c r="BS409" i="12"/>
  <c r="BT409" i="12"/>
  <c r="BU409" i="12"/>
  <c r="BV409" i="12"/>
  <c r="BW409" i="12"/>
  <c r="BX409" i="12"/>
  <c r="BY409" i="12"/>
  <c r="BZ409" i="12"/>
  <c r="CA409" i="12"/>
  <c r="CB409" i="12"/>
  <c r="CC409" i="12"/>
  <c r="CD409" i="12"/>
  <c r="CE409" i="12"/>
  <c r="CF409" i="12"/>
  <c r="CG409" i="12"/>
  <c r="CH409" i="12"/>
  <c r="CI409" i="12"/>
  <c r="CJ409" i="12"/>
  <c r="CK409" i="12"/>
  <c r="CL409" i="12"/>
  <c r="CM409" i="12"/>
  <c r="CN409" i="12"/>
  <c r="CO409" i="12"/>
  <c r="CP409" i="12"/>
  <c r="CQ409" i="12"/>
  <c r="CR409" i="12"/>
  <c r="CS409" i="12"/>
  <c r="CT409" i="12"/>
  <c r="CU409" i="12"/>
  <c r="CV409" i="12"/>
  <c r="CW409" i="12"/>
  <c r="CX409" i="12"/>
  <c r="CY409" i="12"/>
  <c r="CZ409" i="12"/>
  <c r="DA409" i="12"/>
  <c r="DB409" i="12"/>
  <c r="DC409" i="12"/>
  <c r="DD409" i="12"/>
  <c r="DE409" i="12"/>
  <c r="DF409" i="12"/>
  <c r="DG409" i="12"/>
  <c r="DH409" i="12"/>
  <c r="DI409" i="12"/>
  <c r="DJ409" i="12"/>
  <c r="AZ410" i="12"/>
  <c r="BA410" i="12"/>
  <c r="BB410" i="12"/>
  <c r="BC410" i="12"/>
  <c r="BD410" i="12"/>
  <c r="BJ410" i="12" s="1"/>
  <c r="BE410" i="12"/>
  <c r="BF410" i="12"/>
  <c r="BG410" i="12"/>
  <c r="BH410" i="12"/>
  <c r="BI410" i="12"/>
  <c r="BK410" i="12"/>
  <c r="BP410" i="12"/>
  <c r="BQ410" i="12"/>
  <c r="BR410" i="12"/>
  <c r="BS410" i="12"/>
  <c r="BT410" i="12"/>
  <c r="BU410" i="12"/>
  <c r="BV410" i="12"/>
  <c r="BW410" i="12"/>
  <c r="BX410" i="12"/>
  <c r="BY410" i="12"/>
  <c r="BZ410" i="12"/>
  <c r="CA410" i="12"/>
  <c r="CB410" i="12"/>
  <c r="CC410" i="12"/>
  <c r="CD410" i="12"/>
  <c r="CE410" i="12"/>
  <c r="CF410" i="12"/>
  <c r="CG410" i="12"/>
  <c r="CH410" i="12"/>
  <c r="CI410" i="12"/>
  <c r="CJ410" i="12"/>
  <c r="CK410" i="12"/>
  <c r="CL410" i="12"/>
  <c r="CM410" i="12"/>
  <c r="CN410" i="12"/>
  <c r="CO410" i="12"/>
  <c r="CP410" i="12"/>
  <c r="CQ410" i="12"/>
  <c r="CR410" i="12"/>
  <c r="CS410" i="12"/>
  <c r="CT410" i="12"/>
  <c r="CU410" i="12"/>
  <c r="CV410" i="12"/>
  <c r="CW410" i="12"/>
  <c r="CX410" i="12"/>
  <c r="CY410" i="12"/>
  <c r="CZ410" i="12"/>
  <c r="DA410" i="12"/>
  <c r="DB410" i="12"/>
  <c r="DC410" i="12"/>
  <c r="DD410" i="12"/>
  <c r="DE410" i="12"/>
  <c r="DF410" i="12"/>
  <c r="DG410" i="12"/>
  <c r="DH410" i="12"/>
  <c r="DI410" i="12"/>
  <c r="DJ410" i="12"/>
  <c r="AZ411" i="12"/>
  <c r="BA411" i="12"/>
  <c r="BB411" i="12"/>
  <c r="BC411" i="12"/>
  <c r="BD411" i="12"/>
  <c r="BE411" i="12"/>
  <c r="BF411" i="12"/>
  <c r="BG411" i="12"/>
  <c r="BH411" i="12"/>
  <c r="BI411" i="12"/>
  <c r="BK411" i="12"/>
  <c r="BP411" i="12"/>
  <c r="BQ411" i="12"/>
  <c r="BR411" i="12"/>
  <c r="BS411" i="12"/>
  <c r="BT411" i="12"/>
  <c r="BU411" i="12"/>
  <c r="BV411" i="12"/>
  <c r="BW411" i="12"/>
  <c r="BX411" i="12"/>
  <c r="BY411" i="12"/>
  <c r="BZ411" i="12"/>
  <c r="CA411" i="12"/>
  <c r="CB411" i="12"/>
  <c r="CC411" i="12"/>
  <c r="CD411" i="12"/>
  <c r="CE411" i="12"/>
  <c r="CF411" i="12"/>
  <c r="CG411" i="12"/>
  <c r="CH411" i="12"/>
  <c r="CI411" i="12"/>
  <c r="CJ411" i="12"/>
  <c r="CK411" i="12"/>
  <c r="CL411" i="12"/>
  <c r="CM411" i="12"/>
  <c r="CN411" i="12"/>
  <c r="CO411" i="12"/>
  <c r="CP411" i="12"/>
  <c r="CQ411" i="12"/>
  <c r="CR411" i="12"/>
  <c r="CS411" i="12"/>
  <c r="CT411" i="12"/>
  <c r="CU411" i="12"/>
  <c r="CV411" i="12"/>
  <c r="CW411" i="12"/>
  <c r="CX411" i="12"/>
  <c r="CY411" i="12"/>
  <c r="CZ411" i="12"/>
  <c r="DA411" i="12"/>
  <c r="DB411" i="12"/>
  <c r="DC411" i="12"/>
  <c r="DD411" i="12"/>
  <c r="DE411" i="12"/>
  <c r="DF411" i="12"/>
  <c r="DG411" i="12"/>
  <c r="DH411" i="12"/>
  <c r="DI411" i="12"/>
  <c r="DJ411" i="12"/>
  <c r="AZ412" i="12"/>
  <c r="BA412" i="12"/>
  <c r="BB412" i="12"/>
  <c r="BC412" i="12"/>
  <c r="BD412" i="12"/>
  <c r="BJ412" i="12" s="1"/>
  <c r="BE412" i="12"/>
  <c r="BF412" i="12"/>
  <c r="BG412" i="12"/>
  <c r="BH412" i="12"/>
  <c r="BI412" i="12"/>
  <c r="BK412" i="12"/>
  <c r="BP412" i="12"/>
  <c r="BQ412" i="12"/>
  <c r="BR412" i="12"/>
  <c r="BS412" i="12"/>
  <c r="BT412" i="12"/>
  <c r="BU412" i="12"/>
  <c r="BV412" i="12"/>
  <c r="BW412" i="12"/>
  <c r="BX412" i="12"/>
  <c r="BY412" i="12"/>
  <c r="BZ412" i="12"/>
  <c r="CA412" i="12"/>
  <c r="CB412" i="12"/>
  <c r="CC412" i="12"/>
  <c r="CD412" i="12"/>
  <c r="CE412" i="12"/>
  <c r="CF412" i="12"/>
  <c r="CG412" i="12"/>
  <c r="CH412" i="12"/>
  <c r="CI412" i="12"/>
  <c r="CJ412" i="12"/>
  <c r="CK412" i="12"/>
  <c r="CL412" i="12"/>
  <c r="CM412" i="12"/>
  <c r="CN412" i="12"/>
  <c r="CO412" i="12"/>
  <c r="CP412" i="12"/>
  <c r="CQ412" i="12"/>
  <c r="CR412" i="12"/>
  <c r="CS412" i="12"/>
  <c r="CT412" i="12"/>
  <c r="CU412" i="12"/>
  <c r="CV412" i="12"/>
  <c r="CW412" i="12"/>
  <c r="CX412" i="12"/>
  <c r="CY412" i="12"/>
  <c r="CZ412" i="12"/>
  <c r="DA412" i="12"/>
  <c r="DB412" i="12"/>
  <c r="DC412" i="12"/>
  <c r="DD412" i="12"/>
  <c r="DE412" i="12"/>
  <c r="DF412" i="12"/>
  <c r="DG412" i="12"/>
  <c r="DH412" i="12"/>
  <c r="DI412" i="12"/>
  <c r="DJ412" i="12"/>
  <c r="AZ413" i="12"/>
  <c r="BA413" i="12"/>
  <c r="BB413" i="12"/>
  <c r="BC413" i="12"/>
  <c r="BD413" i="12"/>
  <c r="BE413" i="12"/>
  <c r="BF413" i="12"/>
  <c r="BG413" i="12"/>
  <c r="BH413" i="12"/>
  <c r="BI413" i="12"/>
  <c r="BK413" i="12"/>
  <c r="BP413" i="12"/>
  <c r="BQ413" i="12"/>
  <c r="BR413" i="12"/>
  <c r="BS413" i="12"/>
  <c r="BT413" i="12"/>
  <c r="BU413" i="12"/>
  <c r="BV413" i="12"/>
  <c r="BW413" i="12"/>
  <c r="BX413" i="12"/>
  <c r="BY413" i="12"/>
  <c r="BZ413" i="12"/>
  <c r="CA413" i="12"/>
  <c r="CB413" i="12"/>
  <c r="CC413" i="12"/>
  <c r="CD413" i="12"/>
  <c r="CE413" i="12"/>
  <c r="CF413" i="12"/>
  <c r="CG413" i="12"/>
  <c r="CH413" i="12"/>
  <c r="CI413" i="12"/>
  <c r="CJ413" i="12"/>
  <c r="CK413" i="12"/>
  <c r="CL413" i="12"/>
  <c r="CM413" i="12"/>
  <c r="CN413" i="12"/>
  <c r="CO413" i="12"/>
  <c r="CP413" i="12"/>
  <c r="CQ413" i="12"/>
  <c r="CR413" i="12"/>
  <c r="CS413" i="12"/>
  <c r="CT413" i="12"/>
  <c r="CU413" i="12"/>
  <c r="CV413" i="12"/>
  <c r="CW413" i="12"/>
  <c r="CX413" i="12"/>
  <c r="CY413" i="12"/>
  <c r="CZ413" i="12"/>
  <c r="DA413" i="12"/>
  <c r="DB413" i="12"/>
  <c r="DC413" i="12"/>
  <c r="DD413" i="12"/>
  <c r="DE413" i="12"/>
  <c r="DF413" i="12"/>
  <c r="DG413" i="12"/>
  <c r="DH413" i="12"/>
  <c r="DI413" i="12"/>
  <c r="DJ413" i="12"/>
  <c r="AZ414" i="12"/>
  <c r="BA414" i="12"/>
  <c r="BB414" i="12"/>
  <c r="BC414" i="12"/>
  <c r="BI414" i="12" s="1"/>
  <c r="BL414" i="12" s="1"/>
  <c r="BD414" i="12"/>
  <c r="BJ414" i="12" s="1"/>
  <c r="BE414" i="12"/>
  <c r="BF414" i="12"/>
  <c r="BG414" i="12"/>
  <c r="BK414" i="12" s="1"/>
  <c r="BH414" i="12"/>
  <c r="BP414" i="12"/>
  <c r="BQ414" i="12"/>
  <c r="BR414" i="12"/>
  <c r="BS414" i="12"/>
  <c r="BT414" i="12"/>
  <c r="BU414" i="12"/>
  <c r="BV414" i="12"/>
  <c r="BW414" i="12"/>
  <c r="BX414" i="12"/>
  <c r="BY414" i="12"/>
  <c r="BZ414" i="12"/>
  <c r="CA414" i="12"/>
  <c r="CB414" i="12"/>
  <c r="CC414" i="12"/>
  <c r="CD414" i="12"/>
  <c r="CE414" i="12"/>
  <c r="CF414" i="12"/>
  <c r="CG414" i="12"/>
  <c r="CH414" i="12"/>
  <c r="CI414" i="12"/>
  <c r="CJ414" i="12"/>
  <c r="CK414" i="12"/>
  <c r="CL414" i="12"/>
  <c r="CM414" i="12"/>
  <c r="CN414" i="12"/>
  <c r="CO414" i="12"/>
  <c r="CP414" i="12"/>
  <c r="CQ414" i="12"/>
  <c r="CR414" i="12"/>
  <c r="CS414" i="12"/>
  <c r="CT414" i="12"/>
  <c r="CU414" i="12"/>
  <c r="CV414" i="12"/>
  <c r="CW414" i="12"/>
  <c r="CX414" i="12"/>
  <c r="CY414" i="12"/>
  <c r="CZ414" i="12"/>
  <c r="DA414" i="12"/>
  <c r="DB414" i="12"/>
  <c r="DC414" i="12"/>
  <c r="DD414" i="12"/>
  <c r="DE414" i="12"/>
  <c r="DF414" i="12"/>
  <c r="DG414" i="12"/>
  <c r="DH414" i="12"/>
  <c r="DI414" i="12"/>
  <c r="DJ414" i="12"/>
  <c r="AZ415" i="12"/>
  <c r="BA415" i="12"/>
  <c r="BB415" i="12"/>
  <c r="BC415" i="12"/>
  <c r="BI415" i="12" s="1"/>
  <c r="BD415" i="12"/>
  <c r="BE415" i="12"/>
  <c r="BF415" i="12"/>
  <c r="BG415" i="12"/>
  <c r="BK415" i="12" s="1"/>
  <c r="BH415" i="12"/>
  <c r="BP415" i="12"/>
  <c r="BQ415" i="12"/>
  <c r="BR415" i="12"/>
  <c r="BS415" i="12"/>
  <c r="BT415" i="12"/>
  <c r="BU415" i="12"/>
  <c r="BV415" i="12"/>
  <c r="BW415" i="12"/>
  <c r="BX415" i="12"/>
  <c r="BY415" i="12"/>
  <c r="BZ415" i="12"/>
  <c r="CA415" i="12"/>
  <c r="CB415" i="12"/>
  <c r="CC415" i="12"/>
  <c r="CD415" i="12"/>
  <c r="CE415" i="12"/>
  <c r="CF415" i="12"/>
  <c r="CG415" i="12"/>
  <c r="CH415" i="12"/>
  <c r="CI415" i="12"/>
  <c r="CJ415" i="12"/>
  <c r="CK415" i="12"/>
  <c r="CL415" i="12"/>
  <c r="CM415" i="12"/>
  <c r="CN415" i="12"/>
  <c r="CO415" i="12"/>
  <c r="CP415" i="12"/>
  <c r="CQ415" i="12"/>
  <c r="CR415" i="12"/>
  <c r="CS415" i="12"/>
  <c r="CT415" i="12"/>
  <c r="CU415" i="12"/>
  <c r="CV415" i="12"/>
  <c r="CW415" i="12"/>
  <c r="CX415" i="12"/>
  <c r="CY415" i="12"/>
  <c r="CZ415" i="12"/>
  <c r="DA415" i="12"/>
  <c r="DB415" i="12"/>
  <c r="DC415" i="12"/>
  <c r="DD415" i="12"/>
  <c r="DE415" i="12"/>
  <c r="DF415" i="12"/>
  <c r="DG415" i="12"/>
  <c r="DH415" i="12"/>
  <c r="DI415" i="12"/>
  <c r="DJ415" i="12"/>
  <c r="AZ416" i="12"/>
  <c r="BA416" i="12"/>
  <c r="BB416" i="12"/>
  <c r="BC416" i="12"/>
  <c r="BD416" i="12"/>
  <c r="BE416" i="12"/>
  <c r="BF416" i="12"/>
  <c r="BG416" i="12"/>
  <c r="BK416" i="12" s="1"/>
  <c r="BH416" i="12"/>
  <c r="BI416" i="12"/>
  <c r="BP416" i="12"/>
  <c r="BQ416" i="12"/>
  <c r="BR416" i="12"/>
  <c r="BS416" i="12"/>
  <c r="BT416" i="12"/>
  <c r="BU416" i="12"/>
  <c r="BV416" i="12"/>
  <c r="BW416" i="12"/>
  <c r="BX416" i="12"/>
  <c r="BY416" i="12"/>
  <c r="BZ416" i="12"/>
  <c r="CA416" i="12"/>
  <c r="CB416" i="12"/>
  <c r="CC416" i="12"/>
  <c r="CD416" i="12"/>
  <c r="CE416" i="12"/>
  <c r="CF416" i="12"/>
  <c r="CG416" i="12"/>
  <c r="CH416" i="12"/>
  <c r="CI416" i="12"/>
  <c r="CJ416" i="12"/>
  <c r="CK416" i="12"/>
  <c r="CL416" i="12"/>
  <c r="CM416" i="12"/>
  <c r="CN416" i="12"/>
  <c r="CO416" i="12"/>
  <c r="CP416" i="12"/>
  <c r="CQ416" i="12"/>
  <c r="CR416" i="12"/>
  <c r="CS416" i="12"/>
  <c r="CT416" i="12"/>
  <c r="CU416" i="12"/>
  <c r="CV416" i="12"/>
  <c r="CW416" i="12"/>
  <c r="CX416" i="12"/>
  <c r="CY416" i="12"/>
  <c r="CZ416" i="12"/>
  <c r="DA416" i="12"/>
  <c r="DB416" i="12"/>
  <c r="DC416" i="12"/>
  <c r="DD416" i="12"/>
  <c r="DE416" i="12"/>
  <c r="DF416" i="12"/>
  <c r="DG416" i="12"/>
  <c r="DH416" i="12"/>
  <c r="DI416" i="12"/>
  <c r="DJ416" i="12"/>
  <c r="AZ417" i="12"/>
  <c r="BA417" i="12"/>
  <c r="BB417" i="12"/>
  <c r="BC417" i="12"/>
  <c r="BI417" i="12" s="1"/>
  <c r="BD417" i="12"/>
  <c r="BE417" i="12"/>
  <c r="BF417" i="12"/>
  <c r="BG417" i="12"/>
  <c r="BK417" i="12" s="1"/>
  <c r="BH417" i="12"/>
  <c r="BP417" i="12"/>
  <c r="BQ417" i="12"/>
  <c r="BR417" i="12"/>
  <c r="BS417" i="12"/>
  <c r="BT417" i="12"/>
  <c r="BU417" i="12"/>
  <c r="BV417" i="12"/>
  <c r="BW417" i="12"/>
  <c r="BX417" i="12"/>
  <c r="BY417" i="12"/>
  <c r="BZ417" i="12"/>
  <c r="CA417" i="12"/>
  <c r="CB417" i="12"/>
  <c r="CC417" i="12"/>
  <c r="CD417" i="12"/>
  <c r="CE417" i="12"/>
  <c r="CF417" i="12"/>
  <c r="CG417" i="12"/>
  <c r="CH417" i="12"/>
  <c r="CI417" i="12"/>
  <c r="CJ417" i="12"/>
  <c r="CK417" i="12"/>
  <c r="CL417" i="12"/>
  <c r="CM417" i="12"/>
  <c r="CN417" i="12"/>
  <c r="CO417" i="12"/>
  <c r="CP417" i="12"/>
  <c r="CQ417" i="12"/>
  <c r="CR417" i="12"/>
  <c r="CS417" i="12"/>
  <c r="CT417" i="12"/>
  <c r="CU417" i="12"/>
  <c r="CV417" i="12"/>
  <c r="CW417" i="12"/>
  <c r="CX417" i="12"/>
  <c r="CY417" i="12"/>
  <c r="CZ417" i="12"/>
  <c r="DA417" i="12"/>
  <c r="DB417" i="12"/>
  <c r="DC417" i="12"/>
  <c r="DD417" i="12"/>
  <c r="DE417" i="12"/>
  <c r="DF417" i="12"/>
  <c r="DG417" i="12"/>
  <c r="DH417" i="12"/>
  <c r="DI417" i="12"/>
  <c r="DJ417" i="12"/>
  <c r="AZ418" i="12"/>
  <c r="BA418" i="12"/>
  <c r="BB418" i="12"/>
  <c r="BC418" i="12"/>
  <c r="BD418" i="12"/>
  <c r="BE418" i="12"/>
  <c r="BF418" i="12"/>
  <c r="BG418" i="12"/>
  <c r="BK418" i="12" s="1"/>
  <c r="BH418" i="12"/>
  <c r="BI418" i="12"/>
  <c r="BP418" i="12"/>
  <c r="BQ418" i="12"/>
  <c r="BR418" i="12"/>
  <c r="BS418" i="12"/>
  <c r="BT418" i="12"/>
  <c r="BU418" i="12"/>
  <c r="BV418" i="12"/>
  <c r="BW418" i="12"/>
  <c r="BX418" i="12"/>
  <c r="BY418" i="12"/>
  <c r="BZ418" i="12"/>
  <c r="CA418" i="12"/>
  <c r="CB418" i="12"/>
  <c r="CC418" i="12"/>
  <c r="CD418" i="12"/>
  <c r="CE418" i="12"/>
  <c r="CF418" i="12"/>
  <c r="CG418" i="12"/>
  <c r="CH418" i="12"/>
  <c r="CI418" i="12"/>
  <c r="CJ418" i="12"/>
  <c r="CK418" i="12"/>
  <c r="CL418" i="12"/>
  <c r="CM418" i="12"/>
  <c r="CN418" i="12"/>
  <c r="CO418" i="12"/>
  <c r="CP418" i="12"/>
  <c r="CQ418" i="12"/>
  <c r="CR418" i="12"/>
  <c r="CS418" i="12"/>
  <c r="CT418" i="12"/>
  <c r="CU418" i="12"/>
  <c r="CV418" i="12"/>
  <c r="CW418" i="12"/>
  <c r="CX418" i="12"/>
  <c r="CY418" i="12"/>
  <c r="CZ418" i="12"/>
  <c r="DA418" i="12"/>
  <c r="DB418" i="12"/>
  <c r="DC418" i="12"/>
  <c r="DD418" i="12"/>
  <c r="DE418" i="12"/>
  <c r="DF418" i="12"/>
  <c r="DG418" i="12"/>
  <c r="DH418" i="12"/>
  <c r="DI418" i="12"/>
  <c r="DJ418" i="12"/>
  <c r="AZ419" i="12"/>
  <c r="BA419" i="12"/>
  <c r="BB419" i="12"/>
  <c r="BC419" i="12"/>
  <c r="BD419" i="12"/>
  <c r="BE419" i="12"/>
  <c r="BF419" i="12"/>
  <c r="BG419" i="12"/>
  <c r="BH419" i="12"/>
  <c r="BI419" i="12"/>
  <c r="BK419" i="12"/>
  <c r="BP419" i="12"/>
  <c r="BQ419" i="12"/>
  <c r="BR419" i="12"/>
  <c r="BS419" i="12"/>
  <c r="BT419" i="12"/>
  <c r="BU419" i="12"/>
  <c r="BV419" i="12"/>
  <c r="BW419" i="12"/>
  <c r="BX419" i="12"/>
  <c r="BY419" i="12"/>
  <c r="BZ419" i="12"/>
  <c r="CA419" i="12"/>
  <c r="CB419" i="12"/>
  <c r="CC419" i="12"/>
  <c r="CD419" i="12"/>
  <c r="CE419" i="12"/>
  <c r="CF419" i="12"/>
  <c r="CG419" i="12"/>
  <c r="CH419" i="12"/>
  <c r="CI419" i="12"/>
  <c r="CJ419" i="12"/>
  <c r="CK419" i="12"/>
  <c r="CL419" i="12"/>
  <c r="CM419" i="12"/>
  <c r="CN419" i="12"/>
  <c r="CO419" i="12"/>
  <c r="CP419" i="12"/>
  <c r="CQ419" i="12"/>
  <c r="CR419" i="12"/>
  <c r="CS419" i="12"/>
  <c r="CT419" i="12"/>
  <c r="CU419" i="12"/>
  <c r="CV419" i="12"/>
  <c r="CW419" i="12"/>
  <c r="CX419" i="12"/>
  <c r="CY419" i="12"/>
  <c r="CZ419" i="12"/>
  <c r="DA419" i="12"/>
  <c r="DB419" i="12"/>
  <c r="DC419" i="12"/>
  <c r="DD419" i="12"/>
  <c r="DE419" i="12"/>
  <c r="DF419" i="12"/>
  <c r="DG419" i="12"/>
  <c r="DH419" i="12"/>
  <c r="DI419" i="12"/>
  <c r="DJ419" i="12"/>
  <c r="AZ420" i="12"/>
  <c r="BA420" i="12"/>
  <c r="BB420" i="12"/>
  <c r="BC420" i="12"/>
  <c r="BI420" i="12" s="1"/>
  <c r="BL420" i="12" s="1"/>
  <c r="BD420" i="12"/>
  <c r="BJ420" i="12" s="1"/>
  <c r="BE420" i="12"/>
  <c r="BF420" i="12"/>
  <c r="BG420" i="12"/>
  <c r="BK420" i="12" s="1"/>
  <c r="BH420" i="12"/>
  <c r="BP420" i="12"/>
  <c r="BQ420" i="12"/>
  <c r="BR420" i="12"/>
  <c r="BS420" i="12"/>
  <c r="BT420" i="12"/>
  <c r="BU420" i="12"/>
  <c r="BV420" i="12"/>
  <c r="BW420" i="12"/>
  <c r="BX420" i="12"/>
  <c r="BY420" i="12"/>
  <c r="BZ420" i="12"/>
  <c r="CA420" i="12"/>
  <c r="CB420" i="12"/>
  <c r="CC420" i="12"/>
  <c r="CD420" i="12"/>
  <c r="CE420" i="12"/>
  <c r="CF420" i="12"/>
  <c r="CG420" i="12"/>
  <c r="CH420" i="12"/>
  <c r="CI420" i="12"/>
  <c r="CJ420" i="12"/>
  <c r="CK420" i="12"/>
  <c r="CL420" i="12"/>
  <c r="CM420" i="12"/>
  <c r="CN420" i="12"/>
  <c r="CO420" i="12"/>
  <c r="CP420" i="12"/>
  <c r="CQ420" i="12"/>
  <c r="CR420" i="12"/>
  <c r="CS420" i="12"/>
  <c r="CT420" i="12"/>
  <c r="CU420" i="12"/>
  <c r="CV420" i="12"/>
  <c r="CW420" i="12"/>
  <c r="CX420" i="12"/>
  <c r="CY420" i="12"/>
  <c r="CZ420" i="12"/>
  <c r="DA420" i="12"/>
  <c r="DB420" i="12"/>
  <c r="DC420" i="12"/>
  <c r="DD420" i="12"/>
  <c r="DE420" i="12"/>
  <c r="DF420" i="12"/>
  <c r="DG420" i="12"/>
  <c r="DH420" i="12"/>
  <c r="DI420" i="12"/>
  <c r="DJ420" i="12"/>
  <c r="AZ421" i="12"/>
  <c r="BA421" i="12"/>
  <c r="BB421" i="12"/>
  <c r="BC421" i="12"/>
  <c r="BD421" i="12"/>
  <c r="BE421" i="12"/>
  <c r="BF421" i="12"/>
  <c r="BG421" i="12"/>
  <c r="BH421" i="12"/>
  <c r="BI421" i="12"/>
  <c r="BK421" i="12"/>
  <c r="BP421" i="12"/>
  <c r="BQ421" i="12"/>
  <c r="BR421" i="12"/>
  <c r="BS421" i="12"/>
  <c r="BT421" i="12"/>
  <c r="BU421" i="12"/>
  <c r="BV421" i="12"/>
  <c r="BW421" i="12"/>
  <c r="BX421" i="12"/>
  <c r="BY421" i="12"/>
  <c r="BZ421" i="12"/>
  <c r="CA421" i="12"/>
  <c r="CB421" i="12"/>
  <c r="CC421" i="12"/>
  <c r="CD421" i="12"/>
  <c r="CE421" i="12"/>
  <c r="CF421" i="12"/>
  <c r="CG421" i="12"/>
  <c r="CH421" i="12"/>
  <c r="CI421" i="12"/>
  <c r="CJ421" i="12"/>
  <c r="CK421" i="12"/>
  <c r="CL421" i="12"/>
  <c r="CM421" i="12"/>
  <c r="CN421" i="12"/>
  <c r="CO421" i="12"/>
  <c r="CP421" i="12"/>
  <c r="CQ421" i="12"/>
  <c r="CR421" i="12"/>
  <c r="CS421" i="12"/>
  <c r="CT421" i="12"/>
  <c r="CU421" i="12"/>
  <c r="CV421" i="12"/>
  <c r="CW421" i="12"/>
  <c r="CX421" i="12"/>
  <c r="CY421" i="12"/>
  <c r="CZ421" i="12"/>
  <c r="DA421" i="12"/>
  <c r="DB421" i="12"/>
  <c r="DC421" i="12"/>
  <c r="DD421" i="12"/>
  <c r="DE421" i="12"/>
  <c r="DF421" i="12"/>
  <c r="DG421" i="12"/>
  <c r="DH421" i="12"/>
  <c r="DI421" i="12"/>
  <c r="DJ421" i="12"/>
  <c r="AZ422" i="12"/>
  <c r="BA422" i="12"/>
  <c r="BB422" i="12"/>
  <c r="BC422" i="12"/>
  <c r="BI422" i="12" s="1"/>
  <c r="BL422" i="12" s="1"/>
  <c r="BD422" i="12"/>
  <c r="BJ422" i="12" s="1"/>
  <c r="BE422" i="12"/>
  <c r="BF422" i="12"/>
  <c r="BG422" i="12"/>
  <c r="BK422" i="12" s="1"/>
  <c r="BH422" i="12"/>
  <c r="BP422" i="12"/>
  <c r="BQ422" i="12"/>
  <c r="BR422" i="12"/>
  <c r="BS422" i="12"/>
  <c r="BT422" i="12"/>
  <c r="BU422" i="12"/>
  <c r="BV422" i="12"/>
  <c r="BW422" i="12"/>
  <c r="BX422" i="12"/>
  <c r="BY422" i="12"/>
  <c r="BZ422" i="12"/>
  <c r="CA422" i="12"/>
  <c r="CB422" i="12"/>
  <c r="CC422" i="12"/>
  <c r="CD422" i="12"/>
  <c r="CE422" i="12"/>
  <c r="CF422" i="12"/>
  <c r="CG422" i="12"/>
  <c r="CH422" i="12"/>
  <c r="CI422" i="12"/>
  <c r="CJ422" i="12"/>
  <c r="CK422" i="12"/>
  <c r="CL422" i="12"/>
  <c r="CM422" i="12"/>
  <c r="CN422" i="12"/>
  <c r="CO422" i="12"/>
  <c r="CP422" i="12"/>
  <c r="CQ422" i="12"/>
  <c r="CR422" i="12"/>
  <c r="CS422" i="12"/>
  <c r="CT422" i="12"/>
  <c r="CU422" i="12"/>
  <c r="CV422" i="12"/>
  <c r="CW422" i="12"/>
  <c r="CX422" i="12"/>
  <c r="CY422" i="12"/>
  <c r="CZ422" i="12"/>
  <c r="DA422" i="12"/>
  <c r="DB422" i="12"/>
  <c r="DC422" i="12"/>
  <c r="DD422" i="12"/>
  <c r="DE422" i="12"/>
  <c r="DF422" i="12"/>
  <c r="DG422" i="12"/>
  <c r="DH422" i="12"/>
  <c r="DI422" i="12"/>
  <c r="DJ422" i="12"/>
  <c r="AZ423" i="12"/>
  <c r="BA423" i="12"/>
  <c r="BB423" i="12"/>
  <c r="BC423" i="12"/>
  <c r="BI423" i="12" s="1"/>
  <c r="BD423" i="12"/>
  <c r="BE423" i="12"/>
  <c r="BF423" i="12"/>
  <c r="BG423" i="12"/>
  <c r="BK423" i="12" s="1"/>
  <c r="BH423" i="12"/>
  <c r="BP423" i="12"/>
  <c r="BQ423" i="12"/>
  <c r="BR423" i="12"/>
  <c r="BS423" i="12"/>
  <c r="BT423" i="12"/>
  <c r="BU423" i="12"/>
  <c r="BV423" i="12"/>
  <c r="BW423" i="12"/>
  <c r="BX423" i="12"/>
  <c r="BY423" i="12"/>
  <c r="BZ423" i="12"/>
  <c r="CA423" i="12"/>
  <c r="CB423" i="12"/>
  <c r="CC423" i="12"/>
  <c r="CD423" i="12"/>
  <c r="CE423" i="12"/>
  <c r="CF423" i="12"/>
  <c r="CG423" i="12"/>
  <c r="CH423" i="12"/>
  <c r="CI423" i="12"/>
  <c r="CJ423" i="12"/>
  <c r="CK423" i="12"/>
  <c r="CL423" i="12"/>
  <c r="CM423" i="12"/>
  <c r="CN423" i="12"/>
  <c r="CO423" i="12"/>
  <c r="CP423" i="12"/>
  <c r="CQ423" i="12"/>
  <c r="CR423" i="12"/>
  <c r="CS423" i="12"/>
  <c r="CT423" i="12"/>
  <c r="CU423" i="12"/>
  <c r="CV423" i="12"/>
  <c r="CW423" i="12"/>
  <c r="CX423" i="12"/>
  <c r="CY423" i="12"/>
  <c r="CZ423" i="12"/>
  <c r="DA423" i="12"/>
  <c r="DB423" i="12"/>
  <c r="DC423" i="12"/>
  <c r="DD423" i="12"/>
  <c r="DE423" i="12"/>
  <c r="DF423" i="12"/>
  <c r="DG423" i="12"/>
  <c r="DH423" i="12"/>
  <c r="DI423" i="12"/>
  <c r="DJ423" i="12"/>
  <c r="AZ424" i="12"/>
  <c r="BA424" i="12"/>
  <c r="BB424" i="12"/>
  <c r="BC424" i="12"/>
  <c r="BD424" i="12"/>
  <c r="BE424" i="12"/>
  <c r="BF424" i="12"/>
  <c r="BG424" i="12"/>
  <c r="BK424" i="12" s="1"/>
  <c r="BH424" i="12"/>
  <c r="BI424" i="12"/>
  <c r="BP424" i="12"/>
  <c r="BQ424" i="12"/>
  <c r="BR424" i="12"/>
  <c r="BS424" i="12"/>
  <c r="BT424" i="12"/>
  <c r="BU424" i="12"/>
  <c r="BV424" i="12"/>
  <c r="BW424" i="12"/>
  <c r="BX424" i="12"/>
  <c r="BY424" i="12"/>
  <c r="BZ424" i="12"/>
  <c r="CA424" i="12"/>
  <c r="CB424" i="12"/>
  <c r="CC424" i="12"/>
  <c r="CD424" i="12"/>
  <c r="CE424" i="12"/>
  <c r="CF424" i="12"/>
  <c r="CG424" i="12"/>
  <c r="CH424" i="12"/>
  <c r="CI424" i="12"/>
  <c r="CJ424" i="12"/>
  <c r="CK424" i="12"/>
  <c r="CL424" i="12"/>
  <c r="CM424" i="12"/>
  <c r="CN424" i="12"/>
  <c r="CO424" i="12"/>
  <c r="CP424" i="12"/>
  <c r="CQ424" i="12"/>
  <c r="CR424" i="12"/>
  <c r="CS424" i="12"/>
  <c r="CT424" i="12"/>
  <c r="CU424" i="12"/>
  <c r="CV424" i="12"/>
  <c r="CW424" i="12"/>
  <c r="CX424" i="12"/>
  <c r="CY424" i="12"/>
  <c r="CZ424" i="12"/>
  <c r="DA424" i="12"/>
  <c r="DB424" i="12"/>
  <c r="DC424" i="12"/>
  <c r="DD424" i="12"/>
  <c r="DE424" i="12"/>
  <c r="DF424" i="12"/>
  <c r="DG424" i="12"/>
  <c r="DH424" i="12"/>
  <c r="DI424" i="12"/>
  <c r="DJ424" i="12"/>
  <c r="AZ425" i="12"/>
  <c r="BA425" i="12"/>
  <c r="BB425" i="12"/>
  <c r="BC425" i="12"/>
  <c r="BI425" i="12" s="1"/>
  <c r="BD425" i="12"/>
  <c r="BE425" i="12"/>
  <c r="BF425" i="12"/>
  <c r="BG425" i="12"/>
  <c r="BK425" i="12" s="1"/>
  <c r="BH425" i="12"/>
  <c r="BP425" i="12"/>
  <c r="BQ425" i="12"/>
  <c r="BR425" i="12"/>
  <c r="BS425" i="12"/>
  <c r="BT425" i="12"/>
  <c r="BU425" i="12"/>
  <c r="BV425" i="12"/>
  <c r="BW425" i="12"/>
  <c r="BX425" i="12"/>
  <c r="BY425" i="12"/>
  <c r="BZ425" i="12"/>
  <c r="CA425" i="12"/>
  <c r="CB425" i="12"/>
  <c r="CC425" i="12"/>
  <c r="CD425" i="12"/>
  <c r="CE425" i="12"/>
  <c r="CF425" i="12"/>
  <c r="CG425" i="12"/>
  <c r="CH425" i="12"/>
  <c r="CI425" i="12"/>
  <c r="CJ425" i="12"/>
  <c r="CK425" i="12"/>
  <c r="CL425" i="12"/>
  <c r="CM425" i="12"/>
  <c r="CN425" i="12"/>
  <c r="CO425" i="12"/>
  <c r="CP425" i="12"/>
  <c r="CQ425" i="12"/>
  <c r="CR425" i="12"/>
  <c r="CS425" i="12"/>
  <c r="CT425" i="12"/>
  <c r="CU425" i="12"/>
  <c r="CV425" i="12"/>
  <c r="CW425" i="12"/>
  <c r="CX425" i="12"/>
  <c r="CY425" i="12"/>
  <c r="CZ425" i="12"/>
  <c r="DA425" i="12"/>
  <c r="DB425" i="12"/>
  <c r="DC425" i="12"/>
  <c r="DD425" i="12"/>
  <c r="DE425" i="12"/>
  <c r="DF425" i="12"/>
  <c r="DG425" i="12"/>
  <c r="DH425" i="12"/>
  <c r="DI425" i="12"/>
  <c r="DJ425" i="12"/>
  <c r="AZ426" i="12"/>
  <c r="BA426" i="12"/>
  <c r="BB426" i="12"/>
  <c r="BC426" i="12"/>
  <c r="BD426" i="12"/>
  <c r="BE426" i="12"/>
  <c r="BF426" i="12"/>
  <c r="BG426" i="12"/>
  <c r="BK426" i="12" s="1"/>
  <c r="BH426" i="12"/>
  <c r="BI426" i="12"/>
  <c r="BP426" i="12"/>
  <c r="BQ426" i="12"/>
  <c r="BR426" i="12"/>
  <c r="BS426" i="12"/>
  <c r="BT426" i="12"/>
  <c r="BU426" i="12"/>
  <c r="BV426" i="12"/>
  <c r="BW426" i="12"/>
  <c r="BX426" i="12"/>
  <c r="BY426" i="12"/>
  <c r="BZ426" i="12"/>
  <c r="CA426" i="12"/>
  <c r="CB426" i="12"/>
  <c r="CC426" i="12"/>
  <c r="CD426" i="12"/>
  <c r="CE426" i="12"/>
  <c r="CF426" i="12"/>
  <c r="CG426" i="12"/>
  <c r="CH426" i="12"/>
  <c r="CI426" i="12"/>
  <c r="CJ426" i="12"/>
  <c r="CK426" i="12"/>
  <c r="CL426" i="12"/>
  <c r="CM426" i="12"/>
  <c r="CN426" i="12"/>
  <c r="CO426" i="12"/>
  <c r="CP426" i="12"/>
  <c r="CQ426" i="12"/>
  <c r="CR426" i="12"/>
  <c r="CS426" i="12"/>
  <c r="CT426" i="12"/>
  <c r="CU426" i="12"/>
  <c r="CV426" i="12"/>
  <c r="CW426" i="12"/>
  <c r="CX426" i="12"/>
  <c r="CY426" i="12"/>
  <c r="CZ426" i="12"/>
  <c r="DA426" i="12"/>
  <c r="DB426" i="12"/>
  <c r="DC426" i="12"/>
  <c r="DD426" i="12"/>
  <c r="DE426" i="12"/>
  <c r="DF426" i="12"/>
  <c r="DG426" i="12"/>
  <c r="DH426" i="12"/>
  <c r="DI426" i="12"/>
  <c r="DJ426" i="12"/>
  <c r="AZ427" i="12"/>
  <c r="BA427" i="12"/>
  <c r="BB427" i="12"/>
  <c r="BC427" i="12"/>
  <c r="BD427" i="12"/>
  <c r="BE427" i="12"/>
  <c r="BF427" i="12"/>
  <c r="BG427" i="12"/>
  <c r="BH427" i="12"/>
  <c r="BI427" i="12"/>
  <c r="BK427" i="12"/>
  <c r="BP427" i="12"/>
  <c r="BQ427" i="12"/>
  <c r="BR427" i="12"/>
  <c r="BS427" i="12"/>
  <c r="BT427" i="12"/>
  <c r="BU427" i="12"/>
  <c r="BV427" i="12"/>
  <c r="BW427" i="12"/>
  <c r="BX427" i="12"/>
  <c r="BY427" i="12"/>
  <c r="BZ427" i="12"/>
  <c r="CA427" i="12"/>
  <c r="CB427" i="12"/>
  <c r="CC427" i="12"/>
  <c r="CD427" i="12"/>
  <c r="CE427" i="12"/>
  <c r="CF427" i="12"/>
  <c r="CG427" i="12"/>
  <c r="CH427" i="12"/>
  <c r="CI427" i="12"/>
  <c r="CJ427" i="12"/>
  <c r="CK427" i="12"/>
  <c r="CL427" i="12"/>
  <c r="CM427" i="12"/>
  <c r="CN427" i="12"/>
  <c r="CO427" i="12"/>
  <c r="CP427" i="12"/>
  <c r="CQ427" i="12"/>
  <c r="CR427" i="12"/>
  <c r="CS427" i="12"/>
  <c r="CT427" i="12"/>
  <c r="CU427" i="12"/>
  <c r="CV427" i="12"/>
  <c r="CW427" i="12"/>
  <c r="CX427" i="12"/>
  <c r="CY427" i="12"/>
  <c r="CZ427" i="12"/>
  <c r="DA427" i="12"/>
  <c r="DB427" i="12"/>
  <c r="DC427" i="12"/>
  <c r="DD427" i="12"/>
  <c r="DE427" i="12"/>
  <c r="DF427" i="12"/>
  <c r="DG427" i="12"/>
  <c r="DH427" i="12"/>
  <c r="DI427" i="12"/>
  <c r="DJ427" i="12"/>
  <c r="AZ428" i="12"/>
  <c r="BA428" i="12"/>
  <c r="BB428" i="12"/>
  <c r="BC428" i="12"/>
  <c r="BI428" i="12" s="1"/>
  <c r="BL428" i="12" s="1"/>
  <c r="BD428" i="12"/>
  <c r="BJ428" i="12" s="1"/>
  <c r="BE428" i="12"/>
  <c r="BF428" i="12"/>
  <c r="BG428" i="12"/>
  <c r="BK428" i="12" s="1"/>
  <c r="BH428" i="12"/>
  <c r="BP428" i="12"/>
  <c r="BQ428" i="12"/>
  <c r="BR428" i="12"/>
  <c r="BS428" i="12"/>
  <c r="BT428" i="12"/>
  <c r="BU428" i="12"/>
  <c r="BV428" i="12"/>
  <c r="BW428" i="12"/>
  <c r="BX428" i="12"/>
  <c r="BY428" i="12"/>
  <c r="BZ428" i="12"/>
  <c r="CA428" i="12"/>
  <c r="CB428" i="12"/>
  <c r="CC428" i="12"/>
  <c r="CD428" i="12"/>
  <c r="CE428" i="12"/>
  <c r="CF428" i="12"/>
  <c r="CG428" i="12"/>
  <c r="CH428" i="12"/>
  <c r="CI428" i="12"/>
  <c r="CJ428" i="12"/>
  <c r="CK428" i="12"/>
  <c r="CL428" i="12"/>
  <c r="CM428" i="12"/>
  <c r="CN428" i="12"/>
  <c r="CO428" i="12"/>
  <c r="CP428" i="12"/>
  <c r="CQ428" i="12"/>
  <c r="CR428" i="12"/>
  <c r="CS428" i="12"/>
  <c r="CT428" i="12"/>
  <c r="CU428" i="12"/>
  <c r="CV428" i="12"/>
  <c r="CW428" i="12"/>
  <c r="CX428" i="12"/>
  <c r="CY428" i="12"/>
  <c r="CZ428" i="12"/>
  <c r="DA428" i="12"/>
  <c r="DB428" i="12"/>
  <c r="DC428" i="12"/>
  <c r="DD428" i="12"/>
  <c r="DE428" i="12"/>
  <c r="DF428" i="12"/>
  <c r="DG428" i="12"/>
  <c r="DH428" i="12"/>
  <c r="DI428" i="12"/>
  <c r="DJ428" i="12"/>
  <c r="AZ429" i="12"/>
  <c r="BA429" i="12"/>
  <c r="BB429" i="12"/>
  <c r="BC429" i="12"/>
  <c r="BD429" i="12"/>
  <c r="BE429" i="12"/>
  <c r="BF429" i="12"/>
  <c r="BG429" i="12"/>
  <c r="BH429" i="12"/>
  <c r="BI429" i="12"/>
  <c r="BK429" i="12"/>
  <c r="BP429" i="12"/>
  <c r="BQ429" i="12"/>
  <c r="BR429" i="12"/>
  <c r="BS429" i="12"/>
  <c r="BT429" i="12"/>
  <c r="BU429" i="12"/>
  <c r="BV429" i="12"/>
  <c r="BW429" i="12"/>
  <c r="BX429" i="12"/>
  <c r="BY429" i="12"/>
  <c r="BZ429" i="12"/>
  <c r="CA429" i="12"/>
  <c r="CB429" i="12"/>
  <c r="CC429" i="12"/>
  <c r="CD429" i="12"/>
  <c r="CE429" i="12"/>
  <c r="CF429" i="12"/>
  <c r="CG429" i="12"/>
  <c r="CH429" i="12"/>
  <c r="CI429" i="12"/>
  <c r="CJ429" i="12"/>
  <c r="CK429" i="12"/>
  <c r="CL429" i="12"/>
  <c r="CM429" i="12"/>
  <c r="CN429" i="12"/>
  <c r="CO429" i="12"/>
  <c r="CP429" i="12"/>
  <c r="CQ429" i="12"/>
  <c r="CR429" i="12"/>
  <c r="CS429" i="12"/>
  <c r="CT429" i="12"/>
  <c r="CU429" i="12"/>
  <c r="CV429" i="12"/>
  <c r="CW429" i="12"/>
  <c r="CX429" i="12"/>
  <c r="CY429" i="12"/>
  <c r="CZ429" i="12"/>
  <c r="DA429" i="12"/>
  <c r="DB429" i="12"/>
  <c r="DC429" i="12"/>
  <c r="DD429" i="12"/>
  <c r="DE429" i="12"/>
  <c r="DF429" i="12"/>
  <c r="DG429" i="12"/>
  <c r="DH429" i="12"/>
  <c r="DI429" i="12"/>
  <c r="DJ429" i="12"/>
  <c r="AZ430" i="12"/>
  <c r="BA430" i="12"/>
  <c r="BB430" i="12"/>
  <c r="BC430" i="12"/>
  <c r="BI430" i="12" s="1"/>
  <c r="BL430" i="12" s="1"/>
  <c r="BD430" i="12"/>
  <c r="BJ430" i="12" s="1"/>
  <c r="BE430" i="12"/>
  <c r="BF430" i="12"/>
  <c r="BG430" i="12"/>
  <c r="BK430" i="12" s="1"/>
  <c r="BH430" i="12"/>
  <c r="BP430" i="12"/>
  <c r="BQ430" i="12"/>
  <c r="BR430" i="12"/>
  <c r="BS430" i="12"/>
  <c r="BT430" i="12"/>
  <c r="BU430" i="12"/>
  <c r="BV430" i="12"/>
  <c r="BW430" i="12"/>
  <c r="BX430" i="12"/>
  <c r="BY430" i="12"/>
  <c r="BZ430" i="12"/>
  <c r="CA430" i="12"/>
  <c r="CB430" i="12"/>
  <c r="CC430" i="12"/>
  <c r="CD430" i="12"/>
  <c r="CE430" i="12"/>
  <c r="CF430" i="12"/>
  <c r="CG430" i="12"/>
  <c r="CH430" i="12"/>
  <c r="CI430" i="12"/>
  <c r="CJ430" i="12"/>
  <c r="CK430" i="12"/>
  <c r="CL430" i="12"/>
  <c r="CM430" i="12"/>
  <c r="CN430" i="12"/>
  <c r="CO430" i="12"/>
  <c r="CP430" i="12"/>
  <c r="CQ430" i="12"/>
  <c r="CR430" i="12"/>
  <c r="CS430" i="12"/>
  <c r="CT430" i="12"/>
  <c r="CU430" i="12"/>
  <c r="CV430" i="12"/>
  <c r="CW430" i="12"/>
  <c r="CX430" i="12"/>
  <c r="CY430" i="12"/>
  <c r="CZ430" i="12"/>
  <c r="DA430" i="12"/>
  <c r="DB430" i="12"/>
  <c r="DC430" i="12"/>
  <c r="DD430" i="12"/>
  <c r="DE430" i="12"/>
  <c r="DF430" i="12"/>
  <c r="DG430" i="12"/>
  <c r="DH430" i="12"/>
  <c r="DI430" i="12"/>
  <c r="DJ430" i="12"/>
  <c r="AZ431" i="12"/>
  <c r="BA431" i="12"/>
  <c r="BB431" i="12"/>
  <c r="BC431" i="12"/>
  <c r="BI431" i="12" s="1"/>
  <c r="BD431" i="12"/>
  <c r="BE431" i="12"/>
  <c r="BF431" i="12"/>
  <c r="BG431" i="12"/>
  <c r="BK431" i="12" s="1"/>
  <c r="BH431" i="12"/>
  <c r="BP431" i="12"/>
  <c r="BQ431" i="12"/>
  <c r="BR431" i="12"/>
  <c r="BS431" i="12"/>
  <c r="BT431" i="12"/>
  <c r="BU431" i="12"/>
  <c r="BV431" i="12"/>
  <c r="BW431" i="12"/>
  <c r="BX431" i="12"/>
  <c r="BY431" i="12"/>
  <c r="BZ431" i="12"/>
  <c r="CA431" i="12"/>
  <c r="CB431" i="12"/>
  <c r="CC431" i="12"/>
  <c r="CD431" i="12"/>
  <c r="CE431" i="12"/>
  <c r="CF431" i="12"/>
  <c r="CG431" i="12"/>
  <c r="CH431" i="12"/>
  <c r="CI431" i="12"/>
  <c r="CJ431" i="12"/>
  <c r="CK431" i="12"/>
  <c r="CL431" i="12"/>
  <c r="CM431" i="12"/>
  <c r="CN431" i="12"/>
  <c r="CO431" i="12"/>
  <c r="CP431" i="12"/>
  <c r="CQ431" i="12"/>
  <c r="CR431" i="12"/>
  <c r="CS431" i="12"/>
  <c r="CT431" i="12"/>
  <c r="CU431" i="12"/>
  <c r="CV431" i="12"/>
  <c r="CW431" i="12"/>
  <c r="CX431" i="12"/>
  <c r="CY431" i="12"/>
  <c r="CZ431" i="12"/>
  <c r="DA431" i="12"/>
  <c r="DB431" i="12"/>
  <c r="DC431" i="12"/>
  <c r="DD431" i="12"/>
  <c r="DE431" i="12"/>
  <c r="DF431" i="12"/>
  <c r="DG431" i="12"/>
  <c r="DH431" i="12"/>
  <c r="DI431" i="12"/>
  <c r="DJ431" i="12"/>
  <c r="AZ432" i="12"/>
  <c r="BA432" i="12"/>
  <c r="BB432" i="12"/>
  <c r="BC432" i="12"/>
  <c r="BD432" i="12"/>
  <c r="BE432" i="12"/>
  <c r="BF432" i="12"/>
  <c r="BG432" i="12"/>
  <c r="BK432" i="12" s="1"/>
  <c r="BH432" i="12"/>
  <c r="BI432" i="12"/>
  <c r="BP432" i="12"/>
  <c r="BQ432" i="12"/>
  <c r="BR432" i="12"/>
  <c r="BS432" i="12"/>
  <c r="BT432" i="12"/>
  <c r="BU432" i="12"/>
  <c r="BV432" i="12"/>
  <c r="BW432" i="12"/>
  <c r="BX432" i="12"/>
  <c r="BY432" i="12"/>
  <c r="BZ432" i="12"/>
  <c r="CA432" i="12"/>
  <c r="CB432" i="12"/>
  <c r="CC432" i="12"/>
  <c r="CD432" i="12"/>
  <c r="CE432" i="12"/>
  <c r="CF432" i="12"/>
  <c r="CG432" i="12"/>
  <c r="CH432" i="12"/>
  <c r="CI432" i="12"/>
  <c r="CJ432" i="12"/>
  <c r="CK432" i="12"/>
  <c r="CL432" i="12"/>
  <c r="CM432" i="12"/>
  <c r="CN432" i="12"/>
  <c r="CO432" i="12"/>
  <c r="CP432" i="12"/>
  <c r="CQ432" i="12"/>
  <c r="CR432" i="12"/>
  <c r="CS432" i="12"/>
  <c r="CT432" i="12"/>
  <c r="CU432" i="12"/>
  <c r="CV432" i="12"/>
  <c r="CW432" i="12"/>
  <c r="CX432" i="12"/>
  <c r="CY432" i="12"/>
  <c r="CZ432" i="12"/>
  <c r="DA432" i="12"/>
  <c r="DB432" i="12"/>
  <c r="DC432" i="12"/>
  <c r="DD432" i="12"/>
  <c r="DE432" i="12"/>
  <c r="DF432" i="12"/>
  <c r="DG432" i="12"/>
  <c r="DH432" i="12"/>
  <c r="DI432" i="12"/>
  <c r="DJ432" i="12"/>
  <c r="AZ433" i="12"/>
  <c r="BA433" i="12"/>
  <c r="BB433" i="12"/>
  <c r="BC433" i="12"/>
  <c r="BI433" i="12" s="1"/>
  <c r="BD433" i="12"/>
  <c r="BE433" i="12"/>
  <c r="BF433" i="12"/>
  <c r="BG433" i="12"/>
  <c r="BK433" i="12" s="1"/>
  <c r="BH433" i="12"/>
  <c r="BP433" i="12"/>
  <c r="BQ433" i="12"/>
  <c r="BR433" i="12"/>
  <c r="BS433" i="12"/>
  <c r="BT433" i="12"/>
  <c r="BU433" i="12"/>
  <c r="BV433" i="12"/>
  <c r="BW433" i="12"/>
  <c r="BX433" i="12"/>
  <c r="BY433" i="12"/>
  <c r="BZ433" i="12"/>
  <c r="CA433" i="12"/>
  <c r="CB433" i="12"/>
  <c r="CC433" i="12"/>
  <c r="CD433" i="12"/>
  <c r="CE433" i="12"/>
  <c r="CF433" i="12"/>
  <c r="CG433" i="12"/>
  <c r="CH433" i="12"/>
  <c r="CI433" i="12"/>
  <c r="CJ433" i="12"/>
  <c r="CK433" i="12"/>
  <c r="CL433" i="12"/>
  <c r="CM433" i="12"/>
  <c r="CN433" i="12"/>
  <c r="CO433" i="12"/>
  <c r="CP433" i="12"/>
  <c r="CQ433" i="12"/>
  <c r="CR433" i="12"/>
  <c r="CS433" i="12"/>
  <c r="CT433" i="12"/>
  <c r="CU433" i="12"/>
  <c r="CV433" i="12"/>
  <c r="CW433" i="12"/>
  <c r="CX433" i="12"/>
  <c r="CY433" i="12"/>
  <c r="CZ433" i="12"/>
  <c r="DA433" i="12"/>
  <c r="DB433" i="12"/>
  <c r="DC433" i="12"/>
  <c r="DD433" i="12"/>
  <c r="DE433" i="12"/>
  <c r="DF433" i="12"/>
  <c r="DG433" i="12"/>
  <c r="DH433" i="12"/>
  <c r="DI433" i="12"/>
  <c r="DJ433" i="12"/>
  <c r="AZ434" i="12"/>
  <c r="BA434" i="12"/>
  <c r="BB434" i="12"/>
  <c r="BC434" i="12"/>
  <c r="BD434" i="12"/>
  <c r="BE434" i="12"/>
  <c r="BF434" i="12"/>
  <c r="BG434" i="12"/>
  <c r="BK434" i="12" s="1"/>
  <c r="BH434" i="12"/>
  <c r="BI434" i="12"/>
  <c r="BP434" i="12"/>
  <c r="BQ434" i="12"/>
  <c r="BR434" i="12"/>
  <c r="BS434" i="12"/>
  <c r="BT434" i="12"/>
  <c r="BU434" i="12"/>
  <c r="BV434" i="12"/>
  <c r="BW434" i="12"/>
  <c r="BX434" i="12"/>
  <c r="BY434" i="12"/>
  <c r="BZ434" i="12"/>
  <c r="CA434" i="12"/>
  <c r="CB434" i="12"/>
  <c r="CC434" i="12"/>
  <c r="CD434" i="12"/>
  <c r="CE434" i="12"/>
  <c r="CF434" i="12"/>
  <c r="CG434" i="12"/>
  <c r="CH434" i="12"/>
  <c r="CI434" i="12"/>
  <c r="CJ434" i="12"/>
  <c r="CK434" i="12"/>
  <c r="CL434" i="12"/>
  <c r="CM434" i="12"/>
  <c r="CN434" i="12"/>
  <c r="CO434" i="12"/>
  <c r="CP434" i="12"/>
  <c r="CQ434" i="12"/>
  <c r="CR434" i="12"/>
  <c r="CS434" i="12"/>
  <c r="CT434" i="12"/>
  <c r="CU434" i="12"/>
  <c r="CV434" i="12"/>
  <c r="CW434" i="12"/>
  <c r="CX434" i="12"/>
  <c r="CY434" i="12"/>
  <c r="CZ434" i="12"/>
  <c r="DA434" i="12"/>
  <c r="DB434" i="12"/>
  <c r="DC434" i="12"/>
  <c r="DD434" i="12"/>
  <c r="DE434" i="12"/>
  <c r="DF434" i="12"/>
  <c r="DG434" i="12"/>
  <c r="DH434" i="12"/>
  <c r="DI434" i="12"/>
  <c r="DJ434" i="12"/>
  <c r="AZ435" i="12"/>
  <c r="BA435" i="12"/>
  <c r="BB435" i="12"/>
  <c r="BC435" i="12"/>
  <c r="BD435" i="12"/>
  <c r="BE435" i="12"/>
  <c r="BF435" i="12"/>
  <c r="BG435" i="12"/>
  <c r="BH435" i="12"/>
  <c r="BI435" i="12"/>
  <c r="BK435" i="12"/>
  <c r="BP435" i="12"/>
  <c r="BQ435" i="12"/>
  <c r="BR435" i="12"/>
  <c r="BS435" i="12"/>
  <c r="BT435" i="12"/>
  <c r="BU435" i="12"/>
  <c r="BV435" i="12"/>
  <c r="BW435" i="12"/>
  <c r="BX435" i="12"/>
  <c r="BY435" i="12"/>
  <c r="BZ435" i="12"/>
  <c r="CA435" i="12"/>
  <c r="CB435" i="12"/>
  <c r="CC435" i="12"/>
  <c r="CD435" i="12"/>
  <c r="CE435" i="12"/>
  <c r="CF435" i="12"/>
  <c r="CG435" i="12"/>
  <c r="CH435" i="12"/>
  <c r="CI435" i="12"/>
  <c r="CJ435" i="12"/>
  <c r="CK435" i="12"/>
  <c r="CL435" i="12"/>
  <c r="CM435" i="12"/>
  <c r="CN435" i="12"/>
  <c r="CO435" i="12"/>
  <c r="CP435" i="12"/>
  <c r="CQ435" i="12"/>
  <c r="CR435" i="12"/>
  <c r="CS435" i="12"/>
  <c r="CT435" i="12"/>
  <c r="CU435" i="12"/>
  <c r="CV435" i="12"/>
  <c r="CW435" i="12"/>
  <c r="CX435" i="12"/>
  <c r="CY435" i="12"/>
  <c r="CZ435" i="12"/>
  <c r="DA435" i="12"/>
  <c r="DB435" i="12"/>
  <c r="DC435" i="12"/>
  <c r="DD435" i="12"/>
  <c r="DE435" i="12"/>
  <c r="DF435" i="12"/>
  <c r="DG435" i="12"/>
  <c r="DH435" i="12"/>
  <c r="DI435" i="12"/>
  <c r="DJ435" i="12"/>
  <c r="AZ436" i="12"/>
  <c r="BA436" i="12"/>
  <c r="BB436" i="12"/>
  <c r="BC436" i="12"/>
  <c r="BI436" i="12" s="1"/>
  <c r="BD436" i="12"/>
  <c r="BE436" i="12"/>
  <c r="BF436" i="12"/>
  <c r="BG436" i="12"/>
  <c r="BK436" i="12" s="1"/>
  <c r="BH436" i="12"/>
  <c r="BP436" i="12"/>
  <c r="BQ436" i="12"/>
  <c r="BR436" i="12"/>
  <c r="BS436" i="12"/>
  <c r="BT436" i="12"/>
  <c r="BU436" i="12"/>
  <c r="BV436" i="12"/>
  <c r="BW436" i="12"/>
  <c r="BX436" i="12"/>
  <c r="BY436" i="12"/>
  <c r="BZ436" i="12"/>
  <c r="CA436" i="12"/>
  <c r="CB436" i="12"/>
  <c r="CC436" i="12"/>
  <c r="CD436" i="12"/>
  <c r="CE436" i="12"/>
  <c r="CF436" i="12"/>
  <c r="CG436" i="12"/>
  <c r="CH436" i="12"/>
  <c r="CI436" i="12"/>
  <c r="CJ436" i="12"/>
  <c r="CK436" i="12"/>
  <c r="CL436" i="12"/>
  <c r="CM436" i="12"/>
  <c r="CN436" i="12"/>
  <c r="CO436" i="12"/>
  <c r="CP436" i="12"/>
  <c r="CQ436" i="12"/>
  <c r="CR436" i="12"/>
  <c r="CS436" i="12"/>
  <c r="CT436" i="12"/>
  <c r="CU436" i="12"/>
  <c r="CV436" i="12"/>
  <c r="CW436" i="12"/>
  <c r="CX436" i="12"/>
  <c r="CY436" i="12"/>
  <c r="CZ436" i="12"/>
  <c r="DA436" i="12"/>
  <c r="DB436" i="12"/>
  <c r="DC436" i="12"/>
  <c r="DD436" i="12"/>
  <c r="DE436" i="12"/>
  <c r="DF436" i="12"/>
  <c r="DG436" i="12"/>
  <c r="DH436" i="12"/>
  <c r="DI436" i="12"/>
  <c r="DJ436" i="12"/>
  <c r="AZ437" i="12"/>
  <c r="BA437" i="12"/>
  <c r="BB437" i="12"/>
  <c r="BC437" i="12"/>
  <c r="BD437" i="12"/>
  <c r="BE437" i="12"/>
  <c r="BF437" i="12"/>
  <c r="BG437" i="12"/>
  <c r="BH437" i="12"/>
  <c r="BI437" i="12"/>
  <c r="BK437" i="12"/>
  <c r="BP437" i="12"/>
  <c r="BQ437" i="12"/>
  <c r="BR437" i="12"/>
  <c r="BS437" i="12"/>
  <c r="BT437" i="12"/>
  <c r="BU437" i="12"/>
  <c r="BV437" i="12"/>
  <c r="BW437" i="12"/>
  <c r="BX437" i="12"/>
  <c r="BY437" i="12"/>
  <c r="BZ437" i="12"/>
  <c r="CA437" i="12"/>
  <c r="CB437" i="12"/>
  <c r="CC437" i="12"/>
  <c r="CD437" i="12"/>
  <c r="CE437" i="12"/>
  <c r="CF437" i="12"/>
  <c r="CG437" i="12"/>
  <c r="CH437" i="12"/>
  <c r="CI437" i="12"/>
  <c r="CJ437" i="12"/>
  <c r="CK437" i="12"/>
  <c r="CL437" i="12"/>
  <c r="CM437" i="12"/>
  <c r="CN437" i="12"/>
  <c r="CO437" i="12"/>
  <c r="CP437" i="12"/>
  <c r="CQ437" i="12"/>
  <c r="CR437" i="12"/>
  <c r="CS437" i="12"/>
  <c r="CT437" i="12"/>
  <c r="CU437" i="12"/>
  <c r="CV437" i="12"/>
  <c r="CW437" i="12"/>
  <c r="CX437" i="12"/>
  <c r="CY437" i="12"/>
  <c r="CZ437" i="12"/>
  <c r="DA437" i="12"/>
  <c r="DB437" i="12"/>
  <c r="DC437" i="12"/>
  <c r="DD437" i="12"/>
  <c r="DE437" i="12"/>
  <c r="DF437" i="12"/>
  <c r="DG437" i="12"/>
  <c r="DH437" i="12"/>
  <c r="DI437" i="12"/>
  <c r="DJ437" i="12"/>
  <c r="AZ438" i="12"/>
  <c r="BA438" i="12"/>
  <c r="BB438" i="12"/>
  <c r="BC438" i="12"/>
  <c r="BI438" i="12" s="1"/>
  <c r="BL438" i="12" s="1"/>
  <c r="BD438" i="12"/>
  <c r="BJ438" i="12" s="1"/>
  <c r="BE438" i="12"/>
  <c r="BF438" i="12"/>
  <c r="BG438" i="12"/>
  <c r="BK438" i="12" s="1"/>
  <c r="BH438" i="12"/>
  <c r="BP438" i="12"/>
  <c r="BQ438" i="12"/>
  <c r="BR438" i="12"/>
  <c r="BS438" i="12"/>
  <c r="BT438" i="12"/>
  <c r="BU438" i="12"/>
  <c r="BV438" i="12"/>
  <c r="BW438" i="12"/>
  <c r="BX438" i="12"/>
  <c r="BY438" i="12"/>
  <c r="BZ438" i="12"/>
  <c r="CA438" i="12"/>
  <c r="CB438" i="12"/>
  <c r="CC438" i="12"/>
  <c r="CD438" i="12"/>
  <c r="CE438" i="12"/>
  <c r="CF438" i="12"/>
  <c r="CG438" i="12"/>
  <c r="CH438" i="12"/>
  <c r="CI438" i="12"/>
  <c r="CJ438" i="12"/>
  <c r="CK438" i="12"/>
  <c r="CL438" i="12"/>
  <c r="CM438" i="12"/>
  <c r="CN438" i="12"/>
  <c r="CO438" i="12"/>
  <c r="CP438" i="12"/>
  <c r="CQ438" i="12"/>
  <c r="CR438" i="12"/>
  <c r="CS438" i="12"/>
  <c r="CT438" i="12"/>
  <c r="CU438" i="12"/>
  <c r="CV438" i="12"/>
  <c r="CW438" i="12"/>
  <c r="CX438" i="12"/>
  <c r="CY438" i="12"/>
  <c r="CZ438" i="12"/>
  <c r="DA438" i="12"/>
  <c r="DB438" i="12"/>
  <c r="DC438" i="12"/>
  <c r="DD438" i="12"/>
  <c r="DE438" i="12"/>
  <c r="DF438" i="12"/>
  <c r="DG438" i="12"/>
  <c r="DH438" i="12"/>
  <c r="DI438" i="12"/>
  <c r="DJ438" i="12"/>
  <c r="AZ439" i="12"/>
  <c r="BA439" i="12"/>
  <c r="BB439" i="12"/>
  <c r="BC439" i="12"/>
  <c r="BI439" i="12" s="1"/>
  <c r="BD439" i="12"/>
  <c r="BE439" i="12"/>
  <c r="BF439" i="12"/>
  <c r="BG439" i="12"/>
  <c r="BK439" i="12" s="1"/>
  <c r="BH439" i="12"/>
  <c r="BP439" i="12"/>
  <c r="BQ439" i="12"/>
  <c r="BR439" i="12"/>
  <c r="BS439" i="12"/>
  <c r="BT439" i="12"/>
  <c r="BU439" i="12"/>
  <c r="BV439" i="12"/>
  <c r="BW439" i="12"/>
  <c r="BX439" i="12"/>
  <c r="BY439" i="12"/>
  <c r="BZ439" i="12"/>
  <c r="CA439" i="12"/>
  <c r="CB439" i="12"/>
  <c r="CC439" i="12"/>
  <c r="CD439" i="12"/>
  <c r="CE439" i="12"/>
  <c r="CF439" i="12"/>
  <c r="CG439" i="12"/>
  <c r="CH439" i="12"/>
  <c r="CI439" i="12"/>
  <c r="CJ439" i="12"/>
  <c r="CK439" i="12"/>
  <c r="CL439" i="12"/>
  <c r="CM439" i="12"/>
  <c r="CN439" i="12"/>
  <c r="CO439" i="12"/>
  <c r="CP439" i="12"/>
  <c r="CQ439" i="12"/>
  <c r="CR439" i="12"/>
  <c r="CS439" i="12"/>
  <c r="CT439" i="12"/>
  <c r="CU439" i="12"/>
  <c r="CV439" i="12"/>
  <c r="CW439" i="12"/>
  <c r="CX439" i="12"/>
  <c r="CY439" i="12"/>
  <c r="CZ439" i="12"/>
  <c r="DA439" i="12"/>
  <c r="DB439" i="12"/>
  <c r="DC439" i="12"/>
  <c r="DD439" i="12"/>
  <c r="DE439" i="12"/>
  <c r="DF439" i="12"/>
  <c r="DG439" i="12"/>
  <c r="DH439" i="12"/>
  <c r="DI439" i="12"/>
  <c r="DJ439" i="12"/>
  <c r="AZ440" i="12"/>
  <c r="BA440" i="12"/>
  <c r="BB440" i="12"/>
  <c r="BC440" i="12"/>
  <c r="BD440" i="12"/>
  <c r="BE440" i="12"/>
  <c r="BF440" i="12"/>
  <c r="BG440" i="12"/>
  <c r="BK440" i="12" s="1"/>
  <c r="BH440" i="12"/>
  <c r="BI440" i="12"/>
  <c r="BP440" i="12"/>
  <c r="BQ440" i="12"/>
  <c r="BR440" i="12"/>
  <c r="BS440" i="12"/>
  <c r="BT440" i="12"/>
  <c r="BU440" i="12"/>
  <c r="BV440" i="12"/>
  <c r="BW440" i="12"/>
  <c r="BX440" i="12"/>
  <c r="BY440" i="12"/>
  <c r="BZ440" i="12"/>
  <c r="CA440" i="12"/>
  <c r="CB440" i="12"/>
  <c r="CC440" i="12"/>
  <c r="CD440" i="12"/>
  <c r="CE440" i="12"/>
  <c r="CF440" i="12"/>
  <c r="CG440" i="12"/>
  <c r="CH440" i="12"/>
  <c r="CI440" i="12"/>
  <c r="CJ440" i="12"/>
  <c r="CK440" i="12"/>
  <c r="CL440" i="12"/>
  <c r="CM440" i="12"/>
  <c r="CN440" i="12"/>
  <c r="CO440" i="12"/>
  <c r="CP440" i="12"/>
  <c r="CQ440" i="12"/>
  <c r="CR440" i="12"/>
  <c r="CS440" i="12"/>
  <c r="CT440" i="12"/>
  <c r="CU440" i="12"/>
  <c r="CV440" i="12"/>
  <c r="CW440" i="12"/>
  <c r="CX440" i="12"/>
  <c r="CY440" i="12"/>
  <c r="CZ440" i="12"/>
  <c r="DA440" i="12"/>
  <c r="DB440" i="12"/>
  <c r="DC440" i="12"/>
  <c r="DD440" i="12"/>
  <c r="DE440" i="12"/>
  <c r="DF440" i="12"/>
  <c r="DG440" i="12"/>
  <c r="DH440" i="12"/>
  <c r="DI440" i="12"/>
  <c r="DJ440" i="12"/>
  <c r="AZ441" i="12"/>
  <c r="BA441" i="12"/>
  <c r="BB441" i="12"/>
  <c r="BC441" i="12"/>
  <c r="BI441" i="12" s="1"/>
  <c r="BD441" i="12"/>
  <c r="BE441" i="12"/>
  <c r="BF441" i="12"/>
  <c r="BG441" i="12"/>
  <c r="BK441" i="12" s="1"/>
  <c r="BH441" i="12"/>
  <c r="BP441" i="12"/>
  <c r="BQ441" i="12"/>
  <c r="BR441" i="12"/>
  <c r="BS441" i="12"/>
  <c r="BT441" i="12"/>
  <c r="BU441" i="12"/>
  <c r="BV441" i="12"/>
  <c r="BW441" i="12"/>
  <c r="BX441" i="12"/>
  <c r="BY441" i="12"/>
  <c r="BZ441" i="12"/>
  <c r="CA441" i="12"/>
  <c r="CB441" i="12"/>
  <c r="CC441" i="12"/>
  <c r="CD441" i="12"/>
  <c r="CE441" i="12"/>
  <c r="CF441" i="12"/>
  <c r="CG441" i="12"/>
  <c r="CH441" i="12"/>
  <c r="CI441" i="12"/>
  <c r="CJ441" i="12"/>
  <c r="CK441" i="12"/>
  <c r="CL441" i="12"/>
  <c r="CM441" i="12"/>
  <c r="CN441" i="12"/>
  <c r="CO441" i="12"/>
  <c r="CP441" i="12"/>
  <c r="CQ441" i="12"/>
  <c r="CR441" i="12"/>
  <c r="CS441" i="12"/>
  <c r="CT441" i="12"/>
  <c r="CU441" i="12"/>
  <c r="CV441" i="12"/>
  <c r="CW441" i="12"/>
  <c r="CX441" i="12"/>
  <c r="CY441" i="12"/>
  <c r="CZ441" i="12"/>
  <c r="DA441" i="12"/>
  <c r="DB441" i="12"/>
  <c r="DC441" i="12"/>
  <c r="DD441" i="12"/>
  <c r="DE441" i="12"/>
  <c r="DF441" i="12"/>
  <c r="DG441" i="12"/>
  <c r="DH441" i="12"/>
  <c r="DI441" i="12"/>
  <c r="DJ441" i="12"/>
  <c r="AZ442" i="12"/>
  <c r="BA442" i="12"/>
  <c r="BB442" i="12"/>
  <c r="BC442" i="12"/>
  <c r="BD442" i="12"/>
  <c r="BE442" i="12"/>
  <c r="BF442" i="12"/>
  <c r="BG442" i="12"/>
  <c r="BK442" i="12" s="1"/>
  <c r="BH442" i="12"/>
  <c r="BI442" i="12"/>
  <c r="BP442" i="12"/>
  <c r="BQ442" i="12"/>
  <c r="BR442" i="12"/>
  <c r="BS442" i="12"/>
  <c r="BT442" i="12"/>
  <c r="BU442" i="12"/>
  <c r="BV442" i="12"/>
  <c r="BW442" i="12"/>
  <c r="BX442" i="12"/>
  <c r="BY442" i="12"/>
  <c r="BZ442" i="12"/>
  <c r="CA442" i="12"/>
  <c r="CB442" i="12"/>
  <c r="CC442" i="12"/>
  <c r="CD442" i="12"/>
  <c r="CE442" i="12"/>
  <c r="CF442" i="12"/>
  <c r="CG442" i="12"/>
  <c r="CH442" i="12"/>
  <c r="CI442" i="12"/>
  <c r="CJ442" i="12"/>
  <c r="CK442" i="12"/>
  <c r="CL442" i="12"/>
  <c r="CM442" i="12"/>
  <c r="CN442" i="12"/>
  <c r="CO442" i="12"/>
  <c r="CP442" i="12"/>
  <c r="CQ442" i="12"/>
  <c r="CR442" i="12"/>
  <c r="CS442" i="12"/>
  <c r="CT442" i="12"/>
  <c r="CU442" i="12"/>
  <c r="CV442" i="12"/>
  <c r="CW442" i="12"/>
  <c r="CX442" i="12"/>
  <c r="CY442" i="12"/>
  <c r="CZ442" i="12"/>
  <c r="DA442" i="12"/>
  <c r="DB442" i="12"/>
  <c r="DC442" i="12"/>
  <c r="DD442" i="12"/>
  <c r="DE442" i="12"/>
  <c r="DF442" i="12"/>
  <c r="DG442" i="12"/>
  <c r="DH442" i="12"/>
  <c r="DI442" i="12"/>
  <c r="DJ442" i="12"/>
  <c r="AZ443" i="12"/>
  <c r="BA443" i="12"/>
  <c r="BB443" i="12"/>
  <c r="BC443" i="12"/>
  <c r="BD443" i="12"/>
  <c r="BE443" i="12"/>
  <c r="BF443" i="12"/>
  <c r="BG443" i="12"/>
  <c r="BK443" i="12" s="1"/>
  <c r="BH443" i="12"/>
  <c r="BI443" i="12"/>
  <c r="BP443" i="12"/>
  <c r="BQ443" i="12"/>
  <c r="BR443" i="12"/>
  <c r="BS443" i="12"/>
  <c r="BT443" i="12"/>
  <c r="BU443" i="12"/>
  <c r="BV443" i="12"/>
  <c r="BW443" i="12"/>
  <c r="BX443" i="12"/>
  <c r="BY443" i="12"/>
  <c r="BZ443" i="12"/>
  <c r="CA443" i="12"/>
  <c r="CB443" i="12"/>
  <c r="CC443" i="12"/>
  <c r="CD443" i="12"/>
  <c r="CE443" i="12"/>
  <c r="CF443" i="12"/>
  <c r="CG443" i="12"/>
  <c r="CH443" i="12"/>
  <c r="CI443" i="12"/>
  <c r="CJ443" i="12"/>
  <c r="CK443" i="12"/>
  <c r="CL443" i="12"/>
  <c r="CM443" i="12"/>
  <c r="CN443" i="12"/>
  <c r="CO443" i="12"/>
  <c r="CP443" i="12"/>
  <c r="CQ443" i="12"/>
  <c r="CR443" i="12"/>
  <c r="CS443" i="12"/>
  <c r="CT443" i="12"/>
  <c r="CU443" i="12"/>
  <c r="CV443" i="12"/>
  <c r="CW443" i="12"/>
  <c r="CX443" i="12"/>
  <c r="CY443" i="12"/>
  <c r="CZ443" i="12"/>
  <c r="DA443" i="12"/>
  <c r="DB443" i="12"/>
  <c r="DC443" i="12"/>
  <c r="DD443" i="12"/>
  <c r="DE443" i="12"/>
  <c r="DF443" i="12"/>
  <c r="DG443" i="12"/>
  <c r="DH443" i="12"/>
  <c r="DI443" i="12"/>
  <c r="DJ443" i="12"/>
  <c r="AZ444" i="12"/>
  <c r="BA444" i="12"/>
  <c r="BB444" i="12"/>
  <c r="BC444" i="12"/>
  <c r="BI444" i="12" s="1"/>
  <c r="BD444" i="12"/>
  <c r="BE444" i="12"/>
  <c r="BF444" i="12"/>
  <c r="BG444" i="12"/>
  <c r="BK444" i="12" s="1"/>
  <c r="BH444" i="12"/>
  <c r="BP444" i="12"/>
  <c r="BQ444" i="12"/>
  <c r="BR444" i="12"/>
  <c r="BS444" i="12"/>
  <c r="BT444" i="12"/>
  <c r="BU444" i="12"/>
  <c r="BV444" i="12"/>
  <c r="BW444" i="12"/>
  <c r="BX444" i="12"/>
  <c r="BY444" i="12"/>
  <c r="BZ444" i="12"/>
  <c r="CA444" i="12"/>
  <c r="CB444" i="12"/>
  <c r="CC444" i="12"/>
  <c r="CD444" i="12"/>
  <c r="CE444" i="12"/>
  <c r="CF444" i="12"/>
  <c r="CG444" i="12"/>
  <c r="CH444" i="12"/>
  <c r="CI444" i="12"/>
  <c r="CJ444" i="12"/>
  <c r="CK444" i="12"/>
  <c r="CL444" i="12"/>
  <c r="CM444" i="12"/>
  <c r="CN444" i="12"/>
  <c r="CO444" i="12"/>
  <c r="CP444" i="12"/>
  <c r="CQ444" i="12"/>
  <c r="CR444" i="12"/>
  <c r="CS444" i="12"/>
  <c r="CT444" i="12"/>
  <c r="CU444" i="12"/>
  <c r="CV444" i="12"/>
  <c r="CW444" i="12"/>
  <c r="CX444" i="12"/>
  <c r="CY444" i="12"/>
  <c r="CZ444" i="12"/>
  <c r="DA444" i="12"/>
  <c r="DB444" i="12"/>
  <c r="DC444" i="12"/>
  <c r="DD444" i="12"/>
  <c r="DE444" i="12"/>
  <c r="DF444" i="12"/>
  <c r="DG444" i="12"/>
  <c r="DH444" i="12"/>
  <c r="DI444" i="12"/>
  <c r="DJ444" i="12"/>
  <c r="AZ445" i="12"/>
  <c r="BA445" i="12"/>
  <c r="BB445" i="12"/>
  <c r="BC445" i="12"/>
  <c r="BD445" i="12"/>
  <c r="BE445" i="12"/>
  <c r="BF445" i="12"/>
  <c r="BG445" i="12"/>
  <c r="BH445" i="12"/>
  <c r="BI445" i="12"/>
  <c r="BK445" i="12"/>
  <c r="BP445" i="12"/>
  <c r="BQ445" i="12"/>
  <c r="BR445" i="12"/>
  <c r="BS445" i="12"/>
  <c r="BT445" i="12"/>
  <c r="BU445" i="12"/>
  <c r="BV445" i="12"/>
  <c r="BW445" i="12"/>
  <c r="BX445" i="12"/>
  <c r="BY445" i="12"/>
  <c r="BZ445" i="12"/>
  <c r="CA445" i="12"/>
  <c r="CB445" i="12"/>
  <c r="CC445" i="12"/>
  <c r="CD445" i="12"/>
  <c r="CE445" i="12"/>
  <c r="CF445" i="12"/>
  <c r="CG445" i="12"/>
  <c r="CH445" i="12"/>
  <c r="CI445" i="12"/>
  <c r="CJ445" i="12"/>
  <c r="CK445" i="12"/>
  <c r="CL445" i="12"/>
  <c r="CM445" i="12"/>
  <c r="CN445" i="12"/>
  <c r="CO445" i="12"/>
  <c r="CP445" i="12"/>
  <c r="CQ445" i="12"/>
  <c r="CR445" i="12"/>
  <c r="CS445" i="12"/>
  <c r="CT445" i="12"/>
  <c r="CU445" i="12"/>
  <c r="CV445" i="12"/>
  <c r="CW445" i="12"/>
  <c r="CX445" i="12"/>
  <c r="CY445" i="12"/>
  <c r="CZ445" i="12"/>
  <c r="DA445" i="12"/>
  <c r="DB445" i="12"/>
  <c r="DC445" i="12"/>
  <c r="DD445" i="12"/>
  <c r="DE445" i="12"/>
  <c r="DF445" i="12"/>
  <c r="DG445" i="12"/>
  <c r="DH445" i="12"/>
  <c r="DI445" i="12"/>
  <c r="DJ445" i="12"/>
  <c r="AZ446" i="12"/>
  <c r="BA446" i="12"/>
  <c r="BB446" i="12"/>
  <c r="BC446" i="12"/>
  <c r="BI446" i="12" s="1"/>
  <c r="BL446" i="12" s="1"/>
  <c r="BD446" i="12"/>
  <c r="BJ446" i="12" s="1"/>
  <c r="BE446" i="12"/>
  <c r="BF446" i="12"/>
  <c r="BG446" i="12"/>
  <c r="BK446" i="12" s="1"/>
  <c r="BH446" i="12"/>
  <c r="BP446" i="12"/>
  <c r="BQ446" i="12"/>
  <c r="BR446" i="12"/>
  <c r="BS446" i="12"/>
  <c r="BT446" i="12"/>
  <c r="BU446" i="12"/>
  <c r="BV446" i="12"/>
  <c r="BW446" i="12"/>
  <c r="BX446" i="12"/>
  <c r="BY446" i="12"/>
  <c r="BZ446" i="12"/>
  <c r="CA446" i="12"/>
  <c r="CB446" i="12"/>
  <c r="CC446" i="12"/>
  <c r="CD446" i="12"/>
  <c r="CE446" i="12"/>
  <c r="CF446" i="12"/>
  <c r="CG446" i="12"/>
  <c r="CH446" i="12"/>
  <c r="CI446" i="12"/>
  <c r="CJ446" i="12"/>
  <c r="CK446" i="12"/>
  <c r="CL446" i="12"/>
  <c r="CM446" i="12"/>
  <c r="CN446" i="12"/>
  <c r="CO446" i="12"/>
  <c r="CP446" i="12"/>
  <c r="CQ446" i="12"/>
  <c r="CR446" i="12"/>
  <c r="CS446" i="12"/>
  <c r="CT446" i="12"/>
  <c r="CU446" i="12"/>
  <c r="CV446" i="12"/>
  <c r="CW446" i="12"/>
  <c r="CX446" i="12"/>
  <c r="CY446" i="12"/>
  <c r="CZ446" i="12"/>
  <c r="DA446" i="12"/>
  <c r="DB446" i="12"/>
  <c r="DC446" i="12"/>
  <c r="DD446" i="12"/>
  <c r="DE446" i="12"/>
  <c r="DF446" i="12"/>
  <c r="DG446" i="12"/>
  <c r="DH446" i="12"/>
  <c r="DI446" i="12"/>
  <c r="DJ446" i="12"/>
  <c r="AZ447" i="12"/>
  <c r="BA447" i="12"/>
  <c r="BB447" i="12"/>
  <c r="BC447" i="12"/>
  <c r="BI447" i="12" s="1"/>
  <c r="BD447" i="12"/>
  <c r="BE447" i="12"/>
  <c r="BF447" i="12"/>
  <c r="BG447" i="12"/>
  <c r="BK447" i="12" s="1"/>
  <c r="BH447" i="12"/>
  <c r="BP447" i="12"/>
  <c r="BQ447" i="12"/>
  <c r="BR447" i="12"/>
  <c r="BS447" i="12"/>
  <c r="BT447" i="12"/>
  <c r="BU447" i="12"/>
  <c r="BV447" i="12"/>
  <c r="BW447" i="12"/>
  <c r="BX447" i="12"/>
  <c r="BY447" i="12"/>
  <c r="BZ447" i="12"/>
  <c r="CA447" i="12"/>
  <c r="CB447" i="12"/>
  <c r="CC447" i="12"/>
  <c r="CD447" i="12"/>
  <c r="CE447" i="12"/>
  <c r="CF447" i="12"/>
  <c r="CG447" i="12"/>
  <c r="CH447" i="12"/>
  <c r="CI447" i="12"/>
  <c r="CJ447" i="12"/>
  <c r="CK447" i="12"/>
  <c r="CL447" i="12"/>
  <c r="CM447" i="12"/>
  <c r="CN447" i="12"/>
  <c r="CO447" i="12"/>
  <c r="CP447" i="12"/>
  <c r="CQ447" i="12"/>
  <c r="CR447" i="12"/>
  <c r="CS447" i="12"/>
  <c r="CT447" i="12"/>
  <c r="CU447" i="12"/>
  <c r="CV447" i="12"/>
  <c r="CW447" i="12"/>
  <c r="CX447" i="12"/>
  <c r="CY447" i="12"/>
  <c r="CZ447" i="12"/>
  <c r="DA447" i="12"/>
  <c r="DB447" i="12"/>
  <c r="DC447" i="12"/>
  <c r="DD447" i="12"/>
  <c r="DE447" i="12"/>
  <c r="DF447" i="12"/>
  <c r="DG447" i="12"/>
  <c r="DH447" i="12"/>
  <c r="DI447" i="12"/>
  <c r="DJ447" i="12"/>
  <c r="AZ448" i="12"/>
  <c r="BA448" i="12"/>
  <c r="BB448" i="12"/>
  <c r="BC448" i="12"/>
  <c r="BD448" i="12"/>
  <c r="BE448" i="12"/>
  <c r="BF448" i="12"/>
  <c r="BG448" i="12"/>
  <c r="BK448" i="12" s="1"/>
  <c r="BH448" i="12"/>
  <c r="BI448" i="12"/>
  <c r="BP448" i="12"/>
  <c r="BQ448" i="12"/>
  <c r="BR448" i="12"/>
  <c r="BS448" i="12"/>
  <c r="BT448" i="12"/>
  <c r="BU448" i="12"/>
  <c r="BV448" i="12"/>
  <c r="BW448" i="12"/>
  <c r="BX448" i="12"/>
  <c r="BY448" i="12"/>
  <c r="BZ448" i="12"/>
  <c r="CA448" i="12"/>
  <c r="CB448" i="12"/>
  <c r="CC448" i="12"/>
  <c r="CD448" i="12"/>
  <c r="CE448" i="12"/>
  <c r="CF448" i="12"/>
  <c r="CG448" i="12"/>
  <c r="CH448" i="12"/>
  <c r="CI448" i="12"/>
  <c r="CJ448" i="12"/>
  <c r="CK448" i="12"/>
  <c r="CL448" i="12"/>
  <c r="CM448" i="12"/>
  <c r="CN448" i="12"/>
  <c r="CO448" i="12"/>
  <c r="CP448" i="12"/>
  <c r="CQ448" i="12"/>
  <c r="CR448" i="12"/>
  <c r="CS448" i="12"/>
  <c r="CT448" i="12"/>
  <c r="CU448" i="12"/>
  <c r="CV448" i="12"/>
  <c r="CW448" i="12"/>
  <c r="CX448" i="12"/>
  <c r="CY448" i="12"/>
  <c r="CZ448" i="12"/>
  <c r="DA448" i="12"/>
  <c r="DB448" i="12"/>
  <c r="DC448" i="12"/>
  <c r="DD448" i="12"/>
  <c r="DE448" i="12"/>
  <c r="DF448" i="12"/>
  <c r="DG448" i="12"/>
  <c r="DH448" i="12"/>
  <c r="DI448" i="12"/>
  <c r="DJ448" i="12"/>
  <c r="AZ449" i="12"/>
  <c r="BA449" i="12"/>
  <c r="BB449" i="12"/>
  <c r="BC449" i="12"/>
  <c r="BI449" i="12" s="1"/>
  <c r="BD449" i="12"/>
  <c r="BE449" i="12"/>
  <c r="BF449" i="12"/>
  <c r="BG449" i="12"/>
  <c r="BK449" i="12" s="1"/>
  <c r="BH449" i="12"/>
  <c r="BP449" i="12"/>
  <c r="BQ449" i="12"/>
  <c r="BR449" i="12"/>
  <c r="BS449" i="12"/>
  <c r="BT449" i="12"/>
  <c r="BU449" i="12"/>
  <c r="BV449" i="12"/>
  <c r="BW449" i="12"/>
  <c r="BX449" i="12"/>
  <c r="BY449" i="12"/>
  <c r="BZ449" i="12"/>
  <c r="CA449" i="12"/>
  <c r="CB449" i="12"/>
  <c r="CC449" i="12"/>
  <c r="CD449" i="12"/>
  <c r="CE449" i="12"/>
  <c r="CF449" i="12"/>
  <c r="CG449" i="12"/>
  <c r="CH449" i="12"/>
  <c r="CI449" i="12"/>
  <c r="CJ449" i="12"/>
  <c r="CK449" i="12"/>
  <c r="CL449" i="12"/>
  <c r="CM449" i="12"/>
  <c r="CN449" i="12"/>
  <c r="CO449" i="12"/>
  <c r="CP449" i="12"/>
  <c r="CQ449" i="12"/>
  <c r="CR449" i="12"/>
  <c r="CS449" i="12"/>
  <c r="CT449" i="12"/>
  <c r="CU449" i="12"/>
  <c r="CV449" i="12"/>
  <c r="CW449" i="12"/>
  <c r="CX449" i="12"/>
  <c r="CY449" i="12"/>
  <c r="CZ449" i="12"/>
  <c r="DA449" i="12"/>
  <c r="DB449" i="12"/>
  <c r="DC449" i="12"/>
  <c r="DD449" i="12"/>
  <c r="DE449" i="12"/>
  <c r="DF449" i="12"/>
  <c r="DG449" i="12"/>
  <c r="DH449" i="12"/>
  <c r="DI449" i="12"/>
  <c r="DJ449" i="12"/>
  <c r="AZ450" i="12"/>
  <c r="BA450" i="12"/>
  <c r="BB450" i="12"/>
  <c r="BC450" i="12"/>
  <c r="BD450" i="12"/>
  <c r="BE450" i="12"/>
  <c r="BF450" i="12"/>
  <c r="BG450" i="12"/>
  <c r="BK450" i="12" s="1"/>
  <c r="BH450" i="12"/>
  <c r="BI450" i="12"/>
  <c r="BP450" i="12"/>
  <c r="BQ450" i="12"/>
  <c r="BR450" i="12"/>
  <c r="BS450" i="12"/>
  <c r="BT450" i="12"/>
  <c r="BU450" i="12"/>
  <c r="BV450" i="12"/>
  <c r="BW450" i="12"/>
  <c r="BX450" i="12"/>
  <c r="BY450" i="12"/>
  <c r="BZ450" i="12"/>
  <c r="CA450" i="12"/>
  <c r="CB450" i="12"/>
  <c r="CC450" i="12"/>
  <c r="CD450" i="12"/>
  <c r="CE450" i="12"/>
  <c r="CF450" i="12"/>
  <c r="CG450" i="12"/>
  <c r="CH450" i="12"/>
  <c r="CI450" i="12"/>
  <c r="CJ450" i="12"/>
  <c r="CK450" i="12"/>
  <c r="CL450" i="12"/>
  <c r="CM450" i="12"/>
  <c r="CN450" i="12"/>
  <c r="CO450" i="12"/>
  <c r="CP450" i="12"/>
  <c r="CQ450" i="12"/>
  <c r="CR450" i="12"/>
  <c r="CS450" i="12"/>
  <c r="CT450" i="12"/>
  <c r="CU450" i="12"/>
  <c r="CV450" i="12"/>
  <c r="CW450" i="12"/>
  <c r="CX450" i="12"/>
  <c r="CY450" i="12"/>
  <c r="CZ450" i="12"/>
  <c r="DA450" i="12"/>
  <c r="DB450" i="12"/>
  <c r="DC450" i="12"/>
  <c r="DD450" i="12"/>
  <c r="DE450" i="12"/>
  <c r="DF450" i="12"/>
  <c r="DG450" i="12"/>
  <c r="DH450" i="12"/>
  <c r="DI450" i="12"/>
  <c r="DJ450" i="12"/>
  <c r="AZ451" i="12"/>
  <c r="BA451" i="12"/>
  <c r="BB451" i="12"/>
  <c r="BC451" i="12"/>
  <c r="BD451" i="12"/>
  <c r="BE451" i="12"/>
  <c r="BF451" i="12"/>
  <c r="BG451" i="12"/>
  <c r="BK451" i="12" s="1"/>
  <c r="BH451" i="12"/>
  <c r="BI451" i="12"/>
  <c r="BP451" i="12"/>
  <c r="BQ451" i="12"/>
  <c r="BR451" i="12"/>
  <c r="BS451" i="12"/>
  <c r="BT451" i="12"/>
  <c r="BU451" i="12"/>
  <c r="BV451" i="12"/>
  <c r="BW451" i="12"/>
  <c r="BX451" i="12"/>
  <c r="BY451" i="12"/>
  <c r="BZ451" i="12"/>
  <c r="CA451" i="12"/>
  <c r="CB451" i="12"/>
  <c r="CC451" i="12"/>
  <c r="CD451" i="12"/>
  <c r="CE451" i="12"/>
  <c r="CF451" i="12"/>
  <c r="CG451" i="12"/>
  <c r="CH451" i="12"/>
  <c r="CI451" i="12"/>
  <c r="CJ451" i="12"/>
  <c r="CK451" i="12"/>
  <c r="CL451" i="12"/>
  <c r="CM451" i="12"/>
  <c r="CN451" i="12"/>
  <c r="CO451" i="12"/>
  <c r="CP451" i="12"/>
  <c r="CQ451" i="12"/>
  <c r="CR451" i="12"/>
  <c r="CS451" i="12"/>
  <c r="CT451" i="12"/>
  <c r="CU451" i="12"/>
  <c r="CV451" i="12"/>
  <c r="CW451" i="12"/>
  <c r="CX451" i="12"/>
  <c r="CY451" i="12"/>
  <c r="CZ451" i="12"/>
  <c r="DA451" i="12"/>
  <c r="DB451" i="12"/>
  <c r="DC451" i="12"/>
  <c r="DD451" i="12"/>
  <c r="DE451" i="12"/>
  <c r="DF451" i="12"/>
  <c r="DG451" i="12"/>
  <c r="DH451" i="12"/>
  <c r="DI451" i="12"/>
  <c r="DJ451" i="12"/>
  <c r="AZ452" i="12"/>
  <c r="BA452" i="12"/>
  <c r="BB452" i="12"/>
  <c r="BC452" i="12"/>
  <c r="BI452" i="12" s="1"/>
  <c r="BD452" i="12"/>
  <c r="BE452" i="12"/>
  <c r="BF452" i="12"/>
  <c r="BG452" i="12"/>
  <c r="BK452" i="12" s="1"/>
  <c r="BH452" i="12"/>
  <c r="BP452" i="12"/>
  <c r="BQ452" i="12"/>
  <c r="BR452" i="12"/>
  <c r="BS452" i="12"/>
  <c r="BT452" i="12"/>
  <c r="BU452" i="12"/>
  <c r="BV452" i="12"/>
  <c r="BW452" i="12"/>
  <c r="BX452" i="12"/>
  <c r="BY452" i="12"/>
  <c r="BZ452" i="12"/>
  <c r="CA452" i="12"/>
  <c r="CB452" i="12"/>
  <c r="CC452" i="12"/>
  <c r="CD452" i="12"/>
  <c r="CE452" i="12"/>
  <c r="CF452" i="12"/>
  <c r="CG452" i="12"/>
  <c r="CH452" i="12"/>
  <c r="CI452" i="12"/>
  <c r="CJ452" i="12"/>
  <c r="CK452" i="12"/>
  <c r="CL452" i="12"/>
  <c r="CM452" i="12"/>
  <c r="CN452" i="12"/>
  <c r="CO452" i="12"/>
  <c r="CP452" i="12"/>
  <c r="CQ452" i="12"/>
  <c r="CR452" i="12"/>
  <c r="CS452" i="12"/>
  <c r="CT452" i="12"/>
  <c r="CU452" i="12"/>
  <c r="CV452" i="12"/>
  <c r="CW452" i="12"/>
  <c r="CX452" i="12"/>
  <c r="CY452" i="12"/>
  <c r="CZ452" i="12"/>
  <c r="DA452" i="12"/>
  <c r="DB452" i="12"/>
  <c r="DC452" i="12"/>
  <c r="DD452" i="12"/>
  <c r="DE452" i="12"/>
  <c r="DF452" i="12"/>
  <c r="DG452" i="12"/>
  <c r="DH452" i="12"/>
  <c r="DI452" i="12"/>
  <c r="DJ452" i="12"/>
  <c r="AZ453" i="12"/>
  <c r="BA453" i="12"/>
  <c r="BB453" i="12"/>
  <c r="BC453" i="12"/>
  <c r="BD453" i="12"/>
  <c r="BE453" i="12"/>
  <c r="BF453" i="12"/>
  <c r="BG453" i="12"/>
  <c r="BH453" i="12"/>
  <c r="BI453" i="12"/>
  <c r="BK453" i="12"/>
  <c r="BP453" i="12"/>
  <c r="BQ453" i="12"/>
  <c r="BR453" i="12"/>
  <c r="BS453" i="12"/>
  <c r="BT453" i="12"/>
  <c r="BU453" i="12"/>
  <c r="BV453" i="12"/>
  <c r="BW453" i="12"/>
  <c r="BX453" i="12"/>
  <c r="BY453" i="12"/>
  <c r="BZ453" i="12"/>
  <c r="CA453" i="12"/>
  <c r="CB453" i="12"/>
  <c r="CC453" i="12"/>
  <c r="CD453" i="12"/>
  <c r="CE453" i="12"/>
  <c r="CF453" i="12"/>
  <c r="CG453" i="12"/>
  <c r="CH453" i="12"/>
  <c r="CI453" i="12"/>
  <c r="CJ453" i="12"/>
  <c r="CK453" i="12"/>
  <c r="CL453" i="12"/>
  <c r="CM453" i="12"/>
  <c r="CN453" i="12"/>
  <c r="CO453" i="12"/>
  <c r="CP453" i="12"/>
  <c r="CQ453" i="12"/>
  <c r="CR453" i="12"/>
  <c r="CS453" i="12"/>
  <c r="CT453" i="12"/>
  <c r="CU453" i="12"/>
  <c r="CV453" i="12"/>
  <c r="CW453" i="12"/>
  <c r="CX453" i="12"/>
  <c r="CY453" i="12"/>
  <c r="CZ453" i="12"/>
  <c r="DA453" i="12"/>
  <c r="DB453" i="12"/>
  <c r="DC453" i="12"/>
  <c r="DD453" i="12"/>
  <c r="DE453" i="12"/>
  <c r="DF453" i="12"/>
  <c r="DG453" i="12"/>
  <c r="DH453" i="12"/>
  <c r="DI453" i="12"/>
  <c r="DJ453" i="12"/>
  <c r="AZ454" i="12"/>
  <c r="BA454" i="12"/>
  <c r="BB454" i="12"/>
  <c r="BC454" i="12"/>
  <c r="BI454" i="12" s="1"/>
  <c r="BL454" i="12" s="1"/>
  <c r="BD454" i="12"/>
  <c r="BJ454" i="12" s="1"/>
  <c r="BE454" i="12"/>
  <c r="BF454" i="12"/>
  <c r="BG454" i="12"/>
  <c r="BK454" i="12" s="1"/>
  <c r="BH454" i="12"/>
  <c r="BP454" i="12"/>
  <c r="BQ454" i="12"/>
  <c r="BR454" i="12"/>
  <c r="BS454" i="12"/>
  <c r="BT454" i="12"/>
  <c r="BU454" i="12"/>
  <c r="BV454" i="12"/>
  <c r="BW454" i="12"/>
  <c r="BX454" i="12"/>
  <c r="BY454" i="12"/>
  <c r="BZ454" i="12"/>
  <c r="CA454" i="12"/>
  <c r="CB454" i="12"/>
  <c r="CC454" i="12"/>
  <c r="CD454" i="12"/>
  <c r="CE454" i="12"/>
  <c r="CF454" i="12"/>
  <c r="CG454" i="12"/>
  <c r="CH454" i="12"/>
  <c r="CI454" i="12"/>
  <c r="CJ454" i="12"/>
  <c r="CK454" i="12"/>
  <c r="CL454" i="12"/>
  <c r="CM454" i="12"/>
  <c r="CN454" i="12"/>
  <c r="CO454" i="12"/>
  <c r="CP454" i="12"/>
  <c r="CQ454" i="12"/>
  <c r="CR454" i="12"/>
  <c r="CS454" i="12"/>
  <c r="CT454" i="12"/>
  <c r="CU454" i="12"/>
  <c r="CV454" i="12"/>
  <c r="CW454" i="12"/>
  <c r="CX454" i="12"/>
  <c r="CY454" i="12"/>
  <c r="CZ454" i="12"/>
  <c r="DA454" i="12"/>
  <c r="DB454" i="12"/>
  <c r="DC454" i="12"/>
  <c r="DD454" i="12"/>
  <c r="DE454" i="12"/>
  <c r="DF454" i="12"/>
  <c r="DG454" i="12"/>
  <c r="DH454" i="12"/>
  <c r="DI454" i="12"/>
  <c r="DJ454" i="12"/>
  <c r="AZ455" i="12"/>
  <c r="BA455" i="12"/>
  <c r="BB455" i="12"/>
  <c r="BC455" i="12"/>
  <c r="BI455" i="12" s="1"/>
  <c r="BD455" i="12"/>
  <c r="BE455" i="12"/>
  <c r="BF455" i="12"/>
  <c r="BG455" i="12"/>
  <c r="BK455" i="12" s="1"/>
  <c r="BH455" i="12"/>
  <c r="BP455" i="12"/>
  <c r="BQ455" i="12"/>
  <c r="BR455" i="12"/>
  <c r="BS455" i="12"/>
  <c r="BT455" i="12"/>
  <c r="BU455" i="12"/>
  <c r="BV455" i="12"/>
  <c r="BW455" i="12"/>
  <c r="BX455" i="12"/>
  <c r="BY455" i="12"/>
  <c r="BZ455" i="12"/>
  <c r="CA455" i="12"/>
  <c r="CB455" i="12"/>
  <c r="CC455" i="12"/>
  <c r="CD455" i="12"/>
  <c r="CE455" i="12"/>
  <c r="CF455" i="12"/>
  <c r="CG455" i="12"/>
  <c r="CH455" i="12"/>
  <c r="CI455" i="12"/>
  <c r="CJ455" i="12"/>
  <c r="CK455" i="12"/>
  <c r="CL455" i="12"/>
  <c r="CM455" i="12"/>
  <c r="CN455" i="12"/>
  <c r="CO455" i="12"/>
  <c r="CP455" i="12"/>
  <c r="CQ455" i="12"/>
  <c r="CR455" i="12"/>
  <c r="CS455" i="12"/>
  <c r="CT455" i="12"/>
  <c r="CU455" i="12"/>
  <c r="CV455" i="12"/>
  <c r="CW455" i="12"/>
  <c r="CX455" i="12"/>
  <c r="CY455" i="12"/>
  <c r="CZ455" i="12"/>
  <c r="DA455" i="12"/>
  <c r="DB455" i="12"/>
  <c r="DC455" i="12"/>
  <c r="DD455" i="12"/>
  <c r="DE455" i="12"/>
  <c r="DF455" i="12"/>
  <c r="DG455" i="12"/>
  <c r="DH455" i="12"/>
  <c r="DI455" i="12"/>
  <c r="DJ455" i="12"/>
  <c r="AZ456" i="12"/>
  <c r="BA456" i="12"/>
  <c r="BB456" i="12"/>
  <c r="BC456" i="12"/>
  <c r="BD456" i="12"/>
  <c r="BE456" i="12"/>
  <c r="BF456" i="12"/>
  <c r="BG456" i="12"/>
  <c r="BK456" i="12" s="1"/>
  <c r="BH456" i="12"/>
  <c r="BI456" i="12"/>
  <c r="BP456" i="12"/>
  <c r="BQ456" i="12"/>
  <c r="BR456" i="12"/>
  <c r="BS456" i="12"/>
  <c r="BT456" i="12"/>
  <c r="BU456" i="12"/>
  <c r="BV456" i="12"/>
  <c r="BW456" i="12"/>
  <c r="BX456" i="12"/>
  <c r="BY456" i="12"/>
  <c r="BZ456" i="12"/>
  <c r="CA456" i="12"/>
  <c r="CB456" i="12"/>
  <c r="CC456" i="12"/>
  <c r="CD456" i="12"/>
  <c r="CE456" i="12"/>
  <c r="CF456" i="12"/>
  <c r="CG456" i="12"/>
  <c r="CH456" i="12"/>
  <c r="CI456" i="12"/>
  <c r="CJ456" i="12"/>
  <c r="CK456" i="12"/>
  <c r="CL456" i="12"/>
  <c r="CM456" i="12"/>
  <c r="CN456" i="12"/>
  <c r="CO456" i="12"/>
  <c r="CP456" i="12"/>
  <c r="CQ456" i="12"/>
  <c r="CR456" i="12"/>
  <c r="CS456" i="12"/>
  <c r="CT456" i="12"/>
  <c r="CU456" i="12"/>
  <c r="CV456" i="12"/>
  <c r="CW456" i="12"/>
  <c r="CX456" i="12"/>
  <c r="CY456" i="12"/>
  <c r="CZ456" i="12"/>
  <c r="DA456" i="12"/>
  <c r="DB456" i="12"/>
  <c r="DC456" i="12"/>
  <c r="DD456" i="12"/>
  <c r="DE456" i="12"/>
  <c r="DF456" i="12"/>
  <c r="DG456" i="12"/>
  <c r="DH456" i="12"/>
  <c r="DI456" i="12"/>
  <c r="DJ456" i="12"/>
  <c r="AZ457" i="12"/>
  <c r="BA457" i="12"/>
  <c r="BB457" i="12"/>
  <c r="BC457" i="12"/>
  <c r="BI457" i="12" s="1"/>
  <c r="BD457" i="12"/>
  <c r="BE457" i="12"/>
  <c r="BF457" i="12"/>
  <c r="BG457" i="12"/>
  <c r="BK457" i="12" s="1"/>
  <c r="BH457" i="12"/>
  <c r="BP457" i="12"/>
  <c r="BQ457" i="12"/>
  <c r="BR457" i="12"/>
  <c r="BS457" i="12"/>
  <c r="BT457" i="12"/>
  <c r="BU457" i="12"/>
  <c r="BV457" i="12"/>
  <c r="BW457" i="12"/>
  <c r="BX457" i="12"/>
  <c r="BY457" i="12"/>
  <c r="BZ457" i="12"/>
  <c r="CA457" i="12"/>
  <c r="CB457" i="12"/>
  <c r="CC457" i="12"/>
  <c r="CD457" i="12"/>
  <c r="CE457" i="12"/>
  <c r="CF457" i="12"/>
  <c r="CG457" i="12"/>
  <c r="CH457" i="12"/>
  <c r="CI457" i="12"/>
  <c r="CJ457" i="12"/>
  <c r="CK457" i="12"/>
  <c r="CL457" i="12"/>
  <c r="CM457" i="12"/>
  <c r="CN457" i="12"/>
  <c r="CO457" i="12"/>
  <c r="CP457" i="12"/>
  <c r="CQ457" i="12"/>
  <c r="CR457" i="12"/>
  <c r="CS457" i="12"/>
  <c r="CT457" i="12"/>
  <c r="CU457" i="12"/>
  <c r="CV457" i="12"/>
  <c r="CW457" i="12"/>
  <c r="CX457" i="12"/>
  <c r="CY457" i="12"/>
  <c r="CZ457" i="12"/>
  <c r="DA457" i="12"/>
  <c r="DB457" i="12"/>
  <c r="DC457" i="12"/>
  <c r="DD457" i="12"/>
  <c r="DE457" i="12"/>
  <c r="DF457" i="12"/>
  <c r="DG457" i="12"/>
  <c r="DH457" i="12"/>
  <c r="DI457" i="12"/>
  <c r="DJ457" i="12"/>
  <c r="AZ458" i="12"/>
  <c r="BA458" i="12"/>
  <c r="BB458" i="12"/>
  <c r="BC458" i="12"/>
  <c r="BD458" i="12"/>
  <c r="BE458" i="12"/>
  <c r="BF458" i="12"/>
  <c r="BG458" i="12"/>
  <c r="BK458" i="12" s="1"/>
  <c r="BH458" i="12"/>
  <c r="BI458" i="12"/>
  <c r="BP458" i="12"/>
  <c r="BQ458" i="12"/>
  <c r="BR458" i="12"/>
  <c r="BS458" i="12"/>
  <c r="BT458" i="12"/>
  <c r="BU458" i="12"/>
  <c r="BV458" i="12"/>
  <c r="BW458" i="12"/>
  <c r="BX458" i="12"/>
  <c r="BY458" i="12"/>
  <c r="BZ458" i="12"/>
  <c r="CA458" i="12"/>
  <c r="CB458" i="12"/>
  <c r="CC458" i="12"/>
  <c r="CD458" i="12"/>
  <c r="CE458" i="12"/>
  <c r="CF458" i="12"/>
  <c r="CG458" i="12"/>
  <c r="CH458" i="12"/>
  <c r="CI458" i="12"/>
  <c r="CJ458" i="12"/>
  <c r="CK458" i="12"/>
  <c r="CL458" i="12"/>
  <c r="CM458" i="12"/>
  <c r="CN458" i="12"/>
  <c r="CO458" i="12"/>
  <c r="CP458" i="12"/>
  <c r="CQ458" i="12"/>
  <c r="CR458" i="12"/>
  <c r="CS458" i="12"/>
  <c r="CT458" i="12"/>
  <c r="CU458" i="12"/>
  <c r="CV458" i="12"/>
  <c r="CW458" i="12"/>
  <c r="CX458" i="12"/>
  <c r="CY458" i="12"/>
  <c r="CZ458" i="12"/>
  <c r="DA458" i="12"/>
  <c r="DB458" i="12"/>
  <c r="DC458" i="12"/>
  <c r="DD458" i="12"/>
  <c r="DE458" i="12"/>
  <c r="DF458" i="12"/>
  <c r="DG458" i="12"/>
  <c r="DH458" i="12"/>
  <c r="DI458" i="12"/>
  <c r="DJ458" i="12"/>
  <c r="AZ459" i="12"/>
  <c r="BA459" i="12"/>
  <c r="BB459" i="12"/>
  <c r="BC459" i="12"/>
  <c r="BD459" i="12"/>
  <c r="BE459" i="12"/>
  <c r="BF459" i="12"/>
  <c r="BG459" i="12"/>
  <c r="BK459" i="12" s="1"/>
  <c r="BH459" i="12"/>
  <c r="BI459" i="12"/>
  <c r="BP459" i="12"/>
  <c r="BQ459" i="12"/>
  <c r="BR459" i="12"/>
  <c r="BS459" i="12"/>
  <c r="BT459" i="12"/>
  <c r="BU459" i="12"/>
  <c r="BV459" i="12"/>
  <c r="BW459" i="12"/>
  <c r="BX459" i="12"/>
  <c r="BY459" i="12"/>
  <c r="BZ459" i="12"/>
  <c r="CA459" i="12"/>
  <c r="CB459" i="12"/>
  <c r="CC459" i="12"/>
  <c r="CD459" i="12"/>
  <c r="CE459" i="12"/>
  <c r="CF459" i="12"/>
  <c r="CG459" i="12"/>
  <c r="CH459" i="12"/>
  <c r="CI459" i="12"/>
  <c r="CJ459" i="12"/>
  <c r="CK459" i="12"/>
  <c r="CL459" i="12"/>
  <c r="CM459" i="12"/>
  <c r="CN459" i="12"/>
  <c r="CO459" i="12"/>
  <c r="CP459" i="12"/>
  <c r="CQ459" i="12"/>
  <c r="CR459" i="12"/>
  <c r="CS459" i="12"/>
  <c r="CT459" i="12"/>
  <c r="CU459" i="12"/>
  <c r="CV459" i="12"/>
  <c r="CW459" i="12"/>
  <c r="CX459" i="12"/>
  <c r="CY459" i="12"/>
  <c r="CZ459" i="12"/>
  <c r="DA459" i="12"/>
  <c r="DB459" i="12"/>
  <c r="DC459" i="12"/>
  <c r="DD459" i="12"/>
  <c r="DE459" i="12"/>
  <c r="DF459" i="12"/>
  <c r="DG459" i="12"/>
  <c r="DH459" i="12"/>
  <c r="DI459" i="12"/>
  <c r="DJ459" i="12"/>
  <c r="AZ460" i="12"/>
  <c r="BA460" i="12"/>
  <c r="BB460" i="12"/>
  <c r="BC460" i="12"/>
  <c r="BI460" i="12" s="1"/>
  <c r="BD460" i="12"/>
  <c r="BE460" i="12"/>
  <c r="BF460" i="12"/>
  <c r="BG460" i="12"/>
  <c r="BK460" i="12" s="1"/>
  <c r="BH460" i="12"/>
  <c r="BP460" i="12"/>
  <c r="BQ460" i="12"/>
  <c r="BR460" i="12"/>
  <c r="BS460" i="12"/>
  <c r="BT460" i="12"/>
  <c r="BU460" i="12"/>
  <c r="BV460" i="12"/>
  <c r="BW460" i="12"/>
  <c r="BX460" i="12"/>
  <c r="BY460" i="12"/>
  <c r="BZ460" i="12"/>
  <c r="CA460" i="12"/>
  <c r="CB460" i="12"/>
  <c r="CC460" i="12"/>
  <c r="CD460" i="12"/>
  <c r="CE460" i="12"/>
  <c r="CF460" i="12"/>
  <c r="CG460" i="12"/>
  <c r="CH460" i="12"/>
  <c r="CI460" i="12"/>
  <c r="CJ460" i="12"/>
  <c r="CK460" i="12"/>
  <c r="CL460" i="12"/>
  <c r="CM460" i="12"/>
  <c r="CN460" i="12"/>
  <c r="CO460" i="12"/>
  <c r="CP460" i="12"/>
  <c r="CQ460" i="12"/>
  <c r="CR460" i="12"/>
  <c r="CS460" i="12"/>
  <c r="CT460" i="12"/>
  <c r="CU460" i="12"/>
  <c r="CV460" i="12"/>
  <c r="CW460" i="12"/>
  <c r="CX460" i="12"/>
  <c r="CY460" i="12"/>
  <c r="CZ460" i="12"/>
  <c r="DA460" i="12"/>
  <c r="DB460" i="12"/>
  <c r="DC460" i="12"/>
  <c r="DD460" i="12"/>
  <c r="DE460" i="12"/>
  <c r="DF460" i="12"/>
  <c r="DG460" i="12"/>
  <c r="DH460" i="12"/>
  <c r="DI460" i="12"/>
  <c r="DJ460" i="12"/>
  <c r="AZ461" i="12"/>
  <c r="BA461" i="12"/>
  <c r="BB461" i="12"/>
  <c r="BC461" i="12"/>
  <c r="BD461" i="12"/>
  <c r="BE461" i="12"/>
  <c r="BF461" i="12"/>
  <c r="BG461" i="12"/>
  <c r="BH461" i="12"/>
  <c r="BI461" i="12"/>
  <c r="BK461" i="12"/>
  <c r="BP461" i="12"/>
  <c r="BQ461" i="12"/>
  <c r="BR461" i="12"/>
  <c r="BS461" i="12"/>
  <c r="BT461" i="12"/>
  <c r="BU461" i="12"/>
  <c r="BV461" i="12"/>
  <c r="BW461" i="12"/>
  <c r="BX461" i="12"/>
  <c r="BY461" i="12"/>
  <c r="BZ461" i="12"/>
  <c r="CA461" i="12"/>
  <c r="CB461" i="12"/>
  <c r="CC461" i="12"/>
  <c r="CD461" i="12"/>
  <c r="CE461" i="12"/>
  <c r="CF461" i="12"/>
  <c r="CG461" i="12"/>
  <c r="CH461" i="12"/>
  <c r="CI461" i="12"/>
  <c r="CJ461" i="12"/>
  <c r="CK461" i="12"/>
  <c r="CL461" i="12"/>
  <c r="CM461" i="12"/>
  <c r="CN461" i="12"/>
  <c r="CO461" i="12"/>
  <c r="CP461" i="12"/>
  <c r="CQ461" i="12"/>
  <c r="CR461" i="12"/>
  <c r="CS461" i="12"/>
  <c r="CT461" i="12"/>
  <c r="CU461" i="12"/>
  <c r="CV461" i="12"/>
  <c r="CW461" i="12"/>
  <c r="CX461" i="12"/>
  <c r="CY461" i="12"/>
  <c r="CZ461" i="12"/>
  <c r="DA461" i="12"/>
  <c r="DB461" i="12"/>
  <c r="DC461" i="12"/>
  <c r="DD461" i="12"/>
  <c r="DE461" i="12"/>
  <c r="DF461" i="12"/>
  <c r="DG461" i="12"/>
  <c r="DH461" i="12"/>
  <c r="DI461" i="12"/>
  <c r="DJ461" i="12"/>
  <c r="AZ462" i="12"/>
  <c r="BA462" i="12"/>
  <c r="BB462" i="12"/>
  <c r="BC462" i="12"/>
  <c r="BI462" i="12" s="1"/>
  <c r="BL462" i="12" s="1"/>
  <c r="BD462" i="12"/>
  <c r="BJ462" i="12" s="1"/>
  <c r="BE462" i="12"/>
  <c r="BF462" i="12"/>
  <c r="BG462" i="12"/>
  <c r="BK462" i="12" s="1"/>
  <c r="BH462" i="12"/>
  <c r="BP462" i="12"/>
  <c r="BQ462" i="12"/>
  <c r="BR462" i="12"/>
  <c r="BS462" i="12"/>
  <c r="BT462" i="12"/>
  <c r="BU462" i="12"/>
  <c r="BV462" i="12"/>
  <c r="BW462" i="12"/>
  <c r="BX462" i="12"/>
  <c r="BY462" i="12"/>
  <c r="BZ462" i="12"/>
  <c r="CA462" i="12"/>
  <c r="CB462" i="12"/>
  <c r="CC462" i="12"/>
  <c r="CD462" i="12"/>
  <c r="CE462" i="12"/>
  <c r="CF462" i="12"/>
  <c r="CG462" i="12"/>
  <c r="CH462" i="12"/>
  <c r="CI462" i="12"/>
  <c r="CJ462" i="12"/>
  <c r="CK462" i="12"/>
  <c r="CL462" i="12"/>
  <c r="CM462" i="12"/>
  <c r="CN462" i="12"/>
  <c r="CO462" i="12"/>
  <c r="CP462" i="12"/>
  <c r="CQ462" i="12"/>
  <c r="CR462" i="12"/>
  <c r="CS462" i="12"/>
  <c r="CT462" i="12"/>
  <c r="CU462" i="12"/>
  <c r="CV462" i="12"/>
  <c r="CW462" i="12"/>
  <c r="CX462" i="12"/>
  <c r="CY462" i="12"/>
  <c r="CZ462" i="12"/>
  <c r="DA462" i="12"/>
  <c r="DB462" i="12"/>
  <c r="DC462" i="12"/>
  <c r="DD462" i="12"/>
  <c r="DE462" i="12"/>
  <c r="DF462" i="12"/>
  <c r="DG462" i="12"/>
  <c r="DH462" i="12"/>
  <c r="DI462" i="12"/>
  <c r="DJ462" i="12"/>
  <c r="AZ463" i="12"/>
  <c r="BA463" i="12"/>
  <c r="BB463" i="12"/>
  <c r="BC463" i="12"/>
  <c r="BI463" i="12" s="1"/>
  <c r="BD463" i="12"/>
  <c r="BE463" i="12"/>
  <c r="BF463" i="12"/>
  <c r="BG463" i="12"/>
  <c r="BK463" i="12" s="1"/>
  <c r="BH463" i="12"/>
  <c r="BP463" i="12"/>
  <c r="BQ463" i="12"/>
  <c r="BR463" i="12"/>
  <c r="BS463" i="12"/>
  <c r="BT463" i="12"/>
  <c r="BU463" i="12"/>
  <c r="BV463" i="12"/>
  <c r="BW463" i="12"/>
  <c r="BX463" i="12"/>
  <c r="BY463" i="12"/>
  <c r="BZ463" i="12"/>
  <c r="CA463" i="12"/>
  <c r="CB463" i="12"/>
  <c r="CC463" i="12"/>
  <c r="CD463" i="12"/>
  <c r="CE463" i="12"/>
  <c r="CF463" i="12"/>
  <c r="CG463" i="12"/>
  <c r="CH463" i="12"/>
  <c r="CI463" i="12"/>
  <c r="CJ463" i="12"/>
  <c r="CK463" i="12"/>
  <c r="CL463" i="12"/>
  <c r="CM463" i="12"/>
  <c r="CN463" i="12"/>
  <c r="CO463" i="12"/>
  <c r="CP463" i="12"/>
  <c r="CQ463" i="12"/>
  <c r="CR463" i="12"/>
  <c r="CS463" i="12"/>
  <c r="CT463" i="12"/>
  <c r="CU463" i="12"/>
  <c r="CV463" i="12"/>
  <c r="CW463" i="12"/>
  <c r="CX463" i="12"/>
  <c r="CY463" i="12"/>
  <c r="CZ463" i="12"/>
  <c r="DA463" i="12"/>
  <c r="DB463" i="12"/>
  <c r="DC463" i="12"/>
  <c r="DD463" i="12"/>
  <c r="DE463" i="12"/>
  <c r="DF463" i="12"/>
  <c r="DG463" i="12"/>
  <c r="DH463" i="12"/>
  <c r="DI463" i="12"/>
  <c r="DJ463" i="12"/>
  <c r="AZ464" i="12"/>
  <c r="BA464" i="12"/>
  <c r="BB464" i="12"/>
  <c r="BC464" i="12"/>
  <c r="BI464" i="12" s="1"/>
  <c r="BD464" i="12"/>
  <c r="BJ464" i="12" s="1"/>
  <c r="BE464" i="12"/>
  <c r="BF464" i="12"/>
  <c r="BG464" i="12"/>
  <c r="BK464" i="12" s="1"/>
  <c r="BH464" i="12"/>
  <c r="BP464" i="12"/>
  <c r="BQ464" i="12"/>
  <c r="BR464" i="12"/>
  <c r="BS464" i="12"/>
  <c r="BT464" i="12"/>
  <c r="BU464" i="12"/>
  <c r="BV464" i="12"/>
  <c r="BW464" i="12"/>
  <c r="BX464" i="12"/>
  <c r="BY464" i="12"/>
  <c r="BZ464" i="12"/>
  <c r="CA464" i="12"/>
  <c r="CB464" i="12"/>
  <c r="CC464" i="12"/>
  <c r="CD464" i="12"/>
  <c r="CE464" i="12"/>
  <c r="CF464" i="12"/>
  <c r="CG464" i="12"/>
  <c r="CH464" i="12"/>
  <c r="CI464" i="12"/>
  <c r="CJ464" i="12"/>
  <c r="CK464" i="12"/>
  <c r="CL464" i="12"/>
  <c r="CM464" i="12"/>
  <c r="CN464" i="12"/>
  <c r="CO464" i="12"/>
  <c r="CP464" i="12"/>
  <c r="CQ464" i="12"/>
  <c r="CR464" i="12"/>
  <c r="CS464" i="12"/>
  <c r="CT464" i="12"/>
  <c r="CU464" i="12"/>
  <c r="CV464" i="12"/>
  <c r="CW464" i="12"/>
  <c r="CX464" i="12"/>
  <c r="CY464" i="12"/>
  <c r="CZ464" i="12"/>
  <c r="DA464" i="12"/>
  <c r="DB464" i="12"/>
  <c r="DC464" i="12"/>
  <c r="DD464" i="12"/>
  <c r="DE464" i="12"/>
  <c r="DF464" i="12"/>
  <c r="DG464" i="12"/>
  <c r="DH464" i="12"/>
  <c r="DI464" i="12"/>
  <c r="DJ464" i="12"/>
  <c r="AZ465" i="12"/>
  <c r="BA465" i="12"/>
  <c r="BB465" i="12"/>
  <c r="BC465" i="12"/>
  <c r="BD465" i="12"/>
  <c r="BE465" i="12"/>
  <c r="BF465" i="12"/>
  <c r="BG465" i="12"/>
  <c r="BK465" i="12" s="1"/>
  <c r="BH465" i="12"/>
  <c r="BI465" i="12"/>
  <c r="BP465" i="12"/>
  <c r="BQ465" i="12"/>
  <c r="BR465" i="12"/>
  <c r="BS465" i="12"/>
  <c r="BT465" i="12"/>
  <c r="BU465" i="12"/>
  <c r="BV465" i="12"/>
  <c r="BW465" i="12"/>
  <c r="BX465" i="12"/>
  <c r="BY465" i="12"/>
  <c r="BZ465" i="12"/>
  <c r="CA465" i="12"/>
  <c r="CB465" i="12"/>
  <c r="CC465" i="12"/>
  <c r="CD465" i="12"/>
  <c r="CE465" i="12"/>
  <c r="CF465" i="12"/>
  <c r="CG465" i="12"/>
  <c r="CH465" i="12"/>
  <c r="CI465" i="12"/>
  <c r="CJ465" i="12"/>
  <c r="CK465" i="12"/>
  <c r="CL465" i="12"/>
  <c r="CM465" i="12"/>
  <c r="CN465" i="12"/>
  <c r="CO465" i="12"/>
  <c r="CP465" i="12"/>
  <c r="CQ465" i="12"/>
  <c r="CR465" i="12"/>
  <c r="CS465" i="12"/>
  <c r="CT465" i="12"/>
  <c r="CU465" i="12"/>
  <c r="CV465" i="12"/>
  <c r="CW465" i="12"/>
  <c r="CX465" i="12"/>
  <c r="CY465" i="12"/>
  <c r="CZ465" i="12"/>
  <c r="DA465" i="12"/>
  <c r="DB465" i="12"/>
  <c r="DC465" i="12"/>
  <c r="DD465" i="12"/>
  <c r="DE465" i="12"/>
  <c r="DF465" i="12"/>
  <c r="DG465" i="12"/>
  <c r="DH465" i="12"/>
  <c r="DI465" i="12"/>
  <c r="DJ465" i="12"/>
  <c r="AZ466" i="12"/>
  <c r="BA466" i="12"/>
  <c r="BB466" i="12"/>
  <c r="BC466" i="12"/>
  <c r="BD466" i="12"/>
  <c r="BJ466" i="12" s="1"/>
  <c r="BE466" i="12"/>
  <c r="BF466" i="12"/>
  <c r="BG466" i="12"/>
  <c r="BH466" i="12"/>
  <c r="BI466" i="12"/>
  <c r="BK466" i="12"/>
  <c r="BP466" i="12"/>
  <c r="BQ466" i="12"/>
  <c r="BR466" i="12"/>
  <c r="BS466" i="12"/>
  <c r="BT466" i="12"/>
  <c r="BU466" i="12"/>
  <c r="BV466" i="12"/>
  <c r="BW466" i="12"/>
  <c r="BX466" i="12"/>
  <c r="BY466" i="12"/>
  <c r="BZ466" i="12"/>
  <c r="CA466" i="12"/>
  <c r="CB466" i="12"/>
  <c r="CC466" i="12"/>
  <c r="CD466" i="12"/>
  <c r="CE466" i="12"/>
  <c r="CF466" i="12"/>
  <c r="CG466" i="12"/>
  <c r="CH466" i="12"/>
  <c r="CI466" i="12"/>
  <c r="CJ466" i="12"/>
  <c r="CK466" i="12"/>
  <c r="CL466" i="12"/>
  <c r="CM466" i="12"/>
  <c r="CN466" i="12"/>
  <c r="CO466" i="12"/>
  <c r="CP466" i="12"/>
  <c r="CQ466" i="12"/>
  <c r="CR466" i="12"/>
  <c r="CS466" i="12"/>
  <c r="CT466" i="12"/>
  <c r="CU466" i="12"/>
  <c r="CV466" i="12"/>
  <c r="CW466" i="12"/>
  <c r="CX466" i="12"/>
  <c r="CY466" i="12"/>
  <c r="CZ466" i="12"/>
  <c r="DA466" i="12"/>
  <c r="DB466" i="12"/>
  <c r="DC466" i="12"/>
  <c r="DD466" i="12"/>
  <c r="DE466" i="12"/>
  <c r="DF466" i="12"/>
  <c r="DG466" i="12"/>
  <c r="DH466" i="12"/>
  <c r="DI466" i="12"/>
  <c r="DJ466" i="12"/>
  <c r="AZ467" i="12"/>
  <c r="BA467" i="12"/>
  <c r="BB467" i="12"/>
  <c r="BC467" i="12"/>
  <c r="BD467" i="12"/>
  <c r="BE467" i="12"/>
  <c r="BF467" i="12"/>
  <c r="BG467" i="12"/>
  <c r="BH467" i="12"/>
  <c r="BI467" i="12"/>
  <c r="BK467" i="12"/>
  <c r="BP467" i="12"/>
  <c r="BQ467" i="12"/>
  <c r="BR467" i="12"/>
  <c r="BS467" i="12"/>
  <c r="BT467" i="12"/>
  <c r="BU467" i="12"/>
  <c r="BV467" i="12"/>
  <c r="BW467" i="12"/>
  <c r="BX467" i="12"/>
  <c r="BY467" i="12"/>
  <c r="BZ467" i="12"/>
  <c r="CA467" i="12"/>
  <c r="CB467" i="12"/>
  <c r="CC467" i="12"/>
  <c r="CD467" i="12"/>
  <c r="CE467" i="12"/>
  <c r="CF467" i="12"/>
  <c r="CG467" i="12"/>
  <c r="CH467" i="12"/>
  <c r="CI467" i="12"/>
  <c r="CJ467" i="12"/>
  <c r="CK467" i="12"/>
  <c r="CL467" i="12"/>
  <c r="CM467" i="12"/>
  <c r="CN467" i="12"/>
  <c r="CO467" i="12"/>
  <c r="CP467" i="12"/>
  <c r="CQ467" i="12"/>
  <c r="CR467" i="12"/>
  <c r="CS467" i="12"/>
  <c r="CT467" i="12"/>
  <c r="CU467" i="12"/>
  <c r="CV467" i="12"/>
  <c r="CW467" i="12"/>
  <c r="CX467" i="12"/>
  <c r="CY467" i="12"/>
  <c r="CZ467" i="12"/>
  <c r="DA467" i="12"/>
  <c r="DB467" i="12"/>
  <c r="DC467" i="12"/>
  <c r="DD467" i="12"/>
  <c r="DE467" i="12"/>
  <c r="DF467" i="12"/>
  <c r="DG467" i="12"/>
  <c r="DH467" i="12"/>
  <c r="DI467" i="12"/>
  <c r="DJ467" i="12"/>
  <c r="AZ468" i="12"/>
  <c r="BA468" i="12"/>
  <c r="BB468" i="12"/>
  <c r="BC468" i="12"/>
  <c r="BI468" i="12" s="1"/>
  <c r="BD468" i="12"/>
  <c r="BJ468" i="12" s="1"/>
  <c r="BE468" i="12"/>
  <c r="BF468" i="12"/>
  <c r="BG468" i="12"/>
  <c r="BK468" i="12" s="1"/>
  <c r="BH468" i="12"/>
  <c r="BP468" i="12"/>
  <c r="BQ468" i="12"/>
  <c r="BR468" i="12"/>
  <c r="BS468" i="12"/>
  <c r="BT468" i="12"/>
  <c r="BU468" i="12"/>
  <c r="BV468" i="12"/>
  <c r="BW468" i="12"/>
  <c r="BX468" i="12"/>
  <c r="BY468" i="12"/>
  <c r="BZ468" i="12"/>
  <c r="CA468" i="12"/>
  <c r="CB468" i="12"/>
  <c r="CC468" i="12"/>
  <c r="CD468" i="12"/>
  <c r="CE468" i="12"/>
  <c r="CF468" i="12"/>
  <c r="CG468" i="12"/>
  <c r="CH468" i="12"/>
  <c r="CI468" i="12"/>
  <c r="CJ468" i="12"/>
  <c r="CK468" i="12"/>
  <c r="CL468" i="12"/>
  <c r="CM468" i="12"/>
  <c r="CN468" i="12"/>
  <c r="CO468" i="12"/>
  <c r="CP468" i="12"/>
  <c r="CQ468" i="12"/>
  <c r="CR468" i="12"/>
  <c r="CS468" i="12"/>
  <c r="CT468" i="12"/>
  <c r="CU468" i="12"/>
  <c r="CV468" i="12"/>
  <c r="CW468" i="12"/>
  <c r="CX468" i="12"/>
  <c r="CY468" i="12"/>
  <c r="CZ468" i="12"/>
  <c r="DA468" i="12"/>
  <c r="DB468" i="12"/>
  <c r="DC468" i="12"/>
  <c r="DD468" i="12"/>
  <c r="DE468" i="12"/>
  <c r="DF468" i="12"/>
  <c r="DG468" i="12"/>
  <c r="DH468" i="12"/>
  <c r="DI468" i="12"/>
  <c r="DJ468" i="12"/>
  <c r="AZ469" i="12"/>
  <c r="BA469" i="12"/>
  <c r="BB469" i="12"/>
  <c r="BC469" i="12"/>
  <c r="BD469" i="12"/>
  <c r="BE469" i="12"/>
  <c r="BF469" i="12"/>
  <c r="BG469" i="12"/>
  <c r="BK469" i="12" s="1"/>
  <c r="BH469" i="12"/>
  <c r="BI469" i="12"/>
  <c r="BP469" i="12"/>
  <c r="BQ469" i="12"/>
  <c r="BR469" i="12"/>
  <c r="BS469" i="12"/>
  <c r="BT469" i="12"/>
  <c r="BU469" i="12"/>
  <c r="BV469" i="12"/>
  <c r="BW469" i="12"/>
  <c r="BX469" i="12"/>
  <c r="BY469" i="12"/>
  <c r="BZ469" i="12"/>
  <c r="CA469" i="12"/>
  <c r="CB469" i="12"/>
  <c r="CC469" i="12"/>
  <c r="CD469" i="12"/>
  <c r="CE469" i="12"/>
  <c r="CF469" i="12"/>
  <c r="CG469" i="12"/>
  <c r="CH469" i="12"/>
  <c r="CI469" i="12"/>
  <c r="CJ469" i="12"/>
  <c r="CK469" i="12"/>
  <c r="CL469" i="12"/>
  <c r="CM469" i="12"/>
  <c r="CN469" i="12"/>
  <c r="CO469" i="12"/>
  <c r="CP469" i="12"/>
  <c r="CQ469" i="12"/>
  <c r="CR469" i="12"/>
  <c r="CS469" i="12"/>
  <c r="CT469" i="12"/>
  <c r="CU469" i="12"/>
  <c r="CV469" i="12"/>
  <c r="CW469" i="12"/>
  <c r="CX469" i="12"/>
  <c r="CY469" i="12"/>
  <c r="CZ469" i="12"/>
  <c r="DA469" i="12"/>
  <c r="DB469" i="12"/>
  <c r="DC469" i="12"/>
  <c r="DD469" i="12"/>
  <c r="DE469" i="12"/>
  <c r="DF469" i="12"/>
  <c r="DG469" i="12"/>
  <c r="DH469" i="12"/>
  <c r="DI469" i="12"/>
  <c r="DJ469" i="12"/>
  <c r="AZ470" i="12"/>
  <c r="BA470" i="12"/>
  <c r="BB470" i="12"/>
  <c r="BC470" i="12"/>
  <c r="BD470" i="12"/>
  <c r="BE470" i="12"/>
  <c r="BF470" i="12"/>
  <c r="BG470" i="12"/>
  <c r="BH470" i="12"/>
  <c r="BI470" i="12"/>
  <c r="BK470" i="12"/>
  <c r="BP470" i="12"/>
  <c r="BQ470" i="12"/>
  <c r="BR470" i="12"/>
  <c r="BS470" i="12"/>
  <c r="BT470" i="12"/>
  <c r="BU470" i="12"/>
  <c r="BV470" i="12"/>
  <c r="BW470" i="12"/>
  <c r="BX470" i="12"/>
  <c r="BY470" i="12"/>
  <c r="BZ470" i="12"/>
  <c r="CA470" i="12"/>
  <c r="CB470" i="12"/>
  <c r="CC470" i="12"/>
  <c r="CD470" i="12"/>
  <c r="CE470" i="12"/>
  <c r="CF470" i="12"/>
  <c r="CG470" i="12"/>
  <c r="CH470" i="12"/>
  <c r="CI470" i="12"/>
  <c r="CJ470" i="12"/>
  <c r="CK470" i="12"/>
  <c r="CL470" i="12"/>
  <c r="CM470" i="12"/>
  <c r="CN470" i="12"/>
  <c r="CO470" i="12"/>
  <c r="CP470" i="12"/>
  <c r="CQ470" i="12"/>
  <c r="CR470" i="12"/>
  <c r="CS470" i="12"/>
  <c r="CT470" i="12"/>
  <c r="CU470" i="12"/>
  <c r="CV470" i="12"/>
  <c r="CW470" i="12"/>
  <c r="CX470" i="12"/>
  <c r="CY470" i="12"/>
  <c r="CZ470" i="12"/>
  <c r="DA470" i="12"/>
  <c r="DB470" i="12"/>
  <c r="DC470" i="12"/>
  <c r="DD470" i="12"/>
  <c r="DE470" i="12"/>
  <c r="DF470" i="12"/>
  <c r="DG470" i="12"/>
  <c r="DH470" i="12"/>
  <c r="DI470" i="12"/>
  <c r="DJ470" i="12"/>
  <c r="AZ471" i="12"/>
  <c r="BA471" i="12"/>
  <c r="BB471" i="12"/>
  <c r="BC471" i="12"/>
  <c r="BD471" i="12"/>
  <c r="BE471" i="12"/>
  <c r="BF471" i="12"/>
  <c r="BG471" i="12"/>
  <c r="BK471" i="12" s="1"/>
  <c r="BH471" i="12"/>
  <c r="BI471" i="12"/>
  <c r="BP471" i="12"/>
  <c r="BQ471" i="12"/>
  <c r="BR471" i="12"/>
  <c r="BS471" i="12"/>
  <c r="BT471" i="12"/>
  <c r="BU471" i="12"/>
  <c r="BV471" i="12"/>
  <c r="BW471" i="12"/>
  <c r="BX471" i="12"/>
  <c r="BY471" i="12"/>
  <c r="BZ471" i="12"/>
  <c r="CA471" i="12"/>
  <c r="CB471" i="12"/>
  <c r="CC471" i="12"/>
  <c r="CD471" i="12"/>
  <c r="CE471" i="12"/>
  <c r="CF471" i="12"/>
  <c r="CG471" i="12"/>
  <c r="CH471" i="12"/>
  <c r="CI471" i="12"/>
  <c r="CJ471" i="12"/>
  <c r="CK471" i="12"/>
  <c r="CL471" i="12"/>
  <c r="CM471" i="12"/>
  <c r="CN471" i="12"/>
  <c r="CO471" i="12"/>
  <c r="CP471" i="12"/>
  <c r="CQ471" i="12"/>
  <c r="CR471" i="12"/>
  <c r="CS471" i="12"/>
  <c r="CT471" i="12"/>
  <c r="CU471" i="12"/>
  <c r="CV471" i="12"/>
  <c r="CW471" i="12"/>
  <c r="CX471" i="12"/>
  <c r="CY471" i="12"/>
  <c r="CZ471" i="12"/>
  <c r="DA471" i="12"/>
  <c r="DB471" i="12"/>
  <c r="DC471" i="12"/>
  <c r="DD471" i="12"/>
  <c r="DE471" i="12"/>
  <c r="DF471" i="12"/>
  <c r="DG471" i="12"/>
  <c r="DH471" i="12"/>
  <c r="DI471" i="12"/>
  <c r="DJ471" i="12"/>
  <c r="AZ472" i="12"/>
  <c r="BA472" i="12"/>
  <c r="BB472" i="12"/>
  <c r="BC472" i="12"/>
  <c r="BI472" i="12" s="1"/>
  <c r="BD472" i="12"/>
  <c r="BJ472" i="12" s="1"/>
  <c r="BE472" i="12"/>
  <c r="BF472" i="12"/>
  <c r="BG472" i="12"/>
  <c r="BH472" i="12"/>
  <c r="BK472" i="12"/>
  <c r="BL472" i="12"/>
  <c r="BP472" i="12"/>
  <c r="BQ472" i="12"/>
  <c r="BR472" i="12"/>
  <c r="BS472" i="12"/>
  <c r="BT472" i="12"/>
  <c r="BU472" i="12"/>
  <c r="BV472" i="12"/>
  <c r="BW472" i="12"/>
  <c r="BX472" i="12"/>
  <c r="BY472" i="12"/>
  <c r="BZ472" i="12"/>
  <c r="CA472" i="12"/>
  <c r="CB472" i="12"/>
  <c r="CC472" i="12"/>
  <c r="CD472" i="12"/>
  <c r="CE472" i="12"/>
  <c r="CF472" i="12"/>
  <c r="CG472" i="12"/>
  <c r="CH472" i="12"/>
  <c r="CI472" i="12"/>
  <c r="CJ472" i="12"/>
  <c r="CK472" i="12"/>
  <c r="CL472" i="12"/>
  <c r="CM472" i="12"/>
  <c r="CN472" i="12"/>
  <c r="CO472" i="12"/>
  <c r="CP472" i="12"/>
  <c r="CQ472" i="12"/>
  <c r="CR472" i="12"/>
  <c r="CS472" i="12"/>
  <c r="CT472" i="12"/>
  <c r="CU472" i="12"/>
  <c r="CV472" i="12"/>
  <c r="CW472" i="12"/>
  <c r="CX472" i="12"/>
  <c r="CY472" i="12"/>
  <c r="CZ472" i="12"/>
  <c r="DA472" i="12"/>
  <c r="DB472" i="12"/>
  <c r="DC472" i="12"/>
  <c r="DD472" i="12"/>
  <c r="DE472" i="12"/>
  <c r="DF472" i="12"/>
  <c r="DG472" i="12"/>
  <c r="DH472" i="12"/>
  <c r="DI472" i="12"/>
  <c r="DJ472" i="12"/>
  <c r="AZ473" i="12"/>
  <c r="BA473" i="12"/>
  <c r="BB473" i="12"/>
  <c r="BC473" i="12"/>
  <c r="BI473" i="12" s="1"/>
  <c r="BD473" i="12"/>
  <c r="BJ473" i="12" s="1"/>
  <c r="BE473" i="12"/>
  <c r="BF473" i="12"/>
  <c r="BG473" i="12"/>
  <c r="BK473" i="12" s="1"/>
  <c r="BH473" i="12"/>
  <c r="BL473" i="12" s="1"/>
  <c r="BP473" i="12"/>
  <c r="BQ473" i="12"/>
  <c r="BR473" i="12"/>
  <c r="BS473" i="12"/>
  <c r="BT473" i="12"/>
  <c r="BU473" i="12"/>
  <c r="BV473" i="12"/>
  <c r="BW473" i="12"/>
  <c r="BX473" i="12"/>
  <c r="BY473" i="12"/>
  <c r="BZ473" i="12"/>
  <c r="CA473" i="12"/>
  <c r="CB473" i="12"/>
  <c r="CC473" i="12"/>
  <c r="CD473" i="12"/>
  <c r="CE473" i="12"/>
  <c r="CF473" i="12"/>
  <c r="CG473" i="12"/>
  <c r="CH473" i="12"/>
  <c r="CI473" i="12"/>
  <c r="CJ473" i="12"/>
  <c r="CK473" i="12"/>
  <c r="CL473" i="12"/>
  <c r="CM473" i="12"/>
  <c r="CN473" i="12"/>
  <c r="CO473" i="12"/>
  <c r="CP473" i="12"/>
  <c r="CQ473" i="12"/>
  <c r="CR473" i="12"/>
  <c r="CS473" i="12"/>
  <c r="CT473" i="12"/>
  <c r="CU473" i="12"/>
  <c r="CV473" i="12"/>
  <c r="CW473" i="12"/>
  <c r="CX473" i="12"/>
  <c r="CY473" i="12"/>
  <c r="CZ473" i="12"/>
  <c r="DA473" i="12"/>
  <c r="DB473" i="12"/>
  <c r="DC473" i="12"/>
  <c r="DD473" i="12"/>
  <c r="DE473" i="12"/>
  <c r="DF473" i="12"/>
  <c r="DG473" i="12"/>
  <c r="DH473" i="12"/>
  <c r="DI473" i="12"/>
  <c r="DJ473" i="12"/>
  <c r="AZ474" i="12"/>
  <c r="BA474" i="12"/>
  <c r="BB474" i="12"/>
  <c r="BC474" i="12"/>
  <c r="BD474" i="12"/>
  <c r="BE474" i="12"/>
  <c r="BF474" i="12"/>
  <c r="BG474" i="12"/>
  <c r="BH474" i="12"/>
  <c r="BI474" i="12"/>
  <c r="BK474" i="12"/>
  <c r="BP474" i="12"/>
  <c r="BQ474" i="12"/>
  <c r="BR474" i="12"/>
  <c r="BS474" i="12"/>
  <c r="BT474" i="12"/>
  <c r="BU474" i="12"/>
  <c r="BV474" i="12"/>
  <c r="BW474" i="12"/>
  <c r="BX474" i="12"/>
  <c r="BY474" i="12"/>
  <c r="BZ474" i="12"/>
  <c r="CA474" i="12"/>
  <c r="CB474" i="12"/>
  <c r="CC474" i="12"/>
  <c r="CD474" i="12"/>
  <c r="CE474" i="12"/>
  <c r="CF474" i="12"/>
  <c r="CG474" i="12"/>
  <c r="CH474" i="12"/>
  <c r="CI474" i="12"/>
  <c r="CJ474" i="12"/>
  <c r="CK474" i="12"/>
  <c r="CL474" i="12"/>
  <c r="CM474" i="12"/>
  <c r="CN474" i="12"/>
  <c r="CO474" i="12"/>
  <c r="CP474" i="12"/>
  <c r="CQ474" i="12"/>
  <c r="CR474" i="12"/>
  <c r="CS474" i="12"/>
  <c r="CT474" i="12"/>
  <c r="CU474" i="12"/>
  <c r="CV474" i="12"/>
  <c r="CW474" i="12"/>
  <c r="CX474" i="12"/>
  <c r="CY474" i="12"/>
  <c r="CZ474" i="12"/>
  <c r="DA474" i="12"/>
  <c r="DB474" i="12"/>
  <c r="DC474" i="12"/>
  <c r="DD474" i="12"/>
  <c r="DE474" i="12"/>
  <c r="DF474" i="12"/>
  <c r="DG474" i="12"/>
  <c r="DH474" i="12"/>
  <c r="DI474" i="12"/>
  <c r="DJ474" i="12"/>
  <c r="AZ475" i="12"/>
  <c r="BA475" i="12"/>
  <c r="BB475" i="12"/>
  <c r="BC475" i="12"/>
  <c r="BI475" i="12" s="1"/>
  <c r="BD475" i="12"/>
  <c r="BE475" i="12"/>
  <c r="BF475" i="12"/>
  <c r="BG475" i="12"/>
  <c r="BK475" i="12" s="1"/>
  <c r="BH475" i="12"/>
  <c r="BP475" i="12"/>
  <c r="BQ475" i="12"/>
  <c r="BR475" i="12"/>
  <c r="BS475" i="12"/>
  <c r="BT475" i="12"/>
  <c r="BU475" i="12"/>
  <c r="BV475" i="12"/>
  <c r="BW475" i="12"/>
  <c r="BX475" i="12"/>
  <c r="BY475" i="12"/>
  <c r="BZ475" i="12"/>
  <c r="CA475" i="12"/>
  <c r="CB475" i="12"/>
  <c r="CC475" i="12"/>
  <c r="CD475" i="12"/>
  <c r="CE475" i="12"/>
  <c r="CF475" i="12"/>
  <c r="CG475" i="12"/>
  <c r="CH475" i="12"/>
  <c r="CI475" i="12"/>
  <c r="CJ475" i="12"/>
  <c r="CK475" i="12"/>
  <c r="CL475" i="12"/>
  <c r="CM475" i="12"/>
  <c r="CN475" i="12"/>
  <c r="CO475" i="12"/>
  <c r="CP475" i="12"/>
  <c r="CQ475" i="12"/>
  <c r="CR475" i="12"/>
  <c r="CS475" i="12"/>
  <c r="CT475" i="12"/>
  <c r="CU475" i="12"/>
  <c r="CV475" i="12"/>
  <c r="CW475" i="12"/>
  <c r="CX475" i="12"/>
  <c r="CY475" i="12"/>
  <c r="CZ475" i="12"/>
  <c r="DA475" i="12"/>
  <c r="DB475" i="12"/>
  <c r="DC475" i="12"/>
  <c r="DD475" i="12"/>
  <c r="DE475" i="12"/>
  <c r="DF475" i="12"/>
  <c r="DG475" i="12"/>
  <c r="DH475" i="12"/>
  <c r="DI475" i="12"/>
  <c r="DJ475" i="12"/>
  <c r="AZ476" i="12"/>
  <c r="BA476" i="12"/>
  <c r="BB476" i="12"/>
  <c r="BC476" i="12"/>
  <c r="BI476" i="12" s="1"/>
  <c r="BD476" i="12"/>
  <c r="BJ476" i="12" s="1"/>
  <c r="BE476" i="12"/>
  <c r="BF476" i="12"/>
  <c r="BG476" i="12"/>
  <c r="BH476" i="12"/>
  <c r="BL476" i="12" s="1"/>
  <c r="BK476" i="12"/>
  <c r="BP476" i="12"/>
  <c r="BQ476" i="12"/>
  <c r="BR476" i="12"/>
  <c r="BS476" i="12"/>
  <c r="BT476" i="12"/>
  <c r="BU476" i="12"/>
  <c r="BV476" i="12"/>
  <c r="BW476" i="12"/>
  <c r="BX476" i="12"/>
  <c r="BY476" i="12"/>
  <c r="BZ476" i="12"/>
  <c r="CA476" i="12"/>
  <c r="CB476" i="12"/>
  <c r="CC476" i="12"/>
  <c r="CD476" i="12"/>
  <c r="CE476" i="12"/>
  <c r="CF476" i="12"/>
  <c r="CG476" i="12"/>
  <c r="CH476" i="12"/>
  <c r="CI476" i="12"/>
  <c r="CJ476" i="12"/>
  <c r="CK476" i="12"/>
  <c r="CL476" i="12"/>
  <c r="CM476" i="12"/>
  <c r="CN476" i="12"/>
  <c r="CO476" i="12"/>
  <c r="CP476" i="12"/>
  <c r="CQ476" i="12"/>
  <c r="CR476" i="12"/>
  <c r="CS476" i="12"/>
  <c r="CT476" i="12"/>
  <c r="CU476" i="12"/>
  <c r="CV476" i="12"/>
  <c r="CW476" i="12"/>
  <c r="CX476" i="12"/>
  <c r="CY476" i="12"/>
  <c r="CZ476" i="12"/>
  <c r="DA476" i="12"/>
  <c r="DB476" i="12"/>
  <c r="DC476" i="12"/>
  <c r="DD476" i="12"/>
  <c r="DE476" i="12"/>
  <c r="DF476" i="12"/>
  <c r="DG476" i="12"/>
  <c r="DH476" i="12"/>
  <c r="DI476" i="12"/>
  <c r="DJ476" i="12"/>
  <c r="AZ477" i="12"/>
  <c r="BA477" i="12"/>
  <c r="BB477" i="12"/>
  <c r="BC477" i="12"/>
  <c r="BI477" i="12" s="1"/>
  <c r="BD477" i="12"/>
  <c r="BE477" i="12"/>
  <c r="BF477" i="12"/>
  <c r="BG477" i="12"/>
  <c r="BK477" i="12" s="1"/>
  <c r="BH477" i="12"/>
  <c r="BP477" i="12"/>
  <c r="BQ477" i="12"/>
  <c r="BR477" i="12"/>
  <c r="BS477" i="12"/>
  <c r="BT477" i="12"/>
  <c r="BU477" i="12"/>
  <c r="BV477" i="12"/>
  <c r="BW477" i="12"/>
  <c r="BX477" i="12"/>
  <c r="BY477" i="12"/>
  <c r="BZ477" i="12"/>
  <c r="CA477" i="12"/>
  <c r="CB477" i="12"/>
  <c r="CC477" i="12"/>
  <c r="CD477" i="12"/>
  <c r="CE477" i="12"/>
  <c r="CF477" i="12"/>
  <c r="CG477" i="12"/>
  <c r="CH477" i="12"/>
  <c r="CI477" i="12"/>
  <c r="CJ477" i="12"/>
  <c r="CK477" i="12"/>
  <c r="CL477" i="12"/>
  <c r="CM477" i="12"/>
  <c r="CN477" i="12"/>
  <c r="CO477" i="12"/>
  <c r="CP477" i="12"/>
  <c r="CQ477" i="12"/>
  <c r="CR477" i="12"/>
  <c r="CS477" i="12"/>
  <c r="CT477" i="12"/>
  <c r="CU477" i="12"/>
  <c r="CV477" i="12"/>
  <c r="CW477" i="12"/>
  <c r="CX477" i="12"/>
  <c r="CY477" i="12"/>
  <c r="CZ477" i="12"/>
  <c r="DA477" i="12"/>
  <c r="DB477" i="12"/>
  <c r="DC477" i="12"/>
  <c r="DD477" i="12"/>
  <c r="DE477" i="12"/>
  <c r="DF477" i="12"/>
  <c r="DG477" i="12"/>
  <c r="DH477" i="12"/>
  <c r="DI477" i="12"/>
  <c r="DJ477" i="12"/>
  <c r="AZ478" i="12"/>
  <c r="BA478" i="12"/>
  <c r="BB478" i="12"/>
  <c r="BC478" i="12"/>
  <c r="BD478" i="12"/>
  <c r="BE478" i="12"/>
  <c r="BF478" i="12"/>
  <c r="BG478" i="12"/>
  <c r="BH478" i="12"/>
  <c r="BI478" i="12"/>
  <c r="BK478" i="12"/>
  <c r="BP478" i="12"/>
  <c r="BQ478" i="12"/>
  <c r="BR478" i="12"/>
  <c r="BS478" i="12"/>
  <c r="BT478" i="12"/>
  <c r="BU478" i="12"/>
  <c r="BV478" i="12"/>
  <c r="BW478" i="12"/>
  <c r="BX478" i="12"/>
  <c r="BY478" i="12"/>
  <c r="BZ478" i="12"/>
  <c r="CA478" i="12"/>
  <c r="CB478" i="12"/>
  <c r="CC478" i="12"/>
  <c r="CD478" i="12"/>
  <c r="CE478" i="12"/>
  <c r="CF478" i="12"/>
  <c r="CG478" i="12"/>
  <c r="CH478" i="12"/>
  <c r="CI478" i="12"/>
  <c r="CJ478" i="12"/>
  <c r="CK478" i="12"/>
  <c r="CL478" i="12"/>
  <c r="CM478" i="12"/>
  <c r="CN478" i="12"/>
  <c r="CO478" i="12"/>
  <c r="CP478" i="12"/>
  <c r="CQ478" i="12"/>
  <c r="CR478" i="12"/>
  <c r="CS478" i="12"/>
  <c r="CT478" i="12"/>
  <c r="CU478" i="12"/>
  <c r="CV478" i="12"/>
  <c r="CW478" i="12"/>
  <c r="CX478" i="12"/>
  <c r="CY478" i="12"/>
  <c r="CZ478" i="12"/>
  <c r="DA478" i="12"/>
  <c r="DB478" i="12"/>
  <c r="DC478" i="12"/>
  <c r="DD478" i="12"/>
  <c r="DE478" i="12"/>
  <c r="DF478" i="12"/>
  <c r="DG478" i="12"/>
  <c r="DH478" i="12"/>
  <c r="DI478" i="12"/>
  <c r="DJ478" i="12"/>
  <c r="AZ479" i="12"/>
  <c r="BA479" i="12"/>
  <c r="BB479" i="12"/>
  <c r="BC479" i="12"/>
  <c r="BI479" i="12" s="1"/>
  <c r="BD479" i="12"/>
  <c r="BE479" i="12"/>
  <c r="BF479" i="12"/>
  <c r="BG479" i="12"/>
  <c r="BK479" i="12" s="1"/>
  <c r="BH479" i="12"/>
  <c r="BP479" i="12"/>
  <c r="BQ479" i="12"/>
  <c r="BR479" i="12"/>
  <c r="BS479" i="12"/>
  <c r="BT479" i="12"/>
  <c r="BU479" i="12"/>
  <c r="BV479" i="12"/>
  <c r="BW479" i="12"/>
  <c r="BX479" i="12"/>
  <c r="BY479" i="12"/>
  <c r="BZ479" i="12"/>
  <c r="CA479" i="12"/>
  <c r="CB479" i="12"/>
  <c r="CC479" i="12"/>
  <c r="CD479" i="12"/>
  <c r="CE479" i="12"/>
  <c r="CF479" i="12"/>
  <c r="CG479" i="12"/>
  <c r="CH479" i="12"/>
  <c r="CI479" i="12"/>
  <c r="CJ479" i="12"/>
  <c r="CK479" i="12"/>
  <c r="CL479" i="12"/>
  <c r="CM479" i="12"/>
  <c r="CN479" i="12"/>
  <c r="CO479" i="12"/>
  <c r="CP479" i="12"/>
  <c r="CQ479" i="12"/>
  <c r="CR479" i="12"/>
  <c r="CS479" i="12"/>
  <c r="CT479" i="12"/>
  <c r="CU479" i="12"/>
  <c r="CV479" i="12"/>
  <c r="CW479" i="12"/>
  <c r="CX479" i="12"/>
  <c r="CY479" i="12"/>
  <c r="CZ479" i="12"/>
  <c r="DA479" i="12"/>
  <c r="DB479" i="12"/>
  <c r="DC479" i="12"/>
  <c r="DD479" i="12"/>
  <c r="DE479" i="12"/>
  <c r="DF479" i="12"/>
  <c r="DG479" i="12"/>
  <c r="DH479" i="12"/>
  <c r="DI479" i="12"/>
  <c r="DJ479" i="12"/>
  <c r="AZ480" i="12"/>
  <c r="BA480" i="12"/>
  <c r="BB480" i="12"/>
  <c r="BC480" i="12"/>
  <c r="BI480" i="12" s="1"/>
  <c r="BD480" i="12"/>
  <c r="BJ480" i="12" s="1"/>
  <c r="BE480" i="12"/>
  <c r="BF480" i="12"/>
  <c r="BG480" i="12"/>
  <c r="BK480" i="12" s="1"/>
  <c r="BH480" i="12"/>
  <c r="BP480" i="12"/>
  <c r="BQ480" i="12"/>
  <c r="BR480" i="12"/>
  <c r="BS480" i="12"/>
  <c r="BT480" i="12"/>
  <c r="BU480" i="12"/>
  <c r="BV480" i="12"/>
  <c r="BW480" i="12"/>
  <c r="BX480" i="12"/>
  <c r="BY480" i="12"/>
  <c r="BZ480" i="12"/>
  <c r="CA480" i="12"/>
  <c r="CB480" i="12"/>
  <c r="CC480" i="12"/>
  <c r="CD480" i="12"/>
  <c r="CE480" i="12"/>
  <c r="CF480" i="12"/>
  <c r="CG480" i="12"/>
  <c r="CH480" i="12"/>
  <c r="CI480" i="12"/>
  <c r="CJ480" i="12"/>
  <c r="CK480" i="12"/>
  <c r="CL480" i="12"/>
  <c r="CM480" i="12"/>
  <c r="CN480" i="12"/>
  <c r="CO480" i="12"/>
  <c r="CP480" i="12"/>
  <c r="CQ480" i="12"/>
  <c r="CR480" i="12"/>
  <c r="CS480" i="12"/>
  <c r="CT480" i="12"/>
  <c r="CU480" i="12"/>
  <c r="CV480" i="12"/>
  <c r="CW480" i="12"/>
  <c r="CX480" i="12"/>
  <c r="CY480" i="12"/>
  <c r="CZ480" i="12"/>
  <c r="DA480" i="12"/>
  <c r="DB480" i="12"/>
  <c r="DC480" i="12"/>
  <c r="DD480" i="12"/>
  <c r="DE480" i="12"/>
  <c r="DF480" i="12"/>
  <c r="DG480" i="12"/>
  <c r="DH480" i="12"/>
  <c r="DI480" i="12"/>
  <c r="DJ480" i="12"/>
  <c r="AZ481" i="12"/>
  <c r="BA481" i="12"/>
  <c r="BB481" i="12"/>
  <c r="BC481" i="12"/>
  <c r="BD481" i="12"/>
  <c r="BE481" i="12"/>
  <c r="BF481" i="12"/>
  <c r="BG481" i="12"/>
  <c r="BK481" i="12" s="1"/>
  <c r="BH481" i="12"/>
  <c r="BI481" i="12"/>
  <c r="BP481" i="12"/>
  <c r="BQ481" i="12"/>
  <c r="BR481" i="12"/>
  <c r="BS481" i="12"/>
  <c r="BT481" i="12"/>
  <c r="BU481" i="12"/>
  <c r="BV481" i="12"/>
  <c r="BW481" i="12"/>
  <c r="BX481" i="12"/>
  <c r="BY481" i="12"/>
  <c r="BZ481" i="12"/>
  <c r="CA481" i="12"/>
  <c r="CB481" i="12"/>
  <c r="CC481" i="12"/>
  <c r="CD481" i="12"/>
  <c r="CE481" i="12"/>
  <c r="CF481" i="12"/>
  <c r="CG481" i="12"/>
  <c r="CH481" i="12"/>
  <c r="CI481" i="12"/>
  <c r="CJ481" i="12"/>
  <c r="CK481" i="12"/>
  <c r="CL481" i="12"/>
  <c r="CM481" i="12"/>
  <c r="CN481" i="12"/>
  <c r="CO481" i="12"/>
  <c r="CP481" i="12"/>
  <c r="CQ481" i="12"/>
  <c r="CR481" i="12"/>
  <c r="CS481" i="12"/>
  <c r="CT481" i="12"/>
  <c r="CU481" i="12"/>
  <c r="CV481" i="12"/>
  <c r="CW481" i="12"/>
  <c r="CX481" i="12"/>
  <c r="CY481" i="12"/>
  <c r="CZ481" i="12"/>
  <c r="DA481" i="12"/>
  <c r="DB481" i="12"/>
  <c r="DC481" i="12"/>
  <c r="DD481" i="12"/>
  <c r="DE481" i="12"/>
  <c r="DF481" i="12"/>
  <c r="DG481" i="12"/>
  <c r="DH481" i="12"/>
  <c r="DI481" i="12"/>
  <c r="DJ481" i="12"/>
  <c r="AZ482" i="12"/>
  <c r="BA482" i="12"/>
  <c r="BB482" i="12"/>
  <c r="BC482" i="12"/>
  <c r="BD482" i="12"/>
  <c r="BJ482" i="12" s="1"/>
  <c r="BE482" i="12"/>
  <c r="BF482" i="12"/>
  <c r="BG482" i="12"/>
  <c r="BH482" i="12"/>
  <c r="BI482" i="12"/>
  <c r="BK482" i="12"/>
  <c r="BP482" i="12"/>
  <c r="BQ482" i="12"/>
  <c r="BR482" i="12"/>
  <c r="BS482" i="12"/>
  <c r="BT482" i="12"/>
  <c r="BU482" i="12"/>
  <c r="BV482" i="12"/>
  <c r="BW482" i="12"/>
  <c r="BX482" i="12"/>
  <c r="BY482" i="12"/>
  <c r="BZ482" i="12"/>
  <c r="CA482" i="12"/>
  <c r="CB482" i="12"/>
  <c r="CC482" i="12"/>
  <c r="CD482" i="12"/>
  <c r="CE482" i="12"/>
  <c r="CF482" i="12"/>
  <c r="CG482" i="12"/>
  <c r="CH482" i="12"/>
  <c r="CI482" i="12"/>
  <c r="CJ482" i="12"/>
  <c r="CK482" i="12"/>
  <c r="CL482" i="12"/>
  <c r="CM482" i="12"/>
  <c r="CN482" i="12"/>
  <c r="CO482" i="12"/>
  <c r="CP482" i="12"/>
  <c r="CQ482" i="12"/>
  <c r="CR482" i="12"/>
  <c r="CS482" i="12"/>
  <c r="CT482" i="12"/>
  <c r="CU482" i="12"/>
  <c r="CV482" i="12"/>
  <c r="CW482" i="12"/>
  <c r="CX482" i="12"/>
  <c r="CY482" i="12"/>
  <c r="CZ482" i="12"/>
  <c r="DA482" i="12"/>
  <c r="DB482" i="12"/>
  <c r="DC482" i="12"/>
  <c r="DD482" i="12"/>
  <c r="DE482" i="12"/>
  <c r="DF482" i="12"/>
  <c r="DG482" i="12"/>
  <c r="DH482" i="12"/>
  <c r="DI482" i="12"/>
  <c r="DJ482" i="12"/>
  <c r="AZ483" i="12"/>
  <c r="BA483" i="12"/>
  <c r="BB483" i="12"/>
  <c r="BC483" i="12"/>
  <c r="BD483" i="12"/>
  <c r="BE483" i="12"/>
  <c r="BF483" i="12"/>
  <c r="BG483" i="12"/>
  <c r="BH483" i="12"/>
  <c r="BI483" i="12"/>
  <c r="BK483" i="12"/>
  <c r="BP483" i="12"/>
  <c r="BQ483" i="12"/>
  <c r="BR483" i="12"/>
  <c r="BS483" i="12"/>
  <c r="BT483" i="12"/>
  <c r="BU483" i="12"/>
  <c r="BV483" i="12"/>
  <c r="BW483" i="12"/>
  <c r="BX483" i="12"/>
  <c r="BY483" i="12"/>
  <c r="BZ483" i="12"/>
  <c r="CA483" i="12"/>
  <c r="CB483" i="12"/>
  <c r="CC483" i="12"/>
  <c r="CD483" i="12"/>
  <c r="CE483" i="12"/>
  <c r="CF483" i="12"/>
  <c r="CG483" i="12"/>
  <c r="CH483" i="12"/>
  <c r="CI483" i="12"/>
  <c r="CJ483" i="12"/>
  <c r="CK483" i="12"/>
  <c r="CL483" i="12"/>
  <c r="CM483" i="12"/>
  <c r="CN483" i="12"/>
  <c r="CO483" i="12"/>
  <c r="CP483" i="12"/>
  <c r="CQ483" i="12"/>
  <c r="CR483" i="12"/>
  <c r="CS483" i="12"/>
  <c r="CT483" i="12"/>
  <c r="CU483" i="12"/>
  <c r="CV483" i="12"/>
  <c r="CW483" i="12"/>
  <c r="CX483" i="12"/>
  <c r="CY483" i="12"/>
  <c r="CZ483" i="12"/>
  <c r="DA483" i="12"/>
  <c r="DB483" i="12"/>
  <c r="DC483" i="12"/>
  <c r="DD483" i="12"/>
  <c r="DE483" i="12"/>
  <c r="DF483" i="12"/>
  <c r="DG483" i="12"/>
  <c r="DH483" i="12"/>
  <c r="DI483" i="12"/>
  <c r="DJ483" i="12"/>
  <c r="AZ484" i="12"/>
  <c r="BA484" i="12"/>
  <c r="BB484" i="12"/>
  <c r="BC484" i="12"/>
  <c r="BI484" i="12" s="1"/>
  <c r="BD484" i="12"/>
  <c r="BJ484" i="12" s="1"/>
  <c r="BE484" i="12"/>
  <c r="BF484" i="12"/>
  <c r="BG484" i="12"/>
  <c r="BK484" i="12" s="1"/>
  <c r="BH484" i="12"/>
  <c r="BP484" i="12"/>
  <c r="BQ484" i="12"/>
  <c r="BR484" i="12"/>
  <c r="BS484" i="12"/>
  <c r="BT484" i="12"/>
  <c r="BU484" i="12"/>
  <c r="BV484" i="12"/>
  <c r="BW484" i="12"/>
  <c r="BX484" i="12"/>
  <c r="BY484" i="12"/>
  <c r="BZ484" i="12"/>
  <c r="CA484" i="12"/>
  <c r="CB484" i="12"/>
  <c r="CC484" i="12"/>
  <c r="CD484" i="12"/>
  <c r="CE484" i="12"/>
  <c r="CF484" i="12"/>
  <c r="CG484" i="12"/>
  <c r="CH484" i="12"/>
  <c r="CI484" i="12"/>
  <c r="CJ484" i="12"/>
  <c r="CK484" i="12"/>
  <c r="CL484" i="12"/>
  <c r="CM484" i="12"/>
  <c r="CN484" i="12"/>
  <c r="CO484" i="12"/>
  <c r="CP484" i="12"/>
  <c r="CQ484" i="12"/>
  <c r="CR484" i="12"/>
  <c r="CS484" i="12"/>
  <c r="CT484" i="12"/>
  <c r="CU484" i="12"/>
  <c r="CV484" i="12"/>
  <c r="CW484" i="12"/>
  <c r="CX484" i="12"/>
  <c r="CY484" i="12"/>
  <c r="CZ484" i="12"/>
  <c r="DA484" i="12"/>
  <c r="DB484" i="12"/>
  <c r="DC484" i="12"/>
  <c r="DD484" i="12"/>
  <c r="DE484" i="12"/>
  <c r="DF484" i="12"/>
  <c r="DG484" i="12"/>
  <c r="DH484" i="12"/>
  <c r="DI484" i="12"/>
  <c r="DJ484" i="12"/>
  <c r="AZ485" i="12"/>
  <c r="BA485" i="12"/>
  <c r="BB485" i="12"/>
  <c r="BC485" i="12"/>
  <c r="BD485" i="12"/>
  <c r="BE485" i="12"/>
  <c r="BF485" i="12"/>
  <c r="BG485" i="12"/>
  <c r="BK485" i="12" s="1"/>
  <c r="BH485" i="12"/>
  <c r="BI485" i="12"/>
  <c r="BP485" i="12"/>
  <c r="BQ485" i="12"/>
  <c r="BR485" i="12"/>
  <c r="BS485" i="12"/>
  <c r="BT485" i="12"/>
  <c r="BU485" i="12"/>
  <c r="BV485" i="12"/>
  <c r="BW485" i="12"/>
  <c r="BX485" i="12"/>
  <c r="BY485" i="12"/>
  <c r="BZ485" i="12"/>
  <c r="CA485" i="12"/>
  <c r="CB485" i="12"/>
  <c r="CC485" i="12"/>
  <c r="CD485" i="12"/>
  <c r="CE485" i="12"/>
  <c r="CF485" i="12"/>
  <c r="CG485" i="12"/>
  <c r="CH485" i="12"/>
  <c r="CI485" i="12"/>
  <c r="CJ485" i="12"/>
  <c r="CK485" i="12"/>
  <c r="CL485" i="12"/>
  <c r="CM485" i="12"/>
  <c r="CN485" i="12"/>
  <c r="CO485" i="12"/>
  <c r="CP485" i="12"/>
  <c r="CQ485" i="12"/>
  <c r="CR485" i="12"/>
  <c r="CS485" i="12"/>
  <c r="CT485" i="12"/>
  <c r="CU485" i="12"/>
  <c r="CV485" i="12"/>
  <c r="CW485" i="12"/>
  <c r="CX485" i="12"/>
  <c r="CY485" i="12"/>
  <c r="CZ485" i="12"/>
  <c r="DA485" i="12"/>
  <c r="DB485" i="12"/>
  <c r="DC485" i="12"/>
  <c r="DD485" i="12"/>
  <c r="DE485" i="12"/>
  <c r="DF485" i="12"/>
  <c r="DG485" i="12"/>
  <c r="DH485" i="12"/>
  <c r="DI485" i="12"/>
  <c r="DJ485" i="12"/>
  <c r="AZ486" i="12"/>
  <c r="BA486" i="12"/>
  <c r="BB486" i="12"/>
  <c r="BC486" i="12"/>
  <c r="BD486" i="12"/>
  <c r="BE486" i="12"/>
  <c r="BF486" i="12"/>
  <c r="BG486" i="12"/>
  <c r="BH486" i="12"/>
  <c r="BI486" i="12"/>
  <c r="BK486" i="12"/>
  <c r="BP486" i="12"/>
  <c r="BQ486" i="12"/>
  <c r="BR486" i="12"/>
  <c r="BS486" i="12"/>
  <c r="BT486" i="12"/>
  <c r="BU486" i="12"/>
  <c r="BV486" i="12"/>
  <c r="BW486" i="12"/>
  <c r="BX486" i="12"/>
  <c r="BY486" i="12"/>
  <c r="BZ486" i="12"/>
  <c r="CA486" i="12"/>
  <c r="CB486" i="12"/>
  <c r="CC486" i="12"/>
  <c r="CD486" i="12"/>
  <c r="CE486" i="12"/>
  <c r="CF486" i="12"/>
  <c r="CG486" i="12"/>
  <c r="CH486" i="12"/>
  <c r="CI486" i="12"/>
  <c r="CJ486" i="12"/>
  <c r="CK486" i="12"/>
  <c r="CL486" i="12"/>
  <c r="CM486" i="12"/>
  <c r="CN486" i="12"/>
  <c r="CO486" i="12"/>
  <c r="CP486" i="12"/>
  <c r="CQ486" i="12"/>
  <c r="CR486" i="12"/>
  <c r="CS486" i="12"/>
  <c r="CT486" i="12"/>
  <c r="CU486" i="12"/>
  <c r="CV486" i="12"/>
  <c r="CW486" i="12"/>
  <c r="CX486" i="12"/>
  <c r="CY486" i="12"/>
  <c r="CZ486" i="12"/>
  <c r="DA486" i="12"/>
  <c r="DB486" i="12"/>
  <c r="DC486" i="12"/>
  <c r="DD486" i="12"/>
  <c r="DE486" i="12"/>
  <c r="DF486" i="12"/>
  <c r="DG486" i="12"/>
  <c r="DH486" i="12"/>
  <c r="DI486" i="12"/>
  <c r="DJ486" i="12"/>
  <c r="AZ487" i="12"/>
  <c r="BA487" i="12"/>
  <c r="BB487" i="12"/>
  <c r="BC487" i="12"/>
  <c r="BD487" i="12"/>
  <c r="BE487" i="12"/>
  <c r="BF487" i="12"/>
  <c r="BG487" i="12"/>
  <c r="BK487" i="12" s="1"/>
  <c r="BH487" i="12"/>
  <c r="BI487" i="12"/>
  <c r="BP487" i="12"/>
  <c r="BQ487" i="12"/>
  <c r="BR487" i="12"/>
  <c r="BS487" i="12"/>
  <c r="BT487" i="12"/>
  <c r="BU487" i="12"/>
  <c r="BV487" i="12"/>
  <c r="BW487" i="12"/>
  <c r="BX487" i="12"/>
  <c r="BY487" i="12"/>
  <c r="BZ487" i="12"/>
  <c r="CA487" i="12"/>
  <c r="CB487" i="12"/>
  <c r="CC487" i="12"/>
  <c r="CD487" i="12"/>
  <c r="CE487" i="12"/>
  <c r="CF487" i="12"/>
  <c r="CG487" i="12"/>
  <c r="CH487" i="12"/>
  <c r="CI487" i="12"/>
  <c r="CJ487" i="12"/>
  <c r="CK487" i="12"/>
  <c r="CL487" i="12"/>
  <c r="CM487" i="12"/>
  <c r="CN487" i="12"/>
  <c r="CO487" i="12"/>
  <c r="CP487" i="12"/>
  <c r="CQ487" i="12"/>
  <c r="CR487" i="12"/>
  <c r="CS487" i="12"/>
  <c r="CT487" i="12"/>
  <c r="CU487" i="12"/>
  <c r="CV487" i="12"/>
  <c r="CW487" i="12"/>
  <c r="CX487" i="12"/>
  <c r="CY487" i="12"/>
  <c r="CZ487" i="12"/>
  <c r="DA487" i="12"/>
  <c r="DB487" i="12"/>
  <c r="DC487" i="12"/>
  <c r="DD487" i="12"/>
  <c r="DE487" i="12"/>
  <c r="DF487" i="12"/>
  <c r="DG487" i="12"/>
  <c r="DH487" i="12"/>
  <c r="DI487" i="12"/>
  <c r="DJ487" i="12"/>
  <c r="AZ488" i="12"/>
  <c r="BA488" i="12"/>
  <c r="BB488" i="12"/>
  <c r="BC488" i="12"/>
  <c r="BI488" i="12" s="1"/>
  <c r="BD488" i="12"/>
  <c r="BJ488" i="12" s="1"/>
  <c r="BE488" i="12"/>
  <c r="BF488" i="12"/>
  <c r="BG488" i="12"/>
  <c r="BH488" i="12"/>
  <c r="BK488" i="12"/>
  <c r="BL488" i="12"/>
  <c r="BP488" i="12"/>
  <c r="BQ488" i="12"/>
  <c r="BR488" i="12"/>
  <c r="BS488" i="12"/>
  <c r="BT488" i="12"/>
  <c r="BU488" i="12"/>
  <c r="BV488" i="12"/>
  <c r="BW488" i="12"/>
  <c r="BX488" i="12"/>
  <c r="BY488" i="12"/>
  <c r="BZ488" i="12"/>
  <c r="CA488" i="12"/>
  <c r="CB488" i="12"/>
  <c r="CC488" i="12"/>
  <c r="CD488" i="12"/>
  <c r="CE488" i="12"/>
  <c r="CF488" i="12"/>
  <c r="CG488" i="12"/>
  <c r="CH488" i="12"/>
  <c r="CI488" i="12"/>
  <c r="CJ488" i="12"/>
  <c r="CK488" i="12"/>
  <c r="CL488" i="12"/>
  <c r="CM488" i="12"/>
  <c r="CN488" i="12"/>
  <c r="CO488" i="12"/>
  <c r="CP488" i="12"/>
  <c r="CQ488" i="12"/>
  <c r="CR488" i="12"/>
  <c r="CS488" i="12"/>
  <c r="CT488" i="12"/>
  <c r="CU488" i="12"/>
  <c r="CV488" i="12"/>
  <c r="CW488" i="12"/>
  <c r="CX488" i="12"/>
  <c r="CY488" i="12"/>
  <c r="CZ488" i="12"/>
  <c r="DA488" i="12"/>
  <c r="DB488" i="12"/>
  <c r="DC488" i="12"/>
  <c r="DD488" i="12"/>
  <c r="DE488" i="12"/>
  <c r="DF488" i="12"/>
  <c r="DG488" i="12"/>
  <c r="DH488" i="12"/>
  <c r="DI488" i="12"/>
  <c r="DJ488" i="12"/>
  <c r="AZ489" i="12"/>
  <c r="BA489" i="12"/>
  <c r="BB489" i="12"/>
  <c r="BC489" i="12"/>
  <c r="BI489" i="12" s="1"/>
  <c r="BD489" i="12"/>
  <c r="BJ489" i="12" s="1"/>
  <c r="BE489" i="12"/>
  <c r="BF489" i="12"/>
  <c r="BG489" i="12"/>
  <c r="BK489" i="12" s="1"/>
  <c r="BH489" i="12"/>
  <c r="BL489" i="12" s="1"/>
  <c r="BP489" i="12"/>
  <c r="BQ489" i="12"/>
  <c r="BR489" i="12"/>
  <c r="BS489" i="12"/>
  <c r="BT489" i="12"/>
  <c r="BU489" i="12"/>
  <c r="BV489" i="12"/>
  <c r="BW489" i="12"/>
  <c r="BX489" i="12"/>
  <c r="BY489" i="12"/>
  <c r="BZ489" i="12"/>
  <c r="CA489" i="12"/>
  <c r="CB489" i="12"/>
  <c r="CC489" i="12"/>
  <c r="CD489" i="12"/>
  <c r="CE489" i="12"/>
  <c r="CF489" i="12"/>
  <c r="CG489" i="12"/>
  <c r="CH489" i="12"/>
  <c r="CI489" i="12"/>
  <c r="CJ489" i="12"/>
  <c r="CK489" i="12"/>
  <c r="CL489" i="12"/>
  <c r="CM489" i="12"/>
  <c r="CN489" i="12"/>
  <c r="CO489" i="12"/>
  <c r="CP489" i="12"/>
  <c r="CQ489" i="12"/>
  <c r="CR489" i="12"/>
  <c r="CS489" i="12"/>
  <c r="CT489" i="12"/>
  <c r="CU489" i="12"/>
  <c r="CV489" i="12"/>
  <c r="CW489" i="12"/>
  <c r="CX489" i="12"/>
  <c r="CY489" i="12"/>
  <c r="CZ489" i="12"/>
  <c r="DA489" i="12"/>
  <c r="DB489" i="12"/>
  <c r="DC489" i="12"/>
  <c r="DD489" i="12"/>
  <c r="DE489" i="12"/>
  <c r="DF489" i="12"/>
  <c r="DG489" i="12"/>
  <c r="DH489" i="12"/>
  <c r="DI489" i="12"/>
  <c r="DJ489" i="12"/>
  <c r="AZ490" i="12"/>
  <c r="BA490" i="12"/>
  <c r="BB490" i="12"/>
  <c r="BC490" i="12"/>
  <c r="BD490" i="12"/>
  <c r="BE490" i="12"/>
  <c r="BF490" i="12"/>
  <c r="BG490" i="12"/>
  <c r="BH490" i="12"/>
  <c r="BI490" i="12"/>
  <c r="BK490" i="12"/>
  <c r="BP490" i="12"/>
  <c r="BQ490" i="12"/>
  <c r="BR490" i="12"/>
  <c r="BS490" i="12"/>
  <c r="BT490" i="12"/>
  <c r="BU490" i="12"/>
  <c r="BV490" i="12"/>
  <c r="BW490" i="12"/>
  <c r="BX490" i="12"/>
  <c r="BY490" i="12"/>
  <c r="BZ490" i="12"/>
  <c r="CA490" i="12"/>
  <c r="CB490" i="12"/>
  <c r="CC490" i="12"/>
  <c r="CD490" i="12"/>
  <c r="CE490" i="12"/>
  <c r="CF490" i="12"/>
  <c r="CG490" i="12"/>
  <c r="CH490" i="12"/>
  <c r="CI490" i="12"/>
  <c r="CJ490" i="12"/>
  <c r="CK490" i="12"/>
  <c r="CL490" i="12"/>
  <c r="CM490" i="12"/>
  <c r="CN490" i="12"/>
  <c r="CO490" i="12"/>
  <c r="CP490" i="12"/>
  <c r="CQ490" i="12"/>
  <c r="CR490" i="12"/>
  <c r="CS490" i="12"/>
  <c r="CT490" i="12"/>
  <c r="CU490" i="12"/>
  <c r="CV490" i="12"/>
  <c r="CW490" i="12"/>
  <c r="CX490" i="12"/>
  <c r="CY490" i="12"/>
  <c r="CZ490" i="12"/>
  <c r="DA490" i="12"/>
  <c r="DB490" i="12"/>
  <c r="DC490" i="12"/>
  <c r="DD490" i="12"/>
  <c r="DE490" i="12"/>
  <c r="DF490" i="12"/>
  <c r="DG490" i="12"/>
  <c r="DH490" i="12"/>
  <c r="DI490" i="12"/>
  <c r="DJ490" i="12"/>
  <c r="AZ491" i="12"/>
  <c r="BA491" i="12"/>
  <c r="BB491" i="12"/>
  <c r="BC491" i="12"/>
  <c r="BI491" i="12" s="1"/>
  <c r="BD491" i="12"/>
  <c r="BE491" i="12"/>
  <c r="BF491" i="12"/>
  <c r="BG491" i="12"/>
  <c r="BK491" i="12" s="1"/>
  <c r="BH491" i="12"/>
  <c r="BP491" i="12"/>
  <c r="BQ491" i="12"/>
  <c r="BR491" i="12"/>
  <c r="BS491" i="12"/>
  <c r="BT491" i="12"/>
  <c r="BU491" i="12"/>
  <c r="BV491" i="12"/>
  <c r="BW491" i="12"/>
  <c r="BX491" i="12"/>
  <c r="BY491" i="12"/>
  <c r="BZ491" i="12"/>
  <c r="CA491" i="12"/>
  <c r="CB491" i="12"/>
  <c r="CC491" i="12"/>
  <c r="CD491" i="12"/>
  <c r="CE491" i="12"/>
  <c r="CF491" i="12"/>
  <c r="CG491" i="12"/>
  <c r="CH491" i="12"/>
  <c r="CI491" i="12"/>
  <c r="CJ491" i="12"/>
  <c r="CK491" i="12"/>
  <c r="CL491" i="12"/>
  <c r="CM491" i="12"/>
  <c r="CN491" i="12"/>
  <c r="CO491" i="12"/>
  <c r="CP491" i="12"/>
  <c r="CQ491" i="12"/>
  <c r="CR491" i="12"/>
  <c r="CS491" i="12"/>
  <c r="CT491" i="12"/>
  <c r="CU491" i="12"/>
  <c r="CV491" i="12"/>
  <c r="CW491" i="12"/>
  <c r="CX491" i="12"/>
  <c r="CY491" i="12"/>
  <c r="CZ491" i="12"/>
  <c r="DA491" i="12"/>
  <c r="DB491" i="12"/>
  <c r="DC491" i="12"/>
  <c r="DD491" i="12"/>
  <c r="DE491" i="12"/>
  <c r="DF491" i="12"/>
  <c r="DG491" i="12"/>
  <c r="DH491" i="12"/>
  <c r="DI491" i="12"/>
  <c r="DJ491" i="12"/>
  <c r="AZ492" i="12"/>
  <c r="BA492" i="12"/>
  <c r="BB492" i="12"/>
  <c r="BC492" i="12"/>
  <c r="BI492" i="12" s="1"/>
  <c r="BD492" i="12"/>
  <c r="BJ492" i="12" s="1"/>
  <c r="BE492" i="12"/>
  <c r="BF492" i="12"/>
  <c r="BG492" i="12"/>
  <c r="BH492" i="12"/>
  <c r="BL492" i="12" s="1"/>
  <c r="BK492" i="12"/>
  <c r="BP492" i="12"/>
  <c r="BQ492" i="12"/>
  <c r="BR492" i="12"/>
  <c r="BS492" i="12"/>
  <c r="BT492" i="12"/>
  <c r="BU492" i="12"/>
  <c r="BV492" i="12"/>
  <c r="BW492" i="12"/>
  <c r="BX492" i="12"/>
  <c r="BY492" i="12"/>
  <c r="BZ492" i="12"/>
  <c r="CA492" i="12"/>
  <c r="CB492" i="12"/>
  <c r="CC492" i="12"/>
  <c r="CD492" i="12"/>
  <c r="CE492" i="12"/>
  <c r="CF492" i="12"/>
  <c r="CG492" i="12"/>
  <c r="CH492" i="12"/>
  <c r="CI492" i="12"/>
  <c r="CJ492" i="12"/>
  <c r="CK492" i="12"/>
  <c r="CL492" i="12"/>
  <c r="CM492" i="12"/>
  <c r="CN492" i="12"/>
  <c r="CO492" i="12"/>
  <c r="CP492" i="12"/>
  <c r="CQ492" i="12"/>
  <c r="CR492" i="12"/>
  <c r="CS492" i="12"/>
  <c r="CT492" i="12"/>
  <c r="CU492" i="12"/>
  <c r="CV492" i="12"/>
  <c r="CW492" i="12"/>
  <c r="CX492" i="12"/>
  <c r="CY492" i="12"/>
  <c r="CZ492" i="12"/>
  <c r="DA492" i="12"/>
  <c r="DB492" i="12"/>
  <c r="DC492" i="12"/>
  <c r="DD492" i="12"/>
  <c r="DE492" i="12"/>
  <c r="DF492" i="12"/>
  <c r="DG492" i="12"/>
  <c r="DH492" i="12"/>
  <c r="DI492" i="12"/>
  <c r="DJ492" i="12"/>
  <c r="AZ493" i="12"/>
  <c r="BA493" i="12"/>
  <c r="BB493" i="12"/>
  <c r="BC493" i="12"/>
  <c r="BI493" i="12" s="1"/>
  <c r="BD493" i="12"/>
  <c r="BE493" i="12"/>
  <c r="BF493" i="12"/>
  <c r="BG493" i="12"/>
  <c r="BK493" i="12" s="1"/>
  <c r="BH493" i="12"/>
  <c r="BP493" i="12"/>
  <c r="BQ493" i="12"/>
  <c r="BR493" i="12"/>
  <c r="BS493" i="12"/>
  <c r="BT493" i="12"/>
  <c r="BU493" i="12"/>
  <c r="BV493" i="12"/>
  <c r="BW493" i="12"/>
  <c r="BX493" i="12"/>
  <c r="BY493" i="12"/>
  <c r="BZ493" i="12"/>
  <c r="CA493" i="12"/>
  <c r="CB493" i="12"/>
  <c r="CC493" i="12"/>
  <c r="CD493" i="12"/>
  <c r="CE493" i="12"/>
  <c r="CF493" i="12"/>
  <c r="CG493" i="12"/>
  <c r="CH493" i="12"/>
  <c r="CI493" i="12"/>
  <c r="CJ493" i="12"/>
  <c r="CK493" i="12"/>
  <c r="CL493" i="12"/>
  <c r="CM493" i="12"/>
  <c r="CN493" i="12"/>
  <c r="CO493" i="12"/>
  <c r="CP493" i="12"/>
  <c r="CQ493" i="12"/>
  <c r="CR493" i="12"/>
  <c r="CS493" i="12"/>
  <c r="CT493" i="12"/>
  <c r="CU493" i="12"/>
  <c r="CV493" i="12"/>
  <c r="CW493" i="12"/>
  <c r="CX493" i="12"/>
  <c r="CY493" i="12"/>
  <c r="CZ493" i="12"/>
  <c r="DA493" i="12"/>
  <c r="DB493" i="12"/>
  <c r="DC493" i="12"/>
  <c r="DD493" i="12"/>
  <c r="DE493" i="12"/>
  <c r="DF493" i="12"/>
  <c r="DG493" i="12"/>
  <c r="DH493" i="12"/>
  <c r="DI493" i="12"/>
  <c r="DJ493" i="12"/>
  <c r="AZ494" i="12"/>
  <c r="BA494" i="12"/>
  <c r="BB494" i="12"/>
  <c r="BC494" i="12"/>
  <c r="BD494" i="12"/>
  <c r="BE494" i="12"/>
  <c r="BF494" i="12"/>
  <c r="BG494" i="12"/>
  <c r="BH494" i="12"/>
  <c r="BI494" i="12"/>
  <c r="BK494" i="12"/>
  <c r="BP494" i="12"/>
  <c r="BQ494" i="12"/>
  <c r="BR494" i="12"/>
  <c r="BS494" i="12"/>
  <c r="BT494" i="12"/>
  <c r="BU494" i="12"/>
  <c r="BV494" i="12"/>
  <c r="BW494" i="12"/>
  <c r="BX494" i="12"/>
  <c r="BY494" i="12"/>
  <c r="BZ494" i="12"/>
  <c r="CA494" i="12"/>
  <c r="CB494" i="12"/>
  <c r="CC494" i="12"/>
  <c r="CD494" i="12"/>
  <c r="CE494" i="12"/>
  <c r="CF494" i="12"/>
  <c r="CG494" i="12"/>
  <c r="CH494" i="12"/>
  <c r="CI494" i="12"/>
  <c r="CJ494" i="12"/>
  <c r="CK494" i="12"/>
  <c r="CL494" i="12"/>
  <c r="CM494" i="12"/>
  <c r="CN494" i="12"/>
  <c r="CO494" i="12"/>
  <c r="CP494" i="12"/>
  <c r="CQ494" i="12"/>
  <c r="CR494" i="12"/>
  <c r="CS494" i="12"/>
  <c r="CT494" i="12"/>
  <c r="CU494" i="12"/>
  <c r="CV494" i="12"/>
  <c r="CW494" i="12"/>
  <c r="CX494" i="12"/>
  <c r="CY494" i="12"/>
  <c r="CZ494" i="12"/>
  <c r="DA494" i="12"/>
  <c r="DB494" i="12"/>
  <c r="DC494" i="12"/>
  <c r="DD494" i="12"/>
  <c r="DE494" i="12"/>
  <c r="DF494" i="12"/>
  <c r="DG494" i="12"/>
  <c r="DH494" i="12"/>
  <c r="DI494" i="12"/>
  <c r="DJ494" i="12"/>
  <c r="AZ495" i="12"/>
  <c r="BA495" i="12"/>
  <c r="BB495" i="12"/>
  <c r="BC495" i="12"/>
  <c r="BI495" i="12" s="1"/>
  <c r="BD495" i="12"/>
  <c r="BE495" i="12"/>
  <c r="BF495" i="12"/>
  <c r="BG495" i="12"/>
  <c r="BK495" i="12" s="1"/>
  <c r="BH495" i="12"/>
  <c r="BP495" i="12"/>
  <c r="BQ495" i="12"/>
  <c r="BR495" i="12"/>
  <c r="BS495" i="12"/>
  <c r="BT495" i="12"/>
  <c r="BU495" i="12"/>
  <c r="BV495" i="12"/>
  <c r="BW495" i="12"/>
  <c r="BX495" i="12"/>
  <c r="BY495" i="12"/>
  <c r="BZ495" i="12"/>
  <c r="CA495" i="12"/>
  <c r="CB495" i="12"/>
  <c r="CC495" i="12"/>
  <c r="CD495" i="12"/>
  <c r="CE495" i="12"/>
  <c r="CF495" i="12"/>
  <c r="CG495" i="12"/>
  <c r="CH495" i="12"/>
  <c r="CI495" i="12"/>
  <c r="CJ495" i="12"/>
  <c r="CK495" i="12"/>
  <c r="CL495" i="12"/>
  <c r="CM495" i="12"/>
  <c r="CN495" i="12"/>
  <c r="CO495" i="12"/>
  <c r="CP495" i="12"/>
  <c r="CQ495" i="12"/>
  <c r="CR495" i="12"/>
  <c r="CS495" i="12"/>
  <c r="CT495" i="12"/>
  <c r="CU495" i="12"/>
  <c r="CV495" i="12"/>
  <c r="CW495" i="12"/>
  <c r="CX495" i="12"/>
  <c r="CY495" i="12"/>
  <c r="CZ495" i="12"/>
  <c r="DA495" i="12"/>
  <c r="DB495" i="12"/>
  <c r="DC495" i="12"/>
  <c r="DD495" i="12"/>
  <c r="DE495" i="12"/>
  <c r="DF495" i="12"/>
  <c r="DG495" i="12"/>
  <c r="DH495" i="12"/>
  <c r="DI495" i="12"/>
  <c r="DJ495" i="12"/>
  <c r="AZ496" i="12"/>
  <c r="BA496" i="12"/>
  <c r="BB496" i="12"/>
  <c r="BC496" i="12"/>
  <c r="BI496" i="12" s="1"/>
  <c r="BD496" i="12"/>
  <c r="BJ496" i="12" s="1"/>
  <c r="BE496" i="12"/>
  <c r="BF496" i="12"/>
  <c r="BG496" i="12"/>
  <c r="BK496" i="12" s="1"/>
  <c r="BH496" i="12"/>
  <c r="BP496" i="12"/>
  <c r="BQ496" i="12"/>
  <c r="BR496" i="12"/>
  <c r="BS496" i="12"/>
  <c r="BT496" i="12"/>
  <c r="BU496" i="12"/>
  <c r="BV496" i="12"/>
  <c r="BW496" i="12"/>
  <c r="BX496" i="12"/>
  <c r="BY496" i="12"/>
  <c r="BZ496" i="12"/>
  <c r="CA496" i="12"/>
  <c r="CB496" i="12"/>
  <c r="CC496" i="12"/>
  <c r="CD496" i="12"/>
  <c r="CE496" i="12"/>
  <c r="CF496" i="12"/>
  <c r="CG496" i="12"/>
  <c r="CH496" i="12"/>
  <c r="CI496" i="12"/>
  <c r="CJ496" i="12"/>
  <c r="CK496" i="12"/>
  <c r="CL496" i="12"/>
  <c r="CM496" i="12"/>
  <c r="CN496" i="12"/>
  <c r="CO496" i="12"/>
  <c r="CP496" i="12"/>
  <c r="CQ496" i="12"/>
  <c r="CR496" i="12"/>
  <c r="CS496" i="12"/>
  <c r="CT496" i="12"/>
  <c r="CU496" i="12"/>
  <c r="CV496" i="12"/>
  <c r="CW496" i="12"/>
  <c r="CX496" i="12"/>
  <c r="CY496" i="12"/>
  <c r="CZ496" i="12"/>
  <c r="DA496" i="12"/>
  <c r="DB496" i="12"/>
  <c r="DC496" i="12"/>
  <c r="DD496" i="12"/>
  <c r="DE496" i="12"/>
  <c r="DF496" i="12"/>
  <c r="DG496" i="12"/>
  <c r="DH496" i="12"/>
  <c r="DI496" i="12"/>
  <c r="DJ496" i="12"/>
  <c r="AZ497" i="12"/>
  <c r="BA497" i="12"/>
  <c r="BB497" i="12"/>
  <c r="BC497" i="12"/>
  <c r="BD497" i="12"/>
  <c r="BE497" i="12"/>
  <c r="BF497" i="12"/>
  <c r="BG497" i="12"/>
  <c r="BK497" i="12" s="1"/>
  <c r="BH497" i="12"/>
  <c r="BI497" i="12"/>
  <c r="BP497" i="12"/>
  <c r="BQ497" i="12"/>
  <c r="BR497" i="12"/>
  <c r="BS497" i="12"/>
  <c r="BT497" i="12"/>
  <c r="BU497" i="12"/>
  <c r="BV497" i="12"/>
  <c r="BW497" i="12"/>
  <c r="BX497" i="12"/>
  <c r="BY497" i="12"/>
  <c r="BZ497" i="12"/>
  <c r="CA497" i="12"/>
  <c r="CB497" i="12"/>
  <c r="CC497" i="12"/>
  <c r="CD497" i="12"/>
  <c r="CE497" i="12"/>
  <c r="CF497" i="12"/>
  <c r="CG497" i="12"/>
  <c r="CH497" i="12"/>
  <c r="CI497" i="12"/>
  <c r="CJ497" i="12"/>
  <c r="CK497" i="12"/>
  <c r="CL497" i="12"/>
  <c r="CM497" i="12"/>
  <c r="CN497" i="12"/>
  <c r="CO497" i="12"/>
  <c r="CP497" i="12"/>
  <c r="CQ497" i="12"/>
  <c r="CR497" i="12"/>
  <c r="CS497" i="12"/>
  <c r="CT497" i="12"/>
  <c r="CU497" i="12"/>
  <c r="CV497" i="12"/>
  <c r="CW497" i="12"/>
  <c r="CX497" i="12"/>
  <c r="CY497" i="12"/>
  <c r="CZ497" i="12"/>
  <c r="DA497" i="12"/>
  <c r="DB497" i="12"/>
  <c r="DC497" i="12"/>
  <c r="DD497" i="12"/>
  <c r="DE497" i="12"/>
  <c r="DF497" i="12"/>
  <c r="DG497" i="12"/>
  <c r="DH497" i="12"/>
  <c r="DI497" i="12"/>
  <c r="DJ497" i="12"/>
  <c r="AZ498" i="12"/>
  <c r="BA498" i="12"/>
  <c r="BB498" i="12"/>
  <c r="BC498" i="12"/>
  <c r="BD498" i="12"/>
  <c r="BJ498" i="12" s="1"/>
  <c r="BE498" i="12"/>
  <c r="BF498" i="12"/>
  <c r="BG498" i="12"/>
  <c r="BH498" i="12"/>
  <c r="BL498" i="12" s="1"/>
  <c r="BI498" i="12"/>
  <c r="BK498" i="12"/>
  <c r="BP498" i="12"/>
  <c r="BQ498" i="12"/>
  <c r="BR498" i="12"/>
  <c r="BS498" i="12"/>
  <c r="BT498" i="12"/>
  <c r="BU498" i="12"/>
  <c r="BV498" i="12"/>
  <c r="BW498" i="12"/>
  <c r="BX498" i="12"/>
  <c r="BY498" i="12"/>
  <c r="BZ498" i="12"/>
  <c r="CA498" i="12"/>
  <c r="CB498" i="12"/>
  <c r="CC498" i="12"/>
  <c r="CD498" i="12"/>
  <c r="CE498" i="12"/>
  <c r="CF498" i="12"/>
  <c r="CG498" i="12"/>
  <c r="CH498" i="12"/>
  <c r="CI498" i="12"/>
  <c r="CJ498" i="12"/>
  <c r="CK498" i="12"/>
  <c r="CL498" i="12"/>
  <c r="CM498" i="12"/>
  <c r="CN498" i="12"/>
  <c r="CO498" i="12"/>
  <c r="CP498" i="12"/>
  <c r="CQ498" i="12"/>
  <c r="CR498" i="12"/>
  <c r="CS498" i="12"/>
  <c r="CT498" i="12"/>
  <c r="CU498" i="12"/>
  <c r="CV498" i="12"/>
  <c r="CW498" i="12"/>
  <c r="CX498" i="12"/>
  <c r="CY498" i="12"/>
  <c r="CZ498" i="12"/>
  <c r="DA498" i="12"/>
  <c r="DB498" i="12"/>
  <c r="DC498" i="12"/>
  <c r="DD498" i="12"/>
  <c r="DE498" i="12"/>
  <c r="DF498" i="12"/>
  <c r="DG498" i="12"/>
  <c r="DH498" i="12"/>
  <c r="DI498" i="12"/>
  <c r="DJ498" i="12"/>
  <c r="AZ499" i="12"/>
  <c r="BA499" i="12"/>
  <c r="BB499" i="12"/>
  <c r="BC499" i="12"/>
  <c r="BD499" i="12"/>
  <c r="BE499" i="12"/>
  <c r="BF499" i="12"/>
  <c r="BG499" i="12"/>
  <c r="BH499" i="12"/>
  <c r="BI499" i="12"/>
  <c r="BK499" i="12"/>
  <c r="BP499" i="12"/>
  <c r="BQ499" i="12"/>
  <c r="BR499" i="12"/>
  <c r="BS499" i="12"/>
  <c r="BT499" i="12"/>
  <c r="BU499" i="12"/>
  <c r="BV499" i="12"/>
  <c r="BW499" i="12"/>
  <c r="BX499" i="12"/>
  <c r="BY499" i="12"/>
  <c r="BZ499" i="12"/>
  <c r="CA499" i="12"/>
  <c r="CB499" i="12"/>
  <c r="CC499" i="12"/>
  <c r="CD499" i="12"/>
  <c r="CE499" i="12"/>
  <c r="CF499" i="12"/>
  <c r="CG499" i="12"/>
  <c r="CH499" i="12"/>
  <c r="CI499" i="12"/>
  <c r="CJ499" i="12"/>
  <c r="CK499" i="12"/>
  <c r="CL499" i="12"/>
  <c r="CM499" i="12"/>
  <c r="CN499" i="12"/>
  <c r="CO499" i="12"/>
  <c r="CP499" i="12"/>
  <c r="CQ499" i="12"/>
  <c r="CR499" i="12"/>
  <c r="CS499" i="12"/>
  <c r="CT499" i="12"/>
  <c r="CU499" i="12"/>
  <c r="CV499" i="12"/>
  <c r="CW499" i="12"/>
  <c r="CX499" i="12"/>
  <c r="CY499" i="12"/>
  <c r="CZ499" i="12"/>
  <c r="DA499" i="12"/>
  <c r="DB499" i="12"/>
  <c r="DC499" i="12"/>
  <c r="DD499" i="12"/>
  <c r="DE499" i="12"/>
  <c r="DF499" i="12"/>
  <c r="DG499" i="12"/>
  <c r="DH499" i="12"/>
  <c r="DI499" i="12"/>
  <c r="DJ499" i="12"/>
  <c r="AZ500" i="12"/>
  <c r="BA500" i="12"/>
  <c r="BB500" i="12"/>
  <c r="BC500" i="12"/>
  <c r="BI500" i="12" s="1"/>
  <c r="BD500" i="12"/>
  <c r="BJ500" i="12" s="1"/>
  <c r="BE500" i="12"/>
  <c r="BF500" i="12"/>
  <c r="BG500" i="12"/>
  <c r="BK500" i="12" s="1"/>
  <c r="BH500" i="12"/>
  <c r="BP500" i="12"/>
  <c r="BQ500" i="12"/>
  <c r="BR500" i="12"/>
  <c r="BS500" i="12"/>
  <c r="BT500" i="12"/>
  <c r="BU500" i="12"/>
  <c r="BV500" i="12"/>
  <c r="BW500" i="12"/>
  <c r="BX500" i="12"/>
  <c r="BY500" i="12"/>
  <c r="BZ500" i="12"/>
  <c r="CA500" i="12"/>
  <c r="CB500" i="12"/>
  <c r="CC500" i="12"/>
  <c r="CD500" i="12"/>
  <c r="CE500" i="12"/>
  <c r="CF500" i="12"/>
  <c r="CG500" i="12"/>
  <c r="CH500" i="12"/>
  <c r="CI500" i="12"/>
  <c r="CJ500" i="12"/>
  <c r="CK500" i="12"/>
  <c r="CL500" i="12"/>
  <c r="CM500" i="12"/>
  <c r="CN500" i="12"/>
  <c r="CO500" i="12"/>
  <c r="CP500" i="12"/>
  <c r="CQ500" i="12"/>
  <c r="CR500" i="12"/>
  <c r="CS500" i="12"/>
  <c r="CT500" i="12"/>
  <c r="CU500" i="12"/>
  <c r="CV500" i="12"/>
  <c r="CW500" i="12"/>
  <c r="CX500" i="12"/>
  <c r="CY500" i="12"/>
  <c r="CZ500" i="12"/>
  <c r="DA500" i="12"/>
  <c r="DB500" i="12"/>
  <c r="DC500" i="12"/>
  <c r="DD500" i="12"/>
  <c r="DE500" i="12"/>
  <c r="DF500" i="12"/>
  <c r="DG500" i="12"/>
  <c r="DH500" i="12"/>
  <c r="DI500" i="12"/>
  <c r="DJ500" i="12"/>
  <c r="AZ501" i="12"/>
  <c r="BA501" i="12"/>
  <c r="BB501" i="12"/>
  <c r="BC501" i="12"/>
  <c r="BD501" i="12"/>
  <c r="BE501" i="12"/>
  <c r="BF501" i="12"/>
  <c r="BG501" i="12"/>
  <c r="BK501" i="12" s="1"/>
  <c r="BH501" i="12"/>
  <c r="BI501" i="12"/>
  <c r="BP501" i="12"/>
  <c r="BQ501" i="12"/>
  <c r="BR501" i="12"/>
  <c r="BS501" i="12"/>
  <c r="BT501" i="12"/>
  <c r="BU501" i="12"/>
  <c r="BV501" i="12"/>
  <c r="BW501" i="12"/>
  <c r="BX501" i="12"/>
  <c r="BY501" i="12"/>
  <c r="BZ501" i="12"/>
  <c r="CA501" i="12"/>
  <c r="CB501" i="12"/>
  <c r="CC501" i="12"/>
  <c r="CD501" i="12"/>
  <c r="CE501" i="12"/>
  <c r="CF501" i="12"/>
  <c r="CG501" i="12"/>
  <c r="CH501" i="12"/>
  <c r="CI501" i="12"/>
  <c r="CJ501" i="12"/>
  <c r="CK501" i="12"/>
  <c r="CL501" i="12"/>
  <c r="CM501" i="12"/>
  <c r="CN501" i="12"/>
  <c r="CO501" i="12"/>
  <c r="CP501" i="12"/>
  <c r="CQ501" i="12"/>
  <c r="CR501" i="12"/>
  <c r="CS501" i="12"/>
  <c r="CT501" i="12"/>
  <c r="CU501" i="12"/>
  <c r="CV501" i="12"/>
  <c r="CW501" i="12"/>
  <c r="CX501" i="12"/>
  <c r="CY501" i="12"/>
  <c r="CZ501" i="12"/>
  <c r="DA501" i="12"/>
  <c r="DB501" i="12"/>
  <c r="DC501" i="12"/>
  <c r="DD501" i="12"/>
  <c r="DE501" i="12"/>
  <c r="DF501" i="12"/>
  <c r="DG501" i="12"/>
  <c r="DH501" i="12"/>
  <c r="DI501" i="12"/>
  <c r="DJ501" i="12"/>
  <c r="AZ502" i="12"/>
  <c r="BA502" i="12"/>
  <c r="BB502" i="12"/>
  <c r="BC502" i="12"/>
  <c r="BD502" i="12"/>
  <c r="BE502" i="12"/>
  <c r="BF502" i="12"/>
  <c r="BG502" i="12"/>
  <c r="BH502" i="12"/>
  <c r="BI502" i="12"/>
  <c r="BK502" i="12"/>
  <c r="BP502" i="12"/>
  <c r="BQ502" i="12"/>
  <c r="BR502" i="12"/>
  <c r="BS502" i="12"/>
  <c r="BT502" i="12"/>
  <c r="BU502" i="12"/>
  <c r="BV502" i="12"/>
  <c r="BW502" i="12"/>
  <c r="BX502" i="12"/>
  <c r="BY502" i="12"/>
  <c r="BZ502" i="12"/>
  <c r="CA502" i="12"/>
  <c r="CB502" i="12"/>
  <c r="CC502" i="12"/>
  <c r="CD502" i="12"/>
  <c r="CE502" i="12"/>
  <c r="CF502" i="12"/>
  <c r="CG502" i="12"/>
  <c r="CH502" i="12"/>
  <c r="CI502" i="12"/>
  <c r="CJ502" i="12"/>
  <c r="CK502" i="12"/>
  <c r="CL502" i="12"/>
  <c r="CM502" i="12"/>
  <c r="CN502" i="12"/>
  <c r="CO502" i="12"/>
  <c r="CP502" i="12"/>
  <c r="CQ502" i="12"/>
  <c r="CR502" i="12"/>
  <c r="CS502" i="12"/>
  <c r="CT502" i="12"/>
  <c r="CU502" i="12"/>
  <c r="CV502" i="12"/>
  <c r="CW502" i="12"/>
  <c r="CX502" i="12"/>
  <c r="CY502" i="12"/>
  <c r="CZ502" i="12"/>
  <c r="DA502" i="12"/>
  <c r="DB502" i="12"/>
  <c r="DC502" i="12"/>
  <c r="DD502" i="12"/>
  <c r="DE502" i="12"/>
  <c r="DF502" i="12"/>
  <c r="DG502" i="12"/>
  <c r="DH502" i="12"/>
  <c r="DI502" i="12"/>
  <c r="DJ502" i="12"/>
  <c r="AZ503" i="12"/>
  <c r="BA503" i="12"/>
  <c r="BI503" i="12" s="1"/>
  <c r="BB503" i="12"/>
  <c r="BC503" i="12"/>
  <c r="BD503" i="12"/>
  <c r="BE503" i="12"/>
  <c r="BF503" i="12"/>
  <c r="BG503" i="12"/>
  <c r="BK503" i="12" s="1"/>
  <c r="BH503" i="12"/>
  <c r="BP503" i="12"/>
  <c r="BQ503" i="12"/>
  <c r="BR503" i="12"/>
  <c r="BS503" i="12"/>
  <c r="BT503" i="12"/>
  <c r="BU503" i="12"/>
  <c r="BV503" i="12"/>
  <c r="BW503" i="12"/>
  <c r="BX503" i="12"/>
  <c r="BY503" i="12"/>
  <c r="BZ503" i="12"/>
  <c r="CA503" i="12"/>
  <c r="CB503" i="12"/>
  <c r="CC503" i="12"/>
  <c r="CD503" i="12"/>
  <c r="CE503" i="12"/>
  <c r="CF503" i="12"/>
  <c r="CG503" i="12"/>
  <c r="CH503" i="12"/>
  <c r="CI503" i="12"/>
  <c r="CJ503" i="12"/>
  <c r="CK503" i="12"/>
  <c r="CL503" i="12"/>
  <c r="CM503" i="12"/>
  <c r="CN503" i="12"/>
  <c r="CO503" i="12"/>
  <c r="CP503" i="12"/>
  <c r="CQ503" i="12"/>
  <c r="CR503" i="12"/>
  <c r="CS503" i="12"/>
  <c r="CT503" i="12"/>
  <c r="CU503" i="12"/>
  <c r="CV503" i="12"/>
  <c r="CW503" i="12"/>
  <c r="CX503" i="12"/>
  <c r="CY503" i="12"/>
  <c r="CZ503" i="12"/>
  <c r="DA503" i="12"/>
  <c r="DB503" i="12"/>
  <c r="DC503" i="12"/>
  <c r="DD503" i="12"/>
  <c r="DE503" i="12"/>
  <c r="DF503" i="12"/>
  <c r="DG503" i="12"/>
  <c r="DH503" i="12"/>
  <c r="DI503" i="12"/>
  <c r="DJ503" i="12"/>
  <c r="AZ504" i="12"/>
  <c r="BA504" i="12"/>
  <c r="BB504" i="12"/>
  <c r="BC504" i="12"/>
  <c r="BI504" i="12" s="1"/>
  <c r="BD504" i="12"/>
  <c r="BJ504" i="12" s="1"/>
  <c r="BE504" i="12"/>
  <c r="BF504" i="12"/>
  <c r="BG504" i="12"/>
  <c r="BH504" i="12"/>
  <c r="BK504" i="12"/>
  <c r="BL504" i="12"/>
  <c r="BP504" i="12"/>
  <c r="BQ504" i="12"/>
  <c r="BR504" i="12"/>
  <c r="BS504" i="12"/>
  <c r="BT504" i="12"/>
  <c r="BU504" i="12"/>
  <c r="BV504" i="12"/>
  <c r="BW504" i="12"/>
  <c r="BX504" i="12"/>
  <c r="BY504" i="12"/>
  <c r="BZ504" i="12"/>
  <c r="CA504" i="12"/>
  <c r="CB504" i="12"/>
  <c r="CC504" i="12"/>
  <c r="CD504" i="12"/>
  <c r="CE504" i="12"/>
  <c r="CF504" i="12"/>
  <c r="CG504" i="12"/>
  <c r="CH504" i="12"/>
  <c r="CI504" i="12"/>
  <c r="CJ504" i="12"/>
  <c r="CK504" i="12"/>
  <c r="CL504" i="12"/>
  <c r="CM504" i="12"/>
  <c r="CN504" i="12"/>
  <c r="CO504" i="12"/>
  <c r="CP504" i="12"/>
  <c r="CQ504" i="12"/>
  <c r="CR504" i="12"/>
  <c r="CS504" i="12"/>
  <c r="CT504" i="12"/>
  <c r="CU504" i="12"/>
  <c r="CV504" i="12"/>
  <c r="CW504" i="12"/>
  <c r="CX504" i="12"/>
  <c r="CY504" i="12"/>
  <c r="CZ504" i="12"/>
  <c r="DA504" i="12"/>
  <c r="DB504" i="12"/>
  <c r="DC504" i="12"/>
  <c r="DD504" i="12"/>
  <c r="DE504" i="12"/>
  <c r="DF504" i="12"/>
  <c r="DG504" i="12"/>
  <c r="DH504" i="12"/>
  <c r="DI504" i="12"/>
  <c r="DJ504" i="12"/>
  <c r="AZ505" i="12"/>
  <c r="BA505" i="12"/>
  <c r="BB505" i="12"/>
  <c r="BC505" i="12"/>
  <c r="BI505" i="12" s="1"/>
  <c r="BD505" i="12"/>
  <c r="BJ505" i="12" s="1"/>
  <c r="BE505" i="12"/>
  <c r="BF505" i="12"/>
  <c r="BG505" i="12"/>
  <c r="BK505" i="12" s="1"/>
  <c r="BH505" i="12"/>
  <c r="BL505" i="12" s="1"/>
  <c r="BP505" i="12"/>
  <c r="BQ505" i="12"/>
  <c r="BR505" i="12"/>
  <c r="BS505" i="12"/>
  <c r="BT505" i="12"/>
  <c r="BU505" i="12"/>
  <c r="BV505" i="12"/>
  <c r="BW505" i="12"/>
  <c r="BX505" i="12"/>
  <c r="BY505" i="12"/>
  <c r="BZ505" i="12"/>
  <c r="CA505" i="12"/>
  <c r="CB505" i="12"/>
  <c r="CC505" i="12"/>
  <c r="CD505" i="12"/>
  <c r="CE505" i="12"/>
  <c r="CF505" i="12"/>
  <c r="CG505" i="12"/>
  <c r="CH505" i="12"/>
  <c r="CI505" i="12"/>
  <c r="CJ505" i="12"/>
  <c r="CK505" i="12"/>
  <c r="CL505" i="12"/>
  <c r="CM505" i="12"/>
  <c r="CN505" i="12"/>
  <c r="CO505" i="12"/>
  <c r="CP505" i="12"/>
  <c r="CQ505" i="12"/>
  <c r="CR505" i="12"/>
  <c r="CS505" i="12"/>
  <c r="CT505" i="12"/>
  <c r="CU505" i="12"/>
  <c r="CV505" i="12"/>
  <c r="CW505" i="12"/>
  <c r="CX505" i="12"/>
  <c r="CY505" i="12"/>
  <c r="CZ505" i="12"/>
  <c r="DA505" i="12"/>
  <c r="DB505" i="12"/>
  <c r="DC505" i="12"/>
  <c r="DD505" i="12"/>
  <c r="DE505" i="12"/>
  <c r="DF505" i="12"/>
  <c r="DG505" i="12"/>
  <c r="DH505" i="12"/>
  <c r="DI505" i="12"/>
  <c r="DJ505" i="12"/>
  <c r="AZ506" i="12"/>
  <c r="BA506" i="12"/>
  <c r="BB506" i="12"/>
  <c r="BC506" i="12"/>
  <c r="BD506" i="12"/>
  <c r="BE506" i="12"/>
  <c r="BF506" i="12"/>
  <c r="BG506" i="12"/>
  <c r="BH506" i="12"/>
  <c r="BI506" i="12"/>
  <c r="BK506" i="12"/>
  <c r="BP506" i="12"/>
  <c r="BQ506" i="12"/>
  <c r="BR506" i="12"/>
  <c r="BS506" i="12"/>
  <c r="BT506" i="12"/>
  <c r="BU506" i="12"/>
  <c r="BV506" i="12"/>
  <c r="BW506" i="12"/>
  <c r="BX506" i="12"/>
  <c r="BY506" i="12"/>
  <c r="BZ506" i="12"/>
  <c r="CA506" i="12"/>
  <c r="CB506" i="12"/>
  <c r="CC506" i="12"/>
  <c r="CD506" i="12"/>
  <c r="CE506" i="12"/>
  <c r="CF506" i="12"/>
  <c r="CG506" i="12"/>
  <c r="CH506" i="12"/>
  <c r="CI506" i="12"/>
  <c r="CJ506" i="12"/>
  <c r="CK506" i="12"/>
  <c r="CL506" i="12"/>
  <c r="CM506" i="12"/>
  <c r="CN506" i="12"/>
  <c r="CO506" i="12"/>
  <c r="CP506" i="12"/>
  <c r="CQ506" i="12"/>
  <c r="CR506" i="12"/>
  <c r="CS506" i="12"/>
  <c r="CT506" i="12"/>
  <c r="CU506" i="12"/>
  <c r="CV506" i="12"/>
  <c r="CW506" i="12"/>
  <c r="CX506" i="12"/>
  <c r="CY506" i="12"/>
  <c r="CZ506" i="12"/>
  <c r="DA506" i="12"/>
  <c r="DB506" i="12"/>
  <c r="DC506" i="12"/>
  <c r="DD506" i="12"/>
  <c r="DE506" i="12"/>
  <c r="DF506" i="12"/>
  <c r="DG506" i="12"/>
  <c r="DH506" i="12"/>
  <c r="DI506" i="12"/>
  <c r="DJ506" i="12"/>
  <c r="AZ507" i="12"/>
  <c r="BA507" i="12"/>
  <c r="BB507" i="12"/>
  <c r="BC507" i="12"/>
  <c r="BI507" i="12" s="1"/>
  <c r="BD507" i="12"/>
  <c r="BE507" i="12"/>
  <c r="BF507" i="12"/>
  <c r="BG507" i="12"/>
  <c r="BK507" i="12" s="1"/>
  <c r="BH507" i="12"/>
  <c r="BP507" i="12"/>
  <c r="BQ507" i="12"/>
  <c r="BR507" i="12"/>
  <c r="BS507" i="12"/>
  <c r="BT507" i="12"/>
  <c r="BU507" i="12"/>
  <c r="BV507" i="12"/>
  <c r="BW507" i="12"/>
  <c r="BX507" i="12"/>
  <c r="BY507" i="12"/>
  <c r="BZ507" i="12"/>
  <c r="CA507" i="12"/>
  <c r="CB507" i="12"/>
  <c r="CC507" i="12"/>
  <c r="CD507" i="12"/>
  <c r="CE507" i="12"/>
  <c r="CF507" i="12"/>
  <c r="CG507" i="12"/>
  <c r="CH507" i="12"/>
  <c r="CI507" i="12"/>
  <c r="CJ507" i="12"/>
  <c r="CK507" i="12"/>
  <c r="CL507" i="12"/>
  <c r="CM507" i="12"/>
  <c r="CN507" i="12"/>
  <c r="CO507" i="12"/>
  <c r="CP507" i="12"/>
  <c r="CQ507" i="12"/>
  <c r="CR507" i="12"/>
  <c r="CS507" i="12"/>
  <c r="CT507" i="12"/>
  <c r="CU507" i="12"/>
  <c r="CV507" i="12"/>
  <c r="CW507" i="12"/>
  <c r="CX507" i="12"/>
  <c r="CY507" i="12"/>
  <c r="CZ507" i="12"/>
  <c r="DA507" i="12"/>
  <c r="DB507" i="12"/>
  <c r="DC507" i="12"/>
  <c r="DD507" i="12"/>
  <c r="DE507" i="12"/>
  <c r="DF507" i="12"/>
  <c r="DG507" i="12"/>
  <c r="DH507" i="12"/>
  <c r="DI507" i="12"/>
  <c r="DJ507" i="12"/>
  <c r="AZ508" i="12"/>
  <c r="BA508" i="12"/>
  <c r="BB508" i="12"/>
  <c r="BC508" i="12"/>
  <c r="BI508" i="12" s="1"/>
  <c r="BD508" i="12"/>
  <c r="BJ508" i="12" s="1"/>
  <c r="BE508" i="12"/>
  <c r="BF508" i="12"/>
  <c r="BG508" i="12"/>
  <c r="BH508" i="12"/>
  <c r="BL508" i="12" s="1"/>
  <c r="BK508" i="12"/>
  <c r="BP508" i="12"/>
  <c r="BQ508" i="12"/>
  <c r="BR508" i="12"/>
  <c r="BS508" i="12"/>
  <c r="BT508" i="12"/>
  <c r="BU508" i="12"/>
  <c r="BV508" i="12"/>
  <c r="BW508" i="12"/>
  <c r="BX508" i="12"/>
  <c r="BY508" i="12"/>
  <c r="BZ508" i="12"/>
  <c r="CA508" i="12"/>
  <c r="CB508" i="12"/>
  <c r="CC508" i="12"/>
  <c r="CD508" i="12"/>
  <c r="CE508" i="12"/>
  <c r="CF508" i="12"/>
  <c r="CG508" i="12"/>
  <c r="CH508" i="12"/>
  <c r="CI508" i="12"/>
  <c r="CJ508" i="12"/>
  <c r="CK508" i="12"/>
  <c r="CL508" i="12"/>
  <c r="CM508" i="12"/>
  <c r="CN508" i="12"/>
  <c r="CO508" i="12"/>
  <c r="CP508" i="12"/>
  <c r="CQ508" i="12"/>
  <c r="CR508" i="12"/>
  <c r="CS508" i="12"/>
  <c r="CT508" i="12"/>
  <c r="CU508" i="12"/>
  <c r="CV508" i="12"/>
  <c r="CW508" i="12"/>
  <c r="CX508" i="12"/>
  <c r="CY508" i="12"/>
  <c r="CZ508" i="12"/>
  <c r="DA508" i="12"/>
  <c r="DB508" i="12"/>
  <c r="DC508" i="12"/>
  <c r="DD508" i="12"/>
  <c r="DE508" i="12"/>
  <c r="DF508" i="12"/>
  <c r="DG508" i="12"/>
  <c r="DH508" i="12"/>
  <c r="DI508" i="12"/>
  <c r="DJ508" i="12"/>
  <c r="AZ509" i="12"/>
  <c r="BA509" i="12"/>
  <c r="BB509" i="12"/>
  <c r="BC509" i="12"/>
  <c r="BI509" i="12" s="1"/>
  <c r="BL509" i="12" s="1"/>
  <c r="BD509" i="12"/>
  <c r="BJ509" i="12" s="1"/>
  <c r="BE509" i="12"/>
  <c r="BF509" i="12"/>
  <c r="BG509" i="12"/>
  <c r="BK509" i="12" s="1"/>
  <c r="BH509" i="12"/>
  <c r="BP509" i="12"/>
  <c r="BQ509" i="12"/>
  <c r="BR509" i="12"/>
  <c r="BS509" i="12"/>
  <c r="BT509" i="12"/>
  <c r="BU509" i="12"/>
  <c r="BV509" i="12"/>
  <c r="BW509" i="12"/>
  <c r="BX509" i="12"/>
  <c r="BY509" i="12"/>
  <c r="BZ509" i="12"/>
  <c r="CA509" i="12"/>
  <c r="CB509" i="12"/>
  <c r="CC509" i="12"/>
  <c r="CD509" i="12"/>
  <c r="CE509" i="12"/>
  <c r="CF509" i="12"/>
  <c r="CG509" i="12"/>
  <c r="CH509" i="12"/>
  <c r="CI509" i="12"/>
  <c r="CJ509" i="12"/>
  <c r="CK509" i="12"/>
  <c r="CL509" i="12"/>
  <c r="CM509" i="12"/>
  <c r="CN509" i="12"/>
  <c r="CO509" i="12"/>
  <c r="CP509" i="12"/>
  <c r="CQ509" i="12"/>
  <c r="CR509" i="12"/>
  <c r="CS509" i="12"/>
  <c r="CT509" i="12"/>
  <c r="CU509" i="12"/>
  <c r="CV509" i="12"/>
  <c r="CW509" i="12"/>
  <c r="CX509" i="12"/>
  <c r="CY509" i="12"/>
  <c r="CZ509" i="12"/>
  <c r="DA509" i="12"/>
  <c r="DB509" i="12"/>
  <c r="DC509" i="12"/>
  <c r="DD509" i="12"/>
  <c r="DE509" i="12"/>
  <c r="DF509" i="12"/>
  <c r="DG509" i="12"/>
  <c r="DH509" i="12"/>
  <c r="DI509" i="12"/>
  <c r="DJ509" i="12"/>
  <c r="AZ510" i="12"/>
  <c r="BA510" i="12"/>
  <c r="BB510" i="12"/>
  <c r="BC510" i="12"/>
  <c r="BD510" i="12"/>
  <c r="BE510" i="12"/>
  <c r="BF510" i="12"/>
  <c r="BG510" i="12"/>
  <c r="BH510" i="12"/>
  <c r="BI510" i="12"/>
  <c r="BK510" i="12"/>
  <c r="BP510" i="12"/>
  <c r="BQ510" i="12"/>
  <c r="BR510" i="12"/>
  <c r="BS510" i="12"/>
  <c r="BT510" i="12"/>
  <c r="BU510" i="12"/>
  <c r="BV510" i="12"/>
  <c r="BW510" i="12"/>
  <c r="BX510" i="12"/>
  <c r="BY510" i="12"/>
  <c r="BZ510" i="12"/>
  <c r="CA510" i="12"/>
  <c r="CB510" i="12"/>
  <c r="CC510" i="12"/>
  <c r="CD510" i="12"/>
  <c r="CE510" i="12"/>
  <c r="CF510" i="12"/>
  <c r="CG510" i="12"/>
  <c r="CH510" i="12"/>
  <c r="CI510" i="12"/>
  <c r="CJ510" i="12"/>
  <c r="CK510" i="12"/>
  <c r="CL510" i="12"/>
  <c r="CM510" i="12"/>
  <c r="CN510" i="12"/>
  <c r="CO510" i="12"/>
  <c r="CP510" i="12"/>
  <c r="CQ510" i="12"/>
  <c r="CR510" i="12"/>
  <c r="CS510" i="12"/>
  <c r="CT510" i="12"/>
  <c r="CU510" i="12"/>
  <c r="CV510" i="12"/>
  <c r="CW510" i="12"/>
  <c r="CX510" i="12"/>
  <c r="CY510" i="12"/>
  <c r="CZ510" i="12"/>
  <c r="DA510" i="12"/>
  <c r="DB510" i="12"/>
  <c r="DC510" i="12"/>
  <c r="DD510" i="12"/>
  <c r="DE510" i="12"/>
  <c r="DF510" i="12"/>
  <c r="DG510" i="12"/>
  <c r="DH510" i="12"/>
  <c r="DI510" i="12"/>
  <c r="DJ510" i="12"/>
  <c r="AZ511" i="12"/>
  <c r="BA511" i="12"/>
  <c r="BB511" i="12"/>
  <c r="BC511" i="12"/>
  <c r="BI511" i="12" s="1"/>
  <c r="BD511" i="12"/>
  <c r="BE511" i="12"/>
  <c r="BF511" i="12"/>
  <c r="BG511" i="12"/>
  <c r="BK511" i="12" s="1"/>
  <c r="BH511" i="12"/>
  <c r="BP511" i="12"/>
  <c r="BQ511" i="12"/>
  <c r="BR511" i="12"/>
  <c r="BS511" i="12"/>
  <c r="BT511" i="12"/>
  <c r="BU511" i="12"/>
  <c r="BV511" i="12"/>
  <c r="BW511" i="12"/>
  <c r="BX511" i="12"/>
  <c r="BY511" i="12"/>
  <c r="BZ511" i="12"/>
  <c r="CA511" i="12"/>
  <c r="CB511" i="12"/>
  <c r="CC511" i="12"/>
  <c r="CD511" i="12"/>
  <c r="CE511" i="12"/>
  <c r="CF511" i="12"/>
  <c r="CG511" i="12"/>
  <c r="CH511" i="12"/>
  <c r="CI511" i="12"/>
  <c r="CJ511" i="12"/>
  <c r="CK511" i="12"/>
  <c r="CL511" i="12"/>
  <c r="CM511" i="12"/>
  <c r="CN511" i="12"/>
  <c r="CO511" i="12"/>
  <c r="CP511" i="12"/>
  <c r="CQ511" i="12"/>
  <c r="CR511" i="12"/>
  <c r="CS511" i="12"/>
  <c r="CT511" i="12"/>
  <c r="CU511" i="12"/>
  <c r="CV511" i="12"/>
  <c r="CW511" i="12"/>
  <c r="CX511" i="12"/>
  <c r="CY511" i="12"/>
  <c r="CZ511" i="12"/>
  <c r="DA511" i="12"/>
  <c r="DB511" i="12"/>
  <c r="DC511" i="12"/>
  <c r="DD511" i="12"/>
  <c r="DE511" i="12"/>
  <c r="DF511" i="12"/>
  <c r="DG511" i="12"/>
  <c r="DH511" i="12"/>
  <c r="DI511" i="12"/>
  <c r="DJ511" i="12"/>
  <c r="AZ512" i="12"/>
  <c r="BA512" i="12"/>
  <c r="BB512" i="12"/>
  <c r="BC512" i="12"/>
  <c r="BI512" i="12" s="1"/>
  <c r="BD512" i="12"/>
  <c r="BJ512" i="12" s="1"/>
  <c r="BE512" i="12"/>
  <c r="BF512" i="12"/>
  <c r="BG512" i="12"/>
  <c r="BK512" i="12" s="1"/>
  <c r="BH512" i="12"/>
  <c r="BL512" i="12" s="1"/>
  <c r="BP512" i="12"/>
  <c r="BQ512" i="12"/>
  <c r="BR512" i="12"/>
  <c r="BS512" i="12"/>
  <c r="BT512" i="12"/>
  <c r="BU512" i="12"/>
  <c r="BV512" i="12"/>
  <c r="BW512" i="12"/>
  <c r="BX512" i="12"/>
  <c r="BY512" i="12"/>
  <c r="BZ512" i="12"/>
  <c r="CA512" i="12"/>
  <c r="CB512" i="12"/>
  <c r="CC512" i="12"/>
  <c r="CD512" i="12"/>
  <c r="CE512" i="12"/>
  <c r="CF512" i="12"/>
  <c r="CG512" i="12"/>
  <c r="CH512" i="12"/>
  <c r="CI512" i="12"/>
  <c r="CJ512" i="12"/>
  <c r="CK512" i="12"/>
  <c r="CL512" i="12"/>
  <c r="CM512" i="12"/>
  <c r="CN512" i="12"/>
  <c r="CO512" i="12"/>
  <c r="CP512" i="12"/>
  <c r="CQ512" i="12"/>
  <c r="CR512" i="12"/>
  <c r="CS512" i="12"/>
  <c r="CT512" i="12"/>
  <c r="CU512" i="12"/>
  <c r="CV512" i="12"/>
  <c r="CW512" i="12"/>
  <c r="CX512" i="12"/>
  <c r="CY512" i="12"/>
  <c r="CZ512" i="12"/>
  <c r="DA512" i="12"/>
  <c r="DB512" i="12"/>
  <c r="DC512" i="12"/>
  <c r="DD512" i="12"/>
  <c r="DE512" i="12"/>
  <c r="DF512" i="12"/>
  <c r="DG512" i="12"/>
  <c r="DH512" i="12"/>
  <c r="DI512" i="12"/>
  <c r="DJ512" i="12"/>
  <c r="AZ513" i="12"/>
  <c r="BA513" i="12"/>
  <c r="BB513" i="12"/>
  <c r="BC513" i="12"/>
  <c r="BD513" i="12"/>
  <c r="BE513" i="12"/>
  <c r="BF513" i="12"/>
  <c r="BG513" i="12"/>
  <c r="BK513" i="12" s="1"/>
  <c r="BH513" i="12"/>
  <c r="BI513" i="12"/>
  <c r="BP513" i="12"/>
  <c r="BQ513" i="12"/>
  <c r="BR513" i="12"/>
  <c r="BS513" i="12"/>
  <c r="BT513" i="12"/>
  <c r="BU513" i="12"/>
  <c r="BV513" i="12"/>
  <c r="BW513" i="12"/>
  <c r="BX513" i="12"/>
  <c r="BY513" i="12"/>
  <c r="BZ513" i="12"/>
  <c r="CA513" i="12"/>
  <c r="CB513" i="12"/>
  <c r="CC513" i="12"/>
  <c r="CD513" i="12"/>
  <c r="CE513" i="12"/>
  <c r="CF513" i="12"/>
  <c r="CG513" i="12"/>
  <c r="CH513" i="12"/>
  <c r="CI513" i="12"/>
  <c r="CJ513" i="12"/>
  <c r="CK513" i="12"/>
  <c r="CL513" i="12"/>
  <c r="CM513" i="12"/>
  <c r="CN513" i="12"/>
  <c r="CO513" i="12"/>
  <c r="CP513" i="12"/>
  <c r="CQ513" i="12"/>
  <c r="CR513" i="12"/>
  <c r="CS513" i="12"/>
  <c r="CT513" i="12"/>
  <c r="CU513" i="12"/>
  <c r="CV513" i="12"/>
  <c r="CW513" i="12"/>
  <c r="CX513" i="12"/>
  <c r="CY513" i="12"/>
  <c r="CZ513" i="12"/>
  <c r="DA513" i="12"/>
  <c r="DB513" i="12"/>
  <c r="DC513" i="12"/>
  <c r="DD513" i="12"/>
  <c r="DE513" i="12"/>
  <c r="DF513" i="12"/>
  <c r="DG513" i="12"/>
  <c r="DH513" i="12"/>
  <c r="DI513" i="12"/>
  <c r="DJ513" i="12"/>
  <c r="AZ514" i="12"/>
  <c r="BA514" i="12"/>
  <c r="BB514" i="12"/>
  <c r="BC514" i="12"/>
  <c r="BD514" i="12"/>
  <c r="BJ514" i="12" s="1"/>
  <c r="BE514" i="12"/>
  <c r="BF514" i="12"/>
  <c r="BG514" i="12"/>
  <c r="BH514" i="12"/>
  <c r="BL514" i="12" s="1"/>
  <c r="BI514" i="12"/>
  <c r="BK514" i="12"/>
  <c r="BP514" i="12"/>
  <c r="BQ514" i="12"/>
  <c r="BR514" i="12"/>
  <c r="BS514" i="12"/>
  <c r="BT514" i="12"/>
  <c r="BU514" i="12"/>
  <c r="BV514" i="12"/>
  <c r="BW514" i="12"/>
  <c r="BX514" i="12"/>
  <c r="BY514" i="12"/>
  <c r="BZ514" i="12"/>
  <c r="CA514" i="12"/>
  <c r="CB514" i="12"/>
  <c r="CC514" i="12"/>
  <c r="CD514" i="12"/>
  <c r="CE514" i="12"/>
  <c r="CF514" i="12"/>
  <c r="CG514" i="12"/>
  <c r="CH514" i="12"/>
  <c r="CI514" i="12"/>
  <c r="CJ514" i="12"/>
  <c r="CK514" i="12"/>
  <c r="CL514" i="12"/>
  <c r="CM514" i="12"/>
  <c r="CN514" i="12"/>
  <c r="CO514" i="12"/>
  <c r="CP514" i="12"/>
  <c r="CQ514" i="12"/>
  <c r="CR514" i="12"/>
  <c r="CS514" i="12"/>
  <c r="CT514" i="12"/>
  <c r="CU514" i="12"/>
  <c r="CV514" i="12"/>
  <c r="CW514" i="12"/>
  <c r="CX514" i="12"/>
  <c r="CY514" i="12"/>
  <c r="CZ514" i="12"/>
  <c r="DA514" i="12"/>
  <c r="DB514" i="12"/>
  <c r="DC514" i="12"/>
  <c r="DD514" i="12"/>
  <c r="DE514" i="12"/>
  <c r="DF514" i="12"/>
  <c r="DG514" i="12"/>
  <c r="DH514" i="12"/>
  <c r="DI514" i="12"/>
  <c r="DJ514" i="12"/>
  <c r="AZ515" i="12"/>
  <c r="BA515" i="12"/>
  <c r="BB515" i="12"/>
  <c r="BC515" i="12"/>
  <c r="BD515" i="12"/>
  <c r="BE515" i="12"/>
  <c r="BF515" i="12"/>
  <c r="BG515" i="12"/>
  <c r="BH515" i="12"/>
  <c r="BI515" i="12"/>
  <c r="BK515" i="12"/>
  <c r="BP515" i="12"/>
  <c r="BQ515" i="12"/>
  <c r="BR515" i="12"/>
  <c r="BS515" i="12"/>
  <c r="BT515" i="12"/>
  <c r="BU515" i="12"/>
  <c r="BV515" i="12"/>
  <c r="BW515" i="12"/>
  <c r="BX515" i="12"/>
  <c r="BY515" i="12"/>
  <c r="BZ515" i="12"/>
  <c r="CA515" i="12"/>
  <c r="CB515" i="12"/>
  <c r="CC515" i="12"/>
  <c r="CD515" i="12"/>
  <c r="CE515" i="12"/>
  <c r="CF515" i="12"/>
  <c r="CG515" i="12"/>
  <c r="CH515" i="12"/>
  <c r="CI515" i="12"/>
  <c r="CJ515" i="12"/>
  <c r="CK515" i="12"/>
  <c r="CL515" i="12"/>
  <c r="CM515" i="12"/>
  <c r="CN515" i="12"/>
  <c r="CO515" i="12"/>
  <c r="CP515" i="12"/>
  <c r="CQ515" i="12"/>
  <c r="CR515" i="12"/>
  <c r="CS515" i="12"/>
  <c r="CT515" i="12"/>
  <c r="CU515" i="12"/>
  <c r="CV515" i="12"/>
  <c r="CW515" i="12"/>
  <c r="CX515" i="12"/>
  <c r="CY515" i="12"/>
  <c r="CZ515" i="12"/>
  <c r="DA515" i="12"/>
  <c r="DB515" i="12"/>
  <c r="DC515" i="12"/>
  <c r="DD515" i="12"/>
  <c r="DE515" i="12"/>
  <c r="DF515" i="12"/>
  <c r="DG515" i="12"/>
  <c r="DH515" i="12"/>
  <c r="DI515" i="12"/>
  <c r="DJ515" i="12"/>
  <c r="AZ516" i="12"/>
  <c r="BA516" i="12"/>
  <c r="BB516" i="12"/>
  <c r="BC516" i="12"/>
  <c r="BI516" i="12" s="1"/>
  <c r="BD516" i="12"/>
  <c r="BJ516" i="12" s="1"/>
  <c r="BE516" i="12"/>
  <c r="BF516" i="12"/>
  <c r="BG516" i="12"/>
  <c r="BK516" i="12" s="1"/>
  <c r="BH516" i="12"/>
  <c r="BP516" i="12"/>
  <c r="BQ516" i="12"/>
  <c r="BR516" i="12"/>
  <c r="BS516" i="12"/>
  <c r="BT516" i="12"/>
  <c r="BU516" i="12"/>
  <c r="BV516" i="12"/>
  <c r="BW516" i="12"/>
  <c r="BX516" i="12"/>
  <c r="BY516" i="12"/>
  <c r="BZ516" i="12"/>
  <c r="CA516" i="12"/>
  <c r="CB516" i="12"/>
  <c r="CC516" i="12"/>
  <c r="CD516" i="12"/>
  <c r="CE516" i="12"/>
  <c r="CF516" i="12"/>
  <c r="CG516" i="12"/>
  <c r="CH516" i="12"/>
  <c r="CI516" i="12"/>
  <c r="CJ516" i="12"/>
  <c r="CK516" i="12"/>
  <c r="CL516" i="12"/>
  <c r="CM516" i="12"/>
  <c r="CN516" i="12"/>
  <c r="CO516" i="12"/>
  <c r="CP516" i="12"/>
  <c r="CQ516" i="12"/>
  <c r="CR516" i="12"/>
  <c r="CS516" i="12"/>
  <c r="CT516" i="12"/>
  <c r="CU516" i="12"/>
  <c r="CV516" i="12"/>
  <c r="CW516" i="12"/>
  <c r="CX516" i="12"/>
  <c r="CY516" i="12"/>
  <c r="CZ516" i="12"/>
  <c r="DA516" i="12"/>
  <c r="DB516" i="12"/>
  <c r="DC516" i="12"/>
  <c r="DD516" i="12"/>
  <c r="DE516" i="12"/>
  <c r="DF516" i="12"/>
  <c r="DG516" i="12"/>
  <c r="DH516" i="12"/>
  <c r="DI516" i="12"/>
  <c r="DJ516" i="12"/>
  <c r="AZ517" i="12"/>
  <c r="BA517" i="12"/>
  <c r="BB517" i="12"/>
  <c r="BC517" i="12"/>
  <c r="BD517" i="12"/>
  <c r="BE517" i="12"/>
  <c r="BF517" i="12"/>
  <c r="BG517" i="12"/>
  <c r="BK517" i="12" s="1"/>
  <c r="BH517" i="12"/>
  <c r="BI517" i="12"/>
  <c r="BP517" i="12"/>
  <c r="BQ517" i="12"/>
  <c r="BR517" i="12"/>
  <c r="BS517" i="12"/>
  <c r="BT517" i="12"/>
  <c r="BU517" i="12"/>
  <c r="BV517" i="12"/>
  <c r="BW517" i="12"/>
  <c r="BX517" i="12"/>
  <c r="BY517" i="12"/>
  <c r="BZ517" i="12"/>
  <c r="CA517" i="12"/>
  <c r="CB517" i="12"/>
  <c r="CC517" i="12"/>
  <c r="CD517" i="12"/>
  <c r="CE517" i="12"/>
  <c r="CF517" i="12"/>
  <c r="CG517" i="12"/>
  <c r="CH517" i="12"/>
  <c r="CI517" i="12"/>
  <c r="CJ517" i="12"/>
  <c r="CK517" i="12"/>
  <c r="CL517" i="12"/>
  <c r="CM517" i="12"/>
  <c r="CN517" i="12"/>
  <c r="CO517" i="12"/>
  <c r="CP517" i="12"/>
  <c r="CQ517" i="12"/>
  <c r="CR517" i="12"/>
  <c r="CS517" i="12"/>
  <c r="CT517" i="12"/>
  <c r="CU517" i="12"/>
  <c r="CV517" i="12"/>
  <c r="CW517" i="12"/>
  <c r="CX517" i="12"/>
  <c r="CY517" i="12"/>
  <c r="CZ517" i="12"/>
  <c r="DA517" i="12"/>
  <c r="DB517" i="12"/>
  <c r="DC517" i="12"/>
  <c r="DD517" i="12"/>
  <c r="DE517" i="12"/>
  <c r="DF517" i="12"/>
  <c r="DG517" i="12"/>
  <c r="DH517" i="12"/>
  <c r="DI517" i="12"/>
  <c r="DJ517" i="12"/>
  <c r="AZ518" i="12"/>
  <c r="BA518" i="12"/>
  <c r="BB518" i="12"/>
  <c r="BC518" i="12"/>
  <c r="BD518" i="12"/>
  <c r="BJ518" i="12" s="1"/>
  <c r="BE518" i="12"/>
  <c r="BF518" i="12"/>
  <c r="BG518" i="12"/>
  <c r="BH518" i="12"/>
  <c r="BI518" i="12"/>
  <c r="BK518" i="12"/>
  <c r="BP518" i="12"/>
  <c r="BQ518" i="12"/>
  <c r="BR518" i="12"/>
  <c r="BS518" i="12"/>
  <c r="BT518" i="12"/>
  <c r="BU518" i="12"/>
  <c r="BV518" i="12"/>
  <c r="BW518" i="12"/>
  <c r="BX518" i="12"/>
  <c r="BY518" i="12"/>
  <c r="BZ518" i="12"/>
  <c r="CA518" i="12"/>
  <c r="CB518" i="12"/>
  <c r="CC518" i="12"/>
  <c r="CD518" i="12"/>
  <c r="CE518" i="12"/>
  <c r="CF518" i="12"/>
  <c r="CG518" i="12"/>
  <c r="CH518" i="12"/>
  <c r="CI518" i="12"/>
  <c r="CJ518" i="12"/>
  <c r="CK518" i="12"/>
  <c r="CL518" i="12"/>
  <c r="CM518" i="12"/>
  <c r="CN518" i="12"/>
  <c r="CO518" i="12"/>
  <c r="CP518" i="12"/>
  <c r="CQ518" i="12"/>
  <c r="CR518" i="12"/>
  <c r="CS518" i="12"/>
  <c r="CT518" i="12"/>
  <c r="CU518" i="12"/>
  <c r="CV518" i="12"/>
  <c r="CW518" i="12"/>
  <c r="CX518" i="12"/>
  <c r="CY518" i="12"/>
  <c r="CZ518" i="12"/>
  <c r="DA518" i="12"/>
  <c r="DB518" i="12"/>
  <c r="DC518" i="12"/>
  <c r="DD518" i="12"/>
  <c r="DE518" i="12"/>
  <c r="DF518" i="12"/>
  <c r="DG518" i="12"/>
  <c r="DH518" i="12"/>
  <c r="DI518" i="12"/>
  <c r="DJ518" i="12"/>
  <c r="AZ519" i="12"/>
  <c r="BA519" i="12"/>
  <c r="BB519" i="12"/>
  <c r="BC519" i="12"/>
  <c r="BD519" i="12"/>
  <c r="BE519" i="12"/>
  <c r="BF519" i="12"/>
  <c r="BG519" i="12"/>
  <c r="BH519" i="12"/>
  <c r="BI519" i="12"/>
  <c r="BK519" i="12"/>
  <c r="BP519" i="12"/>
  <c r="BQ519" i="12"/>
  <c r="BR519" i="12"/>
  <c r="BS519" i="12"/>
  <c r="BT519" i="12"/>
  <c r="BU519" i="12"/>
  <c r="BV519" i="12"/>
  <c r="BW519" i="12"/>
  <c r="BX519" i="12"/>
  <c r="BY519" i="12"/>
  <c r="BZ519" i="12"/>
  <c r="CA519" i="12"/>
  <c r="CB519" i="12"/>
  <c r="CC519" i="12"/>
  <c r="CD519" i="12"/>
  <c r="CE519" i="12"/>
  <c r="CF519" i="12"/>
  <c r="CG519" i="12"/>
  <c r="CH519" i="12"/>
  <c r="CI519" i="12"/>
  <c r="CJ519" i="12"/>
  <c r="CK519" i="12"/>
  <c r="CL519" i="12"/>
  <c r="CM519" i="12"/>
  <c r="CN519" i="12"/>
  <c r="CO519" i="12"/>
  <c r="CP519" i="12"/>
  <c r="CQ519" i="12"/>
  <c r="CR519" i="12"/>
  <c r="CS519" i="12"/>
  <c r="CT519" i="12"/>
  <c r="CU519" i="12"/>
  <c r="CV519" i="12"/>
  <c r="CW519" i="12"/>
  <c r="CX519" i="12"/>
  <c r="CY519" i="12"/>
  <c r="CZ519" i="12"/>
  <c r="DA519" i="12"/>
  <c r="DB519" i="12"/>
  <c r="DC519" i="12"/>
  <c r="DD519" i="12"/>
  <c r="DE519" i="12"/>
  <c r="DF519" i="12"/>
  <c r="DG519" i="12"/>
  <c r="DH519" i="12"/>
  <c r="DI519" i="12"/>
  <c r="DJ519" i="12"/>
  <c r="AZ520" i="12"/>
  <c r="BA520" i="12"/>
  <c r="BB520" i="12"/>
  <c r="BC520" i="12"/>
  <c r="BI520" i="12" s="1"/>
  <c r="BD520" i="12"/>
  <c r="BJ520" i="12" s="1"/>
  <c r="BE520" i="12"/>
  <c r="BF520" i="12"/>
  <c r="BG520" i="12"/>
  <c r="BH520" i="12"/>
  <c r="BK520" i="12"/>
  <c r="BL520" i="12"/>
  <c r="BP520" i="12"/>
  <c r="BQ520" i="12"/>
  <c r="BR520" i="12"/>
  <c r="BS520" i="12"/>
  <c r="BT520" i="12"/>
  <c r="BU520" i="12"/>
  <c r="BV520" i="12"/>
  <c r="BW520" i="12"/>
  <c r="BX520" i="12"/>
  <c r="BY520" i="12"/>
  <c r="BZ520" i="12"/>
  <c r="CA520" i="12"/>
  <c r="CB520" i="12"/>
  <c r="CC520" i="12"/>
  <c r="CD520" i="12"/>
  <c r="CE520" i="12"/>
  <c r="CF520" i="12"/>
  <c r="CG520" i="12"/>
  <c r="CH520" i="12"/>
  <c r="CI520" i="12"/>
  <c r="CJ520" i="12"/>
  <c r="CK520" i="12"/>
  <c r="CL520" i="12"/>
  <c r="CM520" i="12"/>
  <c r="CN520" i="12"/>
  <c r="CO520" i="12"/>
  <c r="CP520" i="12"/>
  <c r="CQ520" i="12"/>
  <c r="CR520" i="12"/>
  <c r="CS520" i="12"/>
  <c r="CT520" i="12"/>
  <c r="CU520" i="12"/>
  <c r="CV520" i="12"/>
  <c r="CW520" i="12"/>
  <c r="CX520" i="12"/>
  <c r="CY520" i="12"/>
  <c r="CZ520" i="12"/>
  <c r="DA520" i="12"/>
  <c r="DB520" i="12"/>
  <c r="DC520" i="12"/>
  <c r="DD520" i="12"/>
  <c r="DE520" i="12"/>
  <c r="DF520" i="12"/>
  <c r="DG520" i="12"/>
  <c r="DH520" i="12"/>
  <c r="DI520" i="12"/>
  <c r="DJ520" i="12"/>
  <c r="AZ521" i="12"/>
  <c r="BH521" i="12" s="1"/>
  <c r="BL521" i="12" s="1"/>
  <c r="BA521" i="12"/>
  <c r="BB521" i="12"/>
  <c r="BC521" i="12"/>
  <c r="BI521" i="12" s="1"/>
  <c r="BD521" i="12"/>
  <c r="BJ521" i="12" s="1"/>
  <c r="BE521" i="12"/>
  <c r="BF521" i="12"/>
  <c r="BG521" i="12"/>
  <c r="BK521" i="12" s="1"/>
  <c r="BP521" i="12"/>
  <c r="BQ521" i="12"/>
  <c r="BR521" i="12"/>
  <c r="BS521" i="12"/>
  <c r="BT521" i="12"/>
  <c r="BU521" i="12"/>
  <c r="BV521" i="12"/>
  <c r="BW521" i="12"/>
  <c r="BX521" i="12"/>
  <c r="BY521" i="12"/>
  <c r="BZ521" i="12"/>
  <c r="CA521" i="12"/>
  <c r="CB521" i="12"/>
  <c r="CC521" i="12"/>
  <c r="CD521" i="12"/>
  <c r="CE521" i="12"/>
  <c r="CF521" i="12"/>
  <c r="CG521" i="12"/>
  <c r="CH521" i="12"/>
  <c r="CI521" i="12"/>
  <c r="CJ521" i="12"/>
  <c r="CK521" i="12"/>
  <c r="CL521" i="12"/>
  <c r="CM521" i="12"/>
  <c r="CN521" i="12"/>
  <c r="CO521" i="12"/>
  <c r="CP521" i="12"/>
  <c r="CQ521" i="12"/>
  <c r="CR521" i="12"/>
  <c r="CS521" i="12"/>
  <c r="CT521" i="12"/>
  <c r="CU521" i="12"/>
  <c r="CV521" i="12"/>
  <c r="CW521" i="12"/>
  <c r="CX521" i="12"/>
  <c r="CY521" i="12"/>
  <c r="CZ521" i="12"/>
  <c r="DA521" i="12"/>
  <c r="DB521" i="12"/>
  <c r="DC521" i="12"/>
  <c r="DD521" i="12"/>
  <c r="DE521" i="12"/>
  <c r="DF521" i="12"/>
  <c r="DG521" i="12"/>
  <c r="DH521" i="12"/>
  <c r="DI521" i="12"/>
  <c r="DJ521" i="12"/>
  <c r="AZ522" i="12"/>
  <c r="BA522" i="12"/>
  <c r="BB522" i="12"/>
  <c r="BC522" i="12"/>
  <c r="BD522" i="12"/>
  <c r="BE522" i="12"/>
  <c r="BF522" i="12"/>
  <c r="BG522" i="12"/>
  <c r="BH522" i="12"/>
  <c r="BI522" i="12"/>
  <c r="BK522" i="12"/>
  <c r="BP522" i="12"/>
  <c r="BQ522" i="12"/>
  <c r="BR522" i="12"/>
  <c r="BS522" i="12"/>
  <c r="BT522" i="12"/>
  <c r="BU522" i="12"/>
  <c r="BV522" i="12"/>
  <c r="BW522" i="12"/>
  <c r="BX522" i="12"/>
  <c r="BY522" i="12"/>
  <c r="BZ522" i="12"/>
  <c r="CA522" i="12"/>
  <c r="CB522" i="12"/>
  <c r="CC522" i="12"/>
  <c r="CD522" i="12"/>
  <c r="CE522" i="12"/>
  <c r="CF522" i="12"/>
  <c r="CG522" i="12"/>
  <c r="CH522" i="12"/>
  <c r="CI522" i="12"/>
  <c r="CJ522" i="12"/>
  <c r="CK522" i="12"/>
  <c r="CL522" i="12"/>
  <c r="CM522" i="12"/>
  <c r="CN522" i="12"/>
  <c r="CO522" i="12"/>
  <c r="CP522" i="12"/>
  <c r="CQ522" i="12"/>
  <c r="CR522" i="12"/>
  <c r="CS522" i="12"/>
  <c r="CT522" i="12"/>
  <c r="CU522" i="12"/>
  <c r="CV522" i="12"/>
  <c r="CW522" i="12"/>
  <c r="CX522" i="12"/>
  <c r="CY522" i="12"/>
  <c r="CZ522" i="12"/>
  <c r="DA522" i="12"/>
  <c r="DB522" i="12"/>
  <c r="DC522" i="12"/>
  <c r="DD522" i="12"/>
  <c r="DE522" i="12"/>
  <c r="DF522" i="12"/>
  <c r="DG522" i="12"/>
  <c r="DH522" i="12"/>
  <c r="DI522" i="12"/>
  <c r="DJ522" i="12"/>
  <c r="AZ523" i="12"/>
  <c r="BA523" i="12"/>
  <c r="BB523" i="12"/>
  <c r="BC523" i="12"/>
  <c r="BI523" i="12" s="1"/>
  <c r="BD523" i="12"/>
  <c r="BE523" i="12"/>
  <c r="BF523" i="12"/>
  <c r="BG523" i="12"/>
  <c r="BK523" i="12" s="1"/>
  <c r="BH523" i="12"/>
  <c r="BP523" i="12"/>
  <c r="BQ523" i="12"/>
  <c r="BR523" i="12"/>
  <c r="BS523" i="12"/>
  <c r="BT523" i="12"/>
  <c r="BU523" i="12"/>
  <c r="BV523" i="12"/>
  <c r="BW523" i="12"/>
  <c r="BX523" i="12"/>
  <c r="BY523" i="12"/>
  <c r="BZ523" i="12"/>
  <c r="CA523" i="12"/>
  <c r="CB523" i="12"/>
  <c r="CC523" i="12"/>
  <c r="CD523" i="12"/>
  <c r="CE523" i="12"/>
  <c r="CF523" i="12"/>
  <c r="CG523" i="12"/>
  <c r="CH523" i="12"/>
  <c r="CI523" i="12"/>
  <c r="CJ523" i="12"/>
  <c r="CK523" i="12"/>
  <c r="CL523" i="12"/>
  <c r="CM523" i="12"/>
  <c r="CN523" i="12"/>
  <c r="CO523" i="12"/>
  <c r="CP523" i="12"/>
  <c r="CQ523" i="12"/>
  <c r="CR523" i="12"/>
  <c r="CS523" i="12"/>
  <c r="CT523" i="12"/>
  <c r="CU523" i="12"/>
  <c r="CV523" i="12"/>
  <c r="CW523" i="12"/>
  <c r="CX523" i="12"/>
  <c r="CY523" i="12"/>
  <c r="CZ523" i="12"/>
  <c r="DA523" i="12"/>
  <c r="DB523" i="12"/>
  <c r="DC523" i="12"/>
  <c r="DD523" i="12"/>
  <c r="DE523" i="12"/>
  <c r="DF523" i="12"/>
  <c r="DG523" i="12"/>
  <c r="DH523" i="12"/>
  <c r="DI523" i="12"/>
  <c r="DJ523" i="12"/>
  <c r="AZ524" i="12"/>
  <c r="BA524" i="12"/>
  <c r="BB524" i="12"/>
  <c r="BC524" i="12"/>
  <c r="BI524" i="12" s="1"/>
  <c r="BD524" i="12"/>
  <c r="BJ524" i="12" s="1"/>
  <c r="BE524" i="12"/>
  <c r="BF524" i="12"/>
  <c r="BG524" i="12"/>
  <c r="BH524" i="12"/>
  <c r="BL524" i="12" s="1"/>
  <c r="BK524" i="12"/>
  <c r="BP524" i="12"/>
  <c r="BQ524" i="12"/>
  <c r="BR524" i="12"/>
  <c r="BS524" i="12"/>
  <c r="BT524" i="12"/>
  <c r="BU524" i="12"/>
  <c r="BV524" i="12"/>
  <c r="BW524" i="12"/>
  <c r="BX524" i="12"/>
  <c r="BY524" i="12"/>
  <c r="BZ524" i="12"/>
  <c r="CA524" i="12"/>
  <c r="CB524" i="12"/>
  <c r="CC524" i="12"/>
  <c r="CD524" i="12"/>
  <c r="CE524" i="12"/>
  <c r="CF524" i="12"/>
  <c r="CG524" i="12"/>
  <c r="CH524" i="12"/>
  <c r="CI524" i="12"/>
  <c r="CJ524" i="12"/>
  <c r="CK524" i="12"/>
  <c r="CL524" i="12"/>
  <c r="CM524" i="12"/>
  <c r="CN524" i="12"/>
  <c r="CO524" i="12"/>
  <c r="CP524" i="12"/>
  <c r="CQ524" i="12"/>
  <c r="CR524" i="12"/>
  <c r="CS524" i="12"/>
  <c r="CT524" i="12"/>
  <c r="CU524" i="12"/>
  <c r="CV524" i="12"/>
  <c r="CW524" i="12"/>
  <c r="CX524" i="12"/>
  <c r="CY524" i="12"/>
  <c r="CZ524" i="12"/>
  <c r="DA524" i="12"/>
  <c r="DB524" i="12"/>
  <c r="DC524" i="12"/>
  <c r="DD524" i="12"/>
  <c r="DE524" i="12"/>
  <c r="DF524" i="12"/>
  <c r="DG524" i="12"/>
  <c r="DH524" i="12"/>
  <c r="DI524" i="12"/>
  <c r="DJ524" i="12"/>
  <c r="AZ525" i="12"/>
  <c r="BA525" i="12"/>
  <c r="BB525" i="12"/>
  <c r="BC525" i="12"/>
  <c r="BI525" i="12" s="1"/>
  <c r="BL525" i="12" s="1"/>
  <c r="BD525" i="12"/>
  <c r="BJ525" i="12" s="1"/>
  <c r="BE525" i="12"/>
  <c r="BF525" i="12"/>
  <c r="BG525" i="12"/>
  <c r="BK525" i="12" s="1"/>
  <c r="BH525" i="12"/>
  <c r="BP525" i="12"/>
  <c r="BQ525" i="12"/>
  <c r="BR525" i="12"/>
  <c r="BS525" i="12"/>
  <c r="BT525" i="12"/>
  <c r="BU525" i="12"/>
  <c r="BV525" i="12"/>
  <c r="BW525" i="12"/>
  <c r="BX525" i="12"/>
  <c r="BY525" i="12"/>
  <c r="BZ525" i="12"/>
  <c r="CA525" i="12"/>
  <c r="CB525" i="12"/>
  <c r="CC525" i="12"/>
  <c r="CD525" i="12"/>
  <c r="CE525" i="12"/>
  <c r="CF525" i="12"/>
  <c r="CG525" i="12"/>
  <c r="CH525" i="12"/>
  <c r="CI525" i="12"/>
  <c r="CJ525" i="12"/>
  <c r="CK525" i="12"/>
  <c r="CL525" i="12"/>
  <c r="CM525" i="12"/>
  <c r="CN525" i="12"/>
  <c r="CO525" i="12"/>
  <c r="CP525" i="12"/>
  <c r="CQ525" i="12"/>
  <c r="CR525" i="12"/>
  <c r="CS525" i="12"/>
  <c r="CT525" i="12"/>
  <c r="CU525" i="12"/>
  <c r="CV525" i="12"/>
  <c r="CW525" i="12"/>
  <c r="CX525" i="12"/>
  <c r="CY525" i="12"/>
  <c r="CZ525" i="12"/>
  <c r="DA525" i="12"/>
  <c r="DB525" i="12"/>
  <c r="DC525" i="12"/>
  <c r="DD525" i="12"/>
  <c r="DE525" i="12"/>
  <c r="DF525" i="12"/>
  <c r="DG525" i="12"/>
  <c r="DH525" i="12"/>
  <c r="DI525" i="12"/>
  <c r="DJ525" i="12"/>
  <c r="AZ526" i="12"/>
  <c r="BA526" i="12"/>
  <c r="BB526" i="12"/>
  <c r="BC526" i="12"/>
  <c r="BD526" i="12"/>
  <c r="BE526" i="12"/>
  <c r="BF526" i="12"/>
  <c r="BG526" i="12"/>
  <c r="BH526" i="12"/>
  <c r="BI526" i="12"/>
  <c r="BK526" i="12"/>
  <c r="BP526" i="12"/>
  <c r="BQ526" i="12"/>
  <c r="BR526" i="12"/>
  <c r="BS526" i="12"/>
  <c r="BT526" i="12"/>
  <c r="BU526" i="12"/>
  <c r="BV526" i="12"/>
  <c r="BW526" i="12"/>
  <c r="BX526" i="12"/>
  <c r="BY526" i="12"/>
  <c r="BZ526" i="12"/>
  <c r="CA526" i="12"/>
  <c r="CB526" i="12"/>
  <c r="CC526" i="12"/>
  <c r="CD526" i="12"/>
  <c r="CE526" i="12"/>
  <c r="CF526" i="12"/>
  <c r="CG526" i="12"/>
  <c r="CH526" i="12"/>
  <c r="CI526" i="12"/>
  <c r="CJ526" i="12"/>
  <c r="CK526" i="12"/>
  <c r="CL526" i="12"/>
  <c r="CM526" i="12"/>
  <c r="CN526" i="12"/>
  <c r="CO526" i="12"/>
  <c r="CP526" i="12"/>
  <c r="CQ526" i="12"/>
  <c r="CR526" i="12"/>
  <c r="CS526" i="12"/>
  <c r="CT526" i="12"/>
  <c r="CU526" i="12"/>
  <c r="CV526" i="12"/>
  <c r="CW526" i="12"/>
  <c r="CX526" i="12"/>
  <c r="CY526" i="12"/>
  <c r="CZ526" i="12"/>
  <c r="DA526" i="12"/>
  <c r="DB526" i="12"/>
  <c r="DC526" i="12"/>
  <c r="DD526" i="12"/>
  <c r="DE526" i="12"/>
  <c r="DF526" i="12"/>
  <c r="DG526" i="12"/>
  <c r="DH526" i="12"/>
  <c r="DI526" i="12"/>
  <c r="DJ526" i="12"/>
  <c r="AZ527" i="12"/>
  <c r="BA527" i="12"/>
  <c r="BB527" i="12"/>
  <c r="BC527" i="12"/>
  <c r="BI527" i="12" s="1"/>
  <c r="BD527" i="12"/>
  <c r="BE527" i="12"/>
  <c r="BF527" i="12"/>
  <c r="BG527" i="12"/>
  <c r="BK527" i="12" s="1"/>
  <c r="BH527" i="12"/>
  <c r="BP527" i="12"/>
  <c r="BQ527" i="12"/>
  <c r="BR527" i="12"/>
  <c r="BS527" i="12"/>
  <c r="BT527" i="12"/>
  <c r="BU527" i="12"/>
  <c r="BV527" i="12"/>
  <c r="BW527" i="12"/>
  <c r="BX527" i="12"/>
  <c r="BY527" i="12"/>
  <c r="BZ527" i="12"/>
  <c r="CA527" i="12"/>
  <c r="CB527" i="12"/>
  <c r="CC527" i="12"/>
  <c r="CD527" i="12"/>
  <c r="CE527" i="12"/>
  <c r="CF527" i="12"/>
  <c r="CG527" i="12"/>
  <c r="CH527" i="12"/>
  <c r="CI527" i="12"/>
  <c r="CJ527" i="12"/>
  <c r="CK527" i="12"/>
  <c r="CL527" i="12"/>
  <c r="CM527" i="12"/>
  <c r="CN527" i="12"/>
  <c r="CO527" i="12"/>
  <c r="CP527" i="12"/>
  <c r="CQ527" i="12"/>
  <c r="CR527" i="12"/>
  <c r="CS527" i="12"/>
  <c r="CT527" i="12"/>
  <c r="CU527" i="12"/>
  <c r="CV527" i="12"/>
  <c r="CW527" i="12"/>
  <c r="CX527" i="12"/>
  <c r="CY527" i="12"/>
  <c r="CZ527" i="12"/>
  <c r="DA527" i="12"/>
  <c r="DB527" i="12"/>
  <c r="DC527" i="12"/>
  <c r="DD527" i="12"/>
  <c r="DE527" i="12"/>
  <c r="DF527" i="12"/>
  <c r="DG527" i="12"/>
  <c r="DH527" i="12"/>
  <c r="DI527" i="12"/>
  <c r="DJ527" i="12"/>
  <c r="AZ528" i="12"/>
  <c r="BA528" i="12"/>
  <c r="BB528" i="12"/>
  <c r="BC528" i="12"/>
  <c r="BI528" i="12" s="1"/>
  <c r="BD528" i="12"/>
  <c r="BJ528" i="12" s="1"/>
  <c r="BE528" i="12"/>
  <c r="BF528" i="12"/>
  <c r="BG528" i="12"/>
  <c r="BK528" i="12" s="1"/>
  <c r="BH528" i="12"/>
  <c r="BL528" i="12" s="1"/>
  <c r="BP528" i="12"/>
  <c r="BQ528" i="12"/>
  <c r="BR528" i="12"/>
  <c r="BS528" i="12"/>
  <c r="BT528" i="12"/>
  <c r="BU528" i="12"/>
  <c r="BV528" i="12"/>
  <c r="BW528" i="12"/>
  <c r="BX528" i="12"/>
  <c r="BY528" i="12"/>
  <c r="BZ528" i="12"/>
  <c r="CA528" i="12"/>
  <c r="CB528" i="12"/>
  <c r="CC528" i="12"/>
  <c r="CD528" i="12"/>
  <c r="CE528" i="12"/>
  <c r="CF528" i="12"/>
  <c r="CG528" i="12"/>
  <c r="CH528" i="12"/>
  <c r="CI528" i="12"/>
  <c r="CJ528" i="12"/>
  <c r="CK528" i="12"/>
  <c r="CL528" i="12"/>
  <c r="CM528" i="12"/>
  <c r="CN528" i="12"/>
  <c r="CO528" i="12"/>
  <c r="CP528" i="12"/>
  <c r="CQ528" i="12"/>
  <c r="CR528" i="12"/>
  <c r="CS528" i="12"/>
  <c r="CT528" i="12"/>
  <c r="CU528" i="12"/>
  <c r="CV528" i="12"/>
  <c r="CW528" i="12"/>
  <c r="CX528" i="12"/>
  <c r="CY528" i="12"/>
  <c r="CZ528" i="12"/>
  <c r="DA528" i="12"/>
  <c r="DB528" i="12"/>
  <c r="DC528" i="12"/>
  <c r="DD528" i="12"/>
  <c r="DE528" i="12"/>
  <c r="DF528" i="12"/>
  <c r="DG528" i="12"/>
  <c r="DH528" i="12"/>
  <c r="DI528" i="12"/>
  <c r="DJ528" i="12"/>
  <c r="AZ529" i="12"/>
  <c r="BA529" i="12"/>
  <c r="BB529" i="12"/>
  <c r="BC529" i="12"/>
  <c r="BD529" i="12"/>
  <c r="BE529" i="12"/>
  <c r="BF529" i="12"/>
  <c r="BG529" i="12"/>
  <c r="BK529" i="12" s="1"/>
  <c r="BH529" i="12"/>
  <c r="BI529" i="12"/>
  <c r="BP529" i="12"/>
  <c r="BQ529" i="12"/>
  <c r="BR529" i="12"/>
  <c r="BS529" i="12"/>
  <c r="BT529" i="12"/>
  <c r="BU529" i="12"/>
  <c r="BV529" i="12"/>
  <c r="BW529" i="12"/>
  <c r="BX529" i="12"/>
  <c r="BY529" i="12"/>
  <c r="BZ529" i="12"/>
  <c r="CA529" i="12"/>
  <c r="CB529" i="12"/>
  <c r="CC529" i="12"/>
  <c r="CD529" i="12"/>
  <c r="CE529" i="12"/>
  <c r="CF529" i="12"/>
  <c r="CG529" i="12"/>
  <c r="CH529" i="12"/>
  <c r="CI529" i="12"/>
  <c r="CJ529" i="12"/>
  <c r="CK529" i="12"/>
  <c r="CL529" i="12"/>
  <c r="CM529" i="12"/>
  <c r="CN529" i="12"/>
  <c r="CO529" i="12"/>
  <c r="CP529" i="12"/>
  <c r="CQ529" i="12"/>
  <c r="CR529" i="12"/>
  <c r="CS529" i="12"/>
  <c r="CT529" i="12"/>
  <c r="CU529" i="12"/>
  <c r="CV529" i="12"/>
  <c r="CW529" i="12"/>
  <c r="CX529" i="12"/>
  <c r="CY529" i="12"/>
  <c r="CZ529" i="12"/>
  <c r="DA529" i="12"/>
  <c r="DB529" i="12"/>
  <c r="DC529" i="12"/>
  <c r="DD529" i="12"/>
  <c r="DE529" i="12"/>
  <c r="DF529" i="12"/>
  <c r="DG529" i="12"/>
  <c r="DH529" i="12"/>
  <c r="DI529" i="12"/>
  <c r="DJ529" i="12"/>
  <c r="AZ530" i="12"/>
  <c r="BA530" i="12"/>
  <c r="BB530" i="12"/>
  <c r="BC530" i="12"/>
  <c r="BD530" i="12"/>
  <c r="BJ530" i="12" s="1"/>
  <c r="BE530" i="12"/>
  <c r="BF530" i="12"/>
  <c r="BG530" i="12"/>
  <c r="BH530" i="12"/>
  <c r="BI530" i="12"/>
  <c r="BK530" i="12"/>
  <c r="BP530" i="12"/>
  <c r="BQ530" i="12"/>
  <c r="BR530" i="12"/>
  <c r="BS530" i="12"/>
  <c r="BT530" i="12"/>
  <c r="BU530" i="12"/>
  <c r="BV530" i="12"/>
  <c r="BW530" i="12"/>
  <c r="BX530" i="12"/>
  <c r="BY530" i="12"/>
  <c r="BZ530" i="12"/>
  <c r="CA530" i="12"/>
  <c r="CB530" i="12"/>
  <c r="CC530" i="12"/>
  <c r="CD530" i="12"/>
  <c r="CE530" i="12"/>
  <c r="CF530" i="12"/>
  <c r="CG530" i="12"/>
  <c r="CH530" i="12"/>
  <c r="CI530" i="12"/>
  <c r="CJ530" i="12"/>
  <c r="CK530" i="12"/>
  <c r="CL530" i="12"/>
  <c r="CM530" i="12"/>
  <c r="CN530" i="12"/>
  <c r="CO530" i="12"/>
  <c r="CP530" i="12"/>
  <c r="CQ530" i="12"/>
  <c r="CR530" i="12"/>
  <c r="CS530" i="12"/>
  <c r="CT530" i="12"/>
  <c r="CU530" i="12"/>
  <c r="CV530" i="12"/>
  <c r="CW530" i="12"/>
  <c r="CX530" i="12"/>
  <c r="CY530" i="12"/>
  <c r="CZ530" i="12"/>
  <c r="DA530" i="12"/>
  <c r="DB530" i="12"/>
  <c r="DC530" i="12"/>
  <c r="DD530" i="12"/>
  <c r="DE530" i="12"/>
  <c r="DF530" i="12"/>
  <c r="DG530" i="12"/>
  <c r="DH530" i="12"/>
  <c r="DI530" i="12"/>
  <c r="DJ530" i="12"/>
  <c r="AZ531" i="12"/>
  <c r="BA531" i="12"/>
  <c r="BB531" i="12"/>
  <c r="BC531" i="12"/>
  <c r="BD531" i="12"/>
  <c r="BE531" i="12"/>
  <c r="BF531" i="12"/>
  <c r="BG531" i="12"/>
  <c r="BH531" i="12"/>
  <c r="BI531" i="12"/>
  <c r="BK531" i="12"/>
  <c r="BP531" i="12"/>
  <c r="BQ531" i="12"/>
  <c r="BR531" i="12"/>
  <c r="BS531" i="12"/>
  <c r="BT531" i="12"/>
  <c r="BU531" i="12"/>
  <c r="BV531" i="12"/>
  <c r="BW531" i="12"/>
  <c r="BX531" i="12"/>
  <c r="BY531" i="12"/>
  <c r="BZ531" i="12"/>
  <c r="CA531" i="12"/>
  <c r="CB531" i="12"/>
  <c r="CC531" i="12"/>
  <c r="CD531" i="12"/>
  <c r="CE531" i="12"/>
  <c r="CF531" i="12"/>
  <c r="CG531" i="12"/>
  <c r="CH531" i="12"/>
  <c r="CI531" i="12"/>
  <c r="CJ531" i="12"/>
  <c r="CK531" i="12"/>
  <c r="CL531" i="12"/>
  <c r="CM531" i="12"/>
  <c r="CN531" i="12"/>
  <c r="CO531" i="12"/>
  <c r="CP531" i="12"/>
  <c r="CQ531" i="12"/>
  <c r="CR531" i="12"/>
  <c r="CS531" i="12"/>
  <c r="CT531" i="12"/>
  <c r="CU531" i="12"/>
  <c r="CV531" i="12"/>
  <c r="CW531" i="12"/>
  <c r="CX531" i="12"/>
  <c r="CY531" i="12"/>
  <c r="CZ531" i="12"/>
  <c r="DA531" i="12"/>
  <c r="DB531" i="12"/>
  <c r="DC531" i="12"/>
  <c r="DD531" i="12"/>
  <c r="DE531" i="12"/>
  <c r="DF531" i="12"/>
  <c r="DG531" i="12"/>
  <c r="DH531" i="12"/>
  <c r="DI531" i="12"/>
  <c r="DJ531" i="12"/>
  <c r="AZ532" i="12"/>
  <c r="BA532" i="12"/>
  <c r="BB532" i="12"/>
  <c r="BC532" i="12"/>
  <c r="BI532" i="12" s="1"/>
  <c r="BL532" i="12" s="1"/>
  <c r="BD532" i="12"/>
  <c r="BJ532" i="12" s="1"/>
  <c r="BE532" i="12"/>
  <c r="BF532" i="12"/>
  <c r="BG532" i="12"/>
  <c r="BK532" i="12" s="1"/>
  <c r="BH532" i="12"/>
  <c r="BP532" i="12"/>
  <c r="BQ532" i="12"/>
  <c r="BR532" i="12"/>
  <c r="BS532" i="12"/>
  <c r="BT532" i="12"/>
  <c r="BU532" i="12"/>
  <c r="BV532" i="12"/>
  <c r="BW532" i="12"/>
  <c r="BX532" i="12"/>
  <c r="BY532" i="12"/>
  <c r="BZ532" i="12"/>
  <c r="CA532" i="12"/>
  <c r="CB532" i="12"/>
  <c r="CC532" i="12"/>
  <c r="CD532" i="12"/>
  <c r="CE532" i="12"/>
  <c r="CF532" i="12"/>
  <c r="CG532" i="12"/>
  <c r="CH532" i="12"/>
  <c r="CI532" i="12"/>
  <c r="CJ532" i="12"/>
  <c r="CK532" i="12"/>
  <c r="CL532" i="12"/>
  <c r="CM532" i="12"/>
  <c r="CN532" i="12"/>
  <c r="CO532" i="12"/>
  <c r="CP532" i="12"/>
  <c r="CQ532" i="12"/>
  <c r="CR532" i="12"/>
  <c r="CS532" i="12"/>
  <c r="CT532" i="12"/>
  <c r="CU532" i="12"/>
  <c r="CV532" i="12"/>
  <c r="CW532" i="12"/>
  <c r="CX532" i="12"/>
  <c r="CY532" i="12"/>
  <c r="CZ532" i="12"/>
  <c r="DA532" i="12"/>
  <c r="DB532" i="12"/>
  <c r="DC532" i="12"/>
  <c r="DD532" i="12"/>
  <c r="DE532" i="12"/>
  <c r="DF532" i="12"/>
  <c r="DG532" i="12"/>
  <c r="DH532" i="12"/>
  <c r="DI532" i="12"/>
  <c r="DJ532" i="12"/>
  <c r="AZ533" i="12"/>
  <c r="BA533" i="12"/>
  <c r="BB533" i="12"/>
  <c r="BC533" i="12"/>
  <c r="BI533" i="12" s="1"/>
  <c r="BD533" i="12"/>
  <c r="BJ533" i="12" s="1"/>
  <c r="BE533" i="12"/>
  <c r="BF533" i="12"/>
  <c r="BG533" i="12"/>
  <c r="BK533" i="12" s="1"/>
  <c r="BH533" i="12"/>
  <c r="BP533" i="12"/>
  <c r="BQ533" i="12"/>
  <c r="BR533" i="12"/>
  <c r="BS533" i="12"/>
  <c r="BT533" i="12"/>
  <c r="BU533" i="12"/>
  <c r="BV533" i="12"/>
  <c r="BW533" i="12"/>
  <c r="BX533" i="12"/>
  <c r="BY533" i="12"/>
  <c r="BZ533" i="12"/>
  <c r="CA533" i="12"/>
  <c r="CB533" i="12"/>
  <c r="CC533" i="12"/>
  <c r="CD533" i="12"/>
  <c r="CE533" i="12"/>
  <c r="CF533" i="12"/>
  <c r="CG533" i="12"/>
  <c r="CH533" i="12"/>
  <c r="CI533" i="12"/>
  <c r="CJ533" i="12"/>
  <c r="CK533" i="12"/>
  <c r="CL533" i="12"/>
  <c r="CM533" i="12"/>
  <c r="CN533" i="12"/>
  <c r="CO533" i="12"/>
  <c r="CP533" i="12"/>
  <c r="CQ533" i="12"/>
  <c r="CR533" i="12"/>
  <c r="CS533" i="12"/>
  <c r="CT533" i="12"/>
  <c r="CU533" i="12"/>
  <c r="CV533" i="12"/>
  <c r="CW533" i="12"/>
  <c r="CX533" i="12"/>
  <c r="CY533" i="12"/>
  <c r="CZ533" i="12"/>
  <c r="DA533" i="12"/>
  <c r="DB533" i="12"/>
  <c r="DC533" i="12"/>
  <c r="DD533" i="12"/>
  <c r="DE533" i="12"/>
  <c r="DF533" i="12"/>
  <c r="DG533" i="12"/>
  <c r="DH533" i="12"/>
  <c r="DI533" i="12"/>
  <c r="DJ533" i="12"/>
  <c r="AZ534" i="12"/>
  <c r="BA534" i="12"/>
  <c r="BB534" i="12"/>
  <c r="BC534" i="12"/>
  <c r="BD534" i="12"/>
  <c r="BE534" i="12"/>
  <c r="BF534" i="12"/>
  <c r="BG534" i="12"/>
  <c r="BH534" i="12"/>
  <c r="BI534" i="12"/>
  <c r="BK534" i="12"/>
  <c r="BP534" i="12"/>
  <c r="BQ534" i="12"/>
  <c r="BR534" i="12"/>
  <c r="BS534" i="12"/>
  <c r="BT534" i="12"/>
  <c r="BU534" i="12"/>
  <c r="BV534" i="12"/>
  <c r="BW534" i="12"/>
  <c r="BX534" i="12"/>
  <c r="BY534" i="12"/>
  <c r="BZ534" i="12"/>
  <c r="CA534" i="12"/>
  <c r="CB534" i="12"/>
  <c r="CC534" i="12"/>
  <c r="CD534" i="12"/>
  <c r="CE534" i="12"/>
  <c r="CF534" i="12"/>
  <c r="CG534" i="12"/>
  <c r="CH534" i="12"/>
  <c r="CI534" i="12"/>
  <c r="CJ534" i="12"/>
  <c r="CK534" i="12"/>
  <c r="CL534" i="12"/>
  <c r="CM534" i="12"/>
  <c r="CN534" i="12"/>
  <c r="CO534" i="12"/>
  <c r="CP534" i="12"/>
  <c r="CQ534" i="12"/>
  <c r="CR534" i="12"/>
  <c r="CS534" i="12"/>
  <c r="CT534" i="12"/>
  <c r="CU534" i="12"/>
  <c r="CV534" i="12"/>
  <c r="CW534" i="12"/>
  <c r="CX534" i="12"/>
  <c r="CY534" i="12"/>
  <c r="CZ534" i="12"/>
  <c r="DA534" i="12"/>
  <c r="DB534" i="12"/>
  <c r="DC534" i="12"/>
  <c r="DD534" i="12"/>
  <c r="DE534" i="12"/>
  <c r="DF534" i="12"/>
  <c r="DG534" i="12"/>
  <c r="DH534" i="12"/>
  <c r="DI534" i="12"/>
  <c r="DJ534" i="12"/>
  <c r="AZ535" i="12"/>
  <c r="BA535" i="12"/>
  <c r="BB535" i="12"/>
  <c r="BC535" i="12"/>
  <c r="BD535" i="12"/>
  <c r="BE535" i="12"/>
  <c r="BF535" i="12"/>
  <c r="BG535" i="12"/>
  <c r="BH535" i="12"/>
  <c r="BI535" i="12"/>
  <c r="BK535" i="12"/>
  <c r="BP535" i="12"/>
  <c r="BQ535" i="12"/>
  <c r="BR535" i="12"/>
  <c r="BS535" i="12"/>
  <c r="BT535" i="12"/>
  <c r="BU535" i="12"/>
  <c r="BV535" i="12"/>
  <c r="BW535" i="12"/>
  <c r="BX535" i="12"/>
  <c r="BY535" i="12"/>
  <c r="BZ535" i="12"/>
  <c r="CA535" i="12"/>
  <c r="CB535" i="12"/>
  <c r="CC535" i="12"/>
  <c r="CD535" i="12"/>
  <c r="CE535" i="12"/>
  <c r="CF535" i="12"/>
  <c r="CG535" i="12"/>
  <c r="CH535" i="12"/>
  <c r="CI535" i="12"/>
  <c r="CJ535" i="12"/>
  <c r="CK535" i="12"/>
  <c r="CL535" i="12"/>
  <c r="CM535" i="12"/>
  <c r="CN535" i="12"/>
  <c r="CO535" i="12"/>
  <c r="CP535" i="12"/>
  <c r="CQ535" i="12"/>
  <c r="CR535" i="12"/>
  <c r="CS535" i="12"/>
  <c r="CT535" i="12"/>
  <c r="CU535" i="12"/>
  <c r="CV535" i="12"/>
  <c r="CW535" i="12"/>
  <c r="CX535" i="12"/>
  <c r="CY535" i="12"/>
  <c r="CZ535" i="12"/>
  <c r="DA535" i="12"/>
  <c r="DB535" i="12"/>
  <c r="DC535" i="12"/>
  <c r="DD535" i="12"/>
  <c r="DE535" i="12"/>
  <c r="DF535" i="12"/>
  <c r="DG535" i="12"/>
  <c r="DH535" i="12"/>
  <c r="DI535" i="12"/>
  <c r="DJ535" i="12"/>
  <c r="AZ536" i="12"/>
  <c r="BA536" i="12"/>
  <c r="BB536" i="12"/>
  <c r="BC536" i="12"/>
  <c r="BI536" i="12" s="1"/>
  <c r="BL536" i="12" s="1"/>
  <c r="BD536" i="12"/>
  <c r="BJ536" i="12" s="1"/>
  <c r="BE536" i="12"/>
  <c r="BF536" i="12"/>
  <c r="BG536" i="12"/>
  <c r="BK536" i="12" s="1"/>
  <c r="BH536" i="12"/>
  <c r="BP536" i="12"/>
  <c r="BQ536" i="12"/>
  <c r="BR536" i="12"/>
  <c r="BS536" i="12"/>
  <c r="BT536" i="12"/>
  <c r="BU536" i="12"/>
  <c r="BV536" i="12"/>
  <c r="BW536" i="12"/>
  <c r="BX536" i="12"/>
  <c r="BY536" i="12"/>
  <c r="BZ536" i="12"/>
  <c r="CA536" i="12"/>
  <c r="CB536" i="12"/>
  <c r="CC536" i="12"/>
  <c r="CD536" i="12"/>
  <c r="CE536" i="12"/>
  <c r="CF536" i="12"/>
  <c r="CG536" i="12"/>
  <c r="CH536" i="12"/>
  <c r="CI536" i="12"/>
  <c r="CJ536" i="12"/>
  <c r="CK536" i="12"/>
  <c r="CL536" i="12"/>
  <c r="CM536" i="12"/>
  <c r="CN536" i="12"/>
  <c r="CO536" i="12"/>
  <c r="CP536" i="12"/>
  <c r="CQ536" i="12"/>
  <c r="CR536" i="12"/>
  <c r="CS536" i="12"/>
  <c r="CT536" i="12"/>
  <c r="CU536" i="12"/>
  <c r="CV536" i="12"/>
  <c r="CW536" i="12"/>
  <c r="CX536" i="12"/>
  <c r="CY536" i="12"/>
  <c r="CZ536" i="12"/>
  <c r="DA536" i="12"/>
  <c r="DB536" i="12"/>
  <c r="DC536" i="12"/>
  <c r="DD536" i="12"/>
  <c r="DE536" i="12"/>
  <c r="DF536" i="12"/>
  <c r="DG536" i="12"/>
  <c r="DH536" i="12"/>
  <c r="DI536" i="12"/>
  <c r="DJ536" i="12"/>
  <c r="AZ537" i="12"/>
  <c r="BH537" i="12" s="1"/>
  <c r="BA537" i="12"/>
  <c r="BB537" i="12"/>
  <c r="BC537" i="12"/>
  <c r="BI537" i="12" s="1"/>
  <c r="BD537" i="12"/>
  <c r="BJ537" i="12" s="1"/>
  <c r="BE537" i="12"/>
  <c r="BF537" i="12"/>
  <c r="BG537" i="12"/>
  <c r="BK537" i="12" s="1"/>
  <c r="BP537" i="12"/>
  <c r="BQ537" i="12"/>
  <c r="BR537" i="12"/>
  <c r="BS537" i="12"/>
  <c r="BT537" i="12"/>
  <c r="BU537" i="12"/>
  <c r="BV537" i="12"/>
  <c r="BW537" i="12"/>
  <c r="BX537" i="12"/>
  <c r="BY537" i="12"/>
  <c r="BZ537" i="12"/>
  <c r="CA537" i="12"/>
  <c r="CB537" i="12"/>
  <c r="CC537" i="12"/>
  <c r="CD537" i="12"/>
  <c r="CE537" i="12"/>
  <c r="CF537" i="12"/>
  <c r="CG537" i="12"/>
  <c r="CH537" i="12"/>
  <c r="CI537" i="12"/>
  <c r="CJ537" i="12"/>
  <c r="CK537" i="12"/>
  <c r="CL537" i="12"/>
  <c r="CM537" i="12"/>
  <c r="CN537" i="12"/>
  <c r="CO537" i="12"/>
  <c r="CP537" i="12"/>
  <c r="CQ537" i="12"/>
  <c r="CR537" i="12"/>
  <c r="CS537" i="12"/>
  <c r="CT537" i="12"/>
  <c r="CU537" i="12"/>
  <c r="CV537" i="12"/>
  <c r="CW537" i="12"/>
  <c r="CX537" i="12"/>
  <c r="CY537" i="12"/>
  <c r="CZ537" i="12"/>
  <c r="DA537" i="12"/>
  <c r="DB537" i="12"/>
  <c r="DC537" i="12"/>
  <c r="DD537" i="12"/>
  <c r="DE537" i="12"/>
  <c r="DF537" i="12"/>
  <c r="DG537" i="12"/>
  <c r="DH537" i="12"/>
  <c r="DI537" i="12"/>
  <c r="DJ537" i="12"/>
  <c r="AZ538" i="12"/>
  <c r="BA538" i="12"/>
  <c r="BB538" i="12"/>
  <c r="BC538" i="12"/>
  <c r="BD538" i="12"/>
  <c r="BE538" i="12"/>
  <c r="BF538" i="12"/>
  <c r="BG538" i="12"/>
  <c r="BH538" i="12"/>
  <c r="BI538" i="12"/>
  <c r="BK538" i="12"/>
  <c r="BP538" i="12"/>
  <c r="BQ538" i="12"/>
  <c r="BR538" i="12"/>
  <c r="BS538" i="12"/>
  <c r="BT538" i="12"/>
  <c r="BU538" i="12"/>
  <c r="BV538" i="12"/>
  <c r="BW538" i="12"/>
  <c r="BX538" i="12"/>
  <c r="BY538" i="12"/>
  <c r="BZ538" i="12"/>
  <c r="CA538" i="12"/>
  <c r="CB538" i="12"/>
  <c r="CC538" i="12"/>
  <c r="CD538" i="12"/>
  <c r="CE538" i="12"/>
  <c r="CF538" i="12"/>
  <c r="CG538" i="12"/>
  <c r="CH538" i="12"/>
  <c r="CI538" i="12"/>
  <c r="CJ538" i="12"/>
  <c r="CK538" i="12"/>
  <c r="CL538" i="12"/>
  <c r="CM538" i="12"/>
  <c r="CN538" i="12"/>
  <c r="CO538" i="12"/>
  <c r="CP538" i="12"/>
  <c r="CQ538" i="12"/>
  <c r="CR538" i="12"/>
  <c r="CS538" i="12"/>
  <c r="CT538" i="12"/>
  <c r="CU538" i="12"/>
  <c r="CV538" i="12"/>
  <c r="CW538" i="12"/>
  <c r="CX538" i="12"/>
  <c r="CY538" i="12"/>
  <c r="CZ538" i="12"/>
  <c r="DA538" i="12"/>
  <c r="DB538" i="12"/>
  <c r="DC538" i="12"/>
  <c r="DD538" i="12"/>
  <c r="DE538" i="12"/>
  <c r="DF538" i="12"/>
  <c r="DG538" i="12"/>
  <c r="DH538" i="12"/>
  <c r="DI538" i="12"/>
  <c r="DJ538" i="12"/>
  <c r="AZ539" i="12"/>
  <c r="BA539" i="12"/>
  <c r="BB539" i="12"/>
  <c r="BC539" i="12"/>
  <c r="BD539" i="12"/>
  <c r="BE539" i="12"/>
  <c r="BF539" i="12"/>
  <c r="BG539" i="12"/>
  <c r="BH539" i="12"/>
  <c r="BI539" i="12"/>
  <c r="BK539" i="12"/>
  <c r="BP539" i="12"/>
  <c r="BQ539" i="12"/>
  <c r="BR539" i="12"/>
  <c r="BS539" i="12"/>
  <c r="BT539" i="12"/>
  <c r="BU539" i="12"/>
  <c r="BV539" i="12"/>
  <c r="BW539" i="12"/>
  <c r="BX539" i="12"/>
  <c r="BY539" i="12"/>
  <c r="BZ539" i="12"/>
  <c r="CA539" i="12"/>
  <c r="CB539" i="12"/>
  <c r="CC539" i="12"/>
  <c r="CD539" i="12"/>
  <c r="CE539" i="12"/>
  <c r="CF539" i="12"/>
  <c r="CG539" i="12"/>
  <c r="CH539" i="12"/>
  <c r="CI539" i="12"/>
  <c r="CJ539" i="12"/>
  <c r="CK539" i="12"/>
  <c r="CL539" i="12"/>
  <c r="CM539" i="12"/>
  <c r="CN539" i="12"/>
  <c r="CO539" i="12"/>
  <c r="CP539" i="12"/>
  <c r="CQ539" i="12"/>
  <c r="CR539" i="12"/>
  <c r="CS539" i="12"/>
  <c r="CT539" i="12"/>
  <c r="CU539" i="12"/>
  <c r="CV539" i="12"/>
  <c r="CW539" i="12"/>
  <c r="CX539" i="12"/>
  <c r="CY539" i="12"/>
  <c r="CZ539" i="12"/>
  <c r="DA539" i="12"/>
  <c r="DB539" i="12"/>
  <c r="DC539" i="12"/>
  <c r="DD539" i="12"/>
  <c r="DE539" i="12"/>
  <c r="DF539" i="12"/>
  <c r="DG539" i="12"/>
  <c r="DH539" i="12"/>
  <c r="DI539" i="12"/>
  <c r="DJ539" i="12"/>
  <c r="AZ540" i="12"/>
  <c r="BA540" i="12"/>
  <c r="BB540" i="12"/>
  <c r="BC540" i="12"/>
  <c r="BI540" i="12" s="1"/>
  <c r="BD540" i="12"/>
  <c r="BJ540" i="12" s="1"/>
  <c r="BE540" i="12"/>
  <c r="BF540" i="12"/>
  <c r="BG540" i="12"/>
  <c r="BK540" i="12" s="1"/>
  <c r="BH540" i="12"/>
  <c r="BP540" i="12"/>
  <c r="BQ540" i="12"/>
  <c r="BR540" i="12"/>
  <c r="BS540" i="12"/>
  <c r="BT540" i="12"/>
  <c r="BU540" i="12"/>
  <c r="BV540" i="12"/>
  <c r="BW540" i="12"/>
  <c r="BX540" i="12"/>
  <c r="BY540" i="12"/>
  <c r="BZ540" i="12"/>
  <c r="CA540" i="12"/>
  <c r="CB540" i="12"/>
  <c r="CC540" i="12"/>
  <c r="CD540" i="12"/>
  <c r="CE540" i="12"/>
  <c r="CF540" i="12"/>
  <c r="CG540" i="12"/>
  <c r="CH540" i="12"/>
  <c r="CI540" i="12"/>
  <c r="CJ540" i="12"/>
  <c r="CK540" i="12"/>
  <c r="CL540" i="12"/>
  <c r="CM540" i="12"/>
  <c r="CN540" i="12"/>
  <c r="CO540" i="12"/>
  <c r="CP540" i="12"/>
  <c r="CQ540" i="12"/>
  <c r="CR540" i="12"/>
  <c r="CS540" i="12"/>
  <c r="CT540" i="12"/>
  <c r="CU540" i="12"/>
  <c r="CV540" i="12"/>
  <c r="CW540" i="12"/>
  <c r="CX540" i="12"/>
  <c r="CY540" i="12"/>
  <c r="CZ540" i="12"/>
  <c r="DA540" i="12"/>
  <c r="DB540" i="12"/>
  <c r="DC540" i="12"/>
  <c r="DD540" i="12"/>
  <c r="DE540" i="12"/>
  <c r="DF540" i="12"/>
  <c r="DG540" i="12"/>
  <c r="DH540" i="12"/>
  <c r="DI540" i="12"/>
  <c r="DJ540" i="12"/>
  <c r="AZ541" i="12"/>
  <c r="BA541" i="12"/>
  <c r="BB541" i="12"/>
  <c r="BC541" i="12"/>
  <c r="BD541" i="12"/>
  <c r="BJ541" i="12" s="1"/>
  <c r="BE541" i="12"/>
  <c r="BF541" i="12"/>
  <c r="BG541" i="12"/>
  <c r="BK541" i="12" s="1"/>
  <c r="BH541" i="12"/>
  <c r="BL541" i="12" s="1"/>
  <c r="BI541" i="12"/>
  <c r="BP541" i="12"/>
  <c r="BQ541" i="12"/>
  <c r="BR541" i="12"/>
  <c r="BS541" i="12"/>
  <c r="BT541" i="12"/>
  <c r="BU541" i="12"/>
  <c r="BV541" i="12"/>
  <c r="BW541" i="12"/>
  <c r="BX541" i="12"/>
  <c r="BY541" i="12"/>
  <c r="BZ541" i="12"/>
  <c r="CA541" i="12"/>
  <c r="CB541" i="12"/>
  <c r="CC541" i="12"/>
  <c r="CD541" i="12"/>
  <c r="CE541" i="12"/>
  <c r="CF541" i="12"/>
  <c r="CG541" i="12"/>
  <c r="CH541" i="12"/>
  <c r="CI541" i="12"/>
  <c r="CJ541" i="12"/>
  <c r="CK541" i="12"/>
  <c r="CL541" i="12"/>
  <c r="CM541" i="12"/>
  <c r="CN541" i="12"/>
  <c r="CO541" i="12"/>
  <c r="CP541" i="12"/>
  <c r="CQ541" i="12"/>
  <c r="CR541" i="12"/>
  <c r="CS541" i="12"/>
  <c r="CT541" i="12"/>
  <c r="CU541" i="12"/>
  <c r="CV541" i="12"/>
  <c r="CW541" i="12"/>
  <c r="CX541" i="12"/>
  <c r="CY541" i="12"/>
  <c r="CZ541" i="12"/>
  <c r="DA541" i="12"/>
  <c r="DB541" i="12"/>
  <c r="DC541" i="12"/>
  <c r="DD541" i="12"/>
  <c r="DE541" i="12"/>
  <c r="DF541" i="12"/>
  <c r="DG541" i="12"/>
  <c r="DH541" i="12"/>
  <c r="DI541" i="12"/>
  <c r="DJ541" i="12"/>
  <c r="AZ542" i="12"/>
  <c r="BA542" i="12"/>
  <c r="BB542" i="12"/>
  <c r="BC542" i="12"/>
  <c r="BD542" i="12"/>
  <c r="BE542" i="12"/>
  <c r="BF542" i="12"/>
  <c r="BG542" i="12"/>
  <c r="BH542" i="12"/>
  <c r="BI542" i="12"/>
  <c r="BK542" i="12"/>
  <c r="BP542" i="12"/>
  <c r="BQ542" i="12"/>
  <c r="BR542" i="12"/>
  <c r="BS542" i="12"/>
  <c r="BT542" i="12"/>
  <c r="BU542" i="12"/>
  <c r="BV542" i="12"/>
  <c r="BW542" i="12"/>
  <c r="BX542" i="12"/>
  <c r="BY542" i="12"/>
  <c r="BZ542" i="12"/>
  <c r="CA542" i="12"/>
  <c r="CB542" i="12"/>
  <c r="CC542" i="12"/>
  <c r="CD542" i="12"/>
  <c r="CE542" i="12"/>
  <c r="CF542" i="12"/>
  <c r="CG542" i="12"/>
  <c r="CH542" i="12"/>
  <c r="CI542" i="12"/>
  <c r="CJ542" i="12"/>
  <c r="CK542" i="12"/>
  <c r="CL542" i="12"/>
  <c r="CM542" i="12"/>
  <c r="CN542" i="12"/>
  <c r="CO542" i="12"/>
  <c r="CP542" i="12"/>
  <c r="CQ542" i="12"/>
  <c r="CR542" i="12"/>
  <c r="CS542" i="12"/>
  <c r="CT542" i="12"/>
  <c r="CU542" i="12"/>
  <c r="CV542" i="12"/>
  <c r="CW542" i="12"/>
  <c r="CX542" i="12"/>
  <c r="CY542" i="12"/>
  <c r="CZ542" i="12"/>
  <c r="DA542" i="12"/>
  <c r="DB542" i="12"/>
  <c r="DC542" i="12"/>
  <c r="DD542" i="12"/>
  <c r="DE542" i="12"/>
  <c r="DF542" i="12"/>
  <c r="DG542" i="12"/>
  <c r="DH542" i="12"/>
  <c r="DI542" i="12"/>
  <c r="DJ542" i="12"/>
  <c r="AZ543" i="12"/>
  <c r="BA543" i="12"/>
  <c r="BB543" i="12"/>
  <c r="BC543" i="12"/>
  <c r="BD543" i="12"/>
  <c r="BE543" i="12"/>
  <c r="BF543" i="12"/>
  <c r="BG543" i="12"/>
  <c r="BH543" i="12"/>
  <c r="BI543" i="12"/>
  <c r="BK543" i="12"/>
  <c r="BP543" i="12"/>
  <c r="BQ543" i="12"/>
  <c r="BR543" i="12"/>
  <c r="BS543" i="12"/>
  <c r="BT543" i="12"/>
  <c r="BU543" i="12"/>
  <c r="BV543" i="12"/>
  <c r="BW543" i="12"/>
  <c r="BX543" i="12"/>
  <c r="BY543" i="12"/>
  <c r="BZ543" i="12"/>
  <c r="CA543" i="12"/>
  <c r="CB543" i="12"/>
  <c r="CC543" i="12"/>
  <c r="CD543" i="12"/>
  <c r="CE543" i="12"/>
  <c r="CF543" i="12"/>
  <c r="CG543" i="12"/>
  <c r="CH543" i="12"/>
  <c r="CI543" i="12"/>
  <c r="CJ543" i="12"/>
  <c r="CK543" i="12"/>
  <c r="CL543" i="12"/>
  <c r="CM543" i="12"/>
  <c r="CN543" i="12"/>
  <c r="CO543" i="12"/>
  <c r="CP543" i="12"/>
  <c r="CQ543" i="12"/>
  <c r="CR543" i="12"/>
  <c r="CS543" i="12"/>
  <c r="CT543" i="12"/>
  <c r="CU543" i="12"/>
  <c r="CV543" i="12"/>
  <c r="CW543" i="12"/>
  <c r="CX543" i="12"/>
  <c r="CY543" i="12"/>
  <c r="CZ543" i="12"/>
  <c r="DA543" i="12"/>
  <c r="DB543" i="12"/>
  <c r="DC543" i="12"/>
  <c r="DD543" i="12"/>
  <c r="DE543" i="12"/>
  <c r="DF543" i="12"/>
  <c r="DG543" i="12"/>
  <c r="DH543" i="12"/>
  <c r="DI543" i="12"/>
  <c r="DJ543" i="12"/>
  <c r="AZ544" i="12"/>
  <c r="BA544" i="12"/>
  <c r="BB544" i="12"/>
  <c r="BC544" i="12"/>
  <c r="BI544" i="12" s="1"/>
  <c r="BL544" i="12" s="1"/>
  <c r="BD544" i="12"/>
  <c r="BJ544" i="12" s="1"/>
  <c r="BE544" i="12"/>
  <c r="BF544" i="12"/>
  <c r="BG544" i="12"/>
  <c r="BK544" i="12" s="1"/>
  <c r="BH544" i="12"/>
  <c r="BP544" i="12"/>
  <c r="BQ544" i="12"/>
  <c r="BR544" i="12"/>
  <c r="BS544" i="12"/>
  <c r="BT544" i="12"/>
  <c r="BU544" i="12"/>
  <c r="BV544" i="12"/>
  <c r="BW544" i="12"/>
  <c r="BX544" i="12"/>
  <c r="BY544" i="12"/>
  <c r="BZ544" i="12"/>
  <c r="CA544" i="12"/>
  <c r="CB544" i="12"/>
  <c r="CC544" i="12"/>
  <c r="CD544" i="12"/>
  <c r="CE544" i="12"/>
  <c r="CF544" i="12"/>
  <c r="CG544" i="12"/>
  <c r="CH544" i="12"/>
  <c r="CI544" i="12"/>
  <c r="CJ544" i="12"/>
  <c r="CK544" i="12"/>
  <c r="CL544" i="12"/>
  <c r="CM544" i="12"/>
  <c r="CN544" i="12"/>
  <c r="CO544" i="12"/>
  <c r="CP544" i="12"/>
  <c r="CQ544" i="12"/>
  <c r="CR544" i="12"/>
  <c r="CS544" i="12"/>
  <c r="CT544" i="12"/>
  <c r="CU544" i="12"/>
  <c r="CV544" i="12"/>
  <c r="CW544" i="12"/>
  <c r="CX544" i="12"/>
  <c r="CY544" i="12"/>
  <c r="CZ544" i="12"/>
  <c r="DA544" i="12"/>
  <c r="DB544" i="12"/>
  <c r="DC544" i="12"/>
  <c r="DD544" i="12"/>
  <c r="DE544" i="12"/>
  <c r="DF544" i="12"/>
  <c r="DG544" i="12"/>
  <c r="DH544" i="12"/>
  <c r="DI544" i="12"/>
  <c r="DJ544" i="12"/>
  <c r="AZ545" i="12"/>
  <c r="BH545" i="12" s="1"/>
  <c r="BA545" i="12"/>
  <c r="BB545" i="12"/>
  <c r="BC545" i="12"/>
  <c r="BD545" i="12"/>
  <c r="BJ545" i="12" s="1"/>
  <c r="BE545" i="12"/>
  <c r="BF545" i="12"/>
  <c r="BG545" i="12"/>
  <c r="BK545" i="12" s="1"/>
  <c r="BI545" i="12"/>
  <c r="BP545" i="12"/>
  <c r="BQ545" i="12"/>
  <c r="BR545" i="12"/>
  <c r="BS545" i="12"/>
  <c r="BT545" i="12"/>
  <c r="BU545" i="12"/>
  <c r="BV545" i="12"/>
  <c r="BW545" i="12"/>
  <c r="BX545" i="12"/>
  <c r="BY545" i="12"/>
  <c r="BZ545" i="12"/>
  <c r="CA545" i="12"/>
  <c r="CB545" i="12"/>
  <c r="CC545" i="12"/>
  <c r="CD545" i="12"/>
  <c r="CE545" i="12"/>
  <c r="CF545" i="12"/>
  <c r="CG545" i="12"/>
  <c r="CH545" i="12"/>
  <c r="CI545" i="12"/>
  <c r="CJ545" i="12"/>
  <c r="CK545" i="12"/>
  <c r="CL545" i="12"/>
  <c r="CM545" i="12"/>
  <c r="CN545" i="12"/>
  <c r="CO545" i="12"/>
  <c r="CP545" i="12"/>
  <c r="CQ545" i="12"/>
  <c r="CR545" i="12"/>
  <c r="CS545" i="12"/>
  <c r="CT545" i="12"/>
  <c r="CU545" i="12"/>
  <c r="CV545" i="12"/>
  <c r="CW545" i="12"/>
  <c r="CX545" i="12"/>
  <c r="CY545" i="12"/>
  <c r="CZ545" i="12"/>
  <c r="DA545" i="12"/>
  <c r="DB545" i="12"/>
  <c r="DC545" i="12"/>
  <c r="DD545" i="12"/>
  <c r="DE545" i="12"/>
  <c r="DF545" i="12"/>
  <c r="DG545" i="12"/>
  <c r="DH545" i="12"/>
  <c r="DI545" i="12"/>
  <c r="DJ545" i="12"/>
  <c r="AZ546" i="12"/>
  <c r="BA546" i="12"/>
  <c r="BB546" i="12"/>
  <c r="BC546" i="12"/>
  <c r="BD546" i="12"/>
  <c r="BE546" i="12"/>
  <c r="BF546" i="12"/>
  <c r="BG546" i="12"/>
  <c r="BH546" i="12"/>
  <c r="BI546" i="12"/>
  <c r="BK546" i="12"/>
  <c r="BP546" i="12"/>
  <c r="BQ546" i="12"/>
  <c r="BR546" i="12"/>
  <c r="BS546" i="12"/>
  <c r="BT546" i="12"/>
  <c r="BU546" i="12"/>
  <c r="BV546" i="12"/>
  <c r="BW546" i="12"/>
  <c r="BX546" i="12"/>
  <c r="BY546" i="12"/>
  <c r="BZ546" i="12"/>
  <c r="CA546" i="12"/>
  <c r="CB546" i="12"/>
  <c r="CC546" i="12"/>
  <c r="CD546" i="12"/>
  <c r="CE546" i="12"/>
  <c r="CF546" i="12"/>
  <c r="CG546" i="12"/>
  <c r="CH546" i="12"/>
  <c r="CI546" i="12"/>
  <c r="CJ546" i="12"/>
  <c r="CK546" i="12"/>
  <c r="CL546" i="12"/>
  <c r="CM546" i="12"/>
  <c r="CN546" i="12"/>
  <c r="CO546" i="12"/>
  <c r="CP546" i="12"/>
  <c r="CQ546" i="12"/>
  <c r="CR546" i="12"/>
  <c r="CS546" i="12"/>
  <c r="CT546" i="12"/>
  <c r="CU546" i="12"/>
  <c r="CV546" i="12"/>
  <c r="CW546" i="12"/>
  <c r="CX546" i="12"/>
  <c r="CY546" i="12"/>
  <c r="CZ546" i="12"/>
  <c r="DA546" i="12"/>
  <c r="DB546" i="12"/>
  <c r="DC546" i="12"/>
  <c r="DD546" i="12"/>
  <c r="DE546" i="12"/>
  <c r="DF546" i="12"/>
  <c r="DG546" i="12"/>
  <c r="DH546" i="12"/>
  <c r="DI546" i="12"/>
  <c r="DJ546" i="12"/>
  <c r="AZ547" i="12"/>
  <c r="BA547" i="12"/>
  <c r="BB547" i="12"/>
  <c r="BI547" i="12" s="1"/>
  <c r="BC547" i="12"/>
  <c r="BD547" i="12"/>
  <c r="BE547" i="12"/>
  <c r="BF547" i="12"/>
  <c r="BK547" i="12" s="1"/>
  <c r="BG547" i="12"/>
  <c r="BH547" i="12"/>
  <c r="BJ547" i="12"/>
  <c r="BP547" i="12"/>
  <c r="BQ547" i="12"/>
  <c r="BR547" i="12"/>
  <c r="BS547" i="12"/>
  <c r="BT547" i="12"/>
  <c r="BU547" i="12"/>
  <c r="BV547" i="12"/>
  <c r="BW547" i="12"/>
  <c r="BX547" i="12"/>
  <c r="BY547" i="12"/>
  <c r="BZ547" i="12"/>
  <c r="CA547" i="12"/>
  <c r="CB547" i="12"/>
  <c r="CC547" i="12"/>
  <c r="CD547" i="12"/>
  <c r="CE547" i="12"/>
  <c r="CF547" i="12"/>
  <c r="CG547" i="12"/>
  <c r="CH547" i="12"/>
  <c r="CI547" i="12"/>
  <c r="CJ547" i="12"/>
  <c r="CK547" i="12"/>
  <c r="CL547" i="12"/>
  <c r="CM547" i="12"/>
  <c r="CN547" i="12"/>
  <c r="CO547" i="12"/>
  <c r="CP547" i="12"/>
  <c r="CQ547" i="12"/>
  <c r="CR547" i="12"/>
  <c r="CS547" i="12"/>
  <c r="CT547" i="12"/>
  <c r="CU547" i="12"/>
  <c r="CV547" i="12"/>
  <c r="CW547" i="12"/>
  <c r="CX547" i="12"/>
  <c r="CY547" i="12"/>
  <c r="CZ547" i="12"/>
  <c r="DA547" i="12"/>
  <c r="DB547" i="12"/>
  <c r="DC547" i="12"/>
  <c r="DD547" i="12"/>
  <c r="DE547" i="12"/>
  <c r="DF547" i="12"/>
  <c r="DG547" i="12"/>
  <c r="DH547" i="12"/>
  <c r="DI547" i="12"/>
  <c r="DJ547" i="12"/>
  <c r="AZ548" i="12"/>
  <c r="BA548" i="12"/>
  <c r="BB548" i="12"/>
  <c r="BI548" i="12" s="1"/>
  <c r="BC548" i="12"/>
  <c r="BD548" i="12"/>
  <c r="BE548" i="12"/>
  <c r="BF548" i="12"/>
  <c r="BK548" i="12" s="1"/>
  <c r="BG548" i="12"/>
  <c r="BH548" i="12"/>
  <c r="BJ548" i="12"/>
  <c r="BP548" i="12"/>
  <c r="BQ548" i="12"/>
  <c r="BR548" i="12"/>
  <c r="BS548" i="12"/>
  <c r="BT548" i="12"/>
  <c r="BU548" i="12"/>
  <c r="BV548" i="12"/>
  <c r="BW548" i="12"/>
  <c r="BX548" i="12"/>
  <c r="BY548" i="12"/>
  <c r="BZ548" i="12"/>
  <c r="CA548" i="12"/>
  <c r="CB548" i="12"/>
  <c r="CC548" i="12"/>
  <c r="CD548" i="12"/>
  <c r="CE548" i="12"/>
  <c r="CF548" i="12"/>
  <c r="CG548" i="12"/>
  <c r="CH548" i="12"/>
  <c r="CI548" i="12"/>
  <c r="CJ548" i="12"/>
  <c r="CK548" i="12"/>
  <c r="CL548" i="12"/>
  <c r="CM548" i="12"/>
  <c r="CN548" i="12"/>
  <c r="CO548" i="12"/>
  <c r="CP548" i="12"/>
  <c r="CQ548" i="12"/>
  <c r="CR548" i="12"/>
  <c r="CS548" i="12"/>
  <c r="CT548" i="12"/>
  <c r="CU548" i="12"/>
  <c r="CV548" i="12"/>
  <c r="CW548" i="12"/>
  <c r="CX548" i="12"/>
  <c r="CY548" i="12"/>
  <c r="CZ548" i="12"/>
  <c r="DA548" i="12"/>
  <c r="DB548" i="12"/>
  <c r="DC548" i="12"/>
  <c r="DD548" i="12"/>
  <c r="DE548" i="12"/>
  <c r="DF548" i="12"/>
  <c r="DG548" i="12"/>
  <c r="DH548" i="12"/>
  <c r="DI548" i="12"/>
  <c r="DJ548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BG3" i="12"/>
  <c r="BF3" i="12"/>
  <c r="BK3" i="12" s="1"/>
  <c r="BE3" i="12"/>
  <c r="BD3" i="12"/>
  <c r="BC3" i="12"/>
  <c r="BB3" i="12"/>
  <c r="BA3" i="12"/>
  <c r="AZ3" i="12"/>
  <c r="BH3" i="12" s="1"/>
  <c r="A3" i="12"/>
  <c r="AY2" i="12"/>
  <c r="AI2" i="12"/>
  <c r="AY1" i="12"/>
  <c r="AX1" i="12"/>
  <c r="AX2" i="12" s="1"/>
  <c r="AW1" i="12"/>
  <c r="AW2" i="12" s="1"/>
  <c r="AV1" i="12"/>
  <c r="AV2" i="12" s="1"/>
  <c r="AU1" i="12"/>
  <c r="AU2" i="12" s="1"/>
  <c r="AT1" i="12"/>
  <c r="AT2" i="12" s="1"/>
  <c r="AS1" i="12"/>
  <c r="AS2" i="12" s="1"/>
  <c r="AR1" i="12"/>
  <c r="AR2" i="12" s="1"/>
  <c r="AQ1" i="12"/>
  <c r="AQ2" i="12" s="1"/>
  <c r="AP1" i="12"/>
  <c r="AP2" i="12" s="1"/>
  <c r="AO1" i="12"/>
  <c r="AO2" i="12" s="1"/>
  <c r="AN1" i="12"/>
  <c r="AN2" i="12" s="1"/>
  <c r="AM1" i="12"/>
  <c r="AM2" i="12" s="1"/>
  <c r="AL1" i="12"/>
  <c r="AL2" i="12" s="1"/>
  <c r="AK1" i="12"/>
  <c r="AK2" i="12" s="1"/>
  <c r="AJ1" i="12"/>
  <c r="AJ2" i="12" s="1"/>
  <c r="AI1" i="12"/>
  <c r="AH1" i="12"/>
  <c r="AH2" i="12" s="1"/>
  <c r="AG1" i="12"/>
  <c r="AG2" i="12" s="1"/>
  <c r="AF1" i="12"/>
  <c r="AF2" i="12" s="1"/>
  <c r="AE1" i="12"/>
  <c r="AE2" i="12" s="1"/>
  <c r="AD1" i="12"/>
  <c r="AD2" i="12" s="1"/>
  <c r="AC1" i="12"/>
  <c r="AC2" i="12" s="1"/>
  <c r="AB1" i="12"/>
  <c r="AB2" i="12" s="1"/>
  <c r="AA1" i="12"/>
  <c r="AA2" i="12" s="1"/>
  <c r="Z1" i="12"/>
  <c r="Z2" i="12" s="1"/>
  <c r="Y1" i="12"/>
  <c r="Y2" i="12" s="1"/>
  <c r="X1" i="12"/>
  <c r="X2" i="12" s="1"/>
  <c r="W1" i="12"/>
  <c r="W2" i="12" s="1"/>
  <c r="V1" i="12"/>
  <c r="V2" i="12" s="1"/>
  <c r="U1" i="12"/>
  <c r="U2" i="12" s="1"/>
  <c r="T1" i="12"/>
  <c r="T2" i="12" s="1"/>
  <c r="S1" i="12"/>
  <c r="S2" i="12" s="1"/>
  <c r="R1" i="12"/>
  <c r="R2" i="12" s="1"/>
  <c r="Q1" i="12"/>
  <c r="Q2" i="12" s="1"/>
  <c r="P1" i="12"/>
  <c r="P2" i="12" s="1"/>
  <c r="O1" i="12"/>
  <c r="O2" i="12" s="1"/>
  <c r="N1" i="12"/>
  <c r="N2" i="12" s="1"/>
  <c r="M1" i="12"/>
  <c r="M2" i="12" s="1"/>
  <c r="L1" i="12"/>
  <c r="L2" i="12" s="1"/>
  <c r="K1" i="12"/>
  <c r="K2" i="12" s="1"/>
  <c r="J1" i="12"/>
  <c r="J2" i="12" s="1"/>
  <c r="I1" i="12"/>
  <c r="I2" i="12" s="1"/>
  <c r="H1" i="12"/>
  <c r="H2" i="12" s="1"/>
  <c r="G1" i="12"/>
  <c r="G2" i="12" s="1"/>
  <c r="F1" i="12"/>
  <c r="F2" i="12" s="1"/>
  <c r="E1" i="12"/>
  <c r="E2" i="12" s="1"/>
  <c r="BG556" i="6"/>
  <c r="BF556" i="6"/>
  <c r="BE556" i="6"/>
  <c r="BD556" i="6"/>
  <c r="BC556" i="6"/>
  <c r="BB556" i="6"/>
  <c r="BA556" i="6"/>
  <c r="AZ556" i="6"/>
  <c r="BH556" i="6" s="1"/>
  <c r="BG555" i="6"/>
  <c r="BF555" i="6"/>
  <c r="BK555" i="6" s="1"/>
  <c r="BE555" i="6"/>
  <c r="BD555" i="6"/>
  <c r="BC555" i="6"/>
  <c r="BB555" i="6"/>
  <c r="BA555" i="6"/>
  <c r="AZ555" i="6"/>
  <c r="BH555" i="6" s="1"/>
  <c r="BG554" i="6"/>
  <c r="BF554" i="6"/>
  <c r="BK554" i="6" s="1"/>
  <c r="BE554" i="6"/>
  <c r="BD554" i="6"/>
  <c r="BC554" i="6"/>
  <c r="BB554" i="6"/>
  <c r="BA554" i="6"/>
  <c r="AZ554" i="6"/>
  <c r="BH554" i="6" s="1"/>
  <c r="BG553" i="6"/>
  <c r="BF553" i="6"/>
  <c r="BE553" i="6"/>
  <c r="BD553" i="6"/>
  <c r="BC553" i="6"/>
  <c r="BB553" i="6"/>
  <c r="BA553" i="6"/>
  <c r="AZ553" i="6"/>
  <c r="BH553" i="6" s="1"/>
  <c r="BG552" i="6"/>
  <c r="BF552" i="6"/>
  <c r="BE552" i="6"/>
  <c r="BD552" i="6"/>
  <c r="BC552" i="6"/>
  <c r="BB552" i="6"/>
  <c r="BA552" i="6"/>
  <c r="AZ552" i="6"/>
  <c r="BH552" i="6" s="1"/>
  <c r="BG551" i="6"/>
  <c r="BF551" i="6"/>
  <c r="BK551" i="6" s="1"/>
  <c r="BE551" i="6"/>
  <c r="BD551" i="6"/>
  <c r="BC551" i="6"/>
  <c r="BB551" i="6"/>
  <c r="BA551" i="6"/>
  <c r="BI551" i="6" s="1"/>
  <c r="AZ551" i="6"/>
  <c r="BH551" i="6" s="1"/>
  <c r="BG550" i="6"/>
  <c r="BF550" i="6"/>
  <c r="BE550" i="6"/>
  <c r="BD550" i="6"/>
  <c r="BC550" i="6"/>
  <c r="BB550" i="6"/>
  <c r="BA550" i="6"/>
  <c r="AZ550" i="6"/>
  <c r="BH550" i="6" s="1"/>
  <c r="BG549" i="6"/>
  <c r="BF549" i="6"/>
  <c r="BE549" i="6"/>
  <c r="BD549" i="6"/>
  <c r="BC549" i="6"/>
  <c r="BB549" i="6"/>
  <c r="BA549" i="6"/>
  <c r="AZ549" i="6"/>
  <c r="BH549" i="6" s="1"/>
  <c r="BG548" i="6"/>
  <c r="BF548" i="6"/>
  <c r="BK548" i="6" s="1"/>
  <c r="BE548" i="6"/>
  <c r="BD548" i="6"/>
  <c r="BC548" i="6"/>
  <c r="BB548" i="6"/>
  <c r="BA548" i="6"/>
  <c r="AZ548" i="6"/>
  <c r="BH548" i="6" s="1"/>
  <c r="BG547" i="6"/>
  <c r="BF547" i="6"/>
  <c r="BK547" i="6" s="1"/>
  <c r="BE547" i="6"/>
  <c r="BD547" i="6"/>
  <c r="BC547" i="6"/>
  <c r="BB547" i="6"/>
  <c r="BA547" i="6"/>
  <c r="AZ547" i="6"/>
  <c r="BH547" i="6" s="1"/>
  <c r="BG546" i="6"/>
  <c r="BF546" i="6"/>
  <c r="BK546" i="6" s="1"/>
  <c r="BE546" i="6"/>
  <c r="BD546" i="6"/>
  <c r="BC546" i="6"/>
  <c r="BB546" i="6"/>
  <c r="BA546" i="6"/>
  <c r="AZ546" i="6"/>
  <c r="BH546" i="6" s="1"/>
  <c r="BG545" i="6"/>
  <c r="BF545" i="6"/>
  <c r="BE545" i="6"/>
  <c r="BD545" i="6"/>
  <c r="BC545" i="6"/>
  <c r="BB545" i="6"/>
  <c r="BA545" i="6"/>
  <c r="AZ545" i="6"/>
  <c r="BH545" i="6" s="1"/>
  <c r="BG544" i="6"/>
  <c r="BF544" i="6"/>
  <c r="BE544" i="6"/>
  <c r="BD544" i="6"/>
  <c r="BC544" i="6"/>
  <c r="BB544" i="6"/>
  <c r="BA544" i="6"/>
  <c r="AZ544" i="6"/>
  <c r="BH544" i="6" s="1"/>
  <c r="BG543" i="6"/>
  <c r="BF543" i="6"/>
  <c r="BK543" i="6" s="1"/>
  <c r="BE543" i="6"/>
  <c r="BD543" i="6"/>
  <c r="BC543" i="6"/>
  <c r="BB543" i="6"/>
  <c r="BA543" i="6"/>
  <c r="AZ543" i="6"/>
  <c r="BH543" i="6" s="1"/>
  <c r="BG542" i="6"/>
  <c r="BF542" i="6"/>
  <c r="BE542" i="6"/>
  <c r="BD542" i="6"/>
  <c r="BJ542" i="6" s="1"/>
  <c r="BC542" i="6"/>
  <c r="BB542" i="6"/>
  <c r="BA542" i="6"/>
  <c r="AZ542" i="6"/>
  <c r="BH542" i="6" s="1"/>
  <c r="BG541" i="6"/>
  <c r="BF541" i="6"/>
  <c r="BE541" i="6"/>
  <c r="BD541" i="6"/>
  <c r="BJ541" i="6" s="1"/>
  <c r="BC541" i="6"/>
  <c r="BB541" i="6"/>
  <c r="BA541" i="6"/>
  <c r="AZ541" i="6"/>
  <c r="BH541" i="6" s="1"/>
  <c r="BG540" i="6"/>
  <c r="BF540" i="6"/>
  <c r="BE540" i="6"/>
  <c r="BD540" i="6"/>
  <c r="BC540" i="6"/>
  <c r="BB540" i="6"/>
  <c r="BA540" i="6"/>
  <c r="AZ540" i="6"/>
  <c r="BH540" i="6" s="1"/>
  <c r="BG539" i="6"/>
  <c r="BF539" i="6"/>
  <c r="BK539" i="6" s="1"/>
  <c r="BE539" i="6"/>
  <c r="BD539" i="6"/>
  <c r="BJ539" i="6" s="1"/>
  <c r="BC539" i="6"/>
  <c r="BB539" i="6"/>
  <c r="BA539" i="6"/>
  <c r="AZ539" i="6"/>
  <c r="BH539" i="6" s="1"/>
  <c r="BG538" i="6"/>
  <c r="BF538" i="6"/>
  <c r="BK538" i="6" s="1"/>
  <c r="BE538" i="6"/>
  <c r="BD538" i="6"/>
  <c r="BJ538" i="6" s="1"/>
  <c r="BC538" i="6"/>
  <c r="BB538" i="6"/>
  <c r="BA538" i="6"/>
  <c r="AZ538" i="6"/>
  <c r="BH538" i="6" s="1"/>
  <c r="BG537" i="6"/>
  <c r="BF537" i="6"/>
  <c r="BE537" i="6"/>
  <c r="BD537" i="6"/>
  <c r="BJ537" i="6" s="1"/>
  <c r="BC537" i="6"/>
  <c r="BB537" i="6"/>
  <c r="BA537" i="6"/>
  <c r="AZ537" i="6"/>
  <c r="BH537" i="6" s="1"/>
  <c r="BG536" i="6"/>
  <c r="BF536" i="6"/>
  <c r="BE536" i="6"/>
  <c r="BD536" i="6"/>
  <c r="BJ536" i="6" s="1"/>
  <c r="BC536" i="6"/>
  <c r="BB536" i="6"/>
  <c r="BA536" i="6"/>
  <c r="AZ536" i="6"/>
  <c r="BH536" i="6" s="1"/>
  <c r="BG535" i="6"/>
  <c r="BF535" i="6"/>
  <c r="BK535" i="6" s="1"/>
  <c r="BE535" i="6"/>
  <c r="BD535" i="6"/>
  <c r="BJ535" i="6" s="1"/>
  <c r="BC535" i="6"/>
  <c r="BB535" i="6"/>
  <c r="BA535" i="6"/>
  <c r="AZ535" i="6"/>
  <c r="BH535" i="6" s="1"/>
  <c r="BG534" i="6"/>
  <c r="BF534" i="6"/>
  <c r="BE534" i="6"/>
  <c r="BD534" i="6"/>
  <c r="BJ534" i="6" s="1"/>
  <c r="BC534" i="6"/>
  <c r="BB534" i="6"/>
  <c r="BA534" i="6"/>
  <c r="AZ534" i="6"/>
  <c r="BH534" i="6" s="1"/>
  <c r="BG533" i="6"/>
  <c r="BF533" i="6"/>
  <c r="BK533" i="6" s="1"/>
  <c r="BE533" i="6"/>
  <c r="BD533" i="6"/>
  <c r="BC533" i="6"/>
  <c r="BB533" i="6"/>
  <c r="BA533" i="6"/>
  <c r="AZ533" i="6"/>
  <c r="BH533" i="6" s="1"/>
  <c r="BG532" i="6"/>
  <c r="BF532" i="6"/>
  <c r="BE532" i="6"/>
  <c r="BD532" i="6"/>
  <c r="BC532" i="6"/>
  <c r="BB532" i="6"/>
  <c r="BA532" i="6"/>
  <c r="AZ532" i="6"/>
  <c r="BH532" i="6" s="1"/>
  <c r="BG531" i="6"/>
  <c r="BF531" i="6"/>
  <c r="BK531" i="6" s="1"/>
  <c r="BE531" i="6"/>
  <c r="BD531" i="6"/>
  <c r="BJ531" i="6" s="1"/>
  <c r="BC531" i="6"/>
  <c r="BB531" i="6"/>
  <c r="BA531" i="6"/>
  <c r="AZ531" i="6"/>
  <c r="BH531" i="6" s="1"/>
  <c r="BG530" i="6"/>
  <c r="BF530" i="6"/>
  <c r="BE530" i="6"/>
  <c r="BD530" i="6"/>
  <c r="BC530" i="6"/>
  <c r="BB530" i="6"/>
  <c r="BA530" i="6"/>
  <c r="AZ530" i="6"/>
  <c r="BH530" i="6" s="1"/>
  <c r="BG529" i="6"/>
  <c r="BF529" i="6"/>
  <c r="BK529" i="6" s="1"/>
  <c r="BE529" i="6"/>
  <c r="BD529" i="6"/>
  <c r="BJ529" i="6" s="1"/>
  <c r="BC529" i="6"/>
  <c r="BB529" i="6"/>
  <c r="BA529" i="6"/>
  <c r="AZ529" i="6"/>
  <c r="BH529" i="6" s="1"/>
  <c r="BG528" i="6"/>
  <c r="BF528" i="6"/>
  <c r="BE528" i="6"/>
  <c r="BD528" i="6"/>
  <c r="BJ528" i="6" s="1"/>
  <c r="BC528" i="6"/>
  <c r="BB528" i="6"/>
  <c r="BA528" i="6"/>
  <c r="AZ528" i="6"/>
  <c r="BH528" i="6" s="1"/>
  <c r="BG527" i="6"/>
  <c r="BF527" i="6"/>
  <c r="BK527" i="6" s="1"/>
  <c r="BE527" i="6"/>
  <c r="BD527" i="6"/>
  <c r="BJ527" i="6" s="1"/>
  <c r="BC527" i="6"/>
  <c r="BB527" i="6"/>
  <c r="BA527" i="6"/>
  <c r="AZ527" i="6"/>
  <c r="BH527" i="6" s="1"/>
  <c r="BG526" i="6"/>
  <c r="BF526" i="6"/>
  <c r="BK526" i="6" s="1"/>
  <c r="BE526" i="6"/>
  <c r="BD526" i="6"/>
  <c r="BC526" i="6"/>
  <c r="BB526" i="6"/>
  <c r="BA526" i="6"/>
  <c r="AZ526" i="6"/>
  <c r="BH526" i="6" s="1"/>
  <c r="BG525" i="6"/>
  <c r="BF525" i="6"/>
  <c r="BK525" i="6" s="1"/>
  <c r="BE525" i="6"/>
  <c r="BD525" i="6"/>
  <c r="BC525" i="6"/>
  <c r="BB525" i="6"/>
  <c r="BA525" i="6"/>
  <c r="AZ525" i="6"/>
  <c r="BH525" i="6" s="1"/>
  <c r="BG524" i="6"/>
  <c r="BF524" i="6"/>
  <c r="BE524" i="6"/>
  <c r="BD524" i="6"/>
  <c r="BJ524" i="6" s="1"/>
  <c r="BC524" i="6"/>
  <c r="BB524" i="6"/>
  <c r="BI524" i="6" s="1"/>
  <c r="BA524" i="6"/>
  <c r="AZ524" i="6"/>
  <c r="BH524" i="6" s="1"/>
  <c r="BG523" i="6"/>
  <c r="BF523" i="6"/>
  <c r="BE523" i="6"/>
  <c r="BD523" i="6"/>
  <c r="BJ523" i="6" s="1"/>
  <c r="BC523" i="6"/>
  <c r="BB523" i="6"/>
  <c r="BA523" i="6"/>
  <c r="AZ523" i="6"/>
  <c r="BH523" i="6" s="1"/>
  <c r="BG522" i="6"/>
  <c r="BF522" i="6"/>
  <c r="BE522" i="6"/>
  <c r="BD522" i="6"/>
  <c r="BJ522" i="6" s="1"/>
  <c r="BC522" i="6"/>
  <c r="BB522" i="6"/>
  <c r="BA522" i="6"/>
  <c r="AZ522" i="6"/>
  <c r="BH522" i="6" s="1"/>
  <c r="BG521" i="6"/>
  <c r="BF521" i="6"/>
  <c r="BE521" i="6"/>
  <c r="BD521" i="6"/>
  <c r="BJ521" i="6" s="1"/>
  <c r="BC521" i="6"/>
  <c r="BB521" i="6"/>
  <c r="BA521" i="6"/>
  <c r="AZ521" i="6"/>
  <c r="BH521" i="6" s="1"/>
  <c r="BG520" i="6"/>
  <c r="BF520" i="6"/>
  <c r="BE520" i="6"/>
  <c r="BD520" i="6"/>
  <c r="BC520" i="6"/>
  <c r="BB520" i="6"/>
  <c r="BA520" i="6"/>
  <c r="BI520" i="6" s="1"/>
  <c r="AZ520" i="6"/>
  <c r="BH520" i="6" s="1"/>
  <c r="BG519" i="6"/>
  <c r="BF519" i="6"/>
  <c r="BE519" i="6"/>
  <c r="BD519" i="6"/>
  <c r="BC519" i="6"/>
  <c r="BB519" i="6"/>
  <c r="BA519" i="6"/>
  <c r="AZ519" i="6"/>
  <c r="BH519" i="6" s="1"/>
  <c r="BG518" i="6"/>
  <c r="BF518" i="6"/>
  <c r="BE518" i="6"/>
  <c r="BD518" i="6"/>
  <c r="BC518" i="6"/>
  <c r="BB518" i="6"/>
  <c r="BA518" i="6"/>
  <c r="AZ518" i="6"/>
  <c r="BH518" i="6" s="1"/>
  <c r="BG517" i="6"/>
  <c r="BF517" i="6"/>
  <c r="BE517" i="6"/>
  <c r="BD517" i="6"/>
  <c r="BC517" i="6"/>
  <c r="BB517" i="6"/>
  <c r="BA517" i="6"/>
  <c r="AZ517" i="6"/>
  <c r="BH517" i="6" s="1"/>
  <c r="BG516" i="6"/>
  <c r="BF516" i="6"/>
  <c r="BE516" i="6"/>
  <c r="BD516" i="6"/>
  <c r="BC516" i="6"/>
  <c r="BB516" i="6"/>
  <c r="BA516" i="6"/>
  <c r="AZ516" i="6"/>
  <c r="BH516" i="6" s="1"/>
  <c r="BG515" i="6"/>
  <c r="BF515" i="6"/>
  <c r="BE515" i="6"/>
  <c r="BD515" i="6"/>
  <c r="BC515" i="6"/>
  <c r="BB515" i="6"/>
  <c r="BA515" i="6"/>
  <c r="AZ515" i="6"/>
  <c r="BH515" i="6" s="1"/>
  <c r="BK514" i="6"/>
  <c r="BG514" i="6"/>
  <c r="BF514" i="6"/>
  <c r="BE514" i="6"/>
  <c r="BD514" i="6"/>
  <c r="BJ514" i="6" s="1"/>
  <c r="BC514" i="6"/>
  <c r="BB514" i="6"/>
  <c r="BA514" i="6"/>
  <c r="AZ514" i="6"/>
  <c r="BH514" i="6" s="1"/>
  <c r="BG513" i="6"/>
  <c r="BF513" i="6"/>
  <c r="BE513" i="6"/>
  <c r="BD513" i="6"/>
  <c r="BJ513" i="6" s="1"/>
  <c r="BC513" i="6"/>
  <c r="BB513" i="6"/>
  <c r="BA513" i="6"/>
  <c r="AZ513" i="6"/>
  <c r="BH513" i="6" s="1"/>
  <c r="BG512" i="6"/>
  <c r="BF512" i="6"/>
  <c r="BK512" i="6" s="1"/>
  <c r="BE512" i="6"/>
  <c r="BD512" i="6"/>
  <c r="BJ512" i="6" s="1"/>
  <c r="BC512" i="6"/>
  <c r="BB512" i="6"/>
  <c r="BA512" i="6"/>
  <c r="AZ512" i="6"/>
  <c r="BH512" i="6" s="1"/>
  <c r="BG511" i="6"/>
  <c r="BF511" i="6"/>
  <c r="BK511" i="6" s="1"/>
  <c r="BE511" i="6"/>
  <c r="BD511" i="6"/>
  <c r="BC511" i="6"/>
  <c r="BB511" i="6"/>
  <c r="BI511" i="6" s="1"/>
  <c r="BA511" i="6"/>
  <c r="AZ511" i="6"/>
  <c r="BH511" i="6" s="1"/>
  <c r="BG510" i="6"/>
  <c r="BF510" i="6"/>
  <c r="BK510" i="6" s="1"/>
  <c r="BE510" i="6"/>
  <c r="BD510" i="6"/>
  <c r="BJ510" i="6" s="1"/>
  <c r="BC510" i="6"/>
  <c r="BB510" i="6"/>
  <c r="BA510" i="6"/>
  <c r="AZ510" i="6"/>
  <c r="BH510" i="6" s="1"/>
  <c r="BG509" i="6"/>
  <c r="BF509" i="6"/>
  <c r="BE509" i="6"/>
  <c r="BD509" i="6"/>
  <c r="BJ509" i="6" s="1"/>
  <c r="BC509" i="6"/>
  <c r="BB509" i="6"/>
  <c r="BA509" i="6"/>
  <c r="AZ509" i="6"/>
  <c r="BH509" i="6" s="1"/>
  <c r="BG508" i="6"/>
  <c r="BF508" i="6"/>
  <c r="BK508" i="6" s="1"/>
  <c r="BE508" i="6"/>
  <c r="BD508" i="6"/>
  <c r="BJ508" i="6" s="1"/>
  <c r="BC508" i="6"/>
  <c r="BB508" i="6"/>
  <c r="BA508" i="6"/>
  <c r="AZ508" i="6"/>
  <c r="BH508" i="6" s="1"/>
  <c r="BG507" i="6"/>
  <c r="BF507" i="6"/>
  <c r="BK507" i="6" s="1"/>
  <c r="BE507" i="6"/>
  <c r="BD507" i="6"/>
  <c r="BJ507" i="6" s="1"/>
  <c r="BC507" i="6"/>
  <c r="BB507" i="6"/>
  <c r="BA507" i="6"/>
  <c r="AZ507" i="6"/>
  <c r="BH507" i="6" s="1"/>
  <c r="BG506" i="6"/>
  <c r="BF506" i="6"/>
  <c r="BK506" i="6" s="1"/>
  <c r="BE506" i="6"/>
  <c r="BD506" i="6"/>
  <c r="BJ506" i="6" s="1"/>
  <c r="BC506" i="6"/>
  <c r="BB506" i="6"/>
  <c r="BA506" i="6"/>
  <c r="AZ506" i="6"/>
  <c r="BH506" i="6" s="1"/>
  <c r="BG505" i="6"/>
  <c r="BF505" i="6"/>
  <c r="BK505" i="6" s="1"/>
  <c r="BE505" i="6"/>
  <c r="BD505" i="6"/>
  <c r="BC505" i="6"/>
  <c r="BB505" i="6"/>
  <c r="BI505" i="6" s="1"/>
  <c r="BA505" i="6"/>
  <c r="AZ505" i="6"/>
  <c r="BH505" i="6" s="1"/>
  <c r="BG504" i="6"/>
  <c r="BF504" i="6"/>
  <c r="BK504" i="6" s="1"/>
  <c r="BE504" i="6"/>
  <c r="BD504" i="6"/>
  <c r="BC504" i="6"/>
  <c r="BB504" i="6"/>
  <c r="BA504" i="6"/>
  <c r="AZ504" i="6"/>
  <c r="BH504" i="6" s="1"/>
  <c r="BG503" i="6"/>
  <c r="BF503" i="6"/>
  <c r="BK503" i="6" s="1"/>
  <c r="BE503" i="6"/>
  <c r="BD503" i="6"/>
  <c r="BC503" i="6"/>
  <c r="BB503" i="6"/>
  <c r="BI503" i="6" s="1"/>
  <c r="BA503" i="6"/>
  <c r="AZ503" i="6"/>
  <c r="BH503" i="6" s="1"/>
  <c r="BG502" i="6"/>
  <c r="BF502" i="6"/>
  <c r="BK502" i="6" s="1"/>
  <c r="BE502" i="6"/>
  <c r="BD502" i="6"/>
  <c r="BJ502" i="6" s="1"/>
  <c r="BC502" i="6"/>
  <c r="BB502" i="6"/>
  <c r="BA502" i="6"/>
  <c r="AZ502" i="6"/>
  <c r="BH502" i="6" s="1"/>
  <c r="BG501" i="6"/>
  <c r="BF501" i="6"/>
  <c r="BE501" i="6"/>
  <c r="BD501" i="6"/>
  <c r="BJ501" i="6" s="1"/>
  <c r="BC501" i="6"/>
  <c r="BB501" i="6"/>
  <c r="BA501" i="6"/>
  <c r="AZ501" i="6"/>
  <c r="BH501" i="6" s="1"/>
  <c r="BG500" i="6"/>
  <c r="BF500" i="6"/>
  <c r="BE500" i="6"/>
  <c r="BD500" i="6"/>
  <c r="BJ500" i="6" s="1"/>
  <c r="BC500" i="6"/>
  <c r="BB500" i="6"/>
  <c r="BA500" i="6"/>
  <c r="AZ500" i="6"/>
  <c r="BH500" i="6" s="1"/>
  <c r="BG499" i="6"/>
  <c r="BF499" i="6"/>
  <c r="BE499" i="6"/>
  <c r="BD499" i="6"/>
  <c r="BC499" i="6"/>
  <c r="BB499" i="6"/>
  <c r="BA499" i="6"/>
  <c r="AZ499" i="6"/>
  <c r="BH499" i="6" s="1"/>
  <c r="BG498" i="6"/>
  <c r="BF498" i="6"/>
  <c r="BE498" i="6"/>
  <c r="BD498" i="6"/>
  <c r="BC498" i="6"/>
  <c r="BB498" i="6"/>
  <c r="BA498" i="6"/>
  <c r="AZ498" i="6"/>
  <c r="BH498" i="6" s="1"/>
  <c r="BG497" i="6"/>
  <c r="BF497" i="6"/>
  <c r="BE497" i="6"/>
  <c r="BD497" i="6"/>
  <c r="BC497" i="6"/>
  <c r="BB497" i="6"/>
  <c r="BA497" i="6"/>
  <c r="AZ497" i="6"/>
  <c r="BH497" i="6" s="1"/>
  <c r="BG496" i="6"/>
  <c r="BF496" i="6"/>
  <c r="BE496" i="6"/>
  <c r="BD496" i="6"/>
  <c r="BC496" i="6"/>
  <c r="BB496" i="6"/>
  <c r="BA496" i="6"/>
  <c r="AZ496" i="6"/>
  <c r="BH496" i="6" s="1"/>
  <c r="BG495" i="6"/>
  <c r="BF495" i="6"/>
  <c r="BE495" i="6"/>
  <c r="BD495" i="6"/>
  <c r="BC495" i="6"/>
  <c r="BB495" i="6"/>
  <c r="BA495" i="6"/>
  <c r="AZ495" i="6"/>
  <c r="BH495" i="6" s="1"/>
  <c r="BG494" i="6"/>
  <c r="BF494" i="6"/>
  <c r="BE494" i="6"/>
  <c r="BD494" i="6"/>
  <c r="BC494" i="6"/>
  <c r="BB494" i="6"/>
  <c r="BA494" i="6"/>
  <c r="AZ494" i="6"/>
  <c r="BH494" i="6" s="1"/>
  <c r="BG493" i="6"/>
  <c r="BF493" i="6"/>
  <c r="BK493" i="6" s="1"/>
  <c r="BE493" i="6"/>
  <c r="BD493" i="6"/>
  <c r="BJ493" i="6" s="1"/>
  <c r="BC493" i="6"/>
  <c r="BB493" i="6"/>
  <c r="BA493" i="6"/>
  <c r="AZ493" i="6"/>
  <c r="BH493" i="6" s="1"/>
  <c r="BG492" i="6"/>
  <c r="BF492" i="6"/>
  <c r="BK492" i="6" s="1"/>
  <c r="BE492" i="6"/>
  <c r="BD492" i="6"/>
  <c r="BJ492" i="6" s="1"/>
  <c r="BC492" i="6"/>
  <c r="BB492" i="6"/>
  <c r="BA492" i="6"/>
  <c r="AZ492" i="6"/>
  <c r="BH492" i="6" s="1"/>
  <c r="BG491" i="6"/>
  <c r="BF491" i="6"/>
  <c r="BK491" i="6" s="1"/>
  <c r="BE491" i="6"/>
  <c r="BD491" i="6"/>
  <c r="BC491" i="6"/>
  <c r="BB491" i="6"/>
  <c r="BA491" i="6"/>
  <c r="AZ491" i="6"/>
  <c r="BH491" i="6" s="1"/>
  <c r="BG490" i="6"/>
  <c r="BF490" i="6"/>
  <c r="BE490" i="6"/>
  <c r="BD490" i="6"/>
  <c r="BJ490" i="6" s="1"/>
  <c r="BC490" i="6"/>
  <c r="BB490" i="6"/>
  <c r="BA490" i="6"/>
  <c r="AZ490" i="6"/>
  <c r="BH490" i="6" s="1"/>
  <c r="BG489" i="6"/>
  <c r="BF489" i="6"/>
  <c r="BE489" i="6"/>
  <c r="BD489" i="6"/>
  <c r="BC489" i="6"/>
  <c r="BB489" i="6"/>
  <c r="BA489" i="6"/>
  <c r="BI489" i="6" s="1"/>
  <c r="AZ489" i="6"/>
  <c r="BH489" i="6" s="1"/>
  <c r="BG488" i="6"/>
  <c r="BF488" i="6"/>
  <c r="BE488" i="6"/>
  <c r="BD488" i="6"/>
  <c r="BC488" i="6"/>
  <c r="BB488" i="6"/>
  <c r="BA488" i="6"/>
  <c r="AZ488" i="6"/>
  <c r="BH488" i="6" s="1"/>
  <c r="BG487" i="6"/>
  <c r="BF487" i="6"/>
  <c r="BE487" i="6"/>
  <c r="BD487" i="6"/>
  <c r="BC487" i="6"/>
  <c r="BB487" i="6"/>
  <c r="BA487" i="6"/>
  <c r="AZ487" i="6"/>
  <c r="BH487" i="6" s="1"/>
  <c r="BG486" i="6"/>
  <c r="BF486" i="6"/>
  <c r="BE486" i="6"/>
  <c r="BD486" i="6"/>
  <c r="BC486" i="6"/>
  <c r="BB486" i="6"/>
  <c r="BA486" i="6"/>
  <c r="AZ486" i="6"/>
  <c r="BH486" i="6" s="1"/>
  <c r="BI485" i="6"/>
  <c r="BG485" i="6"/>
  <c r="BF485" i="6"/>
  <c r="BK485" i="6" s="1"/>
  <c r="BE485" i="6"/>
  <c r="BD485" i="6"/>
  <c r="BC485" i="6"/>
  <c r="BB485" i="6"/>
  <c r="BA485" i="6"/>
  <c r="AZ485" i="6"/>
  <c r="BH485" i="6" s="1"/>
  <c r="BG484" i="6"/>
  <c r="BF484" i="6"/>
  <c r="BE484" i="6"/>
  <c r="BD484" i="6"/>
  <c r="BJ484" i="6" s="1"/>
  <c r="BC484" i="6"/>
  <c r="BB484" i="6"/>
  <c r="BA484" i="6"/>
  <c r="AZ484" i="6"/>
  <c r="BH484" i="6" s="1"/>
  <c r="BG483" i="6"/>
  <c r="BF483" i="6"/>
  <c r="BK483" i="6" s="1"/>
  <c r="BE483" i="6"/>
  <c r="BD483" i="6"/>
  <c r="BJ483" i="6" s="1"/>
  <c r="BC483" i="6"/>
  <c r="BB483" i="6"/>
  <c r="BA483" i="6"/>
  <c r="AZ483" i="6"/>
  <c r="BH483" i="6" s="1"/>
  <c r="BG482" i="6"/>
  <c r="BF482" i="6"/>
  <c r="BK482" i="6" s="1"/>
  <c r="BE482" i="6"/>
  <c r="BD482" i="6"/>
  <c r="BJ482" i="6" s="1"/>
  <c r="BC482" i="6"/>
  <c r="BB482" i="6"/>
  <c r="BA482" i="6"/>
  <c r="AZ482" i="6"/>
  <c r="BH482" i="6" s="1"/>
  <c r="BG481" i="6"/>
  <c r="BF481" i="6"/>
  <c r="BK481" i="6" s="1"/>
  <c r="BE481" i="6"/>
  <c r="BD481" i="6"/>
  <c r="BC481" i="6"/>
  <c r="BB481" i="6"/>
  <c r="BA481" i="6"/>
  <c r="AZ481" i="6"/>
  <c r="BH481" i="6" s="1"/>
  <c r="BG480" i="6"/>
  <c r="BF480" i="6"/>
  <c r="BE480" i="6"/>
  <c r="BD480" i="6"/>
  <c r="BJ480" i="6" s="1"/>
  <c r="BC480" i="6"/>
  <c r="BB480" i="6"/>
  <c r="BA480" i="6"/>
  <c r="AZ480" i="6"/>
  <c r="BH480" i="6" s="1"/>
  <c r="BG479" i="6"/>
  <c r="BF479" i="6"/>
  <c r="BE479" i="6"/>
  <c r="BD479" i="6"/>
  <c r="BJ479" i="6" s="1"/>
  <c r="BC479" i="6"/>
  <c r="BB479" i="6"/>
  <c r="BA479" i="6"/>
  <c r="AZ479" i="6"/>
  <c r="BH479" i="6" s="1"/>
  <c r="BG478" i="6"/>
  <c r="BF478" i="6"/>
  <c r="BE478" i="6"/>
  <c r="BD478" i="6"/>
  <c r="BJ478" i="6" s="1"/>
  <c r="BC478" i="6"/>
  <c r="BB478" i="6"/>
  <c r="BA478" i="6"/>
  <c r="AZ478" i="6"/>
  <c r="BH478" i="6" s="1"/>
  <c r="BG477" i="6"/>
  <c r="BF477" i="6"/>
  <c r="BE477" i="6"/>
  <c r="BD477" i="6"/>
  <c r="BC477" i="6"/>
  <c r="BB477" i="6"/>
  <c r="BA477" i="6"/>
  <c r="AZ477" i="6"/>
  <c r="BH477" i="6" s="1"/>
  <c r="BG476" i="6"/>
  <c r="BF476" i="6"/>
  <c r="BE476" i="6"/>
  <c r="BD476" i="6"/>
  <c r="BJ476" i="6" s="1"/>
  <c r="BC476" i="6"/>
  <c r="BB476" i="6"/>
  <c r="BA476" i="6"/>
  <c r="AZ476" i="6"/>
  <c r="BH476" i="6" s="1"/>
  <c r="BG475" i="6"/>
  <c r="BF475" i="6"/>
  <c r="BE475" i="6"/>
  <c r="BD475" i="6"/>
  <c r="BJ475" i="6" s="1"/>
  <c r="BC475" i="6"/>
  <c r="BB475" i="6"/>
  <c r="BA475" i="6"/>
  <c r="AZ475" i="6"/>
  <c r="BH475" i="6" s="1"/>
  <c r="BG474" i="6"/>
  <c r="BF474" i="6"/>
  <c r="BE474" i="6"/>
  <c r="BD474" i="6"/>
  <c r="BJ474" i="6" s="1"/>
  <c r="BC474" i="6"/>
  <c r="BB474" i="6"/>
  <c r="BA474" i="6"/>
  <c r="AZ474" i="6"/>
  <c r="BH474" i="6" s="1"/>
  <c r="BG473" i="6"/>
  <c r="BF473" i="6"/>
  <c r="BE473" i="6"/>
  <c r="BD473" i="6"/>
  <c r="BC473" i="6"/>
  <c r="BB473" i="6"/>
  <c r="BA473" i="6"/>
  <c r="AZ473" i="6"/>
  <c r="BH473" i="6" s="1"/>
  <c r="BG472" i="6"/>
  <c r="BF472" i="6"/>
  <c r="BE472" i="6"/>
  <c r="BD472" i="6"/>
  <c r="BJ472" i="6" s="1"/>
  <c r="BC472" i="6"/>
  <c r="BB472" i="6"/>
  <c r="BA472" i="6"/>
  <c r="AZ472" i="6"/>
  <c r="BH472" i="6" s="1"/>
  <c r="BG471" i="6"/>
  <c r="BF471" i="6"/>
  <c r="BK471" i="6" s="1"/>
  <c r="BE471" i="6"/>
  <c r="BD471" i="6"/>
  <c r="BC471" i="6"/>
  <c r="BB471" i="6"/>
  <c r="BA471" i="6"/>
  <c r="AZ471" i="6"/>
  <c r="BH471" i="6" s="1"/>
  <c r="BG470" i="6"/>
  <c r="BF470" i="6"/>
  <c r="BE470" i="6"/>
  <c r="BD470" i="6"/>
  <c r="BC470" i="6"/>
  <c r="BB470" i="6"/>
  <c r="BA470" i="6"/>
  <c r="AZ470" i="6"/>
  <c r="BH470" i="6" s="1"/>
  <c r="BG469" i="6"/>
  <c r="BF469" i="6"/>
  <c r="BE469" i="6"/>
  <c r="BD469" i="6"/>
  <c r="BC469" i="6"/>
  <c r="BB469" i="6"/>
  <c r="BA469" i="6"/>
  <c r="AZ469" i="6"/>
  <c r="BH469" i="6" s="1"/>
  <c r="BG468" i="6"/>
  <c r="BF468" i="6"/>
  <c r="BE468" i="6"/>
  <c r="BD468" i="6"/>
  <c r="BC468" i="6"/>
  <c r="BB468" i="6"/>
  <c r="BA468" i="6"/>
  <c r="BI468" i="6" s="1"/>
  <c r="AZ468" i="6"/>
  <c r="BH468" i="6" s="1"/>
  <c r="BG467" i="6"/>
  <c r="BF467" i="6"/>
  <c r="BE467" i="6"/>
  <c r="BD467" i="6"/>
  <c r="BC467" i="6"/>
  <c r="BB467" i="6"/>
  <c r="BA467" i="6"/>
  <c r="AZ467" i="6"/>
  <c r="BH467" i="6" s="1"/>
  <c r="BG466" i="6"/>
  <c r="BK466" i="6" s="1"/>
  <c r="BF466" i="6"/>
  <c r="BE466" i="6"/>
  <c r="BD466" i="6"/>
  <c r="BC466" i="6"/>
  <c r="BB466" i="6"/>
  <c r="BA466" i="6"/>
  <c r="AZ466" i="6"/>
  <c r="BH466" i="6" s="1"/>
  <c r="BG465" i="6"/>
  <c r="BK465" i="6" s="1"/>
  <c r="BF465" i="6"/>
  <c r="BE465" i="6"/>
  <c r="BD465" i="6"/>
  <c r="BC465" i="6"/>
  <c r="BB465" i="6"/>
  <c r="BA465" i="6"/>
  <c r="AZ465" i="6"/>
  <c r="BH465" i="6" s="1"/>
  <c r="BG464" i="6"/>
  <c r="BF464" i="6"/>
  <c r="BE464" i="6"/>
  <c r="BJ464" i="6" s="1"/>
  <c r="BD464" i="6"/>
  <c r="BC464" i="6"/>
  <c r="BB464" i="6"/>
  <c r="BA464" i="6"/>
  <c r="AZ464" i="6"/>
  <c r="BH464" i="6" s="1"/>
  <c r="BG463" i="6"/>
  <c r="BF463" i="6"/>
  <c r="BE463" i="6"/>
  <c r="BD463" i="6"/>
  <c r="BC463" i="6"/>
  <c r="BB463" i="6"/>
  <c r="BA463" i="6"/>
  <c r="AZ463" i="6"/>
  <c r="BH463" i="6" s="1"/>
  <c r="BG462" i="6"/>
  <c r="BF462" i="6"/>
  <c r="BE462" i="6"/>
  <c r="BD462" i="6"/>
  <c r="BC462" i="6"/>
  <c r="BB462" i="6"/>
  <c r="BA462" i="6"/>
  <c r="AZ462" i="6"/>
  <c r="BH462" i="6" s="1"/>
  <c r="BG461" i="6"/>
  <c r="BF461" i="6"/>
  <c r="BE461" i="6"/>
  <c r="BD461" i="6"/>
  <c r="BC461" i="6"/>
  <c r="BB461" i="6"/>
  <c r="BA461" i="6"/>
  <c r="AZ461" i="6"/>
  <c r="BH461" i="6" s="1"/>
  <c r="BG460" i="6"/>
  <c r="BF460" i="6"/>
  <c r="BE460" i="6"/>
  <c r="BD460" i="6"/>
  <c r="BC460" i="6"/>
  <c r="BB460" i="6"/>
  <c r="BA460" i="6"/>
  <c r="AZ460" i="6"/>
  <c r="BH460" i="6" s="1"/>
  <c r="BG459" i="6"/>
  <c r="BF459" i="6"/>
  <c r="BE459" i="6"/>
  <c r="BD459" i="6"/>
  <c r="BC459" i="6"/>
  <c r="BB459" i="6"/>
  <c r="BA459" i="6"/>
  <c r="AZ459" i="6"/>
  <c r="BH459" i="6" s="1"/>
  <c r="BG458" i="6"/>
  <c r="BF458" i="6"/>
  <c r="BE458" i="6"/>
  <c r="BD458" i="6"/>
  <c r="BC458" i="6"/>
  <c r="BB458" i="6"/>
  <c r="BA458" i="6"/>
  <c r="AZ458" i="6"/>
  <c r="BH458" i="6" s="1"/>
  <c r="BG457" i="6"/>
  <c r="BF457" i="6"/>
  <c r="BE457" i="6"/>
  <c r="BD457" i="6"/>
  <c r="BC457" i="6"/>
  <c r="BB457" i="6"/>
  <c r="BA457" i="6"/>
  <c r="AZ457" i="6"/>
  <c r="BH457" i="6" s="1"/>
  <c r="BG456" i="6"/>
  <c r="BF456" i="6"/>
  <c r="BE456" i="6"/>
  <c r="BD456" i="6"/>
  <c r="BC456" i="6"/>
  <c r="BB456" i="6"/>
  <c r="BA456" i="6"/>
  <c r="AZ456" i="6"/>
  <c r="BH456" i="6" s="1"/>
  <c r="BG455" i="6"/>
  <c r="BF455" i="6"/>
  <c r="BK455" i="6" s="1"/>
  <c r="BE455" i="6"/>
  <c r="BD455" i="6"/>
  <c r="BC455" i="6"/>
  <c r="BB455" i="6"/>
  <c r="BA455" i="6"/>
  <c r="AZ455" i="6"/>
  <c r="BH455" i="6" s="1"/>
  <c r="BG454" i="6"/>
  <c r="BF454" i="6"/>
  <c r="BE454" i="6"/>
  <c r="BD454" i="6"/>
  <c r="BC454" i="6"/>
  <c r="BB454" i="6"/>
  <c r="BA454" i="6"/>
  <c r="AZ454" i="6"/>
  <c r="BH454" i="6" s="1"/>
  <c r="BG453" i="6"/>
  <c r="BF453" i="6"/>
  <c r="BE453" i="6"/>
  <c r="BD453" i="6"/>
  <c r="BC453" i="6"/>
  <c r="BB453" i="6"/>
  <c r="BA453" i="6"/>
  <c r="AZ453" i="6"/>
  <c r="BH453" i="6" s="1"/>
  <c r="BG452" i="6"/>
  <c r="BF452" i="6"/>
  <c r="BK452" i="6" s="1"/>
  <c r="BE452" i="6"/>
  <c r="BD452" i="6"/>
  <c r="BC452" i="6"/>
  <c r="BB452" i="6"/>
  <c r="BI452" i="6" s="1"/>
  <c r="BA452" i="6"/>
  <c r="AZ452" i="6"/>
  <c r="BH452" i="6" s="1"/>
  <c r="BG451" i="6"/>
  <c r="BF451" i="6"/>
  <c r="BE451" i="6"/>
  <c r="BD451" i="6"/>
  <c r="BJ451" i="6" s="1"/>
  <c r="BC451" i="6"/>
  <c r="BB451" i="6"/>
  <c r="BA451" i="6"/>
  <c r="AZ451" i="6"/>
  <c r="BH451" i="6" s="1"/>
  <c r="BG450" i="6"/>
  <c r="BF450" i="6"/>
  <c r="BE450" i="6"/>
  <c r="BD450" i="6"/>
  <c r="BC450" i="6"/>
  <c r="BB450" i="6"/>
  <c r="BA450" i="6"/>
  <c r="AZ450" i="6"/>
  <c r="BH450" i="6" s="1"/>
  <c r="BG449" i="6"/>
  <c r="BF449" i="6"/>
  <c r="BE449" i="6"/>
  <c r="BD449" i="6"/>
  <c r="BC449" i="6"/>
  <c r="BB449" i="6"/>
  <c r="BA449" i="6"/>
  <c r="AZ449" i="6"/>
  <c r="BH449" i="6" s="1"/>
  <c r="BG448" i="6"/>
  <c r="BF448" i="6"/>
  <c r="BE448" i="6"/>
  <c r="BD448" i="6"/>
  <c r="BC448" i="6"/>
  <c r="BB448" i="6"/>
  <c r="BA448" i="6"/>
  <c r="AZ448" i="6"/>
  <c r="BH448" i="6" s="1"/>
  <c r="BG447" i="6"/>
  <c r="BF447" i="6"/>
  <c r="BK447" i="6" s="1"/>
  <c r="BE447" i="6"/>
  <c r="BD447" i="6"/>
  <c r="BJ447" i="6" s="1"/>
  <c r="BC447" i="6"/>
  <c r="BB447" i="6"/>
  <c r="BA447" i="6"/>
  <c r="AZ447" i="6"/>
  <c r="BH447" i="6" s="1"/>
  <c r="BG446" i="6"/>
  <c r="BF446" i="6"/>
  <c r="BE446" i="6"/>
  <c r="BD446" i="6"/>
  <c r="BJ446" i="6" s="1"/>
  <c r="BC446" i="6"/>
  <c r="BB446" i="6"/>
  <c r="BA446" i="6"/>
  <c r="AZ446" i="6"/>
  <c r="BH446" i="6" s="1"/>
  <c r="BG445" i="6"/>
  <c r="BF445" i="6"/>
  <c r="BK445" i="6" s="1"/>
  <c r="BE445" i="6"/>
  <c r="BD445" i="6"/>
  <c r="BJ445" i="6" s="1"/>
  <c r="BC445" i="6"/>
  <c r="BB445" i="6"/>
  <c r="BA445" i="6"/>
  <c r="AZ445" i="6"/>
  <c r="BH445" i="6" s="1"/>
  <c r="BG444" i="6"/>
  <c r="BF444" i="6"/>
  <c r="BK444" i="6" s="1"/>
  <c r="BE444" i="6"/>
  <c r="BD444" i="6"/>
  <c r="BC444" i="6"/>
  <c r="BB444" i="6"/>
  <c r="BA444" i="6"/>
  <c r="AZ444" i="6"/>
  <c r="BH444" i="6" s="1"/>
  <c r="BG443" i="6"/>
  <c r="BF443" i="6"/>
  <c r="BE443" i="6"/>
  <c r="BD443" i="6"/>
  <c r="BJ443" i="6" s="1"/>
  <c r="BC443" i="6"/>
  <c r="BB443" i="6"/>
  <c r="BA443" i="6"/>
  <c r="AZ443" i="6"/>
  <c r="BH443" i="6" s="1"/>
  <c r="BG442" i="6"/>
  <c r="BF442" i="6"/>
  <c r="BE442" i="6"/>
  <c r="BD442" i="6"/>
  <c r="BC442" i="6"/>
  <c r="BB442" i="6"/>
  <c r="BA442" i="6"/>
  <c r="AZ442" i="6"/>
  <c r="BH442" i="6" s="1"/>
  <c r="BG441" i="6"/>
  <c r="BF441" i="6"/>
  <c r="BE441" i="6"/>
  <c r="BD441" i="6"/>
  <c r="BC441" i="6"/>
  <c r="BB441" i="6"/>
  <c r="BA441" i="6"/>
  <c r="AZ441" i="6"/>
  <c r="BH441" i="6" s="1"/>
  <c r="BG440" i="6"/>
  <c r="BF440" i="6"/>
  <c r="BE440" i="6"/>
  <c r="BJ440" i="6" s="1"/>
  <c r="BD440" i="6"/>
  <c r="BC440" i="6"/>
  <c r="BB440" i="6"/>
  <c r="BA440" i="6"/>
  <c r="AZ440" i="6"/>
  <c r="BH440" i="6" s="1"/>
  <c r="BG439" i="6"/>
  <c r="BF439" i="6"/>
  <c r="BE439" i="6"/>
  <c r="BD439" i="6"/>
  <c r="BC439" i="6"/>
  <c r="BB439" i="6"/>
  <c r="BA439" i="6"/>
  <c r="AZ439" i="6"/>
  <c r="BH439" i="6" s="1"/>
  <c r="BG438" i="6"/>
  <c r="BF438" i="6"/>
  <c r="BE438" i="6"/>
  <c r="BD438" i="6"/>
  <c r="BC438" i="6"/>
  <c r="BB438" i="6"/>
  <c r="BA438" i="6"/>
  <c r="AZ438" i="6"/>
  <c r="BH438" i="6" s="1"/>
  <c r="BG437" i="6"/>
  <c r="BF437" i="6"/>
  <c r="BE437" i="6"/>
  <c r="BD437" i="6"/>
  <c r="BC437" i="6"/>
  <c r="BB437" i="6"/>
  <c r="BA437" i="6"/>
  <c r="AZ437" i="6"/>
  <c r="BH437" i="6" s="1"/>
  <c r="BG436" i="6"/>
  <c r="BF436" i="6"/>
  <c r="BE436" i="6"/>
  <c r="BJ436" i="6" s="1"/>
  <c r="BD436" i="6"/>
  <c r="BC436" i="6"/>
  <c r="BB436" i="6"/>
  <c r="BA436" i="6"/>
  <c r="AZ436" i="6"/>
  <c r="BH436" i="6" s="1"/>
  <c r="BG435" i="6"/>
  <c r="BF435" i="6"/>
  <c r="BE435" i="6"/>
  <c r="BD435" i="6"/>
  <c r="BC435" i="6"/>
  <c r="BB435" i="6"/>
  <c r="BA435" i="6"/>
  <c r="AZ435" i="6"/>
  <c r="BH435" i="6" s="1"/>
  <c r="BG434" i="6"/>
  <c r="BF434" i="6"/>
  <c r="BE434" i="6"/>
  <c r="BD434" i="6"/>
  <c r="BC434" i="6"/>
  <c r="BB434" i="6"/>
  <c r="BA434" i="6"/>
  <c r="AZ434" i="6"/>
  <c r="BH434" i="6" s="1"/>
  <c r="BG433" i="6"/>
  <c r="BF433" i="6"/>
  <c r="BE433" i="6"/>
  <c r="BD433" i="6"/>
  <c r="BJ433" i="6" s="1"/>
  <c r="BC433" i="6"/>
  <c r="BB433" i="6"/>
  <c r="BA433" i="6"/>
  <c r="AZ433" i="6"/>
  <c r="BH433" i="6" s="1"/>
  <c r="BG432" i="6"/>
  <c r="BF432" i="6"/>
  <c r="BE432" i="6"/>
  <c r="BD432" i="6"/>
  <c r="BC432" i="6"/>
  <c r="BB432" i="6"/>
  <c r="BA432" i="6"/>
  <c r="AZ432" i="6"/>
  <c r="BH432" i="6" s="1"/>
  <c r="BG431" i="6"/>
  <c r="BF431" i="6"/>
  <c r="BE431" i="6"/>
  <c r="BD431" i="6"/>
  <c r="BJ431" i="6" s="1"/>
  <c r="BC431" i="6"/>
  <c r="BB431" i="6"/>
  <c r="BA431" i="6"/>
  <c r="AZ431" i="6"/>
  <c r="BH431" i="6" s="1"/>
  <c r="BG430" i="6"/>
  <c r="BK430" i="6" s="1"/>
  <c r="BF430" i="6"/>
  <c r="BE430" i="6"/>
  <c r="BD430" i="6"/>
  <c r="BC430" i="6"/>
  <c r="BB430" i="6"/>
  <c r="BA430" i="6"/>
  <c r="AZ430" i="6"/>
  <c r="BH430" i="6" s="1"/>
  <c r="BG429" i="6"/>
  <c r="BF429" i="6"/>
  <c r="BE429" i="6"/>
  <c r="BD429" i="6"/>
  <c r="BC429" i="6"/>
  <c r="BB429" i="6"/>
  <c r="BA429" i="6"/>
  <c r="AZ429" i="6"/>
  <c r="BH429" i="6" s="1"/>
  <c r="BG428" i="6"/>
  <c r="BF428" i="6"/>
  <c r="BE428" i="6"/>
  <c r="BD428" i="6"/>
  <c r="BC428" i="6"/>
  <c r="BB428" i="6"/>
  <c r="BA428" i="6"/>
  <c r="AZ428" i="6"/>
  <c r="BH428" i="6" s="1"/>
  <c r="BG427" i="6"/>
  <c r="BF427" i="6"/>
  <c r="BE427" i="6"/>
  <c r="BD427" i="6"/>
  <c r="BJ427" i="6" s="1"/>
  <c r="BC427" i="6"/>
  <c r="BB427" i="6"/>
  <c r="BA427" i="6"/>
  <c r="AZ427" i="6"/>
  <c r="BH427" i="6" s="1"/>
  <c r="BG426" i="6"/>
  <c r="BK426" i="6" s="1"/>
  <c r="BF426" i="6"/>
  <c r="BE426" i="6"/>
  <c r="BD426" i="6"/>
  <c r="BC426" i="6"/>
  <c r="BB426" i="6"/>
  <c r="BA426" i="6"/>
  <c r="AZ426" i="6"/>
  <c r="BH426" i="6" s="1"/>
  <c r="BG425" i="6"/>
  <c r="BF425" i="6"/>
  <c r="BE425" i="6"/>
  <c r="BD425" i="6"/>
  <c r="BC425" i="6"/>
  <c r="BB425" i="6"/>
  <c r="BA425" i="6"/>
  <c r="AZ425" i="6"/>
  <c r="BH425" i="6" s="1"/>
  <c r="BI424" i="6"/>
  <c r="BG424" i="6"/>
  <c r="BF424" i="6"/>
  <c r="BK424" i="6" s="1"/>
  <c r="BE424" i="6"/>
  <c r="BD424" i="6"/>
  <c r="BC424" i="6"/>
  <c r="BB424" i="6"/>
  <c r="BA424" i="6"/>
  <c r="AZ424" i="6"/>
  <c r="BH424" i="6" s="1"/>
  <c r="BG423" i="6"/>
  <c r="BF423" i="6"/>
  <c r="BE423" i="6"/>
  <c r="BD423" i="6"/>
  <c r="BJ423" i="6" s="1"/>
  <c r="BC423" i="6"/>
  <c r="BB423" i="6"/>
  <c r="BA423" i="6"/>
  <c r="BI423" i="6" s="1"/>
  <c r="AZ423" i="6"/>
  <c r="BH423" i="6" s="1"/>
  <c r="BG422" i="6"/>
  <c r="BF422" i="6"/>
  <c r="BE422" i="6"/>
  <c r="BD422" i="6"/>
  <c r="BC422" i="6"/>
  <c r="BB422" i="6"/>
  <c r="BA422" i="6"/>
  <c r="BI422" i="6" s="1"/>
  <c r="AZ422" i="6"/>
  <c r="BH422" i="6" s="1"/>
  <c r="BG421" i="6"/>
  <c r="BF421" i="6"/>
  <c r="BE421" i="6"/>
  <c r="BD421" i="6"/>
  <c r="BC421" i="6"/>
  <c r="BB421" i="6"/>
  <c r="BA421" i="6"/>
  <c r="BI421" i="6" s="1"/>
  <c r="AZ421" i="6"/>
  <c r="BH421" i="6" s="1"/>
  <c r="BG420" i="6"/>
  <c r="BF420" i="6"/>
  <c r="BK420" i="6" s="1"/>
  <c r="BE420" i="6"/>
  <c r="BD420" i="6"/>
  <c r="BC420" i="6"/>
  <c r="BB420" i="6"/>
  <c r="BA420" i="6"/>
  <c r="AZ420" i="6"/>
  <c r="BH420" i="6" s="1"/>
  <c r="BG419" i="6"/>
  <c r="BF419" i="6"/>
  <c r="BE419" i="6"/>
  <c r="BD419" i="6"/>
  <c r="BC419" i="6"/>
  <c r="BB419" i="6"/>
  <c r="BA419" i="6"/>
  <c r="BI419" i="6" s="1"/>
  <c r="AZ419" i="6"/>
  <c r="BH419" i="6" s="1"/>
  <c r="BG418" i="6"/>
  <c r="BF418" i="6"/>
  <c r="BE418" i="6"/>
  <c r="BD418" i="6"/>
  <c r="BC418" i="6"/>
  <c r="BB418" i="6"/>
  <c r="BA418" i="6"/>
  <c r="AZ418" i="6"/>
  <c r="BH418" i="6" s="1"/>
  <c r="BG417" i="6"/>
  <c r="BF417" i="6"/>
  <c r="BE417" i="6"/>
  <c r="BD417" i="6"/>
  <c r="BC417" i="6"/>
  <c r="BB417" i="6"/>
  <c r="BA417" i="6"/>
  <c r="BI417" i="6" s="1"/>
  <c r="AZ417" i="6"/>
  <c r="BH417" i="6" s="1"/>
  <c r="BG416" i="6"/>
  <c r="BF416" i="6"/>
  <c r="BK416" i="6" s="1"/>
  <c r="BE416" i="6"/>
  <c r="BD416" i="6"/>
  <c r="BJ416" i="6" s="1"/>
  <c r="BC416" i="6"/>
  <c r="BB416" i="6"/>
  <c r="BA416" i="6"/>
  <c r="AZ416" i="6"/>
  <c r="BH416" i="6" s="1"/>
  <c r="BG415" i="6"/>
  <c r="BF415" i="6"/>
  <c r="BE415" i="6"/>
  <c r="BD415" i="6"/>
  <c r="BJ415" i="6" s="1"/>
  <c r="BC415" i="6"/>
  <c r="BB415" i="6"/>
  <c r="BA415" i="6"/>
  <c r="AZ415" i="6"/>
  <c r="BH415" i="6" s="1"/>
  <c r="BG414" i="6"/>
  <c r="BF414" i="6"/>
  <c r="BE414" i="6"/>
  <c r="BD414" i="6"/>
  <c r="BC414" i="6"/>
  <c r="BB414" i="6"/>
  <c r="BA414" i="6"/>
  <c r="AZ414" i="6"/>
  <c r="BH414" i="6" s="1"/>
  <c r="BG413" i="6"/>
  <c r="BF413" i="6"/>
  <c r="BE413" i="6"/>
  <c r="BD413" i="6"/>
  <c r="BC413" i="6"/>
  <c r="BB413" i="6"/>
  <c r="BA413" i="6"/>
  <c r="AZ413" i="6"/>
  <c r="BH413" i="6" s="1"/>
  <c r="BG412" i="6"/>
  <c r="BF412" i="6"/>
  <c r="BK412" i="6" s="1"/>
  <c r="BE412" i="6"/>
  <c r="BD412" i="6"/>
  <c r="BC412" i="6"/>
  <c r="BB412" i="6"/>
  <c r="BA412" i="6"/>
  <c r="BI412" i="6" s="1"/>
  <c r="AZ412" i="6"/>
  <c r="BH412" i="6" s="1"/>
  <c r="BG411" i="6"/>
  <c r="BF411" i="6"/>
  <c r="BK411" i="6" s="1"/>
  <c r="BE411" i="6"/>
  <c r="BD411" i="6"/>
  <c r="BC411" i="6"/>
  <c r="BB411" i="6"/>
  <c r="BA411" i="6"/>
  <c r="AZ411" i="6"/>
  <c r="BH411" i="6" s="1"/>
  <c r="BG410" i="6"/>
  <c r="BF410" i="6"/>
  <c r="BK410" i="6" s="1"/>
  <c r="BE410" i="6"/>
  <c r="BD410" i="6"/>
  <c r="BC410" i="6"/>
  <c r="BB410" i="6"/>
  <c r="BA410" i="6"/>
  <c r="BI410" i="6" s="1"/>
  <c r="AZ410" i="6"/>
  <c r="BH410" i="6" s="1"/>
  <c r="BG409" i="6"/>
  <c r="BF409" i="6"/>
  <c r="BE409" i="6"/>
  <c r="BD409" i="6"/>
  <c r="BC409" i="6"/>
  <c r="BB409" i="6"/>
  <c r="BA409" i="6"/>
  <c r="BI409" i="6" s="1"/>
  <c r="AZ409" i="6"/>
  <c r="BH409" i="6" s="1"/>
  <c r="BG408" i="6"/>
  <c r="BF408" i="6"/>
  <c r="BE408" i="6"/>
  <c r="BJ408" i="6" s="1"/>
  <c r="BD408" i="6"/>
  <c r="BC408" i="6"/>
  <c r="BB408" i="6"/>
  <c r="BA408" i="6"/>
  <c r="BI408" i="6" s="1"/>
  <c r="AZ408" i="6"/>
  <c r="BH408" i="6" s="1"/>
  <c r="BG407" i="6"/>
  <c r="BF407" i="6"/>
  <c r="BK407" i="6" s="1"/>
  <c r="BE407" i="6"/>
  <c r="BD407" i="6"/>
  <c r="BC407" i="6"/>
  <c r="BB407" i="6"/>
  <c r="BA407" i="6"/>
  <c r="AZ407" i="6"/>
  <c r="BH407" i="6" s="1"/>
  <c r="BG406" i="6"/>
  <c r="BF406" i="6"/>
  <c r="BE406" i="6"/>
  <c r="BD406" i="6"/>
  <c r="BC406" i="6"/>
  <c r="BB406" i="6"/>
  <c r="BA406" i="6"/>
  <c r="AZ406" i="6"/>
  <c r="BH406" i="6" s="1"/>
  <c r="BG405" i="6"/>
  <c r="BF405" i="6"/>
  <c r="BK405" i="6" s="1"/>
  <c r="BE405" i="6"/>
  <c r="BD405" i="6"/>
  <c r="BC405" i="6"/>
  <c r="BB405" i="6"/>
  <c r="BA405" i="6"/>
  <c r="AZ405" i="6"/>
  <c r="BH405" i="6" s="1"/>
  <c r="BG404" i="6"/>
  <c r="BF404" i="6"/>
  <c r="BE404" i="6"/>
  <c r="BJ404" i="6" s="1"/>
  <c r="BD404" i="6"/>
  <c r="BC404" i="6"/>
  <c r="BB404" i="6"/>
  <c r="BA404" i="6"/>
  <c r="BI404" i="6" s="1"/>
  <c r="AZ404" i="6"/>
  <c r="BH404" i="6" s="1"/>
  <c r="BG403" i="6"/>
  <c r="BF403" i="6"/>
  <c r="BK403" i="6" s="1"/>
  <c r="BE403" i="6"/>
  <c r="BD403" i="6"/>
  <c r="BC403" i="6"/>
  <c r="BB403" i="6"/>
  <c r="BA403" i="6"/>
  <c r="AZ403" i="6"/>
  <c r="BH403" i="6" s="1"/>
  <c r="BG402" i="6"/>
  <c r="BF402" i="6"/>
  <c r="BK402" i="6" s="1"/>
  <c r="BE402" i="6"/>
  <c r="BD402" i="6"/>
  <c r="BC402" i="6"/>
  <c r="BB402" i="6"/>
  <c r="BA402" i="6"/>
  <c r="AZ402" i="6"/>
  <c r="BH402" i="6" s="1"/>
  <c r="BG401" i="6"/>
  <c r="BF401" i="6"/>
  <c r="BK401" i="6" s="1"/>
  <c r="BE401" i="6"/>
  <c r="BD401" i="6"/>
  <c r="BC401" i="6"/>
  <c r="BB401" i="6"/>
  <c r="BA401" i="6"/>
  <c r="AZ401" i="6"/>
  <c r="BH401" i="6" s="1"/>
  <c r="BG400" i="6"/>
  <c r="BF400" i="6"/>
  <c r="BK400" i="6" s="1"/>
  <c r="BE400" i="6"/>
  <c r="BJ400" i="6" s="1"/>
  <c r="BD400" i="6"/>
  <c r="BC400" i="6"/>
  <c r="BB400" i="6"/>
  <c r="BA400" i="6"/>
  <c r="AZ400" i="6"/>
  <c r="BH400" i="6" s="1"/>
  <c r="BG399" i="6"/>
  <c r="BF399" i="6"/>
  <c r="BE399" i="6"/>
  <c r="BD399" i="6"/>
  <c r="BC399" i="6"/>
  <c r="BB399" i="6"/>
  <c r="BA399" i="6"/>
  <c r="AZ399" i="6"/>
  <c r="BH399" i="6" s="1"/>
  <c r="BG398" i="6"/>
  <c r="BF398" i="6"/>
  <c r="BE398" i="6"/>
  <c r="BD398" i="6"/>
  <c r="BC398" i="6"/>
  <c r="BB398" i="6"/>
  <c r="BA398" i="6"/>
  <c r="AZ398" i="6"/>
  <c r="BH398" i="6" s="1"/>
  <c r="BG397" i="6"/>
  <c r="BF397" i="6"/>
  <c r="BE397" i="6"/>
  <c r="BD397" i="6"/>
  <c r="BC397" i="6"/>
  <c r="BB397" i="6"/>
  <c r="BA397" i="6"/>
  <c r="AZ397" i="6"/>
  <c r="BH397" i="6" s="1"/>
  <c r="BG396" i="6"/>
  <c r="BF396" i="6"/>
  <c r="BE396" i="6"/>
  <c r="BD396" i="6"/>
  <c r="BC396" i="6"/>
  <c r="BB396" i="6"/>
  <c r="BA396" i="6"/>
  <c r="BI396" i="6" s="1"/>
  <c r="AZ396" i="6"/>
  <c r="BH396" i="6" s="1"/>
  <c r="BG395" i="6"/>
  <c r="BF395" i="6"/>
  <c r="BK395" i="6" s="1"/>
  <c r="BE395" i="6"/>
  <c r="BD395" i="6"/>
  <c r="BC395" i="6"/>
  <c r="BB395" i="6"/>
  <c r="BA395" i="6"/>
  <c r="AZ395" i="6"/>
  <c r="BH395" i="6" s="1"/>
  <c r="BG394" i="6"/>
  <c r="BF394" i="6"/>
  <c r="BK394" i="6" s="1"/>
  <c r="BE394" i="6"/>
  <c r="BD394" i="6"/>
  <c r="BC394" i="6"/>
  <c r="BB394" i="6"/>
  <c r="BA394" i="6"/>
  <c r="AZ394" i="6"/>
  <c r="BH394" i="6" s="1"/>
  <c r="BG393" i="6"/>
  <c r="BF393" i="6"/>
  <c r="BK393" i="6" s="1"/>
  <c r="BE393" i="6"/>
  <c r="BD393" i="6"/>
  <c r="BC393" i="6"/>
  <c r="BB393" i="6"/>
  <c r="BA393" i="6"/>
  <c r="AZ393" i="6"/>
  <c r="BH393" i="6" s="1"/>
  <c r="BG392" i="6"/>
  <c r="BF392" i="6"/>
  <c r="BK392" i="6" s="1"/>
  <c r="BE392" i="6"/>
  <c r="BJ392" i="6" s="1"/>
  <c r="BD392" i="6"/>
  <c r="BC392" i="6"/>
  <c r="BB392" i="6"/>
  <c r="BA392" i="6"/>
  <c r="AZ392" i="6"/>
  <c r="BH392" i="6" s="1"/>
  <c r="BG391" i="6"/>
  <c r="BF391" i="6"/>
  <c r="BK391" i="6" s="1"/>
  <c r="BE391" i="6"/>
  <c r="BD391" i="6"/>
  <c r="BC391" i="6"/>
  <c r="BB391" i="6"/>
  <c r="BA391" i="6"/>
  <c r="AZ391" i="6"/>
  <c r="BH391" i="6" s="1"/>
  <c r="BG390" i="6"/>
  <c r="BF390" i="6"/>
  <c r="BE390" i="6"/>
  <c r="BD390" i="6"/>
  <c r="BJ390" i="6" s="1"/>
  <c r="BC390" i="6"/>
  <c r="BB390" i="6"/>
  <c r="BA390" i="6"/>
  <c r="AZ390" i="6"/>
  <c r="BH390" i="6" s="1"/>
  <c r="BG389" i="6"/>
  <c r="BF389" i="6"/>
  <c r="BK389" i="6" s="1"/>
  <c r="BE389" i="6"/>
  <c r="BD389" i="6"/>
  <c r="BJ389" i="6" s="1"/>
  <c r="BC389" i="6"/>
  <c r="BB389" i="6"/>
  <c r="BA389" i="6"/>
  <c r="AZ389" i="6"/>
  <c r="BH389" i="6" s="1"/>
  <c r="BG388" i="6"/>
  <c r="BF388" i="6"/>
  <c r="BE388" i="6"/>
  <c r="BD388" i="6"/>
  <c r="BC388" i="6"/>
  <c r="BB388" i="6"/>
  <c r="BA388" i="6"/>
  <c r="AZ388" i="6"/>
  <c r="BH388" i="6" s="1"/>
  <c r="BG387" i="6"/>
  <c r="BF387" i="6"/>
  <c r="BK387" i="6" s="1"/>
  <c r="BE387" i="6"/>
  <c r="BD387" i="6"/>
  <c r="BJ387" i="6" s="1"/>
  <c r="BC387" i="6"/>
  <c r="BB387" i="6"/>
  <c r="BA387" i="6"/>
  <c r="AZ387" i="6"/>
  <c r="BH387" i="6" s="1"/>
  <c r="BG386" i="6"/>
  <c r="BF386" i="6"/>
  <c r="BK386" i="6" s="1"/>
  <c r="BE386" i="6"/>
  <c r="BD386" i="6"/>
  <c r="BJ386" i="6" s="1"/>
  <c r="BC386" i="6"/>
  <c r="BB386" i="6"/>
  <c r="BA386" i="6"/>
  <c r="AZ386" i="6"/>
  <c r="BH386" i="6" s="1"/>
  <c r="BG385" i="6"/>
  <c r="BF385" i="6"/>
  <c r="BK385" i="6" s="1"/>
  <c r="BE385" i="6"/>
  <c r="BD385" i="6"/>
  <c r="BC385" i="6"/>
  <c r="BB385" i="6"/>
  <c r="BA385" i="6"/>
  <c r="AZ385" i="6"/>
  <c r="BH385" i="6" s="1"/>
  <c r="BG384" i="6"/>
  <c r="BF384" i="6"/>
  <c r="BK384" i="6" s="1"/>
  <c r="BE384" i="6"/>
  <c r="BD384" i="6"/>
  <c r="BC384" i="6"/>
  <c r="BB384" i="6"/>
  <c r="BA384" i="6"/>
  <c r="AZ384" i="6"/>
  <c r="BH384" i="6" s="1"/>
  <c r="BG383" i="6"/>
  <c r="BF383" i="6"/>
  <c r="BK383" i="6" s="1"/>
  <c r="BE383" i="6"/>
  <c r="BD383" i="6"/>
  <c r="BC383" i="6"/>
  <c r="BB383" i="6"/>
  <c r="BA383" i="6"/>
  <c r="AZ383" i="6"/>
  <c r="BH383" i="6" s="1"/>
  <c r="BG382" i="6"/>
  <c r="BF382" i="6"/>
  <c r="BE382" i="6"/>
  <c r="BD382" i="6"/>
  <c r="BC382" i="6"/>
  <c r="BB382" i="6"/>
  <c r="BA382" i="6"/>
  <c r="AZ382" i="6"/>
  <c r="BH382" i="6" s="1"/>
  <c r="BG381" i="6"/>
  <c r="BF381" i="6"/>
  <c r="BK381" i="6" s="1"/>
  <c r="BE381" i="6"/>
  <c r="BD381" i="6"/>
  <c r="BC381" i="6"/>
  <c r="BB381" i="6"/>
  <c r="BA381" i="6"/>
  <c r="AZ381" i="6"/>
  <c r="BH381" i="6" s="1"/>
  <c r="BG380" i="6"/>
  <c r="BF380" i="6"/>
  <c r="BK380" i="6" s="1"/>
  <c r="BE380" i="6"/>
  <c r="BD380" i="6"/>
  <c r="BC380" i="6"/>
  <c r="BB380" i="6"/>
  <c r="BI380" i="6" s="1"/>
  <c r="BA380" i="6"/>
  <c r="AZ380" i="6"/>
  <c r="BH380" i="6" s="1"/>
  <c r="BG379" i="6"/>
  <c r="BF379" i="6"/>
  <c r="BE379" i="6"/>
  <c r="BD379" i="6"/>
  <c r="BJ379" i="6" s="1"/>
  <c r="BC379" i="6"/>
  <c r="BB379" i="6"/>
  <c r="BA379" i="6"/>
  <c r="AZ379" i="6"/>
  <c r="BH379" i="6" s="1"/>
  <c r="BG378" i="6"/>
  <c r="BF378" i="6"/>
  <c r="BK378" i="6" s="1"/>
  <c r="BE378" i="6"/>
  <c r="BD378" i="6"/>
  <c r="BC378" i="6"/>
  <c r="BB378" i="6"/>
  <c r="BA378" i="6"/>
  <c r="AZ378" i="6"/>
  <c r="BH378" i="6" s="1"/>
  <c r="BG377" i="6"/>
  <c r="BF377" i="6"/>
  <c r="BE377" i="6"/>
  <c r="BD377" i="6"/>
  <c r="BC377" i="6"/>
  <c r="BB377" i="6"/>
  <c r="BA377" i="6"/>
  <c r="AZ377" i="6"/>
  <c r="BH377" i="6" s="1"/>
  <c r="BG376" i="6"/>
  <c r="BF376" i="6"/>
  <c r="BE376" i="6"/>
  <c r="BD376" i="6"/>
  <c r="BC376" i="6"/>
  <c r="BB376" i="6"/>
  <c r="BA376" i="6"/>
  <c r="AZ376" i="6"/>
  <c r="BH376" i="6" s="1"/>
  <c r="BG375" i="6"/>
  <c r="BF375" i="6"/>
  <c r="BE375" i="6"/>
  <c r="BD375" i="6"/>
  <c r="BJ375" i="6" s="1"/>
  <c r="BC375" i="6"/>
  <c r="BB375" i="6"/>
  <c r="BA375" i="6"/>
  <c r="AZ375" i="6"/>
  <c r="BH375" i="6" s="1"/>
  <c r="BG374" i="6"/>
  <c r="BF374" i="6"/>
  <c r="BE374" i="6"/>
  <c r="BD374" i="6"/>
  <c r="BC374" i="6"/>
  <c r="BB374" i="6"/>
  <c r="BA374" i="6"/>
  <c r="AZ374" i="6"/>
  <c r="BH374" i="6" s="1"/>
  <c r="BG373" i="6"/>
  <c r="BF373" i="6"/>
  <c r="BE373" i="6"/>
  <c r="BD373" i="6"/>
  <c r="BC373" i="6"/>
  <c r="BB373" i="6"/>
  <c r="BA373" i="6"/>
  <c r="AZ373" i="6"/>
  <c r="BH373" i="6" s="1"/>
  <c r="BG372" i="6"/>
  <c r="BF372" i="6"/>
  <c r="BE372" i="6"/>
  <c r="BD372" i="6"/>
  <c r="BC372" i="6"/>
  <c r="BB372" i="6"/>
  <c r="BA372" i="6"/>
  <c r="AZ372" i="6"/>
  <c r="BH372" i="6" s="1"/>
  <c r="BG371" i="6"/>
  <c r="BF371" i="6"/>
  <c r="BE371" i="6"/>
  <c r="BD371" i="6"/>
  <c r="BJ371" i="6" s="1"/>
  <c r="BC371" i="6"/>
  <c r="BB371" i="6"/>
  <c r="BA371" i="6"/>
  <c r="AZ371" i="6"/>
  <c r="BH371" i="6" s="1"/>
  <c r="BK370" i="6"/>
  <c r="BG370" i="6"/>
  <c r="BF370" i="6"/>
  <c r="BE370" i="6"/>
  <c r="BD370" i="6"/>
  <c r="BC370" i="6"/>
  <c r="BB370" i="6"/>
  <c r="BA370" i="6"/>
  <c r="BI370" i="6" s="1"/>
  <c r="AZ370" i="6"/>
  <c r="BH370" i="6" s="1"/>
  <c r="BG369" i="6"/>
  <c r="BF369" i="6"/>
  <c r="BE369" i="6"/>
  <c r="BD369" i="6"/>
  <c r="BC369" i="6"/>
  <c r="BB369" i="6"/>
  <c r="BA369" i="6"/>
  <c r="BI369" i="6" s="1"/>
  <c r="AZ369" i="6"/>
  <c r="BH369" i="6" s="1"/>
  <c r="BG368" i="6"/>
  <c r="BF368" i="6"/>
  <c r="BK368" i="6" s="1"/>
  <c r="BE368" i="6"/>
  <c r="BD368" i="6"/>
  <c r="BC368" i="6"/>
  <c r="BB368" i="6"/>
  <c r="BA368" i="6"/>
  <c r="BI368" i="6" s="1"/>
  <c r="AZ368" i="6"/>
  <c r="BH368" i="6" s="1"/>
  <c r="BG367" i="6"/>
  <c r="BF367" i="6"/>
  <c r="BK367" i="6" s="1"/>
  <c r="BE367" i="6"/>
  <c r="BD367" i="6"/>
  <c r="BC367" i="6"/>
  <c r="BB367" i="6"/>
  <c r="BA367" i="6"/>
  <c r="AZ367" i="6"/>
  <c r="BH367" i="6" s="1"/>
  <c r="BG366" i="6"/>
  <c r="BF366" i="6"/>
  <c r="BE366" i="6"/>
  <c r="BD366" i="6"/>
  <c r="BJ366" i="6" s="1"/>
  <c r="BC366" i="6"/>
  <c r="BB366" i="6"/>
  <c r="BA366" i="6"/>
  <c r="AZ366" i="6"/>
  <c r="BH366" i="6" s="1"/>
  <c r="BG365" i="6"/>
  <c r="BF365" i="6"/>
  <c r="BE365" i="6"/>
  <c r="BD365" i="6"/>
  <c r="BJ365" i="6" s="1"/>
  <c r="BC365" i="6"/>
  <c r="BB365" i="6"/>
  <c r="BA365" i="6"/>
  <c r="AZ365" i="6"/>
  <c r="BH365" i="6" s="1"/>
  <c r="BG364" i="6"/>
  <c r="BF364" i="6"/>
  <c r="BK364" i="6" s="1"/>
  <c r="BE364" i="6"/>
  <c r="BD364" i="6"/>
  <c r="BC364" i="6"/>
  <c r="BB364" i="6"/>
  <c r="BA364" i="6"/>
  <c r="AZ364" i="6"/>
  <c r="BH364" i="6" s="1"/>
  <c r="BG363" i="6"/>
  <c r="BF363" i="6"/>
  <c r="BE363" i="6"/>
  <c r="BD363" i="6"/>
  <c r="BJ363" i="6" s="1"/>
  <c r="BC363" i="6"/>
  <c r="BB363" i="6"/>
  <c r="BA363" i="6"/>
  <c r="AZ363" i="6"/>
  <c r="BH363" i="6" s="1"/>
  <c r="BG362" i="6"/>
  <c r="BF362" i="6"/>
  <c r="BK362" i="6" s="1"/>
  <c r="BE362" i="6"/>
  <c r="BD362" i="6"/>
  <c r="BJ362" i="6" s="1"/>
  <c r="BC362" i="6"/>
  <c r="BB362" i="6"/>
  <c r="BA362" i="6"/>
  <c r="AZ362" i="6"/>
  <c r="BH362" i="6" s="1"/>
  <c r="BG361" i="6"/>
  <c r="BF361" i="6"/>
  <c r="BE361" i="6"/>
  <c r="BD361" i="6"/>
  <c r="BC361" i="6"/>
  <c r="BB361" i="6"/>
  <c r="BA361" i="6"/>
  <c r="AZ361" i="6"/>
  <c r="BH361" i="6" s="1"/>
  <c r="BG360" i="6"/>
  <c r="BF360" i="6"/>
  <c r="BK360" i="6" s="1"/>
  <c r="BE360" i="6"/>
  <c r="BD360" i="6"/>
  <c r="BC360" i="6"/>
  <c r="BB360" i="6"/>
  <c r="BA360" i="6"/>
  <c r="AZ360" i="6"/>
  <c r="BH360" i="6" s="1"/>
  <c r="BG359" i="6"/>
  <c r="BF359" i="6"/>
  <c r="BE359" i="6"/>
  <c r="BD359" i="6"/>
  <c r="BJ359" i="6" s="1"/>
  <c r="BC359" i="6"/>
  <c r="BB359" i="6"/>
  <c r="BA359" i="6"/>
  <c r="AZ359" i="6"/>
  <c r="BH359" i="6" s="1"/>
  <c r="BG358" i="6"/>
  <c r="BF358" i="6"/>
  <c r="BE358" i="6"/>
  <c r="BD358" i="6"/>
  <c r="BJ358" i="6" s="1"/>
  <c r="BC358" i="6"/>
  <c r="BB358" i="6"/>
  <c r="BA358" i="6"/>
  <c r="AZ358" i="6"/>
  <c r="BH358" i="6" s="1"/>
  <c r="BG357" i="6"/>
  <c r="BF357" i="6"/>
  <c r="BE357" i="6"/>
  <c r="BD357" i="6"/>
  <c r="BJ357" i="6" s="1"/>
  <c r="BC357" i="6"/>
  <c r="BB357" i="6"/>
  <c r="BA357" i="6"/>
  <c r="AZ357" i="6"/>
  <c r="BH357" i="6" s="1"/>
  <c r="BG356" i="6"/>
  <c r="BF356" i="6"/>
  <c r="BE356" i="6"/>
  <c r="BD356" i="6"/>
  <c r="BC356" i="6"/>
  <c r="BB356" i="6"/>
  <c r="BA356" i="6"/>
  <c r="AZ356" i="6"/>
  <c r="BH356" i="6" s="1"/>
  <c r="BG355" i="6"/>
  <c r="BF355" i="6"/>
  <c r="BK355" i="6" s="1"/>
  <c r="BE355" i="6"/>
  <c r="BD355" i="6"/>
  <c r="BJ355" i="6" s="1"/>
  <c r="BC355" i="6"/>
  <c r="BB355" i="6"/>
  <c r="BA355" i="6"/>
  <c r="AZ355" i="6"/>
  <c r="BH355" i="6" s="1"/>
  <c r="BG354" i="6"/>
  <c r="BF354" i="6"/>
  <c r="BK354" i="6" s="1"/>
  <c r="BE354" i="6"/>
  <c r="BD354" i="6"/>
  <c r="BJ354" i="6" s="1"/>
  <c r="BC354" i="6"/>
  <c r="BB354" i="6"/>
  <c r="BA354" i="6"/>
  <c r="AZ354" i="6"/>
  <c r="BH354" i="6" s="1"/>
  <c r="BG353" i="6"/>
  <c r="BF353" i="6"/>
  <c r="BE353" i="6"/>
  <c r="BD353" i="6"/>
  <c r="BJ353" i="6" s="1"/>
  <c r="BC353" i="6"/>
  <c r="BB353" i="6"/>
  <c r="BA353" i="6"/>
  <c r="AZ353" i="6"/>
  <c r="BH353" i="6" s="1"/>
  <c r="BG352" i="6"/>
  <c r="BF352" i="6"/>
  <c r="BK352" i="6" s="1"/>
  <c r="BE352" i="6"/>
  <c r="BD352" i="6"/>
  <c r="BC352" i="6"/>
  <c r="BB352" i="6"/>
  <c r="BA352" i="6"/>
  <c r="AZ352" i="6"/>
  <c r="BH352" i="6" s="1"/>
  <c r="BG351" i="6"/>
  <c r="BF351" i="6"/>
  <c r="BE351" i="6"/>
  <c r="BD351" i="6"/>
  <c r="BJ351" i="6" s="1"/>
  <c r="BC351" i="6"/>
  <c r="BB351" i="6"/>
  <c r="BA351" i="6"/>
  <c r="AZ351" i="6"/>
  <c r="BH351" i="6" s="1"/>
  <c r="BG350" i="6"/>
  <c r="BF350" i="6"/>
  <c r="BE350" i="6"/>
  <c r="BD350" i="6"/>
  <c r="BJ350" i="6" s="1"/>
  <c r="BC350" i="6"/>
  <c r="BB350" i="6"/>
  <c r="BA350" i="6"/>
  <c r="AZ350" i="6"/>
  <c r="BH350" i="6" s="1"/>
  <c r="BG349" i="6"/>
  <c r="BF349" i="6"/>
  <c r="BE349" i="6"/>
  <c r="BD349" i="6"/>
  <c r="BJ349" i="6" s="1"/>
  <c r="BC349" i="6"/>
  <c r="BB349" i="6"/>
  <c r="BA349" i="6"/>
  <c r="AZ349" i="6"/>
  <c r="BH349" i="6" s="1"/>
  <c r="BG348" i="6"/>
  <c r="BF348" i="6"/>
  <c r="BK348" i="6" s="1"/>
  <c r="BE348" i="6"/>
  <c r="BD348" i="6"/>
  <c r="BC348" i="6"/>
  <c r="BB348" i="6"/>
  <c r="BA348" i="6"/>
  <c r="AZ348" i="6"/>
  <c r="BH348" i="6" s="1"/>
  <c r="BG347" i="6"/>
  <c r="BF347" i="6"/>
  <c r="BK347" i="6" s="1"/>
  <c r="BE347" i="6"/>
  <c r="BD347" i="6"/>
  <c r="BJ347" i="6" s="1"/>
  <c r="BC347" i="6"/>
  <c r="BB347" i="6"/>
  <c r="BA347" i="6"/>
  <c r="AZ347" i="6"/>
  <c r="BH347" i="6" s="1"/>
  <c r="BG346" i="6"/>
  <c r="BF346" i="6"/>
  <c r="BE346" i="6"/>
  <c r="BD346" i="6"/>
  <c r="BJ346" i="6" s="1"/>
  <c r="BC346" i="6"/>
  <c r="BB346" i="6"/>
  <c r="BA346" i="6"/>
  <c r="AZ346" i="6"/>
  <c r="BH346" i="6" s="1"/>
  <c r="BG345" i="6"/>
  <c r="BF345" i="6"/>
  <c r="BE345" i="6"/>
  <c r="BD345" i="6"/>
  <c r="BJ345" i="6" s="1"/>
  <c r="BC345" i="6"/>
  <c r="BB345" i="6"/>
  <c r="BA345" i="6"/>
  <c r="AZ345" i="6"/>
  <c r="BH345" i="6" s="1"/>
  <c r="BG344" i="6"/>
  <c r="BF344" i="6"/>
  <c r="BE344" i="6"/>
  <c r="BD344" i="6"/>
  <c r="BC344" i="6"/>
  <c r="BB344" i="6"/>
  <c r="BA344" i="6"/>
  <c r="AZ344" i="6"/>
  <c r="BH344" i="6" s="1"/>
  <c r="BG343" i="6"/>
  <c r="BF343" i="6"/>
  <c r="BE343" i="6"/>
  <c r="BD343" i="6"/>
  <c r="BC343" i="6"/>
  <c r="BB343" i="6"/>
  <c r="BA343" i="6"/>
  <c r="AZ343" i="6"/>
  <c r="BH343" i="6" s="1"/>
  <c r="BG342" i="6"/>
  <c r="BF342" i="6"/>
  <c r="BE342" i="6"/>
  <c r="BD342" i="6"/>
  <c r="BC342" i="6"/>
  <c r="BB342" i="6"/>
  <c r="BA342" i="6"/>
  <c r="AZ342" i="6"/>
  <c r="BH342" i="6" s="1"/>
  <c r="BG341" i="6"/>
  <c r="BF341" i="6"/>
  <c r="BE341" i="6"/>
  <c r="BD341" i="6"/>
  <c r="BC341" i="6"/>
  <c r="BB341" i="6"/>
  <c r="BA341" i="6"/>
  <c r="AZ341" i="6"/>
  <c r="BH341" i="6" s="1"/>
  <c r="BG340" i="6"/>
  <c r="BF340" i="6"/>
  <c r="BK340" i="6" s="1"/>
  <c r="BE340" i="6"/>
  <c r="BD340" i="6"/>
  <c r="BC340" i="6"/>
  <c r="BB340" i="6"/>
  <c r="BA340" i="6"/>
  <c r="AZ340" i="6"/>
  <c r="BH340" i="6" s="1"/>
  <c r="BG339" i="6"/>
  <c r="BF339" i="6"/>
  <c r="BK339" i="6" s="1"/>
  <c r="BE339" i="6"/>
  <c r="BD339" i="6"/>
  <c r="BJ339" i="6" s="1"/>
  <c r="BC339" i="6"/>
  <c r="BB339" i="6"/>
  <c r="BA339" i="6"/>
  <c r="AZ339" i="6"/>
  <c r="BH339" i="6" s="1"/>
  <c r="BG338" i="6"/>
  <c r="BF338" i="6"/>
  <c r="BK338" i="6" s="1"/>
  <c r="BE338" i="6"/>
  <c r="BD338" i="6"/>
  <c r="BC338" i="6"/>
  <c r="BB338" i="6"/>
  <c r="BA338" i="6"/>
  <c r="AZ338" i="6"/>
  <c r="BH338" i="6" s="1"/>
  <c r="BG337" i="6"/>
  <c r="BF337" i="6"/>
  <c r="BE337" i="6"/>
  <c r="BD337" i="6"/>
  <c r="BC337" i="6"/>
  <c r="BB337" i="6"/>
  <c r="BA337" i="6"/>
  <c r="AZ337" i="6"/>
  <c r="BH337" i="6" s="1"/>
  <c r="BG336" i="6"/>
  <c r="BF336" i="6"/>
  <c r="BE336" i="6"/>
  <c r="BD336" i="6"/>
  <c r="BC336" i="6"/>
  <c r="BB336" i="6"/>
  <c r="BA336" i="6"/>
  <c r="AZ336" i="6"/>
  <c r="BH336" i="6" s="1"/>
  <c r="BG335" i="6"/>
  <c r="BF335" i="6"/>
  <c r="BK335" i="6" s="1"/>
  <c r="BE335" i="6"/>
  <c r="BJ335" i="6" s="1"/>
  <c r="BD335" i="6"/>
  <c r="BC335" i="6"/>
  <c r="BB335" i="6"/>
  <c r="BA335" i="6"/>
  <c r="AZ335" i="6"/>
  <c r="BH335" i="6" s="1"/>
  <c r="BG334" i="6"/>
  <c r="BF334" i="6"/>
  <c r="BE334" i="6"/>
  <c r="BD334" i="6"/>
  <c r="BC334" i="6"/>
  <c r="BB334" i="6"/>
  <c r="BA334" i="6"/>
  <c r="AZ334" i="6"/>
  <c r="BH334" i="6" s="1"/>
  <c r="BG333" i="6"/>
  <c r="BF333" i="6"/>
  <c r="BE333" i="6"/>
  <c r="BD333" i="6"/>
  <c r="BC333" i="6"/>
  <c r="BB333" i="6"/>
  <c r="BA333" i="6"/>
  <c r="AZ333" i="6"/>
  <c r="BH333" i="6" s="1"/>
  <c r="BG332" i="6"/>
  <c r="BF332" i="6"/>
  <c r="BE332" i="6"/>
  <c r="BD332" i="6"/>
  <c r="BC332" i="6"/>
  <c r="BB332" i="6"/>
  <c r="BA332" i="6"/>
  <c r="AZ332" i="6"/>
  <c r="BH332" i="6" s="1"/>
  <c r="BG331" i="6"/>
  <c r="BF331" i="6"/>
  <c r="BE331" i="6"/>
  <c r="BD331" i="6"/>
  <c r="BC331" i="6"/>
  <c r="BB331" i="6"/>
  <c r="BI331" i="6" s="1"/>
  <c r="BA331" i="6"/>
  <c r="AZ331" i="6"/>
  <c r="BH331" i="6" s="1"/>
  <c r="BG330" i="6"/>
  <c r="BF330" i="6"/>
  <c r="BE330" i="6"/>
  <c r="BD330" i="6"/>
  <c r="BC330" i="6"/>
  <c r="BB330" i="6"/>
  <c r="BA330" i="6"/>
  <c r="AZ330" i="6"/>
  <c r="BH330" i="6" s="1"/>
  <c r="BG329" i="6"/>
  <c r="BF329" i="6"/>
  <c r="BK329" i="6" s="1"/>
  <c r="BE329" i="6"/>
  <c r="BD329" i="6"/>
  <c r="BC329" i="6"/>
  <c r="BB329" i="6"/>
  <c r="BA329" i="6"/>
  <c r="AZ329" i="6"/>
  <c r="BH329" i="6" s="1"/>
  <c r="BG328" i="6"/>
  <c r="BF328" i="6"/>
  <c r="BK328" i="6" s="1"/>
  <c r="BE328" i="6"/>
  <c r="BD328" i="6"/>
  <c r="BC328" i="6"/>
  <c r="BB328" i="6"/>
  <c r="BA328" i="6"/>
  <c r="AZ328" i="6"/>
  <c r="BH328" i="6" s="1"/>
  <c r="BG327" i="6"/>
  <c r="BF327" i="6"/>
  <c r="BK327" i="6" s="1"/>
  <c r="BE327" i="6"/>
  <c r="BD327" i="6"/>
  <c r="BC327" i="6"/>
  <c r="BB327" i="6"/>
  <c r="BA327" i="6"/>
  <c r="AZ327" i="6"/>
  <c r="BH327" i="6" s="1"/>
  <c r="BG326" i="6"/>
  <c r="BF326" i="6"/>
  <c r="BK326" i="6" s="1"/>
  <c r="BE326" i="6"/>
  <c r="BD326" i="6"/>
  <c r="BJ326" i="6" s="1"/>
  <c r="BC326" i="6"/>
  <c r="BB326" i="6"/>
  <c r="BA326" i="6"/>
  <c r="AZ326" i="6"/>
  <c r="BH326" i="6" s="1"/>
  <c r="BG325" i="6"/>
  <c r="BF325" i="6"/>
  <c r="BE325" i="6"/>
  <c r="BD325" i="6"/>
  <c r="BJ325" i="6" s="1"/>
  <c r="BC325" i="6"/>
  <c r="BB325" i="6"/>
  <c r="BA325" i="6"/>
  <c r="AZ325" i="6"/>
  <c r="BH325" i="6" s="1"/>
  <c r="BG324" i="6"/>
  <c r="BF324" i="6"/>
  <c r="BK324" i="6" s="1"/>
  <c r="BE324" i="6"/>
  <c r="BD324" i="6"/>
  <c r="BJ324" i="6" s="1"/>
  <c r="BC324" i="6"/>
  <c r="BB324" i="6"/>
  <c r="BA324" i="6"/>
  <c r="AZ324" i="6"/>
  <c r="BH324" i="6" s="1"/>
  <c r="BG323" i="6"/>
  <c r="BF323" i="6"/>
  <c r="BK323" i="6" s="1"/>
  <c r="BE323" i="6"/>
  <c r="BD323" i="6"/>
  <c r="BC323" i="6"/>
  <c r="BB323" i="6"/>
  <c r="BI323" i="6" s="1"/>
  <c r="BA323" i="6"/>
  <c r="AZ323" i="6"/>
  <c r="BH323" i="6" s="1"/>
  <c r="BG322" i="6"/>
  <c r="BF322" i="6"/>
  <c r="BE322" i="6"/>
  <c r="BD322" i="6"/>
  <c r="BJ322" i="6" s="1"/>
  <c r="BC322" i="6"/>
  <c r="BB322" i="6"/>
  <c r="BA322" i="6"/>
  <c r="AZ322" i="6"/>
  <c r="BH322" i="6" s="1"/>
  <c r="BG321" i="6"/>
  <c r="BK321" i="6" s="1"/>
  <c r="BF321" i="6"/>
  <c r="BE321" i="6"/>
  <c r="BD321" i="6"/>
  <c r="BC321" i="6"/>
  <c r="BB321" i="6"/>
  <c r="BA321" i="6"/>
  <c r="AZ321" i="6"/>
  <c r="BH321" i="6" s="1"/>
  <c r="BG320" i="6"/>
  <c r="BF320" i="6"/>
  <c r="BE320" i="6"/>
  <c r="BD320" i="6"/>
  <c r="BC320" i="6"/>
  <c r="BB320" i="6"/>
  <c r="BA320" i="6"/>
  <c r="AZ320" i="6"/>
  <c r="BH320" i="6" s="1"/>
  <c r="BG319" i="6"/>
  <c r="BF319" i="6"/>
  <c r="BE319" i="6"/>
  <c r="BD319" i="6"/>
  <c r="BC319" i="6"/>
  <c r="BB319" i="6"/>
  <c r="BA319" i="6"/>
  <c r="AZ319" i="6"/>
  <c r="BH319" i="6" s="1"/>
  <c r="BG318" i="6"/>
  <c r="BF318" i="6"/>
  <c r="BE318" i="6"/>
  <c r="BD318" i="6"/>
  <c r="BC318" i="6"/>
  <c r="BB318" i="6"/>
  <c r="BA318" i="6"/>
  <c r="AZ318" i="6"/>
  <c r="BH318" i="6" s="1"/>
  <c r="BG317" i="6"/>
  <c r="BF317" i="6"/>
  <c r="BK317" i="6" s="1"/>
  <c r="BE317" i="6"/>
  <c r="BD317" i="6"/>
  <c r="BJ317" i="6" s="1"/>
  <c r="BC317" i="6"/>
  <c r="BB317" i="6"/>
  <c r="BA317" i="6"/>
  <c r="AZ317" i="6"/>
  <c r="BH317" i="6" s="1"/>
  <c r="BG316" i="6"/>
  <c r="BF316" i="6"/>
  <c r="BE316" i="6"/>
  <c r="BD316" i="6"/>
  <c r="BC316" i="6"/>
  <c r="BB316" i="6"/>
  <c r="BA316" i="6"/>
  <c r="AZ316" i="6"/>
  <c r="BH316" i="6" s="1"/>
  <c r="BG315" i="6"/>
  <c r="BF315" i="6"/>
  <c r="BE315" i="6"/>
  <c r="BD315" i="6"/>
  <c r="BC315" i="6"/>
  <c r="BB315" i="6"/>
  <c r="BA315" i="6"/>
  <c r="AZ315" i="6"/>
  <c r="BH315" i="6" s="1"/>
  <c r="BG314" i="6"/>
  <c r="BF314" i="6"/>
  <c r="BE314" i="6"/>
  <c r="BD314" i="6"/>
  <c r="BJ314" i="6" s="1"/>
  <c r="BC314" i="6"/>
  <c r="BB314" i="6"/>
  <c r="BA314" i="6"/>
  <c r="AZ314" i="6"/>
  <c r="BH314" i="6" s="1"/>
  <c r="BG313" i="6"/>
  <c r="BF313" i="6"/>
  <c r="BE313" i="6"/>
  <c r="BD313" i="6"/>
  <c r="BC313" i="6"/>
  <c r="BB313" i="6"/>
  <c r="BA313" i="6"/>
  <c r="AZ313" i="6"/>
  <c r="BH313" i="6" s="1"/>
  <c r="BG312" i="6"/>
  <c r="BF312" i="6"/>
  <c r="BE312" i="6"/>
  <c r="BD312" i="6"/>
  <c r="BC312" i="6"/>
  <c r="BB312" i="6"/>
  <c r="BA312" i="6"/>
  <c r="AZ312" i="6"/>
  <c r="BH312" i="6" s="1"/>
  <c r="BG311" i="6"/>
  <c r="BF311" i="6"/>
  <c r="BE311" i="6"/>
  <c r="BD311" i="6"/>
  <c r="BC311" i="6"/>
  <c r="BB311" i="6"/>
  <c r="BA311" i="6"/>
  <c r="AZ311" i="6"/>
  <c r="BH311" i="6" s="1"/>
  <c r="BG310" i="6"/>
  <c r="BK310" i="6" s="1"/>
  <c r="BF310" i="6"/>
  <c r="BE310" i="6"/>
  <c r="BD310" i="6"/>
  <c r="BJ310" i="6" s="1"/>
  <c r="BC310" i="6"/>
  <c r="BB310" i="6"/>
  <c r="BA310" i="6"/>
  <c r="AZ310" i="6"/>
  <c r="BH310" i="6" s="1"/>
  <c r="BK309" i="6"/>
  <c r="BG309" i="6"/>
  <c r="BF309" i="6"/>
  <c r="BE309" i="6"/>
  <c r="BD309" i="6"/>
  <c r="BJ309" i="6" s="1"/>
  <c r="BC309" i="6"/>
  <c r="BB309" i="6"/>
  <c r="BA309" i="6"/>
  <c r="AZ309" i="6"/>
  <c r="BH309" i="6" s="1"/>
  <c r="BG308" i="6"/>
  <c r="BF308" i="6"/>
  <c r="BE308" i="6"/>
  <c r="BD308" i="6"/>
  <c r="BJ308" i="6" s="1"/>
  <c r="BC308" i="6"/>
  <c r="BB308" i="6"/>
  <c r="BA308" i="6"/>
  <c r="AZ308" i="6"/>
  <c r="BH308" i="6" s="1"/>
  <c r="BG307" i="6"/>
  <c r="BF307" i="6"/>
  <c r="BE307" i="6"/>
  <c r="BD307" i="6"/>
  <c r="BC307" i="6"/>
  <c r="BB307" i="6"/>
  <c r="BA307" i="6"/>
  <c r="AZ307" i="6"/>
  <c r="BH307" i="6" s="1"/>
  <c r="BG306" i="6"/>
  <c r="BF306" i="6"/>
  <c r="BE306" i="6"/>
  <c r="BD306" i="6"/>
  <c r="BC306" i="6"/>
  <c r="BB306" i="6"/>
  <c r="BA306" i="6"/>
  <c r="AZ306" i="6"/>
  <c r="BH306" i="6" s="1"/>
  <c r="BG305" i="6"/>
  <c r="BF305" i="6"/>
  <c r="BE305" i="6"/>
  <c r="BD305" i="6"/>
  <c r="BC305" i="6"/>
  <c r="BB305" i="6"/>
  <c r="BA305" i="6"/>
  <c r="AZ305" i="6"/>
  <c r="BH305" i="6" s="1"/>
  <c r="BK304" i="6"/>
  <c r="BG304" i="6"/>
  <c r="BF304" i="6"/>
  <c r="BE304" i="6"/>
  <c r="BD304" i="6"/>
  <c r="BC304" i="6"/>
  <c r="BB304" i="6"/>
  <c r="BA304" i="6"/>
  <c r="AZ304" i="6"/>
  <c r="BH304" i="6" s="1"/>
  <c r="BG303" i="6"/>
  <c r="BF303" i="6"/>
  <c r="BK303" i="6" s="1"/>
  <c r="BE303" i="6"/>
  <c r="BD303" i="6"/>
  <c r="BC303" i="6"/>
  <c r="BB303" i="6"/>
  <c r="BA303" i="6"/>
  <c r="BI303" i="6" s="1"/>
  <c r="AZ303" i="6"/>
  <c r="BH303" i="6" s="1"/>
  <c r="BG302" i="6"/>
  <c r="BF302" i="6"/>
  <c r="BK302" i="6" s="1"/>
  <c r="BE302" i="6"/>
  <c r="BD302" i="6"/>
  <c r="BC302" i="6"/>
  <c r="BB302" i="6"/>
  <c r="BA302" i="6"/>
  <c r="AZ302" i="6"/>
  <c r="BH302" i="6" s="1"/>
  <c r="BG301" i="6"/>
  <c r="BF301" i="6"/>
  <c r="BK301" i="6" s="1"/>
  <c r="BE301" i="6"/>
  <c r="BD301" i="6"/>
  <c r="BC301" i="6"/>
  <c r="BB301" i="6"/>
  <c r="BA301" i="6"/>
  <c r="AZ301" i="6"/>
  <c r="BH301" i="6" s="1"/>
  <c r="BG300" i="6"/>
  <c r="BF300" i="6"/>
  <c r="BE300" i="6"/>
  <c r="BD300" i="6"/>
  <c r="BC300" i="6"/>
  <c r="BB300" i="6"/>
  <c r="BA300" i="6"/>
  <c r="AZ300" i="6"/>
  <c r="BH300" i="6" s="1"/>
  <c r="BG299" i="6"/>
  <c r="BF299" i="6"/>
  <c r="BE299" i="6"/>
  <c r="BD299" i="6"/>
  <c r="BC299" i="6"/>
  <c r="BB299" i="6"/>
  <c r="BA299" i="6"/>
  <c r="AZ299" i="6"/>
  <c r="BH299" i="6" s="1"/>
  <c r="BG298" i="6"/>
  <c r="BF298" i="6"/>
  <c r="BK298" i="6" s="1"/>
  <c r="BE298" i="6"/>
  <c r="BD298" i="6"/>
  <c r="BC298" i="6"/>
  <c r="BB298" i="6"/>
  <c r="BA298" i="6"/>
  <c r="AZ298" i="6"/>
  <c r="BH298" i="6" s="1"/>
  <c r="BG297" i="6"/>
  <c r="BF297" i="6"/>
  <c r="BE297" i="6"/>
  <c r="BD297" i="6"/>
  <c r="BC297" i="6"/>
  <c r="BB297" i="6"/>
  <c r="BA297" i="6"/>
  <c r="AZ297" i="6"/>
  <c r="BH297" i="6" s="1"/>
  <c r="BG296" i="6"/>
  <c r="BF296" i="6"/>
  <c r="BE296" i="6"/>
  <c r="BD296" i="6"/>
  <c r="BC296" i="6"/>
  <c r="BB296" i="6"/>
  <c r="BA296" i="6"/>
  <c r="AZ296" i="6"/>
  <c r="BH296" i="6" s="1"/>
  <c r="BG295" i="6"/>
  <c r="BF295" i="6"/>
  <c r="BE295" i="6"/>
  <c r="BD295" i="6"/>
  <c r="BC295" i="6"/>
  <c r="BB295" i="6"/>
  <c r="BA295" i="6"/>
  <c r="AZ295" i="6"/>
  <c r="BH295" i="6" s="1"/>
  <c r="BG294" i="6"/>
  <c r="BF294" i="6"/>
  <c r="BE294" i="6"/>
  <c r="BD294" i="6"/>
  <c r="BC294" i="6"/>
  <c r="BB294" i="6"/>
  <c r="BA294" i="6"/>
  <c r="AZ294" i="6"/>
  <c r="BH294" i="6" s="1"/>
  <c r="BG293" i="6"/>
  <c r="BF293" i="6"/>
  <c r="BE293" i="6"/>
  <c r="BD293" i="6"/>
  <c r="BC293" i="6"/>
  <c r="BB293" i="6"/>
  <c r="BA293" i="6"/>
  <c r="AZ293" i="6"/>
  <c r="BH293" i="6" s="1"/>
  <c r="BG292" i="6"/>
  <c r="BF292" i="6"/>
  <c r="BE292" i="6"/>
  <c r="BD292" i="6"/>
  <c r="BC292" i="6"/>
  <c r="BB292" i="6"/>
  <c r="BA292" i="6"/>
  <c r="BI292" i="6" s="1"/>
  <c r="AZ292" i="6"/>
  <c r="BH292" i="6" s="1"/>
  <c r="BG291" i="6"/>
  <c r="BF291" i="6"/>
  <c r="BK291" i="6" s="1"/>
  <c r="BE291" i="6"/>
  <c r="BD291" i="6"/>
  <c r="BC291" i="6"/>
  <c r="BB291" i="6"/>
  <c r="BA291" i="6"/>
  <c r="BI291" i="6" s="1"/>
  <c r="AZ291" i="6"/>
  <c r="BH291" i="6" s="1"/>
  <c r="BG290" i="6"/>
  <c r="BF290" i="6"/>
  <c r="BK290" i="6" s="1"/>
  <c r="BE290" i="6"/>
  <c r="BD290" i="6"/>
  <c r="BC290" i="6"/>
  <c r="BB290" i="6"/>
  <c r="BA290" i="6"/>
  <c r="AZ290" i="6"/>
  <c r="BH290" i="6" s="1"/>
  <c r="BG289" i="6"/>
  <c r="BF289" i="6"/>
  <c r="BE289" i="6"/>
  <c r="BD289" i="6"/>
  <c r="BC289" i="6"/>
  <c r="BB289" i="6"/>
  <c r="BA289" i="6"/>
  <c r="AZ289" i="6"/>
  <c r="BH289" i="6" s="1"/>
  <c r="BG288" i="6"/>
  <c r="BF288" i="6"/>
  <c r="BE288" i="6"/>
  <c r="BD288" i="6"/>
  <c r="BC288" i="6"/>
  <c r="BB288" i="6"/>
  <c r="BA288" i="6"/>
  <c r="AZ288" i="6"/>
  <c r="BH288" i="6" s="1"/>
  <c r="BG287" i="6"/>
  <c r="BF287" i="6"/>
  <c r="BE287" i="6"/>
  <c r="BD287" i="6"/>
  <c r="BC287" i="6"/>
  <c r="BB287" i="6"/>
  <c r="BA287" i="6"/>
  <c r="AZ287" i="6"/>
  <c r="BH287" i="6" s="1"/>
  <c r="BG286" i="6"/>
  <c r="BF286" i="6"/>
  <c r="BK286" i="6" s="1"/>
  <c r="BE286" i="6"/>
  <c r="BD286" i="6"/>
  <c r="BC286" i="6"/>
  <c r="BB286" i="6"/>
  <c r="BA286" i="6"/>
  <c r="AZ286" i="6"/>
  <c r="BH286" i="6" s="1"/>
  <c r="BG285" i="6"/>
  <c r="BF285" i="6"/>
  <c r="BE285" i="6"/>
  <c r="BD285" i="6"/>
  <c r="BC285" i="6"/>
  <c r="BB285" i="6"/>
  <c r="BA285" i="6"/>
  <c r="AZ285" i="6"/>
  <c r="BH285" i="6" s="1"/>
  <c r="BG284" i="6"/>
  <c r="BF284" i="6"/>
  <c r="BE284" i="6"/>
  <c r="BD284" i="6"/>
  <c r="BC284" i="6"/>
  <c r="BB284" i="6"/>
  <c r="BA284" i="6"/>
  <c r="AZ284" i="6"/>
  <c r="BH284" i="6" s="1"/>
  <c r="BG283" i="6"/>
  <c r="BF283" i="6"/>
  <c r="BK283" i="6" s="1"/>
  <c r="BE283" i="6"/>
  <c r="BD283" i="6"/>
  <c r="BC283" i="6"/>
  <c r="BB283" i="6"/>
  <c r="BA283" i="6"/>
  <c r="AZ283" i="6"/>
  <c r="BH283" i="6" s="1"/>
  <c r="BG282" i="6"/>
  <c r="BF282" i="6"/>
  <c r="BE282" i="6"/>
  <c r="BD282" i="6"/>
  <c r="BC282" i="6"/>
  <c r="BB282" i="6"/>
  <c r="BA282" i="6"/>
  <c r="AZ282" i="6"/>
  <c r="BH282" i="6" s="1"/>
  <c r="BG281" i="6"/>
  <c r="BF281" i="6"/>
  <c r="BK281" i="6" s="1"/>
  <c r="BE281" i="6"/>
  <c r="BD281" i="6"/>
  <c r="BC281" i="6"/>
  <c r="BB281" i="6"/>
  <c r="BA281" i="6"/>
  <c r="AZ281" i="6"/>
  <c r="BH281" i="6" s="1"/>
  <c r="BG280" i="6"/>
  <c r="BF280" i="6"/>
  <c r="BE280" i="6"/>
  <c r="BD280" i="6"/>
  <c r="BC280" i="6"/>
  <c r="BB280" i="6"/>
  <c r="BA280" i="6"/>
  <c r="AZ280" i="6"/>
  <c r="BH280" i="6" s="1"/>
  <c r="BG279" i="6"/>
  <c r="BF279" i="6"/>
  <c r="BK279" i="6" s="1"/>
  <c r="BE279" i="6"/>
  <c r="BD279" i="6"/>
  <c r="BC279" i="6"/>
  <c r="BB279" i="6"/>
  <c r="BA279" i="6"/>
  <c r="AZ279" i="6"/>
  <c r="BH279" i="6" s="1"/>
  <c r="BG278" i="6"/>
  <c r="BF278" i="6"/>
  <c r="BK278" i="6" s="1"/>
  <c r="BE278" i="6"/>
  <c r="BD278" i="6"/>
  <c r="BC278" i="6"/>
  <c r="BB278" i="6"/>
  <c r="BA278" i="6"/>
  <c r="AZ278" i="6"/>
  <c r="BH278" i="6" s="1"/>
  <c r="BG277" i="6"/>
  <c r="BF277" i="6"/>
  <c r="BE277" i="6"/>
  <c r="BD277" i="6"/>
  <c r="BC277" i="6"/>
  <c r="BB277" i="6"/>
  <c r="BA277" i="6"/>
  <c r="AZ277" i="6"/>
  <c r="BH277" i="6" s="1"/>
  <c r="BG276" i="6"/>
  <c r="BF276" i="6"/>
  <c r="BE276" i="6"/>
  <c r="BD276" i="6"/>
  <c r="BC276" i="6"/>
  <c r="BB276" i="6"/>
  <c r="BA276" i="6"/>
  <c r="AZ276" i="6"/>
  <c r="BH276" i="6" s="1"/>
  <c r="BG275" i="6"/>
  <c r="BF275" i="6"/>
  <c r="BK275" i="6" s="1"/>
  <c r="BE275" i="6"/>
  <c r="BD275" i="6"/>
  <c r="BC275" i="6"/>
  <c r="BB275" i="6"/>
  <c r="BA275" i="6"/>
  <c r="AZ275" i="6"/>
  <c r="BH275" i="6" s="1"/>
  <c r="BG274" i="6"/>
  <c r="BF274" i="6"/>
  <c r="BE274" i="6"/>
  <c r="BD274" i="6"/>
  <c r="BC274" i="6"/>
  <c r="BB274" i="6"/>
  <c r="BA274" i="6"/>
  <c r="AZ274" i="6"/>
  <c r="BH274" i="6" s="1"/>
  <c r="BG273" i="6"/>
  <c r="BF273" i="6"/>
  <c r="BK273" i="6" s="1"/>
  <c r="BE273" i="6"/>
  <c r="BD273" i="6"/>
  <c r="BC273" i="6"/>
  <c r="BB273" i="6"/>
  <c r="BA273" i="6"/>
  <c r="AZ273" i="6"/>
  <c r="BH273" i="6" s="1"/>
  <c r="BG272" i="6"/>
  <c r="BF272" i="6"/>
  <c r="BE272" i="6"/>
  <c r="BD272" i="6"/>
  <c r="BC272" i="6"/>
  <c r="BB272" i="6"/>
  <c r="BA272" i="6"/>
  <c r="AZ272" i="6"/>
  <c r="BH272" i="6" s="1"/>
  <c r="BG271" i="6"/>
  <c r="BF271" i="6"/>
  <c r="BK271" i="6" s="1"/>
  <c r="BE271" i="6"/>
  <c r="BD271" i="6"/>
  <c r="BC271" i="6"/>
  <c r="BB271" i="6"/>
  <c r="BA271" i="6"/>
  <c r="AZ271" i="6"/>
  <c r="BH271" i="6" s="1"/>
  <c r="BG270" i="6"/>
  <c r="BF270" i="6"/>
  <c r="BE270" i="6"/>
  <c r="BD270" i="6"/>
  <c r="BC270" i="6"/>
  <c r="BB270" i="6"/>
  <c r="BA270" i="6"/>
  <c r="AZ270" i="6"/>
  <c r="BH270" i="6" s="1"/>
  <c r="BG269" i="6"/>
  <c r="BF269" i="6"/>
  <c r="BE269" i="6"/>
  <c r="BD269" i="6"/>
  <c r="BC269" i="6"/>
  <c r="BB269" i="6"/>
  <c r="BA269" i="6"/>
  <c r="AZ269" i="6"/>
  <c r="BH269" i="6" s="1"/>
  <c r="BG268" i="6"/>
  <c r="BF268" i="6"/>
  <c r="BE268" i="6"/>
  <c r="BD268" i="6"/>
  <c r="BC268" i="6"/>
  <c r="BB268" i="6"/>
  <c r="BA268" i="6"/>
  <c r="AZ268" i="6"/>
  <c r="BH268" i="6" s="1"/>
  <c r="BG267" i="6"/>
  <c r="BF267" i="6"/>
  <c r="BE267" i="6"/>
  <c r="BD267" i="6"/>
  <c r="BC267" i="6"/>
  <c r="BB267" i="6"/>
  <c r="BA267" i="6"/>
  <c r="AZ267" i="6"/>
  <c r="BH267" i="6" s="1"/>
  <c r="BG266" i="6"/>
  <c r="BF266" i="6"/>
  <c r="BK266" i="6" s="1"/>
  <c r="BE266" i="6"/>
  <c r="BD266" i="6"/>
  <c r="BC266" i="6"/>
  <c r="BB266" i="6"/>
  <c r="BA266" i="6"/>
  <c r="AZ266" i="6"/>
  <c r="BH266" i="6" s="1"/>
  <c r="BG265" i="6"/>
  <c r="BF265" i="6"/>
  <c r="BK265" i="6" s="1"/>
  <c r="BE265" i="6"/>
  <c r="BD265" i="6"/>
  <c r="BC265" i="6"/>
  <c r="BB265" i="6"/>
  <c r="BA265" i="6"/>
  <c r="AZ265" i="6"/>
  <c r="BH265" i="6" s="1"/>
  <c r="BG264" i="6"/>
  <c r="BF264" i="6"/>
  <c r="BE264" i="6"/>
  <c r="BD264" i="6"/>
  <c r="BC264" i="6"/>
  <c r="BB264" i="6"/>
  <c r="BA264" i="6"/>
  <c r="AZ264" i="6"/>
  <c r="BH264" i="6" s="1"/>
  <c r="BG263" i="6"/>
  <c r="BF263" i="6"/>
  <c r="BE263" i="6"/>
  <c r="BD263" i="6"/>
  <c r="BC263" i="6"/>
  <c r="BB263" i="6"/>
  <c r="BA263" i="6"/>
  <c r="AZ263" i="6"/>
  <c r="BH263" i="6" s="1"/>
  <c r="BG262" i="6"/>
  <c r="BF262" i="6"/>
  <c r="BE262" i="6"/>
  <c r="BD262" i="6"/>
  <c r="BC262" i="6"/>
  <c r="BB262" i="6"/>
  <c r="BA262" i="6"/>
  <c r="AZ262" i="6"/>
  <c r="BH262" i="6" s="1"/>
  <c r="BG261" i="6"/>
  <c r="BF261" i="6"/>
  <c r="BE261" i="6"/>
  <c r="BD261" i="6"/>
  <c r="BC261" i="6"/>
  <c r="BB261" i="6"/>
  <c r="BA261" i="6"/>
  <c r="AZ261" i="6"/>
  <c r="BH261" i="6" s="1"/>
  <c r="BG260" i="6"/>
  <c r="BF260" i="6"/>
  <c r="BE260" i="6"/>
  <c r="BD260" i="6"/>
  <c r="BC260" i="6"/>
  <c r="BB260" i="6"/>
  <c r="BA260" i="6"/>
  <c r="AZ260" i="6"/>
  <c r="BH260" i="6" s="1"/>
  <c r="BG259" i="6"/>
  <c r="BF259" i="6"/>
  <c r="BK259" i="6" s="1"/>
  <c r="BE259" i="6"/>
  <c r="BD259" i="6"/>
  <c r="BC259" i="6"/>
  <c r="BB259" i="6"/>
  <c r="BA259" i="6"/>
  <c r="AZ259" i="6"/>
  <c r="BH259" i="6" s="1"/>
  <c r="BG258" i="6"/>
  <c r="BF258" i="6"/>
  <c r="BK258" i="6" s="1"/>
  <c r="BE258" i="6"/>
  <c r="BD258" i="6"/>
  <c r="BC258" i="6"/>
  <c r="BB258" i="6"/>
  <c r="BA258" i="6"/>
  <c r="AZ258" i="6"/>
  <c r="BH258" i="6" s="1"/>
  <c r="BG257" i="6"/>
  <c r="BF257" i="6"/>
  <c r="BE257" i="6"/>
  <c r="BD257" i="6"/>
  <c r="BC257" i="6"/>
  <c r="BB257" i="6"/>
  <c r="BA257" i="6"/>
  <c r="AZ257" i="6"/>
  <c r="BH257" i="6" s="1"/>
  <c r="BG256" i="6"/>
  <c r="BF256" i="6"/>
  <c r="BE256" i="6"/>
  <c r="BD256" i="6"/>
  <c r="BC256" i="6"/>
  <c r="BB256" i="6"/>
  <c r="BA256" i="6"/>
  <c r="AZ256" i="6"/>
  <c r="BH256" i="6" s="1"/>
  <c r="BG255" i="6"/>
  <c r="BF255" i="6"/>
  <c r="BE255" i="6"/>
  <c r="BD255" i="6"/>
  <c r="BC255" i="6"/>
  <c r="BB255" i="6"/>
  <c r="BA255" i="6"/>
  <c r="AZ255" i="6"/>
  <c r="BH255" i="6" s="1"/>
  <c r="BG254" i="6"/>
  <c r="BF254" i="6"/>
  <c r="BK254" i="6" s="1"/>
  <c r="BE254" i="6"/>
  <c r="BD254" i="6"/>
  <c r="BC254" i="6"/>
  <c r="BB254" i="6"/>
  <c r="BA254" i="6"/>
  <c r="AZ254" i="6"/>
  <c r="BH254" i="6" s="1"/>
  <c r="BG253" i="6"/>
  <c r="BF253" i="6"/>
  <c r="BE253" i="6"/>
  <c r="BD253" i="6"/>
  <c r="BC253" i="6"/>
  <c r="BB253" i="6"/>
  <c r="BA253" i="6"/>
  <c r="AZ253" i="6"/>
  <c r="BH253" i="6" s="1"/>
  <c r="BG252" i="6"/>
  <c r="BF252" i="6"/>
  <c r="BE252" i="6"/>
  <c r="BD252" i="6"/>
  <c r="BC252" i="6"/>
  <c r="BB252" i="6"/>
  <c r="BA252" i="6"/>
  <c r="AZ252" i="6"/>
  <c r="BH252" i="6" s="1"/>
  <c r="BG251" i="6"/>
  <c r="BF251" i="6"/>
  <c r="BK251" i="6" s="1"/>
  <c r="BE251" i="6"/>
  <c r="BD251" i="6"/>
  <c r="BC251" i="6"/>
  <c r="BB251" i="6"/>
  <c r="BA251" i="6"/>
  <c r="AZ251" i="6"/>
  <c r="BH251" i="6" s="1"/>
  <c r="BG250" i="6"/>
  <c r="BF250" i="6"/>
  <c r="BE250" i="6"/>
  <c r="BD250" i="6"/>
  <c r="BC250" i="6"/>
  <c r="BB250" i="6"/>
  <c r="BA250" i="6"/>
  <c r="AZ250" i="6"/>
  <c r="BH250" i="6" s="1"/>
  <c r="BG249" i="6"/>
  <c r="BF249" i="6"/>
  <c r="BE249" i="6"/>
  <c r="BD249" i="6"/>
  <c r="BC249" i="6"/>
  <c r="BB249" i="6"/>
  <c r="BA249" i="6"/>
  <c r="AZ249" i="6"/>
  <c r="BH249" i="6" s="1"/>
  <c r="BG248" i="6"/>
  <c r="BF248" i="6"/>
  <c r="BE248" i="6"/>
  <c r="BD248" i="6"/>
  <c r="BC248" i="6"/>
  <c r="BB248" i="6"/>
  <c r="BA248" i="6"/>
  <c r="AZ248" i="6"/>
  <c r="BH248" i="6" s="1"/>
  <c r="BG247" i="6"/>
  <c r="BF247" i="6"/>
  <c r="BE247" i="6"/>
  <c r="BD247" i="6"/>
  <c r="BC247" i="6"/>
  <c r="BB247" i="6"/>
  <c r="BA247" i="6"/>
  <c r="AZ247" i="6"/>
  <c r="BH247" i="6" s="1"/>
  <c r="BG246" i="6"/>
  <c r="BF246" i="6"/>
  <c r="BE246" i="6"/>
  <c r="BD246" i="6"/>
  <c r="BJ246" i="6" s="1"/>
  <c r="BC246" i="6"/>
  <c r="BB246" i="6"/>
  <c r="BA246" i="6"/>
  <c r="AZ246" i="6"/>
  <c r="BH246" i="6" s="1"/>
  <c r="BG245" i="6"/>
  <c r="BK245" i="6" s="1"/>
  <c r="BF245" i="6"/>
  <c r="BE245" i="6"/>
  <c r="BD245" i="6"/>
  <c r="BJ245" i="6" s="1"/>
  <c r="BC245" i="6"/>
  <c r="BB245" i="6"/>
  <c r="BA245" i="6"/>
  <c r="AZ245" i="6"/>
  <c r="BH245" i="6" s="1"/>
  <c r="BG244" i="6"/>
  <c r="BK244" i="6" s="1"/>
  <c r="BF244" i="6"/>
  <c r="BE244" i="6"/>
  <c r="BD244" i="6"/>
  <c r="BJ244" i="6" s="1"/>
  <c r="BC244" i="6"/>
  <c r="BB244" i="6"/>
  <c r="BA244" i="6"/>
  <c r="AZ244" i="6"/>
  <c r="BH244" i="6" s="1"/>
  <c r="BG243" i="6"/>
  <c r="BF243" i="6"/>
  <c r="BE243" i="6"/>
  <c r="BD243" i="6"/>
  <c r="BC243" i="6"/>
  <c r="BB243" i="6"/>
  <c r="BA243" i="6"/>
  <c r="AZ243" i="6"/>
  <c r="BH243" i="6" s="1"/>
  <c r="BG242" i="6"/>
  <c r="BF242" i="6"/>
  <c r="BE242" i="6"/>
  <c r="BD242" i="6"/>
  <c r="BJ242" i="6" s="1"/>
  <c r="BC242" i="6"/>
  <c r="BB242" i="6"/>
  <c r="BA242" i="6"/>
  <c r="AZ242" i="6"/>
  <c r="BH242" i="6" s="1"/>
  <c r="BG241" i="6"/>
  <c r="BK241" i="6" s="1"/>
  <c r="BF241" i="6"/>
  <c r="BE241" i="6"/>
  <c r="BD241" i="6"/>
  <c r="BJ241" i="6" s="1"/>
  <c r="BC241" i="6"/>
  <c r="BB241" i="6"/>
  <c r="BA241" i="6"/>
  <c r="AZ241" i="6"/>
  <c r="BH241" i="6" s="1"/>
  <c r="BG240" i="6"/>
  <c r="BF240" i="6"/>
  <c r="BE240" i="6"/>
  <c r="BD240" i="6"/>
  <c r="BJ240" i="6" s="1"/>
  <c r="BC240" i="6"/>
  <c r="BB240" i="6"/>
  <c r="BA240" i="6"/>
  <c r="AZ240" i="6"/>
  <c r="BH240" i="6" s="1"/>
  <c r="BG239" i="6"/>
  <c r="BF239" i="6"/>
  <c r="BE239" i="6"/>
  <c r="BD239" i="6"/>
  <c r="BC239" i="6"/>
  <c r="BB239" i="6"/>
  <c r="BA239" i="6"/>
  <c r="AZ239" i="6"/>
  <c r="BH239" i="6" s="1"/>
  <c r="BG238" i="6"/>
  <c r="BF238" i="6"/>
  <c r="BE238" i="6"/>
  <c r="BD238" i="6"/>
  <c r="BJ238" i="6" s="1"/>
  <c r="BC238" i="6"/>
  <c r="BB238" i="6"/>
  <c r="BA238" i="6"/>
  <c r="AZ238" i="6"/>
  <c r="BH238" i="6" s="1"/>
  <c r="BG237" i="6"/>
  <c r="BF237" i="6"/>
  <c r="BE237" i="6"/>
  <c r="BD237" i="6"/>
  <c r="BJ237" i="6" s="1"/>
  <c r="BC237" i="6"/>
  <c r="BB237" i="6"/>
  <c r="BA237" i="6"/>
  <c r="AZ237" i="6"/>
  <c r="BH237" i="6" s="1"/>
  <c r="BG236" i="6"/>
  <c r="BF236" i="6"/>
  <c r="BE236" i="6"/>
  <c r="BD236" i="6"/>
  <c r="BJ236" i="6" s="1"/>
  <c r="BC236" i="6"/>
  <c r="BB236" i="6"/>
  <c r="BA236" i="6"/>
  <c r="AZ236" i="6"/>
  <c r="BH236" i="6" s="1"/>
  <c r="BG235" i="6"/>
  <c r="BK235" i="6" s="1"/>
  <c r="BF235" i="6"/>
  <c r="BE235" i="6"/>
  <c r="BD235" i="6"/>
  <c r="BC235" i="6"/>
  <c r="BB235" i="6"/>
  <c r="BA235" i="6"/>
  <c r="AZ235" i="6"/>
  <c r="BH235" i="6" s="1"/>
  <c r="BG234" i="6"/>
  <c r="BF234" i="6"/>
  <c r="BE234" i="6"/>
  <c r="BD234" i="6"/>
  <c r="BJ234" i="6" s="1"/>
  <c r="BC234" i="6"/>
  <c r="BB234" i="6"/>
  <c r="BA234" i="6"/>
  <c r="AZ234" i="6"/>
  <c r="BH234" i="6" s="1"/>
  <c r="BG233" i="6"/>
  <c r="BK233" i="6" s="1"/>
  <c r="BF233" i="6"/>
  <c r="BE233" i="6"/>
  <c r="BD233" i="6"/>
  <c r="BC233" i="6"/>
  <c r="BB233" i="6"/>
  <c r="BA233" i="6"/>
  <c r="AZ233" i="6"/>
  <c r="BH233" i="6" s="1"/>
  <c r="BG232" i="6"/>
  <c r="BF232" i="6"/>
  <c r="BE232" i="6"/>
  <c r="BD232" i="6"/>
  <c r="BJ232" i="6" s="1"/>
  <c r="BC232" i="6"/>
  <c r="BB232" i="6"/>
  <c r="BA232" i="6"/>
  <c r="AZ232" i="6"/>
  <c r="BH232" i="6" s="1"/>
  <c r="BG231" i="6"/>
  <c r="BF231" i="6"/>
  <c r="BE231" i="6"/>
  <c r="BD231" i="6"/>
  <c r="BC231" i="6"/>
  <c r="BB231" i="6"/>
  <c r="BA231" i="6"/>
  <c r="AZ231" i="6"/>
  <c r="BH231" i="6" s="1"/>
  <c r="BG230" i="6"/>
  <c r="BF230" i="6"/>
  <c r="BE230" i="6"/>
  <c r="BD230" i="6"/>
  <c r="BC230" i="6"/>
  <c r="BB230" i="6"/>
  <c r="BA230" i="6"/>
  <c r="AZ230" i="6"/>
  <c r="BH230" i="6" s="1"/>
  <c r="BG229" i="6"/>
  <c r="BK229" i="6" s="1"/>
  <c r="BF229" i="6"/>
  <c r="BE229" i="6"/>
  <c r="BD229" i="6"/>
  <c r="BJ229" i="6" s="1"/>
  <c r="BC229" i="6"/>
  <c r="BB229" i="6"/>
  <c r="BA229" i="6"/>
  <c r="AZ229" i="6"/>
  <c r="BH229" i="6" s="1"/>
  <c r="BG228" i="6"/>
  <c r="BK228" i="6" s="1"/>
  <c r="BF228" i="6"/>
  <c r="BE228" i="6"/>
  <c r="BD228" i="6"/>
  <c r="BJ228" i="6" s="1"/>
  <c r="BC228" i="6"/>
  <c r="BB228" i="6"/>
  <c r="BA228" i="6"/>
  <c r="AZ228" i="6"/>
  <c r="BH228" i="6" s="1"/>
  <c r="BG227" i="6"/>
  <c r="BK227" i="6" s="1"/>
  <c r="BF227" i="6"/>
  <c r="BE227" i="6"/>
  <c r="BD227" i="6"/>
  <c r="BC227" i="6"/>
  <c r="BB227" i="6"/>
  <c r="BA227" i="6"/>
  <c r="AZ227" i="6"/>
  <c r="BH227" i="6" s="1"/>
  <c r="BG226" i="6"/>
  <c r="BF226" i="6"/>
  <c r="BE226" i="6"/>
  <c r="BD226" i="6"/>
  <c r="BJ226" i="6" s="1"/>
  <c r="BC226" i="6"/>
  <c r="BB226" i="6"/>
  <c r="BA226" i="6"/>
  <c r="AZ226" i="6"/>
  <c r="BH226" i="6" s="1"/>
  <c r="BG225" i="6"/>
  <c r="BF225" i="6"/>
  <c r="BE225" i="6"/>
  <c r="BD225" i="6"/>
  <c r="BC225" i="6"/>
  <c r="BB225" i="6"/>
  <c r="BA225" i="6"/>
  <c r="AZ225" i="6"/>
  <c r="BH225" i="6" s="1"/>
  <c r="BG224" i="6"/>
  <c r="BF224" i="6"/>
  <c r="BE224" i="6"/>
  <c r="BD224" i="6"/>
  <c r="BC224" i="6"/>
  <c r="BB224" i="6"/>
  <c r="BA224" i="6"/>
  <c r="AZ224" i="6"/>
  <c r="BH224" i="6" s="1"/>
  <c r="BG223" i="6"/>
  <c r="BK223" i="6" s="1"/>
  <c r="BF223" i="6"/>
  <c r="BE223" i="6"/>
  <c r="BD223" i="6"/>
  <c r="BJ223" i="6" s="1"/>
  <c r="BC223" i="6"/>
  <c r="BB223" i="6"/>
  <c r="BA223" i="6"/>
  <c r="AZ223" i="6"/>
  <c r="BH223" i="6" s="1"/>
  <c r="BG222" i="6"/>
  <c r="BF222" i="6"/>
  <c r="BE222" i="6"/>
  <c r="BD222" i="6"/>
  <c r="BJ222" i="6" s="1"/>
  <c r="BC222" i="6"/>
  <c r="BB222" i="6"/>
  <c r="BA222" i="6"/>
  <c r="AZ222" i="6"/>
  <c r="BH222" i="6" s="1"/>
  <c r="BK221" i="6"/>
  <c r="BG221" i="6"/>
  <c r="BF221" i="6"/>
  <c r="BE221" i="6"/>
  <c r="BD221" i="6"/>
  <c r="BC221" i="6"/>
  <c r="BB221" i="6"/>
  <c r="BA221" i="6"/>
  <c r="AZ221" i="6"/>
  <c r="BH221" i="6" s="1"/>
  <c r="BG220" i="6"/>
  <c r="BF220" i="6"/>
  <c r="BE220" i="6"/>
  <c r="BD220" i="6"/>
  <c r="BC220" i="6"/>
  <c r="BB220" i="6"/>
  <c r="BA220" i="6"/>
  <c r="AZ220" i="6"/>
  <c r="BH220" i="6" s="1"/>
  <c r="BG219" i="6"/>
  <c r="BF219" i="6"/>
  <c r="BE219" i="6"/>
  <c r="BD219" i="6"/>
  <c r="BC219" i="6"/>
  <c r="BB219" i="6"/>
  <c r="BA219" i="6"/>
  <c r="AZ219" i="6"/>
  <c r="BH219" i="6" s="1"/>
  <c r="BG218" i="6"/>
  <c r="BF218" i="6"/>
  <c r="BE218" i="6"/>
  <c r="BD218" i="6"/>
  <c r="BC218" i="6"/>
  <c r="BB218" i="6"/>
  <c r="BA218" i="6"/>
  <c r="AZ218" i="6"/>
  <c r="BH218" i="6" s="1"/>
  <c r="BG217" i="6"/>
  <c r="BF217" i="6"/>
  <c r="BE217" i="6"/>
  <c r="BD217" i="6"/>
  <c r="BC217" i="6"/>
  <c r="BB217" i="6"/>
  <c r="BA217" i="6"/>
  <c r="AZ217" i="6"/>
  <c r="BH217" i="6" s="1"/>
  <c r="BG216" i="6"/>
  <c r="BF216" i="6"/>
  <c r="BE216" i="6"/>
  <c r="BD216" i="6"/>
  <c r="BC216" i="6"/>
  <c r="BB216" i="6"/>
  <c r="BA216" i="6"/>
  <c r="AZ216" i="6"/>
  <c r="BH216" i="6" s="1"/>
  <c r="BG215" i="6"/>
  <c r="BF215" i="6"/>
  <c r="BE215" i="6"/>
  <c r="BD215" i="6"/>
  <c r="BC215" i="6"/>
  <c r="BB215" i="6"/>
  <c r="BA215" i="6"/>
  <c r="AZ215" i="6"/>
  <c r="BH215" i="6" s="1"/>
  <c r="BG214" i="6"/>
  <c r="BF214" i="6"/>
  <c r="BE214" i="6"/>
  <c r="BD214" i="6"/>
  <c r="BJ214" i="6" s="1"/>
  <c r="BC214" i="6"/>
  <c r="BB214" i="6"/>
  <c r="BA214" i="6"/>
  <c r="AZ214" i="6"/>
  <c r="BH214" i="6" s="1"/>
  <c r="BK213" i="6"/>
  <c r="BG213" i="6"/>
  <c r="BF213" i="6"/>
  <c r="BE213" i="6"/>
  <c r="BD213" i="6"/>
  <c r="BC213" i="6"/>
  <c r="BB213" i="6"/>
  <c r="BA213" i="6"/>
  <c r="AZ213" i="6"/>
  <c r="BH213" i="6" s="1"/>
  <c r="BG212" i="6"/>
  <c r="BF212" i="6"/>
  <c r="BE212" i="6"/>
  <c r="BD212" i="6"/>
  <c r="BC212" i="6"/>
  <c r="BB212" i="6"/>
  <c r="BA212" i="6"/>
  <c r="AZ212" i="6"/>
  <c r="BH212" i="6" s="1"/>
  <c r="BG211" i="6"/>
  <c r="BF211" i="6"/>
  <c r="BE211" i="6"/>
  <c r="BD211" i="6"/>
  <c r="BC211" i="6"/>
  <c r="BB211" i="6"/>
  <c r="BA211" i="6"/>
  <c r="AZ211" i="6"/>
  <c r="BH211" i="6" s="1"/>
  <c r="BG210" i="6"/>
  <c r="BF210" i="6"/>
  <c r="BK210" i="6" s="1"/>
  <c r="BE210" i="6"/>
  <c r="BD210" i="6"/>
  <c r="BC210" i="6"/>
  <c r="BB210" i="6"/>
  <c r="BA210" i="6"/>
  <c r="AZ210" i="6"/>
  <c r="BH210" i="6" s="1"/>
  <c r="BG209" i="6"/>
  <c r="BF209" i="6"/>
  <c r="BK209" i="6" s="1"/>
  <c r="BE209" i="6"/>
  <c r="BJ209" i="6" s="1"/>
  <c r="BD209" i="6"/>
  <c r="BC209" i="6"/>
  <c r="BB209" i="6"/>
  <c r="BA209" i="6"/>
  <c r="BI209" i="6" s="1"/>
  <c r="AZ209" i="6"/>
  <c r="BH209" i="6" s="1"/>
  <c r="BG208" i="6"/>
  <c r="BF208" i="6"/>
  <c r="BK208" i="6" s="1"/>
  <c r="BE208" i="6"/>
  <c r="BD208" i="6"/>
  <c r="BC208" i="6"/>
  <c r="BB208" i="6"/>
  <c r="BA208" i="6"/>
  <c r="BI208" i="6" s="1"/>
  <c r="AZ208" i="6"/>
  <c r="BH208" i="6" s="1"/>
  <c r="BG207" i="6"/>
  <c r="BF207" i="6"/>
  <c r="BE207" i="6"/>
  <c r="BD207" i="6"/>
  <c r="BC207" i="6"/>
  <c r="BB207" i="6"/>
  <c r="BA207" i="6"/>
  <c r="AZ207" i="6"/>
  <c r="BH207" i="6" s="1"/>
  <c r="BG206" i="6"/>
  <c r="BF206" i="6"/>
  <c r="BE206" i="6"/>
  <c r="BD206" i="6"/>
  <c r="BC206" i="6"/>
  <c r="BB206" i="6"/>
  <c r="BA206" i="6"/>
  <c r="AZ206" i="6"/>
  <c r="BH206" i="6" s="1"/>
  <c r="BG205" i="6"/>
  <c r="BF205" i="6"/>
  <c r="BE205" i="6"/>
  <c r="BD205" i="6"/>
  <c r="BC205" i="6"/>
  <c r="BB205" i="6"/>
  <c r="BA205" i="6"/>
  <c r="AZ205" i="6"/>
  <c r="BH205" i="6" s="1"/>
  <c r="BG204" i="6"/>
  <c r="BF204" i="6"/>
  <c r="BE204" i="6"/>
  <c r="BD204" i="6"/>
  <c r="BC204" i="6"/>
  <c r="BB204" i="6"/>
  <c r="BA204" i="6"/>
  <c r="BI204" i="6" s="1"/>
  <c r="AZ204" i="6"/>
  <c r="BH204" i="6" s="1"/>
  <c r="BG203" i="6"/>
  <c r="BF203" i="6"/>
  <c r="BE203" i="6"/>
  <c r="BD203" i="6"/>
  <c r="BC203" i="6"/>
  <c r="BB203" i="6"/>
  <c r="BA203" i="6"/>
  <c r="BI203" i="6" s="1"/>
  <c r="AZ203" i="6"/>
  <c r="BH203" i="6" s="1"/>
  <c r="BG202" i="6"/>
  <c r="BF202" i="6"/>
  <c r="BK202" i="6" s="1"/>
  <c r="BE202" i="6"/>
  <c r="BD202" i="6"/>
  <c r="BC202" i="6"/>
  <c r="BB202" i="6"/>
  <c r="BA202" i="6"/>
  <c r="AZ202" i="6"/>
  <c r="BH202" i="6" s="1"/>
  <c r="BG201" i="6"/>
  <c r="BF201" i="6"/>
  <c r="BE201" i="6"/>
  <c r="BD201" i="6"/>
  <c r="BC201" i="6"/>
  <c r="BB201" i="6"/>
  <c r="BA201" i="6"/>
  <c r="AZ201" i="6"/>
  <c r="BH201" i="6" s="1"/>
  <c r="BG200" i="6"/>
  <c r="BF200" i="6"/>
  <c r="BE200" i="6"/>
  <c r="BD200" i="6"/>
  <c r="BC200" i="6"/>
  <c r="BB200" i="6"/>
  <c r="BA200" i="6"/>
  <c r="AZ200" i="6"/>
  <c r="BH200" i="6" s="1"/>
  <c r="BG199" i="6"/>
  <c r="BF199" i="6"/>
  <c r="BE199" i="6"/>
  <c r="BD199" i="6"/>
  <c r="BC199" i="6"/>
  <c r="BB199" i="6"/>
  <c r="BA199" i="6"/>
  <c r="BI199" i="6" s="1"/>
  <c r="AZ199" i="6"/>
  <c r="BH199" i="6" s="1"/>
  <c r="BG198" i="6"/>
  <c r="BF198" i="6"/>
  <c r="BK198" i="6" s="1"/>
  <c r="BE198" i="6"/>
  <c r="BD198" i="6"/>
  <c r="BC198" i="6"/>
  <c r="BB198" i="6"/>
  <c r="BA198" i="6"/>
  <c r="BI198" i="6" s="1"/>
  <c r="AZ198" i="6"/>
  <c r="BH198" i="6" s="1"/>
  <c r="BG197" i="6"/>
  <c r="BF197" i="6"/>
  <c r="BE197" i="6"/>
  <c r="BD197" i="6"/>
  <c r="BC197" i="6"/>
  <c r="BB197" i="6"/>
  <c r="BA197" i="6"/>
  <c r="AZ197" i="6"/>
  <c r="BH197" i="6" s="1"/>
  <c r="BG196" i="6"/>
  <c r="BF196" i="6"/>
  <c r="BE196" i="6"/>
  <c r="BD196" i="6"/>
  <c r="BC196" i="6"/>
  <c r="BB196" i="6"/>
  <c r="BA196" i="6"/>
  <c r="AZ196" i="6"/>
  <c r="BH196" i="6" s="1"/>
  <c r="BG195" i="6"/>
  <c r="BF195" i="6"/>
  <c r="BE195" i="6"/>
  <c r="BD195" i="6"/>
  <c r="BC195" i="6"/>
  <c r="BB195" i="6"/>
  <c r="BA195" i="6"/>
  <c r="AZ195" i="6"/>
  <c r="BH195" i="6" s="1"/>
  <c r="BG194" i="6"/>
  <c r="BF194" i="6"/>
  <c r="BE194" i="6"/>
  <c r="BD194" i="6"/>
  <c r="BC194" i="6"/>
  <c r="BB194" i="6"/>
  <c r="BA194" i="6"/>
  <c r="AZ194" i="6"/>
  <c r="BH194" i="6" s="1"/>
  <c r="BG193" i="6"/>
  <c r="BF193" i="6"/>
  <c r="BK193" i="6" s="1"/>
  <c r="BE193" i="6"/>
  <c r="BD193" i="6"/>
  <c r="BC193" i="6"/>
  <c r="BB193" i="6"/>
  <c r="BA193" i="6"/>
  <c r="AZ193" i="6"/>
  <c r="BH193" i="6" s="1"/>
  <c r="BG192" i="6"/>
  <c r="BF192" i="6"/>
  <c r="BK192" i="6" s="1"/>
  <c r="BE192" i="6"/>
  <c r="BD192" i="6"/>
  <c r="BC192" i="6"/>
  <c r="BB192" i="6"/>
  <c r="BA192" i="6"/>
  <c r="AZ192" i="6"/>
  <c r="BH192" i="6" s="1"/>
  <c r="BG191" i="6"/>
  <c r="BF191" i="6"/>
  <c r="BE191" i="6"/>
  <c r="BD191" i="6"/>
  <c r="BC191" i="6"/>
  <c r="BB191" i="6"/>
  <c r="BA191" i="6"/>
  <c r="AZ191" i="6"/>
  <c r="BH191" i="6" s="1"/>
  <c r="BG190" i="6"/>
  <c r="BF190" i="6"/>
  <c r="BE190" i="6"/>
  <c r="BD190" i="6"/>
  <c r="BC190" i="6"/>
  <c r="BB190" i="6"/>
  <c r="BA190" i="6"/>
  <c r="AZ190" i="6"/>
  <c r="BH190" i="6" s="1"/>
  <c r="BG189" i="6"/>
  <c r="BF189" i="6"/>
  <c r="BE189" i="6"/>
  <c r="BD189" i="6"/>
  <c r="BC189" i="6"/>
  <c r="BB189" i="6"/>
  <c r="BA189" i="6"/>
  <c r="AZ189" i="6"/>
  <c r="BH189" i="6" s="1"/>
  <c r="BG188" i="6"/>
  <c r="BF188" i="6"/>
  <c r="BE188" i="6"/>
  <c r="BD188" i="6"/>
  <c r="BC188" i="6"/>
  <c r="BB188" i="6"/>
  <c r="BA188" i="6"/>
  <c r="AZ188" i="6"/>
  <c r="BH188" i="6" s="1"/>
  <c r="BG187" i="6"/>
  <c r="BF187" i="6"/>
  <c r="BE187" i="6"/>
  <c r="BD187" i="6"/>
  <c r="BC187" i="6"/>
  <c r="BB187" i="6"/>
  <c r="BA187" i="6"/>
  <c r="AZ187" i="6"/>
  <c r="BH187" i="6" s="1"/>
  <c r="BG186" i="6"/>
  <c r="BF186" i="6"/>
  <c r="BE186" i="6"/>
  <c r="BD186" i="6"/>
  <c r="BC186" i="6"/>
  <c r="BB186" i="6"/>
  <c r="BA186" i="6"/>
  <c r="AZ186" i="6"/>
  <c r="BH186" i="6" s="1"/>
  <c r="BG185" i="6"/>
  <c r="BF185" i="6"/>
  <c r="BE185" i="6"/>
  <c r="BD185" i="6"/>
  <c r="BC185" i="6"/>
  <c r="BB185" i="6"/>
  <c r="BA185" i="6"/>
  <c r="AZ185" i="6"/>
  <c r="BH185" i="6" s="1"/>
  <c r="BG184" i="6"/>
  <c r="BF184" i="6"/>
  <c r="BE184" i="6"/>
  <c r="BD184" i="6"/>
  <c r="BC184" i="6"/>
  <c r="BB184" i="6"/>
  <c r="BA184" i="6"/>
  <c r="AZ184" i="6"/>
  <c r="BH184" i="6" s="1"/>
  <c r="BG183" i="6"/>
  <c r="BF183" i="6"/>
  <c r="BE183" i="6"/>
  <c r="BD183" i="6"/>
  <c r="BC183" i="6"/>
  <c r="BB183" i="6"/>
  <c r="BA183" i="6"/>
  <c r="AZ183" i="6"/>
  <c r="BH183" i="6" s="1"/>
  <c r="BG182" i="6"/>
  <c r="BF182" i="6"/>
  <c r="BE182" i="6"/>
  <c r="BD182" i="6"/>
  <c r="BC182" i="6"/>
  <c r="BB182" i="6"/>
  <c r="BA182" i="6"/>
  <c r="AZ182" i="6"/>
  <c r="BH182" i="6" s="1"/>
  <c r="BG181" i="6"/>
  <c r="BF181" i="6"/>
  <c r="BE181" i="6"/>
  <c r="BD181" i="6"/>
  <c r="BC181" i="6"/>
  <c r="BB181" i="6"/>
  <c r="BA181" i="6"/>
  <c r="AZ181" i="6"/>
  <c r="BH181" i="6" s="1"/>
  <c r="BG180" i="6"/>
  <c r="BF180" i="6"/>
  <c r="BE180" i="6"/>
  <c r="BD180" i="6"/>
  <c r="BJ180" i="6" s="1"/>
  <c r="BC180" i="6"/>
  <c r="BB180" i="6"/>
  <c r="BA180" i="6"/>
  <c r="AZ180" i="6"/>
  <c r="BH180" i="6" s="1"/>
  <c r="BG179" i="6"/>
  <c r="BK179" i="6" s="1"/>
  <c r="BF179" i="6"/>
  <c r="BE179" i="6"/>
  <c r="BD179" i="6"/>
  <c r="BC179" i="6"/>
  <c r="BB179" i="6"/>
  <c r="BA179" i="6"/>
  <c r="AZ179" i="6"/>
  <c r="BH179" i="6" s="1"/>
  <c r="BG178" i="6"/>
  <c r="BF178" i="6"/>
  <c r="BE178" i="6"/>
  <c r="BD178" i="6"/>
  <c r="BJ178" i="6" s="1"/>
  <c r="BC178" i="6"/>
  <c r="BB178" i="6"/>
  <c r="BA178" i="6"/>
  <c r="AZ178" i="6"/>
  <c r="BH178" i="6" s="1"/>
  <c r="BG177" i="6"/>
  <c r="BF177" i="6"/>
  <c r="BE177" i="6"/>
  <c r="BD177" i="6"/>
  <c r="BC177" i="6"/>
  <c r="BB177" i="6"/>
  <c r="BA177" i="6"/>
  <c r="AZ177" i="6"/>
  <c r="BH177" i="6" s="1"/>
  <c r="BG176" i="6"/>
  <c r="BF176" i="6"/>
  <c r="BE176" i="6"/>
  <c r="BD176" i="6"/>
  <c r="BJ176" i="6" s="1"/>
  <c r="BC176" i="6"/>
  <c r="BB176" i="6"/>
  <c r="BA176" i="6"/>
  <c r="AZ176" i="6"/>
  <c r="BH176" i="6" s="1"/>
  <c r="BG175" i="6"/>
  <c r="BF175" i="6"/>
  <c r="BE175" i="6"/>
  <c r="BD175" i="6"/>
  <c r="BC175" i="6"/>
  <c r="BB175" i="6"/>
  <c r="BA175" i="6"/>
  <c r="AZ175" i="6"/>
  <c r="BH175" i="6" s="1"/>
  <c r="BG174" i="6"/>
  <c r="BF174" i="6"/>
  <c r="BE174" i="6"/>
  <c r="BD174" i="6"/>
  <c r="BJ174" i="6" s="1"/>
  <c r="BC174" i="6"/>
  <c r="BB174" i="6"/>
  <c r="BA174" i="6"/>
  <c r="AZ174" i="6"/>
  <c r="BH174" i="6" s="1"/>
  <c r="BG173" i="6"/>
  <c r="BF173" i="6"/>
  <c r="BE173" i="6"/>
  <c r="BD173" i="6"/>
  <c r="BC173" i="6"/>
  <c r="BB173" i="6"/>
  <c r="BA173" i="6"/>
  <c r="AZ173" i="6"/>
  <c r="BH173" i="6" s="1"/>
  <c r="BG172" i="6"/>
  <c r="BF172" i="6"/>
  <c r="BE172" i="6"/>
  <c r="BD172" i="6"/>
  <c r="BJ172" i="6" s="1"/>
  <c r="BC172" i="6"/>
  <c r="BB172" i="6"/>
  <c r="BA172" i="6"/>
  <c r="AZ172" i="6"/>
  <c r="BH172" i="6" s="1"/>
  <c r="BG171" i="6"/>
  <c r="BF171" i="6"/>
  <c r="BE171" i="6"/>
  <c r="BD171" i="6"/>
  <c r="BC171" i="6"/>
  <c r="BB171" i="6"/>
  <c r="BA171" i="6"/>
  <c r="AZ171" i="6"/>
  <c r="BH171" i="6" s="1"/>
  <c r="BG170" i="6"/>
  <c r="BF170" i="6"/>
  <c r="BE170" i="6"/>
  <c r="BD170" i="6"/>
  <c r="BC170" i="6"/>
  <c r="BB170" i="6"/>
  <c r="BA170" i="6"/>
  <c r="AZ170" i="6"/>
  <c r="BH170" i="6" s="1"/>
  <c r="BG169" i="6"/>
  <c r="BF169" i="6"/>
  <c r="BE169" i="6"/>
  <c r="BD169" i="6"/>
  <c r="BC169" i="6"/>
  <c r="BB169" i="6"/>
  <c r="BA169" i="6"/>
  <c r="AZ169" i="6"/>
  <c r="BH169" i="6" s="1"/>
  <c r="BG168" i="6"/>
  <c r="BF168" i="6"/>
  <c r="BE168" i="6"/>
  <c r="BD168" i="6"/>
  <c r="BJ168" i="6" s="1"/>
  <c r="BC168" i="6"/>
  <c r="BB168" i="6"/>
  <c r="BA168" i="6"/>
  <c r="AZ168" i="6"/>
  <c r="BH168" i="6" s="1"/>
  <c r="BG167" i="6"/>
  <c r="BK167" i="6" s="1"/>
  <c r="BF167" i="6"/>
  <c r="BE167" i="6"/>
  <c r="BD167" i="6"/>
  <c r="BJ167" i="6" s="1"/>
  <c r="BC167" i="6"/>
  <c r="BB167" i="6"/>
  <c r="BA167" i="6"/>
  <c r="AZ167" i="6"/>
  <c r="BH167" i="6" s="1"/>
  <c r="BG166" i="6"/>
  <c r="BK166" i="6" s="1"/>
  <c r="BF166" i="6"/>
  <c r="BE166" i="6"/>
  <c r="BD166" i="6"/>
  <c r="BJ166" i="6" s="1"/>
  <c r="BC166" i="6"/>
  <c r="BB166" i="6"/>
  <c r="BA166" i="6"/>
  <c r="AZ166" i="6"/>
  <c r="BH166" i="6" s="1"/>
  <c r="BG165" i="6"/>
  <c r="BK165" i="6" s="1"/>
  <c r="BF165" i="6"/>
  <c r="BE165" i="6"/>
  <c r="BD165" i="6"/>
  <c r="BC165" i="6"/>
  <c r="BB165" i="6"/>
  <c r="BA165" i="6"/>
  <c r="AZ165" i="6"/>
  <c r="BH165" i="6" s="1"/>
  <c r="BG164" i="6"/>
  <c r="BF164" i="6"/>
  <c r="BE164" i="6"/>
  <c r="BD164" i="6"/>
  <c r="BJ164" i="6" s="1"/>
  <c r="BC164" i="6"/>
  <c r="BB164" i="6"/>
  <c r="BA164" i="6"/>
  <c r="AZ164" i="6"/>
  <c r="BH164" i="6" s="1"/>
  <c r="BG163" i="6"/>
  <c r="BF163" i="6"/>
  <c r="BE163" i="6"/>
  <c r="BD163" i="6"/>
  <c r="BJ163" i="6" s="1"/>
  <c r="BC163" i="6"/>
  <c r="BB163" i="6"/>
  <c r="BA163" i="6"/>
  <c r="AZ163" i="6"/>
  <c r="BH163" i="6" s="1"/>
  <c r="BG162" i="6"/>
  <c r="BK162" i="6" s="1"/>
  <c r="BF162" i="6"/>
  <c r="BE162" i="6"/>
  <c r="BD162" i="6"/>
  <c r="BJ162" i="6" s="1"/>
  <c r="BC162" i="6"/>
  <c r="BB162" i="6"/>
  <c r="BA162" i="6"/>
  <c r="AZ162" i="6"/>
  <c r="BH162" i="6" s="1"/>
  <c r="BG161" i="6"/>
  <c r="BK161" i="6" s="1"/>
  <c r="BF161" i="6"/>
  <c r="BE161" i="6"/>
  <c r="BD161" i="6"/>
  <c r="BC161" i="6"/>
  <c r="BB161" i="6"/>
  <c r="BA161" i="6"/>
  <c r="AZ161" i="6"/>
  <c r="BH161" i="6" s="1"/>
  <c r="BG160" i="6"/>
  <c r="BF160" i="6"/>
  <c r="BE160" i="6"/>
  <c r="BD160" i="6"/>
  <c r="BJ160" i="6" s="1"/>
  <c r="BC160" i="6"/>
  <c r="BB160" i="6"/>
  <c r="BA160" i="6"/>
  <c r="AZ160" i="6"/>
  <c r="BH160" i="6" s="1"/>
  <c r="BG159" i="6"/>
  <c r="BF159" i="6"/>
  <c r="BE159" i="6"/>
  <c r="BD159" i="6"/>
  <c r="BJ159" i="6" s="1"/>
  <c r="BC159" i="6"/>
  <c r="BB159" i="6"/>
  <c r="BA159" i="6"/>
  <c r="AZ159" i="6"/>
  <c r="BH159" i="6" s="1"/>
  <c r="BG158" i="6"/>
  <c r="BF158" i="6"/>
  <c r="BE158" i="6"/>
  <c r="BD158" i="6"/>
  <c r="BC158" i="6"/>
  <c r="BB158" i="6"/>
  <c r="BA158" i="6"/>
  <c r="AZ158" i="6"/>
  <c r="BH158" i="6" s="1"/>
  <c r="BG157" i="6"/>
  <c r="BF157" i="6"/>
  <c r="BE157" i="6"/>
  <c r="BD157" i="6"/>
  <c r="BC157" i="6"/>
  <c r="BB157" i="6"/>
  <c r="BA157" i="6"/>
  <c r="AZ157" i="6"/>
  <c r="BH157" i="6" s="1"/>
  <c r="BG156" i="6"/>
  <c r="BF156" i="6"/>
  <c r="BE156" i="6"/>
  <c r="BD156" i="6"/>
  <c r="BC156" i="6"/>
  <c r="BB156" i="6"/>
  <c r="BA156" i="6"/>
  <c r="AZ156" i="6"/>
  <c r="BH156" i="6" s="1"/>
  <c r="BG155" i="6"/>
  <c r="BK155" i="6" s="1"/>
  <c r="BF155" i="6"/>
  <c r="BE155" i="6"/>
  <c r="BD155" i="6"/>
  <c r="BJ155" i="6" s="1"/>
  <c r="BC155" i="6"/>
  <c r="BB155" i="6"/>
  <c r="BA155" i="6"/>
  <c r="AZ155" i="6"/>
  <c r="BH155" i="6" s="1"/>
  <c r="BG154" i="6"/>
  <c r="BK154" i="6" s="1"/>
  <c r="BF154" i="6"/>
  <c r="BE154" i="6"/>
  <c r="BD154" i="6"/>
  <c r="BJ154" i="6" s="1"/>
  <c r="BC154" i="6"/>
  <c r="BB154" i="6"/>
  <c r="BA154" i="6"/>
  <c r="AZ154" i="6"/>
  <c r="BH154" i="6" s="1"/>
  <c r="BG153" i="6"/>
  <c r="BK153" i="6" s="1"/>
  <c r="BF153" i="6"/>
  <c r="BE153" i="6"/>
  <c r="BD153" i="6"/>
  <c r="BC153" i="6"/>
  <c r="BB153" i="6"/>
  <c r="BA153" i="6"/>
  <c r="AZ153" i="6"/>
  <c r="BH153" i="6" s="1"/>
  <c r="BG152" i="6"/>
  <c r="BF152" i="6"/>
  <c r="BE152" i="6"/>
  <c r="BD152" i="6"/>
  <c r="BJ152" i="6" s="1"/>
  <c r="BC152" i="6"/>
  <c r="BB152" i="6"/>
  <c r="BA152" i="6"/>
  <c r="AZ152" i="6"/>
  <c r="BH152" i="6" s="1"/>
  <c r="BG151" i="6"/>
  <c r="BF151" i="6"/>
  <c r="BE151" i="6"/>
  <c r="BD151" i="6"/>
  <c r="BC151" i="6"/>
  <c r="BB151" i="6"/>
  <c r="BA151" i="6"/>
  <c r="AZ151" i="6"/>
  <c r="BH151" i="6" s="1"/>
  <c r="BG150" i="6"/>
  <c r="BF150" i="6"/>
  <c r="BE150" i="6"/>
  <c r="BD150" i="6"/>
  <c r="BC150" i="6"/>
  <c r="BB150" i="6"/>
  <c r="BA150" i="6"/>
  <c r="AZ150" i="6"/>
  <c r="BH150" i="6" s="1"/>
  <c r="BG149" i="6"/>
  <c r="BF149" i="6"/>
  <c r="BE149" i="6"/>
  <c r="BD149" i="6"/>
  <c r="BC149" i="6"/>
  <c r="BB149" i="6"/>
  <c r="BA149" i="6"/>
  <c r="AZ149" i="6"/>
  <c r="BH149" i="6" s="1"/>
  <c r="BG148" i="6"/>
  <c r="BF148" i="6"/>
  <c r="BE148" i="6"/>
  <c r="BD148" i="6"/>
  <c r="BJ148" i="6" s="1"/>
  <c r="BC148" i="6"/>
  <c r="BB148" i="6"/>
  <c r="BA148" i="6"/>
  <c r="AZ148" i="6"/>
  <c r="BH148" i="6" s="1"/>
  <c r="BK147" i="6"/>
  <c r="BG147" i="6"/>
  <c r="BF147" i="6"/>
  <c r="BE147" i="6"/>
  <c r="BD147" i="6"/>
  <c r="BJ147" i="6" s="1"/>
  <c r="BC147" i="6"/>
  <c r="BB147" i="6"/>
  <c r="BA147" i="6"/>
  <c r="AZ147" i="6"/>
  <c r="BH147" i="6" s="1"/>
  <c r="BG146" i="6"/>
  <c r="BF146" i="6"/>
  <c r="BE146" i="6"/>
  <c r="BD146" i="6"/>
  <c r="BC146" i="6"/>
  <c r="BB146" i="6"/>
  <c r="BA146" i="6"/>
  <c r="AZ146" i="6"/>
  <c r="BH146" i="6" s="1"/>
  <c r="BG145" i="6"/>
  <c r="BF145" i="6"/>
  <c r="BE145" i="6"/>
  <c r="BD145" i="6"/>
  <c r="BC145" i="6"/>
  <c r="BB145" i="6"/>
  <c r="BA145" i="6"/>
  <c r="AZ145" i="6"/>
  <c r="BH145" i="6" s="1"/>
  <c r="BG144" i="6"/>
  <c r="BF144" i="6"/>
  <c r="BE144" i="6"/>
  <c r="BD144" i="6"/>
  <c r="BC144" i="6"/>
  <c r="BB144" i="6"/>
  <c r="BA144" i="6"/>
  <c r="AZ144" i="6"/>
  <c r="BH144" i="6" s="1"/>
  <c r="BG143" i="6"/>
  <c r="BK143" i="6" s="1"/>
  <c r="BF143" i="6"/>
  <c r="BE143" i="6"/>
  <c r="BD143" i="6"/>
  <c r="BJ143" i="6" s="1"/>
  <c r="BC143" i="6"/>
  <c r="BB143" i="6"/>
  <c r="BA143" i="6"/>
  <c r="AZ143" i="6"/>
  <c r="BH143" i="6" s="1"/>
  <c r="BG142" i="6"/>
  <c r="BK142" i="6" s="1"/>
  <c r="BF142" i="6"/>
  <c r="BE142" i="6"/>
  <c r="BD142" i="6"/>
  <c r="BJ142" i="6" s="1"/>
  <c r="BC142" i="6"/>
  <c r="BB142" i="6"/>
  <c r="BA142" i="6"/>
  <c r="AZ142" i="6"/>
  <c r="BH142" i="6" s="1"/>
  <c r="BG141" i="6"/>
  <c r="BK141" i="6" s="1"/>
  <c r="BF141" i="6"/>
  <c r="BE141" i="6"/>
  <c r="BD141" i="6"/>
  <c r="BC141" i="6"/>
  <c r="BB141" i="6"/>
  <c r="BA141" i="6"/>
  <c r="AZ141" i="6"/>
  <c r="BH141" i="6" s="1"/>
  <c r="BG140" i="6"/>
  <c r="BF140" i="6"/>
  <c r="BE140" i="6"/>
  <c r="BD140" i="6"/>
  <c r="BJ140" i="6" s="1"/>
  <c r="BC140" i="6"/>
  <c r="BB140" i="6"/>
  <c r="BA140" i="6"/>
  <c r="AZ140" i="6"/>
  <c r="BH140" i="6" s="1"/>
  <c r="BK139" i="6"/>
  <c r="BG139" i="6"/>
  <c r="BF139" i="6"/>
  <c r="BE139" i="6"/>
  <c r="BD139" i="6"/>
  <c r="BC139" i="6"/>
  <c r="BB139" i="6"/>
  <c r="BA139" i="6"/>
  <c r="BI139" i="6" s="1"/>
  <c r="AZ139" i="6"/>
  <c r="BH139" i="6" s="1"/>
  <c r="BG138" i="6"/>
  <c r="BF138" i="6"/>
  <c r="BE138" i="6"/>
  <c r="BD138" i="6"/>
  <c r="BC138" i="6"/>
  <c r="BB138" i="6"/>
  <c r="BA138" i="6"/>
  <c r="BI138" i="6" s="1"/>
  <c r="AZ138" i="6"/>
  <c r="BH138" i="6" s="1"/>
  <c r="BG137" i="6"/>
  <c r="BF137" i="6"/>
  <c r="BE137" i="6"/>
  <c r="BD137" i="6"/>
  <c r="BC137" i="6"/>
  <c r="BB137" i="6"/>
  <c r="BA137" i="6"/>
  <c r="BI137" i="6" s="1"/>
  <c r="AZ137" i="6"/>
  <c r="BH137" i="6" s="1"/>
  <c r="BG136" i="6"/>
  <c r="BF136" i="6"/>
  <c r="BE136" i="6"/>
  <c r="BD136" i="6"/>
  <c r="BC136" i="6"/>
  <c r="BB136" i="6"/>
  <c r="BA136" i="6"/>
  <c r="AZ136" i="6"/>
  <c r="BH136" i="6" s="1"/>
  <c r="BG135" i="6"/>
  <c r="BF135" i="6"/>
  <c r="BE135" i="6"/>
  <c r="BD135" i="6"/>
  <c r="BC135" i="6"/>
  <c r="BB135" i="6"/>
  <c r="BA135" i="6"/>
  <c r="AZ135" i="6"/>
  <c r="BH135" i="6" s="1"/>
  <c r="BG134" i="6"/>
  <c r="BF134" i="6"/>
  <c r="BE134" i="6"/>
  <c r="BD134" i="6"/>
  <c r="BC134" i="6"/>
  <c r="BB134" i="6"/>
  <c r="BA134" i="6"/>
  <c r="AZ134" i="6"/>
  <c r="BH134" i="6" s="1"/>
  <c r="BG133" i="6"/>
  <c r="BF133" i="6"/>
  <c r="BE133" i="6"/>
  <c r="BD133" i="6"/>
  <c r="BC133" i="6"/>
  <c r="BB133" i="6"/>
  <c r="BA133" i="6"/>
  <c r="AZ133" i="6"/>
  <c r="BH133" i="6" s="1"/>
  <c r="BG132" i="6"/>
  <c r="BF132" i="6"/>
  <c r="BK132" i="6" s="1"/>
  <c r="BE132" i="6"/>
  <c r="BD132" i="6"/>
  <c r="BC132" i="6"/>
  <c r="BB132" i="6"/>
  <c r="BA132" i="6"/>
  <c r="AZ132" i="6"/>
  <c r="BH132" i="6" s="1"/>
  <c r="BG131" i="6"/>
  <c r="BF131" i="6"/>
  <c r="BE131" i="6"/>
  <c r="BD131" i="6"/>
  <c r="BC131" i="6"/>
  <c r="BB131" i="6"/>
  <c r="BA131" i="6"/>
  <c r="AZ131" i="6"/>
  <c r="BH131" i="6" s="1"/>
  <c r="BG130" i="6"/>
  <c r="BF130" i="6"/>
  <c r="BE130" i="6"/>
  <c r="BD130" i="6"/>
  <c r="BC130" i="6"/>
  <c r="BB130" i="6"/>
  <c r="BA130" i="6"/>
  <c r="AZ130" i="6"/>
  <c r="BH130" i="6" s="1"/>
  <c r="BG129" i="6"/>
  <c r="BF129" i="6"/>
  <c r="BE129" i="6"/>
  <c r="BD129" i="6"/>
  <c r="BC129" i="6"/>
  <c r="BB129" i="6"/>
  <c r="BA129" i="6"/>
  <c r="AZ129" i="6"/>
  <c r="BH129" i="6" s="1"/>
  <c r="BG128" i="6"/>
  <c r="BF128" i="6"/>
  <c r="BE128" i="6"/>
  <c r="BD128" i="6"/>
  <c r="BC128" i="6"/>
  <c r="BB128" i="6"/>
  <c r="BA128" i="6"/>
  <c r="AZ128" i="6"/>
  <c r="BH128" i="6" s="1"/>
  <c r="BG127" i="6"/>
  <c r="BF127" i="6"/>
  <c r="BE127" i="6"/>
  <c r="BD127" i="6"/>
  <c r="BC127" i="6"/>
  <c r="BB127" i="6"/>
  <c r="BA127" i="6"/>
  <c r="AZ127" i="6"/>
  <c r="BH127" i="6" s="1"/>
  <c r="BG126" i="6"/>
  <c r="BF126" i="6"/>
  <c r="BE126" i="6"/>
  <c r="BD126" i="6"/>
  <c r="BC126" i="6"/>
  <c r="BB126" i="6"/>
  <c r="BA126" i="6"/>
  <c r="BI126" i="6" s="1"/>
  <c r="AZ126" i="6"/>
  <c r="BH126" i="6" s="1"/>
  <c r="BG125" i="6"/>
  <c r="BF125" i="6"/>
  <c r="BE125" i="6"/>
  <c r="BD125" i="6"/>
  <c r="BC125" i="6"/>
  <c r="BB125" i="6"/>
  <c r="BA125" i="6"/>
  <c r="BI125" i="6" s="1"/>
  <c r="AZ125" i="6"/>
  <c r="BH125" i="6" s="1"/>
  <c r="BG124" i="6"/>
  <c r="BF124" i="6"/>
  <c r="BK124" i="6" s="1"/>
  <c r="BE124" i="6"/>
  <c r="BD124" i="6"/>
  <c r="BC124" i="6"/>
  <c r="BB124" i="6"/>
  <c r="BA124" i="6"/>
  <c r="AZ124" i="6"/>
  <c r="BH124" i="6" s="1"/>
  <c r="BG123" i="6"/>
  <c r="BF123" i="6"/>
  <c r="BE123" i="6"/>
  <c r="BD123" i="6"/>
  <c r="BC123" i="6"/>
  <c r="BB123" i="6"/>
  <c r="BA123" i="6"/>
  <c r="AZ123" i="6"/>
  <c r="BH123" i="6" s="1"/>
  <c r="BG122" i="6"/>
  <c r="BF122" i="6"/>
  <c r="BE122" i="6"/>
  <c r="BD122" i="6"/>
  <c r="BC122" i="6"/>
  <c r="BB122" i="6"/>
  <c r="BA122" i="6"/>
  <c r="AZ122" i="6"/>
  <c r="BH122" i="6" s="1"/>
  <c r="BG121" i="6"/>
  <c r="BF121" i="6"/>
  <c r="BE121" i="6"/>
  <c r="BD121" i="6"/>
  <c r="BC121" i="6"/>
  <c r="BB121" i="6"/>
  <c r="BA121" i="6"/>
  <c r="AZ121" i="6"/>
  <c r="BH121" i="6" s="1"/>
  <c r="BG120" i="6"/>
  <c r="BF120" i="6"/>
  <c r="BK120" i="6" s="1"/>
  <c r="BE120" i="6"/>
  <c r="BD120" i="6"/>
  <c r="BC120" i="6"/>
  <c r="BB120" i="6"/>
  <c r="BA120" i="6"/>
  <c r="AZ120" i="6"/>
  <c r="BH120" i="6" s="1"/>
  <c r="BG119" i="6"/>
  <c r="BF119" i="6"/>
  <c r="BE119" i="6"/>
  <c r="BD119" i="6"/>
  <c r="BC119" i="6"/>
  <c r="BB119" i="6"/>
  <c r="BA119" i="6"/>
  <c r="AZ119" i="6"/>
  <c r="BH119" i="6" s="1"/>
  <c r="BG118" i="6"/>
  <c r="BF118" i="6"/>
  <c r="BE118" i="6"/>
  <c r="BD118" i="6"/>
  <c r="BC118" i="6"/>
  <c r="BB118" i="6"/>
  <c r="BA118" i="6"/>
  <c r="AZ118" i="6"/>
  <c r="BH118" i="6" s="1"/>
  <c r="BG117" i="6"/>
  <c r="BF117" i="6"/>
  <c r="BE117" i="6"/>
  <c r="BD117" i="6"/>
  <c r="BC117" i="6"/>
  <c r="BB117" i="6"/>
  <c r="BA117" i="6"/>
  <c r="AZ117" i="6"/>
  <c r="BH117" i="6" s="1"/>
  <c r="BG116" i="6"/>
  <c r="BF116" i="6"/>
  <c r="BK116" i="6" s="1"/>
  <c r="BE116" i="6"/>
  <c r="BD116" i="6"/>
  <c r="BC116" i="6"/>
  <c r="BB116" i="6"/>
  <c r="BA116" i="6"/>
  <c r="AZ116" i="6"/>
  <c r="BH116" i="6" s="1"/>
  <c r="BG115" i="6"/>
  <c r="BF115" i="6"/>
  <c r="BK115" i="6" s="1"/>
  <c r="BE115" i="6"/>
  <c r="BD115" i="6"/>
  <c r="BC115" i="6"/>
  <c r="BB115" i="6"/>
  <c r="BA115" i="6"/>
  <c r="AZ115" i="6"/>
  <c r="BH115" i="6" s="1"/>
  <c r="BG114" i="6"/>
  <c r="BF114" i="6"/>
  <c r="BE114" i="6"/>
  <c r="BD114" i="6"/>
  <c r="BC114" i="6"/>
  <c r="BB114" i="6"/>
  <c r="BA114" i="6"/>
  <c r="AZ114" i="6"/>
  <c r="BH114" i="6" s="1"/>
  <c r="BG113" i="6"/>
  <c r="BF113" i="6"/>
  <c r="BE113" i="6"/>
  <c r="BD113" i="6"/>
  <c r="BC113" i="6"/>
  <c r="BB113" i="6"/>
  <c r="BA113" i="6"/>
  <c r="AZ113" i="6"/>
  <c r="BH113" i="6" s="1"/>
  <c r="BG112" i="6"/>
  <c r="BF112" i="6"/>
  <c r="BK112" i="6" s="1"/>
  <c r="BE112" i="6"/>
  <c r="BD112" i="6"/>
  <c r="BC112" i="6"/>
  <c r="BB112" i="6"/>
  <c r="BA112" i="6"/>
  <c r="AZ112" i="6"/>
  <c r="BH112" i="6" s="1"/>
  <c r="BG111" i="6"/>
  <c r="BF111" i="6"/>
  <c r="BE111" i="6"/>
  <c r="BD111" i="6"/>
  <c r="BC111" i="6"/>
  <c r="BB111" i="6"/>
  <c r="BA111" i="6"/>
  <c r="AZ111" i="6"/>
  <c r="BH111" i="6" s="1"/>
  <c r="BG110" i="6"/>
  <c r="BK110" i="6" s="1"/>
  <c r="BF110" i="6"/>
  <c r="BE110" i="6"/>
  <c r="BD110" i="6"/>
  <c r="BC110" i="6"/>
  <c r="BB110" i="6"/>
  <c r="BA110" i="6"/>
  <c r="AZ110" i="6"/>
  <c r="BH110" i="6" s="1"/>
  <c r="BG109" i="6"/>
  <c r="BK109" i="6" s="1"/>
  <c r="BF109" i="6"/>
  <c r="BE109" i="6"/>
  <c r="BD109" i="6"/>
  <c r="BC109" i="6"/>
  <c r="BB109" i="6"/>
  <c r="BA109" i="6"/>
  <c r="AZ109" i="6"/>
  <c r="BH109" i="6" s="1"/>
  <c r="BG108" i="6"/>
  <c r="BF108" i="6"/>
  <c r="BE108" i="6"/>
  <c r="BD108" i="6"/>
  <c r="BC108" i="6"/>
  <c r="BB108" i="6"/>
  <c r="BA108" i="6"/>
  <c r="AZ108" i="6"/>
  <c r="BH108" i="6" s="1"/>
  <c r="BG107" i="6"/>
  <c r="BK107" i="6" s="1"/>
  <c r="BF107" i="6"/>
  <c r="BE107" i="6"/>
  <c r="BD107" i="6"/>
  <c r="BC107" i="6"/>
  <c r="BB107" i="6"/>
  <c r="BA107" i="6"/>
  <c r="BI107" i="6" s="1"/>
  <c r="AZ107" i="6"/>
  <c r="BH107" i="6" s="1"/>
  <c r="BG106" i="6"/>
  <c r="BK106" i="6" s="1"/>
  <c r="BF106" i="6"/>
  <c r="BE106" i="6"/>
  <c r="BD106" i="6"/>
  <c r="BC106" i="6"/>
  <c r="BB106" i="6"/>
  <c r="BA106" i="6"/>
  <c r="BI106" i="6" s="1"/>
  <c r="AZ106" i="6"/>
  <c r="BH106" i="6" s="1"/>
  <c r="BG105" i="6"/>
  <c r="BF105" i="6"/>
  <c r="BE105" i="6"/>
  <c r="BD105" i="6"/>
  <c r="BC105" i="6"/>
  <c r="BB105" i="6"/>
  <c r="BA105" i="6"/>
  <c r="BI105" i="6" s="1"/>
  <c r="AZ105" i="6"/>
  <c r="BH105" i="6" s="1"/>
  <c r="BG104" i="6"/>
  <c r="BF104" i="6"/>
  <c r="BE104" i="6"/>
  <c r="BJ104" i="6" s="1"/>
  <c r="BD104" i="6"/>
  <c r="BC104" i="6"/>
  <c r="BB104" i="6"/>
  <c r="BA104" i="6"/>
  <c r="BI104" i="6" s="1"/>
  <c r="AZ104" i="6"/>
  <c r="BH104" i="6" s="1"/>
  <c r="BG103" i="6"/>
  <c r="BK103" i="6" s="1"/>
  <c r="BF103" i="6"/>
  <c r="BE103" i="6"/>
  <c r="BD103" i="6"/>
  <c r="BC103" i="6"/>
  <c r="BB103" i="6"/>
  <c r="BA103" i="6"/>
  <c r="AZ103" i="6"/>
  <c r="BH103" i="6" s="1"/>
  <c r="BG102" i="6"/>
  <c r="BF102" i="6"/>
  <c r="BE102" i="6"/>
  <c r="BD102" i="6"/>
  <c r="BC102" i="6"/>
  <c r="BB102" i="6"/>
  <c r="BA102" i="6"/>
  <c r="BI102" i="6" s="1"/>
  <c r="AZ102" i="6"/>
  <c r="BH102" i="6" s="1"/>
  <c r="BG101" i="6"/>
  <c r="BK101" i="6" s="1"/>
  <c r="BF101" i="6"/>
  <c r="BE101" i="6"/>
  <c r="BD101" i="6"/>
  <c r="BC101" i="6"/>
  <c r="BB101" i="6"/>
  <c r="BA101" i="6"/>
  <c r="BI101" i="6" s="1"/>
  <c r="AZ101" i="6"/>
  <c r="BH101" i="6" s="1"/>
  <c r="BG100" i="6"/>
  <c r="BF100" i="6"/>
  <c r="BE100" i="6"/>
  <c r="BD100" i="6"/>
  <c r="BC100" i="6"/>
  <c r="BB100" i="6"/>
  <c r="BA100" i="6"/>
  <c r="AZ100" i="6"/>
  <c r="BH100" i="6" s="1"/>
  <c r="BG99" i="6"/>
  <c r="BF99" i="6"/>
  <c r="BE99" i="6"/>
  <c r="BD99" i="6"/>
  <c r="BC99" i="6"/>
  <c r="BB99" i="6"/>
  <c r="BA99" i="6"/>
  <c r="AZ99" i="6"/>
  <c r="BH99" i="6" s="1"/>
  <c r="BG98" i="6"/>
  <c r="BF98" i="6"/>
  <c r="BE98" i="6"/>
  <c r="BD98" i="6"/>
  <c r="BC98" i="6"/>
  <c r="BB98" i="6"/>
  <c r="BA98" i="6"/>
  <c r="AZ98" i="6"/>
  <c r="BH98" i="6" s="1"/>
  <c r="BG97" i="6"/>
  <c r="BF97" i="6"/>
  <c r="BE97" i="6"/>
  <c r="BD97" i="6"/>
  <c r="BC97" i="6"/>
  <c r="BB97" i="6"/>
  <c r="BA97" i="6"/>
  <c r="AZ97" i="6"/>
  <c r="BH97" i="6" s="1"/>
  <c r="BG96" i="6"/>
  <c r="BF96" i="6"/>
  <c r="BE96" i="6"/>
  <c r="BD96" i="6"/>
  <c r="BC96" i="6"/>
  <c r="BB96" i="6"/>
  <c r="BA96" i="6"/>
  <c r="AZ96" i="6"/>
  <c r="BH96" i="6" s="1"/>
  <c r="BG95" i="6"/>
  <c r="BK95" i="6" s="1"/>
  <c r="BF95" i="6"/>
  <c r="BE95" i="6"/>
  <c r="BJ95" i="6" s="1"/>
  <c r="BD95" i="6"/>
  <c r="BC95" i="6"/>
  <c r="BB95" i="6"/>
  <c r="BA95" i="6"/>
  <c r="AZ95" i="6"/>
  <c r="BH95" i="6" s="1"/>
  <c r="BG94" i="6"/>
  <c r="BF94" i="6"/>
  <c r="BE94" i="6"/>
  <c r="BD94" i="6"/>
  <c r="BC94" i="6"/>
  <c r="BB94" i="6"/>
  <c r="BA94" i="6"/>
  <c r="AZ94" i="6"/>
  <c r="BH94" i="6" s="1"/>
  <c r="BG93" i="6"/>
  <c r="BK93" i="6" s="1"/>
  <c r="BF93" i="6"/>
  <c r="BE93" i="6"/>
  <c r="BD93" i="6"/>
  <c r="BC93" i="6"/>
  <c r="BB93" i="6"/>
  <c r="BA93" i="6"/>
  <c r="AZ93" i="6"/>
  <c r="BH93" i="6" s="1"/>
  <c r="BG92" i="6"/>
  <c r="BF92" i="6"/>
  <c r="BE92" i="6"/>
  <c r="BD92" i="6"/>
  <c r="BC92" i="6"/>
  <c r="BB92" i="6"/>
  <c r="BA92" i="6"/>
  <c r="AZ92" i="6"/>
  <c r="BH92" i="6" s="1"/>
  <c r="BG91" i="6"/>
  <c r="BF91" i="6"/>
  <c r="BE91" i="6"/>
  <c r="BD91" i="6"/>
  <c r="BC91" i="6"/>
  <c r="BB91" i="6"/>
  <c r="BA91" i="6"/>
  <c r="AZ91" i="6"/>
  <c r="BH91" i="6" s="1"/>
  <c r="BG90" i="6"/>
  <c r="BF90" i="6"/>
  <c r="BK90" i="6" s="1"/>
  <c r="BE90" i="6"/>
  <c r="BD90" i="6"/>
  <c r="BC90" i="6"/>
  <c r="BB90" i="6"/>
  <c r="BA90" i="6"/>
  <c r="AZ90" i="6"/>
  <c r="BH90" i="6" s="1"/>
  <c r="BG89" i="6"/>
  <c r="BF89" i="6"/>
  <c r="BE89" i="6"/>
  <c r="BD89" i="6"/>
  <c r="BC89" i="6"/>
  <c r="BB89" i="6"/>
  <c r="BA89" i="6"/>
  <c r="AZ89" i="6"/>
  <c r="BH89" i="6" s="1"/>
  <c r="BG88" i="6"/>
  <c r="BF88" i="6"/>
  <c r="BK88" i="6" s="1"/>
  <c r="BE88" i="6"/>
  <c r="BD88" i="6"/>
  <c r="BC88" i="6"/>
  <c r="BB88" i="6"/>
  <c r="BA88" i="6"/>
  <c r="AZ88" i="6"/>
  <c r="BH88" i="6" s="1"/>
  <c r="BG87" i="6"/>
  <c r="BF87" i="6"/>
  <c r="BE87" i="6"/>
  <c r="BJ87" i="6" s="1"/>
  <c r="BD87" i="6"/>
  <c r="BC87" i="6"/>
  <c r="BB87" i="6"/>
  <c r="BA87" i="6"/>
  <c r="AZ87" i="6"/>
  <c r="BH87" i="6" s="1"/>
  <c r="BG86" i="6"/>
  <c r="BF86" i="6"/>
  <c r="BK86" i="6" s="1"/>
  <c r="BE86" i="6"/>
  <c r="BD86" i="6"/>
  <c r="BC86" i="6"/>
  <c r="BB86" i="6"/>
  <c r="BA86" i="6"/>
  <c r="AZ86" i="6"/>
  <c r="BH86" i="6" s="1"/>
  <c r="BG85" i="6"/>
  <c r="BF85" i="6"/>
  <c r="BE85" i="6"/>
  <c r="BD85" i="6"/>
  <c r="BC85" i="6"/>
  <c r="BB85" i="6"/>
  <c r="BA85" i="6"/>
  <c r="AZ85" i="6"/>
  <c r="BH85" i="6" s="1"/>
  <c r="BG84" i="6"/>
  <c r="BF84" i="6"/>
  <c r="BE84" i="6"/>
  <c r="BD84" i="6"/>
  <c r="BC84" i="6"/>
  <c r="BB84" i="6"/>
  <c r="BA84" i="6"/>
  <c r="BI84" i="6" s="1"/>
  <c r="AZ84" i="6"/>
  <c r="BH84" i="6" s="1"/>
  <c r="BG83" i="6"/>
  <c r="BF83" i="6"/>
  <c r="BE83" i="6"/>
  <c r="BJ83" i="6" s="1"/>
  <c r="BD83" i="6"/>
  <c r="BC83" i="6"/>
  <c r="BB83" i="6"/>
  <c r="BA83" i="6"/>
  <c r="BI83" i="6" s="1"/>
  <c r="AZ83" i="6"/>
  <c r="BH83" i="6" s="1"/>
  <c r="BG82" i="6"/>
  <c r="BF82" i="6"/>
  <c r="BE82" i="6"/>
  <c r="BD82" i="6"/>
  <c r="BC82" i="6"/>
  <c r="BB82" i="6"/>
  <c r="BA82" i="6"/>
  <c r="BI82" i="6" s="1"/>
  <c r="AZ82" i="6"/>
  <c r="BH82" i="6" s="1"/>
  <c r="BG81" i="6"/>
  <c r="BF81" i="6"/>
  <c r="BE81" i="6"/>
  <c r="BD81" i="6"/>
  <c r="BC81" i="6"/>
  <c r="BB81" i="6"/>
  <c r="BA81" i="6"/>
  <c r="BI81" i="6" s="1"/>
  <c r="AZ81" i="6"/>
  <c r="BH81" i="6" s="1"/>
  <c r="BG80" i="6"/>
  <c r="BF80" i="6"/>
  <c r="BK80" i="6" s="1"/>
  <c r="BE80" i="6"/>
  <c r="BD80" i="6"/>
  <c r="BC80" i="6"/>
  <c r="BB80" i="6"/>
  <c r="BA80" i="6"/>
  <c r="AZ80" i="6"/>
  <c r="BH80" i="6" s="1"/>
  <c r="BG79" i="6"/>
  <c r="BF79" i="6"/>
  <c r="BE79" i="6"/>
  <c r="BD79" i="6"/>
  <c r="BC79" i="6"/>
  <c r="BB79" i="6"/>
  <c r="BA79" i="6"/>
  <c r="AZ79" i="6"/>
  <c r="BH79" i="6" s="1"/>
  <c r="BG78" i="6"/>
  <c r="BF78" i="6"/>
  <c r="BK78" i="6" s="1"/>
  <c r="BE78" i="6"/>
  <c r="BD78" i="6"/>
  <c r="BC78" i="6"/>
  <c r="BB78" i="6"/>
  <c r="BA78" i="6"/>
  <c r="AZ78" i="6"/>
  <c r="BH78" i="6" s="1"/>
  <c r="BG77" i="6"/>
  <c r="BF77" i="6"/>
  <c r="BE77" i="6"/>
  <c r="BD77" i="6"/>
  <c r="BC77" i="6"/>
  <c r="BB77" i="6"/>
  <c r="BA77" i="6"/>
  <c r="AZ77" i="6"/>
  <c r="BH77" i="6" s="1"/>
  <c r="BG76" i="6"/>
  <c r="BF76" i="6"/>
  <c r="BE76" i="6"/>
  <c r="BD76" i="6"/>
  <c r="BC76" i="6"/>
  <c r="BB76" i="6"/>
  <c r="BA76" i="6"/>
  <c r="AZ76" i="6"/>
  <c r="BH76" i="6" s="1"/>
  <c r="BG75" i="6"/>
  <c r="BF75" i="6"/>
  <c r="BE75" i="6"/>
  <c r="BJ75" i="6" s="1"/>
  <c r="BD75" i="6"/>
  <c r="BC75" i="6"/>
  <c r="BB75" i="6"/>
  <c r="BA75" i="6"/>
  <c r="AZ75" i="6"/>
  <c r="BH75" i="6" s="1"/>
  <c r="BG74" i="6"/>
  <c r="BF74" i="6"/>
  <c r="BE74" i="6"/>
  <c r="BD74" i="6"/>
  <c r="BC74" i="6"/>
  <c r="BB74" i="6"/>
  <c r="BA74" i="6"/>
  <c r="AZ74" i="6"/>
  <c r="BH74" i="6" s="1"/>
  <c r="BG73" i="6"/>
  <c r="BF73" i="6"/>
  <c r="BE73" i="6"/>
  <c r="BD73" i="6"/>
  <c r="BC73" i="6"/>
  <c r="BB73" i="6"/>
  <c r="BA73" i="6"/>
  <c r="AZ73" i="6"/>
  <c r="BH73" i="6" s="1"/>
  <c r="BG72" i="6"/>
  <c r="BF72" i="6"/>
  <c r="BK72" i="6" s="1"/>
  <c r="BE72" i="6"/>
  <c r="BD72" i="6"/>
  <c r="BC72" i="6"/>
  <c r="BB72" i="6"/>
  <c r="BA72" i="6"/>
  <c r="AZ72" i="6"/>
  <c r="BH72" i="6" s="1"/>
  <c r="BG71" i="6"/>
  <c r="BF71" i="6"/>
  <c r="BE71" i="6"/>
  <c r="BD71" i="6"/>
  <c r="BC71" i="6"/>
  <c r="BB71" i="6"/>
  <c r="BA71" i="6"/>
  <c r="AZ71" i="6"/>
  <c r="BH71" i="6" s="1"/>
  <c r="BG70" i="6"/>
  <c r="BF70" i="6"/>
  <c r="BK70" i="6" s="1"/>
  <c r="BE70" i="6"/>
  <c r="BD70" i="6"/>
  <c r="BC70" i="6"/>
  <c r="BB70" i="6"/>
  <c r="BA70" i="6"/>
  <c r="AZ70" i="6"/>
  <c r="BH70" i="6" s="1"/>
  <c r="BG69" i="6"/>
  <c r="BF69" i="6"/>
  <c r="BE69" i="6"/>
  <c r="BD69" i="6"/>
  <c r="BC69" i="6"/>
  <c r="BB69" i="6"/>
  <c r="BA69" i="6"/>
  <c r="AZ69" i="6"/>
  <c r="BH69" i="6" s="1"/>
  <c r="BG68" i="6"/>
  <c r="BF68" i="6"/>
  <c r="BE68" i="6"/>
  <c r="BD68" i="6"/>
  <c r="BC68" i="6"/>
  <c r="BB68" i="6"/>
  <c r="BA68" i="6"/>
  <c r="BI68" i="6" s="1"/>
  <c r="AZ68" i="6"/>
  <c r="BH68" i="6" s="1"/>
  <c r="BG67" i="6"/>
  <c r="BF67" i="6"/>
  <c r="BE67" i="6"/>
  <c r="BJ67" i="6" s="1"/>
  <c r="BD67" i="6"/>
  <c r="BC67" i="6"/>
  <c r="BB67" i="6"/>
  <c r="BA67" i="6"/>
  <c r="BI67" i="6" s="1"/>
  <c r="AZ67" i="6"/>
  <c r="BH67" i="6" s="1"/>
  <c r="BG66" i="6"/>
  <c r="BF66" i="6"/>
  <c r="BE66" i="6"/>
  <c r="BD66" i="6"/>
  <c r="BC66" i="6"/>
  <c r="BB66" i="6"/>
  <c r="BA66" i="6"/>
  <c r="BI66" i="6" s="1"/>
  <c r="AZ66" i="6"/>
  <c r="BH66" i="6" s="1"/>
  <c r="BG65" i="6"/>
  <c r="BF65" i="6"/>
  <c r="BE65" i="6"/>
  <c r="BD65" i="6"/>
  <c r="BC65" i="6"/>
  <c r="BB65" i="6"/>
  <c r="BA65" i="6"/>
  <c r="BI65" i="6" s="1"/>
  <c r="AZ65" i="6"/>
  <c r="BH65" i="6" s="1"/>
  <c r="BG64" i="6"/>
  <c r="BF64" i="6"/>
  <c r="BE64" i="6"/>
  <c r="BD64" i="6"/>
  <c r="BC64" i="6"/>
  <c r="BB64" i="6"/>
  <c r="BA64" i="6"/>
  <c r="AZ64" i="6"/>
  <c r="BH64" i="6" s="1"/>
  <c r="BG63" i="6"/>
  <c r="BF63" i="6"/>
  <c r="BE63" i="6"/>
  <c r="BD63" i="6"/>
  <c r="BC63" i="6"/>
  <c r="BB63" i="6"/>
  <c r="BA63" i="6"/>
  <c r="AZ63" i="6"/>
  <c r="BH63" i="6" s="1"/>
  <c r="BG62" i="6"/>
  <c r="BF62" i="6"/>
  <c r="BE62" i="6"/>
  <c r="BD62" i="6"/>
  <c r="BC62" i="6"/>
  <c r="BB62" i="6"/>
  <c r="BA62" i="6"/>
  <c r="AZ62" i="6"/>
  <c r="BH62" i="6" s="1"/>
  <c r="BG61" i="6"/>
  <c r="BF61" i="6"/>
  <c r="BE61" i="6"/>
  <c r="BD61" i="6"/>
  <c r="BC61" i="6"/>
  <c r="BB61" i="6"/>
  <c r="BA61" i="6"/>
  <c r="AZ61" i="6"/>
  <c r="BH61" i="6" s="1"/>
  <c r="BG60" i="6"/>
  <c r="BF60" i="6"/>
  <c r="BE60" i="6"/>
  <c r="BD60" i="6"/>
  <c r="BC60" i="6"/>
  <c r="BB60" i="6"/>
  <c r="BA60" i="6"/>
  <c r="AZ60" i="6"/>
  <c r="BH60" i="6" s="1"/>
  <c r="BG59" i="6"/>
  <c r="BK59" i="6" s="1"/>
  <c r="BF59" i="6"/>
  <c r="BE59" i="6"/>
  <c r="BJ59" i="6" s="1"/>
  <c r="BD59" i="6"/>
  <c r="BC59" i="6"/>
  <c r="BB59" i="6"/>
  <c r="BA59" i="6"/>
  <c r="AZ59" i="6"/>
  <c r="BH59" i="6" s="1"/>
  <c r="BG58" i="6"/>
  <c r="BF58" i="6"/>
  <c r="BE58" i="6"/>
  <c r="BD58" i="6"/>
  <c r="BC58" i="6"/>
  <c r="BB58" i="6"/>
  <c r="BA58" i="6"/>
  <c r="AZ58" i="6"/>
  <c r="BH58" i="6" s="1"/>
  <c r="BG57" i="6"/>
  <c r="BK57" i="6" s="1"/>
  <c r="BF57" i="6"/>
  <c r="BE57" i="6"/>
  <c r="BD57" i="6"/>
  <c r="BC57" i="6"/>
  <c r="BB57" i="6"/>
  <c r="BA57" i="6"/>
  <c r="AZ57" i="6"/>
  <c r="BH57" i="6" s="1"/>
  <c r="BG56" i="6"/>
  <c r="BF56" i="6"/>
  <c r="BE56" i="6"/>
  <c r="BD56" i="6"/>
  <c r="BC56" i="6"/>
  <c r="BB56" i="6"/>
  <c r="BA56" i="6"/>
  <c r="AZ56" i="6"/>
  <c r="BH56" i="6" s="1"/>
  <c r="BG55" i="6"/>
  <c r="BF55" i="6"/>
  <c r="BE55" i="6"/>
  <c r="BD55" i="6"/>
  <c r="BC55" i="6"/>
  <c r="BB55" i="6"/>
  <c r="BA55" i="6"/>
  <c r="AZ55" i="6"/>
  <c r="BH55" i="6" s="1"/>
  <c r="BG54" i="6"/>
  <c r="BF54" i="6"/>
  <c r="BE54" i="6"/>
  <c r="BD54" i="6"/>
  <c r="BC54" i="6"/>
  <c r="BB54" i="6"/>
  <c r="BA54" i="6"/>
  <c r="AZ54" i="6"/>
  <c r="BH54" i="6" s="1"/>
  <c r="BG53" i="6"/>
  <c r="BF53" i="6"/>
  <c r="BE53" i="6"/>
  <c r="BD53" i="6"/>
  <c r="BC53" i="6"/>
  <c r="BB53" i="6"/>
  <c r="BA53" i="6"/>
  <c r="AZ53" i="6"/>
  <c r="BH53" i="6" s="1"/>
  <c r="BG52" i="6"/>
  <c r="BF52" i="6"/>
  <c r="BE52" i="6"/>
  <c r="BD52" i="6"/>
  <c r="BC52" i="6"/>
  <c r="BB52" i="6"/>
  <c r="BA52" i="6"/>
  <c r="BI52" i="6" s="1"/>
  <c r="AZ52" i="6"/>
  <c r="BH52" i="6" s="1"/>
  <c r="BG51" i="6"/>
  <c r="BK51" i="6" s="1"/>
  <c r="BF51" i="6"/>
  <c r="BE51" i="6"/>
  <c r="BJ51" i="6" s="1"/>
  <c r="BD51" i="6"/>
  <c r="BC51" i="6"/>
  <c r="BB51" i="6"/>
  <c r="BA51" i="6"/>
  <c r="BI51" i="6" s="1"/>
  <c r="AZ51" i="6"/>
  <c r="BH51" i="6" s="1"/>
  <c r="BG50" i="6"/>
  <c r="BF50" i="6"/>
  <c r="BE50" i="6"/>
  <c r="BD50" i="6"/>
  <c r="BC50" i="6"/>
  <c r="BB50" i="6"/>
  <c r="BA50" i="6"/>
  <c r="BI50" i="6" s="1"/>
  <c r="AZ50" i="6"/>
  <c r="BH50" i="6" s="1"/>
  <c r="BG49" i="6"/>
  <c r="BK49" i="6" s="1"/>
  <c r="BF49" i="6"/>
  <c r="BE49" i="6"/>
  <c r="BD49" i="6"/>
  <c r="BC49" i="6"/>
  <c r="BB49" i="6"/>
  <c r="BA49" i="6"/>
  <c r="BI49" i="6" s="1"/>
  <c r="AZ49" i="6"/>
  <c r="BH49" i="6" s="1"/>
  <c r="BG48" i="6"/>
  <c r="BF48" i="6"/>
  <c r="BE48" i="6"/>
  <c r="BD48" i="6"/>
  <c r="BC48" i="6"/>
  <c r="BB48" i="6"/>
  <c r="BA48" i="6"/>
  <c r="AZ48" i="6"/>
  <c r="BH48" i="6" s="1"/>
  <c r="BG47" i="6"/>
  <c r="BF47" i="6"/>
  <c r="BE47" i="6"/>
  <c r="BD47" i="6"/>
  <c r="BC47" i="6"/>
  <c r="BB47" i="6"/>
  <c r="BA47" i="6"/>
  <c r="AZ47" i="6"/>
  <c r="BH47" i="6" s="1"/>
  <c r="BG46" i="6"/>
  <c r="BF46" i="6"/>
  <c r="BE46" i="6"/>
  <c r="BD46" i="6"/>
  <c r="BC46" i="6"/>
  <c r="BB46" i="6"/>
  <c r="BA46" i="6"/>
  <c r="AZ46" i="6"/>
  <c r="BH46" i="6" s="1"/>
  <c r="BG45" i="6"/>
  <c r="BF45" i="6"/>
  <c r="BE45" i="6"/>
  <c r="BD45" i="6"/>
  <c r="BC45" i="6"/>
  <c r="BB45" i="6"/>
  <c r="BA45" i="6"/>
  <c r="AZ45" i="6"/>
  <c r="BH45" i="6" s="1"/>
  <c r="BG44" i="6"/>
  <c r="BF44" i="6"/>
  <c r="BE44" i="6"/>
  <c r="BD44" i="6"/>
  <c r="BC44" i="6"/>
  <c r="BB44" i="6"/>
  <c r="BA44" i="6"/>
  <c r="AZ44" i="6"/>
  <c r="BH44" i="6" s="1"/>
  <c r="BG43" i="6"/>
  <c r="BK43" i="6" s="1"/>
  <c r="BF43" i="6"/>
  <c r="BE43" i="6"/>
  <c r="BJ43" i="6" s="1"/>
  <c r="BD43" i="6"/>
  <c r="BC43" i="6"/>
  <c r="BB43" i="6"/>
  <c r="BA43" i="6"/>
  <c r="AZ43" i="6"/>
  <c r="BH43" i="6" s="1"/>
  <c r="BG42" i="6"/>
  <c r="BF42" i="6"/>
  <c r="BE42" i="6"/>
  <c r="BD42" i="6"/>
  <c r="BC42" i="6"/>
  <c r="BB42" i="6"/>
  <c r="BA42" i="6"/>
  <c r="AZ42" i="6"/>
  <c r="BH42" i="6" s="1"/>
  <c r="BG41" i="6"/>
  <c r="BK41" i="6" s="1"/>
  <c r="BF41" i="6"/>
  <c r="BE41" i="6"/>
  <c r="BD41" i="6"/>
  <c r="BC41" i="6"/>
  <c r="BB41" i="6"/>
  <c r="BA41" i="6"/>
  <c r="AZ41" i="6"/>
  <c r="BH41" i="6" s="1"/>
  <c r="BG40" i="6"/>
  <c r="BF40" i="6"/>
  <c r="BE40" i="6"/>
  <c r="BD40" i="6"/>
  <c r="BC40" i="6"/>
  <c r="BB40" i="6"/>
  <c r="BA40" i="6"/>
  <c r="AZ40" i="6"/>
  <c r="BH40" i="6" s="1"/>
  <c r="BG39" i="6"/>
  <c r="BF39" i="6"/>
  <c r="BE39" i="6"/>
  <c r="BD39" i="6"/>
  <c r="BC39" i="6"/>
  <c r="BB39" i="6"/>
  <c r="BA39" i="6"/>
  <c r="AZ39" i="6"/>
  <c r="BH39" i="6" s="1"/>
  <c r="BG38" i="6"/>
  <c r="BF38" i="6"/>
  <c r="BE38" i="6"/>
  <c r="BD38" i="6"/>
  <c r="BC38" i="6"/>
  <c r="BB38" i="6"/>
  <c r="BA38" i="6"/>
  <c r="AZ38" i="6"/>
  <c r="BH38" i="6" s="1"/>
  <c r="BG37" i="6"/>
  <c r="BF37" i="6"/>
  <c r="BE37" i="6"/>
  <c r="BD37" i="6"/>
  <c r="BC37" i="6"/>
  <c r="BB37" i="6"/>
  <c r="BA37" i="6"/>
  <c r="AZ37" i="6"/>
  <c r="BH37" i="6" s="1"/>
  <c r="BG36" i="6"/>
  <c r="BF36" i="6"/>
  <c r="BE36" i="6"/>
  <c r="BD36" i="6"/>
  <c r="BC36" i="6"/>
  <c r="BB36" i="6"/>
  <c r="BA36" i="6"/>
  <c r="BI36" i="6" s="1"/>
  <c r="AZ36" i="6"/>
  <c r="BH36" i="6" s="1"/>
  <c r="BG35" i="6"/>
  <c r="BK35" i="6" s="1"/>
  <c r="BF35" i="6"/>
  <c r="BE35" i="6"/>
  <c r="BJ35" i="6" s="1"/>
  <c r="BD35" i="6"/>
  <c r="BC35" i="6"/>
  <c r="BB35" i="6"/>
  <c r="BA35" i="6"/>
  <c r="BI35" i="6" s="1"/>
  <c r="AZ35" i="6"/>
  <c r="BH35" i="6" s="1"/>
  <c r="BG34" i="6"/>
  <c r="BF34" i="6"/>
  <c r="BE34" i="6"/>
  <c r="BD34" i="6"/>
  <c r="BC34" i="6"/>
  <c r="BB34" i="6"/>
  <c r="BA34" i="6"/>
  <c r="BI34" i="6" s="1"/>
  <c r="AZ34" i="6"/>
  <c r="BH34" i="6" s="1"/>
  <c r="BG33" i="6"/>
  <c r="BK33" i="6" s="1"/>
  <c r="BF33" i="6"/>
  <c r="BE33" i="6"/>
  <c r="BD33" i="6"/>
  <c r="BC33" i="6"/>
  <c r="BB33" i="6"/>
  <c r="BA33" i="6"/>
  <c r="BI33" i="6" s="1"/>
  <c r="AZ33" i="6"/>
  <c r="BH33" i="6" s="1"/>
  <c r="BG32" i="6"/>
  <c r="BF32" i="6"/>
  <c r="BE32" i="6"/>
  <c r="BD32" i="6"/>
  <c r="BC32" i="6"/>
  <c r="BB32" i="6"/>
  <c r="BA32" i="6"/>
  <c r="AZ32" i="6"/>
  <c r="BH32" i="6" s="1"/>
  <c r="BG31" i="6"/>
  <c r="BF31" i="6"/>
  <c r="BE31" i="6"/>
  <c r="BD31" i="6"/>
  <c r="BC31" i="6"/>
  <c r="BB31" i="6"/>
  <c r="BA31" i="6"/>
  <c r="AZ31" i="6"/>
  <c r="BH31" i="6" s="1"/>
  <c r="BG30" i="6"/>
  <c r="BF30" i="6"/>
  <c r="BE30" i="6"/>
  <c r="BD30" i="6"/>
  <c r="BC30" i="6"/>
  <c r="BB30" i="6"/>
  <c r="BA30" i="6"/>
  <c r="AZ30" i="6"/>
  <c r="BH30" i="6" s="1"/>
  <c r="BG29" i="6"/>
  <c r="BF29" i="6"/>
  <c r="BE29" i="6"/>
  <c r="BD29" i="6"/>
  <c r="BC29" i="6"/>
  <c r="BB29" i="6"/>
  <c r="BA29" i="6"/>
  <c r="AZ29" i="6"/>
  <c r="BH29" i="6" s="1"/>
  <c r="BG28" i="6"/>
  <c r="BF28" i="6"/>
  <c r="BE28" i="6"/>
  <c r="BD28" i="6"/>
  <c r="BC28" i="6"/>
  <c r="BB28" i="6"/>
  <c r="BA28" i="6"/>
  <c r="AZ28" i="6"/>
  <c r="BH28" i="6" s="1"/>
  <c r="BG27" i="6"/>
  <c r="BK27" i="6" s="1"/>
  <c r="BF27" i="6"/>
  <c r="BE27" i="6"/>
  <c r="BJ27" i="6" s="1"/>
  <c r="BD27" i="6"/>
  <c r="BC27" i="6"/>
  <c r="BB27" i="6"/>
  <c r="BA27" i="6"/>
  <c r="AZ27" i="6"/>
  <c r="BH27" i="6" s="1"/>
  <c r="BG26" i="6"/>
  <c r="BF26" i="6"/>
  <c r="BE26" i="6"/>
  <c r="BD26" i="6"/>
  <c r="BC26" i="6"/>
  <c r="BB26" i="6"/>
  <c r="BA26" i="6"/>
  <c r="AZ26" i="6"/>
  <c r="BH26" i="6" s="1"/>
  <c r="BG25" i="6"/>
  <c r="BK25" i="6" s="1"/>
  <c r="BF25" i="6"/>
  <c r="BE25" i="6"/>
  <c r="BD25" i="6"/>
  <c r="BC25" i="6"/>
  <c r="BB25" i="6"/>
  <c r="BA25" i="6"/>
  <c r="AZ25" i="6"/>
  <c r="BH25" i="6" s="1"/>
  <c r="BG24" i="6"/>
  <c r="BF24" i="6"/>
  <c r="BE24" i="6"/>
  <c r="BD24" i="6"/>
  <c r="BC24" i="6"/>
  <c r="BB24" i="6"/>
  <c r="BA24" i="6"/>
  <c r="AZ24" i="6"/>
  <c r="BH24" i="6" s="1"/>
  <c r="BG23" i="6"/>
  <c r="BF23" i="6"/>
  <c r="BE23" i="6"/>
  <c r="BD23" i="6"/>
  <c r="BC23" i="6"/>
  <c r="BB23" i="6"/>
  <c r="BA23" i="6"/>
  <c r="AZ23" i="6"/>
  <c r="BH23" i="6" s="1"/>
  <c r="BG22" i="6"/>
  <c r="BF22" i="6"/>
  <c r="BE22" i="6"/>
  <c r="BD22" i="6"/>
  <c r="BC22" i="6"/>
  <c r="BB22" i="6"/>
  <c r="BA22" i="6"/>
  <c r="AZ22" i="6"/>
  <c r="BH22" i="6" s="1"/>
  <c r="BG21" i="6"/>
  <c r="BF21" i="6"/>
  <c r="BE21" i="6"/>
  <c r="BD21" i="6"/>
  <c r="BC21" i="6"/>
  <c r="BB21" i="6"/>
  <c r="BA21" i="6"/>
  <c r="AZ21" i="6"/>
  <c r="BH21" i="6" s="1"/>
  <c r="BG20" i="6"/>
  <c r="BF20" i="6"/>
  <c r="BE20" i="6"/>
  <c r="BD20" i="6"/>
  <c r="BC20" i="6"/>
  <c r="BB20" i="6"/>
  <c r="BA20" i="6"/>
  <c r="BI20" i="6" s="1"/>
  <c r="AZ20" i="6"/>
  <c r="BH20" i="6" s="1"/>
  <c r="BG19" i="6"/>
  <c r="BK19" i="6" s="1"/>
  <c r="BF19" i="6"/>
  <c r="BE19" i="6"/>
  <c r="BJ19" i="6" s="1"/>
  <c r="BD19" i="6"/>
  <c r="BC19" i="6"/>
  <c r="BB19" i="6"/>
  <c r="BA19" i="6"/>
  <c r="BI19" i="6" s="1"/>
  <c r="AZ19" i="6"/>
  <c r="BH19" i="6" s="1"/>
  <c r="BG18" i="6"/>
  <c r="BF18" i="6"/>
  <c r="BE18" i="6"/>
  <c r="BD18" i="6"/>
  <c r="BC18" i="6"/>
  <c r="BB18" i="6"/>
  <c r="BA18" i="6"/>
  <c r="BI18" i="6" s="1"/>
  <c r="AZ18" i="6"/>
  <c r="BH18" i="6" s="1"/>
  <c r="BG17" i="6"/>
  <c r="BK17" i="6" s="1"/>
  <c r="BF17" i="6"/>
  <c r="BE17" i="6"/>
  <c r="BD17" i="6"/>
  <c r="BC17" i="6"/>
  <c r="BB17" i="6"/>
  <c r="BA17" i="6"/>
  <c r="BI17" i="6" s="1"/>
  <c r="AZ17" i="6"/>
  <c r="BH17" i="6" s="1"/>
  <c r="BG16" i="6"/>
  <c r="BF16" i="6"/>
  <c r="BE16" i="6"/>
  <c r="BD16" i="6"/>
  <c r="BC16" i="6"/>
  <c r="BB16" i="6"/>
  <c r="BA16" i="6"/>
  <c r="AZ16" i="6"/>
  <c r="BH16" i="6" s="1"/>
  <c r="BG15" i="6"/>
  <c r="BF15" i="6"/>
  <c r="BE15" i="6"/>
  <c r="BD15" i="6"/>
  <c r="BC15" i="6"/>
  <c r="BB15" i="6"/>
  <c r="BA15" i="6"/>
  <c r="AZ15" i="6"/>
  <c r="BH15" i="6" s="1"/>
  <c r="BG14" i="6"/>
  <c r="BF14" i="6"/>
  <c r="BE14" i="6"/>
  <c r="BD14" i="6"/>
  <c r="BC14" i="6"/>
  <c r="BB14" i="6"/>
  <c r="BA14" i="6"/>
  <c r="AZ14" i="6"/>
  <c r="BH14" i="6" s="1"/>
  <c r="BG13" i="6"/>
  <c r="BF13" i="6"/>
  <c r="BE13" i="6"/>
  <c r="BD13" i="6"/>
  <c r="BC13" i="6"/>
  <c r="BB13" i="6"/>
  <c r="BA13" i="6"/>
  <c r="AZ13" i="6"/>
  <c r="BH13" i="6" s="1"/>
  <c r="BG12" i="6"/>
  <c r="BF12" i="6"/>
  <c r="BE12" i="6"/>
  <c r="BD12" i="6"/>
  <c r="BC12" i="6"/>
  <c r="BB12" i="6"/>
  <c r="BA12" i="6"/>
  <c r="AZ12" i="6"/>
  <c r="BH12" i="6" s="1"/>
  <c r="BG11" i="6"/>
  <c r="BK11" i="6" s="1"/>
  <c r="BF11" i="6"/>
  <c r="BE11" i="6"/>
  <c r="BJ11" i="6" s="1"/>
  <c r="BD11" i="6"/>
  <c r="BC11" i="6"/>
  <c r="BB11" i="6"/>
  <c r="BA11" i="6"/>
  <c r="AZ11" i="6"/>
  <c r="BH11" i="6" s="1"/>
  <c r="BG10" i="6"/>
  <c r="BF10" i="6"/>
  <c r="BE10" i="6"/>
  <c r="BD10" i="6"/>
  <c r="BC10" i="6"/>
  <c r="BB10" i="6"/>
  <c r="BA10" i="6"/>
  <c r="AZ10" i="6"/>
  <c r="BH10" i="6" s="1"/>
  <c r="BG9" i="6"/>
  <c r="BK9" i="6" s="1"/>
  <c r="BF9" i="6"/>
  <c r="BE9" i="6"/>
  <c r="BD9" i="6"/>
  <c r="BC9" i="6"/>
  <c r="BB9" i="6"/>
  <c r="BA9" i="6"/>
  <c r="AZ9" i="6"/>
  <c r="BH9" i="6" s="1"/>
  <c r="BG8" i="6"/>
  <c r="BF8" i="6"/>
  <c r="BE8" i="6"/>
  <c r="BD8" i="6"/>
  <c r="BJ8" i="6" s="1"/>
  <c r="BC8" i="6"/>
  <c r="BB8" i="6"/>
  <c r="BA8" i="6"/>
  <c r="AZ8" i="6"/>
  <c r="BH8" i="6" s="1"/>
  <c r="BG7" i="6"/>
  <c r="BF7" i="6"/>
  <c r="BE7" i="6"/>
  <c r="BD7" i="6"/>
  <c r="BC7" i="6"/>
  <c r="BB7" i="6"/>
  <c r="BA7" i="6"/>
  <c r="AZ7" i="6"/>
  <c r="BH7" i="6" s="1"/>
  <c r="BG6" i="6"/>
  <c r="BF6" i="6"/>
  <c r="BE6" i="6"/>
  <c r="BD6" i="6"/>
  <c r="BJ6" i="6" s="1"/>
  <c r="BC6" i="6"/>
  <c r="BB6" i="6"/>
  <c r="BA6" i="6"/>
  <c r="AZ6" i="6"/>
  <c r="BH6" i="6" s="1"/>
  <c r="BG5" i="6"/>
  <c r="BF5" i="6"/>
  <c r="BE5" i="6"/>
  <c r="BD5" i="6"/>
  <c r="BJ5" i="6" s="1"/>
  <c r="BC5" i="6"/>
  <c r="BB5" i="6"/>
  <c r="BA5" i="6"/>
  <c r="AZ5" i="6"/>
  <c r="BH5" i="6" s="1"/>
  <c r="BG4" i="6"/>
  <c r="BF4" i="6"/>
  <c r="BE4" i="6"/>
  <c r="BD4" i="6"/>
  <c r="BJ4" i="6" s="1"/>
  <c r="BC4" i="6"/>
  <c r="BB4" i="6"/>
  <c r="BA4" i="6"/>
  <c r="BI4" i="6" s="1"/>
  <c r="AZ4" i="6"/>
  <c r="BH4" i="6" s="1"/>
  <c r="BG3" i="6"/>
  <c r="BK3" i="6" s="1"/>
  <c r="BF3" i="6"/>
  <c r="BE3" i="6"/>
  <c r="BD3" i="6"/>
  <c r="BC3" i="6"/>
  <c r="BB3" i="6"/>
  <c r="BA3" i="6"/>
  <c r="BI3" i="6" s="1"/>
  <c r="AZ3" i="6"/>
  <c r="BH3" i="6" s="1"/>
  <c r="BP1" i="12"/>
  <c r="BQ1" i="12"/>
  <c r="BR1" i="12"/>
  <c r="BR2" i="12" s="1"/>
  <c r="BS1" i="12"/>
  <c r="BT1" i="12"/>
  <c r="BU1" i="12"/>
  <c r="BV1" i="12"/>
  <c r="BW1" i="12"/>
  <c r="BX1" i="12"/>
  <c r="BY1" i="12"/>
  <c r="BZ1" i="12"/>
  <c r="CA1" i="12"/>
  <c r="CB1" i="12"/>
  <c r="CB2" i="12" s="1"/>
  <c r="BP2" i="12"/>
  <c r="BT2" i="12"/>
  <c r="BX2" i="12"/>
  <c r="I5" i="13" l="1"/>
  <c r="R5" i="13"/>
  <c r="AH5" i="13"/>
  <c r="AX5" i="13"/>
  <c r="V6" i="13"/>
  <c r="AL6" i="13"/>
  <c r="U5" i="13"/>
  <c r="BA6" i="13"/>
  <c r="W5" i="13"/>
  <c r="AM5" i="13"/>
  <c r="K6" i="13"/>
  <c r="AA6" i="13"/>
  <c r="BF6" i="13" s="1"/>
  <c r="AQ6" i="13"/>
  <c r="Q4" i="13"/>
  <c r="AO5" i="13"/>
  <c r="AS6" i="13"/>
  <c r="X5" i="13"/>
  <c r="AN5" i="13"/>
  <c r="L6" i="13"/>
  <c r="AB6" i="13"/>
  <c r="AR6" i="13"/>
  <c r="M5" i="13"/>
  <c r="U6" i="13"/>
  <c r="Y4" i="13"/>
  <c r="BE4" i="13" s="1"/>
  <c r="AW4" i="13"/>
  <c r="R4" i="13"/>
  <c r="AH4" i="13"/>
  <c r="AX4" i="13"/>
  <c r="BH8" i="13"/>
  <c r="BM8" i="13" s="1"/>
  <c r="I4" i="13"/>
  <c r="W4" i="13"/>
  <c r="AM4" i="13"/>
  <c r="X4" i="13"/>
  <c r="AN4" i="13"/>
  <c r="I6" i="13"/>
  <c r="J6" i="13"/>
  <c r="Z6" i="13"/>
  <c r="AP6" i="13"/>
  <c r="BB5" i="13"/>
  <c r="BJ5" i="13" s="1"/>
  <c r="O6" i="13"/>
  <c r="AE6" i="13"/>
  <c r="AU6" i="13"/>
  <c r="P6" i="13"/>
  <c r="AF6" i="13"/>
  <c r="AV6" i="13"/>
  <c r="AK6" i="13"/>
  <c r="BG6" i="13" s="1"/>
  <c r="BL6" i="13" s="1"/>
  <c r="M6" i="13"/>
  <c r="AG4" i="13"/>
  <c r="BA4" i="13"/>
  <c r="BB8" i="13"/>
  <c r="BJ8" i="13" s="1"/>
  <c r="V4" i="13"/>
  <c r="AL4" i="13"/>
  <c r="K4" i="13"/>
  <c r="AA4" i="13"/>
  <c r="AQ4" i="13"/>
  <c r="L4" i="13"/>
  <c r="AB4" i="13"/>
  <c r="AR4" i="13"/>
  <c r="E7" i="13"/>
  <c r="H5" i="13"/>
  <c r="J5" i="13"/>
  <c r="Z5" i="13"/>
  <c r="BE5" i="13" s="1"/>
  <c r="AP5" i="13"/>
  <c r="N6" i="13"/>
  <c r="AD6" i="13"/>
  <c r="AT6" i="13"/>
  <c r="AS5" i="13"/>
  <c r="O5" i="13"/>
  <c r="AE5" i="13"/>
  <c r="AU5" i="13"/>
  <c r="BH5" i="13" s="1"/>
  <c r="S6" i="13"/>
  <c r="AI6" i="13"/>
  <c r="AY6" i="13"/>
  <c r="Q5" i="13"/>
  <c r="BC5" i="13" s="1"/>
  <c r="Y6" i="13"/>
  <c r="P5" i="13"/>
  <c r="AF5" i="13"/>
  <c r="AV5" i="13"/>
  <c r="BI5" i="13" s="1"/>
  <c r="T6" i="13"/>
  <c r="AJ6" i="13"/>
  <c r="AZ6" i="13"/>
  <c r="AC4" i="13"/>
  <c r="AK5" i="13"/>
  <c r="AW6" i="13"/>
  <c r="Q6" i="13"/>
  <c r="AO6" i="13"/>
  <c r="BC8" i="13"/>
  <c r="J4" i="13"/>
  <c r="Z4" i="13"/>
  <c r="AP4" i="13"/>
  <c r="O4" i="13"/>
  <c r="AE4" i="13"/>
  <c r="AU4" i="13"/>
  <c r="BG8" i="13"/>
  <c r="BL8" i="13" s="1"/>
  <c r="P4" i="13"/>
  <c r="AF4" i="13"/>
  <c r="AV4" i="13"/>
  <c r="H6" i="13"/>
  <c r="N5" i="13"/>
  <c r="AD5" i="13"/>
  <c r="AT5" i="13"/>
  <c r="R6" i="13"/>
  <c r="BC6" i="13" s="1"/>
  <c r="AH6" i="13"/>
  <c r="AX6" i="13"/>
  <c r="AC6" i="13"/>
  <c r="S5" i="13"/>
  <c r="AI5" i="13"/>
  <c r="AY5" i="13"/>
  <c r="W6" i="13"/>
  <c r="AM6" i="13"/>
  <c r="BH6" i="13" s="1"/>
  <c r="AC5" i="13"/>
  <c r="AG6" i="13"/>
  <c r="T5" i="13"/>
  <c r="AJ5" i="13"/>
  <c r="AZ5" i="13"/>
  <c r="X6" i="13"/>
  <c r="AN6" i="13"/>
  <c r="AO4" i="13"/>
  <c r="AW5" i="13"/>
  <c r="BI13" i="13"/>
  <c r="U4" i="13"/>
  <c r="BD4" i="13" s="1"/>
  <c r="AS4" i="13"/>
  <c r="BD8" i="13"/>
  <c r="N4" i="13"/>
  <c r="AD4" i="13"/>
  <c r="AT4" i="13"/>
  <c r="S4" i="13"/>
  <c r="AI4" i="13"/>
  <c r="AY4" i="13"/>
  <c r="T4" i="13"/>
  <c r="AJ4" i="13"/>
  <c r="AZ4" i="13"/>
  <c r="H4" i="13"/>
  <c r="BE12" i="13"/>
  <c r="BF13" i="13"/>
  <c r="BH12" i="13"/>
  <c r="BF12" i="13"/>
  <c r="BH13" i="13"/>
  <c r="BM13" i="13" s="1"/>
  <c r="BC13" i="13"/>
  <c r="BK13" i="13" s="1"/>
  <c r="BC12" i="13"/>
  <c r="BG13" i="13"/>
  <c r="BB13" i="13"/>
  <c r="BJ13" i="13" s="1"/>
  <c r="BG12" i="13"/>
  <c r="BD13" i="13"/>
  <c r="BI12" i="13"/>
  <c r="BD12" i="13"/>
  <c r="BK12" i="13" s="1"/>
  <c r="E12" i="13"/>
  <c r="E13" i="13"/>
  <c r="E10" i="13"/>
  <c r="K10" i="13" s="1"/>
  <c r="E9" i="13"/>
  <c r="E11" i="13"/>
  <c r="AI11" i="13" s="1"/>
  <c r="BF5" i="13"/>
  <c r="BB4" i="13"/>
  <c r="BJ4" i="13" s="1"/>
  <c r="BE6" i="13"/>
  <c r="BK7" i="13"/>
  <c r="BN7" i="13" s="1"/>
  <c r="BD5" i="13"/>
  <c r="BD6" i="13"/>
  <c r="BJ12" i="6"/>
  <c r="BJ13" i="6"/>
  <c r="BJ14" i="6"/>
  <c r="BJ16" i="6"/>
  <c r="BJ20" i="6"/>
  <c r="BJ21" i="6"/>
  <c r="BJ22" i="6"/>
  <c r="BJ24" i="6"/>
  <c r="BJ28" i="6"/>
  <c r="BJ29" i="6"/>
  <c r="BJ30" i="6"/>
  <c r="BJ32" i="6"/>
  <c r="BJ36" i="6"/>
  <c r="BJ37" i="6"/>
  <c r="BJ38" i="6"/>
  <c r="BJ40" i="6"/>
  <c r="BJ44" i="6"/>
  <c r="BJ45" i="6"/>
  <c r="BJ46" i="6"/>
  <c r="BJ48" i="6"/>
  <c r="BJ52" i="6"/>
  <c r="BJ53" i="6"/>
  <c r="BJ54" i="6"/>
  <c r="BJ56" i="6"/>
  <c r="BJ60" i="6"/>
  <c r="BJ61" i="6"/>
  <c r="BJ62" i="6"/>
  <c r="BJ64" i="6"/>
  <c r="BJ68" i="6"/>
  <c r="BJ69" i="6"/>
  <c r="BJ70" i="6"/>
  <c r="BJ72" i="6"/>
  <c r="BJ76" i="6"/>
  <c r="BJ77" i="6"/>
  <c r="BJ78" i="6"/>
  <c r="BJ80" i="6"/>
  <c r="BJ84" i="6"/>
  <c r="BJ85" i="6"/>
  <c r="BJ86" i="6"/>
  <c r="BJ88" i="6"/>
  <c r="BJ89" i="6"/>
  <c r="BJ90" i="6"/>
  <c r="BJ92" i="6"/>
  <c r="BJ96" i="6"/>
  <c r="BJ97" i="6"/>
  <c r="BJ98" i="6"/>
  <c r="BJ100" i="6"/>
  <c r="BJ108" i="6"/>
  <c r="BJ110" i="6"/>
  <c r="BJ111" i="6"/>
  <c r="BJ112" i="6"/>
  <c r="BJ114" i="6"/>
  <c r="BJ115" i="6"/>
  <c r="BJ116" i="6"/>
  <c r="BJ120" i="6"/>
  <c r="BJ122" i="6"/>
  <c r="BJ123" i="6"/>
  <c r="BK189" i="6"/>
  <c r="BJ3" i="6"/>
  <c r="BK6" i="6"/>
  <c r="BK8" i="6"/>
  <c r="BK14" i="6"/>
  <c r="BK16" i="6"/>
  <c r="BK22" i="6"/>
  <c r="BK24" i="6"/>
  <c r="BK30" i="6"/>
  <c r="BK32" i="6"/>
  <c r="BK38" i="6"/>
  <c r="BK40" i="6"/>
  <c r="BK46" i="6"/>
  <c r="BK48" i="6"/>
  <c r="BK54" i="6"/>
  <c r="BK56" i="6"/>
  <c r="BK62" i="6"/>
  <c r="BK64" i="6"/>
  <c r="BK249" i="6"/>
  <c r="BK92" i="6"/>
  <c r="BK98" i="6"/>
  <c r="BK100" i="6"/>
  <c r="BI145" i="6"/>
  <c r="BI146" i="6"/>
  <c r="BI147" i="6"/>
  <c r="BK191" i="6"/>
  <c r="BI215" i="6"/>
  <c r="BI216" i="6"/>
  <c r="BJ217" i="6"/>
  <c r="BI219" i="6"/>
  <c r="BI220" i="6"/>
  <c r="BI221" i="6"/>
  <c r="BJ221" i="6"/>
  <c r="BK256" i="6"/>
  <c r="BK257" i="6"/>
  <c r="BK264" i="6"/>
  <c r="BK268" i="6"/>
  <c r="BK269" i="6"/>
  <c r="BI302" i="6"/>
  <c r="BI309" i="6"/>
  <c r="BL309" i="6" s="1"/>
  <c r="BK65" i="6"/>
  <c r="BK67" i="6"/>
  <c r="BK73" i="6"/>
  <c r="BK75" i="6"/>
  <c r="BK81" i="6"/>
  <c r="BK83" i="6"/>
  <c r="BK111" i="6"/>
  <c r="BK117" i="6"/>
  <c r="BK118" i="6"/>
  <c r="BK119" i="6"/>
  <c r="BK121" i="6"/>
  <c r="BK122" i="6"/>
  <c r="BK123" i="6"/>
  <c r="BK129" i="6"/>
  <c r="BK130" i="6"/>
  <c r="BK133" i="6"/>
  <c r="BK134" i="6"/>
  <c r="BK135" i="6"/>
  <c r="BK144" i="6"/>
  <c r="BI149" i="6"/>
  <c r="BI150" i="6"/>
  <c r="BI157" i="6"/>
  <c r="BI158" i="6"/>
  <c r="BI169" i="6"/>
  <c r="BI170" i="6"/>
  <c r="BI171" i="6"/>
  <c r="BI175" i="6"/>
  <c r="BJ181" i="6"/>
  <c r="BI182" i="6"/>
  <c r="BI183" i="6"/>
  <c r="BI184" i="6"/>
  <c r="BJ185" i="6"/>
  <c r="BI187" i="6"/>
  <c r="BI188" i="6"/>
  <c r="BI189" i="6"/>
  <c r="BJ189" i="6"/>
  <c r="BJ190" i="6"/>
  <c r="BJ191" i="6"/>
  <c r="BK195" i="6"/>
  <c r="BK196" i="6"/>
  <c r="BK197" i="6"/>
  <c r="BK200" i="6"/>
  <c r="BK201" i="6"/>
  <c r="BK207" i="6"/>
  <c r="BK211" i="6"/>
  <c r="BK216" i="6"/>
  <c r="BK218" i="6"/>
  <c r="BK220" i="6"/>
  <c r="BI224" i="6"/>
  <c r="BI225" i="6"/>
  <c r="BI230" i="6"/>
  <c r="BI231" i="6"/>
  <c r="BI239" i="6"/>
  <c r="BI247" i="6"/>
  <c r="BI248" i="6"/>
  <c r="BI249" i="6"/>
  <c r="BJ250" i="6"/>
  <c r="BJ253" i="6"/>
  <c r="BJ254" i="6"/>
  <c r="BJ256" i="6"/>
  <c r="BJ257" i="6"/>
  <c r="BJ258" i="6"/>
  <c r="BJ262" i="6"/>
  <c r="BJ264" i="6"/>
  <c r="BJ265" i="6"/>
  <c r="BJ266" i="6"/>
  <c r="BJ268" i="6"/>
  <c r="BJ269" i="6"/>
  <c r="BJ270" i="6"/>
  <c r="BJ273" i="6"/>
  <c r="BJ274" i="6"/>
  <c r="BJ276" i="6"/>
  <c r="BJ277" i="6"/>
  <c r="BK288" i="6"/>
  <c r="BK289" i="6"/>
  <c r="BK296" i="6"/>
  <c r="BI300" i="6"/>
  <c r="BK307" i="6"/>
  <c r="BK308" i="6"/>
  <c r="BJ318" i="6"/>
  <c r="BI456" i="6"/>
  <c r="BJ127" i="6"/>
  <c r="BJ128" i="6"/>
  <c r="BJ130" i="6"/>
  <c r="BJ131" i="6"/>
  <c r="BJ132" i="6"/>
  <c r="BJ134" i="6"/>
  <c r="BJ135" i="6"/>
  <c r="BJ136" i="6"/>
  <c r="BK152" i="6"/>
  <c r="BK156" i="6"/>
  <c r="BK164" i="6"/>
  <c r="BK171" i="6"/>
  <c r="BK175" i="6"/>
  <c r="BK176" i="6"/>
  <c r="BK181" i="6"/>
  <c r="BK182" i="6"/>
  <c r="BK186" i="6"/>
  <c r="BK188" i="6"/>
  <c r="BI192" i="6"/>
  <c r="BI193" i="6"/>
  <c r="BJ194" i="6"/>
  <c r="BJ196" i="6"/>
  <c r="BJ197" i="6"/>
  <c r="BJ200" i="6"/>
  <c r="BJ201" i="6"/>
  <c r="BJ205" i="6"/>
  <c r="BJ206" i="6"/>
  <c r="BJ207" i="6"/>
  <c r="BJ210" i="6"/>
  <c r="BJ212" i="6"/>
  <c r="BK225" i="6"/>
  <c r="BK230" i="6"/>
  <c r="BK237" i="6"/>
  <c r="BK238" i="6"/>
  <c r="BK246" i="6"/>
  <c r="BK247" i="6"/>
  <c r="BI259" i="6"/>
  <c r="BI260" i="6"/>
  <c r="BI279" i="6"/>
  <c r="BI280" i="6"/>
  <c r="BI281" i="6"/>
  <c r="BJ282" i="6"/>
  <c r="BJ285" i="6"/>
  <c r="BJ286" i="6"/>
  <c r="BJ288" i="6"/>
  <c r="BJ289" i="6"/>
  <c r="BJ293" i="6"/>
  <c r="BJ294" i="6"/>
  <c r="BJ296" i="6"/>
  <c r="BJ297" i="6"/>
  <c r="BJ298" i="6"/>
  <c r="BJ300" i="6"/>
  <c r="BI311" i="6"/>
  <c r="BK311" i="6"/>
  <c r="BK312" i="6"/>
  <c r="BK314" i="6"/>
  <c r="BK316" i="6"/>
  <c r="BI320" i="6"/>
  <c r="BK442" i="6"/>
  <c r="BI335" i="6"/>
  <c r="BK336" i="6"/>
  <c r="BK337" i="6"/>
  <c r="BI340" i="6"/>
  <c r="BI341" i="6"/>
  <c r="BI348" i="6"/>
  <c r="BI349" i="6"/>
  <c r="BJ377" i="6"/>
  <c r="BJ378" i="6"/>
  <c r="BI388" i="6"/>
  <c r="BJ413" i="6"/>
  <c r="BJ434" i="6"/>
  <c r="BJ435" i="6"/>
  <c r="BJ437" i="6"/>
  <c r="BJ438" i="6"/>
  <c r="BJ439" i="6"/>
  <c r="BJ441" i="6"/>
  <c r="BJ442" i="6"/>
  <c r="BK450" i="6"/>
  <c r="BK458" i="6"/>
  <c r="BK459" i="6"/>
  <c r="BK460" i="6"/>
  <c r="BK461" i="6"/>
  <c r="BK463" i="6"/>
  <c r="BK468" i="6"/>
  <c r="BI471" i="6"/>
  <c r="BJ488" i="6"/>
  <c r="BK497" i="6"/>
  <c r="BK501" i="6"/>
  <c r="BJ511" i="6"/>
  <c r="BI512" i="6"/>
  <c r="BL512" i="6" s="1"/>
  <c r="BI514" i="6"/>
  <c r="BJ516" i="6"/>
  <c r="BJ517" i="6"/>
  <c r="BJ519" i="6"/>
  <c r="BJ520" i="6"/>
  <c r="BL520" i="6" s="1"/>
  <c r="BK522" i="6"/>
  <c r="BI528" i="6"/>
  <c r="BK528" i="6"/>
  <c r="BI536" i="6"/>
  <c r="BK540" i="6"/>
  <c r="BK541" i="6"/>
  <c r="BK542" i="6"/>
  <c r="BK333" i="6"/>
  <c r="BI376" i="6"/>
  <c r="BI377" i="6"/>
  <c r="BL377" i="6" s="1"/>
  <c r="BJ391" i="6"/>
  <c r="BJ395" i="6"/>
  <c r="BK398" i="6"/>
  <c r="BI420" i="6"/>
  <c r="BJ428" i="6"/>
  <c r="BI436" i="6"/>
  <c r="BI440" i="6"/>
  <c r="BI488" i="6"/>
  <c r="BJ543" i="6"/>
  <c r="BJ545" i="6"/>
  <c r="BJ546" i="6"/>
  <c r="BI552" i="6"/>
  <c r="BK320" i="6"/>
  <c r="BJ327" i="6"/>
  <c r="BI328" i="6"/>
  <c r="BI329" i="6"/>
  <c r="BJ334" i="6"/>
  <c r="BJ338" i="6"/>
  <c r="BK345" i="6"/>
  <c r="BK357" i="6"/>
  <c r="BK358" i="6"/>
  <c r="BK373" i="6"/>
  <c r="BK375" i="6"/>
  <c r="BK376" i="6"/>
  <c r="BK377" i="6"/>
  <c r="BI381" i="6"/>
  <c r="BI382" i="6"/>
  <c r="BI384" i="6"/>
  <c r="BJ384" i="6"/>
  <c r="BI385" i="6"/>
  <c r="BI386" i="6"/>
  <c r="BI387" i="6"/>
  <c r="BI392" i="6"/>
  <c r="BI393" i="6"/>
  <c r="BI395" i="6"/>
  <c r="BJ397" i="6"/>
  <c r="BJ398" i="6"/>
  <c r="BJ399" i="6"/>
  <c r="BJ403" i="6"/>
  <c r="BJ405" i="6"/>
  <c r="BJ406" i="6"/>
  <c r="BJ407" i="6"/>
  <c r="BJ411" i="6"/>
  <c r="BK414" i="6"/>
  <c r="BK418" i="6"/>
  <c r="BK422" i="6"/>
  <c r="BK427" i="6"/>
  <c r="BK432" i="6"/>
  <c r="BK433" i="6"/>
  <c r="BK435" i="6"/>
  <c r="BK437" i="6"/>
  <c r="BK439" i="6"/>
  <c r="BK441" i="6"/>
  <c r="BJ448" i="6"/>
  <c r="BI453" i="6"/>
  <c r="BI454" i="6"/>
  <c r="BI455" i="6"/>
  <c r="BJ457" i="6"/>
  <c r="BJ458" i="6"/>
  <c r="BJ459" i="6"/>
  <c r="BJ461" i="6"/>
  <c r="BJ462" i="6"/>
  <c r="BJ463" i="6"/>
  <c r="BJ467" i="6"/>
  <c r="BK469" i="6"/>
  <c r="BK475" i="6"/>
  <c r="BI477" i="6"/>
  <c r="BK479" i="6"/>
  <c r="BK488" i="6"/>
  <c r="BJ491" i="6"/>
  <c r="BJ495" i="6"/>
  <c r="BI496" i="6"/>
  <c r="BJ499" i="6"/>
  <c r="BI500" i="6"/>
  <c r="BJ504" i="6"/>
  <c r="BK509" i="6"/>
  <c r="BI515" i="6"/>
  <c r="BK515" i="6"/>
  <c r="BK516" i="6"/>
  <c r="BK517" i="6"/>
  <c r="BK519" i="6"/>
  <c r="BK520" i="6"/>
  <c r="BI527" i="6"/>
  <c r="BI535" i="6"/>
  <c r="BI545" i="6"/>
  <c r="BI546" i="6"/>
  <c r="BJ547" i="6"/>
  <c r="BJ550" i="6"/>
  <c r="BJ551" i="6"/>
  <c r="BJ552" i="6"/>
  <c r="BJ553" i="6"/>
  <c r="BJ554" i="6"/>
  <c r="BJ555" i="6"/>
  <c r="BL22" i="6"/>
  <c r="BL72" i="6"/>
  <c r="BK4" i="6"/>
  <c r="BI5" i="6"/>
  <c r="BI6" i="6"/>
  <c r="BL6" i="6" s="1"/>
  <c r="BI7" i="6"/>
  <c r="BJ7" i="6"/>
  <c r="BI8" i="6"/>
  <c r="BJ9" i="6"/>
  <c r="BJ10" i="6"/>
  <c r="BK13" i="6"/>
  <c r="BK15" i="6"/>
  <c r="BK18" i="6"/>
  <c r="BK20" i="6"/>
  <c r="BL20" i="6" s="1"/>
  <c r="BI21" i="6"/>
  <c r="BL21" i="6" s="1"/>
  <c r="BI22" i="6"/>
  <c r="BI23" i="6"/>
  <c r="BL23" i="6" s="1"/>
  <c r="BJ23" i="6"/>
  <c r="BI24" i="6"/>
  <c r="BL24" i="6" s="1"/>
  <c r="BJ25" i="6"/>
  <c r="BJ26" i="6"/>
  <c r="BK29" i="6"/>
  <c r="BK31" i="6"/>
  <c r="BK34" i="6"/>
  <c r="BK36" i="6"/>
  <c r="BI37" i="6"/>
  <c r="BI38" i="6"/>
  <c r="BL38" i="6" s="1"/>
  <c r="BI39" i="6"/>
  <c r="BJ39" i="6"/>
  <c r="BI40" i="6"/>
  <c r="BL40" i="6" s="1"/>
  <c r="BJ41" i="6"/>
  <c r="BJ42" i="6"/>
  <c r="BK45" i="6"/>
  <c r="BK47" i="6"/>
  <c r="BK50" i="6"/>
  <c r="BK52" i="6"/>
  <c r="BI53" i="6"/>
  <c r="BI54" i="6"/>
  <c r="BL54" i="6" s="1"/>
  <c r="BI55" i="6"/>
  <c r="BL55" i="6" s="1"/>
  <c r="BJ55" i="6"/>
  <c r="BI56" i="6"/>
  <c r="BJ57" i="6"/>
  <c r="BJ58" i="6"/>
  <c r="BK61" i="6"/>
  <c r="BK63" i="6"/>
  <c r="BK66" i="6"/>
  <c r="BK68" i="6"/>
  <c r="BI69" i="6"/>
  <c r="BI70" i="6"/>
  <c r="BI71" i="6"/>
  <c r="BJ71" i="6"/>
  <c r="BI72" i="6"/>
  <c r="BJ73" i="6"/>
  <c r="BJ74" i="6"/>
  <c r="BK77" i="6"/>
  <c r="BK79" i="6"/>
  <c r="BK82" i="6"/>
  <c r="BK84" i="6"/>
  <c r="BL84" i="6" s="1"/>
  <c r="BI85" i="6"/>
  <c r="BI86" i="6"/>
  <c r="BL86" i="6" s="1"/>
  <c r="BI87" i="6"/>
  <c r="BI88" i="6"/>
  <c r="BI89" i="6"/>
  <c r="BI90" i="6"/>
  <c r="BI91" i="6"/>
  <c r="BJ91" i="6"/>
  <c r="BI92" i="6"/>
  <c r="BJ93" i="6"/>
  <c r="BJ94" i="6"/>
  <c r="BK97" i="6"/>
  <c r="BK99" i="6"/>
  <c r="BK102" i="6"/>
  <c r="BK104" i="6"/>
  <c r="BK105" i="6"/>
  <c r="BJ119" i="6"/>
  <c r="BK136" i="6"/>
  <c r="BJ144" i="6"/>
  <c r="BJ146" i="6"/>
  <c r="BL147" i="6"/>
  <c r="BK148" i="6"/>
  <c r="BJ156" i="6"/>
  <c r="BJ158" i="6"/>
  <c r="BK163" i="6"/>
  <c r="BJ171" i="6"/>
  <c r="BK173" i="6"/>
  <c r="BK174" i="6"/>
  <c r="BJ186" i="6"/>
  <c r="BJ188" i="6"/>
  <c r="BL188" i="6" s="1"/>
  <c r="BI191" i="6"/>
  <c r="BJ198" i="6"/>
  <c r="BJ199" i="6"/>
  <c r="BK214" i="6"/>
  <c r="BJ225" i="6"/>
  <c r="BL225" i="6" s="1"/>
  <c r="BJ249" i="6"/>
  <c r="BJ281" i="6"/>
  <c r="BJ316" i="6"/>
  <c r="BJ343" i="6"/>
  <c r="BI9" i="6"/>
  <c r="BI11" i="6"/>
  <c r="BI25" i="6"/>
  <c r="BI43" i="6"/>
  <c r="BI59" i="6"/>
  <c r="BL59" i="6" s="1"/>
  <c r="BI60" i="6"/>
  <c r="BI73" i="6"/>
  <c r="BI93" i="6"/>
  <c r="BI94" i="6"/>
  <c r="BI95" i="6"/>
  <c r="BI96" i="6"/>
  <c r="BL115" i="6"/>
  <c r="BI117" i="6"/>
  <c r="BI118" i="6"/>
  <c r="BL257" i="6"/>
  <c r="BL8" i="6"/>
  <c r="BL56" i="6"/>
  <c r="BL70" i="6"/>
  <c r="BI10" i="6"/>
  <c r="BI12" i="6"/>
  <c r="BI26" i="6"/>
  <c r="BI27" i="6"/>
  <c r="BI28" i="6"/>
  <c r="BI41" i="6"/>
  <c r="BI42" i="6"/>
  <c r="BL42" i="6" s="1"/>
  <c r="BI44" i="6"/>
  <c r="BI57" i="6"/>
  <c r="BI58" i="6"/>
  <c r="BI74" i="6"/>
  <c r="BI75" i="6"/>
  <c r="BI76" i="6"/>
  <c r="BK5" i="6"/>
  <c r="BL5" i="6" s="1"/>
  <c r="BK7" i="6"/>
  <c r="BK10" i="6"/>
  <c r="BK12" i="6"/>
  <c r="BI13" i="6"/>
  <c r="BI14" i="6"/>
  <c r="BL14" i="6" s="1"/>
  <c r="BI15" i="6"/>
  <c r="BJ15" i="6"/>
  <c r="BI16" i="6"/>
  <c r="BJ17" i="6"/>
  <c r="BL17" i="6" s="1"/>
  <c r="BJ18" i="6"/>
  <c r="BK21" i="6"/>
  <c r="BK23" i="6"/>
  <c r="BK26" i="6"/>
  <c r="BK28" i="6"/>
  <c r="BI29" i="6"/>
  <c r="BI30" i="6"/>
  <c r="BI31" i="6"/>
  <c r="BL31" i="6" s="1"/>
  <c r="BJ31" i="6"/>
  <c r="BI32" i="6"/>
  <c r="BJ33" i="6"/>
  <c r="BJ34" i="6"/>
  <c r="BL34" i="6" s="1"/>
  <c r="BK37" i="6"/>
  <c r="BK39" i="6"/>
  <c r="BL39" i="6" s="1"/>
  <c r="BK42" i="6"/>
  <c r="BK44" i="6"/>
  <c r="BL44" i="6" s="1"/>
  <c r="BI45" i="6"/>
  <c r="BI46" i="6"/>
  <c r="BI47" i="6"/>
  <c r="BJ47" i="6"/>
  <c r="BL47" i="6" s="1"/>
  <c r="BI48" i="6"/>
  <c r="BJ49" i="6"/>
  <c r="BJ50" i="6"/>
  <c r="BK53" i="6"/>
  <c r="BK55" i="6"/>
  <c r="BK58" i="6"/>
  <c r="BK60" i="6"/>
  <c r="BI61" i="6"/>
  <c r="BI62" i="6"/>
  <c r="BI63" i="6"/>
  <c r="BJ63" i="6"/>
  <c r="BI64" i="6"/>
  <c r="BL64" i="6" s="1"/>
  <c r="BJ65" i="6"/>
  <c r="BJ66" i="6"/>
  <c r="BK69" i="6"/>
  <c r="BL69" i="6" s="1"/>
  <c r="BK71" i="6"/>
  <c r="BK74" i="6"/>
  <c r="BK76" i="6"/>
  <c r="BI77" i="6"/>
  <c r="BI78" i="6"/>
  <c r="BL78" i="6" s="1"/>
  <c r="BI79" i="6"/>
  <c r="BJ79" i="6"/>
  <c r="BI80" i="6"/>
  <c r="BJ81" i="6"/>
  <c r="BL81" i="6" s="1"/>
  <c r="BJ82" i="6"/>
  <c r="BK85" i="6"/>
  <c r="BK87" i="6"/>
  <c r="BJ107" i="6"/>
  <c r="BL107" i="6" s="1"/>
  <c r="BI113" i="6"/>
  <c r="BI114" i="6"/>
  <c r="BL114" i="6" s="1"/>
  <c r="BI115" i="6"/>
  <c r="BJ124" i="6"/>
  <c r="BJ126" i="6"/>
  <c r="BK131" i="6"/>
  <c r="BJ139" i="6"/>
  <c r="BL139" i="6" s="1"/>
  <c r="BJ151" i="6"/>
  <c r="BK168" i="6"/>
  <c r="BK180" i="6"/>
  <c r="BJ193" i="6"/>
  <c r="BL193" i="6" s="1"/>
  <c r="BJ202" i="6"/>
  <c r="BJ204" i="6"/>
  <c r="BI207" i="6"/>
  <c r="BL207" i="6" s="1"/>
  <c r="BJ218" i="6"/>
  <c r="BL220" i="6"/>
  <c r="BJ220" i="6"/>
  <c r="BI223" i="6"/>
  <c r="BL223" i="6" s="1"/>
  <c r="BJ230" i="6"/>
  <c r="BJ261" i="6"/>
  <c r="BJ303" i="6"/>
  <c r="BL303" i="6" s="1"/>
  <c r="BJ330" i="6"/>
  <c r="BI121" i="6"/>
  <c r="BI122" i="6"/>
  <c r="BL122" i="6" s="1"/>
  <c r="BI123" i="6"/>
  <c r="BL123" i="6" s="1"/>
  <c r="BI133" i="6"/>
  <c r="BI134" i="6"/>
  <c r="BL134" i="6" s="1"/>
  <c r="BK137" i="6"/>
  <c r="BK138" i="6"/>
  <c r="BK149" i="6"/>
  <c r="BK150" i="6"/>
  <c r="BK151" i="6"/>
  <c r="BI153" i="6"/>
  <c r="BI154" i="6"/>
  <c r="BL154" i="6" s="1"/>
  <c r="BI155" i="6"/>
  <c r="BL155" i="6" s="1"/>
  <c r="BI165" i="6"/>
  <c r="BI166" i="6"/>
  <c r="BL166" i="6" s="1"/>
  <c r="BK169" i="6"/>
  <c r="BK170" i="6"/>
  <c r="BJ177" i="6"/>
  <c r="BI178" i="6"/>
  <c r="BK183" i="6"/>
  <c r="BK184" i="6"/>
  <c r="BK185" i="6"/>
  <c r="BI190" i="6"/>
  <c r="BL191" i="6"/>
  <c r="BI200" i="6"/>
  <c r="BL200" i="6" s="1"/>
  <c r="BI201" i="6"/>
  <c r="BI206" i="6"/>
  <c r="BI211" i="6"/>
  <c r="BI212" i="6"/>
  <c r="BJ213" i="6"/>
  <c r="BK215" i="6"/>
  <c r="BK217" i="6"/>
  <c r="BI222" i="6"/>
  <c r="BK224" i="6"/>
  <c r="BL228" i="6"/>
  <c r="BI232" i="6"/>
  <c r="BI233" i="6"/>
  <c r="BJ233" i="6"/>
  <c r="BI240" i="6"/>
  <c r="BL240" i="6" s="1"/>
  <c r="BK252" i="6"/>
  <c r="BK253" i="6"/>
  <c r="BI255" i="6"/>
  <c r="BI256" i="6"/>
  <c r="BL256" i="6" s="1"/>
  <c r="BI257" i="6"/>
  <c r="BI267" i="6"/>
  <c r="BI268" i="6"/>
  <c r="BL268" i="6" s="1"/>
  <c r="BI327" i="6"/>
  <c r="BL546" i="6"/>
  <c r="BL87" i="6"/>
  <c r="BL88" i="6"/>
  <c r="BK89" i="6"/>
  <c r="BK91" i="6"/>
  <c r="BK94" i="6"/>
  <c r="BK96" i="6"/>
  <c r="BI97" i="6"/>
  <c r="BI98" i="6"/>
  <c r="BI99" i="6"/>
  <c r="BJ99" i="6"/>
  <c r="BI100" i="6"/>
  <c r="BJ101" i="6"/>
  <c r="BL101" i="6" s="1"/>
  <c r="BJ102" i="6"/>
  <c r="BL102" i="6" s="1"/>
  <c r="BJ103" i="6"/>
  <c r="BJ106" i="6"/>
  <c r="BL106" i="6" s="1"/>
  <c r="BK108" i="6"/>
  <c r="BI109" i="6"/>
  <c r="BI110" i="6"/>
  <c r="BL110" i="6" s="1"/>
  <c r="BK113" i="6"/>
  <c r="BK114" i="6"/>
  <c r="BJ118" i="6"/>
  <c r="BL118" i="6" s="1"/>
  <c r="BK125" i="6"/>
  <c r="BK126" i="6"/>
  <c r="BL126" i="6" s="1"/>
  <c r="BK127" i="6"/>
  <c r="BK128" i="6"/>
  <c r="BI129" i="6"/>
  <c r="BI130" i="6"/>
  <c r="BL130" i="6" s="1"/>
  <c r="BI131" i="6"/>
  <c r="BL138" i="6"/>
  <c r="BJ138" i="6"/>
  <c r="BK140" i="6"/>
  <c r="BI141" i="6"/>
  <c r="BI142" i="6"/>
  <c r="BL142" i="6" s="1"/>
  <c r="BK145" i="6"/>
  <c r="BK146" i="6"/>
  <c r="BL146" i="6" s="1"/>
  <c r="BJ150" i="6"/>
  <c r="BL150" i="6" s="1"/>
  <c r="BK157" i="6"/>
  <c r="BK158" i="6"/>
  <c r="BK159" i="6"/>
  <c r="BK160" i="6"/>
  <c r="BI161" i="6"/>
  <c r="BI162" i="6"/>
  <c r="BL162" i="6" s="1"/>
  <c r="BI163" i="6"/>
  <c r="BL170" i="6"/>
  <c r="BJ170" i="6"/>
  <c r="BL171" i="6"/>
  <c r="BK172" i="6"/>
  <c r="BI173" i="6"/>
  <c r="BJ173" i="6"/>
  <c r="BK177" i="6"/>
  <c r="BK178" i="6"/>
  <c r="BL182" i="6"/>
  <c r="BJ182" i="6"/>
  <c r="BJ183" i="6"/>
  <c r="BL183" i="6" s="1"/>
  <c r="BJ184" i="6"/>
  <c r="BL184" i="6" s="1"/>
  <c r="BK187" i="6"/>
  <c r="BK190" i="6"/>
  <c r="BL190" i="6" s="1"/>
  <c r="BJ192" i="6"/>
  <c r="BL192" i="6" s="1"/>
  <c r="BK194" i="6"/>
  <c r="BI195" i="6"/>
  <c r="BI196" i="6"/>
  <c r="BL196" i="6" s="1"/>
  <c r="BK199" i="6"/>
  <c r="BL199" i="6" s="1"/>
  <c r="BK203" i="6"/>
  <c r="BK204" i="6"/>
  <c r="BL204" i="6" s="1"/>
  <c r="BK205" i="6"/>
  <c r="BK206" i="6"/>
  <c r="BJ208" i="6"/>
  <c r="BL208" i="6" s="1"/>
  <c r="BK212" i="6"/>
  <c r="BJ216" i="6"/>
  <c r="BL216" i="6" s="1"/>
  <c r="BK219" i="6"/>
  <c r="BK222" i="6"/>
  <c r="BJ224" i="6"/>
  <c r="BL224" i="6" s="1"/>
  <c r="BK226" i="6"/>
  <c r="BI227" i="6"/>
  <c r="BI228" i="6"/>
  <c r="BK231" i="6"/>
  <c r="BK232" i="6"/>
  <c r="BK234" i="6"/>
  <c r="BI235" i="6"/>
  <c r="BI236" i="6"/>
  <c r="BL236" i="6" s="1"/>
  <c r="BI237" i="6"/>
  <c r="BL237" i="6" s="1"/>
  <c r="BK239" i="6"/>
  <c r="BK240" i="6"/>
  <c r="BK242" i="6"/>
  <c r="BI243" i="6"/>
  <c r="BI244" i="6"/>
  <c r="BL244" i="6" s="1"/>
  <c r="BK248" i="6"/>
  <c r="BJ252" i="6"/>
  <c r="BK255" i="6"/>
  <c r="BK260" i="6"/>
  <c r="BL260" i="6" s="1"/>
  <c r="BK261" i="6"/>
  <c r="BK262" i="6"/>
  <c r="BI263" i="6"/>
  <c r="BI264" i="6"/>
  <c r="BL264" i="6" s="1"/>
  <c r="BI265" i="6"/>
  <c r="BL265" i="6" s="1"/>
  <c r="BK267" i="6"/>
  <c r="BI271" i="6"/>
  <c r="BI272" i="6"/>
  <c r="BI273" i="6"/>
  <c r="BK276" i="6"/>
  <c r="BK277" i="6"/>
  <c r="BI283" i="6"/>
  <c r="BI284" i="6"/>
  <c r="BI308" i="6"/>
  <c r="BI313" i="6"/>
  <c r="BK313" i="6"/>
  <c r="BK325" i="6"/>
  <c r="BI336" i="6"/>
  <c r="BL336" i="6" s="1"/>
  <c r="BI337" i="6"/>
  <c r="BK346" i="6"/>
  <c r="BK353" i="6"/>
  <c r="BI360" i="6"/>
  <c r="BI361" i="6"/>
  <c r="BI362" i="6"/>
  <c r="BL362" i="6" s="1"/>
  <c r="BK365" i="6"/>
  <c r="BK366" i="6"/>
  <c r="BI373" i="6"/>
  <c r="BJ376" i="6"/>
  <c r="BJ231" i="6"/>
  <c r="BK236" i="6"/>
  <c r="BI238" i="6"/>
  <c r="BJ239" i="6"/>
  <c r="BK243" i="6"/>
  <c r="BL248" i="6"/>
  <c r="BJ248" i="6"/>
  <c r="BL249" i="6"/>
  <c r="BK250" i="6"/>
  <c r="BI251" i="6"/>
  <c r="BI252" i="6"/>
  <c r="BJ260" i="6"/>
  <c r="BK263" i="6"/>
  <c r="BK270" i="6"/>
  <c r="BJ278" i="6"/>
  <c r="BJ280" i="6"/>
  <c r="BL281" i="6"/>
  <c r="BK282" i="6"/>
  <c r="BJ290" i="6"/>
  <c r="BJ292" i="6"/>
  <c r="BK295" i="6"/>
  <c r="BK297" i="6"/>
  <c r="BK305" i="6"/>
  <c r="BK306" i="6"/>
  <c r="BJ315" i="6"/>
  <c r="BK318" i="6"/>
  <c r="BI319" i="6"/>
  <c r="BK319" i="6"/>
  <c r="BK332" i="6"/>
  <c r="BK334" i="6"/>
  <c r="BJ342" i="6"/>
  <c r="BK359" i="6"/>
  <c r="BJ367" i="6"/>
  <c r="BJ369" i="6"/>
  <c r="BL370" i="6"/>
  <c r="BJ370" i="6"/>
  <c r="BI372" i="6"/>
  <c r="BK372" i="6"/>
  <c r="BJ383" i="6"/>
  <c r="BJ385" i="6"/>
  <c r="BL385" i="6" s="1"/>
  <c r="BL386" i="6"/>
  <c r="BK390" i="6"/>
  <c r="BJ396" i="6"/>
  <c r="BL527" i="6"/>
  <c r="BK272" i="6"/>
  <c r="BK284" i="6"/>
  <c r="BK285" i="6"/>
  <c r="BI287" i="6"/>
  <c r="BI288" i="6"/>
  <c r="BL288" i="6" s="1"/>
  <c r="BI289" i="6"/>
  <c r="BL289" i="6" s="1"/>
  <c r="BI299" i="6"/>
  <c r="BI304" i="6"/>
  <c r="BJ304" i="6"/>
  <c r="BL304" i="6" s="1"/>
  <c r="BJ305" i="6"/>
  <c r="BI317" i="6"/>
  <c r="BL317" i="6" s="1"/>
  <c r="BK330" i="6"/>
  <c r="BJ331" i="6"/>
  <c r="BJ332" i="6"/>
  <c r="BJ333" i="6"/>
  <c r="BK341" i="6"/>
  <c r="BK342" i="6"/>
  <c r="BK343" i="6"/>
  <c r="BI344" i="6"/>
  <c r="BI345" i="6"/>
  <c r="BL345" i="6" s="1"/>
  <c r="BI346" i="6"/>
  <c r="BL346" i="6" s="1"/>
  <c r="BI356" i="6"/>
  <c r="BI357" i="6"/>
  <c r="BL357" i="6" s="1"/>
  <c r="BK361" i="6"/>
  <c r="BI371" i="6"/>
  <c r="BK374" i="6"/>
  <c r="BI379" i="6"/>
  <c r="BK382" i="6"/>
  <c r="BJ388" i="6"/>
  <c r="BI413" i="6"/>
  <c r="BI414" i="6"/>
  <c r="BI425" i="6"/>
  <c r="BI426" i="6"/>
  <c r="BI464" i="6"/>
  <c r="BI465" i="6"/>
  <c r="BI467" i="6"/>
  <c r="BI486" i="6"/>
  <c r="BI487" i="6"/>
  <c r="BI499" i="6"/>
  <c r="BL514" i="6"/>
  <c r="BL535" i="6"/>
  <c r="BL551" i="6"/>
  <c r="BJ272" i="6"/>
  <c r="BL273" i="6"/>
  <c r="BK274" i="6"/>
  <c r="BI275" i="6"/>
  <c r="BI276" i="6"/>
  <c r="BL276" i="6" s="1"/>
  <c r="BK280" i="6"/>
  <c r="BL280" i="6" s="1"/>
  <c r="BL284" i="6"/>
  <c r="BJ284" i="6"/>
  <c r="BK287" i="6"/>
  <c r="BK292" i="6"/>
  <c r="BL292" i="6" s="1"/>
  <c r="BK293" i="6"/>
  <c r="BK294" i="6"/>
  <c r="BI295" i="6"/>
  <c r="BI296" i="6"/>
  <c r="BL296" i="6" s="1"/>
  <c r="BI297" i="6"/>
  <c r="BL297" i="6" s="1"/>
  <c r="BK299" i="6"/>
  <c r="BK300" i="6"/>
  <c r="BL300" i="6" s="1"/>
  <c r="BI301" i="6"/>
  <c r="BI305" i="6"/>
  <c r="BL305" i="6" s="1"/>
  <c r="BI306" i="6"/>
  <c r="BJ307" i="6"/>
  <c r="BL308" i="6"/>
  <c r="BJ311" i="6"/>
  <c r="BI312" i="6"/>
  <c r="BI314" i="6"/>
  <c r="BL314" i="6" s="1"/>
  <c r="BJ319" i="6"/>
  <c r="BL319" i="6" s="1"/>
  <c r="BK322" i="6"/>
  <c r="BJ323" i="6"/>
  <c r="BI324" i="6"/>
  <c r="BL324" i="6" s="1"/>
  <c r="BJ328" i="6"/>
  <c r="BL328" i="6" s="1"/>
  <c r="BJ329" i="6"/>
  <c r="BL329" i="6" s="1"/>
  <c r="BK331" i="6"/>
  <c r="BL331" i="6" s="1"/>
  <c r="BI332" i="6"/>
  <c r="BL332" i="6" s="1"/>
  <c r="BJ336" i="6"/>
  <c r="BJ337" i="6"/>
  <c r="BL337" i="6" s="1"/>
  <c r="BJ341" i="6"/>
  <c r="BL341" i="6" s="1"/>
  <c r="BK344" i="6"/>
  <c r="BK349" i="6"/>
  <c r="BL349" i="6" s="1"/>
  <c r="BK350" i="6"/>
  <c r="BK351" i="6"/>
  <c r="BI352" i="6"/>
  <c r="BI353" i="6"/>
  <c r="BL353" i="6" s="1"/>
  <c r="BI354" i="6"/>
  <c r="BL354" i="6" s="1"/>
  <c r="BK356" i="6"/>
  <c r="BJ361" i="6"/>
  <c r="BL361" i="6" s="1"/>
  <c r="BK363" i="6"/>
  <c r="BI364" i="6"/>
  <c r="BI365" i="6"/>
  <c r="BL365" i="6" s="1"/>
  <c r="BK369" i="6"/>
  <c r="BL369" i="6" s="1"/>
  <c r="BK371" i="6"/>
  <c r="BJ372" i="6"/>
  <c r="BJ373" i="6"/>
  <c r="BJ374" i="6"/>
  <c r="BK379" i="6"/>
  <c r="BL379" i="6" s="1"/>
  <c r="BJ380" i="6"/>
  <c r="BL380" i="6" s="1"/>
  <c r="BL381" i="6"/>
  <c r="BJ381" i="6"/>
  <c r="BJ382" i="6"/>
  <c r="BL382" i="6" s="1"/>
  <c r="BK397" i="6"/>
  <c r="BK399" i="6"/>
  <c r="BI400" i="6"/>
  <c r="BI401" i="6"/>
  <c r="BL401" i="6" s="1"/>
  <c r="BI402" i="6"/>
  <c r="BL402" i="6" s="1"/>
  <c r="BI403" i="6"/>
  <c r="BI415" i="6"/>
  <c r="BJ419" i="6"/>
  <c r="BI428" i="6"/>
  <c r="BI429" i="6"/>
  <c r="BL429" i="6" s="1"/>
  <c r="BI448" i="6"/>
  <c r="BI449" i="6"/>
  <c r="BI451" i="6"/>
  <c r="BJ455" i="6"/>
  <c r="BI469" i="6"/>
  <c r="BI470" i="6"/>
  <c r="BK388" i="6"/>
  <c r="BI389" i="6"/>
  <c r="BL389" i="6" s="1"/>
  <c r="BJ393" i="6"/>
  <c r="BL393" i="6" s="1"/>
  <c r="BJ394" i="6"/>
  <c r="BK396" i="6"/>
  <c r="BI397" i="6"/>
  <c r="BI398" i="6"/>
  <c r="BJ401" i="6"/>
  <c r="BJ402" i="6"/>
  <c r="BK404" i="6"/>
  <c r="BL404" i="6" s="1"/>
  <c r="BI405" i="6"/>
  <c r="BL405" i="6" s="1"/>
  <c r="BJ409" i="6"/>
  <c r="BJ410" i="6"/>
  <c r="BL410" i="6" s="1"/>
  <c r="BK413" i="6"/>
  <c r="BK417" i="6"/>
  <c r="BL417" i="6" s="1"/>
  <c r="BK419" i="6"/>
  <c r="BJ420" i="6"/>
  <c r="BL420" i="6" s="1"/>
  <c r="BJ421" i="6"/>
  <c r="BL421" i="6" s="1"/>
  <c r="BJ422" i="6"/>
  <c r="BK425" i="6"/>
  <c r="BJ429" i="6"/>
  <c r="BJ430" i="6"/>
  <c r="BK434" i="6"/>
  <c r="BK436" i="6"/>
  <c r="BL436" i="6" s="1"/>
  <c r="BI437" i="6"/>
  <c r="BL437" i="6" s="1"/>
  <c r="BI438" i="6"/>
  <c r="BI439" i="6"/>
  <c r="BL439" i="6" s="1"/>
  <c r="BK443" i="6"/>
  <c r="BI444" i="6"/>
  <c r="BJ444" i="6"/>
  <c r="BI445" i="6"/>
  <c r="BL445" i="6" s="1"/>
  <c r="BJ449" i="6"/>
  <c r="BJ450" i="6"/>
  <c r="BK453" i="6"/>
  <c r="BK454" i="6"/>
  <c r="BJ456" i="6"/>
  <c r="BL456" i="6" s="1"/>
  <c r="BK473" i="6"/>
  <c r="BK474" i="6"/>
  <c r="BK476" i="6"/>
  <c r="BK477" i="6"/>
  <c r="BK478" i="6"/>
  <c r="BK480" i="6"/>
  <c r="BI481" i="6"/>
  <c r="BJ481" i="6"/>
  <c r="BI482" i="6"/>
  <c r="BL482" i="6" s="1"/>
  <c r="BI483" i="6"/>
  <c r="BL483" i="6" s="1"/>
  <c r="BK486" i="6"/>
  <c r="BK487" i="6"/>
  <c r="BI504" i="6"/>
  <c r="BL504" i="6" s="1"/>
  <c r="BI525" i="6"/>
  <c r="BI526" i="6"/>
  <c r="BK530" i="6"/>
  <c r="BI548" i="6"/>
  <c r="BI549" i="6"/>
  <c r="BK553" i="6"/>
  <c r="BK406" i="6"/>
  <c r="BK408" i="6"/>
  <c r="BK409" i="6"/>
  <c r="BI411" i="6"/>
  <c r="BL411" i="6" s="1"/>
  <c r="BJ412" i="6"/>
  <c r="BL412" i="6" s="1"/>
  <c r="BK415" i="6"/>
  <c r="BI416" i="6"/>
  <c r="BJ417" i="6"/>
  <c r="BJ418" i="6"/>
  <c r="BK421" i="6"/>
  <c r="BK423" i="6"/>
  <c r="BL423" i="6" s="1"/>
  <c r="BJ424" i="6"/>
  <c r="BL424" i="6" s="1"/>
  <c r="BJ425" i="6"/>
  <c r="BJ426" i="6"/>
  <c r="BK428" i="6"/>
  <c r="BK429" i="6"/>
  <c r="BK431" i="6"/>
  <c r="BI432" i="6"/>
  <c r="BJ432" i="6"/>
  <c r="BI433" i="6"/>
  <c r="BL433" i="6" s="1"/>
  <c r="BI435" i="6"/>
  <c r="BK438" i="6"/>
  <c r="BK440" i="6"/>
  <c r="BL440" i="6" s="1"/>
  <c r="BI441" i="6"/>
  <c r="BL441" i="6" s="1"/>
  <c r="BI442" i="6"/>
  <c r="BL442" i="6" s="1"/>
  <c r="BK446" i="6"/>
  <c r="BL455" i="6"/>
  <c r="BK457" i="6"/>
  <c r="BI460" i="6"/>
  <c r="BJ460" i="6"/>
  <c r="BI461" i="6"/>
  <c r="BL461" i="6" s="1"/>
  <c r="BJ465" i="6"/>
  <c r="BL465" i="6" s="1"/>
  <c r="BJ466" i="6"/>
  <c r="BK470" i="6"/>
  <c r="BL488" i="6"/>
  <c r="BK490" i="6"/>
  <c r="BI491" i="6"/>
  <c r="BI492" i="6"/>
  <c r="BL492" i="6" s="1"/>
  <c r="BI493" i="6"/>
  <c r="BL493" i="6" s="1"/>
  <c r="BJ494" i="6"/>
  <c r="BL496" i="6"/>
  <c r="BJ496" i="6"/>
  <c r="BJ497" i="6"/>
  <c r="BJ498" i="6"/>
  <c r="BI507" i="6"/>
  <c r="BI519" i="6"/>
  <c r="BL519" i="6" s="1"/>
  <c r="BK524" i="6"/>
  <c r="BI532" i="6"/>
  <c r="BI533" i="6"/>
  <c r="BK537" i="6"/>
  <c r="BI544" i="6"/>
  <c r="BI501" i="6"/>
  <c r="BL501" i="6" s="1"/>
  <c r="BI509" i="6"/>
  <c r="BL517" i="6"/>
  <c r="BK518" i="6"/>
  <c r="BI521" i="6"/>
  <c r="BI522" i="6"/>
  <c r="BL522" i="6" s="1"/>
  <c r="BI523" i="6"/>
  <c r="BL523" i="6" s="1"/>
  <c r="BK532" i="6"/>
  <c r="BK534" i="6"/>
  <c r="BL537" i="6"/>
  <c r="BI540" i="6"/>
  <c r="BI541" i="6"/>
  <c r="BL541" i="6" s="1"/>
  <c r="BK544" i="6"/>
  <c r="BK549" i="6"/>
  <c r="BK550" i="6"/>
  <c r="BI556" i="6"/>
  <c r="BK448" i="6"/>
  <c r="BK449" i="6"/>
  <c r="BK451" i="6"/>
  <c r="BJ452" i="6"/>
  <c r="BL452" i="6" s="1"/>
  <c r="BL453" i="6"/>
  <c r="BJ453" i="6"/>
  <c r="BJ454" i="6"/>
  <c r="BK456" i="6"/>
  <c r="BI457" i="6"/>
  <c r="BI458" i="6"/>
  <c r="BL458" i="6" s="1"/>
  <c r="BK462" i="6"/>
  <c r="BK464" i="6"/>
  <c r="BK467" i="6"/>
  <c r="BL467" i="6" s="1"/>
  <c r="BJ468" i="6"/>
  <c r="BL468" i="6" s="1"/>
  <c r="BJ469" i="6"/>
  <c r="BJ470" i="6"/>
  <c r="BK472" i="6"/>
  <c r="BI473" i="6"/>
  <c r="BJ473" i="6"/>
  <c r="BI474" i="6"/>
  <c r="BL474" i="6" s="1"/>
  <c r="BJ477" i="6"/>
  <c r="BL477" i="6" s="1"/>
  <c r="BI478" i="6"/>
  <c r="BL478" i="6" s="1"/>
  <c r="BI479" i="6"/>
  <c r="BL479" i="6" s="1"/>
  <c r="BI480" i="6"/>
  <c r="BL480" i="6" s="1"/>
  <c r="BK484" i="6"/>
  <c r="BJ485" i="6"/>
  <c r="BL485" i="6" s="1"/>
  <c r="BL486" i="6"/>
  <c r="BJ486" i="6"/>
  <c r="BJ487" i="6"/>
  <c r="BK489" i="6"/>
  <c r="BI490" i="6"/>
  <c r="BK494" i="6"/>
  <c r="BI495" i="6"/>
  <c r="BK495" i="6"/>
  <c r="BK496" i="6"/>
  <c r="BK498" i="6"/>
  <c r="BK499" i="6"/>
  <c r="BK500" i="6"/>
  <c r="BL500" i="6" s="1"/>
  <c r="BI502" i="6"/>
  <c r="BL502" i="6" s="1"/>
  <c r="BJ503" i="6"/>
  <c r="BL503" i="6" s="1"/>
  <c r="BI506" i="6"/>
  <c r="BK513" i="6"/>
  <c r="BJ515" i="6"/>
  <c r="BI516" i="6"/>
  <c r="BL516" i="6" s="1"/>
  <c r="BI517" i="6"/>
  <c r="BJ518" i="6"/>
  <c r="BK521" i="6"/>
  <c r="BK523" i="6"/>
  <c r="BJ525" i="6"/>
  <c r="BJ526" i="6"/>
  <c r="BL526" i="6" s="1"/>
  <c r="BI529" i="6"/>
  <c r="BL529" i="6" s="1"/>
  <c r="BJ530" i="6"/>
  <c r="BJ533" i="6"/>
  <c r="BK536" i="6"/>
  <c r="BL536" i="6" s="1"/>
  <c r="BI537" i="6"/>
  <c r="BI538" i="6"/>
  <c r="BL538" i="6" s="1"/>
  <c r="BI543" i="6"/>
  <c r="BL543" i="6" s="1"/>
  <c r="BJ544" i="6"/>
  <c r="BK545" i="6"/>
  <c r="BL545" i="6" s="1"/>
  <c r="BJ549" i="6"/>
  <c r="BL549" i="6" s="1"/>
  <c r="BK552" i="6"/>
  <c r="BL552" i="6" s="1"/>
  <c r="BI553" i="6"/>
  <c r="BI554" i="6"/>
  <c r="BL554" i="6" s="1"/>
  <c r="BK556" i="6"/>
  <c r="BL552" i="12"/>
  <c r="BL556" i="12"/>
  <c r="BL555" i="12"/>
  <c r="BL551" i="12"/>
  <c r="BL550" i="12"/>
  <c r="BL516" i="12"/>
  <c r="BL444" i="12"/>
  <c r="BL540" i="12"/>
  <c r="BL527" i="12"/>
  <c r="BL511" i="12"/>
  <c r="BL436" i="12"/>
  <c r="BL431" i="12"/>
  <c r="BL479" i="12"/>
  <c r="BL463" i="12"/>
  <c r="BL548" i="12"/>
  <c r="BL503" i="12"/>
  <c r="BL460" i="12"/>
  <c r="BL535" i="12"/>
  <c r="BL547" i="12"/>
  <c r="BL546" i="12"/>
  <c r="BL545" i="12"/>
  <c r="BL537" i="12"/>
  <c r="BL533" i="12"/>
  <c r="BL500" i="12"/>
  <c r="BL496" i="12"/>
  <c r="BL484" i="12"/>
  <c r="BL480" i="12"/>
  <c r="BL468" i="12"/>
  <c r="BL464" i="12"/>
  <c r="BL439" i="12"/>
  <c r="BL423" i="12"/>
  <c r="BL530" i="12"/>
  <c r="BL466" i="12"/>
  <c r="BL427" i="12"/>
  <c r="BL327" i="12"/>
  <c r="BJ542" i="12"/>
  <c r="BL542" i="12" s="1"/>
  <c r="BJ538" i="12"/>
  <c r="BL538" i="12" s="1"/>
  <c r="BJ510" i="12"/>
  <c r="BJ501" i="12"/>
  <c r="BL501" i="12" s="1"/>
  <c r="BJ494" i="12"/>
  <c r="BJ485" i="12"/>
  <c r="BL485" i="12" s="1"/>
  <c r="BL478" i="12"/>
  <c r="BJ478" i="12"/>
  <c r="BJ469" i="12"/>
  <c r="BL469" i="12" s="1"/>
  <c r="BL461" i="12"/>
  <c r="BJ456" i="12"/>
  <c r="BL453" i="12"/>
  <c r="BL450" i="12"/>
  <c r="BJ448" i="12"/>
  <c r="BL442" i="12"/>
  <c r="BJ440" i="12"/>
  <c r="BL440" i="12" s="1"/>
  <c r="BJ432" i="12"/>
  <c r="BL432" i="12" s="1"/>
  <c r="BL429" i="12"/>
  <c r="BJ424" i="12"/>
  <c r="BL421" i="12"/>
  <c r="BL418" i="12"/>
  <c r="BJ416" i="12"/>
  <c r="BL307" i="12"/>
  <c r="BL235" i="12"/>
  <c r="BL456" i="12"/>
  <c r="BL448" i="12"/>
  <c r="BJ546" i="12"/>
  <c r="BJ534" i="12"/>
  <c r="BL534" i="12" s="1"/>
  <c r="BJ526" i="12"/>
  <c r="BL526" i="12" s="1"/>
  <c r="BJ517" i="12"/>
  <c r="BL517" i="12" s="1"/>
  <c r="BL510" i="12"/>
  <c r="BL494" i="12"/>
  <c r="BJ543" i="12"/>
  <c r="BL543" i="12" s="1"/>
  <c r="BJ539" i="12"/>
  <c r="BL539" i="12" s="1"/>
  <c r="BJ535" i="12"/>
  <c r="BJ529" i="12"/>
  <c r="BL529" i="12" s="1"/>
  <c r="BL522" i="12"/>
  <c r="BJ522" i="12"/>
  <c r="BJ513" i="12"/>
  <c r="BL513" i="12" s="1"/>
  <c r="BJ506" i="12"/>
  <c r="BL506" i="12" s="1"/>
  <c r="BJ497" i="12"/>
  <c r="BL497" i="12" s="1"/>
  <c r="BJ490" i="12"/>
  <c r="BL490" i="12" s="1"/>
  <c r="BJ481" i="12"/>
  <c r="BL481" i="12" s="1"/>
  <c r="BL474" i="12"/>
  <c r="BJ474" i="12"/>
  <c r="BJ465" i="12"/>
  <c r="BL465" i="12" s="1"/>
  <c r="BJ458" i="12"/>
  <c r="BL458" i="12" s="1"/>
  <c r="BJ450" i="12"/>
  <c r="BJ442" i="12"/>
  <c r="BJ434" i="12"/>
  <c r="BL434" i="12" s="1"/>
  <c r="BJ426" i="12"/>
  <c r="BL426" i="12" s="1"/>
  <c r="BJ418" i="12"/>
  <c r="BL482" i="12"/>
  <c r="BL435" i="12"/>
  <c r="BL424" i="12"/>
  <c r="BL416" i="12"/>
  <c r="BL323" i="12"/>
  <c r="BL518" i="12"/>
  <c r="BJ502" i="12"/>
  <c r="BL502" i="12" s="1"/>
  <c r="BJ493" i="12"/>
  <c r="BL493" i="12" s="1"/>
  <c r="BJ486" i="12"/>
  <c r="BL486" i="12" s="1"/>
  <c r="BJ477" i="12"/>
  <c r="BL477" i="12" s="1"/>
  <c r="BL470" i="12"/>
  <c r="BJ470" i="12"/>
  <c r="BJ460" i="12"/>
  <c r="BJ452" i="12"/>
  <c r="BL452" i="12" s="1"/>
  <c r="BJ444" i="12"/>
  <c r="BJ436" i="12"/>
  <c r="BL412" i="12"/>
  <c r="BL410" i="12"/>
  <c r="BL408" i="12"/>
  <c r="BL406" i="12"/>
  <c r="BL404" i="12"/>
  <c r="BL402" i="12"/>
  <c r="BL400" i="12"/>
  <c r="BL294" i="12"/>
  <c r="BL278" i="12"/>
  <c r="BL262" i="12"/>
  <c r="BL246" i="12"/>
  <c r="BJ531" i="12"/>
  <c r="BL531" i="12" s="1"/>
  <c r="BJ527" i="12"/>
  <c r="BJ523" i="12"/>
  <c r="BL523" i="12" s="1"/>
  <c r="BJ519" i="12"/>
  <c r="BL519" i="12" s="1"/>
  <c r="BJ515" i="12"/>
  <c r="BL515" i="12" s="1"/>
  <c r="BJ511" i="12"/>
  <c r="BJ507" i="12"/>
  <c r="BL507" i="12" s="1"/>
  <c r="BJ503" i="12"/>
  <c r="BJ499" i="12"/>
  <c r="BL499" i="12" s="1"/>
  <c r="BJ495" i="12"/>
  <c r="BL495" i="12" s="1"/>
  <c r="BJ491" i="12"/>
  <c r="BL491" i="12" s="1"/>
  <c r="BJ487" i="12"/>
  <c r="BL487" i="12" s="1"/>
  <c r="BJ483" i="12"/>
  <c r="BL483" i="12" s="1"/>
  <c r="BJ479" i="12"/>
  <c r="BJ475" i="12"/>
  <c r="BL475" i="12" s="1"/>
  <c r="BJ471" i="12"/>
  <c r="BL471" i="12" s="1"/>
  <c r="BJ467" i="12"/>
  <c r="BL467" i="12" s="1"/>
  <c r="BJ463" i="12"/>
  <c r="BJ461" i="12"/>
  <c r="BJ459" i="12"/>
  <c r="BL459" i="12" s="1"/>
  <c r="BJ457" i="12"/>
  <c r="BL457" i="12" s="1"/>
  <c r="BJ455" i="12"/>
  <c r="BL455" i="12" s="1"/>
  <c r="BJ453" i="12"/>
  <c r="BJ451" i="12"/>
  <c r="BL451" i="12" s="1"/>
  <c r="BJ449" i="12"/>
  <c r="BL449" i="12" s="1"/>
  <c r="BJ447" i="12"/>
  <c r="BL447" i="12" s="1"/>
  <c r="BJ445" i="12"/>
  <c r="BL445" i="12" s="1"/>
  <c r="BJ443" i="12"/>
  <c r="BL443" i="12" s="1"/>
  <c r="BJ441" i="12"/>
  <c r="BL441" i="12" s="1"/>
  <c r="BJ439" i="12"/>
  <c r="BJ437" i="12"/>
  <c r="BL437" i="12" s="1"/>
  <c r="BJ435" i="12"/>
  <c r="BJ433" i="12"/>
  <c r="BL433" i="12" s="1"/>
  <c r="BJ431" i="12"/>
  <c r="BJ429" i="12"/>
  <c r="BJ427" i="12"/>
  <c r="BJ425" i="12"/>
  <c r="BL425" i="12" s="1"/>
  <c r="BJ423" i="12"/>
  <c r="BJ421" i="12"/>
  <c r="BJ419" i="12"/>
  <c r="BL419" i="12" s="1"/>
  <c r="BJ417" i="12"/>
  <c r="BL417" i="12" s="1"/>
  <c r="BJ415" i="12"/>
  <c r="BL415" i="12" s="1"/>
  <c r="BJ413" i="12"/>
  <c r="BL413" i="12" s="1"/>
  <c r="BJ411" i="12"/>
  <c r="BL411" i="12" s="1"/>
  <c r="BJ409" i="12"/>
  <c r="BL409" i="12" s="1"/>
  <c r="BJ407" i="12"/>
  <c r="BL407" i="12" s="1"/>
  <c r="BJ405" i="12"/>
  <c r="BL405" i="12" s="1"/>
  <c r="BJ403" i="12"/>
  <c r="BL403" i="12" s="1"/>
  <c r="BJ401" i="12"/>
  <c r="BL401" i="12" s="1"/>
  <c r="BJ399" i="12"/>
  <c r="BL399" i="12" s="1"/>
  <c r="BJ397" i="12"/>
  <c r="BL397" i="12" s="1"/>
  <c r="BJ395" i="12"/>
  <c r="BL395" i="12" s="1"/>
  <c r="BJ393" i="12"/>
  <c r="BL393" i="12" s="1"/>
  <c r="BJ391" i="12"/>
  <c r="BL391" i="12" s="1"/>
  <c r="BJ389" i="12"/>
  <c r="BL389" i="12" s="1"/>
  <c r="BJ387" i="12"/>
  <c r="BL387" i="12" s="1"/>
  <c r="BJ385" i="12"/>
  <c r="BL385" i="12" s="1"/>
  <c r="BJ383" i="12"/>
  <c r="BL383" i="12" s="1"/>
  <c r="BJ381" i="12"/>
  <c r="BL381" i="12" s="1"/>
  <c r="BJ379" i="12"/>
  <c r="BL379" i="12" s="1"/>
  <c r="BJ377" i="12"/>
  <c r="BL377" i="12" s="1"/>
  <c r="BJ375" i="12"/>
  <c r="BL375" i="12" s="1"/>
  <c r="BJ373" i="12"/>
  <c r="BL373" i="12" s="1"/>
  <c r="BJ371" i="12"/>
  <c r="BL371" i="12" s="1"/>
  <c r="BJ369" i="12"/>
  <c r="BL369" i="12" s="1"/>
  <c r="BJ367" i="12"/>
  <c r="BL367" i="12" s="1"/>
  <c r="BJ365" i="12"/>
  <c r="BL365" i="12" s="1"/>
  <c r="BJ363" i="12"/>
  <c r="BL363" i="12" s="1"/>
  <c r="BJ361" i="12"/>
  <c r="BL361" i="12" s="1"/>
  <c r="BJ359" i="12"/>
  <c r="BL359" i="12" s="1"/>
  <c r="BJ357" i="12"/>
  <c r="BL357" i="12" s="1"/>
  <c r="BJ355" i="12"/>
  <c r="BL355" i="12" s="1"/>
  <c r="BJ353" i="12"/>
  <c r="BL353" i="12" s="1"/>
  <c r="BJ351" i="12"/>
  <c r="BL351" i="12" s="1"/>
  <c r="BJ349" i="12"/>
  <c r="BL349" i="12" s="1"/>
  <c r="BJ347" i="12"/>
  <c r="BL347" i="12" s="1"/>
  <c r="BJ345" i="12"/>
  <c r="BL345" i="12" s="1"/>
  <c r="BJ343" i="12"/>
  <c r="BL343" i="12" s="1"/>
  <c r="BJ341" i="12"/>
  <c r="BL341" i="12" s="1"/>
  <c r="BJ339" i="12"/>
  <c r="BL339" i="12" s="1"/>
  <c r="BJ337" i="12"/>
  <c r="BL337" i="12" s="1"/>
  <c r="BJ335" i="12"/>
  <c r="BL335" i="12" s="1"/>
  <c r="BJ333" i="12"/>
  <c r="BL333" i="12" s="1"/>
  <c r="BJ331" i="12"/>
  <c r="BL331" i="12" s="1"/>
  <c r="BL319" i="12"/>
  <c r="BL398" i="12"/>
  <c r="BL396" i="12"/>
  <c r="BL394" i="12"/>
  <c r="BL392" i="12"/>
  <c r="BL390" i="12"/>
  <c r="BL388" i="12"/>
  <c r="BL386" i="12"/>
  <c r="BL384" i="12"/>
  <c r="BL382" i="12"/>
  <c r="BL380" i="12"/>
  <c r="BL378" i="12"/>
  <c r="BL376" i="12"/>
  <c r="BL374" i="12"/>
  <c r="BL372" i="12"/>
  <c r="BL370" i="12"/>
  <c r="BL368" i="12"/>
  <c r="BL366" i="12"/>
  <c r="BL364" i="12"/>
  <c r="BL362" i="12"/>
  <c r="BL360" i="12"/>
  <c r="BL358" i="12"/>
  <c r="BL356" i="12"/>
  <c r="BL354" i="12"/>
  <c r="BL352" i="12"/>
  <c r="BL350" i="12"/>
  <c r="BL348" i="12"/>
  <c r="BL346" i="12"/>
  <c r="BL344" i="12"/>
  <c r="BL342" i="12"/>
  <c r="BL340" i="12"/>
  <c r="BL338" i="12"/>
  <c r="BL336" i="12"/>
  <c r="BL334" i="12"/>
  <c r="BL332" i="12"/>
  <c r="BL330" i="12"/>
  <c r="BL315" i="12"/>
  <c r="BL296" i="12"/>
  <c r="BL280" i="12"/>
  <c r="BL264" i="12"/>
  <c r="BL248" i="12"/>
  <c r="BL240" i="12"/>
  <c r="BI328" i="12"/>
  <c r="BL328" i="12" s="1"/>
  <c r="BI324" i="12"/>
  <c r="BL324" i="12" s="1"/>
  <c r="BI320" i="12"/>
  <c r="BL320" i="12" s="1"/>
  <c r="BI316" i="12"/>
  <c r="BL316" i="12" s="1"/>
  <c r="BI312" i="12"/>
  <c r="BL312" i="12" s="1"/>
  <c r="BI308" i="12"/>
  <c r="BL308" i="12" s="1"/>
  <c r="BI304" i="12"/>
  <c r="BL304" i="12" s="1"/>
  <c r="BI300" i="12"/>
  <c r="BL300" i="12" s="1"/>
  <c r="BI234" i="12"/>
  <c r="BL234" i="12" s="1"/>
  <c r="BL224" i="12"/>
  <c r="BL208" i="12"/>
  <c r="BI305" i="12"/>
  <c r="BL305" i="12" s="1"/>
  <c r="BI301" i="12"/>
  <c r="BL301" i="12" s="1"/>
  <c r="BI298" i="12"/>
  <c r="BL298" i="12" s="1"/>
  <c r="BI296" i="12"/>
  <c r="BI294" i="12"/>
  <c r="BI292" i="12"/>
  <c r="BL292" i="12" s="1"/>
  <c r="BI290" i="12"/>
  <c r="BL290" i="12" s="1"/>
  <c r="BI288" i="12"/>
  <c r="BL288" i="12" s="1"/>
  <c r="BI286" i="12"/>
  <c r="BL286" i="12" s="1"/>
  <c r="BI284" i="12"/>
  <c r="BL284" i="12" s="1"/>
  <c r="BI282" i="12"/>
  <c r="BL282" i="12" s="1"/>
  <c r="BI280" i="12"/>
  <c r="BI278" i="12"/>
  <c r="BI276" i="12"/>
  <c r="BL276" i="12" s="1"/>
  <c r="BI274" i="12"/>
  <c r="BL274" i="12" s="1"/>
  <c r="BI272" i="12"/>
  <c r="BL272" i="12" s="1"/>
  <c r="BI270" i="12"/>
  <c r="BL270" i="12" s="1"/>
  <c r="BI268" i="12"/>
  <c r="BL268" i="12" s="1"/>
  <c r="BI266" i="12"/>
  <c r="BL266" i="12" s="1"/>
  <c r="BI264" i="12"/>
  <c r="BI262" i="12"/>
  <c r="BI260" i="12"/>
  <c r="BL260" i="12" s="1"/>
  <c r="BI258" i="12"/>
  <c r="BL258" i="12" s="1"/>
  <c r="BI256" i="12"/>
  <c r="BL256" i="12" s="1"/>
  <c r="BI254" i="12"/>
  <c r="BL254" i="12" s="1"/>
  <c r="BI252" i="12"/>
  <c r="BL252" i="12" s="1"/>
  <c r="BI250" i="12"/>
  <c r="BL250" i="12" s="1"/>
  <c r="BI248" i="12"/>
  <c r="BI246" i="12"/>
  <c r="BI244" i="12"/>
  <c r="BL244" i="12" s="1"/>
  <c r="BL233" i="12"/>
  <c r="BL228" i="12"/>
  <c r="BL212" i="12"/>
  <c r="BI326" i="12"/>
  <c r="BL326" i="12" s="1"/>
  <c r="BI322" i="12"/>
  <c r="BL322" i="12" s="1"/>
  <c r="BI318" i="12"/>
  <c r="BL318" i="12" s="1"/>
  <c r="BI314" i="12"/>
  <c r="BL314" i="12" s="1"/>
  <c r="BI310" i="12"/>
  <c r="BL310" i="12" s="1"/>
  <c r="BI306" i="12"/>
  <c r="BL306" i="12" s="1"/>
  <c r="BI302" i="12"/>
  <c r="BL302" i="12" s="1"/>
  <c r="BL216" i="12"/>
  <c r="BL231" i="12"/>
  <c r="BL227" i="12"/>
  <c r="BL223" i="12"/>
  <c r="BL219" i="12"/>
  <c r="BL215" i="12"/>
  <c r="BL211" i="12"/>
  <c r="BL207" i="12"/>
  <c r="BL203" i="12"/>
  <c r="BL140" i="12"/>
  <c r="BL4" i="12"/>
  <c r="BI199" i="12"/>
  <c r="BL199" i="12" s="1"/>
  <c r="BI197" i="12"/>
  <c r="BL197" i="12" s="1"/>
  <c r="BI195" i="12"/>
  <c r="BL195" i="12" s="1"/>
  <c r="BI193" i="12"/>
  <c r="BL193" i="12" s="1"/>
  <c r="BI191" i="12"/>
  <c r="BL191" i="12" s="1"/>
  <c r="BI189" i="12"/>
  <c r="BL189" i="12" s="1"/>
  <c r="BI187" i="12"/>
  <c r="BL187" i="12" s="1"/>
  <c r="BI185" i="12"/>
  <c r="BL185" i="12" s="1"/>
  <c r="BI183" i="12"/>
  <c r="BL183" i="12" s="1"/>
  <c r="BI181" i="12"/>
  <c r="BL181" i="12" s="1"/>
  <c r="BI179" i="12"/>
  <c r="BL179" i="12" s="1"/>
  <c r="BI177" i="12"/>
  <c r="BL177" i="12" s="1"/>
  <c r="BI175" i="12"/>
  <c r="BL175" i="12" s="1"/>
  <c r="BI173" i="12"/>
  <c r="BL173" i="12" s="1"/>
  <c r="BI171" i="12"/>
  <c r="BL171" i="12" s="1"/>
  <c r="BI169" i="12"/>
  <c r="BL169" i="12" s="1"/>
  <c r="BI167" i="12"/>
  <c r="BL167" i="12" s="1"/>
  <c r="BI165" i="12"/>
  <c r="BL165" i="12" s="1"/>
  <c r="BI163" i="12"/>
  <c r="BL163" i="12" s="1"/>
  <c r="BI161" i="12"/>
  <c r="BL161" i="12" s="1"/>
  <c r="BI159" i="12"/>
  <c r="BL159" i="12" s="1"/>
  <c r="BI157" i="12"/>
  <c r="BL157" i="12" s="1"/>
  <c r="BJ155" i="12"/>
  <c r="BL155" i="12" s="1"/>
  <c r="BL151" i="12"/>
  <c r="BJ151" i="12"/>
  <c r="BJ147" i="12"/>
  <c r="BL147" i="12" s="1"/>
  <c r="BL136" i="12"/>
  <c r="BJ131" i="12"/>
  <c r="BL131" i="12" s="1"/>
  <c r="BL126" i="12"/>
  <c r="BL122" i="12"/>
  <c r="BL118" i="12"/>
  <c r="BL114" i="12"/>
  <c r="BL110" i="12"/>
  <c r="BL106" i="12"/>
  <c r="BL102" i="12"/>
  <c r="BL98" i="12"/>
  <c r="BL94" i="12"/>
  <c r="BL90" i="12"/>
  <c r="BL85" i="12"/>
  <c r="BL148" i="12"/>
  <c r="BL143" i="12"/>
  <c r="BJ143" i="12"/>
  <c r="BL132" i="12"/>
  <c r="BI200" i="12"/>
  <c r="BL200" i="12" s="1"/>
  <c r="BI198" i="12"/>
  <c r="BL198" i="12" s="1"/>
  <c r="BI196" i="12"/>
  <c r="BL196" i="12" s="1"/>
  <c r="BI194" i="12"/>
  <c r="BL194" i="12" s="1"/>
  <c r="BI192" i="12"/>
  <c r="BL192" i="12" s="1"/>
  <c r="BI190" i="12"/>
  <c r="BL190" i="12" s="1"/>
  <c r="BI188" i="12"/>
  <c r="BL188" i="12" s="1"/>
  <c r="BI186" i="12"/>
  <c r="BL186" i="12" s="1"/>
  <c r="BI184" i="12"/>
  <c r="BL184" i="12" s="1"/>
  <c r="BI182" i="12"/>
  <c r="BL182" i="12" s="1"/>
  <c r="BI180" i="12"/>
  <c r="BL180" i="12" s="1"/>
  <c r="BI178" i="12"/>
  <c r="BL178" i="12" s="1"/>
  <c r="BI176" i="12"/>
  <c r="BL176" i="12" s="1"/>
  <c r="BI174" i="12"/>
  <c r="BL174" i="12" s="1"/>
  <c r="BI172" i="12"/>
  <c r="BL172" i="12" s="1"/>
  <c r="BI170" i="12"/>
  <c r="BL170" i="12" s="1"/>
  <c r="BI168" i="12"/>
  <c r="BL168" i="12" s="1"/>
  <c r="BI166" i="12"/>
  <c r="BL166" i="12" s="1"/>
  <c r="BI164" i="12"/>
  <c r="BL164" i="12" s="1"/>
  <c r="BL162" i="12"/>
  <c r="BL160" i="12"/>
  <c r="BL158" i="12"/>
  <c r="BL144" i="12"/>
  <c r="BL128" i="12"/>
  <c r="BL124" i="12"/>
  <c r="BL120" i="12"/>
  <c r="BL116" i="12"/>
  <c r="BL112" i="12"/>
  <c r="BL108" i="12"/>
  <c r="BL104" i="12"/>
  <c r="BL100" i="12"/>
  <c r="BL97" i="12"/>
  <c r="BL93" i="12"/>
  <c r="BL89" i="12"/>
  <c r="BL96" i="12"/>
  <c r="BL92" i="12"/>
  <c r="BI82" i="12"/>
  <c r="BL82" i="12" s="1"/>
  <c r="BL7" i="12"/>
  <c r="BL127" i="12"/>
  <c r="BL125" i="12"/>
  <c r="BL123" i="12"/>
  <c r="BL121" i="12"/>
  <c r="BL119" i="12"/>
  <c r="BL117" i="12"/>
  <c r="BL115" i="12"/>
  <c r="BL113" i="12"/>
  <c r="BL111" i="12"/>
  <c r="BL109" i="12"/>
  <c r="BL107" i="12"/>
  <c r="BL105" i="12"/>
  <c r="BL103" i="12"/>
  <c r="BL101" i="12"/>
  <c r="BL99" i="12"/>
  <c r="BL95" i="12"/>
  <c r="BL91" i="12"/>
  <c r="BL86" i="12"/>
  <c r="BL81" i="12"/>
  <c r="BI79" i="12"/>
  <c r="BL79" i="12" s="1"/>
  <c r="BI77" i="12"/>
  <c r="BL77" i="12" s="1"/>
  <c r="BI75" i="12"/>
  <c r="BL75" i="12" s="1"/>
  <c r="BI73" i="12"/>
  <c r="BL73" i="12" s="1"/>
  <c r="BI71" i="12"/>
  <c r="BL71" i="12" s="1"/>
  <c r="BI69" i="12"/>
  <c r="BL69" i="12" s="1"/>
  <c r="BI67" i="12"/>
  <c r="BL67" i="12" s="1"/>
  <c r="BI65" i="12"/>
  <c r="BL65" i="12" s="1"/>
  <c r="BI63" i="12"/>
  <c r="BL63" i="12" s="1"/>
  <c r="BI61" i="12"/>
  <c r="BL61" i="12" s="1"/>
  <c r="BI59" i="12"/>
  <c r="BL59" i="12" s="1"/>
  <c r="BI57" i="12"/>
  <c r="BL57" i="12" s="1"/>
  <c r="BI55" i="12"/>
  <c r="BL55" i="12" s="1"/>
  <c r="BI53" i="12"/>
  <c r="BL53" i="12" s="1"/>
  <c r="BI51" i="12"/>
  <c r="BL51" i="12" s="1"/>
  <c r="BI49" i="12"/>
  <c r="BL49" i="12" s="1"/>
  <c r="BI47" i="12"/>
  <c r="BL47" i="12" s="1"/>
  <c r="BI45" i="12"/>
  <c r="BL45" i="12" s="1"/>
  <c r="BI43" i="12"/>
  <c r="BL43" i="12" s="1"/>
  <c r="BI41" i="12"/>
  <c r="BL41" i="12" s="1"/>
  <c r="BI39" i="12"/>
  <c r="BL39" i="12" s="1"/>
  <c r="BI37" i="12"/>
  <c r="BL37" i="12" s="1"/>
  <c r="BI35" i="12"/>
  <c r="BL35" i="12" s="1"/>
  <c r="BI33" i="12"/>
  <c r="BL33" i="12" s="1"/>
  <c r="BI31" i="12"/>
  <c r="BL31" i="12" s="1"/>
  <c r="BI29" i="12"/>
  <c r="BL29" i="12" s="1"/>
  <c r="BI27" i="12"/>
  <c r="BL27" i="12" s="1"/>
  <c r="BI25" i="12"/>
  <c r="BL25" i="12" s="1"/>
  <c r="BI23" i="12"/>
  <c r="BL23" i="12" s="1"/>
  <c r="BI21" i="12"/>
  <c r="BL21" i="12" s="1"/>
  <c r="BI19" i="12"/>
  <c r="BL19" i="12" s="1"/>
  <c r="BI17" i="12"/>
  <c r="BL17" i="12" s="1"/>
  <c r="BI15" i="12"/>
  <c r="BL15" i="12" s="1"/>
  <c r="BI13" i="12"/>
  <c r="BL13" i="12" s="1"/>
  <c r="BI11" i="12"/>
  <c r="BL11" i="12" s="1"/>
  <c r="BI9" i="12"/>
  <c r="BL9" i="12" s="1"/>
  <c r="BL6" i="12"/>
  <c r="BI78" i="12"/>
  <c r="BL78" i="12" s="1"/>
  <c r="BI76" i="12"/>
  <c r="BL76" i="12" s="1"/>
  <c r="BI74" i="12"/>
  <c r="BL74" i="12" s="1"/>
  <c r="BI72" i="12"/>
  <c r="BL72" i="12" s="1"/>
  <c r="BI70" i="12"/>
  <c r="BL70" i="12" s="1"/>
  <c r="BI68" i="12"/>
  <c r="BL68" i="12" s="1"/>
  <c r="BI66" i="12"/>
  <c r="BL66" i="12" s="1"/>
  <c r="BI64" i="12"/>
  <c r="BL64" i="12" s="1"/>
  <c r="BI62" i="12"/>
  <c r="BL62" i="12" s="1"/>
  <c r="BI60" i="12"/>
  <c r="BL60" i="12" s="1"/>
  <c r="BI58" i="12"/>
  <c r="BL58" i="12" s="1"/>
  <c r="BI56" i="12"/>
  <c r="BL56" i="12" s="1"/>
  <c r="BI54" i="12"/>
  <c r="BL54" i="12" s="1"/>
  <c r="BI52" i="12"/>
  <c r="BL52" i="12" s="1"/>
  <c r="BI50" i="12"/>
  <c r="BL50" i="12" s="1"/>
  <c r="BI48" i="12"/>
  <c r="BL48" i="12" s="1"/>
  <c r="BI46" i="12"/>
  <c r="BL46" i="12" s="1"/>
  <c r="BI44" i="12"/>
  <c r="BL44" i="12" s="1"/>
  <c r="BI42" i="12"/>
  <c r="BL42" i="12" s="1"/>
  <c r="BI40" i="12"/>
  <c r="BL40" i="12" s="1"/>
  <c r="BI38" i="12"/>
  <c r="BL38" i="12" s="1"/>
  <c r="BI36" i="12"/>
  <c r="BL36" i="12" s="1"/>
  <c r="BI34" i="12"/>
  <c r="BL34" i="12" s="1"/>
  <c r="BI32" i="12"/>
  <c r="BL32" i="12" s="1"/>
  <c r="BI30" i="12"/>
  <c r="BL30" i="12" s="1"/>
  <c r="BI28" i="12"/>
  <c r="BL28" i="12" s="1"/>
  <c r="BI26" i="12"/>
  <c r="BL26" i="12" s="1"/>
  <c r="BI24" i="12"/>
  <c r="BL24" i="12" s="1"/>
  <c r="BI22" i="12"/>
  <c r="BL22" i="12" s="1"/>
  <c r="BI20" i="12"/>
  <c r="BL20" i="12" s="1"/>
  <c r="BI18" i="12"/>
  <c r="BL18" i="12" s="1"/>
  <c r="BI16" i="12"/>
  <c r="BL16" i="12" s="1"/>
  <c r="BI14" i="12"/>
  <c r="BL14" i="12" s="1"/>
  <c r="BI12" i="12"/>
  <c r="BL12" i="12" s="1"/>
  <c r="BI10" i="12"/>
  <c r="BL10" i="12" s="1"/>
  <c r="BL8" i="12"/>
  <c r="BL5" i="12"/>
  <c r="BJ3" i="12"/>
  <c r="BY2" i="12"/>
  <c r="BU2" i="12"/>
  <c r="BQ2" i="12"/>
  <c r="BI3" i="12"/>
  <c r="BL3" i="12"/>
  <c r="BL9" i="6"/>
  <c r="BL11" i="6"/>
  <c r="BL12" i="6"/>
  <c r="BL25" i="6"/>
  <c r="BL27" i="6"/>
  <c r="BL28" i="6"/>
  <c r="BL41" i="6"/>
  <c r="BL43" i="6"/>
  <c r="BL57" i="6"/>
  <c r="BL58" i="6"/>
  <c r="BL60" i="6"/>
  <c r="BL73" i="6"/>
  <c r="BL75" i="6"/>
  <c r="BL76" i="6"/>
  <c r="BL89" i="6"/>
  <c r="BL90" i="6"/>
  <c r="BL92" i="6"/>
  <c r="BL13" i="6"/>
  <c r="BL15" i="6"/>
  <c r="BL16" i="6"/>
  <c r="BL29" i="6"/>
  <c r="BL30" i="6"/>
  <c r="BL32" i="6"/>
  <c r="BL45" i="6"/>
  <c r="BL46" i="6"/>
  <c r="BL48" i="6"/>
  <c r="BL61" i="6"/>
  <c r="BL62" i="6"/>
  <c r="BL63" i="6"/>
  <c r="BL77" i="6"/>
  <c r="BL79" i="6"/>
  <c r="BL80" i="6"/>
  <c r="BL93" i="6"/>
  <c r="BL95" i="6"/>
  <c r="BL3" i="6"/>
  <c r="BL4" i="6"/>
  <c r="BL18" i="6"/>
  <c r="BL19" i="6"/>
  <c r="BL33" i="6"/>
  <c r="BL35" i="6"/>
  <c r="BL36" i="6"/>
  <c r="BL49" i="6"/>
  <c r="BL50" i="6"/>
  <c r="BL51" i="6"/>
  <c r="BL52" i="6"/>
  <c r="BL65" i="6"/>
  <c r="BL67" i="6"/>
  <c r="BL68" i="6"/>
  <c r="BL82" i="6"/>
  <c r="BL83" i="6"/>
  <c r="BL98" i="6"/>
  <c r="BL99" i="6"/>
  <c r="BL100" i="6"/>
  <c r="BI103" i="6"/>
  <c r="BL103" i="6" s="1"/>
  <c r="BI179" i="6"/>
  <c r="BL104" i="6"/>
  <c r="BI112" i="6"/>
  <c r="BL112" i="6" s="1"/>
  <c r="BJ113" i="6"/>
  <c r="BL113" i="6" s="1"/>
  <c r="BI120" i="6"/>
  <c r="BL120" i="6" s="1"/>
  <c r="BJ121" i="6"/>
  <c r="BL121" i="6" s="1"/>
  <c r="BI128" i="6"/>
  <c r="BJ129" i="6"/>
  <c r="BL129" i="6" s="1"/>
  <c r="BI136" i="6"/>
  <c r="BL136" i="6" s="1"/>
  <c r="BL137" i="6"/>
  <c r="BJ137" i="6"/>
  <c r="BI144" i="6"/>
  <c r="BJ145" i="6"/>
  <c r="BL145" i="6" s="1"/>
  <c r="BI152" i="6"/>
  <c r="BL152" i="6" s="1"/>
  <c r="BJ153" i="6"/>
  <c r="BL153" i="6" s="1"/>
  <c r="BI160" i="6"/>
  <c r="BL160" i="6" s="1"/>
  <c r="BJ161" i="6"/>
  <c r="BL161" i="6" s="1"/>
  <c r="BI168" i="6"/>
  <c r="BL168" i="6" s="1"/>
  <c r="BJ169" i="6"/>
  <c r="BL169" i="6" s="1"/>
  <c r="BI174" i="6"/>
  <c r="BL174" i="6" s="1"/>
  <c r="BI177" i="6"/>
  <c r="BL119" i="6"/>
  <c r="BJ105" i="6"/>
  <c r="BL105" i="6" s="1"/>
  <c r="BI108" i="6"/>
  <c r="BL108" i="6" s="1"/>
  <c r="BJ109" i="6"/>
  <c r="BL109" i="6" s="1"/>
  <c r="BI111" i="6"/>
  <c r="BL111" i="6" s="1"/>
  <c r="BI116" i="6"/>
  <c r="BL116" i="6" s="1"/>
  <c r="BJ117" i="6"/>
  <c r="BL117" i="6" s="1"/>
  <c r="BI119" i="6"/>
  <c r="BI124" i="6"/>
  <c r="BJ125" i="6"/>
  <c r="BL125" i="6" s="1"/>
  <c r="BI127" i="6"/>
  <c r="BL127" i="6" s="1"/>
  <c r="BI132" i="6"/>
  <c r="BL132" i="6" s="1"/>
  <c r="BJ133" i="6"/>
  <c r="BL133" i="6" s="1"/>
  <c r="BI135" i="6"/>
  <c r="BL135" i="6" s="1"/>
  <c r="BI140" i="6"/>
  <c r="BL140" i="6" s="1"/>
  <c r="BJ141" i="6"/>
  <c r="BI143" i="6"/>
  <c r="BL143" i="6" s="1"/>
  <c r="BI148" i="6"/>
  <c r="BL148" i="6" s="1"/>
  <c r="BJ149" i="6"/>
  <c r="BI151" i="6"/>
  <c r="BL151" i="6" s="1"/>
  <c r="BI156" i="6"/>
  <c r="BL156" i="6" s="1"/>
  <c r="BJ157" i="6"/>
  <c r="BL157" i="6" s="1"/>
  <c r="BI159" i="6"/>
  <c r="BI164" i="6"/>
  <c r="BL164" i="6" s="1"/>
  <c r="BJ165" i="6"/>
  <c r="BI167" i="6"/>
  <c r="BL167" i="6" s="1"/>
  <c r="BI172" i="6"/>
  <c r="BI181" i="6"/>
  <c r="BJ179" i="6"/>
  <c r="BL181" i="6"/>
  <c r="BL194" i="6"/>
  <c r="BI210" i="6"/>
  <c r="BL210" i="6" s="1"/>
  <c r="BJ211" i="6"/>
  <c r="BI213" i="6"/>
  <c r="BL213" i="6" s="1"/>
  <c r="BL214" i="6"/>
  <c r="BI234" i="6"/>
  <c r="BL234" i="6" s="1"/>
  <c r="BJ235" i="6"/>
  <c r="BL235" i="6" s="1"/>
  <c r="BL238" i="6"/>
  <c r="BI246" i="6"/>
  <c r="BL246" i="6" s="1"/>
  <c r="BJ247" i="6"/>
  <c r="BL247" i="6" s="1"/>
  <c r="BI254" i="6"/>
  <c r="BL254" i="6" s="1"/>
  <c r="BJ255" i="6"/>
  <c r="BL255" i="6" s="1"/>
  <c r="BI262" i="6"/>
  <c r="BJ263" i="6"/>
  <c r="BL263" i="6" s="1"/>
  <c r="BI270" i="6"/>
  <c r="BL270" i="6" s="1"/>
  <c r="BJ271" i="6"/>
  <c r="BL271" i="6" s="1"/>
  <c r="BI278" i="6"/>
  <c r="BL278" i="6" s="1"/>
  <c r="BJ279" i="6"/>
  <c r="BL279" i="6" s="1"/>
  <c r="BI286" i="6"/>
  <c r="BL286" i="6" s="1"/>
  <c r="BJ287" i="6"/>
  <c r="BL287" i="6" s="1"/>
  <c r="BI294" i="6"/>
  <c r="BL294" i="6" s="1"/>
  <c r="BJ295" i="6"/>
  <c r="BL301" i="6"/>
  <c r="BJ301" i="6"/>
  <c r="BJ175" i="6"/>
  <c r="BL175" i="6" s="1"/>
  <c r="BI180" i="6"/>
  <c r="BL180" i="6" s="1"/>
  <c r="BI185" i="6"/>
  <c r="BL189" i="6"/>
  <c r="BI194" i="6"/>
  <c r="BJ195" i="6"/>
  <c r="BL195" i="6" s="1"/>
  <c r="BI197" i="6"/>
  <c r="BL197" i="6" s="1"/>
  <c r="BI202" i="6"/>
  <c r="BL202" i="6" s="1"/>
  <c r="BJ203" i="6"/>
  <c r="BL203" i="6" s="1"/>
  <c r="BI205" i="6"/>
  <c r="BL205" i="6" s="1"/>
  <c r="BI214" i="6"/>
  <c r="BJ215" i="6"/>
  <c r="BL215" i="6" s="1"/>
  <c r="BI217" i="6"/>
  <c r="BL221" i="6"/>
  <c r="BI226" i="6"/>
  <c r="BL226" i="6" s="1"/>
  <c r="BL227" i="6"/>
  <c r="BJ227" i="6"/>
  <c r="BI229" i="6"/>
  <c r="BL229" i="6" s="1"/>
  <c r="BI241" i="6"/>
  <c r="BL241" i="6" s="1"/>
  <c r="BL173" i="6"/>
  <c r="BI176" i="6"/>
  <c r="BL176" i="6" s="1"/>
  <c r="BI186" i="6"/>
  <c r="BL187" i="6"/>
  <c r="BJ187" i="6"/>
  <c r="BL198" i="6"/>
  <c r="BL201" i="6"/>
  <c r="BL206" i="6"/>
  <c r="BL209" i="6"/>
  <c r="BI218" i="6"/>
  <c r="BL218" i="6" s="1"/>
  <c r="BJ219" i="6"/>
  <c r="BL222" i="6"/>
  <c r="BL230" i="6"/>
  <c r="BL233" i="6"/>
  <c r="BI242" i="6"/>
  <c r="BL242" i="6" s="1"/>
  <c r="BJ243" i="6"/>
  <c r="BI245" i="6"/>
  <c r="BL245" i="6" s="1"/>
  <c r="BI250" i="6"/>
  <c r="BL250" i="6" s="1"/>
  <c r="BJ251" i="6"/>
  <c r="BL251" i="6" s="1"/>
  <c r="BI253" i="6"/>
  <c r="BI258" i="6"/>
  <c r="BL258" i="6" s="1"/>
  <c r="BJ259" i="6"/>
  <c r="BL259" i="6" s="1"/>
  <c r="BI261" i="6"/>
  <c r="BL261" i="6" s="1"/>
  <c r="BI266" i="6"/>
  <c r="BL266" i="6" s="1"/>
  <c r="BJ267" i="6"/>
  <c r="BL267" i="6" s="1"/>
  <c r="BI269" i="6"/>
  <c r="BL269" i="6" s="1"/>
  <c r="BI274" i="6"/>
  <c r="BL274" i="6" s="1"/>
  <c r="BJ275" i="6"/>
  <c r="BL275" i="6" s="1"/>
  <c r="BI277" i="6"/>
  <c r="BL277" i="6" s="1"/>
  <c r="BI282" i="6"/>
  <c r="BL282" i="6" s="1"/>
  <c r="BJ283" i="6"/>
  <c r="BL283" i="6" s="1"/>
  <c r="BI285" i="6"/>
  <c r="BI290" i="6"/>
  <c r="BL290" i="6" s="1"/>
  <c r="BJ291" i="6"/>
  <c r="BL291" i="6" s="1"/>
  <c r="BI293" i="6"/>
  <c r="BL293" i="6" s="1"/>
  <c r="BI298" i="6"/>
  <c r="BL298" i="6" s="1"/>
  <c r="BJ299" i="6"/>
  <c r="BL299" i="6" s="1"/>
  <c r="BI307" i="6"/>
  <c r="BL307" i="6" s="1"/>
  <c r="BI315" i="6"/>
  <c r="BL315" i="6" s="1"/>
  <c r="BJ320" i="6"/>
  <c r="BL320" i="6" s="1"/>
  <c r="BL323" i="6"/>
  <c r="BJ302" i="6"/>
  <c r="BL302" i="6" s="1"/>
  <c r="BJ306" i="6"/>
  <c r="BL306" i="6" s="1"/>
  <c r="BJ312" i="6"/>
  <c r="BL312" i="6" s="1"/>
  <c r="BK315" i="6"/>
  <c r="BI316" i="6"/>
  <c r="BL316" i="6" s="1"/>
  <c r="BL311" i="6"/>
  <c r="BI321" i="6"/>
  <c r="BI310" i="6"/>
  <c r="BL310" i="6" s="1"/>
  <c r="BJ321" i="6"/>
  <c r="BI322" i="6"/>
  <c r="BL322" i="6" s="1"/>
  <c r="BI330" i="6"/>
  <c r="BI338" i="6"/>
  <c r="BI343" i="6"/>
  <c r="BL343" i="6" s="1"/>
  <c r="BJ344" i="6"/>
  <c r="BI351" i="6"/>
  <c r="BJ352" i="6"/>
  <c r="BI359" i="6"/>
  <c r="BJ360" i="6"/>
  <c r="BL360" i="6" s="1"/>
  <c r="BI367" i="6"/>
  <c r="BJ368" i="6"/>
  <c r="BL368" i="6" s="1"/>
  <c r="BL371" i="6"/>
  <c r="BI383" i="6"/>
  <c r="BL384" i="6"/>
  <c r="BL387" i="6"/>
  <c r="BI399" i="6"/>
  <c r="BL399" i="6" s="1"/>
  <c r="BL400" i="6"/>
  <c r="BL403" i="6"/>
  <c r="BL413" i="6"/>
  <c r="BL339" i="6"/>
  <c r="BL372" i="6"/>
  <c r="BI374" i="6"/>
  <c r="BI390" i="6"/>
  <c r="BL390" i="6" s="1"/>
  <c r="BI406" i="6"/>
  <c r="BL406" i="6" s="1"/>
  <c r="BL457" i="6"/>
  <c r="BJ313" i="6"/>
  <c r="BI318" i="6"/>
  <c r="BL318" i="6" s="1"/>
  <c r="BI326" i="6"/>
  <c r="BL326" i="6" s="1"/>
  <c r="BI334" i="6"/>
  <c r="BL334" i="6" s="1"/>
  <c r="BI339" i="6"/>
  <c r="BJ340" i="6"/>
  <c r="BL340" i="6" s="1"/>
  <c r="BI342" i="6"/>
  <c r="BI347" i="6"/>
  <c r="BL347" i="6" s="1"/>
  <c r="BJ348" i="6"/>
  <c r="BL348" i="6" s="1"/>
  <c r="BI350" i="6"/>
  <c r="BL350" i="6" s="1"/>
  <c r="BI355" i="6"/>
  <c r="BL355" i="6" s="1"/>
  <c r="BJ356" i="6"/>
  <c r="BL356" i="6" s="1"/>
  <c r="BI358" i="6"/>
  <c r="BL358" i="6" s="1"/>
  <c r="BI363" i="6"/>
  <c r="BL363" i="6" s="1"/>
  <c r="BJ364" i="6"/>
  <c r="BI366" i="6"/>
  <c r="BL366" i="6" s="1"/>
  <c r="BI375" i="6"/>
  <c r="BL375" i="6" s="1"/>
  <c r="BL376" i="6"/>
  <c r="BI378" i="6"/>
  <c r="BL378" i="6" s="1"/>
  <c r="BI391" i="6"/>
  <c r="BL391" i="6" s="1"/>
  <c r="BL392" i="6"/>
  <c r="BI394" i="6"/>
  <c r="BL395" i="6"/>
  <c r="BL398" i="6"/>
  <c r="BI407" i="6"/>
  <c r="BL407" i="6" s="1"/>
  <c r="BL408" i="6"/>
  <c r="BI325" i="6"/>
  <c r="BL325" i="6" s="1"/>
  <c r="BL327" i="6"/>
  <c r="BL330" i="6"/>
  <c r="BI333" i="6"/>
  <c r="BL333" i="6" s="1"/>
  <c r="BL335" i="6"/>
  <c r="BL338" i="6"/>
  <c r="BL351" i="6"/>
  <c r="BL367" i="6"/>
  <c r="BL383" i="6"/>
  <c r="BI418" i="6"/>
  <c r="BL418" i="6" s="1"/>
  <c r="BI427" i="6"/>
  <c r="BL427" i="6" s="1"/>
  <c r="BL428" i="6"/>
  <c r="BI430" i="6"/>
  <c r="BL430" i="6" s="1"/>
  <c r="BL431" i="6"/>
  <c r="BI443" i="6"/>
  <c r="BL443" i="6" s="1"/>
  <c r="BL444" i="6"/>
  <c r="BI446" i="6"/>
  <c r="BL446" i="6" s="1"/>
  <c r="BI459" i="6"/>
  <c r="BL459" i="6" s="1"/>
  <c r="BI462" i="6"/>
  <c r="BL462" i="6" s="1"/>
  <c r="BI475" i="6"/>
  <c r="BL475" i="6" s="1"/>
  <c r="BJ414" i="6"/>
  <c r="BL414" i="6" s="1"/>
  <c r="BL416" i="6"/>
  <c r="BL419" i="6"/>
  <c r="BL422" i="6"/>
  <c r="BI431" i="6"/>
  <c r="BI434" i="6"/>
  <c r="BL434" i="6" s="1"/>
  <c r="BL435" i="6"/>
  <c r="BL438" i="6"/>
  <c r="BI447" i="6"/>
  <c r="BL447" i="6" s="1"/>
  <c r="BL448" i="6"/>
  <c r="BI450" i="6"/>
  <c r="BL450" i="6" s="1"/>
  <c r="BL451" i="6"/>
  <c r="BL454" i="6"/>
  <c r="BI463" i="6"/>
  <c r="BL463" i="6" s="1"/>
  <c r="BI466" i="6"/>
  <c r="BL466" i="6" s="1"/>
  <c r="BL470" i="6"/>
  <c r="BJ471" i="6"/>
  <c r="BL471" i="6" s="1"/>
  <c r="BL473" i="6"/>
  <c r="BI476" i="6"/>
  <c r="BL476" i="6" s="1"/>
  <c r="BL481" i="6"/>
  <c r="BL490" i="6"/>
  <c r="BI497" i="6"/>
  <c r="BL497" i="6" s="1"/>
  <c r="BI508" i="6"/>
  <c r="BL508" i="6" s="1"/>
  <c r="BL509" i="6"/>
  <c r="BL513" i="6"/>
  <c r="BL525" i="6"/>
  <c r="BI472" i="6"/>
  <c r="BI484" i="6"/>
  <c r="BL484" i="6" s="1"/>
  <c r="BL506" i="6"/>
  <c r="BL499" i="6"/>
  <c r="BL524" i="6"/>
  <c r="BL495" i="6"/>
  <c r="BI498" i="6"/>
  <c r="BL498" i="6" s="1"/>
  <c r="BL511" i="6"/>
  <c r="BI513" i="6"/>
  <c r="BL515" i="6"/>
  <c r="BL528" i="6"/>
  <c r="BI530" i="6"/>
  <c r="BL530" i="6" s="1"/>
  <c r="BJ489" i="6"/>
  <c r="BL489" i="6" s="1"/>
  <c r="BL491" i="6"/>
  <c r="BI494" i="6"/>
  <c r="BL494" i="6" s="1"/>
  <c r="BJ505" i="6"/>
  <c r="BL505" i="6" s="1"/>
  <c r="BL507" i="6"/>
  <c r="BI510" i="6"/>
  <c r="BL510" i="6" s="1"/>
  <c r="BI518" i="6"/>
  <c r="BL518" i="6" s="1"/>
  <c r="BI531" i="6"/>
  <c r="BL531" i="6" s="1"/>
  <c r="BJ532" i="6"/>
  <c r="BI534" i="6"/>
  <c r="BI539" i="6"/>
  <c r="BL539" i="6" s="1"/>
  <c r="BJ540" i="6"/>
  <c r="BL540" i="6" s="1"/>
  <c r="BI542" i="6"/>
  <c r="BL542" i="6" s="1"/>
  <c r="BI547" i="6"/>
  <c r="BL547" i="6" s="1"/>
  <c r="BJ548" i="6"/>
  <c r="BL548" i="6" s="1"/>
  <c r="BI550" i="6"/>
  <c r="BL550" i="6" s="1"/>
  <c r="BI555" i="6"/>
  <c r="BL555" i="6" s="1"/>
  <c r="BJ556" i="6"/>
  <c r="BV2" i="12"/>
  <c r="BZ2" i="12"/>
  <c r="CA2" i="12"/>
  <c r="BW2" i="12"/>
  <c r="BS2" i="12"/>
  <c r="BM5" i="13" l="1"/>
  <c r="BH4" i="13"/>
  <c r="BM4" i="13" s="1"/>
  <c r="AU10" i="13"/>
  <c r="BM12" i="13"/>
  <c r="BI4" i="13"/>
  <c r="BF4" i="13"/>
  <c r="BL4" i="13" s="1"/>
  <c r="BK6" i="13"/>
  <c r="AW10" i="13"/>
  <c r="Z10" i="13"/>
  <c r="BL13" i="13"/>
  <c r="BN13" i="13" s="1"/>
  <c r="BG4" i="13"/>
  <c r="BI6" i="13"/>
  <c r="BM6" i="13" s="1"/>
  <c r="BC4" i="13"/>
  <c r="BK4" i="13" s="1"/>
  <c r="BN4" i="13" s="1"/>
  <c r="AD10" i="13"/>
  <c r="BG5" i="13"/>
  <c r="BL5" i="13" s="1"/>
  <c r="BK8" i="13"/>
  <c r="BN8" i="13" s="1"/>
  <c r="BB6" i="13"/>
  <c r="BJ6" i="13" s="1"/>
  <c r="AI9" i="13"/>
  <c r="AL9" i="13"/>
  <c r="V9" i="13"/>
  <c r="AW9" i="13"/>
  <c r="AP9" i="13"/>
  <c r="Z9" i="13"/>
  <c r="AA9" i="13"/>
  <c r="M9" i="13"/>
  <c r="K9" i="13"/>
  <c r="AX9" i="13"/>
  <c r="AH9" i="13"/>
  <c r="R9" i="13"/>
  <c r="AK9" i="13"/>
  <c r="J9" i="13"/>
  <c r="AT9" i="13"/>
  <c r="AD9" i="13"/>
  <c r="N9" i="13"/>
  <c r="Y9" i="13"/>
  <c r="BE9" i="13" s="1"/>
  <c r="AM9" i="13"/>
  <c r="AF9" i="13"/>
  <c r="AZ9" i="13"/>
  <c r="AY9" i="13"/>
  <c r="AR9" i="13"/>
  <c r="AU9" i="13"/>
  <c r="AC9" i="13"/>
  <c r="H9" i="13"/>
  <c r="T9" i="13"/>
  <c r="G10" i="13"/>
  <c r="BA10" i="13"/>
  <c r="AN10" i="13"/>
  <c r="X10" i="13"/>
  <c r="H10" i="13"/>
  <c r="AG10" i="13"/>
  <c r="Q10" i="13"/>
  <c r="AR10" i="13"/>
  <c r="AB10" i="13"/>
  <c r="AS10" i="13"/>
  <c r="AO10" i="13"/>
  <c r="AZ10" i="13"/>
  <c r="AJ10" i="13"/>
  <c r="T10" i="13"/>
  <c r="U10" i="13"/>
  <c r="AC10" i="13"/>
  <c r="AV10" i="13"/>
  <c r="AF10" i="13"/>
  <c r="P10" i="13"/>
  <c r="I10" i="13"/>
  <c r="L10" i="13"/>
  <c r="W9" i="13"/>
  <c r="U9" i="13"/>
  <c r="P9" i="13"/>
  <c r="AI10" i="13"/>
  <c r="N10" i="13"/>
  <c r="AG9" i="13"/>
  <c r="AB9" i="13"/>
  <c r="AE10" i="13"/>
  <c r="J10" i="13"/>
  <c r="AJ9" i="13"/>
  <c r="AE9" i="13"/>
  <c r="M10" i="13"/>
  <c r="AQ10" i="13"/>
  <c r="AA11" i="13"/>
  <c r="BA9" i="13"/>
  <c r="S10" i="13"/>
  <c r="K11" i="13"/>
  <c r="AM10" i="13"/>
  <c r="L9" i="13"/>
  <c r="O10" i="13"/>
  <c r="AQ9" i="13"/>
  <c r="W10" i="13"/>
  <c r="O9" i="13"/>
  <c r="AN9" i="13"/>
  <c r="BL12" i="13"/>
  <c r="BN12" i="13" s="1"/>
  <c r="AL10" i="13"/>
  <c r="AH10" i="13"/>
  <c r="G11" i="13"/>
  <c r="AP11" i="13"/>
  <c r="Z11" i="13"/>
  <c r="J11" i="13"/>
  <c r="AY11" i="13"/>
  <c r="BA11" i="13"/>
  <c r="AK11" i="13"/>
  <c r="U11" i="13"/>
  <c r="AQ11" i="13"/>
  <c r="AR11" i="13"/>
  <c r="AB11" i="13"/>
  <c r="L11" i="13"/>
  <c r="S11" i="13"/>
  <c r="AT11" i="13"/>
  <c r="AD11" i="13"/>
  <c r="N11" i="13"/>
  <c r="AO11" i="13"/>
  <c r="AV11" i="13"/>
  <c r="AU11" i="13"/>
  <c r="AL11" i="13"/>
  <c r="V11" i="13"/>
  <c r="AM11" i="13"/>
  <c r="AW11" i="13"/>
  <c r="AG11" i="13"/>
  <c r="Q11" i="13"/>
  <c r="O11" i="13"/>
  <c r="AN11" i="13"/>
  <c r="X11" i="13"/>
  <c r="H11" i="13"/>
  <c r="I11" i="13"/>
  <c r="AF11" i="13"/>
  <c r="AE11" i="13"/>
  <c r="AX11" i="13"/>
  <c r="AH11" i="13"/>
  <c r="R11" i="13"/>
  <c r="W11" i="13"/>
  <c r="AS11" i="13"/>
  <c r="AC11" i="13"/>
  <c r="M11" i="13"/>
  <c r="AZ11" i="13"/>
  <c r="AJ11" i="13"/>
  <c r="T11" i="13"/>
  <c r="Y11" i="13"/>
  <c r="BE11" i="13" s="1"/>
  <c r="P11" i="13"/>
  <c r="AK10" i="13"/>
  <c r="AV9" i="13"/>
  <c r="BI9" i="13" s="1"/>
  <c r="AY10" i="13"/>
  <c r="AT10" i="13"/>
  <c r="I9" i="13"/>
  <c r="AX10" i="13"/>
  <c r="S9" i="13"/>
  <c r="Q9" i="13"/>
  <c r="AP10" i="13"/>
  <c r="AO9" i="13"/>
  <c r="R10" i="13"/>
  <c r="AS9" i="13"/>
  <c r="X9" i="13"/>
  <c r="AA10" i="13"/>
  <c r="V10" i="13"/>
  <c r="Y10" i="13"/>
  <c r="BE10" i="13" s="1"/>
  <c r="BK5" i="13"/>
  <c r="BL521" i="6"/>
  <c r="BL460" i="6"/>
  <c r="BL432" i="6"/>
  <c r="BL426" i="6"/>
  <c r="BL409" i="6"/>
  <c r="BL397" i="6"/>
  <c r="BL469" i="6"/>
  <c r="BL415" i="6"/>
  <c r="BL487" i="6"/>
  <c r="BL464" i="6"/>
  <c r="BL252" i="6"/>
  <c r="BL373" i="6"/>
  <c r="BL163" i="6"/>
  <c r="BL131" i="6"/>
  <c r="BL96" i="6"/>
  <c r="BL212" i="6"/>
  <c r="BL94" i="6"/>
  <c r="BL544" i="6"/>
  <c r="BL388" i="6"/>
  <c r="BL396" i="6"/>
  <c r="BL295" i="6"/>
  <c r="BL232" i="6"/>
  <c r="BL85" i="6"/>
  <c r="BL364" i="6"/>
  <c r="BL352" i="6"/>
  <c r="BL425" i="6"/>
  <c r="BL359" i="6"/>
  <c r="BL231" i="6"/>
  <c r="BL243" i="6"/>
  <c r="BL158" i="6"/>
  <c r="BL97" i="6"/>
  <c r="BL91" i="6"/>
  <c r="BL71" i="6"/>
  <c r="BL66" i="6"/>
  <c r="BL37" i="6"/>
  <c r="BL10" i="6"/>
  <c r="BL7" i="6"/>
  <c r="BL533" i="6"/>
  <c r="BL553" i="6"/>
  <c r="BL449" i="6"/>
  <c r="BL272" i="6"/>
  <c r="BL239" i="6"/>
  <c r="BL177" i="6"/>
  <c r="BL74" i="6"/>
  <c r="BL26" i="6"/>
  <c r="BL53" i="6"/>
  <c r="BL472" i="6"/>
  <c r="BL186" i="6"/>
  <c r="BL262" i="6"/>
  <c r="BL211" i="6"/>
  <c r="BL165" i="6"/>
  <c r="BL124" i="6"/>
  <c r="BL556" i="6"/>
  <c r="BL534" i="6"/>
  <c r="BL217" i="6"/>
  <c r="BL141" i="6"/>
  <c r="BL144" i="6"/>
  <c r="BL532" i="6"/>
  <c r="BL394" i="6"/>
  <c r="BL342" i="6"/>
  <c r="BL313" i="6"/>
  <c r="BL374" i="6"/>
  <c r="BL344" i="6"/>
  <c r="BL321" i="6"/>
  <c r="BL285" i="6"/>
  <c r="BL253" i="6"/>
  <c r="BL219" i="6"/>
  <c r="BL185" i="6"/>
  <c r="BL172" i="6"/>
  <c r="BL159" i="6"/>
  <c r="BL149" i="6"/>
  <c r="BL128" i="6"/>
  <c r="BL179" i="6"/>
  <c r="BL178" i="6"/>
  <c r="BF10" i="13" l="1"/>
  <c r="BI11" i="13"/>
  <c r="BD9" i="13"/>
  <c r="BD10" i="13"/>
  <c r="BG11" i="13"/>
  <c r="BN6" i="13"/>
  <c r="BH9" i="13"/>
  <c r="BM9" i="13" s="1"/>
  <c r="BC11" i="13"/>
  <c r="BB11" i="13"/>
  <c r="BJ11" i="13" s="1"/>
  <c r="BG9" i="13"/>
  <c r="BC10" i="13"/>
  <c r="BK10" i="13" s="1"/>
  <c r="BC9" i="13"/>
  <c r="BK9" i="13" s="1"/>
  <c r="BH11" i="13"/>
  <c r="BM11" i="13" s="1"/>
  <c r="BD11" i="13"/>
  <c r="BG10" i="13"/>
  <c r="BL10" i="13" s="1"/>
  <c r="BI10" i="13"/>
  <c r="BB10" i="13"/>
  <c r="BJ10" i="13" s="1"/>
  <c r="BH10" i="13"/>
  <c r="BF11" i="13"/>
  <c r="BL11" i="13" s="1"/>
  <c r="BF9" i="13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A517" i="6" s="1"/>
  <c r="C515" i="10"/>
  <c r="A516" i="6" s="1"/>
  <c r="C514" i="10"/>
  <c r="C513" i="10"/>
  <c r="C512" i="10"/>
  <c r="A513" i="6" s="1"/>
  <c r="C511" i="10"/>
  <c r="A512" i="6" s="1"/>
  <c r="C510" i="10"/>
  <c r="A511" i="6" s="1"/>
  <c r="C509" i="10"/>
  <c r="C508" i="10"/>
  <c r="C507" i="10"/>
  <c r="C506" i="10"/>
  <c r="C505" i="10"/>
  <c r="C504" i="10"/>
  <c r="C503" i="10"/>
  <c r="C502" i="10"/>
  <c r="C501" i="10"/>
  <c r="C500" i="10"/>
  <c r="C499" i="10"/>
  <c r="A500" i="6" s="1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A486" i="6" s="1"/>
  <c r="C484" i="10"/>
  <c r="C483" i="10"/>
  <c r="C482" i="10"/>
  <c r="C481" i="10"/>
  <c r="C480" i="10"/>
  <c r="C479" i="10"/>
  <c r="C478" i="10"/>
  <c r="C477" i="10"/>
  <c r="C476" i="10"/>
  <c r="C475" i="10"/>
  <c r="A476" i="6" s="1"/>
  <c r="C474" i="10"/>
  <c r="C473" i="10"/>
  <c r="A474" i="6" s="1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A462" i="6" s="1"/>
  <c r="C460" i="10"/>
  <c r="A461" i="6" s="1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A407" i="6" s="1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A350" i="6" s="1"/>
  <c r="C348" i="10"/>
  <c r="C347" i="10"/>
  <c r="C346" i="10"/>
  <c r="C345" i="10"/>
  <c r="C344" i="10"/>
  <c r="C343" i="10"/>
  <c r="A344" i="6" s="1"/>
  <c r="C342" i="10"/>
  <c r="C341" i="10"/>
  <c r="A342" i="6" s="1"/>
  <c r="C340" i="10"/>
  <c r="C339" i="10"/>
  <c r="C338" i="10"/>
  <c r="C337" i="10"/>
  <c r="C336" i="10"/>
  <c r="C335" i="10"/>
  <c r="C334" i="10"/>
  <c r="C333" i="10"/>
  <c r="C332" i="10"/>
  <c r="C331" i="10"/>
  <c r="A332" i="6" s="1"/>
  <c r="C330" i="10"/>
  <c r="C329" i="10"/>
  <c r="C328" i="10"/>
  <c r="C327" i="10"/>
  <c r="C326" i="10"/>
  <c r="C325" i="10"/>
  <c r="C324" i="10"/>
  <c r="C323" i="10"/>
  <c r="C322" i="10"/>
  <c r="C321" i="10"/>
  <c r="A322" i="6" s="1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A292" i="6" s="1"/>
  <c r="C290" i="10"/>
  <c r="C289" i="10"/>
  <c r="A290" i="6" s="1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A264" i="6" s="1"/>
  <c r="C262" i="10"/>
  <c r="C261" i="10"/>
  <c r="C260" i="10"/>
  <c r="C259" i="10"/>
  <c r="C258" i="10"/>
  <c r="C257" i="10"/>
  <c r="A258" i="6" s="1"/>
  <c r="C256" i="10"/>
  <c r="C255" i="10"/>
  <c r="C254" i="10"/>
  <c r="C253" i="10"/>
  <c r="A254" i="6" s="1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A242" i="6" s="1"/>
  <c r="C240" i="10"/>
  <c r="C239" i="10"/>
  <c r="C238" i="10"/>
  <c r="C237" i="10"/>
  <c r="C236" i="10"/>
  <c r="C235" i="10"/>
  <c r="C234" i="10"/>
  <c r="C233" i="10"/>
  <c r="C232" i="10"/>
  <c r="C231" i="10"/>
  <c r="C230" i="10"/>
  <c r="A231" i="6" s="1"/>
  <c r="C229" i="10"/>
  <c r="C228" i="10"/>
  <c r="C227" i="10"/>
  <c r="C226" i="10"/>
  <c r="A227" i="6" s="1"/>
  <c r="C225" i="10"/>
  <c r="C224" i="10"/>
  <c r="C223" i="10"/>
  <c r="A224" i="6" s="1"/>
  <c r="C222" i="10"/>
  <c r="C221" i="10"/>
  <c r="C220" i="10"/>
  <c r="C219" i="10"/>
  <c r="C218" i="10"/>
  <c r="C217" i="10"/>
  <c r="C216" i="10"/>
  <c r="C215" i="10"/>
  <c r="C214" i="10"/>
  <c r="A215" i="6" s="1"/>
  <c r="C213" i="10"/>
  <c r="C212" i="10"/>
  <c r="A213" i="6" s="1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A198" i="6" s="1"/>
  <c r="C196" i="10"/>
  <c r="C195" i="10"/>
  <c r="C194" i="10"/>
  <c r="A195" i="6" s="1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A173" i="6" s="1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A145" i="6" s="1"/>
  <c r="C143" i="10"/>
  <c r="C142" i="10"/>
  <c r="C141" i="10"/>
  <c r="C140" i="10"/>
  <c r="A141" i="6" s="1"/>
  <c r="C139" i="10"/>
  <c r="A140" i="6" s="1"/>
  <c r="C138" i="10"/>
  <c r="A139" i="6" s="1"/>
  <c r="C137" i="10"/>
  <c r="C136" i="10"/>
  <c r="C135" i="10"/>
  <c r="C134" i="10"/>
  <c r="C133" i="10"/>
  <c r="C132" i="10"/>
  <c r="C131" i="10"/>
  <c r="C130" i="10"/>
  <c r="C129" i="10"/>
  <c r="A130" i="6" s="1"/>
  <c r="C128" i="10"/>
  <c r="C127" i="10"/>
  <c r="A128" i="6" s="1"/>
  <c r="C126" i="10"/>
  <c r="C125" i="10"/>
  <c r="A126" i="6" s="1"/>
  <c r="C124" i="10"/>
  <c r="C123" i="10"/>
  <c r="C122" i="10"/>
  <c r="C121" i="10"/>
  <c r="C120" i="10"/>
  <c r="C119" i="10"/>
  <c r="C118" i="10"/>
  <c r="C117" i="10"/>
  <c r="C116" i="10"/>
  <c r="A117" i="6" s="1"/>
  <c r="C115" i="10"/>
  <c r="A116" i="6" s="1"/>
  <c r="C114" i="10"/>
  <c r="C113" i="10"/>
  <c r="C112" i="10"/>
  <c r="C111" i="10"/>
  <c r="C110" i="10"/>
  <c r="A111" i="6" s="1"/>
  <c r="C109" i="10"/>
  <c r="A110" i="6" s="1"/>
  <c r="C108" i="10"/>
  <c r="A109" i="6" s="1"/>
  <c r="C107" i="10"/>
  <c r="A108" i="6" s="1"/>
  <c r="C106" i="10"/>
  <c r="C105" i="10"/>
  <c r="A106" i="6" s="1"/>
  <c r="C104" i="10"/>
  <c r="C103" i="10"/>
  <c r="C102" i="10"/>
  <c r="A103" i="6" s="1"/>
  <c r="C101" i="10"/>
  <c r="A102" i="6" s="1"/>
  <c r="C100" i="10"/>
  <c r="C99" i="10"/>
  <c r="A100" i="6" s="1"/>
  <c r="C98" i="10"/>
  <c r="C97" i="10"/>
  <c r="C96" i="10"/>
  <c r="C95" i="10"/>
  <c r="C94" i="10"/>
  <c r="A95" i="6" s="1"/>
  <c r="C93" i="10"/>
  <c r="C92" i="10"/>
  <c r="C91" i="10"/>
  <c r="A92" i="6" s="1"/>
  <c r="C90" i="10"/>
  <c r="C89" i="10"/>
  <c r="C88" i="10"/>
  <c r="C87" i="10"/>
  <c r="C86" i="10"/>
  <c r="C85" i="10"/>
  <c r="C84" i="10"/>
  <c r="A85" i="6" s="1"/>
  <c r="C83" i="10"/>
  <c r="A84" i="6" s="1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A59" i="6" s="1"/>
  <c r="C57" i="10"/>
  <c r="C56" i="10"/>
  <c r="C55" i="10"/>
  <c r="A56" i="6" s="1"/>
  <c r="C54" i="10"/>
  <c r="C53" i="10"/>
  <c r="C52" i="10"/>
  <c r="C51" i="10"/>
  <c r="C50" i="10"/>
  <c r="C49" i="10"/>
  <c r="C48" i="10"/>
  <c r="A49" i="6" s="1"/>
  <c r="C47" i="10"/>
  <c r="C46" i="10"/>
  <c r="C45" i="10"/>
  <c r="C44" i="10"/>
  <c r="C43" i="10"/>
  <c r="C42" i="10"/>
  <c r="A43" i="6" s="1"/>
  <c r="C41" i="10"/>
  <c r="C40" i="10"/>
  <c r="A41" i="6" s="1"/>
  <c r="C39" i="10"/>
  <c r="C38" i="10"/>
  <c r="C37" i="10"/>
  <c r="C36" i="10"/>
  <c r="C35" i="10"/>
  <c r="C34" i="10"/>
  <c r="A35" i="6" s="1"/>
  <c r="C33" i="10"/>
  <c r="C32" i="10"/>
  <c r="C31" i="10"/>
  <c r="C30" i="10"/>
  <c r="C29" i="10"/>
  <c r="C28" i="10"/>
  <c r="C27" i="10"/>
  <c r="C26" i="10"/>
  <c r="C25" i="10"/>
  <c r="C24" i="10"/>
  <c r="A25" i="6" s="1"/>
  <c r="C23" i="10"/>
  <c r="A24" i="6" s="1"/>
  <c r="C22" i="10"/>
  <c r="C21" i="10"/>
  <c r="C20" i="10"/>
  <c r="C19" i="10"/>
  <c r="C18" i="10"/>
  <c r="C17" i="10"/>
  <c r="C16" i="10"/>
  <c r="A17" i="6" s="1"/>
  <c r="C15" i="10"/>
  <c r="C14" i="10"/>
  <c r="A15" i="6" s="1"/>
  <c r="C13" i="10"/>
  <c r="C12" i="10"/>
  <c r="A13" i="6" s="1"/>
  <c r="C11" i="10"/>
  <c r="C10" i="10"/>
  <c r="C9" i="10"/>
  <c r="C8" i="10"/>
  <c r="C7" i="10"/>
  <c r="A8" i="6" s="1"/>
  <c r="C6" i="10"/>
  <c r="A7" i="6" s="1"/>
  <c r="C5" i="10"/>
  <c r="C4" i="10"/>
  <c r="A5" i="6" s="1"/>
  <c r="C3" i="10"/>
  <c r="C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2" i="10"/>
  <c r="B2" i="2"/>
  <c r="G533" i="10"/>
  <c r="H533" i="10" s="1"/>
  <c r="I533" i="10" s="1"/>
  <c r="G534" i="10"/>
  <c r="H534" i="10" s="1"/>
  <c r="I534" i="10" s="1"/>
  <c r="G535" i="10"/>
  <c r="H535" i="10" s="1"/>
  <c r="I535" i="10" s="1"/>
  <c r="G536" i="10"/>
  <c r="H536" i="10" s="1"/>
  <c r="I536" i="10" s="1"/>
  <c r="G537" i="10"/>
  <c r="H537" i="10" s="1"/>
  <c r="I537" i="10" s="1"/>
  <c r="G538" i="10"/>
  <c r="H538" i="10" s="1"/>
  <c r="I538" i="10" s="1"/>
  <c r="G539" i="10"/>
  <c r="H539" i="10" s="1"/>
  <c r="G540" i="10"/>
  <c r="H540" i="10" s="1"/>
  <c r="G541" i="10"/>
  <c r="H541" i="10" s="1"/>
  <c r="G542" i="10"/>
  <c r="H542" i="10" s="1"/>
  <c r="G543" i="10"/>
  <c r="H543" i="10" s="1"/>
  <c r="G545" i="10"/>
  <c r="H545" i="10" s="1"/>
  <c r="G546" i="10"/>
  <c r="H546" i="10" s="1"/>
  <c r="G547" i="10"/>
  <c r="H547" i="10" s="1"/>
  <c r="G548" i="10"/>
  <c r="H548" i="10" s="1"/>
  <c r="G549" i="10"/>
  <c r="H549" i="10" s="1"/>
  <c r="G550" i="10"/>
  <c r="G551" i="10"/>
  <c r="G552" i="10"/>
  <c r="G553" i="10"/>
  <c r="G554" i="10"/>
  <c r="G555" i="10"/>
  <c r="G556" i="10"/>
  <c r="G557" i="10"/>
  <c r="G558" i="10"/>
  <c r="H558" i="10" s="1"/>
  <c r="G559" i="10"/>
  <c r="H559" i="10" s="1"/>
  <c r="G560" i="10"/>
  <c r="H560" i="10" s="1"/>
  <c r="G564" i="10"/>
  <c r="H564" i="10" s="1"/>
  <c r="G565" i="10"/>
  <c r="H565" i="10" s="1"/>
  <c r="G566" i="10"/>
  <c r="H566" i="10" s="1"/>
  <c r="G567" i="10"/>
  <c r="H567" i="10" s="1"/>
  <c r="G568" i="10"/>
  <c r="H568" i="10" s="1"/>
  <c r="G569" i="10"/>
  <c r="H569" i="10" s="1"/>
  <c r="G570" i="10"/>
  <c r="H570" i="10" s="1"/>
  <c r="G571" i="10"/>
  <c r="H571" i="10" s="1"/>
  <c r="G572" i="10"/>
  <c r="H572" i="10" s="1"/>
  <c r="G573" i="10"/>
  <c r="H573" i="10" s="1"/>
  <c r="G574" i="10"/>
  <c r="H574" i="10" s="1"/>
  <c r="G575" i="10"/>
  <c r="H575" i="10" s="1"/>
  <c r="G576" i="10"/>
  <c r="H576" i="10" s="1"/>
  <c r="G577" i="10"/>
  <c r="H577" i="10" s="1"/>
  <c r="G578" i="10"/>
  <c r="H578" i="10" s="1"/>
  <c r="G579" i="10"/>
  <c r="H579" i="10" s="1"/>
  <c r="G580" i="10"/>
  <c r="H580" i="10" s="1"/>
  <c r="G581" i="10"/>
  <c r="H581" i="10" s="1"/>
  <c r="G582" i="10"/>
  <c r="H582" i="10" s="1"/>
  <c r="G583" i="10"/>
  <c r="H583" i="10" s="1"/>
  <c r="G584" i="10"/>
  <c r="H584" i="10" s="1"/>
  <c r="G585" i="10"/>
  <c r="H585" i="10" s="1"/>
  <c r="G586" i="10"/>
  <c r="H586" i="10" s="1"/>
  <c r="G587" i="10"/>
  <c r="H587" i="10" s="1"/>
  <c r="G588" i="10"/>
  <c r="H588" i="10"/>
  <c r="G589" i="10"/>
  <c r="H589" i="10" s="1"/>
  <c r="I589" i="10" s="1"/>
  <c r="G590" i="10"/>
  <c r="H590" i="10" s="1"/>
  <c r="G591" i="10"/>
  <c r="H591" i="10" s="1"/>
  <c r="G592" i="10"/>
  <c r="H592" i="10" s="1"/>
  <c r="G593" i="10"/>
  <c r="H593" i="10" s="1"/>
  <c r="G594" i="10"/>
  <c r="H594" i="10" s="1"/>
  <c r="G595" i="10"/>
  <c r="H595" i="10" s="1"/>
  <c r="G596" i="10"/>
  <c r="H596" i="10" s="1"/>
  <c r="I596" i="10" s="1"/>
  <c r="G597" i="10"/>
  <c r="H597" i="10" s="1"/>
  <c r="G598" i="10"/>
  <c r="H598" i="10" s="1"/>
  <c r="G599" i="10"/>
  <c r="H599" i="10" s="1"/>
  <c r="G600" i="10"/>
  <c r="H600" i="10" s="1"/>
  <c r="G601" i="10"/>
  <c r="H601" i="10" s="1"/>
  <c r="I601" i="10" s="1"/>
  <c r="G602" i="10"/>
  <c r="H602" i="10" s="1"/>
  <c r="I602" i="10" s="1"/>
  <c r="J602" i="10" s="1"/>
  <c r="G603" i="10"/>
  <c r="H603" i="10" s="1"/>
  <c r="G604" i="10"/>
  <c r="H604" i="10" s="1"/>
  <c r="G605" i="10"/>
  <c r="H605" i="10" s="1"/>
  <c r="G606" i="10"/>
  <c r="H606" i="10" s="1"/>
  <c r="G607" i="10"/>
  <c r="H607" i="10" s="1"/>
  <c r="G608" i="10"/>
  <c r="H608" i="10" s="1"/>
  <c r="G609" i="10"/>
  <c r="H609" i="10" s="1"/>
  <c r="G610" i="10"/>
  <c r="H610" i="10" s="1"/>
  <c r="G611" i="10"/>
  <c r="H611" i="10" s="1"/>
  <c r="G612" i="10"/>
  <c r="H612" i="10" s="1"/>
  <c r="G613" i="10"/>
  <c r="H613" i="10" s="1"/>
  <c r="G614" i="10"/>
  <c r="H614" i="10" s="1"/>
  <c r="G615" i="10"/>
  <c r="H615" i="10" s="1"/>
  <c r="G616" i="10"/>
  <c r="H616" i="10" s="1"/>
  <c r="G617" i="10"/>
  <c r="H617" i="10" s="1"/>
  <c r="G618" i="10"/>
  <c r="H618" i="10" s="1"/>
  <c r="G619" i="10"/>
  <c r="H619" i="10" s="1"/>
  <c r="G620" i="10"/>
  <c r="H620" i="10" s="1"/>
  <c r="G621" i="10"/>
  <c r="G622" i="10"/>
  <c r="G623" i="10"/>
  <c r="G18" i="10"/>
  <c r="H18" i="10" s="1"/>
  <c r="I18" i="10" s="1"/>
  <c r="J18" i="10" s="1"/>
  <c r="G19" i="10"/>
  <c r="H19" i="10" s="1"/>
  <c r="I19" i="10" s="1"/>
  <c r="G20" i="10"/>
  <c r="H20" i="10" s="1"/>
  <c r="I20" i="10" s="1"/>
  <c r="G21" i="10"/>
  <c r="H21" i="10" s="1"/>
  <c r="I21" i="10" s="1"/>
  <c r="G22" i="10"/>
  <c r="H22" i="10" s="1"/>
  <c r="G23" i="10"/>
  <c r="H23" i="10" s="1"/>
  <c r="G24" i="10"/>
  <c r="H24" i="10" s="1"/>
  <c r="I24" i="10" s="1"/>
  <c r="J24" i="10" s="1"/>
  <c r="G25" i="10"/>
  <c r="H25" i="10" s="1"/>
  <c r="G26" i="10"/>
  <c r="H26" i="10" s="1"/>
  <c r="I26" i="10" s="1"/>
  <c r="J26" i="10" s="1"/>
  <c r="G27" i="10"/>
  <c r="H27" i="10" s="1"/>
  <c r="I27" i="10" s="1"/>
  <c r="J27" i="10" s="1"/>
  <c r="G28" i="10"/>
  <c r="G29" i="10"/>
  <c r="G30" i="10"/>
  <c r="G31" i="10"/>
  <c r="G32" i="10"/>
  <c r="G33" i="10"/>
  <c r="H33" i="10" s="1"/>
  <c r="I33" i="10" s="1"/>
  <c r="G34" i="10"/>
  <c r="H34" i="10" s="1"/>
  <c r="I34" i="10" s="1"/>
  <c r="G35" i="10"/>
  <c r="H35" i="10" s="1"/>
  <c r="I35" i="10" s="1"/>
  <c r="G37" i="10"/>
  <c r="H37" i="10" s="1"/>
  <c r="I37" i="10" s="1"/>
  <c r="G38" i="10"/>
  <c r="H38" i="10" s="1"/>
  <c r="I38" i="10" s="1"/>
  <c r="G39" i="10"/>
  <c r="H39" i="10" s="1"/>
  <c r="I39" i="10" s="1"/>
  <c r="G40" i="10"/>
  <c r="H40" i="10" s="1"/>
  <c r="I40" i="10" s="1"/>
  <c r="G41" i="10"/>
  <c r="G42" i="10"/>
  <c r="G43" i="10"/>
  <c r="G44" i="10"/>
  <c r="G45" i="10"/>
  <c r="G46" i="10"/>
  <c r="G47" i="10"/>
  <c r="G48" i="10"/>
  <c r="G49" i="10"/>
  <c r="G50" i="10"/>
  <c r="H50" i="10" s="1"/>
  <c r="I50" i="10" s="1"/>
  <c r="G51" i="10"/>
  <c r="H51" i="10" s="1"/>
  <c r="I51" i="10" s="1"/>
  <c r="G52" i="10"/>
  <c r="G53" i="10"/>
  <c r="G54" i="10"/>
  <c r="G55" i="10"/>
  <c r="G56" i="10"/>
  <c r="G57" i="10"/>
  <c r="G58" i="10"/>
  <c r="G59" i="10"/>
  <c r="G60" i="10"/>
  <c r="H60" i="10" s="1"/>
  <c r="I60" i="10" s="1"/>
  <c r="G61" i="10"/>
  <c r="H61" i="10" s="1"/>
  <c r="I61" i="10" s="1"/>
  <c r="G62" i="10"/>
  <c r="G63" i="10"/>
  <c r="G64" i="10"/>
  <c r="G65" i="10"/>
  <c r="G66" i="10"/>
  <c r="G67" i="10"/>
  <c r="H67" i="10" s="1"/>
  <c r="I67" i="10" s="1"/>
  <c r="J67" i="10" s="1"/>
  <c r="G68" i="10"/>
  <c r="H68" i="10" s="1"/>
  <c r="G69" i="10"/>
  <c r="H69" i="10" s="1"/>
  <c r="G70" i="10"/>
  <c r="H70" i="10" s="1"/>
  <c r="G71" i="10"/>
  <c r="H71" i="10" s="1"/>
  <c r="G73" i="10"/>
  <c r="H73" i="10" s="1"/>
  <c r="I73" i="10" s="1"/>
  <c r="J73" i="10" s="1"/>
  <c r="G74" i="10"/>
  <c r="H74" i="10" s="1"/>
  <c r="G75" i="10"/>
  <c r="H75" i="10" s="1"/>
  <c r="G76" i="10"/>
  <c r="H76" i="10" s="1"/>
  <c r="I76" i="10" s="1"/>
  <c r="G77" i="10"/>
  <c r="H77" i="10" s="1"/>
  <c r="G78" i="10"/>
  <c r="G130" i="10"/>
  <c r="H130" i="10" s="1"/>
  <c r="I130" i="10" s="1"/>
  <c r="G131" i="10"/>
  <c r="H131" i="10" s="1"/>
  <c r="I131" i="10" s="1"/>
  <c r="J131" i="10" s="1"/>
  <c r="G132" i="10"/>
  <c r="H132" i="10" s="1"/>
  <c r="I132" i="10" s="1"/>
  <c r="G133" i="10"/>
  <c r="H133" i="10" s="1"/>
  <c r="I133" i="10" s="1"/>
  <c r="G134" i="10"/>
  <c r="H134" i="10" s="1"/>
  <c r="I134" i="10" s="1"/>
  <c r="G135" i="10"/>
  <c r="H135" i="10" s="1"/>
  <c r="I135" i="10" s="1"/>
  <c r="G136" i="10"/>
  <c r="H136" i="10" s="1"/>
  <c r="I136" i="10" s="1"/>
  <c r="G137" i="10"/>
  <c r="H137" i="10" s="1"/>
  <c r="I137" i="10" s="1"/>
  <c r="G138" i="10"/>
  <c r="H138" i="10" s="1"/>
  <c r="I138" i="10" s="1"/>
  <c r="G139" i="10"/>
  <c r="H139" i="10" s="1"/>
  <c r="I139" i="10" s="1"/>
  <c r="G140" i="10"/>
  <c r="H140" i="10" s="1"/>
  <c r="I140" i="10" s="1"/>
  <c r="J140" i="10" s="1"/>
  <c r="G141" i="10"/>
  <c r="H141" i="10" s="1"/>
  <c r="I141" i="10" s="1"/>
  <c r="J141" i="10" s="1"/>
  <c r="G142" i="10"/>
  <c r="H142" i="10" s="1"/>
  <c r="I142" i="10" s="1"/>
  <c r="J142" i="10" s="1"/>
  <c r="G143" i="10"/>
  <c r="H143" i="10" s="1"/>
  <c r="I143" i="10" s="1"/>
  <c r="J143" i="10" s="1"/>
  <c r="G144" i="10"/>
  <c r="H144" i="10" s="1"/>
  <c r="G145" i="10"/>
  <c r="H145" i="10" s="1"/>
  <c r="G146" i="10"/>
  <c r="H146" i="10" s="1"/>
  <c r="I146" i="10" s="1"/>
  <c r="G147" i="10"/>
  <c r="H147" i="10" s="1"/>
  <c r="I147" i="10" s="1"/>
  <c r="J147" i="10" s="1"/>
  <c r="G148" i="10"/>
  <c r="H148" i="10" s="1"/>
  <c r="G149" i="10"/>
  <c r="H149" i="10" s="1"/>
  <c r="G150" i="10"/>
  <c r="H150" i="10" s="1"/>
  <c r="G151" i="10"/>
  <c r="H151" i="10" s="1"/>
  <c r="G152" i="10"/>
  <c r="H152" i="10" s="1"/>
  <c r="G153" i="10"/>
  <c r="H153" i="10" s="1"/>
  <c r="G154" i="10"/>
  <c r="H154" i="10" s="1"/>
  <c r="G155" i="10"/>
  <c r="H155" i="10" s="1"/>
  <c r="I155" i="10" s="1"/>
  <c r="J155" i="10" s="1"/>
  <c r="G156" i="10"/>
  <c r="H156" i="10" s="1"/>
  <c r="I156" i="10" s="1"/>
  <c r="J156" i="10" s="1"/>
  <c r="G157" i="10"/>
  <c r="H157" i="10" s="1"/>
  <c r="I157" i="10" s="1"/>
  <c r="J157" i="10" s="1"/>
  <c r="G158" i="10"/>
  <c r="H158" i="10" s="1"/>
  <c r="I158" i="10" s="1"/>
  <c r="J158" i="10" s="1"/>
  <c r="G159" i="10"/>
  <c r="H159" i="10" s="1"/>
  <c r="I159" i="10" s="1"/>
  <c r="J159" i="10" s="1"/>
  <c r="G160" i="10"/>
  <c r="H160" i="10" s="1"/>
  <c r="I160" i="10" s="1"/>
  <c r="J160" i="10" s="1"/>
  <c r="G161" i="10"/>
  <c r="H161" i="10" s="1"/>
  <c r="I161" i="10" s="1"/>
  <c r="J161" i="10" s="1"/>
  <c r="G162" i="10"/>
  <c r="G163" i="10"/>
  <c r="G164" i="10"/>
  <c r="H164" i="10" s="1"/>
  <c r="I164" i="10" s="1"/>
  <c r="G165" i="10"/>
  <c r="H165" i="10" s="1"/>
  <c r="G166" i="10"/>
  <c r="H166" i="10" s="1"/>
  <c r="G167" i="10"/>
  <c r="H167" i="10" s="1"/>
  <c r="G168" i="10"/>
  <c r="H168" i="10" s="1"/>
  <c r="G169" i="10"/>
  <c r="H169" i="10" s="1"/>
  <c r="G170" i="10"/>
  <c r="H170" i="10" s="1"/>
  <c r="G171" i="10"/>
  <c r="H171" i="10" s="1"/>
  <c r="G172" i="10"/>
  <c r="H172" i="10" s="1"/>
  <c r="I172" i="10" s="1"/>
  <c r="J172" i="10" s="1"/>
  <c r="G173" i="10"/>
  <c r="H173" i="10" s="1"/>
  <c r="I173" i="10" s="1"/>
  <c r="J173" i="10" s="1"/>
  <c r="G174" i="10"/>
  <c r="H174" i="10" s="1"/>
  <c r="G175" i="10"/>
  <c r="H175" i="10" s="1"/>
  <c r="I175" i="10" s="1"/>
  <c r="J175" i="10" s="1"/>
  <c r="G176" i="10"/>
  <c r="G177" i="10"/>
  <c r="G178" i="10"/>
  <c r="G179" i="10"/>
  <c r="G180" i="10"/>
  <c r="H180" i="10" s="1"/>
  <c r="I180" i="10" s="1"/>
  <c r="G181" i="10"/>
  <c r="H181" i="10" s="1"/>
  <c r="I181" i="10" s="1"/>
  <c r="J181" i="10" s="1"/>
  <c r="G184" i="10"/>
  <c r="H184" i="10" s="1"/>
  <c r="G185" i="10"/>
  <c r="H185" i="10" s="1"/>
  <c r="G186" i="10"/>
  <c r="H186" i="10" s="1"/>
  <c r="G187" i="10"/>
  <c r="H187" i="10" s="1"/>
  <c r="G188" i="10"/>
  <c r="H188" i="10" s="1"/>
  <c r="I188" i="10" s="1"/>
  <c r="J188" i="10" s="1"/>
  <c r="G189" i="10"/>
  <c r="H189" i="10" s="1"/>
  <c r="I189" i="10" s="1"/>
  <c r="J189" i="10" s="1"/>
  <c r="G190" i="10"/>
  <c r="G191" i="10"/>
  <c r="G192" i="10"/>
  <c r="G193" i="10"/>
  <c r="G194" i="10"/>
  <c r="G195" i="10"/>
  <c r="G196" i="10"/>
  <c r="G197" i="10"/>
  <c r="G198" i="10"/>
  <c r="G199" i="10"/>
  <c r="H199" i="10" s="1"/>
  <c r="I199" i="10" s="1"/>
  <c r="G200" i="10"/>
  <c r="H200" i="10" s="1"/>
  <c r="I200" i="10" s="1"/>
  <c r="G201" i="10"/>
  <c r="H201" i="10" s="1"/>
  <c r="I201" i="10" s="1"/>
  <c r="G202" i="10"/>
  <c r="H202" i="10" s="1"/>
  <c r="I202" i="10" s="1"/>
  <c r="G203" i="10"/>
  <c r="H203" i="10" s="1"/>
  <c r="I203" i="10" s="1"/>
  <c r="G204" i="10"/>
  <c r="H204" i="10" s="1"/>
  <c r="I204" i="10" s="1"/>
  <c r="G205" i="10"/>
  <c r="H205" i="10" s="1"/>
  <c r="I205" i="10" s="1"/>
  <c r="J205" i="10" s="1"/>
  <c r="G209" i="10"/>
  <c r="H209" i="10" s="1"/>
  <c r="I209" i="10" s="1"/>
  <c r="G210" i="10"/>
  <c r="H210" i="10" s="1"/>
  <c r="I210" i="10" s="1"/>
  <c r="G211" i="10"/>
  <c r="H211" i="10" s="1"/>
  <c r="I211" i="10" s="1"/>
  <c r="J211" i="10" s="1"/>
  <c r="G212" i="10"/>
  <c r="H212" i="10" s="1"/>
  <c r="I212" i="10" s="1"/>
  <c r="G213" i="10"/>
  <c r="H213" i="10" s="1"/>
  <c r="I213" i="10" s="1"/>
  <c r="G214" i="10"/>
  <c r="H214" i="10" s="1"/>
  <c r="I214" i="10" s="1"/>
  <c r="J214" i="10" s="1"/>
  <c r="G215" i="10"/>
  <c r="H215" i="10" s="1"/>
  <c r="I215" i="10" s="1"/>
  <c r="J215" i="10" s="1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H230" i="10" s="1"/>
  <c r="I230" i="10" s="1"/>
  <c r="G231" i="10"/>
  <c r="H231" i="10" s="1"/>
  <c r="I231" i="10" s="1"/>
  <c r="G232" i="10"/>
  <c r="H232" i="10" s="1"/>
  <c r="I232" i="10" s="1"/>
  <c r="J232" i="10" s="1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H246" i="10" s="1"/>
  <c r="I246" i="10" s="1"/>
  <c r="G247" i="10"/>
  <c r="H247" i="10" s="1"/>
  <c r="I247" i="10" s="1"/>
  <c r="G248" i="10"/>
  <c r="H248" i="10" s="1"/>
  <c r="I248" i="10" s="1"/>
  <c r="G249" i="10"/>
  <c r="H249" i="10" s="1"/>
  <c r="I249" i="10" s="1"/>
  <c r="G250" i="10"/>
  <c r="H250" i="10" s="1"/>
  <c r="I250" i="10" s="1"/>
  <c r="J250" i="10" s="1"/>
  <c r="G251" i="10"/>
  <c r="G252" i="10"/>
  <c r="H252" i="10" s="1"/>
  <c r="I252" i="10" s="1"/>
  <c r="G253" i="10"/>
  <c r="H253" i="10" s="1"/>
  <c r="I253" i="10" s="1"/>
  <c r="G254" i="10"/>
  <c r="G255" i="10"/>
  <c r="G256" i="10"/>
  <c r="H256" i="10" s="1"/>
  <c r="I256" i="10" s="1"/>
  <c r="G257" i="10"/>
  <c r="H257" i="10" s="1"/>
  <c r="I257" i="10" s="1"/>
  <c r="J257" i="10" s="1"/>
  <c r="G258" i="10"/>
  <c r="G259" i="10"/>
  <c r="G260" i="10"/>
  <c r="G261" i="10"/>
  <c r="G262" i="10"/>
  <c r="H262" i="10" s="1"/>
  <c r="I262" i="10" s="1"/>
  <c r="G263" i="10"/>
  <c r="G264" i="10"/>
  <c r="H264" i="10" s="1"/>
  <c r="I264" i="10" s="1"/>
  <c r="G265" i="10"/>
  <c r="H265" i="10" s="1"/>
  <c r="I265" i="10" s="1"/>
  <c r="G266" i="10"/>
  <c r="H266" i="10" s="1"/>
  <c r="G267" i="10"/>
  <c r="H267" i="10" s="1"/>
  <c r="G268" i="10"/>
  <c r="H268" i="10" s="1"/>
  <c r="G269" i="10"/>
  <c r="H269" i="10" s="1"/>
  <c r="I269" i="10" s="1"/>
  <c r="J269" i="10" s="1"/>
  <c r="G270" i="10"/>
  <c r="H270" i="10" s="1"/>
  <c r="I270" i="10" s="1"/>
  <c r="J270" i="10" s="1"/>
  <c r="G271" i="10"/>
  <c r="H271" i="10" s="1"/>
  <c r="I271" i="10" s="1"/>
  <c r="J271" i="10" s="1"/>
  <c r="G274" i="10"/>
  <c r="H274" i="10" s="1"/>
  <c r="I274" i="10" s="1"/>
  <c r="J274" i="10" s="1"/>
  <c r="G275" i="10"/>
  <c r="H275" i="10" s="1"/>
  <c r="G276" i="10"/>
  <c r="H276" i="10" s="1"/>
  <c r="I276" i="10" s="1"/>
  <c r="J276" i="10" s="1"/>
  <c r="G277" i="10"/>
  <c r="H277" i="10" s="1"/>
  <c r="G278" i="10"/>
  <c r="H278" i="10" s="1"/>
  <c r="G279" i="10"/>
  <c r="H279" i="10" s="1"/>
  <c r="G280" i="10"/>
  <c r="H280" i="10" s="1"/>
  <c r="G281" i="10"/>
  <c r="H281" i="10" s="1"/>
  <c r="G282" i="10"/>
  <c r="H282" i="10" s="1"/>
  <c r="G283" i="10"/>
  <c r="H283" i="10" s="1"/>
  <c r="G284" i="10"/>
  <c r="H284" i="10" s="1"/>
  <c r="I284" i="10" s="1"/>
  <c r="J284" i="10" s="1"/>
  <c r="G285" i="10"/>
  <c r="H285" i="10" s="1"/>
  <c r="G286" i="10"/>
  <c r="H286" i="10" s="1"/>
  <c r="G287" i="10"/>
  <c r="H287" i="10" s="1"/>
  <c r="G288" i="10"/>
  <c r="H288" i="10" s="1"/>
  <c r="I288" i="10" s="1"/>
  <c r="J288" i="10" s="1"/>
  <c r="G289" i="10"/>
  <c r="H289" i="10" s="1"/>
  <c r="I289" i="10" s="1"/>
  <c r="J289" i="10" s="1"/>
  <c r="G295" i="10"/>
  <c r="H295" i="10" s="1"/>
  <c r="I295" i="10" s="1"/>
  <c r="G296" i="10"/>
  <c r="H296" i="10" s="1"/>
  <c r="G297" i="10"/>
  <c r="H297" i="10" s="1"/>
  <c r="I297" i="10" s="1"/>
  <c r="J297" i="10" s="1"/>
  <c r="G298" i="10"/>
  <c r="H298" i="10" s="1"/>
  <c r="G299" i="10"/>
  <c r="H299" i="10" s="1"/>
  <c r="G300" i="10"/>
  <c r="H300" i="10" s="1"/>
  <c r="G301" i="10"/>
  <c r="H301" i="10" s="1"/>
  <c r="G302" i="10"/>
  <c r="H302" i="10" s="1"/>
  <c r="I302" i="10" s="1"/>
  <c r="J302" i="10" s="1"/>
  <c r="G303" i="10"/>
  <c r="H303" i="10" s="1"/>
  <c r="G304" i="10"/>
  <c r="H304" i="10" s="1"/>
  <c r="I304" i="10" s="1"/>
  <c r="G305" i="10"/>
  <c r="H305" i="10" s="1"/>
  <c r="G306" i="10"/>
  <c r="H306" i="10" s="1"/>
  <c r="I306" i="10" s="1"/>
  <c r="G307" i="10"/>
  <c r="H307" i="10" s="1"/>
  <c r="I307" i="10" s="1"/>
  <c r="J307" i="10" s="1"/>
  <c r="G308" i="10"/>
  <c r="H308" i="10" s="1"/>
  <c r="G309" i="10"/>
  <c r="H309" i="10" s="1"/>
  <c r="G310" i="10"/>
  <c r="H310" i="10" s="1"/>
  <c r="I310" i="10" s="1"/>
  <c r="G311" i="10"/>
  <c r="H311" i="10" s="1"/>
  <c r="I311" i="10" s="1"/>
  <c r="G312" i="10"/>
  <c r="H312" i="10" s="1"/>
  <c r="G313" i="10"/>
  <c r="H313" i="10" s="1"/>
  <c r="I313" i="10" s="1"/>
  <c r="J313" i="10" s="1"/>
  <c r="G347" i="10"/>
  <c r="H347" i="10" s="1"/>
  <c r="I347" i="10" s="1"/>
  <c r="G348" i="10"/>
  <c r="H348" i="10" s="1"/>
  <c r="I348" i="10" s="1"/>
  <c r="G349" i="10"/>
  <c r="H349" i="10" s="1"/>
  <c r="I349" i="10" s="1"/>
  <c r="G350" i="10"/>
  <c r="H350" i="10" s="1"/>
  <c r="I350" i="10" s="1"/>
  <c r="G351" i="10"/>
  <c r="H351" i="10" s="1"/>
  <c r="I351" i="10" s="1"/>
  <c r="G352" i="10"/>
  <c r="H352" i="10" s="1"/>
  <c r="I352" i="10" s="1"/>
  <c r="G353" i="10"/>
  <c r="H353" i="10" s="1"/>
  <c r="I353" i="10" s="1"/>
  <c r="G354" i="10"/>
  <c r="H354" i="10" s="1"/>
  <c r="I354" i="10" s="1"/>
  <c r="G355" i="10"/>
  <c r="H355" i="10" s="1"/>
  <c r="I355" i="10" s="1"/>
  <c r="G356" i="10"/>
  <c r="H356" i="10" s="1"/>
  <c r="I356" i="10" s="1"/>
  <c r="G357" i="10"/>
  <c r="H357" i="10" s="1"/>
  <c r="I357" i="10" s="1"/>
  <c r="G358" i="10"/>
  <c r="H358" i="10" s="1"/>
  <c r="I358" i="10" s="1"/>
  <c r="G359" i="10"/>
  <c r="H359" i="10" s="1"/>
  <c r="I359" i="10" s="1"/>
  <c r="J359" i="10" s="1"/>
  <c r="G360" i="10"/>
  <c r="H360" i="10" s="1"/>
  <c r="I360" i="10" s="1"/>
  <c r="J360" i="10" s="1"/>
  <c r="G361" i="10"/>
  <c r="H361" i="10" s="1"/>
  <c r="I361" i="10" s="1"/>
  <c r="J361" i="10" s="1"/>
  <c r="G362" i="10"/>
  <c r="H362" i="10" s="1"/>
  <c r="I362" i="10" s="1"/>
  <c r="J362" i="10" s="1"/>
  <c r="G363" i="10"/>
  <c r="H363" i="10" s="1"/>
  <c r="I363" i="10" s="1"/>
  <c r="J363" i="10" s="1"/>
  <c r="G364" i="10"/>
  <c r="H364" i="10" s="1"/>
  <c r="G365" i="10"/>
  <c r="H365" i="10" s="1"/>
  <c r="G366" i="10"/>
  <c r="H366" i="10" s="1"/>
  <c r="G367" i="10"/>
  <c r="H367" i="10" s="1"/>
  <c r="I367" i="10" s="1"/>
  <c r="G368" i="10"/>
  <c r="H368" i="10" s="1"/>
  <c r="G369" i="10"/>
  <c r="H369" i="10" s="1"/>
  <c r="G370" i="10"/>
  <c r="H370" i="10" s="1"/>
  <c r="G371" i="10"/>
  <c r="H371" i="10" s="1"/>
  <c r="G372" i="10"/>
  <c r="H372" i="10" s="1"/>
  <c r="I372" i="10" s="1"/>
  <c r="J372" i="10" s="1"/>
  <c r="G373" i="10"/>
  <c r="G374" i="10"/>
  <c r="G375" i="10"/>
  <c r="G376" i="10"/>
  <c r="G377" i="10"/>
  <c r="G378" i="10"/>
  <c r="G379" i="10"/>
  <c r="G380" i="10"/>
  <c r="H380" i="10" s="1"/>
  <c r="I380" i="10" s="1"/>
  <c r="G381" i="10"/>
  <c r="H381" i="10" s="1"/>
  <c r="G382" i="10"/>
  <c r="H382" i="10" s="1"/>
  <c r="G383" i="10"/>
  <c r="H383" i="10" s="1"/>
  <c r="G384" i="10"/>
  <c r="H384" i="10" s="1"/>
  <c r="I384" i="10" s="1"/>
  <c r="J384" i="10" s="1"/>
  <c r="G385" i="10"/>
  <c r="G386" i="10"/>
  <c r="G393" i="10"/>
  <c r="H393" i="10" s="1"/>
  <c r="I393" i="10" s="1"/>
  <c r="G394" i="10"/>
  <c r="H394" i="10" s="1"/>
  <c r="G395" i="10"/>
  <c r="H395" i="10" s="1"/>
  <c r="G396" i="10"/>
  <c r="H396" i="10" s="1"/>
  <c r="G397" i="10"/>
  <c r="H397" i="10" s="1"/>
  <c r="G398" i="10"/>
  <c r="H398" i="10" s="1"/>
  <c r="I398" i="10" s="1"/>
  <c r="G399" i="10"/>
  <c r="H399" i="10" s="1"/>
  <c r="I399" i="10" s="1"/>
  <c r="G400" i="10"/>
  <c r="G401" i="10"/>
  <c r="G402" i="10"/>
  <c r="G403" i="10"/>
  <c r="G404" i="10"/>
  <c r="G405" i="10"/>
  <c r="G406" i="10"/>
  <c r="G407" i="10"/>
  <c r="G408" i="10"/>
  <c r="G409" i="10"/>
  <c r="G410" i="10"/>
  <c r="H410" i="10" s="1"/>
  <c r="I410" i="10" s="1"/>
  <c r="G411" i="10"/>
  <c r="H411" i="10" s="1"/>
  <c r="I411" i="10" s="1"/>
  <c r="G412" i="10"/>
  <c r="G413" i="10"/>
  <c r="G414" i="10"/>
  <c r="G415" i="10"/>
  <c r="G416" i="10"/>
  <c r="G417" i="10"/>
  <c r="G418" i="10"/>
  <c r="G419" i="10"/>
  <c r="G420" i="10"/>
  <c r="H420" i="10" s="1"/>
  <c r="I420" i="10" s="1"/>
  <c r="G421" i="10"/>
  <c r="H421" i="10" s="1"/>
  <c r="I421" i="10" s="1"/>
  <c r="G422" i="10"/>
  <c r="H422" i="10" s="1"/>
  <c r="I422" i="10" s="1"/>
  <c r="G423" i="10"/>
  <c r="G424" i="10"/>
  <c r="G425" i="10"/>
  <c r="G426" i="10"/>
  <c r="G427" i="10"/>
  <c r="G428" i="10"/>
  <c r="G429" i="10"/>
  <c r="G430" i="10"/>
  <c r="G431" i="10"/>
  <c r="H431" i="10" s="1"/>
  <c r="I431" i="10" s="1"/>
  <c r="J431" i="10" s="1"/>
  <c r="G432" i="10"/>
  <c r="G433" i="10"/>
  <c r="G434" i="10"/>
  <c r="G435" i="10"/>
  <c r="G436" i="10"/>
  <c r="G437" i="10"/>
  <c r="G438" i="10"/>
  <c r="G439" i="10"/>
  <c r="G440" i="10"/>
  <c r="G441" i="10"/>
  <c r="H441" i="10" s="1"/>
  <c r="I441" i="10" s="1"/>
  <c r="G442" i="10"/>
  <c r="G443" i="10"/>
  <c r="G444" i="10"/>
  <c r="G445" i="10"/>
  <c r="G446" i="10"/>
  <c r="G447" i="10"/>
  <c r="H447" i="10" s="1"/>
  <c r="I447" i="10" s="1"/>
  <c r="G448" i="10"/>
  <c r="H448" i="10" s="1"/>
  <c r="I448" i="10" s="1"/>
  <c r="J448" i="10" s="1"/>
  <c r="G449" i="10"/>
  <c r="H449" i="10" s="1"/>
  <c r="G450" i="10"/>
  <c r="H450" i="10" s="1"/>
  <c r="G451" i="10"/>
  <c r="H451" i="10" s="1"/>
  <c r="G452" i="10"/>
  <c r="H452" i="10" s="1"/>
  <c r="I452" i="10" s="1"/>
  <c r="J452" i="10" s="1"/>
  <c r="G453" i="10"/>
  <c r="H453" i="10" s="1"/>
  <c r="I453" i="10" s="1"/>
  <c r="J453" i="10" s="1"/>
  <c r="G454" i="10"/>
  <c r="H454" i="10" s="1"/>
  <c r="I454" i="10" s="1"/>
  <c r="G455" i="10"/>
  <c r="H455" i="10" s="1"/>
  <c r="G456" i="10"/>
  <c r="H456" i="10" s="1"/>
  <c r="G457" i="10"/>
  <c r="H457" i="10" s="1"/>
  <c r="G458" i="10"/>
  <c r="H458" i="10" s="1"/>
  <c r="G459" i="10"/>
  <c r="H459" i="10" s="1"/>
  <c r="I459" i="10" s="1"/>
  <c r="J459" i="10" s="1"/>
  <c r="G460" i="10"/>
  <c r="H460" i="10" s="1"/>
  <c r="G461" i="10"/>
  <c r="H461" i="10" s="1"/>
  <c r="G462" i="10"/>
  <c r="H462" i="10" s="1"/>
  <c r="G463" i="10"/>
  <c r="H463" i="10" s="1"/>
  <c r="G464" i="10"/>
  <c r="H464" i="10" s="1"/>
  <c r="G465" i="10"/>
  <c r="H465" i="10" s="1"/>
  <c r="G466" i="10"/>
  <c r="H466" i="10" s="1"/>
  <c r="G467" i="10"/>
  <c r="H467" i="10" s="1"/>
  <c r="G468" i="10"/>
  <c r="H468" i="10" s="1"/>
  <c r="I468" i="10" s="1"/>
  <c r="J468" i="10" s="1"/>
  <c r="G469" i="10"/>
  <c r="H469" i="10" s="1"/>
  <c r="I469" i="10" s="1"/>
  <c r="J469" i="10" s="1"/>
  <c r="G470" i="10"/>
  <c r="H470" i="10" s="1"/>
  <c r="I470" i="10" s="1"/>
  <c r="J470" i="10" s="1"/>
  <c r="G471" i="10"/>
  <c r="H471" i="10" s="1"/>
  <c r="G472" i="10"/>
  <c r="H472" i="10" s="1"/>
  <c r="G473" i="10"/>
  <c r="H473" i="10" s="1"/>
  <c r="G474" i="10"/>
  <c r="H474" i="10" s="1"/>
  <c r="I474" i="10" s="1"/>
  <c r="J474" i="10" s="1"/>
  <c r="G477" i="10"/>
  <c r="H477" i="10" s="1"/>
  <c r="G478" i="10"/>
  <c r="H478" i="10" s="1"/>
  <c r="G479" i="10"/>
  <c r="H479" i="10" s="1"/>
  <c r="G480" i="10"/>
  <c r="H480" i="10" s="1"/>
  <c r="I480" i="10" s="1"/>
  <c r="G481" i="10"/>
  <c r="H481" i="10" s="1"/>
  <c r="G482" i="10"/>
  <c r="H482" i="10" s="1"/>
  <c r="G483" i="10"/>
  <c r="H483" i="10" s="1"/>
  <c r="G484" i="10"/>
  <c r="H484" i="10" s="1"/>
  <c r="G485" i="10"/>
  <c r="H485" i="10" s="1"/>
  <c r="G486" i="10"/>
  <c r="H486" i="10" s="1"/>
  <c r="G487" i="10"/>
  <c r="H487" i="10" s="1"/>
  <c r="G488" i="10"/>
  <c r="H488" i="10" s="1"/>
  <c r="G489" i="10"/>
  <c r="H489" i="10" s="1"/>
  <c r="G490" i="10"/>
  <c r="H490" i="10" s="1"/>
  <c r="G491" i="10"/>
  <c r="H491" i="10" s="1"/>
  <c r="G492" i="10"/>
  <c r="H492" i="10" s="1"/>
  <c r="G493" i="10"/>
  <c r="H493" i="10" s="1"/>
  <c r="G494" i="10"/>
  <c r="H494" i="10" s="1"/>
  <c r="G495" i="10"/>
  <c r="H495" i="10" s="1"/>
  <c r="G496" i="10"/>
  <c r="H496" i="10" s="1"/>
  <c r="I496" i="10" s="1"/>
  <c r="J496" i="10" s="1"/>
  <c r="G497" i="10"/>
  <c r="H497" i="10" s="1"/>
  <c r="G498" i="10"/>
  <c r="H498" i="10" s="1"/>
  <c r="I498" i="10" s="1"/>
  <c r="G499" i="10"/>
  <c r="H499" i="10" s="1"/>
  <c r="G500" i="10"/>
  <c r="H500" i="10" s="1"/>
  <c r="G501" i="10"/>
  <c r="H501" i="10" s="1"/>
  <c r="G502" i="10"/>
  <c r="H502" i="10" s="1"/>
  <c r="I502" i="10" s="1"/>
  <c r="J502" i="10" s="1"/>
  <c r="G503" i="10"/>
  <c r="H503" i="10" s="1"/>
  <c r="G504" i="10"/>
  <c r="H504" i="10" s="1"/>
  <c r="G505" i="10"/>
  <c r="H505" i="10" s="1"/>
  <c r="I505" i="10" s="1"/>
  <c r="G506" i="10"/>
  <c r="H506" i="10" s="1"/>
  <c r="I506" i="10" s="1"/>
  <c r="J506" i="10" s="1"/>
  <c r="G507" i="10"/>
  <c r="H507" i="10" s="1"/>
  <c r="G508" i="10"/>
  <c r="H508" i="10" s="1"/>
  <c r="G509" i="10"/>
  <c r="H509" i="10" s="1"/>
  <c r="I509" i="10" s="1"/>
  <c r="G510" i="10"/>
  <c r="H510" i="10" s="1"/>
  <c r="G511" i="10"/>
  <c r="H511" i="10" s="1"/>
  <c r="G512" i="10"/>
  <c r="H512" i="10" s="1"/>
  <c r="G513" i="10"/>
  <c r="H513" i="10" s="1"/>
  <c r="G514" i="10"/>
  <c r="H514" i="10" s="1"/>
  <c r="G515" i="10"/>
  <c r="H515" i="10" s="1"/>
  <c r="G516" i="10"/>
  <c r="H516" i="10" s="1"/>
  <c r="G517" i="10"/>
  <c r="H517" i="10" s="1"/>
  <c r="I517" i="10" s="1"/>
  <c r="J517" i="10" s="1"/>
  <c r="G518" i="10"/>
  <c r="H518" i="10" s="1"/>
  <c r="BK11" i="13" l="1"/>
  <c r="BN11" i="13"/>
  <c r="BM10" i="13"/>
  <c r="BN10" i="13" s="1"/>
  <c r="BL9" i="13"/>
  <c r="BR3" i="12"/>
  <c r="BX3" i="12"/>
  <c r="BT3" i="12"/>
  <c r="BY3" i="12"/>
  <c r="BP3" i="12"/>
  <c r="BU3" i="12"/>
  <c r="BZ3" i="12"/>
  <c r="BQ3" i="12"/>
  <c r="BV3" i="12"/>
  <c r="BS3" i="12"/>
  <c r="BW3" i="12"/>
  <c r="CA3" i="12"/>
  <c r="CB3" i="12"/>
  <c r="A518" i="6"/>
  <c r="A514" i="6"/>
  <c r="A510" i="6"/>
  <c r="A506" i="6"/>
  <c r="A502" i="6"/>
  <c r="A498" i="6"/>
  <c r="A494" i="6"/>
  <c r="A490" i="6"/>
  <c r="A482" i="6"/>
  <c r="A478" i="6"/>
  <c r="A470" i="6"/>
  <c r="A466" i="6"/>
  <c r="A458" i="6"/>
  <c r="A454" i="6"/>
  <c r="A450" i="6"/>
  <c r="A446" i="6"/>
  <c r="A442" i="6"/>
  <c r="A438" i="6"/>
  <c r="A434" i="6"/>
  <c r="A430" i="6"/>
  <c r="A426" i="6"/>
  <c r="A422" i="6"/>
  <c r="A418" i="6"/>
  <c r="A414" i="6"/>
  <c r="A410" i="6"/>
  <c r="A406" i="6"/>
  <c r="A402" i="6"/>
  <c r="A398" i="6"/>
  <c r="A394" i="6"/>
  <c r="A390" i="6"/>
  <c r="A386" i="6"/>
  <c r="A382" i="6"/>
  <c r="A378" i="6"/>
  <c r="A374" i="6"/>
  <c r="A370" i="6"/>
  <c r="A366" i="6"/>
  <c r="A362" i="6"/>
  <c r="A358" i="6"/>
  <c r="A354" i="6"/>
  <c r="A346" i="6"/>
  <c r="A338" i="6"/>
  <c r="A334" i="6"/>
  <c r="A330" i="6"/>
  <c r="A326" i="6"/>
  <c r="A318" i="6"/>
  <c r="A314" i="6"/>
  <c r="A310" i="6"/>
  <c r="A306" i="6"/>
  <c r="A302" i="6"/>
  <c r="A298" i="6"/>
  <c r="A294" i="6"/>
  <c r="A286" i="6"/>
  <c r="A282" i="6"/>
  <c r="A278" i="6"/>
  <c r="A274" i="6"/>
  <c r="A270" i="6"/>
  <c r="A266" i="6"/>
  <c r="A262" i="6"/>
  <c r="A250" i="6"/>
  <c r="A246" i="6"/>
  <c r="A238" i="6"/>
  <c r="A234" i="6"/>
  <c r="A230" i="6"/>
  <c r="A226" i="6"/>
  <c r="A222" i="6"/>
  <c r="A218" i="6"/>
  <c r="A214" i="6"/>
  <c r="A210" i="6"/>
  <c r="A206" i="6"/>
  <c r="A202" i="6"/>
  <c r="A194" i="6"/>
  <c r="A190" i="6"/>
  <c r="A186" i="6"/>
  <c r="A182" i="6"/>
  <c r="A178" i="6"/>
  <c r="A174" i="6"/>
  <c r="A170" i="6"/>
  <c r="A166" i="6"/>
  <c r="A162" i="6"/>
  <c r="A158" i="6"/>
  <c r="A154" i="6"/>
  <c r="A150" i="6"/>
  <c r="A146" i="6"/>
  <c r="A142" i="6"/>
  <c r="A138" i="6"/>
  <c r="A134" i="6"/>
  <c r="A122" i="6"/>
  <c r="A118" i="6"/>
  <c r="A114" i="6"/>
  <c r="A98" i="6"/>
  <c r="A94" i="6"/>
  <c r="A90" i="6"/>
  <c r="A86" i="6"/>
  <c r="A82" i="6"/>
  <c r="A78" i="6"/>
  <c r="A74" i="6"/>
  <c r="A70" i="6"/>
  <c r="A66" i="6"/>
  <c r="A62" i="6"/>
  <c r="A58" i="6"/>
  <c r="A54" i="6"/>
  <c r="A50" i="6"/>
  <c r="A46" i="6"/>
  <c r="A42" i="6"/>
  <c r="A38" i="6"/>
  <c r="A34" i="6"/>
  <c r="A30" i="6"/>
  <c r="A26" i="6"/>
  <c r="A22" i="6"/>
  <c r="A18" i="6"/>
  <c r="A14" i="6"/>
  <c r="A10" i="6"/>
  <c r="A6" i="6"/>
  <c r="A509" i="6"/>
  <c r="A505" i="6"/>
  <c r="A501" i="6"/>
  <c r="A497" i="6"/>
  <c r="A493" i="6"/>
  <c r="A489" i="6"/>
  <c r="A485" i="6"/>
  <c r="A481" i="6"/>
  <c r="A477" i="6"/>
  <c r="A473" i="6"/>
  <c r="A469" i="6"/>
  <c r="A465" i="6"/>
  <c r="A457" i="6"/>
  <c r="A453" i="6"/>
  <c r="A449" i="6"/>
  <c r="A445" i="6"/>
  <c r="A441" i="6"/>
  <c r="A437" i="6"/>
  <c r="A433" i="6"/>
  <c r="A429" i="6"/>
  <c r="A425" i="6"/>
  <c r="A421" i="6"/>
  <c r="A417" i="6"/>
  <c r="A413" i="6"/>
  <c r="A409" i="6"/>
  <c r="A405" i="6"/>
  <c r="A401" i="6"/>
  <c r="A397" i="6"/>
  <c r="A393" i="6"/>
  <c r="A389" i="6"/>
  <c r="A385" i="6"/>
  <c r="A381" i="6"/>
  <c r="A377" i="6"/>
  <c r="A373" i="6"/>
  <c r="A369" i="6"/>
  <c r="A365" i="6"/>
  <c r="A361" i="6"/>
  <c r="A357" i="6"/>
  <c r="A353" i="6"/>
  <c r="A349" i="6"/>
  <c r="A345" i="6"/>
  <c r="A341" i="6"/>
  <c r="A337" i="6"/>
  <c r="A333" i="6"/>
  <c r="A329" i="6"/>
  <c r="A325" i="6"/>
  <c r="A321" i="6"/>
  <c r="A317" i="6"/>
  <c r="A313" i="6"/>
  <c r="A309" i="6"/>
  <c r="A305" i="6"/>
  <c r="A301" i="6"/>
  <c r="A297" i="6"/>
  <c r="A293" i="6"/>
  <c r="A289" i="6"/>
  <c r="A285" i="6"/>
  <c r="A281" i="6"/>
  <c r="A277" i="6"/>
  <c r="A273" i="6"/>
  <c r="A269" i="6"/>
  <c r="A265" i="6"/>
  <c r="A261" i="6"/>
  <c r="A257" i="6"/>
  <c r="A253" i="6"/>
  <c r="A249" i="6"/>
  <c r="A245" i="6"/>
  <c r="A241" i="6"/>
  <c r="A237" i="6"/>
  <c r="A233" i="6"/>
  <c r="A229" i="6"/>
  <c r="A225" i="6"/>
  <c r="A221" i="6"/>
  <c r="A217" i="6"/>
  <c r="A209" i="6"/>
  <c r="A205" i="6"/>
  <c r="A201" i="6"/>
  <c r="A197" i="6"/>
  <c r="A193" i="6"/>
  <c r="A189" i="6"/>
  <c r="A185" i="6"/>
  <c r="A181" i="6"/>
  <c r="A177" i="6"/>
  <c r="A169" i="6"/>
  <c r="A165" i="6"/>
  <c r="A161" i="6"/>
  <c r="A157" i="6"/>
  <c r="A153" i="6"/>
  <c r="A149" i="6"/>
  <c r="A137" i="6"/>
  <c r="A133" i="6"/>
  <c r="A129" i="6"/>
  <c r="A125" i="6"/>
  <c r="A121" i="6"/>
  <c r="A113" i="6"/>
  <c r="A105" i="6"/>
  <c r="A101" i="6"/>
  <c r="A97" i="6"/>
  <c r="A93" i="6"/>
  <c r="A89" i="6"/>
  <c r="A81" i="6"/>
  <c r="A77" i="6"/>
  <c r="A73" i="6"/>
  <c r="A69" i="6"/>
  <c r="A65" i="6"/>
  <c r="A61" i="6"/>
  <c r="A57" i="6"/>
  <c r="A53" i="6"/>
  <c r="A45" i="6"/>
  <c r="A37" i="6"/>
  <c r="A33" i="6"/>
  <c r="A29" i="6"/>
  <c r="A21" i="6"/>
  <c r="A9" i="6"/>
  <c r="A3" i="6"/>
  <c r="A508" i="6"/>
  <c r="A504" i="6"/>
  <c r="A496" i="6"/>
  <c r="A492" i="6"/>
  <c r="A488" i="6"/>
  <c r="A484" i="6"/>
  <c r="A480" i="6"/>
  <c r="A472" i="6"/>
  <c r="A468" i="6"/>
  <c r="A464" i="6"/>
  <c r="A460" i="6"/>
  <c r="A456" i="6"/>
  <c r="A452" i="6"/>
  <c r="A448" i="6"/>
  <c r="A444" i="6"/>
  <c r="A440" i="6"/>
  <c r="A436" i="6"/>
  <c r="A432" i="6"/>
  <c r="A428" i="6"/>
  <c r="A424" i="6"/>
  <c r="A420" i="6"/>
  <c r="A416" i="6"/>
  <c r="A412" i="6"/>
  <c r="A408" i="6"/>
  <c r="A404" i="6"/>
  <c r="A400" i="6"/>
  <c r="A396" i="6"/>
  <c r="A392" i="6"/>
  <c r="A388" i="6"/>
  <c r="A384" i="6"/>
  <c r="A380" i="6"/>
  <c r="A376" i="6"/>
  <c r="A372" i="6"/>
  <c r="A368" i="6"/>
  <c r="A364" i="6"/>
  <c r="A360" i="6"/>
  <c r="A356" i="6"/>
  <c r="A352" i="6"/>
  <c r="A348" i="6"/>
  <c r="A340" i="6"/>
  <c r="A336" i="6"/>
  <c r="A328" i="6"/>
  <c r="A324" i="6"/>
  <c r="A320" i="6"/>
  <c r="A316" i="6"/>
  <c r="A312" i="6"/>
  <c r="A308" i="6"/>
  <c r="A304" i="6"/>
  <c r="A300" i="6"/>
  <c r="A296" i="6"/>
  <c r="A288" i="6"/>
  <c r="A284" i="6"/>
  <c r="A280" i="6"/>
  <c r="A276" i="6"/>
  <c r="A272" i="6"/>
  <c r="A268" i="6"/>
  <c r="A260" i="6"/>
  <c r="A256" i="6"/>
  <c r="A252" i="6"/>
  <c r="A248" i="6"/>
  <c r="A244" i="6"/>
  <c r="A240" i="6"/>
  <c r="A236" i="6"/>
  <c r="A232" i="6"/>
  <c r="A228" i="6"/>
  <c r="A220" i="6"/>
  <c r="A216" i="6"/>
  <c r="A212" i="6"/>
  <c r="A208" i="6"/>
  <c r="A204" i="6"/>
  <c r="A200" i="6"/>
  <c r="A196" i="6"/>
  <c r="A192" i="6"/>
  <c r="A188" i="6"/>
  <c r="A184" i="6"/>
  <c r="A180" i="6"/>
  <c r="A176" i="6"/>
  <c r="A172" i="6"/>
  <c r="A168" i="6"/>
  <c r="A164" i="6"/>
  <c r="A160" i="6"/>
  <c r="A156" i="6"/>
  <c r="A152" i="6"/>
  <c r="A148" i="6"/>
  <c r="A144" i="6"/>
  <c r="A136" i="6"/>
  <c r="A132" i="6"/>
  <c r="A124" i="6"/>
  <c r="A120" i="6"/>
  <c r="A112" i="6"/>
  <c r="A104" i="6"/>
  <c r="A96" i="6"/>
  <c r="A88" i="6"/>
  <c r="A80" i="6"/>
  <c r="A76" i="6"/>
  <c r="A72" i="6"/>
  <c r="A68" i="6"/>
  <c r="A64" i="6"/>
  <c r="A60" i="6"/>
  <c r="A52" i="6"/>
  <c r="A48" i="6"/>
  <c r="A44" i="6"/>
  <c r="A40" i="6"/>
  <c r="A36" i="6"/>
  <c r="A32" i="6"/>
  <c r="A28" i="6"/>
  <c r="A20" i="6"/>
  <c r="A16" i="6"/>
  <c r="A12" i="6"/>
  <c r="A4" i="6"/>
  <c r="A519" i="6"/>
  <c r="A515" i="6"/>
  <c r="A507" i="6"/>
  <c r="A503" i="6"/>
  <c r="A499" i="6"/>
  <c r="A495" i="6"/>
  <c r="A491" i="6"/>
  <c r="A487" i="6"/>
  <c r="A483" i="6"/>
  <c r="A479" i="6"/>
  <c r="A475" i="6"/>
  <c r="A471" i="6"/>
  <c r="A467" i="6"/>
  <c r="A463" i="6"/>
  <c r="A459" i="6"/>
  <c r="A455" i="6"/>
  <c r="A451" i="6"/>
  <c r="A447" i="6"/>
  <c r="A443" i="6"/>
  <c r="A439" i="6"/>
  <c r="A435" i="6"/>
  <c r="A431" i="6"/>
  <c r="A427" i="6"/>
  <c r="A423" i="6"/>
  <c r="A419" i="6"/>
  <c r="A415" i="6"/>
  <c r="A411" i="6"/>
  <c r="A403" i="6"/>
  <c r="A399" i="6"/>
  <c r="A395" i="6"/>
  <c r="A391" i="6"/>
  <c r="A387" i="6"/>
  <c r="A383" i="6"/>
  <c r="A379" i="6"/>
  <c r="A375" i="6"/>
  <c r="A371" i="6"/>
  <c r="A367" i="6"/>
  <c r="A363" i="6"/>
  <c r="A359" i="6"/>
  <c r="A355" i="6"/>
  <c r="A351" i="6"/>
  <c r="A347" i="6"/>
  <c r="A343" i="6"/>
  <c r="A339" i="6"/>
  <c r="A335" i="6"/>
  <c r="A331" i="6"/>
  <c r="A327" i="6"/>
  <c r="A323" i="6"/>
  <c r="A319" i="6"/>
  <c r="A315" i="6"/>
  <c r="A311" i="6"/>
  <c r="A307" i="6"/>
  <c r="A303" i="6"/>
  <c r="A299" i="6"/>
  <c r="A295" i="6"/>
  <c r="A291" i="6"/>
  <c r="A287" i="6"/>
  <c r="A283" i="6"/>
  <c r="A279" i="6"/>
  <c r="A275" i="6"/>
  <c r="A271" i="6"/>
  <c r="A267" i="6"/>
  <c r="A263" i="6"/>
  <c r="A259" i="6"/>
  <c r="A255" i="6"/>
  <c r="A251" i="6"/>
  <c r="A247" i="6"/>
  <c r="A243" i="6"/>
  <c r="A239" i="6"/>
  <c r="A235" i="6"/>
  <c r="A223" i="6"/>
  <c r="A219" i="6"/>
  <c r="A211" i="6"/>
  <c r="A207" i="6"/>
  <c r="A203" i="6"/>
  <c r="A199" i="6"/>
  <c r="A191" i="6"/>
  <c r="A187" i="6"/>
  <c r="A183" i="6"/>
  <c r="A179" i="6"/>
  <c r="A175" i="6"/>
  <c r="A171" i="6"/>
  <c r="A167" i="6"/>
  <c r="A163" i="6"/>
  <c r="A159" i="6"/>
  <c r="A155" i="6"/>
  <c r="A151" i="6"/>
  <c r="A147" i="6"/>
  <c r="A143" i="6"/>
  <c r="A135" i="6"/>
  <c r="A131" i="6"/>
  <c r="A127" i="6"/>
  <c r="A123" i="6"/>
  <c r="A119" i="6"/>
  <c r="A115" i="6"/>
  <c r="A107" i="6"/>
  <c r="A99" i="6"/>
  <c r="A91" i="6"/>
  <c r="A87" i="6"/>
  <c r="A83" i="6"/>
  <c r="A79" i="6"/>
  <c r="A75" i="6"/>
  <c r="A71" i="6"/>
  <c r="A67" i="6"/>
  <c r="A63" i="6"/>
  <c r="A55" i="6"/>
  <c r="A51" i="6"/>
  <c r="A47" i="6"/>
  <c r="A39" i="6"/>
  <c r="A31" i="6"/>
  <c r="A27" i="6"/>
  <c r="A23" i="6"/>
  <c r="A19" i="6"/>
  <c r="A11" i="6"/>
  <c r="A98" i="1" l="1"/>
  <c r="K24" i="10" s="1"/>
  <c r="A99" i="1"/>
  <c r="K214" i="10" s="1"/>
  <c r="A100" i="1"/>
  <c r="A101" i="1"/>
  <c r="E101" i="1" s="1"/>
  <c r="E100" i="1"/>
  <c r="D98" i="1"/>
  <c r="D99" i="1"/>
  <c r="E99" i="1" s="1"/>
  <c r="D100" i="1"/>
  <c r="D10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2" i="1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2" i="8"/>
  <c r="A3" i="7"/>
  <c r="A4" i="7"/>
  <c r="A5" i="7"/>
  <c r="A6" i="7"/>
  <c r="A7" i="7"/>
  <c r="A8" i="7"/>
  <c r="A2" i="7"/>
  <c r="B84" i="2"/>
  <c r="B85" i="2"/>
  <c r="B86" i="2"/>
  <c r="B87" i="2"/>
  <c r="B88" i="2"/>
  <c r="B89" i="2"/>
  <c r="B90" i="2"/>
  <c r="B91" i="2"/>
  <c r="B92" i="2"/>
  <c r="B93" i="2"/>
  <c r="M214" i="10" l="1"/>
  <c r="E98" i="1"/>
  <c r="M24" i="10"/>
  <c r="K257" i="10"/>
  <c r="K289" i="10"/>
  <c r="M289" i="10" l="1"/>
  <c r="M257" i="10"/>
  <c r="B575" i="2"/>
  <c r="B576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A87" i="1"/>
  <c r="A88" i="1"/>
  <c r="B546" i="2"/>
  <c r="B547" i="2"/>
  <c r="B548" i="2"/>
  <c r="B549" i="2"/>
  <c r="B550" i="2"/>
  <c r="B551" i="2"/>
  <c r="B552" i="2"/>
  <c r="B553" i="2"/>
  <c r="B554" i="2"/>
  <c r="B555" i="2"/>
  <c r="A77" i="1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22" i="2"/>
  <c r="B523" i="2"/>
  <c r="B524" i="2"/>
  <c r="B525" i="2"/>
  <c r="B526" i="2"/>
  <c r="B527" i="2"/>
  <c r="B528" i="2"/>
  <c r="B519" i="2"/>
  <c r="B520" i="2"/>
  <c r="B521" i="2"/>
  <c r="B508" i="2"/>
  <c r="B509" i="2"/>
  <c r="B510" i="2"/>
  <c r="B511" i="2"/>
  <c r="B512" i="2"/>
  <c r="B513" i="2"/>
  <c r="B514" i="2"/>
  <c r="B515" i="2"/>
  <c r="B516" i="2"/>
  <c r="B517" i="2"/>
  <c r="B518" i="2"/>
  <c r="A57" i="1"/>
  <c r="B499" i="2"/>
  <c r="B500" i="2"/>
  <c r="B501" i="2"/>
  <c r="B502" i="2"/>
  <c r="B503" i="2"/>
  <c r="B504" i="2"/>
  <c r="B505" i="2"/>
  <c r="B506" i="2"/>
  <c r="B507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A38" i="1"/>
  <c r="A39" i="1"/>
  <c r="A40" i="1"/>
  <c r="A41" i="1"/>
  <c r="A42" i="1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399" i="2"/>
  <c r="B400" i="2"/>
  <c r="B401" i="2"/>
  <c r="B402" i="2"/>
  <c r="B403" i="2"/>
  <c r="B404" i="2"/>
  <c r="B405" i="2"/>
  <c r="B406" i="2"/>
  <c r="B407" i="2"/>
  <c r="B408" i="2"/>
  <c r="B409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48" i="2"/>
  <c r="B349" i="2"/>
  <c r="B350" i="2"/>
  <c r="B351" i="2"/>
  <c r="B352" i="2"/>
  <c r="B353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30" i="2"/>
  <c r="B331" i="2"/>
  <c r="B332" i="2"/>
  <c r="B333" i="2"/>
  <c r="B33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287" i="2"/>
  <c r="B288" i="2"/>
  <c r="B289" i="2"/>
  <c r="B290" i="2"/>
  <c r="B291" i="2"/>
  <c r="B292" i="2"/>
  <c r="B293" i="2"/>
  <c r="B294" i="2"/>
  <c r="B282" i="2"/>
  <c r="B283" i="2"/>
  <c r="B284" i="2"/>
  <c r="B285" i="2"/>
  <c r="B286" i="2"/>
  <c r="B274" i="2"/>
  <c r="B275" i="2"/>
  <c r="B276" i="2"/>
  <c r="B277" i="2"/>
  <c r="B278" i="2"/>
  <c r="B279" i="2"/>
  <c r="B280" i="2"/>
  <c r="B281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34" i="2"/>
  <c r="B135" i="2"/>
  <c r="B136" i="2"/>
  <c r="B137" i="2"/>
  <c r="B138" i="2"/>
  <c r="B139" i="2"/>
  <c r="B140" i="2"/>
  <c r="B141" i="2"/>
  <c r="B142" i="2"/>
  <c r="B130" i="2"/>
  <c r="B131" i="2"/>
  <c r="B132" i="2"/>
  <c r="B133" i="2"/>
  <c r="B120" i="2"/>
  <c r="B121" i="2"/>
  <c r="B122" i="2"/>
  <c r="B123" i="2"/>
  <c r="B124" i="2"/>
  <c r="B125" i="2"/>
  <c r="B126" i="2"/>
  <c r="B127" i="2"/>
  <c r="B128" i="2"/>
  <c r="B129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E39" i="1" l="1"/>
  <c r="J295" i="10"/>
  <c r="K295" i="10" s="1"/>
  <c r="E88" i="1"/>
  <c r="K502" i="10"/>
  <c r="D470" i="2"/>
  <c r="J454" i="10"/>
  <c r="K454" i="10" s="1"/>
  <c r="D462" i="2"/>
  <c r="J350" i="10"/>
  <c r="K350" i="10" s="1"/>
  <c r="J349" i="10"/>
  <c r="K349" i="10" s="1"/>
  <c r="J347" i="10"/>
  <c r="K347" i="10" s="1"/>
  <c r="J130" i="10"/>
  <c r="K130" i="10" s="1"/>
  <c r="J348" i="10"/>
  <c r="K348" i="10" s="1"/>
  <c r="E77" i="1"/>
  <c r="K250" i="10"/>
  <c r="E87" i="1"/>
  <c r="K297" i="10"/>
  <c r="K602" i="10"/>
  <c r="K517" i="10"/>
  <c r="D469" i="2"/>
  <c r="J393" i="10"/>
  <c r="K393" i="10" s="1"/>
  <c r="D512" i="2"/>
  <c r="J589" i="10"/>
  <c r="K589" i="10" s="1"/>
  <c r="D468" i="2"/>
  <c r="J210" i="10"/>
  <c r="K210" i="10" s="1"/>
  <c r="J37" i="10"/>
  <c r="K37" i="10" s="1"/>
  <c r="J38" i="10"/>
  <c r="K38" i="10" s="1"/>
  <c r="J209" i="10"/>
  <c r="K209" i="10" s="1"/>
  <c r="D565" i="2"/>
  <c r="D566" i="2"/>
  <c r="F566" i="2" s="1"/>
  <c r="F468" i="2"/>
  <c r="F512" i="2"/>
  <c r="F565" i="2"/>
  <c r="F469" i="2"/>
  <c r="F470" i="2"/>
  <c r="F462" i="2"/>
  <c r="D555" i="2"/>
  <c r="E42" i="1"/>
  <c r="E38" i="1"/>
  <c r="D461" i="2"/>
  <c r="E41" i="1"/>
  <c r="D460" i="2"/>
  <c r="D464" i="2"/>
  <c r="D466" i="2"/>
  <c r="E57" i="1"/>
  <c r="D467" i="2"/>
  <c r="E40" i="1"/>
  <c r="D463" i="2"/>
  <c r="D465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M210" i="10" l="1"/>
  <c r="M393" i="10"/>
  <c r="M297" i="10"/>
  <c r="M348" i="10"/>
  <c r="M350" i="10"/>
  <c r="M502" i="10"/>
  <c r="M209" i="10"/>
  <c r="M130" i="10"/>
  <c r="M38" i="10"/>
  <c r="M589" i="10"/>
  <c r="M517" i="10"/>
  <c r="M250" i="10"/>
  <c r="M347" i="10"/>
  <c r="M454" i="10"/>
  <c r="M295" i="10"/>
  <c r="M37" i="10"/>
  <c r="M602" i="10"/>
  <c r="M349" i="10"/>
  <c r="F467" i="2"/>
  <c r="F555" i="2"/>
  <c r="F460" i="2"/>
  <c r="F463" i="2"/>
  <c r="F461" i="2"/>
  <c r="F465" i="2"/>
  <c r="F466" i="2"/>
  <c r="F464" i="2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2" i="5"/>
  <c r="A8" i="4"/>
  <c r="B41" i="5" s="1"/>
  <c r="A9" i="4"/>
  <c r="B45" i="5" s="1"/>
  <c r="A6" i="4"/>
  <c r="B29" i="5" s="1"/>
  <c r="A7" i="4"/>
  <c r="A3" i="4"/>
  <c r="B15" i="5" s="1"/>
  <c r="A4" i="4"/>
  <c r="B19" i="5" s="1"/>
  <c r="A5" i="4"/>
  <c r="B21" i="5" s="1"/>
  <c r="C5" i="4"/>
  <c r="A2" i="4"/>
  <c r="B3" i="5" s="1"/>
  <c r="D3" i="3"/>
  <c r="A3" i="3"/>
  <c r="C4" i="4" s="1"/>
  <c r="A4" i="3"/>
  <c r="C7" i="4" s="1"/>
  <c r="A5" i="3"/>
  <c r="D5" i="3" s="1"/>
  <c r="A2" i="3"/>
  <c r="C2" i="4" s="1"/>
  <c r="A2" i="1"/>
  <c r="A68" i="1"/>
  <c r="K18" i="10" s="1"/>
  <c r="A69" i="1"/>
  <c r="K205" i="10" s="1"/>
  <c r="A70" i="1"/>
  <c r="K181" i="10" s="1"/>
  <c r="A71" i="1"/>
  <c r="K453" i="10" s="1"/>
  <c r="A72" i="1"/>
  <c r="K188" i="10" s="1"/>
  <c r="A73" i="1"/>
  <c r="K161" i="10" s="1"/>
  <c r="A74" i="1"/>
  <c r="K189" i="10" s="1"/>
  <c r="A75" i="1"/>
  <c r="K215" i="10" s="1"/>
  <c r="A76" i="1"/>
  <c r="K232" i="10" s="1"/>
  <c r="A78" i="1"/>
  <c r="K431" i="10" s="1"/>
  <c r="A79" i="1"/>
  <c r="K67" i="10" s="1"/>
  <c r="A80" i="1"/>
  <c r="K313" i="10" s="1"/>
  <c r="A81" i="1"/>
  <c r="K175" i="10" s="1"/>
  <c r="A82" i="1"/>
  <c r="K27" i="10" s="1"/>
  <c r="A83" i="1"/>
  <c r="A84" i="1"/>
  <c r="K302" i="10" s="1"/>
  <c r="A85" i="1"/>
  <c r="K496" i="10" s="1"/>
  <c r="A86" i="1"/>
  <c r="K73" i="10" s="1"/>
  <c r="A89" i="1"/>
  <c r="A90" i="1"/>
  <c r="A91" i="1"/>
  <c r="K276" i="10" s="1"/>
  <c r="A92" i="1"/>
  <c r="K274" i="10" s="1"/>
  <c r="A93" i="1"/>
  <c r="K470" i="10" s="1"/>
  <c r="A94" i="1"/>
  <c r="K448" i="10" s="1"/>
  <c r="A95" i="1"/>
  <c r="K147" i="10" s="1"/>
  <c r="A96" i="1"/>
  <c r="K131" i="10" s="1"/>
  <c r="A97" i="1"/>
  <c r="K211" i="10" s="1"/>
  <c r="A43" i="1"/>
  <c r="A44" i="1"/>
  <c r="A45" i="1"/>
  <c r="A46" i="1"/>
  <c r="A47" i="1"/>
  <c r="A48" i="1"/>
  <c r="A49" i="1"/>
  <c r="J256" i="10" s="1"/>
  <c r="K256" i="10" s="1"/>
  <c r="A50" i="1"/>
  <c r="A51" i="1"/>
  <c r="J509" i="10" s="1"/>
  <c r="K509" i="10" s="1"/>
  <c r="A52" i="1"/>
  <c r="A53" i="1"/>
  <c r="A54" i="1"/>
  <c r="A55" i="1"/>
  <c r="A56" i="1"/>
  <c r="A58" i="1"/>
  <c r="J306" i="10" s="1"/>
  <c r="K306" i="10" s="1"/>
  <c r="A59" i="1"/>
  <c r="J505" i="10" s="1"/>
  <c r="K505" i="10" s="1"/>
  <c r="A60" i="1"/>
  <c r="A61" i="1"/>
  <c r="A62" i="1"/>
  <c r="K459" i="10" s="1"/>
  <c r="A63" i="1"/>
  <c r="A64" i="1"/>
  <c r="A65" i="1"/>
  <c r="A66" i="1"/>
  <c r="A67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15" i="1"/>
  <c r="A16" i="1"/>
  <c r="A17" i="1"/>
  <c r="A18" i="1"/>
  <c r="A19" i="1"/>
  <c r="A20" i="1"/>
  <c r="A21" i="1"/>
  <c r="A14" i="1"/>
  <c r="A3" i="1"/>
  <c r="A4" i="1"/>
  <c r="A5" i="1"/>
  <c r="A6" i="1"/>
  <c r="A7" i="1"/>
  <c r="A8" i="1"/>
  <c r="A9" i="1"/>
  <c r="A10" i="1"/>
  <c r="A11" i="1"/>
  <c r="A12" i="1"/>
  <c r="A13" i="1"/>
  <c r="G16" i="10" l="1"/>
  <c r="H16" i="10" s="1"/>
  <c r="I16" i="10" s="1"/>
  <c r="J16" i="10" s="1"/>
  <c r="K16" i="10" s="1"/>
  <c r="G100" i="10"/>
  <c r="H100" i="10" s="1"/>
  <c r="I100" i="10" s="1"/>
  <c r="J100" i="10" s="1"/>
  <c r="K100" i="10" s="1"/>
  <c r="G104" i="10"/>
  <c r="H104" i="10" s="1"/>
  <c r="I104" i="10" s="1"/>
  <c r="J104" i="10" s="1"/>
  <c r="K104" i="10" s="1"/>
  <c r="G108" i="10"/>
  <c r="H108" i="10" s="1"/>
  <c r="I108" i="10" s="1"/>
  <c r="J108" i="10" s="1"/>
  <c r="K108" i="10" s="1"/>
  <c r="G112" i="10"/>
  <c r="H112" i="10" s="1"/>
  <c r="I112" i="10" s="1"/>
  <c r="J112" i="10" s="1"/>
  <c r="K112" i="10" s="1"/>
  <c r="G120" i="10"/>
  <c r="H120" i="10" s="1"/>
  <c r="I120" i="10" s="1"/>
  <c r="J120" i="10" s="1"/>
  <c r="K120" i="10" s="1"/>
  <c r="G128" i="10"/>
  <c r="H128" i="10" s="1"/>
  <c r="I128" i="10" s="1"/>
  <c r="J128" i="10" s="1"/>
  <c r="K128" i="10" s="1"/>
  <c r="G13" i="10"/>
  <c r="H13" i="10" s="1"/>
  <c r="I13" i="10" s="1"/>
  <c r="J13" i="10" s="1"/>
  <c r="K13" i="10" s="1"/>
  <c r="G101" i="10"/>
  <c r="H101" i="10" s="1"/>
  <c r="I101" i="10" s="1"/>
  <c r="J101" i="10" s="1"/>
  <c r="K101" i="10" s="1"/>
  <c r="G105" i="10"/>
  <c r="H105" i="10" s="1"/>
  <c r="I105" i="10" s="1"/>
  <c r="J105" i="10" s="1"/>
  <c r="K105" i="10" s="1"/>
  <c r="G109" i="10"/>
  <c r="H109" i="10" s="1"/>
  <c r="I109" i="10" s="1"/>
  <c r="J109" i="10" s="1"/>
  <c r="K109" i="10" s="1"/>
  <c r="G113" i="10"/>
  <c r="H113" i="10" s="1"/>
  <c r="I113" i="10" s="1"/>
  <c r="J113" i="10" s="1"/>
  <c r="K113" i="10" s="1"/>
  <c r="G121" i="10"/>
  <c r="H121" i="10" s="1"/>
  <c r="I121" i="10" s="1"/>
  <c r="J121" i="10" s="1"/>
  <c r="K121" i="10" s="1"/>
  <c r="G321" i="10"/>
  <c r="H321" i="10" s="1"/>
  <c r="I321" i="10" s="1"/>
  <c r="J321" i="10" s="1"/>
  <c r="K321" i="10" s="1"/>
  <c r="G14" i="10"/>
  <c r="H14" i="10" s="1"/>
  <c r="I14" i="10" s="1"/>
  <c r="J14" i="10" s="1"/>
  <c r="K14" i="10" s="1"/>
  <c r="G102" i="10"/>
  <c r="H102" i="10" s="1"/>
  <c r="I102" i="10" s="1"/>
  <c r="J102" i="10" s="1"/>
  <c r="K102" i="10" s="1"/>
  <c r="G106" i="10"/>
  <c r="H106" i="10" s="1"/>
  <c r="I106" i="10" s="1"/>
  <c r="J106" i="10" s="1"/>
  <c r="K106" i="10" s="1"/>
  <c r="G110" i="10"/>
  <c r="H110" i="10" s="1"/>
  <c r="I110" i="10" s="1"/>
  <c r="J110" i="10" s="1"/>
  <c r="K110" i="10" s="1"/>
  <c r="G322" i="10"/>
  <c r="H322" i="10" s="1"/>
  <c r="I322" i="10" s="1"/>
  <c r="J322" i="10" s="1"/>
  <c r="K322" i="10" s="1"/>
  <c r="G519" i="10"/>
  <c r="H519" i="10" s="1"/>
  <c r="I519" i="10" s="1"/>
  <c r="J519" i="10" s="1"/>
  <c r="K519" i="10" s="1"/>
  <c r="G99" i="10"/>
  <c r="H99" i="10" s="1"/>
  <c r="I99" i="10" s="1"/>
  <c r="J99" i="10" s="1"/>
  <c r="K99" i="10" s="1"/>
  <c r="G111" i="10"/>
  <c r="H111" i="10" s="1"/>
  <c r="I111" i="10" s="1"/>
  <c r="J111" i="10" s="1"/>
  <c r="K111" i="10" s="1"/>
  <c r="G115" i="10"/>
  <c r="H115" i="10" s="1"/>
  <c r="I115" i="10" s="1"/>
  <c r="J115" i="10" s="1"/>
  <c r="K115" i="10" s="1"/>
  <c r="G119" i="10"/>
  <c r="H119" i="10" s="1"/>
  <c r="I119" i="10" s="1"/>
  <c r="J119" i="10" s="1"/>
  <c r="K119" i="10" s="1"/>
  <c r="G323" i="10"/>
  <c r="H323" i="10" s="1"/>
  <c r="I323" i="10" s="1"/>
  <c r="J323" i="10" s="1"/>
  <c r="K323" i="10" s="1"/>
  <c r="G327" i="10"/>
  <c r="H327" i="10" s="1"/>
  <c r="I327" i="10" s="1"/>
  <c r="J327" i="10" s="1"/>
  <c r="K327" i="10" s="1"/>
  <c r="H552" i="10"/>
  <c r="I552" i="10" s="1"/>
  <c r="J552" i="10" s="1"/>
  <c r="K552" i="10" s="1"/>
  <c r="H255" i="10"/>
  <c r="I255" i="10" s="1"/>
  <c r="J255" i="10" s="1"/>
  <c r="K255" i="10" s="1"/>
  <c r="H434" i="10"/>
  <c r="I434" i="10" s="1"/>
  <c r="J434" i="10" s="1"/>
  <c r="K434" i="10" s="1"/>
  <c r="H553" i="10"/>
  <c r="I553" i="10" s="1"/>
  <c r="J553" i="10" s="1"/>
  <c r="K553" i="10" s="1"/>
  <c r="H254" i="10"/>
  <c r="I254" i="10" s="1"/>
  <c r="J254" i="10" s="1"/>
  <c r="K254" i="10" s="1"/>
  <c r="H554" i="10"/>
  <c r="I554" i="10" s="1"/>
  <c r="J554" i="10" s="1"/>
  <c r="K554" i="10" s="1"/>
  <c r="H433" i="10"/>
  <c r="I433" i="10" s="1"/>
  <c r="J433" i="10" s="1"/>
  <c r="K433" i="10" s="1"/>
  <c r="H65" i="10"/>
  <c r="I65" i="10" s="1"/>
  <c r="J65" i="10" s="1"/>
  <c r="K65" i="10" s="1"/>
  <c r="H435" i="10"/>
  <c r="I435" i="10" s="1"/>
  <c r="J435" i="10" s="1"/>
  <c r="K435" i="10" s="1"/>
  <c r="H66" i="10"/>
  <c r="I66" i="10" s="1"/>
  <c r="J66" i="10" s="1"/>
  <c r="K66" i="10" s="1"/>
  <c r="H551" i="10"/>
  <c r="I551" i="10" s="1"/>
  <c r="J551" i="10" s="1"/>
  <c r="K551" i="10" s="1"/>
  <c r="H432" i="10"/>
  <c r="I432" i="10" s="1"/>
  <c r="J432" i="10" s="1"/>
  <c r="K432" i="10" s="1"/>
  <c r="H64" i="10"/>
  <c r="I64" i="10" s="1"/>
  <c r="J64" i="10" s="1"/>
  <c r="K64" i="10" s="1"/>
  <c r="I479" i="10"/>
  <c r="J479" i="10" s="1"/>
  <c r="K479" i="10" s="1"/>
  <c r="I74" i="10"/>
  <c r="J74" i="10" s="1"/>
  <c r="K74" i="10" s="1"/>
  <c r="I478" i="10"/>
  <c r="J478" i="10" s="1"/>
  <c r="K478" i="10" s="1"/>
  <c r="I75" i="10"/>
  <c r="J75" i="10" s="1"/>
  <c r="K75" i="10" s="1"/>
  <c r="I477" i="10"/>
  <c r="J477" i="10" s="1"/>
  <c r="K477" i="10" s="1"/>
  <c r="I585" i="10"/>
  <c r="J585" i="10" s="1"/>
  <c r="K585" i="10" s="1"/>
  <c r="I296" i="10"/>
  <c r="J296" i="10" s="1"/>
  <c r="K296" i="10" s="1"/>
  <c r="I584" i="10"/>
  <c r="J584" i="10" s="1"/>
  <c r="K584" i="10" s="1"/>
  <c r="H402" i="10"/>
  <c r="I402" i="10" s="1"/>
  <c r="J402" i="10" s="1"/>
  <c r="K402" i="10" s="1"/>
  <c r="H190" i="10"/>
  <c r="I190" i="10" s="1"/>
  <c r="J190" i="10" s="1"/>
  <c r="K190" i="10" s="1"/>
  <c r="H31" i="10"/>
  <c r="I31" i="10" s="1"/>
  <c r="J31" i="10" s="1"/>
  <c r="K31" i="10" s="1"/>
  <c r="H401" i="10"/>
  <c r="I401" i="10" s="1"/>
  <c r="J401" i="10" s="1"/>
  <c r="K401" i="10" s="1"/>
  <c r="H197" i="10"/>
  <c r="I197" i="10" s="1"/>
  <c r="J197" i="10" s="1"/>
  <c r="K197" i="10" s="1"/>
  <c r="H403" i="10"/>
  <c r="I403" i="10" s="1"/>
  <c r="J403" i="10" s="1"/>
  <c r="K403" i="10" s="1"/>
  <c r="H195" i="10"/>
  <c r="I195" i="10" s="1"/>
  <c r="J195" i="10" s="1"/>
  <c r="K195" i="10" s="1"/>
  <c r="H198" i="10"/>
  <c r="I198" i="10" s="1"/>
  <c r="J198" i="10" s="1"/>
  <c r="K198" i="10" s="1"/>
  <c r="H193" i="10"/>
  <c r="I193" i="10" s="1"/>
  <c r="J193" i="10" s="1"/>
  <c r="K193" i="10" s="1"/>
  <c r="H29" i="10"/>
  <c r="I29" i="10" s="1"/>
  <c r="J29" i="10" s="1"/>
  <c r="K29" i="10" s="1"/>
  <c r="H192" i="10"/>
  <c r="I192" i="10" s="1"/>
  <c r="J192" i="10" s="1"/>
  <c r="K192" i="10" s="1"/>
  <c r="H400" i="10"/>
  <c r="I400" i="10" s="1"/>
  <c r="J400" i="10" s="1"/>
  <c r="K400" i="10" s="1"/>
  <c r="H32" i="10"/>
  <c r="I32" i="10" s="1"/>
  <c r="J32" i="10" s="1"/>
  <c r="K32" i="10" s="1"/>
  <c r="H196" i="10"/>
  <c r="I196" i="10" s="1"/>
  <c r="J196" i="10" s="1"/>
  <c r="K196" i="10" s="1"/>
  <c r="H191" i="10"/>
  <c r="I191" i="10" s="1"/>
  <c r="J191" i="10" s="1"/>
  <c r="K191" i="10" s="1"/>
  <c r="H30" i="10"/>
  <c r="I30" i="10" s="1"/>
  <c r="J30" i="10" s="1"/>
  <c r="K30" i="10" s="1"/>
  <c r="H28" i="10"/>
  <c r="I28" i="10" s="1"/>
  <c r="J28" i="10" s="1"/>
  <c r="K28" i="10" s="1"/>
  <c r="H194" i="10"/>
  <c r="I194" i="10" s="1"/>
  <c r="J194" i="10" s="1"/>
  <c r="K194" i="10" s="1"/>
  <c r="E4" i="1"/>
  <c r="G520" i="10"/>
  <c r="H520" i="10" s="1"/>
  <c r="I520" i="10" s="1"/>
  <c r="J520" i="10" s="1"/>
  <c r="K520" i="10" s="1"/>
  <c r="G116" i="10"/>
  <c r="H116" i="10" s="1"/>
  <c r="I116" i="10" s="1"/>
  <c r="J116" i="10" s="1"/>
  <c r="K116" i="10" s="1"/>
  <c r="G328" i="10"/>
  <c r="H328" i="10" s="1"/>
  <c r="I328" i="10" s="1"/>
  <c r="J328" i="10" s="1"/>
  <c r="K328" i="10" s="1"/>
  <c r="G332" i="10"/>
  <c r="H332" i="10" s="1"/>
  <c r="I332" i="10" s="1"/>
  <c r="J332" i="10" s="1"/>
  <c r="K332" i="10" s="1"/>
  <c r="G336" i="10"/>
  <c r="H336" i="10" s="1"/>
  <c r="I336" i="10" s="1"/>
  <c r="J336" i="10" s="1"/>
  <c r="K336" i="10" s="1"/>
  <c r="G521" i="10"/>
  <c r="H521" i="10" s="1"/>
  <c r="I521" i="10" s="1"/>
  <c r="J521" i="10" s="1"/>
  <c r="K521" i="10" s="1"/>
  <c r="G125" i="10"/>
  <c r="H125" i="10" s="1"/>
  <c r="I125" i="10" s="1"/>
  <c r="J125" i="10" s="1"/>
  <c r="K125" i="10" s="1"/>
  <c r="G329" i="10"/>
  <c r="H329" i="10" s="1"/>
  <c r="I329" i="10" s="1"/>
  <c r="J329" i="10" s="1"/>
  <c r="K329" i="10" s="1"/>
  <c r="G333" i="10"/>
  <c r="H333" i="10" s="1"/>
  <c r="I333" i="10" s="1"/>
  <c r="J333" i="10" s="1"/>
  <c r="K333" i="10" s="1"/>
  <c r="G337" i="10"/>
  <c r="H337" i="10" s="1"/>
  <c r="I337" i="10" s="1"/>
  <c r="J337" i="10" s="1"/>
  <c r="K337" i="10" s="1"/>
  <c r="G522" i="10"/>
  <c r="H522" i="10" s="1"/>
  <c r="I522" i="10" s="1"/>
  <c r="J522" i="10" s="1"/>
  <c r="K522" i="10" s="1"/>
  <c r="G98" i="10"/>
  <c r="H98" i="10" s="1"/>
  <c r="I98" i="10" s="1"/>
  <c r="J98" i="10" s="1"/>
  <c r="K98" i="10" s="1"/>
  <c r="G114" i="10"/>
  <c r="H114" i="10" s="1"/>
  <c r="I114" i="10" s="1"/>
  <c r="J114" i="10" s="1"/>
  <c r="K114" i="10" s="1"/>
  <c r="G122" i="10"/>
  <c r="H122" i="10" s="1"/>
  <c r="I122" i="10" s="1"/>
  <c r="J122" i="10" s="1"/>
  <c r="K122" i="10" s="1"/>
  <c r="G126" i="10"/>
  <c r="H126" i="10" s="1"/>
  <c r="I126" i="10" s="1"/>
  <c r="J126" i="10" s="1"/>
  <c r="K126" i="10" s="1"/>
  <c r="G330" i="10"/>
  <c r="H330" i="10" s="1"/>
  <c r="I330" i="10" s="1"/>
  <c r="J330" i="10" s="1"/>
  <c r="K330" i="10" s="1"/>
  <c r="G334" i="10"/>
  <c r="H334" i="10" s="1"/>
  <c r="I334" i="10" s="1"/>
  <c r="J334" i="10" s="1"/>
  <c r="K334" i="10" s="1"/>
  <c r="G338" i="10"/>
  <c r="H338" i="10" s="1"/>
  <c r="I338" i="10" s="1"/>
  <c r="J338" i="10" s="1"/>
  <c r="K338" i="10" s="1"/>
  <c r="G123" i="10"/>
  <c r="H123" i="10" s="1"/>
  <c r="I123" i="10" s="1"/>
  <c r="J123" i="10" s="1"/>
  <c r="K123" i="10" s="1"/>
  <c r="G127" i="10"/>
  <c r="H127" i="10" s="1"/>
  <c r="I127" i="10" s="1"/>
  <c r="J127" i="10" s="1"/>
  <c r="K127" i="10" s="1"/>
  <c r="G331" i="10"/>
  <c r="H331" i="10" s="1"/>
  <c r="I331" i="10" s="1"/>
  <c r="J331" i="10" s="1"/>
  <c r="K331" i="10" s="1"/>
  <c r="G335" i="10"/>
  <c r="H335" i="10" s="1"/>
  <c r="I335" i="10" s="1"/>
  <c r="J335" i="10" s="1"/>
  <c r="K335" i="10" s="1"/>
  <c r="H258" i="10"/>
  <c r="I258" i="10" s="1"/>
  <c r="J258" i="10" s="1"/>
  <c r="K258" i="10" s="1"/>
  <c r="H437" i="10"/>
  <c r="I437" i="10" s="1"/>
  <c r="J437" i="10" s="1"/>
  <c r="K437" i="10" s="1"/>
  <c r="H439" i="10"/>
  <c r="I439" i="10" s="1"/>
  <c r="J439" i="10" s="1"/>
  <c r="K439" i="10" s="1"/>
  <c r="H261" i="10"/>
  <c r="I261" i="10" s="1"/>
  <c r="J261" i="10" s="1"/>
  <c r="K261" i="10" s="1"/>
  <c r="H436" i="10"/>
  <c r="I436" i="10" s="1"/>
  <c r="J436" i="10" s="1"/>
  <c r="K436" i="10" s="1"/>
  <c r="H260" i="10"/>
  <c r="I260" i="10" s="1"/>
  <c r="J260" i="10" s="1"/>
  <c r="K260" i="10" s="1"/>
  <c r="H556" i="10"/>
  <c r="I556" i="10" s="1"/>
  <c r="J556" i="10" s="1"/>
  <c r="K556" i="10" s="1"/>
  <c r="H555" i="10"/>
  <c r="I555" i="10" s="1"/>
  <c r="J555" i="10" s="1"/>
  <c r="K555" i="10" s="1"/>
  <c r="H259" i="10"/>
  <c r="I259" i="10" s="1"/>
  <c r="J259" i="10" s="1"/>
  <c r="K259" i="10" s="1"/>
  <c r="H438" i="10"/>
  <c r="I438" i="10" s="1"/>
  <c r="J438" i="10" s="1"/>
  <c r="K438" i="10" s="1"/>
  <c r="H440" i="10"/>
  <c r="I440" i="10" s="1"/>
  <c r="J440" i="10" s="1"/>
  <c r="K440" i="10" s="1"/>
  <c r="I167" i="10"/>
  <c r="J167" i="10" s="1"/>
  <c r="K167" i="10" s="1"/>
  <c r="I382" i="10"/>
  <c r="J382" i="10" s="1"/>
  <c r="K382" i="10" s="1"/>
  <c r="I170" i="10"/>
  <c r="J170" i="10" s="1"/>
  <c r="K170" i="10" s="1"/>
  <c r="I169" i="10"/>
  <c r="J169" i="10" s="1"/>
  <c r="K169" i="10" s="1"/>
  <c r="I383" i="10"/>
  <c r="J383" i="10" s="1"/>
  <c r="K383" i="10" s="1"/>
  <c r="I166" i="10"/>
  <c r="J166" i="10" s="1"/>
  <c r="K166" i="10" s="1"/>
  <c r="I381" i="10"/>
  <c r="J381" i="10" s="1"/>
  <c r="K381" i="10" s="1"/>
  <c r="I165" i="10"/>
  <c r="J165" i="10" s="1"/>
  <c r="K165" i="10" s="1"/>
  <c r="I174" i="10"/>
  <c r="J174" i="10" s="1"/>
  <c r="K174" i="10" s="1"/>
  <c r="I543" i="10"/>
  <c r="J543" i="10" s="1"/>
  <c r="K543" i="10" s="1"/>
  <c r="I25" i="10"/>
  <c r="J25" i="10" s="1"/>
  <c r="K25" i="10" s="1"/>
  <c r="I168" i="10"/>
  <c r="J168" i="10" s="1"/>
  <c r="K168" i="10" s="1"/>
  <c r="I171" i="10"/>
  <c r="J171" i="10" s="1"/>
  <c r="K171" i="10" s="1"/>
  <c r="I564" i="10"/>
  <c r="J564" i="10" s="1"/>
  <c r="K564" i="10" s="1"/>
  <c r="I567" i="10"/>
  <c r="J567" i="10" s="1"/>
  <c r="K567" i="10" s="1"/>
  <c r="I569" i="10"/>
  <c r="J569" i="10" s="1"/>
  <c r="K569" i="10" s="1"/>
  <c r="I455" i="10"/>
  <c r="J455" i="10" s="1"/>
  <c r="K455" i="10" s="1"/>
  <c r="I566" i="10"/>
  <c r="J566" i="10" s="1"/>
  <c r="K566" i="10" s="1"/>
  <c r="I458" i="10"/>
  <c r="J458" i="10" s="1"/>
  <c r="K458" i="10" s="1"/>
  <c r="I568" i="10"/>
  <c r="J568" i="10" s="1"/>
  <c r="K568" i="10" s="1"/>
  <c r="I457" i="10"/>
  <c r="J457" i="10" s="1"/>
  <c r="K457" i="10" s="1"/>
  <c r="I275" i="10"/>
  <c r="J275" i="10" s="1"/>
  <c r="K275" i="10" s="1"/>
  <c r="I565" i="10"/>
  <c r="J565" i="10" s="1"/>
  <c r="K565" i="10" s="1"/>
  <c r="I570" i="10"/>
  <c r="J570" i="10" s="1"/>
  <c r="K570" i="10" s="1"/>
  <c r="I456" i="10"/>
  <c r="J456" i="10" s="1"/>
  <c r="K456" i="10" s="1"/>
  <c r="I515" i="10"/>
  <c r="J515" i="10" s="1"/>
  <c r="K515" i="10" s="1"/>
  <c r="I511" i="10"/>
  <c r="J511" i="10" s="1"/>
  <c r="K511" i="10" s="1"/>
  <c r="I514" i="10"/>
  <c r="J514" i="10" s="1"/>
  <c r="K514" i="10" s="1"/>
  <c r="I503" i="10"/>
  <c r="J503" i="10" s="1"/>
  <c r="K503" i="10" s="1"/>
  <c r="I510" i="10"/>
  <c r="J510" i="10" s="1"/>
  <c r="K510" i="10" s="1"/>
  <c r="I504" i="10"/>
  <c r="J504" i="10" s="1"/>
  <c r="K504" i="10" s="1"/>
  <c r="I516" i="10"/>
  <c r="J516" i="10" s="1"/>
  <c r="K516" i="10" s="1"/>
  <c r="I312" i="10"/>
  <c r="J312" i="10" s="1"/>
  <c r="K312" i="10" s="1"/>
  <c r="I513" i="10"/>
  <c r="J513" i="10" s="1"/>
  <c r="K513" i="10" s="1"/>
  <c r="I512" i="10"/>
  <c r="J512" i="10" s="1"/>
  <c r="K512" i="10" s="1"/>
  <c r="I600" i="10"/>
  <c r="J600" i="10" s="1"/>
  <c r="K600" i="10" s="1"/>
  <c r="I597" i="10"/>
  <c r="J597" i="10" s="1"/>
  <c r="K597" i="10" s="1"/>
  <c r="I497" i="10"/>
  <c r="J497" i="10" s="1"/>
  <c r="K497" i="10" s="1"/>
  <c r="I598" i="10"/>
  <c r="J598" i="10" s="1"/>
  <c r="K598" i="10" s="1"/>
  <c r="I599" i="10"/>
  <c r="J599" i="10" s="1"/>
  <c r="K599" i="10" s="1"/>
  <c r="K159" i="10"/>
  <c r="K155" i="10"/>
  <c r="K157" i="10"/>
  <c r="K160" i="10"/>
  <c r="K158" i="10"/>
  <c r="K156" i="10"/>
  <c r="K372" i="10"/>
  <c r="K469" i="10"/>
  <c r="K468" i="10"/>
  <c r="K284" i="10"/>
  <c r="J76" i="10"/>
  <c r="K76" i="10" s="1"/>
  <c r="J480" i="10"/>
  <c r="K480" i="10" s="1"/>
  <c r="J180" i="10"/>
  <c r="K180" i="10" s="1"/>
  <c r="L214" i="10"/>
  <c r="L24" i="10"/>
  <c r="L289" i="10"/>
  <c r="L257" i="10"/>
  <c r="J441" i="10"/>
  <c r="K441" i="10" s="1"/>
  <c r="J262" i="10"/>
  <c r="K262" i="10" s="1"/>
  <c r="J203" i="10"/>
  <c r="K203" i="10" s="1"/>
  <c r="J35" i="10"/>
  <c r="K35" i="10" s="1"/>
  <c r="J201" i="10"/>
  <c r="K201" i="10" s="1"/>
  <c r="J199" i="10"/>
  <c r="K199" i="10" s="1"/>
  <c r="J202" i="10"/>
  <c r="K202" i="10" s="1"/>
  <c r="J33" i="10"/>
  <c r="K33" i="10" s="1"/>
  <c r="J34" i="10"/>
  <c r="K34" i="10" s="1"/>
  <c r="J204" i="10"/>
  <c r="K204" i="10" s="1"/>
  <c r="J200" i="10"/>
  <c r="K200" i="10" s="1"/>
  <c r="L147" i="10"/>
  <c r="M147" i="10"/>
  <c r="L276" i="10"/>
  <c r="M276" i="10"/>
  <c r="L496" i="10"/>
  <c r="M496" i="10"/>
  <c r="L175" i="10"/>
  <c r="M175" i="10"/>
  <c r="L232" i="10"/>
  <c r="M232" i="10"/>
  <c r="L188" i="10"/>
  <c r="M188" i="10"/>
  <c r="L18" i="10"/>
  <c r="M18" i="10"/>
  <c r="C6" i="4"/>
  <c r="E6" i="4" s="1"/>
  <c r="DH1" i="12"/>
  <c r="DG1" i="6"/>
  <c r="AW1" i="6"/>
  <c r="AW2" i="6" s="1"/>
  <c r="DD1" i="12"/>
  <c r="DC1" i="6"/>
  <c r="AS1" i="6"/>
  <c r="AS2" i="6" s="1"/>
  <c r="CZ1" i="12"/>
  <c r="CY1" i="6"/>
  <c r="AO1" i="6"/>
  <c r="AO2" i="6" s="1"/>
  <c r="CV1" i="12"/>
  <c r="CU1" i="6"/>
  <c r="AK1" i="6"/>
  <c r="AK2" i="6" s="1"/>
  <c r="CR1" i="12"/>
  <c r="CQ1" i="6"/>
  <c r="AG1" i="6"/>
  <c r="AG2" i="6" s="1"/>
  <c r="CN1" i="12"/>
  <c r="CM1" i="6"/>
  <c r="AC1" i="6"/>
  <c r="AC2" i="6" s="1"/>
  <c r="CJ1" i="12"/>
  <c r="CI1" i="6"/>
  <c r="Y1" i="6"/>
  <c r="Y2" i="6" s="1"/>
  <c r="CF1" i="12"/>
  <c r="CE1" i="6"/>
  <c r="U1" i="6"/>
  <c r="U2" i="6" s="1"/>
  <c r="CA1" i="6"/>
  <c r="Q1" i="6"/>
  <c r="Q2" i="6" s="1"/>
  <c r="BW1" i="6"/>
  <c r="M1" i="6"/>
  <c r="M2" i="6" s="1"/>
  <c r="BS1" i="6"/>
  <c r="I1" i="6"/>
  <c r="I2" i="6" s="1"/>
  <c r="G388" i="10"/>
  <c r="H388" i="10" s="1"/>
  <c r="I388" i="10" s="1"/>
  <c r="J388" i="10" s="1"/>
  <c r="K388" i="10" s="1"/>
  <c r="G392" i="10"/>
  <c r="H392" i="10" s="1"/>
  <c r="I392" i="10" s="1"/>
  <c r="J392" i="10" s="1"/>
  <c r="K392" i="10" s="1"/>
  <c r="G544" i="10"/>
  <c r="H544" i="10" s="1"/>
  <c r="I544" i="10" s="1"/>
  <c r="J544" i="10" s="1"/>
  <c r="K544" i="10" s="1"/>
  <c r="G389" i="10"/>
  <c r="H389" i="10" s="1"/>
  <c r="I389" i="10" s="1"/>
  <c r="J389" i="10" s="1"/>
  <c r="K389" i="10" s="1"/>
  <c r="G182" i="10"/>
  <c r="H182" i="10" s="1"/>
  <c r="I182" i="10" s="1"/>
  <c r="J182" i="10" s="1"/>
  <c r="K182" i="10" s="1"/>
  <c r="G390" i="10"/>
  <c r="H390" i="10" s="1"/>
  <c r="I390" i="10" s="1"/>
  <c r="J390" i="10" s="1"/>
  <c r="K390" i="10" s="1"/>
  <c r="G183" i="10"/>
  <c r="H183" i="10" s="1"/>
  <c r="I183" i="10" s="1"/>
  <c r="J183" i="10" s="1"/>
  <c r="K183" i="10" s="1"/>
  <c r="G387" i="10"/>
  <c r="H387" i="10" s="1"/>
  <c r="I387" i="10" s="1"/>
  <c r="J387" i="10" s="1"/>
  <c r="K387" i="10" s="1"/>
  <c r="G391" i="10"/>
  <c r="H391" i="10" s="1"/>
  <c r="I391" i="10" s="1"/>
  <c r="J391" i="10" s="1"/>
  <c r="K391" i="10" s="1"/>
  <c r="J355" i="10"/>
  <c r="K355" i="10" s="1"/>
  <c r="J135" i="10"/>
  <c r="K135" i="10" s="1"/>
  <c r="J19" i="10"/>
  <c r="K19" i="10" s="1"/>
  <c r="J138" i="10"/>
  <c r="K138" i="10" s="1"/>
  <c r="J537" i="10"/>
  <c r="K537" i="10" s="1"/>
  <c r="J353" i="10"/>
  <c r="K353" i="10" s="1"/>
  <c r="J137" i="10"/>
  <c r="K137" i="10" s="1"/>
  <c r="J21" i="10"/>
  <c r="K21" i="10" s="1"/>
  <c r="J536" i="10"/>
  <c r="K536" i="10" s="1"/>
  <c r="J351" i="10"/>
  <c r="K351" i="10" s="1"/>
  <c r="J538" i="10"/>
  <c r="K538" i="10" s="1"/>
  <c r="J134" i="10"/>
  <c r="K134" i="10" s="1"/>
  <c r="J533" i="10"/>
  <c r="K533" i="10" s="1"/>
  <c r="J133" i="10"/>
  <c r="K133" i="10" s="1"/>
  <c r="J534" i="10"/>
  <c r="K534" i="10" s="1"/>
  <c r="J358" i="10"/>
  <c r="K358" i="10" s="1"/>
  <c r="J354" i="10"/>
  <c r="K354" i="10" s="1"/>
  <c r="J20" i="10"/>
  <c r="K20" i="10" s="1"/>
  <c r="J139" i="10"/>
  <c r="K139" i="10" s="1"/>
  <c r="J535" i="10"/>
  <c r="K535" i="10" s="1"/>
  <c r="J132" i="10"/>
  <c r="K132" i="10" s="1"/>
  <c r="J357" i="10"/>
  <c r="K357" i="10" s="1"/>
  <c r="J356" i="10"/>
  <c r="K356" i="10" s="1"/>
  <c r="J136" i="10"/>
  <c r="K136" i="10" s="1"/>
  <c r="J352" i="10"/>
  <c r="K352" i="10" s="1"/>
  <c r="K26" i="10"/>
  <c r="K172" i="10"/>
  <c r="K173" i="10"/>
  <c r="K384" i="10"/>
  <c r="G36" i="10"/>
  <c r="H36" i="10" s="1"/>
  <c r="I36" i="10" s="1"/>
  <c r="J36" i="10" s="1"/>
  <c r="K36" i="10" s="1"/>
  <c r="G208" i="10"/>
  <c r="H208" i="10" s="1"/>
  <c r="I208" i="10" s="1"/>
  <c r="J208" i="10" s="1"/>
  <c r="K208" i="10" s="1"/>
  <c r="G206" i="10"/>
  <c r="H206" i="10" s="1"/>
  <c r="I206" i="10" s="1"/>
  <c r="J206" i="10" s="1"/>
  <c r="K206" i="10" s="1"/>
  <c r="G207" i="10"/>
  <c r="H207" i="10" s="1"/>
  <c r="I207" i="10" s="1"/>
  <c r="J207" i="10" s="1"/>
  <c r="K207" i="10" s="1"/>
  <c r="H385" i="10"/>
  <c r="I385" i="10" s="1"/>
  <c r="J385" i="10" s="1"/>
  <c r="K385" i="10" s="1"/>
  <c r="H179" i="10"/>
  <c r="I179" i="10" s="1"/>
  <c r="J179" i="10" s="1"/>
  <c r="K179" i="10" s="1"/>
  <c r="H178" i="10"/>
  <c r="I178" i="10" s="1"/>
  <c r="J178" i="10" s="1"/>
  <c r="K178" i="10" s="1"/>
  <c r="H177" i="10"/>
  <c r="I177" i="10" s="1"/>
  <c r="J177" i="10" s="1"/>
  <c r="K177" i="10" s="1"/>
  <c r="H176" i="10"/>
  <c r="I176" i="10" s="1"/>
  <c r="J176" i="10" s="1"/>
  <c r="K176" i="10" s="1"/>
  <c r="H386" i="10"/>
  <c r="I386" i="10" s="1"/>
  <c r="J386" i="10" s="1"/>
  <c r="K386" i="10" s="1"/>
  <c r="H163" i="10"/>
  <c r="I163" i="10" s="1"/>
  <c r="J163" i="10" s="1"/>
  <c r="K163" i="10" s="1"/>
  <c r="H378" i="10"/>
  <c r="I378" i="10" s="1"/>
  <c r="J378" i="10" s="1"/>
  <c r="K378" i="10" s="1"/>
  <c r="H379" i="10"/>
  <c r="I379" i="10" s="1"/>
  <c r="J379" i="10" s="1"/>
  <c r="K379" i="10" s="1"/>
  <c r="H374" i="10"/>
  <c r="I374" i="10" s="1"/>
  <c r="J374" i="10" s="1"/>
  <c r="K374" i="10" s="1"/>
  <c r="H162" i="10"/>
  <c r="I162" i="10" s="1"/>
  <c r="J162" i="10" s="1"/>
  <c r="K162" i="10" s="1"/>
  <c r="H377" i="10"/>
  <c r="I377" i="10" s="1"/>
  <c r="J377" i="10" s="1"/>
  <c r="K377" i="10" s="1"/>
  <c r="H375" i="10"/>
  <c r="I375" i="10" s="1"/>
  <c r="J375" i="10" s="1"/>
  <c r="K375" i="10" s="1"/>
  <c r="H373" i="10"/>
  <c r="I373" i="10" s="1"/>
  <c r="J373" i="10" s="1"/>
  <c r="K373" i="10" s="1"/>
  <c r="H376" i="10"/>
  <c r="I376" i="10" s="1"/>
  <c r="J376" i="10" s="1"/>
  <c r="K376" i="10" s="1"/>
  <c r="G72" i="10"/>
  <c r="H72" i="10" s="1"/>
  <c r="I72" i="10" s="1"/>
  <c r="J72" i="10" s="1"/>
  <c r="K72" i="10" s="1"/>
  <c r="G292" i="10"/>
  <c r="H292" i="10" s="1"/>
  <c r="I292" i="10" s="1"/>
  <c r="J292" i="10" s="1"/>
  <c r="K292" i="10" s="1"/>
  <c r="G476" i="10"/>
  <c r="H476" i="10" s="1"/>
  <c r="I476" i="10" s="1"/>
  <c r="J476" i="10" s="1"/>
  <c r="K476" i="10" s="1"/>
  <c r="G293" i="10"/>
  <c r="H293" i="10" s="1"/>
  <c r="I293" i="10" s="1"/>
  <c r="J293" i="10" s="1"/>
  <c r="K293" i="10" s="1"/>
  <c r="G290" i="10"/>
  <c r="H290" i="10" s="1"/>
  <c r="I290" i="10" s="1"/>
  <c r="J290" i="10" s="1"/>
  <c r="K290" i="10" s="1"/>
  <c r="G294" i="10"/>
  <c r="H294" i="10" s="1"/>
  <c r="I294" i="10" s="1"/>
  <c r="J294" i="10" s="1"/>
  <c r="K294" i="10" s="1"/>
  <c r="G291" i="10"/>
  <c r="H291" i="10" s="1"/>
  <c r="I291" i="10" s="1"/>
  <c r="J291" i="10" s="1"/>
  <c r="K291" i="10" s="1"/>
  <c r="G475" i="10"/>
  <c r="H475" i="10" s="1"/>
  <c r="I475" i="10" s="1"/>
  <c r="J475" i="10" s="1"/>
  <c r="K475" i="10" s="1"/>
  <c r="G4" i="10"/>
  <c r="H4" i="10" s="1"/>
  <c r="I4" i="10" s="1"/>
  <c r="J4" i="10" s="1"/>
  <c r="K4" i="10" s="1"/>
  <c r="G8" i="10"/>
  <c r="H8" i="10" s="1"/>
  <c r="I8" i="10" s="1"/>
  <c r="J8" i="10" s="1"/>
  <c r="K8" i="10" s="1"/>
  <c r="G12" i="10"/>
  <c r="H12" i="10" s="1"/>
  <c r="I12" i="10" s="1"/>
  <c r="J12" i="10" s="1"/>
  <c r="K12" i="10" s="1"/>
  <c r="G80" i="10"/>
  <c r="H80" i="10" s="1"/>
  <c r="I80" i="10" s="1"/>
  <c r="J80" i="10" s="1"/>
  <c r="K80" i="10" s="1"/>
  <c r="G84" i="10"/>
  <c r="H84" i="10" s="1"/>
  <c r="I84" i="10" s="1"/>
  <c r="J84" i="10" s="1"/>
  <c r="K84" i="10" s="1"/>
  <c r="G88" i="10"/>
  <c r="H88" i="10" s="1"/>
  <c r="I88" i="10" s="1"/>
  <c r="J88" i="10" s="1"/>
  <c r="K88" i="10" s="1"/>
  <c r="G92" i="10"/>
  <c r="H92" i="10" s="1"/>
  <c r="I92" i="10" s="1"/>
  <c r="J92" i="10" s="1"/>
  <c r="K92" i="10" s="1"/>
  <c r="G316" i="10"/>
  <c r="H316" i="10" s="1"/>
  <c r="I316" i="10" s="1"/>
  <c r="J316" i="10" s="1"/>
  <c r="K316" i="10" s="1"/>
  <c r="G2" i="10"/>
  <c r="H2" i="10" s="1"/>
  <c r="I2" i="10" s="1"/>
  <c r="J2" i="10" s="1"/>
  <c r="K2" i="10" s="1"/>
  <c r="G5" i="10"/>
  <c r="H5" i="10" s="1"/>
  <c r="I5" i="10" s="1"/>
  <c r="J5" i="10" s="1"/>
  <c r="K5" i="10" s="1"/>
  <c r="G9" i="10"/>
  <c r="H9" i="10" s="1"/>
  <c r="I9" i="10" s="1"/>
  <c r="J9" i="10" s="1"/>
  <c r="K9" i="10" s="1"/>
  <c r="G81" i="10"/>
  <c r="H81" i="10" s="1"/>
  <c r="I81" i="10" s="1"/>
  <c r="J81" i="10" s="1"/>
  <c r="K81" i="10" s="1"/>
  <c r="G85" i="10"/>
  <c r="H85" i="10" s="1"/>
  <c r="I85" i="10" s="1"/>
  <c r="J85" i="10" s="1"/>
  <c r="K85" i="10" s="1"/>
  <c r="G89" i="10"/>
  <c r="H89" i="10" s="1"/>
  <c r="I89" i="10" s="1"/>
  <c r="J89" i="10" s="1"/>
  <c r="K89" i="10" s="1"/>
  <c r="G93" i="10"/>
  <c r="H93" i="10" s="1"/>
  <c r="I93" i="10" s="1"/>
  <c r="J93" i="10" s="1"/>
  <c r="K93" i="10" s="1"/>
  <c r="G317" i="10"/>
  <c r="H317" i="10" s="1"/>
  <c r="I317" i="10" s="1"/>
  <c r="J317" i="10" s="1"/>
  <c r="K317" i="10" s="1"/>
  <c r="G6" i="10"/>
  <c r="H6" i="10" s="1"/>
  <c r="I6" i="10" s="1"/>
  <c r="J6" i="10" s="1"/>
  <c r="K6" i="10" s="1"/>
  <c r="G10" i="10"/>
  <c r="H10" i="10" s="1"/>
  <c r="I10" i="10" s="1"/>
  <c r="J10" i="10" s="1"/>
  <c r="K10" i="10" s="1"/>
  <c r="G82" i="10"/>
  <c r="H82" i="10" s="1"/>
  <c r="I82" i="10" s="1"/>
  <c r="J82" i="10" s="1"/>
  <c r="K82" i="10" s="1"/>
  <c r="G86" i="10"/>
  <c r="H86" i="10" s="1"/>
  <c r="I86" i="10" s="1"/>
  <c r="J86" i="10" s="1"/>
  <c r="K86" i="10" s="1"/>
  <c r="G90" i="10"/>
  <c r="H90" i="10" s="1"/>
  <c r="I90" i="10" s="1"/>
  <c r="J90" i="10" s="1"/>
  <c r="K90" i="10" s="1"/>
  <c r="G94" i="10"/>
  <c r="H94" i="10" s="1"/>
  <c r="I94" i="10" s="1"/>
  <c r="J94" i="10" s="1"/>
  <c r="K94" i="10" s="1"/>
  <c r="G314" i="10"/>
  <c r="H314" i="10" s="1"/>
  <c r="I314" i="10" s="1"/>
  <c r="J314" i="10" s="1"/>
  <c r="K314" i="10" s="1"/>
  <c r="G3" i="10"/>
  <c r="H3" i="10" s="1"/>
  <c r="I3" i="10" s="1"/>
  <c r="J3" i="10" s="1"/>
  <c r="K3" i="10" s="1"/>
  <c r="G7" i="10"/>
  <c r="H7" i="10" s="1"/>
  <c r="I7" i="10" s="1"/>
  <c r="J7" i="10" s="1"/>
  <c r="K7" i="10" s="1"/>
  <c r="G11" i="10"/>
  <c r="H11" i="10" s="1"/>
  <c r="I11" i="10" s="1"/>
  <c r="J11" i="10" s="1"/>
  <c r="K11" i="10" s="1"/>
  <c r="G15" i="10"/>
  <c r="H15" i="10" s="1"/>
  <c r="I15" i="10" s="1"/>
  <c r="J15" i="10" s="1"/>
  <c r="K15" i="10" s="1"/>
  <c r="G79" i="10"/>
  <c r="H79" i="10" s="1"/>
  <c r="I79" i="10" s="1"/>
  <c r="J79" i="10" s="1"/>
  <c r="K79" i="10" s="1"/>
  <c r="G83" i="10"/>
  <c r="H83" i="10" s="1"/>
  <c r="I83" i="10" s="1"/>
  <c r="J83" i="10" s="1"/>
  <c r="K83" i="10" s="1"/>
  <c r="G87" i="10"/>
  <c r="H87" i="10" s="1"/>
  <c r="I87" i="10" s="1"/>
  <c r="J87" i="10" s="1"/>
  <c r="K87" i="10" s="1"/>
  <c r="G91" i="10"/>
  <c r="H91" i="10" s="1"/>
  <c r="I91" i="10" s="1"/>
  <c r="J91" i="10" s="1"/>
  <c r="K91" i="10" s="1"/>
  <c r="G103" i="10"/>
  <c r="H103" i="10" s="1"/>
  <c r="I103" i="10" s="1"/>
  <c r="J103" i="10" s="1"/>
  <c r="K103" i="10" s="1"/>
  <c r="G107" i="10"/>
  <c r="H107" i="10" s="1"/>
  <c r="I107" i="10" s="1"/>
  <c r="J107" i="10" s="1"/>
  <c r="K107" i="10" s="1"/>
  <c r="G315" i="10"/>
  <c r="H315" i="10" s="1"/>
  <c r="I315" i="10" s="1"/>
  <c r="J315" i="10" s="1"/>
  <c r="K315" i="10" s="1"/>
  <c r="H622" i="10"/>
  <c r="I622" i="10" s="1"/>
  <c r="J622" i="10" s="1"/>
  <c r="K622" i="10" s="1"/>
  <c r="H621" i="10"/>
  <c r="I621" i="10" s="1"/>
  <c r="J621" i="10" s="1"/>
  <c r="K621" i="10" s="1"/>
  <c r="H78" i="10"/>
  <c r="I78" i="10" s="1"/>
  <c r="J78" i="10" s="1"/>
  <c r="K78" i="10" s="1"/>
  <c r="H623" i="10"/>
  <c r="I623" i="10" s="1"/>
  <c r="J623" i="10" s="1"/>
  <c r="K623" i="10" s="1"/>
  <c r="H427" i="10"/>
  <c r="I427" i="10" s="1"/>
  <c r="J427" i="10" s="1"/>
  <c r="K427" i="10" s="1"/>
  <c r="H423" i="10"/>
  <c r="I423" i="10" s="1"/>
  <c r="J423" i="10" s="1"/>
  <c r="K423" i="10" s="1"/>
  <c r="H251" i="10"/>
  <c r="I251" i="10" s="1"/>
  <c r="J251" i="10" s="1"/>
  <c r="K251" i="10" s="1"/>
  <c r="H63" i="10"/>
  <c r="I63" i="10" s="1"/>
  <c r="J63" i="10" s="1"/>
  <c r="K63" i="10" s="1"/>
  <c r="H430" i="10"/>
  <c r="I430" i="10" s="1"/>
  <c r="J430" i="10" s="1"/>
  <c r="K430" i="10" s="1"/>
  <c r="H550" i="10"/>
  <c r="I550" i="10" s="1"/>
  <c r="J550" i="10" s="1"/>
  <c r="K550" i="10" s="1"/>
  <c r="H426" i="10"/>
  <c r="I426" i="10" s="1"/>
  <c r="J426" i="10" s="1"/>
  <c r="K426" i="10" s="1"/>
  <c r="H429" i="10"/>
  <c r="I429" i="10" s="1"/>
  <c r="J429" i="10" s="1"/>
  <c r="K429" i="10" s="1"/>
  <c r="H62" i="10"/>
  <c r="I62" i="10" s="1"/>
  <c r="J62" i="10" s="1"/>
  <c r="K62" i="10" s="1"/>
  <c r="H425" i="10"/>
  <c r="I425" i="10" s="1"/>
  <c r="J425" i="10" s="1"/>
  <c r="K425" i="10" s="1"/>
  <c r="H428" i="10"/>
  <c r="I428" i="10" s="1"/>
  <c r="J428" i="10" s="1"/>
  <c r="K428" i="10" s="1"/>
  <c r="H424" i="10"/>
  <c r="I424" i="10" s="1"/>
  <c r="J424" i="10" s="1"/>
  <c r="K424" i="10" s="1"/>
  <c r="I371" i="10"/>
  <c r="J371" i="10" s="1"/>
  <c r="K371" i="10" s="1"/>
  <c r="I151" i="10"/>
  <c r="J151" i="10" s="1"/>
  <c r="K151" i="10" s="1"/>
  <c r="I542" i="10"/>
  <c r="J542" i="10" s="1"/>
  <c r="K542" i="10" s="1"/>
  <c r="I154" i="10"/>
  <c r="J154" i="10" s="1"/>
  <c r="K154" i="10" s="1"/>
  <c r="I369" i="10"/>
  <c r="J369" i="10" s="1"/>
  <c r="K369" i="10" s="1"/>
  <c r="I153" i="10"/>
  <c r="J153" i="10" s="1"/>
  <c r="K153" i="10" s="1"/>
  <c r="I150" i="10"/>
  <c r="J150" i="10" s="1"/>
  <c r="K150" i="10" s="1"/>
  <c r="I149" i="10"/>
  <c r="J149" i="10" s="1"/>
  <c r="K149" i="10" s="1"/>
  <c r="I148" i="10"/>
  <c r="J148" i="10" s="1"/>
  <c r="K148" i="10" s="1"/>
  <c r="I152" i="10"/>
  <c r="J152" i="10" s="1"/>
  <c r="K152" i="10" s="1"/>
  <c r="I370" i="10"/>
  <c r="J370" i="10" s="1"/>
  <c r="K370" i="10" s="1"/>
  <c r="I368" i="10"/>
  <c r="J368" i="10" s="1"/>
  <c r="K368" i="10" s="1"/>
  <c r="I466" i="10"/>
  <c r="J466" i="10" s="1"/>
  <c r="K466" i="10" s="1"/>
  <c r="I283" i="10"/>
  <c r="J283" i="10" s="1"/>
  <c r="K283" i="10" s="1"/>
  <c r="I462" i="10"/>
  <c r="J462" i="10" s="1"/>
  <c r="K462" i="10" s="1"/>
  <c r="I70" i="10"/>
  <c r="J70" i="10" s="1"/>
  <c r="K70" i="10" s="1"/>
  <c r="I572" i="10"/>
  <c r="J572" i="10" s="1"/>
  <c r="K572" i="10" s="1"/>
  <c r="I465" i="10"/>
  <c r="J465" i="10" s="1"/>
  <c r="K465" i="10" s="1"/>
  <c r="I281" i="10"/>
  <c r="J281" i="10" s="1"/>
  <c r="K281" i="10" s="1"/>
  <c r="I467" i="10"/>
  <c r="J467" i="10" s="1"/>
  <c r="K467" i="10" s="1"/>
  <c r="I279" i="10"/>
  <c r="J279" i="10" s="1"/>
  <c r="K279" i="10" s="1"/>
  <c r="I282" i="10"/>
  <c r="J282" i="10" s="1"/>
  <c r="K282" i="10" s="1"/>
  <c r="I461" i="10"/>
  <c r="J461" i="10" s="1"/>
  <c r="K461" i="10" s="1"/>
  <c r="I277" i="10"/>
  <c r="J277" i="10" s="1"/>
  <c r="K277" i="10" s="1"/>
  <c r="I571" i="10"/>
  <c r="J571" i="10" s="1"/>
  <c r="K571" i="10" s="1"/>
  <c r="I463" i="10"/>
  <c r="J463" i="10" s="1"/>
  <c r="K463" i="10" s="1"/>
  <c r="I573" i="10"/>
  <c r="J573" i="10" s="1"/>
  <c r="K573" i="10" s="1"/>
  <c r="I280" i="10"/>
  <c r="J280" i="10" s="1"/>
  <c r="K280" i="10" s="1"/>
  <c r="I464" i="10"/>
  <c r="J464" i="10" s="1"/>
  <c r="K464" i="10" s="1"/>
  <c r="I574" i="10"/>
  <c r="J574" i="10" s="1"/>
  <c r="K574" i="10" s="1"/>
  <c r="I71" i="10"/>
  <c r="J71" i="10" s="1"/>
  <c r="K71" i="10" s="1"/>
  <c r="I278" i="10"/>
  <c r="J278" i="10" s="1"/>
  <c r="K278" i="10" s="1"/>
  <c r="I460" i="10"/>
  <c r="J460" i="10" s="1"/>
  <c r="K460" i="10" s="1"/>
  <c r="I608" i="10"/>
  <c r="J608" i="10" s="1"/>
  <c r="K608" i="10" s="1"/>
  <c r="I603" i="10"/>
  <c r="J603" i="10" s="1"/>
  <c r="K603" i="10" s="1"/>
  <c r="I305" i="10"/>
  <c r="J305" i="10" s="1"/>
  <c r="K305" i="10" s="1"/>
  <c r="I610" i="10"/>
  <c r="J610" i="10" s="1"/>
  <c r="K610" i="10" s="1"/>
  <c r="I604" i="10"/>
  <c r="J604" i="10" s="1"/>
  <c r="K604" i="10" s="1"/>
  <c r="I499" i="10"/>
  <c r="J499" i="10" s="1"/>
  <c r="K499" i="10" s="1"/>
  <c r="I615" i="10"/>
  <c r="J615" i="10" s="1"/>
  <c r="K615" i="10" s="1"/>
  <c r="I606" i="10"/>
  <c r="J606" i="10" s="1"/>
  <c r="K606" i="10" s="1"/>
  <c r="I611" i="10"/>
  <c r="J611" i="10" s="1"/>
  <c r="K611" i="10" s="1"/>
  <c r="I607" i="10"/>
  <c r="J607" i="10" s="1"/>
  <c r="K607" i="10" s="1"/>
  <c r="I609" i="10"/>
  <c r="J609" i="10" s="1"/>
  <c r="K609" i="10" s="1"/>
  <c r="I500" i="10"/>
  <c r="J500" i="10" s="1"/>
  <c r="K500" i="10" s="1"/>
  <c r="I605" i="10"/>
  <c r="J605" i="10" s="1"/>
  <c r="K605" i="10" s="1"/>
  <c r="I613" i="10"/>
  <c r="J613" i="10" s="1"/>
  <c r="K613" i="10" s="1"/>
  <c r="I612" i="10"/>
  <c r="J612" i="10" s="1"/>
  <c r="K612" i="10" s="1"/>
  <c r="I518" i="10"/>
  <c r="J518" i="10" s="1"/>
  <c r="K518" i="10" s="1"/>
  <c r="I614" i="10"/>
  <c r="J614" i="10" s="1"/>
  <c r="K614" i="10" s="1"/>
  <c r="I590" i="10"/>
  <c r="J590" i="10" s="1"/>
  <c r="K590" i="10" s="1"/>
  <c r="I595" i="10"/>
  <c r="J595" i="10" s="1"/>
  <c r="K595" i="10" s="1"/>
  <c r="I303" i="10"/>
  <c r="J303" i="10" s="1"/>
  <c r="K303" i="10" s="1"/>
  <c r="I592" i="10"/>
  <c r="J592" i="10" s="1"/>
  <c r="K592" i="10" s="1"/>
  <c r="I594" i="10"/>
  <c r="J594" i="10" s="1"/>
  <c r="K594" i="10" s="1"/>
  <c r="I495" i="10"/>
  <c r="J495" i="10" s="1"/>
  <c r="K495" i="10" s="1"/>
  <c r="I591" i="10"/>
  <c r="J591" i="10" s="1"/>
  <c r="K591" i="10" s="1"/>
  <c r="I593" i="10"/>
  <c r="J593" i="10" s="1"/>
  <c r="K593" i="10" s="1"/>
  <c r="K271" i="10"/>
  <c r="K270" i="10"/>
  <c r="K452" i="10"/>
  <c r="K269" i="10"/>
  <c r="J367" i="10"/>
  <c r="K367" i="10" s="1"/>
  <c r="J310" i="10"/>
  <c r="K310" i="10" s="1"/>
  <c r="J146" i="10"/>
  <c r="K146" i="10" s="1"/>
  <c r="J311" i="10"/>
  <c r="K311" i="10" s="1"/>
  <c r="J498" i="10"/>
  <c r="K498" i="10" s="1"/>
  <c r="J601" i="10"/>
  <c r="K601" i="10" s="1"/>
  <c r="L509" i="10"/>
  <c r="M509" i="10"/>
  <c r="J253" i="10"/>
  <c r="K253" i="10" s="1"/>
  <c r="J252" i="10"/>
  <c r="K252" i="10" s="1"/>
  <c r="J380" i="10"/>
  <c r="K380" i="10" s="1"/>
  <c r="J164" i="10"/>
  <c r="K164" i="10" s="1"/>
  <c r="L448" i="10"/>
  <c r="M448" i="10"/>
  <c r="D569" i="2"/>
  <c r="K506" i="10"/>
  <c r="L302" i="10"/>
  <c r="M302" i="10"/>
  <c r="L313" i="10"/>
  <c r="M313" i="10"/>
  <c r="L215" i="10"/>
  <c r="M215" i="10"/>
  <c r="L453" i="10"/>
  <c r="M453" i="10"/>
  <c r="G96" i="10"/>
  <c r="H96" i="10" s="1"/>
  <c r="I96" i="10" s="1"/>
  <c r="J96" i="10" s="1"/>
  <c r="K96" i="10" s="1"/>
  <c r="G124" i="10"/>
  <c r="H124" i="10" s="1"/>
  <c r="I124" i="10" s="1"/>
  <c r="J124" i="10" s="1"/>
  <c r="K124" i="10" s="1"/>
  <c r="G320" i="10"/>
  <c r="H320" i="10" s="1"/>
  <c r="I320" i="10" s="1"/>
  <c r="J320" i="10" s="1"/>
  <c r="K320" i="10" s="1"/>
  <c r="G324" i="10"/>
  <c r="H324" i="10" s="1"/>
  <c r="I324" i="10" s="1"/>
  <c r="J324" i="10" s="1"/>
  <c r="K324" i="10" s="1"/>
  <c r="G17" i="10"/>
  <c r="H17" i="10" s="1"/>
  <c r="I17" i="10" s="1"/>
  <c r="J17" i="10" s="1"/>
  <c r="K17" i="10" s="1"/>
  <c r="G97" i="10"/>
  <c r="H97" i="10" s="1"/>
  <c r="I97" i="10" s="1"/>
  <c r="J97" i="10" s="1"/>
  <c r="K97" i="10" s="1"/>
  <c r="G117" i="10"/>
  <c r="H117" i="10" s="1"/>
  <c r="I117" i="10" s="1"/>
  <c r="J117" i="10" s="1"/>
  <c r="K117" i="10" s="1"/>
  <c r="G129" i="10"/>
  <c r="H129" i="10" s="1"/>
  <c r="I129" i="10" s="1"/>
  <c r="J129" i="10" s="1"/>
  <c r="K129" i="10" s="1"/>
  <c r="G325" i="10"/>
  <c r="H325" i="10" s="1"/>
  <c r="I325" i="10" s="1"/>
  <c r="J325" i="10" s="1"/>
  <c r="K325" i="10" s="1"/>
  <c r="G118" i="10"/>
  <c r="H118" i="10" s="1"/>
  <c r="I118" i="10" s="1"/>
  <c r="J118" i="10" s="1"/>
  <c r="K118" i="10" s="1"/>
  <c r="G318" i="10"/>
  <c r="H318" i="10" s="1"/>
  <c r="I318" i="10" s="1"/>
  <c r="J318" i="10" s="1"/>
  <c r="K318" i="10" s="1"/>
  <c r="G326" i="10"/>
  <c r="H326" i="10" s="1"/>
  <c r="I326" i="10" s="1"/>
  <c r="J326" i="10" s="1"/>
  <c r="K326" i="10" s="1"/>
  <c r="G95" i="10"/>
  <c r="H95" i="10" s="1"/>
  <c r="I95" i="10" s="1"/>
  <c r="J95" i="10" s="1"/>
  <c r="K95" i="10" s="1"/>
  <c r="G319" i="10"/>
  <c r="H319" i="10" s="1"/>
  <c r="I319" i="10" s="1"/>
  <c r="J319" i="10" s="1"/>
  <c r="K319" i="10" s="1"/>
  <c r="E4" i="4"/>
  <c r="BO1" i="6"/>
  <c r="E1" i="6"/>
  <c r="E2" i="6" s="1"/>
  <c r="DG1" i="12"/>
  <c r="DF1" i="6"/>
  <c r="AV1" i="6"/>
  <c r="AV2" i="6" s="1"/>
  <c r="DC1" i="12"/>
  <c r="DB1" i="6"/>
  <c r="AR1" i="6"/>
  <c r="AR2" i="6" s="1"/>
  <c r="CY1" i="12"/>
  <c r="CX1" i="6"/>
  <c r="AN1" i="6"/>
  <c r="AN2" i="6" s="1"/>
  <c r="CU1" i="12"/>
  <c r="CT1" i="6"/>
  <c r="AJ1" i="6"/>
  <c r="AJ2" i="6" s="1"/>
  <c r="CQ1" i="12"/>
  <c r="CP1" i="6"/>
  <c r="AF1" i="6"/>
  <c r="AF2" i="6" s="1"/>
  <c r="CM1" i="12"/>
  <c r="CL1" i="6"/>
  <c r="AB1" i="6"/>
  <c r="AB2" i="6" s="1"/>
  <c r="CI1" i="12"/>
  <c r="CH1" i="6"/>
  <c r="X1" i="6"/>
  <c r="X2" i="6" s="1"/>
  <c r="CE1" i="12"/>
  <c r="CD1" i="6"/>
  <c r="T1" i="6"/>
  <c r="T2" i="6" s="1"/>
  <c r="BZ1" i="6"/>
  <c r="P1" i="6"/>
  <c r="P2" i="6" s="1"/>
  <c r="BV1" i="6"/>
  <c r="L1" i="6"/>
  <c r="L2" i="6" s="1"/>
  <c r="BR1" i="6"/>
  <c r="H1" i="6"/>
  <c r="H2" i="6" s="1"/>
  <c r="L349" i="10"/>
  <c r="L37" i="10"/>
  <c r="L454" i="10"/>
  <c r="L250" i="10"/>
  <c r="L589" i="10"/>
  <c r="L130" i="10"/>
  <c r="L502" i="10"/>
  <c r="L348" i="10"/>
  <c r="L393" i="10"/>
  <c r="H223" i="10"/>
  <c r="I223" i="10" s="1"/>
  <c r="J223" i="10" s="1"/>
  <c r="K223" i="10" s="1"/>
  <c r="H226" i="10"/>
  <c r="I226" i="10" s="1"/>
  <c r="J226" i="10" s="1"/>
  <c r="K226" i="10" s="1"/>
  <c r="H42" i="10"/>
  <c r="I42" i="10" s="1"/>
  <c r="J42" i="10" s="1"/>
  <c r="K42" i="10" s="1"/>
  <c r="H405" i="10"/>
  <c r="I405" i="10" s="1"/>
  <c r="J405" i="10" s="1"/>
  <c r="K405" i="10" s="1"/>
  <c r="H217" i="10"/>
  <c r="I217" i="10" s="1"/>
  <c r="J217" i="10" s="1"/>
  <c r="K217" i="10" s="1"/>
  <c r="H407" i="10"/>
  <c r="I407" i="10" s="1"/>
  <c r="J407" i="10" s="1"/>
  <c r="K407" i="10" s="1"/>
  <c r="H219" i="10"/>
  <c r="I219" i="10" s="1"/>
  <c r="J219" i="10" s="1"/>
  <c r="K219" i="10" s="1"/>
  <c r="H47" i="10"/>
  <c r="I47" i="10" s="1"/>
  <c r="J47" i="10" s="1"/>
  <c r="K47" i="10" s="1"/>
  <c r="H222" i="10"/>
  <c r="I222" i="10" s="1"/>
  <c r="J222" i="10" s="1"/>
  <c r="K222" i="10" s="1"/>
  <c r="H229" i="10"/>
  <c r="I229" i="10" s="1"/>
  <c r="J229" i="10" s="1"/>
  <c r="K229" i="10" s="1"/>
  <c r="H49" i="10"/>
  <c r="I49" i="10" s="1"/>
  <c r="J49" i="10" s="1"/>
  <c r="K49" i="10" s="1"/>
  <c r="H43" i="10"/>
  <c r="I43" i="10" s="1"/>
  <c r="J43" i="10" s="1"/>
  <c r="K43" i="10" s="1"/>
  <c r="H218" i="10"/>
  <c r="I218" i="10" s="1"/>
  <c r="J218" i="10" s="1"/>
  <c r="K218" i="10" s="1"/>
  <c r="H225" i="10"/>
  <c r="I225" i="10" s="1"/>
  <c r="J225" i="10" s="1"/>
  <c r="K225" i="10" s="1"/>
  <c r="H45" i="10"/>
  <c r="I45" i="10" s="1"/>
  <c r="J45" i="10" s="1"/>
  <c r="K45" i="10" s="1"/>
  <c r="H227" i="10"/>
  <c r="I227" i="10" s="1"/>
  <c r="J227" i="10" s="1"/>
  <c r="K227" i="10" s="1"/>
  <c r="H221" i="10"/>
  <c r="I221" i="10" s="1"/>
  <c r="J221" i="10" s="1"/>
  <c r="K221" i="10" s="1"/>
  <c r="H41" i="10"/>
  <c r="I41" i="10" s="1"/>
  <c r="J41" i="10" s="1"/>
  <c r="K41" i="10" s="1"/>
  <c r="H404" i="10"/>
  <c r="I404" i="10" s="1"/>
  <c r="J404" i="10" s="1"/>
  <c r="K404" i="10" s="1"/>
  <c r="H228" i="10"/>
  <c r="I228" i="10" s="1"/>
  <c r="J228" i="10" s="1"/>
  <c r="K228" i="10" s="1"/>
  <c r="H216" i="10"/>
  <c r="I216" i="10" s="1"/>
  <c r="J216" i="10" s="1"/>
  <c r="K216" i="10" s="1"/>
  <c r="H406" i="10"/>
  <c r="I406" i="10" s="1"/>
  <c r="J406" i="10" s="1"/>
  <c r="K406" i="10" s="1"/>
  <c r="H46" i="10"/>
  <c r="I46" i="10" s="1"/>
  <c r="J46" i="10" s="1"/>
  <c r="K46" i="10" s="1"/>
  <c r="H224" i="10"/>
  <c r="I224" i="10" s="1"/>
  <c r="J224" i="10" s="1"/>
  <c r="K224" i="10" s="1"/>
  <c r="H44" i="10"/>
  <c r="I44" i="10" s="1"/>
  <c r="J44" i="10" s="1"/>
  <c r="K44" i="10" s="1"/>
  <c r="H220" i="10"/>
  <c r="I220" i="10" s="1"/>
  <c r="J220" i="10" s="1"/>
  <c r="K220" i="10" s="1"/>
  <c r="H48" i="10"/>
  <c r="I48" i="10" s="1"/>
  <c r="J48" i="10" s="1"/>
  <c r="K48" i="10" s="1"/>
  <c r="H409" i="10"/>
  <c r="I409" i="10" s="1"/>
  <c r="J409" i="10" s="1"/>
  <c r="K409" i="10" s="1"/>
  <c r="H408" i="10"/>
  <c r="I408" i="10" s="1"/>
  <c r="J408" i="10" s="1"/>
  <c r="K408" i="10" s="1"/>
  <c r="I583" i="10"/>
  <c r="J583" i="10" s="1"/>
  <c r="K583" i="10" s="1"/>
  <c r="I287" i="10"/>
  <c r="J287" i="10" s="1"/>
  <c r="K287" i="10" s="1"/>
  <c r="I579" i="10"/>
  <c r="J579" i="10" s="1"/>
  <c r="K579" i="10" s="1"/>
  <c r="I285" i="10"/>
  <c r="J285" i="10" s="1"/>
  <c r="K285" i="10" s="1"/>
  <c r="I578" i="10"/>
  <c r="J578" i="10" s="1"/>
  <c r="K578" i="10" s="1"/>
  <c r="I576" i="10"/>
  <c r="J576" i="10" s="1"/>
  <c r="K576" i="10" s="1"/>
  <c r="I471" i="10"/>
  <c r="J471" i="10" s="1"/>
  <c r="K471" i="10" s="1"/>
  <c r="I286" i="10"/>
  <c r="J286" i="10" s="1"/>
  <c r="K286" i="10" s="1"/>
  <c r="I575" i="10"/>
  <c r="J575" i="10" s="1"/>
  <c r="K575" i="10" s="1"/>
  <c r="I580" i="10"/>
  <c r="J580" i="10" s="1"/>
  <c r="K580" i="10" s="1"/>
  <c r="I582" i="10"/>
  <c r="J582" i="10" s="1"/>
  <c r="K582" i="10" s="1"/>
  <c r="I577" i="10"/>
  <c r="J577" i="10" s="1"/>
  <c r="K577" i="10" s="1"/>
  <c r="I581" i="10"/>
  <c r="J581" i="10" s="1"/>
  <c r="K581" i="10" s="1"/>
  <c r="I473" i="10"/>
  <c r="J473" i="10" s="1"/>
  <c r="K473" i="10" s="1"/>
  <c r="I472" i="10"/>
  <c r="J472" i="10" s="1"/>
  <c r="K472" i="10" s="1"/>
  <c r="G272" i="10"/>
  <c r="H272" i="10" s="1"/>
  <c r="I272" i="10" s="1"/>
  <c r="J272" i="10" s="1"/>
  <c r="K272" i="10" s="1"/>
  <c r="G561" i="10"/>
  <c r="H561" i="10" s="1"/>
  <c r="I561" i="10" s="1"/>
  <c r="J561" i="10" s="1"/>
  <c r="K561" i="10" s="1"/>
  <c r="G273" i="10"/>
  <c r="H273" i="10" s="1"/>
  <c r="I273" i="10" s="1"/>
  <c r="J273" i="10" s="1"/>
  <c r="K273" i="10" s="1"/>
  <c r="G562" i="10"/>
  <c r="H562" i="10" s="1"/>
  <c r="I562" i="10" s="1"/>
  <c r="J562" i="10" s="1"/>
  <c r="K562" i="10" s="1"/>
  <c r="G563" i="10"/>
  <c r="H563" i="10" s="1"/>
  <c r="I563" i="10" s="1"/>
  <c r="J563" i="10" s="1"/>
  <c r="K563" i="10" s="1"/>
  <c r="G524" i="10"/>
  <c r="H524" i="10" s="1"/>
  <c r="I524" i="10" s="1"/>
  <c r="J524" i="10" s="1"/>
  <c r="K524" i="10" s="1"/>
  <c r="G527" i="10"/>
  <c r="H527" i="10" s="1"/>
  <c r="I527" i="10" s="1"/>
  <c r="J527" i="10" s="1"/>
  <c r="K527" i="10" s="1"/>
  <c r="G531" i="10"/>
  <c r="H531" i="10" s="1"/>
  <c r="I531" i="10" s="1"/>
  <c r="J531" i="10" s="1"/>
  <c r="K531" i="10" s="1"/>
  <c r="G340" i="10"/>
  <c r="H340" i="10" s="1"/>
  <c r="I340" i="10" s="1"/>
  <c r="J340" i="10" s="1"/>
  <c r="K340" i="10" s="1"/>
  <c r="G344" i="10"/>
  <c r="H344" i="10" s="1"/>
  <c r="I344" i="10" s="1"/>
  <c r="J344" i="10" s="1"/>
  <c r="K344" i="10" s="1"/>
  <c r="G528" i="10"/>
  <c r="H528" i="10" s="1"/>
  <c r="I528" i="10" s="1"/>
  <c r="J528" i="10" s="1"/>
  <c r="K528" i="10" s="1"/>
  <c r="G532" i="10"/>
  <c r="H532" i="10" s="1"/>
  <c r="I532" i="10" s="1"/>
  <c r="J532" i="10" s="1"/>
  <c r="K532" i="10" s="1"/>
  <c r="G341" i="10"/>
  <c r="H341" i="10" s="1"/>
  <c r="I341" i="10" s="1"/>
  <c r="J341" i="10" s="1"/>
  <c r="K341" i="10" s="1"/>
  <c r="G345" i="10"/>
  <c r="H345" i="10" s="1"/>
  <c r="I345" i="10" s="1"/>
  <c r="J345" i="10" s="1"/>
  <c r="K345" i="10" s="1"/>
  <c r="G525" i="10"/>
  <c r="H525" i="10" s="1"/>
  <c r="I525" i="10" s="1"/>
  <c r="J525" i="10" s="1"/>
  <c r="K525" i="10" s="1"/>
  <c r="G529" i="10"/>
  <c r="H529" i="10" s="1"/>
  <c r="I529" i="10" s="1"/>
  <c r="J529" i="10" s="1"/>
  <c r="K529" i="10" s="1"/>
  <c r="G342" i="10"/>
  <c r="H342" i="10" s="1"/>
  <c r="I342" i="10" s="1"/>
  <c r="J342" i="10" s="1"/>
  <c r="K342" i="10" s="1"/>
  <c r="G346" i="10"/>
  <c r="H346" i="10" s="1"/>
  <c r="I346" i="10" s="1"/>
  <c r="J346" i="10" s="1"/>
  <c r="K346" i="10" s="1"/>
  <c r="G523" i="10"/>
  <c r="H523" i="10" s="1"/>
  <c r="I523" i="10" s="1"/>
  <c r="J523" i="10" s="1"/>
  <c r="K523" i="10" s="1"/>
  <c r="G526" i="10"/>
  <c r="H526" i="10" s="1"/>
  <c r="I526" i="10" s="1"/>
  <c r="J526" i="10" s="1"/>
  <c r="K526" i="10" s="1"/>
  <c r="G530" i="10"/>
  <c r="H530" i="10" s="1"/>
  <c r="I530" i="10" s="1"/>
  <c r="J530" i="10" s="1"/>
  <c r="K530" i="10" s="1"/>
  <c r="G339" i="10"/>
  <c r="H339" i="10" s="1"/>
  <c r="I339" i="10" s="1"/>
  <c r="J339" i="10" s="1"/>
  <c r="K339" i="10" s="1"/>
  <c r="G343" i="10"/>
  <c r="H343" i="10" s="1"/>
  <c r="I343" i="10" s="1"/>
  <c r="J343" i="10" s="1"/>
  <c r="K343" i="10" s="1"/>
  <c r="H239" i="10"/>
  <c r="I239" i="10" s="1"/>
  <c r="J239" i="10" s="1"/>
  <c r="K239" i="10" s="1"/>
  <c r="H418" i="10"/>
  <c r="I418" i="10" s="1"/>
  <c r="J418" i="10" s="1"/>
  <c r="K418" i="10" s="1"/>
  <c r="H242" i="10"/>
  <c r="I242" i="10" s="1"/>
  <c r="J242" i="10" s="1"/>
  <c r="K242" i="10" s="1"/>
  <c r="H58" i="10"/>
  <c r="I58" i="10" s="1"/>
  <c r="J58" i="10" s="1"/>
  <c r="K58" i="10" s="1"/>
  <c r="H233" i="10"/>
  <c r="I233" i="10" s="1"/>
  <c r="J233" i="10" s="1"/>
  <c r="K233" i="10" s="1"/>
  <c r="H53" i="10"/>
  <c r="I53" i="10" s="1"/>
  <c r="J53" i="10" s="1"/>
  <c r="K53" i="10" s="1"/>
  <c r="H235" i="10"/>
  <c r="I235" i="10" s="1"/>
  <c r="J235" i="10" s="1"/>
  <c r="K235" i="10" s="1"/>
  <c r="H414" i="10"/>
  <c r="I414" i="10" s="1"/>
  <c r="J414" i="10" s="1"/>
  <c r="K414" i="10" s="1"/>
  <c r="H238" i="10"/>
  <c r="I238" i="10" s="1"/>
  <c r="J238" i="10" s="1"/>
  <c r="K238" i="10" s="1"/>
  <c r="H54" i="10"/>
  <c r="I54" i="10" s="1"/>
  <c r="J54" i="10" s="1"/>
  <c r="K54" i="10" s="1"/>
  <c r="H417" i="10"/>
  <c r="I417" i="10" s="1"/>
  <c r="J417" i="10" s="1"/>
  <c r="K417" i="10" s="1"/>
  <c r="H245" i="10"/>
  <c r="I245" i="10" s="1"/>
  <c r="J245" i="10" s="1"/>
  <c r="K245" i="10" s="1"/>
  <c r="H419" i="10"/>
  <c r="I419" i="10" s="1"/>
  <c r="J419" i="10" s="1"/>
  <c r="K419" i="10" s="1"/>
  <c r="H59" i="10"/>
  <c r="I59" i="10" s="1"/>
  <c r="J59" i="10" s="1"/>
  <c r="K59" i="10" s="1"/>
  <c r="H234" i="10"/>
  <c r="I234" i="10" s="1"/>
  <c r="J234" i="10" s="1"/>
  <c r="K234" i="10" s="1"/>
  <c r="H413" i="10"/>
  <c r="I413" i="10" s="1"/>
  <c r="J413" i="10" s="1"/>
  <c r="K413" i="10" s="1"/>
  <c r="H241" i="10"/>
  <c r="I241" i="10" s="1"/>
  <c r="J241" i="10" s="1"/>
  <c r="K241" i="10" s="1"/>
  <c r="H244" i="10"/>
  <c r="I244" i="10" s="1"/>
  <c r="J244" i="10" s="1"/>
  <c r="K244" i="10" s="1"/>
  <c r="H56" i="10"/>
  <c r="I56" i="10" s="1"/>
  <c r="J56" i="10" s="1"/>
  <c r="K56" i="10" s="1"/>
  <c r="H416" i="10"/>
  <c r="I416" i="10" s="1"/>
  <c r="J416" i="10" s="1"/>
  <c r="K416" i="10" s="1"/>
  <c r="H240" i="10"/>
  <c r="I240" i="10" s="1"/>
  <c r="J240" i="10" s="1"/>
  <c r="K240" i="10" s="1"/>
  <c r="H52" i="10"/>
  <c r="I52" i="10" s="1"/>
  <c r="J52" i="10" s="1"/>
  <c r="K52" i="10" s="1"/>
  <c r="H412" i="10"/>
  <c r="I412" i="10" s="1"/>
  <c r="J412" i="10" s="1"/>
  <c r="K412" i="10" s="1"/>
  <c r="H236" i="10"/>
  <c r="I236" i="10" s="1"/>
  <c r="J236" i="10" s="1"/>
  <c r="K236" i="10" s="1"/>
  <c r="H415" i="10"/>
  <c r="I415" i="10" s="1"/>
  <c r="J415" i="10" s="1"/>
  <c r="K415" i="10" s="1"/>
  <c r="H243" i="10"/>
  <c r="I243" i="10" s="1"/>
  <c r="J243" i="10" s="1"/>
  <c r="K243" i="10" s="1"/>
  <c r="H55" i="10"/>
  <c r="I55" i="10" s="1"/>
  <c r="J55" i="10" s="1"/>
  <c r="K55" i="10" s="1"/>
  <c r="H237" i="10"/>
  <c r="I237" i="10" s="1"/>
  <c r="J237" i="10" s="1"/>
  <c r="K237" i="10" s="1"/>
  <c r="H57" i="10"/>
  <c r="I57" i="10" s="1"/>
  <c r="J57" i="10" s="1"/>
  <c r="K57" i="10" s="1"/>
  <c r="H443" i="10"/>
  <c r="I443" i="10" s="1"/>
  <c r="J443" i="10" s="1"/>
  <c r="K443" i="10" s="1"/>
  <c r="H446" i="10"/>
  <c r="I446" i="10" s="1"/>
  <c r="J446" i="10" s="1"/>
  <c r="K446" i="10" s="1"/>
  <c r="H263" i="10"/>
  <c r="I263" i="10" s="1"/>
  <c r="J263" i="10" s="1"/>
  <c r="K263" i="10" s="1"/>
  <c r="H442" i="10"/>
  <c r="I442" i="10" s="1"/>
  <c r="J442" i="10" s="1"/>
  <c r="K442" i="10" s="1"/>
  <c r="H445" i="10"/>
  <c r="I445" i="10" s="1"/>
  <c r="J445" i="10" s="1"/>
  <c r="K445" i="10" s="1"/>
  <c r="H557" i="10"/>
  <c r="I557" i="10" s="1"/>
  <c r="J557" i="10" s="1"/>
  <c r="K557" i="10" s="1"/>
  <c r="H444" i="10"/>
  <c r="I444" i="10" s="1"/>
  <c r="J444" i="10" s="1"/>
  <c r="K444" i="10" s="1"/>
  <c r="J213" i="10"/>
  <c r="K213" i="10" s="1"/>
  <c r="J39" i="10"/>
  <c r="K39" i="10" s="1"/>
  <c r="J212" i="10"/>
  <c r="K212" i="10" s="1"/>
  <c r="J40" i="10"/>
  <c r="K40" i="10" s="1"/>
  <c r="I450" i="10"/>
  <c r="J450" i="10" s="1"/>
  <c r="K450" i="10" s="1"/>
  <c r="I558" i="10"/>
  <c r="J558" i="10" s="1"/>
  <c r="K558" i="10" s="1"/>
  <c r="I69" i="10"/>
  <c r="J69" i="10" s="1"/>
  <c r="K69" i="10" s="1"/>
  <c r="I267" i="10"/>
  <c r="J267" i="10" s="1"/>
  <c r="K267" i="10" s="1"/>
  <c r="I449" i="10"/>
  <c r="J449" i="10" s="1"/>
  <c r="K449" i="10" s="1"/>
  <c r="I451" i="10"/>
  <c r="J451" i="10" s="1"/>
  <c r="K451" i="10" s="1"/>
  <c r="I559" i="10"/>
  <c r="J559" i="10" s="1"/>
  <c r="K559" i="10" s="1"/>
  <c r="I266" i="10"/>
  <c r="J266" i="10" s="1"/>
  <c r="K266" i="10" s="1"/>
  <c r="I68" i="10"/>
  <c r="J68" i="10" s="1"/>
  <c r="K68" i="10" s="1"/>
  <c r="I560" i="10"/>
  <c r="J560" i="10" s="1"/>
  <c r="K560" i="10" s="1"/>
  <c r="I268" i="10"/>
  <c r="J268" i="10" s="1"/>
  <c r="K268" i="10" s="1"/>
  <c r="I619" i="10"/>
  <c r="J619" i="10" s="1"/>
  <c r="K619" i="10" s="1"/>
  <c r="I620" i="10"/>
  <c r="J620" i="10" s="1"/>
  <c r="K620" i="10" s="1"/>
  <c r="I77" i="10"/>
  <c r="J77" i="10" s="1"/>
  <c r="K77" i="10" s="1"/>
  <c r="I618" i="10"/>
  <c r="J618" i="10" s="1"/>
  <c r="K618" i="10" s="1"/>
  <c r="I507" i="10"/>
  <c r="J507" i="10" s="1"/>
  <c r="K507" i="10" s="1"/>
  <c r="I508" i="10"/>
  <c r="J508" i="10" s="1"/>
  <c r="K508" i="10" s="1"/>
  <c r="I482" i="10"/>
  <c r="J482" i="10" s="1"/>
  <c r="K482" i="10" s="1"/>
  <c r="I298" i="10"/>
  <c r="J298" i="10" s="1"/>
  <c r="K298" i="10" s="1"/>
  <c r="I485" i="10"/>
  <c r="J485" i="10" s="1"/>
  <c r="K485" i="10" s="1"/>
  <c r="I587" i="10"/>
  <c r="J587" i="10" s="1"/>
  <c r="K587" i="10" s="1"/>
  <c r="I494" i="10"/>
  <c r="J494" i="10" s="1"/>
  <c r="K494" i="10" s="1"/>
  <c r="I481" i="10"/>
  <c r="J481" i="10" s="1"/>
  <c r="K481" i="10" s="1"/>
  <c r="I301" i="10"/>
  <c r="J301" i="10" s="1"/>
  <c r="K301" i="10" s="1"/>
  <c r="I588" i="10"/>
  <c r="J588" i="10" s="1"/>
  <c r="K588" i="10" s="1"/>
  <c r="I491" i="10"/>
  <c r="J491" i="10" s="1"/>
  <c r="K491" i="10" s="1"/>
  <c r="I299" i="10"/>
  <c r="J299" i="10" s="1"/>
  <c r="K299" i="10" s="1"/>
  <c r="I487" i="10"/>
  <c r="J487" i="10" s="1"/>
  <c r="K487" i="10" s="1"/>
  <c r="I490" i="10"/>
  <c r="J490" i="10" s="1"/>
  <c r="K490" i="10" s="1"/>
  <c r="I493" i="10"/>
  <c r="J493" i="10" s="1"/>
  <c r="K493" i="10" s="1"/>
  <c r="I486" i="10"/>
  <c r="J486" i="10" s="1"/>
  <c r="K486" i="10" s="1"/>
  <c r="I488" i="10"/>
  <c r="J488" i="10" s="1"/>
  <c r="K488" i="10" s="1"/>
  <c r="I300" i="10"/>
  <c r="J300" i="10" s="1"/>
  <c r="K300" i="10" s="1"/>
  <c r="I586" i="10"/>
  <c r="J586" i="10" s="1"/>
  <c r="K586" i="10" s="1"/>
  <c r="I484" i="10"/>
  <c r="J484" i="10" s="1"/>
  <c r="K484" i="10" s="1"/>
  <c r="I489" i="10"/>
  <c r="J489" i="10" s="1"/>
  <c r="K489" i="10" s="1"/>
  <c r="I483" i="10"/>
  <c r="J483" i="10" s="1"/>
  <c r="K483" i="10" s="1"/>
  <c r="I492" i="10"/>
  <c r="J492" i="10" s="1"/>
  <c r="K492" i="10" s="1"/>
  <c r="K362" i="10"/>
  <c r="K143" i="10"/>
  <c r="K361" i="10"/>
  <c r="K141" i="10"/>
  <c r="K360" i="10"/>
  <c r="K140" i="10"/>
  <c r="K359" i="10"/>
  <c r="K142" i="10"/>
  <c r="K474" i="10"/>
  <c r="K288" i="10"/>
  <c r="L505" i="10"/>
  <c r="M505" i="10"/>
  <c r="J596" i="10"/>
  <c r="K596" i="10" s="1"/>
  <c r="J304" i="10"/>
  <c r="K304" i="10" s="1"/>
  <c r="J265" i="10"/>
  <c r="K265" i="10" s="1"/>
  <c r="J447" i="10"/>
  <c r="K447" i="10" s="1"/>
  <c r="J264" i="10"/>
  <c r="K264" i="10" s="1"/>
  <c r="J421" i="10"/>
  <c r="K421" i="10" s="1"/>
  <c r="J249" i="10"/>
  <c r="K249" i="10" s="1"/>
  <c r="J247" i="10"/>
  <c r="K247" i="10" s="1"/>
  <c r="J61" i="10"/>
  <c r="K61" i="10" s="1"/>
  <c r="J422" i="10"/>
  <c r="K422" i="10" s="1"/>
  <c r="J246" i="10"/>
  <c r="K246" i="10" s="1"/>
  <c r="J420" i="10"/>
  <c r="K420" i="10" s="1"/>
  <c r="J60" i="10"/>
  <c r="K60" i="10" s="1"/>
  <c r="J248" i="10"/>
  <c r="K248" i="10" s="1"/>
  <c r="L211" i="10"/>
  <c r="M211" i="10"/>
  <c r="L470" i="10"/>
  <c r="M470" i="10"/>
  <c r="K307" i="10"/>
  <c r="K363" i="10"/>
  <c r="L67" i="10"/>
  <c r="M67" i="10"/>
  <c r="L189" i="10"/>
  <c r="M189" i="10"/>
  <c r="L181" i="10"/>
  <c r="M181" i="10"/>
  <c r="DJ1" i="12"/>
  <c r="DI1" i="6"/>
  <c r="AY1" i="6"/>
  <c r="AY2" i="6" s="1"/>
  <c r="DF1" i="12"/>
  <c r="DE1" i="6"/>
  <c r="AU1" i="6"/>
  <c r="AU2" i="6" s="1"/>
  <c r="DB1" i="12"/>
  <c r="DA1" i="6"/>
  <c r="AQ1" i="6"/>
  <c r="AQ2" i="6" s="1"/>
  <c r="CX1" i="12"/>
  <c r="CW1" i="6"/>
  <c r="AM1" i="6"/>
  <c r="AM2" i="6" s="1"/>
  <c r="CT1" i="12"/>
  <c r="CS1" i="6"/>
  <c r="AI1" i="6"/>
  <c r="AI2" i="6" s="1"/>
  <c r="CP1" i="12"/>
  <c r="CO1" i="6"/>
  <c r="AE1" i="6"/>
  <c r="AE2" i="6" s="1"/>
  <c r="CL1" i="12"/>
  <c r="CK1" i="6"/>
  <c r="AA1" i="6"/>
  <c r="AA2" i="6" s="1"/>
  <c r="CH1" i="12"/>
  <c r="CG1" i="6"/>
  <c r="W1" i="6"/>
  <c r="W2" i="6" s="1"/>
  <c r="CD1" i="12"/>
  <c r="CC1" i="6"/>
  <c r="S1" i="6"/>
  <c r="S2" i="6" s="1"/>
  <c r="BY1" i="6"/>
  <c r="O1" i="6"/>
  <c r="O2" i="6" s="1"/>
  <c r="BU1" i="6"/>
  <c r="K1" i="6"/>
  <c r="K2" i="6" s="1"/>
  <c r="BQ1" i="6"/>
  <c r="G1" i="6"/>
  <c r="G2" i="6" s="1"/>
  <c r="I548" i="10"/>
  <c r="J548" i="10" s="1"/>
  <c r="K548" i="10" s="1"/>
  <c r="I395" i="10"/>
  <c r="J395" i="10" s="1"/>
  <c r="K395" i="10" s="1"/>
  <c r="I187" i="10"/>
  <c r="J187" i="10" s="1"/>
  <c r="K187" i="10" s="1"/>
  <c r="I185" i="10"/>
  <c r="J185" i="10" s="1"/>
  <c r="K185" i="10" s="1"/>
  <c r="I186" i="10"/>
  <c r="J186" i="10" s="1"/>
  <c r="K186" i="10" s="1"/>
  <c r="I545" i="10"/>
  <c r="J545" i="10" s="1"/>
  <c r="K545" i="10" s="1"/>
  <c r="I394" i="10"/>
  <c r="J394" i="10" s="1"/>
  <c r="K394" i="10" s="1"/>
  <c r="I397" i="10"/>
  <c r="J397" i="10" s="1"/>
  <c r="K397" i="10" s="1"/>
  <c r="I547" i="10"/>
  <c r="J547" i="10" s="1"/>
  <c r="K547" i="10" s="1"/>
  <c r="I549" i="10"/>
  <c r="J549" i="10" s="1"/>
  <c r="K549" i="10" s="1"/>
  <c r="I396" i="10"/>
  <c r="J396" i="10" s="1"/>
  <c r="K396" i="10" s="1"/>
  <c r="I184" i="10"/>
  <c r="J184" i="10" s="1"/>
  <c r="K184" i="10" s="1"/>
  <c r="I546" i="10"/>
  <c r="J546" i="10" s="1"/>
  <c r="K546" i="10" s="1"/>
  <c r="I366" i="10"/>
  <c r="J366" i="10" s="1"/>
  <c r="K366" i="10" s="1"/>
  <c r="I22" i="10"/>
  <c r="J22" i="10" s="1"/>
  <c r="K22" i="10" s="1"/>
  <c r="I501" i="10"/>
  <c r="J501" i="10" s="1"/>
  <c r="K501" i="10" s="1"/>
  <c r="I365" i="10"/>
  <c r="J365" i="10" s="1"/>
  <c r="K365" i="10" s="1"/>
  <c r="I616" i="10"/>
  <c r="J616" i="10" s="1"/>
  <c r="K616" i="10" s="1"/>
  <c r="I145" i="10"/>
  <c r="J145" i="10" s="1"/>
  <c r="K145" i="10" s="1"/>
  <c r="I364" i="10"/>
  <c r="J364" i="10" s="1"/>
  <c r="K364" i="10" s="1"/>
  <c r="I144" i="10"/>
  <c r="J144" i="10" s="1"/>
  <c r="K144" i="10" s="1"/>
  <c r="I539" i="10"/>
  <c r="J539" i="10" s="1"/>
  <c r="K539" i="10" s="1"/>
  <c r="I23" i="10"/>
  <c r="J23" i="10" s="1"/>
  <c r="K23" i="10" s="1"/>
  <c r="I540" i="10"/>
  <c r="J540" i="10" s="1"/>
  <c r="K540" i="10" s="1"/>
  <c r="I308" i="10"/>
  <c r="J308" i="10" s="1"/>
  <c r="K308" i="10" s="1"/>
  <c r="I617" i="10"/>
  <c r="J617" i="10" s="1"/>
  <c r="K617" i="10" s="1"/>
  <c r="I541" i="10"/>
  <c r="J541" i="10" s="1"/>
  <c r="K541" i="10" s="1"/>
  <c r="I309" i="10"/>
  <c r="J309" i="10" s="1"/>
  <c r="K309" i="10" s="1"/>
  <c r="L459" i="10"/>
  <c r="M459" i="10"/>
  <c r="L306" i="10"/>
  <c r="M306" i="10"/>
  <c r="J398" i="10"/>
  <c r="K398" i="10" s="1"/>
  <c r="J399" i="10"/>
  <c r="K399" i="10" s="1"/>
  <c r="L256" i="10"/>
  <c r="M256" i="10"/>
  <c r="J411" i="10"/>
  <c r="K411" i="10" s="1"/>
  <c r="J51" i="10"/>
  <c r="K51" i="10" s="1"/>
  <c r="J231" i="10"/>
  <c r="K231" i="10" s="1"/>
  <c r="J410" i="10"/>
  <c r="K410" i="10" s="1"/>
  <c r="J50" i="10"/>
  <c r="K50" i="10" s="1"/>
  <c r="J230" i="10"/>
  <c r="K230" i="10" s="1"/>
  <c r="L131" i="10"/>
  <c r="M131" i="10"/>
  <c r="L274" i="10"/>
  <c r="M274" i="10"/>
  <c r="L73" i="10"/>
  <c r="M73" i="10"/>
  <c r="L27" i="10"/>
  <c r="M27" i="10"/>
  <c r="L431" i="10"/>
  <c r="M431" i="10"/>
  <c r="L161" i="10"/>
  <c r="M161" i="10"/>
  <c r="L205" i="10"/>
  <c r="M205" i="10"/>
  <c r="DI1" i="12"/>
  <c r="DH1" i="6"/>
  <c r="AX1" i="6"/>
  <c r="AX2" i="6" s="1"/>
  <c r="DE1" i="12"/>
  <c r="DD1" i="6"/>
  <c r="AT1" i="6"/>
  <c r="AT2" i="6" s="1"/>
  <c r="DA1" i="12"/>
  <c r="CZ1" i="6"/>
  <c r="AP1" i="6"/>
  <c r="AP2" i="6" s="1"/>
  <c r="CW1" i="12"/>
  <c r="CV1" i="6"/>
  <c r="AL1" i="6"/>
  <c r="AL2" i="6" s="1"/>
  <c r="CS1" i="12"/>
  <c r="CR1" i="6"/>
  <c r="AH1" i="6"/>
  <c r="AH2" i="6" s="1"/>
  <c r="CO1" i="12"/>
  <c r="CN1" i="6"/>
  <c r="AD1" i="6"/>
  <c r="AD2" i="6" s="1"/>
  <c r="CK1" i="12"/>
  <c r="CJ1" i="6"/>
  <c r="Z1" i="6"/>
  <c r="Z2" i="6" s="1"/>
  <c r="CG1" i="12"/>
  <c r="CF1" i="6"/>
  <c r="V1" i="6"/>
  <c r="V2" i="6" s="1"/>
  <c r="CC1" i="12"/>
  <c r="CB1" i="6"/>
  <c r="R1" i="6"/>
  <c r="R2" i="6" s="1"/>
  <c r="BX1" i="6"/>
  <c r="N1" i="6"/>
  <c r="N2" i="6" s="1"/>
  <c r="BT1" i="6"/>
  <c r="J1" i="6"/>
  <c r="J2" i="6" s="1"/>
  <c r="BP1" i="6"/>
  <c r="F1" i="6"/>
  <c r="F2" i="6" s="1"/>
  <c r="L602" i="10"/>
  <c r="L295" i="10"/>
  <c r="L347" i="10"/>
  <c r="L517" i="10"/>
  <c r="L38" i="10"/>
  <c r="L209" i="10"/>
  <c r="L350" i="10"/>
  <c r="L297" i="10"/>
  <c r="L210" i="10"/>
  <c r="D85" i="2"/>
  <c r="D89" i="2"/>
  <c r="D93" i="2"/>
  <c r="D88" i="2"/>
  <c r="D86" i="2"/>
  <c r="D90" i="2"/>
  <c r="D84" i="2"/>
  <c r="D87" i="2"/>
  <c r="D91" i="2"/>
  <c r="D92" i="2"/>
  <c r="E470" i="2"/>
  <c r="E469" i="2"/>
  <c r="E468" i="2"/>
  <c r="E512" i="2"/>
  <c r="E462" i="2"/>
  <c r="E96" i="1"/>
  <c r="D575" i="2"/>
  <c r="E92" i="1"/>
  <c r="D571" i="2"/>
  <c r="E466" i="2"/>
  <c r="E465" i="2"/>
  <c r="E95" i="1"/>
  <c r="D574" i="2"/>
  <c r="E91" i="1"/>
  <c r="D570" i="2"/>
  <c r="E463" i="2"/>
  <c r="E565" i="2"/>
  <c r="E94" i="1"/>
  <c r="D573" i="2"/>
  <c r="E569" i="2"/>
  <c r="F569" i="2"/>
  <c r="E464" i="2"/>
  <c r="E566" i="2"/>
  <c r="E460" i="2"/>
  <c r="E97" i="1"/>
  <c r="D576" i="2"/>
  <c r="E93" i="1"/>
  <c r="D572" i="2"/>
  <c r="E461" i="2"/>
  <c r="E555" i="2"/>
  <c r="E467" i="2"/>
  <c r="E86" i="1"/>
  <c r="D564" i="2"/>
  <c r="E78" i="1"/>
  <c r="D556" i="2"/>
  <c r="E85" i="1"/>
  <c r="D563" i="2"/>
  <c r="E81" i="1"/>
  <c r="D559" i="2"/>
  <c r="E90" i="1"/>
  <c r="E84" i="1"/>
  <c r="D562" i="2"/>
  <c r="E80" i="1"/>
  <c r="D558" i="2"/>
  <c r="E82" i="1"/>
  <c r="D560" i="2"/>
  <c r="E89" i="1"/>
  <c r="D568" i="2"/>
  <c r="D567" i="2"/>
  <c r="E83" i="1"/>
  <c r="D561" i="2"/>
  <c r="E79" i="1"/>
  <c r="D557" i="2"/>
  <c r="E70" i="1"/>
  <c r="D548" i="2"/>
  <c r="E69" i="1"/>
  <c r="D547" i="2"/>
  <c r="E76" i="1"/>
  <c r="D554" i="2"/>
  <c r="E72" i="1"/>
  <c r="D550" i="2"/>
  <c r="E74" i="1"/>
  <c r="D552" i="2"/>
  <c r="E73" i="1"/>
  <c r="D551" i="2"/>
  <c r="E75" i="1"/>
  <c r="D553" i="2"/>
  <c r="E71" i="1"/>
  <c r="D549" i="2"/>
  <c r="E68" i="1"/>
  <c r="D546" i="2"/>
  <c r="E67" i="1"/>
  <c r="D540" i="2"/>
  <c r="D542" i="2"/>
  <c r="D544" i="2"/>
  <c r="D539" i="2"/>
  <c r="D541" i="2"/>
  <c r="D543" i="2"/>
  <c r="D545" i="2"/>
  <c r="E63" i="1"/>
  <c r="D523" i="2"/>
  <c r="D524" i="2"/>
  <c r="E59" i="1"/>
  <c r="D514" i="2"/>
  <c r="E64" i="1"/>
  <c r="D528" i="2"/>
  <c r="D526" i="2"/>
  <c r="D525" i="2"/>
  <c r="D527" i="2"/>
  <c r="E66" i="1"/>
  <c r="D538" i="2"/>
  <c r="D537" i="2"/>
  <c r="D536" i="2"/>
  <c r="E62" i="1"/>
  <c r="D522" i="2"/>
  <c r="E60" i="1"/>
  <c r="D517" i="2"/>
  <c r="D516" i="2"/>
  <c r="D518" i="2"/>
  <c r="D515" i="2"/>
  <c r="E65" i="1"/>
  <c r="D530" i="2"/>
  <c r="D532" i="2"/>
  <c r="D534" i="2"/>
  <c r="D529" i="2"/>
  <c r="D531" i="2"/>
  <c r="D533" i="2"/>
  <c r="D535" i="2"/>
  <c r="E61" i="1"/>
  <c r="D520" i="2"/>
  <c r="D519" i="2"/>
  <c r="D521" i="2"/>
  <c r="D501" i="2"/>
  <c r="D499" i="2"/>
  <c r="E50" i="1"/>
  <c r="D500" i="2"/>
  <c r="D487" i="2"/>
  <c r="D490" i="2"/>
  <c r="D486" i="2"/>
  <c r="D492" i="2"/>
  <c r="E46" i="1"/>
  <c r="D488" i="2"/>
  <c r="D493" i="2"/>
  <c r="D491" i="2"/>
  <c r="D494" i="2"/>
  <c r="D489" i="2"/>
  <c r="D513" i="2"/>
  <c r="E58" i="1"/>
  <c r="D498" i="2"/>
  <c r="E49" i="1"/>
  <c r="D508" i="2"/>
  <c r="E55" i="1"/>
  <c r="D509" i="2"/>
  <c r="D502" i="2"/>
  <c r="E51" i="1"/>
  <c r="E47" i="1"/>
  <c r="D495" i="2"/>
  <c r="D472" i="2"/>
  <c r="E43" i="1"/>
  <c r="D471" i="2"/>
  <c r="E54" i="1"/>
  <c r="D506" i="2"/>
  <c r="D507" i="2"/>
  <c r="D504" i="2"/>
  <c r="E53" i="1"/>
  <c r="D505" i="2"/>
  <c r="D484" i="2"/>
  <c r="D482" i="2"/>
  <c r="D485" i="2"/>
  <c r="D483" i="2"/>
  <c r="E45" i="1"/>
  <c r="D481" i="2"/>
  <c r="D511" i="2"/>
  <c r="E56" i="1"/>
  <c r="D510" i="2"/>
  <c r="E52" i="1"/>
  <c r="D503" i="2"/>
  <c r="D497" i="2"/>
  <c r="E48" i="1"/>
  <c r="D496" i="2"/>
  <c r="D480" i="2"/>
  <c r="D475" i="2"/>
  <c r="D477" i="2"/>
  <c r="D479" i="2"/>
  <c r="D474" i="2"/>
  <c r="D473" i="2"/>
  <c r="E44" i="1"/>
  <c r="D476" i="2"/>
  <c r="D478" i="2"/>
  <c r="E9" i="1"/>
  <c r="D122" i="2"/>
  <c r="D124" i="2"/>
  <c r="D126" i="2"/>
  <c r="D128" i="2"/>
  <c r="D121" i="2"/>
  <c r="D120" i="2"/>
  <c r="D123" i="2"/>
  <c r="D127" i="2"/>
  <c r="D125" i="2"/>
  <c r="E17" i="1"/>
  <c r="D234" i="2"/>
  <c r="D237" i="2"/>
  <c r="D242" i="2"/>
  <c r="D232" i="2"/>
  <c r="D233" i="2"/>
  <c r="D238" i="2"/>
  <c r="D241" i="2"/>
  <c r="D235" i="2"/>
  <c r="D240" i="2"/>
  <c r="D243" i="2"/>
  <c r="D244" i="2"/>
  <c r="D236" i="2"/>
  <c r="D239" i="2"/>
  <c r="E32" i="1"/>
  <c r="D387" i="2"/>
  <c r="D392" i="2"/>
  <c r="D395" i="2"/>
  <c r="D391" i="2"/>
  <c r="D394" i="2"/>
  <c r="D398" i="2"/>
  <c r="D388" i="2"/>
  <c r="D385" i="2"/>
  <c r="D389" i="2"/>
  <c r="D396" i="2"/>
  <c r="D390" i="2"/>
  <c r="D397" i="2"/>
  <c r="D393" i="2"/>
  <c r="D386" i="2"/>
  <c r="E12" i="1"/>
  <c r="D143" i="2"/>
  <c r="D144" i="2"/>
  <c r="D146" i="2"/>
  <c r="D148" i="2"/>
  <c r="D150" i="2"/>
  <c r="D152" i="2"/>
  <c r="D154" i="2"/>
  <c r="D156" i="2"/>
  <c r="D158" i="2"/>
  <c r="D149" i="2"/>
  <c r="D157" i="2"/>
  <c r="D145" i="2"/>
  <c r="D153" i="2"/>
  <c r="D147" i="2"/>
  <c r="D151" i="2"/>
  <c r="D155" i="2"/>
  <c r="E20" i="1"/>
  <c r="D260" i="2"/>
  <c r="D256" i="2"/>
  <c r="D257" i="2"/>
  <c r="D255" i="2"/>
  <c r="D259" i="2"/>
  <c r="D258" i="2"/>
  <c r="E16" i="1"/>
  <c r="D223" i="2"/>
  <c r="D225" i="2"/>
  <c r="D227" i="2"/>
  <c r="D229" i="2"/>
  <c r="D231" i="2"/>
  <c r="D224" i="2"/>
  <c r="D221" i="2"/>
  <c r="D228" i="2"/>
  <c r="D222" i="2"/>
  <c r="D230" i="2"/>
  <c r="D226" i="2"/>
  <c r="E35" i="1"/>
  <c r="D424" i="2"/>
  <c r="D429" i="2"/>
  <c r="D432" i="2"/>
  <c r="D425" i="2"/>
  <c r="D426" i="2"/>
  <c r="D430" i="2"/>
  <c r="D433" i="2"/>
  <c r="D423" i="2"/>
  <c r="D431" i="2"/>
  <c r="D427" i="2"/>
  <c r="D434" i="2"/>
  <c r="D428" i="2"/>
  <c r="D422" i="2"/>
  <c r="E31" i="1"/>
  <c r="D378" i="2"/>
  <c r="D381" i="2"/>
  <c r="D376" i="2"/>
  <c r="D379" i="2"/>
  <c r="D384" i="2"/>
  <c r="D377" i="2"/>
  <c r="D382" i="2"/>
  <c r="D383" i="2"/>
  <c r="D374" i="2"/>
  <c r="D373" i="2"/>
  <c r="D380" i="2"/>
  <c r="D375" i="2"/>
  <c r="E27" i="1"/>
  <c r="D333" i="2"/>
  <c r="D332" i="2"/>
  <c r="D331" i="2"/>
  <c r="D334" i="2"/>
  <c r="D330" i="2"/>
  <c r="E23" i="1"/>
  <c r="D283" i="2"/>
  <c r="D286" i="2"/>
  <c r="D285" i="2"/>
  <c r="D284" i="2"/>
  <c r="D282" i="2"/>
  <c r="E5" i="1"/>
  <c r="D70" i="2"/>
  <c r="D74" i="2"/>
  <c r="D78" i="2"/>
  <c r="D82" i="2"/>
  <c r="D71" i="2"/>
  <c r="D75" i="2"/>
  <c r="D79" i="2"/>
  <c r="D83" i="2"/>
  <c r="D72" i="2"/>
  <c r="D80" i="2"/>
  <c r="D76" i="2"/>
  <c r="D69" i="2"/>
  <c r="D81" i="2"/>
  <c r="D73" i="2"/>
  <c r="D77" i="2"/>
  <c r="E36" i="1"/>
  <c r="D439" i="2"/>
  <c r="D442" i="2"/>
  <c r="D447" i="2"/>
  <c r="D450" i="2"/>
  <c r="D455" i="2"/>
  <c r="D435" i="2"/>
  <c r="D437" i="2"/>
  <c r="D440" i="2"/>
  <c r="D445" i="2"/>
  <c r="D448" i="2"/>
  <c r="D453" i="2"/>
  <c r="D456" i="2"/>
  <c r="D444" i="2"/>
  <c r="D449" i="2"/>
  <c r="D446" i="2"/>
  <c r="D451" i="2"/>
  <c r="D436" i="2"/>
  <c r="D441" i="2"/>
  <c r="D452" i="2"/>
  <c r="D457" i="2"/>
  <c r="D454" i="2"/>
  <c r="D438" i="2"/>
  <c r="D443" i="2"/>
  <c r="E24" i="1"/>
  <c r="D289" i="2"/>
  <c r="D294" i="2"/>
  <c r="D293" i="2"/>
  <c r="D288" i="2"/>
  <c r="D290" i="2"/>
  <c r="D287" i="2"/>
  <c r="D291" i="2"/>
  <c r="D292" i="2"/>
  <c r="E11" i="1"/>
  <c r="D142" i="2"/>
  <c r="D136" i="2"/>
  <c r="D138" i="2"/>
  <c r="D140" i="2"/>
  <c r="D134" i="2"/>
  <c r="D135" i="2"/>
  <c r="D139" i="2"/>
  <c r="D137" i="2"/>
  <c r="D141" i="2"/>
  <c r="E15" i="1"/>
  <c r="D211" i="2"/>
  <c r="D216" i="2"/>
  <c r="D219" i="2"/>
  <c r="D213" i="2"/>
  <c r="D217" i="2"/>
  <c r="D220" i="2"/>
  <c r="D215" i="2"/>
  <c r="D218" i="2"/>
  <c r="D210" i="2"/>
  <c r="D214" i="2"/>
  <c r="D209" i="2"/>
  <c r="D212" i="2"/>
  <c r="E30" i="1"/>
  <c r="D359" i="2"/>
  <c r="D362" i="2"/>
  <c r="D367" i="2"/>
  <c r="D370" i="2"/>
  <c r="D356" i="2"/>
  <c r="D360" i="2"/>
  <c r="D363" i="2"/>
  <c r="D357" i="2"/>
  <c r="D364" i="2"/>
  <c r="D368" i="2"/>
  <c r="D371" i="2"/>
  <c r="D358" i="2"/>
  <c r="D365" i="2"/>
  <c r="D354" i="2"/>
  <c r="D366" i="2"/>
  <c r="D361" i="2"/>
  <c r="D372" i="2"/>
  <c r="D355" i="2"/>
  <c r="D369" i="2"/>
  <c r="E26" i="1"/>
  <c r="D319" i="2"/>
  <c r="D322" i="2"/>
  <c r="D327" i="2"/>
  <c r="D315" i="2"/>
  <c r="D317" i="2"/>
  <c r="D324" i="2"/>
  <c r="D328" i="2"/>
  <c r="D318" i="2"/>
  <c r="D321" i="2"/>
  <c r="D325" i="2"/>
  <c r="D326" i="2"/>
  <c r="D329" i="2"/>
  <c r="D320" i="2"/>
  <c r="D323" i="2"/>
  <c r="D316" i="2"/>
  <c r="E22" i="1"/>
  <c r="D277" i="2"/>
  <c r="D280" i="2"/>
  <c r="D274" i="2"/>
  <c r="D276" i="2"/>
  <c r="D279" i="2"/>
  <c r="D275" i="2"/>
  <c r="D278" i="2"/>
  <c r="D281" i="2"/>
  <c r="E13" i="1"/>
  <c r="D159" i="2"/>
  <c r="D160" i="2"/>
  <c r="D162" i="2"/>
  <c r="D164" i="2"/>
  <c r="D166" i="2"/>
  <c r="D168" i="2"/>
  <c r="D170" i="2"/>
  <c r="D172" i="2"/>
  <c r="D174" i="2"/>
  <c r="D176" i="2"/>
  <c r="D178" i="2"/>
  <c r="D180" i="2"/>
  <c r="D182" i="2"/>
  <c r="D161" i="2"/>
  <c r="D165" i="2"/>
  <c r="D169" i="2"/>
  <c r="D173" i="2"/>
  <c r="D177" i="2"/>
  <c r="D181" i="2"/>
  <c r="D163" i="2"/>
  <c r="D167" i="2"/>
  <c r="D171" i="2"/>
  <c r="D175" i="2"/>
  <c r="D179" i="2"/>
  <c r="E21" i="1"/>
  <c r="D266" i="2"/>
  <c r="D269" i="2"/>
  <c r="D265" i="2"/>
  <c r="D268" i="2"/>
  <c r="D272" i="2"/>
  <c r="D262" i="2"/>
  <c r="D267" i="2"/>
  <c r="D271" i="2"/>
  <c r="D264" i="2"/>
  <c r="D263" i="2"/>
  <c r="D273" i="2"/>
  <c r="D261" i="2"/>
  <c r="D270" i="2"/>
  <c r="D338" i="2"/>
  <c r="D341" i="2"/>
  <c r="D346" i="2"/>
  <c r="D345" i="2"/>
  <c r="D335" i="2"/>
  <c r="D339" i="2"/>
  <c r="D342" i="2"/>
  <c r="D336" i="2"/>
  <c r="D343" i="2"/>
  <c r="D347" i="2"/>
  <c r="D337" i="2"/>
  <c r="D340" i="2"/>
  <c r="D344" i="2"/>
  <c r="E8" i="1"/>
  <c r="D119" i="2"/>
  <c r="D118" i="2"/>
  <c r="D116" i="2"/>
  <c r="D117" i="2"/>
  <c r="E7" i="1"/>
  <c r="D111" i="2"/>
  <c r="D113" i="2"/>
  <c r="D115" i="2"/>
  <c r="D110" i="2"/>
  <c r="D114" i="2"/>
  <c r="D112" i="2"/>
  <c r="E19" i="1"/>
  <c r="D253" i="2"/>
  <c r="D251" i="2"/>
  <c r="D254" i="2"/>
  <c r="D252" i="2"/>
  <c r="E34" i="1"/>
  <c r="D413" i="2"/>
  <c r="D416" i="2"/>
  <c r="D421" i="2"/>
  <c r="D411" i="2"/>
  <c r="D414" i="2"/>
  <c r="D419" i="2"/>
  <c r="D410" i="2"/>
  <c r="D412" i="2"/>
  <c r="D417" i="2"/>
  <c r="D418" i="2"/>
  <c r="D420" i="2"/>
  <c r="D415" i="2"/>
  <c r="E10" i="1"/>
  <c r="D130" i="2"/>
  <c r="D129" i="2"/>
  <c r="D131" i="2"/>
  <c r="D132" i="2"/>
  <c r="D133" i="2"/>
  <c r="E6" i="1"/>
  <c r="D109" i="2"/>
  <c r="D95" i="2"/>
  <c r="D99" i="2"/>
  <c r="D103" i="2"/>
  <c r="D107" i="2"/>
  <c r="D96" i="2"/>
  <c r="D100" i="2"/>
  <c r="D104" i="2"/>
  <c r="D108" i="2"/>
  <c r="D102" i="2"/>
  <c r="D97" i="2"/>
  <c r="D105" i="2"/>
  <c r="D98" i="2"/>
  <c r="D106" i="2"/>
  <c r="D94" i="2"/>
  <c r="D101" i="2"/>
  <c r="E14" i="1"/>
  <c r="D185" i="2"/>
  <c r="D189" i="2"/>
  <c r="D193" i="2"/>
  <c r="D197" i="2"/>
  <c r="D201" i="2"/>
  <c r="D205" i="2"/>
  <c r="D183" i="2"/>
  <c r="D187" i="2"/>
  <c r="D191" i="2"/>
  <c r="D195" i="2"/>
  <c r="D199" i="2"/>
  <c r="D203" i="2"/>
  <c r="D186" i="2"/>
  <c r="D190" i="2"/>
  <c r="D194" i="2"/>
  <c r="D198" i="2"/>
  <c r="D202" i="2"/>
  <c r="D206" i="2"/>
  <c r="D184" i="2"/>
  <c r="D200" i="2"/>
  <c r="D188" i="2"/>
  <c r="D204" i="2"/>
  <c r="D192" i="2"/>
  <c r="D207" i="2"/>
  <c r="D196" i="2"/>
  <c r="D208" i="2"/>
  <c r="E18" i="1"/>
  <c r="D248" i="2"/>
  <c r="D246" i="2"/>
  <c r="D247" i="2"/>
  <c r="D245" i="2"/>
  <c r="D250" i="2"/>
  <c r="D249" i="2"/>
  <c r="E37" i="1"/>
  <c r="D458" i="2"/>
  <c r="D459" i="2"/>
  <c r="E33" i="1"/>
  <c r="D402" i="2"/>
  <c r="D405" i="2"/>
  <c r="D399" i="2"/>
  <c r="D403" i="2"/>
  <c r="D406" i="2"/>
  <c r="D400" i="2"/>
  <c r="D407" i="2"/>
  <c r="D409" i="2"/>
  <c r="D404" i="2"/>
  <c r="D401" i="2"/>
  <c r="D408" i="2"/>
  <c r="E29" i="1"/>
  <c r="D349" i="2"/>
  <c r="D352" i="2"/>
  <c r="D348" i="2"/>
  <c r="D351" i="2"/>
  <c r="D350" i="2"/>
  <c r="D353" i="2"/>
  <c r="E25" i="1"/>
  <c r="D300" i="2"/>
  <c r="D303" i="2"/>
  <c r="D308" i="2"/>
  <c r="D311" i="2"/>
  <c r="D299" i="2"/>
  <c r="D302" i="2"/>
  <c r="D306" i="2"/>
  <c r="D313" i="2"/>
  <c r="D297" i="2"/>
  <c r="D307" i="2"/>
  <c r="D298" i="2"/>
  <c r="D312" i="2"/>
  <c r="D304" i="2"/>
  <c r="D309" i="2"/>
  <c r="D314" i="2"/>
  <c r="D301" i="2"/>
  <c r="D305" i="2"/>
  <c r="D310" i="2"/>
  <c r="D296" i="2"/>
  <c r="D295" i="2"/>
  <c r="E28" i="1"/>
  <c r="C8" i="4"/>
  <c r="D52" i="2"/>
  <c r="D56" i="2"/>
  <c r="D60" i="2"/>
  <c r="D64" i="2"/>
  <c r="D68" i="2"/>
  <c r="D63" i="2"/>
  <c r="D53" i="2"/>
  <c r="D57" i="2"/>
  <c r="D61" i="2"/>
  <c r="D65" i="2"/>
  <c r="D50" i="2"/>
  <c r="D51" i="2"/>
  <c r="D55" i="2"/>
  <c r="D59" i="2"/>
  <c r="D54" i="2"/>
  <c r="D58" i="2"/>
  <c r="D62" i="2"/>
  <c r="D66" i="2"/>
  <c r="D67" i="2"/>
  <c r="E2" i="1"/>
  <c r="D4" i="2"/>
  <c r="D8" i="2"/>
  <c r="D12" i="2"/>
  <c r="D16" i="2"/>
  <c r="D20" i="2"/>
  <c r="D24" i="2"/>
  <c r="D28" i="2"/>
  <c r="D32" i="2"/>
  <c r="D2" i="2"/>
  <c r="E2" i="2" s="1"/>
  <c r="D22" i="2"/>
  <c r="D34" i="2"/>
  <c r="D5" i="2"/>
  <c r="D9" i="2"/>
  <c r="D13" i="2"/>
  <c r="D17" i="2"/>
  <c r="D21" i="2"/>
  <c r="D25" i="2"/>
  <c r="D29" i="2"/>
  <c r="D33" i="2"/>
  <c r="D6" i="2"/>
  <c r="D10" i="2"/>
  <c r="D18" i="2"/>
  <c r="D30" i="2"/>
  <c r="D3" i="2"/>
  <c r="D7" i="2"/>
  <c r="D11" i="2"/>
  <c r="D15" i="2"/>
  <c r="D19" i="2"/>
  <c r="D23" i="2"/>
  <c r="D27" i="2"/>
  <c r="D31" i="2"/>
  <c r="D35" i="2"/>
  <c r="D14" i="2"/>
  <c r="D26" i="2"/>
  <c r="C3" i="4"/>
  <c r="E3" i="4" s="1"/>
  <c r="C9" i="4"/>
  <c r="E9" i="4" s="1"/>
  <c r="E3" i="1"/>
  <c r="D40" i="2"/>
  <c r="D44" i="2"/>
  <c r="D48" i="2"/>
  <c r="D39" i="2"/>
  <c r="D37" i="2"/>
  <c r="D41" i="2"/>
  <c r="D45" i="2"/>
  <c r="D36" i="2"/>
  <c r="D46" i="2"/>
  <c r="D49" i="2"/>
  <c r="D38" i="2"/>
  <c r="D42" i="2"/>
  <c r="D43" i="2"/>
  <c r="D47" i="2"/>
  <c r="E2" i="4"/>
  <c r="D4" i="3"/>
  <c r="E45" i="5"/>
  <c r="E21" i="5"/>
  <c r="E7" i="4"/>
  <c r="E19" i="5"/>
  <c r="E41" i="5"/>
  <c r="E29" i="5"/>
  <c r="E27" i="5"/>
  <c r="E15" i="5"/>
  <c r="E3" i="5"/>
  <c r="E5" i="4"/>
  <c r="B12" i="5"/>
  <c r="E12" i="5" s="1"/>
  <c r="B28" i="5"/>
  <c r="E28" i="5" s="1"/>
  <c r="B40" i="5"/>
  <c r="E40" i="5" s="1"/>
  <c r="B44" i="5"/>
  <c r="E44" i="5" s="1"/>
  <c r="D2" i="3"/>
  <c r="B14" i="5"/>
  <c r="E14" i="5" s="1"/>
  <c r="B27" i="5"/>
  <c r="B39" i="5"/>
  <c r="E39" i="5" s="1"/>
  <c r="B2" i="5"/>
  <c r="E2" i="5" s="1"/>
  <c r="B13" i="5"/>
  <c r="E13" i="5" s="1"/>
  <c r="B26" i="5"/>
  <c r="E26" i="5" s="1"/>
  <c r="B38" i="5"/>
  <c r="E38" i="5" s="1"/>
  <c r="B11" i="5"/>
  <c r="E11" i="5" s="1"/>
  <c r="B25" i="5"/>
  <c r="E25" i="5" s="1"/>
  <c r="B37" i="5"/>
  <c r="E37" i="5" s="1"/>
  <c r="B10" i="5"/>
  <c r="E10" i="5" s="1"/>
  <c r="B16" i="5"/>
  <c r="E16" i="5" s="1"/>
  <c r="B24" i="5"/>
  <c r="E24" i="5" s="1"/>
  <c r="B36" i="5"/>
  <c r="E36" i="5" s="1"/>
  <c r="B9" i="5"/>
  <c r="E9" i="5" s="1"/>
  <c r="B18" i="5"/>
  <c r="E18" i="5" s="1"/>
  <c r="B23" i="5"/>
  <c r="E23" i="5" s="1"/>
  <c r="B35" i="5"/>
  <c r="E35" i="5" s="1"/>
  <c r="B8" i="5"/>
  <c r="E8" i="5" s="1"/>
  <c r="B17" i="5"/>
  <c r="E17" i="5" s="1"/>
  <c r="B30" i="5"/>
  <c r="E30" i="5" s="1"/>
  <c r="B34" i="5"/>
  <c r="E34" i="5" s="1"/>
  <c r="B7" i="5"/>
  <c r="E7" i="5" s="1"/>
  <c r="B32" i="5"/>
  <c r="E32" i="5" s="1"/>
  <c r="B43" i="5"/>
  <c r="E43" i="5" s="1"/>
  <c r="B6" i="5"/>
  <c r="E6" i="5" s="1"/>
  <c r="B20" i="5"/>
  <c r="E20" i="5" s="1"/>
  <c r="B31" i="5"/>
  <c r="E31" i="5" s="1"/>
  <c r="B48" i="5"/>
  <c r="E48" i="5" s="1"/>
  <c r="E8" i="4"/>
  <c r="B5" i="5"/>
  <c r="E5" i="5" s="1"/>
  <c r="B33" i="5"/>
  <c r="E33" i="5" s="1"/>
  <c r="B47" i="5"/>
  <c r="E47" i="5" s="1"/>
  <c r="B4" i="5"/>
  <c r="E4" i="5" s="1"/>
  <c r="B22" i="5"/>
  <c r="E22" i="5" s="1"/>
  <c r="B42" i="5"/>
  <c r="E42" i="5" s="1"/>
  <c r="B46" i="5"/>
  <c r="E46" i="5" s="1"/>
  <c r="CC2" i="12" l="1"/>
  <c r="CC3" i="12"/>
  <c r="CG2" i="12"/>
  <c r="CG3" i="12"/>
  <c r="CK2" i="12"/>
  <c r="CK3" i="12"/>
  <c r="CO2" i="12"/>
  <c r="CO3" i="12"/>
  <c r="CS2" i="12"/>
  <c r="CS3" i="12"/>
  <c r="CW2" i="12"/>
  <c r="CW3" i="12"/>
  <c r="DA2" i="12"/>
  <c r="DA3" i="12"/>
  <c r="DE2" i="12"/>
  <c r="DE3" i="12"/>
  <c r="DI2" i="12"/>
  <c r="DI3" i="12"/>
  <c r="L230" i="10"/>
  <c r="M230" i="10"/>
  <c r="L51" i="10"/>
  <c r="M51" i="10"/>
  <c r="L399" i="10"/>
  <c r="M399" i="10"/>
  <c r="L617" i="10"/>
  <c r="M617" i="10"/>
  <c r="L539" i="10"/>
  <c r="M539" i="10"/>
  <c r="L616" i="10"/>
  <c r="M616" i="10"/>
  <c r="L366" i="10"/>
  <c r="M366" i="10"/>
  <c r="L549" i="10"/>
  <c r="M549" i="10"/>
  <c r="L545" i="10"/>
  <c r="M545" i="10"/>
  <c r="L395" i="10"/>
  <c r="M395" i="10"/>
  <c r="CD2" i="12"/>
  <c r="CD3" i="12"/>
  <c r="CH2" i="12"/>
  <c r="CH3" i="12"/>
  <c r="CL2" i="12"/>
  <c r="CL3" i="12"/>
  <c r="CP2" i="12"/>
  <c r="CP3" i="12"/>
  <c r="CT2" i="12"/>
  <c r="CT3" i="12"/>
  <c r="CX2" i="12"/>
  <c r="CX3" i="12"/>
  <c r="DB2" i="12"/>
  <c r="DB3" i="12"/>
  <c r="DF2" i="12"/>
  <c r="DF3" i="12"/>
  <c r="DJ2" i="12"/>
  <c r="DJ3" i="12"/>
  <c r="L363" i="10"/>
  <c r="M363" i="10"/>
  <c r="L420" i="10"/>
  <c r="M420" i="10"/>
  <c r="L247" i="10"/>
  <c r="M247" i="10"/>
  <c r="L447" i="10"/>
  <c r="M447" i="10"/>
  <c r="L142" i="10"/>
  <c r="M142" i="10"/>
  <c r="L141" i="10"/>
  <c r="M141" i="10"/>
  <c r="L492" i="10"/>
  <c r="M492" i="10"/>
  <c r="L586" i="10"/>
  <c r="M586" i="10"/>
  <c r="L493" i="10"/>
  <c r="M493" i="10"/>
  <c r="L491" i="10"/>
  <c r="M491" i="10"/>
  <c r="L494" i="10"/>
  <c r="M494" i="10"/>
  <c r="L482" i="10"/>
  <c r="M482" i="10"/>
  <c r="L77" i="10"/>
  <c r="M77" i="10"/>
  <c r="L560" i="10"/>
  <c r="M560" i="10"/>
  <c r="L451" i="10"/>
  <c r="M451" i="10"/>
  <c r="L558" i="10"/>
  <c r="M558" i="10"/>
  <c r="L39" i="10"/>
  <c r="M39" i="10"/>
  <c r="L445" i="10"/>
  <c r="M445" i="10"/>
  <c r="L443" i="10"/>
  <c r="M443" i="10"/>
  <c r="L243" i="10"/>
  <c r="M243" i="10"/>
  <c r="L52" i="10"/>
  <c r="M52" i="10"/>
  <c r="L244" i="10"/>
  <c r="M244" i="10"/>
  <c r="L59" i="10"/>
  <c r="M59" i="10"/>
  <c r="L54" i="10"/>
  <c r="M54" i="10"/>
  <c r="L53" i="10"/>
  <c r="M53" i="10"/>
  <c r="L418" i="10"/>
  <c r="M418" i="10"/>
  <c r="L530" i="10"/>
  <c r="M530" i="10"/>
  <c r="L342" i="10"/>
  <c r="M342" i="10"/>
  <c r="L341" i="10"/>
  <c r="M341" i="10"/>
  <c r="L340" i="10"/>
  <c r="M340" i="10"/>
  <c r="L563" i="10"/>
  <c r="M563" i="10"/>
  <c r="L272" i="10"/>
  <c r="M272" i="10"/>
  <c r="L577" i="10"/>
  <c r="M577" i="10"/>
  <c r="L286" i="10"/>
  <c r="M286" i="10"/>
  <c r="L285" i="10"/>
  <c r="M285" i="10"/>
  <c r="L408" i="10"/>
  <c r="M408" i="10"/>
  <c r="L44" i="10"/>
  <c r="M44" i="10"/>
  <c r="L216" i="10"/>
  <c r="M216" i="10"/>
  <c r="L221" i="10"/>
  <c r="M221" i="10"/>
  <c r="L218" i="10"/>
  <c r="M218" i="10"/>
  <c r="L222" i="10"/>
  <c r="M222" i="10"/>
  <c r="L217" i="10"/>
  <c r="M217" i="10"/>
  <c r="L223" i="10"/>
  <c r="M223" i="10"/>
  <c r="CE2" i="12"/>
  <c r="CE3" i="12"/>
  <c r="CI2" i="12"/>
  <c r="CI3" i="12"/>
  <c r="CM2" i="12"/>
  <c r="CM3" i="12"/>
  <c r="CQ2" i="12"/>
  <c r="CQ3" i="12"/>
  <c r="CU2" i="12"/>
  <c r="CU3" i="12"/>
  <c r="CY2" i="12"/>
  <c r="CY3" i="12"/>
  <c r="DC2" i="12"/>
  <c r="DC3" i="12"/>
  <c r="DG2" i="12"/>
  <c r="DG3" i="12"/>
  <c r="L95" i="10"/>
  <c r="M95" i="10"/>
  <c r="L325" i="10"/>
  <c r="M325" i="10"/>
  <c r="L17" i="10"/>
  <c r="M17" i="10"/>
  <c r="L96" i="10"/>
  <c r="M96" i="10"/>
  <c r="L253" i="10"/>
  <c r="M253" i="10"/>
  <c r="L498" i="10"/>
  <c r="M498" i="10"/>
  <c r="L367" i="10"/>
  <c r="M367" i="10"/>
  <c r="L271" i="10"/>
  <c r="M271" i="10"/>
  <c r="L594" i="10"/>
  <c r="M594" i="10"/>
  <c r="L590" i="10"/>
  <c r="M590" i="10"/>
  <c r="L613" i="10"/>
  <c r="M613" i="10"/>
  <c r="L607" i="10"/>
  <c r="M607" i="10"/>
  <c r="L499" i="10"/>
  <c r="M499" i="10"/>
  <c r="L603" i="10"/>
  <c r="M603" i="10"/>
  <c r="L71" i="10"/>
  <c r="M71" i="10"/>
  <c r="L573" i="10"/>
  <c r="M573" i="10"/>
  <c r="M461" i="10"/>
  <c r="L461" i="10"/>
  <c r="L281" i="10"/>
  <c r="M281" i="10"/>
  <c r="L462" i="10"/>
  <c r="M462" i="10"/>
  <c r="L370" i="10"/>
  <c r="M370" i="10"/>
  <c r="L150" i="10"/>
  <c r="M150" i="10"/>
  <c r="L542" i="10"/>
  <c r="M542" i="10"/>
  <c r="L428" i="10"/>
  <c r="M428" i="10"/>
  <c r="L426" i="10"/>
  <c r="M426" i="10"/>
  <c r="L251" i="10"/>
  <c r="M251" i="10"/>
  <c r="L78" i="10"/>
  <c r="M78" i="10"/>
  <c r="L107" i="10"/>
  <c r="M107" i="10"/>
  <c r="L83" i="10"/>
  <c r="M83" i="10"/>
  <c r="L7" i="10"/>
  <c r="M7" i="10"/>
  <c r="L90" i="10"/>
  <c r="M90" i="10"/>
  <c r="L6" i="10"/>
  <c r="M6" i="10"/>
  <c r="L85" i="10"/>
  <c r="M85" i="10"/>
  <c r="L2" i="10"/>
  <c r="M2" i="10"/>
  <c r="L84" i="10"/>
  <c r="M84" i="10"/>
  <c r="L4" i="10"/>
  <c r="M4" i="10"/>
  <c r="L290" i="10"/>
  <c r="M290" i="10"/>
  <c r="L72" i="10"/>
  <c r="M72" i="10"/>
  <c r="L377" i="10"/>
  <c r="M377" i="10"/>
  <c r="L378" i="10"/>
  <c r="M378" i="10"/>
  <c r="L177" i="10"/>
  <c r="M177" i="10"/>
  <c r="L207" i="10"/>
  <c r="M207" i="10"/>
  <c r="L384" i="10"/>
  <c r="M384" i="10"/>
  <c r="L352" i="10"/>
  <c r="M352" i="10"/>
  <c r="L132" i="10"/>
  <c r="M132" i="10"/>
  <c r="L354" i="10"/>
  <c r="M354" i="10"/>
  <c r="L533" i="10"/>
  <c r="M533" i="10"/>
  <c r="L536" i="10"/>
  <c r="M536" i="10"/>
  <c r="L537" i="10"/>
  <c r="M537" i="10"/>
  <c r="L355" i="10"/>
  <c r="M355" i="10"/>
  <c r="L390" i="10"/>
  <c r="M390" i="10"/>
  <c r="L392" i="10"/>
  <c r="M392" i="10"/>
  <c r="M33" i="10"/>
  <c r="L33" i="10"/>
  <c r="L35" i="10"/>
  <c r="M35" i="10"/>
  <c r="L180" i="10"/>
  <c r="M180" i="10"/>
  <c r="L468" i="10"/>
  <c r="M468" i="10"/>
  <c r="L158" i="10"/>
  <c r="M158" i="10"/>
  <c r="L159" i="10"/>
  <c r="M159" i="10"/>
  <c r="L597" i="10"/>
  <c r="M597" i="10"/>
  <c r="L312" i="10"/>
  <c r="M312" i="10"/>
  <c r="L503" i="10"/>
  <c r="M503" i="10"/>
  <c r="L456" i="10"/>
  <c r="M456" i="10"/>
  <c r="L457" i="10"/>
  <c r="M457" i="10"/>
  <c r="L455" i="10"/>
  <c r="M455" i="10"/>
  <c r="L171" i="10"/>
  <c r="M171" i="10"/>
  <c r="L174" i="10"/>
  <c r="M174" i="10"/>
  <c r="L383" i="10"/>
  <c r="M383" i="10"/>
  <c r="L167" i="10"/>
  <c r="M167" i="10"/>
  <c r="L555" i="10"/>
  <c r="M555" i="10"/>
  <c r="L261" i="10"/>
  <c r="M261" i="10"/>
  <c r="L335" i="10"/>
  <c r="M335" i="10"/>
  <c r="L338" i="10"/>
  <c r="M338" i="10"/>
  <c r="L122" i="10"/>
  <c r="M122" i="10"/>
  <c r="L337" i="10"/>
  <c r="M337" i="10"/>
  <c r="L521" i="10"/>
  <c r="M521" i="10"/>
  <c r="L116" i="10"/>
  <c r="M116" i="10"/>
  <c r="L28" i="10"/>
  <c r="M28" i="10"/>
  <c r="L32" i="10"/>
  <c r="M32" i="10"/>
  <c r="M193" i="10"/>
  <c r="L193" i="10"/>
  <c r="L197" i="10"/>
  <c r="M197" i="10"/>
  <c r="L402" i="10"/>
  <c r="M402" i="10"/>
  <c r="M477" i="10"/>
  <c r="L477" i="10"/>
  <c r="L479" i="10"/>
  <c r="M479" i="10"/>
  <c r="L66" i="10"/>
  <c r="M66" i="10"/>
  <c r="L554" i="10"/>
  <c r="M554" i="10"/>
  <c r="L255" i="10"/>
  <c r="M255" i="10"/>
  <c r="L119" i="10"/>
  <c r="M119" i="10"/>
  <c r="L519" i="10"/>
  <c r="M519" i="10"/>
  <c r="L102" i="10"/>
  <c r="M102" i="10"/>
  <c r="L113" i="10"/>
  <c r="M113" i="10"/>
  <c r="L13" i="10"/>
  <c r="M13" i="10"/>
  <c r="L108" i="10"/>
  <c r="M108" i="10"/>
  <c r="L50" i="10"/>
  <c r="M50" i="10"/>
  <c r="L411" i="10"/>
  <c r="M411" i="10"/>
  <c r="L398" i="10"/>
  <c r="M398" i="10"/>
  <c r="L308" i="10"/>
  <c r="M308" i="10"/>
  <c r="L144" i="10"/>
  <c r="M144" i="10"/>
  <c r="L365" i="10"/>
  <c r="M365" i="10"/>
  <c r="L546" i="10"/>
  <c r="M546" i="10"/>
  <c r="L547" i="10"/>
  <c r="M547" i="10"/>
  <c r="L186" i="10"/>
  <c r="M186" i="10"/>
  <c r="L548" i="10"/>
  <c r="M548" i="10"/>
  <c r="L307" i="10"/>
  <c r="M307" i="10"/>
  <c r="L246" i="10"/>
  <c r="M246" i="10"/>
  <c r="L249" i="10"/>
  <c r="M249" i="10"/>
  <c r="L265" i="10"/>
  <c r="M265" i="10"/>
  <c r="L359" i="10"/>
  <c r="M359" i="10"/>
  <c r="L361" i="10"/>
  <c r="M361" i="10"/>
  <c r="L483" i="10"/>
  <c r="M483" i="10"/>
  <c r="L300" i="10"/>
  <c r="M300" i="10"/>
  <c r="L490" i="10"/>
  <c r="M490" i="10"/>
  <c r="L588" i="10"/>
  <c r="M588" i="10"/>
  <c r="L587" i="10"/>
  <c r="M587" i="10"/>
  <c r="L508" i="10"/>
  <c r="M508" i="10"/>
  <c r="L620" i="10"/>
  <c r="M620" i="10"/>
  <c r="L68" i="10"/>
  <c r="M68" i="10"/>
  <c r="L449" i="10"/>
  <c r="M449" i="10"/>
  <c r="L450" i="10"/>
  <c r="M450" i="10"/>
  <c r="L213" i="10"/>
  <c r="M213" i="10"/>
  <c r="L442" i="10"/>
  <c r="M442" i="10"/>
  <c r="L57" i="10"/>
  <c r="M57" i="10"/>
  <c r="L415" i="10"/>
  <c r="M415" i="10"/>
  <c r="L240" i="10"/>
  <c r="M240" i="10"/>
  <c r="L241" i="10"/>
  <c r="M241" i="10"/>
  <c r="L419" i="10"/>
  <c r="M419" i="10"/>
  <c r="L238" i="10"/>
  <c r="M238" i="10"/>
  <c r="L233" i="10"/>
  <c r="M233" i="10"/>
  <c r="L239" i="10"/>
  <c r="M239" i="10"/>
  <c r="L526" i="10"/>
  <c r="M526" i="10"/>
  <c r="L529" i="10"/>
  <c r="M529" i="10"/>
  <c r="L532" i="10"/>
  <c r="M532" i="10"/>
  <c r="L531" i="10"/>
  <c r="M531" i="10"/>
  <c r="L562" i="10"/>
  <c r="M562" i="10"/>
  <c r="L472" i="10"/>
  <c r="M472" i="10"/>
  <c r="L582" i="10"/>
  <c r="M582" i="10"/>
  <c r="L471" i="10"/>
  <c r="M471" i="10"/>
  <c r="L579" i="10"/>
  <c r="M579" i="10"/>
  <c r="L409" i="10"/>
  <c r="M409" i="10"/>
  <c r="L224" i="10"/>
  <c r="M224" i="10"/>
  <c r="L228" i="10"/>
  <c r="M228" i="10"/>
  <c r="L227" i="10"/>
  <c r="M227" i="10"/>
  <c r="L43" i="10"/>
  <c r="M43" i="10"/>
  <c r="L47" i="10"/>
  <c r="M47" i="10"/>
  <c r="L405" i="10"/>
  <c r="M405" i="10"/>
  <c r="L326" i="10"/>
  <c r="M326" i="10"/>
  <c r="M129" i="10"/>
  <c r="L129" i="10"/>
  <c r="L324" i="10"/>
  <c r="M324" i="10"/>
  <c r="L506" i="10"/>
  <c r="M506" i="10"/>
  <c r="L164" i="10"/>
  <c r="M164" i="10"/>
  <c r="L311" i="10"/>
  <c r="M311" i="10"/>
  <c r="L269" i="10"/>
  <c r="M269" i="10"/>
  <c r="L593" i="10"/>
  <c r="M593" i="10"/>
  <c r="L592" i="10"/>
  <c r="M592" i="10"/>
  <c r="L614" i="10"/>
  <c r="M614" i="10"/>
  <c r="L605" i="10"/>
  <c r="M605" i="10"/>
  <c r="L611" i="10"/>
  <c r="M611" i="10"/>
  <c r="L604" i="10"/>
  <c r="M604" i="10"/>
  <c r="L608" i="10"/>
  <c r="M608" i="10"/>
  <c r="L574" i="10"/>
  <c r="M574" i="10"/>
  <c r="L463" i="10"/>
  <c r="M463" i="10"/>
  <c r="L282" i="10"/>
  <c r="M282" i="10"/>
  <c r="L465" i="10"/>
  <c r="M465" i="10"/>
  <c r="L283" i="10"/>
  <c r="M283" i="10"/>
  <c r="L152" i="10"/>
  <c r="M152" i="10"/>
  <c r="L153" i="10"/>
  <c r="M153" i="10"/>
  <c r="L151" i="10"/>
  <c r="M151" i="10"/>
  <c r="L425" i="10"/>
  <c r="M425" i="10"/>
  <c r="L550" i="10"/>
  <c r="M550" i="10"/>
  <c r="L423" i="10"/>
  <c r="M423" i="10"/>
  <c r="L621" i="10"/>
  <c r="M621" i="10"/>
  <c r="L103" i="10"/>
  <c r="M103" i="10"/>
  <c r="L79" i="10"/>
  <c r="M79" i="10"/>
  <c r="L3" i="10"/>
  <c r="M3" i="10"/>
  <c r="L86" i="10"/>
  <c r="M86" i="10"/>
  <c r="L317" i="10"/>
  <c r="M317" i="10"/>
  <c r="L81" i="10"/>
  <c r="M81" i="10"/>
  <c r="L316" i="10"/>
  <c r="M316" i="10"/>
  <c r="L80" i="10"/>
  <c r="M80" i="10"/>
  <c r="L475" i="10"/>
  <c r="M475" i="10"/>
  <c r="L293" i="10"/>
  <c r="M293" i="10"/>
  <c r="L376" i="10"/>
  <c r="M376" i="10"/>
  <c r="L162" i="10"/>
  <c r="M162" i="10"/>
  <c r="L163" i="10"/>
  <c r="M163" i="10"/>
  <c r="L178" i="10"/>
  <c r="M178" i="10"/>
  <c r="L206" i="10"/>
  <c r="M206" i="10"/>
  <c r="L173" i="10"/>
  <c r="M173" i="10"/>
  <c r="L136" i="10"/>
  <c r="M136" i="10"/>
  <c r="L535" i="10"/>
  <c r="M535" i="10"/>
  <c r="L358" i="10"/>
  <c r="M358" i="10"/>
  <c r="L134" i="10"/>
  <c r="M134" i="10"/>
  <c r="L21" i="10"/>
  <c r="M21" i="10"/>
  <c r="L138" i="10"/>
  <c r="M138" i="10"/>
  <c r="L391" i="10"/>
  <c r="M391" i="10"/>
  <c r="L182" i="10"/>
  <c r="M182" i="10"/>
  <c r="L388" i="10"/>
  <c r="M388" i="10"/>
  <c r="CF2" i="12"/>
  <c r="CF3" i="12"/>
  <c r="CJ2" i="12"/>
  <c r="CJ3" i="12"/>
  <c r="CN2" i="12"/>
  <c r="CN3" i="12"/>
  <c r="CR2" i="12"/>
  <c r="CR3" i="12"/>
  <c r="CV2" i="12"/>
  <c r="CV3" i="12"/>
  <c r="CZ2" i="12"/>
  <c r="CZ3" i="12"/>
  <c r="DD2" i="12"/>
  <c r="DD3" i="12"/>
  <c r="DH2" i="12"/>
  <c r="DH3" i="12"/>
  <c r="L200" i="10"/>
  <c r="M200" i="10"/>
  <c r="L202" i="10"/>
  <c r="M202" i="10"/>
  <c r="L203" i="10"/>
  <c r="M203" i="10"/>
  <c r="L480" i="10"/>
  <c r="M480" i="10"/>
  <c r="L469" i="10"/>
  <c r="M469" i="10"/>
  <c r="L160" i="10"/>
  <c r="M160" i="10"/>
  <c r="L599" i="10"/>
  <c r="M599" i="10"/>
  <c r="L600" i="10"/>
  <c r="M600" i="10"/>
  <c r="L516" i="10"/>
  <c r="M516" i="10"/>
  <c r="L514" i="10"/>
  <c r="M514" i="10"/>
  <c r="L570" i="10"/>
  <c r="M570" i="10"/>
  <c r="L568" i="10"/>
  <c r="M568" i="10"/>
  <c r="L569" i="10"/>
  <c r="M569" i="10"/>
  <c r="L168" i="10"/>
  <c r="M168" i="10"/>
  <c r="L165" i="10"/>
  <c r="M165" i="10"/>
  <c r="L169" i="10"/>
  <c r="M169" i="10"/>
  <c r="L440" i="10"/>
  <c r="M440" i="10"/>
  <c r="L556" i="10"/>
  <c r="M556" i="10"/>
  <c r="L439" i="10"/>
  <c r="M439" i="10"/>
  <c r="L331" i="10"/>
  <c r="M331" i="10"/>
  <c r="L334" i="10"/>
  <c r="M334" i="10"/>
  <c r="L114" i="10"/>
  <c r="M114" i="10"/>
  <c r="L333" i="10"/>
  <c r="M333" i="10"/>
  <c r="L336" i="10"/>
  <c r="M336" i="10"/>
  <c r="L520" i="10"/>
  <c r="M520" i="10"/>
  <c r="L30" i="10"/>
  <c r="M30" i="10"/>
  <c r="L400" i="10"/>
  <c r="M400" i="10"/>
  <c r="L198" i="10"/>
  <c r="M198" i="10"/>
  <c r="L401" i="10"/>
  <c r="M401" i="10"/>
  <c r="L584" i="10"/>
  <c r="M584" i="10"/>
  <c r="L75" i="10"/>
  <c r="M75" i="10"/>
  <c r="L64" i="10"/>
  <c r="M64" i="10"/>
  <c r="L435" i="10"/>
  <c r="M435" i="10"/>
  <c r="L254" i="10"/>
  <c r="M254" i="10"/>
  <c r="L552" i="10"/>
  <c r="M552" i="10"/>
  <c r="L115" i="10"/>
  <c r="M115" i="10"/>
  <c r="L322" i="10"/>
  <c r="M322" i="10"/>
  <c r="L14" i="10"/>
  <c r="M14" i="10"/>
  <c r="L109" i="10"/>
  <c r="M109" i="10"/>
  <c r="L128" i="10"/>
  <c r="M128" i="10"/>
  <c r="L104" i="10"/>
  <c r="M104" i="10"/>
  <c r="L410" i="10"/>
  <c r="M410" i="10"/>
  <c r="L309" i="10"/>
  <c r="M309" i="10"/>
  <c r="L540" i="10"/>
  <c r="M540" i="10"/>
  <c r="L364" i="10"/>
  <c r="M364" i="10"/>
  <c r="L501" i="10"/>
  <c r="M501" i="10"/>
  <c r="L184" i="10"/>
  <c r="M184" i="10"/>
  <c r="M397" i="10"/>
  <c r="L397" i="10"/>
  <c r="L185" i="10"/>
  <c r="M185" i="10"/>
  <c r="L248" i="10"/>
  <c r="M248" i="10"/>
  <c r="L422" i="10"/>
  <c r="M422" i="10"/>
  <c r="L421" i="10"/>
  <c r="M421" i="10"/>
  <c r="L304" i="10"/>
  <c r="M304" i="10"/>
  <c r="L288" i="10"/>
  <c r="M288" i="10"/>
  <c r="L140" i="10"/>
  <c r="M140" i="10"/>
  <c r="L143" i="10"/>
  <c r="M143" i="10"/>
  <c r="L489" i="10"/>
  <c r="M489" i="10"/>
  <c r="L488" i="10"/>
  <c r="M488" i="10"/>
  <c r="L487" i="10"/>
  <c r="M487" i="10"/>
  <c r="L301" i="10"/>
  <c r="M301" i="10"/>
  <c r="L485" i="10"/>
  <c r="M485" i="10"/>
  <c r="L507" i="10"/>
  <c r="M507" i="10"/>
  <c r="L619" i="10"/>
  <c r="M619" i="10"/>
  <c r="L266" i="10"/>
  <c r="M266" i="10"/>
  <c r="L267" i="10"/>
  <c r="M267" i="10"/>
  <c r="L40" i="10"/>
  <c r="M40" i="10"/>
  <c r="L444" i="10"/>
  <c r="M444" i="10"/>
  <c r="L263" i="10"/>
  <c r="M263" i="10"/>
  <c r="L237" i="10"/>
  <c r="M237" i="10"/>
  <c r="L236" i="10"/>
  <c r="M236" i="10"/>
  <c r="L416" i="10"/>
  <c r="M416" i="10"/>
  <c r="L413" i="10"/>
  <c r="M413" i="10"/>
  <c r="L245" i="10"/>
  <c r="M245" i="10"/>
  <c r="L414" i="10"/>
  <c r="M414" i="10"/>
  <c r="L58" i="10"/>
  <c r="M58" i="10"/>
  <c r="L343" i="10"/>
  <c r="M343" i="10"/>
  <c r="L523" i="10"/>
  <c r="M523" i="10"/>
  <c r="L525" i="10"/>
  <c r="M525" i="10"/>
  <c r="L528" i="10"/>
  <c r="M528" i="10"/>
  <c r="L527" i="10"/>
  <c r="M527" i="10"/>
  <c r="L273" i="10"/>
  <c r="M273" i="10"/>
  <c r="L473" i="10"/>
  <c r="M473" i="10"/>
  <c r="L580" i="10"/>
  <c r="M580" i="10"/>
  <c r="L576" i="10"/>
  <c r="M576" i="10"/>
  <c r="L287" i="10"/>
  <c r="M287" i="10"/>
  <c r="L48" i="10"/>
  <c r="M48" i="10"/>
  <c r="L46" i="10"/>
  <c r="M46" i="10"/>
  <c r="L404" i="10"/>
  <c r="M404" i="10"/>
  <c r="L45" i="10"/>
  <c r="M45" i="10"/>
  <c r="L49" i="10"/>
  <c r="M49" i="10"/>
  <c r="L219" i="10"/>
  <c r="M219" i="10"/>
  <c r="L42" i="10"/>
  <c r="M42" i="10"/>
  <c r="L318" i="10"/>
  <c r="M318" i="10"/>
  <c r="L117" i="10"/>
  <c r="M117" i="10"/>
  <c r="L320" i="10"/>
  <c r="M320" i="10"/>
  <c r="L380" i="10"/>
  <c r="M380" i="10"/>
  <c r="L146" i="10"/>
  <c r="M146" i="10"/>
  <c r="L452" i="10"/>
  <c r="M452" i="10"/>
  <c r="L591" i="10"/>
  <c r="M591" i="10"/>
  <c r="L303" i="10"/>
  <c r="M303" i="10"/>
  <c r="L518" i="10"/>
  <c r="M518" i="10"/>
  <c r="L500" i="10"/>
  <c r="M500" i="10"/>
  <c r="L606" i="10"/>
  <c r="M606" i="10"/>
  <c r="L610" i="10"/>
  <c r="M610" i="10"/>
  <c r="L460" i="10"/>
  <c r="M460" i="10"/>
  <c r="L464" i="10"/>
  <c r="M464" i="10"/>
  <c r="L571" i="10"/>
  <c r="M571" i="10"/>
  <c r="L279" i="10"/>
  <c r="M279" i="10"/>
  <c r="L572" i="10"/>
  <c r="M572" i="10"/>
  <c r="L466" i="10"/>
  <c r="M466" i="10"/>
  <c r="L148" i="10"/>
  <c r="M148" i="10"/>
  <c r="L369" i="10"/>
  <c r="M369" i="10"/>
  <c r="L371" i="10"/>
  <c r="M371" i="10"/>
  <c r="L62" i="10"/>
  <c r="M62" i="10"/>
  <c r="L430" i="10"/>
  <c r="M430" i="10"/>
  <c r="L427" i="10"/>
  <c r="M427" i="10"/>
  <c r="L622" i="10"/>
  <c r="M622" i="10"/>
  <c r="L91" i="10"/>
  <c r="M91" i="10"/>
  <c r="L15" i="10"/>
  <c r="M15" i="10"/>
  <c r="L314" i="10"/>
  <c r="M314" i="10"/>
  <c r="L82" i="10"/>
  <c r="M82" i="10"/>
  <c r="L93" i="10"/>
  <c r="M93" i="10"/>
  <c r="L9" i="10"/>
  <c r="M9" i="10"/>
  <c r="L92" i="10"/>
  <c r="M92" i="10"/>
  <c r="L12" i="10"/>
  <c r="M12" i="10"/>
  <c r="L291" i="10"/>
  <c r="M291" i="10"/>
  <c r="L476" i="10"/>
  <c r="M476" i="10"/>
  <c r="L373" i="10"/>
  <c r="M373" i="10"/>
  <c r="L374" i="10"/>
  <c r="M374" i="10"/>
  <c r="L386" i="10"/>
  <c r="M386" i="10"/>
  <c r="L179" i="10"/>
  <c r="M179" i="10"/>
  <c r="L208" i="10"/>
  <c r="M208" i="10"/>
  <c r="L172" i="10"/>
  <c r="M172" i="10"/>
  <c r="L356" i="10"/>
  <c r="M356" i="10"/>
  <c r="L139" i="10"/>
  <c r="M139" i="10"/>
  <c r="L534" i="10"/>
  <c r="M534" i="10"/>
  <c r="L538" i="10"/>
  <c r="M538" i="10"/>
  <c r="L137" i="10"/>
  <c r="M137" i="10"/>
  <c r="L19" i="10"/>
  <c r="M19" i="10"/>
  <c r="L387" i="10"/>
  <c r="M387" i="10"/>
  <c r="L389" i="10"/>
  <c r="M389" i="10"/>
  <c r="L204" i="10"/>
  <c r="M204" i="10"/>
  <c r="L199" i="10"/>
  <c r="M199" i="10"/>
  <c r="L262" i="10"/>
  <c r="M262" i="10"/>
  <c r="L76" i="10"/>
  <c r="M76" i="10"/>
  <c r="L372" i="10"/>
  <c r="M372" i="10"/>
  <c r="L157" i="10"/>
  <c r="M157" i="10"/>
  <c r="L598" i="10"/>
  <c r="M598" i="10"/>
  <c r="L512" i="10"/>
  <c r="M512" i="10"/>
  <c r="L504" i="10"/>
  <c r="M504" i="10"/>
  <c r="L511" i="10"/>
  <c r="M511" i="10"/>
  <c r="L565" i="10"/>
  <c r="M565" i="10"/>
  <c r="L458" i="10"/>
  <c r="M458" i="10"/>
  <c r="L567" i="10"/>
  <c r="M567" i="10"/>
  <c r="L25" i="10"/>
  <c r="M25" i="10"/>
  <c r="L381" i="10"/>
  <c r="M381" i="10"/>
  <c r="L170" i="10"/>
  <c r="M170" i="10"/>
  <c r="L438" i="10"/>
  <c r="M438" i="10"/>
  <c r="L260" i="10"/>
  <c r="M260" i="10"/>
  <c r="L437" i="10"/>
  <c r="M437" i="10"/>
  <c r="L127" i="10"/>
  <c r="M127" i="10"/>
  <c r="L330" i="10"/>
  <c r="M330" i="10"/>
  <c r="L98" i="10"/>
  <c r="M98" i="10"/>
  <c r="L329" i="10"/>
  <c r="M329" i="10"/>
  <c r="L332" i="10"/>
  <c r="M332" i="10"/>
  <c r="L191" i="10"/>
  <c r="M191" i="10"/>
  <c r="L192" i="10"/>
  <c r="M192" i="10"/>
  <c r="L195" i="10"/>
  <c r="M195" i="10"/>
  <c r="L31" i="10"/>
  <c r="M31" i="10"/>
  <c r="L296" i="10"/>
  <c r="M296" i="10"/>
  <c r="L478" i="10"/>
  <c r="M478" i="10"/>
  <c r="L432" i="10"/>
  <c r="M432" i="10"/>
  <c r="M65" i="10"/>
  <c r="L65" i="10"/>
  <c r="L553" i="10"/>
  <c r="M553" i="10"/>
  <c r="L327" i="10"/>
  <c r="M327" i="10"/>
  <c r="L111" i="10"/>
  <c r="M111" i="10"/>
  <c r="L110" i="10"/>
  <c r="M110" i="10"/>
  <c r="M321" i="10"/>
  <c r="L321" i="10"/>
  <c r="L105" i="10"/>
  <c r="M105" i="10"/>
  <c r="L120" i="10"/>
  <c r="M120" i="10"/>
  <c r="L100" i="10"/>
  <c r="M100" i="10"/>
  <c r="BP522" i="6"/>
  <c r="BP526" i="6"/>
  <c r="BP530" i="6"/>
  <c r="BP534" i="6"/>
  <c r="BP521" i="6"/>
  <c r="BP525" i="6"/>
  <c r="BP529" i="6"/>
  <c r="BP533" i="6"/>
  <c r="BP520" i="6"/>
  <c r="BP524" i="6"/>
  <c r="BP528" i="6"/>
  <c r="BP532" i="6"/>
  <c r="BP523" i="6"/>
  <c r="BP527" i="6"/>
  <c r="BP531" i="6"/>
  <c r="BP535" i="6"/>
  <c r="BP25" i="6"/>
  <c r="BP106" i="6"/>
  <c r="BP290" i="6"/>
  <c r="BP35" i="6"/>
  <c r="BP103" i="6"/>
  <c r="BP227" i="6"/>
  <c r="BP17" i="6"/>
  <c r="BP130" i="6"/>
  <c r="BP342" i="6"/>
  <c r="BP56" i="6"/>
  <c r="BP108" i="6"/>
  <c r="BP224" i="6"/>
  <c r="BP344" i="6"/>
  <c r="BP516" i="6"/>
  <c r="BP13" i="6"/>
  <c r="BP102" i="6"/>
  <c r="BP254" i="6"/>
  <c r="BP15" i="6"/>
  <c r="BP95" i="6"/>
  <c r="BP215" i="6"/>
  <c r="BP511" i="6"/>
  <c r="BP5" i="6"/>
  <c r="BP109" i="6"/>
  <c r="BP141" i="6"/>
  <c r="BP110" i="6"/>
  <c r="BP322" i="6"/>
  <c r="BP24" i="6"/>
  <c r="BP100" i="6"/>
  <c r="BP140" i="6"/>
  <c r="BP332" i="6"/>
  <c r="BP512" i="6"/>
  <c r="BP117" i="6"/>
  <c r="BP145" i="6"/>
  <c r="BP461" i="6"/>
  <c r="BP513" i="6"/>
  <c r="BP198" i="6"/>
  <c r="BP474" i="6"/>
  <c r="BP7" i="6"/>
  <c r="BP59" i="6"/>
  <c r="BP195" i="6"/>
  <c r="BP407" i="6"/>
  <c r="BP85" i="6"/>
  <c r="BP213" i="6"/>
  <c r="BP517" i="6"/>
  <c r="BP258" i="6"/>
  <c r="BP486" i="6"/>
  <c r="BP8" i="6"/>
  <c r="BP92" i="6"/>
  <c r="BP292" i="6"/>
  <c r="BP500" i="6"/>
  <c r="BP49" i="6"/>
  <c r="BP173" i="6"/>
  <c r="BP126" i="6"/>
  <c r="BP350" i="6"/>
  <c r="BP43" i="6"/>
  <c r="BP111" i="6"/>
  <c r="BP139" i="6"/>
  <c r="BP231" i="6"/>
  <c r="BP41" i="6"/>
  <c r="BP242" i="6"/>
  <c r="BP462" i="6"/>
  <c r="BP84" i="6"/>
  <c r="BP116" i="6"/>
  <c r="BP128" i="6"/>
  <c r="BP476" i="6"/>
  <c r="BP264" i="6"/>
  <c r="BP64" i="6"/>
  <c r="BP156" i="6"/>
  <c r="BP220" i="6"/>
  <c r="BP296" i="6"/>
  <c r="BP368" i="6"/>
  <c r="BP432" i="6"/>
  <c r="BP504" i="6"/>
  <c r="BP419" i="6"/>
  <c r="BP47" i="6"/>
  <c r="BP127" i="6"/>
  <c r="BP147" i="6"/>
  <c r="BP219" i="6"/>
  <c r="BP291" i="6"/>
  <c r="BP355" i="6"/>
  <c r="BP423" i="6"/>
  <c r="BP487" i="6"/>
  <c r="BP32" i="6"/>
  <c r="BP192" i="6"/>
  <c r="BP260" i="6"/>
  <c r="BP336" i="6"/>
  <c r="BP404" i="6"/>
  <c r="BP468" i="6"/>
  <c r="BP63" i="6"/>
  <c r="BP255" i="6"/>
  <c r="BP383" i="6"/>
  <c r="BP519" i="6"/>
  <c r="BP115" i="6"/>
  <c r="BP223" i="6"/>
  <c r="BP295" i="6"/>
  <c r="BP359" i="6"/>
  <c r="BP427" i="6"/>
  <c r="BP491" i="6"/>
  <c r="BP36" i="6"/>
  <c r="BP124" i="6"/>
  <c r="BP196" i="6"/>
  <c r="BP268" i="6"/>
  <c r="BP340" i="6"/>
  <c r="BP408" i="6"/>
  <c r="BP472" i="6"/>
  <c r="BP93" i="6"/>
  <c r="BP229" i="6"/>
  <c r="BP293" i="6"/>
  <c r="BP357" i="6"/>
  <c r="BP421" i="6"/>
  <c r="BP489" i="6"/>
  <c r="BP54" i="6"/>
  <c r="BP138" i="6"/>
  <c r="BP206" i="6"/>
  <c r="BP282" i="6"/>
  <c r="BP362" i="6"/>
  <c r="BP426" i="6"/>
  <c r="BP502" i="6"/>
  <c r="BP79" i="6"/>
  <c r="BP271" i="6"/>
  <c r="BP399" i="6"/>
  <c r="BP27" i="6"/>
  <c r="BP183" i="6"/>
  <c r="BP55" i="6"/>
  <c r="BP119" i="6"/>
  <c r="BP155" i="6"/>
  <c r="BP235" i="6"/>
  <c r="BP299" i="6"/>
  <c r="BP363" i="6"/>
  <c r="BP431" i="6"/>
  <c r="BP495" i="6"/>
  <c r="BP40" i="6"/>
  <c r="BP132" i="6"/>
  <c r="BP200" i="6"/>
  <c r="BP272" i="6"/>
  <c r="BP348" i="6"/>
  <c r="BP412" i="6"/>
  <c r="BP480" i="6"/>
  <c r="BP77" i="6"/>
  <c r="BP217" i="6"/>
  <c r="BP281" i="6"/>
  <c r="BP345" i="6"/>
  <c r="BP409" i="6"/>
  <c r="BP477" i="6"/>
  <c r="BP42" i="6"/>
  <c r="BP118" i="6"/>
  <c r="BP190" i="6"/>
  <c r="BP270" i="6"/>
  <c r="BP346" i="6"/>
  <c r="BP414" i="6"/>
  <c r="BP490" i="6"/>
  <c r="BP65" i="6"/>
  <c r="BP201" i="6"/>
  <c r="BP269" i="6"/>
  <c r="BP333" i="6"/>
  <c r="BP397" i="6"/>
  <c r="BP465" i="6"/>
  <c r="BP46" i="6"/>
  <c r="BP122" i="6"/>
  <c r="BP194" i="6"/>
  <c r="BP274" i="6"/>
  <c r="BP354" i="6"/>
  <c r="BP418" i="6"/>
  <c r="BP494" i="6"/>
  <c r="BP69" i="6"/>
  <c r="BP205" i="6"/>
  <c r="BP273" i="6"/>
  <c r="BP337" i="6"/>
  <c r="BP401" i="6"/>
  <c r="BP469" i="6"/>
  <c r="BP50" i="6"/>
  <c r="BP134" i="6"/>
  <c r="BP202" i="6"/>
  <c r="BP278" i="6"/>
  <c r="BP358" i="6"/>
  <c r="BP422" i="6"/>
  <c r="BP498" i="6"/>
  <c r="BP334" i="6"/>
  <c r="BP406" i="6"/>
  <c r="BP478" i="6"/>
  <c r="BP44" i="6"/>
  <c r="BP136" i="6"/>
  <c r="BP204" i="6"/>
  <c r="BP276" i="6"/>
  <c r="BP352" i="6"/>
  <c r="BP416" i="6"/>
  <c r="BP484" i="6"/>
  <c r="BP23" i="6"/>
  <c r="BP107" i="6"/>
  <c r="BP199" i="6"/>
  <c r="BP275" i="6"/>
  <c r="BP339" i="6"/>
  <c r="BP403" i="6"/>
  <c r="BP471" i="6"/>
  <c r="BP12" i="6"/>
  <c r="BP88" i="6"/>
  <c r="BP176" i="6"/>
  <c r="BP244" i="6"/>
  <c r="BP316" i="6"/>
  <c r="BP388" i="6"/>
  <c r="BP452" i="6"/>
  <c r="BP19" i="6"/>
  <c r="BP239" i="6"/>
  <c r="BP351" i="6"/>
  <c r="BP87" i="6"/>
  <c r="BP203" i="6"/>
  <c r="BP279" i="6"/>
  <c r="BP343" i="6"/>
  <c r="BP411" i="6"/>
  <c r="BP475" i="6"/>
  <c r="BP16" i="6"/>
  <c r="BP96" i="6"/>
  <c r="BP180" i="6"/>
  <c r="BP248" i="6"/>
  <c r="BP320" i="6"/>
  <c r="BP392" i="6"/>
  <c r="BP456" i="6"/>
  <c r="BP73" i="6"/>
  <c r="BP209" i="6"/>
  <c r="BP277" i="6"/>
  <c r="BP341" i="6"/>
  <c r="BP405" i="6"/>
  <c r="BP473" i="6"/>
  <c r="BP38" i="6"/>
  <c r="BP114" i="6"/>
  <c r="BP186" i="6"/>
  <c r="BP266" i="6"/>
  <c r="BP338" i="6"/>
  <c r="BP410" i="6"/>
  <c r="BP482" i="6"/>
  <c r="BP39" i="6"/>
  <c r="BP211" i="6"/>
  <c r="BP367" i="6"/>
  <c r="BP31" i="6"/>
  <c r="BP135" i="6"/>
  <c r="BP207" i="6"/>
  <c r="BP283" i="6"/>
  <c r="BP347" i="6"/>
  <c r="BP415" i="6"/>
  <c r="BP479" i="6"/>
  <c r="BP20" i="6"/>
  <c r="BP104" i="6"/>
  <c r="BP184" i="6"/>
  <c r="BP252" i="6"/>
  <c r="BP324" i="6"/>
  <c r="BP396" i="6"/>
  <c r="BP460" i="6"/>
  <c r="BP61" i="6"/>
  <c r="BP197" i="6"/>
  <c r="BP265" i="6"/>
  <c r="BP329" i="6"/>
  <c r="BP393" i="6"/>
  <c r="BP457" i="6"/>
  <c r="BP26" i="6"/>
  <c r="BP90" i="6"/>
  <c r="BP174" i="6"/>
  <c r="BP246" i="6"/>
  <c r="BP326" i="6"/>
  <c r="BP398" i="6"/>
  <c r="BP466" i="6"/>
  <c r="BP45" i="6"/>
  <c r="BP125" i="6"/>
  <c r="BP149" i="6"/>
  <c r="BP185" i="6"/>
  <c r="BP253" i="6"/>
  <c r="BP317" i="6"/>
  <c r="BP381" i="6"/>
  <c r="BP445" i="6"/>
  <c r="BP30" i="6"/>
  <c r="BP94" i="6"/>
  <c r="BP178" i="6"/>
  <c r="BP250" i="6"/>
  <c r="BP330" i="6"/>
  <c r="BP402" i="6"/>
  <c r="BP470" i="6"/>
  <c r="BP53" i="6"/>
  <c r="BP129" i="6"/>
  <c r="BP153" i="6"/>
  <c r="BP189" i="6"/>
  <c r="BP257" i="6"/>
  <c r="BP321" i="6"/>
  <c r="BP385" i="6"/>
  <c r="BP449" i="6"/>
  <c r="BP34" i="6"/>
  <c r="BP98" i="6"/>
  <c r="BP182" i="6"/>
  <c r="BP262" i="6"/>
  <c r="BP234" i="6"/>
  <c r="BP390" i="6"/>
  <c r="BP28" i="6"/>
  <c r="BP112" i="6"/>
  <c r="BP188" i="6"/>
  <c r="BP256" i="6"/>
  <c r="BP328" i="6"/>
  <c r="BP400" i="6"/>
  <c r="BP464" i="6"/>
  <c r="BP83" i="6"/>
  <c r="BP179" i="6"/>
  <c r="BP259" i="6"/>
  <c r="BP323" i="6"/>
  <c r="BP387" i="6"/>
  <c r="BP455" i="6"/>
  <c r="BP68" i="6"/>
  <c r="BP160" i="6"/>
  <c r="BP228" i="6"/>
  <c r="BP300" i="6"/>
  <c r="BP372" i="6"/>
  <c r="BP436" i="6"/>
  <c r="BP508" i="6"/>
  <c r="BP191" i="6"/>
  <c r="BP319" i="6"/>
  <c r="BP467" i="6"/>
  <c r="BP71" i="6"/>
  <c r="BP131" i="6"/>
  <c r="BP167" i="6"/>
  <c r="BP263" i="6"/>
  <c r="BP327" i="6"/>
  <c r="BP391" i="6"/>
  <c r="BP459" i="6"/>
  <c r="BP72" i="6"/>
  <c r="BP164" i="6"/>
  <c r="BP232" i="6"/>
  <c r="BP304" i="6"/>
  <c r="BP376" i="6"/>
  <c r="BP440" i="6"/>
  <c r="BP57" i="6"/>
  <c r="BP157" i="6"/>
  <c r="BP193" i="6"/>
  <c r="BP261" i="6"/>
  <c r="BP325" i="6"/>
  <c r="BP389" i="6"/>
  <c r="BP453" i="6"/>
  <c r="BP22" i="6"/>
  <c r="BP86" i="6"/>
  <c r="BP170" i="6"/>
  <c r="BP238" i="6"/>
  <c r="BP318" i="6"/>
  <c r="BP394" i="6"/>
  <c r="BP458" i="6"/>
  <c r="BP175" i="6"/>
  <c r="BP335" i="6"/>
  <c r="BP483" i="6"/>
  <c r="BP11" i="6"/>
  <c r="BP91" i="6"/>
  <c r="BP187" i="6"/>
  <c r="BP267" i="6"/>
  <c r="BP331" i="6"/>
  <c r="BP395" i="6"/>
  <c r="BP463" i="6"/>
  <c r="BP515" i="6"/>
  <c r="BP76" i="6"/>
  <c r="BP168" i="6"/>
  <c r="BP236" i="6"/>
  <c r="BP308" i="6"/>
  <c r="BP380" i="6"/>
  <c r="BP444" i="6"/>
  <c r="BP37" i="6"/>
  <c r="BP121" i="6"/>
  <c r="BP137" i="6"/>
  <c r="BP181" i="6"/>
  <c r="BP249" i="6"/>
  <c r="BP313" i="6"/>
  <c r="BP377" i="6"/>
  <c r="BP441" i="6"/>
  <c r="BP509" i="6"/>
  <c r="BP10" i="6"/>
  <c r="BP74" i="6"/>
  <c r="BP158" i="6"/>
  <c r="BP226" i="6"/>
  <c r="BP306" i="6"/>
  <c r="BP382" i="6"/>
  <c r="BP446" i="6"/>
  <c r="BP21" i="6"/>
  <c r="BP101" i="6"/>
  <c r="BP165" i="6"/>
  <c r="BP237" i="6"/>
  <c r="BP301" i="6"/>
  <c r="BP365" i="6"/>
  <c r="BP429" i="6"/>
  <c r="BP497" i="6"/>
  <c r="BP14" i="6"/>
  <c r="BP78" i="6"/>
  <c r="BP162" i="6"/>
  <c r="BP230" i="6"/>
  <c r="BP310" i="6"/>
  <c r="BP386" i="6"/>
  <c r="BP450" i="6"/>
  <c r="BP29" i="6"/>
  <c r="BP105" i="6"/>
  <c r="BP169" i="6"/>
  <c r="BP241" i="6"/>
  <c r="BP305" i="6"/>
  <c r="BP369" i="6"/>
  <c r="BP433" i="6"/>
  <c r="BP501" i="6"/>
  <c r="BP18" i="6"/>
  <c r="BP82" i="6"/>
  <c r="BP166" i="6"/>
  <c r="BP314" i="6"/>
  <c r="BP4" i="6"/>
  <c r="BP80" i="6"/>
  <c r="BP172" i="6"/>
  <c r="BP240" i="6"/>
  <c r="BP312" i="6"/>
  <c r="BP384" i="6"/>
  <c r="BP448" i="6"/>
  <c r="BP499" i="6"/>
  <c r="BP67" i="6"/>
  <c r="BP163" i="6"/>
  <c r="BP243" i="6"/>
  <c r="BP307" i="6"/>
  <c r="BP371" i="6"/>
  <c r="BP439" i="6"/>
  <c r="BP503" i="6"/>
  <c r="BP48" i="6"/>
  <c r="BP120" i="6"/>
  <c r="BP144" i="6"/>
  <c r="BP208" i="6"/>
  <c r="BP280" i="6"/>
  <c r="BP356" i="6"/>
  <c r="BP420" i="6"/>
  <c r="BP488" i="6"/>
  <c r="BP99" i="6"/>
  <c r="BP143" i="6"/>
  <c r="BP287" i="6"/>
  <c r="BP435" i="6"/>
  <c r="BP51" i="6"/>
  <c r="BP151" i="6"/>
  <c r="BP247" i="6"/>
  <c r="BP311" i="6"/>
  <c r="BP375" i="6"/>
  <c r="BP443" i="6"/>
  <c r="BP507" i="6"/>
  <c r="BP52" i="6"/>
  <c r="BP148" i="6"/>
  <c r="BP212" i="6"/>
  <c r="BP284" i="6"/>
  <c r="BP360" i="6"/>
  <c r="BP424" i="6"/>
  <c r="BP492" i="6"/>
  <c r="BP33" i="6"/>
  <c r="BP113" i="6"/>
  <c r="BP133" i="6"/>
  <c r="BP177" i="6"/>
  <c r="BP245" i="6"/>
  <c r="BP309" i="6"/>
  <c r="BP373" i="6"/>
  <c r="BP437" i="6"/>
  <c r="BP505" i="6"/>
  <c r="BP6" i="6"/>
  <c r="BP70" i="6"/>
  <c r="BP154" i="6"/>
  <c r="BP222" i="6"/>
  <c r="BP302" i="6"/>
  <c r="BP378" i="6"/>
  <c r="BP442" i="6"/>
  <c r="BP518" i="6"/>
  <c r="BP123" i="6"/>
  <c r="BP159" i="6"/>
  <c r="BP303" i="6"/>
  <c r="BP451" i="6"/>
  <c r="BP75" i="6"/>
  <c r="BP171" i="6"/>
  <c r="BP251" i="6"/>
  <c r="BP315" i="6"/>
  <c r="BP379" i="6"/>
  <c r="BP447" i="6"/>
  <c r="BP60" i="6"/>
  <c r="BP152" i="6"/>
  <c r="BP216" i="6"/>
  <c r="BP288" i="6"/>
  <c r="BP364" i="6"/>
  <c r="BP428" i="6"/>
  <c r="BP496" i="6"/>
  <c r="BP9" i="6"/>
  <c r="BP97" i="6"/>
  <c r="BP161" i="6"/>
  <c r="BP233" i="6"/>
  <c r="BP297" i="6"/>
  <c r="BP361" i="6"/>
  <c r="BP425" i="6"/>
  <c r="BP493" i="6"/>
  <c r="BP58" i="6"/>
  <c r="BP142" i="6"/>
  <c r="BP210" i="6"/>
  <c r="BP286" i="6"/>
  <c r="BP366" i="6"/>
  <c r="BP430" i="6"/>
  <c r="BP506" i="6"/>
  <c r="BP81" i="6"/>
  <c r="BP221" i="6"/>
  <c r="BP285" i="6"/>
  <c r="BP349" i="6"/>
  <c r="BP413" i="6"/>
  <c r="BP481" i="6"/>
  <c r="BP62" i="6"/>
  <c r="BP146" i="6"/>
  <c r="BP214" i="6"/>
  <c r="BP294" i="6"/>
  <c r="BP370" i="6"/>
  <c r="BP434" i="6"/>
  <c r="BP510" i="6"/>
  <c r="BP89" i="6"/>
  <c r="BP225" i="6"/>
  <c r="BP289" i="6"/>
  <c r="BP353" i="6"/>
  <c r="BP417" i="6"/>
  <c r="BP485" i="6"/>
  <c r="BP66" i="6"/>
  <c r="BP150" i="6"/>
  <c r="BP218" i="6"/>
  <c r="BP298" i="6"/>
  <c r="BP374" i="6"/>
  <c r="BP438" i="6"/>
  <c r="BP514" i="6"/>
  <c r="BP454" i="6"/>
  <c r="BP2" i="6"/>
  <c r="BT522" i="6"/>
  <c r="BT526" i="6"/>
  <c r="BT530" i="6"/>
  <c r="BT534" i="6"/>
  <c r="BT521" i="6"/>
  <c r="BT525" i="6"/>
  <c r="BT529" i="6"/>
  <c r="BT533" i="6"/>
  <c r="BT520" i="6"/>
  <c r="BT524" i="6"/>
  <c r="BT528" i="6"/>
  <c r="BT532" i="6"/>
  <c r="BT523" i="6"/>
  <c r="BT527" i="6"/>
  <c r="BT531" i="6"/>
  <c r="BT535" i="6"/>
  <c r="BT49" i="6"/>
  <c r="BT173" i="6"/>
  <c r="BT126" i="6"/>
  <c r="BT350" i="6"/>
  <c r="BT43" i="6"/>
  <c r="BT111" i="6"/>
  <c r="BT139" i="6"/>
  <c r="BT231" i="6"/>
  <c r="BT41" i="6"/>
  <c r="BT242" i="6"/>
  <c r="BT462" i="6"/>
  <c r="BT84" i="6"/>
  <c r="BT116" i="6"/>
  <c r="BT264" i="6"/>
  <c r="BT476" i="6"/>
  <c r="BT25" i="6"/>
  <c r="BT106" i="6"/>
  <c r="BT290" i="6"/>
  <c r="BT35" i="6"/>
  <c r="BT103" i="6"/>
  <c r="BT227" i="6"/>
  <c r="BT17" i="6"/>
  <c r="BT141" i="6"/>
  <c r="BT130" i="6"/>
  <c r="BT342" i="6"/>
  <c r="BT56" i="6"/>
  <c r="BT108" i="6"/>
  <c r="BT140" i="6"/>
  <c r="BT224" i="6"/>
  <c r="BT344" i="6"/>
  <c r="BT516" i="6"/>
  <c r="BT13" i="6"/>
  <c r="BT145" i="6"/>
  <c r="BT102" i="6"/>
  <c r="BT254" i="6"/>
  <c r="BT15" i="6"/>
  <c r="BT95" i="6"/>
  <c r="BT215" i="6"/>
  <c r="BT511" i="6"/>
  <c r="BT5" i="6"/>
  <c r="BT109" i="6"/>
  <c r="BT110" i="6"/>
  <c r="BT322" i="6"/>
  <c r="BT24" i="6"/>
  <c r="BT100" i="6"/>
  <c r="BT128" i="6"/>
  <c r="BT332" i="6"/>
  <c r="BT512" i="6"/>
  <c r="BT117" i="6"/>
  <c r="BT461" i="6"/>
  <c r="BT513" i="6"/>
  <c r="BT198" i="6"/>
  <c r="BT474" i="6"/>
  <c r="BT7" i="6"/>
  <c r="BT59" i="6"/>
  <c r="BT195" i="6"/>
  <c r="BT407" i="6"/>
  <c r="BT85" i="6"/>
  <c r="BT213" i="6"/>
  <c r="BT517" i="6"/>
  <c r="BT258" i="6"/>
  <c r="BT486" i="6"/>
  <c r="BT8" i="6"/>
  <c r="BT92" i="6"/>
  <c r="BT500" i="6"/>
  <c r="BT292" i="6"/>
  <c r="BT4" i="6"/>
  <c r="BT80" i="6"/>
  <c r="BT156" i="6"/>
  <c r="BT172" i="6"/>
  <c r="BT240" i="6"/>
  <c r="BT312" i="6"/>
  <c r="BT384" i="6"/>
  <c r="BT448" i="6"/>
  <c r="BT499" i="6"/>
  <c r="BT67" i="6"/>
  <c r="BT163" i="6"/>
  <c r="BT243" i="6"/>
  <c r="BT307" i="6"/>
  <c r="BT371" i="6"/>
  <c r="BT439" i="6"/>
  <c r="BT503" i="6"/>
  <c r="BT48" i="6"/>
  <c r="BT208" i="6"/>
  <c r="BT280" i="6"/>
  <c r="BT356" i="6"/>
  <c r="BT420" i="6"/>
  <c r="BT488" i="6"/>
  <c r="BT99" i="6"/>
  <c r="BT143" i="6"/>
  <c r="BT287" i="6"/>
  <c r="BT435" i="6"/>
  <c r="BT51" i="6"/>
  <c r="BT151" i="6"/>
  <c r="BT247" i="6"/>
  <c r="BT311" i="6"/>
  <c r="BT375" i="6"/>
  <c r="BT443" i="6"/>
  <c r="BT507" i="6"/>
  <c r="BT52" i="6"/>
  <c r="BT212" i="6"/>
  <c r="BT284" i="6"/>
  <c r="BT360" i="6"/>
  <c r="BT424" i="6"/>
  <c r="BT492" i="6"/>
  <c r="BT33" i="6"/>
  <c r="BT113" i="6"/>
  <c r="BT157" i="6"/>
  <c r="BT177" i="6"/>
  <c r="BT245" i="6"/>
  <c r="BT309" i="6"/>
  <c r="BT373" i="6"/>
  <c r="BT437" i="6"/>
  <c r="BT505" i="6"/>
  <c r="BT6" i="6"/>
  <c r="BT70" i="6"/>
  <c r="BT154" i="6"/>
  <c r="BT222" i="6"/>
  <c r="BT302" i="6"/>
  <c r="BT378" i="6"/>
  <c r="BT442" i="6"/>
  <c r="BT518" i="6"/>
  <c r="BT123" i="6"/>
  <c r="BT159" i="6"/>
  <c r="BT303" i="6"/>
  <c r="BT451" i="6"/>
  <c r="BT75" i="6"/>
  <c r="BT171" i="6"/>
  <c r="BT251" i="6"/>
  <c r="BT315" i="6"/>
  <c r="BT379" i="6"/>
  <c r="BT447" i="6"/>
  <c r="BT60" i="6"/>
  <c r="BT132" i="6"/>
  <c r="BT216" i="6"/>
  <c r="BT288" i="6"/>
  <c r="BT364" i="6"/>
  <c r="BT428" i="6"/>
  <c r="BT496" i="6"/>
  <c r="BT9" i="6"/>
  <c r="BT97" i="6"/>
  <c r="BT161" i="6"/>
  <c r="BT233" i="6"/>
  <c r="BT297" i="6"/>
  <c r="BT361" i="6"/>
  <c r="BT425" i="6"/>
  <c r="BT493" i="6"/>
  <c r="BT58" i="6"/>
  <c r="BT142" i="6"/>
  <c r="BT210" i="6"/>
  <c r="BT286" i="6"/>
  <c r="BT366" i="6"/>
  <c r="BT430" i="6"/>
  <c r="BT506" i="6"/>
  <c r="BT81" i="6"/>
  <c r="BT221" i="6"/>
  <c r="BT285" i="6"/>
  <c r="BT349" i="6"/>
  <c r="BT413" i="6"/>
  <c r="BT481" i="6"/>
  <c r="BT62" i="6"/>
  <c r="BT146" i="6"/>
  <c r="BT214" i="6"/>
  <c r="BT294" i="6"/>
  <c r="BT370" i="6"/>
  <c r="BT434" i="6"/>
  <c r="BT510" i="6"/>
  <c r="BT89" i="6"/>
  <c r="BT225" i="6"/>
  <c r="BT289" i="6"/>
  <c r="BT353" i="6"/>
  <c r="BT417" i="6"/>
  <c r="BT485" i="6"/>
  <c r="BT66" i="6"/>
  <c r="BT150" i="6"/>
  <c r="BT218" i="6"/>
  <c r="BT298" i="6"/>
  <c r="BT374" i="6"/>
  <c r="BT438" i="6"/>
  <c r="BT514" i="6"/>
  <c r="BT422" i="6"/>
  <c r="BT498" i="6"/>
  <c r="BT334" i="6"/>
  <c r="BT406" i="6"/>
  <c r="BT64" i="6"/>
  <c r="BT136" i="6"/>
  <c r="BT220" i="6"/>
  <c r="BT296" i="6"/>
  <c r="BT368" i="6"/>
  <c r="BT432" i="6"/>
  <c r="BT504" i="6"/>
  <c r="BT419" i="6"/>
  <c r="BT47" i="6"/>
  <c r="BT127" i="6"/>
  <c r="BT147" i="6"/>
  <c r="BT219" i="6"/>
  <c r="BT291" i="6"/>
  <c r="BT355" i="6"/>
  <c r="BT423" i="6"/>
  <c r="BT487" i="6"/>
  <c r="BT32" i="6"/>
  <c r="BT192" i="6"/>
  <c r="BT260" i="6"/>
  <c r="BT336" i="6"/>
  <c r="BT404" i="6"/>
  <c r="BT468" i="6"/>
  <c r="BT63" i="6"/>
  <c r="BT255" i="6"/>
  <c r="BT383" i="6"/>
  <c r="BT519" i="6"/>
  <c r="BT115" i="6"/>
  <c r="BT223" i="6"/>
  <c r="BT295" i="6"/>
  <c r="BT359" i="6"/>
  <c r="BT427" i="6"/>
  <c r="BT491" i="6"/>
  <c r="BT36" i="6"/>
  <c r="BT196" i="6"/>
  <c r="BT268" i="6"/>
  <c r="BT340" i="6"/>
  <c r="BT408" i="6"/>
  <c r="BT472" i="6"/>
  <c r="BT93" i="6"/>
  <c r="BT229" i="6"/>
  <c r="BT293" i="6"/>
  <c r="BT357" i="6"/>
  <c r="BT421" i="6"/>
  <c r="BT489" i="6"/>
  <c r="BT54" i="6"/>
  <c r="BT138" i="6"/>
  <c r="BT206" i="6"/>
  <c r="BT282" i="6"/>
  <c r="BT362" i="6"/>
  <c r="BT426" i="6"/>
  <c r="BT502" i="6"/>
  <c r="BT79" i="6"/>
  <c r="BT271" i="6"/>
  <c r="BT399" i="6"/>
  <c r="BT27" i="6"/>
  <c r="BT183" i="6"/>
  <c r="BT55" i="6"/>
  <c r="BT119" i="6"/>
  <c r="BT155" i="6"/>
  <c r="BT235" i="6"/>
  <c r="BT299" i="6"/>
  <c r="BT363" i="6"/>
  <c r="BT431" i="6"/>
  <c r="BT495" i="6"/>
  <c r="BT40" i="6"/>
  <c r="BT200" i="6"/>
  <c r="BT272" i="6"/>
  <c r="BT348" i="6"/>
  <c r="BT412" i="6"/>
  <c r="BT480" i="6"/>
  <c r="BT77" i="6"/>
  <c r="BT217" i="6"/>
  <c r="BT281" i="6"/>
  <c r="BT345" i="6"/>
  <c r="BT409" i="6"/>
  <c r="BT477" i="6"/>
  <c r="BT42" i="6"/>
  <c r="BT118" i="6"/>
  <c r="BT190" i="6"/>
  <c r="BT270" i="6"/>
  <c r="BT346" i="6"/>
  <c r="BT414" i="6"/>
  <c r="BT490" i="6"/>
  <c r="BT65" i="6"/>
  <c r="BT149" i="6"/>
  <c r="BT201" i="6"/>
  <c r="BT269" i="6"/>
  <c r="BT333" i="6"/>
  <c r="BT397" i="6"/>
  <c r="BT465" i="6"/>
  <c r="BT46" i="6"/>
  <c r="BT122" i="6"/>
  <c r="BT194" i="6"/>
  <c r="BT274" i="6"/>
  <c r="BT354" i="6"/>
  <c r="BT418" i="6"/>
  <c r="BT494" i="6"/>
  <c r="BT69" i="6"/>
  <c r="BT153" i="6"/>
  <c r="BT205" i="6"/>
  <c r="BT273" i="6"/>
  <c r="BT337" i="6"/>
  <c r="BT401" i="6"/>
  <c r="BT469" i="6"/>
  <c r="BT50" i="6"/>
  <c r="BT134" i="6"/>
  <c r="BT202" i="6"/>
  <c r="BT278" i="6"/>
  <c r="BT358" i="6"/>
  <c r="BT478" i="6"/>
  <c r="BT44" i="6"/>
  <c r="BT204" i="6"/>
  <c r="BT276" i="6"/>
  <c r="BT352" i="6"/>
  <c r="BT416" i="6"/>
  <c r="BT484" i="6"/>
  <c r="BT23" i="6"/>
  <c r="BT107" i="6"/>
  <c r="BT199" i="6"/>
  <c r="BT275" i="6"/>
  <c r="BT339" i="6"/>
  <c r="BT403" i="6"/>
  <c r="BT471" i="6"/>
  <c r="BT12" i="6"/>
  <c r="BT88" i="6"/>
  <c r="BT120" i="6"/>
  <c r="BT176" i="6"/>
  <c r="BT244" i="6"/>
  <c r="BT316" i="6"/>
  <c r="BT388" i="6"/>
  <c r="BT452" i="6"/>
  <c r="BT19" i="6"/>
  <c r="BT239" i="6"/>
  <c r="BT351" i="6"/>
  <c r="BT87" i="6"/>
  <c r="BT203" i="6"/>
  <c r="BT279" i="6"/>
  <c r="BT343" i="6"/>
  <c r="BT411" i="6"/>
  <c r="BT475" i="6"/>
  <c r="BT16" i="6"/>
  <c r="BT96" i="6"/>
  <c r="BT180" i="6"/>
  <c r="BT248" i="6"/>
  <c r="BT320" i="6"/>
  <c r="BT392" i="6"/>
  <c r="BT456" i="6"/>
  <c r="BT73" i="6"/>
  <c r="BT209" i="6"/>
  <c r="BT277" i="6"/>
  <c r="BT341" i="6"/>
  <c r="BT405" i="6"/>
  <c r="BT473" i="6"/>
  <c r="BT38" i="6"/>
  <c r="BT114" i="6"/>
  <c r="BT186" i="6"/>
  <c r="BT266" i="6"/>
  <c r="BT338" i="6"/>
  <c r="BT410" i="6"/>
  <c r="BT482" i="6"/>
  <c r="BT39" i="6"/>
  <c r="BT211" i="6"/>
  <c r="BT367" i="6"/>
  <c r="BT31" i="6"/>
  <c r="BT135" i="6"/>
  <c r="BT207" i="6"/>
  <c r="BT283" i="6"/>
  <c r="BT347" i="6"/>
  <c r="BT415" i="6"/>
  <c r="BT479" i="6"/>
  <c r="BT20" i="6"/>
  <c r="BT104" i="6"/>
  <c r="BT184" i="6"/>
  <c r="BT252" i="6"/>
  <c r="BT324" i="6"/>
  <c r="BT396" i="6"/>
  <c r="BT460" i="6"/>
  <c r="BT61" i="6"/>
  <c r="BT137" i="6"/>
  <c r="BT197" i="6"/>
  <c r="BT265" i="6"/>
  <c r="BT329" i="6"/>
  <c r="BT393" i="6"/>
  <c r="BT457" i="6"/>
  <c r="BT26" i="6"/>
  <c r="BT90" i="6"/>
  <c r="BT174" i="6"/>
  <c r="BT246" i="6"/>
  <c r="BT326" i="6"/>
  <c r="BT398" i="6"/>
  <c r="BT466" i="6"/>
  <c r="BT45" i="6"/>
  <c r="BT125" i="6"/>
  <c r="BT185" i="6"/>
  <c r="BT253" i="6"/>
  <c r="BT317" i="6"/>
  <c r="BT381" i="6"/>
  <c r="BT445" i="6"/>
  <c r="BT30" i="6"/>
  <c r="BT94" i="6"/>
  <c r="BT178" i="6"/>
  <c r="BT250" i="6"/>
  <c r="BT330" i="6"/>
  <c r="BT402" i="6"/>
  <c r="BT470" i="6"/>
  <c r="BT53" i="6"/>
  <c r="BT129" i="6"/>
  <c r="BT189" i="6"/>
  <c r="BT257" i="6"/>
  <c r="BT321" i="6"/>
  <c r="BT385" i="6"/>
  <c r="BT449" i="6"/>
  <c r="BT34" i="6"/>
  <c r="BT98" i="6"/>
  <c r="BT182" i="6"/>
  <c r="BT262" i="6"/>
  <c r="BT28" i="6"/>
  <c r="BT112" i="6"/>
  <c r="BT188" i="6"/>
  <c r="BT256" i="6"/>
  <c r="BT328" i="6"/>
  <c r="BT400" i="6"/>
  <c r="BT464" i="6"/>
  <c r="BT83" i="6"/>
  <c r="BT179" i="6"/>
  <c r="BT259" i="6"/>
  <c r="BT323" i="6"/>
  <c r="BT387" i="6"/>
  <c r="BT455" i="6"/>
  <c r="BT68" i="6"/>
  <c r="BT144" i="6"/>
  <c r="BT160" i="6"/>
  <c r="BT228" i="6"/>
  <c r="BT300" i="6"/>
  <c r="BT372" i="6"/>
  <c r="BT436" i="6"/>
  <c r="BT508" i="6"/>
  <c r="BT191" i="6"/>
  <c r="BT319" i="6"/>
  <c r="BT467" i="6"/>
  <c r="BT71" i="6"/>
  <c r="BT131" i="6"/>
  <c r="BT167" i="6"/>
  <c r="BT263" i="6"/>
  <c r="BT327" i="6"/>
  <c r="BT391" i="6"/>
  <c r="BT459" i="6"/>
  <c r="BT72" i="6"/>
  <c r="BT124" i="6"/>
  <c r="BT148" i="6"/>
  <c r="BT164" i="6"/>
  <c r="BT232" i="6"/>
  <c r="BT304" i="6"/>
  <c r="BT376" i="6"/>
  <c r="BT440" i="6"/>
  <c r="BT57" i="6"/>
  <c r="BT133" i="6"/>
  <c r="BT193" i="6"/>
  <c r="BT261" i="6"/>
  <c r="BT325" i="6"/>
  <c r="BT389" i="6"/>
  <c r="BT453" i="6"/>
  <c r="BT22" i="6"/>
  <c r="BT86" i="6"/>
  <c r="BT170" i="6"/>
  <c r="BT238" i="6"/>
  <c r="BT318" i="6"/>
  <c r="BT394" i="6"/>
  <c r="BT458" i="6"/>
  <c r="BT175" i="6"/>
  <c r="BT335" i="6"/>
  <c r="BT483" i="6"/>
  <c r="BT11" i="6"/>
  <c r="BT91" i="6"/>
  <c r="BT187" i="6"/>
  <c r="BT267" i="6"/>
  <c r="BT331" i="6"/>
  <c r="BT395" i="6"/>
  <c r="BT463" i="6"/>
  <c r="BT515" i="6"/>
  <c r="BT76" i="6"/>
  <c r="BT152" i="6"/>
  <c r="BT168" i="6"/>
  <c r="BT236" i="6"/>
  <c r="BT308" i="6"/>
  <c r="BT380" i="6"/>
  <c r="BT444" i="6"/>
  <c r="BT37" i="6"/>
  <c r="BT121" i="6"/>
  <c r="BT181" i="6"/>
  <c r="BT249" i="6"/>
  <c r="BT313" i="6"/>
  <c r="BT377" i="6"/>
  <c r="BT441" i="6"/>
  <c r="BT509" i="6"/>
  <c r="BT10" i="6"/>
  <c r="BT74" i="6"/>
  <c r="BT158" i="6"/>
  <c r="BT226" i="6"/>
  <c r="BT306" i="6"/>
  <c r="BT382" i="6"/>
  <c r="BT446" i="6"/>
  <c r="BT21" i="6"/>
  <c r="BT101" i="6"/>
  <c r="BT165" i="6"/>
  <c r="BT237" i="6"/>
  <c r="BT301" i="6"/>
  <c r="BT365" i="6"/>
  <c r="BT429" i="6"/>
  <c r="BT497" i="6"/>
  <c r="BT14" i="6"/>
  <c r="BT78" i="6"/>
  <c r="BT162" i="6"/>
  <c r="BT230" i="6"/>
  <c r="BT310" i="6"/>
  <c r="BT386" i="6"/>
  <c r="BT450" i="6"/>
  <c r="BT29" i="6"/>
  <c r="BT105" i="6"/>
  <c r="BT169" i="6"/>
  <c r="BT241" i="6"/>
  <c r="BT305" i="6"/>
  <c r="BT369" i="6"/>
  <c r="BT433" i="6"/>
  <c r="BT501" i="6"/>
  <c r="BT18" i="6"/>
  <c r="BT82" i="6"/>
  <c r="BT166" i="6"/>
  <c r="BT234" i="6"/>
  <c r="BT314" i="6"/>
  <c r="BT390" i="6"/>
  <c r="BT454" i="6"/>
  <c r="BT2" i="6"/>
  <c r="BX522" i="6"/>
  <c r="BX526" i="6"/>
  <c r="BX530" i="6"/>
  <c r="BX534" i="6"/>
  <c r="BX521" i="6"/>
  <c r="BX525" i="6"/>
  <c r="BX529" i="6"/>
  <c r="BX533" i="6"/>
  <c r="BX520" i="6"/>
  <c r="BX524" i="6"/>
  <c r="BX528" i="6"/>
  <c r="BX532" i="6"/>
  <c r="BX523" i="6"/>
  <c r="BX527" i="6"/>
  <c r="BX531" i="6"/>
  <c r="BX535" i="6"/>
  <c r="BX117" i="6"/>
  <c r="BX461" i="6"/>
  <c r="BX513" i="6"/>
  <c r="BX198" i="6"/>
  <c r="BX474" i="6"/>
  <c r="BX7" i="6"/>
  <c r="BX59" i="6"/>
  <c r="BX195" i="6"/>
  <c r="BX407" i="6"/>
  <c r="BX85" i="6"/>
  <c r="BX213" i="6"/>
  <c r="BX517" i="6"/>
  <c r="BX258" i="6"/>
  <c r="BX486" i="6"/>
  <c r="BX8" i="6"/>
  <c r="BX92" i="6"/>
  <c r="BX292" i="6"/>
  <c r="BX500" i="6"/>
  <c r="BX49" i="6"/>
  <c r="BX173" i="6"/>
  <c r="BX126" i="6"/>
  <c r="BX350" i="6"/>
  <c r="BX43" i="6"/>
  <c r="BX111" i="6"/>
  <c r="BX139" i="6"/>
  <c r="BX231" i="6"/>
  <c r="BX41" i="6"/>
  <c r="BX242" i="6"/>
  <c r="BX462" i="6"/>
  <c r="BX84" i="6"/>
  <c r="BX116" i="6"/>
  <c r="BX128" i="6"/>
  <c r="BX264" i="6"/>
  <c r="BX476" i="6"/>
  <c r="BX25" i="6"/>
  <c r="BX106" i="6"/>
  <c r="BX290" i="6"/>
  <c r="BX35" i="6"/>
  <c r="BX103" i="6"/>
  <c r="BX227" i="6"/>
  <c r="BX17" i="6"/>
  <c r="BX141" i="6"/>
  <c r="BX130" i="6"/>
  <c r="BX342" i="6"/>
  <c r="BX56" i="6"/>
  <c r="BX108" i="6"/>
  <c r="BX140" i="6"/>
  <c r="BX224" i="6"/>
  <c r="BX344" i="6"/>
  <c r="BX516" i="6"/>
  <c r="BX13" i="6"/>
  <c r="BX145" i="6"/>
  <c r="BX102" i="6"/>
  <c r="BX254" i="6"/>
  <c r="BX15" i="6"/>
  <c r="BX95" i="6"/>
  <c r="BX215" i="6"/>
  <c r="BX511" i="6"/>
  <c r="BX5" i="6"/>
  <c r="BX109" i="6"/>
  <c r="BX110" i="6"/>
  <c r="BX322" i="6"/>
  <c r="BX24" i="6"/>
  <c r="BX100" i="6"/>
  <c r="BX512" i="6"/>
  <c r="BX332" i="6"/>
  <c r="BX28" i="6"/>
  <c r="BX112" i="6"/>
  <c r="BX188" i="6"/>
  <c r="BX256" i="6"/>
  <c r="BX328" i="6"/>
  <c r="BX400" i="6"/>
  <c r="BX464" i="6"/>
  <c r="BX83" i="6"/>
  <c r="BX179" i="6"/>
  <c r="BX259" i="6"/>
  <c r="BX323" i="6"/>
  <c r="BX387" i="6"/>
  <c r="BX455" i="6"/>
  <c r="BX68" i="6"/>
  <c r="BX144" i="6"/>
  <c r="BX160" i="6"/>
  <c r="BX228" i="6"/>
  <c r="BX300" i="6"/>
  <c r="BX372" i="6"/>
  <c r="BX436" i="6"/>
  <c r="BX508" i="6"/>
  <c r="BX191" i="6"/>
  <c r="BX319" i="6"/>
  <c r="BX467" i="6"/>
  <c r="BX71" i="6"/>
  <c r="BX131" i="6"/>
  <c r="BX167" i="6"/>
  <c r="BX263" i="6"/>
  <c r="BX327" i="6"/>
  <c r="BX391" i="6"/>
  <c r="BX459" i="6"/>
  <c r="BX72" i="6"/>
  <c r="BX148" i="6"/>
  <c r="BX164" i="6"/>
  <c r="BX232" i="6"/>
  <c r="BX304" i="6"/>
  <c r="BX376" i="6"/>
  <c r="BX440" i="6"/>
  <c r="BX57" i="6"/>
  <c r="BX133" i="6"/>
  <c r="BX193" i="6"/>
  <c r="BX261" i="6"/>
  <c r="BX325" i="6"/>
  <c r="BX389" i="6"/>
  <c r="BX453" i="6"/>
  <c r="BX22" i="6"/>
  <c r="BX86" i="6"/>
  <c r="BX170" i="6"/>
  <c r="BX238" i="6"/>
  <c r="BX318" i="6"/>
  <c r="BX394" i="6"/>
  <c r="BX458" i="6"/>
  <c r="BX175" i="6"/>
  <c r="BX335" i="6"/>
  <c r="BX483" i="6"/>
  <c r="BX11" i="6"/>
  <c r="BX91" i="6"/>
  <c r="BX187" i="6"/>
  <c r="BX267" i="6"/>
  <c r="BX331" i="6"/>
  <c r="BX395" i="6"/>
  <c r="BX463" i="6"/>
  <c r="BX515" i="6"/>
  <c r="BX76" i="6"/>
  <c r="BX152" i="6"/>
  <c r="BX168" i="6"/>
  <c r="BX236" i="6"/>
  <c r="BX308" i="6"/>
  <c r="BX380" i="6"/>
  <c r="BX444" i="6"/>
  <c r="BX37" i="6"/>
  <c r="BX121" i="6"/>
  <c r="BX181" i="6"/>
  <c r="BX249" i="6"/>
  <c r="BX313" i="6"/>
  <c r="BX377" i="6"/>
  <c r="BX441" i="6"/>
  <c r="BX509" i="6"/>
  <c r="BX10" i="6"/>
  <c r="BX74" i="6"/>
  <c r="BX158" i="6"/>
  <c r="BX226" i="6"/>
  <c r="BX306" i="6"/>
  <c r="BX382" i="6"/>
  <c r="BX446" i="6"/>
  <c r="BX21" i="6"/>
  <c r="BX101" i="6"/>
  <c r="BX165" i="6"/>
  <c r="BX237" i="6"/>
  <c r="BX301" i="6"/>
  <c r="BX365" i="6"/>
  <c r="BX429" i="6"/>
  <c r="BX497" i="6"/>
  <c r="BX14" i="6"/>
  <c r="BX78" i="6"/>
  <c r="BX162" i="6"/>
  <c r="BX230" i="6"/>
  <c r="BX310" i="6"/>
  <c r="BX386" i="6"/>
  <c r="BX450" i="6"/>
  <c r="BX29" i="6"/>
  <c r="BX105" i="6"/>
  <c r="BX169" i="6"/>
  <c r="BX241" i="6"/>
  <c r="BX305" i="6"/>
  <c r="BX369" i="6"/>
  <c r="BX433" i="6"/>
  <c r="BX501" i="6"/>
  <c r="BX18" i="6"/>
  <c r="BX82" i="6"/>
  <c r="BX166" i="6"/>
  <c r="BX234" i="6"/>
  <c r="BX314" i="6"/>
  <c r="BX390" i="6"/>
  <c r="BX454" i="6"/>
  <c r="BX514" i="6"/>
  <c r="BX202" i="6"/>
  <c r="BX4" i="6"/>
  <c r="BX80" i="6"/>
  <c r="BX156" i="6"/>
  <c r="BX172" i="6"/>
  <c r="BX240" i="6"/>
  <c r="BX312" i="6"/>
  <c r="BX384" i="6"/>
  <c r="BX448" i="6"/>
  <c r="BX499" i="6"/>
  <c r="BX67" i="6"/>
  <c r="BX163" i="6"/>
  <c r="BX243" i="6"/>
  <c r="BX307" i="6"/>
  <c r="BX371" i="6"/>
  <c r="BX439" i="6"/>
  <c r="BX503" i="6"/>
  <c r="BX48" i="6"/>
  <c r="BX120" i="6"/>
  <c r="BX208" i="6"/>
  <c r="BX280" i="6"/>
  <c r="BX356" i="6"/>
  <c r="BX420" i="6"/>
  <c r="BX488" i="6"/>
  <c r="BX99" i="6"/>
  <c r="BX143" i="6"/>
  <c r="BX287" i="6"/>
  <c r="BX435" i="6"/>
  <c r="BX51" i="6"/>
  <c r="BX151" i="6"/>
  <c r="BX247" i="6"/>
  <c r="BX311" i="6"/>
  <c r="BX375" i="6"/>
  <c r="BX443" i="6"/>
  <c r="BX507" i="6"/>
  <c r="BX52" i="6"/>
  <c r="BX212" i="6"/>
  <c r="BX284" i="6"/>
  <c r="BX360" i="6"/>
  <c r="BX424" i="6"/>
  <c r="BX492" i="6"/>
  <c r="BX33" i="6"/>
  <c r="BX113" i="6"/>
  <c r="BX177" i="6"/>
  <c r="BX245" i="6"/>
  <c r="BX309" i="6"/>
  <c r="BX373" i="6"/>
  <c r="BX437" i="6"/>
  <c r="BX505" i="6"/>
  <c r="BX6" i="6"/>
  <c r="BX70" i="6"/>
  <c r="BX154" i="6"/>
  <c r="BX222" i="6"/>
  <c r="BX302" i="6"/>
  <c r="BX378" i="6"/>
  <c r="BX442" i="6"/>
  <c r="BX518" i="6"/>
  <c r="BX123" i="6"/>
  <c r="BX159" i="6"/>
  <c r="BX303" i="6"/>
  <c r="BX451" i="6"/>
  <c r="BX75" i="6"/>
  <c r="BX171" i="6"/>
  <c r="BX251" i="6"/>
  <c r="BX315" i="6"/>
  <c r="BX379" i="6"/>
  <c r="BX447" i="6"/>
  <c r="BX60" i="6"/>
  <c r="BX132" i="6"/>
  <c r="BX216" i="6"/>
  <c r="BX288" i="6"/>
  <c r="BX364" i="6"/>
  <c r="BX428" i="6"/>
  <c r="BX496" i="6"/>
  <c r="BX9" i="6"/>
  <c r="BX97" i="6"/>
  <c r="BX161" i="6"/>
  <c r="BX233" i="6"/>
  <c r="BX297" i="6"/>
  <c r="BX361" i="6"/>
  <c r="BX425" i="6"/>
  <c r="BX493" i="6"/>
  <c r="BX58" i="6"/>
  <c r="BX142" i="6"/>
  <c r="BX210" i="6"/>
  <c r="BX286" i="6"/>
  <c r="BX366" i="6"/>
  <c r="BX430" i="6"/>
  <c r="BX506" i="6"/>
  <c r="BX81" i="6"/>
  <c r="BX221" i="6"/>
  <c r="BX285" i="6"/>
  <c r="BX349" i="6"/>
  <c r="BX413" i="6"/>
  <c r="BX481" i="6"/>
  <c r="BX62" i="6"/>
  <c r="BX146" i="6"/>
  <c r="BX214" i="6"/>
  <c r="BX294" i="6"/>
  <c r="BX370" i="6"/>
  <c r="BX434" i="6"/>
  <c r="BX510" i="6"/>
  <c r="BX89" i="6"/>
  <c r="BX225" i="6"/>
  <c r="BX289" i="6"/>
  <c r="BX353" i="6"/>
  <c r="BX417" i="6"/>
  <c r="BX485" i="6"/>
  <c r="BX66" i="6"/>
  <c r="BX150" i="6"/>
  <c r="BX218" i="6"/>
  <c r="BX298" i="6"/>
  <c r="BX278" i="6"/>
  <c r="BX358" i="6"/>
  <c r="BX64" i="6"/>
  <c r="BX136" i="6"/>
  <c r="BX220" i="6"/>
  <c r="BX296" i="6"/>
  <c r="BX368" i="6"/>
  <c r="BX432" i="6"/>
  <c r="BX504" i="6"/>
  <c r="BX419" i="6"/>
  <c r="BX47" i="6"/>
  <c r="BX127" i="6"/>
  <c r="BX147" i="6"/>
  <c r="BX219" i="6"/>
  <c r="BX291" i="6"/>
  <c r="BX355" i="6"/>
  <c r="BX423" i="6"/>
  <c r="BX487" i="6"/>
  <c r="BX32" i="6"/>
  <c r="BX192" i="6"/>
  <c r="BX260" i="6"/>
  <c r="BX336" i="6"/>
  <c r="BX404" i="6"/>
  <c r="BX468" i="6"/>
  <c r="BX63" i="6"/>
  <c r="BX255" i="6"/>
  <c r="BX383" i="6"/>
  <c r="BX519" i="6"/>
  <c r="BX115" i="6"/>
  <c r="BX223" i="6"/>
  <c r="BX295" i="6"/>
  <c r="BX359" i="6"/>
  <c r="BX427" i="6"/>
  <c r="BX491" i="6"/>
  <c r="BX36" i="6"/>
  <c r="BX124" i="6"/>
  <c r="BX196" i="6"/>
  <c r="BX268" i="6"/>
  <c r="BX340" i="6"/>
  <c r="BX408" i="6"/>
  <c r="BX472" i="6"/>
  <c r="BX93" i="6"/>
  <c r="BX229" i="6"/>
  <c r="BX293" i="6"/>
  <c r="BX357" i="6"/>
  <c r="BX421" i="6"/>
  <c r="BX489" i="6"/>
  <c r="BX54" i="6"/>
  <c r="BX138" i="6"/>
  <c r="BX206" i="6"/>
  <c r="BX282" i="6"/>
  <c r="BX362" i="6"/>
  <c r="BX426" i="6"/>
  <c r="BX502" i="6"/>
  <c r="BX79" i="6"/>
  <c r="BX271" i="6"/>
  <c r="BX399" i="6"/>
  <c r="BX27" i="6"/>
  <c r="BX183" i="6"/>
  <c r="BX55" i="6"/>
  <c r="BX119" i="6"/>
  <c r="BX155" i="6"/>
  <c r="BX235" i="6"/>
  <c r="BX299" i="6"/>
  <c r="BX363" i="6"/>
  <c r="BX431" i="6"/>
  <c r="BX495" i="6"/>
  <c r="BX40" i="6"/>
  <c r="BX200" i="6"/>
  <c r="BX272" i="6"/>
  <c r="BX348" i="6"/>
  <c r="BX412" i="6"/>
  <c r="BX480" i="6"/>
  <c r="BX77" i="6"/>
  <c r="BX217" i="6"/>
  <c r="BX281" i="6"/>
  <c r="BX345" i="6"/>
  <c r="BX409" i="6"/>
  <c r="BX477" i="6"/>
  <c r="BX42" i="6"/>
  <c r="BX118" i="6"/>
  <c r="BX190" i="6"/>
  <c r="BX270" i="6"/>
  <c r="BX346" i="6"/>
  <c r="BX414" i="6"/>
  <c r="BX490" i="6"/>
  <c r="BX65" i="6"/>
  <c r="BX149" i="6"/>
  <c r="BX201" i="6"/>
  <c r="BX269" i="6"/>
  <c r="BX333" i="6"/>
  <c r="BX397" i="6"/>
  <c r="BX465" i="6"/>
  <c r="BX46" i="6"/>
  <c r="BX122" i="6"/>
  <c r="BX194" i="6"/>
  <c r="BX274" i="6"/>
  <c r="BX354" i="6"/>
  <c r="BX418" i="6"/>
  <c r="BX494" i="6"/>
  <c r="BX69" i="6"/>
  <c r="BX153" i="6"/>
  <c r="BX205" i="6"/>
  <c r="BX273" i="6"/>
  <c r="BX337" i="6"/>
  <c r="BX401" i="6"/>
  <c r="BX469" i="6"/>
  <c r="BX50" i="6"/>
  <c r="BX134" i="6"/>
  <c r="BX422" i="6"/>
  <c r="BX44" i="6"/>
  <c r="BX204" i="6"/>
  <c r="BX276" i="6"/>
  <c r="BX352" i="6"/>
  <c r="BX416" i="6"/>
  <c r="BX484" i="6"/>
  <c r="BX23" i="6"/>
  <c r="BX107" i="6"/>
  <c r="BX199" i="6"/>
  <c r="BX275" i="6"/>
  <c r="BX339" i="6"/>
  <c r="BX403" i="6"/>
  <c r="BX471" i="6"/>
  <c r="BX12" i="6"/>
  <c r="BX88" i="6"/>
  <c r="BX176" i="6"/>
  <c r="BX244" i="6"/>
  <c r="BX316" i="6"/>
  <c r="BX388" i="6"/>
  <c r="BX452" i="6"/>
  <c r="BX19" i="6"/>
  <c r="BX239" i="6"/>
  <c r="BX351" i="6"/>
  <c r="BX87" i="6"/>
  <c r="BX203" i="6"/>
  <c r="BX279" i="6"/>
  <c r="BX343" i="6"/>
  <c r="BX411" i="6"/>
  <c r="BX475" i="6"/>
  <c r="BX16" i="6"/>
  <c r="BX96" i="6"/>
  <c r="BX180" i="6"/>
  <c r="BX248" i="6"/>
  <c r="BX320" i="6"/>
  <c r="BX392" i="6"/>
  <c r="BX456" i="6"/>
  <c r="BX73" i="6"/>
  <c r="BX157" i="6"/>
  <c r="BX209" i="6"/>
  <c r="BX277" i="6"/>
  <c r="BX341" i="6"/>
  <c r="BX405" i="6"/>
  <c r="BX473" i="6"/>
  <c r="BX38" i="6"/>
  <c r="BX114" i="6"/>
  <c r="BX186" i="6"/>
  <c r="BX266" i="6"/>
  <c r="BX338" i="6"/>
  <c r="BX410" i="6"/>
  <c r="BX482" i="6"/>
  <c r="BX39" i="6"/>
  <c r="BX211" i="6"/>
  <c r="BX367" i="6"/>
  <c r="BX31" i="6"/>
  <c r="BX135" i="6"/>
  <c r="BX207" i="6"/>
  <c r="BX283" i="6"/>
  <c r="BX347" i="6"/>
  <c r="BX415" i="6"/>
  <c r="BX479" i="6"/>
  <c r="BX20" i="6"/>
  <c r="BX104" i="6"/>
  <c r="BX184" i="6"/>
  <c r="BX252" i="6"/>
  <c r="BX324" i="6"/>
  <c r="BX396" i="6"/>
  <c r="BX460" i="6"/>
  <c r="BX61" i="6"/>
  <c r="BX137" i="6"/>
  <c r="BX197" i="6"/>
  <c r="BX265" i="6"/>
  <c r="BX329" i="6"/>
  <c r="BX393" i="6"/>
  <c r="BX457" i="6"/>
  <c r="BX26" i="6"/>
  <c r="BX90" i="6"/>
  <c r="BX174" i="6"/>
  <c r="BX246" i="6"/>
  <c r="BX326" i="6"/>
  <c r="BX398" i="6"/>
  <c r="BX466" i="6"/>
  <c r="BX45" i="6"/>
  <c r="BX125" i="6"/>
  <c r="BX185" i="6"/>
  <c r="BX253" i="6"/>
  <c r="BX317" i="6"/>
  <c r="BX381" i="6"/>
  <c r="BX445" i="6"/>
  <c r="BX30" i="6"/>
  <c r="BX94" i="6"/>
  <c r="BX178" i="6"/>
  <c r="BX250" i="6"/>
  <c r="BX330" i="6"/>
  <c r="BX402" i="6"/>
  <c r="BX470" i="6"/>
  <c r="BX53" i="6"/>
  <c r="BX129" i="6"/>
  <c r="BX189" i="6"/>
  <c r="BX257" i="6"/>
  <c r="BX321" i="6"/>
  <c r="BX385" i="6"/>
  <c r="BX449" i="6"/>
  <c r="BX34" i="6"/>
  <c r="BX98" i="6"/>
  <c r="BX182" i="6"/>
  <c r="BX262" i="6"/>
  <c r="BX334" i="6"/>
  <c r="BX406" i="6"/>
  <c r="BX478" i="6"/>
  <c r="BX374" i="6"/>
  <c r="BX438" i="6"/>
  <c r="BX498" i="6"/>
  <c r="BX2" i="6"/>
  <c r="CB522" i="6"/>
  <c r="CB526" i="6"/>
  <c r="CB530" i="6"/>
  <c r="CB534" i="6"/>
  <c r="CB521" i="6"/>
  <c r="CB525" i="6"/>
  <c r="CB529" i="6"/>
  <c r="CB533" i="6"/>
  <c r="CB520" i="6"/>
  <c r="CB524" i="6"/>
  <c r="CB528" i="6"/>
  <c r="CB532" i="6"/>
  <c r="CB523" i="6"/>
  <c r="CB527" i="6"/>
  <c r="CB531" i="6"/>
  <c r="CB535" i="6"/>
  <c r="CB13" i="6"/>
  <c r="CB102" i="6"/>
  <c r="CB254" i="6"/>
  <c r="CB15" i="6"/>
  <c r="CB95" i="6"/>
  <c r="CB215" i="6"/>
  <c r="CB511" i="6"/>
  <c r="CB5" i="6"/>
  <c r="CB109" i="6"/>
  <c r="CB110" i="6"/>
  <c r="CB322" i="6"/>
  <c r="CB24" i="6"/>
  <c r="CB100" i="6"/>
  <c r="CB128" i="6"/>
  <c r="CB332" i="6"/>
  <c r="CB512" i="6"/>
  <c r="CB117" i="6"/>
  <c r="CB461" i="6"/>
  <c r="CB513" i="6"/>
  <c r="CB198" i="6"/>
  <c r="CB474" i="6"/>
  <c r="CB7" i="6"/>
  <c r="CB59" i="6"/>
  <c r="CB195" i="6"/>
  <c r="CB407" i="6"/>
  <c r="CB85" i="6"/>
  <c r="CB213" i="6"/>
  <c r="CB517" i="6"/>
  <c r="CB258" i="6"/>
  <c r="CB486" i="6"/>
  <c r="CB8" i="6"/>
  <c r="CB92" i="6"/>
  <c r="CB292" i="6"/>
  <c r="CB500" i="6"/>
  <c r="CB49" i="6"/>
  <c r="CB173" i="6"/>
  <c r="CB126" i="6"/>
  <c r="CB350" i="6"/>
  <c r="CB43" i="6"/>
  <c r="CB111" i="6"/>
  <c r="CB139" i="6"/>
  <c r="CB231" i="6"/>
  <c r="CB41" i="6"/>
  <c r="CB141" i="6"/>
  <c r="CB242" i="6"/>
  <c r="CB462" i="6"/>
  <c r="CB84" i="6"/>
  <c r="CB116" i="6"/>
  <c r="CB140" i="6"/>
  <c r="CB264" i="6"/>
  <c r="CB476" i="6"/>
  <c r="CB25" i="6"/>
  <c r="CB145" i="6"/>
  <c r="CB106" i="6"/>
  <c r="CB290" i="6"/>
  <c r="CB35" i="6"/>
  <c r="CB103" i="6"/>
  <c r="CB227" i="6"/>
  <c r="CB17" i="6"/>
  <c r="CB130" i="6"/>
  <c r="CB342" i="6"/>
  <c r="CB56" i="6"/>
  <c r="CB108" i="6"/>
  <c r="CB344" i="6"/>
  <c r="CB516" i="6"/>
  <c r="CB224" i="6"/>
  <c r="CB44" i="6"/>
  <c r="CB204" i="6"/>
  <c r="CB276" i="6"/>
  <c r="CB352" i="6"/>
  <c r="CB416" i="6"/>
  <c r="CB484" i="6"/>
  <c r="CB23" i="6"/>
  <c r="CB107" i="6"/>
  <c r="CB199" i="6"/>
  <c r="CB275" i="6"/>
  <c r="CB339" i="6"/>
  <c r="CB403" i="6"/>
  <c r="CB471" i="6"/>
  <c r="CB12" i="6"/>
  <c r="CB88" i="6"/>
  <c r="CB120" i="6"/>
  <c r="CB144" i="6"/>
  <c r="CB176" i="6"/>
  <c r="CB244" i="6"/>
  <c r="CB316" i="6"/>
  <c r="CB388" i="6"/>
  <c r="CB452" i="6"/>
  <c r="CB19" i="6"/>
  <c r="CB239" i="6"/>
  <c r="CB351" i="6"/>
  <c r="CB87" i="6"/>
  <c r="CB203" i="6"/>
  <c r="CB279" i="6"/>
  <c r="CB343" i="6"/>
  <c r="CB411" i="6"/>
  <c r="CB475" i="6"/>
  <c r="CB16" i="6"/>
  <c r="CB96" i="6"/>
  <c r="CB148" i="6"/>
  <c r="CB180" i="6"/>
  <c r="CB248" i="6"/>
  <c r="CB320" i="6"/>
  <c r="CB392" i="6"/>
  <c r="CB456" i="6"/>
  <c r="CB73" i="6"/>
  <c r="CB133" i="6"/>
  <c r="CB209" i="6"/>
  <c r="CB277" i="6"/>
  <c r="CB341" i="6"/>
  <c r="CB405" i="6"/>
  <c r="CB473" i="6"/>
  <c r="CB38" i="6"/>
  <c r="CB114" i="6"/>
  <c r="CB186" i="6"/>
  <c r="CB266" i="6"/>
  <c r="CB338" i="6"/>
  <c r="CB410" i="6"/>
  <c r="CB482" i="6"/>
  <c r="CB39" i="6"/>
  <c r="CB211" i="6"/>
  <c r="CB367" i="6"/>
  <c r="CB31" i="6"/>
  <c r="CB135" i="6"/>
  <c r="CB207" i="6"/>
  <c r="CB283" i="6"/>
  <c r="CB347" i="6"/>
  <c r="CB415" i="6"/>
  <c r="CB479" i="6"/>
  <c r="CB20" i="6"/>
  <c r="CB104" i="6"/>
  <c r="CB152" i="6"/>
  <c r="CB184" i="6"/>
  <c r="CB252" i="6"/>
  <c r="CB324" i="6"/>
  <c r="CB396" i="6"/>
  <c r="CB460" i="6"/>
  <c r="CB61" i="6"/>
  <c r="CB197" i="6"/>
  <c r="CB265" i="6"/>
  <c r="CB329" i="6"/>
  <c r="CB393" i="6"/>
  <c r="CB457" i="6"/>
  <c r="CB26" i="6"/>
  <c r="CB90" i="6"/>
  <c r="CB174" i="6"/>
  <c r="CB246" i="6"/>
  <c r="CB326" i="6"/>
  <c r="CB398" i="6"/>
  <c r="CB466" i="6"/>
  <c r="CB45" i="6"/>
  <c r="CB125" i="6"/>
  <c r="CB185" i="6"/>
  <c r="CB253" i="6"/>
  <c r="CB317" i="6"/>
  <c r="CB381" i="6"/>
  <c r="CB445" i="6"/>
  <c r="CB30" i="6"/>
  <c r="CB94" i="6"/>
  <c r="CB178" i="6"/>
  <c r="CB250" i="6"/>
  <c r="CB330" i="6"/>
  <c r="CB402" i="6"/>
  <c r="CB470" i="6"/>
  <c r="CB53" i="6"/>
  <c r="CB129" i="6"/>
  <c r="CB189" i="6"/>
  <c r="CB257" i="6"/>
  <c r="CB321" i="6"/>
  <c r="CB385" i="6"/>
  <c r="CB449" i="6"/>
  <c r="CB34" i="6"/>
  <c r="CB98" i="6"/>
  <c r="CB182" i="6"/>
  <c r="CB262" i="6"/>
  <c r="CB334" i="6"/>
  <c r="CB406" i="6"/>
  <c r="CB478" i="6"/>
  <c r="CB454" i="6"/>
  <c r="CB218" i="6"/>
  <c r="CB298" i="6"/>
  <c r="CB514" i="6"/>
  <c r="CB28" i="6"/>
  <c r="CB112" i="6"/>
  <c r="CB156" i="6"/>
  <c r="CB188" i="6"/>
  <c r="CB256" i="6"/>
  <c r="CB328" i="6"/>
  <c r="CB400" i="6"/>
  <c r="CB464" i="6"/>
  <c r="CB83" i="6"/>
  <c r="CB179" i="6"/>
  <c r="CB259" i="6"/>
  <c r="CB323" i="6"/>
  <c r="CB387" i="6"/>
  <c r="CB455" i="6"/>
  <c r="CB68" i="6"/>
  <c r="CB160" i="6"/>
  <c r="CB228" i="6"/>
  <c r="CB300" i="6"/>
  <c r="CB372" i="6"/>
  <c r="CB436" i="6"/>
  <c r="CB508" i="6"/>
  <c r="CB191" i="6"/>
  <c r="CB319" i="6"/>
  <c r="CB467" i="6"/>
  <c r="CB71" i="6"/>
  <c r="CB131" i="6"/>
  <c r="CB167" i="6"/>
  <c r="CB263" i="6"/>
  <c r="CB327" i="6"/>
  <c r="CB391" i="6"/>
  <c r="CB459" i="6"/>
  <c r="CB72" i="6"/>
  <c r="CB124" i="6"/>
  <c r="CB164" i="6"/>
  <c r="CB232" i="6"/>
  <c r="CB304" i="6"/>
  <c r="CB376" i="6"/>
  <c r="CB440" i="6"/>
  <c r="CB57" i="6"/>
  <c r="CB193" i="6"/>
  <c r="CB261" i="6"/>
  <c r="CB325" i="6"/>
  <c r="CB389" i="6"/>
  <c r="CB453" i="6"/>
  <c r="CB22" i="6"/>
  <c r="CB86" i="6"/>
  <c r="CB170" i="6"/>
  <c r="CB238" i="6"/>
  <c r="CB318" i="6"/>
  <c r="CB394" i="6"/>
  <c r="CB458" i="6"/>
  <c r="CB175" i="6"/>
  <c r="CB335" i="6"/>
  <c r="CB483" i="6"/>
  <c r="CB11" i="6"/>
  <c r="CB91" i="6"/>
  <c r="CB187" i="6"/>
  <c r="CB267" i="6"/>
  <c r="CB331" i="6"/>
  <c r="CB395" i="6"/>
  <c r="CB463" i="6"/>
  <c r="CB515" i="6"/>
  <c r="CB76" i="6"/>
  <c r="CB132" i="6"/>
  <c r="CB168" i="6"/>
  <c r="CB236" i="6"/>
  <c r="CB308" i="6"/>
  <c r="CB380" i="6"/>
  <c r="CB444" i="6"/>
  <c r="CB37" i="6"/>
  <c r="CB121" i="6"/>
  <c r="CB181" i="6"/>
  <c r="CB249" i="6"/>
  <c r="CB313" i="6"/>
  <c r="CB377" i="6"/>
  <c r="CB441" i="6"/>
  <c r="CB509" i="6"/>
  <c r="CB10" i="6"/>
  <c r="CB74" i="6"/>
  <c r="CB158" i="6"/>
  <c r="CB226" i="6"/>
  <c r="CB306" i="6"/>
  <c r="CB382" i="6"/>
  <c r="CB446" i="6"/>
  <c r="CB21" i="6"/>
  <c r="CB101" i="6"/>
  <c r="CB165" i="6"/>
  <c r="CB237" i="6"/>
  <c r="CB301" i="6"/>
  <c r="CB365" i="6"/>
  <c r="CB429" i="6"/>
  <c r="CB497" i="6"/>
  <c r="CB14" i="6"/>
  <c r="CB78" i="6"/>
  <c r="CB162" i="6"/>
  <c r="CB230" i="6"/>
  <c r="CB310" i="6"/>
  <c r="CB386" i="6"/>
  <c r="CB450" i="6"/>
  <c r="CB29" i="6"/>
  <c r="CB105" i="6"/>
  <c r="CB169" i="6"/>
  <c r="CB241" i="6"/>
  <c r="CB305" i="6"/>
  <c r="CB369" i="6"/>
  <c r="CB433" i="6"/>
  <c r="CB501" i="6"/>
  <c r="CB18" i="6"/>
  <c r="CB82" i="6"/>
  <c r="CB166" i="6"/>
  <c r="CB234" i="6"/>
  <c r="CB314" i="6"/>
  <c r="CB390" i="6"/>
  <c r="CB4" i="6"/>
  <c r="CB80" i="6"/>
  <c r="CB136" i="6"/>
  <c r="CB172" i="6"/>
  <c r="CB240" i="6"/>
  <c r="CB312" i="6"/>
  <c r="CB384" i="6"/>
  <c r="CB448" i="6"/>
  <c r="CB499" i="6"/>
  <c r="CB67" i="6"/>
  <c r="CB163" i="6"/>
  <c r="CB243" i="6"/>
  <c r="CB307" i="6"/>
  <c r="CB371" i="6"/>
  <c r="CB439" i="6"/>
  <c r="CB503" i="6"/>
  <c r="CB48" i="6"/>
  <c r="CB208" i="6"/>
  <c r="CB280" i="6"/>
  <c r="CB356" i="6"/>
  <c r="CB420" i="6"/>
  <c r="CB488" i="6"/>
  <c r="CB99" i="6"/>
  <c r="CB143" i="6"/>
  <c r="CB287" i="6"/>
  <c r="CB435" i="6"/>
  <c r="CB51" i="6"/>
  <c r="CB151" i="6"/>
  <c r="CB247" i="6"/>
  <c r="CB311" i="6"/>
  <c r="CB375" i="6"/>
  <c r="CB443" i="6"/>
  <c r="CB507" i="6"/>
  <c r="CB52" i="6"/>
  <c r="CB212" i="6"/>
  <c r="CB284" i="6"/>
  <c r="CB360" i="6"/>
  <c r="CB424" i="6"/>
  <c r="CB492" i="6"/>
  <c r="CB33" i="6"/>
  <c r="CB113" i="6"/>
  <c r="CB157" i="6"/>
  <c r="CB177" i="6"/>
  <c r="CB245" i="6"/>
  <c r="CB309" i="6"/>
  <c r="CB373" i="6"/>
  <c r="CB437" i="6"/>
  <c r="CB505" i="6"/>
  <c r="CB6" i="6"/>
  <c r="CB70" i="6"/>
  <c r="CB154" i="6"/>
  <c r="CB222" i="6"/>
  <c r="CB302" i="6"/>
  <c r="CB378" i="6"/>
  <c r="CB442" i="6"/>
  <c r="CB518" i="6"/>
  <c r="CB123" i="6"/>
  <c r="CB159" i="6"/>
  <c r="CB303" i="6"/>
  <c r="CB451" i="6"/>
  <c r="CB75" i="6"/>
  <c r="CB171" i="6"/>
  <c r="CB251" i="6"/>
  <c r="CB315" i="6"/>
  <c r="CB379" i="6"/>
  <c r="CB447" i="6"/>
  <c r="CB60" i="6"/>
  <c r="CB216" i="6"/>
  <c r="CB288" i="6"/>
  <c r="CB364" i="6"/>
  <c r="CB428" i="6"/>
  <c r="CB496" i="6"/>
  <c r="CB9" i="6"/>
  <c r="CB97" i="6"/>
  <c r="CB161" i="6"/>
  <c r="CB233" i="6"/>
  <c r="CB297" i="6"/>
  <c r="CB361" i="6"/>
  <c r="CB425" i="6"/>
  <c r="CB493" i="6"/>
  <c r="CB58" i="6"/>
  <c r="CB142" i="6"/>
  <c r="CB210" i="6"/>
  <c r="CB286" i="6"/>
  <c r="CB366" i="6"/>
  <c r="CB430" i="6"/>
  <c r="CB506" i="6"/>
  <c r="CB81" i="6"/>
  <c r="CB149" i="6"/>
  <c r="CB221" i="6"/>
  <c r="CB285" i="6"/>
  <c r="CB349" i="6"/>
  <c r="CB413" i="6"/>
  <c r="CB481" i="6"/>
  <c r="CB62" i="6"/>
  <c r="CB146" i="6"/>
  <c r="CB214" i="6"/>
  <c r="CB294" i="6"/>
  <c r="CB370" i="6"/>
  <c r="CB434" i="6"/>
  <c r="CB510" i="6"/>
  <c r="CB89" i="6"/>
  <c r="CB153" i="6"/>
  <c r="CB225" i="6"/>
  <c r="CB289" i="6"/>
  <c r="CB353" i="6"/>
  <c r="CB417" i="6"/>
  <c r="CB485" i="6"/>
  <c r="CB66" i="6"/>
  <c r="CB150" i="6"/>
  <c r="CB374" i="6"/>
  <c r="CB438" i="6"/>
  <c r="CB64" i="6"/>
  <c r="CB220" i="6"/>
  <c r="CB296" i="6"/>
  <c r="CB368" i="6"/>
  <c r="CB432" i="6"/>
  <c r="CB504" i="6"/>
  <c r="CB419" i="6"/>
  <c r="CB47" i="6"/>
  <c r="CB127" i="6"/>
  <c r="CB147" i="6"/>
  <c r="CB219" i="6"/>
  <c r="CB291" i="6"/>
  <c r="CB355" i="6"/>
  <c r="CB423" i="6"/>
  <c r="CB487" i="6"/>
  <c r="CB32" i="6"/>
  <c r="CB192" i="6"/>
  <c r="CB260" i="6"/>
  <c r="CB336" i="6"/>
  <c r="CB404" i="6"/>
  <c r="CB468" i="6"/>
  <c r="CB63" i="6"/>
  <c r="CB255" i="6"/>
  <c r="CB383" i="6"/>
  <c r="CB519" i="6"/>
  <c r="CB115" i="6"/>
  <c r="CB223" i="6"/>
  <c r="CB295" i="6"/>
  <c r="CB359" i="6"/>
  <c r="CB427" i="6"/>
  <c r="CB491" i="6"/>
  <c r="CB36" i="6"/>
  <c r="CB196" i="6"/>
  <c r="CB268" i="6"/>
  <c r="CB340" i="6"/>
  <c r="CB408" i="6"/>
  <c r="CB472" i="6"/>
  <c r="CB93" i="6"/>
  <c r="CB229" i="6"/>
  <c r="CB293" i="6"/>
  <c r="CB357" i="6"/>
  <c r="CB421" i="6"/>
  <c r="CB489" i="6"/>
  <c r="CB54" i="6"/>
  <c r="CB138" i="6"/>
  <c r="CB206" i="6"/>
  <c r="CB282" i="6"/>
  <c r="CB362" i="6"/>
  <c r="CB426" i="6"/>
  <c r="CB502" i="6"/>
  <c r="CB79" i="6"/>
  <c r="CB271" i="6"/>
  <c r="CB399" i="6"/>
  <c r="CB27" i="6"/>
  <c r="CB183" i="6"/>
  <c r="CB55" i="6"/>
  <c r="CB119" i="6"/>
  <c r="CB155" i="6"/>
  <c r="CB235" i="6"/>
  <c r="CB299" i="6"/>
  <c r="CB363" i="6"/>
  <c r="CB431" i="6"/>
  <c r="CB495" i="6"/>
  <c r="CB40" i="6"/>
  <c r="CB200" i="6"/>
  <c r="CB272" i="6"/>
  <c r="CB348" i="6"/>
  <c r="CB412" i="6"/>
  <c r="CB480" i="6"/>
  <c r="CB77" i="6"/>
  <c r="CB137" i="6"/>
  <c r="CB217" i="6"/>
  <c r="CB281" i="6"/>
  <c r="CB345" i="6"/>
  <c r="CB409" i="6"/>
  <c r="CB477" i="6"/>
  <c r="CB42" i="6"/>
  <c r="CB118" i="6"/>
  <c r="CB190" i="6"/>
  <c r="CB270" i="6"/>
  <c r="CB346" i="6"/>
  <c r="CB414" i="6"/>
  <c r="CB490" i="6"/>
  <c r="CB65" i="6"/>
  <c r="CB201" i="6"/>
  <c r="CB269" i="6"/>
  <c r="CB333" i="6"/>
  <c r="CB397" i="6"/>
  <c r="CB465" i="6"/>
  <c r="CB46" i="6"/>
  <c r="CB122" i="6"/>
  <c r="CB194" i="6"/>
  <c r="CB274" i="6"/>
  <c r="CB354" i="6"/>
  <c r="CB418" i="6"/>
  <c r="CB494" i="6"/>
  <c r="CB69" i="6"/>
  <c r="CB205" i="6"/>
  <c r="CB273" i="6"/>
  <c r="CB337" i="6"/>
  <c r="CB401" i="6"/>
  <c r="CB469" i="6"/>
  <c r="CB50" i="6"/>
  <c r="CB134" i="6"/>
  <c r="CB202" i="6"/>
  <c r="CB278" i="6"/>
  <c r="CB358" i="6"/>
  <c r="CB422" i="6"/>
  <c r="CB498" i="6"/>
  <c r="CB2" i="6"/>
  <c r="CF522" i="6"/>
  <c r="CF526" i="6"/>
  <c r="CF530" i="6"/>
  <c r="CF534" i="6"/>
  <c r="CF521" i="6"/>
  <c r="CF525" i="6"/>
  <c r="CF529" i="6"/>
  <c r="CF533" i="6"/>
  <c r="CF520" i="6"/>
  <c r="CF524" i="6"/>
  <c r="CF528" i="6"/>
  <c r="CF532" i="6"/>
  <c r="CF523" i="6"/>
  <c r="CF527" i="6"/>
  <c r="CF531" i="6"/>
  <c r="CF535" i="6"/>
  <c r="CF25" i="6"/>
  <c r="CF145" i="6"/>
  <c r="CF106" i="6"/>
  <c r="CF290" i="6"/>
  <c r="CF35" i="6"/>
  <c r="CF103" i="6"/>
  <c r="CF227" i="6"/>
  <c r="CF17" i="6"/>
  <c r="CF130" i="6"/>
  <c r="CF342" i="6"/>
  <c r="CF56" i="6"/>
  <c r="CF108" i="6"/>
  <c r="CF128" i="6"/>
  <c r="CF224" i="6"/>
  <c r="CF344" i="6"/>
  <c r="CF516" i="6"/>
  <c r="CF13" i="6"/>
  <c r="CF102" i="6"/>
  <c r="CF254" i="6"/>
  <c r="CF15" i="6"/>
  <c r="CF95" i="6"/>
  <c r="CF215" i="6"/>
  <c r="CF511" i="6"/>
  <c r="CF5" i="6"/>
  <c r="CF109" i="6"/>
  <c r="CF110" i="6"/>
  <c r="CF322" i="6"/>
  <c r="CF24" i="6"/>
  <c r="CF100" i="6"/>
  <c r="CF332" i="6"/>
  <c r="CF512" i="6"/>
  <c r="CF117" i="6"/>
  <c r="CF461" i="6"/>
  <c r="CF513" i="6"/>
  <c r="CF198" i="6"/>
  <c r="CF474" i="6"/>
  <c r="CF7" i="6"/>
  <c r="CF59" i="6"/>
  <c r="CF195" i="6"/>
  <c r="CF407" i="6"/>
  <c r="CF85" i="6"/>
  <c r="CF213" i="6"/>
  <c r="CF517" i="6"/>
  <c r="CF258" i="6"/>
  <c r="CF486" i="6"/>
  <c r="CF8" i="6"/>
  <c r="CF92" i="6"/>
  <c r="CF292" i="6"/>
  <c r="CF500" i="6"/>
  <c r="CF49" i="6"/>
  <c r="CF173" i="6"/>
  <c r="CF126" i="6"/>
  <c r="CF350" i="6"/>
  <c r="CF43" i="6"/>
  <c r="CF111" i="6"/>
  <c r="CF139" i="6"/>
  <c r="CF231" i="6"/>
  <c r="CF41" i="6"/>
  <c r="CF141" i="6"/>
  <c r="CF242" i="6"/>
  <c r="CF462" i="6"/>
  <c r="CF84" i="6"/>
  <c r="CF116" i="6"/>
  <c r="CF476" i="6"/>
  <c r="CF264" i="6"/>
  <c r="CF140" i="6"/>
  <c r="CF64" i="6"/>
  <c r="CF220" i="6"/>
  <c r="CF296" i="6"/>
  <c r="CF368" i="6"/>
  <c r="CF432" i="6"/>
  <c r="CF504" i="6"/>
  <c r="CF419" i="6"/>
  <c r="CF47" i="6"/>
  <c r="CF127" i="6"/>
  <c r="CF147" i="6"/>
  <c r="CF219" i="6"/>
  <c r="CF291" i="6"/>
  <c r="CF355" i="6"/>
  <c r="CF423" i="6"/>
  <c r="CF487" i="6"/>
  <c r="CF32" i="6"/>
  <c r="CF120" i="6"/>
  <c r="CF192" i="6"/>
  <c r="CF260" i="6"/>
  <c r="CF336" i="6"/>
  <c r="CF404" i="6"/>
  <c r="CF468" i="6"/>
  <c r="CF63" i="6"/>
  <c r="CF255" i="6"/>
  <c r="CF383" i="6"/>
  <c r="CF519" i="6"/>
  <c r="CF115" i="6"/>
  <c r="CF223" i="6"/>
  <c r="CF295" i="6"/>
  <c r="CF359" i="6"/>
  <c r="CF427" i="6"/>
  <c r="CF491" i="6"/>
  <c r="CF36" i="6"/>
  <c r="CF196" i="6"/>
  <c r="CF268" i="6"/>
  <c r="CF340" i="6"/>
  <c r="CF408" i="6"/>
  <c r="CF472" i="6"/>
  <c r="CF93" i="6"/>
  <c r="CF229" i="6"/>
  <c r="CF293" i="6"/>
  <c r="CF357" i="6"/>
  <c r="CF421" i="6"/>
  <c r="CF489" i="6"/>
  <c r="CF54" i="6"/>
  <c r="CF138" i="6"/>
  <c r="CF206" i="6"/>
  <c r="CF282" i="6"/>
  <c r="CF362" i="6"/>
  <c r="CF426" i="6"/>
  <c r="CF502" i="6"/>
  <c r="CF79" i="6"/>
  <c r="CF271" i="6"/>
  <c r="CF399" i="6"/>
  <c r="CF27" i="6"/>
  <c r="CF183" i="6"/>
  <c r="CF55" i="6"/>
  <c r="CF119" i="6"/>
  <c r="CF155" i="6"/>
  <c r="CF235" i="6"/>
  <c r="CF299" i="6"/>
  <c r="CF363" i="6"/>
  <c r="CF431" i="6"/>
  <c r="CF495" i="6"/>
  <c r="CF40" i="6"/>
  <c r="CF200" i="6"/>
  <c r="CF272" i="6"/>
  <c r="CF348" i="6"/>
  <c r="CF412" i="6"/>
  <c r="CF480" i="6"/>
  <c r="CF77" i="6"/>
  <c r="CF137" i="6"/>
  <c r="CF217" i="6"/>
  <c r="CF281" i="6"/>
  <c r="CF345" i="6"/>
  <c r="CF409" i="6"/>
  <c r="CF477" i="6"/>
  <c r="CF42" i="6"/>
  <c r="CF118" i="6"/>
  <c r="CF190" i="6"/>
  <c r="CF270" i="6"/>
  <c r="CF346" i="6"/>
  <c r="CF414" i="6"/>
  <c r="CF490" i="6"/>
  <c r="CF65" i="6"/>
  <c r="CF201" i="6"/>
  <c r="CF269" i="6"/>
  <c r="CF333" i="6"/>
  <c r="CF397" i="6"/>
  <c r="CF465" i="6"/>
  <c r="CF46" i="6"/>
  <c r="CF122" i="6"/>
  <c r="CF194" i="6"/>
  <c r="CF274" i="6"/>
  <c r="CF354" i="6"/>
  <c r="CF418" i="6"/>
  <c r="CF494" i="6"/>
  <c r="CF69" i="6"/>
  <c r="CF205" i="6"/>
  <c r="CF273" i="6"/>
  <c r="CF337" i="6"/>
  <c r="CF401" i="6"/>
  <c r="CF469" i="6"/>
  <c r="CF50" i="6"/>
  <c r="CF134" i="6"/>
  <c r="CF202" i="6"/>
  <c r="CF278" i="6"/>
  <c r="CF358" i="6"/>
  <c r="CF422" i="6"/>
  <c r="CF498" i="6"/>
  <c r="CF334" i="6"/>
  <c r="CF314" i="6"/>
  <c r="CF390" i="6"/>
  <c r="CF44" i="6"/>
  <c r="CF204" i="6"/>
  <c r="CF276" i="6"/>
  <c r="CF352" i="6"/>
  <c r="CF416" i="6"/>
  <c r="CF484" i="6"/>
  <c r="CF23" i="6"/>
  <c r="CF107" i="6"/>
  <c r="CF199" i="6"/>
  <c r="CF275" i="6"/>
  <c r="CF339" i="6"/>
  <c r="CF403" i="6"/>
  <c r="CF471" i="6"/>
  <c r="CF12" i="6"/>
  <c r="CF88" i="6"/>
  <c r="CF144" i="6"/>
  <c r="CF176" i="6"/>
  <c r="CF244" i="6"/>
  <c r="CF316" i="6"/>
  <c r="CF388" i="6"/>
  <c r="CF452" i="6"/>
  <c r="CF19" i="6"/>
  <c r="CF239" i="6"/>
  <c r="CF351" i="6"/>
  <c r="CF87" i="6"/>
  <c r="CF203" i="6"/>
  <c r="CF279" i="6"/>
  <c r="CF343" i="6"/>
  <c r="CF411" i="6"/>
  <c r="CF475" i="6"/>
  <c r="CF16" i="6"/>
  <c r="CF96" i="6"/>
  <c r="CF124" i="6"/>
  <c r="CF148" i="6"/>
  <c r="CF180" i="6"/>
  <c r="CF248" i="6"/>
  <c r="CF320" i="6"/>
  <c r="CF392" i="6"/>
  <c r="CF456" i="6"/>
  <c r="CF73" i="6"/>
  <c r="CF133" i="6"/>
  <c r="CF209" i="6"/>
  <c r="CF277" i="6"/>
  <c r="CF341" i="6"/>
  <c r="CF405" i="6"/>
  <c r="CF473" i="6"/>
  <c r="CF38" i="6"/>
  <c r="CF114" i="6"/>
  <c r="CF186" i="6"/>
  <c r="CF266" i="6"/>
  <c r="CF338" i="6"/>
  <c r="CF410" i="6"/>
  <c r="CF482" i="6"/>
  <c r="CF39" i="6"/>
  <c r="CF211" i="6"/>
  <c r="CF367" i="6"/>
  <c r="CF31" i="6"/>
  <c r="CF135" i="6"/>
  <c r="CF207" i="6"/>
  <c r="CF283" i="6"/>
  <c r="CF347" i="6"/>
  <c r="CF415" i="6"/>
  <c r="CF479" i="6"/>
  <c r="CF20" i="6"/>
  <c r="CF104" i="6"/>
  <c r="CF152" i="6"/>
  <c r="CF184" i="6"/>
  <c r="CF252" i="6"/>
  <c r="CF324" i="6"/>
  <c r="CF396" i="6"/>
  <c r="CF460" i="6"/>
  <c r="CF61" i="6"/>
  <c r="CF197" i="6"/>
  <c r="CF265" i="6"/>
  <c r="CF329" i="6"/>
  <c r="CF393" i="6"/>
  <c r="CF457" i="6"/>
  <c r="CF26" i="6"/>
  <c r="CF90" i="6"/>
  <c r="CF174" i="6"/>
  <c r="CF246" i="6"/>
  <c r="CF326" i="6"/>
  <c r="CF398" i="6"/>
  <c r="CF466" i="6"/>
  <c r="CF45" i="6"/>
  <c r="CF125" i="6"/>
  <c r="CF185" i="6"/>
  <c r="CF253" i="6"/>
  <c r="CF317" i="6"/>
  <c r="CF381" i="6"/>
  <c r="CF445" i="6"/>
  <c r="CF30" i="6"/>
  <c r="CF94" i="6"/>
  <c r="CF178" i="6"/>
  <c r="CF250" i="6"/>
  <c r="CF330" i="6"/>
  <c r="CF402" i="6"/>
  <c r="CF470" i="6"/>
  <c r="CF53" i="6"/>
  <c r="CF129" i="6"/>
  <c r="CF189" i="6"/>
  <c r="CF257" i="6"/>
  <c r="CF321" i="6"/>
  <c r="CF385" i="6"/>
  <c r="CF449" i="6"/>
  <c r="CF34" i="6"/>
  <c r="CF98" i="6"/>
  <c r="CF182" i="6"/>
  <c r="CF262" i="6"/>
  <c r="CF454" i="6"/>
  <c r="CF28" i="6"/>
  <c r="CF112" i="6"/>
  <c r="CF156" i="6"/>
  <c r="CF188" i="6"/>
  <c r="CF256" i="6"/>
  <c r="CF328" i="6"/>
  <c r="CF400" i="6"/>
  <c r="CF464" i="6"/>
  <c r="CF83" i="6"/>
  <c r="CF179" i="6"/>
  <c r="CF259" i="6"/>
  <c r="CF323" i="6"/>
  <c r="CF387" i="6"/>
  <c r="CF455" i="6"/>
  <c r="CF68" i="6"/>
  <c r="CF160" i="6"/>
  <c r="CF228" i="6"/>
  <c r="CF300" i="6"/>
  <c r="CF372" i="6"/>
  <c r="CF436" i="6"/>
  <c r="CF508" i="6"/>
  <c r="CF191" i="6"/>
  <c r="CF319" i="6"/>
  <c r="CF467" i="6"/>
  <c r="CF71" i="6"/>
  <c r="CF131" i="6"/>
  <c r="CF167" i="6"/>
  <c r="CF263" i="6"/>
  <c r="CF327" i="6"/>
  <c r="CF391" i="6"/>
  <c r="CF459" i="6"/>
  <c r="CF72" i="6"/>
  <c r="CF164" i="6"/>
  <c r="CF232" i="6"/>
  <c r="CF304" i="6"/>
  <c r="CF376" i="6"/>
  <c r="CF440" i="6"/>
  <c r="CF57" i="6"/>
  <c r="CF157" i="6"/>
  <c r="CF193" i="6"/>
  <c r="CF261" i="6"/>
  <c r="CF325" i="6"/>
  <c r="CF389" i="6"/>
  <c r="CF453" i="6"/>
  <c r="CF22" i="6"/>
  <c r="CF86" i="6"/>
  <c r="CF170" i="6"/>
  <c r="CF238" i="6"/>
  <c r="CF318" i="6"/>
  <c r="CF394" i="6"/>
  <c r="CF458" i="6"/>
  <c r="CF175" i="6"/>
  <c r="CF335" i="6"/>
  <c r="CF483" i="6"/>
  <c r="CF11" i="6"/>
  <c r="CF91" i="6"/>
  <c r="CF187" i="6"/>
  <c r="CF267" i="6"/>
  <c r="CF331" i="6"/>
  <c r="CF395" i="6"/>
  <c r="CF463" i="6"/>
  <c r="CF515" i="6"/>
  <c r="CF76" i="6"/>
  <c r="CF132" i="6"/>
  <c r="CF168" i="6"/>
  <c r="CF236" i="6"/>
  <c r="CF308" i="6"/>
  <c r="CF380" i="6"/>
  <c r="CF444" i="6"/>
  <c r="CF37" i="6"/>
  <c r="CF121" i="6"/>
  <c r="CF181" i="6"/>
  <c r="CF249" i="6"/>
  <c r="CF313" i="6"/>
  <c r="CF377" i="6"/>
  <c r="CF441" i="6"/>
  <c r="CF509" i="6"/>
  <c r="CF10" i="6"/>
  <c r="CF74" i="6"/>
  <c r="CF158" i="6"/>
  <c r="CF226" i="6"/>
  <c r="CF306" i="6"/>
  <c r="CF382" i="6"/>
  <c r="CF446" i="6"/>
  <c r="CF21" i="6"/>
  <c r="CF101" i="6"/>
  <c r="CF165" i="6"/>
  <c r="CF237" i="6"/>
  <c r="CF301" i="6"/>
  <c r="CF365" i="6"/>
  <c r="CF429" i="6"/>
  <c r="CF497" i="6"/>
  <c r="CF14" i="6"/>
  <c r="CF78" i="6"/>
  <c r="CF162" i="6"/>
  <c r="CF230" i="6"/>
  <c r="CF310" i="6"/>
  <c r="CF386" i="6"/>
  <c r="CF450" i="6"/>
  <c r="CF29" i="6"/>
  <c r="CF105" i="6"/>
  <c r="CF169" i="6"/>
  <c r="CF241" i="6"/>
  <c r="CF305" i="6"/>
  <c r="CF369" i="6"/>
  <c r="CF433" i="6"/>
  <c r="CF501" i="6"/>
  <c r="CF18" i="6"/>
  <c r="CF82" i="6"/>
  <c r="CF166" i="6"/>
  <c r="CF4" i="6"/>
  <c r="CF80" i="6"/>
  <c r="CF136" i="6"/>
  <c r="CF172" i="6"/>
  <c r="CF240" i="6"/>
  <c r="CF312" i="6"/>
  <c r="CF384" i="6"/>
  <c r="CF448" i="6"/>
  <c r="CF499" i="6"/>
  <c r="CF67" i="6"/>
  <c r="CF163" i="6"/>
  <c r="CF243" i="6"/>
  <c r="CF307" i="6"/>
  <c r="CF371" i="6"/>
  <c r="CF439" i="6"/>
  <c r="CF503" i="6"/>
  <c r="CF48" i="6"/>
  <c r="CF208" i="6"/>
  <c r="CF280" i="6"/>
  <c r="CF356" i="6"/>
  <c r="CF420" i="6"/>
  <c r="CF488" i="6"/>
  <c r="CF99" i="6"/>
  <c r="CF143" i="6"/>
  <c r="CF287" i="6"/>
  <c r="CF435" i="6"/>
  <c r="CF51" i="6"/>
  <c r="CF151" i="6"/>
  <c r="CF247" i="6"/>
  <c r="CF311" i="6"/>
  <c r="CF375" i="6"/>
  <c r="CF443" i="6"/>
  <c r="CF507" i="6"/>
  <c r="CF52" i="6"/>
  <c r="CF212" i="6"/>
  <c r="CF284" i="6"/>
  <c r="CF360" i="6"/>
  <c r="CF424" i="6"/>
  <c r="CF492" i="6"/>
  <c r="CF33" i="6"/>
  <c r="CF113" i="6"/>
  <c r="CF177" i="6"/>
  <c r="CF245" i="6"/>
  <c r="CF309" i="6"/>
  <c r="CF373" i="6"/>
  <c r="CF437" i="6"/>
  <c r="CF505" i="6"/>
  <c r="CF6" i="6"/>
  <c r="CF70" i="6"/>
  <c r="CF154" i="6"/>
  <c r="CF222" i="6"/>
  <c r="CF302" i="6"/>
  <c r="CF378" i="6"/>
  <c r="CF442" i="6"/>
  <c r="CF518" i="6"/>
  <c r="CF123" i="6"/>
  <c r="CF159" i="6"/>
  <c r="CF303" i="6"/>
  <c r="CF451" i="6"/>
  <c r="CF75" i="6"/>
  <c r="CF171" i="6"/>
  <c r="CF251" i="6"/>
  <c r="CF315" i="6"/>
  <c r="CF379" i="6"/>
  <c r="CF447" i="6"/>
  <c r="CF60" i="6"/>
  <c r="CF216" i="6"/>
  <c r="CF288" i="6"/>
  <c r="CF364" i="6"/>
  <c r="CF428" i="6"/>
  <c r="CF496" i="6"/>
  <c r="CF9" i="6"/>
  <c r="CF97" i="6"/>
  <c r="CF161" i="6"/>
  <c r="CF233" i="6"/>
  <c r="CF297" i="6"/>
  <c r="CF361" i="6"/>
  <c r="CF425" i="6"/>
  <c r="CF493" i="6"/>
  <c r="CF58" i="6"/>
  <c r="CF142" i="6"/>
  <c r="CF210" i="6"/>
  <c r="CF286" i="6"/>
  <c r="CF366" i="6"/>
  <c r="CF430" i="6"/>
  <c r="CF506" i="6"/>
  <c r="CF81" i="6"/>
  <c r="CF149" i="6"/>
  <c r="CF221" i="6"/>
  <c r="CF285" i="6"/>
  <c r="CF349" i="6"/>
  <c r="CF413" i="6"/>
  <c r="CF481" i="6"/>
  <c r="CF62" i="6"/>
  <c r="CF146" i="6"/>
  <c r="CF214" i="6"/>
  <c r="CF294" i="6"/>
  <c r="CF370" i="6"/>
  <c r="CF434" i="6"/>
  <c r="CF510" i="6"/>
  <c r="CF89" i="6"/>
  <c r="CF153" i="6"/>
  <c r="CF225" i="6"/>
  <c r="CF289" i="6"/>
  <c r="CF353" i="6"/>
  <c r="CF417" i="6"/>
  <c r="CF485" i="6"/>
  <c r="CF66" i="6"/>
  <c r="CF150" i="6"/>
  <c r="CF218" i="6"/>
  <c r="CF298" i="6"/>
  <c r="CF374" i="6"/>
  <c r="CF438" i="6"/>
  <c r="CF514" i="6"/>
  <c r="CF406" i="6"/>
  <c r="CF478" i="6"/>
  <c r="CF234" i="6"/>
  <c r="CF2" i="6"/>
  <c r="CJ522" i="6"/>
  <c r="CJ526" i="6"/>
  <c r="CJ530" i="6"/>
  <c r="CJ534" i="6"/>
  <c r="CJ521" i="6"/>
  <c r="CJ525" i="6"/>
  <c r="CJ529" i="6"/>
  <c r="CJ533" i="6"/>
  <c r="CJ520" i="6"/>
  <c r="CJ524" i="6"/>
  <c r="CJ528" i="6"/>
  <c r="CJ532" i="6"/>
  <c r="CJ523" i="6"/>
  <c r="CJ527" i="6"/>
  <c r="CJ531" i="6"/>
  <c r="CJ535" i="6"/>
  <c r="CJ49" i="6"/>
  <c r="CJ145" i="6"/>
  <c r="CJ173" i="6"/>
  <c r="CJ126" i="6"/>
  <c r="CJ350" i="6"/>
  <c r="CJ43" i="6"/>
  <c r="CJ111" i="6"/>
  <c r="CJ139" i="6"/>
  <c r="CJ231" i="6"/>
  <c r="CJ41" i="6"/>
  <c r="CJ242" i="6"/>
  <c r="CJ462" i="6"/>
  <c r="CJ84" i="6"/>
  <c r="CJ116" i="6"/>
  <c r="CJ264" i="6"/>
  <c r="CJ476" i="6"/>
  <c r="CJ25" i="6"/>
  <c r="CJ106" i="6"/>
  <c r="CJ290" i="6"/>
  <c r="CJ35" i="6"/>
  <c r="CJ103" i="6"/>
  <c r="CJ227" i="6"/>
  <c r="CJ17" i="6"/>
  <c r="CJ130" i="6"/>
  <c r="CJ342" i="6"/>
  <c r="CJ56" i="6"/>
  <c r="CJ108" i="6"/>
  <c r="CJ224" i="6"/>
  <c r="CJ344" i="6"/>
  <c r="CJ516" i="6"/>
  <c r="CJ13" i="6"/>
  <c r="CJ102" i="6"/>
  <c r="CJ254" i="6"/>
  <c r="CJ15" i="6"/>
  <c r="CJ95" i="6"/>
  <c r="CJ215" i="6"/>
  <c r="CJ511" i="6"/>
  <c r="CJ5" i="6"/>
  <c r="CJ109" i="6"/>
  <c r="CJ110" i="6"/>
  <c r="CJ322" i="6"/>
  <c r="CJ24" i="6"/>
  <c r="CJ100" i="6"/>
  <c r="CJ332" i="6"/>
  <c r="CJ512" i="6"/>
  <c r="CJ117" i="6"/>
  <c r="CJ461" i="6"/>
  <c r="CJ513" i="6"/>
  <c r="CJ198" i="6"/>
  <c r="CJ474" i="6"/>
  <c r="CJ7" i="6"/>
  <c r="CJ59" i="6"/>
  <c r="CJ195" i="6"/>
  <c r="CJ407" i="6"/>
  <c r="CJ85" i="6"/>
  <c r="CJ141" i="6"/>
  <c r="CJ213" i="6"/>
  <c r="CJ517" i="6"/>
  <c r="CJ258" i="6"/>
  <c r="CJ486" i="6"/>
  <c r="CJ8" i="6"/>
  <c r="CJ92" i="6"/>
  <c r="CJ500" i="6"/>
  <c r="CJ128" i="6"/>
  <c r="CJ140" i="6"/>
  <c r="CJ292" i="6"/>
  <c r="CJ4" i="6"/>
  <c r="CJ80" i="6"/>
  <c r="CJ172" i="6"/>
  <c r="CJ240" i="6"/>
  <c r="CJ312" i="6"/>
  <c r="CJ384" i="6"/>
  <c r="CJ448" i="6"/>
  <c r="CJ499" i="6"/>
  <c r="CJ67" i="6"/>
  <c r="CJ163" i="6"/>
  <c r="CJ243" i="6"/>
  <c r="CJ307" i="6"/>
  <c r="CJ371" i="6"/>
  <c r="CJ439" i="6"/>
  <c r="CJ503" i="6"/>
  <c r="CJ48" i="6"/>
  <c r="CJ208" i="6"/>
  <c r="CJ280" i="6"/>
  <c r="CJ356" i="6"/>
  <c r="CJ420" i="6"/>
  <c r="CJ488" i="6"/>
  <c r="CJ99" i="6"/>
  <c r="CJ143" i="6"/>
  <c r="CJ287" i="6"/>
  <c r="CJ435" i="6"/>
  <c r="CJ51" i="6"/>
  <c r="CJ151" i="6"/>
  <c r="CJ247" i="6"/>
  <c r="CJ311" i="6"/>
  <c r="CJ375" i="6"/>
  <c r="CJ443" i="6"/>
  <c r="CJ507" i="6"/>
  <c r="CJ52" i="6"/>
  <c r="CJ124" i="6"/>
  <c r="CJ212" i="6"/>
  <c r="CJ284" i="6"/>
  <c r="CJ360" i="6"/>
  <c r="CJ424" i="6"/>
  <c r="CJ492" i="6"/>
  <c r="CJ33" i="6"/>
  <c r="CJ113" i="6"/>
  <c r="CJ177" i="6"/>
  <c r="CJ245" i="6"/>
  <c r="CJ309" i="6"/>
  <c r="CJ373" i="6"/>
  <c r="CJ437" i="6"/>
  <c r="CJ505" i="6"/>
  <c r="CJ6" i="6"/>
  <c r="CJ70" i="6"/>
  <c r="CJ154" i="6"/>
  <c r="CJ222" i="6"/>
  <c r="CJ302" i="6"/>
  <c r="CJ378" i="6"/>
  <c r="CJ442" i="6"/>
  <c r="CJ518" i="6"/>
  <c r="CJ123" i="6"/>
  <c r="CJ159" i="6"/>
  <c r="CJ303" i="6"/>
  <c r="CJ451" i="6"/>
  <c r="CJ75" i="6"/>
  <c r="CJ171" i="6"/>
  <c r="CJ251" i="6"/>
  <c r="CJ315" i="6"/>
  <c r="CJ379" i="6"/>
  <c r="CJ447" i="6"/>
  <c r="CJ60" i="6"/>
  <c r="CJ216" i="6"/>
  <c r="CJ288" i="6"/>
  <c r="CJ364" i="6"/>
  <c r="CJ428" i="6"/>
  <c r="CJ496" i="6"/>
  <c r="CJ9" i="6"/>
  <c r="CJ97" i="6"/>
  <c r="CJ137" i="6"/>
  <c r="CJ161" i="6"/>
  <c r="CJ233" i="6"/>
  <c r="CJ297" i="6"/>
  <c r="CJ361" i="6"/>
  <c r="CJ425" i="6"/>
  <c r="CJ493" i="6"/>
  <c r="CJ58" i="6"/>
  <c r="CJ142" i="6"/>
  <c r="CJ210" i="6"/>
  <c r="CJ286" i="6"/>
  <c r="CJ366" i="6"/>
  <c r="CJ430" i="6"/>
  <c r="CJ506" i="6"/>
  <c r="CJ81" i="6"/>
  <c r="CJ221" i="6"/>
  <c r="CJ285" i="6"/>
  <c r="CJ349" i="6"/>
  <c r="CJ413" i="6"/>
  <c r="CJ481" i="6"/>
  <c r="CJ62" i="6"/>
  <c r="CJ146" i="6"/>
  <c r="CJ214" i="6"/>
  <c r="CJ294" i="6"/>
  <c r="CJ370" i="6"/>
  <c r="CJ434" i="6"/>
  <c r="CJ510" i="6"/>
  <c r="CJ89" i="6"/>
  <c r="CJ225" i="6"/>
  <c r="CJ289" i="6"/>
  <c r="CJ353" i="6"/>
  <c r="CJ417" i="6"/>
  <c r="CJ485" i="6"/>
  <c r="CJ66" i="6"/>
  <c r="CJ150" i="6"/>
  <c r="CJ218" i="6"/>
  <c r="CJ298" i="6"/>
  <c r="CJ374" i="6"/>
  <c r="CJ438" i="6"/>
  <c r="CJ514" i="6"/>
  <c r="CJ358" i="6"/>
  <c r="CJ64" i="6"/>
  <c r="CJ220" i="6"/>
  <c r="CJ296" i="6"/>
  <c r="CJ368" i="6"/>
  <c r="CJ432" i="6"/>
  <c r="CJ504" i="6"/>
  <c r="CJ419" i="6"/>
  <c r="CJ47" i="6"/>
  <c r="CJ127" i="6"/>
  <c r="CJ147" i="6"/>
  <c r="CJ219" i="6"/>
  <c r="CJ291" i="6"/>
  <c r="CJ355" i="6"/>
  <c r="CJ423" i="6"/>
  <c r="CJ487" i="6"/>
  <c r="CJ32" i="6"/>
  <c r="CJ144" i="6"/>
  <c r="CJ192" i="6"/>
  <c r="CJ260" i="6"/>
  <c r="CJ336" i="6"/>
  <c r="CJ404" i="6"/>
  <c r="CJ468" i="6"/>
  <c r="CJ63" i="6"/>
  <c r="CJ255" i="6"/>
  <c r="CJ383" i="6"/>
  <c r="CJ519" i="6"/>
  <c r="CJ115" i="6"/>
  <c r="CJ223" i="6"/>
  <c r="CJ295" i="6"/>
  <c r="CJ359" i="6"/>
  <c r="CJ427" i="6"/>
  <c r="CJ491" i="6"/>
  <c r="CJ36" i="6"/>
  <c r="CJ148" i="6"/>
  <c r="CJ196" i="6"/>
  <c r="CJ268" i="6"/>
  <c r="CJ340" i="6"/>
  <c r="CJ408" i="6"/>
  <c r="CJ472" i="6"/>
  <c r="CJ93" i="6"/>
  <c r="CJ133" i="6"/>
  <c r="CJ229" i="6"/>
  <c r="CJ293" i="6"/>
  <c r="CJ357" i="6"/>
  <c r="CJ421" i="6"/>
  <c r="CJ489" i="6"/>
  <c r="CJ54" i="6"/>
  <c r="CJ138" i="6"/>
  <c r="CJ206" i="6"/>
  <c r="CJ282" i="6"/>
  <c r="CJ362" i="6"/>
  <c r="CJ426" i="6"/>
  <c r="CJ502" i="6"/>
  <c r="CJ79" i="6"/>
  <c r="CJ271" i="6"/>
  <c r="CJ399" i="6"/>
  <c r="CJ27" i="6"/>
  <c r="CJ183" i="6"/>
  <c r="CJ55" i="6"/>
  <c r="CJ119" i="6"/>
  <c r="CJ155" i="6"/>
  <c r="CJ235" i="6"/>
  <c r="CJ299" i="6"/>
  <c r="CJ363" i="6"/>
  <c r="CJ431" i="6"/>
  <c r="CJ495" i="6"/>
  <c r="CJ40" i="6"/>
  <c r="CJ152" i="6"/>
  <c r="CJ200" i="6"/>
  <c r="CJ272" i="6"/>
  <c r="CJ348" i="6"/>
  <c r="CJ412" i="6"/>
  <c r="CJ480" i="6"/>
  <c r="CJ77" i="6"/>
  <c r="CJ217" i="6"/>
  <c r="CJ281" i="6"/>
  <c r="CJ345" i="6"/>
  <c r="CJ409" i="6"/>
  <c r="CJ477" i="6"/>
  <c r="CJ42" i="6"/>
  <c r="CJ118" i="6"/>
  <c r="CJ190" i="6"/>
  <c r="CJ270" i="6"/>
  <c r="CJ346" i="6"/>
  <c r="CJ414" i="6"/>
  <c r="CJ490" i="6"/>
  <c r="CJ65" i="6"/>
  <c r="CJ201" i="6"/>
  <c r="CJ269" i="6"/>
  <c r="CJ333" i="6"/>
  <c r="CJ397" i="6"/>
  <c r="CJ465" i="6"/>
  <c r="CJ46" i="6"/>
  <c r="CJ122" i="6"/>
  <c r="CJ194" i="6"/>
  <c r="CJ274" i="6"/>
  <c r="CJ354" i="6"/>
  <c r="CJ418" i="6"/>
  <c r="CJ494" i="6"/>
  <c r="CJ69" i="6"/>
  <c r="CJ205" i="6"/>
  <c r="CJ273" i="6"/>
  <c r="CJ337" i="6"/>
  <c r="CJ401" i="6"/>
  <c r="CJ469" i="6"/>
  <c r="CJ50" i="6"/>
  <c r="CJ134" i="6"/>
  <c r="CJ202" i="6"/>
  <c r="CJ278" i="6"/>
  <c r="CJ334" i="6"/>
  <c r="CJ44" i="6"/>
  <c r="CJ156" i="6"/>
  <c r="CJ204" i="6"/>
  <c r="CJ276" i="6"/>
  <c r="CJ352" i="6"/>
  <c r="CJ416" i="6"/>
  <c r="CJ484" i="6"/>
  <c r="CJ23" i="6"/>
  <c r="CJ107" i="6"/>
  <c r="CJ199" i="6"/>
  <c r="CJ275" i="6"/>
  <c r="CJ339" i="6"/>
  <c r="CJ403" i="6"/>
  <c r="CJ471" i="6"/>
  <c r="CJ12" i="6"/>
  <c r="CJ88" i="6"/>
  <c r="CJ176" i="6"/>
  <c r="CJ244" i="6"/>
  <c r="CJ316" i="6"/>
  <c r="CJ388" i="6"/>
  <c r="CJ452" i="6"/>
  <c r="CJ19" i="6"/>
  <c r="CJ239" i="6"/>
  <c r="CJ351" i="6"/>
  <c r="CJ87" i="6"/>
  <c r="CJ203" i="6"/>
  <c r="CJ279" i="6"/>
  <c r="CJ343" i="6"/>
  <c r="CJ411" i="6"/>
  <c r="CJ475" i="6"/>
  <c r="CJ16" i="6"/>
  <c r="CJ96" i="6"/>
  <c r="CJ180" i="6"/>
  <c r="CJ248" i="6"/>
  <c r="CJ320" i="6"/>
  <c r="CJ392" i="6"/>
  <c r="CJ456" i="6"/>
  <c r="CJ73" i="6"/>
  <c r="CJ157" i="6"/>
  <c r="CJ209" i="6"/>
  <c r="CJ277" i="6"/>
  <c r="CJ341" i="6"/>
  <c r="CJ405" i="6"/>
  <c r="CJ473" i="6"/>
  <c r="CJ38" i="6"/>
  <c r="CJ114" i="6"/>
  <c r="CJ186" i="6"/>
  <c r="CJ266" i="6"/>
  <c r="CJ338" i="6"/>
  <c r="CJ410" i="6"/>
  <c r="CJ482" i="6"/>
  <c r="CJ39" i="6"/>
  <c r="CJ211" i="6"/>
  <c r="CJ367" i="6"/>
  <c r="CJ31" i="6"/>
  <c r="CJ135" i="6"/>
  <c r="CJ207" i="6"/>
  <c r="CJ283" i="6"/>
  <c r="CJ347" i="6"/>
  <c r="CJ415" i="6"/>
  <c r="CJ479" i="6"/>
  <c r="CJ20" i="6"/>
  <c r="CJ104" i="6"/>
  <c r="CJ132" i="6"/>
  <c r="CJ184" i="6"/>
  <c r="CJ252" i="6"/>
  <c r="CJ324" i="6"/>
  <c r="CJ396" i="6"/>
  <c r="CJ460" i="6"/>
  <c r="CJ61" i="6"/>
  <c r="CJ197" i="6"/>
  <c r="CJ265" i="6"/>
  <c r="CJ329" i="6"/>
  <c r="CJ393" i="6"/>
  <c r="CJ457" i="6"/>
  <c r="CJ26" i="6"/>
  <c r="CJ90" i="6"/>
  <c r="CJ174" i="6"/>
  <c r="CJ246" i="6"/>
  <c r="CJ326" i="6"/>
  <c r="CJ398" i="6"/>
  <c r="CJ466" i="6"/>
  <c r="CJ45" i="6"/>
  <c r="CJ125" i="6"/>
  <c r="CJ185" i="6"/>
  <c r="CJ253" i="6"/>
  <c r="CJ317" i="6"/>
  <c r="CJ381" i="6"/>
  <c r="CJ445" i="6"/>
  <c r="CJ30" i="6"/>
  <c r="CJ94" i="6"/>
  <c r="CJ178" i="6"/>
  <c r="CJ250" i="6"/>
  <c r="CJ330" i="6"/>
  <c r="CJ402" i="6"/>
  <c r="CJ470" i="6"/>
  <c r="CJ53" i="6"/>
  <c r="CJ129" i="6"/>
  <c r="CJ189" i="6"/>
  <c r="CJ257" i="6"/>
  <c r="CJ321" i="6"/>
  <c r="CJ385" i="6"/>
  <c r="CJ449" i="6"/>
  <c r="CJ34" i="6"/>
  <c r="CJ98" i="6"/>
  <c r="CJ182" i="6"/>
  <c r="CJ28" i="6"/>
  <c r="CJ112" i="6"/>
  <c r="CJ136" i="6"/>
  <c r="CJ188" i="6"/>
  <c r="CJ256" i="6"/>
  <c r="CJ328" i="6"/>
  <c r="CJ400" i="6"/>
  <c r="CJ464" i="6"/>
  <c r="CJ83" i="6"/>
  <c r="CJ179" i="6"/>
  <c r="CJ259" i="6"/>
  <c r="CJ323" i="6"/>
  <c r="CJ387" i="6"/>
  <c r="CJ455" i="6"/>
  <c r="CJ68" i="6"/>
  <c r="CJ120" i="6"/>
  <c r="CJ160" i="6"/>
  <c r="CJ228" i="6"/>
  <c r="CJ300" i="6"/>
  <c r="CJ372" i="6"/>
  <c r="CJ436" i="6"/>
  <c r="CJ508" i="6"/>
  <c r="CJ191" i="6"/>
  <c r="CJ319" i="6"/>
  <c r="CJ467" i="6"/>
  <c r="CJ71" i="6"/>
  <c r="CJ131" i="6"/>
  <c r="CJ167" i="6"/>
  <c r="CJ263" i="6"/>
  <c r="CJ327" i="6"/>
  <c r="CJ391" i="6"/>
  <c r="CJ459" i="6"/>
  <c r="CJ72" i="6"/>
  <c r="CJ164" i="6"/>
  <c r="CJ232" i="6"/>
  <c r="CJ304" i="6"/>
  <c r="CJ376" i="6"/>
  <c r="CJ440" i="6"/>
  <c r="CJ57" i="6"/>
  <c r="CJ193" i="6"/>
  <c r="CJ261" i="6"/>
  <c r="CJ325" i="6"/>
  <c r="CJ389" i="6"/>
  <c r="CJ453" i="6"/>
  <c r="CJ22" i="6"/>
  <c r="CJ86" i="6"/>
  <c r="CJ170" i="6"/>
  <c r="CJ238" i="6"/>
  <c r="CJ318" i="6"/>
  <c r="CJ394" i="6"/>
  <c r="CJ458" i="6"/>
  <c r="CJ175" i="6"/>
  <c r="CJ335" i="6"/>
  <c r="CJ483" i="6"/>
  <c r="CJ11" i="6"/>
  <c r="CJ91" i="6"/>
  <c r="CJ187" i="6"/>
  <c r="CJ267" i="6"/>
  <c r="CJ331" i="6"/>
  <c r="CJ395" i="6"/>
  <c r="CJ463" i="6"/>
  <c r="CJ515" i="6"/>
  <c r="CJ76" i="6"/>
  <c r="CJ168" i="6"/>
  <c r="CJ236" i="6"/>
  <c r="CJ308" i="6"/>
  <c r="CJ380" i="6"/>
  <c r="CJ444" i="6"/>
  <c r="CJ37" i="6"/>
  <c r="CJ121" i="6"/>
  <c r="CJ181" i="6"/>
  <c r="CJ249" i="6"/>
  <c r="CJ313" i="6"/>
  <c r="CJ377" i="6"/>
  <c r="CJ441" i="6"/>
  <c r="CJ509" i="6"/>
  <c r="CJ10" i="6"/>
  <c r="CJ74" i="6"/>
  <c r="CJ158" i="6"/>
  <c r="CJ226" i="6"/>
  <c r="CJ306" i="6"/>
  <c r="CJ382" i="6"/>
  <c r="CJ446" i="6"/>
  <c r="CJ21" i="6"/>
  <c r="CJ101" i="6"/>
  <c r="CJ149" i="6"/>
  <c r="CJ165" i="6"/>
  <c r="CJ237" i="6"/>
  <c r="CJ301" i="6"/>
  <c r="CJ365" i="6"/>
  <c r="CJ429" i="6"/>
  <c r="CJ497" i="6"/>
  <c r="CJ14" i="6"/>
  <c r="CJ78" i="6"/>
  <c r="CJ162" i="6"/>
  <c r="CJ230" i="6"/>
  <c r="CJ310" i="6"/>
  <c r="CJ386" i="6"/>
  <c r="CJ450" i="6"/>
  <c r="CJ29" i="6"/>
  <c r="CJ105" i="6"/>
  <c r="CJ153" i="6"/>
  <c r="CJ169" i="6"/>
  <c r="CJ241" i="6"/>
  <c r="CJ305" i="6"/>
  <c r="CJ369" i="6"/>
  <c r="CJ433" i="6"/>
  <c r="CJ501" i="6"/>
  <c r="CJ18" i="6"/>
  <c r="CJ82" i="6"/>
  <c r="CJ166" i="6"/>
  <c r="CJ234" i="6"/>
  <c r="CJ314" i="6"/>
  <c r="CJ390" i="6"/>
  <c r="CJ454" i="6"/>
  <c r="CJ422" i="6"/>
  <c r="CJ498" i="6"/>
  <c r="CJ262" i="6"/>
  <c r="CJ406" i="6"/>
  <c r="CJ478" i="6"/>
  <c r="CJ2" i="6"/>
  <c r="CN522" i="6"/>
  <c r="CN526" i="6"/>
  <c r="CN530" i="6"/>
  <c r="CN534" i="6"/>
  <c r="CN521" i="6"/>
  <c r="CN525" i="6"/>
  <c r="CN529" i="6"/>
  <c r="CN533" i="6"/>
  <c r="CN520" i="6"/>
  <c r="CN524" i="6"/>
  <c r="CN528" i="6"/>
  <c r="CN532" i="6"/>
  <c r="CN523" i="6"/>
  <c r="CN527" i="6"/>
  <c r="CN531" i="6"/>
  <c r="CN535" i="6"/>
  <c r="CN117" i="6"/>
  <c r="CN461" i="6"/>
  <c r="CN513" i="6"/>
  <c r="CN198" i="6"/>
  <c r="CN474" i="6"/>
  <c r="CN7" i="6"/>
  <c r="CN59" i="6"/>
  <c r="CN195" i="6"/>
  <c r="CN407" i="6"/>
  <c r="CN85" i="6"/>
  <c r="CN141" i="6"/>
  <c r="CN213" i="6"/>
  <c r="CN517" i="6"/>
  <c r="CN258" i="6"/>
  <c r="CN486" i="6"/>
  <c r="CN8" i="6"/>
  <c r="CN92" i="6"/>
  <c r="CN140" i="6"/>
  <c r="CN292" i="6"/>
  <c r="CN500" i="6"/>
  <c r="CN49" i="6"/>
  <c r="CN145" i="6"/>
  <c r="CN173" i="6"/>
  <c r="CN126" i="6"/>
  <c r="CN350" i="6"/>
  <c r="CN43" i="6"/>
  <c r="CN111" i="6"/>
  <c r="CN139" i="6"/>
  <c r="CN231" i="6"/>
  <c r="CN41" i="6"/>
  <c r="CN242" i="6"/>
  <c r="CN462" i="6"/>
  <c r="CN84" i="6"/>
  <c r="CN116" i="6"/>
  <c r="CN264" i="6"/>
  <c r="CN476" i="6"/>
  <c r="CN25" i="6"/>
  <c r="CN106" i="6"/>
  <c r="CN290" i="6"/>
  <c r="CN35" i="6"/>
  <c r="CN103" i="6"/>
  <c r="CN227" i="6"/>
  <c r="CN17" i="6"/>
  <c r="CN130" i="6"/>
  <c r="CN342" i="6"/>
  <c r="CN56" i="6"/>
  <c r="CN108" i="6"/>
  <c r="CN128" i="6"/>
  <c r="CN224" i="6"/>
  <c r="CN344" i="6"/>
  <c r="CN516" i="6"/>
  <c r="CN13" i="6"/>
  <c r="CN102" i="6"/>
  <c r="CN254" i="6"/>
  <c r="CN15" i="6"/>
  <c r="CN95" i="6"/>
  <c r="CN215" i="6"/>
  <c r="CN511" i="6"/>
  <c r="CN5" i="6"/>
  <c r="CN109" i="6"/>
  <c r="CN110" i="6"/>
  <c r="CN322" i="6"/>
  <c r="CN24" i="6"/>
  <c r="CN100" i="6"/>
  <c r="CN512" i="6"/>
  <c r="CN332" i="6"/>
  <c r="CN28" i="6"/>
  <c r="CN112" i="6"/>
  <c r="CN136" i="6"/>
  <c r="CN188" i="6"/>
  <c r="CN256" i="6"/>
  <c r="CN328" i="6"/>
  <c r="CN400" i="6"/>
  <c r="CN464" i="6"/>
  <c r="CN83" i="6"/>
  <c r="CN179" i="6"/>
  <c r="CN259" i="6"/>
  <c r="CN323" i="6"/>
  <c r="CN387" i="6"/>
  <c r="CN455" i="6"/>
  <c r="CN68" i="6"/>
  <c r="CN160" i="6"/>
  <c r="CN228" i="6"/>
  <c r="CN300" i="6"/>
  <c r="CN372" i="6"/>
  <c r="CN436" i="6"/>
  <c r="CN508" i="6"/>
  <c r="CN191" i="6"/>
  <c r="CN319" i="6"/>
  <c r="CN467" i="6"/>
  <c r="CN71" i="6"/>
  <c r="CN131" i="6"/>
  <c r="CN167" i="6"/>
  <c r="CN263" i="6"/>
  <c r="CN327" i="6"/>
  <c r="CN391" i="6"/>
  <c r="CN459" i="6"/>
  <c r="CN72" i="6"/>
  <c r="CN164" i="6"/>
  <c r="CN232" i="6"/>
  <c r="CN304" i="6"/>
  <c r="CN376" i="6"/>
  <c r="CN440" i="6"/>
  <c r="CN57" i="6"/>
  <c r="CN193" i="6"/>
  <c r="CN261" i="6"/>
  <c r="CN325" i="6"/>
  <c r="CN389" i="6"/>
  <c r="CN453" i="6"/>
  <c r="CN22" i="6"/>
  <c r="CN86" i="6"/>
  <c r="CN170" i="6"/>
  <c r="CN238" i="6"/>
  <c r="CN318" i="6"/>
  <c r="CN394" i="6"/>
  <c r="CN458" i="6"/>
  <c r="CN175" i="6"/>
  <c r="CN335" i="6"/>
  <c r="CN483" i="6"/>
  <c r="CN11" i="6"/>
  <c r="CN91" i="6"/>
  <c r="CN187" i="6"/>
  <c r="CN267" i="6"/>
  <c r="CN331" i="6"/>
  <c r="CN395" i="6"/>
  <c r="CN463" i="6"/>
  <c r="CN515" i="6"/>
  <c r="CN76" i="6"/>
  <c r="CN168" i="6"/>
  <c r="CN236" i="6"/>
  <c r="CN308" i="6"/>
  <c r="CN380" i="6"/>
  <c r="CN444" i="6"/>
  <c r="CN37" i="6"/>
  <c r="CN121" i="6"/>
  <c r="CN181" i="6"/>
  <c r="CN249" i="6"/>
  <c r="CN313" i="6"/>
  <c r="CN377" i="6"/>
  <c r="CN441" i="6"/>
  <c r="CN509" i="6"/>
  <c r="CN10" i="6"/>
  <c r="CN74" i="6"/>
  <c r="CN158" i="6"/>
  <c r="CN226" i="6"/>
  <c r="CN306" i="6"/>
  <c r="CN382" i="6"/>
  <c r="CN446" i="6"/>
  <c r="CN21" i="6"/>
  <c r="CN101" i="6"/>
  <c r="CN149" i="6"/>
  <c r="CN165" i="6"/>
  <c r="CN237" i="6"/>
  <c r="CN301" i="6"/>
  <c r="CN365" i="6"/>
  <c r="CN429" i="6"/>
  <c r="CN497" i="6"/>
  <c r="CN14" i="6"/>
  <c r="CN78" i="6"/>
  <c r="CN162" i="6"/>
  <c r="CN230" i="6"/>
  <c r="CN310" i="6"/>
  <c r="CN386" i="6"/>
  <c r="CN450" i="6"/>
  <c r="CN29" i="6"/>
  <c r="CN105" i="6"/>
  <c r="CN153" i="6"/>
  <c r="CN169" i="6"/>
  <c r="CN241" i="6"/>
  <c r="CN305" i="6"/>
  <c r="CN369" i="6"/>
  <c r="CN433" i="6"/>
  <c r="CN501" i="6"/>
  <c r="CN18" i="6"/>
  <c r="CN82" i="6"/>
  <c r="CN166" i="6"/>
  <c r="CN234" i="6"/>
  <c r="CN314" i="6"/>
  <c r="CN390" i="6"/>
  <c r="CN454" i="6"/>
  <c r="CN298" i="6"/>
  <c r="CN374" i="6"/>
  <c r="CN278" i="6"/>
  <c r="CN358" i="6"/>
  <c r="CN422" i="6"/>
  <c r="CN498" i="6"/>
  <c r="CN4" i="6"/>
  <c r="CN80" i="6"/>
  <c r="CN172" i="6"/>
  <c r="CN240" i="6"/>
  <c r="CN312" i="6"/>
  <c r="CN384" i="6"/>
  <c r="CN448" i="6"/>
  <c r="CN499" i="6"/>
  <c r="CN67" i="6"/>
  <c r="CN163" i="6"/>
  <c r="CN243" i="6"/>
  <c r="CN307" i="6"/>
  <c r="CN371" i="6"/>
  <c r="CN439" i="6"/>
  <c r="CN503" i="6"/>
  <c r="CN48" i="6"/>
  <c r="CN208" i="6"/>
  <c r="CN280" i="6"/>
  <c r="CN356" i="6"/>
  <c r="CN420" i="6"/>
  <c r="CN488" i="6"/>
  <c r="CN99" i="6"/>
  <c r="CN143" i="6"/>
  <c r="CN287" i="6"/>
  <c r="CN435" i="6"/>
  <c r="CN51" i="6"/>
  <c r="CN151" i="6"/>
  <c r="CN247" i="6"/>
  <c r="CN311" i="6"/>
  <c r="CN375" i="6"/>
  <c r="CN443" i="6"/>
  <c r="CN507" i="6"/>
  <c r="CN52" i="6"/>
  <c r="CN212" i="6"/>
  <c r="CN284" i="6"/>
  <c r="CN360" i="6"/>
  <c r="CN424" i="6"/>
  <c r="CN492" i="6"/>
  <c r="CN33" i="6"/>
  <c r="CN113" i="6"/>
  <c r="CN177" i="6"/>
  <c r="CN245" i="6"/>
  <c r="CN309" i="6"/>
  <c r="CN373" i="6"/>
  <c r="CN437" i="6"/>
  <c r="CN505" i="6"/>
  <c r="CN6" i="6"/>
  <c r="CN70" i="6"/>
  <c r="CN154" i="6"/>
  <c r="CN222" i="6"/>
  <c r="CN302" i="6"/>
  <c r="CN378" i="6"/>
  <c r="CN442" i="6"/>
  <c r="CN518" i="6"/>
  <c r="CN123" i="6"/>
  <c r="CN159" i="6"/>
  <c r="CN303" i="6"/>
  <c r="CN451" i="6"/>
  <c r="CN75" i="6"/>
  <c r="CN171" i="6"/>
  <c r="CN251" i="6"/>
  <c r="CN315" i="6"/>
  <c r="CN379" i="6"/>
  <c r="CN447" i="6"/>
  <c r="CN60" i="6"/>
  <c r="CN216" i="6"/>
  <c r="CN288" i="6"/>
  <c r="CN364" i="6"/>
  <c r="CN428" i="6"/>
  <c r="CN496" i="6"/>
  <c r="CN9" i="6"/>
  <c r="CN97" i="6"/>
  <c r="CN137" i="6"/>
  <c r="CN161" i="6"/>
  <c r="CN233" i="6"/>
  <c r="CN297" i="6"/>
  <c r="CN361" i="6"/>
  <c r="CN425" i="6"/>
  <c r="CN493" i="6"/>
  <c r="CN58" i="6"/>
  <c r="CN142" i="6"/>
  <c r="CN210" i="6"/>
  <c r="CN286" i="6"/>
  <c r="CN366" i="6"/>
  <c r="CN430" i="6"/>
  <c r="CN506" i="6"/>
  <c r="CN81" i="6"/>
  <c r="CN221" i="6"/>
  <c r="CN285" i="6"/>
  <c r="CN349" i="6"/>
  <c r="CN413" i="6"/>
  <c r="CN481" i="6"/>
  <c r="CN62" i="6"/>
  <c r="CN146" i="6"/>
  <c r="CN214" i="6"/>
  <c r="CN294" i="6"/>
  <c r="CN370" i="6"/>
  <c r="CN434" i="6"/>
  <c r="CN510" i="6"/>
  <c r="CN89" i="6"/>
  <c r="CN225" i="6"/>
  <c r="CN289" i="6"/>
  <c r="CN353" i="6"/>
  <c r="CN417" i="6"/>
  <c r="CN485" i="6"/>
  <c r="CN66" i="6"/>
  <c r="CN150" i="6"/>
  <c r="CN218" i="6"/>
  <c r="CN438" i="6"/>
  <c r="CN514" i="6"/>
  <c r="CN64" i="6"/>
  <c r="CN220" i="6"/>
  <c r="CN296" i="6"/>
  <c r="CN368" i="6"/>
  <c r="CN432" i="6"/>
  <c r="CN504" i="6"/>
  <c r="CN419" i="6"/>
  <c r="CN47" i="6"/>
  <c r="CN127" i="6"/>
  <c r="CN147" i="6"/>
  <c r="CN219" i="6"/>
  <c r="CN291" i="6"/>
  <c r="CN355" i="6"/>
  <c r="CN423" i="6"/>
  <c r="CN487" i="6"/>
  <c r="CN32" i="6"/>
  <c r="CN120" i="6"/>
  <c r="CN144" i="6"/>
  <c r="CN192" i="6"/>
  <c r="CN260" i="6"/>
  <c r="CN336" i="6"/>
  <c r="CN404" i="6"/>
  <c r="CN468" i="6"/>
  <c r="CN63" i="6"/>
  <c r="CN255" i="6"/>
  <c r="CN383" i="6"/>
  <c r="CN519" i="6"/>
  <c r="CN115" i="6"/>
  <c r="CN223" i="6"/>
  <c r="CN295" i="6"/>
  <c r="CN359" i="6"/>
  <c r="CN427" i="6"/>
  <c r="CN491" i="6"/>
  <c r="CN36" i="6"/>
  <c r="CN148" i="6"/>
  <c r="CN196" i="6"/>
  <c r="CN268" i="6"/>
  <c r="CN340" i="6"/>
  <c r="CN408" i="6"/>
  <c r="CN472" i="6"/>
  <c r="CN93" i="6"/>
  <c r="CN133" i="6"/>
  <c r="CN157" i="6"/>
  <c r="CN229" i="6"/>
  <c r="CN293" i="6"/>
  <c r="CN357" i="6"/>
  <c r="CN421" i="6"/>
  <c r="CN489" i="6"/>
  <c r="CN54" i="6"/>
  <c r="CN138" i="6"/>
  <c r="CN206" i="6"/>
  <c r="CN282" i="6"/>
  <c r="CN362" i="6"/>
  <c r="CN426" i="6"/>
  <c r="CN502" i="6"/>
  <c r="CN79" i="6"/>
  <c r="CN271" i="6"/>
  <c r="CN399" i="6"/>
  <c r="CN27" i="6"/>
  <c r="CN183" i="6"/>
  <c r="CN55" i="6"/>
  <c r="CN119" i="6"/>
  <c r="CN155" i="6"/>
  <c r="CN235" i="6"/>
  <c r="CN299" i="6"/>
  <c r="CN363" i="6"/>
  <c r="CN431" i="6"/>
  <c r="CN495" i="6"/>
  <c r="CN40" i="6"/>
  <c r="CN152" i="6"/>
  <c r="CN200" i="6"/>
  <c r="CN272" i="6"/>
  <c r="CN348" i="6"/>
  <c r="CN412" i="6"/>
  <c r="CN480" i="6"/>
  <c r="CN77" i="6"/>
  <c r="CN217" i="6"/>
  <c r="CN281" i="6"/>
  <c r="CN345" i="6"/>
  <c r="CN409" i="6"/>
  <c r="CN477" i="6"/>
  <c r="CN42" i="6"/>
  <c r="CN118" i="6"/>
  <c r="CN190" i="6"/>
  <c r="CN270" i="6"/>
  <c r="CN346" i="6"/>
  <c r="CN414" i="6"/>
  <c r="CN490" i="6"/>
  <c r="CN65" i="6"/>
  <c r="CN201" i="6"/>
  <c r="CN269" i="6"/>
  <c r="CN333" i="6"/>
  <c r="CN397" i="6"/>
  <c r="CN465" i="6"/>
  <c r="CN46" i="6"/>
  <c r="CN122" i="6"/>
  <c r="CN194" i="6"/>
  <c r="CN274" i="6"/>
  <c r="CN354" i="6"/>
  <c r="CN418" i="6"/>
  <c r="CN494" i="6"/>
  <c r="CN69" i="6"/>
  <c r="CN205" i="6"/>
  <c r="CN273" i="6"/>
  <c r="CN337" i="6"/>
  <c r="CN401" i="6"/>
  <c r="CN469" i="6"/>
  <c r="CN50" i="6"/>
  <c r="CN134" i="6"/>
  <c r="CN202" i="6"/>
  <c r="CN44" i="6"/>
  <c r="CN156" i="6"/>
  <c r="CN204" i="6"/>
  <c r="CN276" i="6"/>
  <c r="CN352" i="6"/>
  <c r="CN416" i="6"/>
  <c r="CN484" i="6"/>
  <c r="CN23" i="6"/>
  <c r="CN107" i="6"/>
  <c r="CN199" i="6"/>
  <c r="CN275" i="6"/>
  <c r="CN339" i="6"/>
  <c r="CN403" i="6"/>
  <c r="CN471" i="6"/>
  <c r="CN12" i="6"/>
  <c r="CN88" i="6"/>
  <c r="CN176" i="6"/>
  <c r="CN244" i="6"/>
  <c r="CN316" i="6"/>
  <c r="CN388" i="6"/>
  <c r="CN452" i="6"/>
  <c r="CN19" i="6"/>
  <c r="CN239" i="6"/>
  <c r="CN351" i="6"/>
  <c r="CN87" i="6"/>
  <c r="CN203" i="6"/>
  <c r="CN279" i="6"/>
  <c r="CN343" i="6"/>
  <c r="CN411" i="6"/>
  <c r="CN475" i="6"/>
  <c r="CN16" i="6"/>
  <c r="CN96" i="6"/>
  <c r="CN124" i="6"/>
  <c r="CN180" i="6"/>
  <c r="CN248" i="6"/>
  <c r="CN320" i="6"/>
  <c r="CN392" i="6"/>
  <c r="CN456" i="6"/>
  <c r="CN73" i="6"/>
  <c r="CN209" i="6"/>
  <c r="CN277" i="6"/>
  <c r="CN341" i="6"/>
  <c r="CN405" i="6"/>
  <c r="CN473" i="6"/>
  <c r="CN38" i="6"/>
  <c r="CN114" i="6"/>
  <c r="CN186" i="6"/>
  <c r="CN266" i="6"/>
  <c r="CN338" i="6"/>
  <c r="CN410" i="6"/>
  <c r="CN482" i="6"/>
  <c r="CN39" i="6"/>
  <c r="CN211" i="6"/>
  <c r="CN367" i="6"/>
  <c r="CN31" i="6"/>
  <c r="CN135" i="6"/>
  <c r="CN207" i="6"/>
  <c r="CN283" i="6"/>
  <c r="CN347" i="6"/>
  <c r="CN415" i="6"/>
  <c r="CN479" i="6"/>
  <c r="CN20" i="6"/>
  <c r="CN104" i="6"/>
  <c r="CN132" i="6"/>
  <c r="CN184" i="6"/>
  <c r="CN252" i="6"/>
  <c r="CN324" i="6"/>
  <c r="CN396" i="6"/>
  <c r="CN460" i="6"/>
  <c r="CN61" i="6"/>
  <c r="CN197" i="6"/>
  <c r="CN265" i="6"/>
  <c r="CN329" i="6"/>
  <c r="CN393" i="6"/>
  <c r="CN457" i="6"/>
  <c r="CN26" i="6"/>
  <c r="CN90" i="6"/>
  <c r="CN174" i="6"/>
  <c r="CN246" i="6"/>
  <c r="CN326" i="6"/>
  <c r="CN398" i="6"/>
  <c r="CN466" i="6"/>
  <c r="CN45" i="6"/>
  <c r="CN125" i="6"/>
  <c r="CN185" i="6"/>
  <c r="CN253" i="6"/>
  <c r="CN317" i="6"/>
  <c r="CN381" i="6"/>
  <c r="CN445" i="6"/>
  <c r="CN30" i="6"/>
  <c r="CN94" i="6"/>
  <c r="CN178" i="6"/>
  <c r="CN250" i="6"/>
  <c r="CN330" i="6"/>
  <c r="CN402" i="6"/>
  <c r="CN470" i="6"/>
  <c r="CN53" i="6"/>
  <c r="CN129" i="6"/>
  <c r="CN189" i="6"/>
  <c r="CN257" i="6"/>
  <c r="CN321" i="6"/>
  <c r="CN385" i="6"/>
  <c r="CN449" i="6"/>
  <c r="CN34" i="6"/>
  <c r="CN98" i="6"/>
  <c r="CN182" i="6"/>
  <c r="CN262" i="6"/>
  <c r="CN334" i="6"/>
  <c r="CN406" i="6"/>
  <c r="CN478" i="6"/>
  <c r="CN2" i="6"/>
  <c r="CR522" i="6"/>
  <c r="CR526" i="6"/>
  <c r="CR530" i="6"/>
  <c r="CR534" i="6"/>
  <c r="CR521" i="6"/>
  <c r="CR525" i="6"/>
  <c r="CR529" i="6"/>
  <c r="CR533" i="6"/>
  <c r="CR520" i="6"/>
  <c r="CR524" i="6"/>
  <c r="CR528" i="6"/>
  <c r="CR532" i="6"/>
  <c r="CR523" i="6"/>
  <c r="CR527" i="6"/>
  <c r="CR531" i="6"/>
  <c r="CR535" i="6"/>
  <c r="CR13" i="6"/>
  <c r="CR102" i="6"/>
  <c r="CR254" i="6"/>
  <c r="CR15" i="6"/>
  <c r="CR95" i="6"/>
  <c r="CR215" i="6"/>
  <c r="CR511" i="6"/>
  <c r="CR5" i="6"/>
  <c r="CR109" i="6"/>
  <c r="CR141" i="6"/>
  <c r="CR110" i="6"/>
  <c r="CR322" i="6"/>
  <c r="CR24" i="6"/>
  <c r="CR100" i="6"/>
  <c r="CR140" i="6"/>
  <c r="CR332" i="6"/>
  <c r="CR512" i="6"/>
  <c r="CR117" i="6"/>
  <c r="CR145" i="6"/>
  <c r="CR461" i="6"/>
  <c r="CR513" i="6"/>
  <c r="CR198" i="6"/>
  <c r="CR474" i="6"/>
  <c r="CR7" i="6"/>
  <c r="CR59" i="6"/>
  <c r="CR195" i="6"/>
  <c r="CR407" i="6"/>
  <c r="CR85" i="6"/>
  <c r="CR213" i="6"/>
  <c r="CR517" i="6"/>
  <c r="CR258" i="6"/>
  <c r="CR486" i="6"/>
  <c r="CR8" i="6"/>
  <c r="CR92" i="6"/>
  <c r="CR128" i="6"/>
  <c r="CR292" i="6"/>
  <c r="CR500" i="6"/>
  <c r="CR49" i="6"/>
  <c r="CR173" i="6"/>
  <c r="CR126" i="6"/>
  <c r="CR350" i="6"/>
  <c r="CR43" i="6"/>
  <c r="CR111" i="6"/>
  <c r="CR139" i="6"/>
  <c r="CR231" i="6"/>
  <c r="CR41" i="6"/>
  <c r="CR242" i="6"/>
  <c r="CR462" i="6"/>
  <c r="CR84" i="6"/>
  <c r="CR116" i="6"/>
  <c r="CR264" i="6"/>
  <c r="CR476" i="6"/>
  <c r="CR25" i="6"/>
  <c r="CR106" i="6"/>
  <c r="CR290" i="6"/>
  <c r="CR35" i="6"/>
  <c r="CR103" i="6"/>
  <c r="CR227" i="6"/>
  <c r="CR17" i="6"/>
  <c r="CR130" i="6"/>
  <c r="CR342" i="6"/>
  <c r="CR56" i="6"/>
  <c r="CR108" i="6"/>
  <c r="CR344" i="6"/>
  <c r="CR516" i="6"/>
  <c r="CR224" i="6"/>
  <c r="CR44" i="6"/>
  <c r="CR136" i="6"/>
  <c r="CR204" i="6"/>
  <c r="CR276" i="6"/>
  <c r="CR352" i="6"/>
  <c r="CR416" i="6"/>
  <c r="CR484" i="6"/>
  <c r="CR23" i="6"/>
  <c r="CR107" i="6"/>
  <c r="CR199" i="6"/>
  <c r="CR275" i="6"/>
  <c r="CR339" i="6"/>
  <c r="CR403" i="6"/>
  <c r="CR471" i="6"/>
  <c r="CR12" i="6"/>
  <c r="CR88" i="6"/>
  <c r="CR176" i="6"/>
  <c r="CR244" i="6"/>
  <c r="CR316" i="6"/>
  <c r="CR388" i="6"/>
  <c r="CR452" i="6"/>
  <c r="CR19" i="6"/>
  <c r="CR239" i="6"/>
  <c r="CR351" i="6"/>
  <c r="CR87" i="6"/>
  <c r="CR203" i="6"/>
  <c r="CR279" i="6"/>
  <c r="CR343" i="6"/>
  <c r="CR411" i="6"/>
  <c r="CR475" i="6"/>
  <c r="CR16" i="6"/>
  <c r="CR96" i="6"/>
  <c r="CR180" i="6"/>
  <c r="CR248" i="6"/>
  <c r="CR320" i="6"/>
  <c r="CR392" i="6"/>
  <c r="CR456" i="6"/>
  <c r="CR73" i="6"/>
  <c r="CR209" i="6"/>
  <c r="CR277" i="6"/>
  <c r="CR341" i="6"/>
  <c r="CR405" i="6"/>
  <c r="CR473" i="6"/>
  <c r="CR38" i="6"/>
  <c r="CR114" i="6"/>
  <c r="CR186" i="6"/>
  <c r="CR266" i="6"/>
  <c r="CR338" i="6"/>
  <c r="CR410" i="6"/>
  <c r="CR482" i="6"/>
  <c r="CR39" i="6"/>
  <c r="CR211" i="6"/>
  <c r="CR367" i="6"/>
  <c r="CR31" i="6"/>
  <c r="CR135" i="6"/>
  <c r="CR207" i="6"/>
  <c r="CR283" i="6"/>
  <c r="CR347" i="6"/>
  <c r="CR415" i="6"/>
  <c r="CR479" i="6"/>
  <c r="CR20" i="6"/>
  <c r="CR104" i="6"/>
  <c r="CR184" i="6"/>
  <c r="CR252" i="6"/>
  <c r="CR324" i="6"/>
  <c r="CR396" i="6"/>
  <c r="CR460" i="6"/>
  <c r="CR61" i="6"/>
  <c r="CR197" i="6"/>
  <c r="CR265" i="6"/>
  <c r="CR329" i="6"/>
  <c r="CR393" i="6"/>
  <c r="CR457" i="6"/>
  <c r="CR26" i="6"/>
  <c r="CR90" i="6"/>
  <c r="CR174" i="6"/>
  <c r="CR246" i="6"/>
  <c r="CR326" i="6"/>
  <c r="CR398" i="6"/>
  <c r="CR466" i="6"/>
  <c r="CR45" i="6"/>
  <c r="CR125" i="6"/>
  <c r="CR149" i="6"/>
  <c r="CR185" i="6"/>
  <c r="CR253" i="6"/>
  <c r="CR317" i="6"/>
  <c r="CR381" i="6"/>
  <c r="CR445" i="6"/>
  <c r="CR30" i="6"/>
  <c r="CR94" i="6"/>
  <c r="CR178" i="6"/>
  <c r="CR250" i="6"/>
  <c r="CR330" i="6"/>
  <c r="CR402" i="6"/>
  <c r="CR470" i="6"/>
  <c r="CR53" i="6"/>
  <c r="CR129" i="6"/>
  <c r="CR153" i="6"/>
  <c r="CR189" i="6"/>
  <c r="CR257" i="6"/>
  <c r="CR321" i="6"/>
  <c r="CR385" i="6"/>
  <c r="CR449" i="6"/>
  <c r="CR34" i="6"/>
  <c r="CR98" i="6"/>
  <c r="CR182" i="6"/>
  <c r="CR262" i="6"/>
  <c r="CR334" i="6"/>
  <c r="CR406" i="6"/>
  <c r="CR478" i="6"/>
  <c r="CR314" i="6"/>
  <c r="CR390" i="6"/>
  <c r="CR374" i="6"/>
  <c r="CR28" i="6"/>
  <c r="CR112" i="6"/>
  <c r="CR188" i="6"/>
  <c r="CR256" i="6"/>
  <c r="CR328" i="6"/>
  <c r="CR400" i="6"/>
  <c r="CR464" i="6"/>
  <c r="CR83" i="6"/>
  <c r="CR179" i="6"/>
  <c r="CR259" i="6"/>
  <c r="CR323" i="6"/>
  <c r="CR387" i="6"/>
  <c r="CR455" i="6"/>
  <c r="CR68" i="6"/>
  <c r="CR120" i="6"/>
  <c r="CR160" i="6"/>
  <c r="CR228" i="6"/>
  <c r="CR300" i="6"/>
  <c r="CR372" i="6"/>
  <c r="CR436" i="6"/>
  <c r="CR508" i="6"/>
  <c r="CR191" i="6"/>
  <c r="CR319" i="6"/>
  <c r="CR467" i="6"/>
  <c r="CR71" i="6"/>
  <c r="CR131" i="6"/>
  <c r="CR167" i="6"/>
  <c r="CR263" i="6"/>
  <c r="CR327" i="6"/>
  <c r="CR391" i="6"/>
  <c r="CR459" i="6"/>
  <c r="CR72" i="6"/>
  <c r="CR164" i="6"/>
  <c r="CR232" i="6"/>
  <c r="CR304" i="6"/>
  <c r="CR376" i="6"/>
  <c r="CR440" i="6"/>
  <c r="CR57" i="6"/>
  <c r="CR157" i="6"/>
  <c r="CR193" i="6"/>
  <c r="CR261" i="6"/>
  <c r="CR325" i="6"/>
  <c r="CR389" i="6"/>
  <c r="CR453" i="6"/>
  <c r="CR22" i="6"/>
  <c r="CR86" i="6"/>
  <c r="CR170" i="6"/>
  <c r="CR238" i="6"/>
  <c r="CR318" i="6"/>
  <c r="CR394" i="6"/>
  <c r="CR458" i="6"/>
  <c r="CR175" i="6"/>
  <c r="CR335" i="6"/>
  <c r="CR483" i="6"/>
  <c r="CR11" i="6"/>
  <c r="CR91" i="6"/>
  <c r="CR187" i="6"/>
  <c r="CR267" i="6"/>
  <c r="CR331" i="6"/>
  <c r="CR395" i="6"/>
  <c r="CR463" i="6"/>
  <c r="CR515" i="6"/>
  <c r="CR76" i="6"/>
  <c r="CR168" i="6"/>
  <c r="CR236" i="6"/>
  <c r="CR308" i="6"/>
  <c r="CR380" i="6"/>
  <c r="CR444" i="6"/>
  <c r="CR37" i="6"/>
  <c r="CR121" i="6"/>
  <c r="CR137" i="6"/>
  <c r="CR181" i="6"/>
  <c r="CR249" i="6"/>
  <c r="CR313" i="6"/>
  <c r="CR377" i="6"/>
  <c r="CR441" i="6"/>
  <c r="CR509" i="6"/>
  <c r="CR10" i="6"/>
  <c r="CR74" i="6"/>
  <c r="CR158" i="6"/>
  <c r="CR226" i="6"/>
  <c r="CR306" i="6"/>
  <c r="CR382" i="6"/>
  <c r="CR446" i="6"/>
  <c r="CR21" i="6"/>
  <c r="CR101" i="6"/>
  <c r="CR165" i="6"/>
  <c r="CR237" i="6"/>
  <c r="CR301" i="6"/>
  <c r="CR365" i="6"/>
  <c r="CR429" i="6"/>
  <c r="CR497" i="6"/>
  <c r="CR14" i="6"/>
  <c r="CR78" i="6"/>
  <c r="CR162" i="6"/>
  <c r="CR230" i="6"/>
  <c r="CR310" i="6"/>
  <c r="CR386" i="6"/>
  <c r="CR450" i="6"/>
  <c r="CR29" i="6"/>
  <c r="CR105" i="6"/>
  <c r="CR169" i="6"/>
  <c r="CR241" i="6"/>
  <c r="CR305" i="6"/>
  <c r="CR369" i="6"/>
  <c r="CR433" i="6"/>
  <c r="CR501" i="6"/>
  <c r="CR18" i="6"/>
  <c r="CR82" i="6"/>
  <c r="CR166" i="6"/>
  <c r="CR234" i="6"/>
  <c r="CR438" i="6"/>
  <c r="CR4" i="6"/>
  <c r="CR80" i="6"/>
  <c r="CR172" i="6"/>
  <c r="CR240" i="6"/>
  <c r="CR312" i="6"/>
  <c r="CR384" i="6"/>
  <c r="CR448" i="6"/>
  <c r="CR499" i="6"/>
  <c r="CR67" i="6"/>
  <c r="CR163" i="6"/>
  <c r="CR243" i="6"/>
  <c r="CR307" i="6"/>
  <c r="CR371" i="6"/>
  <c r="CR439" i="6"/>
  <c r="CR503" i="6"/>
  <c r="CR48" i="6"/>
  <c r="CR144" i="6"/>
  <c r="CR208" i="6"/>
  <c r="CR280" i="6"/>
  <c r="CR356" i="6"/>
  <c r="CR420" i="6"/>
  <c r="CR488" i="6"/>
  <c r="CR99" i="6"/>
  <c r="CR143" i="6"/>
  <c r="CR287" i="6"/>
  <c r="CR435" i="6"/>
  <c r="CR51" i="6"/>
  <c r="CR151" i="6"/>
  <c r="CR247" i="6"/>
  <c r="CR311" i="6"/>
  <c r="CR375" i="6"/>
  <c r="CR443" i="6"/>
  <c r="CR507" i="6"/>
  <c r="CR52" i="6"/>
  <c r="CR124" i="6"/>
  <c r="CR148" i="6"/>
  <c r="CR212" i="6"/>
  <c r="CR284" i="6"/>
  <c r="CR360" i="6"/>
  <c r="CR424" i="6"/>
  <c r="CR492" i="6"/>
  <c r="CR33" i="6"/>
  <c r="CR113" i="6"/>
  <c r="CR133" i="6"/>
  <c r="CR177" i="6"/>
  <c r="CR245" i="6"/>
  <c r="CR309" i="6"/>
  <c r="CR373" i="6"/>
  <c r="CR437" i="6"/>
  <c r="CR505" i="6"/>
  <c r="CR6" i="6"/>
  <c r="CR70" i="6"/>
  <c r="CR154" i="6"/>
  <c r="CR222" i="6"/>
  <c r="CR302" i="6"/>
  <c r="CR378" i="6"/>
  <c r="CR442" i="6"/>
  <c r="CR518" i="6"/>
  <c r="CR123" i="6"/>
  <c r="CR159" i="6"/>
  <c r="CR303" i="6"/>
  <c r="CR451" i="6"/>
  <c r="CR75" i="6"/>
  <c r="CR171" i="6"/>
  <c r="CR251" i="6"/>
  <c r="CR315" i="6"/>
  <c r="CR379" i="6"/>
  <c r="CR447" i="6"/>
  <c r="CR60" i="6"/>
  <c r="CR152" i="6"/>
  <c r="CR216" i="6"/>
  <c r="CR288" i="6"/>
  <c r="CR364" i="6"/>
  <c r="CR428" i="6"/>
  <c r="CR496" i="6"/>
  <c r="CR9" i="6"/>
  <c r="CR97" i="6"/>
  <c r="CR161" i="6"/>
  <c r="CR233" i="6"/>
  <c r="CR297" i="6"/>
  <c r="CR361" i="6"/>
  <c r="CR425" i="6"/>
  <c r="CR493" i="6"/>
  <c r="CR58" i="6"/>
  <c r="CR142" i="6"/>
  <c r="CR210" i="6"/>
  <c r="CR286" i="6"/>
  <c r="CR366" i="6"/>
  <c r="CR430" i="6"/>
  <c r="CR506" i="6"/>
  <c r="CR81" i="6"/>
  <c r="CR221" i="6"/>
  <c r="CR285" i="6"/>
  <c r="CR349" i="6"/>
  <c r="CR413" i="6"/>
  <c r="CR481" i="6"/>
  <c r="CR62" i="6"/>
  <c r="CR146" i="6"/>
  <c r="CR214" i="6"/>
  <c r="CR294" i="6"/>
  <c r="CR370" i="6"/>
  <c r="CR434" i="6"/>
  <c r="CR510" i="6"/>
  <c r="CR89" i="6"/>
  <c r="CR225" i="6"/>
  <c r="CR289" i="6"/>
  <c r="CR353" i="6"/>
  <c r="CR417" i="6"/>
  <c r="CR485" i="6"/>
  <c r="CR66" i="6"/>
  <c r="CR150" i="6"/>
  <c r="CR218" i="6"/>
  <c r="CR64" i="6"/>
  <c r="CR156" i="6"/>
  <c r="CR220" i="6"/>
  <c r="CR296" i="6"/>
  <c r="CR368" i="6"/>
  <c r="CR432" i="6"/>
  <c r="CR504" i="6"/>
  <c r="CR419" i="6"/>
  <c r="CR47" i="6"/>
  <c r="CR127" i="6"/>
  <c r="CR147" i="6"/>
  <c r="CR219" i="6"/>
  <c r="CR291" i="6"/>
  <c r="CR355" i="6"/>
  <c r="CR423" i="6"/>
  <c r="CR487" i="6"/>
  <c r="CR32" i="6"/>
  <c r="CR192" i="6"/>
  <c r="CR260" i="6"/>
  <c r="CR336" i="6"/>
  <c r="CR404" i="6"/>
  <c r="CR468" i="6"/>
  <c r="CR63" i="6"/>
  <c r="CR255" i="6"/>
  <c r="CR383" i="6"/>
  <c r="CR519" i="6"/>
  <c r="CR115" i="6"/>
  <c r="CR223" i="6"/>
  <c r="CR295" i="6"/>
  <c r="CR359" i="6"/>
  <c r="CR427" i="6"/>
  <c r="CR491" i="6"/>
  <c r="CR36" i="6"/>
  <c r="CR196" i="6"/>
  <c r="CR268" i="6"/>
  <c r="CR340" i="6"/>
  <c r="CR408" i="6"/>
  <c r="CR472" i="6"/>
  <c r="CR93" i="6"/>
  <c r="CR229" i="6"/>
  <c r="CR293" i="6"/>
  <c r="CR357" i="6"/>
  <c r="CR421" i="6"/>
  <c r="CR489" i="6"/>
  <c r="CR54" i="6"/>
  <c r="CR138" i="6"/>
  <c r="CR206" i="6"/>
  <c r="CR282" i="6"/>
  <c r="CR362" i="6"/>
  <c r="CR426" i="6"/>
  <c r="CR502" i="6"/>
  <c r="CR79" i="6"/>
  <c r="CR271" i="6"/>
  <c r="CR399" i="6"/>
  <c r="CR27" i="6"/>
  <c r="CR183" i="6"/>
  <c r="CR55" i="6"/>
  <c r="CR119" i="6"/>
  <c r="CR155" i="6"/>
  <c r="CR235" i="6"/>
  <c r="CR299" i="6"/>
  <c r="CR363" i="6"/>
  <c r="CR431" i="6"/>
  <c r="CR495" i="6"/>
  <c r="CR40" i="6"/>
  <c r="CR132" i="6"/>
  <c r="CR200" i="6"/>
  <c r="CR272" i="6"/>
  <c r="CR348" i="6"/>
  <c r="CR412" i="6"/>
  <c r="CR480" i="6"/>
  <c r="CR77" i="6"/>
  <c r="CR217" i="6"/>
  <c r="CR281" i="6"/>
  <c r="CR345" i="6"/>
  <c r="CR409" i="6"/>
  <c r="CR477" i="6"/>
  <c r="CR42" i="6"/>
  <c r="CR118" i="6"/>
  <c r="CR190" i="6"/>
  <c r="CR270" i="6"/>
  <c r="CR346" i="6"/>
  <c r="CR414" i="6"/>
  <c r="CR490" i="6"/>
  <c r="CR65" i="6"/>
  <c r="CR201" i="6"/>
  <c r="CR269" i="6"/>
  <c r="CR333" i="6"/>
  <c r="CR397" i="6"/>
  <c r="CR465" i="6"/>
  <c r="CR46" i="6"/>
  <c r="CR122" i="6"/>
  <c r="CR194" i="6"/>
  <c r="CR274" i="6"/>
  <c r="CR354" i="6"/>
  <c r="CR418" i="6"/>
  <c r="CR494" i="6"/>
  <c r="CR69" i="6"/>
  <c r="CR205" i="6"/>
  <c r="CR273" i="6"/>
  <c r="CR337" i="6"/>
  <c r="CR401" i="6"/>
  <c r="CR469" i="6"/>
  <c r="CR50" i="6"/>
  <c r="CR134" i="6"/>
  <c r="CR202" i="6"/>
  <c r="CR278" i="6"/>
  <c r="CR358" i="6"/>
  <c r="CR422" i="6"/>
  <c r="CR498" i="6"/>
  <c r="CR454" i="6"/>
  <c r="CR298" i="6"/>
  <c r="CR514" i="6"/>
  <c r="CR2" i="6"/>
  <c r="CV522" i="6"/>
  <c r="CV526" i="6"/>
  <c r="CV530" i="6"/>
  <c r="CV534" i="6"/>
  <c r="CV521" i="6"/>
  <c r="CV525" i="6"/>
  <c r="CV529" i="6"/>
  <c r="CV533" i="6"/>
  <c r="CV520" i="6"/>
  <c r="CV524" i="6"/>
  <c r="CV528" i="6"/>
  <c r="CV532" i="6"/>
  <c r="CV523" i="6"/>
  <c r="CV527" i="6"/>
  <c r="CV531" i="6"/>
  <c r="CV535" i="6"/>
  <c r="CV25" i="6"/>
  <c r="CV106" i="6"/>
  <c r="CV290" i="6"/>
  <c r="CV35" i="6"/>
  <c r="CV103" i="6"/>
  <c r="CV227" i="6"/>
  <c r="CV17" i="6"/>
  <c r="CV130" i="6"/>
  <c r="CV342" i="6"/>
  <c r="CV56" i="6"/>
  <c r="CV108" i="6"/>
  <c r="CV224" i="6"/>
  <c r="CV344" i="6"/>
  <c r="CV516" i="6"/>
  <c r="CV13" i="6"/>
  <c r="CV102" i="6"/>
  <c r="CV254" i="6"/>
  <c r="CV15" i="6"/>
  <c r="CV95" i="6"/>
  <c r="CV215" i="6"/>
  <c r="CV511" i="6"/>
  <c r="CV5" i="6"/>
  <c r="CV109" i="6"/>
  <c r="CV141" i="6"/>
  <c r="CV110" i="6"/>
  <c r="CV322" i="6"/>
  <c r="CV24" i="6"/>
  <c r="CV100" i="6"/>
  <c r="CV128" i="6"/>
  <c r="CV140" i="6"/>
  <c r="CV332" i="6"/>
  <c r="CV512" i="6"/>
  <c r="CV117" i="6"/>
  <c r="CV145" i="6"/>
  <c r="CV461" i="6"/>
  <c r="CV513" i="6"/>
  <c r="CV198" i="6"/>
  <c r="CV474" i="6"/>
  <c r="CV7" i="6"/>
  <c r="CV59" i="6"/>
  <c r="CV195" i="6"/>
  <c r="CV407" i="6"/>
  <c r="CV85" i="6"/>
  <c r="CV213" i="6"/>
  <c r="CV517" i="6"/>
  <c r="CV258" i="6"/>
  <c r="CV486" i="6"/>
  <c r="CV8" i="6"/>
  <c r="CV92" i="6"/>
  <c r="CV292" i="6"/>
  <c r="CV500" i="6"/>
  <c r="CV49" i="6"/>
  <c r="CV173" i="6"/>
  <c r="CV126" i="6"/>
  <c r="CV350" i="6"/>
  <c r="CV43" i="6"/>
  <c r="CV111" i="6"/>
  <c r="CV139" i="6"/>
  <c r="CV231" i="6"/>
  <c r="CV41" i="6"/>
  <c r="CV242" i="6"/>
  <c r="CV462" i="6"/>
  <c r="CV84" i="6"/>
  <c r="CV116" i="6"/>
  <c r="CV476" i="6"/>
  <c r="CV264" i="6"/>
  <c r="CV64" i="6"/>
  <c r="CV156" i="6"/>
  <c r="CV220" i="6"/>
  <c r="CV296" i="6"/>
  <c r="CV368" i="6"/>
  <c r="CV432" i="6"/>
  <c r="CV504" i="6"/>
  <c r="CV419" i="6"/>
  <c r="CV47" i="6"/>
  <c r="CV127" i="6"/>
  <c r="CV147" i="6"/>
  <c r="CV219" i="6"/>
  <c r="CV291" i="6"/>
  <c r="CV355" i="6"/>
  <c r="CV423" i="6"/>
  <c r="CV487" i="6"/>
  <c r="CV32" i="6"/>
  <c r="CV192" i="6"/>
  <c r="CV260" i="6"/>
  <c r="CV336" i="6"/>
  <c r="CV404" i="6"/>
  <c r="CV468" i="6"/>
  <c r="CV63" i="6"/>
  <c r="CV255" i="6"/>
  <c r="CV383" i="6"/>
  <c r="CV519" i="6"/>
  <c r="CV115" i="6"/>
  <c r="CV223" i="6"/>
  <c r="CV295" i="6"/>
  <c r="CV359" i="6"/>
  <c r="CV427" i="6"/>
  <c r="CV491" i="6"/>
  <c r="CV36" i="6"/>
  <c r="CV196" i="6"/>
  <c r="CV268" i="6"/>
  <c r="CV340" i="6"/>
  <c r="CV408" i="6"/>
  <c r="CV472" i="6"/>
  <c r="CV93" i="6"/>
  <c r="CV229" i="6"/>
  <c r="CV293" i="6"/>
  <c r="CV357" i="6"/>
  <c r="CV421" i="6"/>
  <c r="CV489" i="6"/>
  <c r="CV54" i="6"/>
  <c r="CV138" i="6"/>
  <c r="CV206" i="6"/>
  <c r="CV282" i="6"/>
  <c r="CV362" i="6"/>
  <c r="CV426" i="6"/>
  <c r="CV502" i="6"/>
  <c r="CV79" i="6"/>
  <c r="CV271" i="6"/>
  <c r="CV399" i="6"/>
  <c r="CV27" i="6"/>
  <c r="CV183" i="6"/>
  <c r="CV55" i="6"/>
  <c r="CV119" i="6"/>
  <c r="CV155" i="6"/>
  <c r="CV235" i="6"/>
  <c r="CV299" i="6"/>
  <c r="CV363" i="6"/>
  <c r="CV431" i="6"/>
  <c r="CV495" i="6"/>
  <c r="CV40" i="6"/>
  <c r="CV132" i="6"/>
  <c r="CV200" i="6"/>
  <c r="CV272" i="6"/>
  <c r="CV348" i="6"/>
  <c r="CV412" i="6"/>
  <c r="CV480" i="6"/>
  <c r="CV77" i="6"/>
  <c r="CV217" i="6"/>
  <c r="CV281" i="6"/>
  <c r="CV345" i="6"/>
  <c r="CV409" i="6"/>
  <c r="CV477" i="6"/>
  <c r="CV42" i="6"/>
  <c r="CV118" i="6"/>
  <c r="CV190" i="6"/>
  <c r="CV270" i="6"/>
  <c r="CV346" i="6"/>
  <c r="CV414" i="6"/>
  <c r="CV490" i="6"/>
  <c r="CV65" i="6"/>
  <c r="CV201" i="6"/>
  <c r="CV269" i="6"/>
  <c r="CV333" i="6"/>
  <c r="CV397" i="6"/>
  <c r="CV465" i="6"/>
  <c r="CV46" i="6"/>
  <c r="CV122" i="6"/>
  <c r="CV194" i="6"/>
  <c r="CV274" i="6"/>
  <c r="CV354" i="6"/>
  <c r="CV418" i="6"/>
  <c r="CV494" i="6"/>
  <c r="CV69" i="6"/>
  <c r="CV205" i="6"/>
  <c r="CV273" i="6"/>
  <c r="CV337" i="6"/>
  <c r="CV401" i="6"/>
  <c r="CV469" i="6"/>
  <c r="CV50" i="6"/>
  <c r="CV134" i="6"/>
  <c r="CV202" i="6"/>
  <c r="CV278" i="6"/>
  <c r="CV358" i="6"/>
  <c r="CV422" i="6"/>
  <c r="CV498" i="6"/>
  <c r="CV334" i="6"/>
  <c r="CV406" i="6"/>
  <c r="CV478" i="6"/>
  <c r="CV234" i="6"/>
  <c r="CV454" i="6"/>
  <c r="CV44" i="6"/>
  <c r="CV136" i="6"/>
  <c r="CV204" i="6"/>
  <c r="CV276" i="6"/>
  <c r="CV352" i="6"/>
  <c r="CV416" i="6"/>
  <c r="CV484" i="6"/>
  <c r="CV23" i="6"/>
  <c r="CV107" i="6"/>
  <c r="CV199" i="6"/>
  <c r="CV275" i="6"/>
  <c r="CV339" i="6"/>
  <c r="CV403" i="6"/>
  <c r="CV471" i="6"/>
  <c r="CV12" i="6"/>
  <c r="CV88" i="6"/>
  <c r="CV120" i="6"/>
  <c r="CV176" i="6"/>
  <c r="CV244" i="6"/>
  <c r="CV316" i="6"/>
  <c r="CV388" i="6"/>
  <c r="CV452" i="6"/>
  <c r="CV19" i="6"/>
  <c r="CV239" i="6"/>
  <c r="CV351" i="6"/>
  <c r="CV87" i="6"/>
  <c r="CV203" i="6"/>
  <c r="CV279" i="6"/>
  <c r="CV343" i="6"/>
  <c r="CV411" i="6"/>
  <c r="CV475" i="6"/>
  <c r="CV16" i="6"/>
  <c r="CV96" i="6"/>
  <c r="CV180" i="6"/>
  <c r="CV248" i="6"/>
  <c r="CV320" i="6"/>
  <c r="CV392" i="6"/>
  <c r="CV456" i="6"/>
  <c r="CV73" i="6"/>
  <c r="CV209" i="6"/>
  <c r="CV277" i="6"/>
  <c r="CV341" i="6"/>
  <c r="CV405" i="6"/>
  <c r="CV473" i="6"/>
  <c r="CV38" i="6"/>
  <c r="CV114" i="6"/>
  <c r="CV186" i="6"/>
  <c r="CV266" i="6"/>
  <c r="CV338" i="6"/>
  <c r="CV410" i="6"/>
  <c r="CV482" i="6"/>
  <c r="CV39" i="6"/>
  <c r="CV211" i="6"/>
  <c r="CV367" i="6"/>
  <c r="CV31" i="6"/>
  <c r="CV135" i="6"/>
  <c r="CV207" i="6"/>
  <c r="CV283" i="6"/>
  <c r="CV347" i="6"/>
  <c r="CV415" i="6"/>
  <c r="CV479" i="6"/>
  <c r="CV20" i="6"/>
  <c r="CV104" i="6"/>
  <c r="CV184" i="6"/>
  <c r="CV252" i="6"/>
  <c r="CV324" i="6"/>
  <c r="CV396" i="6"/>
  <c r="CV460" i="6"/>
  <c r="CV61" i="6"/>
  <c r="CV197" i="6"/>
  <c r="CV265" i="6"/>
  <c r="CV329" i="6"/>
  <c r="CV393" i="6"/>
  <c r="CV457" i="6"/>
  <c r="CV26" i="6"/>
  <c r="CV90" i="6"/>
  <c r="CV174" i="6"/>
  <c r="CV246" i="6"/>
  <c r="CV326" i="6"/>
  <c r="CV398" i="6"/>
  <c r="CV466" i="6"/>
  <c r="CV45" i="6"/>
  <c r="CV125" i="6"/>
  <c r="CV149" i="6"/>
  <c r="CV185" i="6"/>
  <c r="CV253" i="6"/>
  <c r="CV317" i="6"/>
  <c r="CV381" i="6"/>
  <c r="CV445" i="6"/>
  <c r="CV30" i="6"/>
  <c r="CV94" i="6"/>
  <c r="CV178" i="6"/>
  <c r="CV250" i="6"/>
  <c r="CV330" i="6"/>
  <c r="CV402" i="6"/>
  <c r="CV470" i="6"/>
  <c r="CV53" i="6"/>
  <c r="CV129" i="6"/>
  <c r="CV153" i="6"/>
  <c r="CV189" i="6"/>
  <c r="CV257" i="6"/>
  <c r="CV321" i="6"/>
  <c r="CV385" i="6"/>
  <c r="CV449" i="6"/>
  <c r="CV34" i="6"/>
  <c r="CV98" i="6"/>
  <c r="CV182" i="6"/>
  <c r="CV262" i="6"/>
  <c r="CV314" i="6"/>
  <c r="CV28" i="6"/>
  <c r="CV112" i="6"/>
  <c r="CV188" i="6"/>
  <c r="CV256" i="6"/>
  <c r="CV328" i="6"/>
  <c r="CV400" i="6"/>
  <c r="CV464" i="6"/>
  <c r="CV83" i="6"/>
  <c r="CV179" i="6"/>
  <c r="CV259" i="6"/>
  <c r="CV323" i="6"/>
  <c r="CV387" i="6"/>
  <c r="CV455" i="6"/>
  <c r="CV68" i="6"/>
  <c r="CV160" i="6"/>
  <c r="CV228" i="6"/>
  <c r="CV300" i="6"/>
  <c r="CV372" i="6"/>
  <c r="CV436" i="6"/>
  <c r="CV508" i="6"/>
  <c r="CV191" i="6"/>
  <c r="CV319" i="6"/>
  <c r="CV467" i="6"/>
  <c r="CV71" i="6"/>
  <c r="CV131" i="6"/>
  <c r="CV167" i="6"/>
  <c r="CV263" i="6"/>
  <c r="CV327" i="6"/>
  <c r="CV391" i="6"/>
  <c r="CV459" i="6"/>
  <c r="CV72" i="6"/>
  <c r="CV124" i="6"/>
  <c r="CV164" i="6"/>
  <c r="CV232" i="6"/>
  <c r="CV304" i="6"/>
  <c r="CV376" i="6"/>
  <c r="CV440" i="6"/>
  <c r="CV57" i="6"/>
  <c r="CV157" i="6"/>
  <c r="CV193" i="6"/>
  <c r="CV261" i="6"/>
  <c r="CV325" i="6"/>
  <c r="CV389" i="6"/>
  <c r="CV453" i="6"/>
  <c r="CV22" i="6"/>
  <c r="CV86" i="6"/>
  <c r="CV170" i="6"/>
  <c r="CV238" i="6"/>
  <c r="CV318" i="6"/>
  <c r="CV394" i="6"/>
  <c r="CV458" i="6"/>
  <c r="CV175" i="6"/>
  <c r="CV335" i="6"/>
  <c r="CV483" i="6"/>
  <c r="CV11" i="6"/>
  <c r="CV91" i="6"/>
  <c r="CV187" i="6"/>
  <c r="CV267" i="6"/>
  <c r="CV331" i="6"/>
  <c r="CV395" i="6"/>
  <c r="CV463" i="6"/>
  <c r="CV515" i="6"/>
  <c r="CV76" i="6"/>
  <c r="CV168" i="6"/>
  <c r="CV236" i="6"/>
  <c r="CV308" i="6"/>
  <c r="CV380" i="6"/>
  <c r="CV444" i="6"/>
  <c r="CV37" i="6"/>
  <c r="CV121" i="6"/>
  <c r="CV137" i="6"/>
  <c r="CV181" i="6"/>
  <c r="CV249" i="6"/>
  <c r="CV313" i="6"/>
  <c r="CV377" i="6"/>
  <c r="CV441" i="6"/>
  <c r="CV509" i="6"/>
  <c r="CV10" i="6"/>
  <c r="CV74" i="6"/>
  <c r="CV158" i="6"/>
  <c r="CV226" i="6"/>
  <c r="CV306" i="6"/>
  <c r="CV382" i="6"/>
  <c r="CV446" i="6"/>
  <c r="CV21" i="6"/>
  <c r="CV101" i="6"/>
  <c r="CV165" i="6"/>
  <c r="CV237" i="6"/>
  <c r="CV301" i="6"/>
  <c r="CV365" i="6"/>
  <c r="CV429" i="6"/>
  <c r="CV497" i="6"/>
  <c r="CV14" i="6"/>
  <c r="CV78" i="6"/>
  <c r="CV162" i="6"/>
  <c r="CV230" i="6"/>
  <c r="CV310" i="6"/>
  <c r="CV386" i="6"/>
  <c r="CV450" i="6"/>
  <c r="CV29" i="6"/>
  <c r="CV105" i="6"/>
  <c r="CV169" i="6"/>
  <c r="CV241" i="6"/>
  <c r="CV305" i="6"/>
  <c r="CV369" i="6"/>
  <c r="CV433" i="6"/>
  <c r="CV501" i="6"/>
  <c r="CV18" i="6"/>
  <c r="CV82" i="6"/>
  <c r="CV166" i="6"/>
  <c r="CV4" i="6"/>
  <c r="CV80" i="6"/>
  <c r="CV172" i="6"/>
  <c r="CV240" i="6"/>
  <c r="CV312" i="6"/>
  <c r="CV384" i="6"/>
  <c r="CV448" i="6"/>
  <c r="CV499" i="6"/>
  <c r="CV67" i="6"/>
  <c r="CV163" i="6"/>
  <c r="CV243" i="6"/>
  <c r="CV307" i="6"/>
  <c r="CV371" i="6"/>
  <c r="CV439" i="6"/>
  <c r="CV503" i="6"/>
  <c r="CV48" i="6"/>
  <c r="CV144" i="6"/>
  <c r="CV208" i="6"/>
  <c r="CV280" i="6"/>
  <c r="CV356" i="6"/>
  <c r="CV420" i="6"/>
  <c r="CV488" i="6"/>
  <c r="CV99" i="6"/>
  <c r="CV143" i="6"/>
  <c r="CV287" i="6"/>
  <c r="CV435" i="6"/>
  <c r="CV51" i="6"/>
  <c r="CV151" i="6"/>
  <c r="CV247" i="6"/>
  <c r="CV311" i="6"/>
  <c r="CV375" i="6"/>
  <c r="CV443" i="6"/>
  <c r="CV507" i="6"/>
  <c r="CV52" i="6"/>
  <c r="CV148" i="6"/>
  <c r="CV212" i="6"/>
  <c r="CV284" i="6"/>
  <c r="CV360" i="6"/>
  <c r="CV424" i="6"/>
  <c r="CV492" i="6"/>
  <c r="CV33" i="6"/>
  <c r="CV113" i="6"/>
  <c r="CV133" i="6"/>
  <c r="CV177" i="6"/>
  <c r="CV245" i="6"/>
  <c r="CV309" i="6"/>
  <c r="CV373" i="6"/>
  <c r="CV437" i="6"/>
  <c r="CV505" i="6"/>
  <c r="CV6" i="6"/>
  <c r="CV70" i="6"/>
  <c r="CV154" i="6"/>
  <c r="CV222" i="6"/>
  <c r="CV302" i="6"/>
  <c r="CV378" i="6"/>
  <c r="CV442" i="6"/>
  <c r="CV518" i="6"/>
  <c r="CV123" i="6"/>
  <c r="CV159" i="6"/>
  <c r="CV303" i="6"/>
  <c r="CV451" i="6"/>
  <c r="CV75" i="6"/>
  <c r="CV171" i="6"/>
  <c r="CV251" i="6"/>
  <c r="CV315" i="6"/>
  <c r="CV379" i="6"/>
  <c r="CV447" i="6"/>
  <c r="CV60" i="6"/>
  <c r="CV152" i="6"/>
  <c r="CV216" i="6"/>
  <c r="CV288" i="6"/>
  <c r="CV364" i="6"/>
  <c r="CV428" i="6"/>
  <c r="CV496" i="6"/>
  <c r="CV9" i="6"/>
  <c r="CV97" i="6"/>
  <c r="CV161" i="6"/>
  <c r="CV233" i="6"/>
  <c r="CV297" i="6"/>
  <c r="CV361" i="6"/>
  <c r="CV425" i="6"/>
  <c r="CV493" i="6"/>
  <c r="CV58" i="6"/>
  <c r="CV142" i="6"/>
  <c r="CV210" i="6"/>
  <c r="CV286" i="6"/>
  <c r="CV366" i="6"/>
  <c r="CV430" i="6"/>
  <c r="CV506" i="6"/>
  <c r="CV81" i="6"/>
  <c r="CV221" i="6"/>
  <c r="CV285" i="6"/>
  <c r="CV349" i="6"/>
  <c r="CV413" i="6"/>
  <c r="CV481" i="6"/>
  <c r="CV62" i="6"/>
  <c r="CV146" i="6"/>
  <c r="CV214" i="6"/>
  <c r="CV294" i="6"/>
  <c r="CV370" i="6"/>
  <c r="CV434" i="6"/>
  <c r="CV510" i="6"/>
  <c r="CV89" i="6"/>
  <c r="CV225" i="6"/>
  <c r="CV289" i="6"/>
  <c r="CV353" i="6"/>
  <c r="CV417" i="6"/>
  <c r="CV485" i="6"/>
  <c r="CV66" i="6"/>
  <c r="CV150" i="6"/>
  <c r="CV218" i="6"/>
  <c r="CV298" i="6"/>
  <c r="CV374" i="6"/>
  <c r="CV438" i="6"/>
  <c r="CV514" i="6"/>
  <c r="CV390" i="6"/>
  <c r="CV2" i="6"/>
  <c r="CZ522" i="6"/>
  <c r="CZ526" i="6"/>
  <c r="CZ530" i="6"/>
  <c r="CZ534" i="6"/>
  <c r="CZ521" i="6"/>
  <c r="CZ525" i="6"/>
  <c r="CZ529" i="6"/>
  <c r="CZ533" i="6"/>
  <c r="CZ520" i="6"/>
  <c r="CZ524" i="6"/>
  <c r="CZ528" i="6"/>
  <c r="CZ532" i="6"/>
  <c r="CZ523" i="6"/>
  <c r="CZ527" i="6"/>
  <c r="CZ531" i="6"/>
  <c r="CZ535" i="6"/>
  <c r="CZ49" i="6"/>
  <c r="CZ173" i="6"/>
  <c r="CZ126" i="6"/>
  <c r="CZ350" i="6"/>
  <c r="CZ43" i="6"/>
  <c r="CZ111" i="6"/>
  <c r="CZ139" i="6"/>
  <c r="CZ231" i="6"/>
  <c r="CZ41" i="6"/>
  <c r="CZ242" i="6"/>
  <c r="CZ462" i="6"/>
  <c r="CZ84" i="6"/>
  <c r="CZ116" i="6"/>
  <c r="CZ128" i="6"/>
  <c r="CZ264" i="6"/>
  <c r="CZ476" i="6"/>
  <c r="CZ25" i="6"/>
  <c r="CZ106" i="6"/>
  <c r="CZ290" i="6"/>
  <c r="CZ35" i="6"/>
  <c r="CZ103" i="6"/>
  <c r="CZ227" i="6"/>
  <c r="CZ17" i="6"/>
  <c r="CZ141" i="6"/>
  <c r="CZ130" i="6"/>
  <c r="CZ342" i="6"/>
  <c r="CZ56" i="6"/>
  <c r="CZ108" i="6"/>
  <c r="CZ140" i="6"/>
  <c r="CZ224" i="6"/>
  <c r="CZ344" i="6"/>
  <c r="CZ516" i="6"/>
  <c r="CZ13" i="6"/>
  <c r="CZ145" i="6"/>
  <c r="CZ102" i="6"/>
  <c r="CZ254" i="6"/>
  <c r="CZ15" i="6"/>
  <c r="CZ95" i="6"/>
  <c r="CZ215" i="6"/>
  <c r="CZ511" i="6"/>
  <c r="CZ5" i="6"/>
  <c r="CZ109" i="6"/>
  <c r="CZ110" i="6"/>
  <c r="CZ322" i="6"/>
  <c r="CZ24" i="6"/>
  <c r="CZ100" i="6"/>
  <c r="CZ332" i="6"/>
  <c r="CZ512" i="6"/>
  <c r="CZ117" i="6"/>
  <c r="CZ461" i="6"/>
  <c r="CZ513" i="6"/>
  <c r="CZ198" i="6"/>
  <c r="CZ474" i="6"/>
  <c r="CZ7" i="6"/>
  <c r="CZ59" i="6"/>
  <c r="CZ195" i="6"/>
  <c r="CZ407" i="6"/>
  <c r="CZ85" i="6"/>
  <c r="CZ213" i="6"/>
  <c r="CZ517" i="6"/>
  <c r="CZ258" i="6"/>
  <c r="CZ486" i="6"/>
  <c r="CZ8" i="6"/>
  <c r="CZ92" i="6"/>
  <c r="CZ500" i="6"/>
  <c r="CZ292" i="6"/>
  <c r="CZ4" i="6"/>
  <c r="CZ80" i="6"/>
  <c r="CZ156" i="6"/>
  <c r="CZ172" i="6"/>
  <c r="CZ240" i="6"/>
  <c r="CZ312" i="6"/>
  <c r="CZ384" i="6"/>
  <c r="CZ448" i="6"/>
  <c r="CZ499" i="6"/>
  <c r="CZ67" i="6"/>
  <c r="CZ163" i="6"/>
  <c r="CZ243" i="6"/>
  <c r="CZ307" i="6"/>
  <c r="CZ371" i="6"/>
  <c r="CZ439" i="6"/>
  <c r="CZ503" i="6"/>
  <c r="CZ48" i="6"/>
  <c r="CZ120" i="6"/>
  <c r="CZ208" i="6"/>
  <c r="CZ280" i="6"/>
  <c r="CZ356" i="6"/>
  <c r="CZ420" i="6"/>
  <c r="CZ488" i="6"/>
  <c r="CZ99" i="6"/>
  <c r="CZ143" i="6"/>
  <c r="CZ287" i="6"/>
  <c r="CZ435" i="6"/>
  <c r="CZ51" i="6"/>
  <c r="CZ151" i="6"/>
  <c r="CZ247" i="6"/>
  <c r="CZ311" i="6"/>
  <c r="CZ375" i="6"/>
  <c r="CZ443" i="6"/>
  <c r="CZ507" i="6"/>
  <c r="CZ52" i="6"/>
  <c r="CZ212" i="6"/>
  <c r="CZ284" i="6"/>
  <c r="CZ360" i="6"/>
  <c r="CZ424" i="6"/>
  <c r="CZ492" i="6"/>
  <c r="CZ33" i="6"/>
  <c r="CZ113" i="6"/>
  <c r="CZ177" i="6"/>
  <c r="CZ245" i="6"/>
  <c r="CZ309" i="6"/>
  <c r="CZ373" i="6"/>
  <c r="CZ437" i="6"/>
  <c r="CZ505" i="6"/>
  <c r="CZ6" i="6"/>
  <c r="CZ70" i="6"/>
  <c r="CZ154" i="6"/>
  <c r="CZ222" i="6"/>
  <c r="CZ302" i="6"/>
  <c r="CZ378" i="6"/>
  <c r="CZ442" i="6"/>
  <c r="CZ518" i="6"/>
  <c r="CZ123" i="6"/>
  <c r="CZ159" i="6"/>
  <c r="CZ303" i="6"/>
  <c r="CZ451" i="6"/>
  <c r="CZ75" i="6"/>
  <c r="CZ171" i="6"/>
  <c r="CZ251" i="6"/>
  <c r="CZ315" i="6"/>
  <c r="CZ379" i="6"/>
  <c r="CZ447" i="6"/>
  <c r="CZ60" i="6"/>
  <c r="CZ132" i="6"/>
  <c r="CZ216" i="6"/>
  <c r="CZ288" i="6"/>
  <c r="CZ364" i="6"/>
  <c r="CZ428" i="6"/>
  <c r="CZ496" i="6"/>
  <c r="CZ9" i="6"/>
  <c r="CZ97" i="6"/>
  <c r="CZ161" i="6"/>
  <c r="CZ233" i="6"/>
  <c r="CZ297" i="6"/>
  <c r="CZ361" i="6"/>
  <c r="CZ425" i="6"/>
  <c r="CZ493" i="6"/>
  <c r="CZ58" i="6"/>
  <c r="CZ142" i="6"/>
  <c r="CZ210" i="6"/>
  <c r="CZ286" i="6"/>
  <c r="CZ366" i="6"/>
  <c r="CZ430" i="6"/>
  <c r="CZ506" i="6"/>
  <c r="CZ81" i="6"/>
  <c r="CZ221" i="6"/>
  <c r="CZ285" i="6"/>
  <c r="CZ349" i="6"/>
  <c r="CZ413" i="6"/>
  <c r="CZ481" i="6"/>
  <c r="CZ62" i="6"/>
  <c r="CZ146" i="6"/>
  <c r="CZ214" i="6"/>
  <c r="CZ294" i="6"/>
  <c r="CZ370" i="6"/>
  <c r="CZ434" i="6"/>
  <c r="CZ510" i="6"/>
  <c r="CZ89" i="6"/>
  <c r="CZ225" i="6"/>
  <c r="CZ289" i="6"/>
  <c r="CZ353" i="6"/>
  <c r="CZ417" i="6"/>
  <c r="CZ485" i="6"/>
  <c r="CZ66" i="6"/>
  <c r="CZ150" i="6"/>
  <c r="CZ218" i="6"/>
  <c r="CZ298" i="6"/>
  <c r="CZ374" i="6"/>
  <c r="CZ438" i="6"/>
  <c r="CZ514" i="6"/>
  <c r="CZ498" i="6"/>
  <c r="CZ478" i="6"/>
  <c r="CZ64" i="6"/>
  <c r="CZ136" i="6"/>
  <c r="CZ220" i="6"/>
  <c r="CZ296" i="6"/>
  <c r="CZ368" i="6"/>
  <c r="CZ432" i="6"/>
  <c r="CZ504" i="6"/>
  <c r="CZ419" i="6"/>
  <c r="CZ47" i="6"/>
  <c r="CZ127" i="6"/>
  <c r="CZ147" i="6"/>
  <c r="CZ219" i="6"/>
  <c r="CZ291" i="6"/>
  <c r="CZ355" i="6"/>
  <c r="CZ423" i="6"/>
  <c r="CZ487" i="6"/>
  <c r="CZ32" i="6"/>
  <c r="CZ192" i="6"/>
  <c r="CZ260" i="6"/>
  <c r="CZ336" i="6"/>
  <c r="CZ404" i="6"/>
  <c r="CZ468" i="6"/>
  <c r="CZ63" i="6"/>
  <c r="CZ255" i="6"/>
  <c r="CZ383" i="6"/>
  <c r="CZ519" i="6"/>
  <c r="CZ115" i="6"/>
  <c r="CZ223" i="6"/>
  <c r="CZ295" i="6"/>
  <c r="CZ359" i="6"/>
  <c r="CZ427" i="6"/>
  <c r="CZ491" i="6"/>
  <c r="CZ36" i="6"/>
  <c r="CZ124" i="6"/>
  <c r="CZ196" i="6"/>
  <c r="CZ268" i="6"/>
  <c r="CZ340" i="6"/>
  <c r="CZ408" i="6"/>
  <c r="CZ472" i="6"/>
  <c r="CZ93" i="6"/>
  <c r="CZ229" i="6"/>
  <c r="CZ293" i="6"/>
  <c r="CZ357" i="6"/>
  <c r="CZ421" i="6"/>
  <c r="CZ489" i="6"/>
  <c r="CZ54" i="6"/>
  <c r="CZ138" i="6"/>
  <c r="CZ206" i="6"/>
  <c r="CZ282" i="6"/>
  <c r="CZ362" i="6"/>
  <c r="CZ426" i="6"/>
  <c r="CZ502" i="6"/>
  <c r="CZ79" i="6"/>
  <c r="CZ271" i="6"/>
  <c r="CZ399" i="6"/>
  <c r="CZ27" i="6"/>
  <c r="CZ183" i="6"/>
  <c r="CZ55" i="6"/>
  <c r="CZ119" i="6"/>
  <c r="CZ155" i="6"/>
  <c r="CZ235" i="6"/>
  <c r="CZ299" i="6"/>
  <c r="CZ363" i="6"/>
  <c r="CZ431" i="6"/>
  <c r="CZ495" i="6"/>
  <c r="CZ40" i="6"/>
  <c r="CZ200" i="6"/>
  <c r="CZ272" i="6"/>
  <c r="CZ348" i="6"/>
  <c r="CZ412" i="6"/>
  <c r="CZ480" i="6"/>
  <c r="CZ77" i="6"/>
  <c r="CZ217" i="6"/>
  <c r="CZ281" i="6"/>
  <c r="CZ345" i="6"/>
  <c r="CZ409" i="6"/>
  <c r="CZ477" i="6"/>
  <c r="CZ42" i="6"/>
  <c r="CZ118" i="6"/>
  <c r="CZ190" i="6"/>
  <c r="CZ270" i="6"/>
  <c r="CZ346" i="6"/>
  <c r="CZ414" i="6"/>
  <c r="CZ490" i="6"/>
  <c r="CZ65" i="6"/>
  <c r="CZ149" i="6"/>
  <c r="CZ201" i="6"/>
  <c r="CZ269" i="6"/>
  <c r="CZ333" i="6"/>
  <c r="CZ397" i="6"/>
  <c r="CZ465" i="6"/>
  <c r="CZ46" i="6"/>
  <c r="CZ122" i="6"/>
  <c r="CZ194" i="6"/>
  <c r="CZ274" i="6"/>
  <c r="CZ354" i="6"/>
  <c r="CZ418" i="6"/>
  <c r="CZ494" i="6"/>
  <c r="CZ69" i="6"/>
  <c r="CZ153" i="6"/>
  <c r="CZ205" i="6"/>
  <c r="CZ273" i="6"/>
  <c r="CZ337" i="6"/>
  <c r="CZ401" i="6"/>
  <c r="CZ469" i="6"/>
  <c r="CZ50" i="6"/>
  <c r="CZ134" i="6"/>
  <c r="CZ202" i="6"/>
  <c r="CZ278" i="6"/>
  <c r="CZ422" i="6"/>
  <c r="CZ262" i="6"/>
  <c r="CZ406" i="6"/>
  <c r="CZ44" i="6"/>
  <c r="CZ204" i="6"/>
  <c r="CZ276" i="6"/>
  <c r="CZ352" i="6"/>
  <c r="CZ416" i="6"/>
  <c r="CZ484" i="6"/>
  <c r="CZ23" i="6"/>
  <c r="CZ107" i="6"/>
  <c r="CZ199" i="6"/>
  <c r="CZ275" i="6"/>
  <c r="CZ339" i="6"/>
  <c r="CZ403" i="6"/>
  <c r="CZ471" i="6"/>
  <c r="CZ12" i="6"/>
  <c r="CZ88" i="6"/>
  <c r="CZ176" i="6"/>
  <c r="CZ244" i="6"/>
  <c r="CZ316" i="6"/>
  <c r="CZ388" i="6"/>
  <c r="CZ452" i="6"/>
  <c r="CZ19" i="6"/>
  <c r="CZ239" i="6"/>
  <c r="CZ351" i="6"/>
  <c r="CZ87" i="6"/>
  <c r="CZ203" i="6"/>
  <c r="CZ279" i="6"/>
  <c r="CZ343" i="6"/>
  <c r="CZ411" i="6"/>
  <c r="CZ475" i="6"/>
  <c r="CZ16" i="6"/>
  <c r="CZ96" i="6"/>
  <c r="CZ180" i="6"/>
  <c r="CZ248" i="6"/>
  <c r="CZ320" i="6"/>
  <c r="CZ392" i="6"/>
  <c r="CZ456" i="6"/>
  <c r="CZ73" i="6"/>
  <c r="CZ209" i="6"/>
  <c r="CZ277" i="6"/>
  <c r="CZ341" i="6"/>
  <c r="CZ405" i="6"/>
  <c r="CZ473" i="6"/>
  <c r="CZ38" i="6"/>
  <c r="CZ114" i="6"/>
  <c r="CZ186" i="6"/>
  <c r="CZ266" i="6"/>
  <c r="CZ338" i="6"/>
  <c r="CZ410" i="6"/>
  <c r="CZ482" i="6"/>
  <c r="CZ39" i="6"/>
  <c r="CZ211" i="6"/>
  <c r="CZ367" i="6"/>
  <c r="CZ31" i="6"/>
  <c r="CZ135" i="6"/>
  <c r="CZ207" i="6"/>
  <c r="CZ283" i="6"/>
  <c r="CZ347" i="6"/>
  <c r="CZ415" i="6"/>
  <c r="CZ479" i="6"/>
  <c r="CZ20" i="6"/>
  <c r="CZ104" i="6"/>
  <c r="CZ184" i="6"/>
  <c r="CZ252" i="6"/>
  <c r="CZ324" i="6"/>
  <c r="CZ396" i="6"/>
  <c r="CZ460" i="6"/>
  <c r="CZ61" i="6"/>
  <c r="CZ137" i="6"/>
  <c r="CZ197" i="6"/>
  <c r="CZ265" i="6"/>
  <c r="CZ329" i="6"/>
  <c r="CZ393" i="6"/>
  <c r="CZ457" i="6"/>
  <c r="CZ26" i="6"/>
  <c r="CZ90" i="6"/>
  <c r="CZ174" i="6"/>
  <c r="CZ246" i="6"/>
  <c r="CZ326" i="6"/>
  <c r="CZ398" i="6"/>
  <c r="CZ466" i="6"/>
  <c r="CZ45" i="6"/>
  <c r="CZ125" i="6"/>
  <c r="CZ185" i="6"/>
  <c r="CZ253" i="6"/>
  <c r="CZ317" i="6"/>
  <c r="CZ381" i="6"/>
  <c r="CZ445" i="6"/>
  <c r="CZ30" i="6"/>
  <c r="CZ94" i="6"/>
  <c r="CZ178" i="6"/>
  <c r="CZ250" i="6"/>
  <c r="CZ330" i="6"/>
  <c r="CZ402" i="6"/>
  <c r="CZ470" i="6"/>
  <c r="CZ53" i="6"/>
  <c r="CZ129" i="6"/>
  <c r="CZ189" i="6"/>
  <c r="CZ257" i="6"/>
  <c r="CZ321" i="6"/>
  <c r="CZ385" i="6"/>
  <c r="CZ449" i="6"/>
  <c r="CZ34" i="6"/>
  <c r="CZ98" i="6"/>
  <c r="CZ182" i="6"/>
  <c r="CZ28" i="6"/>
  <c r="CZ112" i="6"/>
  <c r="CZ188" i="6"/>
  <c r="CZ256" i="6"/>
  <c r="CZ328" i="6"/>
  <c r="CZ400" i="6"/>
  <c r="CZ464" i="6"/>
  <c r="CZ83" i="6"/>
  <c r="CZ179" i="6"/>
  <c r="CZ259" i="6"/>
  <c r="CZ323" i="6"/>
  <c r="CZ387" i="6"/>
  <c r="CZ455" i="6"/>
  <c r="CZ68" i="6"/>
  <c r="CZ144" i="6"/>
  <c r="CZ160" i="6"/>
  <c r="CZ228" i="6"/>
  <c r="CZ300" i="6"/>
  <c r="CZ372" i="6"/>
  <c r="CZ436" i="6"/>
  <c r="CZ508" i="6"/>
  <c r="CZ191" i="6"/>
  <c r="CZ319" i="6"/>
  <c r="CZ467" i="6"/>
  <c r="CZ71" i="6"/>
  <c r="CZ131" i="6"/>
  <c r="CZ167" i="6"/>
  <c r="CZ263" i="6"/>
  <c r="CZ327" i="6"/>
  <c r="CZ391" i="6"/>
  <c r="CZ459" i="6"/>
  <c r="CZ72" i="6"/>
  <c r="CZ148" i="6"/>
  <c r="CZ164" i="6"/>
  <c r="CZ232" i="6"/>
  <c r="CZ304" i="6"/>
  <c r="CZ376" i="6"/>
  <c r="CZ440" i="6"/>
  <c r="CZ57" i="6"/>
  <c r="CZ133" i="6"/>
  <c r="CZ157" i="6"/>
  <c r="CZ193" i="6"/>
  <c r="CZ261" i="6"/>
  <c r="CZ325" i="6"/>
  <c r="CZ389" i="6"/>
  <c r="CZ453" i="6"/>
  <c r="CZ22" i="6"/>
  <c r="CZ86" i="6"/>
  <c r="CZ170" i="6"/>
  <c r="CZ238" i="6"/>
  <c r="CZ318" i="6"/>
  <c r="CZ394" i="6"/>
  <c r="CZ458" i="6"/>
  <c r="CZ175" i="6"/>
  <c r="CZ335" i="6"/>
  <c r="CZ483" i="6"/>
  <c r="CZ11" i="6"/>
  <c r="CZ91" i="6"/>
  <c r="CZ187" i="6"/>
  <c r="CZ267" i="6"/>
  <c r="CZ331" i="6"/>
  <c r="CZ395" i="6"/>
  <c r="CZ463" i="6"/>
  <c r="CZ515" i="6"/>
  <c r="CZ76" i="6"/>
  <c r="CZ152" i="6"/>
  <c r="CZ168" i="6"/>
  <c r="CZ236" i="6"/>
  <c r="CZ308" i="6"/>
  <c r="CZ380" i="6"/>
  <c r="CZ444" i="6"/>
  <c r="CZ37" i="6"/>
  <c r="CZ121" i="6"/>
  <c r="CZ181" i="6"/>
  <c r="CZ249" i="6"/>
  <c r="CZ313" i="6"/>
  <c r="CZ377" i="6"/>
  <c r="CZ441" i="6"/>
  <c r="CZ509" i="6"/>
  <c r="CZ10" i="6"/>
  <c r="CZ74" i="6"/>
  <c r="CZ158" i="6"/>
  <c r="CZ226" i="6"/>
  <c r="CZ306" i="6"/>
  <c r="CZ382" i="6"/>
  <c r="CZ446" i="6"/>
  <c r="CZ21" i="6"/>
  <c r="CZ101" i="6"/>
  <c r="CZ165" i="6"/>
  <c r="CZ237" i="6"/>
  <c r="CZ301" i="6"/>
  <c r="CZ365" i="6"/>
  <c r="CZ429" i="6"/>
  <c r="CZ497" i="6"/>
  <c r="CZ14" i="6"/>
  <c r="CZ78" i="6"/>
  <c r="CZ162" i="6"/>
  <c r="CZ230" i="6"/>
  <c r="CZ310" i="6"/>
  <c r="CZ386" i="6"/>
  <c r="CZ450" i="6"/>
  <c r="CZ29" i="6"/>
  <c r="CZ105" i="6"/>
  <c r="CZ169" i="6"/>
  <c r="CZ241" i="6"/>
  <c r="CZ305" i="6"/>
  <c r="CZ369" i="6"/>
  <c r="CZ433" i="6"/>
  <c r="CZ501" i="6"/>
  <c r="CZ18" i="6"/>
  <c r="CZ82" i="6"/>
  <c r="CZ166" i="6"/>
  <c r="CZ234" i="6"/>
  <c r="CZ314" i="6"/>
  <c r="CZ390" i="6"/>
  <c r="CZ454" i="6"/>
  <c r="CZ358" i="6"/>
  <c r="CZ334" i="6"/>
  <c r="CZ2" i="6"/>
  <c r="DD522" i="6"/>
  <c r="DD526" i="6"/>
  <c r="DD530" i="6"/>
  <c r="DD534" i="6"/>
  <c r="DD521" i="6"/>
  <c r="DD525" i="6"/>
  <c r="DD529" i="6"/>
  <c r="DD533" i="6"/>
  <c r="DD520" i="6"/>
  <c r="DD524" i="6"/>
  <c r="DD528" i="6"/>
  <c r="DD532" i="6"/>
  <c r="DD523" i="6"/>
  <c r="DD527" i="6"/>
  <c r="DD531" i="6"/>
  <c r="DD535" i="6"/>
  <c r="DD117" i="6"/>
  <c r="DD461" i="6"/>
  <c r="DD513" i="6"/>
  <c r="DD198" i="6"/>
  <c r="DD474" i="6"/>
  <c r="DD7" i="6"/>
  <c r="DD59" i="6"/>
  <c r="DD195" i="6"/>
  <c r="DD407" i="6"/>
  <c r="DD85" i="6"/>
  <c r="DD213" i="6"/>
  <c r="DD517" i="6"/>
  <c r="DD258" i="6"/>
  <c r="DD486" i="6"/>
  <c r="DD8" i="6"/>
  <c r="DD92" i="6"/>
  <c r="DD292" i="6"/>
  <c r="DD500" i="6"/>
  <c r="DD49" i="6"/>
  <c r="DD173" i="6"/>
  <c r="DD126" i="6"/>
  <c r="DD350" i="6"/>
  <c r="DD43" i="6"/>
  <c r="DD111" i="6"/>
  <c r="DD139" i="6"/>
  <c r="DD231" i="6"/>
  <c r="DD41" i="6"/>
  <c r="DD242" i="6"/>
  <c r="DD462" i="6"/>
  <c r="DD84" i="6"/>
  <c r="DD116" i="6"/>
  <c r="DD264" i="6"/>
  <c r="DD476" i="6"/>
  <c r="DD25" i="6"/>
  <c r="DD106" i="6"/>
  <c r="DD290" i="6"/>
  <c r="DD35" i="6"/>
  <c r="DD103" i="6"/>
  <c r="DD227" i="6"/>
  <c r="DD17" i="6"/>
  <c r="DD141" i="6"/>
  <c r="DD130" i="6"/>
  <c r="DD342" i="6"/>
  <c r="DD56" i="6"/>
  <c r="DD108" i="6"/>
  <c r="DD140" i="6"/>
  <c r="DD224" i="6"/>
  <c r="DD344" i="6"/>
  <c r="DD516" i="6"/>
  <c r="DD13" i="6"/>
  <c r="DD145" i="6"/>
  <c r="DD102" i="6"/>
  <c r="DD254" i="6"/>
  <c r="DD15" i="6"/>
  <c r="DD95" i="6"/>
  <c r="DD215" i="6"/>
  <c r="DD511" i="6"/>
  <c r="DD5" i="6"/>
  <c r="DD109" i="6"/>
  <c r="DD110" i="6"/>
  <c r="DD322" i="6"/>
  <c r="DD24" i="6"/>
  <c r="DD100" i="6"/>
  <c r="DD512" i="6"/>
  <c r="DD128" i="6"/>
  <c r="DD332" i="6"/>
  <c r="DD28" i="6"/>
  <c r="DD112" i="6"/>
  <c r="DD188" i="6"/>
  <c r="DD256" i="6"/>
  <c r="DD328" i="6"/>
  <c r="DD400" i="6"/>
  <c r="DD464" i="6"/>
  <c r="DD83" i="6"/>
  <c r="DD179" i="6"/>
  <c r="DD259" i="6"/>
  <c r="DD323" i="6"/>
  <c r="DD387" i="6"/>
  <c r="DD455" i="6"/>
  <c r="DD68" i="6"/>
  <c r="DD144" i="6"/>
  <c r="DD160" i="6"/>
  <c r="DD228" i="6"/>
  <c r="DD300" i="6"/>
  <c r="DD372" i="6"/>
  <c r="DD436" i="6"/>
  <c r="DD508" i="6"/>
  <c r="DD191" i="6"/>
  <c r="DD319" i="6"/>
  <c r="DD467" i="6"/>
  <c r="DD71" i="6"/>
  <c r="DD131" i="6"/>
  <c r="DD167" i="6"/>
  <c r="DD263" i="6"/>
  <c r="DD327" i="6"/>
  <c r="DD391" i="6"/>
  <c r="DD459" i="6"/>
  <c r="DD72" i="6"/>
  <c r="DD124" i="6"/>
  <c r="DD148" i="6"/>
  <c r="DD164" i="6"/>
  <c r="DD232" i="6"/>
  <c r="DD304" i="6"/>
  <c r="DD376" i="6"/>
  <c r="DD440" i="6"/>
  <c r="DD57" i="6"/>
  <c r="DD133" i="6"/>
  <c r="DD157" i="6"/>
  <c r="DD193" i="6"/>
  <c r="DD261" i="6"/>
  <c r="DD325" i="6"/>
  <c r="DD389" i="6"/>
  <c r="DD453" i="6"/>
  <c r="DD22" i="6"/>
  <c r="DD86" i="6"/>
  <c r="DD170" i="6"/>
  <c r="DD238" i="6"/>
  <c r="DD318" i="6"/>
  <c r="DD394" i="6"/>
  <c r="DD458" i="6"/>
  <c r="DD175" i="6"/>
  <c r="DD335" i="6"/>
  <c r="DD483" i="6"/>
  <c r="DD11" i="6"/>
  <c r="DD91" i="6"/>
  <c r="DD187" i="6"/>
  <c r="DD267" i="6"/>
  <c r="DD331" i="6"/>
  <c r="DD395" i="6"/>
  <c r="DD463" i="6"/>
  <c r="DD515" i="6"/>
  <c r="DD76" i="6"/>
  <c r="DD152" i="6"/>
  <c r="DD168" i="6"/>
  <c r="DD236" i="6"/>
  <c r="DD308" i="6"/>
  <c r="DD380" i="6"/>
  <c r="DD444" i="6"/>
  <c r="DD37" i="6"/>
  <c r="DD121" i="6"/>
  <c r="DD181" i="6"/>
  <c r="DD249" i="6"/>
  <c r="DD313" i="6"/>
  <c r="DD377" i="6"/>
  <c r="DD441" i="6"/>
  <c r="DD509" i="6"/>
  <c r="DD10" i="6"/>
  <c r="DD74" i="6"/>
  <c r="DD158" i="6"/>
  <c r="DD226" i="6"/>
  <c r="DD306" i="6"/>
  <c r="DD382" i="6"/>
  <c r="DD446" i="6"/>
  <c r="DD21" i="6"/>
  <c r="DD101" i="6"/>
  <c r="DD165" i="6"/>
  <c r="DD237" i="6"/>
  <c r="DD301" i="6"/>
  <c r="DD365" i="6"/>
  <c r="DD429" i="6"/>
  <c r="DD497" i="6"/>
  <c r="DD14" i="6"/>
  <c r="DD78" i="6"/>
  <c r="DD162" i="6"/>
  <c r="DD230" i="6"/>
  <c r="DD310" i="6"/>
  <c r="DD386" i="6"/>
  <c r="DD450" i="6"/>
  <c r="DD29" i="6"/>
  <c r="DD105" i="6"/>
  <c r="DD169" i="6"/>
  <c r="DD241" i="6"/>
  <c r="DD305" i="6"/>
  <c r="DD369" i="6"/>
  <c r="DD433" i="6"/>
  <c r="DD501" i="6"/>
  <c r="DD18" i="6"/>
  <c r="DD82" i="6"/>
  <c r="DD166" i="6"/>
  <c r="DD234" i="6"/>
  <c r="DD314" i="6"/>
  <c r="DD390" i="6"/>
  <c r="DD454" i="6"/>
  <c r="DD438" i="6"/>
  <c r="DD4" i="6"/>
  <c r="DD80" i="6"/>
  <c r="DD156" i="6"/>
  <c r="DD172" i="6"/>
  <c r="DD240" i="6"/>
  <c r="DD312" i="6"/>
  <c r="DD384" i="6"/>
  <c r="DD448" i="6"/>
  <c r="DD499" i="6"/>
  <c r="DD67" i="6"/>
  <c r="DD163" i="6"/>
  <c r="DD243" i="6"/>
  <c r="DD307" i="6"/>
  <c r="DD371" i="6"/>
  <c r="DD439" i="6"/>
  <c r="DD503" i="6"/>
  <c r="DD48" i="6"/>
  <c r="DD208" i="6"/>
  <c r="DD280" i="6"/>
  <c r="DD356" i="6"/>
  <c r="DD420" i="6"/>
  <c r="DD488" i="6"/>
  <c r="DD99" i="6"/>
  <c r="DD143" i="6"/>
  <c r="DD287" i="6"/>
  <c r="DD435" i="6"/>
  <c r="DD51" i="6"/>
  <c r="DD151" i="6"/>
  <c r="DD247" i="6"/>
  <c r="DD311" i="6"/>
  <c r="DD375" i="6"/>
  <c r="DD443" i="6"/>
  <c r="DD507" i="6"/>
  <c r="DD52" i="6"/>
  <c r="DD212" i="6"/>
  <c r="DD284" i="6"/>
  <c r="DD360" i="6"/>
  <c r="DD424" i="6"/>
  <c r="DD492" i="6"/>
  <c r="DD33" i="6"/>
  <c r="DD113" i="6"/>
  <c r="DD177" i="6"/>
  <c r="DD245" i="6"/>
  <c r="DD309" i="6"/>
  <c r="DD373" i="6"/>
  <c r="DD437" i="6"/>
  <c r="DD505" i="6"/>
  <c r="DD6" i="6"/>
  <c r="DD70" i="6"/>
  <c r="DD154" i="6"/>
  <c r="DD222" i="6"/>
  <c r="DD302" i="6"/>
  <c r="DD378" i="6"/>
  <c r="DD442" i="6"/>
  <c r="DD518" i="6"/>
  <c r="DD123" i="6"/>
  <c r="DD159" i="6"/>
  <c r="DD303" i="6"/>
  <c r="DD451" i="6"/>
  <c r="DD75" i="6"/>
  <c r="DD171" i="6"/>
  <c r="DD251" i="6"/>
  <c r="DD315" i="6"/>
  <c r="DD379" i="6"/>
  <c r="DD447" i="6"/>
  <c r="DD60" i="6"/>
  <c r="DD132" i="6"/>
  <c r="DD216" i="6"/>
  <c r="DD288" i="6"/>
  <c r="DD364" i="6"/>
  <c r="DD428" i="6"/>
  <c r="DD496" i="6"/>
  <c r="DD9" i="6"/>
  <c r="DD97" i="6"/>
  <c r="DD161" i="6"/>
  <c r="DD233" i="6"/>
  <c r="DD297" i="6"/>
  <c r="DD361" i="6"/>
  <c r="DD425" i="6"/>
  <c r="DD493" i="6"/>
  <c r="DD58" i="6"/>
  <c r="DD142" i="6"/>
  <c r="DD210" i="6"/>
  <c r="DD286" i="6"/>
  <c r="DD366" i="6"/>
  <c r="DD430" i="6"/>
  <c r="DD506" i="6"/>
  <c r="DD81" i="6"/>
  <c r="DD221" i="6"/>
  <c r="DD285" i="6"/>
  <c r="DD349" i="6"/>
  <c r="DD413" i="6"/>
  <c r="DD481" i="6"/>
  <c r="DD62" i="6"/>
  <c r="DD146" i="6"/>
  <c r="DD214" i="6"/>
  <c r="DD294" i="6"/>
  <c r="DD370" i="6"/>
  <c r="DD434" i="6"/>
  <c r="DD510" i="6"/>
  <c r="DD89" i="6"/>
  <c r="DD225" i="6"/>
  <c r="DD289" i="6"/>
  <c r="DD353" i="6"/>
  <c r="DD417" i="6"/>
  <c r="DD485" i="6"/>
  <c r="DD66" i="6"/>
  <c r="DD150" i="6"/>
  <c r="DD218" i="6"/>
  <c r="DD298" i="6"/>
  <c r="DD422" i="6"/>
  <c r="DD64" i="6"/>
  <c r="DD136" i="6"/>
  <c r="DD220" i="6"/>
  <c r="DD296" i="6"/>
  <c r="DD368" i="6"/>
  <c r="DD432" i="6"/>
  <c r="DD504" i="6"/>
  <c r="DD419" i="6"/>
  <c r="DD47" i="6"/>
  <c r="DD127" i="6"/>
  <c r="DD147" i="6"/>
  <c r="DD219" i="6"/>
  <c r="DD291" i="6"/>
  <c r="DD355" i="6"/>
  <c r="DD423" i="6"/>
  <c r="DD487" i="6"/>
  <c r="DD32" i="6"/>
  <c r="DD192" i="6"/>
  <c r="DD260" i="6"/>
  <c r="DD336" i="6"/>
  <c r="DD404" i="6"/>
  <c r="DD468" i="6"/>
  <c r="DD63" i="6"/>
  <c r="DD255" i="6"/>
  <c r="DD383" i="6"/>
  <c r="DD519" i="6"/>
  <c r="DD115" i="6"/>
  <c r="DD223" i="6"/>
  <c r="DD295" i="6"/>
  <c r="DD359" i="6"/>
  <c r="DD427" i="6"/>
  <c r="DD491" i="6"/>
  <c r="DD36" i="6"/>
  <c r="DD196" i="6"/>
  <c r="DD268" i="6"/>
  <c r="DD340" i="6"/>
  <c r="DD408" i="6"/>
  <c r="DD472" i="6"/>
  <c r="DD93" i="6"/>
  <c r="DD229" i="6"/>
  <c r="DD293" i="6"/>
  <c r="DD357" i="6"/>
  <c r="DD421" i="6"/>
  <c r="DD489" i="6"/>
  <c r="DD54" i="6"/>
  <c r="DD138" i="6"/>
  <c r="DD206" i="6"/>
  <c r="DD282" i="6"/>
  <c r="DD362" i="6"/>
  <c r="DD426" i="6"/>
  <c r="DD502" i="6"/>
  <c r="DD79" i="6"/>
  <c r="DD271" i="6"/>
  <c r="DD399" i="6"/>
  <c r="DD27" i="6"/>
  <c r="DD183" i="6"/>
  <c r="DD55" i="6"/>
  <c r="DD119" i="6"/>
  <c r="DD155" i="6"/>
  <c r="DD235" i="6"/>
  <c r="DD299" i="6"/>
  <c r="DD363" i="6"/>
  <c r="DD431" i="6"/>
  <c r="DD495" i="6"/>
  <c r="DD40" i="6"/>
  <c r="DD200" i="6"/>
  <c r="DD272" i="6"/>
  <c r="DD348" i="6"/>
  <c r="DD412" i="6"/>
  <c r="DD480" i="6"/>
  <c r="DD77" i="6"/>
  <c r="DD217" i="6"/>
  <c r="DD281" i="6"/>
  <c r="DD345" i="6"/>
  <c r="DD409" i="6"/>
  <c r="DD477" i="6"/>
  <c r="DD42" i="6"/>
  <c r="DD118" i="6"/>
  <c r="DD190" i="6"/>
  <c r="DD270" i="6"/>
  <c r="DD346" i="6"/>
  <c r="DD414" i="6"/>
  <c r="DD490" i="6"/>
  <c r="DD65" i="6"/>
  <c r="DD149" i="6"/>
  <c r="DD201" i="6"/>
  <c r="DD269" i="6"/>
  <c r="DD333" i="6"/>
  <c r="DD397" i="6"/>
  <c r="DD465" i="6"/>
  <c r="DD46" i="6"/>
  <c r="DD122" i="6"/>
  <c r="DD194" i="6"/>
  <c r="DD274" i="6"/>
  <c r="DD354" i="6"/>
  <c r="DD418" i="6"/>
  <c r="DD494" i="6"/>
  <c r="DD69" i="6"/>
  <c r="DD153" i="6"/>
  <c r="DD205" i="6"/>
  <c r="DD273" i="6"/>
  <c r="DD337" i="6"/>
  <c r="DD401" i="6"/>
  <c r="DD469" i="6"/>
  <c r="DD50" i="6"/>
  <c r="DD134" i="6"/>
  <c r="DD202" i="6"/>
  <c r="DD358" i="6"/>
  <c r="DD44" i="6"/>
  <c r="DD204" i="6"/>
  <c r="DD276" i="6"/>
  <c r="DD352" i="6"/>
  <c r="DD416" i="6"/>
  <c r="DD484" i="6"/>
  <c r="DD23" i="6"/>
  <c r="DD107" i="6"/>
  <c r="DD199" i="6"/>
  <c r="DD275" i="6"/>
  <c r="DD339" i="6"/>
  <c r="DD403" i="6"/>
  <c r="DD471" i="6"/>
  <c r="DD12" i="6"/>
  <c r="DD88" i="6"/>
  <c r="DD120" i="6"/>
  <c r="DD176" i="6"/>
  <c r="DD244" i="6"/>
  <c r="DD316" i="6"/>
  <c r="DD388" i="6"/>
  <c r="DD452" i="6"/>
  <c r="DD19" i="6"/>
  <c r="DD239" i="6"/>
  <c r="DD351" i="6"/>
  <c r="DD87" i="6"/>
  <c r="DD203" i="6"/>
  <c r="DD279" i="6"/>
  <c r="DD343" i="6"/>
  <c r="DD411" i="6"/>
  <c r="DD475" i="6"/>
  <c r="DD16" i="6"/>
  <c r="DD96" i="6"/>
  <c r="DD180" i="6"/>
  <c r="DD248" i="6"/>
  <c r="DD320" i="6"/>
  <c r="DD392" i="6"/>
  <c r="DD456" i="6"/>
  <c r="DD73" i="6"/>
  <c r="DD209" i="6"/>
  <c r="DD277" i="6"/>
  <c r="DD341" i="6"/>
  <c r="DD405" i="6"/>
  <c r="DD473" i="6"/>
  <c r="DD38" i="6"/>
  <c r="DD114" i="6"/>
  <c r="DD186" i="6"/>
  <c r="DD266" i="6"/>
  <c r="DD338" i="6"/>
  <c r="DD410" i="6"/>
  <c r="DD482" i="6"/>
  <c r="DD39" i="6"/>
  <c r="DD211" i="6"/>
  <c r="DD367" i="6"/>
  <c r="DD31" i="6"/>
  <c r="DD135" i="6"/>
  <c r="DD207" i="6"/>
  <c r="DD283" i="6"/>
  <c r="DD347" i="6"/>
  <c r="DD415" i="6"/>
  <c r="DD479" i="6"/>
  <c r="DD20" i="6"/>
  <c r="DD104" i="6"/>
  <c r="DD184" i="6"/>
  <c r="DD252" i="6"/>
  <c r="DD324" i="6"/>
  <c r="DD396" i="6"/>
  <c r="DD460" i="6"/>
  <c r="DD61" i="6"/>
  <c r="DD137" i="6"/>
  <c r="DD197" i="6"/>
  <c r="DD265" i="6"/>
  <c r="DD329" i="6"/>
  <c r="DD393" i="6"/>
  <c r="DD457" i="6"/>
  <c r="DD26" i="6"/>
  <c r="DD90" i="6"/>
  <c r="DD174" i="6"/>
  <c r="DD246" i="6"/>
  <c r="DD326" i="6"/>
  <c r="DD398" i="6"/>
  <c r="DD466" i="6"/>
  <c r="DD45" i="6"/>
  <c r="DD125" i="6"/>
  <c r="DD185" i="6"/>
  <c r="DD253" i="6"/>
  <c r="DD317" i="6"/>
  <c r="DD381" i="6"/>
  <c r="DD445" i="6"/>
  <c r="DD30" i="6"/>
  <c r="DD94" i="6"/>
  <c r="DD178" i="6"/>
  <c r="DD250" i="6"/>
  <c r="DD330" i="6"/>
  <c r="DD402" i="6"/>
  <c r="DD470" i="6"/>
  <c r="DD53" i="6"/>
  <c r="DD129" i="6"/>
  <c r="DD189" i="6"/>
  <c r="DD257" i="6"/>
  <c r="DD321" i="6"/>
  <c r="DD385" i="6"/>
  <c r="DD449" i="6"/>
  <c r="DD34" i="6"/>
  <c r="DD98" i="6"/>
  <c r="DD182" i="6"/>
  <c r="DD262" i="6"/>
  <c r="DD334" i="6"/>
  <c r="DD406" i="6"/>
  <c r="DD478" i="6"/>
  <c r="DD374" i="6"/>
  <c r="DD514" i="6"/>
  <c r="DD278" i="6"/>
  <c r="DD498" i="6"/>
  <c r="DD2" i="6"/>
  <c r="DH522" i="6"/>
  <c r="DH526" i="6"/>
  <c r="DH530" i="6"/>
  <c r="DH534" i="6"/>
  <c r="DH521" i="6"/>
  <c r="DH525" i="6"/>
  <c r="DH529" i="6"/>
  <c r="DH533" i="6"/>
  <c r="DH520" i="6"/>
  <c r="DH524" i="6"/>
  <c r="DH528" i="6"/>
  <c r="DH532" i="6"/>
  <c r="DH523" i="6"/>
  <c r="DH527" i="6"/>
  <c r="DH531" i="6"/>
  <c r="DH535" i="6"/>
  <c r="DH13" i="6"/>
  <c r="DH102" i="6"/>
  <c r="DH254" i="6"/>
  <c r="DH15" i="6"/>
  <c r="DH95" i="6"/>
  <c r="DH215" i="6"/>
  <c r="DH511" i="6"/>
  <c r="DH5" i="6"/>
  <c r="DH109" i="6"/>
  <c r="DH110" i="6"/>
  <c r="DH322" i="6"/>
  <c r="DH24" i="6"/>
  <c r="DH100" i="6"/>
  <c r="DH332" i="6"/>
  <c r="DH512" i="6"/>
  <c r="DH117" i="6"/>
  <c r="DH461" i="6"/>
  <c r="DH513" i="6"/>
  <c r="DH198" i="6"/>
  <c r="DH474" i="6"/>
  <c r="DH7" i="6"/>
  <c r="DH59" i="6"/>
  <c r="DH195" i="6"/>
  <c r="DH407" i="6"/>
  <c r="DH85" i="6"/>
  <c r="DH213" i="6"/>
  <c r="DH517" i="6"/>
  <c r="DH258" i="6"/>
  <c r="DH486" i="6"/>
  <c r="DH8" i="6"/>
  <c r="DH92" i="6"/>
  <c r="DH292" i="6"/>
  <c r="DH500" i="6"/>
  <c r="DH49" i="6"/>
  <c r="DH173" i="6"/>
  <c r="DH126" i="6"/>
  <c r="DH350" i="6"/>
  <c r="DH43" i="6"/>
  <c r="DH111" i="6"/>
  <c r="DH139" i="6"/>
  <c r="DH231" i="6"/>
  <c r="DH41" i="6"/>
  <c r="DH141" i="6"/>
  <c r="DH242" i="6"/>
  <c r="DH462" i="6"/>
  <c r="DH84" i="6"/>
  <c r="DH116" i="6"/>
  <c r="DH128" i="6"/>
  <c r="DH140" i="6"/>
  <c r="DH264" i="6"/>
  <c r="DH476" i="6"/>
  <c r="DH25" i="6"/>
  <c r="DH145" i="6"/>
  <c r="DH106" i="6"/>
  <c r="DH290" i="6"/>
  <c r="DH35" i="6"/>
  <c r="DH103" i="6"/>
  <c r="DH227" i="6"/>
  <c r="DH17" i="6"/>
  <c r="DH130" i="6"/>
  <c r="DH342" i="6"/>
  <c r="DH56" i="6"/>
  <c r="DH108" i="6"/>
  <c r="DH224" i="6"/>
  <c r="DH344" i="6"/>
  <c r="DH516" i="6"/>
  <c r="DH44" i="6"/>
  <c r="DH204" i="6"/>
  <c r="DH276" i="6"/>
  <c r="DH352" i="6"/>
  <c r="DH416" i="6"/>
  <c r="DH484" i="6"/>
  <c r="DH23" i="6"/>
  <c r="DH107" i="6"/>
  <c r="DH199" i="6"/>
  <c r="DH275" i="6"/>
  <c r="DH339" i="6"/>
  <c r="DH403" i="6"/>
  <c r="DH471" i="6"/>
  <c r="DH12" i="6"/>
  <c r="DH88" i="6"/>
  <c r="DH144" i="6"/>
  <c r="DH176" i="6"/>
  <c r="DH244" i="6"/>
  <c r="DH316" i="6"/>
  <c r="DH388" i="6"/>
  <c r="DH452" i="6"/>
  <c r="DH19" i="6"/>
  <c r="DH239" i="6"/>
  <c r="DH351" i="6"/>
  <c r="DH87" i="6"/>
  <c r="DH203" i="6"/>
  <c r="DH279" i="6"/>
  <c r="DH343" i="6"/>
  <c r="DH411" i="6"/>
  <c r="DH475" i="6"/>
  <c r="DH16" i="6"/>
  <c r="DH96" i="6"/>
  <c r="DH148" i="6"/>
  <c r="DH180" i="6"/>
  <c r="DH248" i="6"/>
  <c r="DH320" i="6"/>
  <c r="DH392" i="6"/>
  <c r="DH456" i="6"/>
  <c r="DH73" i="6"/>
  <c r="DH133" i="6"/>
  <c r="DH209" i="6"/>
  <c r="DH277" i="6"/>
  <c r="DH341" i="6"/>
  <c r="DH405" i="6"/>
  <c r="DH473" i="6"/>
  <c r="DH38" i="6"/>
  <c r="DH114" i="6"/>
  <c r="DH186" i="6"/>
  <c r="DH266" i="6"/>
  <c r="DH338" i="6"/>
  <c r="DH410" i="6"/>
  <c r="DH482" i="6"/>
  <c r="DH39" i="6"/>
  <c r="DH211" i="6"/>
  <c r="DH367" i="6"/>
  <c r="DH31" i="6"/>
  <c r="DH135" i="6"/>
  <c r="DH207" i="6"/>
  <c r="DH283" i="6"/>
  <c r="DH347" i="6"/>
  <c r="DH415" i="6"/>
  <c r="DH479" i="6"/>
  <c r="DH20" i="6"/>
  <c r="DH104" i="6"/>
  <c r="DH152" i="6"/>
  <c r="DH184" i="6"/>
  <c r="DH252" i="6"/>
  <c r="DH324" i="6"/>
  <c r="DH396" i="6"/>
  <c r="DH460" i="6"/>
  <c r="DH61" i="6"/>
  <c r="DH197" i="6"/>
  <c r="DH265" i="6"/>
  <c r="DH329" i="6"/>
  <c r="DH393" i="6"/>
  <c r="DH457" i="6"/>
  <c r="DH26" i="6"/>
  <c r="DH90" i="6"/>
  <c r="DH174" i="6"/>
  <c r="DH246" i="6"/>
  <c r="DH326" i="6"/>
  <c r="DH398" i="6"/>
  <c r="DH466" i="6"/>
  <c r="DH45" i="6"/>
  <c r="DH125" i="6"/>
  <c r="DH185" i="6"/>
  <c r="DH253" i="6"/>
  <c r="DH317" i="6"/>
  <c r="DH381" i="6"/>
  <c r="DH445" i="6"/>
  <c r="DH30" i="6"/>
  <c r="DH94" i="6"/>
  <c r="DH178" i="6"/>
  <c r="DH250" i="6"/>
  <c r="DH330" i="6"/>
  <c r="DH402" i="6"/>
  <c r="DH470" i="6"/>
  <c r="DH53" i="6"/>
  <c r="DH129" i="6"/>
  <c r="DH189" i="6"/>
  <c r="DH257" i="6"/>
  <c r="DH321" i="6"/>
  <c r="DH385" i="6"/>
  <c r="DH449" i="6"/>
  <c r="DH34" i="6"/>
  <c r="DH98" i="6"/>
  <c r="DH182" i="6"/>
  <c r="DH262" i="6"/>
  <c r="DH334" i="6"/>
  <c r="DH406" i="6"/>
  <c r="DH478" i="6"/>
  <c r="DH314" i="6"/>
  <c r="DH298" i="6"/>
  <c r="DH438" i="6"/>
  <c r="DH514" i="6"/>
  <c r="DH28" i="6"/>
  <c r="DH112" i="6"/>
  <c r="DH156" i="6"/>
  <c r="DH188" i="6"/>
  <c r="DH256" i="6"/>
  <c r="DH328" i="6"/>
  <c r="DH400" i="6"/>
  <c r="DH464" i="6"/>
  <c r="DH83" i="6"/>
  <c r="DH179" i="6"/>
  <c r="DH259" i="6"/>
  <c r="DH323" i="6"/>
  <c r="DH387" i="6"/>
  <c r="DH455" i="6"/>
  <c r="DH68" i="6"/>
  <c r="DH160" i="6"/>
  <c r="DH228" i="6"/>
  <c r="DH300" i="6"/>
  <c r="DH372" i="6"/>
  <c r="DH436" i="6"/>
  <c r="DH508" i="6"/>
  <c r="DH191" i="6"/>
  <c r="DH319" i="6"/>
  <c r="DH467" i="6"/>
  <c r="DH71" i="6"/>
  <c r="DH131" i="6"/>
  <c r="DH167" i="6"/>
  <c r="DH263" i="6"/>
  <c r="DH327" i="6"/>
  <c r="DH391" i="6"/>
  <c r="DH459" i="6"/>
  <c r="DH72" i="6"/>
  <c r="DH164" i="6"/>
  <c r="DH232" i="6"/>
  <c r="DH304" i="6"/>
  <c r="DH376" i="6"/>
  <c r="DH440" i="6"/>
  <c r="DH57" i="6"/>
  <c r="DH157" i="6"/>
  <c r="DH193" i="6"/>
  <c r="DH261" i="6"/>
  <c r="DH325" i="6"/>
  <c r="DH389" i="6"/>
  <c r="DH453" i="6"/>
  <c r="DH22" i="6"/>
  <c r="DH86" i="6"/>
  <c r="DH170" i="6"/>
  <c r="DH238" i="6"/>
  <c r="DH318" i="6"/>
  <c r="DH394" i="6"/>
  <c r="DH458" i="6"/>
  <c r="DH175" i="6"/>
  <c r="DH335" i="6"/>
  <c r="DH483" i="6"/>
  <c r="DH11" i="6"/>
  <c r="DH91" i="6"/>
  <c r="DH187" i="6"/>
  <c r="DH267" i="6"/>
  <c r="DH331" i="6"/>
  <c r="DH395" i="6"/>
  <c r="DH463" i="6"/>
  <c r="DH515" i="6"/>
  <c r="DH76" i="6"/>
  <c r="DH132" i="6"/>
  <c r="DH168" i="6"/>
  <c r="DH236" i="6"/>
  <c r="DH308" i="6"/>
  <c r="DH380" i="6"/>
  <c r="DH444" i="6"/>
  <c r="DH37" i="6"/>
  <c r="DH121" i="6"/>
  <c r="DH181" i="6"/>
  <c r="DH249" i="6"/>
  <c r="DH313" i="6"/>
  <c r="DH377" i="6"/>
  <c r="DH441" i="6"/>
  <c r="DH509" i="6"/>
  <c r="DH10" i="6"/>
  <c r="DH74" i="6"/>
  <c r="DH158" i="6"/>
  <c r="DH226" i="6"/>
  <c r="DH306" i="6"/>
  <c r="DH382" i="6"/>
  <c r="DH446" i="6"/>
  <c r="DH21" i="6"/>
  <c r="DH101" i="6"/>
  <c r="DH165" i="6"/>
  <c r="DH237" i="6"/>
  <c r="DH301" i="6"/>
  <c r="DH365" i="6"/>
  <c r="DH429" i="6"/>
  <c r="DH497" i="6"/>
  <c r="DH14" i="6"/>
  <c r="DH78" i="6"/>
  <c r="DH162" i="6"/>
  <c r="DH230" i="6"/>
  <c r="DH310" i="6"/>
  <c r="DH386" i="6"/>
  <c r="DH450" i="6"/>
  <c r="DH29" i="6"/>
  <c r="DH105" i="6"/>
  <c r="DH169" i="6"/>
  <c r="DH241" i="6"/>
  <c r="DH305" i="6"/>
  <c r="DH369" i="6"/>
  <c r="DH433" i="6"/>
  <c r="DH501" i="6"/>
  <c r="DH18" i="6"/>
  <c r="DH82" i="6"/>
  <c r="DH166" i="6"/>
  <c r="DH234" i="6"/>
  <c r="DH454" i="6"/>
  <c r="DH218" i="6"/>
  <c r="DH374" i="6"/>
  <c r="DH4" i="6"/>
  <c r="DH80" i="6"/>
  <c r="DH136" i="6"/>
  <c r="DH172" i="6"/>
  <c r="DH240" i="6"/>
  <c r="DH312" i="6"/>
  <c r="DH384" i="6"/>
  <c r="DH448" i="6"/>
  <c r="DH499" i="6"/>
  <c r="DH67" i="6"/>
  <c r="DH163" i="6"/>
  <c r="DH243" i="6"/>
  <c r="DH307" i="6"/>
  <c r="DH371" i="6"/>
  <c r="DH439" i="6"/>
  <c r="DH503" i="6"/>
  <c r="DH48" i="6"/>
  <c r="DH120" i="6"/>
  <c r="DH208" i="6"/>
  <c r="DH280" i="6"/>
  <c r="DH356" i="6"/>
  <c r="DH420" i="6"/>
  <c r="DH488" i="6"/>
  <c r="DH99" i="6"/>
  <c r="DH143" i="6"/>
  <c r="DH287" i="6"/>
  <c r="DH435" i="6"/>
  <c r="DH51" i="6"/>
  <c r="DH151" i="6"/>
  <c r="DH247" i="6"/>
  <c r="DH311" i="6"/>
  <c r="DH375" i="6"/>
  <c r="DH443" i="6"/>
  <c r="DH507" i="6"/>
  <c r="DH52" i="6"/>
  <c r="DH212" i="6"/>
  <c r="DH284" i="6"/>
  <c r="DH360" i="6"/>
  <c r="DH424" i="6"/>
  <c r="DH492" i="6"/>
  <c r="DH33" i="6"/>
  <c r="DH113" i="6"/>
  <c r="DH177" i="6"/>
  <c r="DH245" i="6"/>
  <c r="DH309" i="6"/>
  <c r="DH373" i="6"/>
  <c r="DH437" i="6"/>
  <c r="DH505" i="6"/>
  <c r="DH6" i="6"/>
  <c r="DH70" i="6"/>
  <c r="DH154" i="6"/>
  <c r="DH222" i="6"/>
  <c r="DH302" i="6"/>
  <c r="DH378" i="6"/>
  <c r="DH442" i="6"/>
  <c r="DH518" i="6"/>
  <c r="DH123" i="6"/>
  <c r="DH159" i="6"/>
  <c r="DH303" i="6"/>
  <c r="DH451" i="6"/>
  <c r="DH75" i="6"/>
  <c r="DH171" i="6"/>
  <c r="DH251" i="6"/>
  <c r="DH315" i="6"/>
  <c r="DH379" i="6"/>
  <c r="DH447" i="6"/>
  <c r="DH60" i="6"/>
  <c r="DH216" i="6"/>
  <c r="DH288" i="6"/>
  <c r="DH364" i="6"/>
  <c r="DH428" i="6"/>
  <c r="DH496" i="6"/>
  <c r="DH9" i="6"/>
  <c r="DH97" i="6"/>
  <c r="DH161" i="6"/>
  <c r="DH233" i="6"/>
  <c r="DH297" i="6"/>
  <c r="DH361" i="6"/>
  <c r="DH425" i="6"/>
  <c r="DH493" i="6"/>
  <c r="DH58" i="6"/>
  <c r="DH142" i="6"/>
  <c r="DH210" i="6"/>
  <c r="DH286" i="6"/>
  <c r="DH366" i="6"/>
  <c r="DH430" i="6"/>
  <c r="DH506" i="6"/>
  <c r="DH81" i="6"/>
  <c r="DH149" i="6"/>
  <c r="DH221" i="6"/>
  <c r="DH285" i="6"/>
  <c r="DH349" i="6"/>
  <c r="DH413" i="6"/>
  <c r="DH481" i="6"/>
  <c r="DH62" i="6"/>
  <c r="DH146" i="6"/>
  <c r="DH214" i="6"/>
  <c r="DH294" i="6"/>
  <c r="DH370" i="6"/>
  <c r="DH434" i="6"/>
  <c r="DH510" i="6"/>
  <c r="DH89" i="6"/>
  <c r="DH153" i="6"/>
  <c r="DH225" i="6"/>
  <c r="DH289" i="6"/>
  <c r="DH353" i="6"/>
  <c r="DH417" i="6"/>
  <c r="DH485" i="6"/>
  <c r="DH66" i="6"/>
  <c r="DH150" i="6"/>
  <c r="DH64" i="6"/>
  <c r="DH220" i="6"/>
  <c r="DH296" i="6"/>
  <c r="DH368" i="6"/>
  <c r="DH432" i="6"/>
  <c r="DH504" i="6"/>
  <c r="DH419" i="6"/>
  <c r="DH47" i="6"/>
  <c r="DH127" i="6"/>
  <c r="DH147" i="6"/>
  <c r="DH219" i="6"/>
  <c r="DH291" i="6"/>
  <c r="DH355" i="6"/>
  <c r="DH423" i="6"/>
  <c r="DH487" i="6"/>
  <c r="DH32" i="6"/>
  <c r="DH192" i="6"/>
  <c r="DH260" i="6"/>
  <c r="DH336" i="6"/>
  <c r="DH404" i="6"/>
  <c r="DH468" i="6"/>
  <c r="DH63" i="6"/>
  <c r="DH255" i="6"/>
  <c r="DH383" i="6"/>
  <c r="DH519" i="6"/>
  <c r="DH115" i="6"/>
  <c r="DH223" i="6"/>
  <c r="DH295" i="6"/>
  <c r="DH359" i="6"/>
  <c r="DH427" i="6"/>
  <c r="DH491" i="6"/>
  <c r="DH36" i="6"/>
  <c r="DH124" i="6"/>
  <c r="DH196" i="6"/>
  <c r="DH268" i="6"/>
  <c r="DH340" i="6"/>
  <c r="DH408" i="6"/>
  <c r="DH472" i="6"/>
  <c r="DH93" i="6"/>
  <c r="DH229" i="6"/>
  <c r="DH293" i="6"/>
  <c r="DH357" i="6"/>
  <c r="DH421" i="6"/>
  <c r="DH489" i="6"/>
  <c r="DH54" i="6"/>
  <c r="DH138" i="6"/>
  <c r="DH206" i="6"/>
  <c r="DH282" i="6"/>
  <c r="DH362" i="6"/>
  <c r="DH426" i="6"/>
  <c r="DH502" i="6"/>
  <c r="DH79" i="6"/>
  <c r="DH271" i="6"/>
  <c r="DH399" i="6"/>
  <c r="DH27" i="6"/>
  <c r="DH183" i="6"/>
  <c r="DH55" i="6"/>
  <c r="DH119" i="6"/>
  <c r="DH155" i="6"/>
  <c r="DH235" i="6"/>
  <c r="DH299" i="6"/>
  <c r="DH363" i="6"/>
  <c r="DH431" i="6"/>
  <c r="DH495" i="6"/>
  <c r="DH40" i="6"/>
  <c r="DH200" i="6"/>
  <c r="DH272" i="6"/>
  <c r="DH348" i="6"/>
  <c r="DH412" i="6"/>
  <c r="DH480" i="6"/>
  <c r="DH77" i="6"/>
  <c r="DH137" i="6"/>
  <c r="DH217" i="6"/>
  <c r="DH281" i="6"/>
  <c r="DH345" i="6"/>
  <c r="DH409" i="6"/>
  <c r="DH477" i="6"/>
  <c r="DH42" i="6"/>
  <c r="DH118" i="6"/>
  <c r="DH190" i="6"/>
  <c r="DH270" i="6"/>
  <c r="DH346" i="6"/>
  <c r="DH414" i="6"/>
  <c r="DH490" i="6"/>
  <c r="DH65" i="6"/>
  <c r="DH201" i="6"/>
  <c r="DH269" i="6"/>
  <c r="DH333" i="6"/>
  <c r="DH397" i="6"/>
  <c r="DH465" i="6"/>
  <c r="DH46" i="6"/>
  <c r="DH122" i="6"/>
  <c r="DH194" i="6"/>
  <c r="DH274" i="6"/>
  <c r="DH354" i="6"/>
  <c r="DH418" i="6"/>
  <c r="DH494" i="6"/>
  <c r="DH69" i="6"/>
  <c r="DH205" i="6"/>
  <c r="DH273" i="6"/>
  <c r="DH337" i="6"/>
  <c r="DH401" i="6"/>
  <c r="DH469" i="6"/>
  <c r="DH50" i="6"/>
  <c r="DH134" i="6"/>
  <c r="DH202" i="6"/>
  <c r="DH278" i="6"/>
  <c r="DH358" i="6"/>
  <c r="DH422" i="6"/>
  <c r="DH498" i="6"/>
  <c r="DH390" i="6"/>
  <c r="DH2" i="6"/>
  <c r="L231" i="10"/>
  <c r="M231" i="10"/>
  <c r="L541" i="10"/>
  <c r="M541" i="10"/>
  <c r="L23" i="10"/>
  <c r="M23" i="10"/>
  <c r="L145" i="10"/>
  <c r="M145" i="10"/>
  <c r="L22" i="10"/>
  <c r="M22" i="10"/>
  <c r="L396" i="10"/>
  <c r="M396" i="10"/>
  <c r="L394" i="10"/>
  <c r="M394" i="10"/>
  <c r="L187" i="10"/>
  <c r="M187" i="10"/>
  <c r="BQ523" i="6"/>
  <c r="BQ527" i="6"/>
  <c r="BQ531" i="6"/>
  <c r="BQ535" i="6"/>
  <c r="BQ522" i="6"/>
  <c r="BQ526" i="6"/>
  <c r="BQ530" i="6"/>
  <c r="BQ534" i="6"/>
  <c r="BQ521" i="6"/>
  <c r="BQ525" i="6"/>
  <c r="BQ529" i="6"/>
  <c r="BQ533" i="6"/>
  <c r="BQ520" i="6"/>
  <c r="BQ524" i="6"/>
  <c r="BQ528" i="6"/>
  <c r="BQ532" i="6"/>
  <c r="BQ25" i="6"/>
  <c r="BQ145" i="6"/>
  <c r="BQ106" i="6"/>
  <c r="BQ290" i="6"/>
  <c r="BQ43" i="6"/>
  <c r="BQ111" i="6"/>
  <c r="BQ227" i="6"/>
  <c r="BQ17" i="6"/>
  <c r="BQ130" i="6"/>
  <c r="BQ342" i="6"/>
  <c r="BQ56" i="6"/>
  <c r="BQ108" i="6"/>
  <c r="BQ264" i="6"/>
  <c r="BQ476" i="6"/>
  <c r="BQ516" i="6"/>
  <c r="BQ13" i="6"/>
  <c r="BQ102" i="6"/>
  <c r="BQ254" i="6"/>
  <c r="BQ35" i="6"/>
  <c r="BQ103" i="6"/>
  <c r="BQ215" i="6"/>
  <c r="BQ511" i="6"/>
  <c r="BQ5" i="6"/>
  <c r="BQ109" i="6"/>
  <c r="BQ110" i="6"/>
  <c r="BQ322" i="6"/>
  <c r="BQ24" i="6"/>
  <c r="BQ100" i="6"/>
  <c r="BQ140" i="6"/>
  <c r="BQ224" i="6"/>
  <c r="BQ344" i="6"/>
  <c r="BQ117" i="6"/>
  <c r="BQ461" i="6"/>
  <c r="BQ513" i="6"/>
  <c r="BQ198" i="6"/>
  <c r="BQ474" i="6"/>
  <c r="BQ15" i="6"/>
  <c r="BQ95" i="6"/>
  <c r="BQ195" i="6"/>
  <c r="BQ407" i="6"/>
  <c r="BQ85" i="6"/>
  <c r="BQ213" i="6"/>
  <c r="BQ517" i="6"/>
  <c r="BQ258" i="6"/>
  <c r="BQ486" i="6"/>
  <c r="BQ8" i="6"/>
  <c r="BQ92" i="6"/>
  <c r="BQ128" i="6"/>
  <c r="BQ332" i="6"/>
  <c r="BQ512" i="6"/>
  <c r="BQ49" i="6"/>
  <c r="BQ173" i="6"/>
  <c r="BQ126" i="6"/>
  <c r="BQ350" i="6"/>
  <c r="BQ7" i="6"/>
  <c r="BQ59" i="6"/>
  <c r="BQ139" i="6"/>
  <c r="BQ231" i="6"/>
  <c r="BQ41" i="6"/>
  <c r="BQ141" i="6"/>
  <c r="BQ242" i="6"/>
  <c r="BQ462" i="6"/>
  <c r="BQ84" i="6"/>
  <c r="BQ116" i="6"/>
  <c r="BQ292" i="6"/>
  <c r="BQ500" i="6"/>
  <c r="BQ64" i="6"/>
  <c r="BQ156" i="6"/>
  <c r="BQ172" i="6"/>
  <c r="BQ240" i="6"/>
  <c r="BQ312" i="6"/>
  <c r="BQ384" i="6"/>
  <c r="BQ448" i="6"/>
  <c r="BQ419" i="6"/>
  <c r="BQ67" i="6"/>
  <c r="BQ147" i="6"/>
  <c r="BQ219" i="6"/>
  <c r="BQ291" i="6"/>
  <c r="BQ355" i="6"/>
  <c r="BQ423" i="6"/>
  <c r="BQ487" i="6"/>
  <c r="BQ32" i="6"/>
  <c r="BQ120" i="6"/>
  <c r="BQ208" i="6"/>
  <c r="BQ280" i="6"/>
  <c r="BQ356" i="6"/>
  <c r="BQ420" i="6"/>
  <c r="BQ488" i="6"/>
  <c r="BQ99" i="6"/>
  <c r="BQ255" i="6"/>
  <c r="BQ383" i="6"/>
  <c r="BQ51" i="6"/>
  <c r="BQ131" i="6"/>
  <c r="BQ223" i="6"/>
  <c r="BQ295" i="6"/>
  <c r="BQ359" i="6"/>
  <c r="BQ427" i="6"/>
  <c r="BQ491" i="6"/>
  <c r="BQ36" i="6"/>
  <c r="BQ124" i="6"/>
  <c r="BQ212" i="6"/>
  <c r="BQ284" i="6"/>
  <c r="BQ360" i="6"/>
  <c r="BQ424" i="6"/>
  <c r="BQ492" i="6"/>
  <c r="BQ93" i="6"/>
  <c r="BQ229" i="6"/>
  <c r="BQ293" i="6"/>
  <c r="BQ357" i="6"/>
  <c r="BQ421" i="6"/>
  <c r="BQ489" i="6"/>
  <c r="BQ54" i="6"/>
  <c r="BQ154" i="6"/>
  <c r="BQ206" i="6"/>
  <c r="BQ282" i="6"/>
  <c r="BQ362" i="6"/>
  <c r="BQ426" i="6"/>
  <c r="BQ502" i="6"/>
  <c r="BQ123" i="6"/>
  <c r="BQ271" i="6"/>
  <c r="BQ399" i="6"/>
  <c r="BQ183" i="6"/>
  <c r="BQ75" i="6"/>
  <c r="BQ155" i="6"/>
  <c r="BQ235" i="6"/>
  <c r="BQ299" i="6"/>
  <c r="BQ363" i="6"/>
  <c r="BQ431" i="6"/>
  <c r="BQ495" i="6"/>
  <c r="BQ40" i="6"/>
  <c r="BQ132" i="6"/>
  <c r="BQ216" i="6"/>
  <c r="BQ288" i="6"/>
  <c r="BQ364" i="6"/>
  <c r="BQ428" i="6"/>
  <c r="BQ496" i="6"/>
  <c r="BQ77" i="6"/>
  <c r="BQ121" i="6"/>
  <c r="BQ137" i="6"/>
  <c r="BQ217" i="6"/>
  <c r="BQ281" i="6"/>
  <c r="BQ345" i="6"/>
  <c r="BQ409" i="6"/>
  <c r="BQ477" i="6"/>
  <c r="BQ42" i="6"/>
  <c r="BQ118" i="6"/>
  <c r="BQ142" i="6"/>
  <c r="BQ190" i="6"/>
  <c r="BQ270" i="6"/>
  <c r="BQ346" i="6"/>
  <c r="BQ414" i="6"/>
  <c r="BQ490" i="6"/>
  <c r="BQ65" i="6"/>
  <c r="BQ125" i="6"/>
  <c r="BQ201" i="6"/>
  <c r="BQ269" i="6"/>
  <c r="BQ333" i="6"/>
  <c r="BQ397" i="6"/>
  <c r="BQ465" i="6"/>
  <c r="BQ46" i="6"/>
  <c r="BQ122" i="6"/>
  <c r="BQ146" i="6"/>
  <c r="BQ194" i="6"/>
  <c r="BQ274" i="6"/>
  <c r="BQ354" i="6"/>
  <c r="BQ418" i="6"/>
  <c r="BQ494" i="6"/>
  <c r="BQ69" i="6"/>
  <c r="BQ205" i="6"/>
  <c r="BQ273" i="6"/>
  <c r="BQ337" i="6"/>
  <c r="BQ401" i="6"/>
  <c r="BQ469" i="6"/>
  <c r="BQ50" i="6"/>
  <c r="BQ150" i="6"/>
  <c r="BQ202" i="6"/>
  <c r="BQ278" i="6"/>
  <c r="BQ358" i="6"/>
  <c r="BQ422" i="6"/>
  <c r="BQ498" i="6"/>
  <c r="BQ314" i="6"/>
  <c r="BQ44" i="6"/>
  <c r="BQ136" i="6"/>
  <c r="BQ220" i="6"/>
  <c r="BQ296" i="6"/>
  <c r="BQ368" i="6"/>
  <c r="BQ432" i="6"/>
  <c r="BQ504" i="6"/>
  <c r="BQ47" i="6"/>
  <c r="BQ127" i="6"/>
  <c r="BQ199" i="6"/>
  <c r="BQ275" i="6"/>
  <c r="BQ339" i="6"/>
  <c r="BQ403" i="6"/>
  <c r="BQ471" i="6"/>
  <c r="BQ12" i="6"/>
  <c r="BQ88" i="6"/>
  <c r="BQ192" i="6"/>
  <c r="BQ260" i="6"/>
  <c r="BQ336" i="6"/>
  <c r="BQ404" i="6"/>
  <c r="BQ468" i="6"/>
  <c r="BQ63" i="6"/>
  <c r="BQ239" i="6"/>
  <c r="BQ351" i="6"/>
  <c r="BQ519" i="6"/>
  <c r="BQ115" i="6"/>
  <c r="BQ203" i="6"/>
  <c r="BQ279" i="6"/>
  <c r="BQ343" i="6"/>
  <c r="BQ411" i="6"/>
  <c r="BQ475" i="6"/>
  <c r="BQ16" i="6"/>
  <c r="BQ96" i="6"/>
  <c r="BQ196" i="6"/>
  <c r="BQ268" i="6"/>
  <c r="BQ340" i="6"/>
  <c r="BQ408" i="6"/>
  <c r="BQ472" i="6"/>
  <c r="BQ73" i="6"/>
  <c r="BQ133" i="6"/>
  <c r="BQ209" i="6"/>
  <c r="BQ277" i="6"/>
  <c r="BQ341" i="6"/>
  <c r="BQ405" i="6"/>
  <c r="BQ473" i="6"/>
  <c r="BQ38" i="6"/>
  <c r="BQ114" i="6"/>
  <c r="BQ138" i="6"/>
  <c r="BQ186" i="6"/>
  <c r="BQ266" i="6"/>
  <c r="BQ338" i="6"/>
  <c r="BQ410" i="6"/>
  <c r="BQ482" i="6"/>
  <c r="BQ79" i="6"/>
  <c r="BQ211" i="6"/>
  <c r="BQ367" i="6"/>
  <c r="BQ27" i="6"/>
  <c r="BQ55" i="6"/>
  <c r="BQ135" i="6"/>
  <c r="BQ207" i="6"/>
  <c r="BQ283" i="6"/>
  <c r="BQ347" i="6"/>
  <c r="BQ415" i="6"/>
  <c r="BQ479" i="6"/>
  <c r="BQ20" i="6"/>
  <c r="BQ104" i="6"/>
  <c r="BQ200" i="6"/>
  <c r="BQ272" i="6"/>
  <c r="BQ348" i="6"/>
  <c r="BQ412" i="6"/>
  <c r="BQ480" i="6"/>
  <c r="BQ61" i="6"/>
  <c r="BQ197" i="6"/>
  <c r="BQ265" i="6"/>
  <c r="BQ329" i="6"/>
  <c r="BQ393" i="6"/>
  <c r="BQ457" i="6"/>
  <c r="BQ26" i="6"/>
  <c r="BQ90" i="6"/>
  <c r="BQ174" i="6"/>
  <c r="BQ246" i="6"/>
  <c r="BQ326" i="6"/>
  <c r="BQ398" i="6"/>
  <c r="BQ466" i="6"/>
  <c r="BQ45" i="6"/>
  <c r="BQ185" i="6"/>
  <c r="BQ253" i="6"/>
  <c r="BQ317" i="6"/>
  <c r="BQ381" i="6"/>
  <c r="BQ445" i="6"/>
  <c r="BQ30" i="6"/>
  <c r="BQ94" i="6"/>
  <c r="BQ178" i="6"/>
  <c r="BQ250" i="6"/>
  <c r="BQ330" i="6"/>
  <c r="BQ402" i="6"/>
  <c r="BQ470" i="6"/>
  <c r="BQ53" i="6"/>
  <c r="BQ129" i="6"/>
  <c r="BQ189" i="6"/>
  <c r="BQ257" i="6"/>
  <c r="BQ321" i="6"/>
  <c r="BQ385" i="6"/>
  <c r="BQ449" i="6"/>
  <c r="BQ34" i="6"/>
  <c r="BQ98" i="6"/>
  <c r="BQ134" i="6"/>
  <c r="BQ182" i="6"/>
  <c r="BQ262" i="6"/>
  <c r="BQ334" i="6"/>
  <c r="BQ454" i="6"/>
  <c r="BQ28" i="6"/>
  <c r="BQ112" i="6"/>
  <c r="BQ204" i="6"/>
  <c r="BQ276" i="6"/>
  <c r="BQ352" i="6"/>
  <c r="BQ416" i="6"/>
  <c r="BQ484" i="6"/>
  <c r="BQ23" i="6"/>
  <c r="BQ107" i="6"/>
  <c r="BQ179" i="6"/>
  <c r="BQ259" i="6"/>
  <c r="BQ323" i="6"/>
  <c r="BQ387" i="6"/>
  <c r="BQ455" i="6"/>
  <c r="BQ68" i="6"/>
  <c r="BQ176" i="6"/>
  <c r="BQ244" i="6"/>
  <c r="BQ316" i="6"/>
  <c r="BQ388" i="6"/>
  <c r="BQ452" i="6"/>
  <c r="BQ19" i="6"/>
  <c r="BQ191" i="6"/>
  <c r="BQ319" i="6"/>
  <c r="BQ467" i="6"/>
  <c r="BQ87" i="6"/>
  <c r="BQ167" i="6"/>
  <c r="BQ263" i="6"/>
  <c r="BQ327" i="6"/>
  <c r="BQ391" i="6"/>
  <c r="BQ459" i="6"/>
  <c r="BQ72" i="6"/>
  <c r="BQ180" i="6"/>
  <c r="BQ248" i="6"/>
  <c r="BQ320" i="6"/>
  <c r="BQ392" i="6"/>
  <c r="BQ456" i="6"/>
  <c r="BQ57" i="6"/>
  <c r="BQ193" i="6"/>
  <c r="BQ261" i="6"/>
  <c r="BQ325" i="6"/>
  <c r="BQ389" i="6"/>
  <c r="BQ453" i="6"/>
  <c r="BQ22" i="6"/>
  <c r="BQ86" i="6"/>
  <c r="BQ170" i="6"/>
  <c r="BQ238" i="6"/>
  <c r="BQ318" i="6"/>
  <c r="BQ394" i="6"/>
  <c r="BQ458" i="6"/>
  <c r="BQ39" i="6"/>
  <c r="BQ175" i="6"/>
  <c r="BQ335" i="6"/>
  <c r="BQ483" i="6"/>
  <c r="BQ31" i="6"/>
  <c r="BQ119" i="6"/>
  <c r="BQ187" i="6"/>
  <c r="BQ267" i="6"/>
  <c r="BQ331" i="6"/>
  <c r="BQ395" i="6"/>
  <c r="BQ463" i="6"/>
  <c r="BQ76" i="6"/>
  <c r="BQ184" i="6"/>
  <c r="BQ252" i="6"/>
  <c r="BQ324" i="6"/>
  <c r="BQ396" i="6"/>
  <c r="BQ460" i="6"/>
  <c r="BQ37" i="6"/>
  <c r="BQ181" i="6"/>
  <c r="BQ249" i="6"/>
  <c r="BQ313" i="6"/>
  <c r="BQ377" i="6"/>
  <c r="BQ441" i="6"/>
  <c r="BQ509" i="6"/>
  <c r="BQ10" i="6"/>
  <c r="BQ74" i="6"/>
  <c r="BQ158" i="6"/>
  <c r="BQ226" i="6"/>
  <c r="BQ306" i="6"/>
  <c r="BQ382" i="6"/>
  <c r="BQ446" i="6"/>
  <c r="BQ21" i="6"/>
  <c r="BQ101" i="6"/>
  <c r="BQ165" i="6"/>
  <c r="BQ237" i="6"/>
  <c r="BQ301" i="6"/>
  <c r="BQ365" i="6"/>
  <c r="BQ429" i="6"/>
  <c r="BQ497" i="6"/>
  <c r="BQ14" i="6"/>
  <c r="BQ78" i="6"/>
  <c r="BQ162" i="6"/>
  <c r="BQ230" i="6"/>
  <c r="BQ310" i="6"/>
  <c r="BQ386" i="6"/>
  <c r="BQ450" i="6"/>
  <c r="BQ29" i="6"/>
  <c r="BQ105" i="6"/>
  <c r="BQ169" i="6"/>
  <c r="BQ241" i="6"/>
  <c r="BQ305" i="6"/>
  <c r="BQ369" i="6"/>
  <c r="BQ433" i="6"/>
  <c r="BQ501" i="6"/>
  <c r="BQ18" i="6"/>
  <c r="BQ82" i="6"/>
  <c r="BQ166" i="6"/>
  <c r="BQ390" i="6"/>
  <c r="BQ4" i="6"/>
  <c r="BQ80" i="6"/>
  <c r="BQ188" i="6"/>
  <c r="BQ256" i="6"/>
  <c r="BQ328" i="6"/>
  <c r="BQ400" i="6"/>
  <c r="BQ464" i="6"/>
  <c r="BQ499" i="6"/>
  <c r="BQ83" i="6"/>
  <c r="BQ163" i="6"/>
  <c r="BQ243" i="6"/>
  <c r="BQ307" i="6"/>
  <c r="BQ371" i="6"/>
  <c r="BQ439" i="6"/>
  <c r="BQ503" i="6"/>
  <c r="BQ48" i="6"/>
  <c r="BQ144" i="6"/>
  <c r="BQ160" i="6"/>
  <c r="BQ228" i="6"/>
  <c r="BQ300" i="6"/>
  <c r="BQ372" i="6"/>
  <c r="BQ436" i="6"/>
  <c r="BQ508" i="6"/>
  <c r="BQ143" i="6"/>
  <c r="BQ287" i="6"/>
  <c r="BQ435" i="6"/>
  <c r="BQ71" i="6"/>
  <c r="BQ151" i="6"/>
  <c r="BQ247" i="6"/>
  <c r="BQ311" i="6"/>
  <c r="BQ375" i="6"/>
  <c r="BQ443" i="6"/>
  <c r="BQ507" i="6"/>
  <c r="BQ52" i="6"/>
  <c r="BQ148" i="6"/>
  <c r="BQ164" i="6"/>
  <c r="BQ232" i="6"/>
  <c r="BQ304" i="6"/>
  <c r="BQ376" i="6"/>
  <c r="BQ440" i="6"/>
  <c r="BQ33" i="6"/>
  <c r="BQ113" i="6"/>
  <c r="BQ157" i="6"/>
  <c r="BQ177" i="6"/>
  <c r="BQ245" i="6"/>
  <c r="BQ309" i="6"/>
  <c r="BQ373" i="6"/>
  <c r="BQ437" i="6"/>
  <c r="BQ505" i="6"/>
  <c r="BQ6" i="6"/>
  <c r="BQ70" i="6"/>
  <c r="BQ222" i="6"/>
  <c r="BQ302" i="6"/>
  <c r="BQ378" i="6"/>
  <c r="BQ442" i="6"/>
  <c r="BQ518" i="6"/>
  <c r="BQ159" i="6"/>
  <c r="BQ303" i="6"/>
  <c r="BQ451" i="6"/>
  <c r="BQ11" i="6"/>
  <c r="BQ91" i="6"/>
  <c r="BQ171" i="6"/>
  <c r="BQ251" i="6"/>
  <c r="BQ315" i="6"/>
  <c r="BQ379" i="6"/>
  <c r="BQ447" i="6"/>
  <c r="BQ515" i="6"/>
  <c r="BQ60" i="6"/>
  <c r="BQ152" i="6"/>
  <c r="BQ168" i="6"/>
  <c r="BQ236" i="6"/>
  <c r="BQ308" i="6"/>
  <c r="BQ380" i="6"/>
  <c r="BQ444" i="6"/>
  <c r="BQ9" i="6"/>
  <c r="BQ97" i="6"/>
  <c r="BQ161" i="6"/>
  <c r="BQ233" i="6"/>
  <c r="BQ297" i="6"/>
  <c r="BQ361" i="6"/>
  <c r="BQ425" i="6"/>
  <c r="BQ493" i="6"/>
  <c r="BQ58" i="6"/>
  <c r="BQ210" i="6"/>
  <c r="BQ286" i="6"/>
  <c r="BQ366" i="6"/>
  <c r="BQ430" i="6"/>
  <c r="BQ506" i="6"/>
  <c r="BQ81" i="6"/>
  <c r="BQ149" i="6"/>
  <c r="BQ221" i="6"/>
  <c r="BQ285" i="6"/>
  <c r="BQ349" i="6"/>
  <c r="BQ413" i="6"/>
  <c r="BQ481" i="6"/>
  <c r="BQ62" i="6"/>
  <c r="BQ214" i="6"/>
  <c r="BQ294" i="6"/>
  <c r="BQ370" i="6"/>
  <c r="BQ434" i="6"/>
  <c r="BQ510" i="6"/>
  <c r="BQ89" i="6"/>
  <c r="BQ153" i="6"/>
  <c r="BQ225" i="6"/>
  <c r="BQ289" i="6"/>
  <c r="BQ353" i="6"/>
  <c r="BQ417" i="6"/>
  <c r="BQ485" i="6"/>
  <c r="BQ66" i="6"/>
  <c r="BQ218" i="6"/>
  <c r="BQ298" i="6"/>
  <c r="BQ374" i="6"/>
  <c r="BQ438" i="6"/>
  <c r="BQ514" i="6"/>
  <c r="BQ406" i="6"/>
  <c r="BQ478" i="6"/>
  <c r="BQ234" i="6"/>
  <c r="BQ2" i="6"/>
  <c r="BU523" i="6"/>
  <c r="BU527" i="6"/>
  <c r="BU531" i="6"/>
  <c r="BU535" i="6"/>
  <c r="BU522" i="6"/>
  <c r="BU526" i="6"/>
  <c r="BU530" i="6"/>
  <c r="BU534" i="6"/>
  <c r="BU521" i="6"/>
  <c r="BU525" i="6"/>
  <c r="BU529" i="6"/>
  <c r="BU533" i="6"/>
  <c r="BU520" i="6"/>
  <c r="BU524" i="6"/>
  <c r="BU528" i="6"/>
  <c r="BU532" i="6"/>
  <c r="BU49" i="6"/>
  <c r="BU145" i="6"/>
  <c r="BU173" i="6"/>
  <c r="BU126" i="6"/>
  <c r="BU350" i="6"/>
  <c r="BU7" i="6"/>
  <c r="BU59" i="6"/>
  <c r="BU139" i="6"/>
  <c r="BU231" i="6"/>
  <c r="BU41" i="6"/>
  <c r="BU242" i="6"/>
  <c r="BU462" i="6"/>
  <c r="BU84" i="6"/>
  <c r="BU116" i="6"/>
  <c r="BU292" i="6"/>
  <c r="BU500" i="6"/>
  <c r="BU25" i="6"/>
  <c r="BU106" i="6"/>
  <c r="BU290" i="6"/>
  <c r="BU43" i="6"/>
  <c r="BU111" i="6"/>
  <c r="BU227" i="6"/>
  <c r="BU17" i="6"/>
  <c r="BU130" i="6"/>
  <c r="BU342" i="6"/>
  <c r="BU56" i="6"/>
  <c r="BU108" i="6"/>
  <c r="BU264" i="6"/>
  <c r="BU476" i="6"/>
  <c r="BU516" i="6"/>
  <c r="BU13" i="6"/>
  <c r="BU102" i="6"/>
  <c r="BU254" i="6"/>
  <c r="BU35" i="6"/>
  <c r="BU103" i="6"/>
  <c r="BU215" i="6"/>
  <c r="BU511" i="6"/>
  <c r="BU5" i="6"/>
  <c r="BU109" i="6"/>
  <c r="BU110" i="6"/>
  <c r="BU322" i="6"/>
  <c r="BU24" i="6"/>
  <c r="BU100" i="6"/>
  <c r="BU140" i="6"/>
  <c r="BU224" i="6"/>
  <c r="BU344" i="6"/>
  <c r="BU117" i="6"/>
  <c r="BU461" i="6"/>
  <c r="BU513" i="6"/>
  <c r="BU198" i="6"/>
  <c r="BU474" i="6"/>
  <c r="BU15" i="6"/>
  <c r="BU95" i="6"/>
  <c r="BU195" i="6"/>
  <c r="BU407" i="6"/>
  <c r="BU85" i="6"/>
  <c r="BU141" i="6"/>
  <c r="BU213" i="6"/>
  <c r="BU517" i="6"/>
  <c r="BU258" i="6"/>
  <c r="BU486" i="6"/>
  <c r="BU8" i="6"/>
  <c r="BU92" i="6"/>
  <c r="BU332" i="6"/>
  <c r="BU128" i="6"/>
  <c r="BU512" i="6"/>
  <c r="BU4" i="6"/>
  <c r="BU80" i="6"/>
  <c r="BU188" i="6"/>
  <c r="BU256" i="6"/>
  <c r="BU328" i="6"/>
  <c r="BU400" i="6"/>
  <c r="BU464" i="6"/>
  <c r="BU499" i="6"/>
  <c r="BU83" i="6"/>
  <c r="BU163" i="6"/>
  <c r="BU243" i="6"/>
  <c r="BU307" i="6"/>
  <c r="BU371" i="6"/>
  <c r="BU439" i="6"/>
  <c r="BU503" i="6"/>
  <c r="BU48" i="6"/>
  <c r="BU144" i="6"/>
  <c r="BU160" i="6"/>
  <c r="BU228" i="6"/>
  <c r="BU300" i="6"/>
  <c r="BU372" i="6"/>
  <c r="BU436" i="6"/>
  <c r="BU508" i="6"/>
  <c r="BU143" i="6"/>
  <c r="BU287" i="6"/>
  <c r="BU435" i="6"/>
  <c r="BU71" i="6"/>
  <c r="BU151" i="6"/>
  <c r="BU247" i="6"/>
  <c r="BU311" i="6"/>
  <c r="BU375" i="6"/>
  <c r="BU443" i="6"/>
  <c r="BU507" i="6"/>
  <c r="BU52" i="6"/>
  <c r="BU148" i="6"/>
  <c r="BU164" i="6"/>
  <c r="BU232" i="6"/>
  <c r="BU304" i="6"/>
  <c r="BU376" i="6"/>
  <c r="BU440" i="6"/>
  <c r="BU33" i="6"/>
  <c r="BU113" i="6"/>
  <c r="BU177" i="6"/>
  <c r="BU245" i="6"/>
  <c r="BU309" i="6"/>
  <c r="BU373" i="6"/>
  <c r="BU437" i="6"/>
  <c r="BU505" i="6"/>
  <c r="BU6" i="6"/>
  <c r="BU70" i="6"/>
  <c r="BU154" i="6"/>
  <c r="BU222" i="6"/>
  <c r="BU302" i="6"/>
  <c r="BU378" i="6"/>
  <c r="BU442" i="6"/>
  <c r="BU518" i="6"/>
  <c r="BU159" i="6"/>
  <c r="BU303" i="6"/>
  <c r="BU451" i="6"/>
  <c r="BU11" i="6"/>
  <c r="BU91" i="6"/>
  <c r="BU171" i="6"/>
  <c r="BU251" i="6"/>
  <c r="BU315" i="6"/>
  <c r="BU379" i="6"/>
  <c r="BU447" i="6"/>
  <c r="BU515" i="6"/>
  <c r="BU60" i="6"/>
  <c r="BU152" i="6"/>
  <c r="BU168" i="6"/>
  <c r="BU236" i="6"/>
  <c r="BU308" i="6"/>
  <c r="BU380" i="6"/>
  <c r="BU444" i="6"/>
  <c r="BU9" i="6"/>
  <c r="BU97" i="6"/>
  <c r="BU137" i="6"/>
  <c r="BU161" i="6"/>
  <c r="BU233" i="6"/>
  <c r="BU297" i="6"/>
  <c r="BU361" i="6"/>
  <c r="BU425" i="6"/>
  <c r="BU493" i="6"/>
  <c r="BU58" i="6"/>
  <c r="BU210" i="6"/>
  <c r="BU286" i="6"/>
  <c r="BU366" i="6"/>
  <c r="BU430" i="6"/>
  <c r="BU506" i="6"/>
  <c r="BU81" i="6"/>
  <c r="BU221" i="6"/>
  <c r="BU285" i="6"/>
  <c r="BU349" i="6"/>
  <c r="BU413" i="6"/>
  <c r="BU481" i="6"/>
  <c r="BU62" i="6"/>
  <c r="BU146" i="6"/>
  <c r="BU214" i="6"/>
  <c r="BU294" i="6"/>
  <c r="BU370" i="6"/>
  <c r="BU434" i="6"/>
  <c r="BU510" i="6"/>
  <c r="BU89" i="6"/>
  <c r="BU129" i="6"/>
  <c r="BU225" i="6"/>
  <c r="BU289" i="6"/>
  <c r="BU353" i="6"/>
  <c r="BU417" i="6"/>
  <c r="BU485" i="6"/>
  <c r="BU66" i="6"/>
  <c r="BU218" i="6"/>
  <c r="BU298" i="6"/>
  <c r="BU374" i="6"/>
  <c r="BU438" i="6"/>
  <c r="BU514" i="6"/>
  <c r="BU358" i="6"/>
  <c r="BU422" i="6"/>
  <c r="BU334" i="6"/>
  <c r="BU64" i="6"/>
  <c r="BU156" i="6"/>
  <c r="BU172" i="6"/>
  <c r="BU240" i="6"/>
  <c r="BU312" i="6"/>
  <c r="BU384" i="6"/>
  <c r="BU448" i="6"/>
  <c r="BU419" i="6"/>
  <c r="BU67" i="6"/>
  <c r="BU147" i="6"/>
  <c r="BU219" i="6"/>
  <c r="BU291" i="6"/>
  <c r="BU355" i="6"/>
  <c r="BU423" i="6"/>
  <c r="BU487" i="6"/>
  <c r="BU32" i="6"/>
  <c r="BU120" i="6"/>
  <c r="BU208" i="6"/>
  <c r="BU280" i="6"/>
  <c r="BU356" i="6"/>
  <c r="BU420" i="6"/>
  <c r="BU488" i="6"/>
  <c r="BU99" i="6"/>
  <c r="BU255" i="6"/>
  <c r="BU383" i="6"/>
  <c r="BU51" i="6"/>
  <c r="BU131" i="6"/>
  <c r="BU223" i="6"/>
  <c r="BU295" i="6"/>
  <c r="BU359" i="6"/>
  <c r="BU427" i="6"/>
  <c r="BU491" i="6"/>
  <c r="BU36" i="6"/>
  <c r="BU124" i="6"/>
  <c r="BU212" i="6"/>
  <c r="BU284" i="6"/>
  <c r="BU360" i="6"/>
  <c r="BU424" i="6"/>
  <c r="BU492" i="6"/>
  <c r="BU93" i="6"/>
  <c r="BU133" i="6"/>
  <c r="BU157" i="6"/>
  <c r="BU229" i="6"/>
  <c r="BU293" i="6"/>
  <c r="BU357" i="6"/>
  <c r="BU421" i="6"/>
  <c r="BU489" i="6"/>
  <c r="BU54" i="6"/>
  <c r="BU138" i="6"/>
  <c r="BU206" i="6"/>
  <c r="BU282" i="6"/>
  <c r="BU362" i="6"/>
  <c r="BU426" i="6"/>
  <c r="BU502" i="6"/>
  <c r="BU123" i="6"/>
  <c r="BU271" i="6"/>
  <c r="BU399" i="6"/>
  <c r="BU183" i="6"/>
  <c r="BU75" i="6"/>
  <c r="BU155" i="6"/>
  <c r="BU235" i="6"/>
  <c r="BU299" i="6"/>
  <c r="BU363" i="6"/>
  <c r="BU431" i="6"/>
  <c r="BU495" i="6"/>
  <c r="BU40" i="6"/>
  <c r="BU132" i="6"/>
  <c r="BU216" i="6"/>
  <c r="BU288" i="6"/>
  <c r="BU364" i="6"/>
  <c r="BU428" i="6"/>
  <c r="BU496" i="6"/>
  <c r="BU77" i="6"/>
  <c r="BU217" i="6"/>
  <c r="BU281" i="6"/>
  <c r="BU345" i="6"/>
  <c r="BU409" i="6"/>
  <c r="BU477" i="6"/>
  <c r="BU42" i="6"/>
  <c r="BU118" i="6"/>
  <c r="BU142" i="6"/>
  <c r="BU190" i="6"/>
  <c r="BU270" i="6"/>
  <c r="BU346" i="6"/>
  <c r="BU414" i="6"/>
  <c r="BU490" i="6"/>
  <c r="BU65" i="6"/>
  <c r="BU201" i="6"/>
  <c r="BU269" i="6"/>
  <c r="BU333" i="6"/>
  <c r="BU397" i="6"/>
  <c r="BU465" i="6"/>
  <c r="BU46" i="6"/>
  <c r="BU122" i="6"/>
  <c r="BU194" i="6"/>
  <c r="BU274" i="6"/>
  <c r="BU354" i="6"/>
  <c r="BU418" i="6"/>
  <c r="BU494" i="6"/>
  <c r="BU69" i="6"/>
  <c r="BU205" i="6"/>
  <c r="BU273" i="6"/>
  <c r="BU337" i="6"/>
  <c r="BU401" i="6"/>
  <c r="BU469" i="6"/>
  <c r="BU50" i="6"/>
  <c r="BU150" i="6"/>
  <c r="BU202" i="6"/>
  <c r="BU278" i="6"/>
  <c r="BU44" i="6"/>
  <c r="BU136" i="6"/>
  <c r="BU220" i="6"/>
  <c r="BU296" i="6"/>
  <c r="BU368" i="6"/>
  <c r="BU432" i="6"/>
  <c r="BU504" i="6"/>
  <c r="BU47" i="6"/>
  <c r="BU127" i="6"/>
  <c r="BU199" i="6"/>
  <c r="BU275" i="6"/>
  <c r="BU339" i="6"/>
  <c r="BU403" i="6"/>
  <c r="BU471" i="6"/>
  <c r="BU12" i="6"/>
  <c r="BU88" i="6"/>
  <c r="BU192" i="6"/>
  <c r="BU260" i="6"/>
  <c r="BU336" i="6"/>
  <c r="BU404" i="6"/>
  <c r="BU468" i="6"/>
  <c r="BU63" i="6"/>
  <c r="BU239" i="6"/>
  <c r="BU351" i="6"/>
  <c r="BU519" i="6"/>
  <c r="BU115" i="6"/>
  <c r="BU203" i="6"/>
  <c r="BU279" i="6"/>
  <c r="BU343" i="6"/>
  <c r="BU411" i="6"/>
  <c r="BU475" i="6"/>
  <c r="BU16" i="6"/>
  <c r="BU96" i="6"/>
  <c r="BU196" i="6"/>
  <c r="BU268" i="6"/>
  <c r="BU340" i="6"/>
  <c r="BU408" i="6"/>
  <c r="BU472" i="6"/>
  <c r="BU73" i="6"/>
  <c r="BU209" i="6"/>
  <c r="BU277" i="6"/>
  <c r="BU341" i="6"/>
  <c r="BU405" i="6"/>
  <c r="BU473" i="6"/>
  <c r="BU38" i="6"/>
  <c r="BU114" i="6"/>
  <c r="BU186" i="6"/>
  <c r="BU266" i="6"/>
  <c r="BU338" i="6"/>
  <c r="BU410" i="6"/>
  <c r="BU482" i="6"/>
  <c r="BU79" i="6"/>
  <c r="BU211" i="6"/>
  <c r="BU367" i="6"/>
  <c r="BU27" i="6"/>
  <c r="BU55" i="6"/>
  <c r="BU135" i="6"/>
  <c r="BU207" i="6"/>
  <c r="BU283" i="6"/>
  <c r="BU347" i="6"/>
  <c r="BU415" i="6"/>
  <c r="BU479" i="6"/>
  <c r="BU20" i="6"/>
  <c r="BU104" i="6"/>
  <c r="BU200" i="6"/>
  <c r="BU272" i="6"/>
  <c r="BU348" i="6"/>
  <c r="BU412" i="6"/>
  <c r="BU480" i="6"/>
  <c r="BU61" i="6"/>
  <c r="BU197" i="6"/>
  <c r="BU265" i="6"/>
  <c r="BU329" i="6"/>
  <c r="BU393" i="6"/>
  <c r="BU457" i="6"/>
  <c r="BU26" i="6"/>
  <c r="BU90" i="6"/>
  <c r="BU174" i="6"/>
  <c r="BU246" i="6"/>
  <c r="BU326" i="6"/>
  <c r="BU398" i="6"/>
  <c r="BU466" i="6"/>
  <c r="BU45" i="6"/>
  <c r="BU185" i="6"/>
  <c r="BU253" i="6"/>
  <c r="BU317" i="6"/>
  <c r="BU381" i="6"/>
  <c r="BU445" i="6"/>
  <c r="BU30" i="6"/>
  <c r="BU94" i="6"/>
  <c r="BU178" i="6"/>
  <c r="BU250" i="6"/>
  <c r="BU330" i="6"/>
  <c r="BU402" i="6"/>
  <c r="BU470" i="6"/>
  <c r="BU53" i="6"/>
  <c r="BU189" i="6"/>
  <c r="BU257" i="6"/>
  <c r="BU321" i="6"/>
  <c r="BU385" i="6"/>
  <c r="BU449" i="6"/>
  <c r="BU34" i="6"/>
  <c r="BU98" i="6"/>
  <c r="BU134" i="6"/>
  <c r="BU182" i="6"/>
  <c r="BU406" i="6"/>
  <c r="BU28" i="6"/>
  <c r="BU112" i="6"/>
  <c r="BU204" i="6"/>
  <c r="BU276" i="6"/>
  <c r="BU352" i="6"/>
  <c r="BU416" i="6"/>
  <c r="BU484" i="6"/>
  <c r="BU23" i="6"/>
  <c r="BU107" i="6"/>
  <c r="BU179" i="6"/>
  <c r="BU259" i="6"/>
  <c r="BU323" i="6"/>
  <c r="BU387" i="6"/>
  <c r="BU455" i="6"/>
  <c r="BU68" i="6"/>
  <c r="BU176" i="6"/>
  <c r="BU244" i="6"/>
  <c r="BU316" i="6"/>
  <c r="BU388" i="6"/>
  <c r="BU452" i="6"/>
  <c r="BU19" i="6"/>
  <c r="BU191" i="6"/>
  <c r="BU319" i="6"/>
  <c r="BU467" i="6"/>
  <c r="BU87" i="6"/>
  <c r="BU167" i="6"/>
  <c r="BU263" i="6"/>
  <c r="BU327" i="6"/>
  <c r="BU391" i="6"/>
  <c r="BU459" i="6"/>
  <c r="BU72" i="6"/>
  <c r="BU180" i="6"/>
  <c r="BU248" i="6"/>
  <c r="BU320" i="6"/>
  <c r="BU392" i="6"/>
  <c r="BU456" i="6"/>
  <c r="BU57" i="6"/>
  <c r="BU193" i="6"/>
  <c r="BU261" i="6"/>
  <c r="BU325" i="6"/>
  <c r="BU389" i="6"/>
  <c r="BU453" i="6"/>
  <c r="BU22" i="6"/>
  <c r="BU86" i="6"/>
  <c r="BU170" i="6"/>
  <c r="BU238" i="6"/>
  <c r="BU318" i="6"/>
  <c r="BU394" i="6"/>
  <c r="BU458" i="6"/>
  <c r="BU39" i="6"/>
  <c r="BU175" i="6"/>
  <c r="BU335" i="6"/>
  <c r="BU483" i="6"/>
  <c r="BU31" i="6"/>
  <c r="BU119" i="6"/>
  <c r="BU187" i="6"/>
  <c r="BU267" i="6"/>
  <c r="BU331" i="6"/>
  <c r="BU395" i="6"/>
  <c r="BU463" i="6"/>
  <c r="BU76" i="6"/>
  <c r="BU184" i="6"/>
  <c r="BU252" i="6"/>
  <c r="BU324" i="6"/>
  <c r="BU396" i="6"/>
  <c r="BU460" i="6"/>
  <c r="BU37" i="6"/>
  <c r="BU121" i="6"/>
  <c r="BU181" i="6"/>
  <c r="BU249" i="6"/>
  <c r="BU313" i="6"/>
  <c r="BU377" i="6"/>
  <c r="BU441" i="6"/>
  <c r="BU509" i="6"/>
  <c r="BU10" i="6"/>
  <c r="BU74" i="6"/>
  <c r="BU158" i="6"/>
  <c r="BU226" i="6"/>
  <c r="BU306" i="6"/>
  <c r="BU382" i="6"/>
  <c r="BU446" i="6"/>
  <c r="BU21" i="6"/>
  <c r="BU101" i="6"/>
  <c r="BU125" i="6"/>
  <c r="BU149" i="6"/>
  <c r="BU165" i="6"/>
  <c r="BU237" i="6"/>
  <c r="BU301" i="6"/>
  <c r="BU365" i="6"/>
  <c r="BU429" i="6"/>
  <c r="BU497" i="6"/>
  <c r="BU14" i="6"/>
  <c r="BU78" i="6"/>
  <c r="BU162" i="6"/>
  <c r="BU230" i="6"/>
  <c r="BU310" i="6"/>
  <c r="BU386" i="6"/>
  <c r="BU450" i="6"/>
  <c r="BU29" i="6"/>
  <c r="BU105" i="6"/>
  <c r="BU153" i="6"/>
  <c r="BU169" i="6"/>
  <c r="BU241" i="6"/>
  <c r="BU305" i="6"/>
  <c r="BU369" i="6"/>
  <c r="BU433" i="6"/>
  <c r="BU501" i="6"/>
  <c r="BU18" i="6"/>
  <c r="BU82" i="6"/>
  <c r="BU166" i="6"/>
  <c r="BU234" i="6"/>
  <c r="BU314" i="6"/>
  <c r="BU390" i="6"/>
  <c r="BU454" i="6"/>
  <c r="BU498" i="6"/>
  <c r="BU262" i="6"/>
  <c r="BU478" i="6"/>
  <c r="BU2" i="6"/>
  <c r="BY523" i="6"/>
  <c r="BY527" i="6"/>
  <c r="BY531" i="6"/>
  <c r="BY535" i="6"/>
  <c r="BY522" i="6"/>
  <c r="BY526" i="6"/>
  <c r="BY530" i="6"/>
  <c r="BY534" i="6"/>
  <c r="BY521" i="6"/>
  <c r="BY525" i="6"/>
  <c r="BY529" i="6"/>
  <c r="BY533" i="6"/>
  <c r="BY520" i="6"/>
  <c r="BY524" i="6"/>
  <c r="BY528" i="6"/>
  <c r="BY532" i="6"/>
  <c r="BY117" i="6"/>
  <c r="BY461" i="6"/>
  <c r="BY513" i="6"/>
  <c r="BY198" i="6"/>
  <c r="BY474" i="6"/>
  <c r="BY15" i="6"/>
  <c r="BY95" i="6"/>
  <c r="BY195" i="6"/>
  <c r="BY407" i="6"/>
  <c r="BY85" i="6"/>
  <c r="BY141" i="6"/>
  <c r="BY213" i="6"/>
  <c r="BY517" i="6"/>
  <c r="BY258" i="6"/>
  <c r="BY486" i="6"/>
  <c r="BY8" i="6"/>
  <c r="BY92" i="6"/>
  <c r="BY128" i="6"/>
  <c r="BY332" i="6"/>
  <c r="BY512" i="6"/>
  <c r="BY49" i="6"/>
  <c r="BY145" i="6"/>
  <c r="BY173" i="6"/>
  <c r="BY126" i="6"/>
  <c r="BY350" i="6"/>
  <c r="BY7" i="6"/>
  <c r="BY59" i="6"/>
  <c r="BY139" i="6"/>
  <c r="BY231" i="6"/>
  <c r="BY41" i="6"/>
  <c r="BY242" i="6"/>
  <c r="BY462" i="6"/>
  <c r="BY84" i="6"/>
  <c r="BY116" i="6"/>
  <c r="BY292" i="6"/>
  <c r="BY500" i="6"/>
  <c r="BY25" i="6"/>
  <c r="BY106" i="6"/>
  <c r="BY290" i="6"/>
  <c r="BY43" i="6"/>
  <c r="BY111" i="6"/>
  <c r="BY227" i="6"/>
  <c r="BY17" i="6"/>
  <c r="BY130" i="6"/>
  <c r="BY342" i="6"/>
  <c r="BY56" i="6"/>
  <c r="BY108" i="6"/>
  <c r="BY264" i="6"/>
  <c r="BY476" i="6"/>
  <c r="BY516" i="6"/>
  <c r="BY13" i="6"/>
  <c r="BY102" i="6"/>
  <c r="BY254" i="6"/>
  <c r="BY35" i="6"/>
  <c r="BY103" i="6"/>
  <c r="BY215" i="6"/>
  <c r="BY511" i="6"/>
  <c r="BY5" i="6"/>
  <c r="BY109" i="6"/>
  <c r="BY110" i="6"/>
  <c r="BY322" i="6"/>
  <c r="BY24" i="6"/>
  <c r="BY100" i="6"/>
  <c r="BY140" i="6"/>
  <c r="BY344" i="6"/>
  <c r="BY224" i="6"/>
  <c r="BY28" i="6"/>
  <c r="BY112" i="6"/>
  <c r="BY204" i="6"/>
  <c r="BY276" i="6"/>
  <c r="BY352" i="6"/>
  <c r="BY416" i="6"/>
  <c r="BY484" i="6"/>
  <c r="BY23" i="6"/>
  <c r="BY107" i="6"/>
  <c r="BY179" i="6"/>
  <c r="BY259" i="6"/>
  <c r="BY323" i="6"/>
  <c r="BY387" i="6"/>
  <c r="BY455" i="6"/>
  <c r="BY68" i="6"/>
  <c r="BY176" i="6"/>
  <c r="BY244" i="6"/>
  <c r="BY316" i="6"/>
  <c r="BY388" i="6"/>
  <c r="BY452" i="6"/>
  <c r="BY19" i="6"/>
  <c r="BY191" i="6"/>
  <c r="BY319" i="6"/>
  <c r="BY467" i="6"/>
  <c r="BY87" i="6"/>
  <c r="BY167" i="6"/>
  <c r="BY263" i="6"/>
  <c r="BY327" i="6"/>
  <c r="BY391" i="6"/>
  <c r="BY459" i="6"/>
  <c r="BY72" i="6"/>
  <c r="BY180" i="6"/>
  <c r="BY248" i="6"/>
  <c r="BY320" i="6"/>
  <c r="BY392" i="6"/>
  <c r="BY456" i="6"/>
  <c r="BY57" i="6"/>
  <c r="BY157" i="6"/>
  <c r="BY193" i="6"/>
  <c r="BY261" i="6"/>
  <c r="BY325" i="6"/>
  <c r="BY389" i="6"/>
  <c r="BY453" i="6"/>
  <c r="BY22" i="6"/>
  <c r="BY86" i="6"/>
  <c r="BY170" i="6"/>
  <c r="BY238" i="6"/>
  <c r="BY318" i="6"/>
  <c r="BY394" i="6"/>
  <c r="BY458" i="6"/>
  <c r="BY39" i="6"/>
  <c r="BY175" i="6"/>
  <c r="BY335" i="6"/>
  <c r="BY483" i="6"/>
  <c r="BY31" i="6"/>
  <c r="BY119" i="6"/>
  <c r="BY187" i="6"/>
  <c r="BY267" i="6"/>
  <c r="BY331" i="6"/>
  <c r="BY395" i="6"/>
  <c r="BY463" i="6"/>
  <c r="BY76" i="6"/>
  <c r="BY184" i="6"/>
  <c r="BY252" i="6"/>
  <c r="BY324" i="6"/>
  <c r="BY396" i="6"/>
  <c r="BY460" i="6"/>
  <c r="BY37" i="6"/>
  <c r="BY181" i="6"/>
  <c r="BY249" i="6"/>
  <c r="BY313" i="6"/>
  <c r="BY377" i="6"/>
  <c r="BY441" i="6"/>
  <c r="BY509" i="6"/>
  <c r="BY10" i="6"/>
  <c r="BY74" i="6"/>
  <c r="BY158" i="6"/>
  <c r="BY226" i="6"/>
  <c r="BY306" i="6"/>
  <c r="BY382" i="6"/>
  <c r="BY446" i="6"/>
  <c r="BY21" i="6"/>
  <c r="BY101" i="6"/>
  <c r="BY149" i="6"/>
  <c r="BY165" i="6"/>
  <c r="BY237" i="6"/>
  <c r="BY301" i="6"/>
  <c r="BY365" i="6"/>
  <c r="BY429" i="6"/>
  <c r="BY497" i="6"/>
  <c r="BY14" i="6"/>
  <c r="BY78" i="6"/>
  <c r="BY162" i="6"/>
  <c r="BY230" i="6"/>
  <c r="BY310" i="6"/>
  <c r="BY386" i="6"/>
  <c r="BY450" i="6"/>
  <c r="BY29" i="6"/>
  <c r="BY105" i="6"/>
  <c r="BY153" i="6"/>
  <c r="BY169" i="6"/>
  <c r="BY241" i="6"/>
  <c r="BY305" i="6"/>
  <c r="BY369" i="6"/>
  <c r="BY433" i="6"/>
  <c r="BY501" i="6"/>
  <c r="BY18" i="6"/>
  <c r="BY82" i="6"/>
  <c r="BY166" i="6"/>
  <c r="BY234" i="6"/>
  <c r="BY314" i="6"/>
  <c r="BY390" i="6"/>
  <c r="BY454" i="6"/>
  <c r="BY374" i="6"/>
  <c r="BY514" i="6"/>
  <c r="BY4" i="6"/>
  <c r="BY80" i="6"/>
  <c r="BY188" i="6"/>
  <c r="BY256" i="6"/>
  <c r="BY328" i="6"/>
  <c r="BY400" i="6"/>
  <c r="BY464" i="6"/>
  <c r="BY499" i="6"/>
  <c r="BY83" i="6"/>
  <c r="BY163" i="6"/>
  <c r="BY243" i="6"/>
  <c r="BY307" i="6"/>
  <c r="BY371" i="6"/>
  <c r="BY439" i="6"/>
  <c r="BY503" i="6"/>
  <c r="BY48" i="6"/>
  <c r="BY144" i="6"/>
  <c r="BY160" i="6"/>
  <c r="BY228" i="6"/>
  <c r="BY300" i="6"/>
  <c r="BY372" i="6"/>
  <c r="BY436" i="6"/>
  <c r="BY508" i="6"/>
  <c r="BY143" i="6"/>
  <c r="BY287" i="6"/>
  <c r="BY435" i="6"/>
  <c r="BY71" i="6"/>
  <c r="BY151" i="6"/>
  <c r="BY247" i="6"/>
  <c r="BY311" i="6"/>
  <c r="BY375" i="6"/>
  <c r="BY443" i="6"/>
  <c r="BY507" i="6"/>
  <c r="BY52" i="6"/>
  <c r="BY148" i="6"/>
  <c r="BY164" i="6"/>
  <c r="BY232" i="6"/>
  <c r="BY304" i="6"/>
  <c r="BY376" i="6"/>
  <c r="BY440" i="6"/>
  <c r="BY33" i="6"/>
  <c r="BY113" i="6"/>
  <c r="BY177" i="6"/>
  <c r="BY245" i="6"/>
  <c r="BY309" i="6"/>
  <c r="BY373" i="6"/>
  <c r="BY437" i="6"/>
  <c r="BY505" i="6"/>
  <c r="BY6" i="6"/>
  <c r="BY70" i="6"/>
  <c r="BY154" i="6"/>
  <c r="BY222" i="6"/>
  <c r="BY302" i="6"/>
  <c r="BY378" i="6"/>
  <c r="BY442" i="6"/>
  <c r="BY518" i="6"/>
  <c r="BY159" i="6"/>
  <c r="BY303" i="6"/>
  <c r="BY451" i="6"/>
  <c r="BY11" i="6"/>
  <c r="BY91" i="6"/>
  <c r="BY171" i="6"/>
  <c r="BY251" i="6"/>
  <c r="BY315" i="6"/>
  <c r="BY379" i="6"/>
  <c r="BY447" i="6"/>
  <c r="BY515" i="6"/>
  <c r="BY60" i="6"/>
  <c r="BY152" i="6"/>
  <c r="BY168" i="6"/>
  <c r="BY236" i="6"/>
  <c r="BY308" i="6"/>
  <c r="BY380" i="6"/>
  <c r="BY444" i="6"/>
  <c r="BY9" i="6"/>
  <c r="BY97" i="6"/>
  <c r="BY137" i="6"/>
  <c r="BY161" i="6"/>
  <c r="BY233" i="6"/>
  <c r="BY297" i="6"/>
  <c r="BY361" i="6"/>
  <c r="BY425" i="6"/>
  <c r="BY493" i="6"/>
  <c r="BY58" i="6"/>
  <c r="BY142" i="6"/>
  <c r="BY210" i="6"/>
  <c r="BY286" i="6"/>
  <c r="BY366" i="6"/>
  <c r="BY430" i="6"/>
  <c r="BY506" i="6"/>
  <c r="BY81" i="6"/>
  <c r="BY221" i="6"/>
  <c r="BY285" i="6"/>
  <c r="BY349" i="6"/>
  <c r="BY413" i="6"/>
  <c r="BY481" i="6"/>
  <c r="BY62" i="6"/>
  <c r="BY146" i="6"/>
  <c r="BY214" i="6"/>
  <c r="BY294" i="6"/>
  <c r="BY370" i="6"/>
  <c r="BY434" i="6"/>
  <c r="BY510" i="6"/>
  <c r="BY89" i="6"/>
  <c r="BY225" i="6"/>
  <c r="BY289" i="6"/>
  <c r="BY353" i="6"/>
  <c r="BY417" i="6"/>
  <c r="BY485" i="6"/>
  <c r="BY66" i="6"/>
  <c r="BY150" i="6"/>
  <c r="BY218" i="6"/>
  <c r="BY298" i="6"/>
  <c r="BY278" i="6"/>
  <c r="BY498" i="6"/>
  <c r="BY64" i="6"/>
  <c r="BY156" i="6"/>
  <c r="BY172" i="6"/>
  <c r="BY240" i="6"/>
  <c r="BY312" i="6"/>
  <c r="BY384" i="6"/>
  <c r="BY448" i="6"/>
  <c r="BY419" i="6"/>
  <c r="BY67" i="6"/>
  <c r="BY147" i="6"/>
  <c r="BY219" i="6"/>
  <c r="BY291" i="6"/>
  <c r="BY355" i="6"/>
  <c r="BY423" i="6"/>
  <c r="BY487" i="6"/>
  <c r="BY32" i="6"/>
  <c r="BY120" i="6"/>
  <c r="BY208" i="6"/>
  <c r="BY280" i="6"/>
  <c r="BY356" i="6"/>
  <c r="BY420" i="6"/>
  <c r="BY488" i="6"/>
  <c r="BY99" i="6"/>
  <c r="BY255" i="6"/>
  <c r="BY383" i="6"/>
  <c r="BY51" i="6"/>
  <c r="BY131" i="6"/>
  <c r="BY223" i="6"/>
  <c r="BY295" i="6"/>
  <c r="BY359" i="6"/>
  <c r="BY427" i="6"/>
  <c r="BY491" i="6"/>
  <c r="BY36" i="6"/>
  <c r="BY124" i="6"/>
  <c r="BY212" i="6"/>
  <c r="BY284" i="6"/>
  <c r="BY360" i="6"/>
  <c r="BY424" i="6"/>
  <c r="BY492" i="6"/>
  <c r="BY93" i="6"/>
  <c r="BY133" i="6"/>
  <c r="BY229" i="6"/>
  <c r="BY293" i="6"/>
  <c r="BY357" i="6"/>
  <c r="BY421" i="6"/>
  <c r="BY489" i="6"/>
  <c r="BY54" i="6"/>
  <c r="BY138" i="6"/>
  <c r="BY206" i="6"/>
  <c r="BY282" i="6"/>
  <c r="BY362" i="6"/>
  <c r="BY426" i="6"/>
  <c r="BY502" i="6"/>
  <c r="BY123" i="6"/>
  <c r="BY271" i="6"/>
  <c r="BY399" i="6"/>
  <c r="BY183" i="6"/>
  <c r="BY75" i="6"/>
  <c r="BY155" i="6"/>
  <c r="BY235" i="6"/>
  <c r="BY299" i="6"/>
  <c r="BY363" i="6"/>
  <c r="BY431" i="6"/>
  <c r="BY495" i="6"/>
  <c r="BY40" i="6"/>
  <c r="BY132" i="6"/>
  <c r="BY216" i="6"/>
  <c r="BY288" i="6"/>
  <c r="BY364" i="6"/>
  <c r="BY428" i="6"/>
  <c r="BY496" i="6"/>
  <c r="BY77" i="6"/>
  <c r="BY121" i="6"/>
  <c r="BY217" i="6"/>
  <c r="BY281" i="6"/>
  <c r="BY345" i="6"/>
  <c r="BY409" i="6"/>
  <c r="BY477" i="6"/>
  <c r="BY42" i="6"/>
  <c r="BY118" i="6"/>
  <c r="BY190" i="6"/>
  <c r="BY270" i="6"/>
  <c r="BY346" i="6"/>
  <c r="BY414" i="6"/>
  <c r="BY490" i="6"/>
  <c r="BY65" i="6"/>
  <c r="BY125" i="6"/>
  <c r="BY201" i="6"/>
  <c r="BY269" i="6"/>
  <c r="BY333" i="6"/>
  <c r="BY397" i="6"/>
  <c r="BY465" i="6"/>
  <c r="BY46" i="6"/>
  <c r="BY122" i="6"/>
  <c r="BY194" i="6"/>
  <c r="BY274" i="6"/>
  <c r="BY354" i="6"/>
  <c r="BY418" i="6"/>
  <c r="BY494" i="6"/>
  <c r="BY69" i="6"/>
  <c r="BY205" i="6"/>
  <c r="BY273" i="6"/>
  <c r="BY337" i="6"/>
  <c r="BY401" i="6"/>
  <c r="BY469" i="6"/>
  <c r="BY50" i="6"/>
  <c r="BY134" i="6"/>
  <c r="BY202" i="6"/>
  <c r="BY44" i="6"/>
  <c r="BY136" i="6"/>
  <c r="BY220" i="6"/>
  <c r="BY296" i="6"/>
  <c r="BY368" i="6"/>
  <c r="BY432" i="6"/>
  <c r="BY504" i="6"/>
  <c r="BY47" i="6"/>
  <c r="BY127" i="6"/>
  <c r="BY199" i="6"/>
  <c r="BY275" i="6"/>
  <c r="BY339" i="6"/>
  <c r="BY403" i="6"/>
  <c r="BY471" i="6"/>
  <c r="BY12" i="6"/>
  <c r="BY88" i="6"/>
  <c r="BY192" i="6"/>
  <c r="BY260" i="6"/>
  <c r="BY336" i="6"/>
  <c r="BY404" i="6"/>
  <c r="BY468" i="6"/>
  <c r="BY63" i="6"/>
  <c r="BY239" i="6"/>
  <c r="BY351" i="6"/>
  <c r="BY519" i="6"/>
  <c r="BY115" i="6"/>
  <c r="BY203" i="6"/>
  <c r="BY279" i="6"/>
  <c r="BY343" i="6"/>
  <c r="BY411" i="6"/>
  <c r="BY475" i="6"/>
  <c r="BY16" i="6"/>
  <c r="BY96" i="6"/>
  <c r="BY196" i="6"/>
  <c r="BY268" i="6"/>
  <c r="BY340" i="6"/>
  <c r="BY408" i="6"/>
  <c r="BY472" i="6"/>
  <c r="BY73" i="6"/>
  <c r="BY209" i="6"/>
  <c r="BY277" i="6"/>
  <c r="BY341" i="6"/>
  <c r="BY405" i="6"/>
  <c r="BY473" i="6"/>
  <c r="BY38" i="6"/>
  <c r="BY114" i="6"/>
  <c r="BY186" i="6"/>
  <c r="BY266" i="6"/>
  <c r="BY338" i="6"/>
  <c r="BY410" i="6"/>
  <c r="BY482" i="6"/>
  <c r="BY79" i="6"/>
  <c r="BY211" i="6"/>
  <c r="BY367" i="6"/>
  <c r="BY27" i="6"/>
  <c r="BY55" i="6"/>
  <c r="BY135" i="6"/>
  <c r="BY207" i="6"/>
  <c r="BY283" i="6"/>
  <c r="BY347" i="6"/>
  <c r="BY415" i="6"/>
  <c r="BY479" i="6"/>
  <c r="BY20" i="6"/>
  <c r="BY104" i="6"/>
  <c r="BY200" i="6"/>
  <c r="BY272" i="6"/>
  <c r="BY348" i="6"/>
  <c r="BY412" i="6"/>
  <c r="BY480" i="6"/>
  <c r="BY61" i="6"/>
  <c r="BY197" i="6"/>
  <c r="BY265" i="6"/>
  <c r="BY329" i="6"/>
  <c r="BY393" i="6"/>
  <c r="BY457" i="6"/>
  <c r="BY26" i="6"/>
  <c r="BY90" i="6"/>
  <c r="BY174" i="6"/>
  <c r="BY246" i="6"/>
  <c r="BY326" i="6"/>
  <c r="BY398" i="6"/>
  <c r="BY466" i="6"/>
  <c r="BY45" i="6"/>
  <c r="BY185" i="6"/>
  <c r="BY253" i="6"/>
  <c r="BY317" i="6"/>
  <c r="BY381" i="6"/>
  <c r="BY445" i="6"/>
  <c r="BY30" i="6"/>
  <c r="BY94" i="6"/>
  <c r="BY178" i="6"/>
  <c r="BY250" i="6"/>
  <c r="BY330" i="6"/>
  <c r="BY402" i="6"/>
  <c r="BY470" i="6"/>
  <c r="BY53" i="6"/>
  <c r="BY129" i="6"/>
  <c r="BY189" i="6"/>
  <c r="BY257" i="6"/>
  <c r="BY321" i="6"/>
  <c r="BY385" i="6"/>
  <c r="BY449" i="6"/>
  <c r="BY34" i="6"/>
  <c r="BY98" i="6"/>
  <c r="BY182" i="6"/>
  <c r="BY262" i="6"/>
  <c r="BY334" i="6"/>
  <c r="BY406" i="6"/>
  <c r="BY478" i="6"/>
  <c r="BY438" i="6"/>
  <c r="BY358" i="6"/>
  <c r="BY422" i="6"/>
  <c r="BY2" i="6"/>
  <c r="CC523" i="6"/>
  <c r="CC527" i="6"/>
  <c r="CC531" i="6"/>
  <c r="CC535" i="6"/>
  <c r="CC522" i="6"/>
  <c r="CC526" i="6"/>
  <c r="CC530" i="6"/>
  <c r="CC534" i="6"/>
  <c r="CC521" i="6"/>
  <c r="CC525" i="6"/>
  <c r="CC529" i="6"/>
  <c r="CC533" i="6"/>
  <c r="CC520" i="6"/>
  <c r="CC524" i="6"/>
  <c r="CC528" i="6"/>
  <c r="CC532" i="6"/>
  <c r="CC13" i="6"/>
  <c r="CC102" i="6"/>
  <c r="CC254" i="6"/>
  <c r="CC35" i="6"/>
  <c r="CC103" i="6"/>
  <c r="CC215" i="6"/>
  <c r="CC511" i="6"/>
  <c r="CC5" i="6"/>
  <c r="CC109" i="6"/>
  <c r="CC141" i="6"/>
  <c r="CC110" i="6"/>
  <c r="CC322" i="6"/>
  <c r="CC24" i="6"/>
  <c r="CC100" i="6"/>
  <c r="CC140" i="6"/>
  <c r="CC224" i="6"/>
  <c r="CC344" i="6"/>
  <c r="CC117" i="6"/>
  <c r="CC145" i="6"/>
  <c r="CC461" i="6"/>
  <c r="CC513" i="6"/>
  <c r="CC198" i="6"/>
  <c r="CC474" i="6"/>
  <c r="CC15" i="6"/>
  <c r="CC95" i="6"/>
  <c r="CC195" i="6"/>
  <c r="CC407" i="6"/>
  <c r="CC85" i="6"/>
  <c r="CC213" i="6"/>
  <c r="CC517" i="6"/>
  <c r="CC258" i="6"/>
  <c r="CC486" i="6"/>
  <c r="CC8" i="6"/>
  <c r="CC92" i="6"/>
  <c r="CC128" i="6"/>
  <c r="CC332" i="6"/>
  <c r="CC512" i="6"/>
  <c r="CC49" i="6"/>
  <c r="CC173" i="6"/>
  <c r="CC126" i="6"/>
  <c r="CC350" i="6"/>
  <c r="CC7" i="6"/>
  <c r="CC59" i="6"/>
  <c r="CC139" i="6"/>
  <c r="CC231" i="6"/>
  <c r="CC41" i="6"/>
  <c r="CC242" i="6"/>
  <c r="CC462" i="6"/>
  <c r="CC84" i="6"/>
  <c r="CC116" i="6"/>
  <c r="CC292" i="6"/>
  <c r="CC500" i="6"/>
  <c r="CC25" i="6"/>
  <c r="CC106" i="6"/>
  <c r="CC290" i="6"/>
  <c r="CC43" i="6"/>
  <c r="CC111" i="6"/>
  <c r="CC227" i="6"/>
  <c r="CC17" i="6"/>
  <c r="CC130" i="6"/>
  <c r="CC342" i="6"/>
  <c r="CC56" i="6"/>
  <c r="CC108" i="6"/>
  <c r="CC476" i="6"/>
  <c r="CC516" i="6"/>
  <c r="CC264" i="6"/>
  <c r="CC44" i="6"/>
  <c r="CC136" i="6"/>
  <c r="CC220" i="6"/>
  <c r="CC296" i="6"/>
  <c r="CC368" i="6"/>
  <c r="CC432" i="6"/>
  <c r="CC504" i="6"/>
  <c r="CC47" i="6"/>
  <c r="CC127" i="6"/>
  <c r="CC199" i="6"/>
  <c r="CC275" i="6"/>
  <c r="CC339" i="6"/>
  <c r="CC403" i="6"/>
  <c r="CC471" i="6"/>
  <c r="CC12" i="6"/>
  <c r="CC88" i="6"/>
  <c r="CC192" i="6"/>
  <c r="CC260" i="6"/>
  <c r="CC336" i="6"/>
  <c r="CC404" i="6"/>
  <c r="CC468" i="6"/>
  <c r="CC63" i="6"/>
  <c r="CC239" i="6"/>
  <c r="CC351" i="6"/>
  <c r="CC519" i="6"/>
  <c r="CC115" i="6"/>
  <c r="CC203" i="6"/>
  <c r="CC279" i="6"/>
  <c r="CC343" i="6"/>
  <c r="CC411" i="6"/>
  <c r="CC475" i="6"/>
  <c r="CC16" i="6"/>
  <c r="CC96" i="6"/>
  <c r="CC196" i="6"/>
  <c r="CC268" i="6"/>
  <c r="CC340" i="6"/>
  <c r="CC408" i="6"/>
  <c r="CC472" i="6"/>
  <c r="CC73" i="6"/>
  <c r="CC157" i="6"/>
  <c r="CC209" i="6"/>
  <c r="CC277" i="6"/>
  <c r="CC341" i="6"/>
  <c r="CC405" i="6"/>
  <c r="CC473" i="6"/>
  <c r="CC38" i="6"/>
  <c r="CC114" i="6"/>
  <c r="CC186" i="6"/>
  <c r="CC266" i="6"/>
  <c r="CC338" i="6"/>
  <c r="CC410" i="6"/>
  <c r="CC482" i="6"/>
  <c r="CC79" i="6"/>
  <c r="CC211" i="6"/>
  <c r="CC367" i="6"/>
  <c r="CC27" i="6"/>
  <c r="CC55" i="6"/>
  <c r="CC135" i="6"/>
  <c r="CC207" i="6"/>
  <c r="CC283" i="6"/>
  <c r="CC347" i="6"/>
  <c r="CC415" i="6"/>
  <c r="CC479" i="6"/>
  <c r="CC20" i="6"/>
  <c r="CC104" i="6"/>
  <c r="CC200" i="6"/>
  <c r="CC272" i="6"/>
  <c r="CC348" i="6"/>
  <c r="CC412" i="6"/>
  <c r="CC480" i="6"/>
  <c r="CC61" i="6"/>
  <c r="CC197" i="6"/>
  <c r="CC265" i="6"/>
  <c r="CC329" i="6"/>
  <c r="CC393" i="6"/>
  <c r="CC457" i="6"/>
  <c r="CC26" i="6"/>
  <c r="CC90" i="6"/>
  <c r="CC174" i="6"/>
  <c r="CC246" i="6"/>
  <c r="CC326" i="6"/>
  <c r="CC398" i="6"/>
  <c r="CC466" i="6"/>
  <c r="CC45" i="6"/>
  <c r="CC149" i="6"/>
  <c r="CC185" i="6"/>
  <c r="CC253" i="6"/>
  <c r="CC317" i="6"/>
  <c r="CC381" i="6"/>
  <c r="CC445" i="6"/>
  <c r="CC30" i="6"/>
  <c r="CC94" i="6"/>
  <c r="CC178" i="6"/>
  <c r="CC250" i="6"/>
  <c r="CC330" i="6"/>
  <c r="CC402" i="6"/>
  <c r="CC470" i="6"/>
  <c r="CC53" i="6"/>
  <c r="CC153" i="6"/>
  <c r="CC189" i="6"/>
  <c r="CC257" i="6"/>
  <c r="CC321" i="6"/>
  <c r="CC385" i="6"/>
  <c r="CC449" i="6"/>
  <c r="CC34" i="6"/>
  <c r="CC98" i="6"/>
  <c r="CC182" i="6"/>
  <c r="CC262" i="6"/>
  <c r="CC334" i="6"/>
  <c r="CC406" i="6"/>
  <c r="CC478" i="6"/>
  <c r="CC390" i="6"/>
  <c r="CC454" i="6"/>
  <c r="CC28" i="6"/>
  <c r="CC112" i="6"/>
  <c r="CC204" i="6"/>
  <c r="CC276" i="6"/>
  <c r="CC352" i="6"/>
  <c r="CC416" i="6"/>
  <c r="CC484" i="6"/>
  <c r="CC23" i="6"/>
  <c r="CC107" i="6"/>
  <c r="CC179" i="6"/>
  <c r="CC259" i="6"/>
  <c r="CC323" i="6"/>
  <c r="CC387" i="6"/>
  <c r="CC455" i="6"/>
  <c r="CC68" i="6"/>
  <c r="CC176" i="6"/>
  <c r="CC244" i="6"/>
  <c r="CC316" i="6"/>
  <c r="CC388" i="6"/>
  <c r="CC452" i="6"/>
  <c r="CC19" i="6"/>
  <c r="CC191" i="6"/>
  <c r="CC319" i="6"/>
  <c r="CC467" i="6"/>
  <c r="CC87" i="6"/>
  <c r="CC167" i="6"/>
  <c r="CC263" i="6"/>
  <c r="CC327" i="6"/>
  <c r="CC391" i="6"/>
  <c r="CC459" i="6"/>
  <c r="CC72" i="6"/>
  <c r="CC180" i="6"/>
  <c r="CC248" i="6"/>
  <c r="CC320" i="6"/>
  <c r="CC392" i="6"/>
  <c r="CC456" i="6"/>
  <c r="CC57" i="6"/>
  <c r="CC193" i="6"/>
  <c r="CC261" i="6"/>
  <c r="CC325" i="6"/>
  <c r="CC389" i="6"/>
  <c r="CC453" i="6"/>
  <c r="CC22" i="6"/>
  <c r="CC86" i="6"/>
  <c r="CC154" i="6"/>
  <c r="CC170" i="6"/>
  <c r="CC238" i="6"/>
  <c r="CC318" i="6"/>
  <c r="CC394" i="6"/>
  <c r="CC458" i="6"/>
  <c r="CC39" i="6"/>
  <c r="CC175" i="6"/>
  <c r="CC335" i="6"/>
  <c r="CC483" i="6"/>
  <c r="CC31" i="6"/>
  <c r="CC119" i="6"/>
  <c r="CC187" i="6"/>
  <c r="CC267" i="6"/>
  <c r="CC331" i="6"/>
  <c r="CC395" i="6"/>
  <c r="CC463" i="6"/>
  <c r="CC76" i="6"/>
  <c r="CC184" i="6"/>
  <c r="CC252" i="6"/>
  <c r="CC324" i="6"/>
  <c r="CC396" i="6"/>
  <c r="CC460" i="6"/>
  <c r="CC37" i="6"/>
  <c r="CC121" i="6"/>
  <c r="CC137" i="6"/>
  <c r="CC181" i="6"/>
  <c r="CC249" i="6"/>
  <c r="CC313" i="6"/>
  <c r="CC377" i="6"/>
  <c r="CC441" i="6"/>
  <c r="CC509" i="6"/>
  <c r="CC10" i="6"/>
  <c r="CC74" i="6"/>
  <c r="CC158" i="6"/>
  <c r="CC226" i="6"/>
  <c r="CC306" i="6"/>
  <c r="CC382" i="6"/>
  <c r="CC446" i="6"/>
  <c r="CC21" i="6"/>
  <c r="CC101" i="6"/>
  <c r="CC125" i="6"/>
  <c r="CC165" i="6"/>
  <c r="CC237" i="6"/>
  <c r="CC301" i="6"/>
  <c r="CC365" i="6"/>
  <c r="CC429" i="6"/>
  <c r="CC497" i="6"/>
  <c r="CC14" i="6"/>
  <c r="CC78" i="6"/>
  <c r="CC146" i="6"/>
  <c r="CC162" i="6"/>
  <c r="CC230" i="6"/>
  <c r="CC310" i="6"/>
  <c r="CC386" i="6"/>
  <c r="CC450" i="6"/>
  <c r="CC29" i="6"/>
  <c r="CC105" i="6"/>
  <c r="CC169" i="6"/>
  <c r="CC241" i="6"/>
  <c r="CC305" i="6"/>
  <c r="CC369" i="6"/>
  <c r="CC433" i="6"/>
  <c r="CC501" i="6"/>
  <c r="CC18" i="6"/>
  <c r="CC82" i="6"/>
  <c r="CC166" i="6"/>
  <c r="CC234" i="6"/>
  <c r="CC314" i="6"/>
  <c r="CC298" i="6"/>
  <c r="CC514" i="6"/>
  <c r="CC4" i="6"/>
  <c r="CC80" i="6"/>
  <c r="CC188" i="6"/>
  <c r="CC256" i="6"/>
  <c r="CC328" i="6"/>
  <c r="CC400" i="6"/>
  <c r="CC464" i="6"/>
  <c r="CC499" i="6"/>
  <c r="CC83" i="6"/>
  <c r="CC163" i="6"/>
  <c r="CC243" i="6"/>
  <c r="CC307" i="6"/>
  <c r="CC371" i="6"/>
  <c r="CC439" i="6"/>
  <c r="CC503" i="6"/>
  <c r="CC48" i="6"/>
  <c r="CC144" i="6"/>
  <c r="CC160" i="6"/>
  <c r="CC228" i="6"/>
  <c r="CC300" i="6"/>
  <c r="CC372" i="6"/>
  <c r="CC436" i="6"/>
  <c r="CC508" i="6"/>
  <c r="CC143" i="6"/>
  <c r="CC287" i="6"/>
  <c r="CC435" i="6"/>
  <c r="CC71" i="6"/>
  <c r="CC151" i="6"/>
  <c r="CC247" i="6"/>
  <c r="CC311" i="6"/>
  <c r="CC375" i="6"/>
  <c r="CC443" i="6"/>
  <c r="CC507" i="6"/>
  <c r="CC52" i="6"/>
  <c r="CC148" i="6"/>
  <c r="CC164" i="6"/>
  <c r="CC232" i="6"/>
  <c r="CC304" i="6"/>
  <c r="CC376" i="6"/>
  <c r="CC440" i="6"/>
  <c r="CC33" i="6"/>
  <c r="CC113" i="6"/>
  <c r="CC133" i="6"/>
  <c r="CC177" i="6"/>
  <c r="CC245" i="6"/>
  <c r="CC309" i="6"/>
  <c r="CC373" i="6"/>
  <c r="CC437" i="6"/>
  <c r="CC505" i="6"/>
  <c r="CC6" i="6"/>
  <c r="CC70" i="6"/>
  <c r="CC138" i="6"/>
  <c r="CC222" i="6"/>
  <c r="CC302" i="6"/>
  <c r="CC378" i="6"/>
  <c r="CC442" i="6"/>
  <c r="CC518" i="6"/>
  <c r="CC159" i="6"/>
  <c r="CC303" i="6"/>
  <c r="CC451" i="6"/>
  <c r="CC11" i="6"/>
  <c r="CC91" i="6"/>
  <c r="CC171" i="6"/>
  <c r="CC251" i="6"/>
  <c r="CC315" i="6"/>
  <c r="CC379" i="6"/>
  <c r="CC447" i="6"/>
  <c r="CC515" i="6"/>
  <c r="CC60" i="6"/>
  <c r="CC152" i="6"/>
  <c r="CC168" i="6"/>
  <c r="CC236" i="6"/>
  <c r="CC308" i="6"/>
  <c r="CC380" i="6"/>
  <c r="CC444" i="6"/>
  <c r="CC9" i="6"/>
  <c r="CC97" i="6"/>
  <c r="CC161" i="6"/>
  <c r="CC233" i="6"/>
  <c r="CC297" i="6"/>
  <c r="CC361" i="6"/>
  <c r="CC425" i="6"/>
  <c r="CC493" i="6"/>
  <c r="CC58" i="6"/>
  <c r="CC142" i="6"/>
  <c r="CC210" i="6"/>
  <c r="CC286" i="6"/>
  <c r="CC366" i="6"/>
  <c r="CC430" i="6"/>
  <c r="CC506" i="6"/>
  <c r="CC81" i="6"/>
  <c r="CC221" i="6"/>
  <c r="CC285" i="6"/>
  <c r="CC349" i="6"/>
  <c r="CC413" i="6"/>
  <c r="CC481" i="6"/>
  <c r="CC62" i="6"/>
  <c r="CC214" i="6"/>
  <c r="CC294" i="6"/>
  <c r="CC370" i="6"/>
  <c r="CC434" i="6"/>
  <c r="CC510" i="6"/>
  <c r="CC89" i="6"/>
  <c r="CC129" i="6"/>
  <c r="CC225" i="6"/>
  <c r="CC289" i="6"/>
  <c r="CC353" i="6"/>
  <c r="CC417" i="6"/>
  <c r="CC485" i="6"/>
  <c r="CC66" i="6"/>
  <c r="CC150" i="6"/>
  <c r="CC64" i="6"/>
  <c r="CC156" i="6"/>
  <c r="CC172" i="6"/>
  <c r="CC240" i="6"/>
  <c r="CC312" i="6"/>
  <c r="CC384" i="6"/>
  <c r="CC448" i="6"/>
  <c r="CC419" i="6"/>
  <c r="CC67" i="6"/>
  <c r="CC147" i="6"/>
  <c r="CC219" i="6"/>
  <c r="CC291" i="6"/>
  <c r="CC355" i="6"/>
  <c r="CC423" i="6"/>
  <c r="CC487" i="6"/>
  <c r="CC32" i="6"/>
  <c r="CC120" i="6"/>
  <c r="CC208" i="6"/>
  <c r="CC280" i="6"/>
  <c r="CC356" i="6"/>
  <c r="CC420" i="6"/>
  <c r="CC488" i="6"/>
  <c r="CC99" i="6"/>
  <c r="CC255" i="6"/>
  <c r="CC383" i="6"/>
  <c r="CC51" i="6"/>
  <c r="CC131" i="6"/>
  <c r="CC223" i="6"/>
  <c r="CC295" i="6"/>
  <c r="CC359" i="6"/>
  <c r="CC427" i="6"/>
  <c r="CC491" i="6"/>
  <c r="CC36" i="6"/>
  <c r="CC124" i="6"/>
  <c r="CC212" i="6"/>
  <c r="CC284" i="6"/>
  <c r="CC360" i="6"/>
  <c r="CC424" i="6"/>
  <c r="CC492" i="6"/>
  <c r="CC93" i="6"/>
  <c r="CC229" i="6"/>
  <c r="CC293" i="6"/>
  <c r="CC357" i="6"/>
  <c r="CC421" i="6"/>
  <c r="CC489" i="6"/>
  <c r="CC54" i="6"/>
  <c r="CC206" i="6"/>
  <c r="CC282" i="6"/>
  <c r="CC362" i="6"/>
  <c r="CC426" i="6"/>
  <c r="CC502" i="6"/>
  <c r="CC123" i="6"/>
  <c r="CC271" i="6"/>
  <c r="CC399" i="6"/>
  <c r="CC183" i="6"/>
  <c r="CC75" i="6"/>
  <c r="CC155" i="6"/>
  <c r="CC235" i="6"/>
  <c r="CC299" i="6"/>
  <c r="CC363" i="6"/>
  <c r="CC431" i="6"/>
  <c r="CC495" i="6"/>
  <c r="CC40" i="6"/>
  <c r="CC132" i="6"/>
  <c r="CC216" i="6"/>
  <c r="CC288" i="6"/>
  <c r="CC364" i="6"/>
  <c r="CC428" i="6"/>
  <c r="CC496" i="6"/>
  <c r="CC77" i="6"/>
  <c r="CC217" i="6"/>
  <c r="CC281" i="6"/>
  <c r="CC345" i="6"/>
  <c r="CC409" i="6"/>
  <c r="CC477" i="6"/>
  <c r="CC42" i="6"/>
  <c r="CC118" i="6"/>
  <c r="CC190" i="6"/>
  <c r="CC270" i="6"/>
  <c r="CC346" i="6"/>
  <c r="CC414" i="6"/>
  <c r="CC490" i="6"/>
  <c r="CC65" i="6"/>
  <c r="CC201" i="6"/>
  <c r="CC269" i="6"/>
  <c r="CC333" i="6"/>
  <c r="CC397" i="6"/>
  <c r="CC465" i="6"/>
  <c r="CC46" i="6"/>
  <c r="CC122" i="6"/>
  <c r="CC194" i="6"/>
  <c r="CC274" i="6"/>
  <c r="CC354" i="6"/>
  <c r="CC418" i="6"/>
  <c r="CC494" i="6"/>
  <c r="CC69" i="6"/>
  <c r="CC205" i="6"/>
  <c r="CC273" i="6"/>
  <c r="CC337" i="6"/>
  <c r="CC401" i="6"/>
  <c r="CC469" i="6"/>
  <c r="CC50" i="6"/>
  <c r="CC134" i="6"/>
  <c r="CC202" i="6"/>
  <c r="CC278" i="6"/>
  <c r="CC358" i="6"/>
  <c r="CC422" i="6"/>
  <c r="CC498" i="6"/>
  <c r="CC218" i="6"/>
  <c r="CC374" i="6"/>
  <c r="CC438" i="6"/>
  <c r="CC2" i="6"/>
  <c r="CG523" i="6"/>
  <c r="CG527" i="6"/>
  <c r="CG531" i="6"/>
  <c r="CG535" i="6"/>
  <c r="CG522" i="6"/>
  <c r="CG526" i="6"/>
  <c r="CG530" i="6"/>
  <c r="CG534" i="6"/>
  <c r="CG521" i="6"/>
  <c r="CG525" i="6"/>
  <c r="CG529" i="6"/>
  <c r="CG533" i="6"/>
  <c r="CG520" i="6"/>
  <c r="CG524" i="6"/>
  <c r="CG528" i="6"/>
  <c r="CG532" i="6"/>
  <c r="CG25" i="6"/>
  <c r="CG106" i="6"/>
  <c r="CG290" i="6"/>
  <c r="CG43" i="6"/>
  <c r="CG111" i="6"/>
  <c r="CG227" i="6"/>
  <c r="CG17" i="6"/>
  <c r="CG130" i="6"/>
  <c r="CG342" i="6"/>
  <c r="CG56" i="6"/>
  <c r="CG108" i="6"/>
  <c r="CG264" i="6"/>
  <c r="CG476" i="6"/>
  <c r="CG516" i="6"/>
  <c r="CG13" i="6"/>
  <c r="CG102" i="6"/>
  <c r="CG254" i="6"/>
  <c r="CG35" i="6"/>
  <c r="CG103" i="6"/>
  <c r="CG215" i="6"/>
  <c r="CG511" i="6"/>
  <c r="CG5" i="6"/>
  <c r="CG109" i="6"/>
  <c r="CG141" i="6"/>
  <c r="CG110" i="6"/>
  <c r="CG322" i="6"/>
  <c r="CG24" i="6"/>
  <c r="CG100" i="6"/>
  <c r="CG140" i="6"/>
  <c r="CG224" i="6"/>
  <c r="CG344" i="6"/>
  <c r="CG117" i="6"/>
  <c r="CG145" i="6"/>
  <c r="CG461" i="6"/>
  <c r="CG513" i="6"/>
  <c r="CG198" i="6"/>
  <c r="CG474" i="6"/>
  <c r="CG15" i="6"/>
  <c r="CG95" i="6"/>
  <c r="CG195" i="6"/>
  <c r="CG407" i="6"/>
  <c r="CG85" i="6"/>
  <c r="CG213" i="6"/>
  <c r="CG517" i="6"/>
  <c r="CG258" i="6"/>
  <c r="CG486" i="6"/>
  <c r="CG8" i="6"/>
  <c r="CG92" i="6"/>
  <c r="CG128" i="6"/>
  <c r="CG332" i="6"/>
  <c r="CG512" i="6"/>
  <c r="CG49" i="6"/>
  <c r="CG173" i="6"/>
  <c r="CG126" i="6"/>
  <c r="CG350" i="6"/>
  <c r="CG7" i="6"/>
  <c r="CG59" i="6"/>
  <c r="CG139" i="6"/>
  <c r="CG231" i="6"/>
  <c r="CG41" i="6"/>
  <c r="CG242" i="6"/>
  <c r="CG462" i="6"/>
  <c r="CG84" i="6"/>
  <c r="CG116" i="6"/>
  <c r="CG500" i="6"/>
  <c r="CG292" i="6"/>
  <c r="CG64" i="6"/>
  <c r="CG156" i="6"/>
  <c r="CG172" i="6"/>
  <c r="CG240" i="6"/>
  <c r="CG312" i="6"/>
  <c r="CG384" i="6"/>
  <c r="CG448" i="6"/>
  <c r="CG419" i="6"/>
  <c r="CG67" i="6"/>
  <c r="CG147" i="6"/>
  <c r="CG219" i="6"/>
  <c r="CG291" i="6"/>
  <c r="CG355" i="6"/>
  <c r="CG423" i="6"/>
  <c r="CG487" i="6"/>
  <c r="CG32" i="6"/>
  <c r="CG120" i="6"/>
  <c r="CG208" i="6"/>
  <c r="CG280" i="6"/>
  <c r="CG356" i="6"/>
  <c r="CG420" i="6"/>
  <c r="CG488" i="6"/>
  <c r="CG99" i="6"/>
  <c r="CG255" i="6"/>
  <c r="CG383" i="6"/>
  <c r="CG51" i="6"/>
  <c r="CG131" i="6"/>
  <c r="CG223" i="6"/>
  <c r="CG295" i="6"/>
  <c r="CG359" i="6"/>
  <c r="CG427" i="6"/>
  <c r="CG491" i="6"/>
  <c r="CG36" i="6"/>
  <c r="CG124" i="6"/>
  <c r="CG212" i="6"/>
  <c r="CG284" i="6"/>
  <c r="CG360" i="6"/>
  <c r="CG424" i="6"/>
  <c r="CG492" i="6"/>
  <c r="CG93" i="6"/>
  <c r="CG229" i="6"/>
  <c r="CG293" i="6"/>
  <c r="CG357" i="6"/>
  <c r="CG421" i="6"/>
  <c r="CG489" i="6"/>
  <c r="CG54" i="6"/>
  <c r="CG206" i="6"/>
  <c r="CG282" i="6"/>
  <c r="CG362" i="6"/>
  <c r="CG426" i="6"/>
  <c r="CG502" i="6"/>
  <c r="CG123" i="6"/>
  <c r="CG271" i="6"/>
  <c r="CG399" i="6"/>
  <c r="CG183" i="6"/>
  <c r="CG75" i="6"/>
  <c r="CG155" i="6"/>
  <c r="CG235" i="6"/>
  <c r="CG299" i="6"/>
  <c r="CG363" i="6"/>
  <c r="CG431" i="6"/>
  <c r="CG495" i="6"/>
  <c r="CG40" i="6"/>
  <c r="CG132" i="6"/>
  <c r="CG216" i="6"/>
  <c r="CG288" i="6"/>
  <c r="CG364" i="6"/>
  <c r="CG428" i="6"/>
  <c r="CG496" i="6"/>
  <c r="CG77" i="6"/>
  <c r="CG217" i="6"/>
  <c r="CG281" i="6"/>
  <c r="CG345" i="6"/>
  <c r="CG409" i="6"/>
  <c r="CG477" i="6"/>
  <c r="CG42" i="6"/>
  <c r="CG118" i="6"/>
  <c r="CG190" i="6"/>
  <c r="CG270" i="6"/>
  <c r="CG346" i="6"/>
  <c r="CG414" i="6"/>
  <c r="CG490" i="6"/>
  <c r="CG65" i="6"/>
  <c r="CG201" i="6"/>
  <c r="CG269" i="6"/>
  <c r="CG333" i="6"/>
  <c r="CG397" i="6"/>
  <c r="CG465" i="6"/>
  <c r="CG46" i="6"/>
  <c r="CG122" i="6"/>
  <c r="CG194" i="6"/>
  <c r="CG274" i="6"/>
  <c r="CG354" i="6"/>
  <c r="CG418" i="6"/>
  <c r="CG494" i="6"/>
  <c r="CG69" i="6"/>
  <c r="CG205" i="6"/>
  <c r="CG273" i="6"/>
  <c r="CG337" i="6"/>
  <c r="CG401" i="6"/>
  <c r="CG469" i="6"/>
  <c r="CG50" i="6"/>
  <c r="CG202" i="6"/>
  <c r="CG278" i="6"/>
  <c r="CG358" i="6"/>
  <c r="CG422" i="6"/>
  <c r="CG498" i="6"/>
  <c r="CG334" i="6"/>
  <c r="CG406" i="6"/>
  <c r="CG234" i="6"/>
  <c r="CG454" i="6"/>
  <c r="CG44" i="6"/>
  <c r="CG136" i="6"/>
  <c r="CG220" i="6"/>
  <c r="CG296" i="6"/>
  <c r="CG368" i="6"/>
  <c r="CG432" i="6"/>
  <c r="CG504" i="6"/>
  <c r="CG47" i="6"/>
  <c r="CG127" i="6"/>
  <c r="CG199" i="6"/>
  <c r="CG275" i="6"/>
  <c r="CG339" i="6"/>
  <c r="CG403" i="6"/>
  <c r="CG471" i="6"/>
  <c r="CG12" i="6"/>
  <c r="CG88" i="6"/>
  <c r="CG192" i="6"/>
  <c r="CG260" i="6"/>
  <c r="CG336" i="6"/>
  <c r="CG404" i="6"/>
  <c r="CG468" i="6"/>
  <c r="CG63" i="6"/>
  <c r="CG239" i="6"/>
  <c r="CG351" i="6"/>
  <c r="CG519" i="6"/>
  <c r="CG115" i="6"/>
  <c r="CG203" i="6"/>
  <c r="CG279" i="6"/>
  <c r="CG343" i="6"/>
  <c r="CG411" i="6"/>
  <c r="CG475" i="6"/>
  <c r="CG16" i="6"/>
  <c r="CG96" i="6"/>
  <c r="CG196" i="6"/>
  <c r="CG268" i="6"/>
  <c r="CG340" i="6"/>
  <c r="CG408" i="6"/>
  <c r="CG472" i="6"/>
  <c r="CG73" i="6"/>
  <c r="CG209" i="6"/>
  <c r="CG277" i="6"/>
  <c r="CG341" i="6"/>
  <c r="CG405" i="6"/>
  <c r="CG473" i="6"/>
  <c r="CG38" i="6"/>
  <c r="CG114" i="6"/>
  <c r="CG186" i="6"/>
  <c r="CG266" i="6"/>
  <c r="CG338" i="6"/>
  <c r="CG410" i="6"/>
  <c r="CG482" i="6"/>
  <c r="CG79" i="6"/>
  <c r="CG211" i="6"/>
  <c r="CG367" i="6"/>
  <c r="CG27" i="6"/>
  <c r="CG55" i="6"/>
  <c r="CG135" i="6"/>
  <c r="CG207" i="6"/>
  <c r="CG283" i="6"/>
  <c r="CG347" i="6"/>
  <c r="CG415" i="6"/>
  <c r="CG479" i="6"/>
  <c r="CG20" i="6"/>
  <c r="CG104" i="6"/>
  <c r="CG200" i="6"/>
  <c r="CG272" i="6"/>
  <c r="CG348" i="6"/>
  <c r="CG412" i="6"/>
  <c r="CG480" i="6"/>
  <c r="CG61" i="6"/>
  <c r="CG121" i="6"/>
  <c r="CG197" i="6"/>
  <c r="CG265" i="6"/>
  <c r="CG329" i="6"/>
  <c r="CG393" i="6"/>
  <c r="CG457" i="6"/>
  <c r="CG26" i="6"/>
  <c r="CG90" i="6"/>
  <c r="CG174" i="6"/>
  <c r="CG246" i="6"/>
  <c r="CG326" i="6"/>
  <c r="CG398" i="6"/>
  <c r="CG466" i="6"/>
  <c r="CG45" i="6"/>
  <c r="CG125" i="6"/>
  <c r="CG149" i="6"/>
  <c r="CG185" i="6"/>
  <c r="CG253" i="6"/>
  <c r="CG317" i="6"/>
  <c r="CG381" i="6"/>
  <c r="CG445" i="6"/>
  <c r="CG30" i="6"/>
  <c r="CG94" i="6"/>
  <c r="CG178" i="6"/>
  <c r="CG250" i="6"/>
  <c r="CG330" i="6"/>
  <c r="CG402" i="6"/>
  <c r="CG470" i="6"/>
  <c r="CG53" i="6"/>
  <c r="CG153" i="6"/>
  <c r="CG189" i="6"/>
  <c r="CG257" i="6"/>
  <c r="CG321" i="6"/>
  <c r="CG385" i="6"/>
  <c r="CG449" i="6"/>
  <c r="CG34" i="6"/>
  <c r="CG98" i="6"/>
  <c r="CG182" i="6"/>
  <c r="CG262" i="6"/>
  <c r="CG478" i="6"/>
  <c r="CG390" i="6"/>
  <c r="CG28" i="6"/>
  <c r="CG112" i="6"/>
  <c r="CG204" i="6"/>
  <c r="CG276" i="6"/>
  <c r="CG352" i="6"/>
  <c r="CG416" i="6"/>
  <c r="CG484" i="6"/>
  <c r="CG23" i="6"/>
  <c r="CG107" i="6"/>
  <c r="CG179" i="6"/>
  <c r="CG259" i="6"/>
  <c r="CG323" i="6"/>
  <c r="CG387" i="6"/>
  <c r="CG455" i="6"/>
  <c r="CG68" i="6"/>
  <c r="CG176" i="6"/>
  <c r="CG244" i="6"/>
  <c r="CG316" i="6"/>
  <c r="CG388" i="6"/>
  <c r="CG452" i="6"/>
  <c r="CG19" i="6"/>
  <c r="CG191" i="6"/>
  <c r="CG319" i="6"/>
  <c r="CG467" i="6"/>
  <c r="CG87" i="6"/>
  <c r="CG167" i="6"/>
  <c r="CG263" i="6"/>
  <c r="CG327" i="6"/>
  <c r="CG391" i="6"/>
  <c r="CG459" i="6"/>
  <c r="CG72" i="6"/>
  <c r="CG180" i="6"/>
  <c r="CG248" i="6"/>
  <c r="CG320" i="6"/>
  <c r="CG392" i="6"/>
  <c r="CG456" i="6"/>
  <c r="CG57" i="6"/>
  <c r="CG193" i="6"/>
  <c r="CG261" i="6"/>
  <c r="CG325" i="6"/>
  <c r="CG389" i="6"/>
  <c r="CG453" i="6"/>
  <c r="CG22" i="6"/>
  <c r="CG86" i="6"/>
  <c r="CG154" i="6"/>
  <c r="CG170" i="6"/>
  <c r="CG238" i="6"/>
  <c r="CG318" i="6"/>
  <c r="CG394" i="6"/>
  <c r="CG458" i="6"/>
  <c r="CG39" i="6"/>
  <c r="CG175" i="6"/>
  <c r="CG335" i="6"/>
  <c r="CG483" i="6"/>
  <c r="CG31" i="6"/>
  <c r="CG119" i="6"/>
  <c r="CG187" i="6"/>
  <c r="CG267" i="6"/>
  <c r="CG331" i="6"/>
  <c r="CG395" i="6"/>
  <c r="CG463" i="6"/>
  <c r="CG76" i="6"/>
  <c r="CG184" i="6"/>
  <c r="CG252" i="6"/>
  <c r="CG324" i="6"/>
  <c r="CG396" i="6"/>
  <c r="CG460" i="6"/>
  <c r="CG37" i="6"/>
  <c r="CG137" i="6"/>
  <c r="CG181" i="6"/>
  <c r="CG249" i="6"/>
  <c r="CG313" i="6"/>
  <c r="CG377" i="6"/>
  <c r="CG441" i="6"/>
  <c r="CG509" i="6"/>
  <c r="CG10" i="6"/>
  <c r="CG74" i="6"/>
  <c r="CG142" i="6"/>
  <c r="CG158" i="6"/>
  <c r="CG226" i="6"/>
  <c r="CG306" i="6"/>
  <c r="CG382" i="6"/>
  <c r="CG446" i="6"/>
  <c r="CG21" i="6"/>
  <c r="CG101" i="6"/>
  <c r="CG165" i="6"/>
  <c r="CG237" i="6"/>
  <c r="CG301" i="6"/>
  <c r="CG365" i="6"/>
  <c r="CG429" i="6"/>
  <c r="CG497" i="6"/>
  <c r="CG14" i="6"/>
  <c r="CG78" i="6"/>
  <c r="CG146" i="6"/>
  <c r="CG162" i="6"/>
  <c r="CG230" i="6"/>
  <c r="CG310" i="6"/>
  <c r="CG386" i="6"/>
  <c r="CG450" i="6"/>
  <c r="CG29" i="6"/>
  <c r="CG105" i="6"/>
  <c r="CG129" i="6"/>
  <c r="CG169" i="6"/>
  <c r="CG241" i="6"/>
  <c r="CG305" i="6"/>
  <c r="CG369" i="6"/>
  <c r="CG433" i="6"/>
  <c r="CG501" i="6"/>
  <c r="CG18" i="6"/>
  <c r="CG82" i="6"/>
  <c r="CG150" i="6"/>
  <c r="CG166" i="6"/>
  <c r="CG4" i="6"/>
  <c r="CG80" i="6"/>
  <c r="CG188" i="6"/>
  <c r="CG256" i="6"/>
  <c r="CG328" i="6"/>
  <c r="CG400" i="6"/>
  <c r="CG464" i="6"/>
  <c r="CG499" i="6"/>
  <c r="CG83" i="6"/>
  <c r="CG163" i="6"/>
  <c r="CG243" i="6"/>
  <c r="CG307" i="6"/>
  <c r="CG371" i="6"/>
  <c r="CG439" i="6"/>
  <c r="CG503" i="6"/>
  <c r="CG48" i="6"/>
  <c r="CG144" i="6"/>
  <c r="CG160" i="6"/>
  <c r="CG228" i="6"/>
  <c r="CG300" i="6"/>
  <c r="CG372" i="6"/>
  <c r="CG436" i="6"/>
  <c r="CG508" i="6"/>
  <c r="CG143" i="6"/>
  <c r="CG287" i="6"/>
  <c r="CG435" i="6"/>
  <c r="CG71" i="6"/>
  <c r="CG151" i="6"/>
  <c r="CG247" i="6"/>
  <c r="CG311" i="6"/>
  <c r="CG375" i="6"/>
  <c r="CG443" i="6"/>
  <c r="CG507" i="6"/>
  <c r="CG52" i="6"/>
  <c r="CG148" i="6"/>
  <c r="CG164" i="6"/>
  <c r="CG232" i="6"/>
  <c r="CG304" i="6"/>
  <c r="CG376" i="6"/>
  <c r="CG440" i="6"/>
  <c r="CG33" i="6"/>
  <c r="CG113" i="6"/>
  <c r="CG133" i="6"/>
  <c r="CG157" i="6"/>
  <c r="CG177" i="6"/>
  <c r="CG245" i="6"/>
  <c r="CG309" i="6"/>
  <c r="CG373" i="6"/>
  <c r="CG437" i="6"/>
  <c r="CG505" i="6"/>
  <c r="CG6" i="6"/>
  <c r="CG70" i="6"/>
  <c r="CG138" i="6"/>
  <c r="CG222" i="6"/>
  <c r="CG302" i="6"/>
  <c r="CG378" i="6"/>
  <c r="CG442" i="6"/>
  <c r="CG518" i="6"/>
  <c r="CG159" i="6"/>
  <c r="CG303" i="6"/>
  <c r="CG451" i="6"/>
  <c r="CG11" i="6"/>
  <c r="CG91" i="6"/>
  <c r="CG171" i="6"/>
  <c r="CG251" i="6"/>
  <c r="CG315" i="6"/>
  <c r="CG379" i="6"/>
  <c r="CG447" i="6"/>
  <c r="CG515" i="6"/>
  <c r="CG60" i="6"/>
  <c r="CG152" i="6"/>
  <c r="CG168" i="6"/>
  <c r="CG236" i="6"/>
  <c r="CG308" i="6"/>
  <c r="CG380" i="6"/>
  <c r="CG444" i="6"/>
  <c r="CG9" i="6"/>
  <c r="CG97" i="6"/>
  <c r="CG161" i="6"/>
  <c r="CG233" i="6"/>
  <c r="CG297" i="6"/>
  <c r="CG361" i="6"/>
  <c r="CG425" i="6"/>
  <c r="CG493" i="6"/>
  <c r="CG58" i="6"/>
  <c r="CG210" i="6"/>
  <c r="CG286" i="6"/>
  <c r="CG366" i="6"/>
  <c r="CG430" i="6"/>
  <c r="CG506" i="6"/>
  <c r="CG81" i="6"/>
  <c r="CG221" i="6"/>
  <c r="CG285" i="6"/>
  <c r="CG349" i="6"/>
  <c r="CG413" i="6"/>
  <c r="CG481" i="6"/>
  <c r="CG62" i="6"/>
  <c r="CG214" i="6"/>
  <c r="CG294" i="6"/>
  <c r="CG370" i="6"/>
  <c r="CG434" i="6"/>
  <c r="CG510" i="6"/>
  <c r="CG89" i="6"/>
  <c r="CG225" i="6"/>
  <c r="CG289" i="6"/>
  <c r="CG353" i="6"/>
  <c r="CG417" i="6"/>
  <c r="CG485" i="6"/>
  <c r="CG66" i="6"/>
  <c r="CG134" i="6"/>
  <c r="CG218" i="6"/>
  <c r="CG298" i="6"/>
  <c r="CG374" i="6"/>
  <c r="CG438" i="6"/>
  <c r="CG514" i="6"/>
  <c r="CG314" i="6"/>
  <c r="CG2" i="6"/>
  <c r="CK523" i="6"/>
  <c r="CK527" i="6"/>
  <c r="CK531" i="6"/>
  <c r="CK535" i="6"/>
  <c r="CK522" i="6"/>
  <c r="CK526" i="6"/>
  <c r="CK530" i="6"/>
  <c r="CK534" i="6"/>
  <c r="CK521" i="6"/>
  <c r="CK525" i="6"/>
  <c r="CK529" i="6"/>
  <c r="CK533" i="6"/>
  <c r="CK520" i="6"/>
  <c r="CK524" i="6"/>
  <c r="CK528" i="6"/>
  <c r="CK532" i="6"/>
  <c r="CK49" i="6"/>
  <c r="CK173" i="6"/>
  <c r="CK126" i="6"/>
  <c r="CK350" i="6"/>
  <c r="CK7" i="6"/>
  <c r="CK59" i="6"/>
  <c r="CK139" i="6"/>
  <c r="CK231" i="6"/>
  <c r="CK41" i="6"/>
  <c r="CK242" i="6"/>
  <c r="CK462" i="6"/>
  <c r="CK84" i="6"/>
  <c r="CK116" i="6"/>
  <c r="CK292" i="6"/>
  <c r="CK500" i="6"/>
  <c r="CK25" i="6"/>
  <c r="CK106" i="6"/>
  <c r="CK290" i="6"/>
  <c r="CK43" i="6"/>
  <c r="CK111" i="6"/>
  <c r="CK227" i="6"/>
  <c r="CK17" i="6"/>
  <c r="CK141" i="6"/>
  <c r="CK130" i="6"/>
  <c r="CK342" i="6"/>
  <c r="CK56" i="6"/>
  <c r="CK108" i="6"/>
  <c r="CK264" i="6"/>
  <c r="CK476" i="6"/>
  <c r="CK516" i="6"/>
  <c r="CK13" i="6"/>
  <c r="CK145" i="6"/>
  <c r="CK102" i="6"/>
  <c r="CK254" i="6"/>
  <c r="CK35" i="6"/>
  <c r="CK103" i="6"/>
  <c r="CK215" i="6"/>
  <c r="CK511" i="6"/>
  <c r="CK5" i="6"/>
  <c r="CK109" i="6"/>
  <c r="CK110" i="6"/>
  <c r="CK322" i="6"/>
  <c r="CK24" i="6"/>
  <c r="CK100" i="6"/>
  <c r="CK140" i="6"/>
  <c r="CK224" i="6"/>
  <c r="CK344" i="6"/>
  <c r="CK117" i="6"/>
  <c r="CK461" i="6"/>
  <c r="CK513" i="6"/>
  <c r="CK198" i="6"/>
  <c r="CK474" i="6"/>
  <c r="CK15" i="6"/>
  <c r="CK95" i="6"/>
  <c r="CK195" i="6"/>
  <c r="CK407" i="6"/>
  <c r="CK85" i="6"/>
  <c r="CK213" i="6"/>
  <c r="CK517" i="6"/>
  <c r="CK258" i="6"/>
  <c r="CK486" i="6"/>
  <c r="CK8" i="6"/>
  <c r="CK92" i="6"/>
  <c r="CK128" i="6"/>
  <c r="CK512" i="6"/>
  <c r="CK332" i="6"/>
  <c r="CK4" i="6"/>
  <c r="CK80" i="6"/>
  <c r="CK188" i="6"/>
  <c r="CK256" i="6"/>
  <c r="CK328" i="6"/>
  <c r="CK400" i="6"/>
  <c r="CK464" i="6"/>
  <c r="CK499" i="6"/>
  <c r="CK83" i="6"/>
  <c r="CK163" i="6"/>
  <c r="CK243" i="6"/>
  <c r="CK307" i="6"/>
  <c r="CK371" i="6"/>
  <c r="CK439" i="6"/>
  <c r="CK503" i="6"/>
  <c r="CK48" i="6"/>
  <c r="CK144" i="6"/>
  <c r="CK160" i="6"/>
  <c r="CK228" i="6"/>
  <c r="CK300" i="6"/>
  <c r="CK372" i="6"/>
  <c r="CK436" i="6"/>
  <c r="CK508" i="6"/>
  <c r="CK143" i="6"/>
  <c r="CK287" i="6"/>
  <c r="CK435" i="6"/>
  <c r="CK71" i="6"/>
  <c r="CK151" i="6"/>
  <c r="CK247" i="6"/>
  <c r="CK311" i="6"/>
  <c r="CK375" i="6"/>
  <c r="CK443" i="6"/>
  <c r="CK507" i="6"/>
  <c r="CK52" i="6"/>
  <c r="CK148" i="6"/>
  <c r="CK164" i="6"/>
  <c r="CK232" i="6"/>
  <c r="CK304" i="6"/>
  <c r="CK376" i="6"/>
  <c r="CK440" i="6"/>
  <c r="CK33" i="6"/>
  <c r="CK113" i="6"/>
  <c r="CK177" i="6"/>
  <c r="CK245" i="6"/>
  <c r="CK309" i="6"/>
  <c r="CK373" i="6"/>
  <c r="CK437" i="6"/>
  <c r="CK505" i="6"/>
  <c r="CK6" i="6"/>
  <c r="CK70" i="6"/>
  <c r="CK222" i="6"/>
  <c r="CK302" i="6"/>
  <c r="CK378" i="6"/>
  <c r="CK442" i="6"/>
  <c r="CK518" i="6"/>
  <c r="CK159" i="6"/>
  <c r="CK303" i="6"/>
  <c r="CK451" i="6"/>
  <c r="CK11" i="6"/>
  <c r="CK91" i="6"/>
  <c r="CK171" i="6"/>
  <c r="CK251" i="6"/>
  <c r="CK315" i="6"/>
  <c r="CK379" i="6"/>
  <c r="CK447" i="6"/>
  <c r="CK515" i="6"/>
  <c r="CK60" i="6"/>
  <c r="CK152" i="6"/>
  <c r="CK168" i="6"/>
  <c r="CK236" i="6"/>
  <c r="CK308" i="6"/>
  <c r="CK380" i="6"/>
  <c r="CK444" i="6"/>
  <c r="CK9" i="6"/>
  <c r="CK97" i="6"/>
  <c r="CK121" i="6"/>
  <c r="CK161" i="6"/>
  <c r="CK233" i="6"/>
  <c r="CK297" i="6"/>
  <c r="CK361" i="6"/>
  <c r="CK425" i="6"/>
  <c r="CK493" i="6"/>
  <c r="CK58" i="6"/>
  <c r="CK210" i="6"/>
  <c r="CK286" i="6"/>
  <c r="CK366" i="6"/>
  <c r="CK430" i="6"/>
  <c r="CK506" i="6"/>
  <c r="CK81" i="6"/>
  <c r="CK125" i="6"/>
  <c r="CK221" i="6"/>
  <c r="CK285" i="6"/>
  <c r="CK349" i="6"/>
  <c r="CK413" i="6"/>
  <c r="CK481" i="6"/>
  <c r="CK62" i="6"/>
  <c r="CK214" i="6"/>
  <c r="CK294" i="6"/>
  <c r="CK370" i="6"/>
  <c r="CK434" i="6"/>
  <c r="CK510" i="6"/>
  <c r="CK89" i="6"/>
  <c r="CK225" i="6"/>
  <c r="CK289" i="6"/>
  <c r="CK353" i="6"/>
  <c r="CK417" i="6"/>
  <c r="CK485" i="6"/>
  <c r="CK66" i="6"/>
  <c r="CK134" i="6"/>
  <c r="CK218" i="6"/>
  <c r="CK298" i="6"/>
  <c r="CK374" i="6"/>
  <c r="CK438" i="6"/>
  <c r="CK514" i="6"/>
  <c r="CK262" i="6"/>
  <c r="CK478" i="6"/>
  <c r="CK64" i="6"/>
  <c r="CK156" i="6"/>
  <c r="CK172" i="6"/>
  <c r="CK240" i="6"/>
  <c r="CK312" i="6"/>
  <c r="CK384" i="6"/>
  <c r="CK448" i="6"/>
  <c r="CK419" i="6"/>
  <c r="CK67" i="6"/>
  <c r="CK147" i="6"/>
  <c r="CK219" i="6"/>
  <c r="CK291" i="6"/>
  <c r="CK355" i="6"/>
  <c r="CK423" i="6"/>
  <c r="CK487" i="6"/>
  <c r="CK32" i="6"/>
  <c r="CK120" i="6"/>
  <c r="CK208" i="6"/>
  <c r="CK280" i="6"/>
  <c r="CK356" i="6"/>
  <c r="CK420" i="6"/>
  <c r="CK488" i="6"/>
  <c r="CK99" i="6"/>
  <c r="CK255" i="6"/>
  <c r="CK383" i="6"/>
  <c r="CK51" i="6"/>
  <c r="CK131" i="6"/>
  <c r="CK223" i="6"/>
  <c r="CK295" i="6"/>
  <c r="CK359" i="6"/>
  <c r="CK427" i="6"/>
  <c r="CK491" i="6"/>
  <c r="CK36" i="6"/>
  <c r="CK124" i="6"/>
  <c r="CK212" i="6"/>
  <c r="CK284" i="6"/>
  <c r="CK360" i="6"/>
  <c r="CK424" i="6"/>
  <c r="CK492" i="6"/>
  <c r="CK93" i="6"/>
  <c r="CK229" i="6"/>
  <c r="CK293" i="6"/>
  <c r="CK357" i="6"/>
  <c r="CK421" i="6"/>
  <c r="CK489" i="6"/>
  <c r="CK54" i="6"/>
  <c r="CK206" i="6"/>
  <c r="CK282" i="6"/>
  <c r="CK362" i="6"/>
  <c r="CK426" i="6"/>
  <c r="CK502" i="6"/>
  <c r="CK123" i="6"/>
  <c r="CK271" i="6"/>
  <c r="CK399" i="6"/>
  <c r="CK183" i="6"/>
  <c r="CK75" i="6"/>
  <c r="CK155" i="6"/>
  <c r="CK235" i="6"/>
  <c r="CK299" i="6"/>
  <c r="CK363" i="6"/>
  <c r="CK431" i="6"/>
  <c r="CK495" i="6"/>
  <c r="CK40" i="6"/>
  <c r="CK132" i="6"/>
  <c r="CK216" i="6"/>
  <c r="CK288" i="6"/>
  <c r="CK364" i="6"/>
  <c r="CK428" i="6"/>
  <c r="CK496" i="6"/>
  <c r="CK77" i="6"/>
  <c r="CK217" i="6"/>
  <c r="CK281" i="6"/>
  <c r="CK345" i="6"/>
  <c r="CK409" i="6"/>
  <c r="CK477" i="6"/>
  <c r="CK42" i="6"/>
  <c r="CK118" i="6"/>
  <c r="CK190" i="6"/>
  <c r="CK270" i="6"/>
  <c r="CK346" i="6"/>
  <c r="CK414" i="6"/>
  <c r="CK490" i="6"/>
  <c r="CK65" i="6"/>
  <c r="CK149" i="6"/>
  <c r="CK201" i="6"/>
  <c r="CK269" i="6"/>
  <c r="CK333" i="6"/>
  <c r="CK397" i="6"/>
  <c r="CK465" i="6"/>
  <c r="CK46" i="6"/>
  <c r="CK122" i="6"/>
  <c r="CK194" i="6"/>
  <c r="CK274" i="6"/>
  <c r="CK354" i="6"/>
  <c r="CK418" i="6"/>
  <c r="CK494" i="6"/>
  <c r="CK69" i="6"/>
  <c r="CK129" i="6"/>
  <c r="CK153" i="6"/>
  <c r="CK205" i="6"/>
  <c r="CK273" i="6"/>
  <c r="CK337" i="6"/>
  <c r="CK401" i="6"/>
  <c r="CK469" i="6"/>
  <c r="CK50" i="6"/>
  <c r="CK202" i="6"/>
  <c r="CK278" i="6"/>
  <c r="CK498" i="6"/>
  <c r="CK44" i="6"/>
  <c r="CK136" i="6"/>
  <c r="CK220" i="6"/>
  <c r="CK296" i="6"/>
  <c r="CK368" i="6"/>
  <c r="CK432" i="6"/>
  <c r="CK504" i="6"/>
  <c r="CK47" i="6"/>
  <c r="CK127" i="6"/>
  <c r="CK199" i="6"/>
  <c r="CK275" i="6"/>
  <c r="CK339" i="6"/>
  <c r="CK403" i="6"/>
  <c r="CK471" i="6"/>
  <c r="CK12" i="6"/>
  <c r="CK88" i="6"/>
  <c r="CK192" i="6"/>
  <c r="CK260" i="6"/>
  <c r="CK336" i="6"/>
  <c r="CK404" i="6"/>
  <c r="CK468" i="6"/>
  <c r="CK63" i="6"/>
  <c r="CK239" i="6"/>
  <c r="CK351" i="6"/>
  <c r="CK519" i="6"/>
  <c r="CK115" i="6"/>
  <c r="CK203" i="6"/>
  <c r="CK279" i="6"/>
  <c r="CK343" i="6"/>
  <c r="CK411" i="6"/>
  <c r="CK475" i="6"/>
  <c r="CK16" i="6"/>
  <c r="CK96" i="6"/>
  <c r="CK196" i="6"/>
  <c r="CK268" i="6"/>
  <c r="CK340" i="6"/>
  <c r="CK408" i="6"/>
  <c r="CK472" i="6"/>
  <c r="CK73" i="6"/>
  <c r="CK209" i="6"/>
  <c r="CK277" i="6"/>
  <c r="CK341" i="6"/>
  <c r="CK405" i="6"/>
  <c r="CK473" i="6"/>
  <c r="CK38" i="6"/>
  <c r="CK114" i="6"/>
  <c r="CK154" i="6"/>
  <c r="CK186" i="6"/>
  <c r="CK266" i="6"/>
  <c r="CK338" i="6"/>
  <c r="CK410" i="6"/>
  <c r="CK482" i="6"/>
  <c r="CK79" i="6"/>
  <c r="CK211" i="6"/>
  <c r="CK367" i="6"/>
  <c r="CK27" i="6"/>
  <c r="CK55" i="6"/>
  <c r="CK135" i="6"/>
  <c r="CK207" i="6"/>
  <c r="CK283" i="6"/>
  <c r="CK347" i="6"/>
  <c r="CK415" i="6"/>
  <c r="CK479" i="6"/>
  <c r="CK20" i="6"/>
  <c r="CK104" i="6"/>
  <c r="CK200" i="6"/>
  <c r="CK272" i="6"/>
  <c r="CK348" i="6"/>
  <c r="CK412" i="6"/>
  <c r="CK480" i="6"/>
  <c r="CK61" i="6"/>
  <c r="CK137" i="6"/>
  <c r="CK197" i="6"/>
  <c r="CK265" i="6"/>
  <c r="CK329" i="6"/>
  <c r="CK393" i="6"/>
  <c r="CK457" i="6"/>
  <c r="CK26" i="6"/>
  <c r="CK90" i="6"/>
  <c r="CK174" i="6"/>
  <c r="CK246" i="6"/>
  <c r="CK326" i="6"/>
  <c r="CK398" i="6"/>
  <c r="CK466" i="6"/>
  <c r="CK45" i="6"/>
  <c r="CK185" i="6"/>
  <c r="CK253" i="6"/>
  <c r="CK317" i="6"/>
  <c r="CK381" i="6"/>
  <c r="CK445" i="6"/>
  <c r="CK30" i="6"/>
  <c r="CK94" i="6"/>
  <c r="CK146" i="6"/>
  <c r="CK178" i="6"/>
  <c r="CK250" i="6"/>
  <c r="CK330" i="6"/>
  <c r="CK402" i="6"/>
  <c r="CK470" i="6"/>
  <c r="CK53" i="6"/>
  <c r="CK189" i="6"/>
  <c r="CK257" i="6"/>
  <c r="CK321" i="6"/>
  <c r="CK385" i="6"/>
  <c r="CK449" i="6"/>
  <c r="CK34" i="6"/>
  <c r="CK98" i="6"/>
  <c r="CK182" i="6"/>
  <c r="CK334" i="6"/>
  <c r="CK28" i="6"/>
  <c r="CK112" i="6"/>
  <c r="CK204" i="6"/>
  <c r="CK276" i="6"/>
  <c r="CK352" i="6"/>
  <c r="CK416" i="6"/>
  <c r="CK484" i="6"/>
  <c r="CK23" i="6"/>
  <c r="CK107" i="6"/>
  <c r="CK179" i="6"/>
  <c r="CK259" i="6"/>
  <c r="CK323" i="6"/>
  <c r="CK387" i="6"/>
  <c r="CK455" i="6"/>
  <c r="CK68" i="6"/>
  <c r="CK176" i="6"/>
  <c r="CK244" i="6"/>
  <c r="CK316" i="6"/>
  <c r="CK388" i="6"/>
  <c r="CK452" i="6"/>
  <c r="CK19" i="6"/>
  <c r="CK191" i="6"/>
  <c r="CK319" i="6"/>
  <c r="CK467" i="6"/>
  <c r="CK87" i="6"/>
  <c r="CK167" i="6"/>
  <c r="CK263" i="6"/>
  <c r="CK327" i="6"/>
  <c r="CK391" i="6"/>
  <c r="CK459" i="6"/>
  <c r="CK72" i="6"/>
  <c r="CK180" i="6"/>
  <c r="CK248" i="6"/>
  <c r="CK320" i="6"/>
  <c r="CK392" i="6"/>
  <c r="CK456" i="6"/>
  <c r="CK57" i="6"/>
  <c r="CK133" i="6"/>
  <c r="CK157" i="6"/>
  <c r="CK193" i="6"/>
  <c r="CK261" i="6"/>
  <c r="CK325" i="6"/>
  <c r="CK389" i="6"/>
  <c r="CK453" i="6"/>
  <c r="CK22" i="6"/>
  <c r="CK86" i="6"/>
  <c r="CK138" i="6"/>
  <c r="CK170" i="6"/>
  <c r="CK238" i="6"/>
  <c r="CK318" i="6"/>
  <c r="CK394" i="6"/>
  <c r="CK458" i="6"/>
  <c r="CK39" i="6"/>
  <c r="CK175" i="6"/>
  <c r="CK335" i="6"/>
  <c r="CK483" i="6"/>
  <c r="CK31" i="6"/>
  <c r="CK119" i="6"/>
  <c r="CK187" i="6"/>
  <c r="CK267" i="6"/>
  <c r="CK331" i="6"/>
  <c r="CK395" i="6"/>
  <c r="CK463" i="6"/>
  <c r="CK76" i="6"/>
  <c r="CK184" i="6"/>
  <c r="CK252" i="6"/>
  <c r="CK324" i="6"/>
  <c r="CK396" i="6"/>
  <c r="CK460" i="6"/>
  <c r="CK37" i="6"/>
  <c r="CK181" i="6"/>
  <c r="CK249" i="6"/>
  <c r="CK313" i="6"/>
  <c r="CK377" i="6"/>
  <c r="CK441" i="6"/>
  <c r="CK509" i="6"/>
  <c r="CK10" i="6"/>
  <c r="CK74" i="6"/>
  <c r="CK142" i="6"/>
  <c r="CK158" i="6"/>
  <c r="CK226" i="6"/>
  <c r="CK306" i="6"/>
  <c r="CK382" i="6"/>
  <c r="CK446" i="6"/>
  <c r="CK21" i="6"/>
  <c r="CK101" i="6"/>
  <c r="CK165" i="6"/>
  <c r="CK237" i="6"/>
  <c r="CK301" i="6"/>
  <c r="CK365" i="6"/>
  <c r="CK429" i="6"/>
  <c r="CK497" i="6"/>
  <c r="CK14" i="6"/>
  <c r="CK78" i="6"/>
  <c r="CK162" i="6"/>
  <c r="CK230" i="6"/>
  <c r="CK310" i="6"/>
  <c r="CK386" i="6"/>
  <c r="CK450" i="6"/>
  <c r="CK29" i="6"/>
  <c r="CK105" i="6"/>
  <c r="CK169" i="6"/>
  <c r="CK241" i="6"/>
  <c r="CK305" i="6"/>
  <c r="CK369" i="6"/>
  <c r="CK433" i="6"/>
  <c r="CK501" i="6"/>
  <c r="CK18" i="6"/>
  <c r="CK82" i="6"/>
  <c r="CK150" i="6"/>
  <c r="CK166" i="6"/>
  <c r="CK234" i="6"/>
  <c r="CK314" i="6"/>
  <c r="CK390" i="6"/>
  <c r="CK454" i="6"/>
  <c r="CK358" i="6"/>
  <c r="CK422" i="6"/>
  <c r="CK406" i="6"/>
  <c r="CK2" i="6"/>
  <c r="CO523" i="6"/>
  <c r="CO527" i="6"/>
  <c r="CO531" i="6"/>
  <c r="CO535" i="6"/>
  <c r="CO522" i="6"/>
  <c r="CO526" i="6"/>
  <c r="CO530" i="6"/>
  <c r="CO534" i="6"/>
  <c r="CO521" i="6"/>
  <c r="CO525" i="6"/>
  <c r="CO529" i="6"/>
  <c r="CO533" i="6"/>
  <c r="CO520" i="6"/>
  <c r="CO524" i="6"/>
  <c r="CO528" i="6"/>
  <c r="CO532" i="6"/>
  <c r="CO117" i="6"/>
  <c r="CO461" i="6"/>
  <c r="CO513" i="6"/>
  <c r="CO198" i="6"/>
  <c r="CO474" i="6"/>
  <c r="CO15" i="6"/>
  <c r="CO95" i="6"/>
  <c r="CO195" i="6"/>
  <c r="CO407" i="6"/>
  <c r="CO85" i="6"/>
  <c r="CO213" i="6"/>
  <c r="CO517" i="6"/>
  <c r="CO258" i="6"/>
  <c r="CO486" i="6"/>
  <c r="CO8" i="6"/>
  <c r="CO92" i="6"/>
  <c r="CO128" i="6"/>
  <c r="CO332" i="6"/>
  <c r="CO512" i="6"/>
  <c r="CO49" i="6"/>
  <c r="CO173" i="6"/>
  <c r="CO126" i="6"/>
  <c r="CO350" i="6"/>
  <c r="CO7" i="6"/>
  <c r="CO59" i="6"/>
  <c r="CO139" i="6"/>
  <c r="CO231" i="6"/>
  <c r="CO41" i="6"/>
  <c r="CO242" i="6"/>
  <c r="CO462" i="6"/>
  <c r="CO84" i="6"/>
  <c r="CO116" i="6"/>
  <c r="CO292" i="6"/>
  <c r="CO500" i="6"/>
  <c r="CO25" i="6"/>
  <c r="CO106" i="6"/>
  <c r="CO290" i="6"/>
  <c r="CO43" i="6"/>
  <c r="CO111" i="6"/>
  <c r="CO227" i="6"/>
  <c r="CO17" i="6"/>
  <c r="CO141" i="6"/>
  <c r="CO130" i="6"/>
  <c r="CO342" i="6"/>
  <c r="CO56" i="6"/>
  <c r="CO108" i="6"/>
  <c r="CO264" i="6"/>
  <c r="CO476" i="6"/>
  <c r="CO516" i="6"/>
  <c r="CO13" i="6"/>
  <c r="CO145" i="6"/>
  <c r="CO102" i="6"/>
  <c r="CO254" i="6"/>
  <c r="CO35" i="6"/>
  <c r="CO103" i="6"/>
  <c r="CO215" i="6"/>
  <c r="CO511" i="6"/>
  <c r="CO5" i="6"/>
  <c r="CO109" i="6"/>
  <c r="CO110" i="6"/>
  <c r="CO322" i="6"/>
  <c r="CO24" i="6"/>
  <c r="CO100" i="6"/>
  <c r="CO140" i="6"/>
  <c r="CO344" i="6"/>
  <c r="CO224" i="6"/>
  <c r="CO28" i="6"/>
  <c r="CO112" i="6"/>
  <c r="CO204" i="6"/>
  <c r="CO276" i="6"/>
  <c r="CO352" i="6"/>
  <c r="CO416" i="6"/>
  <c r="CO484" i="6"/>
  <c r="CO23" i="6"/>
  <c r="CO107" i="6"/>
  <c r="CO179" i="6"/>
  <c r="CO259" i="6"/>
  <c r="CO323" i="6"/>
  <c r="CO387" i="6"/>
  <c r="CO455" i="6"/>
  <c r="CO68" i="6"/>
  <c r="CO176" i="6"/>
  <c r="CO244" i="6"/>
  <c r="CO316" i="6"/>
  <c r="CO388" i="6"/>
  <c r="CO452" i="6"/>
  <c r="CO19" i="6"/>
  <c r="CO191" i="6"/>
  <c r="CO319" i="6"/>
  <c r="CO467" i="6"/>
  <c r="CO87" i="6"/>
  <c r="CO167" i="6"/>
  <c r="CO263" i="6"/>
  <c r="CO327" i="6"/>
  <c r="CO391" i="6"/>
  <c r="CO459" i="6"/>
  <c r="CO72" i="6"/>
  <c r="CO180" i="6"/>
  <c r="CO248" i="6"/>
  <c r="CO320" i="6"/>
  <c r="CO392" i="6"/>
  <c r="CO456" i="6"/>
  <c r="CO57" i="6"/>
  <c r="CO133" i="6"/>
  <c r="CO193" i="6"/>
  <c r="CO261" i="6"/>
  <c r="CO325" i="6"/>
  <c r="CO389" i="6"/>
  <c r="CO453" i="6"/>
  <c r="CO22" i="6"/>
  <c r="CO86" i="6"/>
  <c r="CO138" i="6"/>
  <c r="CO170" i="6"/>
  <c r="CO238" i="6"/>
  <c r="CO318" i="6"/>
  <c r="CO394" i="6"/>
  <c r="CO458" i="6"/>
  <c r="CO39" i="6"/>
  <c r="CO175" i="6"/>
  <c r="CO335" i="6"/>
  <c r="CO483" i="6"/>
  <c r="CO31" i="6"/>
  <c r="CO119" i="6"/>
  <c r="CO187" i="6"/>
  <c r="CO267" i="6"/>
  <c r="CO331" i="6"/>
  <c r="CO395" i="6"/>
  <c r="CO463" i="6"/>
  <c r="CO76" i="6"/>
  <c r="CO184" i="6"/>
  <c r="CO252" i="6"/>
  <c r="CO324" i="6"/>
  <c r="CO396" i="6"/>
  <c r="CO460" i="6"/>
  <c r="CO37" i="6"/>
  <c r="CO181" i="6"/>
  <c r="CO249" i="6"/>
  <c r="CO313" i="6"/>
  <c r="CO377" i="6"/>
  <c r="CO441" i="6"/>
  <c r="CO509" i="6"/>
  <c r="CO10" i="6"/>
  <c r="CO74" i="6"/>
  <c r="CO158" i="6"/>
  <c r="CO226" i="6"/>
  <c r="CO306" i="6"/>
  <c r="CO382" i="6"/>
  <c r="CO446" i="6"/>
  <c r="CO21" i="6"/>
  <c r="CO101" i="6"/>
  <c r="CO165" i="6"/>
  <c r="CO237" i="6"/>
  <c r="CO301" i="6"/>
  <c r="CO365" i="6"/>
  <c r="CO429" i="6"/>
  <c r="CO497" i="6"/>
  <c r="CO14" i="6"/>
  <c r="CO78" i="6"/>
  <c r="CO162" i="6"/>
  <c r="CO230" i="6"/>
  <c r="CO310" i="6"/>
  <c r="CO386" i="6"/>
  <c r="CO450" i="6"/>
  <c r="CO29" i="6"/>
  <c r="CO105" i="6"/>
  <c r="CO129" i="6"/>
  <c r="CO169" i="6"/>
  <c r="CO241" i="6"/>
  <c r="CO305" i="6"/>
  <c r="CO369" i="6"/>
  <c r="CO433" i="6"/>
  <c r="CO501" i="6"/>
  <c r="CO18" i="6"/>
  <c r="CO82" i="6"/>
  <c r="CO134" i="6"/>
  <c r="CO166" i="6"/>
  <c r="CO234" i="6"/>
  <c r="CO314" i="6"/>
  <c r="CO390" i="6"/>
  <c r="CO454" i="6"/>
  <c r="CO438" i="6"/>
  <c r="CO358" i="6"/>
  <c r="CO422" i="6"/>
  <c r="CO4" i="6"/>
  <c r="CO80" i="6"/>
  <c r="CO188" i="6"/>
  <c r="CO256" i="6"/>
  <c r="CO328" i="6"/>
  <c r="CO400" i="6"/>
  <c r="CO464" i="6"/>
  <c r="CO499" i="6"/>
  <c r="CO83" i="6"/>
  <c r="CO163" i="6"/>
  <c r="CO243" i="6"/>
  <c r="CO307" i="6"/>
  <c r="CO371" i="6"/>
  <c r="CO439" i="6"/>
  <c r="CO503" i="6"/>
  <c r="CO48" i="6"/>
  <c r="CO144" i="6"/>
  <c r="CO160" i="6"/>
  <c r="CO228" i="6"/>
  <c r="CO300" i="6"/>
  <c r="CO372" i="6"/>
  <c r="CO436" i="6"/>
  <c r="CO508" i="6"/>
  <c r="CO143" i="6"/>
  <c r="CO287" i="6"/>
  <c r="CO435" i="6"/>
  <c r="CO71" i="6"/>
  <c r="CO151" i="6"/>
  <c r="CO247" i="6"/>
  <c r="CO311" i="6"/>
  <c r="CO375" i="6"/>
  <c r="CO443" i="6"/>
  <c r="CO507" i="6"/>
  <c r="CO52" i="6"/>
  <c r="CO148" i="6"/>
  <c r="CO164" i="6"/>
  <c r="CO232" i="6"/>
  <c r="CO304" i="6"/>
  <c r="CO376" i="6"/>
  <c r="CO440" i="6"/>
  <c r="CO33" i="6"/>
  <c r="CO113" i="6"/>
  <c r="CO177" i="6"/>
  <c r="CO245" i="6"/>
  <c r="CO309" i="6"/>
  <c r="CO373" i="6"/>
  <c r="CO437" i="6"/>
  <c r="CO505" i="6"/>
  <c r="CO6" i="6"/>
  <c r="CO70" i="6"/>
  <c r="CO222" i="6"/>
  <c r="CO302" i="6"/>
  <c r="CO378" i="6"/>
  <c r="CO442" i="6"/>
  <c r="CO518" i="6"/>
  <c r="CO159" i="6"/>
  <c r="CO303" i="6"/>
  <c r="CO451" i="6"/>
  <c r="CO11" i="6"/>
  <c r="CO91" i="6"/>
  <c r="CO171" i="6"/>
  <c r="CO251" i="6"/>
  <c r="CO315" i="6"/>
  <c r="CO379" i="6"/>
  <c r="CO447" i="6"/>
  <c r="CO515" i="6"/>
  <c r="CO60" i="6"/>
  <c r="CO152" i="6"/>
  <c r="CO168" i="6"/>
  <c r="CO236" i="6"/>
  <c r="CO308" i="6"/>
  <c r="CO380" i="6"/>
  <c r="CO444" i="6"/>
  <c r="CO9" i="6"/>
  <c r="CO97" i="6"/>
  <c r="CO161" i="6"/>
  <c r="CO233" i="6"/>
  <c r="CO297" i="6"/>
  <c r="CO361" i="6"/>
  <c r="CO425" i="6"/>
  <c r="CO493" i="6"/>
  <c r="CO58" i="6"/>
  <c r="CO210" i="6"/>
  <c r="CO286" i="6"/>
  <c r="CO366" i="6"/>
  <c r="CO430" i="6"/>
  <c r="CO506" i="6"/>
  <c r="CO81" i="6"/>
  <c r="CO221" i="6"/>
  <c r="CO285" i="6"/>
  <c r="CO349" i="6"/>
  <c r="CO413" i="6"/>
  <c r="CO481" i="6"/>
  <c r="CO62" i="6"/>
  <c r="CO214" i="6"/>
  <c r="CO294" i="6"/>
  <c r="CO370" i="6"/>
  <c r="CO434" i="6"/>
  <c r="CO510" i="6"/>
  <c r="CO89" i="6"/>
  <c r="CO225" i="6"/>
  <c r="CO289" i="6"/>
  <c r="CO353" i="6"/>
  <c r="CO417" i="6"/>
  <c r="CO485" i="6"/>
  <c r="CO66" i="6"/>
  <c r="CO218" i="6"/>
  <c r="CO298" i="6"/>
  <c r="CO374" i="6"/>
  <c r="CO64" i="6"/>
  <c r="CO156" i="6"/>
  <c r="CO172" i="6"/>
  <c r="CO240" i="6"/>
  <c r="CO312" i="6"/>
  <c r="CO384" i="6"/>
  <c r="CO448" i="6"/>
  <c r="CO419" i="6"/>
  <c r="CO67" i="6"/>
  <c r="CO147" i="6"/>
  <c r="CO219" i="6"/>
  <c r="CO291" i="6"/>
  <c r="CO355" i="6"/>
  <c r="CO423" i="6"/>
  <c r="CO487" i="6"/>
  <c r="CO32" i="6"/>
  <c r="CO120" i="6"/>
  <c r="CO208" i="6"/>
  <c r="CO280" i="6"/>
  <c r="CO356" i="6"/>
  <c r="CO420" i="6"/>
  <c r="CO488" i="6"/>
  <c r="CO99" i="6"/>
  <c r="CO255" i="6"/>
  <c r="CO383" i="6"/>
  <c r="CO51" i="6"/>
  <c r="CO131" i="6"/>
  <c r="CO223" i="6"/>
  <c r="CO295" i="6"/>
  <c r="CO359" i="6"/>
  <c r="CO427" i="6"/>
  <c r="CO491" i="6"/>
  <c r="CO36" i="6"/>
  <c r="CO124" i="6"/>
  <c r="CO212" i="6"/>
  <c r="CO284" i="6"/>
  <c r="CO360" i="6"/>
  <c r="CO424" i="6"/>
  <c r="CO492" i="6"/>
  <c r="CO93" i="6"/>
  <c r="CO229" i="6"/>
  <c r="CO293" i="6"/>
  <c r="CO357" i="6"/>
  <c r="CO421" i="6"/>
  <c r="CO489" i="6"/>
  <c r="CO54" i="6"/>
  <c r="CO206" i="6"/>
  <c r="CO282" i="6"/>
  <c r="CO362" i="6"/>
  <c r="CO426" i="6"/>
  <c r="CO502" i="6"/>
  <c r="CO123" i="6"/>
  <c r="CO271" i="6"/>
  <c r="CO399" i="6"/>
  <c r="CO183" i="6"/>
  <c r="CO75" i="6"/>
  <c r="CO155" i="6"/>
  <c r="CO235" i="6"/>
  <c r="CO299" i="6"/>
  <c r="CO363" i="6"/>
  <c r="CO431" i="6"/>
  <c r="CO495" i="6"/>
  <c r="CO40" i="6"/>
  <c r="CO132" i="6"/>
  <c r="CO216" i="6"/>
  <c r="CO288" i="6"/>
  <c r="CO364" i="6"/>
  <c r="CO428" i="6"/>
  <c r="CO496" i="6"/>
  <c r="CO77" i="6"/>
  <c r="CO217" i="6"/>
  <c r="CO281" i="6"/>
  <c r="CO345" i="6"/>
  <c r="CO409" i="6"/>
  <c r="CO477" i="6"/>
  <c r="CO42" i="6"/>
  <c r="CO118" i="6"/>
  <c r="CO190" i="6"/>
  <c r="CO270" i="6"/>
  <c r="CO346" i="6"/>
  <c r="CO414" i="6"/>
  <c r="CO490" i="6"/>
  <c r="CO65" i="6"/>
  <c r="CO149" i="6"/>
  <c r="CO201" i="6"/>
  <c r="CO269" i="6"/>
  <c r="CO333" i="6"/>
  <c r="CO397" i="6"/>
  <c r="CO465" i="6"/>
  <c r="CO46" i="6"/>
  <c r="CO122" i="6"/>
  <c r="CO194" i="6"/>
  <c r="CO274" i="6"/>
  <c r="CO354" i="6"/>
  <c r="CO418" i="6"/>
  <c r="CO494" i="6"/>
  <c r="CO69" i="6"/>
  <c r="CO153" i="6"/>
  <c r="CO205" i="6"/>
  <c r="CO273" i="6"/>
  <c r="CO337" i="6"/>
  <c r="CO401" i="6"/>
  <c r="CO469" i="6"/>
  <c r="CO50" i="6"/>
  <c r="CO278" i="6"/>
  <c r="CO44" i="6"/>
  <c r="CO136" i="6"/>
  <c r="CO220" i="6"/>
  <c r="CO296" i="6"/>
  <c r="CO368" i="6"/>
  <c r="CO432" i="6"/>
  <c r="CO504" i="6"/>
  <c r="CO47" i="6"/>
  <c r="CO127" i="6"/>
  <c r="CO199" i="6"/>
  <c r="CO275" i="6"/>
  <c r="CO339" i="6"/>
  <c r="CO403" i="6"/>
  <c r="CO471" i="6"/>
  <c r="CO12" i="6"/>
  <c r="CO88" i="6"/>
  <c r="CO192" i="6"/>
  <c r="CO260" i="6"/>
  <c r="CO336" i="6"/>
  <c r="CO404" i="6"/>
  <c r="CO468" i="6"/>
  <c r="CO63" i="6"/>
  <c r="CO239" i="6"/>
  <c r="CO351" i="6"/>
  <c r="CO519" i="6"/>
  <c r="CO115" i="6"/>
  <c r="CO203" i="6"/>
  <c r="CO279" i="6"/>
  <c r="CO343" i="6"/>
  <c r="CO411" i="6"/>
  <c r="CO475" i="6"/>
  <c r="CO16" i="6"/>
  <c r="CO96" i="6"/>
  <c r="CO196" i="6"/>
  <c r="CO268" i="6"/>
  <c r="CO340" i="6"/>
  <c r="CO408" i="6"/>
  <c r="CO472" i="6"/>
  <c r="CO73" i="6"/>
  <c r="CO157" i="6"/>
  <c r="CO209" i="6"/>
  <c r="CO277" i="6"/>
  <c r="CO341" i="6"/>
  <c r="CO405" i="6"/>
  <c r="CO473" i="6"/>
  <c r="CO38" i="6"/>
  <c r="CO114" i="6"/>
  <c r="CO154" i="6"/>
  <c r="CO186" i="6"/>
  <c r="CO266" i="6"/>
  <c r="CO338" i="6"/>
  <c r="CO410" i="6"/>
  <c r="CO482" i="6"/>
  <c r="CO79" i="6"/>
  <c r="CO211" i="6"/>
  <c r="CO367" i="6"/>
  <c r="CO27" i="6"/>
  <c r="CO55" i="6"/>
  <c r="CO135" i="6"/>
  <c r="CO207" i="6"/>
  <c r="CO283" i="6"/>
  <c r="CO347" i="6"/>
  <c r="CO415" i="6"/>
  <c r="CO479" i="6"/>
  <c r="CO20" i="6"/>
  <c r="CO104" i="6"/>
  <c r="CO200" i="6"/>
  <c r="CO272" i="6"/>
  <c r="CO348" i="6"/>
  <c r="CO412" i="6"/>
  <c r="CO480" i="6"/>
  <c r="CO61" i="6"/>
  <c r="CO121" i="6"/>
  <c r="CO137" i="6"/>
  <c r="CO197" i="6"/>
  <c r="CO265" i="6"/>
  <c r="CO329" i="6"/>
  <c r="CO393" i="6"/>
  <c r="CO457" i="6"/>
  <c r="CO26" i="6"/>
  <c r="CO90" i="6"/>
  <c r="CO142" i="6"/>
  <c r="CO174" i="6"/>
  <c r="CO246" i="6"/>
  <c r="CO326" i="6"/>
  <c r="CO398" i="6"/>
  <c r="CO466" i="6"/>
  <c r="CO45" i="6"/>
  <c r="CO125" i="6"/>
  <c r="CO185" i="6"/>
  <c r="CO253" i="6"/>
  <c r="CO317" i="6"/>
  <c r="CO381" i="6"/>
  <c r="CO445" i="6"/>
  <c r="CO30" i="6"/>
  <c r="CO94" i="6"/>
  <c r="CO146" i="6"/>
  <c r="CO178" i="6"/>
  <c r="CO250" i="6"/>
  <c r="CO330" i="6"/>
  <c r="CO402" i="6"/>
  <c r="CO470" i="6"/>
  <c r="CO53" i="6"/>
  <c r="CO189" i="6"/>
  <c r="CO257" i="6"/>
  <c r="CO321" i="6"/>
  <c r="CO385" i="6"/>
  <c r="CO449" i="6"/>
  <c r="CO34" i="6"/>
  <c r="CO98" i="6"/>
  <c r="CO150" i="6"/>
  <c r="CO182" i="6"/>
  <c r="CO262" i="6"/>
  <c r="CO334" i="6"/>
  <c r="CO406" i="6"/>
  <c r="CO478" i="6"/>
  <c r="CO514" i="6"/>
  <c r="CO202" i="6"/>
  <c r="CO498" i="6"/>
  <c r="CO2" i="6"/>
  <c r="CS523" i="6"/>
  <c r="CS527" i="6"/>
  <c r="CS531" i="6"/>
  <c r="CS535" i="6"/>
  <c r="CS522" i="6"/>
  <c r="CS526" i="6"/>
  <c r="CS530" i="6"/>
  <c r="CS534" i="6"/>
  <c r="CS521" i="6"/>
  <c r="CS525" i="6"/>
  <c r="CS529" i="6"/>
  <c r="CS533" i="6"/>
  <c r="CS520" i="6"/>
  <c r="CS524" i="6"/>
  <c r="CS528" i="6"/>
  <c r="CS532" i="6"/>
  <c r="CS13" i="6"/>
  <c r="CS102" i="6"/>
  <c r="CS254" i="6"/>
  <c r="CS35" i="6"/>
  <c r="CS103" i="6"/>
  <c r="CS215" i="6"/>
  <c r="CS511" i="6"/>
  <c r="CS5" i="6"/>
  <c r="CS109" i="6"/>
  <c r="CS110" i="6"/>
  <c r="CS322" i="6"/>
  <c r="CS24" i="6"/>
  <c r="CS100" i="6"/>
  <c r="CS140" i="6"/>
  <c r="CS224" i="6"/>
  <c r="CS344" i="6"/>
  <c r="CS117" i="6"/>
  <c r="CS461" i="6"/>
  <c r="CS513" i="6"/>
  <c r="CS198" i="6"/>
  <c r="CS474" i="6"/>
  <c r="CS15" i="6"/>
  <c r="CS95" i="6"/>
  <c r="CS195" i="6"/>
  <c r="CS407" i="6"/>
  <c r="CS85" i="6"/>
  <c r="CS213" i="6"/>
  <c r="CS517" i="6"/>
  <c r="CS258" i="6"/>
  <c r="CS486" i="6"/>
  <c r="CS8" i="6"/>
  <c r="CS92" i="6"/>
  <c r="CS128" i="6"/>
  <c r="CS332" i="6"/>
  <c r="CS512" i="6"/>
  <c r="CS49" i="6"/>
  <c r="CS173" i="6"/>
  <c r="CS126" i="6"/>
  <c r="CS350" i="6"/>
  <c r="CS7" i="6"/>
  <c r="CS59" i="6"/>
  <c r="CS139" i="6"/>
  <c r="CS231" i="6"/>
  <c r="CS41" i="6"/>
  <c r="CS141" i="6"/>
  <c r="CS242" i="6"/>
  <c r="CS462" i="6"/>
  <c r="CS84" i="6"/>
  <c r="CS116" i="6"/>
  <c r="CS292" i="6"/>
  <c r="CS500" i="6"/>
  <c r="CS25" i="6"/>
  <c r="CS145" i="6"/>
  <c r="CS106" i="6"/>
  <c r="CS290" i="6"/>
  <c r="CS43" i="6"/>
  <c r="CS111" i="6"/>
  <c r="CS227" i="6"/>
  <c r="CS17" i="6"/>
  <c r="CS130" i="6"/>
  <c r="CS342" i="6"/>
  <c r="CS56" i="6"/>
  <c r="CS108" i="6"/>
  <c r="CS476" i="6"/>
  <c r="CS516" i="6"/>
  <c r="CS264" i="6"/>
  <c r="CS44" i="6"/>
  <c r="CS136" i="6"/>
  <c r="CS220" i="6"/>
  <c r="CS296" i="6"/>
  <c r="CS368" i="6"/>
  <c r="CS432" i="6"/>
  <c r="CS504" i="6"/>
  <c r="CS47" i="6"/>
  <c r="CS127" i="6"/>
  <c r="CS199" i="6"/>
  <c r="CS275" i="6"/>
  <c r="CS339" i="6"/>
  <c r="CS403" i="6"/>
  <c r="CS471" i="6"/>
  <c r="CS12" i="6"/>
  <c r="CS88" i="6"/>
  <c r="CS192" i="6"/>
  <c r="CS260" i="6"/>
  <c r="CS336" i="6"/>
  <c r="CS404" i="6"/>
  <c r="CS468" i="6"/>
  <c r="CS63" i="6"/>
  <c r="CS239" i="6"/>
  <c r="CS351" i="6"/>
  <c r="CS519" i="6"/>
  <c r="CS115" i="6"/>
  <c r="CS203" i="6"/>
  <c r="CS279" i="6"/>
  <c r="CS343" i="6"/>
  <c r="CS411" i="6"/>
  <c r="CS475" i="6"/>
  <c r="CS16" i="6"/>
  <c r="CS96" i="6"/>
  <c r="CS196" i="6"/>
  <c r="CS268" i="6"/>
  <c r="CS340" i="6"/>
  <c r="CS408" i="6"/>
  <c r="CS472" i="6"/>
  <c r="CS73" i="6"/>
  <c r="CS133" i="6"/>
  <c r="CS209" i="6"/>
  <c r="CS277" i="6"/>
  <c r="CS341" i="6"/>
  <c r="CS405" i="6"/>
  <c r="CS473" i="6"/>
  <c r="CS38" i="6"/>
  <c r="CS114" i="6"/>
  <c r="CS138" i="6"/>
  <c r="CS186" i="6"/>
  <c r="CS266" i="6"/>
  <c r="CS338" i="6"/>
  <c r="CS410" i="6"/>
  <c r="CS482" i="6"/>
  <c r="CS79" i="6"/>
  <c r="CS211" i="6"/>
  <c r="CS367" i="6"/>
  <c r="CS27" i="6"/>
  <c r="CS55" i="6"/>
  <c r="CS135" i="6"/>
  <c r="CS207" i="6"/>
  <c r="CS283" i="6"/>
  <c r="CS347" i="6"/>
  <c r="CS415" i="6"/>
  <c r="CS479" i="6"/>
  <c r="CS20" i="6"/>
  <c r="CS104" i="6"/>
  <c r="CS200" i="6"/>
  <c r="CS272" i="6"/>
  <c r="CS348" i="6"/>
  <c r="CS412" i="6"/>
  <c r="CS480" i="6"/>
  <c r="CS61" i="6"/>
  <c r="CS197" i="6"/>
  <c r="CS265" i="6"/>
  <c r="CS329" i="6"/>
  <c r="CS393" i="6"/>
  <c r="CS457" i="6"/>
  <c r="CS26" i="6"/>
  <c r="CS90" i="6"/>
  <c r="CS142" i="6"/>
  <c r="CS174" i="6"/>
  <c r="CS246" i="6"/>
  <c r="CS326" i="6"/>
  <c r="CS398" i="6"/>
  <c r="CS466" i="6"/>
  <c r="CS45" i="6"/>
  <c r="CS185" i="6"/>
  <c r="CS253" i="6"/>
  <c r="CS317" i="6"/>
  <c r="CS381" i="6"/>
  <c r="CS445" i="6"/>
  <c r="CS30" i="6"/>
  <c r="CS94" i="6"/>
  <c r="CS178" i="6"/>
  <c r="CS250" i="6"/>
  <c r="CS330" i="6"/>
  <c r="CS402" i="6"/>
  <c r="CS470" i="6"/>
  <c r="CS53" i="6"/>
  <c r="CS189" i="6"/>
  <c r="CS257" i="6"/>
  <c r="CS321" i="6"/>
  <c r="CS385" i="6"/>
  <c r="CS449" i="6"/>
  <c r="CS34" i="6"/>
  <c r="CS98" i="6"/>
  <c r="CS150" i="6"/>
  <c r="CS182" i="6"/>
  <c r="CS262" i="6"/>
  <c r="CS334" i="6"/>
  <c r="CS406" i="6"/>
  <c r="CS478" i="6"/>
  <c r="CS314" i="6"/>
  <c r="CS218" i="6"/>
  <c r="CS28" i="6"/>
  <c r="CS112" i="6"/>
  <c r="CS204" i="6"/>
  <c r="CS276" i="6"/>
  <c r="CS352" i="6"/>
  <c r="CS416" i="6"/>
  <c r="CS484" i="6"/>
  <c r="CS23" i="6"/>
  <c r="CS107" i="6"/>
  <c r="CS179" i="6"/>
  <c r="CS259" i="6"/>
  <c r="CS323" i="6"/>
  <c r="CS387" i="6"/>
  <c r="CS455" i="6"/>
  <c r="CS68" i="6"/>
  <c r="CS176" i="6"/>
  <c r="CS244" i="6"/>
  <c r="CS316" i="6"/>
  <c r="CS388" i="6"/>
  <c r="CS452" i="6"/>
  <c r="CS19" i="6"/>
  <c r="CS191" i="6"/>
  <c r="CS319" i="6"/>
  <c r="CS467" i="6"/>
  <c r="CS87" i="6"/>
  <c r="CS167" i="6"/>
  <c r="CS263" i="6"/>
  <c r="CS327" i="6"/>
  <c r="CS391" i="6"/>
  <c r="CS459" i="6"/>
  <c r="CS72" i="6"/>
  <c r="CS180" i="6"/>
  <c r="CS248" i="6"/>
  <c r="CS320" i="6"/>
  <c r="CS392" i="6"/>
  <c r="CS456" i="6"/>
  <c r="CS57" i="6"/>
  <c r="CS193" i="6"/>
  <c r="CS261" i="6"/>
  <c r="CS325" i="6"/>
  <c r="CS389" i="6"/>
  <c r="CS453" i="6"/>
  <c r="CS22" i="6"/>
  <c r="CS86" i="6"/>
  <c r="CS170" i="6"/>
  <c r="CS238" i="6"/>
  <c r="CS318" i="6"/>
  <c r="CS394" i="6"/>
  <c r="CS458" i="6"/>
  <c r="CS39" i="6"/>
  <c r="CS175" i="6"/>
  <c r="CS335" i="6"/>
  <c r="CS483" i="6"/>
  <c r="CS31" i="6"/>
  <c r="CS119" i="6"/>
  <c r="CS187" i="6"/>
  <c r="CS267" i="6"/>
  <c r="CS331" i="6"/>
  <c r="CS395" i="6"/>
  <c r="CS463" i="6"/>
  <c r="CS76" i="6"/>
  <c r="CS184" i="6"/>
  <c r="CS252" i="6"/>
  <c r="CS324" i="6"/>
  <c r="CS396" i="6"/>
  <c r="CS460" i="6"/>
  <c r="CS37" i="6"/>
  <c r="CS181" i="6"/>
  <c r="CS249" i="6"/>
  <c r="CS313" i="6"/>
  <c r="CS377" i="6"/>
  <c r="CS441" i="6"/>
  <c r="CS509" i="6"/>
  <c r="CS10" i="6"/>
  <c r="CS74" i="6"/>
  <c r="CS158" i="6"/>
  <c r="CS226" i="6"/>
  <c r="CS306" i="6"/>
  <c r="CS382" i="6"/>
  <c r="CS446" i="6"/>
  <c r="CS21" i="6"/>
  <c r="CS101" i="6"/>
  <c r="CS165" i="6"/>
  <c r="CS237" i="6"/>
  <c r="CS301" i="6"/>
  <c r="CS365" i="6"/>
  <c r="CS429" i="6"/>
  <c r="CS497" i="6"/>
  <c r="CS14" i="6"/>
  <c r="CS78" i="6"/>
  <c r="CS162" i="6"/>
  <c r="CS230" i="6"/>
  <c r="CS310" i="6"/>
  <c r="CS386" i="6"/>
  <c r="CS450" i="6"/>
  <c r="CS29" i="6"/>
  <c r="CS105" i="6"/>
  <c r="CS169" i="6"/>
  <c r="CS241" i="6"/>
  <c r="CS305" i="6"/>
  <c r="CS369" i="6"/>
  <c r="CS433" i="6"/>
  <c r="CS501" i="6"/>
  <c r="CS18" i="6"/>
  <c r="CS82" i="6"/>
  <c r="CS134" i="6"/>
  <c r="CS166" i="6"/>
  <c r="CS234" i="6"/>
  <c r="CS374" i="6"/>
  <c r="CS438" i="6"/>
  <c r="CS4" i="6"/>
  <c r="CS80" i="6"/>
  <c r="CS188" i="6"/>
  <c r="CS256" i="6"/>
  <c r="CS328" i="6"/>
  <c r="CS400" i="6"/>
  <c r="CS464" i="6"/>
  <c r="CS499" i="6"/>
  <c r="CS83" i="6"/>
  <c r="CS163" i="6"/>
  <c r="CS243" i="6"/>
  <c r="CS307" i="6"/>
  <c r="CS371" i="6"/>
  <c r="CS439" i="6"/>
  <c r="CS503" i="6"/>
  <c r="CS48" i="6"/>
  <c r="CS144" i="6"/>
  <c r="CS160" i="6"/>
  <c r="CS228" i="6"/>
  <c r="CS300" i="6"/>
  <c r="CS372" i="6"/>
  <c r="CS436" i="6"/>
  <c r="CS508" i="6"/>
  <c r="CS143" i="6"/>
  <c r="CS287" i="6"/>
  <c r="CS435" i="6"/>
  <c r="CS71" i="6"/>
  <c r="CS151" i="6"/>
  <c r="CS247" i="6"/>
  <c r="CS311" i="6"/>
  <c r="CS375" i="6"/>
  <c r="CS443" i="6"/>
  <c r="CS507" i="6"/>
  <c r="CS52" i="6"/>
  <c r="CS148" i="6"/>
  <c r="CS164" i="6"/>
  <c r="CS232" i="6"/>
  <c r="CS304" i="6"/>
  <c r="CS376" i="6"/>
  <c r="CS440" i="6"/>
  <c r="CS33" i="6"/>
  <c r="CS113" i="6"/>
  <c r="CS177" i="6"/>
  <c r="CS245" i="6"/>
  <c r="CS309" i="6"/>
  <c r="CS373" i="6"/>
  <c r="CS437" i="6"/>
  <c r="CS505" i="6"/>
  <c r="CS6" i="6"/>
  <c r="CS70" i="6"/>
  <c r="CS222" i="6"/>
  <c r="CS302" i="6"/>
  <c r="CS378" i="6"/>
  <c r="CS442" i="6"/>
  <c r="CS518" i="6"/>
  <c r="CS159" i="6"/>
  <c r="CS303" i="6"/>
  <c r="CS451" i="6"/>
  <c r="CS11" i="6"/>
  <c r="CS91" i="6"/>
  <c r="CS171" i="6"/>
  <c r="CS251" i="6"/>
  <c r="CS315" i="6"/>
  <c r="CS379" i="6"/>
  <c r="CS447" i="6"/>
  <c r="CS515" i="6"/>
  <c r="CS60" i="6"/>
  <c r="CS152" i="6"/>
  <c r="CS168" i="6"/>
  <c r="CS236" i="6"/>
  <c r="CS308" i="6"/>
  <c r="CS380" i="6"/>
  <c r="CS444" i="6"/>
  <c r="CS9" i="6"/>
  <c r="CS97" i="6"/>
  <c r="CS121" i="6"/>
  <c r="CS161" i="6"/>
  <c r="CS233" i="6"/>
  <c r="CS297" i="6"/>
  <c r="CS361" i="6"/>
  <c r="CS425" i="6"/>
  <c r="CS493" i="6"/>
  <c r="CS58" i="6"/>
  <c r="CS210" i="6"/>
  <c r="CS286" i="6"/>
  <c r="CS366" i="6"/>
  <c r="CS430" i="6"/>
  <c r="CS506" i="6"/>
  <c r="CS81" i="6"/>
  <c r="CS125" i="6"/>
  <c r="CS149" i="6"/>
  <c r="CS221" i="6"/>
  <c r="CS285" i="6"/>
  <c r="CS349" i="6"/>
  <c r="CS413" i="6"/>
  <c r="CS481" i="6"/>
  <c r="CS62" i="6"/>
  <c r="CS214" i="6"/>
  <c r="CS294" i="6"/>
  <c r="CS370" i="6"/>
  <c r="CS434" i="6"/>
  <c r="CS510" i="6"/>
  <c r="CS89" i="6"/>
  <c r="CS153" i="6"/>
  <c r="CS225" i="6"/>
  <c r="CS289" i="6"/>
  <c r="CS353" i="6"/>
  <c r="CS417" i="6"/>
  <c r="CS485" i="6"/>
  <c r="CS66" i="6"/>
  <c r="CS298" i="6"/>
  <c r="CS64" i="6"/>
  <c r="CS156" i="6"/>
  <c r="CS172" i="6"/>
  <c r="CS240" i="6"/>
  <c r="CS312" i="6"/>
  <c r="CS384" i="6"/>
  <c r="CS448" i="6"/>
  <c r="CS419" i="6"/>
  <c r="CS67" i="6"/>
  <c r="CS147" i="6"/>
  <c r="CS219" i="6"/>
  <c r="CS291" i="6"/>
  <c r="CS355" i="6"/>
  <c r="CS423" i="6"/>
  <c r="CS487" i="6"/>
  <c r="CS32" i="6"/>
  <c r="CS120" i="6"/>
  <c r="CS208" i="6"/>
  <c r="CS280" i="6"/>
  <c r="CS356" i="6"/>
  <c r="CS420" i="6"/>
  <c r="CS488" i="6"/>
  <c r="CS99" i="6"/>
  <c r="CS255" i="6"/>
  <c r="CS383" i="6"/>
  <c r="CS51" i="6"/>
  <c r="CS131" i="6"/>
  <c r="CS223" i="6"/>
  <c r="CS295" i="6"/>
  <c r="CS359" i="6"/>
  <c r="CS427" i="6"/>
  <c r="CS491" i="6"/>
  <c r="CS36" i="6"/>
  <c r="CS124" i="6"/>
  <c r="CS212" i="6"/>
  <c r="CS284" i="6"/>
  <c r="CS360" i="6"/>
  <c r="CS424" i="6"/>
  <c r="CS492" i="6"/>
  <c r="CS93" i="6"/>
  <c r="CS157" i="6"/>
  <c r="CS229" i="6"/>
  <c r="CS293" i="6"/>
  <c r="CS357" i="6"/>
  <c r="CS421" i="6"/>
  <c r="CS489" i="6"/>
  <c r="CS54" i="6"/>
  <c r="CS154" i="6"/>
  <c r="CS206" i="6"/>
  <c r="CS282" i="6"/>
  <c r="CS362" i="6"/>
  <c r="CS426" i="6"/>
  <c r="CS502" i="6"/>
  <c r="CS123" i="6"/>
  <c r="CS271" i="6"/>
  <c r="CS399" i="6"/>
  <c r="CS183" i="6"/>
  <c r="CS75" i="6"/>
  <c r="CS155" i="6"/>
  <c r="CS235" i="6"/>
  <c r="CS299" i="6"/>
  <c r="CS363" i="6"/>
  <c r="CS431" i="6"/>
  <c r="CS495" i="6"/>
  <c r="CS40" i="6"/>
  <c r="CS132" i="6"/>
  <c r="CS216" i="6"/>
  <c r="CS288" i="6"/>
  <c r="CS364" i="6"/>
  <c r="CS428" i="6"/>
  <c r="CS496" i="6"/>
  <c r="CS77" i="6"/>
  <c r="CS137" i="6"/>
  <c r="CS217" i="6"/>
  <c r="CS281" i="6"/>
  <c r="CS345" i="6"/>
  <c r="CS409" i="6"/>
  <c r="CS477" i="6"/>
  <c r="CS42" i="6"/>
  <c r="CS118" i="6"/>
  <c r="CS190" i="6"/>
  <c r="CS270" i="6"/>
  <c r="CS346" i="6"/>
  <c r="CS414" i="6"/>
  <c r="CS490" i="6"/>
  <c r="CS65" i="6"/>
  <c r="CS201" i="6"/>
  <c r="CS269" i="6"/>
  <c r="CS333" i="6"/>
  <c r="CS397" i="6"/>
  <c r="CS465" i="6"/>
  <c r="CS46" i="6"/>
  <c r="CS122" i="6"/>
  <c r="CS146" i="6"/>
  <c r="CS194" i="6"/>
  <c r="CS274" i="6"/>
  <c r="CS354" i="6"/>
  <c r="CS418" i="6"/>
  <c r="CS494" i="6"/>
  <c r="CS69" i="6"/>
  <c r="CS129" i="6"/>
  <c r="CS205" i="6"/>
  <c r="CS273" i="6"/>
  <c r="CS337" i="6"/>
  <c r="CS401" i="6"/>
  <c r="CS469" i="6"/>
  <c r="CS50" i="6"/>
  <c r="CS202" i="6"/>
  <c r="CS278" i="6"/>
  <c r="CS358" i="6"/>
  <c r="CS422" i="6"/>
  <c r="CS498" i="6"/>
  <c r="CS390" i="6"/>
  <c r="CS454" i="6"/>
  <c r="CS514" i="6"/>
  <c r="CS2" i="6"/>
  <c r="CW523" i="6"/>
  <c r="CW527" i="6"/>
  <c r="CW531" i="6"/>
  <c r="CW535" i="6"/>
  <c r="CW522" i="6"/>
  <c r="CW526" i="6"/>
  <c r="CW530" i="6"/>
  <c r="CW534" i="6"/>
  <c r="CW521" i="6"/>
  <c r="CW525" i="6"/>
  <c r="CW529" i="6"/>
  <c r="CW533" i="6"/>
  <c r="CW520" i="6"/>
  <c r="CW524" i="6"/>
  <c r="CW528" i="6"/>
  <c r="CW532" i="6"/>
  <c r="CW25" i="6"/>
  <c r="CW145" i="6"/>
  <c r="CW106" i="6"/>
  <c r="CW290" i="6"/>
  <c r="CW43" i="6"/>
  <c r="CW111" i="6"/>
  <c r="CW227" i="6"/>
  <c r="CW17" i="6"/>
  <c r="CW130" i="6"/>
  <c r="CW342" i="6"/>
  <c r="CW56" i="6"/>
  <c r="CW108" i="6"/>
  <c r="CW264" i="6"/>
  <c r="CW476" i="6"/>
  <c r="CW516" i="6"/>
  <c r="CW13" i="6"/>
  <c r="CW102" i="6"/>
  <c r="CW254" i="6"/>
  <c r="CW35" i="6"/>
  <c r="CW103" i="6"/>
  <c r="CW215" i="6"/>
  <c r="CW511" i="6"/>
  <c r="CW5" i="6"/>
  <c r="CW109" i="6"/>
  <c r="CW110" i="6"/>
  <c r="CW322" i="6"/>
  <c r="CW24" i="6"/>
  <c r="CW100" i="6"/>
  <c r="CW140" i="6"/>
  <c r="CW224" i="6"/>
  <c r="CW344" i="6"/>
  <c r="CW117" i="6"/>
  <c r="CW461" i="6"/>
  <c r="CW513" i="6"/>
  <c r="CW198" i="6"/>
  <c r="CW474" i="6"/>
  <c r="CW15" i="6"/>
  <c r="CW95" i="6"/>
  <c r="CW195" i="6"/>
  <c r="CW407" i="6"/>
  <c r="CW85" i="6"/>
  <c r="CW213" i="6"/>
  <c r="CW517" i="6"/>
  <c r="CW258" i="6"/>
  <c r="CW486" i="6"/>
  <c r="CW8" i="6"/>
  <c r="CW92" i="6"/>
  <c r="CW128" i="6"/>
  <c r="CW332" i="6"/>
  <c r="CW512" i="6"/>
  <c r="CW49" i="6"/>
  <c r="CW173" i="6"/>
  <c r="CW126" i="6"/>
  <c r="CW350" i="6"/>
  <c r="CW7" i="6"/>
  <c r="CW59" i="6"/>
  <c r="CW139" i="6"/>
  <c r="CW231" i="6"/>
  <c r="CW41" i="6"/>
  <c r="CW141" i="6"/>
  <c r="CW242" i="6"/>
  <c r="CW462" i="6"/>
  <c r="CW84" i="6"/>
  <c r="CW116" i="6"/>
  <c r="CW500" i="6"/>
  <c r="CW292" i="6"/>
  <c r="CW64" i="6"/>
  <c r="CW156" i="6"/>
  <c r="CW172" i="6"/>
  <c r="CW240" i="6"/>
  <c r="CW312" i="6"/>
  <c r="CW384" i="6"/>
  <c r="CW448" i="6"/>
  <c r="CW419" i="6"/>
  <c r="CW67" i="6"/>
  <c r="CW147" i="6"/>
  <c r="CW219" i="6"/>
  <c r="CW291" i="6"/>
  <c r="CW355" i="6"/>
  <c r="CW423" i="6"/>
  <c r="CW487" i="6"/>
  <c r="CW32" i="6"/>
  <c r="CW120" i="6"/>
  <c r="CW208" i="6"/>
  <c r="CW280" i="6"/>
  <c r="CW356" i="6"/>
  <c r="CW420" i="6"/>
  <c r="CW488" i="6"/>
  <c r="CW99" i="6"/>
  <c r="CW255" i="6"/>
  <c r="CW383" i="6"/>
  <c r="CW51" i="6"/>
  <c r="CW131" i="6"/>
  <c r="CW223" i="6"/>
  <c r="CW295" i="6"/>
  <c r="CW359" i="6"/>
  <c r="CW427" i="6"/>
  <c r="CW491" i="6"/>
  <c r="CW36" i="6"/>
  <c r="CW124" i="6"/>
  <c r="CW212" i="6"/>
  <c r="CW284" i="6"/>
  <c r="CW360" i="6"/>
  <c r="CW424" i="6"/>
  <c r="CW492" i="6"/>
  <c r="CW93" i="6"/>
  <c r="CW157" i="6"/>
  <c r="CW229" i="6"/>
  <c r="CW293" i="6"/>
  <c r="CW357" i="6"/>
  <c r="CW421" i="6"/>
  <c r="CW489" i="6"/>
  <c r="CW54" i="6"/>
  <c r="CW154" i="6"/>
  <c r="CW206" i="6"/>
  <c r="CW282" i="6"/>
  <c r="CW362" i="6"/>
  <c r="CW426" i="6"/>
  <c r="CW502" i="6"/>
  <c r="CW123" i="6"/>
  <c r="CW271" i="6"/>
  <c r="CW399" i="6"/>
  <c r="CW183" i="6"/>
  <c r="CW75" i="6"/>
  <c r="CW155" i="6"/>
  <c r="CW235" i="6"/>
  <c r="CW299" i="6"/>
  <c r="CW363" i="6"/>
  <c r="CW431" i="6"/>
  <c r="CW495" i="6"/>
  <c r="CW40" i="6"/>
  <c r="CW132" i="6"/>
  <c r="CW216" i="6"/>
  <c r="CW288" i="6"/>
  <c r="CW364" i="6"/>
  <c r="CW428" i="6"/>
  <c r="CW496" i="6"/>
  <c r="CW77" i="6"/>
  <c r="CW137" i="6"/>
  <c r="CW217" i="6"/>
  <c r="CW281" i="6"/>
  <c r="CW345" i="6"/>
  <c r="CW409" i="6"/>
  <c r="CW477" i="6"/>
  <c r="CW42" i="6"/>
  <c r="CW118" i="6"/>
  <c r="CW142" i="6"/>
  <c r="CW190" i="6"/>
  <c r="CW270" i="6"/>
  <c r="CW346" i="6"/>
  <c r="CW414" i="6"/>
  <c r="CW490" i="6"/>
  <c r="CW65" i="6"/>
  <c r="CW201" i="6"/>
  <c r="CW269" i="6"/>
  <c r="CW333" i="6"/>
  <c r="CW397" i="6"/>
  <c r="CW465" i="6"/>
  <c r="CW46" i="6"/>
  <c r="CW122" i="6"/>
  <c r="CW146" i="6"/>
  <c r="CW194" i="6"/>
  <c r="CW274" i="6"/>
  <c r="CW354" i="6"/>
  <c r="CW418" i="6"/>
  <c r="CW494" i="6"/>
  <c r="CW69" i="6"/>
  <c r="CW205" i="6"/>
  <c r="CW273" i="6"/>
  <c r="CW337" i="6"/>
  <c r="CW401" i="6"/>
  <c r="CW469" i="6"/>
  <c r="CW50" i="6"/>
  <c r="CW150" i="6"/>
  <c r="CW202" i="6"/>
  <c r="CW278" i="6"/>
  <c r="CW358" i="6"/>
  <c r="CW422" i="6"/>
  <c r="CW498" i="6"/>
  <c r="CW478" i="6"/>
  <c r="CW314" i="6"/>
  <c r="CW390" i="6"/>
  <c r="CW44" i="6"/>
  <c r="CW136" i="6"/>
  <c r="CW220" i="6"/>
  <c r="CW296" i="6"/>
  <c r="CW368" i="6"/>
  <c r="CW432" i="6"/>
  <c r="CW504" i="6"/>
  <c r="CW47" i="6"/>
  <c r="CW127" i="6"/>
  <c r="CW199" i="6"/>
  <c r="CW275" i="6"/>
  <c r="CW339" i="6"/>
  <c r="CW403" i="6"/>
  <c r="CW471" i="6"/>
  <c r="CW12" i="6"/>
  <c r="CW88" i="6"/>
  <c r="CW192" i="6"/>
  <c r="CW260" i="6"/>
  <c r="CW336" i="6"/>
  <c r="CW404" i="6"/>
  <c r="CW468" i="6"/>
  <c r="CW63" i="6"/>
  <c r="CW239" i="6"/>
  <c r="CW351" i="6"/>
  <c r="CW519" i="6"/>
  <c r="CW115" i="6"/>
  <c r="CW203" i="6"/>
  <c r="CW279" i="6"/>
  <c r="CW343" i="6"/>
  <c r="CW411" i="6"/>
  <c r="CW475" i="6"/>
  <c r="CW16" i="6"/>
  <c r="CW96" i="6"/>
  <c r="CW196" i="6"/>
  <c r="CW268" i="6"/>
  <c r="CW340" i="6"/>
  <c r="CW408" i="6"/>
  <c r="CW472" i="6"/>
  <c r="CW73" i="6"/>
  <c r="CW133" i="6"/>
  <c r="CW209" i="6"/>
  <c r="CW277" i="6"/>
  <c r="CW341" i="6"/>
  <c r="CW405" i="6"/>
  <c r="CW473" i="6"/>
  <c r="CW38" i="6"/>
  <c r="CW114" i="6"/>
  <c r="CW138" i="6"/>
  <c r="CW186" i="6"/>
  <c r="CW266" i="6"/>
  <c r="CW338" i="6"/>
  <c r="CW410" i="6"/>
  <c r="CW482" i="6"/>
  <c r="CW79" i="6"/>
  <c r="CW211" i="6"/>
  <c r="CW367" i="6"/>
  <c r="CW27" i="6"/>
  <c r="CW55" i="6"/>
  <c r="CW135" i="6"/>
  <c r="CW207" i="6"/>
  <c r="CW283" i="6"/>
  <c r="CW347" i="6"/>
  <c r="CW415" i="6"/>
  <c r="CW479" i="6"/>
  <c r="CW20" i="6"/>
  <c r="CW104" i="6"/>
  <c r="CW200" i="6"/>
  <c r="CW272" i="6"/>
  <c r="CW348" i="6"/>
  <c r="CW412" i="6"/>
  <c r="CW480" i="6"/>
  <c r="CW61" i="6"/>
  <c r="CW197" i="6"/>
  <c r="CW265" i="6"/>
  <c r="CW329" i="6"/>
  <c r="CW393" i="6"/>
  <c r="CW457" i="6"/>
  <c r="CW26" i="6"/>
  <c r="CW90" i="6"/>
  <c r="CW174" i="6"/>
  <c r="CW246" i="6"/>
  <c r="CW326" i="6"/>
  <c r="CW398" i="6"/>
  <c r="CW466" i="6"/>
  <c r="CW45" i="6"/>
  <c r="CW185" i="6"/>
  <c r="CW253" i="6"/>
  <c r="CW317" i="6"/>
  <c r="CW381" i="6"/>
  <c r="CW445" i="6"/>
  <c r="CW30" i="6"/>
  <c r="CW94" i="6"/>
  <c r="CW178" i="6"/>
  <c r="CW250" i="6"/>
  <c r="CW330" i="6"/>
  <c r="CW402" i="6"/>
  <c r="CW470" i="6"/>
  <c r="CW53" i="6"/>
  <c r="CW189" i="6"/>
  <c r="CW257" i="6"/>
  <c r="CW321" i="6"/>
  <c r="CW385" i="6"/>
  <c r="CW449" i="6"/>
  <c r="CW34" i="6"/>
  <c r="CW98" i="6"/>
  <c r="CW134" i="6"/>
  <c r="CW182" i="6"/>
  <c r="CW262" i="6"/>
  <c r="CW406" i="6"/>
  <c r="CW28" i="6"/>
  <c r="CW112" i="6"/>
  <c r="CW204" i="6"/>
  <c r="CW276" i="6"/>
  <c r="CW352" i="6"/>
  <c r="CW416" i="6"/>
  <c r="CW484" i="6"/>
  <c r="CW23" i="6"/>
  <c r="CW107" i="6"/>
  <c r="CW179" i="6"/>
  <c r="CW259" i="6"/>
  <c r="CW323" i="6"/>
  <c r="CW387" i="6"/>
  <c r="CW455" i="6"/>
  <c r="CW68" i="6"/>
  <c r="CW176" i="6"/>
  <c r="CW244" i="6"/>
  <c r="CW316" i="6"/>
  <c r="CW388" i="6"/>
  <c r="CW452" i="6"/>
  <c r="CW19" i="6"/>
  <c r="CW191" i="6"/>
  <c r="CW319" i="6"/>
  <c r="CW467" i="6"/>
  <c r="CW87" i="6"/>
  <c r="CW167" i="6"/>
  <c r="CW263" i="6"/>
  <c r="CW327" i="6"/>
  <c r="CW391" i="6"/>
  <c r="CW459" i="6"/>
  <c r="CW72" i="6"/>
  <c r="CW180" i="6"/>
  <c r="CW248" i="6"/>
  <c r="CW320" i="6"/>
  <c r="CW392" i="6"/>
  <c r="CW456" i="6"/>
  <c r="CW57" i="6"/>
  <c r="CW193" i="6"/>
  <c r="CW261" i="6"/>
  <c r="CW325" i="6"/>
  <c r="CW389" i="6"/>
  <c r="CW453" i="6"/>
  <c r="CW22" i="6"/>
  <c r="CW86" i="6"/>
  <c r="CW170" i="6"/>
  <c r="CW238" i="6"/>
  <c r="CW318" i="6"/>
  <c r="CW394" i="6"/>
  <c r="CW458" i="6"/>
  <c r="CW39" i="6"/>
  <c r="CW175" i="6"/>
  <c r="CW335" i="6"/>
  <c r="CW483" i="6"/>
  <c r="CW31" i="6"/>
  <c r="CW119" i="6"/>
  <c r="CW187" i="6"/>
  <c r="CW267" i="6"/>
  <c r="CW331" i="6"/>
  <c r="CW395" i="6"/>
  <c r="CW463" i="6"/>
  <c r="CW76" i="6"/>
  <c r="CW184" i="6"/>
  <c r="CW252" i="6"/>
  <c r="CW324" i="6"/>
  <c r="CW396" i="6"/>
  <c r="CW460" i="6"/>
  <c r="CW37" i="6"/>
  <c r="CW121" i="6"/>
  <c r="CW181" i="6"/>
  <c r="CW249" i="6"/>
  <c r="CW313" i="6"/>
  <c r="CW377" i="6"/>
  <c r="CW441" i="6"/>
  <c r="CW509" i="6"/>
  <c r="CW10" i="6"/>
  <c r="CW74" i="6"/>
  <c r="CW158" i="6"/>
  <c r="CW226" i="6"/>
  <c r="CW306" i="6"/>
  <c r="CW382" i="6"/>
  <c r="CW446" i="6"/>
  <c r="CW21" i="6"/>
  <c r="CW101" i="6"/>
  <c r="CW125" i="6"/>
  <c r="CW165" i="6"/>
  <c r="CW237" i="6"/>
  <c r="CW301" i="6"/>
  <c r="CW365" i="6"/>
  <c r="CW429" i="6"/>
  <c r="CW497" i="6"/>
  <c r="CW14" i="6"/>
  <c r="CW78" i="6"/>
  <c r="CW162" i="6"/>
  <c r="CW230" i="6"/>
  <c r="CW310" i="6"/>
  <c r="CW386" i="6"/>
  <c r="CW450" i="6"/>
  <c r="CW29" i="6"/>
  <c r="CW105" i="6"/>
  <c r="CW169" i="6"/>
  <c r="CW241" i="6"/>
  <c r="CW305" i="6"/>
  <c r="CW369" i="6"/>
  <c r="CW433" i="6"/>
  <c r="CW501" i="6"/>
  <c r="CW18" i="6"/>
  <c r="CW82" i="6"/>
  <c r="CW166" i="6"/>
  <c r="CW234" i="6"/>
  <c r="CW4" i="6"/>
  <c r="CW80" i="6"/>
  <c r="CW188" i="6"/>
  <c r="CW256" i="6"/>
  <c r="CW328" i="6"/>
  <c r="CW400" i="6"/>
  <c r="CW464" i="6"/>
  <c r="CW499" i="6"/>
  <c r="CW83" i="6"/>
  <c r="CW163" i="6"/>
  <c r="CW243" i="6"/>
  <c r="CW307" i="6"/>
  <c r="CW371" i="6"/>
  <c r="CW439" i="6"/>
  <c r="CW503" i="6"/>
  <c r="CW48" i="6"/>
  <c r="CW144" i="6"/>
  <c r="CW160" i="6"/>
  <c r="CW228" i="6"/>
  <c r="CW300" i="6"/>
  <c r="CW372" i="6"/>
  <c r="CW436" i="6"/>
  <c r="CW508" i="6"/>
  <c r="CW143" i="6"/>
  <c r="CW287" i="6"/>
  <c r="CW435" i="6"/>
  <c r="CW71" i="6"/>
  <c r="CW151" i="6"/>
  <c r="CW247" i="6"/>
  <c r="CW311" i="6"/>
  <c r="CW375" i="6"/>
  <c r="CW443" i="6"/>
  <c r="CW507" i="6"/>
  <c r="CW52" i="6"/>
  <c r="CW148" i="6"/>
  <c r="CW164" i="6"/>
  <c r="CW232" i="6"/>
  <c r="CW304" i="6"/>
  <c r="CW376" i="6"/>
  <c r="CW440" i="6"/>
  <c r="CW33" i="6"/>
  <c r="CW113" i="6"/>
  <c r="CW177" i="6"/>
  <c r="CW245" i="6"/>
  <c r="CW309" i="6"/>
  <c r="CW373" i="6"/>
  <c r="CW437" i="6"/>
  <c r="CW505" i="6"/>
  <c r="CW6" i="6"/>
  <c r="CW70" i="6"/>
  <c r="CW222" i="6"/>
  <c r="CW302" i="6"/>
  <c r="CW378" i="6"/>
  <c r="CW442" i="6"/>
  <c r="CW518" i="6"/>
  <c r="CW159" i="6"/>
  <c r="CW303" i="6"/>
  <c r="CW451" i="6"/>
  <c r="CW11" i="6"/>
  <c r="CW91" i="6"/>
  <c r="CW171" i="6"/>
  <c r="CW251" i="6"/>
  <c r="CW315" i="6"/>
  <c r="CW379" i="6"/>
  <c r="CW447" i="6"/>
  <c r="CW515" i="6"/>
  <c r="CW60" i="6"/>
  <c r="CW152" i="6"/>
  <c r="CW168" i="6"/>
  <c r="CW236" i="6"/>
  <c r="CW308" i="6"/>
  <c r="CW380" i="6"/>
  <c r="CW444" i="6"/>
  <c r="CW9" i="6"/>
  <c r="CW97" i="6"/>
  <c r="CW161" i="6"/>
  <c r="CW233" i="6"/>
  <c r="CW297" i="6"/>
  <c r="CW361" i="6"/>
  <c r="CW425" i="6"/>
  <c r="CW493" i="6"/>
  <c r="CW58" i="6"/>
  <c r="CW210" i="6"/>
  <c r="CW286" i="6"/>
  <c r="CW366" i="6"/>
  <c r="CW430" i="6"/>
  <c r="CW506" i="6"/>
  <c r="CW81" i="6"/>
  <c r="CW149" i="6"/>
  <c r="CW221" i="6"/>
  <c r="CW285" i="6"/>
  <c r="CW349" i="6"/>
  <c r="CW413" i="6"/>
  <c r="CW481" i="6"/>
  <c r="CW62" i="6"/>
  <c r="CW214" i="6"/>
  <c r="CW294" i="6"/>
  <c r="CW370" i="6"/>
  <c r="CW434" i="6"/>
  <c r="CW510" i="6"/>
  <c r="CW89" i="6"/>
  <c r="CW129" i="6"/>
  <c r="CW153" i="6"/>
  <c r="CW225" i="6"/>
  <c r="CW289" i="6"/>
  <c r="CW353" i="6"/>
  <c r="CW417" i="6"/>
  <c r="CW485" i="6"/>
  <c r="CW66" i="6"/>
  <c r="CW218" i="6"/>
  <c r="CW298" i="6"/>
  <c r="CW374" i="6"/>
  <c r="CW438" i="6"/>
  <c r="CW514" i="6"/>
  <c r="CW334" i="6"/>
  <c r="CW454" i="6"/>
  <c r="CW2" i="6"/>
  <c r="DA523" i="6"/>
  <c r="DA527" i="6"/>
  <c r="DA531" i="6"/>
  <c r="DA535" i="6"/>
  <c r="DA522" i="6"/>
  <c r="DA526" i="6"/>
  <c r="DA530" i="6"/>
  <c r="DA534" i="6"/>
  <c r="DA521" i="6"/>
  <c r="DA525" i="6"/>
  <c r="DA529" i="6"/>
  <c r="DA533" i="6"/>
  <c r="DA520" i="6"/>
  <c r="DA524" i="6"/>
  <c r="DA528" i="6"/>
  <c r="DA532" i="6"/>
  <c r="DA49" i="6"/>
  <c r="DA145" i="6"/>
  <c r="DA173" i="6"/>
  <c r="DA126" i="6"/>
  <c r="DA350" i="6"/>
  <c r="DA7" i="6"/>
  <c r="DA59" i="6"/>
  <c r="DA139" i="6"/>
  <c r="DA231" i="6"/>
  <c r="DA41" i="6"/>
  <c r="DA242" i="6"/>
  <c r="DA462" i="6"/>
  <c r="DA84" i="6"/>
  <c r="DA116" i="6"/>
  <c r="DA292" i="6"/>
  <c r="DA500" i="6"/>
  <c r="DA25" i="6"/>
  <c r="DA106" i="6"/>
  <c r="DA290" i="6"/>
  <c r="DA43" i="6"/>
  <c r="DA111" i="6"/>
  <c r="DA227" i="6"/>
  <c r="DA17" i="6"/>
  <c r="DA130" i="6"/>
  <c r="DA342" i="6"/>
  <c r="DA56" i="6"/>
  <c r="DA108" i="6"/>
  <c r="DA264" i="6"/>
  <c r="DA476" i="6"/>
  <c r="DA516" i="6"/>
  <c r="DA13" i="6"/>
  <c r="DA102" i="6"/>
  <c r="DA254" i="6"/>
  <c r="DA35" i="6"/>
  <c r="DA103" i="6"/>
  <c r="DA215" i="6"/>
  <c r="DA511" i="6"/>
  <c r="DA5" i="6"/>
  <c r="DA109" i="6"/>
  <c r="DA110" i="6"/>
  <c r="DA322" i="6"/>
  <c r="DA24" i="6"/>
  <c r="DA100" i="6"/>
  <c r="DA140" i="6"/>
  <c r="DA224" i="6"/>
  <c r="DA344" i="6"/>
  <c r="DA117" i="6"/>
  <c r="DA461" i="6"/>
  <c r="DA513" i="6"/>
  <c r="DA198" i="6"/>
  <c r="DA474" i="6"/>
  <c r="DA15" i="6"/>
  <c r="DA95" i="6"/>
  <c r="DA195" i="6"/>
  <c r="DA407" i="6"/>
  <c r="DA85" i="6"/>
  <c r="DA141" i="6"/>
  <c r="DA213" i="6"/>
  <c r="DA517" i="6"/>
  <c r="DA258" i="6"/>
  <c r="DA486" i="6"/>
  <c r="DA8" i="6"/>
  <c r="DA92" i="6"/>
  <c r="DA128" i="6"/>
  <c r="DA512" i="6"/>
  <c r="DA332" i="6"/>
  <c r="DA4" i="6"/>
  <c r="DA80" i="6"/>
  <c r="DA188" i="6"/>
  <c r="DA256" i="6"/>
  <c r="DA328" i="6"/>
  <c r="DA400" i="6"/>
  <c r="DA464" i="6"/>
  <c r="DA499" i="6"/>
  <c r="DA83" i="6"/>
  <c r="DA163" i="6"/>
  <c r="DA243" i="6"/>
  <c r="DA307" i="6"/>
  <c r="DA371" i="6"/>
  <c r="DA439" i="6"/>
  <c r="DA503" i="6"/>
  <c r="DA48" i="6"/>
  <c r="DA144" i="6"/>
  <c r="DA160" i="6"/>
  <c r="DA228" i="6"/>
  <c r="DA300" i="6"/>
  <c r="DA372" i="6"/>
  <c r="DA436" i="6"/>
  <c r="DA508" i="6"/>
  <c r="DA143" i="6"/>
  <c r="DA287" i="6"/>
  <c r="DA435" i="6"/>
  <c r="DA71" i="6"/>
  <c r="DA151" i="6"/>
  <c r="DA247" i="6"/>
  <c r="DA311" i="6"/>
  <c r="DA375" i="6"/>
  <c r="DA443" i="6"/>
  <c r="DA507" i="6"/>
  <c r="DA52" i="6"/>
  <c r="DA148" i="6"/>
  <c r="DA164" i="6"/>
  <c r="DA232" i="6"/>
  <c r="DA304" i="6"/>
  <c r="DA376" i="6"/>
  <c r="DA440" i="6"/>
  <c r="DA33" i="6"/>
  <c r="DA113" i="6"/>
  <c r="DA177" i="6"/>
  <c r="DA245" i="6"/>
  <c r="DA309" i="6"/>
  <c r="DA373" i="6"/>
  <c r="DA437" i="6"/>
  <c r="DA505" i="6"/>
  <c r="DA6" i="6"/>
  <c r="DA70" i="6"/>
  <c r="DA154" i="6"/>
  <c r="DA222" i="6"/>
  <c r="DA302" i="6"/>
  <c r="DA378" i="6"/>
  <c r="DA442" i="6"/>
  <c r="DA518" i="6"/>
  <c r="DA159" i="6"/>
  <c r="DA303" i="6"/>
  <c r="DA451" i="6"/>
  <c r="DA11" i="6"/>
  <c r="DA91" i="6"/>
  <c r="DA171" i="6"/>
  <c r="DA251" i="6"/>
  <c r="DA315" i="6"/>
  <c r="DA379" i="6"/>
  <c r="DA447" i="6"/>
  <c r="DA515" i="6"/>
  <c r="DA60" i="6"/>
  <c r="DA152" i="6"/>
  <c r="DA168" i="6"/>
  <c r="DA236" i="6"/>
  <c r="DA308" i="6"/>
  <c r="DA380" i="6"/>
  <c r="DA444" i="6"/>
  <c r="DA9" i="6"/>
  <c r="DA97" i="6"/>
  <c r="DA137" i="6"/>
  <c r="DA161" i="6"/>
  <c r="DA233" i="6"/>
  <c r="DA297" i="6"/>
  <c r="DA361" i="6"/>
  <c r="DA425" i="6"/>
  <c r="DA493" i="6"/>
  <c r="DA58" i="6"/>
  <c r="DA210" i="6"/>
  <c r="DA286" i="6"/>
  <c r="DA366" i="6"/>
  <c r="DA430" i="6"/>
  <c r="DA506" i="6"/>
  <c r="DA81" i="6"/>
  <c r="DA221" i="6"/>
  <c r="DA285" i="6"/>
  <c r="DA349" i="6"/>
  <c r="DA413" i="6"/>
  <c r="DA481" i="6"/>
  <c r="DA62" i="6"/>
  <c r="DA146" i="6"/>
  <c r="DA214" i="6"/>
  <c r="DA294" i="6"/>
  <c r="DA370" i="6"/>
  <c r="DA434" i="6"/>
  <c r="DA510" i="6"/>
  <c r="DA89" i="6"/>
  <c r="DA225" i="6"/>
  <c r="DA289" i="6"/>
  <c r="DA353" i="6"/>
  <c r="DA417" i="6"/>
  <c r="DA485" i="6"/>
  <c r="DA66" i="6"/>
  <c r="DA218" i="6"/>
  <c r="DA298" i="6"/>
  <c r="DA374" i="6"/>
  <c r="DA438" i="6"/>
  <c r="DA514" i="6"/>
  <c r="DA358" i="6"/>
  <c r="DA422" i="6"/>
  <c r="DA498" i="6"/>
  <c r="DA64" i="6"/>
  <c r="DA156" i="6"/>
  <c r="DA172" i="6"/>
  <c r="DA240" i="6"/>
  <c r="DA312" i="6"/>
  <c r="DA384" i="6"/>
  <c r="DA448" i="6"/>
  <c r="DA419" i="6"/>
  <c r="DA67" i="6"/>
  <c r="DA147" i="6"/>
  <c r="DA219" i="6"/>
  <c r="DA291" i="6"/>
  <c r="DA355" i="6"/>
  <c r="DA423" i="6"/>
  <c r="DA487" i="6"/>
  <c r="DA32" i="6"/>
  <c r="DA120" i="6"/>
  <c r="DA208" i="6"/>
  <c r="DA280" i="6"/>
  <c r="DA356" i="6"/>
  <c r="DA420" i="6"/>
  <c r="DA488" i="6"/>
  <c r="DA99" i="6"/>
  <c r="DA255" i="6"/>
  <c r="DA383" i="6"/>
  <c r="DA51" i="6"/>
  <c r="DA131" i="6"/>
  <c r="DA223" i="6"/>
  <c r="DA295" i="6"/>
  <c r="DA359" i="6"/>
  <c r="DA427" i="6"/>
  <c r="DA491" i="6"/>
  <c r="DA36" i="6"/>
  <c r="DA124" i="6"/>
  <c r="DA212" i="6"/>
  <c r="DA284" i="6"/>
  <c r="DA360" i="6"/>
  <c r="DA424" i="6"/>
  <c r="DA492" i="6"/>
  <c r="DA93" i="6"/>
  <c r="DA133" i="6"/>
  <c r="DA157" i="6"/>
  <c r="DA229" i="6"/>
  <c r="DA293" i="6"/>
  <c r="DA357" i="6"/>
  <c r="DA421" i="6"/>
  <c r="DA489" i="6"/>
  <c r="DA54" i="6"/>
  <c r="DA138" i="6"/>
  <c r="DA206" i="6"/>
  <c r="DA282" i="6"/>
  <c r="DA362" i="6"/>
  <c r="DA426" i="6"/>
  <c r="DA502" i="6"/>
  <c r="DA123" i="6"/>
  <c r="DA271" i="6"/>
  <c r="DA399" i="6"/>
  <c r="DA183" i="6"/>
  <c r="DA75" i="6"/>
  <c r="DA155" i="6"/>
  <c r="DA235" i="6"/>
  <c r="DA299" i="6"/>
  <c r="DA363" i="6"/>
  <c r="DA431" i="6"/>
  <c r="DA495" i="6"/>
  <c r="DA40" i="6"/>
  <c r="DA132" i="6"/>
  <c r="DA216" i="6"/>
  <c r="DA288" i="6"/>
  <c r="DA364" i="6"/>
  <c r="DA428" i="6"/>
  <c r="DA496" i="6"/>
  <c r="DA77" i="6"/>
  <c r="DA121" i="6"/>
  <c r="DA217" i="6"/>
  <c r="DA281" i="6"/>
  <c r="DA345" i="6"/>
  <c r="DA409" i="6"/>
  <c r="DA477" i="6"/>
  <c r="DA42" i="6"/>
  <c r="DA118" i="6"/>
  <c r="DA142" i="6"/>
  <c r="DA190" i="6"/>
  <c r="DA270" i="6"/>
  <c r="DA346" i="6"/>
  <c r="DA414" i="6"/>
  <c r="DA490" i="6"/>
  <c r="DA65" i="6"/>
  <c r="DA125" i="6"/>
  <c r="DA201" i="6"/>
  <c r="DA269" i="6"/>
  <c r="DA333" i="6"/>
  <c r="DA397" i="6"/>
  <c r="DA465" i="6"/>
  <c r="DA46" i="6"/>
  <c r="DA122" i="6"/>
  <c r="DA194" i="6"/>
  <c r="DA274" i="6"/>
  <c r="DA354" i="6"/>
  <c r="DA418" i="6"/>
  <c r="DA494" i="6"/>
  <c r="DA69" i="6"/>
  <c r="DA205" i="6"/>
  <c r="DA273" i="6"/>
  <c r="DA337" i="6"/>
  <c r="DA401" i="6"/>
  <c r="DA469" i="6"/>
  <c r="DA50" i="6"/>
  <c r="DA150" i="6"/>
  <c r="DA202" i="6"/>
  <c r="DA278" i="6"/>
  <c r="DA334" i="6"/>
  <c r="DA406" i="6"/>
  <c r="DA478" i="6"/>
  <c r="DA44" i="6"/>
  <c r="DA136" i="6"/>
  <c r="DA220" i="6"/>
  <c r="DA296" i="6"/>
  <c r="DA368" i="6"/>
  <c r="DA432" i="6"/>
  <c r="DA504" i="6"/>
  <c r="DA47" i="6"/>
  <c r="DA127" i="6"/>
  <c r="DA199" i="6"/>
  <c r="DA275" i="6"/>
  <c r="DA339" i="6"/>
  <c r="DA403" i="6"/>
  <c r="DA471" i="6"/>
  <c r="DA12" i="6"/>
  <c r="DA88" i="6"/>
  <c r="DA192" i="6"/>
  <c r="DA260" i="6"/>
  <c r="DA336" i="6"/>
  <c r="DA404" i="6"/>
  <c r="DA468" i="6"/>
  <c r="DA63" i="6"/>
  <c r="DA239" i="6"/>
  <c r="DA351" i="6"/>
  <c r="DA519" i="6"/>
  <c r="DA115" i="6"/>
  <c r="DA203" i="6"/>
  <c r="DA279" i="6"/>
  <c r="DA343" i="6"/>
  <c r="DA411" i="6"/>
  <c r="DA475" i="6"/>
  <c r="DA16" i="6"/>
  <c r="DA96" i="6"/>
  <c r="DA196" i="6"/>
  <c r="DA268" i="6"/>
  <c r="DA340" i="6"/>
  <c r="DA408" i="6"/>
  <c r="DA472" i="6"/>
  <c r="DA73" i="6"/>
  <c r="DA209" i="6"/>
  <c r="DA277" i="6"/>
  <c r="DA341" i="6"/>
  <c r="DA405" i="6"/>
  <c r="DA473" i="6"/>
  <c r="DA38" i="6"/>
  <c r="DA114" i="6"/>
  <c r="DA186" i="6"/>
  <c r="DA266" i="6"/>
  <c r="DA338" i="6"/>
  <c r="DA410" i="6"/>
  <c r="DA482" i="6"/>
  <c r="DA79" i="6"/>
  <c r="DA211" i="6"/>
  <c r="DA367" i="6"/>
  <c r="DA27" i="6"/>
  <c r="DA55" i="6"/>
  <c r="DA135" i="6"/>
  <c r="DA207" i="6"/>
  <c r="DA283" i="6"/>
  <c r="DA347" i="6"/>
  <c r="DA415" i="6"/>
  <c r="DA479" i="6"/>
  <c r="DA20" i="6"/>
  <c r="DA104" i="6"/>
  <c r="DA200" i="6"/>
  <c r="DA272" i="6"/>
  <c r="DA348" i="6"/>
  <c r="DA412" i="6"/>
  <c r="DA480" i="6"/>
  <c r="DA61" i="6"/>
  <c r="DA197" i="6"/>
  <c r="DA265" i="6"/>
  <c r="DA329" i="6"/>
  <c r="DA393" i="6"/>
  <c r="DA457" i="6"/>
  <c r="DA26" i="6"/>
  <c r="DA90" i="6"/>
  <c r="DA174" i="6"/>
  <c r="DA246" i="6"/>
  <c r="DA326" i="6"/>
  <c r="DA398" i="6"/>
  <c r="DA466" i="6"/>
  <c r="DA45" i="6"/>
  <c r="DA185" i="6"/>
  <c r="DA253" i="6"/>
  <c r="DA317" i="6"/>
  <c r="DA381" i="6"/>
  <c r="DA445" i="6"/>
  <c r="DA30" i="6"/>
  <c r="DA94" i="6"/>
  <c r="DA178" i="6"/>
  <c r="DA250" i="6"/>
  <c r="DA330" i="6"/>
  <c r="DA402" i="6"/>
  <c r="DA470" i="6"/>
  <c r="DA53" i="6"/>
  <c r="DA129" i="6"/>
  <c r="DA189" i="6"/>
  <c r="DA257" i="6"/>
  <c r="DA321" i="6"/>
  <c r="DA385" i="6"/>
  <c r="DA449" i="6"/>
  <c r="DA34" i="6"/>
  <c r="DA98" i="6"/>
  <c r="DA134" i="6"/>
  <c r="DA182" i="6"/>
  <c r="DA28" i="6"/>
  <c r="DA112" i="6"/>
  <c r="DA204" i="6"/>
  <c r="DA276" i="6"/>
  <c r="DA352" i="6"/>
  <c r="DA416" i="6"/>
  <c r="DA484" i="6"/>
  <c r="DA23" i="6"/>
  <c r="DA107" i="6"/>
  <c r="DA179" i="6"/>
  <c r="DA259" i="6"/>
  <c r="DA323" i="6"/>
  <c r="DA387" i="6"/>
  <c r="DA455" i="6"/>
  <c r="DA68" i="6"/>
  <c r="DA176" i="6"/>
  <c r="DA244" i="6"/>
  <c r="DA316" i="6"/>
  <c r="DA388" i="6"/>
  <c r="DA452" i="6"/>
  <c r="DA19" i="6"/>
  <c r="DA191" i="6"/>
  <c r="DA319" i="6"/>
  <c r="DA467" i="6"/>
  <c r="DA87" i="6"/>
  <c r="DA167" i="6"/>
  <c r="DA263" i="6"/>
  <c r="DA327" i="6"/>
  <c r="DA391" i="6"/>
  <c r="DA459" i="6"/>
  <c r="DA72" i="6"/>
  <c r="DA180" i="6"/>
  <c r="DA248" i="6"/>
  <c r="DA320" i="6"/>
  <c r="DA392" i="6"/>
  <c r="DA456" i="6"/>
  <c r="DA57" i="6"/>
  <c r="DA193" i="6"/>
  <c r="DA261" i="6"/>
  <c r="DA325" i="6"/>
  <c r="DA389" i="6"/>
  <c r="DA453" i="6"/>
  <c r="DA22" i="6"/>
  <c r="DA86" i="6"/>
  <c r="DA170" i="6"/>
  <c r="DA238" i="6"/>
  <c r="DA318" i="6"/>
  <c r="DA394" i="6"/>
  <c r="DA458" i="6"/>
  <c r="DA39" i="6"/>
  <c r="DA175" i="6"/>
  <c r="DA335" i="6"/>
  <c r="DA483" i="6"/>
  <c r="DA31" i="6"/>
  <c r="DA119" i="6"/>
  <c r="DA187" i="6"/>
  <c r="DA267" i="6"/>
  <c r="DA331" i="6"/>
  <c r="DA395" i="6"/>
  <c r="DA463" i="6"/>
  <c r="DA76" i="6"/>
  <c r="DA184" i="6"/>
  <c r="DA252" i="6"/>
  <c r="DA324" i="6"/>
  <c r="DA396" i="6"/>
  <c r="DA460" i="6"/>
  <c r="DA37" i="6"/>
  <c r="DA181" i="6"/>
  <c r="DA249" i="6"/>
  <c r="DA313" i="6"/>
  <c r="DA377" i="6"/>
  <c r="DA441" i="6"/>
  <c r="DA509" i="6"/>
  <c r="DA10" i="6"/>
  <c r="DA74" i="6"/>
  <c r="DA158" i="6"/>
  <c r="DA226" i="6"/>
  <c r="DA306" i="6"/>
  <c r="DA382" i="6"/>
  <c r="DA446" i="6"/>
  <c r="DA21" i="6"/>
  <c r="DA101" i="6"/>
  <c r="DA149" i="6"/>
  <c r="DA165" i="6"/>
  <c r="DA237" i="6"/>
  <c r="DA301" i="6"/>
  <c r="DA365" i="6"/>
  <c r="DA429" i="6"/>
  <c r="DA497" i="6"/>
  <c r="DA14" i="6"/>
  <c r="DA78" i="6"/>
  <c r="DA162" i="6"/>
  <c r="DA230" i="6"/>
  <c r="DA310" i="6"/>
  <c r="DA386" i="6"/>
  <c r="DA450" i="6"/>
  <c r="DA29" i="6"/>
  <c r="DA105" i="6"/>
  <c r="DA153" i="6"/>
  <c r="DA169" i="6"/>
  <c r="DA241" i="6"/>
  <c r="DA305" i="6"/>
  <c r="DA369" i="6"/>
  <c r="DA433" i="6"/>
  <c r="DA501" i="6"/>
  <c r="DA18" i="6"/>
  <c r="DA82" i="6"/>
  <c r="DA166" i="6"/>
  <c r="DA234" i="6"/>
  <c r="DA314" i="6"/>
  <c r="DA390" i="6"/>
  <c r="DA454" i="6"/>
  <c r="DA262" i="6"/>
  <c r="DA2" i="6"/>
  <c r="DE523" i="6"/>
  <c r="DE527" i="6"/>
  <c r="DE531" i="6"/>
  <c r="DE535" i="6"/>
  <c r="DE522" i="6"/>
  <c r="DE526" i="6"/>
  <c r="DE530" i="6"/>
  <c r="DE534" i="6"/>
  <c r="DE521" i="6"/>
  <c r="DE525" i="6"/>
  <c r="DE529" i="6"/>
  <c r="DE533" i="6"/>
  <c r="DE520" i="6"/>
  <c r="DE524" i="6"/>
  <c r="DE528" i="6"/>
  <c r="DE532" i="6"/>
  <c r="DE117" i="6"/>
  <c r="DE461" i="6"/>
  <c r="DE513" i="6"/>
  <c r="DE198" i="6"/>
  <c r="DE474" i="6"/>
  <c r="DE15" i="6"/>
  <c r="DE95" i="6"/>
  <c r="DE195" i="6"/>
  <c r="DE407" i="6"/>
  <c r="DE85" i="6"/>
  <c r="DE141" i="6"/>
  <c r="DE213" i="6"/>
  <c r="DE517" i="6"/>
  <c r="DE258" i="6"/>
  <c r="DE486" i="6"/>
  <c r="DE8" i="6"/>
  <c r="DE92" i="6"/>
  <c r="DE128" i="6"/>
  <c r="DE332" i="6"/>
  <c r="DE512" i="6"/>
  <c r="DE49" i="6"/>
  <c r="DE145" i="6"/>
  <c r="DE173" i="6"/>
  <c r="DE126" i="6"/>
  <c r="DE350" i="6"/>
  <c r="DE7" i="6"/>
  <c r="DE59" i="6"/>
  <c r="DE139" i="6"/>
  <c r="DE231" i="6"/>
  <c r="DE41" i="6"/>
  <c r="DE242" i="6"/>
  <c r="DE462" i="6"/>
  <c r="DE84" i="6"/>
  <c r="DE116" i="6"/>
  <c r="DE292" i="6"/>
  <c r="DE500" i="6"/>
  <c r="DE25" i="6"/>
  <c r="DE106" i="6"/>
  <c r="DE290" i="6"/>
  <c r="DE43" i="6"/>
  <c r="DE111" i="6"/>
  <c r="DE227" i="6"/>
  <c r="DE17" i="6"/>
  <c r="DE130" i="6"/>
  <c r="DE342" i="6"/>
  <c r="DE56" i="6"/>
  <c r="DE108" i="6"/>
  <c r="DE264" i="6"/>
  <c r="DE476" i="6"/>
  <c r="DE516" i="6"/>
  <c r="DE13" i="6"/>
  <c r="DE102" i="6"/>
  <c r="DE254" i="6"/>
  <c r="DE35" i="6"/>
  <c r="DE103" i="6"/>
  <c r="DE215" i="6"/>
  <c r="DE511" i="6"/>
  <c r="DE5" i="6"/>
  <c r="DE109" i="6"/>
  <c r="DE110" i="6"/>
  <c r="DE322" i="6"/>
  <c r="DE24" i="6"/>
  <c r="DE100" i="6"/>
  <c r="DE140" i="6"/>
  <c r="DE344" i="6"/>
  <c r="DE224" i="6"/>
  <c r="DE28" i="6"/>
  <c r="DE112" i="6"/>
  <c r="DE204" i="6"/>
  <c r="DE276" i="6"/>
  <c r="DE352" i="6"/>
  <c r="DE416" i="6"/>
  <c r="DE484" i="6"/>
  <c r="DE23" i="6"/>
  <c r="DE107" i="6"/>
  <c r="DE179" i="6"/>
  <c r="DE259" i="6"/>
  <c r="DE323" i="6"/>
  <c r="DE387" i="6"/>
  <c r="DE455" i="6"/>
  <c r="DE68" i="6"/>
  <c r="DE176" i="6"/>
  <c r="DE244" i="6"/>
  <c r="DE316" i="6"/>
  <c r="DE388" i="6"/>
  <c r="DE452" i="6"/>
  <c r="DE19" i="6"/>
  <c r="DE191" i="6"/>
  <c r="DE319" i="6"/>
  <c r="DE467" i="6"/>
  <c r="DE87" i="6"/>
  <c r="DE167" i="6"/>
  <c r="DE263" i="6"/>
  <c r="DE327" i="6"/>
  <c r="DE391" i="6"/>
  <c r="DE459" i="6"/>
  <c r="DE72" i="6"/>
  <c r="DE180" i="6"/>
  <c r="DE248" i="6"/>
  <c r="DE320" i="6"/>
  <c r="DE392" i="6"/>
  <c r="DE456" i="6"/>
  <c r="DE57" i="6"/>
  <c r="DE193" i="6"/>
  <c r="DE261" i="6"/>
  <c r="DE325" i="6"/>
  <c r="DE389" i="6"/>
  <c r="DE453" i="6"/>
  <c r="DE22" i="6"/>
  <c r="DE86" i="6"/>
  <c r="DE170" i="6"/>
  <c r="DE238" i="6"/>
  <c r="DE318" i="6"/>
  <c r="DE394" i="6"/>
  <c r="DE458" i="6"/>
  <c r="DE39" i="6"/>
  <c r="DE175" i="6"/>
  <c r="DE335" i="6"/>
  <c r="DE483" i="6"/>
  <c r="DE31" i="6"/>
  <c r="DE119" i="6"/>
  <c r="DE187" i="6"/>
  <c r="DE267" i="6"/>
  <c r="DE331" i="6"/>
  <c r="DE395" i="6"/>
  <c r="DE463" i="6"/>
  <c r="DE76" i="6"/>
  <c r="DE184" i="6"/>
  <c r="DE252" i="6"/>
  <c r="DE324" i="6"/>
  <c r="DE396" i="6"/>
  <c r="DE460" i="6"/>
  <c r="DE37" i="6"/>
  <c r="DE121" i="6"/>
  <c r="DE181" i="6"/>
  <c r="DE249" i="6"/>
  <c r="DE313" i="6"/>
  <c r="DE377" i="6"/>
  <c r="DE441" i="6"/>
  <c r="DE509" i="6"/>
  <c r="DE10" i="6"/>
  <c r="DE74" i="6"/>
  <c r="DE158" i="6"/>
  <c r="DE226" i="6"/>
  <c r="DE306" i="6"/>
  <c r="DE382" i="6"/>
  <c r="DE446" i="6"/>
  <c r="DE21" i="6"/>
  <c r="DE101" i="6"/>
  <c r="DE125" i="6"/>
  <c r="DE149" i="6"/>
  <c r="DE165" i="6"/>
  <c r="DE237" i="6"/>
  <c r="DE301" i="6"/>
  <c r="DE365" i="6"/>
  <c r="DE429" i="6"/>
  <c r="DE497" i="6"/>
  <c r="DE14" i="6"/>
  <c r="DE78" i="6"/>
  <c r="DE162" i="6"/>
  <c r="DE230" i="6"/>
  <c r="DE310" i="6"/>
  <c r="DE386" i="6"/>
  <c r="DE450" i="6"/>
  <c r="DE29" i="6"/>
  <c r="DE105" i="6"/>
  <c r="DE153" i="6"/>
  <c r="DE169" i="6"/>
  <c r="DE241" i="6"/>
  <c r="DE305" i="6"/>
  <c r="DE369" i="6"/>
  <c r="DE433" i="6"/>
  <c r="DE501" i="6"/>
  <c r="DE18" i="6"/>
  <c r="DE82" i="6"/>
  <c r="DE166" i="6"/>
  <c r="DE234" i="6"/>
  <c r="DE314" i="6"/>
  <c r="DE390" i="6"/>
  <c r="DE454" i="6"/>
  <c r="DE514" i="6"/>
  <c r="DE278" i="6"/>
  <c r="DE498" i="6"/>
  <c r="DE4" i="6"/>
  <c r="DE80" i="6"/>
  <c r="DE188" i="6"/>
  <c r="DE256" i="6"/>
  <c r="DE328" i="6"/>
  <c r="DE400" i="6"/>
  <c r="DE464" i="6"/>
  <c r="DE499" i="6"/>
  <c r="DE83" i="6"/>
  <c r="DE163" i="6"/>
  <c r="DE243" i="6"/>
  <c r="DE307" i="6"/>
  <c r="DE371" i="6"/>
  <c r="DE439" i="6"/>
  <c r="DE503" i="6"/>
  <c r="DE48" i="6"/>
  <c r="DE144" i="6"/>
  <c r="DE160" i="6"/>
  <c r="DE228" i="6"/>
  <c r="DE300" i="6"/>
  <c r="DE372" i="6"/>
  <c r="DE436" i="6"/>
  <c r="DE508" i="6"/>
  <c r="DE143" i="6"/>
  <c r="DE287" i="6"/>
  <c r="DE435" i="6"/>
  <c r="DE71" i="6"/>
  <c r="DE151" i="6"/>
  <c r="DE247" i="6"/>
  <c r="DE311" i="6"/>
  <c r="DE375" i="6"/>
  <c r="DE443" i="6"/>
  <c r="DE507" i="6"/>
  <c r="DE52" i="6"/>
  <c r="DE148" i="6"/>
  <c r="DE164" i="6"/>
  <c r="DE232" i="6"/>
  <c r="DE304" i="6"/>
  <c r="DE376" i="6"/>
  <c r="DE440" i="6"/>
  <c r="DE33" i="6"/>
  <c r="DE113" i="6"/>
  <c r="DE177" i="6"/>
  <c r="DE245" i="6"/>
  <c r="DE309" i="6"/>
  <c r="DE373" i="6"/>
  <c r="DE437" i="6"/>
  <c r="DE505" i="6"/>
  <c r="DE6" i="6"/>
  <c r="DE70" i="6"/>
  <c r="DE154" i="6"/>
  <c r="DE222" i="6"/>
  <c r="DE302" i="6"/>
  <c r="DE378" i="6"/>
  <c r="DE442" i="6"/>
  <c r="DE518" i="6"/>
  <c r="DE159" i="6"/>
  <c r="DE303" i="6"/>
  <c r="DE451" i="6"/>
  <c r="DE11" i="6"/>
  <c r="DE91" i="6"/>
  <c r="DE171" i="6"/>
  <c r="DE251" i="6"/>
  <c r="DE315" i="6"/>
  <c r="DE379" i="6"/>
  <c r="DE447" i="6"/>
  <c r="DE515" i="6"/>
  <c r="DE60" i="6"/>
  <c r="DE152" i="6"/>
  <c r="DE168" i="6"/>
  <c r="DE236" i="6"/>
  <c r="DE308" i="6"/>
  <c r="DE380" i="6"/>
  <c r="DE444" i="6"/>
  <c r="DE9" i="6"/>
  <c r="DE97" i="6"/>
  <c r="DE137" i="6"/>
  <c r="DE161" i="6"/>
  <c r="DE233" i="6"/>
  <c r="DE297" i="6"/>
  <c r="DE361" i="6"/>
  <c r="DE425" i="6"/>
  <c r="DE493" i="6"/>
  <c r="DE58" i="6"/>
  <c r="DE142" i="6"/>
  <c r="DE210" i="6"/>
  <c r="DE286" i="6"/>
  <c r="DE366" i="6"/>
  <c r="DE430" i="6"/>
  <c r="DE506" i="6"/>
  <c r="DE81" i="6"/>
  <c r="DE221" i="6"/>
  <c r="DE285" i="6"/>
  <c r="DE349" i="6"/>
  <c r="DE413" i="6"/>
  <c r="DE481" i="6"/>
  <c r="DE62" i="6"/>
  <c r="DE146" i="6"/>
  <c r="DE214" i="6"/>
  <c r="DE294" i="6"/>
  <c r="DE370" i="6"/>
  <c r="DE434" i="6"/>
  <c r="DE510" i="6"/>
  <c r="DE89" i="6"/>
  <c r="DE129" i="6"/>
  <c r="DE225" i="6"/>
  <c r="DE289" i="6"/>
  <c r="DE353" i="6"/>
  <c r="DE417" i="6"/>
  <c r="DE485" i="6"/>
  <c r="DE66" i="6"/>
  <c r="DE150" i="6"/>
  <c r="DE218" i="6"/>
  <c r="DE298" i="6"/>
  <c r="DE438" i="6"/>
  <c r="DE358" i="6"/>
  <c r="DE422" i="6"/>
  <c r="DE64" i="6"/>
  <c r="DE156" i="6"/>
  <c r="DE172" i="6"/>
  <c r="DE240" i="6"/>
  <c r="DE312" i="6"/>
  <c r="DE384" i="6"/>
  <c r="DE448" i="6"/>
  <c r="DE419" i="6"/>
  <c r="DE67" i="6"/>
  <c r="DE147" i="6"/>
  <c r="DE219" i="6"/>
  <c r="DE291" i="6"/>
  <c r="DE355" i="6"/>
  <c r="DE423" i="6"/>
  <c r="DE487" i="6"/>
  <c r="DE32" i="6"/>
  <c r="DE120" i="6"/>
  <c r="DE208" i="6"/>
  <c r="DE280" i="6"/>
  <c r="DE356" i="6"/>
  <c r="DE420" i="6"/>
  <c r="DE488" i="6"/>
  <c r="DE99" i="6"/>
  <c r="DE255" i="6"/>
  <c r="DE383" i="6"/>
  <c r="DE51" i="6"/>
  <c r="DE131" i="6"/>
  <c r="DE223" i="6"/>
  <c r="DE295" i="6"/>
  <c r="DE359" i="6"/>
  <c r="DE427" i="6"/>
  <c r="DE491" i="6"/>
  <c r="DE36" i="6"/>
  <c r="DE124" i="6"/>
  <c r="DE212" i="6"/>
  <c r="DE284" i="6"/>
  <c r="DE360" i="6"/>
  <c r="DE424" i="6"/>
  <c r="DE492" i="6"/>
  <c r="DE93" i="6"/>
  <c r="DE133" i="6"/>
  <c r="DE157" i="6"/>
  <c r="DE229" i="6"/>
  <c r="DE293" i="6"/>
  <c r="DE357" i="6"/>
  <c r="DE421" i="6"/>
  <c r="DE489" i="6"/>
  <c r="DE54" i="6"/>
  <c r="DE138" i="6"/>
  <c r="DE206" i="6"/>
  <c r="DE282" i="6"/>
  <c r="DE362" i="6"/>
  <c r="DE426" i="6"/>
  <c r="DE502" i="6"/>
  <c r="DE123" i="6"/>
  <c r="DE271" i="6"/>
  <c r="DE399" i="6"/>
  <c r="DE183" i="6"/>
  <c r="DE75" i="6"/>
  <c r="DE155" i="6"/>
  <c r="DE235" i="6"/>
  <c r="DE299" i="6"/>
  <c r="DE363" i="6"/>
  <c r="DE431" i="6"/>
  <c r="DE495" i="6"/>
  <c r="DE40" i="6"/>
  <c r="DE132" i="6"/>
  <c r="DE216" i="6"/>
  <c r="DE288" i="6"/>
  <c r="DE364" i="6"/>
  <c r="DE428" i="6"/>
  <c r="DE496" i="6"/>
  <c r="DE77" i="6"/>
  <c r="DE217" i="6"/>
  <c r="DE281" i="6"/>
  <c r="DE345" i="6"/>
  <c r="DE409" i="6"/>
  <c r="DE477" i="6"/>
  <c r="DE42" i="6"/>
  <c r="DE118" i="6"/>
  <c r="DE190" i="6"/>
  <c r="DE270" i="6"/>
  <c r="DE346" i="6"/>
  <c r="DE414" i="6"/>
  <c r="DE490" i="6"/>
  <c r="DE65" i="6"/>
  <c r="DE201" i="6"/>
  <c r="DE269" i="6"/>
  <c r="DE333" i="6"/>
  <c r="DE397" i="6"/>
  <c r="DE465" i="6"/>
  <c r="DE46" i="6"/>
  <c r="DE122" i="6"/>
  <c r="DE194" i="6"/>
  <c r="DE274" i="6"/>
  <c r="DE354" i="6"/>
  <c r="DE418" i="6"/>
  <c r="DE494" i="6"/>
  <c r="DE69" i="6"/>
  <c r="DE205" i="6"/>
  <c r="DE273" i="6"/>
  <c r="DE337" i="6"/>
  <c r="DE401" i="6"/>
  <c r="DE469" i="6"/>
  <c r="DE50" i="6"/>
  <c r="DE134" i="6"/>
  <c r="DE202" i="6"/>
  <c r="DE44" i="6"/>
  <c r="DE136" i="6"/>
  <c r="DE220" i="6"/>
  <c r="DE296" i="6"/>
  <c r="DE368" i="6"/>
  <c r="DE432" i="6"/>
  <c r="DE504" i="6"/>
  <c r="DE47" i="6"/>
  <c r="DE127" i="6"/>
  <c r="DE199" i="6"/>
  <c r="DE275" i="6"/>
  <c r="DE339" i="6"/>
  <c r="DE403" i="6"/>
  <c r="DE471" i="6"/>
  <c r="DE12" i="6"/>
  <c r="DE88" i="6"/>
  <c r="DE192" i="6"/>
  <c r="DE260" i="6"/>
  <c r="DE336" i="6"/>
  <c r="DE404" i="6"/>
  <c r="DE468" i="6"/>
  <c r="DE63" i="6"/>
  <c r="DE239" i="6"/>
  <c r="DE351" i="6"/>
  <c r="DE519" i="6"/>
  <c r="DE115" i="6"/>
  <c r="DE203" i="6"/>
  <c r="DE279" i="6"/>
  <c r="DE343" i="6"/>
  <c r="DE411" i="6"/>
  <c r="DE475" i="6"/>
  <c r="DE16" i="6"/>
  <c r="DE96" i="6"/>
  <c r="DE196" i="6"/>
  <c r="DE268" i="6"/>
  <c r="DE340" i="6"/>
  <c r="DE408" i="6"/>
  <c r="DE472" i="6"/>
  <c r="DE73" i="6"/>
  <c r="DE209" i="6"/>
  <c r="DE277" i="6"/>
  <c r="DE341" i="6"/>
  <c r="DE405" i="6"/>
  <c r="DE473" i="6"/>
  <c r="DE38" i="6"/>
  <c r="DE114" i="6"/>
  <c r="DE186" i="6"/>
  <c r="DE266" i="6"/>
  <c r="DE338" i="6"/>
  <c r="DE410" i="6"/>
  <c r="DE482" i="6"/>
  <c r="DE79" i="6"/>
  <c r="DE211" i="6"/>
  <c r="DE367" i="6"/>
  <c r="DE27" i="6"/>
  <c r="DE55" i="6"/>
  <c r="DE135" i="6"/>
  <c r="DE207" i="6"/>
  <c r="DE283" i="6"/>
  <c r="DE347" i="6"/>
  <c r="DE415" i="6"/>
  <c r="DE479" i="6"/>
  <c r="DE20" i="6"/>
  <c r="DE104" i="6"/>
  <c r="DE200" i="6"/>
  <c r="DE272" i="6"/>
  <c r="DE348" i="6"/>
  <c r="DE412" i="6"/>
  <c r="DE480" i="6"/>
  <c r="DE61" i="6"/>
  <c r="DE197" i="6"/>
  <c r="DE265" i="6"/>
  <c r="DE329" i="6"/>
  <c r="DE393" i="6"/>
  <c r="DE457" i="6"/>
  <c r="DE26" i="6"/>
  <c r="DE90" i="6"/>
  <c r="DE174" i="6"/>
  <c r="DE246" i="6"/>
  <c r="DE326" i="6"/>
  <c r="DE398" i="6"/>
  <c r="DE466" i="6"/>
  <c r="DE45" i="6"/>
  <c r="DE185" i="6"/>
  <c r="DE253" i="6"/>
  <c r="DE317" i="6"/>
  <c r="DE381" i="6"/>
  <c r="DE445" i="6"/>
  <c r="DE30" i="6"/>
  <c r="DE94" i="6"/>
  <c r="DE178" i="6"/>
  <c r="DE250" i="6"/>
  <c r="DE330" i="6"/>
  <c r="DE402" i="6"/>
  <c r="DE470" i="6"/>
  <c r="DE53" i="6"/>
  <c r="DE189" i="6"/>
  <c r="DE257" i="6"/>
  <c r="DE321" i="6"/>
  <c r="DE385" i="6"/>
  <c r="DE449" i="6"/>
  <c r="DE34" i="6"/>
  <c r="DE98" i="6"/>
  <c r="DE182" i="6"/>
  <c r="DE262" i="6"/>
  <c r="DE334" i="6"/>
  <c r="DE406" i="6"/>
  <c r="DE478" i="6"/>
  <c r="DE374" i="6"/>
  <c r="DE2" i="6"/>
  <c r="DI523" i="6"/>
  <c r="DI527" i="6"/>
  <c r="DI531" i="6"/>
  <c r="DI535" i="6"/>
  <c r="DI522" i="6"/>
  <c r="DI526" i="6"/>
  <c r="DI530" i="6"/>
  <c r="DI534" i="6"/>
  <c r="DI521" i="6"/>
  <c r="DI525" i="6"/>
  <c r="DI529" i="6"/>
  <c r="DI533" i="6"/>
  <c r="DI520" i="6"/>
  <c r="DI524" i="6"/>
  <c r="DI528" i="6"/>
  <c r="DI532" i="6"/>
  <c r="DI13" i="6"/>
  <c r="DI102" i="6"/>
  <c r="DI254" i="6"/>
  <c r="DI35" i="6"/>
  <c r="DI103" i="6"/>
  <c r="DI215" i="6"/>
  <c r="DI511" i="6"/>
  <c r="DI5" i="6"/>
  <c r="DI109" i="6"/>
  <c r="DI141" i="6"/>
  <c r="DI110" i="6"/>
  <c r="DI322" i="6"/>
  <c r="DI24" i="6"/>
  <c r="DI100" i="6"/>
  <c r="DI140" i="6"/>
  <c r="DI224" i="6"/>
  <c r="DI344" i="6"/>
  <c r="DI117" i="6"/>
  <c r="DI145" i="6"/>
  <c r="DI461" i="6"/>
  <c r="DI513" i="6"/>
  <c r="DI198" i="6"/>
  <c r="DI474" i="6"/>
  <c r="DI15" i="6"/>
  <c r="DI95" i="6"/>
  <c r="DI195" i="6"/>
  <c r="DI407" i="6"/>
  <c r="DI85" i="6"/>
  <c r="DI213" i="6"/>
  <c r="DI517" i="6"/>
  <c r="DI258" i="6"/>
  <c r="DI486" i="6"/>
  <c r="DI8" i="6"/>
  <c r="DI92" i="6"/>
  <c r="DI128" i="6"/>
  <c r="DI332" i="6"/>
  <c r="DI512" i="6"/>
  <c r="DI49" i="6"/>
  <c r="DI173" i="6"/>
  <c r="DI126" i="6"/>
  <c r="DI350" i="6"/>
  <c r="DI7" i="6"/>
  <c r="DI59" i="6"/>
  <c r="DI139" i="6"/>
  <c r="DI231" i="6"/>
  <c r="DI41" i="6"/>
  <c r="DI242" i="6"/>
  <c r="DI462" i="6"/>
  <c r="DI84" i="6"/>
  <c r="DI116" i="6"/>
  <c r="DI292" i="6"/>
  <c r="DI500" i="6"/>
  <c r="DI25" i="6"/>
  <c r="DI106" i="6"/>
  <c r="DI290" i="6"/>
  <c r="DI43" i="6"/>
  <c r="DI111" i="6"/>
  <c r="DI227" i="6"/>
  <c r="DI17" i="6"/>
  <c r="DI130" i="6"/>
  <c r="DI342" i="6"/>
  <c r="DI56" i="6"/>
  <c r="DI108" i="6"/>
  <c r="DI476" i="6"/>
  <c r="DI516" i="6"/>
  <c r="DI264" i="6"/>
  <c r="DI44" i="6"/>
  <c r="DI136" i="6"/>
  <c r="DI220" i="6"/>
  <c r="DI296" i="6"/>
  <c r="DI368" i="6"/>
  <c r="DI432" i="6"/>
  <c r="DI504" i="6"/>
  <c r="DI47" i="6"/>
  <c r="DI127" i="6"/>
  <c r="DI199" i="6"/>
  <c r="DI275" i="6"/>
  <c r="DI339" i="6"/>
  <c r="DI403" i="6"/>
  <c r="DI471" i="6"/>
  <c r="DI12" i="6"/>
  <c r="DI88" i="6"/>
  <c r="DI192" i="6"/>
  <c r="DI260" i="6"/>
  <c r="DI336" i="6"/>
  <c r="DI404" i="6"/>
  <c r="DI468" i="6"/>
  <c r="DI63" i="6"/>
  <c r="DI239" i="6"/>
  <c r="DI351" i="6"/>
  <c r="DI519" i="6"/>
  <c r="DI115" i="6"/>
  <c r="DI203" i="6"/>
  <c r="DI279" i="6"/>
  <c r="DI343" i="6"/>
  <c r="DI411" i="6"/>
  <c r="DI475" i="6"/>
  <c r="DI16" i="6"/>
  <c r="DI96" i="6"/>
  <c r="DI196" i="6"/>
  <c r="DI268" i="6"/>
  <c r="DI340" i="6"/>
  <c r="DI408" i="6"/>
  <c r="DI472" i="6"/>
  <c r="DI73" i="6"/>
  <c r="DI209" i="6"/>
  <c r="DI277" i="6"/>
  <c r="DI341" i="6"/>
  <c r="DI405" i="6"/>
  <c r="DI473" i="6"/>
  <c r="DI38" i="6"/>
  <c r="DI114" i="6"/>
  <c r="DI186" i="6"/>
  <c r="DI266" i="6"/>
  <c r="DI338" i="6"/>
  <c r="DI410" i="6"/>
  <c r="DI482" i="6"/>
  <c r="DI79" i="6"/>
  <c r="DI211" i="6"/>
  <c r="DI367" i="6"/>
  <c r="DI27" i="6"/>
  <c r="DI55" i="6"/>
  <c r="DI135" i="6"/>
  <c r="DI207" i="6"/>
  <c r="DI283" i="6"/>
  <c r="DI347" i="6"/>
  <c r="DI415" i="6"/>
  <c r="DI479" i="6"/>
  <c r="DI20" i="6"/>
  <c r="DI104" i="6"/>
  <c r="DI200" i="6"/>
  <c r="DI272" i="6"/>
  <c r="DI348" i="6"/>
  <c r="DI412" i="6"/>
  <c r="DI480" i="6"/>
  <c r="DI61" i="6"/>
  <c r="DI197" i="6"/>
  <c r="DI265" i="6"/>
  <c r="DI329" i="6"/>
  <c r="DI393" i="6"/>
  <c r="DI457" i="6"/>
  <c r="DI26" i="6"/>
  <c r="DI90" i="6"/>
  <c r="DI174" i="6"/>
  <c r="DI246" i="6"/>
  <c r="DI326" i="6"/>
  <c r="DI398" i="6"/>
  <c r="DI466" i="6"/>
  <c r="DI45" i="6"/>
  <c r="DI149" i="6"/>
  <c r="DI185" i="6"/>
  <c r="DI253" i="6"/>
  <c r="DI317" i="6"/>
  <c r="DI381" i="6"/>
  <c r="DI445" i="6"/>
  <c r="DI30" i="6"/>
  <c r="DI94" i="6"/>
  <c r="DI178" i="6"/>
  <c r="DI250" i="6"/>
  <c r="DI330" i="6"/>
  <c r="DI402" i="6"/>
  <c r="DI470" i="6"/>
  <c r="DI53" i="6"/>
  <c r="DI129" i="6"/>
  <c r="DI153" i="6"/>
  <c r="DI189" i="6"/>
  <c r="DI257" i="6"/>
  <c r="DI321" i="6"/>
  <c r="DI385" i="6"/>
  <c r="DI449" i="6"/>
  <c r="DI34" i="6"/>
  <c r="DI98" i="6"/>
  <c r="DI182" i="6"/>
  <c r="DI262" i="6"/>
  <c r="DI334" i="6"/>
  <c r="DI406" i="6"/>
  <c r="DI478" i="6"/>
  <c r="DI314" i="6"/>
  <c r="DI390" i="6"/>
  <c r="DI454" i="6"/>
  <c r="DI66" i="6"/>
  <c r="DI298" i="6"/>
  <c r="DI374" i="6"/>
  <c r="DI438" i="6"/>
  <c r="DI28" i="6"/>
  <c r="DI112" i="6"/>
  <c r="DI204" i="6"/>
  <c r="DI276" i="6"/>
  <c r="DI352" i="6"/>
  <c r="DI416" i="6"/>
  <c r="DI484" i="6"/>
  <c r="DI23" i="6"/>
  <c r="DI107" i="6"/>
  <c r="DI179" i="6"/>
  <c r="DI259" i="6"/>
  <c r="DI323" i="6"/>
  <c r="DI387" i="6"/>
  <c r="DI455" i="6"/>
  <c r="DI68" i="6"/>
  <c r="DI176" i="6"/>
  <c r="DI244" i="6"/>
  <c r="DI316" i="6"/>
  <c r="DI388" i="6"/>
  <c r="DI452" i="6"/>
  <c r="DI19" i="6"/>
  <c r="DI191" i="6"/>
  <c r="DI319" i="6"/>
  <c r="DI467" i="6"/>
  <c r="DI87" i="6"/>
  <c r="DI167" i="6"/>
  <c r="DI263" i="6"/>
  <c r="DI327" i="6"/>
  <c r="DI391" i="6"/>
  <c r="DI459" i="6"/>
  <c r="DI72" i="6"/>
  <c r="DI180" i="6"/>
  <c r="DI248" i="6"/>
  <c r="DI320" i="6"/>
  <c r="DI392" i="6"/>
  <c r="DI456" i="6"/>
  <c r="DI57" i="6"/>
  <c r="DI193" i="6"/>
  <c r="DI261" i="6"/>
  <c r="DI325" i="6"/>
  <c r="DI389" i="6"/>
  <c r="DI453" i="6"/>
  <c r="DI22" i="6"/>
  <c r="DI86" i="6"/>
  <c r="DI154" i="6"/>
  <c r="DI170" i="6"/>
  <c r="DI238" i="6"/>
  <c r="DI318" i="6"/>
  <c r="DI394" i="6"/>
  <c r="DI458" i="6"/>
  <c r="DI39" i="6"/>
  <c r="DI175" i="6"/>
  <c r="DI335" i="6"/>
  <c r="DI483" i="6"/>
  <c r="DI31" i="6"/>
  <c r="DI119" i="6"/>
  <c r="DI187" i="6"/>
  <c r="DI267" i="6"/>
  <c r="DI331" i="6"/>
  <c r="DI395" i="6"/>
  <c r="DI463" i="6"/>
  <c r="DI76" i="6"/>
  <c r="DI184" i="6"/>
  <c r="DI252" i="6"/>
  <c r="DI324" i="6"/>
  <c r="DI396" i="6"/>
  <c r="DI460" i="6"/>
  <c r="DI37" i="6"/>
  <c r="DI137" i="6"/>
  <c r="DI181" i="6"/>
  <c r="DI249" i="6"/>
  <c r="DI313" i="6"/>
  <c r="DI377" i="6"/>
  <c r="DI441" i="6"/>
  <c r="DI509" i="6"/>
  <c r="DI10" i="6"/>
  <c r="DI74" i="6"/>
  <c r="DI158" i="6"/>
  <c r="DI226" i="6"/>
  <c r="DI306" i="6"/>
  <c r="DI382" i="6"/>
  <c r="DI446" i="6"/>
  <c r="DI21" i="6"/>
  <c r="DI101" i="6"/>
  <c r="DI165" i="6"/>
  <c r="DI237" i="6"/>
  <c r="DI301" i="6"/>
  <c r="DI365" i="6"/>
  <c r="DI429" i="6"/>
  <c r="DI497" i="6"/>
  <c r="DI14" i="6"/>
  <c r="DI78" i="6"/>
  <c r="DI146" i="6"/>
  <c r="DI162" i="6"/>
  <c r="DI230" i="6"/>
  <c r="DI310" i="6"/>
  <c r="DI386" i="6"/>
  <c r="DI450" i="6"/>
  <c r="DI29" i="6"/>
  <c r="DI105" i="6"/>
  <c r="DI169" i="6"/>
  <c r="DI241" i="6"/>
  <c r="DI305" i="6"/>
  <c r="DI369" i="6"/>
  <c r="DI433" i="6"/>
  <c r="DI501" i="6"/>
  <c r="DI18" i="6"/>
  <c r="DI82" i="6"/>
  <c r="DI166" i="6"/>
  <c r="DI234" i="6"/>
  <c r="DI4" i="6"/>
  <c r="DI80" i="6"/>
  <c r="DI188" i="6"/>
  <c r="DI256" i="6"/>
  <c r="DI328" i="6"/>
  <c r="DI400" i="6"/>
  <c r="DI464" i="6"/>
  <c r="DI499" i="6"/>
  <c r="DI83" i="6"/>
  <c r="DI163" i="6"/>
  <c r="DI243" i="6"/>
  <c r="DI307" i="6"/>
  <c r="DI371" i="6"/>
  <c r="DI439" i="6"/>
  <c r="DI503" i="6"/>
  <c r="DI48" i="6"/>
  <c r="DI144" i="6"/>
  <c r="DI160" i="6"/>
  <c r="DI228" i="6"/>
  <c r="DI300" i="6"/>
  <c r="DI372" i="6"/>
  <c r="DI436" i="6"/>
  <c r="DI508" i="6"/>
  <c r="DI143" i="6"/>
  <c r="DI287" i="6"/>
  <c r="DI435" i="6"/>
  <c r="DI71" i="6"/>
  <c r="DI151" i="6"/>
  <c r="DI247" i="6"/>
  <c r="DI311" i="6"/>
  <c r="DI375" i="6"/>
  <c r="DI443" i="6"/>
  <c r="DI507" i="6"/>
  <c r="DI52" i="6"/>
  <c r="DI148" i="6"/>
  <c r="DI164" i="6"/>
  <c r="DI232" i="6"/>
  <c r="DI304" i="6"/>
  <c r="DI376" i="6"/>
  <c r="DI440" i="6"/>
  <c r="DI33" i="6"/>
  <c r="DI113" i="6"/>
  <c r="DI133" i="6"/>
  <c r="DI177" i="6"/>
  <c r="DI245" i="6"/>
  <c r="DI309" i="6"/>
  <c r="DI373" i="6"/>
  <c r="DI437" i="6"/>
  <c r="DI505" i="6"/>
  <c r="DI6" i="6"/>
  <c r="DI70" i="6"/>
  <c r="DI138" i="6"/>
  <c r="DI222" i="6"/>
  <c r="DI302" i="6"/>
  <c r="DI378" i="6"/>
  <c r="DI442" i="6"/>
  <c r="DI518" i="6"/>
  <c r="DI159" i="6"/>
  <c r="DI303" i="6"/>
  <c r="DI451" i="6"/>
  <c r="DI11" i="6"/>
  <c r="DI91" i="6"/>
  <c r="DI171" i="6"/>
  <c r="DI251" i="6"/>
  <c r="DI315" i="6"/>
  <c r="DI379" i="6"/>
  <c r="DI447" i="6"/>
  <c r="DI515" i="6"/>
  <c r="DI60" i="6"/>
  <c r="DI152" i="6"/>
  <c r="DI168" i="6"/>
  <c r="DI236" i="6"/>
  <c r="DI308" i="6"/>
  <c r="DI380" i="6"/>
  <c r="DI444" i="6"/>
  <c r="DI9" i="6"/>
  <c r="DI97" i="6"/>
  <c r="DI161" i="6"/>
  <c r="DI233" i="6"/>
  <c r="DI297" i="6"/>
  <c r="DI361" i="6"/>
  <c r="DI425" i="6"/>
  <c r="DI493" i="6"/>
  <c r="DI58" i="6"/>
  <c r="DI142" i="6"/>
  <c r="DI210" i="6"/>
  <c r="DI286" i="6"/>
  <c r="DI366" i="6"/>
  <c r="DI430" i="6"/>
  <c r="DI506" i="6"/>
  <c r="DI81" i="6"/>
  <c r="DI221" i="6"/>
  <c r="DI285" i="6"/>
  <c r="DI349" i="6"/>
  <c r="DI413" i="6"/>
  <c r="DI481" i="6"/>
  <c r="DI62" i="6"/>
  <c r="DI214" i="6"/>
  <c r="DI294" i="6"/>
  <c r="DI370" i="6"/>
  <c r="DI434" i="6"/>
  <c r="DI510" i="6"/>
  <c r="DI89" i="6"/>
  <c r="DI225" i="6"/>
  <c r="DI289" i="6"/>
  <c r="DI353" i="6"/>
  <c r="DI417" i="6"/>
  <c r="DI485" i="6"/>
  <c r="DI150" i="6"/>
  <c r="DI514" i="6"/>
  <c r="DI64" i="6"/>
  <c r="DI156" i="6"/>
  <c r="DI172" i="6"/>
  <c r="DI240" i="6"/>
  <c r="DI312" i="6"/>
  <c r="DI384" i="6"/>
  <c r="DI448" i="6"/>
  <c r="DI419" i="6"/>
  <c r="DI67" i="6"/>
  <c r="DI147" i="6"/>
  <c r="DI219" i="6"/>
  <c r="DI291" i="6"/>
  <c r="DI355" i="6"/>
  <c r="DI423" i="6"/>
  <c r="DI487" i="6"/>
  <c r="DI32" i="6"/>
  <c r="DI120" i="6"/>
  <c r="DI208" i="6"/>
  <c r="DI280" i="6"/>
  <c r="DI356" i="6"/>
  <c r="DI420" i="6"/>
  <c r="DI488" i="6"/>
  <c r="DI99" i="6"/>
  <c r="DI255" i="6"/>
  <c r="DI383" i="6"/>
  <c r="DI51" i="6"/>
  <c r="DI131" i="6"/>
  <c r="DI223" i="6"/>
  <c r="DI295" i="6"/>
  <c r="DI359" i="6"/>
  <c r="DI427" i="6"/>
  <c r="DI491" i="6"/>
  <c r="DI36" i="6"/>
  <c r="DI124" i="6"/>
  <c r="DI212" i="6"/>
  <c r="DI284" i="6"/>
  <c r="DI360" i="6"/>
  <c r="DI424" i="6"/>
  <c r="DI492" i="6"/>
  <c r="DI93" i="6"/>
  <c r="DI157" i="6"/>
  <c r="DI229" i="6"/>
  <c r="DI293" i="6"/>
  <c r="DI357" i="6"/>
  <c r="DI421" i="6"/>
  <c r="DI489" i="6"/>
  <c r="DI54" i="6"/>
  <c r="DI206" i="6"/>
  <c r="DI282" i="6"/>
  <c r="DI362" i="6"/>
  <c r="DI426" i="6"/>
  <c r="DI502" i="6"/>
  <c r="DI123" i="6"/>
  <c r="DI271" i="6"/>
  <c r="DI399" i="6"/>
  <c r="DI183" i="6"/>
  <c r="DI75" i="6"/>
  <c r="DI155" i="6"/>
  <c r="DI235" i="6"/>
  <c r="DI299" i="6"/>
  <c r="DI363" i="6"/>
  <c r="DI431" i="6"/>
  <c r="DI495" i="6"/>
  <c r="DI40" i="6"/>
  <c r="DI132" i="6"/>
  <c r="DI216" i="6"/>
  <c r="DI288" i="6"/>
  <c r="DI364" i="6"/>
  <c r="DI428" i="6"/>
  <c r="DI496" i="6"/>
  <c r="DI77" i="6"/>
  <c r="DI121" i="6"/>
  <c r="DI217" i="6"/>
  <c r="DI281" i="6"/>
  <c r="DI345" i="6"/>
  <c r="DI409" i="6"/>
  <c r="DI477" i="6"/>
  <c r="DI42" i="6"/>
  <c r="DI118" i="6"/>
  <c r="DI190" i="6"/>
  <c r="DI270" i="6"/>
  <c r="DI346" i="6"/>
  <c r="DI414" i="6"/>
  <c r="DI490" i="6"/>
  <c r="DI65" i="6"/>
  <c r="DI125" i="6"/>
  <c r="DI201" i="6"/>
  <c r="DI269" i="6"/>
  <c r="DI333" i="6"/>
  <c r="DI397" i="6"/>
  <c r="DI465" i="6"/>
  <c r="DI46" i="6"/>
  <c r="DI122" i="6"/>
  <c r="DI194" i="6"/>
  <c r="DI274" i="6"/>
  <c r="DI354" i="6"/>
  <c r="DI418" i="6"/>
  <c r="DI494" i="6"/>
  <c r="DI69" i="6"/>
  <c r="DI205" i="6"/>
  <c r="DI273" i="6"/>
  <c r="DI337" i="6"/>
  <c r="DI401" i="6"/>
  <c r="DI469" i="6"/>
  <c r="DI50" i="6"/>
  <c r="DI134" i="6"/>
  <c r="DI202" i="6"/>
  <c r="DI278" i="6"/>
  <c r="DI358" i="6"/>
  <c r="DI422" i="6"/>
  <c r="DI498" i="6"/>
  <c r="DI218" i="6"/>
  <c r="DI2" i="6"/>
  <c r="L60" i="10"/>
  <c r="M60" i="10"/>
  <c r="M61" i="10"/>
  <c r="L61" i="10"/>
  <c r="L264" i="10"/>
  <c r="M264" i="10"/>
  <c r="L596" i="10"/>
  <c r="M596" i="10"/>
  <c r="L474" i="10"/>
  <c r="M474" i="10"/>
  <c r="L360" i="10"/>
  <c r="M360" i="10"/>
  <c r="L362" i="10"/>
  <c r="M362" i="10"/>
  <c r="L484" i="10"/>
  <c r="M484" i="10"/>
  <c r="L486" i="10"/>
  <c r="M486" i="10"/>
  <c r="L299" i="10"/>
  <c r="M299" i="10"/>
  <c r="L481" i="10"/>
  <c r="M481" i="10"/>
  <c r="L298" i="10"/>
  <c r="M298" i="10"/>
  <c r="L618" i="10"/>
  <c r="M618" i="10"/>
  <c r="L268" i="10"/>
  <c r="M268" i="10"/>
  <c r="L559" i="10"/>
  <c r="M559" i="10"/>
  <c r="L69" i="10"/>
  <c r="M69" i="10"/>
  <c r="L212" i="10"/>
  <c r="M212" i="10"/>
  <c r="L557" i="10"/>
  <c r="M557" i="10"/>
  <c r="L446" i="10"/>
  <c r="M446" i="10"/>
  <c r="L55" i="10"/>
  <c r="M55" i="10"/>
  <c r="L412" i="10"/>
  <c r="M412" i="10"/>
  <c r="L56" i="10"/>
  <c r="M56" i="10"/>
  <c r="L234" i="10"/>
  <c r="M234" i="10"/>
  <c r="L417" i="10"/>
  <c r="M417" i="10"/>
  <c r="L235" i="10"/>
  <c r="M235" i="10"/>
  <c r="L242" i="10"/>
  <c r="M242" i="10"/>
  <c r="L339" i="10"/>
  <c r="M339" i="10"/>
  <c r="L346" i="10"/>
  <c r="M346" i="10"/>
  <c r="L345" i="10"/>
  <c r="M345" i="10"/>
  <c r="L344" i="10"/>
  <c r="M344" i="10"/>
  <c r="L524" i="10"/>
  <c r="M524" i="10"/>
  <c r="L561" i="10"/>
  <c r="M561" i="10"/>
  <c r="L581" i="10"/>
  <c r="M581" i="10"/>
  <c r="L575" i="10"/>
  <c r="M575" i="10"/>
  <c r="L578" i="10"/>
  <c r="M578" i="10"/>
  <c r="L583" i="10"/>
  <c r="M583" i="10"/>
  <c r="L220" i="10"/>
  <c r="M220" i="10"/>
  <c r="L406" i="10"/>
  <c r="M406" i="10"/>
  <c r="L41" i="10"/>
  <c r="M41" i="10"/>
  <c r="L225" i="10"/>
  <c r="M225" i="10"/>
  <c r="L229" i="10"/>
  <c r="M229" i="10"/>
  <c r="L407" i="10"/>
  <c r="M407" i="10"/>
  <c r="L226" i="10"/>
  <c r="M226" i="10"/>
  <c r="BR520" i="6"/>
  <c r="BR524" i="6"/>
  <c r="BR528" i="6"/>
  <c r="BR532" i="6"/>
  <c r="BR523" i="6"/>
  <c r="BR527" i="6"/>
  <c r="BR531" i="6"/>
  <c r="BR535" i="6"/>
  <c r="BR522" i="6"/>
  <c r="BR526" i="6"/>
  <c r="BR530" i="6"/>
  <c r="BR534" i="6"/>
  <c r="BR521" i="6"/>
  <c r="BR525" i="6"/>
  <c r="BR529" i="6"/>
  <c r="BR533" i="6"/>
  <c r="BR25" i="6"/>
  <c r="BR173" i="6"/>
  <c r="BR106" i="6"/>
  <c r="BR290" i="6"/>
  <c r="BR43" i="6"/>
  <c r="BR111" i="6"/>
  <c r="BR227" i="6"/>
  <c r="BR17" i="6"/>
  <c r="BR141" i="6"/>
  <c r="BR130" i="6"/>
  <c r="BR342" i="6"/>
  <c r="BR84" i="6"/>
  <c r="BR116" i="6"/>
  <c r="BR264" i="6"/>
  <c r="BR476" i="6"/>
  <c r="BR13" i="6"/>
  <c r="BR145" i="6"/>
  <c r="BR102" i="6"/>
  <c r="BR254" i="6"/>
  <c r="BR35" i="6"/>
  <c r="BR103" i="6"/>
  <c r="BR139" i="6"/>
  <c r="BR215" i="6"/>
  <c r="BR511" i="6"/>
  <c r="BR5" i="6"/>
  <c r="BR109" i="6"/>
  <c r="BR110" i="6"/>
  <c r="BR322" i="6"/>
  <c r="BR56" i="6"/>
  <c r="BR108" i="6"/>
  <c r="BR224" i="6"/>
  <c r="BR344" i="6"/>
  <c r="BR516" i="6"/>
  <c r="BR117" i="6"/>
  <c r="BR513" i="6"/>
  <c r="BR198" i="6"/>
  <c r="BR474" i="6"/>
  <c r="BR15" i="6"/>
  <c r="BR95" i="6"/>
  <c r="BR195" i="6"/>
  <c r="BR407" i="6"/>
  <c r="BR85" i="6"/>
  <c r="BR517" i="6"/>
  <c r="BR258" i="6"/>
  <c r="BR486" i="6"/>
  <c r="BR24" i="6"/>
  <c r="BR100" i="6"/>
  <c r="BR140" i="6"/>
  <c r="BR332" i="6"/>
  <c r="BR512" i="6"/>
  <c r="BR49" i="6"/>
  <c r="BR461" i="6"/>
  <c r="BR126" i="6"/>
  <c r="BR350" i="6"/>
  <c r="BR7" i="6"/>
  <c r="BR59" i="6"/>
  <c r="BR231" i="6"/>
  <c r="BR41" i="6"/>
  <c r="BR213" i="6"/>
  <c r="BR242" i="6"/>
  <c r="BR462" i="6"/>
  <c r="BR8" i="6"/>
  <c r="BR92" i="6"/>
  <c r="BR128" i="6"/>
  <c r="BR500" i="6"/>
  <c r="BR292" i="6"/>
  <c r="BR4" i="6"/>
  <c r="BR80" i="6"/>
  <c r="BR172" i="6"/>
  <c r="BR240" i="6"/>
  <c r="BR312" i="6"/>
  <c r="BR384" i="6"/>
  <c r="BR448" i="6"/>
  <c r="BR419" i="6"/>
  <c r="BR67" i="6"/>
  <c r="BR219" i="6"/>
  <c r="BR291" i="6"/>
  <c r="BR355" i="6"/>
  <c r="BR423" i="6"/>
  <c r="BR487" i="6"/>
  <c r="BR48" i="6"/>
  <c r="BR144" i="6"/>
  <c r="BR208" i="6"/>
  <c r="BR280" i="6"/>
  <c r="BR356" i="6"/>
  <c r="BR420" i="6"/>
  <c r="BR488" i="6"/>
  <c r="BR99" i="6"/>
  <c r="BR143" i="6"/>
  <c r="BR255" i="6"/>
  <c r="BR383" i="6"/>
  <c r="BR51" i="6"/>
  <c r="BR131" i="6"/>
  <c r="BR151" i="6"/>
  <c r="BR223" i="6"/>
  <c r="BR295" i="6"/>
  <c r="BR359" i="6"/>
  <c r="BR427" i="6"/>
  <c r="BR491" i="6"/>
  <c r="BR52" i="6"/>
  <c r="BR148" i="6"/>
  <c r="BR212" i="6"/>
  <c r="BR284" i="6"/>
  <c r="BR360" i="6"/>
  <c r="BR424" i="6"/>
  <c r="BR492" i="6"/>
  <c r="BR93" i="6"/>
  <c r="BR157" i="6"/>
  <c r="BR177" i="6"/>
  <c r="BR245" i="6"/>
  <c r="BR309" i="6"/>
  <c r="BR373" i="6"/>
  <c r="BR437" i="6"/>
  <c r="BR505" i="6"/>
  <c r="BR54" i="6"/>
  <c r="BR206" i="6"/>
  <c r="BR282" i="6"/>
  <c r="BR362" i="6"/>
  <c r="BR426" i="6"/>
  <c r="BR502" i="6"/>
  <c r="BR123" i="6"/>
  <c r="BR271" i="6"/>
  <c r="BR399" i="6"/>
  <c r="BR183" i="6"/>
  <c r="BR75" i="6"/>
  <c r="BR235" i="6"/>
  <c r="BR299" i="6"/>
  <c r="BR363" i="6"/>
  <c r="BR431" i="6"/>
  <c r="BR495" i="6"/>
  <c r="BR60" i="6"/>
  <c r="BR152" i="6"/>
  <c r="BR216" i="6"/>
  <c r="BR288" i="6"/>
  <c r="BR364" i="6"/>
  <c r="BR428" i="6"/>
  <c r="BR496" i="6"/>
  <c r="BR77" i="6"/>
  <c r="BR161" i="6"/>
  <c r="BR233" i="6"/>
  <c r="BR297" i="6"/>
  <c r="BR361" i="6"/>
  <c r="BR425" i="6"/>
  <c r="BR493" i="6"/>
  <c r="BR42" i="6"/>
  <c r="BR118" i="6"/>
  <c r="BR190" i="6"/>
  <c r="BR270" i="6"/>
  <c r="BR346" i="6"/>
  <c r="BR414" i="6"/>
  <c r="BR490" i="6"/>
  <c r="BR65" i="6"/>
  <c r="BR149" i="6"/>
  <c r="BR221" i="6"/>
  <c r="BR285" i="6"/>
  <c r="BR349" i="6"/>
  <c r="BR413" i="6"/>
  <c r="BR481" i="6"/>
  <c r="BR46" i="6"/>
  <c r="BR194" i="6"/>
  <c r="BR274" i="6"/>
  <c r="BR354" i="6"/>
  <c r="BR418" i="6"/>
  <c r="BR494" i="6"/>
  <c r="BR69" i="6"/>
  <c r="BR153" i="6"/>
  <c r="BR225" i="6"/>
  <c r="BR289" i="6"/>
  <c r="BR353" i="6"/>
  <c r="BR417" i="6"/>
  <c r="BR485" i="6"/>
  <c r="BR50" i="6"/>
  <c r="BR134" i="6"/>
  <c r="BR202" i="6"/>
  <c r="BR278" i="6"/>
  <c r="BR358" i="6"/>
  <c r="BR422" i="6"/>
  <c r="BR498" i="6"/>
  <c r="BR334" i="6"/>
  <c r="BR64" i="6"/>
  <c r="BR156" i="6"/>
  <c r="BR220" i="6"/>
  <c r="BR296" i="6"/>
  <c r="BR368" i="6"/>
  <c r="BR432" i="6"/>
  <c r="BR504" i="6"/>
  <c r="BR47" i="6"/>
  <c r="BR127" i="6"/>
  <c r="BR199" i="6"/>
  <c r="BR275" i="6"/>
  <c r="BR339" i="6"/>
  <c r="BR403" i="6"/>
  <c r="BR471" i="6"/>
  <c r="BR32" i="6"/>
  <c r="BR120" i="6"/>
  <c r="BR192" i="6"/>
  <c r="BR260" i="6"/>
  <c r="BR336" i="6"/>
  <c r="BR404" i="6"/>
  <c r="BR468" i="6"/>
  <c r="BR63" i="6"/>
  <c r="BR239" i="6"/>
  <c r="BR351" i="6"/>
  <c r="BR519" i="6"/>
  <c r="BR115" i="6"/>
  <c r="BR203" i="6"/>
  <c r="BR279" i="6"/>
  <c r="BR343" i="6"/>
  <c r="BR411" i="6"/>
  <c r="BR475" i="6"/>
  <c r="BR36" i="6"/>
  <c r="BR124" i="6"/>
  <c r="BR196" i="6"/>
  <c r="BR268" i="6"/>
  <c r="BR340" i="6"/>
  <c r="BR408" i="6"/>
  <c r="BR472" i="6"/>
  <c r="BR73" i="6"/>
  <c r="BR229" i="6"/>
  <c r="BR293" i="6"/>
  <c r="BR357" i="6"/>
  <c r="BR421" i="6"/>
  <c r="BR489" i="6"/>
  <c r="BR38" i="6"/>
  <c r="BR114" i="6"/>
  <c r="BR186" i="6"/>
  <c r="BR266" i="6"/>
  <c r="BR338" i="6"/>
  <c r="BR410" i="6"/>
  <c r="BR482" i="6"/>
  <c r="BR79" i="6"/>
  <c r="BR211" i="6"/>
  <c r="BR367" i="6"/>
  <c r="BR27" i="6"/>
  <c r="BR55" i="6"/>
  <c r="BR207" i="6"/>
  <c r="BR283" i="6"/>
  <c r="BR347" i="6"/>
  <c r="BR415" i="6"/>
  <c r="BR479" i="6"/>
  <c r="BR40" i="6"/>
  <c r="BR132" i="6"/>
  <c r="BR200" i="6"/>
  <c r="BR272" i="6"/>
  <c r="BR348" i="6"/>
  <c r="BR412" i="6"/>
  <c r="BR480" i="6"/>
  <c r="BR61" i="6"/>
  <c r="BR137" i="6"/>
  <c r="BR217" i="6"/>
  <c r="BR281" i="6"/>
  <c r="BR345" i="6"/>
  <c r="BR409" i="6"/>
  <c r="BR477" i="6"/>
  <c r="BR26" i="6"/>
  <c r="BR90" i="6"/>
  <c r="BR174" i="6"/>
  <c r="BR246" i="6"/>
  <c r="BR326" i="6"/>
  <c r="BR398" i="6"/>
  <c r="BR466" i="6"/>
  <c r="BR45" i="6"/>
  <c r="BR125" i="6"/>
  <c r="BR201" i="6"/>
  <c r="BR269" i="6"/>
  <c r="BR333" i="6"/>
  <c r="BR397" i="6"/>
  <c r="BR465" i="6"/>
  <c r="BR30" i="6"/>
  <c r="BR94" i="6"/>
  <c r="BR178" i="6"/>
  <c r="BR250" i="6"/>
  <c r="BR330" i="6"/>
  <c r="BR402" i="6"/>
  <c r="BR470" i="6"/>
  <c r="BR53" i="6"/>
  <c r="BR129" i="6"/>
  <c r="BR205" i="6"/>
  <c r="BR273" i="6"/>
  <c r="BR337" i="6"/>
  <c r="BR401" i="6"/>
  <c r="BR469" i="6"/>
  <c r="BR34" i="6"/>
  <c r="BR98" i="6"/>
  <c r="BR182" i="6"/>
  <c r="BR262" i="6"/>
  <c r="BR234" i="6"/>
  <c r="BR314" i="6"/>
  <c r="BR44" i="6"/>
  <c r="BR136" i="6"/>
  <c r="BR204" i="6"/>
  <c r="BR276" i="6"/>
  <c r="BR352" i="6"/>
  <c r="BR416" i="6"/>
  <c r="BR484" i="6"/>
  <c r="BR23" i="6"/>
  <c r="BR107" i="6"/>
  <c r="BR147" i="6"/>
  <c r="BR179" i="6"/>
  <c r="BR259" i="6"/>
  <c r="BR323" i="6"/>
  <c r="BR387" i="6"/>
  <c r="BR455" i="6"/>
  <c r="BR12" i="6"/>
  <c r="BR88" i="6"/>
  <c r="BR176" i="6"/>
  <c r="BR244" i="6"/>
  <c r="BR316" i="6"/>
  <c r="BR388" i="6"/>
  <c r="BR452" i="6"/>
  <c r="BR19" i="6"/>
  <c r="BR191" i="6"/>
  <c r="BR319" i="6"/>
  <c r="BR467" i="6"/>
  <c r="BR87" i="6"/>
  <c r="BR167" i="6"/>
  <c r="BR263" i="6"/>
  <c r="BR327" i="6"/>
  <c r="BR391" i="6"/>
  <c r="BR459" i="6"/>
  <c r="BR16" i="6"/>
  <c r="BR96" i="6"/>
  <c r="BR180" i="6"/>
  <c r="BR248" i="6"/>
  <c r="BR320" i="6"/>
  <c r="BR392" i="6"/>
  <c r="BR456" i="6"/>
  <c r="BR57" i="6"/>
  <c r="BR133" i="6"/>
  <c r="BR209" i="6"/>
  <c r="BR277" i="6"/>
  <c r="BR341" i="6"/>
  <c r="BR405" i="6"/>
  <c r="BR473" i="6"/>
  <c r="BR22" i="6"/>
  <c r="BR86" i="6"/>
  <c r="BR154" i="6"/>
  <c r="BR170" i="6"/>
  <c r="BR238" i="6"/>
  <c r="BR318" i="6"/>
  <c r="BR394" i="6"/>
  <c r="BR458" i="6"/>
  <c r="BR39" i="6"/>
  <c r="BR175" i="6"/>
  <c r="BR335" i="6"/>
  <c r="BR483" i="6"/>
  <c r="BR31" i="6"/>
  <c r="BR119" i="6"/>
  <c r="BR135" i="6"/>
  <c r="BR155" i="6"/>
  <c r="BR187" i="6"/>
  <c r="BR267" i="6"/>
  <c r="BR331" i="6"/>
  <c r="BR395" i="6"/>
  <c r="BR463" i="6"/>
  <c r="BR20" i="6"/>
  <c r="BR104" i="6"/>
  <c r="BR184" i="6"/>
  <c r="BR252" i="6"/>
  <c r="BR324" i="6"/>
  <c r="BR396" i="6"/>
  <c r="BR460" i="6"/>
  <c r="BR37" i="6"/>
  <c r="BR121" i="6"/>
  <c r="BR197" i="6"/>
  <c r="BR265" i="6"/>
  <c r="BR329" i="6"/>
  <c r="BR393" i="6"/>
  <c r="BR457" i="6"/>
  <c r="BR10" i="6"/>
  <c r="BR74" i="6"/>
  <c r="BR158" i="6"/>
  <c r="BR226" i="6"/>
  <c r="BR306" i="6"/>
  <c r="BR382" i="6"/>
  <c r="BR446" i="6"/>
  <c r="BR21" i="6"/>
  <c r="BR101" i="6"/>
  <c r="BR185" i="6"/>
  <c r="BR253" i="6"/>
  <c r="BR317" i="6"/>
  <c r="BR381" i="6"/>
  <c r="BR445" i="6"/>
  <c r="BR14" i="6"/>
  <c r="BR78" i="6"/>
  <c r="BR122" i="6"/>
  <c r="BR146" i="6"/>
  <c r="BR162" i="6"/>
  <c r="BR230" i="6"/>
  <c r="BR310" i="6"/>
  <c r="BR386" i="6"/>
  <c r="BR450" i="6"/>
  <c r="BR29" i="6"/>
  <c r="BR105" i="6"/>
  <c r="BR189" i="6"/>
  <c r="BR257" i="6"/>
  <c r="BR321" i="6"/>
  <c r="BR385" i="6"/>
  <c r="BR449" i="6"/>
  <c r="BR18" i="6"/>
  <c r="BR82" i="6"/>
  <c r="BR166" i="6"/>
  <c r="BR454" i="6"/>
  <c r="BR28" i="6"/>
  <c r="BR112" i="6"/>
  <c r="BR188" i="6"/>
  <c r="BR256" i="6"/>
  <c r="BR328" i="6"/>
  <c r="BR400" i="6"/>
  <c r="BR464" i="6"/>
  <c r="BR499" i="6"/>
  <c r="BR83" i="6"/>
  <c r="BR163" i="6"/>
  <c r="BR243" i="6"/>
  <c r="BR307" i="6"/>
  <c r="BR371" i="6"/>
  <c r="BR439" i="6"/>
  <c r="BR503" i="6"/>
  <c r="BR68" i="6"/>
  <c r="BR160" i="6"/>
  <c r="BR228" i="6"/>
  <c r="BR300" i="6"/>
  <c r="BR372" i="6"/>
  <c r="BR436" i="6"/>
  <c r="BR508" i="6"/>
  <c r="BR287" i="6"/>
  <c r="BR435" i="6"/>
  <c r="BR71" i="6"/>
  <c r="BR247" i="6"/>
  <c r="BR311" i="6"/>
  <c r="BR375" i="6"/>
  <c r="BR443" i="6"/>
  <c r="BR507" i="6"/>
  <c r="BR72" i="6"/>
  <c r="BR164" i="6"/>
  <c r="BR232" i="6"/>
  <c r="BR304" i="6"/>
  <c r="BR376" i="6"/>
  <c r="BR440" i="6"/>
  <c r="BR33" i="6"/>
  <c r="BR113" i="6"/>
  <c r="BR193" i="6"/>
  <c r="BR261" i="6"/>
  <c r="BR325" i="6"/>
  <c r="BR389" i="6"/>
  <c r="BR453" i="6"/>
  <c r="BR6" i="6"/>
  <c r="BR70" i="6"/>
  <c r="BR138" i="6"/>
  <c r="BR222" i="6"/>
  <c r="BR302" i="6"/>
  <c r="BR378" i="6"/>
  <c r="BR442" i="6"/>
  <c r="BR518" i="6"/>
  <c r="BR159" i="6"/>
  <c r="BR303" i="6"/>
  <c r="BR451" i="6"/>
  <c r="BR11" i="6"/>
  <c r="BR91" i="6"/>
  <c r="BR171" i="6"/>
  <c r="BR251" i="6"/>
  <c r="BR315" i="6"/>
  <c r="BR379" i="6"/>
  <c r="BR447" i="6"/>
  <c r="BR515" i="6"/>
  <c r="BR76" i="6"/>
  <c r="BR168" i="6"/>
  <c r="BR236" i="6"/>
  <c r="BR308" i="6"/>
  <c r="BR380" i="6"/>
  <c r="BR444" i="6"/>
  <c r="BR9" i="6"/>
  <c r="BR97" i="6"/>
  <c r="BR181" i="6"/>
  <c r="BR249" i="6"/>
  <c r="BR313" i="6"/>
  <c r="BR377" i="6"/>
  <c r="BR441" i="6"/>
  <c r="BR509" i="6"/>
  <c r="BR58" i="6"/>
  <c r="BR142" i="6"/>
  <c r="BR210" i="6"/>
  <c r="BR286" i="6"/>
  <c r="BR366" i="6"/>
  <c r="BR430" i="6"/>
  <c r="BR506" i="6"/>
  <c r="BR81" i="6"/>
  <c r="BR165" i="6"/>
  <c r="BR237" i="6"/>
  <c r="BR301" i="6"/>
  <c r="BR365" i="6"/>
  <c r="BR429" i="6"/>
  <c r="BR497" i="6"/>
  <c r="BR62" i="6"/>
  <c r="BR214" i="6"/>
  <c r="BR294" i="6"/>
  <c r="BR370" i="6"/>
  <c r="BR434" i="6"/>
  <c r="BR510" i="6"/>
  <c r="BR89" i="6"/>
  <c r="BR169" i="6"/>
  <c r="BR241" i="6"/>
  <c r="BR305" i="6"/>
  <c r="BR369" i="6"/>
  <c r="BR433" i="6"/>
  <c r="BR501" i="6"/>
  <c r="BR66" i="6"/>
  <c r="BR150" i="6"/>
  <c r="BR218" i="6"/>
  <c r="BR298" i="6"/>
  <c r="BR374" i="6"/>
  <c r="BR438" i="6"/>
  <c r="BR514" i="6"/>
  <c r="BR406" i="6"/>
  <c r="BR478" i="6"/>
  <c r="BR390" i="6"/>
  <c r="BR2" i="6"/>
  <c r="BV520" i="6"/>
  <c r="BV524" i="6"/>
  <c r="BV528" i="6"/>
  <c r="BV532" i="6"/>
  <c r="BV523" i="6"/>
  <c r="BV527" i="6"/>
  <c r="BV531" i="6"/>
  <c r="BV535" i="6"/>
  <c r="BV522" i="6"/>
  <c r="BV526" i="6"/>
  <c r="BV530" i="6"/>
  <c r="BV534" i="6"/>
  <c r="BV521" i="6"/>
  <c r="BV525" i="6"/>
  <c r="BV529" i="6"/>
  <c r="BV533" i="6"/>
  <c r="BV49" i="6"/>
  <c r="BV461" i="6"/>
  <c r="BV350" i="6"/>
  <c r="BV7" i="6"/>
  <c r="BV59" i="6"/>
  <c r="BV231" i="6"/>
  <c r="BV41" i="6"/>
  <c r="BV213" i="6"/>
  <c r="BV130" i="6"/>
  <c r="BV242" i="6"/>
  <c r="BV462" i="6"/>
  <c r="BV8" i="6"/>
  <c r="BV92" i="6"/>
  <c r="BV128" i="6"/>
  <c r="BV292" i="6"/>
  <c r="BV500" i="6"/>
  <c r="BV25" i="6"/>
  <c r="BV173" i="6"/>
  <c r="BV106" i="6"/>
  <c r="BV290" i="6"/>
  <c r="BV43" i="6"/>
  <c r="BV111" i="6"/>
  <c r="BV139" i="6"/>
  <c r="BV227" i="6"/>
  <c r="BV17" i="6"/>
  <c r="BV141" i="6"/>
  <c r="BV342" i="6"/>
  <c r="BV84" i="6"/>
  <c r="BV116" i="6"/>
  <c r="BV264" i="6"/>
  <c r="BV476" i="6"/>
  <c r="BV13" i="6"/>
  <c r="BV145" i="6"/>
  <c r="BV102" i="6"/>
  <c r="BV126" i="6"/>
  <c r="BV254" i="6"/>
  <c r="BV35" i="6"/>
  <c r="BV103" i="6"/>
  <c r="BV215" i="6"/>
  <c r="BV511" i="6"/>
  <c r="BV5" i="6"/>
  <c r="BV109" i="6"/>
  <c r="BV110" i="6"/>
  <c r="BV322" i="6"/>
  <c r="BV56" i="6"/>
  <c r="BV108" i="6"/>
  <c r="BV224" i="6"/>
  <c r="BV344" i="6"/>
  <c r="BV516" i="6"/>
  <c r="BV117" i="6"/>
  <c r="BV513" i="6"/>
  <c r="BV198" i="6"/>
  <c r="BV474" i="6"/>
  <c r="BV15" i="6"/>
  <c r="BV95" i="6"/>
  <c r="BV195" i="6"/>
  <c r="BV407" i="6"/>
  <c r="BV85" i="6"/>
  <c r="BV517" i="6"/>
  <c r="BV258" i="6"/>
  <c r="BV486" i="6"/>
  <c r="BV24" i="6"/>
  <c r="BV100" i="6"/>
  <c r="BV140" i="6"/>
  <c r="BV512" i="6"/>
  <c r="BV332" i="6"/>
  <c r="BV28" i="6"/>
  <c r="BV112" i="6"/>
  <c r="BV188" i="6"/>
  <c r="BV256" i="6"/>
  <c r="BV328" i="6"/>
  <c r="BV400" i="6"/>
  <c r="BV464" i="6"/>
  <c r="BV499" i="6"/>
  <c r="BV83" i="6"/>
  <c r="BV163" i="6"/>
  <c r="BV243" i="6"/>
  <c r="BV307" i="6"/>
  <c r="BV371" i="6"/>
  <c r="BV439" i="6"/>
  <c r="BV503" i="6"/>
  <c r="BV68" i="6"/>
  <c r="BV160" i="6"/>
  <c r="BV228" i="6"/>
  <c r="BV300" i="6"/>
  <c r="BV372" i="6"/>
  <c r="BV436" i="6"/>
  <c r="BV508" i="6"/>
  <c r="BV287" i="6"/>
  <c r="BV435" i="6"/>
  <c r="BV71" i="6"/>
  <c r="BV247" i="6"/>
  <c r="BV311" i="6"/>
  <c r="BV375" i="6"/>
  <c r="BV443" i="6"/>
  <c r="BV507" i="6"/>
  <c r="BV72" i="6"/>
  <c r="BV164" i="6"/>
  <c r="BV232" i="6"/>
  <c r="BV304" i="6"/>
  <c r="BV376" i="6"/>
  <c r="BV440" i="6"/>
  <c r="BV33" i="6"/>
  <c r="BV113" i="6"/>
  <c r="BV193" i="6"/>
  <c r="BV261" i="6"/>
  <c r="BV325" i="6"/>
  <c r="BV389" i="6"/>
  <c r="BV453" i="6"/>
  <c r="BV6" i="6"/>
  <c r="BV70" i="6"/>
  <c r="BV138" i="6"/>
  <c r="BV222" i="6"/>
  <c r="BV302" i="6"/>
  <c r="BV378" i="6"/>
  <c r="BV442" i="6"/>
  <c r="BV518" i="6"/>
  <c r="BV159" i="6"/>
  <c r="BV303" i="6"/>
  <c r="BV451" i="6"/>
  <c r="BV11" i="6"/>
  <c r="BV91" i="6"/>
  <c r="BV171" i="6"/>
  <c r="BV251" i="6"/>
  <c r="BV315" i="6"/>
  <c r="BV379" i="6"/>
  <c r="BV447" i="6"/>
  <c r="BV515" i="6"/>
  <c r="BV76" i="6"/>
  <c r="BV168" i="6"/>
  <c r="BV236" i="6"/>
  <c r="BV308" i="6"/>
  <c r="BV380" i="6"/>
  <c r="BV444" i="6"/>
  <c r="BV9" i="6"/>
  <c r="BV97" i="6"/>
  <c r="BV181" i="6"/>
  <c r="BV249" i="6"/>
  <c r="BV313" i="6"/>
  <c r="BV377" i="6"/>
  <c r="BV441" i="6"/>
  <c r="BV509" i="6"/>
  <c r="BV58" i="6"/>
  <c r="BV210" i="6"/>
  <c r="BV286" i="6"/>
  <c r="BV366" i="6"/>
  <c r="BV430" i="6"/>
  <c r="BV506" i="6"/>
  <c r="BV81" i="6"/>
  <c r="BV165" i="6"/>
  <c r="BV237" i="6"/>
  <c r="BV301" i="6"/>
  <c r="BV365" i="6"/>
  <c r="BV429" i="6"/>
  <c r="BV497" i="6"/>
  <c r="BV62" i="6"/>
  <c r="BV214" i="6"/>
  <c r="BV294" i="6"/>
  <c r="BV370" i="6"/>
  <c r="BV434" i="6"/>
  <c r="BV510" i="6"/>
  <c r="BV89" i="6"/>
  <c r="BV169" i="6"/>
  <c r="BV241" i="6"/>
  <c r="BV305" i="6"/>
  <c r="BV369" i="6"/>
  <c r="BV433" i="6"/>
  <c r="BV501" i="6"/>
  <c r="BV66" i="6"/>
  <c r="BV134" i="6"/>
  <c r="BV218" i="6"/>
  <c r="BV298" i="6"/>
  <c r="BV374" i="6"/>
  <c r="BV438" i="6"/>
  <c r="BV514" i="6"/>
  <c r="BV406" i="6"/>
  <c r="BV4" i="6"/>
  <c r="BV80" i="6"/>
  <c r="BV172" i="6"/>
  <c r="BV240" i="6"/>
  <c r="BV312" i="6"/>
  <c r="BV384" i="6"/>
  <c r="BV448" i="6"/>
  <c r="BV419" i="6"/>
  <c r="BV67" i="6"/>
  <c r="BV219" i="6"/>
  <c r="BV291" i="6"/>
  <c r="BV355" i="6"/>
  <c r="BV423" i="6"/>
  <c r="BV487" i="6"/>
  <c r="BV48" i="6"/>
  <c r="BV144" i="6"/>
  <c r="BV208" i="6"/>
  <c r="BV280" i="6"/>
  <c r="BV356" i="6"/>
  <c r="BV420" i="6"/>
  <c r="BV488" i="6"/>
  <c r="BV99" i="6"/>
  <c r="BV143" i="6"/>
  <c r="BV255" i="6"/>
  <c r="BV383" i="6"/>
  <c r="BV51" i="6"/>
  <c r="BV131" i="6"/>
  <c r="BV151" i="6"/>
  <c r="BV223" i="6"/>
  <c r="BV295" i="6"/>
  <c r="BV359" i="6"/>
  <c r="BV427" i="6"/>
  <c r="BV491" i="6"/>
  <c r="BV52" i="6"/>
  <c r="BV148" i="6"/>
  <c r="BV212" i="6"/>
  <c r="BV284" i="6"/>
  <c r="BV360" i="6"/>
  <c r="BV424" i="6"/>
  <c r="BV492" i="6"/>
  <c r="BV93" i="6"/>
  <c r="BV157" i="6"/>
  <c r="BV177" i="6"/>
  <c r="BV245" i="6"/>
  <c r="BV309" i="6"/>
  <c r="BV373" i="6"/>
  <c r="BV437" i="6"/>
  <c r="BV505" i="6"/>
  <c r="BV54" i="6"/>
  <c r="BV206" i="6"/>
  <c r="BV282" i="6"/>
  <c r="BV362" i="6"/>
  <c r="BV426" i="6"/>
  <c r="BV502" i="6"/>
  <c r="BV123" i="6"/>
  <c r="BV271" i="6"/>
  <c r="BV399" i="6"/>
  <c r="BV183" i="6"/>
  <c r="BV75" i="6"/>
  <c r="BV235" i="6"/>
  <c r="BV299" i="6"/>
  <c r="BV363" i="6"/>
  <c r="BV431" i="6"/>
  <c r="BV495" i="6"/>
  <c r="BV60" i="6"/>
  <c r="BV152" i="6"/>
  <c r="BV216" i="6"/>
  <c r="BV288" i="6"/>
  <c r="BV364" i="6"/>
  <c r="BV428" i="6"/>
  <c r="BV496" i="6"/>
  <c r="BV77" i="6"/>
  <c r="BV161" i="6"/>
  <c r="BV233" i="6"/>
  <c r="BV297" i="6"/>
  <c r="BV361" i="6"/>
  <c r="BV425" i="6"/>
  <c r="BV493" i="6"/>
  <c r="BV42" i="6"/>
  <c r="BV118" i="6"/>
  <c r="BV190" i="6"/>
  <c r="BV270" i="6"/>
  <c r="BV346" i="6"/>
  <c r="BV414" i="6"/>
  <c r="BV490" i="6"/>
  <c r="BV65" i="6"/>
  <c r="BV149" i="6"/>
  <c r="BV221" i="6"/>
  <c r="BV285" i="6"/>
  <c r="BV349" i="6"/>
  <c r="BV413" i="6"/>
  <c r="BV481" i="6"/>
  <c r="BV46" i="6"/>
  <c r="BV122" i="6"/>
  <c r="BV194" i="6"/>
  <c r="BV274" i="6"/>
  <c r="BV354" i="6"/>
  <c r="BV418" i="6"/>
  <c r="BV494" i="6"/>
  <c r="BV69" i="6"/>
  <c r="BV153" i="6"/>
  <c r="BV225" i="6"/>
  <c r="BV289" i="6"/>
  <c r="BV353" i="6"/>
  <c r="BV417" i="6"/>
  <c r="BV485" i="6"/>
  <c r="BV50" i="6"/>
  <c r="BV202" i="6"/>
  <c r="BV278" i="6"/>
  <c r="BV358" i="6"/>
  <c r="BV422" i="6"/>
  <c r="BV262" i="6"/>
  <c r="BV64" i="6"/>
  <c r="BV156" i="6"/>
  <c r="BV220" i="6"/>
  <c r="BV296" i="6"/>
  <c r="BV368" i="6"/>
  <c r="BV432" i="6"/>
  <c r="BV504" i="6"/>
  <c r="BV47" i="6"/>
  <c r="BV127" i="6"/>
  <c r="BV147" i="6"/>
  <c r="BV199" i="6"/>
  <c r="BV275" i="6"/>
  <c r="BV339" i="6"/>
  <c r="BV403" i="6"/>
  <c r="BV471" i="6"/>
  <c r="BV32" i="6"/>
  <c r="BV120" i="6"/>
  <c r="BV192" i="6"/>
  <c r="BV260" i="6"/>
  <c r="BV336" i="6"/>
  <c r="BV404" i="6"/>
  <c r="BV468" i="6"/>
  <c r="BV63" i="6"/>
  <c r="BV239" i="6"/>
  <c r="BV351" i="6"/>
  <c r="BV519" i="6"/>
  <c r="BV115" i="6"/>
  <c r="BV203" i="6"/>
  <c r="BV279" i="6"/>
  <c r="BV343" i="6"/>
  <c r="BV411" i="6"/>
  <c r="BV475" i="6"/>
  <c r="BV36" i="6"/>
  <c r="BV124" i="6"/>
  <c r="BV196" i="6"/>
  <c r="BV268" i="6"/>
  <c r="BV340" i="6"/>
  <c r="BV408" i="6"/>
  <c r="BV472" i="6"/>
  <c r="BV73" i="6"/>
  <c r="BV229" i="6"/>
  <c r="BV293" i="6"/>
  <c r="BV357" i="6"/>
  <c r="BV421" i="6"/>
  <c r="BV489" i="6"/>
  <c r="BV38" i="6"/>
  <c r="BV114" i="6"/>
  <c r="BV186" i="6"/>
  <c r="BV266" i="6"/>
  <c r="BV338" i="6"/>
  <c r="BV410" i="6"/>
  <c r="BV482" i="6"/>
  <c r="BV79" i="6"/>
  <c r="BV211" i="6"/>
  <c r="BV367" i="6"/>
  <c r="BV27" i="6"/>
  <c r="BV55" i="6"/>
  <c r="BV155" i="6"/>
  <c r="BV207" i="6"/>
  <c r="BV283" i="6"/>
  <c r="BV347" i="6"/>
  <c r="BV415" i="6"/>
  <c r="BV479" i="6"/>
  <c r="BV40" i="6"/>
  <c r="BV132" i="6"/>
  <c r="BV200" i="6"/>
  <c r="BV272" i="6"/>
  <c r="BV348" i="6"/>
  <c r="BV412" i="6"/>
  <c r="BV480" i="6"/>
  <c r="BV61" i="6"/>
  <c r="BV137" i="6"/>
  <c r="BV217" i="6"/>
  <c r="BV281" i="6"/>
  <c r="BV345" i="6"/>
  <c r="BV409" i="6"/>
  <c r="BV477" i="6"/>
  <c r="BV26" i="6"/>
  <c r="BV90" i="6"/>
  <c r="BV174" i="6"/>
  <c r="BV246" i="6"/>
  <c r="BV326" i="6"/>
  <c r="BV398" i="6"/>
  <c r="BV466" i="6"/>
  <c r="BV45" i="6"/>
  <c r="BV125" i="6"/>
  <c r="BV201" i="6"/>
  <c r="BV269" i="6"/>
  <c r="BV333" i="6"/>
  <c r="BV397" i="6"/>
  <c r="BV465" i="6"/>
  <c r="BV30" i="6"/>
  <c r="BV94" i="6"/>
  <c r="BV178" i="6"/>
  <c r="BV250" i="6"/>
  <c r="BV330" i="6"/>
  <c r="BV402" i="6"/>
  <c r="BV470" i="6"/>
  <c r="BV53" i="6"/>
  <c r="BV129" i="6"/>
  <c r="BV205" i="6"/>
  <c r="BV273" i="6"/>
  <c r="BV337" i="6"/>
  <c r="BV401" i="6"/>
  <c r="BV469" i="6"/>
  <c r="BV34" i="6"/>
  <c r="BV98" i="6"/>
  <c r="BV182" i="6"/>
  <c r="BV44" i="6"/>
  <c r="BV136" i="6"/>
  <c r="BV204" i="6"/>
  <c r="BV276" i="6"/>
  <c r="BV352" i="6"/>
  <c r="BV416" i="6"/>
  <c r="BV484" i="6"/>
  <c r="BV23" i="6"/>
  <c r="BV107" i="6"/>
  <c r="BV179" i="6"/>
  <c r="BV259" i="6"/>
  <c r="BV323" i="6"/>
  <c r="BV387" i="6"/>
  <c r="BV455" i="6"/>
  <c r="BV12" i="6"/>
  <c r="BV88" i="6"/>
  <c r="BV176" i="6"/>
  <c r="BV244" i="6"/>
  <c r="BV316" i="6"/>
  <c r="BV388" i="6"/>
  <c r="BV452" i="6"/>
  <c r="BV19" i="6"/>
  <c r="BV191" i="6"/>
  <c r="BV319" i="6"/>
  <c r="BV467" i="6"/>
  <c r="BV87" i="6"/>
  <c r="BV167" i="6"/>
  <c r="BV263" i="6"/>
  <c r="BV327" i="6"/>
  <c r="BV391" i="6"/>
  <c r="BV459" i="6"/>
  <c r="BV16" i="6"/>
  <c r="BV96" i="6"/>
  <c r="BV180" i="6"/>
  <c r="BV248" i="6"/>
  <c r="BV320" i="6"/>
  <c r="BV392" i="6"/>
  <c r="BV456" i="6"/>
  <c r="BV57" i="6"/>
  <c r="BV133" i="6"/>
  <c r="BV209" i="6"/>
  <c r="BV277" i="6"/>
  <c r="BV341" i="6"/>
  <c r="BV405" i="6"/>
  <c r="BV473" i="6"/>
  <c r="BV22" i="6"/>
  <c r="BV86" i="6"/>
  <c r="BV154" i="6"/>
  <c r="BV170" i="6"/>
  <c r="BV238" i="6"/>
  <c r="BV318" i="6"/>
  <c r="BV394" i="6"/>
  <c r="BV458" i="6"/>
  <c r="BV39" i="6"/>
  <c r="BV175" i="6"/>
  <c r="BV335" i="6"/>
  <c r="BV483" i="6"/>
  <c r="BV31" i="6"/>
  <c r="BV119" i="6"/>
  <c r="BV135" i="6"/>
  <c r="BV187" i="6"/>
  <c r="BV267" i="6"/>
  <c r="BV331" i="6"/>
  <c r="BV395" i="6"/>
  <c r="BV463" i="6"/>
  <c r="BV20" i="6"/>
  <c r="BV104" i="6"/>
  <c r="BV184" i="6"/>
  <c r="BV252" i="6"/>
  <c r="BV324" i="6"/>
  <c r="BV396" i="6"/>
  <c r="BV460" i="6"/>
  <c r="BV37" i="6"/>
  <c r="BV121" i="6"/>
  <c r="BV197" i="6"/>
  <c r="BV265" i="6"/>
  <c r="BV329" i="6"/>
  <c r="BV393" i="6"/>
  <c r="BV457" i="6"/>
  <c r="BV10" i="6"/>
  <c r="BV74" i="6"/>
  <c r="BV142" i="6"/>
  <c r="BV158" i="6"/>
  <c r="BV226" i="6"/>
  <c r="BV306" i="6"/>
  <c r="BV382" i="6"/>
  <c r="BV446" i="6"/>
  <c r="BV21" i="6"/>
  <c r="BV101" i="6"/>
  <c r="BV185" i="6"/>
  <c r="BV253" i="6"/>
  <c r="BV317" i="6"/>
  <c r="BV381" i="6"/>
  <c r="BV445" i="6"/>
  <c r="BV14" i="6"/>
  <c r="BV78" i="6"/>
  <c r="BV146" i="6"/>
  <c r="BV162" i="6"/>
  <c r="BV230" i="6"/>
  <c r="BV310" i="6"/>
  <c r="BV386" i="6"/>
  <c r="BV450" i="6"/>
  <c r="BV29" i="6"/>
  <c r="BV105" i="6"/>
  <c r="BV189" i="6"/>
  <c r="BV257" i="6"/>
  <c r="BV321" i="6"/>
  <c r="BV385" i="6"/>
  <c r="BV449" i="6"/>
  <c r="BV18" i="6"/>
  <c r="BV82" i="6"/>
  <c r="BV150" i="6"/>
  <c r="BV166" i="6"/>
  <c r="BV234" i="6"/>
  <c r="BV314" i="6"/>
  <c r="BV390" i="6"/>
  <c r="BV454" i="6"/>
  <c r="BV498" i="6"/>
  <c r="BV334" i="6"/>
  <c r="BV478" i="6"/>
  <c r="BV2" i="6"/>
  <c r="BZ520" i="6"/>
  <c r="BZ524" i="6"/>
  <c r="BZ528" i="6"/>
  <c r="BZ532" i="6"/>
  <c r="BZ523" i="6"/>
  <c r="BZ527" i="6"/>
  <c r="BZ531" i="6"/>
  <c r="BZ535" i="6"/>
  <c r="BZ522" i="6"/>
  <c r="BZ526" i="6"/>
  <c r="BZ530" i="6"/>
  <c r="BZ534" i="6"/>
  <c r="BZ521" i="6"/>
  <c r="BZ525" i="6"/>
  <c r="BZ529" i="6"/>
  <c r="BZ533" i="6"/>
  <c r="BZ117" i="6"/>
  <c r="BZ513" i="6"/>
  <c r="BZ198" i="6"/>
  <c r="BZ474" i="6"/>
  <c r="BZ15" i="6"/>
  <c r="BZ95" i="6"/>
  <c r="BZ195" i="6"/>
  <c r="BZ407" i="6"/>
  <c r="BZ85" i="6"/>
  <c r="BZ517" i="6"/>
  <c r="BZ258" i="6"/>
  <c r="BZ486" i="6"/>
  <c r="BZ24" i="6"/>
  <c r="BZ100" i="6"/>
  <c r="BZ140" i="6"/>
  <c r="BZ332" i="6"/>
  <c r="BZ512" i="6"/>
  <c r="BZ49" i="6"/>
  <c r="BZ461" i="6"/>
  <c r="BZ126" i="6"/>
  <c r="BZ350" i="6"/>
  <c r="BZ7" i="6"/>
  <c r="BZ59" i="6"/>
  <c r="BZ231" i="6"/>
  <c r="BZ41" i="6"/>
  <c r="BZ213" i="6"/>
  <c r="BZ242" i="6"/>
  <c r="BZ462" i="6"/>
  <c r="BZ8" i="6"/>
  <c r="BZ92" i="6"/>
  <c r="BZ128" i="6"/>
  <c r="BZ292" i="6"/>
  <c r="BZ500" i="6"/>
  <c r="BZ25" i="6"/>
  <c r="BZ173" i="6"/>
  <c r="BZ106" i="6"/>
  <c r="BZ290" i="6"/>
  <c r="BZ43" i="6"/>
  <c r="BZ111" i="6"/>
  <c r="BZ139" i="6"/>
  <c r="BZ227" i="6"/>
  <c r="BZ17" i="6"/>
  <c r="BZ141" i="6"/>
  <c r="BZ342" i="6"/>
  <c r="BZ84" i="6"/>
  <c r="BZ116" i="6"/>
  <c r="BZ264" i="6"/>
  <c r="BZ476" i="6"/>
  <c r="BZ13" i="6"/>
  <c r="BZ145" i="6"/>
  <c r="BZ102" i="6"/>
  <c r="BZ254" i="6"/>
  <c r="BZ35" i="6"/>
  <c r="BZ103" i="6"/>
  <c r="BZ215" i="6"/>
  <c r="BZ511" i="6"/>
  <c r="BZ5" i="6"/>
  <c r="BZ109" i="6"/>
  <c r="BZ110" i="6"/>
  <c r="BZ130" i="6"/>
  <c r="BZ322" i="6"/>
  <c r="BZ56" i="6"/>
  <c r="BZ108" i="6"/>
  <c r="BZ224" i="6"/>
  <c r="BZ344" i="6"/>
  <c r="BZ516" i="6"/>
  <c r="BZ44" i="6"/>
  <c r="BZ136" i="6"/>
  <c r="BZ204" i="6"/>
  <c r="BZ276" i="6"/>
  <c r="BZ352" i="6"/>
  <c r="BZ416" i="6"/>
  <c r="BZ484" i="6"/>
  <c r="BZ23" i="6"/>
  <c r="BZ107" i="6"/>
  <c r="BZ179" i="6"/>
  <c r="BZ259" i="6"/>
  <c r="BZ323" i="6"/>
  <c r="BZ387" i="6"/>
  <c r="BZ455" i="6"/>
  <c r="BZ12" i="6"/>
  <c r="BZ88" i="6"/>
  <c r="BZ176" i="6"/>
  <c r="BZ244" i="6"/>
  <c r="BZ316" i="6"/>
  <c r="BZ388" i="6"/>
  <c r="BZ452" i="6"/>
  <c r="BZ19" i="6"/>
  <c r="BZ191" i="6"/>
  <c r="BZ319" i="6"/>
  <c r="BZ467" i="6"/>
  <c r="BZ87" i="6"/>
  <c r="BZ167" i="6"/>
  <c r="BZ263" i="6"/>
  <c r="BZ327" i="6"/>
  <c r="BZ391" i="6"/>
  <c r="BZ459" i="6"/>
  <c r="BZ16" i="6"/>
  <c r="BZ96" i="6"/>
  <c r="BZ180" i="6"/>
  <c r="BZ248" i="6"/>
  <c r="BZ320" i="6"/>
  <c r="BZ392" i="6"/>
  <c r="BZ456" i="6"/>
  <c r="BZ57" i="6"/>
  <c r="BZ133" i="6"/>
  <c r="BZ209" i="6"/>
  <c r="BZ277" i="6"/>
  <c r="BZ341" i="6"/>
  <c r="BZ405" i="6"/>
  <c r="BZ473" i="6"/>
  <c r="BZ22" i="6"/>
  <c r="BZ86" i="6"/>
  <c r="BZ138" i="6"/>
  <c r="BZ170" i="6"/>
  <c r="BZ238" i="6"/>
  <c r="BZ318" i="6"/>
  <c r="BZ394" i="6"/>
  <c r="BZ458" i="6"/>
  <c r="BZ39" i="6"/>
  <c r="BZ175" i="6"/>
  <c r="BZ335" i="6"/>
  <c r="BZ483" i="6"/>
  <c r="BZ31" i="6"/>
  <c r="BZ119" i="6"/>
  <c r="BZ187" i="6"/>
  <c r="BZ267" i="6"/>
  <c r="BZ331" i="6"/>
  <c r="BZ395" i="6"/>
  <c r="BZ463" i="6"/>
  <c r="BZ20" i="6"/>
  <c r="BZ104" i="6"/>
  <c r="BZ184" i="6"/>
  <c r="BZ252" i="6"/>
  <c r="BZ324" i="6"/>
  <c r="BZ396" i="6"/>
  <c r="BZ460" i="6"/>
  <c r="BZ37" i="6"/>
  <c r="BZ121" i="6"/>
  <c r="BZ197" i="6"/>
  <c r="BZ265" i="6"/>
  <c r="BZ329" i="6"/>
  <c r="BZ393" i="6"/>
  <c r="BZ457" i="6"/>
  <c r="BZ10" i="6"/>
  <c r="BZ74" i="6"/>
  <c r="BZ142" i="6"/>
  <c r="BZ158" i="6"/>
  <c r="BZ226" i="6"/>
  <c r="BZ306" i="6"/>
  <c r="BZ382" i="6"/>
  <c r="BZ446" i="6"/>
  <c r="BZ21" i="6"/>
  <c r="BZ101" i="6"/>
  <c r="BZ185" i="6"/>
  <c r="BZ253" i="6"/>
  <c r="BZ317" i="6"/>
  <c r="BZ381" i="6"/>
  <c r="BZ445" i="6"/>
  <c r="BZ14" i="6"/>
  <c r="BZ78" i="6"/>
  <c r="BZ122" i="6"/>
  <c r="BZ162" i="6"/>
  <c r="BZ230" i="6"/>
  <c r="BZ310" i="6"/>
  <c r="BZ386" i="6"/>
  <c r="BZ450" i="6"/>
  <c r="BZ29" i="6"/>
  <c r="BZ105" i="6"/>
  <c r="BZ189" i="6"/>
  <c r="BZ257" i="6"/>
  <c r="BZ321" i="6"/>
  <c r="BZ385" i="6"/>
  <c r="BZ449" i="6"/>
  <c r="BZ18" i="6"/>
  <c r="BZ82" i="6"/>
  <c r="BZ150" i="6"/>
  <c r="BZ166" i="6"/>
  <c r="BZ234" i="6"/>
  <c r="BZ314" i="6"/>
  <c r="BZ390" i="6"/>
  <c r="BZ454" i="6"/>
  <c r="BZ218" i="6"/>
  <c r="BZ374" i="6"/>
  <c r="BZ28" i="6"/>
  <c r="BZ112" i="6"/>
  <c r="BZ188" i="6"/>
  <c r="BZ256" i="6"/>
  <c r="BZ328" i="6"/>
  <c r="BZ400" i="6"/>
  <c r="BZ464" i="6"/>
  <c r="BZ499" i="6"/>
  <c r="BZ83" i="6"/>
  <c r="BZ163" i="6"/>
  <c r="BZ243" i="6"/>
  <c r="BZ307" i="6"/>
  <c r="BZ371" i="6"/>
  <c r="BZ439" i="6"/>
  <c r="BZ503" i="6"/>
  <c r="BZ68" i="6"/>
  <c r="BZ160" i="6"/>
  <c r="BZ228" i="6"/>
  <c r="BZ300" i="6"/>
  <c r="BZ372" i="6"/>
  <c r="BZ436" i="6"/>
  <c r="BZ508" i="6"/>
  <c r="BZ143" i="6"/>
  <c r="BZ287" i="6"/>
  <c r="BZ435" i="6"/>
  <c r="BZ71" i="6"/>
  <c r="BZ151" i="6"/>
  <c r="BZ247" i="6"/>
  <c r="BZ311" i="6"/>
  <c r="BZ375" i="6"/>
  <c r="BZ443" i="6"/>
  <c r="BZ507" i="6"/>
  <c r="BZ72" i="6"/>
  <c r="BZ164" i="6"/>
  <c r="BZ232" i="6"/>
  <c r="BZ304" i="6"/>
  <c r="BZ376" i="6"/>
  <c r="BZ440" i="6"/>
  <c r="BZ33" i="6"/>
  <c r="BZ113" i="6"/>
  <c r="BZ193" i="6"/>
  <c r="BZ261" i="6"/>
  <c r="BZ325" i="6"/>
  <c r="BZ389" i="6"/>
  <c r="BZ453" i="6"/>
  <c r="BZ6" i="6"/>
  <c r="BZ70" i="6"/>
  <c r="BZ222" i="6"/>
  <c r="BZ302" i="6"/>
  <c r="BZ378" i="6"/>
  <c r="BZ442" i="6"/>
  <c r="BZ518" i="6"/>
  <c r="BZ159" i="6"/>
  <c r="BZ303" i="6"/>
  <c r="BZ451" i="6"/>
  <c r="BZ11" i="6"/>
  <c r="BZ91" i="6"/>
  <c r="BZ171" i="6"/>
  <c r="BZ251" i="6"/>
  <c r="BZ315" i="6"/>
  <c r="BZ379" i="6"/>
  <c r="BZ447" i="6"/>
  <c r="BZ515" i="6"/>
  <c r="BZ76" i="6"/>
  <c r="BZ168" i="6"/>
  <c r="BZ236" i="6"/>
  <c r="BZ308" i="6"/>
  <c r="BZ380" i="6"/>
  <c r="BZ444" i="6"/>
  <c r="BZ9" i="6"/>
  <c r="BZ97" i="6"/>
  <c r="BZ181" i="6"/>
  <c r="BZ249" i="6"/>
  <c r="BZ313" i="6"/>
  <c r="BZ377" i="6"/>
  <c r="BZ441" i="6"/>
  <c r="BZ509" i="6"/>
  <c r="BZ58" i="6"/>
  <c r="BZ210" i="6"/>
  <c r="BZ286" i="6"/>
  <c r="BZ366" i="6"/>
  <c r="BZ430" i="6"/>
  <c r="BZ506" i="6"/>
  <c r="BZ81" i="6"/>
  <c r="BZ165" i="6"/>
  <c r="BZ237" i="6"/>
  <c r="BZ301" i="6"/>
  <c r="BZ365" i="6"/>
  <c r="BZ429" i="6"/>
  <c r="BZ497" i="6"/>
  <c r="BZ62" i="6"/>
  <c r="BZ214" i="6"/>
  <c r="BZ294" i="6"/>
  <c r="BZ370" i="6"/>
  <c r="BZ434" i="6"/>
  <c r="BZ510" i="6"/>
  <c r="BZ89" i="6"/>
  <c r="BZ169" i="6"/>
  <c r="BZ241" i="6"/>
  <c r="BZ305" i="6"/>
  <c r="BZ369" i="6"/>
  <c r="BZ433" i="6"/>
  <c r="BZ501" i="6"/>
  <c r="BZ66" i="6"/>
  <c r="BZ134" i="6"/>
  <c r="BZ298" i="6"/>
  <c r="BZ514" i="6"/>
  <c r="BZ202" i="6"/>
  <c r="BZ4" i="6"/>
  <c r="BZ80" i="6"/>
  <c r="BZ172" i="6"/>
  <c r="BZ240" i="6"/>
  <c r="BZ312" i="6"/>
  <c r="BZ384" i="6"/>
  <c r="BZ448" i="6"/>
  <c r="BZ419" i="6"/>
  <c r="BZ67" i="6"/>
  <c r="BZ219" i="6"/>
  <c r="BZ291" i="6"/>
  <c r="BZ355" i="6"/>
  <c r="BZ423" i="6"/>
  <c r="BZ487" i="6"/>
  <c r="BZ48" i="6"/>
  <c r="BZ144" i="6"/>
  <c r="BZ208" i="6"/>
  <c r="BZ280" i="6"/>
  <c r="BZ356" i="6"/>
  <c r="BZ420" i="6"/>
  <c r="BZ488" i="6"/>
  <c r="BZ99" i="6"/>
  <c r="BZ255" i="6"/>
  <c r="BZ383" i="6"/>
  <c r="BZ51" i="6"/>
  <c r="BZ223" i="6"/>
  <c r="BZ295" i="6"/>
  <c r="BZ359" i="6"/>
  <c r="BZ427" i="6"/>
  <c r="BZ491" i="6"/>
  <c r="BZ52" i="6"/>
  <c r="BZ148" i="6"/>
  <c r="BZ212" i="6"/>
  <c r="BZ284" i="6"/>
  <c r="BZ360" i="6"/>
  <c r="BZ424" i="6"/>
  <c r="BZ492" i="6"/>
  <c r="BZ93" i="6"/>
  <c r="BZ157" i="6"/>
  <c r="BZ177" i="6"/>
  <c r="BZ245" i="6"/>
  <c r="BZ309" i="6"/>
  <c r="BZ373" i="6"/>
  <c r="BZ437" i="6"/>
  <c r="BZ505" i="6"/>
  <c r="BZ54" i="6"/>
  <c r="BZ206" i="6"/>
  <c r="BZ282" i="6"/>
  <c r="BZ362" i="6"/>
  <c r="BZ426" i="6"/>
  <c r="BZ502" i="6"/>
  <c r="BZ123" i="6"/>
  <c r="BZ271" i="6"/>
  <c r="BZ399" i="6"/>
  <c r="BZ183" i="6"/>
  <c r="BZ75" i="6"/>
  <c r="BZ235" i="6"/>
  <c r="BZ299" i="6"/>
  <c r="BZ363" i="6"/>
  <c r="BZ431" i="6"/>
  <c r="BZ495" i="6"/>
  <c r="BZ60" i="6"/>
  <c r="BZ152" i="6"/>
  <c r="BZ216" i="6"/>
  <c r="BZ288" i="6"/>
  <c r="BZ364" i="6"/>
  <c r="BZ428" i="6"/>
  <c r="BZ496" i="6"/>
  <c r="BZ77" i="6"/>
  <c r="BZ161" i="6"/>
  <c r="BZ233" i="6"/>
  <c r="BZ297" i="6"/>
  <c r="BZ361" i="6"/>
  <c r="BZ425" i="6"/>
  <c r="BZ493" i="6"/>
  <c r="BZ42" i="6"/>
  <c r="BZ118" i="6"/>
  <c r="BZ190" i="6"/>
  <c r="BZ270" i="6"/>
  <c r="BZ346" i="6"/>
  <c r="BZ414" i="6"/>
  <c r="BZ490" i="6"/>
  <c r="BZ65" i="6"/>
  <c r="BZ149" i="6"/>
  <c r="BZ221" i="6"/>
  <c r="BZ285" i="6"/>
  <c r="BZ349" i="6"/>
  <c r="BZ413" i="6"/>
  <c r="BZ481" i="6"/>
  <c r="BZ46" i="6"/>
  <c r="BZ194" i="6"/>
  <c r="BZ274" i="6"/>
  <c r="BZ354" i="6"/>
  <c r="BZ418" i="6"/>
  <c r="BZ494" i="6"/>
  <c r="BZ69" i="6"/>
  <c r="BZ153" i="6"/>
  <c r="BZ225" i="6"/>
  <c r="BZ289" i="6"/>
  <c r="BZ353" i="6"/>
  <c r="BZ417" i="6"/>
  <c r="BZ485" i="6"/>
  <c r="BZ50" i="6"/>
  <c r="BZ422" i="6"/>
  <c r="BZ498" i="6"/>
  <c r="BZ64" i="6"/>
  <c r="BZ156" i="6"/>
  <c r="BZ220" i="6"/>
  <c r="BZ296" i="6"/>
  <c r="BZ368" i="6"/>
  <c r="BZ432" i="6"/>
  <c r="BZ504" i="6"/>
  <c r="BZ47" i="6"/>
  <c r="BZ127" i="6"/>
  <c r="BZ147" i="6"/>
  <c r="BZ199" i="6"/>
  <c r="BZ275" i="6"/>
  <c r="BZ339" i="6"/>
  <c r="BZ403" i="6"/>
  <c r="BZ471" i="6"/>
  <c r="BZ32" i="6"/>
  <c r="BZ120" i="6"/>
  <c r="BZ192" i="6"/>
  <c r="BZ260" i="6"/>
  <c r="BZ336" i="6"/>
  <c r="BZ404" i="6"/>
  <c r="BZ468" i="6"/>
  <c r="BZ63" i="6"/>
  <c r="BZ239" i="6"/>
  <c r="BZ351" i="6"/>
  <c r="BZ519" i="6"/>
  <c r="BZ115" i="6"/>
  <c r="BZ131" i="6"/>
  <c r="BZ203" i="6"/>
  <c r="BZ279" i="6"/>
  <c r="BZ343" i="6"/>
  <c r="BZ411" i="6"/>
  <c r="BZ475" i="6"/>
  <c r="BZ36" i="6"/>
  <c r="BZ124" i="6"/>
  <c r="BZ196" i="6"/>
  <c r="BZ268" i="6"/>
  <c r="BZ340" i="6"/>
  <c r="BZ408" i="6"/>
  <c r="BZ472" i="6"/>
  <c r="BZ73" i="6"/>
  <c r="BZ229" i="6"/>
  <c r="BZ293" i="6"/>
  <c r="BZ357" i="6"/>
  <c r="BZ421" i="6"/>
  <c r="BZ489" i="6"/>
  <c r="BZ38" i="6"/>
  <c r="BZ114" i="6"/>
  <c r="BZ154" i="6"/>
  <c r="BZ186" i="6"/>
  <c r="BZ266" i="6"/>
  <c r="BZ338" i="6"/>
  <c r="BZ410" i="6"/>
  <c r="BZ482" i="6"/>
  <c r="BZ79" i="6"/>
  <c r="BZ211" i="6"/>
  <c r="BZ367" i="6"/>
  <c r="BZ27" i="6"/>
  <c r="BZ55" i="6"/>
  <c r="BZ135" i="6"/>
  <c r="BZ155" i="6"/>
  <c r="BZ207" i="6"/>
  <c r="BZ283" i="6"/>
  <c r="BZ347" i="6"/>
  <c r="BZ415" i="6"/>
  <c r="BZ479" i="6"/>
  <c r="BZ40" i="6"/>
  <c r="BZ132" i="6"/>
  <c r="BZ200" i="6"/>
  <c r="BZ272" i="6"/>
  <c r="BZ348" i="6"/>
  <c r="BZ412" i="6"/>
  <c r="BZ480" i="6"/>
  <c r="BZ61" i="6"/>
  <c r="BZ137" i="6"/>
  <c r="BZ217" i="6"/>
  <c r="BZ281" i="6"/>
  <c r="BZ345" i="6"/>
  <c r="BZ409" i="6"/>
  <c r="BZ477" i="6"/>
  <c r="BZ26" i="6"/>
  <c r="BZ90" i="6"/>
  <c r="BZ174" i="6"/>
  <c r="BZ246" i="6"/>
  <c r="BZ326" i="6"/>
  <c r="BZ398" i="6"/>
  <c r="BZ466" i="6"/>
  <c r="BZ45" i="6"/>
  <c r="BZ125" i="6"/>
  <c r="BZ201" i="6"/>
  <c r="BZ269" i="6"/>
  <c r="BZ333" i="6"/>
  <c r="BZ397" i="6"/>
  <c r="BZ465" i="6"/>
  <c r="BZ30" i="6"/>
  <c r="BZ94" i="6"/>
  <c r="BZ146" i="6"/>
  <c r="BZ178" i="6"/>
  <c r="BZ250" i="6"/>
  <c r="BZ330" i="6"/>
  <c r="BZ402" i="6"/>
  <c r="BZ470" i="6"/>
  <c r="BZ53" i="6"/>
  <c r="BZ129" i="6"/>
  <c r="BZ205" i="6"/>
  <c r="BZ273" i="6"/>
  <c r="BZ337" i="6"/>
  <c r="BZ401" i="6"/>
  <c r="BZ469" i="6"/>
  <c r="BZ34" i="6"/>
  <c r="BZ98" i="6"/>
  <c r="BZ182" i="6"/>
  <c r="BZ262" i="6"/>
  <c r="BZ334" i="6"/>
  <c r="BZ406" i="6"/>
  <c r="BZ478" i="6"/>
  <c r="BZ438" i="6"/>
  <c r="BZ278" i="6"/>
  <c r="BZ358" i="6"/>
  <c r="BZ2" i="6"/>
  <c r="CD520" i="6"/>
  <c r="CD524" i="6"/>
  <c r="CD528" i="6"/>
  <c r="CD532" i="6"/>
  <c r="CD523" i="6"/>
  <c r="CD527" i="6"/>
  <c r="CD531" i="6"/>
  <c r="CD535" i="6"/>
  <c r="CD522" i="6"/>
  <c r="CD526" i="6"/>
  <c r="CD530" i="6"/>
  <c r="CD534" i="6"/>
  <c r="CD521" i="6"/>
  <c r="CD525" i="6"/>
  <c r="CD529" i="6"/>
  <c r="CD533" i="6"/>
  <c r="CD13" i="6"/>
  <c r="CD145" i="6"/>
  <c r="CD102" i="6"/>
  <c r="CD126" i="6"/>
  <c r="CD254" i="6"/>
  <c r="CD35" i="6"/>
  <c r="CD103" i="6"/>
  <c r="CD215" i="6"/>
  <c r="CD511" i="6"/>
  <c r="CD5" i="6"/>
  <c r="CD109" i="6"/>
  <c r="CD110" i="6"/>
  <c r="CD322" i="6"/>
  <c r="CD56" i="6"/>
  <c r="CD108" i="6"/>
  <c r="CD224" i="6"/>
  <c r="CD344" i="6"/>
  <c r="CD516" i="6"/>
  <c r="CD117" i="6"/>
  <c r="CD513" i="6"/>
  <c r="CD198" i="6"/>
  <c r="CD474" i="6"/>
  <c r="CD15" i="6"/>
  <c r="CD95" i="6"/>
  <c r="CD195" i="6"/>
  <c r="CD407" i="6"/>
  <c r="CD85" i="6"/>
  <c r="CD517" i="6"/>
  <c r="CD258" i="6"/>
  <c r="CD486" i="6"/>
  <c r="CD24" i="6"/>
  <c r="CD100" i="6"/>
  <c r="CD140" i="6"/>
  <c r="CD332" i="6"/>
  <c r="CD512" i="6"/>
  <c r="CD49" i="6"/>
  <c r="CD461" i="6"/>
  <c r="CD350" i="6"/>
  <c r="CD7" i="6"/>
  <c r="CD59" i="6"/>
  <c r="CD139" i="6"/>
  <c r="CD231" i="6"/>
  <c r="CD41" i="6"/>
  <c r="CD213" i="6"/>
  <c r="CD130" i="6"/>
  <c r="CD242" i="6"/>
  <c r="CD462" i="6"/>
  <c r="CD8" i="6"/>
  <c r="CD92" i="6"/>
  <c r="CD128" i="6"/>
  <c r="CD292" i="6"/>
  <c r="CD500" i="6"/>
  <c r="CD25" i="6"/>
  <c r="CD173" i="6"/>
  <c r="CD106" i="6"/>
  <c r="CD290" i="6"/>
  <c r="CD43" i="6"/>
  <c r="CD111" i="6"/>
  <c r="CD227" i="6"/>
  <c r="CD17" i="6"/>
  <c r="CD141" i="6"/>
  <c r="CD342" i="6"/>
  <c r="CD84" i="6"/>
  <c r="CD116" i="6"/>
  <c r="CD264" i="6"/>
  <c r="CD476" i="6"/>
  <c r="CD64" i="6"/>
  <c r="CD156" i="6"/>
  <c r="CD220" i="6"/>
  <c r="CD296" i="6"/>
  <c r="CD368" i="6"/>
  <c r="CD432" i="6"/>
  <c r="CD504" i="6"/>
  <c r="CD47" i="6"/>
  <c r="CD127" i="6"/>
  <c r="CD199" i="6"/>
  <c r="CD275" i="6"/>
  <c r="CD339" i="6"/>
  <c r="CD403" i="6"/>
  <c r="CD471" i="6"/>
  <c r="CD32" i="6"/>
  <c r="CD120" i="6"/>
  <c r="CD192" i="6"/>
  <c r="CD260" i="6"/>
  <c r="CD336" i="6"/>
  <c r="CD404" i="6"/>
  <c r="CD468" i="6"/>
  <c r="CD63" i="6"/>
  <c r="CD239" i="6"/>
  <c r="CD351" i="6"/>
  <c r="CD519" i="6"/>
  <c r="CD115" i="6"/>
  <c r="CD203" i="6"/>
  <c r="CD279" i="6"/>
  <c r="CD343" i="6"/>
  <c r="CD411" i="6"/>
  <c r="CD475" i="6"/>
  <c r="CD36" i="6"/>
  <c r="CD124" i="6"/>
  <c r="CD196" i="6"/>
  <c r="CD268" i="6"/>
  <c r="CD340" i="6"/>
  <c r="CD408" i="6"/>
  <c r="CD472" i="6"/>
  <c r="CD73" i="6"/>
  <c r="CD229" i="6"/>
  <c r="CD293" i="6"/>
  <c r="CD357" i="6"/>
  <c r="CD421" i="6"/>
  <c r="CD489" i="6"/>
  <c r="CD38" i="6"/>
  <c r="CD114" i="6"/>
  <c r="CD154" i="6"/>
  <c r="CD186" i="6"/>
  <c r="CD266" i="6"/>
  <c r="CD338" i="6"/>
  <c r="CD410" i="6"/>
  <c r="CD482" i="6"/>
  <c r="CD79" i="6"/>
  <c r="CD211" i="6"/>
  <c r="CD367" i="6"/>
  <c r="CD27" i="6"/>
  <c r="CD55" i="6"/>
  <c r="CD135" i="6"/>
  <c r="CD207" i="6"/>
  <c r="CD283" i="6"/>
  <c r="CD347" i="6"/>
  <c r="CD415" i="6"/>
  <c r="CD479" i="6"/>
  <c r="CD40" i="6"/>
  <c r="CD132" i="6"/>
  <c r="CD200" i="6"/>
  <c r="CD272" i="6"/>
  <c r="CD348" i="6"/>
  <c r="CD412" i="6"/>
  <c r="CD480" i="6"/>
  <c r="CD61" i="6"/>
  <c r="CD137" i="6"/>
  <c r="CD217" i="6"/>
  <c r="CD281" i="6"/>
  <c r="CD345" i="6"/>
  <c r="CD409" i="6"/>
  <c r="CD477" i="6"/>
  <c r="CD26" i="6"/>
  <c r="CD90" i="6"/>
  <c r="CD142" i="6"/>
  <c r="CD174" i="6"/>
  <c r="CD246" i="6"/>
  <c r="CD326" i="6"/>
  <c r="CD398" i="6"/>
  <c r="CD466" i="6"/>
  <c r="CD45" i="6"/>
  <c r="CD125" i="6"/>
  <c r="CD201" i="6"/>
  <c r="CD269" i="6"/>
  <c r="CD333" i="6"/>
  <c r="CD397" i="6"/>
  <c r="CD465" i="6"/>
  <c r="CD30" i="6"/>
  <c r="CD94" i="6"/>
  <c r="CD122" i="6"/>
  <c r="CD146" i="6"/>
  <c r="CD178" i="6"/>
  <c r="CD250" i="6"/>
  <c r="CD330" i="6"/>
  <c r="CD402" i="6"/>
  <c r="CD470" i="6"/>
  <c r="CD53" i="6"/>
  <c r="CD129" i="6"/>
  <c r="CD205" i="6"/>
  <c r="CD273" i="6"/>
  <c r="CD337" i="6"/>
  <c r="CD401" i="6"/>
  <c r="CD469" i="6"/>
  <c r="CD34" i="6"/>
  <c r="CD98" i="6"/>
  <c r="CD150" i="6"/>
  <c r="CD182" i="6"/>
  <c r="CD262" i="6"/>
  <c r="CD334" i="6"/>
  <c r="CD406" i="6"/>
  <c r="CD478" i="6"/>
  <c r="CD514" i="6"/>
  <c r="CD44" i="6"/>
  <c r="CD136" i="6"/>
  <c r="CD204" i="6"/>
  <c r="CD276" i="6"/>
  <c r="CD352" i="6"/>
  <c r="CD416" i="6"/>
  <c r="CD484" i="6"/>
  <c r="CD23" i="6"/>
  <c r="CD107" i="6"/>
  <c r="CD179" i="6"/>
  <c r="CD259" i="6"/>
  <c r="CD323" i="6"/>
  <c r="CD387" i="6"/>
  <c r="CD455" i="6"/>
  <c r="CD12" i="6"/>
  <c r="CD88" i="6"/>
  <c r="CD176" i="6"/>
  <c r="CD244" i="6"/>
  <c r="CD316" i="6"/>
  <c r="CD388" i="6"/>
  <c r="CD452" i="6"/>
  <c r="CD19" i="6"/>
  <c r="CD191" i="6"/>
  <c r="CD319" i="6"/>
  <c r="CD467" i="6"/>
  <c r="CD87" i="6"/>
  <c r="CD167" i="6"/>
  <c r="CD263" i="6"/>
  <c r="CD327" i="6"/>
  <c r="CD391" i="6"/>
  <c r="CD459" i="6"/>
  <c r="CD16" i="6"/>
  <c r="CD96" i="6"/>
  <c r="CD180" i="6"/>
  <c r="CD248" i="6"/>
  <c r="CD320" i="6"/>
  <c r="CD392" i="6"/>
  <c r="CD456" i="6"/>
  <c r="CD57" i="6"/>
  <c r="CD133" i="6"/>
  <c r="CD209" i="6"/>
  <c r="CD277" i="6"/>
  <c r="CD341" i="6"/>
  <c r="CD405" i="6"/>
  <c r="CD473" i="6"/>
  <c r="CD22" i="6"/>
  <c r="CD86" i="6"/>
  <c r="CD138" i="6"/>
  <c r="CD170" i="6"/>
  <c r="CD238" i="6"/>
  <c r="CD318" i="6"/>
  <c r="CD394" i="6"/>
  <c r="CD458" i="6"/>
  <c r="CD39" i="6"/>
  <c r="CD175" i="6"/>
  <c r="CD335" i="6"/>
  <c r="CD483" i="6"/>
  <c r="CD31" i="6"/>
  <c r="CD119" i="6"/>
  <c r="CD187" i="6"/>
  <c r="CD267" i="6"/>
  <c r="CD331" i="6"/>
  <c r="CD395" i="6"/>
  <c r="CD463" i="6"/>
  <c r="CD20" i="6"/>
  <c r="CD104" i="6"/>
  <c r="CD184" i="6"/>
  <c r="CD252" i="6"/>
  <c r="CD324" i="6"/>
  <c r="CD396" i="6"/>
  <c r="CD460" i="6"/>
  <c r="CD37" i="6"/>
  <c r="CD121" i="6"/>
  <c r="CD197" i="6"/>
  <c r="CD265" i="6"/>
  <c r="CD329" i="6"/>
  <c r="CD393" i="6"/>
  <c r="CD457" i="6"/>
  <c r="CD10" i="6"/>
  <c r="CD74" i="6"/>
  <c r="CD158" i="6"/>
  <c r="CD226" i="6"/>
  <c r="CD306" i="6"/>
  <c r="CD382" i="6"/>
  <c r="CD446" i="6"/>
  <c r="CD21" i="6"/>
  <c r="CD101" i="6"/>
  <c r="CD185" i="6"/>
  <c r="CD253" i="6"/>
  <c r="CD317" i="6"/>
  <c r="CD381" i="6"/>
  <c r="CD445" i="6"/>
  <c r="CD14" i="6"/>
  <c r="CD78" i="6"/>
  <c r="CD162" i="6"/>
  <c r="CD230" i="6"/>
  <c r="CD310" i="6"/>
  <c r="CD386" i="6"/>
  <c r="CD450" i="6"/>
  <c r="CD29" i="6"/>
  <c r="CD105" i="6"/>
  <c r="CD189" i="6"/>
  <c r="CD257" i="6"/>
  <c r="CD321" i="6"/>
  <c r="CD385" i="6"/>
  <c r="CD449" i="6"/>
  <c r="CD18" i="6"/>
  <c r="CD82" i="6"/>
  <c r="CD134" i="6"/>
  <c r="CD166" i="6"/>
  <c r="CD234" i="6"/>
  <c r="CD314" i="6"/>
  <c r="CD390" i="6"/>
  <c r="CD218" i="6"/>
  <c r="CD28" i="6"/>
  <c r="CD112" i="6"/>
  <c r="CD188" i="6"/>
  <c r="CD256" i="6"/>
  <c r="CD328" i="6"/>
  <c r="CD400" i="6"/>
  <c r="CD464" i="6"/>
  <c r="CD499" i="6"/>
  <c r="CD83" i="6"/>
  <c r="CD163" i="6"/>
  <c r="CD243" i="6"/>
  <c r="CD307" i="6"/>
  <c r="CD371" i="6"/>
  <c r="CD439" i="6"/>
  <c r="CD503" i="6"/>
  <c r="CD68" i="6"/>
  <c r="CD160" i="6"/>
  <c r="CD228" i="6"/>
  <c r="CD300" i="6"/>
  <c r="CD372" i="6"/>
  <c r="CD436" i="6"/>
  <c r="CD508" i="6"/>
  <c r="CD143" i="6"/>
  <c r="CD287" i="6"/>
  <c r="CD435" i="6"/>
  <c r="CD71" i="6"/>
  <c r="CD151" i="6"/>
  <c r="CD247" i="6"/>
  <c r="CD311" i="6"/>
  <c r="CD375" i="6"/>
  <c r="CD443" i="6"/>
  <c r="CD507" i="6"/>
  <c r="CD72" i="6"/>
  <c r="CD164" i="6"/>
  <c r="CD232" i="6"/>
  <c r="CD304" i="6"/>
  <c r="CD376" i="6"/>
  <c r="CD440" i="6"/>
  <c r="CD33" i="6"/>
  <c r="CD113" i="6"/>
  <c r="CD193" i="6"/>
  <c r="CD261" i="6"/>
  <c r="CD325" i="6"/>
  <c r="CD389" i="6"/>
  <c r="CD453" i="6"/>
  <c r="CD6" i="6"/>
  <c r="CD70" i="6"/>
  <c r="CD222" i="6"/>
  <c r="CD302" i="6"/>
  <c r="CD378" i="6"/>
  <c r="CD442" i="6"/>
  <c r="CD518" i="6"/>
  <c r="CD159" i="6"/>
  <c r="CD303" i="6"/>
  <c r="CD451" i="6"/>
  <c r="CD11" i="6"/>
  <c r="CD91" i="6"/>
  <c r="CD171" i="6"/>
  <c r="CD251" i="6"/>
  <c r="CD315" i="6"/>
  <c r="CD379" i="6"/>
  <c r="CD447" i="6"/>
  <c r="CD515" i="6"/>
  <c r="CD76" i="6"/>
  <c r="CD168" i="6"/>
  <c r="CD236" i="6"/>
  <c r="CD308" i="6"/>
  <c r="CD380" i="6"/>
  <c r="CD444" i="6"/>
  <c r="CD9" i="6"/>
  <c r="CD97" i="6"/>
  <c r="CD181" i="6"/>
  <c r="CD249" i="6"/>
  <c r="CD313" i="6"/>
  <c r="CD377" i="6"/>
  <c r="CD441" i="6"/>
  <c r="CD509" i="6"/>
  <c r="CD58" i="6"/>
  <c r="CD210" i="6"/>
  <c r="CD286" i="6"/>
  <c r="CD366" i="6"/>
  <c r="CD430" i="6"/>
  <c r="CD506" i="6"/>
  <c r="CD81" i="6"/>
  <c r="CD165" i="6"/>
  <c r="CD237" i="6"/>
  <c r="CD301" i="6"/>
  <c r="CD365" i="6"/>
  <c r="CD429" i="6"/>
  <c r="CD497" i="6"/>
  <c r="CD62" i="6"/>
  <c r="CD214" i="6"/>
  <c r="CD294" i="6"/>
  <c r="CD370" i="6"/>
  <c r="CD434" i="6"/>
  <c r="CD510" i="6"/>
  <c r="CD89" i="6"/>
  <c r="CD169" i="6"/>
  <c r="CD241" i="6"/>
  <c r="CD305" i="6"/>
  <c r="CD369" i="6"/>
  <c r="CD433" i="6"/>
  <c r="CD501" i="6"/>
  <c r="CD66" i="6"/>
  <c r="CD438" i="6"/>
  <c r="CD4" i="6"/>
  <c r="CD80" i="6"/>
  <c r="CD172" i="6"/>
  <c r="CD240" i="6"/>
  <c r="CD312" i="6"/>
  <c r="CD384" i="6"/>
  <c r="CD448" i="6"/>
  <c r="CD419" i="6"/>
  <c r="CD67" i="6"/>
  <c r="CD147" i="6"/>
  <c r="CD219" i="6"/>
  <c r="CD291" i="6"/>
  <c r="CD355" i="6"/>
  <c r="CD423" i="6"/>
  <c r="CD487" i="6"/>
  <c r="CD48" i="6"/>
  <c r="CD144" i="6"/>
  <c r="CD208" i="6"/>
  <c r="CD280" i="6"/>
  <c r="CD356" i="6"/>
  <c r="CD420" i="6"/>
  <c r="CD488" i="6"/>
  <c r="CD99" i="6"/>
  <c r="CD255" i="6"/>
  <c r="CD383" i="6"/>
  <c r="CD51" i="6"/>
  <c r="CD131" i="6"/>
  <c r="CD223" i="6"/>
  <c r="CD295" i="6"/>
  <c r="CD359" i="6"/>
  <c r="CD427" i="6"/>
  <c r="CD491" i="6"/>
  <c r="CD52" i="6"/>
  <c r="CD148" i="6"/>
  <c r="CD212" i="6"/>
  <c r="CD284" i="6"/>
  <c r="CD360" i="6"/>
  <c r="CD424" i="6"/>
  <c r="CD492" i="6"/>
  <c r="CD93" i="6"/>
  <c r="CD157" i="6"/>
  <c r="CD177" i="6"/>
  <c r="CD245" i="6"/>
  <c r="CD309" i="6"/>
  <c r="CD373" i="6"/>
  <c r="CD437" i="6"/>
  <c r="CD505" i="6"/>
  <c r="CD54" i="6"/>
  <c r="CD206" i="6"/>
  <c r="CD282" i="6"/>
  <c r="CD362" i="6"/>
  <c r="CD426" i="6"/>
  <c r="CD502" i="6"/>
  <c r="CD123" i="6"/>
  <c r="CD271" i="6"/>
  <c r="CD399" i="6"/>
  <c r="CD183" i="6"/>
  <c r="CD75" i="6"/>
  <c r="CD155" i="6"/>
  <c r="CD235" i="6"/>
  <c r="CD299" i="6"/>
  <c r="CD363" i="6"/>
  <c r="CD431" i="6"/>
  <c r="CD495" i="6"/>
  <c r="CD60" i="6"/>
  <c r="CD152" i="6"/>
  <c r="CD216" i="6"/>
  <c r="CD288" i="6"/>
  <c r="CD364" i="6"/>
  <c r="CD428" i="6"/>
  <c r="CD496" i="6"/>
  <c r="CD77" i="6"/>
  <c r="CD161" i="6"/>
  <c r="CD233" i="6"/>
  <c r="CD297" i="6"/>
  <c r="CD361" i="6"/>
  <c r="CD425" i="6"/>
  <c r="CD493" i="6"/>
  <c r="CD42" i="6"/>
  <c r="CD118" i="6"/>
  <c r="CD190" i="6"/>
  <c r="CD270" i="6"/>
  <c r="CD346" i="6"/>
  <c r="CD414" i="6"/>
  <c r="CD490" i="6"/>
  <c r="CD65" i="6"/>
  <c r="CD149" i="6"/>
  <c r="CD221" i="6"/>
  <c r="CD285" i="6"/>
  <c r="CD349" i="6"/>
  <c r="CD413" i="6"/>
  <c r="CD481" i="6"/>
  <c r="CD46" i="6"/>
  <c r="CD194" i="6"/>
  <c r="CD274" i="6"/>
  <c r="CD354" i="6"/>
  <c r="CD418" i="6"/>
  <c r="CD494" i="6"/>
  <c r="CD69" i="6"/>
  <c r="CD153" i="6"/>
  <c r="CD225" i="6"/>
  <c r="CD289" i="6"/>
  <c r="CD353" i="6"/>
  <c r="CD417" i="6"/>
  <c r="CD485" i="6"/>
  <c r="CD50" i="6"/>
  <c r="CD202" i="6"/>
  <c r="CD278" i="6"/>
  <c r="CD358" i="6"/>
  <c r="CD422" i="6"/>
  <c r="CD498" i="6"/>
  <c r="CD454" i="6"/>
  <c r="CD298" i="6"/>
  <c r="CD374" i="6"/>
  <c r="CD2" i="6"/>
  <c r="CH520" i="6"/>
  <c r="CH524" i="6"/>
  <c r="CH528" i="6"/>
  <c r="CH532" i="6"/>
  <c r="CH523" i="6"/>
  <c r="CH527" i="6"/>
  <c r="CH531" i="6"/>
  <c r="CH535" i="6"/>
  <c r="CH522" i="6"/>
  <c r="CH526" i="6"/>
  <c r="CH530" i="6"/>
  <c r="CH534" i="6"/>
  <c r="CH521" i="6"/>
  <c r="CH525" i="6"/>
  <c r="CH529" i="6"/>
  <c r="CH533" i="6"/>
  <c r="CH25" i="6"/>
  <c r="CH173" i="6"/>
  <c r="CH106" i="6"/>
  <c r="CH126" i="6"/>
  <c r="CH290" i="6"/>
  <c r="CH43" i="6"/>
  <c r="CH111" i="6"/>
  <c r="CH227" i="6"/>
  <c r="CH17" i="6"/>
  <c r="CH141" i="6"/>
  <c r="CH342" i="6"/>
  <c r="CH84" i="6"/>
  <c r="CH116" i="6"/>
  <c r="CH264" i="6"/>
  <c r="CH476" i="6"/>
  <c r="CH13" i="6"/>
  <c r="CH145" i="6"/>
  <c r="CH102" i="6"/>
  <c r="CH254" i="6"/>
  <c r="CH35" i="6"/>
  <c r="CH103" i="6"/>
  <c r="CH215" i="6"/>
  <c r="CH511" i="6"/>
  <c r="CH5" i="6"/>
  <c r="CH109" i="6"/>
  <c r="CH110" i="6"/>
  <c r="CH130" i="6"/>
  <c r="CH322" i="6"/>
  <c r="CH56" i="6"/>
  <c r="CH108" i="6"/>
  <c r="CH224" i="6"/>
  <c r="CH344" i="6"/>
  <c r="CH516" i="6"/>
  <c r="CH117" i="6"/>
  <c r="CH513" i="6"/>
  <c r="CH198" i="6"/>
  <c r="CH474" i="6"/>
  <c r="CH15" i="6"/>
  <c r="CH95" i="6"/>
  <c r="CH195" i="6"/>
  <c r="CH407" i="6"/>
  <c r="CH85" i="6"/>
  <c r="CH517" i="6"/>
  <c r="CH258" i="6"/>
  <c r="CH486" i="6"/>
  <c r="CH24" i="6"/>
  <c r="CH100" i="6"/>
  <c r="CH140" i="6"/>
  <c r="CH332" i="6"/>
  <c r="CH512" i="6"/>
  <c r="CH49" i="6"/>
  <c r="CH461" i="6"/>
  <c r="CH350" i="6"/>
  <c r="CH7" i="6"/>
  <c r="CH59" i="6"/>
  <c r="CH139" i="6"/>
  <c r="CH231" i="6"/>
  <c r="CH41" i="6"/>
  <c r="CH213" i="6"/>
  <c r="CH242" i="6"/>
  <c r="CH462" i="6"/>
  <c r="CH8" i="6"/>
  <c r="CH92" i="6"/>
  <c r="CH292" i="6"/>
  <c r="CH128" i="6"/>
  <c r="CH500" i="6"/>
  <c r="CH4" i="6"/>
  <c r="CH80" i="6"/>
  <c r="CH172" i="6"/>
  <c r="CH240" i="6"/>
  <c r="CH312" i="6"/>
  <c r="CH384" i="6"/>
  <c r="CH448" i="6"/>
  <c r="CH419" i="6"/>
  <c r="CH67" i="6"/>
  <c r="CH147" i="6"/>
  <c r="CH219" i="6"/>
  <c r="CH291" i="6"/>
  <c r="CH355" i="6"/>
  <c r="CH423" i="6"/>
  <c r="CH487" i="6"/>
  <c r="CH48" i="6"/>
  <c r="CH144" i="6"/>
  <c r="CH208" i="6"/>
  <c r="CH280" i="6"/>
  <c r="CH356" i="6"/>
  <c r="CH420" i="6"/>
  <c r="CH488" i="6"/>
  <c r="CH99" i="6"/>
  <c r="CH255" i="6"/>
  <c r="CH383" i="6"/>
  <c r="CH51" i="6"/>
  <c r="CH131" i="6"/>
  <c r="CH223" i="6"/>
  <c r="CH295" i="6"/>
  <c r="CH359" i="6"/>
  <c r="CH427" i="6"/>
  <c r="CH491" i="6"/>
  <c r="CH52" i="6"/>
  <c r="CH148" i="6"/>
  <c r="CH212" i="6"/>
  <c r="CH284" i="6"/>
  <c r="CH360" i="6"/>
  <c r="CH424" i="6"/>
  <c r="CH492" i="6"/>
  <c r="CH93" i="6"/>
  <c r="CH157" i="6"/>
  <c r="CH177" i="6"/>
  <c r="CH245" i="6"/>
  <c r="CH309" i="6"/>
  <c r="CH373" i="6"/>
  <c r="CH437" i="6"/>
  <c r="CH505" i="6"/>
  <c r="CH54" i="6"/>
  <c r="CH154" i="6"/>
  <c r="CH206" i="6"/>
  <c r="CH282" i="6"/>
  <c r="CH362" i="6"/>
  <c r="CH426" i="6"/>
  <c r="CH502" i="6"/>
  <c r="CH123" i="6"/>
  <c r="CH271" i="6"/>
  <c r="CH399" i="6"/>
  <c r="CH183" i="6"/>
  <c r="CH75" i="6"/>
  <c r="CH135" i="6"/>
  <c r="CH155" i="6"/>
  <c r="CH235" i="6"/>
  <c r="CH299" i="6"/>
  <c r="CH363" i="6"/>
  <c r="CH431" i="6"/>
  <c r="CH495" i="6"/>
  <c r="CH60" i="6"/>
  <c r="CH152" i="6"/>
  <c r="CH216" i="6"/>
  <c r="CH288" i="6"/>
  <c r="CH364" i="6"/>
  <c r="CH428" i="6"/>
  <c r="CH496" i="6"/>
  <c r="CH77" i="6"/>
  <c r="CH161" i="6"/>
  <c r="CH233" i="6"/>
  <c r="CH297" i="6"/>
  <c r="CH361" i="6"/>
  <c r="CH425" i="6"/>
  <c r="CH493" i="6"/>
  <c r="CH42" i="6"/>
  <c r="CH118" i="6"/>
  <c r="CH190" i="6"/>
  <c r="CH270" i="6"/>
  <c r="CH346" i="6"/>
  <c r="CH414" i="6"/>
  <c r="CH490" i="6"/>
  <c r="CH65" i="6"/>
  <c r="CH149" i="6"/>
  <c r="CH221" i="6"/>
  <c r="CH285" i="6"/>
  <c r="CH349" i="6"/>
  <c r="CH413" i="6"/>
  <c r="CH481" i="6"/>
  <c r="CH46" i="6"/>
  <c r="CH146" i="6"/>
  <c r="CH194" i="6"/>
  <c r="CH274" i="6"/>
  <c r="CH354" i="6"/>
  <c r="CH418" i="6"/>
  <c r="CH494" i="6"/>
  <c r="CH69" i="6"/>
  <c r="CH153" i="6"/>
  <c r="CH225" i="6"/>
  <c r="CH289" i="6"/>
  <c r="CH353" i="6"/>
  <c r="CH417" i="6"/>
  <c r="CH485" i="6"/>
  <c r="CH50" i="6"/>
  <c r="CH202" i="6"/>
  <c r="CH278" i="6"/>
  <c r="CH358" i="6"/>
  <c r="CH422" i="6"/>
  <c r="CH498" i="6"/>
  <c r="CH406" i="6"/>
  <c r="CH478" i="6"/>
  <c r="CH64" i="6"/>
  <c r="CH156" i="6"/>
  <c r="CH220" i="6"/>
  <c r="CH296" i="6"/>
  <c r="CH368" i="6"/>
  <c r="CH432" i="6"/>
  <c r="CH504" i="6"/>
  <c r="CH47" i="6"/>
  <c r="CH127" i="6"/>
  <c r="CH199" i="6"/>
  <c r="CH275" i="6"/>
  <c r="CH339" i="6"/>
  <c r="CH403" i="6"/>
  <c r="CH471" i="6"/>
  <c r="CH32" i="6"/>
  <c r="CH120" i="6"/>
  <c r="CH192" i="6"/>
  <c r="CH260" i="6"/>
  <c r="CH336" i="6"/>
  <c r="CH404" i="6"/>
  <c r="CH468" i="6"/>
  <c r="CH63" i="6"/>
  <c r="CH239" i="6"/>
  <c r="CH351" i="6"/>
  <c r="CH519" i="6"/>
  <c r="CH115" i="6"/>
  <c r="CH203" i="6"/>
  <c r="CH279" i="6"/>
  <c r="CH343" i="6"/>
  <c r="CH411" i="6"/>
  <c r="CH475" i="6"/>
  <c r="CH36" i="6"/>
  <c r="CH124" i="6"/>
  <c r="CH196" i="6"/>
  <c r="CH268" i="6"/>
  <c r="CH340" i="6"/>
  <c r="CH408" i="6"/>
  <c r="CH472" i="6"/>
  <c r="CH73" i="6"/>
  <c r="CH229" i="6"/>
  <c r="CH293" i="6"/>
  <c r="CH357" i="6"/>
  <c r="CH421" i="6"/>
  <c r="CH489" i="6"/>
  <c r="CH38" i="6"/>
  <c r="CH114" i="6"/>
  <c r="CH138" i="6"/>
  <c r="CH186" i="6"/>
  <c r="CH266" i="6"/>
  <c r="CH338" i="6"/>
  <c r="CH410" i="6"/>
  <c r="CH482" i="6"/>
  <c r="CH79" i="6"/>
  <c r="CH211" i="6"/>
  <c r="CH367" i="6"/>
  <c r="CH27" i="6"/>
  <c r="CH55" i="6"/>
  <c r="CH207" i="6"/>
  <c r="CH283" i="6"/>
  <c r="CH347" i="6"/>
  <c r="CH415" i="6"/>
  <c r="CH479" i="6"/>
  <c r="CH40" i="6"/>
  <c r="CH132" i="6"/>
  <c r="CH200" i="6"/>
  <c r="CH272" i="6"/>
  <c r="CH348" i="6"/>
  <c r="CH412" i="6"/>
  <c r="CH480" i="6"/>
  <c r="CH61" i="6"/>
  <c r="CH137" i="6"/>
  <c r="CH217" i="6"/>
  <c r="CH281" i="6"/>
  <c r="CH345" i="6"/>
  <c r="CH409" i="6"/>
  <c r="CH477" i="6"/>
  <c r="CH26" i="6"/>
  <c r="CH90" i="6"/>
  <c r="CH142" i="6"/>
  <c r="CH174" i="6"/>
  <c r="CH246" i="6"/>
  <c r="CH326" i="6"/>
  <c r="CH398" i="6"/>
  <c r="CH466" i="6"/>
  <c r="CH45" i="6"/>
  <c r="CH125" i="6"/>
  <c r="CH201" i="6"/>
  <c r="CH269" i="6"/>
  <c r="CH333" i="6"/>
  <c r="CH397" i="6"/>
  <c r="CH465" i="6"/>
  <c r="CH30" i="6"/>
  <c r="CH94" i="6"/>
  <c r="CH178" i="6"/>
  <c r="CH250" i="6"/>
  <c r="CH330" i="6"/>
  <c r="CH402" i="6"/>
  <c r="CH470" i="6"/>
  <c r="CH53" i="6"/>
  <c r="CH129" i="6"/>
  <c r="CH205" i="6"/>
  <c r="CH273" i="6"/>
  <c r="CH337" i="6"/>
  <c r="CH401" i="6"/>
  <c r="CH469" i="6"/>
  <c r="CH34" i="6"/>
  <c r="CH98" i="6"/>
  <c r="CH150" i="6"/>
  <c r="CH182" i="6"/>
  <c r="CH262" i="6"/>
  <c r="CH334" i="6"/>
  <c r="CH390" i="6"/>
  <c r="CH454" i="6"/>
  <c r="CH44" i="6"/>
  <c r="CH136" i="6"/>
  <c r="CH204" i="6"/>
  <c r="CH276" i="6"/>
  <c r="CH352" i="6"/>
  <c r="CH416" i="6"/>
  <c r="CH484" i="6"/>
  <c r="CH23" i="6"/>
  <c r="CH107" i="6"/>
  <c r="CH179" i="6"/>
  <c r="CH259" i="6"/>
  <c r="CH323" i="6"/>
  <c r="CH387" i="6"/>
  <c r="CH455" i="6"/>
  <c r="CH12" i="6"/>
  <c r="CH88" i="6"/>
  <c r="CH176" i="6"/>
  <c r="CH244" i="6"/>
  <c r="CH316" i="6"/>
  <c r="CH388" i="6"/>
  <c r="CH452" i="6"/>
  <c r="CH19" i="6"/>
  <c r="CH143" i="6"/>
  <c r="CH191" i="6"/>
  <c r="CH319" i="6"/>
  <c r="CH467" i="6"/>
  <c r="CH87" i="6"/>
  <c r="CH151" i="6"/>
  <c r="CH167" i="6"/>
  <c r="CH263" i="6"/>
  <c r="CH327" i="6"/>
  <c r="CH391" i="6"/>
  <c r="CH459" i="6"/>
  <c r="CH16" i="6"/>
  <c r="CH96" i="6"/>
  <c r="CH180" i="6"/>
  <c r="CH248" i="6"/>
  <c r="CH320" i="6"/>
  <c r="CH392" i="6"/>
  <c r="CH456" i="6"/>
  <c r="CH57" i="6"/>
  <c r="CH133" i="6"/>
  <c r="CH209" i="6"/>
  <c r="CH277" i="6"/>
  <c r="CH341" i="6"/>
  <c r="CH405" i="6"/>
  <c r="CH473" i="6"/>
  <c r="CH22" i="6"/>
  <c r="CH86" i="6"/>
  <c r="CH170" i="6"/>
  <c r="CH238" i="6"/>
  <c r="CH318" i="6"/>
  <c r="CH394" i="6"/>
  <c r="CH458" i="6"/>
  <c r="CH39" i="6"/>
  <c r="CH175" i="6"/>
  <c r="CH335" i="6"/>
  <c r="CH483" i="6"/>
  <c r="CH31" i="6"/>
  <c r="CH119" i="6"/>
  <c r="CH187" i="6"/>
  <c r="CH267" i="6"/>
  <c r="CH331" i="6"/>
  <c r="CH395" i="6"/>
  <c r="CH463" i="6"/>
  <c r="CH20" i="6"/>
  <c r="CH104" i="6"/>
  <c r="CH184" i="6"/>
  <c r="CH252" i="6"/>
  <c r="CH324" i="6"/>
  <c r="CH396" i="6"/>
  <c r="CH460" i="6"/>
  <c r="CH37" i="6"/>
  <c r="CH121" i="6"/>
  <c r="CH197" i="6"/>
  <c r="CH265" i="6"/>
  <c r="CH329" i="6"/>
  <c r="CH393" i="6"/>
  <c r="CH457" i="6"/>
  <c r="CH10" i="6"/>
  <c r="CH74" i="6"/>
  <c r="CH158" i="6"/>
  <c r="CH226" i="6"/>
  <c r="CH306" i="6"/>
  <c r="CH382" i="6"/>
  <c r="CH446" i="6"/>
  <c r="CH21" i="6"/>
  <c r="CH101" i="6"/>
  <c r="CH185" i="6"/>
  <c r="CH253" i="6"/>
  <c r="CH317" i="6"/>
  <c r="CH381" i="6"/>
  <c r="CH445" i="6"/>
  <c r="CH14" i="6"/>
  <c r="CH78" i="6"/>
  <c r="CH162" i="6"/>
  <c r="CH230" i="6"/>
  <c r="CH310" i="6"/>
  <c r="CH386" i="6"/>
  <c r="CH450" i="6"/>
  <c r="CH29" i="6"/>
  <c r="CH105" i="6"/>
  <c r="CH189" i="6"/>
  <c r="CH257" i="6"/>
  <c r="CH321" i="6"/>
  <c r="CH385" i="6"/>
  <c r="CH449" i="6"/>
  <c r="CH18" i="6"/>
  <c r="CH134" i="6"/>
  <c r="CH166" i="6"/>
  <c r="CH28" i="6"/>
  <c r="CH112" i="6"/>
  <c r="CH188" i="6"/>
  <c r="CH256" i="6"/>
  <c r="CH328" i="6"/>
  <c r="CH400" i="6"/>
  <c r="CH464" i="6"/>
  <c r="CH499" i="6"/>
  <c r="CH83" i="6"/>
  <c r="CH163" i="6"/>
  <c r="CH243" i="6"/>
  <c r="CH307" i="6"/>
  <c r="CH371" i="6"/>
  <c r="CH439" i="6"/>
  <c r="CH503" i="6"/>
  <c r="CH68" i="6"/>
  <c r="CH160" i="6"/>
  <c r="CH228" i="6"/>
  <c r="CH300" i="6"/>
  <c r="CH372" i="6"/>
  <c r="CH436" i="6"/>
  <c r="CH508" i="6"/>
  <c r="CH287" i="6"/>
  <c r="CH435" i="6"/>
  <c r="CH71" i="6"/>
  <c r="CH247" i="6"/>
  <c r="CH311" i="6"/>
  <c r="CH375" i="6"/>
  <c r="CH443" i="6"/>
  <c r="CH507" i="6"/>
  <c r="CH72" i="6"/>
  <c r="CH164" i="6"/>
  <c r="CH232" i="6"/>
  <c r="CH304" i="6"/>
  <c r="CH376" i="6"/>
  <c r="CH440" i="6"/>
  <c r="CH33" i="6"/>
  <c r="CH113" i="6"/>
  <c r="CH193" i="6"/>
  <c r="CH261" i="6"/>
  <c r="CH325" i="6"/>
  <c r="CH389" i="6"/>
  <c r="CH453" i="6"/>
  <c r="CH6" i="6"/>
  <c r="CH70" i="6"/>
  <c r="CH222" i="6"/>
  <c r="CH302" i="6"/>
  <c r="CH378" i="6"/>
  <c r="CH442" i="6"/>
  <c r="CH518" i="6"/>
  <c r="CH159" i="6"/>
  <c r="CH303" i="6"/>
  <c r="CH451" i="6"/>
  <c r="CH11" i="6"/>
  <c r="CH91" i="6"/>
  <c r="CH171" i="6"/>
  <c r="CH251" i="6"/>
  <c r="CH315" i="6"/>
  <c r="CH379" i="6"/>
  <c r="CH447" i="6"/>
  <c r="CH515" i="6"/>
  <c r="CH76" i="6"/>
  <c r="CH168" i="6"/>
  <c r="CH236" i="6"/>
  <c r="CH308" i="6"/>
  <c r="CH380" i="6"/>
  <c r="CH444" i="6"/>
  <c r="CH9" i="6"/>
  <c r="CH97" i="6"/>
  <c r="CH181" i="6"/>
  <c r="CH249" i="6"/>
  <c r="CH313" i="6"/>
  <c r="CH377" i="6"/>
  <c r="CH441" i="6"/>
  <c r="CH509" i="6"/>
  <c r="CH58" i="6"/>
  <c r="CH210" i="6"/>
  <c r="CH286" i="6"/>
  <c r="CH366" i="6"/>
  <c r="CH430" i="6"/>
  <c r="CH506" i="6"/>
  <c r="CH81" i="6"/>
  <c r="CH165" i="6"/>
  <c r="CH237" i="6"/>
  <c r="CH301" i="6"/>
  <c r="CH365" i="6"/>
  <c r="CH429" i="6"/>
  <c r="CH497" i="6"/>
  <c r="CH62" i="6"/>
  <c r="CH122" i="6"/>
  <c r="CH214" i="6"/>
  <c r="CH294" i="6"/>
  <c r="CH370" i="6"/>
  <c r="CH434" i="6"/>
  <c r="CH510" i="6"/>
  <c r="CH89" i="6"/>
  <c r="CH169" i="6"/>
  <c r="CH241" i="6"/>
  <c r="CH305" i="6"/>
  <c r="CH369" i="6"/>
  <c r="CH433" i="6"/>
  <c r="CH501" i="6"/>
  <c r="CH66" i="6"/>
  <c r="CH218" i="6"/>
  <c r="CH298" i="6"/>
  <c r="CH374" i="6"/>
  <c r="CH438" i="6"/>
  <c r="CH514" i="6"/>
  <c r="CH82" i="6"/>
  <c r="CH234" i="6"/>
  <c r="CH314" i="6"/>
  <c r="CH2" i="6"/>
  <c r="CL520" i="6"/>
  <c r="CL524" i="6"/>
  <c r="CL528" i="6"/>
  <c r="CL532" i="6"/>
  <c r="CL523" i="6"/>
  <c r="CL527" i="6"/>
  <c r="CL531" i="6"/>
  <c r="CL535" i="6"/>
  <c r="CL522" i="6"/>
  <c r="CL526" i="6"/>
  <c r="CL530" i="6"/>
  <c r="CL534" i="6"/>
  <c r="CL521" i="6"/>
  <c r="CL525" i="6"/>
  <c r="CL529" i="6"/>
  <c r="CL533" i="6"/>
  <c r="CL49" i="6"/>
  <c r="CL461" i="6"/>
  <c r="CL350" i="6"/>
  <c r="CL7" i="6"/>
  <c r="CL59" i="6"/>
  <c r="CL231" i="6"/>
  <c r="CL41" i="6"/>
  <c r="CL213" i="6"/>
  <c r="CL242" i="6"/>
  <c r="CL462" i="6"/>
  <c r="CL8" i="6"/>
  <c r="CL92" i="6"/>
  <c r="CL128" i="6"/>
  <c r="CL292" i="6"/>
  <c r="CL500" i="6"/>
  <c r="CL25" i="6"/>
  <c r="CL173" i="6"/>
  <c r="CL106" i="6"/>
  <c r="CL290" i="6"/>
  <c r="CL43" i="6"/>
  <c r="CL111" i="6"/>
  <c r="CL227" i="6"/>
  <c r="CL17" i="6"/>
  <c r="CL141" i="6"/>
  <c r="CL130" i="6"/>
  <c r="CL342" i="6"/>
  <c r="CL84" i="6"/>
  <c r="CL116" i="6"/>
  <c r="CL264" i="6"/>
  <c r="CL476" i="6"/>
  <c r="CL13" i="6"/>
  <c r="CL145" i="6"/>
  <c r="CL102" i="6"/>
  <c r="CL254" i="6"/>
  <c r="CL35" i="6"/>
  <c r="CL103" i="6"/>
  <c r="CL215" i="6"/>
  <c r="CL511" i="6"/>
  <c r="CL5" i="6"/>
  <c r="CL109" i="6"/>
  <c r="CL110" i="6"/>
  <c r="CL322" i="6"/>
  <c r="CL56" i="6"/>
  <c r="CL108" i="6"/>
  <c r="CL224" i="6"/>
  <c r="CL344" i="6"/>
  <c r="CL516" i="6"/>
  <c r="CL117" i="6"/>
  <c r="CL513" i="6"/>
  <c r="CL126" i="6"/>
  <c r="CL198" i="6"/>
  <c r="CL474" i="6"/>
  <c r="CL15" i="6"/>
  <c r="CL95" i="6"/>
  <c r="CL139" i="6"/>
  <c r="CL195" i="6"/>
  <c r="CL407" i="6"/>
  <c r="CL85" i="6"/>
  <c r="CL517" i="6"/>
  <c r="CL258" i="6"/>
  <c r="CL486" i="6"/>
  <c r="CL24" i="6"/>
  <c r="CL100" i="6"/>
  <c r="CL332" i="6"/>
  <c r="CL140" i="6"/>
  <c r="CL512" i="6"/>
  <c r="CL28" i="6"/>
  <c r="CL112" i="6"/>
  <c r="CL188" i="6"/>
  <c r="CL256" i="6"/>
  <c r="CL328" i="6"/>
  <c r="CL400" i="6"/>
  <c r="CL464" i="6"/>
  <c r="CL499" i="6"/>
  <c r="CL83" i="6"/>
  <c r="CL147" i="6"/>
  <c r="CL163" i="6"/>
  <c r="CL243" i="6"/>
  <c r="CL307" i="6"/>
  <c r="CL371" i="6"/>
  <c r="CL439" i="6"/>
  <c r="CL503" i="6"/>
  <c r="CL68" i="6"/>
  <c r="CL160" i="6"/>
  <c r="CL228" i="6"/>
  <c r="CL300" i="6"/>
  <c r="CL372" i="6"/>
  <c r="CL436" i="6"/>
  <c r="CL508" i="6"/>
  <c r="CL287" i="6"/>
  <c r="CL435" i="6"/>
  <c r="CL71" i="6"/>
  <c r="CL131" i="6"/>
  <c r="CL247" i="6"/>
  <c r="CL311" i="6"/>
  <c r="CL375" i="6"/>
  <c r="CL443" i="6"/>
  <c r="CL507" i="6"/>
  <c r="CL72" i="6"/>
  <c r="CL164" i="6"/>
  <c r="CL232" i="6"/>
  <c r="CL304" i="6"/>
  <c r="CL376" i="6"/>
  <c r="CL440" i="6"/>
  <c r="CL33" i="6"/>
  <c r="CL113" i="6"/>
  <c r="CL193" i="6"/>
  <c r="CL261" i="6"/>
  <c r="CL325" i="6"/>
  <c r="CL389" i="6"/>
  <c r="CL453" i="6"/>
  <c r="CL6" i="6"/>
  <c r="CL70" i="6"/>
  <c r="CL222" i="6"/>
  <c r="CL302" i="6"/>
  <c r="CL378" i="6"/>
  <c r="CL442" i="6"/>
  <c r="CL518" i="6"/>
  <c r="CL159" i="6"/>
  <c r="CL303" i="6"/>
  <c r="CL451" i="6"/>
  <c r="CL11" i="6"/>
  <c r="CL91" i="6"/>
  <c r="CL155" i="6"/>
  <c r="CL171" i="6"/>
  <c r="CL251" i="6"/>
  <c r="CL315" i="6"/>
  <c r="CL379" i="6"/>
  <c r="CL447" i="6"/>
  <c r="CL515" i="6"/>
  <c r="CL76" i="6"/>
  <c r="CL168" i="6"/>
  <c r="CL236" i="6"/>
  <c r="CL308" i="6"/>
  <c r="CL380" i="6"/>
  <c r="CL444" i="6"/>
  <c r="CL9" i="6"/>
  <c r="CL97" i="6"/>
  <c r="CL181" i="6"/>
  <c r="CL249" i="6"/>
  <c r="CL313" i="6"/>
  <c r="CL377" i="6"/>
  <c r="CL441" i="6"/>
  <c r="CL509" i="6"/>
  <c r="CL58" i="6"/>
  <c r="CL210" i="6"/>
  <c r="CL286" i="6"/>
  <c r="CL366" i="6"/>
  <c r="CL430" i="6"/>
  <c r="CL506" i="6"/>
  <c r="CL81" i="6"/>
  <c r="CL165" i="6"/>
  <c r="CL237" i="6"/>
  <c r="CL301" i="6"/>
  <c r="CL365" i="6"/>
  <c r="CL429" i="6"/>
  <c r="CL497" i="6"/>
  <c r="CL62" i="6"/>
  <c r="CL214" i="6"/>
  <c r="CL294" i="6"/>
  <c r="CL370" i="6"/>
  <c r="CL434" i="6"/>
  <c r="CL510" i="6"/>
  <c r="CL89" i="6"/>
  <c r="CL169" i="6"/>
  <c r="CL241" i="6"/>
  <c r="CL305" i="6"/>
  <c r="CL369" i="6"/>
  <c r="CL433" i="6"/>
  <c r="CL501" i="6"/>
  <c r="CL66" i="6"/>
  <c r="CL218" i="6"/>
  <c r="CL298" i="6"/>
  <c r="CL374" i="6"/>
  <c r="CL438" i="6"/>
  <c r="CL514" i="6"/>
  <c r="CL498" i="6"/>
  <c r="CL334" i="6"/>
  <c r="CL4" i="6"/>
  <c r="CL80" i="6"/>
  <c r="CL172" i="6"/>
  <c r="CL240" i="6"/>
  <c r="CL312" i="6"/>
  <c r="CL384" i="6"/>
  <c r="CL448" i="6"/>
  <c r="CL419" i="6"/>
  <c r="CL67" i="6"/>
  <c r="CL219" i="6"/>
  <c r="CL291" i="6"/>
  <c r="CL355" i="6"/>
  <c r="CL423" i="6"/>
  <c r="CL487" i="6"/>
  <c r="CL48" i="6"/>
  <c r="CL144" i="6"/>
  <c r="CL208" i="6"/>
  <c r="CL280" i="6"/>
  <c r="CL356" i="6"/>
  <c r="CL420" i="6"/>
  <c r="CL488" i="6"/>
  <c r="CL99" i="6"/>
  <c r="CL255" i="6"/>
  <c r="CL383" i="6"/>
  <c r="CL51" i="6"/>
  <c r="CL223" i="6"/>
  <c r="CL295" i="6"/>
  <c r="CL359" i="6"/>
  <c r="CL427" i="6"/>
  <c r="CL491" i="6"/>
  <c r="CL52" i="6"/>
  <c r="CL148" i="6"/>
  <c r="CL212" i="6"/>
  <c r="CL284" i="6"/>
  <c r="CL360" i="6"/>
  <c r="CL424" i="6"/>
  <c r="CL492" i="6"/>
  <c r="CL93" i="6"/>
  <c r="CL157" i="6"/>
  <c r="CL177" i="6"/>
  <c r="CL245" i="6"/>
  <c r="CL309" i="6"/>
  <c r="CL373" i="6"/>
  <c r="CL437" i="6"/>
  <c r="CL505" i="6"/>
  <c r="CL54" i="6"/>
  <c r="CL154" i="6"/>
  <c r="CL206" i="6"/>
  <c r="CL282" i="6"/>
  <c r="CL362" i="6"/>
  <c r="CL426" i="6"/>
  <c r="CL502" i="6"/>
  <c r="CL123" i="6"/>
  <c r="CL271" i="6"/>
  <c r="CL399" i="6"/>
  <c r="CL183" i="6"/>
  <c r="CL75" i="6"/>
  <c r="CL135" i="6"/>
  <c r="CL235" i="6"/>
  <c r="CL299" i="6"/>
  <c r="CL363" i="6"/>
  <c r="CL431" i="6"/>
  <c r="CL495" i="6"/>
  <c r="CL60" i="6"/>
  <c r="CL152" i="6"/>
  <c r="CL216" i="6"/>
  <c r="CL288" i="6"/>
  <c r="CL364" i="6"/>
  <c r="CL428" i="6"/>
  <c r="CL496" i="6"/>
  <c r="CL77" i="6"/>
  <c r="CL161" i="6"/>
  <c r="CL233" i="6"/>
  <c r="CL297" i="6"/>
  <c r="CL361" i="6"/>
  <c r="CL425" i="6"/>
  <c r="CL493" i="6"/>
  <c r="CL42" i="6"/>
  <c r="CL118" i="6"/>
  <c r="CL142" i="6"/>
  <c r="CL190" i="6"/>
  <c r="CL270" i="6"/>
  <c r="CL346" i="6"/>
  <c r="CL414" i="6"/>
  <c r="CL490" i="6"/>
  <c r="CL65" i="6"/>
  <c r="CL149" i="6"/>
  <c r="CL221" i="6"/>
  <c r="CL285" i="6"/>
  <c r="CL349" i="6"/>
  <c r="CL413" i="6"/>
  <c r="CL481" i="6"/>
  <c r="CL46" i="6"/>
  <c r="CL146" i="6"/>
  <c r="CL194" i="6"/>
  <c r="CL274" i="6"/>
  <c r="CL354" i="6"/>
  <c r="CL418" i="6"/>
  <c r="CL494" i="6"/>
  <c r="CL69" i="6"/>
  <c r="CL153" i="6"/>
  <c r="CL225" i="6"/>
  <c r="CL289" i="6"/>
  <c r="CL353" i="6"/>
  <c r="CL417" i="6"/>
  <c r="CL485" i="6"/>
  <c r="CL50" i="6"/>
  <c r="CL150" i="6"/>
  <c r="CL278" i="6"/>
  <c r="CL64" i="6"/>
  <c r="CL156" i="6"/>
  <c r="CL220" i="6"/>
  <c r="CL296" i="6"/>
  <c r="CL368" i="6"/>
  <c r="CL432" i="6"/>
  <c r="CL504" i="6"/>
  <c r="CL47" i="6"/>
  <c r="CL127" i="6"/>
  <c r="CL199" i="6"/>
  <c r="CL275" i="6"/>
  <c r="CL339" i="6"/>
  <c r="CL403" i="6"/>
  <c r="CL471" i="6"/>
  <c r="CL32" i="6"/>
  <c r="CL120" i="6"/>
  <c r="CL192" i="6"/>
  <c r="CL260" i="6"/>
  <c r="CL336" i="6"/>
  <c r="CL404" i="6"/>
  <c r="CL468" i="6"/>
  <c r="CL63" i="6"/>
  <c r="CL239" i="6"/>
  <c r="CL351" i="6"/>
  <c r="CL519" i="6"/>
  <c r="CL115" i="6"/>
  <c r="CL203" i="6"/>
  <c r="CL279" i="6"/>
  <c r="CL343" i="6"/>
  <c r="CL411" i="6"/>
  <c r="CL475" i="6"/>
  <c r="CL36" i="6"/>
  <c r="CL124" i="6"/>
  <c r="CL196" i="6"/>
  <c r="CL268" i="6"/>
  <c r="CL340" i="6"/>
  <c r="CL408" i="6"/>
  <c r="CL472" i="6"/>
  <c r="CL73" i="6"/>
  <c r="CL229" i="6"/>
  <c r="CL293" i="6"/>
  <c r="CL357" i="6"/>
  <c r="CL421" i="6"/>
  <c r="CL489" i="6"/>
  <c r="CL38" i="6"/>
  <c r="CL114" i="6"/>
  <c r="CL138" i="6"/>
  <c r="CL186" i="6"/>
  <c r="CL266" i="6"/>
  <c r="CL338" i="6"/>
  <c r="CL410" i="6"/>
  <c r="CL482" i="6"/>
  <c r="CL79" i="6"/>
  <c r="CL211" i="6"/>
  <c r="CL367" i="6"/>
  <c r="CL27" i="6"/>
  <c r="CL55" i="6"/>
  <c r="CL207" i="6"/>
  <c r="CL283" i="6"/>
  <c r="CL347" i="6"/>
  <c r="CL415" i="6"/>
  <c r="CL479" i="6"/>
  <c r="CL40" i="6"/>
  <c r="CL132" i="6"/>
  <c r="CL200" i="6"/>
  <c r="CL272" i="6"/>
  <c r="CL348" i="6"/>
  <c r="CL412" i="6"/>
  <c r="CL480" i="6"/>
  <c r="CL61" i="6"/>
  <c r="CL137" i="6"/>
  <c r="CL217" i="6"/>
  <c r="CL281" i="6"/>
  <c r="CL345" i="6"/>
  <c r="CL409" i="6"/>
  <c r="CL477" i="6"/>
  <c r="CL26" i="6"/>
  <c r="CL90" i="6"/>
  <c r="CL174" i="6"/>
  <c r="CL246" i="6"/>
  <c r="CL326" i="6"/>
  <c r="CL398" i="6"/>
  <c r="CL466" i="6"/>
  <c r="CL45" i="6"/>
  <c r="CL125" i="6"/>
  <c r="CL201" i="6"/>
  <c r="CL269" i="6"/>
  <c r="CL333" i="6"/>
  <c r="CL397" i="6"/>
  <c r="CL465" i="6"/>
  <c r="CL30" i="6"/>
  <c r="CL94" i="6"/>
  <c r="CL122" i="6"/>
  <c r="CL178" i="6"/>
  <c r="CL250" i="6"/>
  <c r="CL330" i="6"/>
  <c r="CL402" i="6"/>
  <c r="CL470" i="6"/>
  <c r="CL53" i="6"/>
  <c r="CL129" i="6"/>
  <c r="CL205" i="6"/>
  <c r="CL273" i="6"/>
  <c r="CL337" i="6"/>
  <c r="CL401" i="6"/>
  <c r="CL469" i="6"/>
  <c r="CL34" i="6"/>
  <c r="CL98" i="6"/>
  <c r="CL134" i="6"/>
  <c r="CL262" i="6"/>
  <c r="CL478" i="6"/>
  <c r="CL44" i="6"/>
  <c r="CL136" i="6"/>
  <c r="CL204" i="6"/>
  <c r="CL276" i="6"/>
  <c r="CL352" i="6"/>
  <c r="CL416" i="6"/>
  <c r="CL484" i="6"/>
  <c r="CL23" i="6"/>
  <c r="CL107" i="6"/>
  <c r="CL179" i="6"/>
  <c r="CL259" i="6"/>
  <c r="CL323" i="6"/>
  <c r="CL387" i="6"/>
  <c r="CL455" i="6"/>
  <c r="CL12" i="6"/>
  <c r="CL88" i="6"/>
  <c r="CL176" i="6"/>
  <c r="CL244" i="6"/>
  <c r="CL316" i="6"/>
  <c r="CL388" i="6"/>
  <c r="CL452" i="6"/>
  <c r="CL19" i="6"/>
  <c r="CL143" i="6"/>
  <c r="CL191" i="6"/>
  <c r="CL319" i="6"/>
  <c r="CL467" i="6"/>
  <c r="CL87" i="6"/>
  <c r="CL151" i="6"/>
  <c r="CL167" i="6"/>
  <c r="CL263" i="6"/>
  <c r="CL327" i="6"/>
  <c r="CL391" i="6"/>
  <c r="CL459" i="6"/>
  <c r="CL16" i="6"/>
  <c r="CL96" i="6"/>
  <c r="CL180" i="6"/>
  <c r="CL248" i="6"/>
  <c r="CL320" i="6"/>
  <c r="CL392" i="6"/>
  <c r="CL456" i="6"/>
  <c r="CL57" i="6"/>
  <c r="CL133" i="6"/>
  <c r="CL209" i="6"/>
  <c r="CL277" i="6"/>
  <c r="CL341" i="6"/>
  <c r="CL405" i="6"/>
  <c r="CL473" i="6"/>
  <c r="CL22" i="6"/>
  <c r="CL86" i="6"/>
  <c r="CL170" i="6"/>
  <c r="CL238" i="6"/>
  <c r="CL318" i="6"/>
  <c r="CL394" i="6"/>
  <c r="CL458" i="6"/>
  <c r="CL39" i="6"/>
  <c r="CL175" i="6"/>
  <c r="CL335" i="6"/>
  <c r="CL483" i="6"/>
  <c r="CL31" i="6"/>
  <c r="CL119" i="6"/>
  <c r="CL187" i="6"/>
  <c r="CL267" i="6"/>
  <c r="CL331" i="6"/>
  <c r="CL395" i="6"/>
  <c r="CL463" i="6"/>
  <c r="CL20" i="6"/>
  <c r="CL104" i="6"/>
  <c r="CL184" i="6"/>
  <c r="CL252" i="6"/>
  <c r="CL324" i="6"/>
  <c r="CL396" i="6"/>
  <c r="CL460" i="6"/>
  <c r="CL37" i="6"/>
  <c r="CL121" i="6"/>
  <c r="CL197" i="6"/>
  <c r="CL265" i="6"/>
  <c r="CL329" i="6"/>
  <c r="CL393" i="6"/>
  <c r="CL457" i="6"/>
  <c r="CL10" i="6"/>
  <c r="CL74" i="6"/>
  <c r="CL158" i="6"/>
  <c r="CL226" i="6"/>
  <c r="CL306" i="6"/>
  <c r="CL382" i="6"/>
  <c r="CL446" i="6"/>
  <c r="CL21" i="6"/>
  <c r="CL101" i="6"/>
  <c r="CL185" i="6"/>
  <c r="CL253" i="6"/>
  <c r="CL317" i="6"/>
  <c r="CL381" i="6"/>
  <c r="CL445" i="6"/>
  <c r="CL14" i="6"/>
  <c r="CL78" i="6"/>
  <c r="CL162" i="6"/>
  <c r="CL230" i="6"/>
  <c r="CL310" i="6"/>
  <c r="CL386" i="6"/>
  <c r="CL450" i="6"/>
  <c r="CL29" i="6"/>
  <c r="CL105" i="6"/>
  <c r="CL189" i="6"/>
  <c r="CL257" i="6"/>
  <c r="CL321" i="6"/>
  <c r="CL385" i="6"/>
  <c r="CL449" i="6"/>
  <c r="CL18" i="6"/>
  <c r="CL82" i="6"/>
  <c r="CL166" i="6"/>
  <c r="CL234" i="6"/>
  <c r="CL314" i="6"/>
  <c r="CL390" i="6"/>
  <c r="CL454" i="6"/>
  <c r="CL202" i="6"/>
  <c r="CL358" i="6"/>
  <c r="CL422" i="6"/>
  <c r="CL182" i="6"/>
  <c r="CL406" i="6"/>
  <c r="CL2" i="6"/>
  <c r="CP520" i="6"/>
  <c r="CP524" i="6"/>
  <c r="CP528" i="6"/>
  <c r="CP532" i="6"/>
  <c r="CP523" i="6"/>
  <c r="CP527" i="6"/>
  <c r="CP531" i="6"/>
  <c r="CP535" i="6"/>
  <c r="CP522" i="6"/>
  <c r="CP526" i="6"/>
  <c r="CP530" i="6"/>
  <c r="CP534" i="6"/>
  <c r="CP521" i="6"/>
  <c r="CP525" i="6"/>
  <c r="CP529" i="6"/>
  <c r="CP533" i="6"/>
  <c r="CP117" i="6"/>
  <c r="CP513" i="6"/>
  <c r="CP198" i="6"/>
  <c r="CP474" i="6"/>
  <c r="CP15" i="6"/>
  <c r="CP95" i="6"/>
  <c r="CP139" i="6"/>
  <c r="CP195" i="6"/>
  <c r="CP407" i="6"/>
  <c r="CP85" i="6"/>
  <c r="CP517" i="6"/>
  <c r="CP130" i="6"/>
  <c r="CP258" i="6"/>
  <c r="CP486" i="6"/>
  <c r="CP24" i="6"/>
  <c r="CP100" i="6"/>
  <c r="CP140" i="6"/>
  <c r="CP332" i="6"/>
  <c r="CP512" i="6"/>
  <c r="CP49" i="6"/>
  <c r="CP461" i="6"/>
  <c r="CP350" i="6"/>
  <c r="CP7" i="6"/>
  <c r="CP59" i="6"/>
  <c r="CP231" i="6"/>
  <c r="CP41" i="6"/>
  <c r="CP213" i="6"/>
  <c r="CP242" i="6"/>
  <c r="CP462" i="6"/>
  <c r="CP8" i="6"/>
  <c r="CP92" i="6"/>
  <c r="CP128" i="6"/>
  <c r="CP292" i="6"/>
  <c r="CP500" i="6"/>
  <c r="CP25" i="6"/>
  <c r="CP173" i="6"/>
  <c r="CP106" i="6"/>
  <c r="CP126" i="6"/>
  <c r="CP290" i="6"/>
  <c r="CP43" i="6"/>
  <c r="CP111" i="6"/>
  <c r="CP227" i="6"/>
  <c r="CP17" i="6"/>
  <c r="CP141" i="6"/>
  <c r="CP342" i="6"/>
  <c r="CP84" i="6"/>
  <c r="CP116" i="6"/>
  <c r="CP264" i="6"/>
  <c r="CP476" i="6"/>
  <c r="CP13" i="6"/>
  <c r="CP145" i="6"/>
  <c r="CP102" i="6"/>
  <c r="CP254" i="6"/>
  <c r="CP35" i="6"/>
  <c r="CP103" i="6"/>
  <c r="CP215" i="6"/>
  <c r="CP511" i="6"/>
  <c r="CP5" i="6"/>
  <c r="CP109" i="6"/>
  <c r="CP110" i="6"/>
  <c r="CP322" i="6"/>
  <c r="CP56" i="6"/>
  <c r="CP108" i="6"/>
  <c r="CP344" i="6"/>
  <c r="CP516" i="6"/>
  <c r="CP224" i="6"/>
  <c r="CP44" i="6"/>
  <c r="CP136" i="6"/>
  <c r="CP204" i="6"/>
  <c r="CP276" i="6"/>
  <c r="CP352" i="6"/>
  <c r="CP416" i="6"/>
  <c r="CP484" i="6"/>
  <c r="CP23" i="6"/>
  <c r="CP107" i="6"/>
  <c r="CP179" i="6"/>
  <c r="CP259" i="6"/>
  <c r="CP323" i="6"/>
  <c r="CP387" i="6"/>
  <c r="CP455" i="6"/>
  <c r="CP12" i="6"/>
  <c r="CP88" i="6"/>
  <c r="CP176" i="6"/>
  <c r="CP244" i="6"/>
  <c r="CP316" i="6"/>
  <c r="CP388" i="6"/>
  <c r="CP452" i="6"/>
  <c r="CP19" i="6"/>
  <c r="CP191" i="6"/>
  <c r="CP319" i="6"/>
  <c r="CP467" i="6"/>
  <c r="CP87" i="6"/>
  <c r="CP167" i="6"/>
  <c r="CP263" i="6"/>
  <c r="CP327" i="6"/>
  <c r="CP391" i="6"/>
  <c r="CP459" i="6"/>
  <c r="CP16" i="6"/>
  <c r="CP96" i="6"/>
  <c r="CP180" i="6"/>
  <c r="CP248" i="6"/>
  <c r="CP320" i="6"/>
  <c r="CP392" i="6"/>
  <c r="CP456" i="6"/>
  <c r="CP57" i="6"/>
  <c r="CP133" i="6"/>
  <c r="CP209" i="6"/>
  <c r="CP277" i="6"/>
  <c r="CP341" i="6"/>
  <c r="CP405" i="6"/>
  <c r="CP473" i="6"/>
  <c r="CP22" i="6"/>
  <c r="CP86" i="6"/>
  <c r="CP170" i="6"/>
  <c r="CP238" i="6"/>
  <c r="CP318" i="6"/>
  <c r="CP394" i="6"/>
  <c r="CP458" i="6"/>
  <c r="CP39" i="6"/>
  <c r="CP175" i="6"/>
  <c r="CP335" i="6"/>
  <c r="CP483" i="6"/>
  <c r="CP31" i="6"/>
  <c r="CP119" i="6"/>
  <c r="CP187" i="6"/>
  <c r="CP267" i="6"/>
  <c r="CP331" i="6"/>
  <c r="CP395" i="6"/>
  <c r="CP463" i="6"/>
  <c r="CP20" i="6"/>
  <c r="CP104" i="6"/>
  <c r="CP184" i="6"/>
  <c r="CP252" i="6"/>
  <c r="CP324" i="6"/>
  <c r="CP396" i="6"/>
  <c r="CP460" i="6"/>
  <c r="CP37" i="6"/>
  <c r="CP121" i="6"/>
  <c r="CP197" i="6"/>
  <c r="CP265" i="6"/>
  <c r="CP329" i="6"/>
  <c r="CP393" i="6"/>
  <c r="CP457" i="6"/>
  <c r="CP10" i="6"/>
  <c r="CP74" i="6"/>
  <c r="CP158" i="6"/>
  <c r="CP226" i="6"/>
  <c r="CP306" i="6"/>
  <c r="CP382" i="6"/>
  <c r="CP446" i="6"/>
  <c r="CP21" i="6"/>
  <c r="CP101" i="6"/>
  <c r="CP185" i="6"/>
  <c r="CP253" i="6"/>
  <c r="CP317" i="6"/>
  <c r="CP381" i="6"/>
  <c r="CP445" i="6"/>
  <c r="CP14" i="6"/>
  <c r="CP78" i="6"/>
  <c r="CP162" i="6"/>
  <c r="CP230" i="6"/>
  <c r="CP310" i="6"/>
  <c r="CP386" i="6"/>
  <c r="CP450" i="6"/>
  <c r="CP29" i="6"/>
  <c r="CP105" i="6"/>
  <c r="CP189" i="6"/>
  <c r="CP257" i="6"/>
  <c r="CP321" i="6"/>
  <c r="CP385" i="6"/>
  <c r="CP449" i="6"/>
  <c r="CP18" i="6"/>
  <c r="CP82" i="6"/>
  <c r="CP166" i="6"/>
  <c r="CP234" i="6"/>
  <c r="CP314" i="6"/>
  <c r="CP390" i="6"/>
  <c r="CP454" i="6"/>
  <c r="CP298" i="6"/>
  <c r="CP438" i="6"/>
  <c r="CP514" i="6"/>
  <c r="CP422" i="6"/>
  <c r="CP28" i="6"/>
  <c r="CP112" i="6"/>
  <c r="CP188" i="6"/>
  <c r="CP256" i="6"/>
  <c r="CP328" i="6"/>
  <c r="CP400" i="6"/>
  <c r="CP464" i="6"/>
  <c r="CP499" i="6"/>
  <c r="CP83" i="6"/>
  <c r="CP147" i="6"/>
  <c r="CP163" i="6"/>
  <c r="CP243" i="6"/>
  <c r="CP307" i="6"/>
  <c r="CP371" i="6"/>
  <c r="CP439" i="6"/>
  <c r="CP503" i="6"/>
  <c r="CP68" i="6"/>
  <c r="CP160" i="6"/>
  <c r="CP228" i="6"/>
  <c r="CP300" i="6"/>
  <c r="CP372" i="6"/>
  <c r="CP436" i="6"/>
  <c r="CP508" i="6"/>
  <c r="CP287" i="6"/>
  <c r="CP435" i="6"/>
  <c r="CP71" i="6"/>
  <c r="CP131" i="6"/>
  <c r="CP247" i="6"/>
  <c r="CP311" i="6"/>
  <c r="CP375" i="6"/>
  <c r="CP443" i="6"/>
  <c r="CP507" i="6"/>
  <c r="CP72" i="6"/>
  <c r="CP164" i="6"/>
  <c r="CP232" i="6"/>
  <c r="CP304" i="6"/>
  <c r="CP376" i="6"/>
  <c r="CP440" i="6"/>
  <c r="CP33" i="6"/>
  <c r="CP113" i="6"/>
  <c r="CP193" i="6"/>
  <c r="CP261" i="6"/>
  <c r="CP325" i="6"/>
  <c r="CP389" i="6"/>
  <c r="CP453" i="6"/>
  <c r="CP6" i="6"/>
  <c r="CP70" i="6"/>
  <c r="CP154" i="6"/>
  <c r="CP222" i="6"/>
  <c r="CP302" i="6"/>
  <c r="CP378" i="6"/>
  <c r="CP442" i="6"/>
  <c r="CP518" i="6"/>
  <c r="CP159" i="6"/>
  <c r="CP303" i="6"/>
  <c r="CP451" i="6"/>
  <c r="CP11" i="6"/>
  <c r="CP91" i="6"/>
  <c r="CP135" i="6"/>
  <c r="CP155" i="6"/>
  <c r="CP171" i="6"/>
  <c r="CP251" i="6"/>
  <c r="CP315" i="6"/>
  <c r="CP379" i="6"/>
  <c r="CP447" i="6"/>
  <c r="CP515" i="6"/>
  <c r="CP76" i="6"/>
  <c r="CP168" i="6"/>
  <c r="CP236" i="6"/>
  <c r="CP308" i="6"/>
  <c r="CP380" i="6"/>
  <c r="CP444" i="6"/>
  <c r="CP9" i="6"/>
  <c r="CP97" i="6"/>
  <c r="CP181" i="6"/>
  <c r="CP249" i="6"/>
  <c r="CP313" i="6"/>
  <c r="CP377" i="6"/>
  <c r="CP441" i="6"/>
  <c r="CP509" i="6"/>
  <c r="CP58" i="6"/>
  <c r="CP210" i="6"/>
  <c r="CP286" i="6"/>
  <c r="CP366" i="6"/>
  <c r="CP430" i="6"/>
  <c r="CP506" i="6"/>
  <c r="CP81" i="6"/>
  <c r="CP165" i="6"/>
  <c r="CP237" i="6"/>
  <c r="CP301" i="6"/>
  <c r="CP365" i="6"/>
  <c r="CP429" i="6"/>
  <c r="CP497" i="6"/>
  <c r="CP62" i="6"/>
  <c r="CP122" i="6"/>
  <c r="CP146" i="6"/>
  <c r="CP214" i="6"/>
  <c r="CP294" i="6"/>
  <c r="CP370" i="6"/>
  <c r="CP434" i="6"/>
  <c r="CP510" i="6"/>
  <c r="CP89" i="6"/>
  <c r="CP169" i="6"/>
  <c r="CP241" i="6"/>
  <c r="CP305" i="6"/>
  <c r="CP369" i="6"/>
  <c r="CP433" i="6"/>
  <c r="CP501" i="6"/>
  <c r="CP66" i="6"/>
  <c r="CP218" i="6"/>
  <c r="CP278" i="6"/>
  <c r="CP4" i="6"/>
  <c r="CP80" i="6"/>
  <c r="CP172" i="6"/>
  <c r="CP240" i="6"/>
  <c r="CP312" i="6"/>
  <c r="CP384" i="6"/>
  <c r="CP448" i="6"/>
  <c r="CP419" i="6"/>
  <c r="CP67" i="6"/>
  <c r="CP219" i="6"/>
  <c r="CP291" i="6"/>
  <c r="CP355" i="6"/>
  <c r="CP423" i="6"/>
  <c r="CP487" i="6"/>
  <c r="CP48" i="6"/>
  <c r="CP144" i="6"/>
  <c r="CP208" i="6"/>
  <c r="CP280" i="6"/>
  <c r="CP356" i="6"/>
  <c r="CP420" i="6"/>
  <c r="CP488" i="6"/>
  <c r="CP99" i="6"/>
  <c r="CP255" i="6"/>
  <c r="CP383" i="6"/>
  <c r="CP51" i="6"/>
  <c r="CP223" i="6"/>
  <c r="CP295" i="6"/>
  <c r="CP359" i="6"/>
  <c r="CP427" i="6"/>
  <c r="CP491" i="6"/>
  <c r="CP52" i="6"/>
  <c r="CP148" i="6"/>
  <c r="CP212" i="6"/>
  <c r="CP284" i="6"/>
  <c r="CP360" i="6"/>
  <c r="CP424" i="6"/>
  <c r="CP492" i="6"/>
  <c r="CP93" i="6"/>
  <c r="CP157" i="6"/>
  <c r="CP177" i="6"/>
  <c r="CP245" i="6"/>
  <c r="CP309" i="6"/>
  <c r="CP373" i="6"/>
  <c r="CP437" i="6"/>
  <c r="CP505" i="6"/>
  <c r="CP54" i="6"/>
  <c r="CP138" i="6"/>
  <c r="CP206" i="6"/>
  <c r="CP282" i="6"/>
  <c r="CP362" i="6"/>
  <c r="CP426" i="6"/>
  <c r="CP502" i="6"/>
  <c r="CP123" i="6"/>
  <c r="CP271" i="6"/>
  <c r="CP399" i="6"/>
  <c r="CP183" i="6"/>
  <c r="CP75" i="6"/>
  <c r="CP235" i="6"/>
  <c r="CP299" i="6"/>
  <c r="CP363" i="6"/>
  <c r="CP431" i="6"/>
  <c r="CP495" i="6"/>
  <c r="CP60" i="6"/>
  <c r="CP152" i="6"/>
  <c r="CP216" i="6"/>
  <c r="CP288" i="6"/>
  <c r="CP364" i="6"/>
  <c r="CP428" i="6"/>
  <c r="CP496" i="6"/>
  <c r="CP77" i="6"/>
  <c r="CP161" i="6"/>
  <c r="CP233" i="6"/>
  <c r="CP297" i="6"/>
  <c r="CP361" i="6"/>
  <c r="CP425" i="6"/>
  <c r="CP493" i="6"/>
  <c r="CP42" i="6"/>
  <c r="CP118" i="6"/>
  <c r="CP142" i="6"/>
  <c r="CP190" i="6"/>
  <c r="CP270" i="6"/>
  <c r="CP346" i="6"/>
  <c r="CP414" i="6"/>
  <c r="CP490" i="6"/>
  <c r="CP65" i="6"/>
  <c r="CP149" i="6"/>
  <c r="CP221" i="6"/>
  <c r="CP285" i="6"/>
  <c r="CP349" i="6"/>
  <c r="CP413" i="6"/>
  <c r="CP481" i="6"/>
  <c r="CP46" i="6"/>
  <c r="CP194" i="6"/>
  <c r="CP274" i="6"/>
  <c r="CP354" i="6"/>
  <c r="CP418" i="6"/>
  <c r="CP494" i="6"/>
  <c r="CP69" i="6"/>
  <c r="CP153" i="6"/>
  <c r="CP225" i="6"/>
  <c r="CP289" i="6"/>
  <c r="CP353" i="6"/>
  <c r="CP417" i="6"/>
  <c r="CP485" i="6"/>
  <c r="CP50" i="6"/>
  <c r="CP150" i="6"/>
  <c r="CP358" i="6"/>
  <c r="CP64" i="6"/>
  <c r="CP156" i="6"/>
  <c r="CP220" i="6"/>
  <c r="CP296" i="6"/>
  <c r="CP368" i="6"/>
  <c r="CP432" i="6"/>
  <c r="CP504" i="6"/>
  <c r="CP47" i="6"/>
  <c r="CP127" i="6"/>
  <c r="CP199" i="6"/>
  <c r="CP275" i="6"/>
  <c r="CP339" i="6"/>
  <c r="CP403" i="6"/>
  <c r="CP471" i="6"/>
  <c r="CP32" i="6"/>
  <c r="CP120" i="6"/>
  <c r="CP192" i="6"/>
  <c r="CP260" i="6"/>
  <c r="CP336" i="6"/>
  <c r="CP404" i="6"/>
  <c r="CP468" i="6"/>
  <c r="CP63" i="6"/>
  <c r="CP143" i="6"/>
  <c r="CP239" i="6"/>
  <c r="CP351" i="6"/>
  <c r="CP519" i="6"/>
  <c r="CP115" i="6"/>
  <c r="CP151" i="6"/>
  <c r="CP203" i="6"/>
  <c r="CP279" i="6"/>
  <c r="CP343" i="6"/>
  <c r="CP411" i="6"/>
  <c r="CP475" i="6"/>
  <c r="CP36" i="6"/>
  <c r="CP124" i="6"/>
  <c r="CP196" i="6"/>
  <c r="CP268" i="6"/>
  <c r="CP340" i="6"/>
  <c r="CP408" i="6"/>
  <c r="CP472" i="6"/>
  <c r="CP73" i="6"/>
  <c r="CP229" i="6"/>
  <c r="CP293" i="6"/>
  <c r="CP357" i="6"/>
  <c r="CP421" i="6"/>
  <c r="CP489" i="6"/>
  <c r="CP38" i="6"/>
  <c r="CP114" i="6"/>
  <c r="CP186" i="6"/>
  <c r="CP266" i="6"/>
  <c r="CP338" i="6"/>
  <c r="CP410" i="6"/>
  <c r="CP482" i="6"/>
  <c r="CP79" i="6"/>
  <c r="CP211" i="6"/>
  <c r="CP367" i="6"/>
  <c r="CP27" i="6"/>
  <c r="CP55" i="6"/>
  <c r="CP207" i="6"/>
  <c r="CP283" i="6"/>
  <c r="CP347" i="6"/>
  <c r="CP415" i="6"/>
  <c r="CP479" i="6"/>
  <c r="CP40" i="6"/>
  <c r="CP132" i="6"/>
  <c r="CP200" i="6"/>
  <c r="CP272" i="6"/>
  <c r="CP348" i="6"/>
  <c r="CP412" i="6"/>
  <c r="CP480" i="6"/>
  <c r="CP61" i="6"/>
  <c r="CP137" i="6"/>
  <c r="CP217" i="6"/>
  <c r="CP281" i="6"/>
  <c r="CP345" i="6"/>
  <c r="CP409" i="6"/>
  <c r="CP477" i="6"/>
  <c r="CP26" i="6"/>
  <c r="CP90" i="6"/>
  <c r="CP174" i="6"/>
  <c r="CP246" i="6"/>
  <c r="CP326" i="6"/>
  <c r="CP398" i="6"/>
  <c r="CP466" i="6"/>
  <c r="CP45" i="6"/>
  <c r="CP125" i="6"/>
  <c r="CP201" i="6"/>
  <c r="CP269" i="6"/>
  <c r="CP333" i="6"/>
  <c r="CP397" i="6"/>
  <c r="CP465" i="6"/>
  <c r="CP30" i="6"/>
  <c r="CP94" i="6"/>
  <c r="CP178" i="6"/>
  <c r="CP250" i="6"/>
  <c r="CP330" i="6"/>
  <c r="CP402" i="6"/>
  <c r="CP470" i="6"/>
  <c r="CP53" i="6"/>
  <c r="CP129" i="6"/>
  <c r="CP205" i="6"/>
  <c r="CP273" i="6"/>
  <c r="CP337" i="6"/>
  <c r="CP401" i="6"/>
  <c r="CP469" i="6"/>
  <c r="CP34" i="6"/>
  <c r="CP98" i="6"/>
  <c r="CP134" i="6"/>
  <c r="CP182" i="6"/>
  <c r="CP262" i="6"/>
  <c r="CP334" i="6"/>
  <c r="CP406" i="6"/>
  <c r="CP478" i="6"/>
  <c r="CP374" i="6"/>
  <c r="CP202" i="6"/>
  <c r="CP498" i="6"/>
  <c r="CP2" i="6"/>
  <c r="CT520" i="6"/>
  <c r="CT524" i="6"/>
  <c r="CT528" i="6"/>
  <c r="CT532" i="6"/>
  <c r="CT523" i="6"/>
  <c r="CT527" i="6"/>
  <c r="CT531" i="6"/>
  <c r="CT535" i="6"/>
  <c r="CT522" i="6"/>
  <c r="CT526" i="6"/>
  <c r="CT530" i="6"/>
  <c r="CT534" i="6"/>
  <c r="CT521" i="6"/>
  <c r="CT525" i="6"/>
  <c r="CT529" i="6"/>
  <c r="CT533" i="6"/>
  <c r="CT13" i="6"/>
  <c r="CT145" i="6"/>
  <c r="CT102" i="6"/>
  <c r="CT254" i="6"/>
  <c r="CT35" i="6"/>
  <c r="CT103" i="6"/>
  <c r="CT139" i="6"/>
  <c r="CT215" i="6"/>
  <c r="CT511" i="6"/>
  <c r="CT5" i="6"/>
  <c r="CT109" i="6"/>
  <c r="CT110" i="6"/>
  <c r="CT322" i="6"/>
  <c r="CT56" i="6"/>
  <c r="CT108" i="6"/>
  <c r="CT224" i="6"/>
  <c r="CT344" i="6"/>
  <c r="CT516" i="6"/>
  <c r="CT117" i="6"/>
  <c r="CT513" i="6"/>
  <c r="CT126" i="6"/>
  <c r="CT198" i="6"/>
  <c r="CT474" i="6"/>
  <c r="CT15" i="6"/>
  <c r="CT95" i="6"/>
  <c r="CT195" i="6"/>
  <c r="CT407" i="6"/>
  <c r="CT85" i="6"/>
  <c r="CT517" i="6"/>
  <c r="CT258" i="6"/>
  <c r="CT486" i="6"/>
  <c r="CT24" i="6"/>
  <c r="CT100" i="6"/>
  <c r="CT140" i="6"/>
  <c r="CT332" i="6"/>
  <c r="CT512" i="6"/>
  <c r="CT49" i="6"/>
  <c r="CT461" i="6"/>
  <c r="CT350" i="6"/>
  <c r="CT7" i="6"/>
  <c r="CT59" i="6"/>
  <c r="CT231" i="6"/>
  <c r="CT41" i="6"/>
  <c r="CT213" i="6"/>
  <c r="CT242" i="6"/>
  <c r="CT462" i="6"/>
  <c r="CT8" i="6"/>
  <c r="CT92" i="6"/>
  <c r="CT128" i="6"/>
  <c r="CT292" i="6"/>
  <c r="CT500" i="6"/>
  <c r="CT25" i="6"/>
  <c r="CT173" i="6"/>
  <c r="CT106" i="6"/>
  <c r="CT290" i="6"/>
  <c r="CT43" i="6"/>
  <c r="CT111" i="6"/>
  <c r="CT227" i="6"/>
  <c r="CT17" i="6"/>
  <c r="CT141" i="6"/>
  <c r="CT130" i="6"/>
  <c r="CT342" i="6"/>
  <c r="CT84" i="6"/>
  <c r="CT116" i="6"/>
  <c r="CT476" i="6"/>
  <c r="CT264" i="6"/>
  <c r="CT64" i="6"/>
  <c r="CT156" i="6"/>
  <c r="CT220" i="6"/>
  <c r="CT296" i="6"/>
  <c r="CT368" i="6"/>
  <c r="CT432" i="6"/>
  <c r="CT504" i="6"/>
  <c r="CT47" i="6"/>
  <c r="CT127" i="6"/>
  <c r="CT199" i="6"/>
  <c r="CT275" i="6"/>
  <c r="CT339" i="6"/>
  <c r="CT403" i="6"/>
  <c r="CT471" i="6"/>
  <c r="CT32" i="6"/>
  <c r="CT120" i="6"/>
  <c r="CT192" i="6"/>
  <c r="CT260" i="6"/>
  <c r="CT336" i="6"/>
  <c r="CT404" i="6"/>
  <c r="CT468" i="6"/>
  <c r="CT63" i="6"/>
  <c r="CT143" i="6"/>
  <c r="CT239" i="6"/>
  <c r="CT351" i="6"/>
  <c r="CT519" i="6"/>
  <c r="CT115" i="6"/>
  <c r="CT151" i="6"/>
  <c r="CT203" i="6"/>
  <c r="CT279" i="6"/>
  <c r="CT343" i="6"/>
  <c r="CT411" i="6"/>
  <c r="CT475" i="6"/>
  <c r="CT36" i="6"/>
  <c r="CT124" i="6"/>
  <c r="CT196" i="6"/>
  <c r="CT268" i="6"/>
  <c r="CT340" i="6"/>
  <c r="CT408" i="6"/>
  <c r="CT472" i="6"/>
  <c r="CT73" i="6"/>
  <c r="CT157" i="6"/>
  <c r="CT229" i="6"/>
  <c r="CT293" i="6"/>
  <c r="CT357" i="6"/>
  <c r="CT421" i="6"/>
  <c r="CT489" i="6"/>
  <c r="CT38" i="6"/>
  <c r="CT114" i="6"/>
  <c r="CT186" i="6"/>
  <c r="CT266" i="6"/>
  <c r="CT338" i="6"/>
  <c r="CT410" i="6"/>
  <c r="CT482" i="6"/>
  <c r="CT79" i="6"/>
  <c r="CT211" i="6"/>
  <c r="CT367" i="6"/>
  <c r="CT27" i="6"/>
  <c r="CT55" i="6"/>
  <c r="CT207" i="6"/>
  <c r="CT283" i="6"/>
  <c r="CT347" i="6"/>
  <c r="CT415" i="6"/>
  <c r="CT479" i="6"/>
  <c r="CT40" i="6"/>
  <c r="CT132" i="6"/>
  <c r="CT200" i="6"/>
  <c r="CT272" i="6"/>
  <c r="CT348" i="6"/>
  <c r="CT412" i="6"/>
  <c r="CT480" i="6"/>
  <c r="CT61" i="6"/>
  <c r="CT137" i="6"/>
  <c r="CT217" i="6"/>
  <c r="CT281" i="6"/>
  <c r="CT345" i="6"/>
  <c r="CT409" i="6"/>
  <c r="CT477" i="6"/>
  <c r="CT26" i="6"/>
  <c r="CT90" i="6"/>
  <c r="CT174" i="6"/>
  <c r="CT246" i="6"/>
  <c r="CT326" i="6"/>
  <c r="CT398" i="6"/>
  <c r="CT466" i="6"/>
  <c r="CT45" i="6"/>
  <c r="CT125" i="6"/>
  <c r="CT201" i="6"/>
  <c r="CT269" i="6"/>
  <c r="CT333" i="6"/>
  <c r="CT397" i="6"/>
  <c r="CT465" i="6"/>
  <c r="CT30" i="6"/>
  <c r="CT94" i="6"/>
  <c r="CT178" i="6"/>
  <c r="CT250" i="6"/>
  <c r="CT330" i="6"/>
  <c r="CT402" i="6"/>
  <c r="CT470" i="6"/>
  <c r="CT53" i="6"/>
  <c r="CT129" i="6"/>
  <c r="CT205" i="6"/>
  <c r="CT273" i="6"/>
  <c r="CT337" i="6"/>
  <c r="CT401" i="6"/>
  <c r="CT469" i="6"/>
  <c r="CT34" i="6"/>
  <c r="CT98" i="6"/>
  <c r="CT182" i="6"/>
  <c r="CT262" i="6"/>
  <c r="CT334" i="6"/>
  <c r="CT406" i="6"/>
  <c r="CT478" i="6"/>
  <c r="CT314" i="6"/>
  <c r="CT44" i="6"/>
  <c r="CT136" i="6"/>
  <c r="CT204" i="6"/>
  <c r="CT276" i="6"/>
  <c r="CT352" i="6"/>
  <c r="CT416" i="6"/>
  <c r="CT484" i="6"/>
  <c r="CT23" i="6"/>
  <c r="CT107" i="6"/>
  <c r="CT147" i="6"/>
  <c r="CT179" i="6"/>
  <c r="CT259" i="6"/>
  <c r="CT323" i="6"/>
  <c r="CT387" i="6"/>
  <c r="CT455" i="6"/>
  <c r="CT12" i="6"/>
  <c r="CT88" i="6"/>
  <c r="CT176" i="6"/>
  <c r="CT244" i="6"/>
  <c r="CT316" i="6"/>
  <c r="CT388" i="6"/>
  <c r="CT452" i="6"/>
  <c r="CT19" i="6"/>
  <c r="CT191" i="6"/>
  <c r="CT319" i="6"/>
  <c r="CT467" i="6"/>
  <c r="CT87" i="6"/>
  <c r="CT131" i="6"/>
  <c r="CT167" i="6"/>
  <c r="CT263" i="6"/>
  <c r="CT327" i="6"/>
  <c r="CT391" i="6"/>
  <c r="CT459" i="6"/>
  <c r="CT16" i="6"/>
  <c r="CT96" i="6"/>
  <c r="CT180" i="6"/>
  <c r="CT248" i="6"/>
  <c r="CT320" i="6"/>
  <c r="CT392" i="6"/>
  <c r="CT456" i="6"/>
  <c r="CT57" i="6"/>
  <c r="CT133" i="6"/>
  <c r="CT209" i="6"/>
  <c r="CT277" i="6"/>
  <c r="CT341" i="6"/>
  <c r="CT405" i="6"/>
  <c r="CT473" i="6"/>
  <c r="CT22" i="6"/>
  <c r="CT86" i="6"/>
  <c r="CT170" i="6"/>
  <c r="CT238" i="6"/>
  <c r="CT318" i="6"/>
  <c r="CT394" i="6"/>
  <c r="CT458" i="6"/>
  <c r="CT39" i="6"/>
  <c r="CT175" i="6"/>
  <c r="CT335" i="6"/>
  <c r="CT483" i="6"/>
  <c r="CT31" i="6"/>
  <c r="CT119" i="6"/>
  <c r="CT155" i="6"/>
  <c r="CT187" i="6"/>
  <c r="CT267" i="6"/>
  <c r="CT331" i="6"/>
  <c r="CT395" i="6"/>
  <c r="CT463" i="6"/>
  <c r="CT20" i="6"/>
  <c r="CT104" i="6"/>
  <c r="CT184" i="6"/>
  <c r="CT252" i="6"/>
  <c r="CT324" i="6"/>
  <c r="CT396" i="6"/>
  <c r="CT460" i="6"/>
  <c r="CT37" i="6"/>
  <c r="CT121" i="6"/>
  <c r="CT197" i="6"/>
  <c r="CT265" i="6"/>
  <c r="CT329" i="6"/>
  <c r="CT393" i="6"/>
  <c r="CT457" i="6"/>
  <c r="CT10" i="6"/>
  <c r="CT74" i="6"/>
  <c r="CT158" i="6"/>
  <c r="CT226" i="6"/>
  <c r="CT306" i="6"/>
  <c r="CT382" i="6"/>
  <c r="CT446" i="6"/>
  <c r="CT21" i="6"/>
  <c r="CT101" i="6"/>
  <c r="CT185" i="6"/>
  <c r="CT253" i="6"/>
  <c r="CT317" i="6"/>
  <c r="CT381" i="6"/>
  <c r="CT445" i="6"/>
  <c r="CT14" i="6"/>
  <c r="CT78" i="6"/>
  <c r="CT122" i="6"/>
  <c r="CT162" i="6"/>
  <c r="CT230" i="6"/>
  <c r="CT310" i="6"/>
  <c r="CT386" i="6"/>
  <c r="CT450" i="6"/>
  <c r="CT29" i="6"/>
  <c r="CT105" i="6"/>
  <c r="CT189" i="6"/>
  <c r="CT257" i="6"/>
  <c r="CT321" i="6"/>
  <c r="CT385" i="6"/>
  <c r="CT449" i="6"/>
  <c r="CT18" i="6"/>
  <c r="CT82" i="6"/>
  <c r="CT166" i="6"/>
  <c r="CT234" i="6"/>
  <c r="CT298" i="6"/>
  <c r="CT374" i="6"/>
  <c r="CT28" i="6"/>
  <c r="CT112" i="6"/>
  <c r="CT188" i="6"/>
  <c r="CT256" i="6"/>
  <c r="CT328" i="6"/>
  <c r="CT400" i="6"/>
  <c r="CT464" i="6"/>
  <c r="CT499" i="6"/>
  <c r="CT83" i="6"/>
  <c r="CT163" i="6"/>
  <c r="CT243" i="6"/>
  <c r="CT307" i="6"/>
  <c r="CT371" i="6"/>
  <c r="CT439" i="6"/>
  <c r="CT503" i="6"/>
  <c r="CT68" i="6"/>
  <c r="CT160" i="6"/>
  <c r="CT228" i="6"/>
  <c r="CT300" i="6"/>
  <c r="CT372" i="6"/>
  <c r="CT436" i="6"/>
  <c r="CT508" i="6"/>
  <c r="CT287" i="6"/>
  <c r="CT435" i="6"/>
  <c r="CT71" i="6"/>
  <c r="CT247" i="6"/>
  <c r="CT311" i="6"/>
  <c r="CT375" i="6"/>
  <c r="CT443" i="6"/>
  <c r="CT507" i="6"/>
  <c r="CT72" i="6"/>
  <c r="CT164" i="6"/>
  <c r="CT232" i="6"/>
  <c r="CT304" i="6"/>
  <c r="CT376" i="6"/>
  <c r="CT440" i="6"/>
  <c r="CT33" i="6"/>
  <c r="CT113" i="6"/>
  <c r="CT193" i="6"/>
  <c r="CT261" i="6"/>
  <c r="CT325" i="6"/>
  <c r="CT389" i="6"/>
  <c r="CT453" i="6"/>
  <c r="CT6" i="6"/>
  <c r="CT70" i="6"/>
  <c r="CT154" i="6"/>
  <c r="CT222" i="6"/>
  <c r="CT302" i="6"/>
  <c r="CT378" i="6"/>
  <c r="CT442" i="6"/>
  <c r="CT518" i="6"/>
  <c r="CT159" i="6"/>
  <c r="CT303" i="6"/>
  <c r="CT451" i="6"/>
  <c r="CT11" i="6"/>
  <c r="CT91" i="6"/>
  <c r="CT135" i="6"/>
  <c r="CT171" i="6"/>
  <c r="CT251" i="6"/>
  <c r="CT315" i="6"/>
  <c r="CT379" i="6"/>
  <c r="CT447" i="6"/>
  <c r="CT515" i="6"/>
  <c r="CT76" i="6"/>
  <c r="CT168" i="6"/>
  <c r="CT236" i="6"/>
  <c r="CT308" i="6"/>
  <c r="CT380" i="6"/>
  <c r="CT444" i="6"/>
  <c r="CT9" i="6"/>
  <c r="CT97" i="6"/>
  <c r="CT181" i="6"/>
  <c r="CT249" i="6"/>
  <c r="CT313" i="6"/>
  <c r="CT377" i="6"/>
  <c r="CT441" i="6"/>
  <c r="CT509" i="6"/>
  <c r="CT58" i="6"/>
  <c r="CT142" i="6"/>
  <c r="CT210" i="6"/>
  <c r="CT286" i="6"/>
  <c r="CT366" i="6"/>
  <c r="CT430" i="6"/>
  <c r="CT506" i="6"/>
  <c r="CT81" i="6"/>
  <c r="CT165" i="6"/>
  <c r="CT237" i="6"/>
  <c r="CT301" i="6"/>
  <c r="CT365" i="6"/>
  <c r="CT429" i="6"/>
  <c r="CT497" i="6"/>
  <c r="CT62" i="6"/>
  <c r="CT146" i="6"/>
  <c r="CT214" i="6"/>
  <c r="CT294" i="6"/>
  <c r="CT370" i="6"/>
  <c r="CT434" i="6"/>
  <c r="CT510" i="6"/>
  <c r="CT89" i="6"/>
  <c r="CT169" i="6"/>
  <c r="CT241" i="6"/>
  <c r="CT305" i="6"/>
  <c r="CT369" i="6"/>
  <c r="CT433" i="6"/>
  <c r="CT501" i="6"/>
  <c r="CT66" i="6"/>
  <c r="CT150" i="6"/>
  <c r="CT218" i="6"/>
  <c r="CT4" i="6"/>
  <c r="CT80" i="6"/>
  <c r="CT172" i="6"/>
  <c r="CT240" i="6"/>
  <c r="CT312" i="6"/>
  <c r="CT384" i="6"/>
  <c r="CT448" i="6"/>
  <c r="CT419" i="6"/>
  <c r="CT67" i="6"/>
  <c r="CT219" i="6"/>
  <c r="CT291" i="6"/>
  <c r="CT355" i="6"/>
  <c r="CT423" i="6"/>
  <c r="CT487" i="6"/>
  <c r="CT48" i="6"/>
  <c r="CT144" i="6"/>
  <c r="CT208" i="6"/>
  <c r="CT280" i="6"/>
  <c r="CT356" i="6"/>
  <c r="CT420" i="6"/>
  <c r="CT488" i="6"/>
  <c r="CT99" i="6"/>
  <c r="CT255" i="6"/>
  <c r="CT383" i="6"/>
  <c r="CT51" i="6"/>
  <c r="CT223" i="6"/>
  <c r="CT295" i="6"/>
  <c r="CT359" i="6"/>
  <c r="CT427" i="6"/>
  <c r="CT491" i="6"/>
  <c r="CT52" i="6"/>
  <c r="CT148" i="6"/>
  <c r="CT212" i="6"/>
  <c r="CT284" i="6"/>
  <c r="CT360" i="6"/>
  <c r="CT424" i="6"/>
  <c r="CT492" i="6"/>
  <c r="CT93" i="6"/>
  <c r="CT177" i="6"/>
  <c r="CT245" i="6"/>
  <c r="CT309" i="6"/>
  <c r="CT373" i="6"/>
  <c r="CT437" i="6"/>
  <c r="CT505" i="6"/>
  <c r="CT54" i="6"/>
  <c r="CT138" i="6"/>
  <c r="CT206" i="6"/>
  <c r="CT282" i="6"/>
  <c r="CT362" i="6"/>
  <c r="CT426" i="6"/>
  <c r="CT502" i="6"/>
  <c r="CT123" i="6"/>
  <c r="CT271" i="6"/>
  <c r="CT399" i="6"/>
  <c r="CT183" i="6"/>
  <c r="CT75" i="6"/>
  <c r="CT235" i="6"/>
  <c r="CT299" i="6"/>
  <c r="CT363" i="6"/>
  <c r="CT431" i="6"/>
  <c r="CT495" i="6"/>
  <c r="CT60" i="6"/>
  <c r="CT152" i="6"/>
  <c r="CT216" i="6"/>
  <c r="CT288" i="6"/>
  <c r="CT364" i="6"/>
  <c r="CT428" i="6"/>
  <c r="CT496" i="6"/>
  <c r="CT77" i="6"/>
  <c r="CT161" i="6"/>
  <c r="CT233" i="6"/>
  <c r="CT297" i="6"/>
  <c r="CT361" i="6"/>
  <c r="CT425" i="6"/>
  <c r="CT493" i="6"/>
  <c r="CT42" i="6"/>
  <c r="CT118" i="6"/>
  <c r="CT190" i="6"/>
  <c r="CT270" i="6"/>
  <c r="CT346" i="6"/>
  <c r="CT414" i="6"/>
  <c r="CT490" i="6"/>
  <c r="CT65" i="6"/>
  <c r="CT149" i="6"/>
  <c r="CT221" i="6"/>
  <c r="CT285" i="6"/>
  <c r="CT349" i="6"/>
  <c r="CT413" i="6"/>
  <c r="CT481" i="6"/>
  <c r="CT46" i="6"/>
  <c r="CT194" i="6"/>
  <c r="CT274" i="6"/>
  <c r="CT354" i="6"/>
  <c r="CT418" i="6"/>
  <c r="CT494" i="6"/>
  <c r="CT69" i="6"/>
  <c r="CT153" i="6"/>
  <c r="CT225" i="6"/>
  <c r="CT289" i="6"/>
  <c r="CT353" i="6"/>
  <c r="CT417" i="6"/>
  <c r="CT485" i="6"/>
  <c r="CT50" i="6"/>
  <c r="CT134" i="6"/>
  <c r="CT202" i="6"/>
  <c r="CT278" i="6"/>
  <c r="CT358" i="6"/>
  <c r="CT422" i="6"/>
  <c r="CT498" i="6"/>
  <c r="CT390" i="6"/>
  <c r="CT454" i="6"/>
  <c r="CT438" i="6"/>
  <c r="CT514" i="6"/>
  <c r="CT2" i="6"/>
  <c r="CX520" i="6"/>
  <c r="CX524" i="6"/>
  <c r="CX528" i="6"/>
  <c r="CX532" i="6"/>
  <c r="CX523" i="6"/>
  <c r="CX527" i="6"/>
  <c r="CX531" i="6"/>
  <c r="CX535" i="6"/>
  <c r="CX522" i="6"/>
  <c r="CX526" i="6"/>
  <c r="CX530" i="6"/>
  <c r="CX534" i="6"/>
  <c r="CX521" i="6"/>
  <c r="CX525" i="6"/>
  <c r="CX529" i="6"/>
  <c r="CX533" i="6"/>
  <c r="CX25" i="6"/>
  <c r="CX173" i="6"/>
  <c r="CX106" i="6"/>
  <c r="CX290" i="6"/>
  <c r="CX43" i="6"/>
  <c r="CX111" i="6"/>
  <c r="CX227" i="6"/>
  <c r="CX17" i="6"/>
  <c r="CX141" i="6"/>
  <c r="CX342" i="6"/>
  <c r="CX84" i="6"/>
  <c r="CX116" i="6"/>
  <c r="CX264" i="6"/>
  <c r="CX476" i="6"/>
  <c r="CX13" i="6"/>
  <c r="CX145" i="6"/>
  <c r="CX102" i="6"/>
  <c r="CX126" i="6"/>
  <c r="CX254" i="6"/>
  <c r="CX35" i="6"/>
  <c r="CX103" i="6"/>
  <c r="CX139" i="6"/>
  <c r="CX215" i="6"/>
  <c r="CX511" i="6"/>
  <c r="CX5" i="6"/>
  <c r="CX109" i="6"/>
  <c r="CX110" i="6"/>
  <c r="CX322" i="6"/>
  <c r="CX56" i="6"/>
  <c r="CX108" i="6"/>
  <c r="CX224" i="6"/>
  <c r="CX344" i="6"/>
  <c r="CX516" i="6"/>
  <c r="CX117" i="6"/>
  <c r="CX513" i="6"/>
  <c r="CX198" i="6"/>
  <c r="CX474" i="6"/>
  <c r="CX15" i="6"/>
  <c r="CX95" i="6"/>
  <c r="CX195" i="6"/>
  <c r="CX407" i="6"/>
  <c r="CX85" i="6"/>
  <c r="CX517" i="6"/>
  <c r="CX130" i="6"/>
  <c r="CX258" i="6"/>
  <c r="CX486" i="6"/>
  <c r="CX24" i="6"/>
  <c r="CX100" i="6"/>
  <c r="CX140" i="6"/>
  <c r="CX332" i="6"/>
  <c r="CX512" i="6"/>
  <c r="CX49" i="6"/>
  <c r="CX461" i="6"/>
  <c r="CX350" i="6"/>
  <c r="CX7" i="6"/>
  <c r="CX59" i="6"/>
  <c r="CX231" i="6"/>
  <c r="CX41" i="6"/>
  <c r="CX213" i="6"/>
  <c r="CX242" i="6"/>
  <c r="CX462" i="6"/>
  <c r="CX8" i="6"/>
  <c r="CX92" i="6"/>
  <c r="CX500" i="6"/>
  <c r="CX292" i="6"/>
  <c r="CX128" i="6"/>
  <c r="CX4" i="6"/>
  <c r="CX80" i="6"/>
  <c r="CX172" i="6"/>
  <c r="CX240" i="6"/>
  <c r="CX312" i="6"/>
  <c r="CX384" i="6"/>
  <c r="CX448" i="6"/>
  <c r="CX419" i="6"/>
  <c r="CX67" i="6"/>
  <c r="CX219" i="6"/>
  <c r="CX291" i="6"/>
  <c r="CX355" i="6"/>
  <c r="CX423" i="6"/>
  <c r="CX487" i="6"/>
  <c r="CX48" i="6"/>
  <c r="CX144" i="6"/>
  <c r="CX208" i="6"/>
  <c r="CX280" i="6"/>
  <c r="CX356" i="6"/>
  <c r="CX420" i="6"/>
  <c r="CX488" i="6"/>
  <c r="CX99" i="6"/>
  <c r="CX143" i="6"/>
  <c r="CX255" i="6"/>
  <c r="CX383" i="6"/>
  <c r="CX51" i="6"/>
  <c r="CX151" i="6"/>
  <c r="CX223" i="6"/>
  <c r="CX295" i="6"/>
  <c r="CX359" i="6"/>
  <c r="CX427" i="6"/>
  <c r="CX491" i="6"/>
  <c r="CX52" i="6"/>
  <c r="CX148" i="6"/>
  <c r="CX212" i="6"/>
  <c r="CX284" i="6"/>
  <c r="CX360" i="6"/>
  <c r="CX424" i="6"/>
  <c r="CX492" i="6"/>
  <c r="CX93" i="6"/>
  <c r="CX177" i="6"/>
  <c r="CX245" i="6"/>
  <c r="CX309" i="6"/>
  <c r="CX373" i="6"/>
  <c r="CX437" i="6"/>
  <c r="CX505" i="6"/>
  <c r="CX54" i="6"/>
  <c r="CX206" i="6"/>
  <c r="CX282" i="6"/>
  <c r="CX362" i="6"/>
  <c r="CX426" i="6"/>
  <c r="CX502" i="6"/>
  <c r="CX123" i="6"/>
  <c r="CX271" i="6"/>
  <c r="CX399" i="6"/>
  <c r="CX183" i="6"/>
  <c r="CX75" i="6"/>
  <c r="CX235" i="6"/>
  <c r="CX299" i="6"/>
  <c r="CX363" i="6"/>
  <c r="CX431" i="6"/>
  <c r="CX495" i="6"/>
  <c r="CX60" i="6"/>
  <c r="CX152" i="6"/>
  <c r="CX216" i="6"/>
  <c r="CX288" i="6"/>
  <c r="CX364" i="6"/>
  <c r="CX428" i="6"/>
  <c r="CX496" i="6"/>
  <c r="CX77" i="6"/>
  <c r="CX161" i="6"/>
  <c r="CX233" i="6"/>
  <c r="CX297" i="6"/>
  <c r="CX361" i="6"/>
  <c r="CX425" i="6"/>
  <c r="CX493" i="6"/>
  <c r="CX42" i="6"/>
  <c r="CX118" i="6"/>
  <c r="CX190" i="6"/>
  <c r="CX270" i="6"/>
  <c r="CX346" i="6"/>
  <c r="CX414" i="6"/>
  <c r="CX490" i="6"/>
  <c r="CX65" i="6"/>
  <c r="CX149" i="6"/>
  <c r="CX221" i="6"/>
  <c r="CX285" i="6"/>
  <c r="CX349" i="6"/>
  <c r="CX413" i="6"/>
  <c r="CX481" i="6"/>
  <c r="CX46" i="6"/>
  <c r="CX122" i="6"/>
  <c r="CX194" i="6"/>
  <c r="CX274" i="6"/>
  <c r="CX354" i="6"/>
  <c r="CX418" i="6"/>
  <c r="CX494" i="6"/>
  <c r="CX69" i="6"/>
  <c r="CX153" i="6"/>
  <c r="CX225" i="6"/>
  <c r="CX289" i="6"/>
  <c r="CX353" i="6"/>
  <c r="CX417" i="6"/>
  <c r="CX485" i="6"/>
  <c r="CX50" i="6"/>
  <c r="CX134" i="6"/>
  <c r="CX202" i="6"/>
  <c r="CX278" i="6"/>
  <c r="CX358" i="6"/>
  <c r="CX422" i="6"/>
  <c r="CX498" i="6"/>
  <c r="CX334" i="6"/>
  <c r="CX234" i="6"/>
  <c r="CX314" i="6"/>
  <c r="CX390" i="6"/>
  <c r="CX454" i="6"/>
  <c r="CX64" i="6"/>
  <c r="CX156" i="6"/>
  <c r="CX220" i="6"/>
  <c r="CX296" i="6"/>
  <c r="CX368" i="6"/>
  <c r="CX432" i="6"/>
  <c r="CX504" i="6"/>
  <c r="CX47" i="6"/>
  <c r="CX127" i="6"/>
  <c r="CX199" i="6"/>
  <c r="CX275" i="6"/>
  <c r="CX339" i="6"/>
  <c r="CX403" i="6"/>
  <c r="CX471" i="6"/>
  <c r="CX32" i="6"/>
  <c r="CX120" i="6"/>
  <c r="CX192" i="6"/>
  <c r="CX260" i="6"/>
  <c r="CX336" i="6"/>
  <c r="CX404" i="6"/>
  <c r="CX468" i="6"/>
  <c r="CX63" i="6"/>
  <c r="CX239" i="6"/>
  <c r="CX351" i="6"/>
  <c r="CX519" i="6"/>
  <c r="CX115" i="6"/>
  <c r="CX203" i="6"/>
  <c r="CX279" i="6"/>
  <c r="CX343" i="6"/>
  <c r="CX411" i="6"/>
  <c r="CX475" i="6"/>
  <c r="CX36" i="6"/>
  <c r="CX124" i="6"/>
  <c r="CX196" i="6"/>
  <c r="CX268" i="6"/>
  <c r="CX340" i="6"/>
  <c r="CX408" i="6"/>
  <c r="CX472" i="6"/>
  <c r="CX73" i="6"/>
  <c r="CX157" i="6"/>
  <c r="CX229" i="6"/>
  <c r="CX293" i="6"/>
  <c r="CX357" i="6"/>
  <c r="CX421" i="6"/>
  <c r="CX489" i="6"/>
  <c r="CX38" i="6"/>
  <c r="CX114" i="6"/>
  <c r="CX186" i="6"/>
  <c r="CX266" i="6"/>
  <c r="CX338" i="6"/>
  <c r="CX410" i="6"/>
  <c r="CX482" i="6"/>
  <c r="CX79" i="6"/>
  <c r="CX211" i="6"/>
  <c r="CX367" i="6"/>
  <c r="CX27" i="6"/>
  <c r="CX55" i="6"/>
  <c r="CX207" i="6"/>
  <c r="CX283" i="6"/>
  <c r="CX347" i="6"/>
  <c r="CX415" i="6"/>
  <c r="CX479" i="6"/>
  <c r="CX40" i="6"/>
  <c r="CX132" i="6"/>
  <c r="CX200" i="6"/>
  <c r="CX272" i="6"/>
  <c r="CX348" i="6"/>
  <c r="CX412" i="6"/>
  <c r="CX480" i="6"/>
  <c r="CX61" i="6"/>
  <c r="CX137" i="6"/>
  <c r="CX217" i="6"/>
  <c r="CX281" i="6"/>
  <c r="CX345" i="6"/>
  <c r="CX409" i="6"/>
  <c r="CX477" i="6"/>
  <c r="CX26" i="6"/>
  <c r="CX90" i="6"/>
  <c r="CX174" i="6"/>
  <c r="CX246" i="6"/>
  <c r="CX326" i="6"/>
  <c r="CX398" i="6"/>
  <c r="CX466" i="6"/>
  <c r="CX45" i="6"/>
  <c r="CX125" i="6"/>
  <c r="CX201" i="6"/>
  <c r="CX269" i="6"/>
  <c r="CX333" i="6"/>
  <c r="CX397" i="6"/>
  <c r="CX465" i="6"/>
  <c r="CX30" i="6"/>
  <c r="CX94" i="6"/>
  <c r="CX178" i="6"/>
  <c r="CX250" i="6"/>
  <c r="CX330" i="6"/>
  <c r="CX402" i="6"/>
  <c r="CX470" i="6"/>
  <c r="CX53" i="6"/>
  <c r="CX129" i="6"/>
  <c r="CX205" i="6"/>
  <c r="CX273" i="6"/>
  <c r="CX337" i="6"/>
  <c r="CX401" i="6"/>
  <c r="CX469" i="6"/>
  <c r="CX34" i="6"/>
  <c r="CX98" i="6"/>
  <c r="CX182" i="6"/>
  <c r="CX262" i="6"/>
  <c r="CX44" i="6"/>
  <c r="CX136" i="6"/>
  <c r="CX204" i="6"/>
  <c r="CX276" i="6"/>
  <c r="CX352" i="6"/>
  <c r="CX416" i="6"/>
  <c r="CX484" i="6"/>
  <c r="CX23" i="6"/>
  <c r="CX107" i="6"/>
  <c r="CX147" i="6"/>
  <c r="CX179" i="6"/>
  <c r="CX259" i="6"/>
  <c r="CX323" i="6"/>
  <c r="CX387" i="6"/>
  <c r="CX455" i="6"/>
  <c r="CX12" i="6"/>
  <c r="CX88" i="6"/>
  <c r="CX176" i="6"/>
  <c r="CX244" i="6"/>
  <c r="CX316" i="6"/>
  <c r="CX388" i="6"/>
  <c r="CX452" i="6"/>
  <c r="CX19" i="6"/>
  <c r="CX191" i="6"/>
  <c r="CX319" i="6"/>
  <c r="CX467" i="6"/>
  <c r="CX87" i="6"/>
  <c r="CX131" i="6"/>
  <c r="CX167" i="6"/>
  <c r="CX263" i="6"/>
  <c r="CX327" i="6"/>
  <c r="CX391" i="6"/>
  <c r="CX459" i="6"/>
  <c r="CX16" i="6"/>
  <c r="CX96" i="6"/>
  <c r="CX180" i="6"/>
  <c r="CX248" i="6"/>
  <c r="CX320" i="6"/>
  <c r="CX392" i="6"/>
  <c r="CX456" i="6"/>
  <c r="CX57" i="6"/>
  <c r="CX133" i="6"/>
  <c r="CX209" i="6"/>
  <c r="CX277" i="6"/>
  <c r="CX341" i="6"/>
  <c r="CX405" i="6"/>
  <c r="CX473" i="6"/>
  <c r="CX22" i="6"/>
  <c r="CX86" i="6"/>
  <c r="CX154" i="6"/>
  <c r="CX170" i="6"/>
  <c r="CX238" i="6"/>
  <c r="CX318" i="6"/>
  <c r="CX394" i="6"/>
  <c r="CX458" i="6"/>
  <c r="CX39" i="6"/>
  <c r="CX175" i="6"/>
  <c r="CX335" i="6"/>
  <c r="CX483" i="6"/>
  <c r="CX31" i="6"/>
  <c r="CX119" i="6"/>
  <c r="CX135" i="6"/>
  <c r="CX155" i="6"/>
  <c r="CX187" i="6"/>
  <c r="CX267" i="6"/>
  <c r="CX331" i="6"/>
  <c r="CX395" i="6"/>
  <c r="CX463" i="6"/>
  <c r="CX20" i="6"/>
  <c r="CX104" i="6"/>
  <c r="CX184" i="6"/>
  <c r="CX252" i="6"/>
  <c r="CX324" i="6"/>
  <c r="CX396" i="6"/>
  <c r="CX460" i="6"/>
  <c r="CX37" i="6"/>
  <c r="CX121" i="6"/>
  <c r="CX197" i="6"/>
  <c r="CX265" i="6"/>
  <c r="CX329" i="6"/>
  <c r="CX393" i="6"/>
  <c r="CX457" i="6"/>
  <c r="CX10" i="6"/>
  <c r="CX74" i="6"/>
  <c r="CX158" i="6"/>
  <c r="CX226" i="6"/>
  <c r="CX306" i="6"/>
  <c r="CX382" i="6"/>
  <c r="CX446" i="6"/>
  <c r="CX21" i="6"/>
  <c r="CX101" i="6"/>
  <c r="CX185" i="6"/>
  <c r="CX253" i="6"/>
  <c r="CX317" i="6"/>
  <c r="CX381" i="6"/>
  <c r="CX445" i="6"/>
  <c r="CX14" i="6"/>
  <c r="CX78" i="6"/>
  <c r="CX146" i="6"/>
  <c r="CX162" i="6"/>
  <c r="CX230" i="6"/>
  <c r="CX310" i="6"/>
  <c r="CX386" i="6"/>
  <c r="CX450" i="6"/>
  <c r="CX29" i="6"/>
  <c r="CX105" i="6"/>
  <c r="CX189" i="6"/>
  <c r="CX257" i="6"/>
  <c r="CX321" i="6"/>
  <c r="CX385" i="6"/>
  <c r="CX449" i="6"/>
  <c r="CX18" i="6"/>
  <c r="CX82" i="6"/>
  <c r="CX166" i="6"/>
  <c r="CX28" i="6"/>
  <c r="CX112" i="6"/>
  <c r="CX188" i="6"/>
  <c r="CX256" i="6"/>
  <c r="CX328" i="6"/>
  <c r="CX400" i="6"/>
  <c r="CX464" i="6"/>
  <c r="CX499" i="6"/>
  <c r="CX83" i="6"/>
  <c r="CX163" i="6"/>
  <c r="CX243" i="6"/>
  <c r="CX307" i="6"/>
  <c r="CX371" i="6"/>
  <c r="CX439" i="6"/>
  <c r="CX503" i="6"/>
  <c r="CX68" i="6"/>
  <c r="CX160" i="6"/>
  <c r="CX228" i="6"/>
  <c r="CX300" i="6"/>
  <c r="CX372" i="6"/>
  <c r="CX436" i="6"/>
  <c r="CX508" i="6"/>
  <c r="CX287" i="6"/>
  <c r="CX435" i="6"/>
  <c r="CX71" i="6"/>
  <c r="CX247" i="6"/>
  <c r="CX311" i="6"/>
  <c r="CX375" i="6"/>
  <c r="CX443" i="6"/>
  <c r="CX507" i="6"/>
  <c r="CX72" i="6"/>
  <c r="CX164" i="6"/>
  <c r="CX232" i="6"/>
  <c r="CX304" i="6"/>
  <c r="CX376" i="6"/>
  <c r="CX440" i="6"/>
  <c r="CX33" i="6"/>
  <c r="CX113" i="6"/>
  <c r="CX193" i="6"/>
  <c r="CX261" i="6"/>
  <c r="CX325" i="6"/>
  <c r="CX389" i="6"/>
  <c r="CX453" i="6"/>
  <c r="CX6" i="6"/>
  <c r="CX70" i="6"/>
  <c r="CX138" i="6"/>
  <c r="CX222" i="6"/>
  <c r="CX302" i="6"/>
  <c r="CX378" i="6"/>
  <c r="CX442" i="6"/>
  <c r="CX518" i="6"/>
  <c r="CX159" i="6"/>
  <c r="CX303" i="6"/>
  <c r="CX451" i="6"/>
  <c r="CX11" i="6"/>
  <c r="CX91" i="6"/>
  <c r="CX171" i="6"/>
  <c r="CX251" i="6"/>
  <c r="CX315" i="6"/>
  <c r="CX379" i="6"/>
  <c r="CX447" i="6"/>
  <c r="CX515" i="6"/>
  <c r="CX76" i="6"/>
  <c r="CX168" i="6"/>
  <c r="CX236" i="6"/>
  <c r="CX308" i="6"/>
  <c r="CX380" i="6"/>
  <c r="CX444" i="6"/>
  <c r="CX9" i="6"/>
  <c r="CX97" i="6"/>
  <c r="CX181" i="6"/>
  <c r="CX249" i="6"/>
  <c r="CX313" i="6"/>
  <c r="CX377" i="6"/>
  <c r="CX441" i="6"/>
  <c r="CX509" i="6"/>
  <c r="CX58" i="6"/>
  <c r="CX142" i="6"/>
  <c r="CX210" i="6"/>
  <c r="CX286" i="6"/>
  <c r="CX366" i="6"/>
  <c r="CX430" i="6"/>
  <c r="CX506" i="6"/>
  <c r="CX81" i="6"/>
  <c r="CX165" i="6"/>
  <c r="CX237" i="6"/>
  <c r="CX301" i="6"/>
  <c r="CX365" i="6"/>
  <c r="CX429" i="6"/>
  <c r="CX497" i="6"/>
  <c r="CX62" i="6"/>
  <c r="CX214" i="6"/>
  <c r="CX294" i="6"/>
  <c r="CX370" i="6"/>
  <c r="CX434" i="6"/>
  <c r="CX510" i="6"/>
  <c r="CX89" i="6"/>
  <c r="CX169" i="6"/>
  <c r="CX241" i="6"/>
  <c r="CX305" i="6"/>
  <c r="CX369" i="6"/>
  <c r="CX433" i="6"/>
  <c r="CX501" i="6"/>
  <c r="CX66" i="6"/>
  <c r="CX150" i="6"/>
  <c r="CX218" i="6"/>
  <c r="CX298" i="6"/>
  <c r="CX374" i="6"/>
  <c r="CX438" i="6"/>
  <c r="CX514" i="6"/>
  <c r="CX406" i="6"/>
  <c r="CX478" i="6"/>
  <c r="CX2" i="6"/>
  <c r="DB520" i="6"/>
  <c r="DB524" i="6"/>
  <c r="DB528" i="6"/>
  <c r="DB532" i="6"/>
  <c r="DB523" i="6"/>
  <c r="DB527" i="6"/>
  <c r="DB531" i="6"/>
  <c r="DB535" i="6"/>
  <c r="DB522" i="6"/>
  <c r="DB526" i="6"/>
  <c r="DB530" i="6"/>
  <c r="DB534" i="6"/>
  <c r="DB521" i="6"/>
  <c r="DB525" i="6"/>
  <c r="DB529" i="6"/>
  <c r="DB533" i="6"/>
  <c r="DB49" i="6"/>
  <c r="DB461" i="6"/>
  <c r="DB126" i="6"/>
  <c r="DB350" i="6"/>
  <c r="DB7" i="6"/>
  <c r="DB59" i="6"/>
  <c r="DB231" i="6"/>
  <c r="DB41" i="6"/>
  <c r="DB213" i="6"/>
  <c r="DB242" i="6"/>
  <c r="DB462" i="6"/>
  <c r="DB8" i="6"/>
  <c r="DB92" i="6"/>
  <c r="DB128" i="6"/>
  <c r="DB292" i="6"/>
  <c r="DB500" i="6"/>
  <c r="DB25" i="6"/>
  <c r="DB173" i="6"/>
  <c r="DB106" i="6"/>
  <c r="DB290" i="6"/>
  <c r="DB43" i="6"/>
  <c r="DB111" i="6"/>
  <c r="DB139" i="6"/>
  <c r="DB227" i="6"/>
  <c r="DB17" i="6"/>
  <c r="DB141" i="6"/>
  <c r="DB342" i="6"/>
  <c r="DB84" i="6"/>
  <c r="DB116" i="6"/>
  <c r="DB264" i="6"/>
  <c r="DB476" i="6"/>
  <c r="DB13" i="6"/>
  <c r="DB145" i="6"/>
  <c r="DB102" i="6"/>
  <c r="DB254" i="6"/>
  <c r="DB35" i="6"/>
  <c r="DB103" i="6"/>
  <c r="DB215" i="6"/>
  <c r="DB511" i="6"/>
  <c r="DB5" i="6"/>
  <c r="DB109" i="6"/>
  <c r="DB110" i="6"/>
  <c r="DB130" i="6"/>
  <c r="DB322" i="6"/>
  <c r="DB56" i="6"/>
  <c r="DB108" i="6"/>
  <c r="DB224" i="6"/>
  <c r="DB344" i="6"/>
  <c r="DB516" i="6"/>
  <c r="DB117" i="6"/>
  <c r="DB513" i="6"/>
  <c r="DB198" i="6"/>
  <c r="DB474" i="6"/>
  <c r="DB15" i="6"/>
  <c r="DB95" i="6"/>
  <c r="DB195" i="6"/>
  <c r="DB407" i="6"/>
  <c r="DB85" i="6"/>
  <c r="DB517" i="6"/>
  <c r="DB258" i="6"/>
  <c r="DB486" i="6"/>
  <c r="DB24" i="6"/>
  <c r="DB100" i="6"/>
  <c r="DB512" i="6"/>
  <c r="DB332" i="6"/>
  <c r="DB140" i="6"/>
  <c r="DB28" i="6"/>
  <c r="DB112" i="6"/>
  <c r="DB188" i="6"/>
  <c r="DB256" i="6"/>
  <c r="DB328" i="6"/>
  <c r="DB400" i="6"/>
  <c r="DB464" i="6"/>
  <c r="DB499" i="6"/>
  <c r="DB83" i="6"/>
  <c r="DB163" i="6"/>
  <c r="DB243" i="6"/>
  <c r="DB307" i="6"/>
  <c r="DB371" i="6"/>
  <c r="DB439" i="6"/>
  <c r="DB503" i="6"/>
  <c r="DB68" i="6"/>
  <c r="DB160" i="6"/>
  <c r="DB228" i="6"/>
  <c r="DB300" i="6"/>
  <c r="DB372" i="6"/>
  <c r="DB436" i="6"/>
  <c r="DB508" i="6"/>
  <c r="DB287" i="6"/>
  <c r="DB435" i="6"/>
  <c r="DB71" i="6"/>
  <c r="DB247" i="6"/>
  <c r="DB311" i="6"/>
  <c r="DB375" i="6"/>
  <c r="DB443" i="6"/>
  <c r="DB507" i="6"/>
  <c r="DB72" i="6"/>
  <c r="DB164" i="6"/>
  <c r="DB232" i="6"/>
  <c r="DB304" i="6"/>
  <c r="DB376" i="6"/>
  <c r="DB440" i="6"/>
  <c r="DB33" i="6"/>
  <c r="DB113" i="6"/>
  <c r="DB193" i="6"/>
  <c r="DB261" i="6"/>
  <c r="DB325" i="6"/>
  <c r="DB389" i="6"/>
  <c r="DB453" i="6"/>
  <c r="DB6" i="6"/>
  <c r="DB70" i="6"/>
  <c r="DB138" i="6"/>
  <c r="DB222" i="6"/>
  <c r="DB302" i="6"/>
  <c r="DB378" i="6"/>
  <c r="DB442" i="6"/>
  <c r="DB518" i="6"/>
  <c r="DB159" i="6"/>
  <c r="DB303" i="6"/>
  <c r="DB451" i="6"/>
  <c r="DB11" i="6"/>
  <c r="DB91" i="6"/>
  <c r="DB171" i="6"/>
  <c r="DB251" i="6"/>
  <c r="DB315" i="6"/>
  <c r="DB379" i="6"/>
  <c r="DB447" i="6"/>
  <c r="DB515" i="6"/>
  <c r="DB76" i="6"/>
  <c r="DB168" i="6"/>
  <c r="DB236" i="6"/>
  <c r="DB308" i="6"/>
  <c r="DB380" i="6"/>
  <c r="DB444" i="6"/>
  <c r="DB9" i="6"/>
  <c r="DB97" i="6"/>
  <c r="DB181" i="6"/>
  <c r="DB249" i="6"/>
  <c r="DB313" i="6"/>
  <c r="DB377" i="6"/>
  <c r="DB441" i="6"/>
  <c r="DB509" i="6"/>
  <c r="DB58" i="6"/>
  <c r="DB210" i="6"/>
  <c r="DB286" i="6"/>
  <c r="DB366" i="6"/>
  <c r="DB430" i="6"/>
  <c r="DB506" i="6"/>
  <c r="DB81" i="6"/>
  <c r="DB165" i="6"/>
  <c r="DB237" i="6"/>
  <c r="DB301" i="6"/>
  <c r="DB365" i="6"/>
  <c r="DB429" i="6"/>
  <c r="DB497" i="6"/>
  <c r="DB62" i="6"/>
  <c r="DB214" i="6"/>
  <c r="DB294" i="6"/>
  <c r="DB370" i="6"/>
  <c r="DB434" i="6"/>
  <c r="DB510" i="6"/>
  <c r="DB89" i="6"/>
  <c r="DB169" i="6"/>
  <c r="DB241" i="6"/>
  <c r="DB305" i="6"/>
  <c r="DB369" i="6"/>
  <c r="DB433" i="6"/>
  <c r="DB501" i="6"/>
  <c r="DB66" i="6"/>
  <c r="DB134" i="6"/>
  <c r="DB218" i="6"/>
  <c r="DB298" i="6"/>
  <c r="DB374" i="6"/>
  <c r="DB438" i="6"/>
  <c r="DB514" i="6"/>
  <c r="DB358" i="6"/>
  <c r="DB422" i="6"/>
  <c r="DB478" i="6"/>
  <c r="DB4" i="6"/>
  <c r="DB80" i="6"/>
  <c r="DB172" i="6"/>
  <c r="DB240" i="6"/>
  <c r="DB312" i="6"/>
  <c r="DB384" i="6"/>
  <c r="DB448" i="6"/>
  <c r="DB419" i="6"/>
  <c r="DB67" i="6"/>
  <c r="DB219" i="6"/>
  <c r="DB291" i="6"/>
  <c r="DB355" i="6"/>
  <c r="DB423" i="6"/>
  <c r="DB487" i="6"/>
  <c r="DB48" i="6"/>
  <c r="DB144" i="6"/>
  <c r="DB208" i="6"/>
  <c r="DB280" i="6"/>
  <c r="DB356" i="6"/>
  <c r="DB420" i="6"/>
  <c r="DB488" i="6"/>
  <c r="DB99" i="6"/>
  <c r="DB143" i="6"/>
  <c r="DB255" i="6"/>
  <c r="DB383" i="6"/>
  <c r="DB51" i="6"/>
  <c r="DB151" i="6"/>
  <c r="DB223" i="6"/>
  <c r="DB295" i="6"/>
  <c r="DB359" i="6"/>
  <c r="DB427" i="6"/>
  <c r="DB491" i="6"/>
  <c r="DB52" i="6"/>
  <c r="DB148" i="6"/>
  <c r="DB212" i="6"/>
  <c r="DB284" i="6"/>
  <c r="DB360" i="6"/>
  <c r="DB424" i="6"/>
  <c r="DB492" i="6"/>
  <c r="DB93" i="6"/>
  <c r="DB177" i="6"/>
  <c r="DB245" i="6"/>
  <c r="DB309" i="6"/>
  <c r="DB373" i="6"/>
  <c r="DB437" i="6"/>
  <c r="DB505" i="6"/>
  <c r="DB54" i="6"/>
  <c r="DB206" i="6"/>
  <c r="DB282" i="6"/>
  <c r="DB362" i="6"/>
  <c r="DB426" i="6"/>
  <c r="DB502" i="6"/>
  <c r="DB123" i="6"/>
  <c r="DB271" i="6"/>
  <c r="DB399" i="6"/>
  <c r="DB183" i="6"/>
  <c r="DB75" i="6"/>
  <c r="DB235" i="6"/>
  <c r="DB299" i="6"/>
  <c r="DB363" i="6"/>
  <c r="DB431" i="6"/>
  <c r="DB495" i="6"/>
  <c r="DB60" i="6"/>
  <c r="DB152" i="6"/>
  <c r="DB216" i="6"/>
  <c r="DB288" i="6"/>
  <c r="DB364" i="6"/>
  <c r="DB428" i="6"/>
  <c r="DB496" i="6"/>
  <c r="DB77" i="6"/>
  <c r="DB161" i="6"/>
  <c r="DB233" i="6"/>
  <c r="DB297" i="6"/>
  <c r="DB361" i="6"/>
  <c r="DB425" i="6"/>
  <c r="DB493" i="6"/>
  <c r="DB42" i="6"/>
  <c r="DB118" i="6"/>
  <c r="DB190" i="6"/>
  <c r="DB270" i="6"/>
  <c r="DB346" i="6"/>
  <c r="DB414" i="6"/>
  <c r="DB490" i="6"/>
  <c r="DB65" i="6"/>
  <c r="DB149" i="6"/>
  <c r="DB221" i="6"/>
  <c r="DB285" i="6"/>
  <c r="DB349" i="6"/>
  <c r="DB413" i="6"/>
  <c r="DB481" i="6"/>
  <c r="DB46" i="6"/>
  <c r="DB194" i="6"/>
  <c r="DB274" i="6"/>
  <c r="DB354" i="6"/>
  <c r="DB418" i="6"/>
  <c r="DB494" i="6"/>
  <c r="DB69" i="6"/>
  <c r="DB153" i="6"/>
  <c r="DB225" i="6"/>
  <c r="DB289" i="6"/>
  <c r="DB353" i="6"/>
  <c r="DB417" i="6"/>
  <c r="DB485" i="6"/>
  <c r="DB50" i="6"/>
  <c r="DB202" i="6"/>
  <c r="DB278" i="6"/>
  <c r="DB64" i="6"/>
  <c r="DB156" i="6"/>
  <c r="DB220" i="6"/>
  <c r="DB296" i="6"/>
  <c r="DB368" i="6"/>
  <c r="DB432" i="6"/>
  <c r="DB504" i="6"/>
  <c r="DB47" i="6"/>
  <c r="DB127" i="6"/>
  <c r="DB147" i="6"/>
  <c r="DB199" i="6"/>
  <c r="DB275" i="6"/>
  <c r="DB339" i="6"/>
  <c r="DB403" i="6"/>
  <c r="DB471" i="6"/>
  <c r="DB32" i="6"/>
  <c r="DB120" i="6"/>
  <c r="DB192" i="6"/>
  <c r="DB260" i="6"/>
  <c r="DB336" i="6"/>
  <c r="DB404" i="6"/>
  <c r="DB468" i="6"/>
  <c r="DB63" i="6"/>
  <c r="DB239" i="6"/>
  <c r="DB351" i="6"/>
  <c r="DB519" i="6"/>
  <c r="DB115" i="6"/>
  <c r="DB131" i="6"/>
  <c r="DB203" i="6"/>
  <c r="DB279" i="6"/>
  <c r="DB343" i="6"/>
  <c r="DB411" i="6"/>
  <c r="DB475" i="6"/>
  <c r="DB36" i="6"/>
  <c r="DB124" i="6"/>
  <c r="DB196" i="6"/>
  <c r="DB268" i="6"/>
  <c r="DB340" i="6"/>
  <c r="DB408" i="6"/>
  <c r="DB472" i="6"/>
  <c r="DB73" i="6"/>
  <c r="DB157" i="6"/>
  <c r="DB229" i="6"/>
  <c r="DB293" i="6"/>
  <c r="DB357" i="6"/>
  <c r="DB421" i="6"/>
  <c r="DB489" i="6"/>
  <c r="DB38" i="6"/>
  <c r="DB114" i="6"/>
  <c r="DB186" i="6"/>
  <c r="DB266" i="6"/>
  <c r="DB338" i="6"/>
  <c r="DB410" i="6"/>
  <c r="DB482" i="6"/>
  <c r="DB79" i="6"/>
  <c r="DB211" i="6"/>
  <c r="DB367" i="6"/>
  <c r="DB27" i="6"/>
  <c r="DB55" i="6"/>
  <c r="DB155" i="6"/>
  <c r="DB207" i="6"/>
  <c r="DB283" i="6"/>
  <c r="DB347" i="6"/>
  <c r="DB415" i="6"/>
  <c r="DB479" i="6"/>
  <c r="DB40" i="6"/>
  <c r="DB132" i="6"/>
  <c r="DB200" i="6"/>
  <c r="DB272" i="6"/>
  <c r="DB348" i="6"/>
  <c r="DB412" i="6"/>
  <c r="DB480" i="6"/>
  <c r="DB61" i="6"/>
  <c r="DB137" i="6"/>
  <c r="DB217" i="6"/>
  <c r="DB281" i="6"/>
  <c r="DB345" i="6"/>
  <c r="DB409" i="6"/>
  <c r="DB477" i="6"/>
  <c r="DB26" i="6"/>
  <c r="DB90" i="6"/>
  <c r="DB174" i="6"/>
  <c r="DB246" i="6"/>
  <c r="DB326" i="6"/>
  <c r="DB398" i="6"/>
  <c r="DB466" i="6"/>
  <c r="DB45" i="6"/>
  <c r="DB125" i="6"/>
  <c r="DB201" i="6"/>
  <c r="DB269" i="6"/>
  <c r="DB333" i="6"/>
  <c r="DB397" i="6"/>
  <c r="DB465" i="6"/>
  <c r="DB30" i="6"/>
  <c r="DB94" i="6"/>
  <c r="DB178" i="6"/>
  <c r="DB250" i="6"/>
  <c r="DB330" i="6"/>
  <c r="DB402" i="6"/>
  <c r="DB470" i="6"/>
  <c r="DB53" i="6"/>
  <c r="DB129" i="6"/>
  <c r="DB205" i="6"/>
  <c r="DB273" i="6"/>
  <c r="DB337" i="6"/>
  <c r="DB401" i="6"/>
  <c r="DB469" i="6"/>
  <c r="DB34" i="6"/>
  <c r="DB98" i="6"/>
  <c r="DB182" i="6"/>
  <c r="DB334" i="6"/>
  <c r="DB406" i="6"/>
  <c r="DB44" i="6"/>
  <c r="DB136" i="6"/>
  <c r="DB204" i="6"/>
  <c r="DB276" i="6"/>
  <c r="DB352" i="6"/>
  <c r="DB416" i="6"/>
  <c r="DB484" i="6"/>
  <c r="DB23" i="6"/>
  <c r="DB107" i="6"/>
  <c r="DB179" i="6"/>
  <c r="DB259" i="6"/>
  <c r="DB323" i="6"/>
  <c r="DB387" i="6"/>
  <c r="DB455" i="6"/>
  <c r="DB12" i="6"/>
  <c r="DB88" i="6"/>
  <c r="DB176" i="6"/>
  <c r="DB244" i="6"/>
  <c r="DB316" i="6"/>
  <c r="DB388" i="6"/>
  <c r="DB452" i="6"/>
  <c r="DB19" i="6"/>
  <c r="DB191" i="6"/>
  <c r="DB319" i="6"/>
  <c r="DB467" i="6"/>
  <c r="DB87" i="6"/>
  <c r="DB167" i="6"/>
  <c r="DB263" i="6"/>
  <c r="DB327" i="6"/>
  <c r="DB391" i="6"/>
  <c r="DB459" i="6"/>
  <c r="DB16" i="6"/>
  <c r="DB96" i="6"/>
  <c r="DB180" i="6"/>
  <c r="DB248" i="6"/>
  <c r="DB320" i="6"/>
  <c r="DB392" i="6"/>
  <c r="DB456" i="6"/>
  <c r="DB57" i="6"/>
  <c r="DB133" i="6"/>
  <c r="DB209" i="6"/>
  <c r="DB277" i="6"/>
  <c r="DB341" i="6"/>
  <c r="DB405" i="6"/>
  <c r="DB473" i="6"/>
  <c r="DB22" i="6"/>
  <c r="DB86" i="6"/>
  <c r="DB154" i="6"/>
  <c r="DB170" i="6"/>
  <c r="DB238" i="6"/>
  <c r="DB318" i="6"/>
  <c r="DB394" i="6"/>
  <c r="DB458" i="6"/>
  <c r="DB39" i="6"/>
  <c r="DB175" i="6"/>
  <c r="DB335" i="6"/>
  <c r="DB483" i="6"/>
  <c r="DB31" i="6"/>
  <c r="DB119" i="6"/>
  <c r="DB135" i="6"/>
  <c r="DB187" i="6"/>
  <c r="DB267" i="6"/>
  <c r="DB331" i="6"/>
  <c r="DB395" i="6"/>
  <c r="DB463" i="6"/>
  <c r="DB20" i="6"/>
  <c r="DB104" i="6"/>
  <c r="DB184" i="6"/>
  <c r="DB252" i="6"/>
  <c r="DB324" i="6"/>
  <c r="DB396" i="6"/>
  <c r="DB460" i="6"/>
  <c r="DB37" i="6"/>
  <c r="DB121" i="6"/>
  <c r="DB197" i="6"/>
  <c r="DB265" i="6"/>
  <c r="DB329" i="6"/>
  <c r="DB393" i="6"/>
  <c r="DB457" i="6"/>
  <c r="DB10" i="6"/>
  <c r="DB74" i="6"/>
  <c r="DB142" i="6"/>
  <c r="DB158" i="6"/>
  <c r="DB226" i="6"/>
  <c r="DB306" i="6"/>
  <c r="DB382" i="6"/>
  <c r="DB446" i="6"/>
  <c r="DB21" i="6"/>
  <c r="DB101" i="6"/>
  <c r="DB185" i="6"/>
  <c r="DB253" i="6"/>
  <c r="DB317" i="6"/>
  <c r="DB381" i="6"/>
  <c r="DB445" i="6"/>
  <c r="DB14" i="6"/>
  <c r="DB78" i="6"/>
  <c r="DB122" i="6"/>
  <c r="DB146" i="6"/>
  <c r="DB162" i="6"/>
  <c r="DB230" i="6"/>
  <c r="DB310" i="6"/>
  <c r="DB386" i="6"/>
  <c r="DB450" i="6"/>
  <c r="DB29" i="6"/>
  <c r="DB105" i="6"/>
  <c r="DB189" i="6"/>
  <c r="DB257" i="6"/>
  <c r="DB321" i="6"/>
  <c r="DB385" i="6"/>
  <c r="DB449" i="6"/>
  <c r="DB18" i="6"/>
  <c r="DB82" i="6"/>
  <c r="DB150" i="6"/>
  <c r="DB166" i="6"/>
  <c r="DB234" i="6"/>
  <c r="DB314" i="6"/>
  <c r="DB390" i="6"/>
  <c r="DB454" i="6"/>
  <c r="DB498" i="6"/>
  <c r="DB262" i="6"/>
  <c r="DB2" i="6"/>
  <c r="DF520" i="6"/>
  <c r="DF524" i="6"/>
  <c r="DF528" i="6"/>
  <c r="DF532" i="6"/>
  <c r="DF523" i="6"/>
  <c r="DF527" i="6"/>
  <c r="DF531" i="6"/>
  <c r="DF535" i="6"/>
  <c r="DF522" i="6"/>
  <c r="DF526" i="6"/>
  <c r="DF530" i="6"/>
  <c r="DF534" i="6"/>
  <c r="DF521" i="6"/>
  <c r="DF525" i="6"/>
  <c r="DF529" i="6"/>
  <c r="DF533" i="6"/>
  <c r="DF117" i="6"/>
  <c r="DF513" i="6"/>
  <c r="DF198" i="6"/>
  <c r="DF474" i="6"/>
  <c r="DF15" i="6"/>
  <c r="DF95" i="6"/>
  <c r="DF195" i="6"/>
  <c r="DF407" i="6"/>
  <c r="DF85" i="6"/>
  <c r="DF517" i="6"/>
  <c r="DF258" i="6"/>
  <c r="DF486" i="6"/>
  <c r="DF24" i="6"/>
  <c r="DF100" i="6"/>
  <c r="DF140" i="6"/>
  <c r="DF332" i="6"/>
  <c r="DF512" i="6"/>
  <c r="DF49" i="6"/>
  <c r="DF461" i="6"/>
  <c r="DF350" i="6"/>
  <c r="DF7" i="6"/>
  <c r="DF59" i="6"/>
  <c r="DF231" i="6"/>
  <c r="DF41" i="6"/>
  <c r="DF213" i="6"/>
  <c r="DF130" i="6"/>
  <c r="DF242" i="6"/>
  <c r="DF462" i="6"/>
  <c r="DF8" i="6"/>
  <c r="DF92" i="6"/>
  <c r="DF128" i="6"/>
  <c r="DF292" i="6"/>
  <c r="DF500" i="6"/>
  <c r="DF25" i="6"/>
  <c r="DF173" i="6"/>
  <c r="DF106" i="6"/>
  <c r="DF290" i="6"/>
  <c r="DF43" i="6"/>
  <c r="DF111" i="6"/>
  <c r="DF139" i="6"/>
  <c r="DF227" i="6"/>
  <c r="DF17" i="6"/>
  <c r="DF141" i="6"/>
  <c r="DF342" i="6"/>
  <c r="DF84" i="6"/>
  <c r="DF116" i="6"/>
  <c r="DF264" i="6"/>
  <c r="DF476" i="6"/>
  <c r="DF13" i="6"/>
  <c r="DF145" i="6"/>
  <c r="DF102" i="6"/>
  <c r="DF126" i="6"/>
  <c r="DF254" i="6"/>
  <c r="DF35" i="6"/>
  <c r="DF103" i="6"/>
  <c r="DF215" i="6"/>
  <c r="DF511" i="6"/>
  <c r="DF5" i="6"/>
  <c r="DF109" i="6"/>
  <c r="DF110" i="6"/>
  <c r="DF322" i="6"/>
  <c r="DF56" i="6"/>
  <c r="DF108" i="6"/>
  <c r="DF344" i="6"/>
  <c r="DF516" i="6"/>
  <c r="DF224" i="6"/>
  <c r="DF44" i="6"/>
  <c r="DF136" i="6"/>
  <c r="DF204" i="6"/>
  <c r="DF276" i="6"/>
  <c r="DF352" i="6"/>
  <c r="DF416" i="6"/>
  <c r="DF484" i="6"/>
  <c r="DF23" i="6"/>
  <c r="DF107" i="6"/>
  <c r="DF179" i="6"/>
  <c r="DF259" i="6"/>
  <c r="DF323" i="6"/>
  <c r="DF387" i="6"/>
  <c r="DF455" i="6"/>
  <c r="DF12" i="6"/>
  <c r="DF88" i="6"/>
  <c r="DF176" i="6"/>
  <c r="DF244" i="6"/>
  <c r="DF316" i="6"/>
  <c r="DF388" i="6"/>
  <c r="DF452" i="6"/>
  <c r="DF19" i="6"/>
  <c r="DF191" i="6"/>
  <c r="DF319" i="6"/>
  <c r="DF467" i="6"/>
  <c r="DF87" i="6"/>
  <c r="DF167" i="6"/>
  <c r="DF263" i="6"/>
  <c r="DF327" i="6"/>
  <c r="DF391" i="6"/>
  <c r="DF459" i="6"/>
  <c r="DF16" i="6"/>
  <c r="DF96" i="6"/>
  <c r="DF180" i="6"/>
  <c r="DF248" i="6"/>
  <c r="DF320" i="6"/>
  <c r="DF392" i="6"/>
  <c r="DF456" i="6"/>
  <c r="DF57" i="6"/>
  <c r="DF133" i="6"/>
  <c r="DF209" i="6"/>
  <c r="DF277" i="6"/>
  <c r="DF341" i="6"/>
  <c r="DF405" i="6"/>
  <c r="DF473" i="6"/>
  <c r="DF22" i="6"/>
  <c r="DF86" i="6"/>
  <c r="DF138" i="6"/>
  <c r="DF170" i="6"/>
  <c r="DF238" i="6"/>
  <c r="DF318" i="6"/>
  <c r="DF394" i="6"/>
  <c r="DF458" i="6"/>
  <c r="DF39" i="6"/>
  <c r="DF175" i="6"/>
  <c r="DF335" i="6"/>
  <c r="DF483" i="6"/>
  <c r="DF31" i="6"/>
  <c r="DF119" i="6"/>
  <c r="DF187" i="6"/>
  <c r="DF267" i="6"/>
  <c r="DF331" i="6"/>
  <c r="DF395" i="6"/>
  <c r="DF463" i="6"/>
  <c r="DF20" i="6"/>
  <c r="DF104" i="6"/>
  <c r="DF184" i="6"/>
  <c r="DF252" i="6"/>
  <c r="DF324" i="6"/>
  <c r="DF396" i="6"/>
  <c r="DF460" i="6"/>
  <c r="DF37" i="6"/>
  <c r="DF121" i="6"/>
  <c r="DF197" i="6"/>
  <c r="DF265" i="6"/>
  <c r="DF329" i="6"/>
  <c r="DF393" i="6"/>
  <c r="DF457" i="6"/>
  <c r="DF10" i="6"/>
  <c r="DF74" i="6"/>
  <c r="DF142" i="6"/>
  <c r="DF158" i="6"/>
  <c r="DF226" i="6"/>
  <c r="DF306" i="6"/>
  <c r="DF382" i="6"/>
  <c r="DF446" i="6"/>
  <c r="DF21" i="6"/>
  <c r="DF101" i="6"/>
  <c r="DF185" i="6"/>
  <c r="DF253" i="6"/>
  <c r="DF317" i="6"/>
  <c r="DF381" i="6"/>
  <c r="DF445" i="6"/>
  <c r="DF14" i="6"/>
  <c r="DF78" i="6"/>
  <c r="DF162" i="6"/>
  <c r="DF230" i="6"/>
  <c r="DF310" i="6"/>
  <c r="DF386" i="6"/>
  <c r="DF450" i="6"/>
  <c r="DF29" i="6"/>
  <c r="DF105" i="6"/>
  <c r="DF189" i="6"/>
  <c r="DF257" i="6"/>
  <c r="DF321" i="6"/>
  <c r="DF385" i="6"/>
  <c r="DF449" i="6"/>
  <c r="DF18" i="6"/>
  <c r="DF82" i="6"/>
  <c r="DF150" i="6"/>
  <c r="DF166" i="6"/>
  <c r="DF234" i="6"/>
  <c r="DF314" i="6"/>
  <c r="DF390" i="6"/>
  <c r="DF454" i="6"/>
  <c r="DF278" i="6"/>
  <c r="DF358" i="6"/>
  <c r="DF28" i="6"/>
  <c r="DF112" i="6"/>
  <c r="DF188" i="6"/>
  <c r="DF256" i="6"/>
  <c r="DF328" i="6"/>
  <c r="DF400" i="6"/>
  <c r="DF464" i="6"/>
  <c r="DF499" i="6"/>
  <c r="DF83" i="6"/>
  <c r="DF163" i="6"/>
  <c r="DF243" i="6"/>
  <c r="DF307" i="6"/>
  <c r="DF371" i="6"/>
  <c r="DF439" i="6"/>
  <c r="DF503" i="6"/>
  <c r="DF68" i="6"/>
  <c r="DF160" i="6"/>
  <c r="DF228" i="6"/>
  <c r="DF300" i="6"/>
  <c r="DF372" i="6"/>
  <c r="DF436" i="6"/>
  <c r="DF508" i="6"/>
  <c r="DF143" i="6"/>
  <c r="DF287" i="6"/>
  <c r="DF435" i="6"/>
  <c r="DF71" i="6"/>
  <c r="DF151" i="6"/>
  <c r="DF247" i="6"/>
  <c r="DF311" i="6"/>
  <c r="DF375" i="6"/>
  <c r="DF443" i="6"/>
  <c r="DF507" i="6"/>
  <c r="DF72" i="6"/>
  <c r="DF164" i="6"/>
  <c r="DF232" i="6"/>
  <c r="DF304" i="6"/>
  <c r="DF376" i="6"/>
  <c r="DF440" i="6"/>
  <c r="DF33" i="6"/>
  <c r="DF113" i="6"/>
  <c r="DF193" i="6"/>
  <c r="DF261" i="6"/>
  <c r="DF325" i="6"/>
  <c r="DF389" i="6"/>
  <c r="DF453" i="6"/>
  <c r="DF6" i="6"/>
  <c r="DF70" i="6"/>
  <c r="DF222" i="6"/>
  <c r="DF302" i="6"/>
  <c r="DF378" i="6"/>
  <c r="DF442" i="6"/>
  <c r="DF518" i="6"/>
  <c r="DF159" i="6"/>
  <c r="DF303" i="6"/>
  <c r="DF451" i="6"/>
  <c r="DF11" i="6"/>
  <c r="DF91" i="6"/>
  <c r="DF171" i="6"/>
  <c r="DF251" i="6"/>
  <c r="DF315" i="6"/>
  <c r="DF379" i="6"/>
  <c r="DF447" i="6"/>
  <c r="DF515" i="6"/>
  <c r="DF76" i="6"/>
  <c r="DF168" i="6"/>
  <c r="DF236" i="6"/>
  <c r="DF308" i="6"/>
  <c r="DF380" i="6"/>
  <c r="DF444" i="6"/>
  <c r="DF9" i="6"/>
  <c r="DF97" i="6"/>
  <c r="DF181" i="6"/>
  <c r="DF249" i="6"/>
  <c r="DF313" i="6"/>
  <c r="DF377" i="6"/>
  <c r="DF441" i="6"/>
  <c r="DF509" i="6"/>
  <c r="DF58" i="6"/>
  <c r="DF210" i="6"/>
  <c r="DF286" i="6"/>
  <c r="DF366" i="6"/>
  <c r="DF430" i="6"/>
  <c r="DF506" i="6"/>
  <c r="DF81" i="6"/>
  <c r="DF165" i="6"/>
  <c r="DF237" i="6"/>
  <c r="DF301" i="6"/>
  <c r="DF365" i="6"/>
  <c r="DF429" i="6"/>
  <c r="DF497" i="6"/>
  <c r="DF62" i="6"/>
  <c r="DF214" i="6"/>
  <c r="DF294" i="6"/>
  <c r="DF370" i="6"/>
  <c r="DF434" i="6"/>
  <c r="DF510" i="6"/>
  <c r="DF89" i="6"/>
  <c r="DF169" i="6"/>
  <c r="DF241" i="6"/>
  <c r="DF305" i="6"/>
  <c r="DF369" i="6"/>
  <c r="DF433" i="6"/>
  <c r="DF501" i="6"/>
  <c r="DF66" i="6"/>
  <c r="DF134" i="6"/>
  <c r="DF218" i="6"/>
  <c r="DF298" i="6"/>
  <c r="DF374" i="6"/>
  <c r="DF498" i="6"/>
  <c r="DF4" i="6"/>
  <c r="DF80" i="6"/>
  <c r="DF172" i="6"/>
  <c r="DF240" i="6"/>
  <c r="DF312" i="6"/>
  <c r="DF384" i="6"/>
  <c r="DF448" i="6"/>
  <c r="DF419" i="6"/>
  <c r="DF67" i="6"/>
  <c r="DF219" i="6"/>
  <c r="DF291" i="6"/>
  <c r="DF355" i="6"/>
  <c r="DF423" i="6"/>
  <c r="DF487" i="6"/>
  <c r="DF48" i="6"/>
  <c r="DF144" i="6"/>
  <c r="DF208" i="6"/>
  <c r="DF280" i="6"/>
  <c r="DF356" i="6"/>
  <c r="DF420" i="6"/>
  <c r="DF488" i="6"/>
  <c r="DF99" i="6"/>
  <c r="DF255" i="6"/>
  <c r="DF383" i="6"/>
  <c r="DF51" i="6"/>
  <c r="DF223" i="6"/>
  <c r="DF295" i="6"/>
  <c r="DF359" i="6"/>
  <c r="DF427" i="6"/>
  <c r="DF491" i="6"/>
  <c r="DF52" i="6"/>
  <c r="DF148" i="6"/>
  <c r="DF212" i="6"/>
  <c r="DF284" i="6"/>
  <c r="DF360" i="6"/>
  <c r="DF424" i="6"/>
  <c r="DF492" i="6"/>
  <c r="DF93" i="6"/>
  <c r="DF177" i="6"/>
  <c r="DF245" i="6"/>
  <c r="DF309" i="6"/>
  <c r="DF373" i="6"/>
  <c r="DF437" i="6"/>
  <c r="DF505" i="6"/>
  <c r="DF54" i="6"/>
  <c r="DF206" i="6"/>
  <c r="DF282" i="6"/>
  <c r="DF362" i="6"/>
  <c r="DF426" i="6"/>
  <c r="DF502" i="6"/>
  <c r="DF123" i="6"/>
  <c r="DF271" i="6"/>
  <c r="DF399" i="6"/>
  <c r="DF183" i="6"/>
  <c r="DF75" i="6"/>
  <c r="DF235" i="6"/>
  <c r="DF299" i="6"/>
  <c r="DF363" i="6"/>
  <c r="DF431" i="6"/>
  <c r="DF495" i="6"/>
  <c r="DF60" i="6"/>
  <c r="DF152" i="6"/>
  <c r="DF216" i="6"/>
  <c r="DF288" i="6"/>
  <c r="DF364" i="6"/>
  <c r="DF428" i="6"/>
  <c r="DF496" i="6"/>
  <c r="DF77" i="6"/>
  <c r="DF161" i="6"/>
  <c r="DF233" i="6"/>
  <c r="DF297" i="6"/>
  <c r="DF361" i="6"/>
  <c r="DF425" i="6"/>
  <c r="DF493" i="6"/>
  <c r="DF42" i="6"/>
  <c r="DF118" i="6"/>
  <c r="DF190" i="6"/>
  <c r="DF270" i="6"/>
  <c r="DF346" i="6"/>
  <c r="DF414" i="6"/>
  <c r="DF490" i="6"/>
  <c r="DF65" i="6"/>
  <c r="DF149" i="6"/>
  <c r="DF221" i="6"/>
  <c r="DF285" i="6"/>
  <c r="DF349" i="6"/>
  <c r="DF413" i="6"/>
  <c r="DF481" i="6"/>
  <c r="DF46" i="6"/>
  <c r="DF122" i="6"/>
  <c r="DF194" i="6"/>
  <c r="DF274" i="6"/>
  <c r="DF354" i="6"/>
  <c r="DF418" i="6"/>
  <c r="DF494" i="6"/>
  <c r="DF69" i="6"/>
  <c r="DF153" i="6"/>
  <c r="DF225" i="6"/>
  <c r="DF289" i="6"/>
  <c r="DF353" i="6"/>
  <c r="DF417" i="6"/>
  <c r="DF485" i="6"/>
  <c r="DF50" i="6"/>
  <c r="DF202" i="6"/>
  <c r="DF64" i="6"/>
  <c r="DF156" i="6"/>
  <c r="DF220" i="6"/>
  <c r="DF296" i="6"/>
  <c r="DF368" i="6"/>
  <c r="DF432" i="6"/>
  <c r="DF504" i="6"/>
  <c r="DF47" i="6"/>
  <c r="DF127" i="6"/>
  <c r="DF147" i="6"/>
  <c r="DF199" i="6"/>
  <c r="DF275" i="6"/>
  <c r="DF339" i="6"/>
  <c r="DF403" i="6"/>
  <c r="DF471" i="6"/>
  <c r="DF32" i="6"/>
  <c r="DF120" i="6"/>
  <c r="DF192" i="6"/>
  <c r="DF260" i="6"/>
  <c r="DF336" i="6"/>
  <c r="DF404" i="6"/>
  <c r="DF468" i="6"/>
  <c r="DF63" i="6"/>
  <c r="DF239" i="6"/>
  <c r="DF351" i="6"/>
  <c r="DF519" i="6"/>
  <c r="DF115" i="6"/>
  <c r="DF131" i="6"/>
  <c r="DF203" i="6"/>
  <c r="DF279" i="6"/>
  <c r="DF343" i="6"/>
  <c r="DF411" i="6"/>
  <c r="DF475" i="6"/>
  <c r="DF36" i="6"/>
  <c r="DF124" i="6"/>
  <c r="DF196" i="6"/>
  <c r="DF268" i="6"/>
  <c r="DF340" i="6"/>
  <c r="DF408" i="6"/>
  <c r="DF472" i="6"/>
  <c r="DF73" i="6"/>
  <c r="DF157" i="6"/>
  <c r="DF229" i="6"/>
  <c r="DF293" i="6"/>
  <c r="DF357" i="6"/>
  <c r="DF421" i="6"/>
  <c r="DF489" i="6"/>
  <c r="DF38" i="6"/>
  <c r="DF114" i="6"/>
  <c r="DF154" i="6"/>
  <c r="DF186" i="6"/>
  <c r="DF266" i="6"/>
  <c r="DF338" i="6"/>
  <c r="DF410" i="6"/>
  <c r="DF482" i="6"/>
  <c r="DF79" i="6"/>
  <c r="DF211" i="6"/>
  <c r="DF367" i="6"/>
  <c r="DF27" i="6"/>
  <c r="DF55" i="6"/>
  <c r="DF135" i="6"/>
  <c r="DF155" i="6"/>
  <c r="DF207" i="6"/>
  <c r="DF283" i="6"/>
  <c r="DF347" i="6"/>
  <c r="DF415" i="6"/>
  <c r="DF479" i="6"/>
  <c r="DF40" i="6"/>
  <c r="DF132" i="6"/>
  <c r="DF200" i="6"/>
  <c r="DF272" i="6"/>
  <c r="DF348" i="6"/>
  <c r="DF412" i="6"/>
  <c r="DF480" i="6"/>
  <c r="DF61" i="6"/>
  <c r="DF137" i="6"/>
  <c r="DF217" i="6"/>
  <c r="DF281" i="6"/>
  <c r="DF345" i="6"/>
  <c r="DF409" i="6"/>
  <c r="DF477" i="6"/>
  <c r="DF26" i="6"/>
  <c r="DF90" i="6"/>
  <c r="DF174" i="6"/>
  <c r="DF246" i="6"/>
  <c r="DF326" i="6"/>
  <c r="DF398" i="6"/>
  <c r="DF466" i="6"/>
  <c r="DF45" i="6"/>
  <c r="DF125" i="6"/>
  <c r="DF201" i="6"/>
  <c r="DF269" i="6"/>
  <c r="DF333" i="6"/>
  <c r="DF397" i="6"/>
  <c r="DF465" i="6"/>
  <c r="DF30" i="6"/>
  <c r="DF94" i="6"/>
  <c r="DF146" i="6"/>
  <c r="DF178" i="6"/>
  <c r="DF250" i="6"/>
  <c r="DF330" i="6"/>
  <c r="DF402" i="6"/>
  <c r="DF470" i="6"/>
  <c r="DF53" i="6"/>
  <c r="DF129" i="6"/>
  <c r="DF205" i="6"/>
  <c r="DF273" i="6"/>
  <c r="DF337" i="6"/>
  <c r="DF401" i="6"/>
  <c r="DF469" i="6"/>
  <c r="DF34" i="6"/>
  <c r="DF98" i="6"/>
  <c r="DF182" i="6"/>
  <c r="DF262" i="6"/>
  <c r="DF334" i="6"/>
  <c r="DF406" i="6"/>
  <c r="DF478" i="6"/>
  <c r="DF438" i="6"/>
  <c r="DF514" i="6"/>
  <c r="DF422" i="6"/>
  <c r="DF2" i="6"/>
  <c r="BO2" i="6"/>
  <c r="BO521" i="6"/>
  <c r="BO525" i="6"/>
  <c r="BO529" i="6"/>
  <c r="BO533" i="6"/>
  <c r="BO520" i="6"/>
  <c r="BO524" i="6"/>
  <c r="BO528" i="6"/>
  <c r="BO532" i="6"/>
  <c r="BO523" i="6"/>
  <c r="BO527" i="6"/>
  <c r="BO531" i="6"/>
  <c r="BO535" i="6"/>
  <c r="BO522" i="6"/>
  <c r="BO526" i="6"/>
  <c r="BO530" i="6"/>
  <c r="BO534" i="6"/>
  <c r="BO25" i="6"/>
  <c r="BO102" i="6"/>
  <c r="BO290" i="6"/>
  <c r="BO35" i="6"/>
  <c r="BO103" i="6"/>
  <c r="BO215" i="6"/>
  <c r="BO511" i="6"/>
  <c r="BO17" i="6"/>
  <c r="BO141" i="6"/>
  <c r="BO110" i="6"/>
  <c r="BO130" i="6"/>
  <c r="BO342" i="6"/>
  <c r="BO56" i="6"/>
  <c r="BO108" i="6"/>
  <c r="BO224" i="6"/>
  <c r="BO344" i="6"/>
  <c r="BO516" i="6"/>
  <c r="BO13" i="6"/>
  <c r="BO145" i="6"/>
  <c r="BO254" i="6"/>
  <c r="BO15" i="6"/>
  <c r="BO95" i="6"/>
  <c r="BO195" i="6"/>
  <c r="BO407" i="6"/>
  <c r="BO5" i="6"/>
  <c r="BO109" i="6"/>
  <c r="BO322" i="6"/>
  <c r="BO24" i="6"/>
  <c r="BO100" i="6"/>
  <c r="BO332" i="6"/>
  <c r="BO512" i="6"/>
  <c r="BO117" i="6"/>
  <c r="BO461" i="6"/>
  <c r="BO513" i="6"/>
  <c r="BO198" i="6"/>
  <c r="BO474" i="6"/>
  <c r="BO7" i="6"/>
  <c r="BO59" i="6"/>
  <c r="BO231" i="6"/>
  <c r="BO85" i="6"/>
  <c r="BO213" i="6"/>
  <c r="BO517" i="6"/>
  <c r="BO258" i="6"/>
  <c r="BO486" i="6"/>
  <c r="BO8" i="6"/>
  <c r="BO92" i="6"/>
  <c r="BO128" i="6"/>
  <c r="BO292" i="6"/>
  <c r="BO500" i="6"/>
  <c r="BO49" i="6"/>
  <c r="BO173" i="6"/>
  <c r="BO106" i="6"/>
  <c r="BO126" i="6"/>
  <c r="BO350" i="6"/>
  <c r="BO43" i="6"/>
  <c r="BO111" i="6"/>
  <c r="BO139" i="6"/>
  <c r="BO227" i="6"/>
  <c r="BO41" i="6"/>
  <c r="BO242" i="6"/>
  <c r="BO462" i="6"/>
  <c r="BO84" i="6"/>
  <c r="BO116" i="6"/>
  <c r="BO476" i="6"/>
  <c r="BO264" i="6"/>
  <c r="BO140" i="6"/>
  <c r="BO64" i="6"/>
  <c r="BO220" i="6"/>
  <c r="BO296" i="6"/>
  <c r="BO368" i="6"/>
  <c r="BO432" i="6"/>
  <c r="BO504" i="6"/>
  <c r="BO47" i="6"/>
  <c r="BO147" i="6"/>
  <c r="BO199" i="6"/>
  <c r="BO275" i="6"/>
  <c r="BO339" i="6"/>
  <c r="BO403" i="6"/>
  <c r="BO471" i="6"/>
  <c r="BO32" i="6"/>
  <c r="BO120" i="6"/>
  <c r="BO192" i="6"/>
  <c r="BO260" i="6"/>
  <c r="BO336" i="6"/>
  <c r="BO404" i="6"/>
  <c r="BO468" i="6"/>
  <c r="BO63" i="6"/>
  <c r="BO239" i="6"/>
  <c r="BO351" i="6"/>
  <c r="BO519" i="6"/>
  <c r="BO115" i="6"/>
  <c r="BO131" i="6"/>
  <c r="BO203" i="6"/>
  <c r="BO279" i="6"/>
  <c r="BO343" i="6"/>
  <c r="BO411" i="6"/>
  <c r="BO475" i="6"/>
  <c r="BO36" i="6"/>
  <c r="BO124" i="6"/>
  <c r="BO196" i="6"/>
  <c r="BO268" i="6"/>
  <c r="BO340" i="6"/>
  <c r="BO408" i="6"/>
  <c r="BO472" i="6"/>
  <c r="BO93" i="6"/>
  <c r="BO229" i="6"/>
  <c r="BO293" i="6"/>
  <c r="BO357" i="6"/>
  <c r="BO421" i="6"/>
  <c r="BO489" i="6"/>
  <c r="BO38" i="6"/>
  <c r="BO114" i="6"/>
  <c r="BO138" i="6"/>
  <c r="BO206" i="6"/>
  <c r="BO282" i="6"/>
  <c r="BO362" i="6"/>
  <c r="BO426" i="6"/>
  <c r="BO502" i="6"/>
  <c r="BO79" i="6"/>
  <c r="BO211" i="6"/>
  <c r="BO367" i="6"/>
  <c r="BO27" i="6"/>
  <c r="BO55" i="6"/>
  <c r="BO135" i="6"/>
  <c r="BO155" i="6"/>
  <c r="BO207" i="6"/>
  <c r="BO283" i="6"/>
  <c r="BO347" i="6"/>
  <c r="BO415" i="6"/>
  <c r="BO479" i="6"/>
  <c r="BO40" i="6"/>
  <c r="BO200" i="6"/>
  <c r="BO272" i="6"/>
  <c r="BO348" i="6"/>
  <c r="BO412" i="6"/>
  <c r="BO480" i="6"/>
  <c r="BO77" i="6"/>
  <c r="BO217" i="6"/>
  <c r="BO281" i="6"/>
  <c r="BO345" i="6"/>
  <c r="BO409" i="6"/>
  <c r="BO477" i="6"/>
  <c r="BO26" i="6"/>
  <c r="BO90" i="6"/>
  <c r="BO190" i="6"/>
  <c r="BO270" i="6"/>
  <c r="BO346" i="6"/>
  <c r="BO414" i="6"/>
  <c r="BO490" i="6"/>
  <c r="BO65" i="6"/>
  <c r="BO149" i="6"/>
  <c r="BO201" i="6"/>
  <c r="BO269" i="6"/>
  <c r="BO333" i="6"/>
  <c r="BO397" i="6"/>
  <c r="BO465" i="6"/>
  <c r="BO30" i="6"/>
  <c r="BO94" i="6"/>
  <c r="BO122" i="6"/>
  <c r="BO194" i="6"/>
  <c r="BO274" i="6"/>
  <c r="BO354" i="6"/>
  <c r="BO418" i="6"/>
  <c r="BO494" i="6"/>
  <c r="BO69" i="6"/>
  <c r="BO153" i="6"/>
  <c r="BO205" i="6"/>
  <c r="BO273" i="6"/>
  <c r="BO337" i="6"/>
  <c r="BO401" i="6"/>
  <c r="BO469" i="6"/>
  <c r="BO34" i="6"/>
  <c r="BO98" i="6"/>
  <c r="BO134" i="6"/>
  <c r="BO202" i="6"/>
  <c r="BO278" i="6"/>
  <c r="BO358" i="6"/>
  <c r="BO422" i="6"/>
  <c r="BO498" i="6"/>
  <c r="BO334" i="6"/>
  <c r="BO406" i="6"/>
  <c r="BO478" i="6"/>
  <c r="BO314" i="6"/>
  <c r="BO44" i="6"/>
  <c r="BO204" i="6"/>
  <c r="BO276" i="6"/>
  <c r="BO352" i="6"/>
  <c r="BO416" i="6"/>
  <c r="BO484" i="6"/>
  <c r="BO23" i="6"/>
  <c r="BO107" i="6"/>
  <c r="BO127" i="6"/>
  <c r="BO179" i="6"/>
  <c r="BO259" i="6"/>
  <c r="BO323" i="6"/>
  <c r="BO387" i="6"/>
  <c r="BO455" i="6"/>
  <c r="BO12" i="6"/>
  <c r="BO88" i="6"/>
  <c r="BO144" i="6"/>
  <c r="BO176" i="6"/>
  <c r="BO244" i="6"/>
  <c r="BO316" i="6"/>
  <c r="BO388" i="6"/>
  <c r="BO452" i="6"/>
  <c r="BO19" i="6"/>
  <c r="BO191" i="6"/>
  <c r="BO319" i="6"/>
  <c r="BO467" i="6"/>
  <c r="BO87" i="6"/>
  <c r="BO167" i="6"/>
  <c r="BO263" i="6"/>
  <c r="BO327" i="6"/>
  <c r="BO391" i="6"/>
  <c r="BO459" i="6"/>
  <c r="BO16" i="6"/>
  <c r="BO96" i="6"/>
  <c r="BO148" i="6"/>
  <c r="BO180" i="6"/>
  <c r="BO248" i="6"/>
  <c r="BO320" i="6"/>
  <c r="BO392" i="6"/>
  <c r="BO456" i="6"/>
  <c r="BO73" i="6"/>
  <c r="BO157" i="6"/>
  <c r="BO209" i="6"/>
  <c r="BO277" i="6"/>
  <c r="BO341" i="6"/>
  <c r="BO405" i="6"/>
  <c r="BO473" i="6"/>
  <c r="BO22" i="6"/>
  <c r="BO86" i="6"/>
  <c r="BO186" i="6"/>
  <c r="BO266" i="6"/>
  <c r="BO338" i="6"/>
  <c r="BO410" i="6"/>
  <c r="BO482" i="6"/>
  <c r="BO39" i="6"/>
  <c r="BO175" i="6"/>
  <c r="BO335" i="6"/>
  <c r="BO483" i="6"/>
  <c r="BO31" i="6"/>
  <c r="BO119" i="6"/>
  <c r="BO187" i="6"/>
  <c r="BO267" i="6"/>
  <c r="BO331" i="6"/>
  <c r="BO395" i="6"/>
  <c r="BO463" i="6"/>
  <c r="BO20" i="6"/>
  <c r="BO104" i="6"/>
  <c r="BO152" i="6"/>
  <c r="BO184" i="6"/>
  <c r="BO252" i="6"/>
  <c r="BO324" i="6"/>
  <c r="BO396" i="6"/>
  <c r="BO460" i="6"/>
  <c r="BO61" i="6"/>
  <c r="BO137" i="6"/>
  <c r="BO197" i="6"/>
  <c r="BO265" i="6"/>
  <c r="BO329" i="6"/>
  <c r="BO393" i="6"/>
  <c r="BO457" i="6"/>
  <c r="BO10" i="6"/>
  <c r="BO74" i="6"/>
  <c r="BO174" i="6"/>
  <c r="BO246" i="6"/>
  <c r="BO326" i="6"/>
  <c r="BO398" i="6"/>
  <c r="BO466" i="6"/>
  <c r="BO45" i="6"/>
  <c r="BO125" i="6"/>
  <c r="BO185" i="6"/>
  <c r="BO253" i="6"/>
  <c r="BO317" i="6"/>
  <c r="BO381" i="6"/>
  <c r="BO445" i="6"/>
  <c r="BO14" i="6"/>
  <c r="BO78" i="6"/>
  <c r="BO178" i="6"/>
  <c r="BO250" i="6"/>
  <c r="BO330" i="6"/>
  <c r="BO402" i="6"/>
  <c r="BO470" i="6"/>
  <c r="BO53" i="6"/>
  <c r="BO129" i="6"/>
  <c r="BO189" i="6"/>
  <c r="BO257" i="6"/>
  <c r="BO321" i="6"/>
  <c r="BO385" i="6"/>
  <c r="BO449" i="6"/>
  <c r="BO18" i="6"/>
  <c r="BO82" i="6"/>
  <c r="BO182" i="6"/>
  <c r="BO262" i="6"/>
  <c r="BO454" i="6"/>
  <c r="BO514" i="6"/>
  <c r="BO28" i="6"/>
  <c r="BO112" i="6"/>
  <c r="BO156" i="6"/>
  <c r="BO188" i="6"/>
  <c r="BO256" i="6"/>
  <c r="BO328" i="6"/>
  <c r="BO400" i="6"/>
  <c r="BO464" i="6"/>
  <c r="BO499" i="6"/>
  <c r="BO83" i="6"/>
  <c r="BO163" i="6"/>
  <c r="BO243" i="6"/>
  <c r="BO307" i="6"/>
  <c r="BO371" i="6"/>
  <c r="BO439" i="6"/>
  <c r="BO503" i="6"/>
  <c r="BO68" i="6"/>
  <c r="BO160" i="6"/>
  <c r="BO228" i="6"/>
  <c r="BO300" i="6"/>
  <c r="BO372" i="6"/>
  <c r="BO436" i="6"/>
  <c r="BO508" i="6"/>
  <c r="BO143" i="6"/>
  <c r="BO287" i="6"/>
  <c r="BO435" i="6"/>
  <c r="BO71" i="6"/>
  <c r="BO151" i="6"/>
  <c r="BO247" i="6"/>
  <c r="BO311" i="6"/>
  <c r="BO375" i="6"/>
  <c r="BO443" i="6"/>
  <c r="BO507" i="6"/>
  <c r="BO72" i="6"/>
  <c r="BO164" i="6"/>
  <c r="BO232" i="6"/>
  <c r="BO304" i="6"/>
  <c r="BO376" i="6"/>
  <c r="BO440" i="6"/>
  <c r="BO57" i="6"/>
  <c r="BO133" i="6"/>
  <c r="BO193" i="6"/>
  <c r="BO261" i="6"/>
  <c r="BO325" i="6"/>
  <c r="BO389" i="6"/>
  <c r="BO453" i="6"/>
  <c r="BO6" i="6"/>
  <c r="BO70" i="6"/>
  <c r="BO170" i="6"/>
  <c r="BO238" i="6"/>
  <c r="BO318" i="6"/>
  <c r="BO394" i="6"/>
  <c r="BO458" i="6"/>
  <c r="BO518" i="6"/>
  <c r="BO159" i="6"/>
  <c r="BO303" i="6"/>
  <c r="BO451" i="6"/>
  <c r="BO11" i="6"/>
  <c r="BO91" i="6"/>
  <c r="BO171" i="6"/>
  <c r="BO251" i="6"/>
  <c r="BO315" i="6"/>
  <c r="BO379" i="6"/>
  <c r="BO447" i="6"/>
  <c r="BO515" i="6"/>
  <c r="BO76" i="6"/>
  <c r="BO132" i="6"/>
  <c r="BO168" i="6"/>
  <c r="BO236" i="6"/>
  <c r="BO308" i="6"/>
  <c r="BO380" i="6"/>
  <c r="BO444" i="6"/>
  <c r="BO37" i="6"/>
  <c r="BO121" i="6"/>
  <c r="BO181" i="6"/>
  <c r="BO249" i="6"/>
  <c r="BO313" i="6"/>
  <c r="BO377" i="6"/>
  <c r="BO441" i="6"/>
  <c r="BO509" i="6"/>
  <c r="BO58" i="6"/>
  <c r="BO158" i="6"/>
  <c r="BO226" i="6"/>
  <c r="BO306" i="6"/>
  <c r="BO382" i="6"/>
  <c r="BO446" i="6"/>
  <c r="BO21" i="6"/>
  <c r="BO101" i="6"/>
  <c r="BO165" i="6"/>
  <c r="BO237" i="6"/>
  <c r="BO301" i="6"/>
  <c r="BO365" i="6"/>
  <c r="BO429" i="6"/>
  <c r="BO497" i="6"/>
  <c r="BO62" i="6"/>
  <c r="BO162" i="6"/>
  <c r="BO230" i="6"/>
  <c r="BO310" i="6"/>
  <c r="BO386" i="6"/>
  <c r="BO450" i="6"/>
  <c r="BO29" i="6"/>
  <c r="BO105" i="6"/>
  <c r="BO169" i="6"/>
  <c r="BO241" i="6"/>
  <c r="BO305" i="6"/>
  <c r="BO369" i="6"/>
  <c r="BO433" i="6"/>
  <c r="BO501" i="6"/>
  <c r="BO66" i="6"/>
  <c r="BO166" i="6"/>
  <c r="BO390" i="6"/>
  <c r="BO4" i="6"/>
  <c r="BO80" i="6"/>
  <c r="BO136" i="6"/>
  <c r="BO172" i="6"/>
  <c r="BO240" i="6"/>
  <c r="BO312" i="6"/>
  <c r="BO384" i="6"/>
  <c r="BO448" i="6"/>
  <c r="BO419" i="6"/>
  <c r="BO67" i="6"/>
  <c r="BO219" i="6"/>
  <c r="BO291" i="6"/>
  <c r="BO355" i="6"/>
  <c r="BO423" i="6"/>
  <c r="BO487" i="6"/>
  <c r="BO48" i="6"/>
  <c r="BO208" i="6"/>
  <c r="BO280" i="6"/>
  <c r="BO356" i="6"/>
  <c r="BO420" i="6"/>
  <c r="BO488" i="6"/>
  <c r="BO99" i="6"/>
  <c r="BO255" i="6"/>
  <c r="BO383" i="6"/>
  <c r="BO51" i="6"/>
  <c r="BO223" i="6"/>
  <c r="BO295" i="6"/>
  <c r="BO359" i="6"/>
  <c r="BO427" i="6"/>
  <c r="BO491" i="6"/>
  <c r="BO52" i="6"/>
  <c r="BO212" i="6"/>
  <c r="BO284" i="6"/>
  <c r="BO360" i="6"/>
  <c r="BO424" i="6"/>
  <c r="BO492" i="6"/>
  <c r="BO33" i="6"/>
  <c r="BO113" i="6"/>
  <c r="BO177" i="6"/>
  <c r="BO245" i="6"/>
  <c r="BO309" i="6"/>
  <c r="BO373" i="6"/>
  <c r="BO437" i="6"/>
  <c r="BO505" i="6"/>
  <c r="BO54" i="6"/>
  <c r="BO154" i="6"/>
  <c r="BO222" i="6"/>
  <c r="BO302" i="6"/>
  <c r="BO378" i="6"/>
  <c r="BO442" i="6"/>
  <c r="BO123" i="6"/>
  <c r="BO271" i="6"/>
  <c r="BO399" i="6"/>
  <c r="BO183" i="6"/>
  <c r="BO75" i="6"/>
  <c r="BO235" i="6"/>
  <c r="BO299" i="6"/>
  <c r="BO363" i="6"/>
  <c r="BO431" i="6"/>
  <c r="BO495" i="6"/>
  <c r="BO60" i="6"/>
  <c r="BO216" i="6"/>
  <c r="BO288" i="6"/>
  <c r="BO364" i="6"/>
  <c r="BO428" i="6"/>
  <c r="BO496" i="6"/>
  <c r="BO9" i="6"/>
  <c r="BO97" i="6"/>
  <c r="BO161" i="6"/>
  <c r="BO233" i="6"/>
  <c r="BO297" i="6"/>
  <c r="BO361" i="6"/>
  <c r="BO425" i="6"/>
  <c r="BO493" i="6"/>
  <c r="BO42" i="6"/>
  <c r="BO118" i="6"/>
  <c r="BO142" i="6"/>
  <c r="BO210" i="6"/>
  <c r="BO286" i="6"/>
  <c r="BO366" i="6"/>
  <c r="BO430" i="6"/>
  <c r="BO506" i="6"/>
  <c r="BO81" i="6"/>
  <c r="BO221" i="6"/>
  <c r="BO285" i="6"/>
  <c r="BO349" i="6"/>
  <c r="BO413" i="6"/>
  <c r="BO481" i="6"/>
  <c r="BO46" i="6"/>
  <c r="BO146" i="6"/>
  <c r="BO214" i="6"/>
  <c r="BO294" i="6"/>
  <c r="BO370" i="6"/>
  <c r="BO434" i="6"/>
  <c r="BO510" i="6"/>
  <c r="BO89" i="6"/>
  <c r="BO225" i="6"/>
  <c r="BO289" i="6"/>
  <c r="BO353" i="6"/>
  <c r="BO417" i="6"/>
  <c r="BO485" i="6"/>
  <c r="BO50" i="6"/>
  <c r="BO150" i="6"/>
  <c r="BO218" i="6"/>
  <c r="BO298" i="6"/>
  <c r="BO374" i="6"/>
  <c r="BO438" i="6"/>
  <c r="BO234" i="6"/>
  <c r="L319" i="10"/>
  <c r="M319" i="10"/>
  <c r="L118" i="10"/>
  <c r="M118" i="10"/>
  <c r="M97" i="10"/>
  <c r="L97" i="10"/>
  <c r="L124" i="10"/>
  <c r="M124" i="10"/>
  <c r="L252" i="10"/>
  <c r="M252" i="10"/>
  <c r="L601" i="10"/>
  <c r="M601" i="10"/>
  <c r="L310" i="10"/>
  <c r="M310" i="10"/>
  <c r="L270" i="10"/>
  <c r="M270" i="10"/>
  <c r="L495" i="10"/>
  <c r="M495" i="10"/>
  <c r="L595" i="10"/>
  <c r="M595" i="10"/>
  <c r="L612" i="10"/>
  <c r="M612" i="10"/>
  <c r="L609" i="10"/>
  <c r="M609" i="10"/>
  <c r="L615" i="10"/>
  <c r="M615" i="10"/>
  <c r="L305" i="10"/>
  <c r="M305" i="10"/>
  <c r="L278" i="10"/>
  <c r="M278" i="10"/>
  <c r="L280" i="10"/>
  <c r="M280" i="10"/>
  <c r="L277" i="10"/>
  <c r="M277" i="10"/>
  <c r="L467" i="10"/>
  <c r="M467" i="10"/>
  <c r="L70" i="10"/>
  <c r="M70" i="10"/>
  <c r="L368" i="10"/>
  <c r="M368" i="10"/>
  <c r="L149" i="10"/>
  <c r="M149" i="10"/>
  <c r="L154" i="10"/>
  <c r="M154" i="10"/>
  <c r="L424" i="10"/>
  <c r="M424" i="10"/>
  <c r="L429" i="10"/>
  <c r="M429" i="10"/>
  <c r="L63" i="10"/>
  <c r="M63" i="10"/>
  <c r="L623" i="10"/>
  <c r="M623" i="10"/>
  <c r="L315" i="10"/>
  <c r="M315" i="10"/>
  <c r="L87" i="10"/>
  <c r="M87" i="10"/>
  <c r="L11" i="10"/>
  <c r="M11" i="10"/>
  <c r="L94" i="10"/>
  <c r="M94" i="10"/>
  <c r="L10" i="10"/>
  <c r="M10" i="10"/>
  <c r="L89" i="10"/>
  <c r="M89" i="10"/>
  <c r="L5" i="10"/>
  <c r="M5" i="10"/>
  <c r="L88" i="10"/>
  <c r="M88" i="10"/>
  <c r="L8" i="10"/>
  <c r="M8" i="10"/>
  <c r="L294" i="10"/>
  <c r="M294" i="10"/>
  <c r="L292" i="10"/>
  <c r="M292" i="10"/>
  <c r="L375" i="10"/>
  <c r="M375" i="10"/>
  <c r="L379" i="10"/>
  <c r="M379" i="10"/>
  <c r="L176" i="10"/>
  <c r="M176" i="10"/>
  <c r="L385" i="10"/>
  <c r="M385" i="10"/>
  <c r="L36" i="10"/>
  <c r="M36" i="10"/>
  <c r="L26" i="10"/>
  <c r="M26" i="10"/>
  <c r="L357" i="10"/>
  <c r="M357" i="10"/>
  <c r="L20" i="10"/>
  <c r="M20" i="10"/>
  <c r="L133" i="10"/>
  <c r="M133" i="10"/>
  <c r="L351" i="10"/>
  <c r="M351" i="10"/>
  <c r="L353" i="10"/>
  <c r="M353" i="10"/>
  <c r="L135" i="10"/>
  <c r="M135" i="10"/>
  <c r="L183" i="10"/>
  <c r="M183" i="10"/>
  <c r="L544" i="10"/>
  <c r="M544" i="10"/>
  <c r="BS521" i="6"/>
  <c r="BS525" i="6"/>
  <c r="BS529" i="6"/>
  <c r="BS533" i="6"/>
  <c r="BS520" i="6"/>
  <c r="BS524" i="6"/>
  <c r="BS528" i="6"/>
  <c r="BS532" i="6"/>
  <c r="BS523" i="6"/>
  <c r="BS527" i="6"/>
  <c r="BS531" i="6"/>
  <c r="BS535" i="6"/>
  <c r="BS522" i="6"/>
  <c r="BS526" i="6"/>
  <c r="BS530" i="6"/>
  <c r="BS534" i="6"/>
  <c r="BS49" i="6"/>
  <c r="BS173" i="6"/>
  <c r="BS106" i="6"/>
  <c r="BS126" i="6"/>
  <c r="BS350" i="6"/>
  <c r="BS43" i="6"/>
  <c r="BS111" i="6"/>
  <c r="BS227" i="6"/>
  <c r="BS41" i="6"/>
  <c r="BS242" i="6"/>
  <c r="BS462" i="6"/>
  <c r="BS84" i="6"/>
  <c r="BS116" i="6"/>
  <c r="BS264" i="6"/>
  <c r="BS476" i="6"/>
  <c r="BS25" i="6"/>
  <c r="BS102" i="6"/>
  <c r="BS290" i="6"/>
  <c r="BS35" i="6"/>
  <c r="BS103" i="6"/>
  <c r="BS215" i="6"/>
  <c r="BS511" i="6"/>
  <c r="BS17" i="6"/>
  <c r="BS141" i="6"/>
  <c r="BS110" i="6"/>
  <c r="BS130" i="6"/>
  <c r="BS342" i="6"/>
  <c r="BS56" i="6"/>
  <c r="BS108" i="6"/>
  <c r="BS224" i="6"/>
  <c r="BS344" i="6"/>
  <c r="BS516" i="6"/>
  <c r="BS13" i="6"/>
  <c r="BS145" i="6"/>
  <c r="BS254" i="6"/>
  <c r="BS15" i="6"/>
  <c r="BS95" i="6"/>
  <c r="BS195" i="6"/>
  <c r="BS407" i="6"/>
  <c r="BS5" i="6"/>
  <c r="BS109" i="6"/>
  <c r="BS322" i="6"/>
  <c r="BS24" i="6"/>
  <c r="BS100" i="6"/>
  <c r="BS332" i="6"/>
  <c r="BS512" i="6"/>
  <c r="BS117" i="6"/>
  <c r="BS461" i="6"/>
  <c r="BS513" i="6"/>
  <c r="BS198" i="6"/>
  <c r="BS474" i="6"/>
  <c r="BS7" i="6"/>
  <c r="BS59" i="6"/>
  <c r="BS139" i="6"/>
  <c r="BS231" i="6"/>
  <c r="BS85" i="6"/>
  <c r="BS213" i="6"/>
  <c r="BS517" i="6"/>
  <c r="BS258" i="6"/>
  <c r="BS486" i="6"/>
  <c r="BS8" i="6"/>
  <c r="BS92" i="6"/>
  <c r="BS128" i="6"/>
  <c r="BS140" i="6"/>
  <c r="BS500" i="6"/>
  <c r="BS292" i="6"/>
  <c r="BS4" i="6"/>
  <c r="BS80" i="6"/>
  <c r="BS172" i="6"/>
  <c r="BS240" i="6"/>
  <c r="BS312" i="6"/>
  <c r="BS384" i="6"/>
  <c r="BS448" i="6"/>
  <c r="BS419" i="6"/>
  <c r="BS67" i="6"/>
  <c r="BS127" i="6"/>
  <c r="BS147" i="6"/>
  <c r="BS219" i="6"/>
  <c r="BS291" i="6"/>
  <c r="BS355" i="6"/>
  <c r="BS423" i="6"/>
  <c r="BS487" i="6"/>
  <c r="BS48" i="6"/>
  <c r="BS208" i="6"/>
  <c r="BS280" i="6"/>
  <c r="BS356" i="6"/>
  <c r="BS420" i="6"/>
  <c r="BS488" i="6"/>
  <c r="BS99" i="6"/>
  <c r="BS255" i="6"/>
  <c r="BS383" i="6"/>
  <c r="BS51" i="6"/>
  <c r="BS223" i="6"/>
  <c r="BS295" i="6"/>
  <c r="BS359" i="6"/>
  <c r="BS427" i="6"/>
  <c r="BS491" i="6"/>
  <c r="BS52" i="6"/>
  <c r="BS212" i="6"/>
  <c r="BS284" i="6"/>
  <c r="BS360" i="6"/>
  <c r="BS424" i="6"/>
  <c r="BS492" i="6"/>
  <c r="BS33" i="6"/>
  <c r="BS113" i="6"/>
  <c r="BS177" i="6"/>
  <c r="BS245" i="6"/>
  <c r="BS309" i="6"/>
  <c r="BS373" i="6"/>
  <c r="BS437" i="6"/>
  <c r="BS505" i="6"/>
  <c r="BS54" i="6"/>
  <c r="BS154" i="6"/>
  <c r="BS222" i="6"/>
  <c r="BS302" i="6"/>
  <c r="BS378" i="6"/>
  <c r="BS442" i="6"/>
  <c r="BS271" i="6"/>
  <c r="BS399" i="6"/>
  <c r="BS183" i="6"/>
  <c r="BS75" i="6"/>
  <c r="BS155" i="6"/>
  <c r="BS235" i="6"/>
  <c r="BS299" i="6"/>
  <c r="BS363" i="6"/>
  <c r="BS431" i="6"/>
  <c r="BS495" i="6"/>
  <c r="BS60" i="6"/>
  <c r="BS216" i="6"/>
  <c r="BS288" i="6"/>
  <c r="BS364" i="6"/>
  <c r="BS428" i="6"/>
  <c r="BS496" i="6"/>
  <c r="BS9" i="6"/>
  <c r="BS97" i="6"/>
  <c r="BS161" i="6"/>
  <c r="BS233" i="6"/>
  <c r="BS297" i="6"/>
  <c r="BS361" i="6"/>
  <c r="BS425" i="6"/>
  <c r="BS493" i="6"/>
  <c r="BS42" i="6"/>
  <c r="BS118" i="6"/>
  <c r="BS142" i="6"/>
  <c r="BS210" i="6"/>
  <c r="BS286" i="6"/>
  <c r="BS366" i="6"/>
  <c r="BS430" i="6"/>
  <c r="BS506" i="6"/>
  <c r="BS81" i="6"/>
  <c r="BS221" i="6"/>
  <c r="BS285" i="6"/>
  <c r="BS349" i="6"/>
  <c r="BS413" i="6"/>
  <c r="BS481" i="6"/>
  <c r="BS46" i="6"/>
  <c r="BS146" i="6"/>
  <c r="BS214" i="6"/>
  <c r="BS294" i="6"/>
  <c r="BS370" i="6"/>
  <c r="BS434" i="6"/>
  <c r="BS510" i="6"/>
  <c r="BS89" i="6"/>
  <c r="BS225" i="6"/>
  <c r="BS289" i="6"/>
  <c r="BS353" i="6"/>
  <c r="BS417" i="6"/>
  <c r="BS485" i="6"/>
  <c r="BS50" i="6"/>
  <c r="BS150" i="6"/>
  <c r="BS218" i="6"/>
  <c r="BS298" i="6"/>
  <c r="BS374" i="6"/>
  <c r="BS438" i="6"/>
  <c r="BS358" i="6"/>
  <c r="BS498" i="6"/>
  <c r="BS64" i="6"/>
  <c r="BS220" i="6"/>
  <c r="BS296" i="6"/>
  <c r="BS368" i="6"/>
  <c r="BS432" i="6"/>
  <c r="BS504" i="6"/>
  <c r="BS47" i="6"/>
  <c r="BS199" i="6"/>
  <c r="BS275" i="6"/>
  <c r="BS339" i="6"/>
  <c r="BS403" i="6"/>
  <c r="BS471" i="6"/>
  <c r="BS32" i="6"/>
  <c r="BS120" i="6"/>
  <c r="BS144" i="6"/>
  <c r="BS192" i="6"/>
  <c r="BS260" i="6"/>
  <c r="BS336" i="6"/>
  <c r="BS404" i="6"/>
  <c r="BS468" i="6"/>
  <c r="BS63" i="6"/>
  <c r="BS239" i="6"/>
  <c r="BS351" i="6"/>
  <c r="BS519" i="6"/>
  <c r="BS115" i="6"/>
  <c r="BS203" i="6"/>
  <c r="BS279" i="6"/>
  <c r="BS343" i="6"/>
  <c r="BS411" i="6"/>
  <c r="BS475" i="6"/>
  <c r="BS36" i="6"/>
  <c r="BS124" i="6"/>
  <c r="BS148" i="6"/>
  <c r="BS196" i="6"/>
  <c r="BS268" i="6"/>
  <c r="BS340" i="6"/>
  <c r="BS408" i="6"/>
  <c r="BS472" i="6"/>
  <c r="BS93" i="6"/>
  <c r="BS229" i="6"/>
  <c r="BS293" i="6"/>
  <c r="BS357" i="6"/>
  <c r="BS421" i="6"/>
  <c r="BS489" i="6"/>
  <c r="BS38" i="6"/>
  <c r="BS114" i="6"/>
  <c r="BS138" i="6"/>
  <c r="BS206" i="6"/>
  <c r="BS282" i="6"/>
  <c r="BS362" i="6"/>
  <c r="BS426" i="6"/>
  <c r="BS502" i="6"/>
  <c r="BS79" i="6"/>
  <c r="BS211" i="6"/>
  <c r="BS367" i="6"/>
  <c r="BS27" i="6"/>
  <c r="BS55" i="6"/>
  <c r="BS135" i="6"/>
  <c r="BS207" i="6"/>
  <c r="BS283" i="6"/>
  <c r="BS347" i="6"/>
  <c r="BS415" i="6"/>
  <c r="BS479" i="6"/>
  <c r="BS40" i="6"/>
  <c r="BS152" i="6"/>
  <c r="BS200" i="6"/>
  <c r="BS272" i="6"/>
  <c r="BS348" i="6"/>
  <c r="BS412" i="6"/>
  <c r="BS480" i="6"/>
  <c r="BS77" i="6"/>
  <c r="BS217" i="6"/>
  <c r="BS281" i="6"/>
  <c r="BS345" i="6"/>
  <c r="BS409" i="6"/>
  <c r="BS477" i="6"/>
  <c r="BS26" i="6"/>
  <c r="BS90" i="6"/>
  <c r="BS190" i="6"/>
  <c r="BS270" i="6"/>
  <c r="BS346" i="6"/>
  <c r="BS414" i="6"/>
  <c r="BS490" i="6"/>
  <c r="BS65" i="6"/>
  <c r="BS149" i="6"/>
  <c r="BS201" i="6"/>
  <c r="BS269" i="6"/>
  <c r="BS333" i="6"/>
  <c r="BS397" i="6"/>
  <c r="BS465" i="6"/>
  <c r="BS30" i="6"/>
  <c r="BS94" i="6"/>
  <c r="BS122" i="6"/>
  <c r="BS194" i="6"/>
  <c r="BS274" i="6"/>
  <c r="BS354" i="6"/>
  <c r="BS418" i="6"/>
  <c r="BS494" i="6"/>
  <c r="BS69" i="6"/>
  <c r="BS153" i="6"/>
  <c r="BS205" i="6"/>
  <c r="BS273" i="6"/>
  <c r="BS337" i="6"/>
  <c r="BS401" i="6"/>
  <c r="BS469" i="6"/>
  <c r="BS34" i="6"/>
  <c r="BS98" i="6"/>
  <c r="BS134" i="6"/>
  <c r="BS202" i="6"/>
  <c r="BS278" i="6"/>
  <c r="BS422" i="6"/>
  <c r="BS44" i="6"/>
  <c r="BS156" i="6"/>
  <c r="BS204" i="6"/>
  <c r="BS276" i="6"/>
  <c r="BS352" i="6"/>
  <c r="BS416" i="6"/>
  <c r="BS484" i="6"/>
  <c r="BS23" i="6"/>
  <c r="BS107" i="6"/>
  <c r="BS179" i="6"/>
  <c r="BS259" i="6"/>
  <c r="BS323" i="6"/>
  <c r="BS387" i="6"/>
  <c r="BS455" i="6"/>
  <c r="BS12" i="6"/>
  <c r="BS88" i="6"/>
  <c r="BS176" i="6"/>
  <c r="BS244" i="6"/>
  <c r="BS316" i="6"/>
  <c r="BS388" i="6"/>
  <c r="BS452" i="6"/>
  <c r="BS19" i="6"/>
  <c r="BS191" i="6"/>
  <c r="BS319" i="6"/>
  <c r="BS467" i="6"/>
  <c r="BS87" i="6"/>
  <c r="BS131" i="6"/>
  <c r="BS167" i="6"/>
  <c r="BS263" i="6"/>
  <c r="BS327" i="6"/>
  <c r="BS391" i="6"/>
  <c r="BS459" i="6"/>
  <c r="BS16" i="6"/>
  <c r="BS96" i="6"/>
  <c r="BS180" i="6"/>
  <c r="BS248" i="6"/>
  <c r="BS320" i="6"/>
  <c r="BS392" i="6"/>
  <c r="BS456" i="6"/>
  <c r="BS73" i="6"/>
  <c r="BS157" i="6"/>
  <c r="BS209" i="6"/>
  <c r="BS277" i="6"/>
  <c r="BS341" i="6"/>
  <c r="BS405" i="6"/>
  <c r="BS473" i="6"/>
  <c r="BS22" i="6"/>
  <c r="BS86" i="6"/>
  <c r="BS186" i="6"/>
  <c r="BS266" i="6"/>
  <c r="BS338" i="6"/>
  <c r="BS410" i="6"/>
  <c r="BS482" i="6"/>
  <c r="BS39" i="6"/>
  <c r="BS123" i="6"/>
  <c r="BS175" i="6"/>
  <c r="BS335" i="6"/>
  <c r="BS483" i="6"/>
  <c r="BS31" i="6"/>
  <c r="BS119" i="6"/>
  <c r="BS187" i="6"/>
  <c r="BS267" i="6"/>
  <c r="BS331" i="6"/>
  <c r="BS395" i="6"/>
  <c r="BS463" i="6"/>
  <c r="BS20" i="6"/>
  <c r="BS104" i="6"/>
  <c r="BS132" i="6"/>
  <c r="BS184" i="6"/>
  <c r="BS252" i="6"/>
  <c r="BS324" i="6"/>
  <c r="BS396" i="6"/>
  <c r="BS460" i="6"/>
  <c r="BS61" i="6"/>
  <c r="BS137" i="6"/>
  <c r="BS197" i="6"/>
  <c r="BS265" i="6"/>
  <c r="BS329" i="6"/>
  <c r="BS393" i="6"/>
  <c r="BS457" i="6"/>
  <c r="BS10" i="6"/>
  <c r="BS74" i="6"/>
  <c r="BS174" i="6"/>
  <c r="BS246" i="6"/>
  <c r="BS326" i="6"/>
  <c r="BS398" i="6"/>
  <c r="BS466" i="6"/>
  <c r="BS45" i="6"/>
  <c r="BS125" i="6"/>
  <c r="BS185" i="6"/>
  <c r="BS253" i="6"/>
  <c r="BS317" i="6"/>
  <c r="BS381" i="6"/>
  <c r="BS445" i="6"/>
  <c r="BS14" i="6"/>
  <c r="BS78" i="6"/>
  <c r="BS178" i="6"/>
  <c r="BS250" i="6"/>
  <c r="BS330" i="6"/>
  <c r="BS402" i="6"/>
  <c r="BS470" i="6"/>
  <c r="BS53" i="6"/>
  <c r="BS129" i="6"/>
  <c r="BS189" i="6"/>
  <c r="BS257" i="6"/>
  <c r="BS321" i="6"/>
  <c r="BS385" i="6"/>
  <c r="BS449" i="6"/>
  <c r="BS18" i="6"/>
  <c r="BS82" i="6"/>
  <c r="BS182" i="6"/>
  <c r="BS334" i="6"/>
  <c r="BS406" i="6"/>
  <c r="BS28" i="6"/>
  <c r="BS112" i="6"/>
  <c r="BS136" i="6"/>
  <c r="BS188" i="6"/>
  <c r="BS256" i="6"/>
  <c r="BS328" i="6"/>
  <c r="BS400" i="6"/>
  <c r="BS464" i="6"/>
  <c r="BS499" i="6"/>
  <c r="BS83" i="6"/>
  <c r="BS163" i="6"/>
  <c r="BS243" i="6"/>
  <c r="BS307" i="6"/>
  <c r="BS371" i="6"/>
  <c r="BS439" i="6"/>
  <c r="BS503" i="6"/>
  <c r="BS68" i="6"/>
  <c r="BS160" i="6"/>
  <c r="BS228" i="6"/>
  <c r="BS300" i="6"/>
  <c r="BS372" i="6"/>
  <c r="BS436" i="6"/>
  <c r="BS508" i="6"/>
  <c r="BS143" i="6"/>
  <c r="BS287" i="6"/>
  <c r="BS435" i="6"/>
  <c r="BS71" i="6"/>
  <c r="BS151" i="6"/>
  <c r="BS247" i="6"/>
  <c r="BS311" i="6"/>
  <c r="BS375" i="6"/>
  <c r="BS443" i="6"/>
  <c r="BS507" i="6"/>
  <c r="BS72" i="6"/>
  <c r="BS164" i="6"/>
  <c r="BS232" i="6"/>
  <c r="BS304" i="6"/>
  <c r="BS376" i="6"/>
  <c r="BS440" i="6"/>
  <c r="BS57" i="6"/>
  <c r="BS133" i="6"/>
  <c r="BS193" i="6"/>
  <c r="BS261" i="6"/>
  <c r="BS325" i="6"/>
  <c r="BS389" i="6"/>
  <c r="BS453" i="6"/>
  <c r="BS6" i="6"/>
  <c r="BS70" i="6"/>
  <c r="BS170" i="6"/>
  <c r="BS238" i="6"/>
  <c r="BS318" i="6"/>
  <c r="BS394" i="6"/>
  <c r="BS458" i="6"/>
  <c r="BS518" i="6"/>
  <c r="BS159" i="6"/>
  <c r="BS303" i="6"/>
  <c r="BS451" i="6"/>
  <c r="BS11" i="6"/>
  <c r="BS91" i="6"/>
  <c r="BS171" i="6"/>
  <c r="BS251" i="6"/>
  <c r="BS315" i="6"/>
  <c r="BS379" i="6"/>
  <c r="BS447" i="6"/>
  <c r="BS515" i="6"/>
  <c r="BS76" i="6"/>
  <c r="BS168" i="6"/>
  <c r="BS236" i="6"/>
  <c r="BS308" i="6"/>
  <c r="BS380" i="6"/>
  <c r="BS444" i="6"/>
  <c r="BS37" i="6"/>
  <c r="BS121" i="6"/>
  <c r="BS181" i="6"/>
  <c r="BS249" i="6"/>
  <c r="BS313" i="6"/>
  <c r="BS377" i="6"/>
  <c r="BS441" i="6"/>
  <c r="BS509" i="6"/>
  <c r="BS58" i="6"/>
  <c r="BS158" i="6"/>
  <c r="BS226" i="6"/>
  <c r="BS306" i="6"/>
  <c r="BS382" i="6"/>
  <c r="BS446" i="6"/>
  <c r="BS21" i="6"/>
  <c r="BS101" i="6"/>
  <c r="BS165" i="6"/>
  <c r="BS237" i="6"/>
  <c r="BS301" i="6"/>
  <c r="BS365" i="6"/>
  <c r="BS429" i="6"/>
  <c r="BS497" i="6"/>
  <c r="BS62" i="6"/>
  <c r="BS162" i="6"/>
  <c r="BS230" i="6"/>
  <c r="BS310" i="6"/>
  <c r="BS386" i="6"/>
  <c r="BS450" i="6"/>
  <c r="BS29" i="6"/>
  <c r="BS105" i="6"/>
  <c r="BS169" i="6"/>
  <c r="BS241" i="6"/>
  <c r="BS305" i="6"/>
  <c r="BS369" i="6"/>
  <c r="BS433" i="6"/>
  <c r="BS501" i="6"/>
  <c r="BS66" i="6"/>
  <c r="BS166" i="6"/>
  <c r="BS234" i="6"/>
  <c r="BS314" i="6"/>
  <c r="BS390" i="6"/>
  <c r="BS454" i="6"/>
  <c r="BS514" i="6"/>
  <c r="BS262" i="6"/>
  <c r="BS478" i="6"/>
  <c r="BS2" i="6"/>
  <c r="BW521" i="6"/>
  <c r="BW525" i="6"/>
  <c r="BW529" i="6"/>
  <c r="BW533" i="6"/>
  <c r="BW520" i="6"/>
  <c r="BW524" i="6"/>
  <c r="BW528" i="6"/>
  <c r="BW532" i="6"/>
  <c r="BW523" i="6"/>
  <c r="BW527" i="6"/>
  <c r="BW531" i="6"/>
  <c r="BW535" i="6"/>
  <c r="BW522" i="6"/>
  <c r="BW526" i="6"/>
  <c r="BW530" i="6"/>
  <c r="BW534" i="6"/>
  <c r="BW117" i="6"/>
  <c r="BW461" i="6"/>
  <c r="BW513" i="6"/>
  <c r="BW198" i="6"/>
  <c r="BW474" i="6"/>
  <c r="BW7" i="6"/>
  <c r="BW59" i="6"/>
  <c r="BW139" i="6"/>
  <c r="BW231" i="6"/>
  <c r="BW85" i="6"/>
  <c r="BW213" i="6"/>
  <c r="BW517" i="6"/>
  <c r="BW258" i="6"/>
  <c r="BW486" i="6"/>
  <c r="BW8" i="6"/>
  <c r="BW92" i="6"/>
  <c r="BW128" i="6"/>
  <c r="BW140" i="6"/>
  <c r="BW292" i="6"/>
  <c r="BW500" i="6"/>
  <c r="BW49" i="6"/>
  <c r="BW173" i="6"/>
  <c r="BW106" i="6"/>
  <c r="BW126" i="6"/>
  <c r="BW350" i="6"/>
  <c r="BW43" i="6"/>
  <c r="BW111" i="6"/>
  <c r="BW227" i="6"/>
  <c r="BW41" i="6"/>
  <c r="BW242" i="6"/>
  <c r="BW462" i="6"/>
  <c r="BW84" i="6"/>
  <c r="BW116" i="6"/>
  <c r="BW264" i="6"/>
  <c r="BW476" i="6"/>
  <c r="BW25" i="6"/>
  <c r="BW102" i="6"/>
  <c r="BW290" i="6"/>
  <c r="BW35" i="6"/>
  <c r="BW103" i="6"/>
  <c r="BW215" i="6"/>
  <c r="BW511" i="6"/>
  <c r="BW17" i="6"/>
  <c r="BW141" i="6"/>
  <c r="BW110" i="6"/>
  <c r="BW130" i="6"/>
  <c r="BW342" i="6"/>
  <c r="BW56" i="6"/>
  <c r="BW108" i="6"/>
  <c r="BW224" i="6"/>
  <c r="BW344" i="6"/>
  <c r="BW516" i="6"/>
  <c r="BW13" i="6"/>
  <c r="BW145" i="6"/>
  <c r="BW254" i="6"/>
  <c r="BW15" i="6"/>
  <c r="BW95" i="6"/>
  <c r="BW195" i="6"/>
  <c r="BW407" i="6"/>
  <c r="BW5" i="6"/>
  <c r="BW109" i="6"/>
  <c r="BW322" i="6"/>
  <c r="BW24" i="6"/>
  <c r="BW100" i="6"/>
  <c r="BW512" i="6"/>
  <c r="BW332" i="6"/>
  <c r="BW28" i="6"/>
  <c r="BW112" i="6"/>
  <c r="BW136" i="6"/>
  <c r="BW188" i="6"/>
  <c r="BW256" i="6"/>
  <c r="BW328" i="6"/>
  <c r="BW400" i="6"/>
  <c r="BW464" i="6"/>
  <c r="BW499" i="6"/>
  <c r="BW83" i="6"/>
  <c r="BW163" i="6"/>
  <c r="BW243" i="6"/>
  <c r="BW307" i="6"/>
  <c r="BW371" i="6"/>
  <c r="BW439" i="6"/>
  <c r="BW503" i="6"/>
  <c r="BW68" i="6"/>
  <c r="BW160" i="6"/>
  <c r="BW228" i="6"/>
  <c r="BW300" i="6"/>
  <c r="BW372" i="6"/>
  <c r="BW436" i="6"/>
  <c r="BW508" i="6"/>
  <c r="BW287" i="6"/>
  <c r="BW435" i="6"/>
  <c r="BW71" i="6"/>
  <c r="BW247" i="6"/>
  <c r="BW311" i="6"/>
  <c r="BW375" i="6"/>
  <c r="BW443" i="6"/>
  <c r="BW507" i="6"/>
  <c r="BW72" i="6"/>
  <c r="BW164" i="6"/>
  <c r="BW232" i="6"/>
  <c r="BW304" i="6"/>
  <c r="BW376" i="6"/>
  <c r="BW440" i="6"/>
  <c r="BW57" i="6"/>
  <c r="BW133" i="6"/>
  <c r="BW193" i="6"/>
  <c r="BW261" i="6"/>
  <c r="BW325" i="6"/>
  <c r="BW389" i="6"/>
  <c r="BW453" i="6"/>
  <c r="BW6" i="6"/>
  <c r="BW70" i="6"/>
  <c r="BW170" i="6"/>
  <c r="BW238" i="6"/>
  <c r="BW318" i="6"/>
  <c r="BW394" i="6"/>
  <c r="BW458" i="6"/>
  <c r="BW518" i="6"/>
  <c r="BW159" i="6"/>
  <c r="BW303" i="6"/>
  <c r="BW451" i="6"/>
  <c r="BW11" i="6"/>
  <c r="BW91" i="6"/>
  <c r="BW171" i="6"/>
  <c r="BW251" i="6"/>
  <c r="BW315" i="6"/>
  <c r="BW379" i="6"/>
  <c r="BW447" i="6"/>
  <c r="BW515" i="6"/>
  <c r="BW76" i="6"/>
  <c r="BW168" i="6"/>
  <c r="BW236" i="6"/>
  <c r="BW308" i="6"/>
  <c r="BW380" i="6"/>
  <c r="BW444" i="6"/>
  <c r="BW37" i="6"/>
  <c r="BW121" i="6"/>
  <c r="BW181" i="6"/>
  <c r="BW249" i="6"/>
  <c r="BW313" i="6"/>
  <c r="BW377" i="6"/>
  <c r="BW441" i="6"/>
  <c r="BW509" i="6"/>
  <c r="BW58" i="6"/>
  <c r="BW158" i="6"/>
  <c r="BW226" i="6"/>
  <c r="BW306" i="6"/>
  <c r="BW382" i="6"/>
  <c r="BW446" i="6"/>
  <c r="BW21" i="6"/>
  <c r="BW101" i="6"/>
  <c r="BW165" i="6"/>
  <c r="BW237" i="6"/>
  <c r="BW301" i="6"/>
  <c r="BW365" i="6"/>
  <c r="BW429" i="6"/>
  <c r="BW497" i="6"/>
  <c r="BW62" i="6"/>
  <c r="BW162" i="6"/>
  <c r="BW230" i="6"/>
  <c r="BW310" i="6"/>
  <c r="BW386" i="6"/>
  <c r="BW450" i="6"/>
  <c r="BW29" i="6"/>
  <c r="BW105" i="6"/>
  <c r="BW169" i="6"/>
  <c r="BW241" i="6"/>
  <c r="BW305" i="6"/>
  <c r="BW369" i="6"/>
  <c r="BW433" i="6"/>
  <c r="BW501" i="6"/>
  <c r="BW66" i="6"/>
  <c r="BW166" i="6"/>
  <c r="BW234" i="6"/>
  <c r="BW314" i="6"/>
  <c r="BW390" i="6"/>
  <c r="BW454" i="6"/>
  <c r="BW514" i="6"/>
  <c r="BW278" i="6"/>
  <c r="BW4" i="6"/>
  <c r="BW80" i="6"/>
  <c r="BW172" i="6"/>
  <c r="BW240" i="6"/>
  <c r="BW312" i="6"/>
  <c r="BW384" i="6"/>
  <c r="BW448" i="6"/>
  <c r="BW419" i="6"/>
  <c r="BW67" i="6"/>
  <c r="BW147" i="6"/>
  <c r="BW219" i="6"/>
  <c r="BW291" i="6"/>
  <c r="BW355" i="6"/>
  <c r="BW423" i="6"/>
  <c r="BW487" i="6"/>
  <c r="BW48" i="6"/>
  <c r="BW208" i="6"/>
  <c r="BW280" i="6"/>
  <c r="BW356" i="6"/>
  <c r="BW420" i="6"/>
  <c r="BW488" i="6"/>
  <c r="BW99" i="6"/>
  <c r="BW255" i="6"/>
  <c r="BW383" i="6"/>
  <c r="BW51" i="6"/>
  <c r="BW223" i="6"/>
  <c r="BW295" i="6"/>
  <c r="BW359" i="6"/>
  <c r="BW427" i="6"/>
  <c r="BW491" i="6"/>
  <c r="BW52" i="6"/>
  <c r="BW212" i="6"/>
  <c r="BW284" i="6"/>
  <c r="BW360" i="6"/>
  <c r="BW424" i="6"/>
  <c r="BW492" i="6"/>
  <c r="BW33" i="6"/>
  <c r="BW113" i="6"/>
  <c r="BW177" i="6"/>
  <c r="BW245" i="6"/>
  <c r="BW309" i="6"/>
  <c r="BW373" i="6"/>
  <c r="BW437" i="6"/>
  <c r="BW505" i="6"/>
  <c r="BW54" i="6"/>
  <c r="BW154" i="6"/>
  <c r="BW222" i="6"/>
  <c r="BW302" i="6"/>
  <c r="BW378" i="6"/>
  <c r="BW442" i="6"/>
  <c r="BW123" i="6"/>
  <c r="BW271" i="6"/>
  <c r="BW399" i="6"/>
  <c r="BW183" i="6"/>
  <c r="BW75" i="6"/>
  <c r="BW135" i="6"/>
  <c r="BW155" i="6"/>
  <c r="BW235" i="6"/>
  <c r="BW299" i="6"/>
  <c r="BW363" i="6"/>
  <c r="BW431" i="6"/>
  <c r="BW495" i="6"/>
  <c r="BW60" i="6"/>
  <c r="BW216" i="6"/>
  <c r="BW288" i="6"/>
  <c r="BW364" i="6"/>
  <c r="BW428" i="6"/>
  <c r="BW496" i="6"/>
  <c r="BW9" i="6"/>
  <c r="BW97" i="6"/>
  <c r="BW161" i="6"/>
  <c r="BW233" i="6"/>
  <c r="BW297" i="6"/>
  <c r="BW361" i="6"/>
  <c r="BW425" i="6"/>
  <c r="BW493" i="6"/>
  <c r="BW42" i="6"/>
  <c r="BW118" i="6"/>
  <c r="BW142" i="6"/>
  <c r="BW210" i="6"/>
  <c r="BW286" i="6"/>
  <c r="BW366" i="6"/>
  <c r="BW430" i="6"/>
  <c r="BW506" i="6"/>
  <c r="BW81" i="6"/>
  <c r="BW221" i="6"/>
  <c r="BW285" i="6"/>
  <c r="BW349" i="6"/>
  <c r="BW413" i="6"/>
  <c r="BW481" i="6"/>
  <c r="BW46" i="6"/>
  <c r="BW146" i="6"/>
  <c r="BW214" i="6"/>
  <c r="BW294" i="6"/>
  <c r="BW370" i="6"/>
  <c r="BW434" i="6"/>
  <c r="BW510" i="6"/>
  <c r="BW89" i="6"/>
  <c r="BW225" i="6"/>
  <c r="BW289" i="6"/>
  <c r="BW353" i="6"/>
  <c r="BW417" i="6"/>
  <c r="BW485" i="6"/>
  <c r="BW50" i="6"/>
  <c r="BW150" i="6"/>
  <c r="BW218" i="6"/>
  <c r="BW298" i="6"/>
  <c r="BW438" i="6"/>
  <c r="BW358" i="6"/>
  <c r="BW422" i="6"/>
  <c r="BW64" i="6"/>
  <c r="BW220" i="6"/>
  <c r="BW296" i="6"/>
  <c r="BW368" i="6"/>
  <c r="BW432" i="6"/>
  <c r="BW504" i="6"/>
  <c r="BW47" i="6"/>
  <c r="BW199" i="6"/>
  <c r="BW275" i="6"/>
  <c r="BW339" i="6"/>
  <c r="BW403" i="6"/>
  <c r="BW471" i="6"/>
  <c r="BW32" i="6"/>
  <c r="BW120" i="6"/>
  <c r="BW144" i="6"/>
  <c r="BW192" i="6"/>
  <c r="BW260" i="6"/>
  <c r="BW336" i="6"/>
  <c r="BW404" i="6"/>
  <c r="BW468" i="6"/>
  <c r="BW63" i="6"/>
  <c r="BW239" i="6"/>
  <c r="BW351" i="6"/>
  <c r="BW519" i="6"/>
  <c r="BW115" i="6"/>
  <c r="BW131" i="6"/>
  <c r="BW203" i="6"/>
  <c r="BW279" i="6"/>
  <c r="BW343" i="6"/>
  <c r="BW411" i="6"/>
  <c r="BW475" i="6"/>
  <c r="BW36" i="6"/>
  <c r="BW124" i="6"/>
  <c r="BW148" i="6"/>
  <c r="BW196" i="6"/>
  <c r="BW268" i="6"/>
  <c r="BW340" i="6"/>
  <c r="BW408" i="6"/>
  <c r="BW472" i="6"/>
  <c r="BW93" i="6"/>
  <c r="BW229" i="6"/>
  <c r="BW293" i="6"/>
  <c r="BW357" i="6"/>
  <c r="BW421" i="6"/>
  <c r="BW489" i="6"/>
  <c r="BW38" i="6"/>
  <c r="BW114" i="6"/>
  <c r="BW138" i="6"/>
  <c r="BW206" i="6"/>
  <c r="BW282" i="6"/>
  <c r="BW362" i="6"/>
  <c r="BW426" i="6"/>
  <c r="BW502" i="6"/>
  <c r="BW79" i="6"/>
  <c r="BW211" i="6"/>
  <c r="BW367" i="6"/>
  <c r="BW27" i="6"/>
  <c r="BW55" i="6"/>
  <c r="BW207" i="6"/>
  <c r="BW283" i="6"/>
  <c r="BW347" i="6"/>
  <c r="BW415" i="6"/>
  <c r="BW479" i="6"/>
  <c r="BW40" i="6"/>
  <c r="BW152" i="6"/>
  <c r="BW200" i="6"/>
  <c r="BW272" i="6"/>
  <c r="BW348" i="6"/>
  <c r="BW412" i="6"/>
  <c r="BW480" i="6"/>
  <c r="BW77" i="6"/>
  <c r="BW217" i="6"/>
  <c r="BW281" i="6"/>
  <c r="BW345" i="6"/>
  <c r="BW409" i="6"/>
  <c r="BW477" i="6"/>
  <c r="BW26" i="6"/>
  <c r="BW90" i="6"/>
  <c r="BW190" i="6"/>
  <c r="BW270" i="6"/>
  <c r="BW346" i="6"/>
  <c r="BW414" i="6"/>
  <c r="BW490" i="6"/>
  <c r="BW65" i="6"/>
  <c r="BW149" i="6"/>
  <c r="BW201" i="6"/>
  <c r="BW269" i="6"/>
  <c r="BW333" i="6"/>
  <c r="BW397" i="6"/>
  <c r="BW465" i="6"/>
  <c r="BW30" i="6"/>
  <c r="BW94" i="6"/>
  <c r="BW122" i="6"/>
  <c r="BW194" i="6"/>
  <c r="BW274" i="6"/>
  <c r="BW354" i="6"/>
  <c r="BW418" i="6"/>
  <c r="BW494" i="6"/>
  <c r="BW69" i="6"/>
  <c r="BW153" i="6"/>
  <c r="BW205" i="6"/>
  <c r="BW273" i="6"/>
  <c r="BW337" i="6"/>
  <c r="BW401" i="6"/>
  <c r="BW469" i="6"/>
  <c r="BW34" i="6"/>
  <c r="BW98" i="6"/>
  <c r="BW134" i="6"/>
  <c r="BW202" i="6"/>
  <c r="BW44" i="6"/>
  <c r="BW156" i="6"/>
  <c r="BW204" i="6"/>
  <c r="BW276" i="6"/>
  <c r="BW352" i="6"/>
  <c r="BW416" i="6"/>
  <c r="BW484" i="6"/>
  <c r="BW23" i="6"/>
  <c r="BW107" i="6"/>
  <c r="BW127" i="6"/>
  <c r="BW179" i="6"/>
  <c r="BW259" i="6"/>
  <c r="BW323" i="6"/>
  <c r="BW387" i="6"/>
  <c r="BW455" i="6"/>
  <c r="BW12" i="6"/>
  <c r="BW88" i="6"/>
  <c r="BW176" i="6"/>
  <c r="BW244" i="6"/>
  <c r="BW316" i="6"/>
  <c r="BW388" i="6"/>
  <c r="BW452" i="6"/>
  <c r="BW19" i="6"/>
  <c r="BW143" i="6"/>
  <c r="BW191" i="6"/>
  <c r="BW319" i="6"/>
  <c r="BW467" i="6"/>
  <c r="BW87" i="6"/>
  <c r="BW151" i="6"/>
  <c r="BW167" i="6"/>
  <c r="BW263" i="6"/>
  <c r="BW327" i="6"/>
  <c r="BW391" i="6"/>
  <c r="BW459" i="6"/>
  <c r="BW16" i="6"/>
  <c r="BW96" i="6"/>
  <c r="BW180" i="6"/>
  <c r="BW248" i="6"/>
  <c r="BW320" i="6"/>
  <c r="BW392" i="6"/>
  <c r="BW456" i="6"/>
  <c r="BW73" i="6"/>
  <c r="BW157" i="6"/>
  <c r="BW209" i="6"/>
  <c r="BW277" i="6"/>
  <c r="BW341" i="6"/>
  <c r="BW405" i="6"/>
  <c r="BW473" i="6"/>
  <c r="BW22" i="6"/>
  <c r="BW86" i="6"/>
  <c r="BW186" i="6"/>
  <c r="BW266" i="6"/>
  <c r="BW338" i="6"/>
  <c r="BW410" i="6"/>
  <c r="BW482" i="6"/>
  <c r="BW39" i="6"/>
  <c r="BW175" i="6"/>
  <c r="BW335" i="6"/>
  <c r="BW483" i="6"/>
  <c r="BW31" i="6"/>
  <c r="BW119" i="6"/>
  <c r="BW187" i="6"/>
  <c r="BW267" i="6"/>
  <c r="BW331" i="6"/>
  <c r="BW395" i="6"/>
  <c r="BW463" i="6"/>
  <c r="BW20" i="6"/>
  <c r="BW104" i="6"/>
  <c r="BW132" i="6"/>
  <c r="BW184" i="6"/>
  <c r="BW252" i="6"/>
  <c r="BW324" i="6"/>
  <c r="BW396" i="6"/>
  <c r="BW460" i="6"/>
  <c r="BW61" i="6"/>
  <c r="BW137" i="6"/>
  <c r="BW197" i="6"/>
  <c r="BW265" i="6"/>
  <c r="BW329" i="6"/>
  <c r="BW393" i="6"/>
  <c r="BW457" i="6"/>
  <c r="BW10" i="6"/>
  <c r="BW74" i="6"/>
  <c r="BW174" i="6"/>
  <c r="BW246" i="6"/>
  <c r="BW326" i="6"/>
  <c r="BW398" i="6"/>
  <c r="BW466" i="6"/>
  <c r="BW45" i="6"/>
  <c r="BW125" i="6"/>
  <c r="BW185" i="6"/>
  <c r="BW253" i="6"/>
  <c r="BW317" i="6"/>
  <c r="BW381" i="6"/>
  <c r="BW445" i="6"/>
  <c r="BW14" i="6"/>
  <c r="BW78" i="6"/>
  <c r="BW178" i="6"/>
  <c r="BW250" i="6"/>
  <c r="BW330" i="6"/>
  <c r="BW402" i="6"/>
  <c r="BW470" i="6"/>
  <c r="BW53" i="6"/>
  <c r="BW129" i="6"/>
  <c r="BW189" i="6"/>
  <c r="BW257" i="6"/>
  <c r="BW321" i="6"/>
  <c r="BW385" i="6"/>
  <c r="BW449" i="6"/>
  <c r="BW18" i="6"/>
  <c r="BW82" i="6"/>
  <c r="BW182" i="6"/>
  <c r="BW262" i="6"/>
  <c r="BW334" i="6"/>
  <c r="BW406" i="6"/>
  <c r="BW478" i="6"/>
  <c r="BW374" i="6"/>
  <c r="BW498" i="6"/>
  <c r="BW2" i="6"/>
  <c r="CA521" i="6"/>
  <c r="CA525" i="6"/>
  <c r="CA529" i="6"/>
  <c r="CA533" i="6"/>
  <c r="CA520" i="6"/>
  <c r="CA524" i="6"/>
  <c r="CA528" i="6"/>
  <c r="CA532" i="6"/>
  <c r="CA523" i="6"/>
  <c r="CA527" i="6"/>
  <c r="CA531" i="6"/>
  <c r="CA535" i="6"/>
  <c r="CA522" i="6"/>
  <c r="CA526" i="6"/>
  <c r="CA530" i="6"/>
  <c r="CA534" i="6"/>
  <c r="CA13" i="6"/>
  <c r="CA145" i="6"/>
  <c r="CA254" i="6"/>
  <c r="CA15" i="6"/>
  <c r="CA95" i="6"/>
  <c r="CA139" i="6"/>
  <c r="CA195" i="6"/>
  <c r="CA407" i="6"/>
  <c r="CA5" i="6"/>
  <c r="CA109" i="6"/>
  <c r="CA322" i="6"/>
  <c r="CA24" i="6"/>
  <c r="CA100" i="6"/>
  <c r="CA140" i="6"/>
  <c r="CA332" i="6"/>
  <c r="CA512" i="6"/>
  <c r="CA117" i="6"/>
  <c r="CA461" i="6"/>
  <c r="CA513" i="6"/>
  <c r="CA198" i="6"/>
  <c r="CA474" i="6"/>
  <c r="CA7" i="6"/>
  <c r="CA59" i="6"/>
  <c r="CA231" i="6"/>
  <c r="CA85" i="6"/>
  <c r="CA213" i="6"/>
  <c r="CA517" i="6"/>
  <c r="CA258" i="6"/>
  <c r="CA486" i="6"/>
  <c r="CA8" i="6"/>
  <c r="CA92" i="6"/>
  <c r="CA128" i="6"/>
  <c r="CA292" i="6"/>
  <c r="CA500" i="6"/>
  <c r="CA49" i="6"/>
  <c r="CA173" i="6"/>
  <c r="CA106" i="6"/>
  <c r="CA126" i="6"/>
  <c r="CA350" i="6"/>
  <c r="CA43" i="6"/>
  <c r="CA111" i="6"/>
  <c r="CA227" i="6"/>
  <c r="CA41" i="6"/>
  <c r="CA242" i="6"/>
  <c r="CA462" i="6"/>
  <c r="CA84" i="6"/>
  <c r="CA116" i="6"/>
  <c r="CA264" i="6"/>
  <c r="CA476" i="6"/>
  <c r="CA25" i="6"/>
  <c r="CA102" i="6"/>
  <c r="CA290" i="6"/>
  <c r="CA35" i="6"/>
  <c r="CA103" i="6"/>
  <c r="CA215" i="6"/>
  <c r="CA511" i="6"/>
  <c r="CA17" i="6"/>
  <c r="CA141" i="6"/>
  <c r="CA110" i="6"/>
  <c r="CA130" i="6"/>
  <c r="CA342" i="6"/>
  <c r="CA56" i="6"/>
  <c r="CA108" i="6"/>
  <c r="CA344" i="6"/>
  <c r="CA516" i="6"/>
  <c r="CA224" i="6"/>
  <c r="CA44" i="6"/>
  <c r="CA136" i="6"/>
  <c r="CA204" i="6"/>
  <c r="CA276" i="6"/>
  <c r="CA352" i="6"/>
  <c r="CA416" i="6"/>
  <c r="CA484" i="6"/>
  <c r="CA23" i="6"/>
  <c r="CA107" i="6"/>
  <c r="CA179" i="6"/>
  <c r="CA259" i="6"/>
  <c r="CA323" i="6"/>
  <c r="CA387" i="6"/>
  <c r="CA455" i="6"/>
  <c r="CA12" i="6"/>
  <c r="CA88" i="6"/>
  <c r="CA176" i="6"/>
  <c r="CA244" i="6"/>
  <c r="CA316" i="6"/>
  <c r="CA388" i="6"/>
  <c r="CA452" i="6"/>
  <c r="CA19" i="6"/>
  <c r="CA143" i="6"/>
  <c r="CA191" i="6"/>
  <c r="CA319" i="6"/>
  <c r="CA467" i="6"/>
  <c r="CA87" i="6"/>
  <c r="CA151" i="6"/>
  <c r="CA167" i="6"/>
  <c r="CA263" i="6"/>
  <c r="CA327" i="6"/>
  <c r="CA391" i="6"/>
  <c r="CA459" i="6"/>
  <c r="CA16" i="6"/>
  <c r="CA96" i="6"/>
  <c r="CA180" i="6"/>
  <c r="CA248" i="6"/>
  <c r="CA320" i="6"/>
  <c r="CA392" i="6"/>
  <c r="CA456" i="6"/>
  <c r="CA73" i="6"/>
  <c r="CA209" i="6"/>
  <c r="CA277" i="6"/>
  <c r="CA341" i="6"/>
  <c r="CA405" i="6"/>
  <c r="CA473" i="6"/>
  <c r="CA22" i="6"/>
  <c r="CA86" i="6"/>
  <c r="CA186" i="6"/>
  <c r="CA266" i="6"/>
  <c r="CA338" i="6"/>
  <c r="CA410" i="6"/>
  <c r="CA482" i="6"/>
  <c r="CA39" i="6"/>
  <c r="CA123" i="6"/>
  <c r="CA175" i="6"/>
  <c r="CA335" i="6"/>
  <c r="CA483" i="6"/>
  <c r="CA31" i="6"/>
  <c r="CA119" i="6"/>
  <c r="CA187" i="6"/>
  <c r="CA267" i="6"/>
  <c r="CA331" i="6"/>
  <c r="CA395" i="6"/>
  <c r="CA463" i="6"/>
  <c r="CA20" i="6"/>
  <c r="CA104" i="6"/>
  <c r="CA184" i="6"/>
  <c r="CA252" i="6"/>
  <c r="CA324" i="6"/>
  <c r="CA396" i="6"/>
  <c r="CA460" i="6"/>
  <c r="CA61" i="6"/>
  <c r="CA137" i="6"/>
  <c r="CA197" i="6"/>
  <c r="CA265" i="6"/>
  <c r="CA329" i="6"/>
  <c r="CA393" i="6"/>
  <c r="CA457" i="6"/>
  <c r="CA10" i="6"/>
  <c r="CA74" i="6"/>
  <c r="CA174" i="6"/>
  <c r="CA246" i="6"/>
  <c r="CA326" i="6"/>
  <c r="CA398" i="6"/>
  <c r="CA466" i="6"/>
  <c r="CA45" i="6"/>
  <c r="CA125" i="6"/>
  <c r="CA185" i="6"/>
  <c r="CA253" i="6"/>
  <c r="CA317" i="6"/>
  <c r="CA381" i="6"/>
  <c r="CA445" i="6"/>
  <c r="CA14" i="6"/>
  <c r="CA78" i="6"/>
  <c r="CA178" i="6"/>
  <c r="CA250" i="6"/>
  <c r="CA330" i="6"/>
  <c r="CA402" i="6"/>
  <c r="CA470" i="6"/>
  <c r="CA53" i="6"/>
  <c r="CA129" i="6"/>
  <c r="CA189" i="6"/>
  <c r="CA257" i="6"/>
  <c r="CA321" i="6"/>
  <c r="CA385" i="6"/>
  <c r="CA449" i="6"/>
  <c r="CA18" i="6"/>
  <c r="CA82" i="6"/>
  <c r="CA182" i="6"/>
  <c r="CA262" i="6"/>
  <c r="CA334" i="6"/>
  <c r="CA406" i="6"/>
  <c r="CA478" i="6"/>
  <c r="CA314" i="6"/>
  <c r="CA390" i="6"/>
  <c r="CA454" i="6"/>
  <c r="CA514" i="6"/>
  <c r="CA218" i="6"/>
  <c r="CA28" i="6"/>
  <c r="CA112" i="6"/>
  <c r="CA188" i="6"/>
  <c r="CA256" i="6"/>
  <c r="CA328" i="6"/>
  <c r="CA400" i="6"/>
  <c r="CA464" i="6"/>
  <c r="CA499" i="6"/>
  <c r="CA83" i="6"/>
  <c r="CA147" i="6"/>
  <c r="CA163" i="6"/>
  <c r="CA243" i="6"/>
  <c r="CA307" i="6"/>
  <c r="CA371" i="6"/>
  <c r="CA439" i="6"/>
  <c r="CA503" i="6"/>
  <c r="CA68" i="6"/>
  <c r="CA160" i="6"/>
  <c r="CA228" i="6"/>
  <c r="CA300" i="6"/>
  <c r="CA372" i="6"/>
  <c r="CA436" i="6"/>
  <c r="CA508" i="6"/>
  <c r="CA287" i="6"/>
  <c r="CA435" i="6"/>
  <c r="CA71" i="6"/>
  <c r="CA131" i="6"/>
  <c r="CA247" i="6"/>
  <c r="CA311" i="6"/>
  <c r="CA375" i="6"/>
  <c r="CA443" i="6"/>
  <c r="CA507" i="6"/>
  <c r="CA72" i="6"/>
  <c r="CA164" i="6"/>
  <c r="CA232" i="6"/>
  <c r="CA304" i="6"/>
  <c r="CA376" i="6"/>
  <c r="CA440" i="6"/>
  <c r="CA57" i="6"/>
  <c r="CA133" i="6"/>
  <c r="CA157" i="6"/>
  <c r="CA193" i="6"/>
  <c r="CA261" i="6"/>
  <c r="CA325" i="6"/>
  <c r="CA389" i="6"/>
  <c r="CA453" i="6"/>
  <c r="CA6" i="6"/>
  <c r="CA70" i="6"/>
  <c r="CA170" i="6"/>
  <c r="CA238" i="6"/>
  <c r="CA318" i="6"/>
  <c r="CA394" i="6"/>
  <c r="CA458" i="6"/>
  <c r="CA518" i="6"/>
  <c r="CA159" i="6"/>
  <c r="CA303" i="6"/>
  <c r="CA451" i="6"/>
  <c r="CA11" i="6"/>
  <c r="CA91" i="6"/>
  <c r="CA155" i="6"/>
  <c r="CA171" i="6"/>
  <c r="CA251" i="6"/>
  <c r="CA315" i="6"/>
  <c r="CA379" i="6"/>
  <c r="CA447" i="6"/>
  <c r="CA515" i="6"/>
  <c r="CA76" i="6"/>
  <c r="CA168" i="6"/>
  <c r="CA236" i="6"/>
  <c r="CA308" i="6"/>
  <c r="CA380" i="6"/>
  <c r="CA444" i="6"/>
  <c r="CA37" i="6"/>
  <c r="CA121" i="6"/>
  <c r="CA181" i="6"/>
  <c r="CA249" i="6"/>
  <c r="CA313" i="6"/>
  <c r="CA377" i="6"/>
  <c r="CA441" i="6"/>
  <c r="CA509" i="6"/>
  <c r="CA58" i="6"/>
  <c r="CA158" i="6"/>
  <c r="CA226" i="6"/>
  <c r="CA306" i="6"/>
  <c r="CA382" i="6"/>
  <c r="CA446" i="6"/>
  <c r="CA21" i="6"/>
  <c r="CA101" i="6"/>
  <c r="CA165" i="6"/>
  <c r="CA237" i="6"/>
  <c r="CA301" i="6"/>
  <c r="CA365" i="6"/>
  <c r="CA429" i="6"/>
  <c r="CA497" i="6"/>
  <c r="CA62" i="6"/>
  <c r="CA162" i="6"/>
  <c r="CA230" i="6"/>
  <c r="CA310" i="6"/>
  <c r="CA386" i="6"/>
  <c r="CA450" i="6"/>
  <c r="CA29" i="6"/>
  <c r="CA105" i="6"/>
  <c r="CA169" i="6"/>
  <c r="CA241" i="6"/>
  <c r="CA305" i="6"/>
  <c r="CA369" i="6"/>
  <c r="CA433" i="6"/>
  <c r="CA501" i="6"/>
  <c r="CA66" i="6"/>
  <c r="CA166" i="6"/>
  <c r="CA234" i="6"/>
  <c r="CA374" i="6"/>
  <c r="CA438" i="6"/>
  <c r="CA4" i="6"/>
  <c r="CA80" i="6"/>
  <c r="CA172" i="6"/>
  <c r="CA240" i="6"/>
  <c r="CA312" i="6"/>
  <c r="CA384" i="6"/>
  <c r="CA448" i="6"/>
  <c r="CA419" i="6"/>
  <c r="CA67" i="6"/>
  <c r="CA127" i="6"/>
  <c r="CA219" i="6"/>
  <c r="CA291" i="6"/>
  <c r="CA355" i="6"/>
  <c r="CA423" i="6"/>
  <c r="CA487" i="6"/>
  <c r="CA48" i="6"/>
  <c r="CA144" i="6"/>
  <c r="CA208" i="6"/>
  <c r="CA280" i="6"/>
  <c r="CA356" i="6"/>
  <c r="CA420" i="6"/>
  <c r="CA488" i="6"/>
  <c r="CA99" i="6"/>
  <c r="CA255" i="6"/>
  <c r="CA383" i="6"/>
  <c r="CA51" i="6"/>
  <c r="CA223" i="6"/>
  <c r="CA295" i="6"/>
  <c r="CA359" i="6"/>
  <c r="CA427" i="6"/>
  <c r="CA491" i="6"/>
  <c r="CA52" i="6"/>
  <c r="CA148" i="6"/>
  <c r="CA212" i="6"/>
  <c r="CA284" i="6"/>
  <c r="CA360" i="6"/>
  <c r="CA424" i="6"/>
  <c r="CA492" i="6"/>
  <c r="CA33" i="6"/>
  <c r="CA113" i="6"/>
  <c r="CA177" i="6"/>
  <c r="CA245" i="6"/>
  <c r="CA309" i="6"/>
  <c r="CA373" i="6"/>
  <c r="CA437" i="6"/>
  <c r="CA505" i="6"/>
  <c r="CA54" i="6"/>
  <c r="CA154" i="6"/>
  <c r="CA222" i="6"/>
  <c r="CA302" i="6"/>
  <c r="CA378" i="6"/>
  <c r="CA442" i="6"/>
  <c r="CA271" i="6"/>
  <c r="CA399" i="6"/>
  <c r="CA183" i="6"/>
  <c r="CA75" i="6"/>
  <c r="CA135" i="6"/>
  <c r="CA235" i="6"/>
  <c r="CA299" i="6"/>
  <c r="CA363" i="6"/>
  <c r="CA431" i="6"/>
  <c r="CA495" i="6"/>
  <c r="CA60" i="6"/>
  <c r="CA152" i="6"/>
  <c r="CA216" i="6"/>
  <c r="CA288" i="6"/>
  <c r="CA364" i="6"/>
  <c r="CA428" i="6"/>
  <c r="CA496" i="6"/>
  <c r="CA9" i="6"/>
  <c r="CA97" i="6"/>
  <c r="CA161" i="6"/>
  <c r="CA233" i="6"/>
  <c r="CA297" i="6"/>
  <c r="CA361" i="6"/>
  <c r="CA425" i="6"/>
  <c r="CA493" i="6"/>
  <c r="CA42" i="6"/>
  <c r="CA118" i="6"/>
  <c r="CA142" i="6"/>
  <c r="CA210" i="6"/>
  <c r="CA286" i="6"/>
  <c r="CA366" i="6"/>
  <c r="CA430" i="6"/>
  <c r="CA506" i="6"/>
  <c r="CA81" i="6"/>
  <c r="CA221" i="6"/>
  <c r="CA285" i="6"/>
  <c r="CA349" i="6"/>
  <c r="CA413" i="6"/>
  <c r="CA481" i="6"/>
  <c r="CA46" i="6"/>
  <c r="CA146" i="6"/>
  <c r="CA214" i="6"/>
  <c r="CA294" i="6"/>
  <c r="CA370" i="6"/>
  <c r="CA434" i="6"/>
  <c r="CA510" i="6"/>
  <c r="CA89" i="6"/>
  <c r="CA225" i="6"/>
  <c r="CA289" i="6"/>
  <c r="CA353" i="6"/>
  <c r="CA417" i="6"/>
  <c r="CA485" i="6"/>
  <c r="CA50" i="6"/>
  <c r="CA150" i="6"/>
  <c r="CA64" i="6"/>
  <c r="CA156" i="6"/>
  <c r="CA220" i="6"/>
  <c r="CA296" i="6"/>
  <c r="CA368" i="6"/>
  <c r="CA432" i="6"/>
  <c r="CA504" i="6"/>
  <c r="CA47" i="6"/>
  <c r="CA199" i="6"/>
  <c r="CA275" i="6"/>
  <c r="CA339" i="6"/>
  <c r="CA403" i="6"/>
  <c r="CA471" i="6"/>
  <c r="CA32" i="6"/>
  <c r="CA120" i="6"/>
  <c r="CA192" i="6"/>
  <c r="CA260" i="6"/>
  <c r="CA336" i="6"/>
  <c r="CA404" i="6"/>
  <c r="CA468" i="6"/>
  <c r="CA63" i="6"/>
  <c r="CA239" i="6"/>
  <c r="CA351" i="6"/>
  <c r="CA519" i="6"/>
  <c r="CA115" i="6"/>
  <c r="CA203" i="6"/>
  <c r="CA279" i="6"/>
  <c r="CA343" i="6"/>
  <c r="CA411" i="6"/>
  <c r="CA475" i="6"/>
  <c r="CA36" i="6"/>
  <c r="CA124" i="6"/>
  <c r="CA196" i="6"/>
  <c r="CA268" i="6"/>
  <c r="CA340" i="6"/>
  <c r="CA408" i="6"/>
  <c r="CA472" i="6"/>
  <c r="CA93" i="6"/>
  <c r="CA229" i="6"/>
  <c r="CA293" i="6"/>
  <c r="CA357" i="6"/>
  <c r="CA421" i="6"/>
  <c r="CA489" i="6"/>
  <c r="CA38" i="6"/>
  <c r="CA114" i="6"/>
  <c r="CA138" i="6"/>
  <c r="CA206" i="6"/>
  <c r="CA282" i="6"/>
  <c r="CA362" i="6"/>
  <c r="CA426" i="6"/>
  <c r="CA502" i="6"/>
  <c r="CA79" i="6"/>
  <c r="CA211" i="6"/>
  <c r="CA367" i="6"/>
  <c r="CA27" i="6"/>
  <c r="CA55" i="6"/>
  <c r="CA207" i="6"/>
  <c r="CA283" i="6"/>
  <c r="CA347" i="6"/>
  <c r="CA415" i="6"/>
  <c r="CA479" i="6"/>
  <c r="CA40" i="6"/>
  <c r="CA132" i="6"/>
  <c r="CA200" i="6"/>
  <c r="CA272" i="6"/>
  <c r="CA348" i="6"/>
  <c r="CA412" i="6"/>
  <c r="CA480" i="6"/>
  <c r="CA77" i="6"/>
  <c r="CA217" i="6"/>
  <c r="CA281" i="6"/>
  <c r="CA345" i="6"/>
  <c r="CA409" i="6"/>
  <c r="CA477" i="6"/>
  <c r="CA26" i="6"/>
  <c r="CA90" i="6"/>
  <c r="CA190" i="6"/>
  <c r="CA270" i="6"/>
  <c r="CA346" i="6"/>
  <c r="CA414" i="6"/>
  <c r="CA490" i="6"/>
  <c r="CA65" i="6"/>
  <c r="CA149" i="6"/>
  <c r="CA201" i="6"/>
  <c r="CA269" i="6"/>
  <c r="CA333" i="6"/>
  <c r="CA397" i="6"/>
  <c r="CA465" i="6"/>
  <c r="CA30" i="6"/>
  <c r="CA94" i="6"/>
  <c r="CA122" i="6"/>
  <c r="CA194" i="6"/>
  <c r="CA274" i="6"/>
  <c r="CA354" i="6"/>
  <c r="CA418" i="6"/>
  <c r="CA494" i="6"/>
  <c r="CA69" i="6"/>
  <c r="CA153" i="6"/>
  <c r="CA205" i="6"/>
  <c r="CA273" i="6"/>
  <c r="CA337" i="6"/>
  <c r="CA401" i="6"/>
  <c r="CA469" i="6"/>
  <c r="CA34" i="6"/>
  <c r="CA98" i="6"/>
  <c r="CA134" i="6"/>
  <c r="CA202" i="6"/>
  <c r="CA278" i="6"/>
  <c r="CA358" i="6"/>
  <c r="CA422" i="6"/>
  <c r="CA498" i="6"/>
  <c r="CA298" i="6"/>
  <c r="CA2" i="6"/>
  <c r="CE521" i="6"/>
  <c r="CE525" i="6"/>
  <c r="CE529" i="6"/>
  <c r="CE533" i="6"/>
  <c r="CE520" i="6"/>
  <c r="CE524" i="6"/>
  <c r="CE528" i="6"/>
  <c r="CE532" i="6"/>
  <c r="CE523" i="6"/>
  <c r="CE527" i="6"/>
  <c r="CE531" i="6"/>
  <c r="CE535" i="6"/>
  <c r="CE522" i="6"/>
  <c r="CE526" i="6"/>
  <c r="CE530" i="6"/>
  <c r="CE534" i="6"/>
  <c r="CE25" i="6"/>
  <c r="CE102" i="6"/>
  <c r="CE290" i="6"/>
  <c r="CE35" i="6"/>
  <c r="CE103" i="6"/>
  <c r="CE215" i="6"/>
  <c r="CE511" i="6"/>
  <c r="CE17" i="6"/>
  <c r="CE141" i="6"/>
  <c r="CE110" i="6"/>
  <c r="CE130" i="6"/>
  <c r="CE342" i="6"/>
  <c r="CE56" i="6"/>
  <c r="CE108" i="6"/>
  <c r="CE224" i="6"/>
  <c r="CE344" i="6"/>
  <c r="CE516" i="6"/>
  <c r="CE13" i="6"/>
  <c r="CE145" i="6"/>
  <c r="CE254" i="6"/>
  <c r="CE15" i="6"/>
  <c r="CE95" i="6"/>
  <c r="CE139" i="6"/>
  <c r="CE195" i="6"/>
  <c r="CE407" i="6"/>
  <c r="CE5" i="6"/>
  <c r="CE109" i="6"/>
  <c r="CE322" i="6"/>
  <c r="CE24" i="6"/>
  <c r="CE100" i="6"/>
  <c r="CE140" i="6"/>
  <c r="CE332" i="6"/>
  <c r="CE512" i="6"/>
  <c r="CE117" i="6"/>
  <c r="CE461" i="6"/>
  <c r="CE513" i="6"/>
  <c r="CE198" i="6"/>
  <c r="CE474" i="6"/>
  <c r="CE7" i="6"/>
  <c r="CE59" i="6"/>
  <c r="CE231" i="6"/>
  <c r="CE85" i="6"/>
  <c r="CE213" i="6"/>
  <c r="CE517" i="6"/>
  <c r="CE258" i="6"/>
  <c r="CE486" i="6"/>
  <c r="CE8" i="6"/>
  <c r="CE92" i="6"/>
  <c r="CE128" i="6"/>
  <c r="CE292" i="6"/>
  <c r="CE500" i="6"/>
  <c r="CE49" i="6"/>
  <c r="CE173" i="6"/>
  <c r="CE106" i="6"/>
  <c r="CE126" i="6"/>
  <c r="CE350" i="6"/>
  <c r="CE43" i="6"/>
  <c r="CE111" i="6"/>
  <c r="CE227" i="6"/>
  <c r="CE41" i="6"/>
  <c r="CE242" i="6"/>
  <c r="CE462" i="6"/>
  <c r="CE84" i="6"/>
  <c r="CE116" i="6"/>
  <c r="CE476" i="6"/>
  <c r="CE264" i="6"/>
  <c r="CE64" i="6"/>
  <c r="CE156" i="6"/>
  <c r="CE220" i="6"/>
  <c r="CE296" i="6"/>
  <c r="CE368" i="6"/>
  <c r="CE432" i="6"/>
  <c r="CE504" i="6"/>
  <c r="CE47" i="6"/>
  <c r="CE199" i="6"/>
  <c r="CE275" i="6"/>
  <c r="CE339" i="6"/>
  <c r="CE403" i="6"/>
  <c r="CE471" i="6"/>
  <c r="CE32" i="6"/>
  <c r="CE120" i="6"/>
  <c r="CE192" i="6"/>
  <c r="CE260" i="6"/>
  <c r="CE336" i="6"/>
  <c r="CE404" i="6"/>
  <c r="CE468" i="6"/>
  <c r="CE63" i="6"/>
  <c r="CE143" i="6"/>
  <c r="CE239" i="6"/>
  <c r="CE351" i="6"/>
  <c r="CE519" i="6"/>
  <c r="CE115" i="6"/>
  <c r="CE151" i="6"/>
  <c r="CE203" i="6"/>
  <c r="CE279" i="6"/>
  <c r="CE343" i="6"/>
  <c r="CE411" i="6"/>
  <c r="CE475" i="6"/>
  <c r="CE36" i="6"/>
  <c r="CE124" i="6"/>
  <c r="CE196" i="6"/>
  <c r="CE268" i="6"/>
  <c r="CE340" i="6"/>
  <c r="CE408" i="6"/>
  <c r="CE472" i="6"/>
  <c r="CE93" i="6"/>
  <c r="CE229" i="6"/>
  <c r="CE293" i="6"/>
  <c r="CE357" i="6"/>
  <c r="CE421" i="6"/>
  <c r="CE489" i="6"/>
  <c r="CE38" i="6"/>
  <c r="CE114" i="6"/>
  <c r="CE138" i="6"/>
  <c r="CE206" i="6"/>
  <c r="CE282" i="6"/>
  <c r="CE362" i="6"/>
  <c r="CE426" i="6"/>
  <c r="CE502" i="6"/>
  <c r="CE79" i="6"/>
  <c r="CE123" i="6"/>
  <c r="CE211" i="6"/>
  <c r="CE367" i="6"/>
  <c r="CE27" i="6"/>
  <c r="CE55" i="6"/>
  <c r="CE207" i="6"/>
  <c r="CE283" i="6"/>
  <c r="CE347" i="6"/>
  <c r="CE415" i="6"/>
  <c r="CE479" i="6"/>
  <c r="CE40" i="6"/>
  <c r="CE132" i="6"/>
  <c r="CE200" i="6"/>
  <c r="CE272" i="6"/>
  <c r="CE348" i="6"/>
  <c r="CE412" i="6"/>
  <c r="CE480" i="6"/>
  <c r="CE77" i="6"/>
  <c r="CE217" i="6"/>
  <c r="CE281" i="6"/>
  <c r="CE345" i="6"/>
  <c r="CE409" i="6"/>
  <c r="CE477" i="6"/>
  <c r="CE26" i="6"/>
  <c r="CE90" i="6"/>
  <c r="CE190" i="6"/>
  <c r="CE270" i="6"/>
  <c r="CE346" i="6"/>
  <c r="CE414" i="6"/>
  <c r="CE490" i="6"/>
  <c r="CE65" i="6"/>
  <c r="CE149" i="6"/>
  <c r="CE201" i="6"/>
  <c r="CE269" i="6"/>
  <c r="CE333" i="6"/>
  <c r="CE397" i="6"/>
  <c r="CE465" i="6"/>
  <c r="CE30" i="6"/>
  <c r="CE94" i="6"/>
  <c r="CE122" i="6"/>
  <c r="CE194" i="6"/>
  <c r="CE274" i="6"/>
  <c r="CE354" i="6"/>
  <c r="CE418" i="6"/>
  <c r="CE494" i="6"/>
  <c r="CE69" i="6"/>
  <c r="CE153" i="6"/>
  <c r="CE205" i="6"/>
  <c r="CE273" i="6"/>
  <c r="CE337" i="6"/>
  <c r="CE401" i="6"/>
  <c r="CE469" i="6"/>
  <c r="CE34" i="6"/>
  <c r="CE98" i="6"/>
  <c r="CE134" i="6"/>
  <c r="CE202" i="6"/>
  <c r="CE278" i="6"/>
  <c r="CE358" i="6"/>
  <c r="CE422" i="6"/>
  <c r="CE498" i="6"/>
  <c r="CE234" i="6"/>
  <c r="CE314" i="6"/>
  <c r="CE390" i="6"/>
  <c r="CE454" i="6"/>
  <c r="CE514" i="6"/>
  <c r="CE44" i="6"/>
  <c r="CE136" i="6"/>
  <c r="CE204" i="6"/>
  <c r="CE276" i="6"/>
  <c r="CE352" i="6"/>
  <c r="CE416" i="6"/>
  <c r="CE484" i="6"/>
  <c r="CE23" i="6"/>
  <c r="CE107" i="6"/>
  <c r="CE179" i="6"/>
  <c r="CE259" i="6"/>
  <c r="CE323" i="6"/>
  <c r="CE387" i="6"/>
  <c r="CE455" i="6"/>
  <c r="CE12" i="6"/>
  <c r="CE88" i="6"/>
  <c r="CE176" i="6"/>
  <c r="CE244" i="6"/>
  <c r="CE316" i="6"/>
  <c r="CE388" i="6"/>
  <c r="CE452" i="6"/>
  <c r="CE19" i="6"/>
  <c r="CE191" i="6"/>
  <c r="CE319" i="6"/>
  <c r="CE467" i="6"/>
  <c r="CE87" i="6"/>
  <c r="CE167" i="6"/>
  <c r="CE263" i="6"/>
  <c r="CE327" i="6"/>
  <c r="CE391" i="6"/>
  <c r="CE459" i="6"/>
  <c r="CE16" i="6"/>
  <c r="CE96" i="6"/>
  <c r="CE180" i="6"/>
  <c r="CE248" i="6"/>
  <c r="CE320" i="6"/>
  <c r="CE392" i="6"/>
  <c r="CE456" i="6"/>
  <c r="CE73" i="6"/>
  <c r="CE157" i="6"/>
  <c r="CE209" i="6"/>
  <c r="CE277" i="6"/>
  <c r="CE341" i="6"/>
  <c r="CE405" i="6"/>
  <c r="CE473" i="6"/>
  <c r="CE22" i="6"/>
  <c r="CE86" i="6"/>
  <c r="CE186" i="6"/>
  <c r="CE266" i="6"/>
  <c r="CE338" i="6"/>
  <c r="CE410" i="6"/>
  <c r="CE482" i="6"/>
  <c r="CE39" i="6"/>
  <c r="CE175" i="6"/>
  <c r="CE335" i="6"/>
  <c r="CE483" i="6"/>
  <c r="CE31" i="6"/>
  <c r="CE187" i="6"/>
  <c r="CE267" i="6"/>
  <c r="CE331" i="6"/>
  <c r="CE395" i="6"/>
  <c r="CE463" i="6"/>
  <c r="CE20" i="6"/>
  <c r="CE104" i="6"/>
  <c r="CE184" i="6"/>
  <c r="CE252" i="6"/>
  <c r="CE324" i="6"/>
  <c r="CE396" i="6"/>
  <c r="CE460" i="6"/>
  <c r="CE61" i="6"/>
  <c r="CE137" i="6"/>
  <c r="CE197" i="6"/>
  <c r="CE265" i="6"/>
  <c r="CE329" i="6"/>
  <c r="CE393" i="6"/>
  <c r="CE457" i="6"/>
  <c r="CE10" i="6"/>
  <c r="CE74" i="6"/>
  <c r="CE174" i="6"/>
  <c r="CE246" i="6"/>
  <c r="CE326" i="6"/>
  <c r="CE398" i="6"/>
  <c r="CE466" i="6"/>
  <c r="CE45" i="6"/>
  <c r="CE125" i="6"/>
  <c r="CE185" i="6"/>
  <c r="CE253" i="6"/>
  <c r="CE317" i="6"/>
  <c r="CE381" i="6"/>
  <c r="CE445" i="6"/>
  <c r="CE14" i="6"/>
  <c r="CE78" i="6"/>
  <c r="CE178" i="6"/>
  <c r="CE250" i="6"/>
  <c r="CE330" i="6"/>
  <c r="CE402" i="6"/>
  <c r="CE470" i="6"/>
  <c r="CE53" i="6"/>
  <c r="CE129" i="6"/>
  <c r="CE189" i="6"/>
  <c r="CE257" i="6"/>
  <c r="CE321" i="6"/>
  <c r="CE385" i="6"/>
  <c r="CE449" i="6"/>
  <c r="CE18" i="6"/>
  <c r="CE82" i="6"/>
  <c r="CE182" i="6"/>
  <c r="CE262" i="6"/>
  <c r="CE478" i="6"/>
  <c r="CE28" i="6"/>
  <c r="CE112" i="6"/>
  <c r="CE188" i="6"/>
  <c r="CE256" i="6"/>
  <c r="CE328" i="6"/>
  <c r="CE400" i="6"/>
  <c r="CE464" i="6"/>
  <c r="CE499" i="6"/>
  <c r="CE83" i="6"/>
  <c r="CE127" i="6"/>
  <c r="CE147" i="6"/>
  <c r="CE163" i="6"/>
  <c r="CE243" i="6"/>
  <c r="CE307" i="6"/>
  <c r="CE371" i="6"/>
  <c r="CE439" i="6"/>
  <c r="CE503" i="6"/>
  <c r="CE68" i="6"/>
  <c r="CE160" i="6"/>
  <c r="CE228" i="6"/>
  <c r="CE300" i="6"/>
  <c r="CE372" i="6"/>
  <c r="CE436" i="6"/>
  <c r="CE508" i="6"/>
  <c r="CE287" i="6"/>
  <c r="CE435" i="6"/>
  <c r="CE71" i="6"/>
  <c r="CE247" i="6"/>
  <c r="CE311" i="6"/>
  <c r="CE375" i="6"/>
  <c r="CE443" i="6"/>
  <c r="CE507" i="6"/>
  <c r="CE72" i="6"/>
  <c r="CE164" i="6"/>
  <c r="CE232" i="6"/>
  <c r="CE304" i="6"/>
  <c r="CE376" i="6"/>
  <c r="CE440" i="6"/>
  <c r="CE57" i="6"/>
  <c r="CE133" i="6"/>
  <c r="CE193" i="6"/>
  <c r="CE261" i="6"/>
  <c r="CE325" i="6"/>
  <c r="CE389" i="6"/>
  <c r="CE453" i="6"/>
  <c r="CE6" i="6"/>
  <c r="CE70" i="6"/>
  <c r="CE170" i="6"/>
  <c r="CE238" i="6"/>
  <c r="CE318" i="6"/>
  <c r="CE394" i="6"/>
  <c r="CE458" i="6"/>
  <c r="CE518" i="6"/>
  <c r="CE159" i="6"/>
  <c r="CE303" i="6"/>
  <c r="CE451" i="6"/>
  <c r="CE11" i="6"/>
  <c r="CE91" i="6"/>
  <c r="CE135" i="6"/>
  <c r="CE155" i="6"/>
  <c r="CE171" i="6"/>
  <c r="CE251" i="6"/>
  <c r="CE315" i="6"/>
  <c r="CE379" i="6"/>
  <c r="CE447" i="6"/>
  <c r="CE515" i="6"/>
  <c r="CE76" i="6"/>
  <c r="CE168" i="6"/>
  <c r="CE236" i="6"/>
  <c r="CE308" i="6"/>
  <c r="CE380" i="6"/>
  <c r="CE444" i="6"/>
  <c r="CE37" i="6"/>
  <c r="CE121" i="6"/>
  <c r="CE181" i="6"/>
  <c r="CE249" i="6"/>
  <c r="CE313" i="6"/>
  <c r="CE377" i="6"/>
  <c r="CE441" i="6"/>
  <c r="CE509" i="6"/>
  <c r="CE58" i="6"/>
  <c r="CE158" i="6"/>
  <c r="CE226" i="6"/>
  <c r="CE306" i="6"/>
  <c r="CE382" i="6"/>
  <c r="CE446" i="6"/>
  <c r="CE21" i="6"/>
  <c r="CE101" i="6"/>
  <c r="CE165" i="6"/>
  <c r="CE237" i="6"/>
  <c r="CE301" i="6"/>
  <c r="CE365" i="6"/>
  <c r="CE429" i="6"/>
  <c r="CE497" i="6"/>
  <c r="CE62" i="6"/>
  <c r="CE162" i="6"/>
  <c r="CE230" i="6"/>
  <c r="CE310" i="6"/>
  <c r="CE386" i="6"/>
  <c r="CE450" i="6"/>
  <c r="CE29" i="6"/>
  <c r="CE105" i="6"/>
  <c r="CE169" i="6"/>
  <c r="CE241" i="6"/>
  <c r="CE305" i="6"/>
  <c r="CE369" i="6"/>
  <c r="CE433" i="6"/>
  <c r="CE501" i="6"/>
  <c r="CE66" i="6"/>
  <c r="CE166" i="6"/>
  <c r="CE4" i="6"/>
  <c r="CE80" i="6"/>
  <c r="CE172" i="6"/>
  <c r="CE240" i="6"/>
  <c r="CE312" i="6"/>
  <c r="CE384" i="6"/>
  <c r="CE448" i="6"/>
  <c r="CE419" i="6"/>
  <c r="CE67" i="6"/>
  <c r="CE219" i="6"/>
  <c r="CE291" i="6"/>
  <c r="CE355" i="6"/>
  <c r="CE423" i="6"/>
  <c r="CE487" i="6"/>
  <c r="CE48" i="6"/>
  <c r="CE144" i="6"/>
  <c r="CE208" i="6"/>
  <c r="CE280" i="6"/>
  <c r="CE356" i="6"/>
  <c r="CE420" i="6"/>
  <c r="CE488" i="6"/>
  <c r="CE99" i="6"/>
  <c r="CE255" i="6"/>
  <c r="CE383" i="6"/>
  <c r="CE51" i="6"/>
  <c r="CE131" i="6"/>
  <c r="CE223" i="6"/>
  <c r="CE295" i="6"/>
  <c r="CE359" i="6"/>
  <c r="CE427" i="6"/>
  <c r="CE491" i="6"/>
  <c r="CE52" i="6"/>
  <c r="CE148" i="6"/>
  <c r="CE212" i="6"/>
  <c r="CE284" i="6"/>
  <c r="CE360" i="6"/>
  <c r="CE424" i="6"/>
  <c r="CE492" i="6"/>
  <c r="CE33" i="6"/>
  <c r="CE113" i="6"/>
  <c r="CE177" i="6"/>
  <c r="CE245" i="6"/>
  <c r="CE309" i="6"/>
  <c r="CE373" i="6"/>
  <c r="CE437" i="6"/>
  <c r="CE505" i="6"/>
  <c r="CE54" i="6"/>
  <c r="CE154" i="6"/>
  <c r="CE222" i="6"/>
  <c r="CE302" i="6"/>
  <c r="CE378" i="6"/>
  <c r="CE442" i="6"/>
  <c r="CE271" i="6"/>
  <c r="CE399" i="6"/>
  <c r="CE183" i="6"/>
  <c r="CE75" i="6"/>
  <c r="CE119" i="6"/>
  <c r="CE235" i="6"/>
  <c r="CE299" i="6"/>
  <c r="CE363" i="6"/>
  <c r="CE431" i="6"/>
  <c r="CE495" i="6"/>
  <c r="CE60" i="6"/>
  <c r="CE152" i="6"/>
  <c r="CE216" i="6"/>
  <c r="CE288" i="6"/>
  <c r="CE364" i="6"/>
  <c r="CE428" i="6"/>
  <c r="CE496" i="6"/>
  <c r="CE9" i="6"/>
  <c r="CE97" i="6"/>
  <c r="CE161" i="6"/>
  <c r="CE233" i="6"/>
  <c r="CE297" i="6"/>
  <c r="CE361" i="6"/>
  <c r="CE425" i="6"/>
  <c r="CE493" i="6"/>
  <c r="CE42" i="6"/>
  <c r="CE118" i="6"/>
  <c r="CE142" i="6"/>
  <c r="CE210" i="6"/>
  <c r="CE286" i="6"/>
  <c r="CE366" i="6"/>
  <c r="CE430" i="6"/>
  <c r="CE506" i="6"/>
  <c r="CE81" i="6"/>
  <c r="CE221" i="6"/>
  <c r="CE285" i="6"/>
  <c r="CE349" i="6"/>
  <c r="CE413" i="6"/>
  <c r="CE481" i="6"/>
  <c r="CE46" i="6"/>
  <c r="CE146" i="6"/>
  <c r="CE214" i="6"/>
  <c r="CE294" i="6"/>
  <c r="CE370" i="6"/>
  <c r="CE434" i="6"/>
  <c r="CE510" i="6"/>
  <c r="CE89" i="6"/>
  <c r="CE225" i="6"/>
  <c r="CE289" i="6"/>
  <c r="CE353" i="6"/>
  <c r="CE417" i="6"/>
  <c r="CE485" i="6"/>
  <c r="CE50" i="6"/>
  <c r="CE150" i="6"/>
  <c r="CE218" i="6"/>
  <c r="CE298" i="6"/>
  <c r="CE374" i="6"/>
  <c r="CE438" i="6"/>
  <c r="CE334" i="6"/>
  <c r="CE406" i="6"/>
  <c r="CE2" i="6"/>
  <c r="CI521" i="6"/>
  <c r="CI525" i="6"/>
  <c r="CI529" i="6"/>
  <c r="CI533" i="6"/>
  <c r="CI520" i="6"/>
  <c r="CI524" i="6"/>
  <c r="CI528" i="6"/>
  <c r="CI532" i="6"/>
  <c r="CI523" i="6"/>
  <c r="CI527" i="6"/>
  <c r="CI531" i="6"/>
  <c r="CI535" i="6"/>
  <c r="CI522" i="6"/>
  <c r="CI526" i="6"/>
  <c r="CI530" i="6"/>
  <c r="CI534" i="6"/>
  <c r="CI49" i="6"/>
  <c r="CI173" i="6"/>
  <c r="CI106" i="6"/>
  <c r="CI126" i="6"/>
  <c r="CI350" i="6"/>
  <c r="CI43" i="6"/>
  <c r="CI111" i="6"/>
  <c r="CI227" i="6"/>
  <c r="CI41" i="6"/>
  <c r="CI242" i="6"/>
  <c r="CI462" i="6"/>
  <c r="CI84" i="6"/>
  <c r="CI116" i="6"/>
  <c r="CI264" i="6"/>
  <c r="CI476" i="6"/>
  <c r="CI25" i="6"/>
  <c r="CI102" i="6"/>
  <c r="CI290" i="6"/>
  <c r="CI35" i="6"/>
  <c r="CI103" i="6"/>
  <c r="CI139" i="6"/>
  <c r="CI215" i="6"/>
  <c r="CI511" i="6"/>
  <c r="CI17" i="6"/>
  <c r="CI141" i="6"/>
  <c r="CI110" i="6"/>
  <c r="CI130" i="6"/>
  <c r="CI342" i="6"/>
  <c r="CI56" i="6"/>
  <c r="CI108" i="6"/>
  <c r="CI140" i="6"/>
  <c r="CI224" i="6"/>
  <c r="CI344" i="6"/>
  <c r="CI516" i="6"/>
  <c r="CI13" i="6"/>
  <c r="CI145" i="6"/>
  <c r="CI254" i="6"/>
  <c r="CI15" i="6"/>
  <c r="CI95" i="6"/>
  <c r="CI195" i="6"/>
  <c r="CI407" i="6"/>
  <c r="CI5" i="6"/>
  <c r="CI109" i="6"/>
  <c r="CI322" i="6"/>
  <c r="CI24" i="6"/>
  <c r="CI100" i="6"/>
  <c r="CI332" i="6"/>
  <c r="CI512" i="6"/>
  <c r="CI117" i="6"/>
  <c r="CI461" i="6"/>
  <c r="CI513" i="6"/>
  <c r="CI198" i="6"/>
  <c r="CI474" i="6"/>
  <c r="CI7" i="6"/>
  <c r="CI59" i="6"/>
  <c r="CI231" i="6"/>
  <c r="CI85" i="6"/>
  <c r="CI213" i="6"/>
  <c r="CI517" i="6"/>
  <c r="CI258" i="6"/>
  <c r="CI486" i="6"/>
  <c r="CI8" i="6"/>
  <c r="CI92" i="6"/>
  <c r="CI128" i="6"/>
  <c r="CI500" i="6"/>
  <c r="CI292" i="6"/>
  <c r="CI4" i="6"/>
  <c r="CI80" i="6"/>
  <c r="CI156" i="6"/>
  <c r="CI172" i="6"/>
  <c r="CI240" i="6"/>
  <c r="CI312" i="6"/>
  <c r="CI384" i="6"/>
  <c r="CI448" i="6"/>
  <c r="CI419" i="6"/>
  <c r="CI67" i="6"/>
  <c r="CI219" i="6"/>
  <c r="CI291" i="6"/>
  <c r="CI355" i="6"/>
  <c r="CI423" i="6"/>
  <c r="CI487" i="6"/>
  <c r="CI48" i="6"/>
  <c r="CI208" i="6"/>
  <c r="CI280" i="6"/>
  <c r="CI356" i="6"/>
  <c r="CI420" i="6"/>
  <c r="CI488" i="6"/>
  <c r="CI99" i="6"/>
  <c r="CI255" i="6"/>
  <c r="CI383" i="6"/>
  <c r="CI51" i="6"/>
  <c r="CI223" i="6"/>
  <c r="CI295" i="6"/>
  <c r="CI359" i="6"/>
  <c r="CI427" i="6"/>
  <c r="CI491" i="6"/>
  <c r="CI52" i="6"/>
  <c r="CI212" i="6"/>
  <c r="CI284" i="6"/>
  <c r="CI360" i="6"/>
  <c r="CI424" i="6"/>
  <c r="CI492" i="6"/>
  <c r="CI33" i="6"/>
  <c r="CI113" i="6"/>
  <c r="CI177" i="6"/>
  <c r="CI245" i="6"/>
  <c r="CI309" i="6"/>
  <c r="CI373" i="6"/>
  <c r="CI437" i="6"/>
  <c r="CI505" i="6"/>
  <c r="CI54" i="6"/>
  <c r="CI154" i="6"/>
  <c r="CI222" i="6"/>
  <c r="CI302" i="6"/>
  <c r="CI378" i="6"/>
  <c r="CI442" i="6"/>
  <c r="CI271" i="6"/>
  <c r="CI399" i="6"/>
  <c r="CI183" i="6"/>
  <c r="CI75" i="6"/>
  <c r="CI235" i="6"/>
  <c r="CI299" i="6"/>
  <c r="CI363" i="6"/>
  <c r="CI431" i="6"/>
  <c r="CI495" i="6"/>
  <c r="CI60" i="6"/>
  <c r="CI132" i="6"/>
  <c r="CI216" i="6"/>
  <c r="CI288" i="6"/>
  <c r="CI364" i="6"/>
  <c r="CI428" i="6"/>
  <c r="CI496" i="6"/>
  <c r="CI9" i="6"/>
  <c r="CI97" i="6"/>
  <c r="CI161" i="6"/>
  <c r="CI233" i="6"/>
  <c r="CI297" i="6"/>
  <c r="CI361" i="6"/>
  <c r="CI425" i="6"/>
  <c r="CI493" i="6"/>
  <c r="CI42" i="6"/>
  <c r="CI118" i="6"/>
  <c r="CI142" i="6"/>
  <c r="CI210" i="6"/>
  <c r="CI286" i="6"/>
  <c r="CI366" i="6"/>
  <c r="CI430" i="6"/>
  <c r="CI506" i="6"/>
  <c r="CI81" i="6"/>
  <c r="CI221" i="6"/>
  <c r="CI285" i="6"/>
  <c r="CI349" i="6"/>
  <c r="CI413" i="6"/>
  <c r="CI481" i="6"/>
  <c r="CI46" i="6"/>
  <c r="CI146" i="6"/>
  <c r="CI214" i="6"/>
  <c r="CI294" i="6"/>
  <c r="CI370" i="6"/>
  <c r="CI434" i="6"/>
  <c r="CI510" i="6"/>
  <c r="CI89" i="6"/>
  <c r="CI225" i="6"/>
  <c r="CI289" i="6"/>
  <c r="CI353" i="6"/>
  <c r="CI417" i="6"/>
  <c r="CI485" i="6"/>
  <c r="CI50" i="6"/>
  <c r="CI150" i="6"/>
  <c r="CI218" i="6"/>
  <c r="CI298" i="6"/>
  <c r="CI374" i="6"/>
  <c r="CI438" i="6"/>
  <c r="CI422" i="6"/>
  <c r="CI478" i="6"/>
  <c r="CI64" i="6"/>
  <c r="CI136" i="6"/>
  <c r="CI220" i="6"/>
  <c r="CI296" i="6"/>
  <c r="CI368" i="6"/>
  <c r="CI432" i="6"/>
  <c r="CI504" i="6"/>
  <c r="CI47" i="6"/>
  <c r="CI127" i="6"/>
  <c r="CI199" i="6"/>
  <c r="CI275" i="6"/>
  <c r="CI339" i="6"/>
  <c r="CI403" i="6"/>
  <c r="CI471" i="6"/>
  <c r="CI32" i="6"/>
  <c r="CI120" i="6"/>
  <c r="CI192" i="6"/>
  <c r="CI260" i="6"/>
  <c r="CI336" i="6"/>
  <c r="CI404" i="6"/>
  <c r="CI468" i="6"/>
  <c r="CI63" i="6"/>
  <c r="CI143" i="6"/>
  <c r="CI239" i="6"/>
  <c r="CI351" i="6"/>
  <c r="CI519" i="6"/>
  <c r="CI115" i="6"/>
  <c r="CI151" i="6"/>
  <c r="CI203" i="6"/>
  <c r="CI279" i="6"/>
  <c r="CI343" i="6"/>
  <c r="CI411" i="6"/>
  <c r="CI475" i="6"/>
  <c r="CI36" i="6"/>
  <c r="CI124" i="6"/>
  <c r="CI196" i="6"/>
  <c r="CI268" i="6"/>
  <c r="CI340" i="6"/>
  <c r="CI408" i="6"/>
  <c r="CI472" i="6"/>
  <c r="CI93" i="6"/>
  <c r="CI157" i="6"/>
  <c r="CI229" i="6"/>
  <c r="CI293" i="6"/>
  <c r="CI357" i="6"/>
  <c r="CI421" i="6"/>
  <c r="CI489" i="6"/>
  <c r="CI38" i="6"/>
  <c r="CI114" i="6"/>
  <c r="CI138" i="6"/>
  <c r="CI206" i="6"/>
  <c r="CI282" i="6"/>
  <c r="CI362" i="6"/>
  <c r="CI426" i="6"/>
  <c r="CI502" i="6"/>
  <c r="CI79" i="6"/>
  <c r="CI211" i="6"/>
  <c r="CI367" i="6"/>
  <c r="CI27" i="6"/>
  <c r="CI55" i="6"/>
  <c r="CI119" i="6"/>
  <c r="CI207" i="6"/>
  <c r="CI283" i="6"/>
  <c r="CI347" i="6"/>
  <c r="CI415" i="6"/>
  <c r="CI479" i="6"/>
  <c r="CI40" i="6"/>
  <c r="CI200" i="6"/>
  <c r="CI272" i="6"/>
  <c r="CI348" i="6"/>
  <c r="CI412" i="6"/>
  <c r="CI480" i="6"/>
  <c r="CI77" i="6"/>
  <c r="CI217" i="6"/>
  <c r="CI281" i="6"/>
  <c r="CI345" i="6"/>
  <c r="CI409" i="6"/>
  <c r="CI477" i="6"/>
  <c r="CI26" i="6"/>
  <c r="CI90" i="6"/>
  <c r="CI190" i="6"/>
  <c r="CI270" i="6"/>
  <c r="CI346" i="6"/>
  <c r="CI414" i="6"/>
  <c r="CI490" i="6"/>
  <c r="CI65" i="6"/>
  <c r="CI149" i="6"/>
  <c r="CI201" i="6"/>
  <c r="CI269" i="6"/>
  <c r="CI333" i="6"/>
  <c r="CI397" i="6"/>
  <c r="CI465" i="6"/>
  <c r="CI30" i="6"/>
  <c r="CI94" i="6"/>
  <c r="CI122" i="6"/>
  <c r="CI194" i="6"/>
  <c r="CI274" i="6"/>
  <c r="CI354" i="6"/>
  <c r="CI418" i="6"/>
  <c r="CI494" i="6"/>
  <c r="CI69" i="6"/>
  <c r="CI153" i="6"/>
  <c r="CI205" i="6"/>
  <c r="CI273" i="6"/>
  <c r="CI337" i="6"/>
  <c r="CI401" i="6"/>
  <c r="CI469" i="6"/>
  <c r="CI34" i="6"/>
  <c r="CI98" i="6"/>
  <c r="CI134" i="6"/>
  <c r="CI202" i="6"/>
  <c r="CI278" i="6"/>
  <c r="CI498" i="6"/>
  <c r="CI262" i="6"/>
  <c r="CI334" i="6"/>
  <c r="CI406" i="6"/>
  <c r="CI44" i="6"/>
  <c r="CI204" i="6"/>
  <c r="CI276" i="6"/>
  <c r="CI352" i="6"/>
  <c r="CI416" i="6"/>
  <c r="CI484" i="6"/>
  <c r="CI23" i="6"/>
  <c r="CI107" i="6"/>
  <c r="CI147" i="6"/>
  <c r="CI179" i="6"/>
  <c r="CI259" i="6"/>
  <c r="CI323" i="6"/>
  <c r="CI387" i="6"/>
  <c r="CI455" i="6"/>
  <c r="CI12" i="6"/>
  <c r="CI88" i="6"/>
  <c r="CI176" i="6"/>
  <c r="CI244" i="6"/>
  <c r="CI316" i="6"/>
  <c r="CI388" i="6"/>
  <c r="CI452" i="6"/>
  <c r="CI19" i="6"/>
  <c r="CI191" i="6"/>
  <c r="CI319" i="6"/>
  <c r="CI467" i="6"/>
  <c r="CI87" i="6"/>
  <c r="CI131" i="6"/>
  <c r="CI167" i="6"/>
  <c r="CI263" i="6"/>
  <c r="CI327" i="6"/>
  <c r="CI391" i="6"/>
  <c r="CI459" i="6"/>
  <c r="CI16" i="6"/>
  <c r="CI96" i="6"/>
  <c r="CI180" i="6"/>
  <c r="CI248" i="6"/>
  <c r="CI320" i="6"/>
  <c r="CI392" i="6"/>
  <c r="CI456" i="6"/>
  <c r="CI73" i="6"/>
  <c r="CI209" i="6"/>
  <c r="CI277" i="6"/>
  <c r="CI341" i="6"/>
  <c r="CI405" i="6"/>
  <c r="CI473" i="6"/>
  <c r="CI22" i="6"/>
  <c r="CI86" i="6"/>
  <c r="CI186" i="6"/>
  <c r="CI266" i="6"/>
  <c r="CI338" i="6"/>
  <c r="CI410" i="6"/>
  <c r="CI482" i="6"/>
  <c r="CI39" i="6"/>
  <c r="CI175" i="6"/>
  <c r="CI335" i="6"/>
  <c r="CI483" i="6"/>
  <c r="CI31" i="6"/>
  <c r="CI155" i="6"/>
  <c r="CI187" i="6"/>
  <c r="CI267" i="6"/>
  <c r="CI331" i="6"/>
  <c r="CI395" i="6"/>
  <c r="CI463" i="6"/>
  <c r="CI20" i="6"/>
  <c r="CI104" i="6"/>
  <c r="CI184" i="6"/>
  <c r="CI252" i="6"/>
  <c r="CI324" i="6"/>
  <c r="CI396" i="6"/>
  <c r="CI460" i="6"/>
  <c r="CI61" i="6"/>
  <c r="CI137" i="6"/>
  <c r="CI197" i="6"/>
  <c r="CI265" i="6"/>
  <c r="CI329" i="6"/>
  <c r="CI393" i="6"/>
  <c r="CI457" i="6"/>
  <c r="CI10" i="6"/>
  <c r="CI74" i="6"/>
  <c r="CI174" i="6"/>
  <c r="CI246" i="6"/>
  <c r="CI326" i="6"/>
  <c r="CI398" i="6"/>
  <c r="CI466" i="6"/>
  <c r="CI45" i="6"/>
  <c r="CI125" i="6"/>
  <c r="CI185" i="6"/>
  <c r="CI253" i="6"/>
  <c r="CI317" i="6"/>
  <c r="CI381" i="6"/>
  <c r="CI445" i="6"/>
  <c r="CI14" i="6"/>
  <c r="CI78" i="6"/>
  <c r="CI178" i="6"/>
  <c r="CI250" i="6"/>
  <c r="CI330" i="6"/>
  <c r="CI402" i="6"/>
  <c r="CI470" i="6"/>
  <c r="CI53" i="6"/>
  <c r="CI129" i="6"/>
  <c r="CI189" i="6"/>
  <c r="CI257" i="6"/>
  <c r="CI321" i="6"/>
  <c r="CI385" i="6"/>
  <c r="CI449" i="6"/>
  <c r="CI18" i="6"/>
  <c r="CI82" i="6"/>
  <c r="CI182" i="6"/>
  <c r="CI28" i="6"/>
  <c r="CI112" i="6"/>
  <c r="CI188" i="6"/>
  <c r="CI256" i="6"/>
  <c r="CI328" i="6"/>
  <c r="CI400" i="6"/>
  <c r="CI464" i="6"/>
  <c r="CI499" i="6"/>
  <c r="CI83" i="6"/>
  <c r="CI163" i="6"/>
  <c r="CI243" i="6"/>
  <c r="CI307" i="6"/>
  <c r="CI371" i="6"/>
  <c r="CI439" i="6"/>
  <c r="CI503" i="6"/>
  <c r="CI68" i="6"/>
  <c r="CI144" i="6"/>
  <c r="CI160" i="6"/>
  <c r="CI228" i="6"/>
  <c r="CI300" i="6"/>
  <c r="CI372" i="6"/>
  <c r="CI436" i="6"/>
  <c r="CI508" i="6"/>
  <c r="CI287" i="6"/>
  <c r="CI435" i="6"/>
  <c r="CI71" i="6"/>
  <c r="CI247" i="6"/>
  <c r="CI311" i="6"/>
  <c r="CI375" i="6"/>
  <c r="CI443" i="6"/>
  <c r="CI507" i="6"/>
  <c r="CI72" i="6"/>
  <c r="CI148" i="6"/>
  <c r="CI164" i="6"/>
  <c r="CI232" i="6"/>
  <c r="CI304" i="6"/>
  <c r="CI376" i="6"/>
  <c r="CI440" i="6"/>
  <c r="CI57" i="6"/>
  <c r="CI133" i="6"/>
  <c r="CI193" i="6"/>
  <c r="CI261" i="6"/>
  <c r="CI325" i="6"/>
  <c r="CI389" i="6"/>
  <c r="CI453" i="6"/>
  <c r="CI6" i="6"/>
  <c r="CI70" i="6"/>
  <c r="CI170" i="6"/>
  <c r="CI238" i="6"/>
  <c r="CI318" i="6"/>
  <c r="CI394" i="6"/>
  <c r="CI458" i="6"/>
  <c r="CI518" i="6"/>
  <c r="CI123" i="6"/>
  <c r="CI159" i="6"/>
  <c r="CI303" i="6"/>
  <c r="CI451" i="6"/>
  <c r="CI11" i="6"/>
  <c r="CI91" i="6"/>
  <c r="CI135" i="6"/>
  <c r="CI171" i="6"/>
  <c r="CI251" i="6"/>
  <c r="CI315" i="6"/>
  <c r="CI379" i="6"/>
  <c r="CI447" i="6"/>
  <c r="CI515" i="6"/>
  <c r="CI76" i="6"/>
  <c r="CI152" i="6"/>
  <c r="CI168" i="6"/>
  <c r="CI236" i="6"/>
  <c r="CI308" i="6"/>
  <c r="CI380" i="6"/>
  <c r="CI444" i="6"/>
  <c r="CI37" i="6"/>
  <c r="CI121" i="6"/>
  <c r="CI181" i="6"/>
  <c r="CI249" i="6"/>
  <c r="CI313" i="6"/>
  <c r="CI377" i="6"/>
  <c r="CI441" i="6"/>
  <c r="CI509" i="6"/>
  <c r="CI58" i="6"/>
  <c r="CI158" i="6"/>
  <c r="CI226" i="6"/>
  <c r="CI306" i="6"/>
  <c r="CI382" i="6"/>
  <c r="CI446" i="6"/>
  <c r="CI21" i="6"/>
  <c r="CI101" i="6"/>
  <c r="CI165" i="6"/>
  <c r="CI237" i="6"/>
  <c r="CI301" i="6"/>
  <c r="CI365" i="6"/>
  <c r="CI429" i="6"/>
  <c r="CI497" i="6"/>
  <c r="CI62" i="6"/>
  <c r="CI162" i="6"/>
  <c r="CI230" i="6"/>
  <c r="CI310" i="6"/>
  <c r="CI386" i="6"/>
  <c r="CI450" i="6"/>
  <c r="CI29" i="6"/>
  <c r="CI105" i="6"/>
  <c r="CI169" i="6"/>
  <c r="CI241" i="6"/>
  <c r="CI305" i="6"/>
  <c r="CI369" i="6"/>
  <c r="CI433" i="6"/>
  <c r="CI501" i="6"/>
  <c r="CI66" i="6"/>
  <c r="CI166" i="6"/>
  <c r="CI234" i="6"/>
  <c r="CI314" i="6"/>
  <c r="CI390" i="6"/>
  <c r="CI454" i="6"/>
  <c r="CI514" i="6"/>
  <c r="CI358" i="6"/>
  <c r="CI2" i="6"/>
  <c r="CM521" i="6"/>
  <c r="CM525" i="6"/>
  <c r="CM529" i="6"/>
  <c r="CM533" i="6"/>
  <c r="CM520" i="6"/>
  <c r="CM524" i="6"/>
  <c r="CM528" i="6"/>
  <c r="CM532" i="6"/>
  <c r="CM523" i="6"/>
  <c r="CM527" i="6"/>
  <c r="CM531" i="6"/>
  <c r="CM535" i="6"/>
  <c r="CM522" i="6"/>
  <c r="CM526" i="6"/>
  <c r="CM530" i="6"/>
  <c r="CM534" i="6"/>
  <c r="CM117" i="6"/>
  <c r="CM461" i="6"/>
  <c r="CM513" i="6"/>
  <c r="CM198" i="6"/>
  <c r="CM474" i="6"/>
  <c r="CM7" i="6"/>
  <c r="CM59" i="6"/>
  <c r="CM231" i="6"/>
  <c r="CM85" i="6"/>
  <c r="CM213" i="6"/>
  <c r="CM517" i="6"/>
  <c r="CM258" i="6"/>
  <c r="CM486" i="6"/>
  <c r="CM8" i="6"/>
  <c r="CM92" i="6"/>
  <c r="CM128" i="6"/>
  <c r="CM292" i="6"/>
  <c r="CM500" i="6"/>
  <c r="CM49" i="6"/>
  <c r="CM173" i="6"/>
  <c r="CM106" i="6"/>
  <c r="CM126" i="6"/>
  <c r="CM350" i="6"/>
  <c r="CM43" i="6"/>
  <c r="CM111" i="6"/>
  <c r="CM227" i="6"/>
  <c r="CM41" i="6"/>
  <c r="CM242" i="6"/>
  <c r="CM462" i="6"/>
  <c r="CM84" i="6"/>
  <c r="CM116" i="6"/>
  <c r="CM264" i="6"/>
  <c r="CM476" i="6"/>
  <c r="CM25" i="6"/>
  <c r="CM102" i="6"/>
  <c r="CM290" i="6"/>
  <c r="CM35" i="6"/>
  <c r="CM103" i="6"/>
  <c r="CM139" i="6"/>
  <c r="CM215" i="6"/>
  <c r="CM511" i="6"/>
  <c r="CM17" i="6"/>
  <c r="CM141" i="6"/>
  <c r="CM110" i="6"/>
  <c r="CM130" i="6"/>
  <c r="CM342" i="6"/>
  <c r="CM56" i="6"/>
  <c r="CM108" i="6"/>
  <c r="CM140" i="6"/>
  <c r="CM224" i="6"/>
  <c r="CM344" i="6"/>
  <c r="CM516" i="6"/>
  <c r="CM13" i="6"/>
  <c r="CM145" i="6"/>
  <c r="CM254" i="6"/>
  <c r="CM15" i="6"/>
  <c r="CM95" i="6"/>
  <c r="CM195" i="6"/>
  <c r="CM407" i="6"/>
  <c r="CM5" i="6"/>
  <c r="CM109" i="6"/>
  <c r="CM322" i="6"/>
  <c r="CM24" i="6"/>
  <c r="CM100" i="6"/>
  <c r="CM512" i="6"/>
  <c r="CM332" i="6"/>
  <c r="CM28" i="6"/>
  <c r="CM112" i="6"/>
  <c r="CM188" i="6"/>
  <c r="CM256" i="6"/>
  <c r="CM328" i="6"/>
  <c r="CM400" i="6"/>
  <c r="CM464" i="6"/>
  <c r="CM499" i="6"/>
  <c r="CM83" i="6"/>
  <c r="CM127" i="6"/>
  <c r="CM163" i="6"/>
  <c r="CM243" i="6"/>
  <c r="CM307" i="6"/>
  <c r="CM371" i="6"/>
  <c r="CM439" i="6"/>
  <c r="CM503" i="6"/>
  <c r="CM68" i="6"/>
  <c r="CM144" i="6"/>
  <c r="CM160" i="6"/>
  <c r="CM228" i="6"/>
  <c r="CM300" i="6"/>
  <c r="CM372" i="6"/>
  <c r="CM436" i="6"/>
  <c r="CM508" i="6"/>
  <c r="CM287" i="6"/>
  <c r="CM435" i="6"/>
  <c r="CM71" i="6"/>
  <c r="CM131" i="6"/>
  <c r="CM247" i="6"/>
  <c r="CM311" i="6"/>
  <c r="CM375" i="6"/>
  <c r="CM443" i="6"/>
  <c r="CM507" i="6"/>
  <c r="CM72" i="6"/>
  <c r="CM148" i="6"/>
  <c r="CM164" i="6"/>
  <c r="CM232" i="6"/>
  <c r="CM304" i="6"/>
  <c r="CM376" i="6"/>
  <c r="CM440" i="6"/>
  <c r="CM57" i="6"/>
  <c r="CM133" i="6"/>
  <c r="CM157" i="6"/>
  <c r="CM193" i="6"/>
  <c r="CM261" i="6"/>
  <c r="CM325" i="6"/>
  <c r="CM389" i="6"/>
  <c r="CM453" i="6"/>
  <c r="CM6" i="6"/>
  <c r="CM70" i="6"/>
  <c r="CM170" i="6"/>
  <c r="CM238" i="6"/>
  <c r="CM318" i="6"/>
  <c r="CM394" i="6"/>
  <c r="CM458" i="6"/>
  <c r="CM518" i="6"/>
  <c r="CM159" i="6"/>
  <c r="CM303" i="6"/>
  <c r="CM451" i="6"/>
  <c r="CM11" i="6"/>
  <c r="CM91" i="6"/>
  <c r="CM171" i="6"/>
  <c r="CM251" i="6"/>
  <c r="CM315" i="6"/>
  <c r="CM379" i="6"/>
  <c r="CM447" i="6"/>
  <c r="CM515" i="6"/>
  <c r="CM76" i="6"/>
  <c r="CM152" i="6"/>
  <c r="CM168" i="6"/>
  <c r="CM236" i="6"/>
  <c r="CM308" i="6"/>
  <c r="CM380" i="6"/>
  <c r="CM444" i="6"/>
  <c r="CM37" i="6"/>
  <c r="CM121" i="6"/>
  <c r="CM181" i="6"/>
  <c r="CM249" i="6"/>
  <c r="CM313" i="6"/>
  <c r="CM377" i="6"/>
  <c r="CM441" i="6"/>
  <c r="CM509" i="6"/>
  <c r="CM58" i="6"/>
  <c r="CM158" i="6"/>
  <c r="CM226" i="6"/>
  <c r="CM306" i="6"/>
  <c r="CM382" i="6"/>
  <c r="CM446" i="6"/>
  <c r="CM21" i="6"/>
  <c r="CM101" i="6"/>
  <c r="CM165" i="6"/>
  <c r="CM237" i="6"/>
  <c r="CM301" i="6"/>
  <c r="CM365" i="6"/>
  <c r="CM429" i="6"/>
  <c r="CM497" i="6"/>
  <c r="CM62" i="6"/>
  <c r="CM162" i="6"/>
  <c r="CM230" i="6"/>
  <c r="CM310" i="6"/>
  <c r="CM386" i="6"/>
  <c r="CM450" i="6"/>
  <c r="CM29" i="6"/>
  <c r="CM105" i="6"/>
  <c r="CM169" i="6"/>
  <c r="CM241" i="6"/>
  <c r="CM305" i="6"/>
  <c r="CM369" i="6"/>
  <c r="CM433" i="6"/>
  <c r="CM501" i="6"/>
  <c r="CM66" i="6"/>
  <c r="CM166" i="6"/>
  <c r="CM234" i="6"/>
  <c r="CM314" i="6"/>
  <c r="CM390" i="6"/>
  <c r="CM454" i="6"/>
  <c r="CM514" i="6"/>
  <c r="CM374" i="6"/>
  <c r="CM358" i="6"/>
  <c r="CM422" i="6"/>
  <c r="CM4" i="6"/>
  <c r="CM80" i="6"/>
  <c r="CM156" i="6"/>
  <c r="CM172" i="6"/>
  <c r="CM240" i="6"/>
  <c r="CM312" i="6"/>
  <c r="CM384" i="6"/>
  <c r="CM448" i="6"/>
  <c r="CM419" i="6"/>
  <c r="CM67" i="6"/>
  <c r="CM219" i="6"/>
  <c r="CM291" i="6"/>
  <c r="CM355" i="6"/>
  <c r="CM423" i="6"/>
  <c r="CM487" i="6"/>
  <c r="CM48" i="6"/>
  <c r="CM208" i="6"/>
  <c r="CM280" i="6"/>
  <c r="CM356" i="6"/>
  <c r="CM420" i="6"/>
  <c r="CM488" i="6"/>
  <c r="CM99" i="6"/>
  <c r="CM143" i="6"/>
  <c r="CM255" i="6"/>
  <c r="CM383" i="6"/>
  <c r="CM51" i="6"/>
  <c r="CM151" i="6"/>
  <c r="CM223" i="6"/>
  <c r="CM295" i="6"/>
  <c r="CM359" i="6"/>
  <c r="CM427" i="6"/>
  <c r="CM491" i="6"/>
  <c r="CM52" i="6"/>
  <c r="CM212" i="6"/>
  <c r="CM284" i="6"/>
  <c r="CM360" i="6"/>
  <c r="CM424" i="6"/>
  <c r="CM492" i="6"/>
  <c r="CM33" i="6"/>
  <c r="CM113" i="6"/>
  <c r="CM177" i="6"/>
  <c r="CM245" i="6"/>
  <c r="CM309" i="6"/>
  <c r="CM373" i="6"/>
  <c r="CM437" i="6"/>
  <c r="CM505" i="6"/>
  <c r="CM54" i="6"/>
  <c r="CM154" i="6"/>
  <c r="CM222" i="6"/>
  <c r="CM302" i="6"/>
  <c r="CM378" i="6"/>
  <c r="CM442" i="6"/>
  <c r="CM271" i="6"/>
  <c r="CM399" i="6"/>
  <c r="CM183" i="6"/>
  <c r="CM75" i="6"/>
  <c r="CM235" i="6"/>
  <c r="CM299" i="6"/>
  <c r="CM363" i="6"/>
  <c r="CM431" i="6"/>
  <c r="CM495" i="6"/>
  <c r="CM60" i="6"/>
  <c r="CM132" i="6"/>
  <c r="CM216" i="6"/>
  <c r="CM288" i="6"/>
  <c r="CM364" i="6"/>
  <c r="CM428" i="6"/>
  <c r="CM496" i="6"/>
  <c r="CM9" i="6"/>
  <c r="CM97" i="6"/>
  <c r="CM161" i="6"/>
  <c r="CM233" i="6"/>
  <c r="CM297" i="6"/>
  <c r="CM361" i="6"/>
  <c r="CM425" i="6"/>
  <c r="CM493" i="6"/>
  <c r="CM42" i="6"/>
  <c r="CM118" i="6"/>
  <c r="CM142" i="6"/>
  <c r="CM210" i="6"/>
  <c r="CM286" i="6"/>
  <c r="CM366" i="6"/>
  <c r="CM430" i="6"/>
  <c r="CM506" i="6"/>
  <c r="CM81" i="6"/>
  <c r="CM221" i="6"/>
  <c r="CM285" i="6"/>
  <c r="CM349" i="6"/>
  <c r="CM413" i="6"/>
  <c r="CM481" i="6"/>
  <c r="CM46" i="6"/>
  <c r="CM146" i="6"/>
  <c r="CM214" i="6"/>
  <c r="CM294" i="6"/>
  <c r="CM370" i="6"/>
  <c r="CM434" i="6"/>
  <c r="CM510" i="6"/>
  <c r="CM89" i="6"/>
  <c r="CM225" i="6"/>
  <c r="CM289" i="6"/>
  <c r="CM353" i="6"/>
  <c r="CM417" i="6"/>
  <c r="CM485" i="6"/>
  <c r="CM50" i="6"/>
  <c r="CM150" i="6"/>
  <c r="CM218" i="6"/>
  <c r="CM298" i="6"/>
  <c r="CM202" i="6"/>
  <c r="CM498" i="6"/>
  <c r="CM64" i="6"/>
  <c r="CM136" i="6"/>
  <c r="CM220" i="6"/>
  <c r="CM296" i="6"/>
  <c r="CM368" i="6"/>
  <c r="CM432" i="6"/>
  <c r="CM504" i="6"/>
  <c r="CM47" i="6"/>
  <c r="CM199" i="6"/>
  <c r="CM275" i="6"/>
  <c r="CM339" i="6"/>
  <c r="CM403" i="6"/>
  <c r="CM471" i="6"/>
  <c r="CM32" i="6"/>
  <c r="CM120" i="6"/>
  <c r="CM192" i="6"/>
  <c r="CM260" i="6"/>
  <c r="CM336" i="6"/>
  <c r="CM404" i="6"/>
  <c r="CM468" i="6"/>
  <c r="CM63" i="6"/>
  <c r="CM239" i="6"/>
  <c r="CM351" i="6"/>
  <c r="CM519" i="6"/>
  <c r="CM115" i="6"/>
  <c r="CM203" i="6"/>
  <c r="CM279" i="6"/>
  <c r="CM343" i="6"/>
  <c r="CM411" i="6"/>
  <c r="CM475" i="6"/>
  <c r="CM36" i="6"/>
  <c r="CM124" i="6"/>
  <c r="CM196" i="6"/>
  <c r="CM268" i="6"/>
  <c r="CM340" i="6"/>
  <c r="CM408" i="6"/>
  <c r="CM472" i="6"/>
  <c r="CM93" i="6"/>
  <c r="CM229" i="6"/>
  <c r="CM293" i="6"/>
  <c r="CM357" i="6"/>
  <c r="CM421" i="6"/>
  <c r="CM489" i="6"/>
  <c r="CM38" i="6"/>
  <c r="CM114" i="6"/>
  <c r="CM138" i="6"/>
  <c r="CM206" i="6"/>
  <c r="CM282" i="6"/>
  <c r="CM362" i="6"/>
  <c r="CM426" i="6"/>
  <c r="CM502" i="6"/>
  <c r="CM79" i="6"/>
  <c r="CM123" i="6"/>
  <c r="CM211" i="6"/>
  <c r="CM367" i="6"/>
  <c r="CM27" i="6"/>
  <c r="CM55" i="6"/>
  <c r="CM207" i="6"/>
  <c r="CM283" i="6"/>
  <c r="CM347" i="6"/>
  <c r="CM415" i="6"/>
  <c r="CM479" i="6"/>
  <c r="CM40" i="6"/>
  <c r="CM200" i="6"/>
  <c r="CM272" i="6"/>
  <c r="CM348" i="6"/>
  <c r="CM412" i="6"/>
  <c r="CM480" i="6"/>
  <c r="CM77" i="6"/>
  <c r="CM217" i="6"/>
  <c r="CM281" i="6"/>
  <c r="CM345" i="6"/>
  <c r="CM409" i="6"/>
  <c r="CM477" i="6"/>
  <c r="CM26" i="6"/>
  <c r="CM90" i="6"/>
  <c r="CM190" i="6"/>
  <c r="CM270" i="6"/>
  <c r="CM346" i="6"/>
  <c r="CM414" i="6"/>
  <c r="CM490" i="6"/>
  <c r="CM65" i="6"/>
  <c r="CM149" i="6"/>
  <c r="CM201" i="6"/>
  <c r="CM269" i="6"/>
  <c r="CM333" i="6"/>
  <c r="CM397" i="6"/>
  <c r="CM465" i="6"/>
  <c r="CM30" i="6"/>
  <c r="CM94" i="6"/>
  <c r="CM122" i="6"/>
  <c r="CM194" i="6"/>
  <c r="CM274" i="6"/>
  <c r="CM354" i="6"/>
  <c r="CM418" i="6"/>
  <c r="CM494" i="6"/>
  <c r="CM69" i="6"/>
  <c r="CM153" i="6"/>
  <c r="CM205" i="6"/>
  <c r="CM273" i="6"/>
  <c r="CM337" i="6"/>
  <c r="CM401" i="6"/>
  <c r="CM469" i="6"/>
  <c r="CM34" i="6"/>
  <c r="CM98" i="6"/>
  <c r="CM134" i="6"/>
  <c r="CM278" i="6"/>
  <c r="CM44" i="6"/>
  <c r="CM204" i="6"/>
  <c r="CM276" i="6"/>
  <c r="CM352" i="6"/>
  <c r="CM416" i="6"/>
  <c r="CM484" i="6"/>
  <c r="CM23" i="6"/>
  <c r="CM107" i="6"/>
  <c r="CM147" i="6"/>
  <c r="CM179" i="6"/>
  <c r="CM259" i="6"/>
  <c r="CM323" i="6"/>
  <c r="CM387" i="6"/>
  <c r="CM455" i="6"/>
  <c r="CM12" i="6"/>
  <c r="CM88" i="6"/>
  <c r="CM176" i="6"/>
  <c r="CM244" i="6"/>
  <c r="CM316" i="6"/>
  <c r="CM388" i="6"/>
  <c r="CM452" i="6"/>
  <c r="CM19" i="6"/>
  <c r="CM191" i="6"/>
  <c r="CM319" i="6"/>
  <c r="CM467" i="6"/>
  <c r="CM87" i="6"/>
  <c r="CM167" i="6"/>
  <c r="CM263" i="6"/>
  <c r="CM327" i="6"/>
  <c r="CM391" i="6"/>
  <c r="CM459" i="6"/>
  <c r="CM16" i="6"/>
  <c r="CM96" i="6"/>
  <c r="CM180" i="6"/>
  <c r="CM248" i="6"/>
  <c r="CM320" i="6"/>
  <c r="CM392" i="6"/>
  <c r="CM456" i="6"/>
  <c r="CM73" i="6"/>
  <c r="CM209" i="6"/>
  <c r="CM277" i="6"/>
  <c r="CM341" i="6"/>
  <c r="CM405" i="6"/>
  <c r="CM473" i="6"/>
  <c r="CM22" i="6"/>
  <c r="CM86" i="6"/>
  <c r="CM186" i="6"/>
  <c r="CM266" i="6"/>
  <c r="CM338" i="6"/>
  <c r="CM410" i="6"/>
  <c r="CM482" i="6"/>
  <c r="CM39" i="6"/>
  <c r="CM175" i="6"/>
  <c r="CM335" i="6"/>
  <c r="CM483" i="6"/>
  <c r="CM31" i="6"/>
  <c r="CM119" i="6"/>
  <c r="CM135" i="6"/>
  <c r="CM155" i="6"/>
  <c r="CM187" i="6"/>
  <c r="CM267" i="6"/>
  <c r="CM331" i="6"/>
  <c r="CM395" i="6"/>
  <c r="CM463" i="6"/>
  <c r="CM20" i="6"/>
  <c r="CM104" i="6"/>
  <c r="CM184" i="6"/>
  <c r="CM252" i="6"/>
  <c r="CM324" i="6"/>
  <c r="CM396" i="6"/>
  <c r="CM460" i="6"/>
  <c r="CM61" i="6"/>
  <c r="CM137" i="6"/>
  <c r="CM197" i="6"/>
  <c r="CM265" i="6"/>
  <c r="CM329" i="6"/>
  <c r="CM393" i="6"/>
  <c r="CM457" i="6"/>
  <c r="CM10" i="6"/>
  <c r="CM74" i="6"/>
  <c r="CM174" i="6"/>
  <c r="CM246" i="6"/>
  <c r="CM326" i="6"/>
  <c r="CM398" i="6"/>
  <c r="CM466" i="6"/>
  <c r="CM45" i="6"/>
  <c r="CM125" i="6"/>
  <c r="CM185" i="6"/>
  <c r="CM253" i="6"/>
  <c r="CM317" i="6"/>
  <c r="CM381" i="6"/>
  <c r="CM445" i="6"/>
  <c r="CM14" i="6"/>
  <c r="CM78" i="6"/>
  <c r="CM178" i="6"/>
  <c r="CM250" i="6"/>
  <c r="CM330" i="6"/>
  <c r="CM402" i="6"/>
  <c r="CM470" i="6"/>
  <c r="CM53" i="6"/>
  <c r="CM129" i="6"/>
  <c r="CM189" i="6"/>
  <c r="CM257" i="6"/>
  <c r="CM321" i="6"/>
  <c r="CM385" i="6"/>
  <c r="CM449" i="6"/>
  <c r="CM18" i="6"/>
  <c r="CM82" i="6"/>
  <c r="CM182" i="6"/>
  <c r="CM262" i="6"/>
  <c r="CM334" i="6"/>
  <c r="CM406" i="6"/>
  <c r="CM478" i="6"/>
  <c r="CM438" i="6"/>
  <c r="CM2" i="6"/>
  <c r="CQ521" i="6"/>
  <c r="CQ525" i="6"/>
  <c r="CQ529" i="6"/>
  <c r="CQ533" i="6"/>
  <c r="CQ520" i="6"/>
  <c r="CQ524" i="6"/>
  <c r="CQ528" i="6"/>
  <c r="CQ532" i="6"/>
  <c r="CQ523" i="6"/>
  <c r="CQ527" i="6"/>
  <c r="CQ531" i="6"/>
  <c r="CQ535" i="6"/>
  <c r="CQ522" i="6"/>
  <c r="CQ526" i="6"/>
  <c r="CQ530" i="6"/>
  <c r="CQ534" i="6"/>
  <c r="CQ13" i="6"/>
  <c r="CQ145" i="6"/>
  <c r="CQ254" i="6"/>
  <c r="CQ15" i="6"/>
  <c r="CQ95" i="6"/>
  <c r="CQ195" i="6"/>
  <c r="CQ407" i="6"/>
  <c r="CQ5" i="6"/>
  <c r="CQ109" i="6"/>
  <c r="CQ322" i="6"/>
  <c r="CQ24" i="6"/>
  <c r="CQ100" i="6"/>
  <c r="CQ332" i="6"/>
  <c r="CQ512" i="6"/>
  <c r="CQ117" i="6"/>
  <c r="CQ461" i="6"/>
  <c r="CQ513" i="6"/>
  <c r="CQ198" i="6"/>
  <c r="CQ474" i="6"/>
  <c r="CQ7" i="6"/>
  <c r="CQ59" i="6"/>
  <c r="CQ231" i="6"/>
  <c r="CQ85" i="6"/>
  <c r="CQ213" i="6"/>
  <c r="CQ517" i="6"/>
  <c r="CQ258" i="6"/>
  <c r="CQ486" i="6"/>
  <c r="CQ8" i="6"/>
  <c r="CQ92" i="6"/>
  <c r="CQ128" i="6"/>
  <c r="CQ292" i="6"/>
  <c r="CQ500" i="6"/>
  <c r="CQ49" i="6"/>
  <c r="CQ173" i="6"/>
  <c r="CQ106" i="6"/>
  <c r="CQ126" i="6"/>
  <c r="CQ350" i="6"/>
  <c r="CQ43" i="6"/>
  <c r="CQ111" i="6"/>
  <c r="CQ139" i="6"/>
  <c r="CQ227" i="6"/>
  <c r="CQ41" i="6"/>
  <c r="CQ242" i="6"/>
  <c r="CQ462" i="6"/>
  <c r="CQ84" i="6"/>
  <c r="CQ116" i="6"/>
  <c r="CQ140" i="6"/>
  <c r="CQ264" i="6"/>
  <c r="CQ476" i="6"/>
  <c r="CQ25" i="6"/>
  <c r="CQ102" i="6"/>
  <c r="CQ290" i="6"/>
  <c r="CQ35" i="6"/>
  <c r="CQ103" i="6"/>
  <c r="CQ215" i="6"/>
  <c r="CQ511" i="6"/>
  <c r="CQ17" i="6"/>
  <c r="CQ141" i="6"/>
  <c r="CQ110" i="6"/>
  <c r="CQ130" i="6"/>
  <c r="CQ342" i="6"/>
  <c r="CQ56" i="6"/>
  <c r="CQ108" i="6"/>
  <c r="CQ224" i="6"/>
  <c r="CQ344" i="6"/>
  <c r="CQ516" i="6"/>
  <c r="CQ44" i="6"/>
  <c r="CQ204" i="6"/>
  <c r="CQ276" i="6"/>
  <c r="CQ352" i="6"/>
  <c r="CQ416" i="6"/>
  <c r="CQ484" i="6"/>
  <c r="CQ23" i="6"/>
  <c r="CQ107" i="6"/>
  <c r="CQ179" i="6"/>
  <c r="CQ259" i="6"/>
  <c r="CQ323" i="6"/>
  <c r="CQ387" i="6"/>
  <c r="CQ455" i="6"/>
  <c r="CQ12" i="6"/>
  <c r="CQ88" i="6"/>
  <c r="CQ144" i="6"/>
  <c r="CQ176" i="6"/>
  <c r="CQ244" i="6"/>
  <c r="CQ316" i="6"/>
  <c r="CQ388" i="6"/>
  <c r="CQ452" i="6"/>
  <c r="CQ19" i="6"/>
  <c r="CQ191" i="6"/>
  <c r="CQ319" i="6"/>
  <c r="CQ467" i="6"/>
  <c r="CQ87" i="6"/>
  <c r="CQ167" i="6"/>
  <c r="CQ263" i="6"/>
  <c r="CQ327" i="6"/>
  <c r="CQ391" i="6"/>
  <c r="CQ459" i="6"/>
  <c r="CQ16" i="6"/>
  <c r="CQ96" i="6"/>
  <c r="CQ148" i="6"/>
  <c r="CQ180" i="6"/>
  <c r="CQ248" i="6"/>
  <c r="CQ320" i="6"/>
  <c r="CQ392" i="6"/>
  <c r="CQ456" i="6"/>
  <c r="CQ73" i="6"/>
  <c r="CQ157" i="6"/>
  <c r="CQ209" i="6"/>
  <c r="CQ277" i="6"/>
  <c r="CQ341" i="6"/>
  <c r="CQ405" i="6"/>
  <c r="CQ473" i="6"/>
  <c r="CQ22" i="6"/>
  <c r="CQ86" i="6"/>
  <c r="CQ186" i="6"/>
  <c r="CQ266" i="6"/>
  <c r="CQ338" i="6"/>
  <c r="CQ410" i="6"/>
  <c r="CQ482" i="6"/>
  <c r="CQ39" i="6"/>
  <c r="CQ175" i="6"/>
  <c r="CQ335" i="6"/>
  <c r="CQ483" i="6"/>
  <c r="CQ31" i="6"/>
  <c r="CQ135" i="6"/>
  <c r="CQ187" i="6"/>
  <c r="CQ267" i="6"/>
  <c r="CQ331" i="6"/>
  <c r="CQ395" i="6"/>
  <c r="CQ463" i="6"/>
  <c r="CQ20" i="6"/>
  <c r="CQ104" i="6"/>
  <c r="CQ152" i="6"/>
  <c r="CQ184" i="6"/>
  <c r="CQ252" i="6"/>
  <c r="CQ324" i="6"/>
  <c r="CQ396" i="6"/>
  <c r="CQ460" i="6"/>
  <c r="CQ61" i="6"/>
  <c r="CQ137" i="6"/>
  <c r="CQ197" i="6"/>
  <c r="CQ265" i="6"/>
  <c r="CQ329" i="6"/>
  <c r="CQ393" i="6"/>
  <c r="CQ457" i="6"/>
  <c r="CQ10" i="6"/>
  <c r="CQ74" i="6"/>
  <c r="CQ174" i="6"/>
  <c r="CQ246" i="6"/>
  <c r="CQ326" i="6"/>
  <c r="CQ398" i="6"/>
  <c r="CQ466" i="6"/>
  <c r="CQ45" i="6"/>
  <c r="CQ125" i="6"/>
  <c r="CQ185" i="6"/>
  <c r="CQ253" i="6"/>
  <c r="CQ317" i="6"/>
  <c r="CQ381" i="6"/>
  <c r="CQ445" i="6"/>
  <c r="CQ14" i="6"/>
  <c r="CQ78" i="6"/>
  <c r="CQ178" i="6"/>
  <c r="CQ250" i="6"/>
  <c r="CQ330" i="6"/>
  <c r="CQ402" i="6"/>
  <c r="CQ470" i="6"/>
  <c r="CQ53" i="6"/>
  <c r="CQ129" i="6"/>
  <c r="CQ189" i="6"/>
  <c r="CQ257" i="6"/>
  <c r="CQ321" i="6"/>
  <c r="CQ385" i="6"/>
  <c r="CQ449" i="6"/>
  <c r="CQ18" i="6"/>
  <c r="CQ82" i="6"/>
  <c r="CQ182" i="6"/>
  <c r="CQ262" i="6"/>
  <c r="CQ334" i="6"/>
  <c r="CQ406" i="6"/>
  <c r="CQ478" i="6"/>
  <c r="CQ438" i="6"/>
  <c r="CQ28" i="6"/>
  <c r="CQ112" i="6"/>
  <c r="CQ156" i="6"/>
  <c r="CQ188" i="6"/>
  <c r="CQ256" i="6"/>
  <c r="CQ328" i="6"/>
  <c r="CQ400" i="6"/>
  <c r="CQ464" i="6"/>
  <c r="CQ499" i="6"/>
  <c r="CQ83" i="6"/>
  <c r="CQ163" i="6"/>
  <c r="CQ243" i="6"/>
  <c r="CQ307" i="6"/>
  <c r="CQ371" i="6"/>
  <c r="CQ439" i="6"/>
  <c r="CQ503" i="6"/>
  <c r="CQ68" i="6"/>
  <c r="CQ160" i="6"/>
  <c r="CQ228" i="6"/>
  <c r="CQ300" i="6"/>
  <c r="CQ372" i="6"/>
  <c r="CQ436" i="6"/>
  <c r="CQ508" i="6"/>
  <c r="CQ287" i="6"/>
  <c r="CQ435" i="6"/>
  <c r="CQ71" i="6"/>
  <c r="CQ247" i="6"/>
  <c r="CQ311" i="6"/>
  <c r="CQ375" i="6"/>
  <c r="CQ443" i="6"/>
  <c r="CQ507" i="6"/>
  <c r="CQ72" i="6"/>
  <c r="CQ164" i="6"/>
  <c r="CQ232" i="6"/>
  <c r="CQ304" i="6"/>
  <c r="CQ376" i="6"/>
  <c r="CQ440" i="6"/>
  <c r="CQ57" i="6"/>
  <c r="CQ133" i="6"/>
  <c r="CQ193" i="6"/>
  <c r="CQ261" i="6"/>
  <c r="CQ325" i="6"/>
  <c r="CQ389" i="6"/>
  <c r="CQ453" i="6"/>
  <c r="CQ6" i="6"/>
  <c r="CQ70" i="6"/>
  <c r="CQ170" i="6"/>
  <c r="CQ238" i="6"/>
  <c r="CQ318" i="6"/>
  <c r="CQ394" i="6"/>
  <c r="CQ458" i="6"/>
  <c r="CQ518" i="6"/>
  <c r="CQ123" i="6"/>
  <c r="CQ159" i="6"/>
  <c r="CQ303" i="6"/>
  <c r="CQ451" i="6"/>
  <c r="CQ11" i="6"/>
  <c r="CQ91" i="6"/>
  <c r="CQ119" i="6"/>
  <c r="CQ171" i="6"/>
  <c r="CQ251" i="6"/>
  <c r="CQ315" i="6"/>
  <c r="CQ379" i="6"/>
  <c r="CQ447" i="6"/>
  <c r="CQ515" i="6"/>
  <c r="CQ76" i="6"/>
  <c r="CQ132" i="6"/>
  <c r="CQ168" i="6"/>
  <c r="CQ236" i="6"/>
  <c r="CQ308" i="6"/>
  <c r="CQ380" i="6"/>
  <c r="CQ444" i="6"/>
  <c r="CQ37" i="6"/>
  <c r="CQ121" i="6"/>
  <c r="CQ181" i="6"/>
  <c r="CQ249" i="6"/>
  <c r="CQ313" i="6"/>
  <c r="CQ377" i="6"/>
  <c r="CQ441" i="6"/>
  <c r="CQ509" i="6"/>
  <c r="CQ58" i="6"/>
  <c r="CQ158" i="6"/>
  <c r="CQ226" i="6"/>
  <c r="CQ306" i="6"/>
  <c r="CQ382" i="6"/>
  <c r="CQ446" i="6"/>
  <c r="CQ21" i="6"/>
  <c r="CQ101" i="6"/>
  <c r="CQ165" i="6"/>
  <c r="CQ237" i="6"/>
  <c r="CQ301" i="6"/>
  <c r="CQ365" i="6"/>
  <c r="CQ429" i="6"/>
  <c r="CQ497" i="6"/>
  <c r="CQ62" i="6"/>
  <c r="CQ162" i="6"/>
  <c r="CQ230" i="6"/>
  <c r="CQ310" i="6"/>
  <c r="CQ386" i="6"/>
  <c r="CQ450" i="6"/>
  <c r="CQ29" i="6"/>
  <c r="CQ105" i="6"/>
  <c r="CQ169" i="6"/>
  <c r="CQ241" i="6"/>
  <c r="CQ305" i="6"/>
  <c r="CQ369" i="6"/>
  <c r="CQ433" i="6"/>
  <c r="CQ501" i="6"/>
  <c r="CQ66" i="6"/>
  <c r="CQ166" i="6"/>
  <c r="CQ234" i="6"/>
  <c r="CQ314" i="6"/>
  <c r="CQ454" i="6"/>
  <c r="CQ218" i="6"/>
  <c r="CQ4" i="6"/>
  <c r="CQ80" i="6"/>
  <c r="CQ136" i="6"/>
  <c r="CQ172" i="6"/>
  <c r="CQ240" i="6"/>
  <c r="CQ312" i="6"/>
  <c r="CQ384" i="6"/>
  <c r="CQ448" i="6"/>
  <c r="CQ419" i="6"/>
  <c r="CQ67" i="6"/>
  <c r="CQ219" i="6"/>
  <c r="CQ291" i="6"/>
  <c r="CQ355" i="6"/>
  <c r="CQ423" i="6"/>
  <c r="CQ487" i="6"/>
  <c r="CQ48" i="6"/>
  <c r="CQ208" i="6"/>
  <c r="CQ280" i="6"/>
  <c r="CQ356" i="6"/>
  <c r="CQ420" i="6"/>
  <c r="CQ488" i="6"/>
  <c r="CQ99" i="6"/>
  <c r="CQ143" i="6"/>
  <c r="CQ255" i="6"/>
  <c r="CQ383" i="6"/>
  <c r="CQ51" i="6"/>
  <c r="CQ151" i="6"/>
  <c r="CQ223" i="6"/>
  <c r="CQ295" i="6"/>
  <c r="CQ359" i="6"/>
  <c r="CQ427" i="6"/>
  <c r="CQ491" i="6"/>
  <c r="CQ52" i="6"/>
  <c r="CQ212" i="6"/>
  <c r="CQ284" i="6"/>
  <c r="CQ360" i="6"/>
  <c r="CQ424" i="6"/>
  <c r="CQ492" i="6"/>
  <c r="CQ33" i="6"/>
  <c r="CQ113" i="6"/>
  <c r="CQ177" i="6"/>
  <c r="CQ245" i="6"/>
  <c r="CQ309" i="6"/>
  <c r="CQ373" i="6"/>
  <c r="CQ437" i="6"/>
  <c r="CQ505" i="6"/>
  <c r="CQ54" i="6"/>
  <c r="CQ154" i="6"/>
  <c r="CQ222" i="6"/>
  <c r="CQ302" i="6"/>
  <c r="CQ378" i="6"/>
  <c r="CQ442" i="6"/>
  <c r="CQ271" i="6"/>
  <c r="CQ399" i="6"/>
  <c r="CQ183" i="6"/>
  <c r="CQ75" i="6"/>
  <c r="CQ235" i="6"/>
  <c r="CQ299" i="6"/>
  <c r="CQ363" i="6"/>
  <c r="CQ431" i="6"/>
  <c r="CQ495" i="6"/>
  <c r="CQ60" i="6"/>
  <c r="CQ216" i="6"/>
  <c r="CQ288" i="6"/>
  <c r="CQ364" i="6"/>
  <c r="CQ428" i="6"/>
  <c r="CQ496" i="6"/>
  <c r="CQ9" i="6"/>
  <c r="CQ97" i="6"/>
  <c r="CQ161" i="6"/>
  <c r="CQ233" i="6"/>
  <c r="CQ297" i="6"/>
  <c r="CQ361" i="6"/>
  <c r="CQ425" i="6"/>
  <c r="CQ493" i="6"/>
  <c r="CQ42" i="6"/>
  <c r="CQ118" i="6"/>
  <c r="CQ142" i="6"/>
  <c r="CQ210" i="6"/>
  <c r="CQ286" i="6"/>
  <c r="CQ366" i="6"/>
  <c r="CQ430" i="6"/>
  <c r="CQ506" i="6"/>
  <c r="CQ81" i="6"/>
  <c r="CQ221" i="6"/>
  <c r="CQ285" i="6"/>
  <c r="CQ349" i="6"/>
  <c r="CQ413" i="6"/>
  <c r="CQ481" i="6"/>
  <c r="CQ46" i="6"/>
  <c r="CQ146" i="6"/>
  <c r="CQ214" i="6"/>
  <c r="CQ294" i="6"/>
  <c r="CQ370" i="6"/>
  <c r="CQ434" i="6"/>
  <c r="CQ510" i="6"/>
  <c r="CQ89" i="6"/>
  <c r="CQ225" i="6"/>
  <c r="CQ289" i="6"/>
  <c r="CQ353" i="6"/>
  <c r="CQ417" i="6"/>
  <c r="CQ485" i="6"/>
  <c r="CQ50" i="6"/>
  <c r="CQ150" i="6"/>
  <c r="CQ298" i="6"/>
  <c r="CQ64" i="6"/>
  <c r="CQ220" i="6"/>
  <c r="CQ296" i="6"/>
  <c r="CQ368" i="6"/>
  <c r="CQ432" i="6"/>
  <c r="CQ504" i="6"/>
  <c r="CQ47" i="6"/>
  <c r="CQ127" i="6"/>
  <c r="CQ147" i="6"/>
  <c r="CQ199" i="6"/>
  <c r="CQ275" i="6"/>
  <c r="CQ339" i="6"/>
  <c r="CQ403" i="6"/>
  <c r="CQ471" i="6"/>
  <c r="CQ32" i="6"/>
  <c r="CQ120" i="6"/>
  <c r="CQ192" i="6"/>
  <c r="CQ260" i="6"/>
  <c r="CQ336" i="6"/>
  <c r="CQ404" i="6"/>
  <c r="CQ468" i="6"/>
  <c r="CQ63" i="6"/>
  <c r="CQ239" i="6"/>
  <c r="CQ351" i="6"/>
  <c r="CQ519" i="6"/>
  <c r="CQ115" i="6"/>
  <c r="CQ131" i="6"/>
  <c r="CQ203" i="6"/>
  <c r="CQ279" i="6"/>
  <c r="CQ343" i="6"/>
  <c r="CQ411" i="6"/>
  <c r="CQ475" i="6"/>
  <c r="CQ36" i="6"/>
  <c r="CQ124" i="6"/>
  <c r="CQ196" i="6"/>
  <c r="CQ268" i="6"/>
  <c r="CQ340" i="6"/>
  <c r="CQ408" i="6"/>
  <c r="CQ472" i="6"/>
  <c r="CQ93" i="6"/>
  <c r="CQ229" i="6"/>
  <c r="CQ293" i="6"/>
  <c r="CQ357" i="6"/>
  <c r="CQ421" i="6"/>
  <c r="CQ489" i="6"/>
  <c r="CQ38" i="6"/>
  <c r="CQ114" i="6"/>
  <c r="CQ138" i="6"/>
  <c r="CQ206" i="6"/>
  <c r="CQ282" i="6"/>
  <c r="CQ362" i="6"/>
  <c r="CQ426" i="6"/>
  <c r="CQ502" i="6"/>
  <c r="CQ79" i="6"/>
  <c r="CQ211" i="6"/>
  <c r="CQ367" i="6"/>
  <c r="CQ27" i="6"/>
  <c r="CQ55" i="6"/>
  <c r="CQ155" i="6"/>
  <c r="CQ207" i="6"/>
  <c r="CQ283" i="6"/>
  <c r="CQ347" i="6"/>
  <c r="CQ415" i="6"/>
  <c r="CQ479" i="6"/>
  <c r="CQ40" i="6"/>
  <c r="CQ200" i="6"/>
  <c r="CQ272" i="6"/>
  <c r="CQ348" i="6"/>
  <c r="CQ412" i="6"/>
  <c r="CQ480" i="6"/>
  <c r="CQ77" i="6"/>
  <c r="CQ217" i="6"/>
  <c r="CQ281" i="6"/>
  <c r="CQ345" i="6"/>
  <c r="CQ409" i="6"/>
  <c r="CQ477" i="6"/>
  <c r="CQ26" i="6"/>
  <c r="CQ90" i="6"/>
  <c r="CQ190" i="6"/>
  <c r="CQ270" i="6"/>
  <c r="CQ346" i="6"/>
  <c r="CQ414" i="6"/>
  <c r="CQ490" i="6"/>
  <c r="CQ65" i="6"/>
  <c r="CQ149" i="6"/>
  <c r="CQ201" i="6"/>
  <c r="CQ269" i="6"/>
  <c r="CQ333" i="6"/>
  <c r="CQ397" i="6"/>
  <c r="CQ465" i="6"/>
  <c r="CQ30" i="6"/>
  <c r="CQ94" i="6"/>
  <c r="CQ122" i="6"/>
  <c r="CQ194" i="6"/>
  <c r="CQ274" i="6"/>
  <c r="CQ354" i="6"/>
  <c r="CQ418" i="6"/>
  <c r="CQ494" i="6"/>
  <c r="CQ69" i="6"/>
  <c r="CQ153" i="6"/>
  <c r="CQ205" i="6"/>
  <c r="CQ273" i="6"/>
  <c r="CQ337" i="6"/>
  <c r="CQ401" i="6"/>
  <c r="CQ469" i="6"/>
  <c r="CQ34" i="6"/>
  <c r="CQ98" i="6"/>
  <c r="CQ134" i="6"/>
  <c r="CQ202" i="6"/>
  <c r="CQ278" i="6"/>
  <c r="CQ358" i="6"/>
  <c r="CQ422" i="6"/>
  <c r="CQ498" i="6"/>
  <c r="CQ390" i="6"/>
  <c r="CQ514" i="6"/>
  <c r="CQ374" i="6"/>
  <c r="CQ2" i="6"/>
  <c r="CU521" i="6"/>
  <c r="CU525" i="6"/>
  <c r="CU529" i="6"/>
  <c r="CU533" i="6"/>
  <c r="CU520" i="6"/>
  <c r="CU524" i="6"/>
  <c r="CU528" i="6"/>
  <c r="CU532" i="6"/>
  <c r="CU523" i="6"/>
  <c r="CU527" i="6"/>
  <c r="CU531" i="6"/>
  <c r="CU535" i="6"/>
  <c r="CU522" i="6"/>
  <c r="CU526" i="6"/>
  <c r="CU530" i="6"/>
  <c r="CU534" i="6"/>
  <c r="CU25" i="6"/>
  <c r="CU102" i="6"/>
  <c r="CU290" i="6"/>
  <c r="CU35" i="6"/>
  <c r="CU103" i="6"/>
  <c r="CU215" i="6"/>
  <c r="CU511" i="6"/>
  <c r="CU17" i="6"/>
  <c r="CU141" i="6"/>
  <c r="CU110" i="6"/>
  <c r="CU130" i="6"/>
  <c r="CU342" i="6"/>
  <c r="CU56" i="6"/>
  <c r="CU108" i="6"/>
  <c r="CU224" i="6"/>
  <c r="CU344" i="6"/>
  <c r="CU516" i="6"/>
  <c r="CU13" i="6"/>
  <c r="CU145" i="6"/>
  <c r="CU254" i="6"/>
  <c r="CU15" i="6"/>
  <c r="CU95" i="6"/>
  <c r="CU195" i="6"/>
  <c r="CU407" i="6"/>
  <c r="CU5" i="6"/>
  <c r="CU109" i="6"/>
  <c r="CU322" i="6"/>
  <c r="CU24" i="6"/>
  <c r="CU100" i="6"/>
  <c r="CU332" i="6"/>
  <c r="CU512" i="6"/>
  <c r="CU117" i="6"/>
  <c r="CU461" i="6"/>
  <c r="CU513" i="6"/>
  <c r="CU198" i="6"/>
  <c r="CU474" i="6"/>
  <c r="CU7" i="6"/>
  <c r="CU59" i="6"/>
  <c r="CU231" i="6"/>
  <c r="CU85" i="6"/>
  <c r="CU213" i="6"/>
  <c r="CU517" i="6"/>
  <c r="CU258" i="6"/>
  <c r="CU486" i="6"/>
  <c r="CU8" i="6"/>
  <c r="CU92" i="6"/>
  <c r="CU128" i="6"/>
  <c r="CU292" i="6"/>
  <c r="CU500" i="6"/>
  <c r="CU49" i="6"/>
  <c r="CU173" i="6"/>
  <c r="CU106" i="6"/>
  <c r="CU126" i="6"/>
  <c r="CU350" i="6"/>
  <c r="CU43" i="6"/>
  <c r="CU111" i="6"/>
  <c r="CU139" i="6"/>
  <c r="CU227" i="6"/>
  <c r="CU41" i="6"/>
  <c r="CU242" i="6"/>
  <c r="CU462" i="6"/>
  <c r="CU84" i="6"/>
  <c r="CU116" i="6"/>
  <c r="CU140" i="6"/>
  <c r="CU264" i="6"/>
  <c r="CU476" i="6"/>
  <c r="CU64" i="6"/>
  <c r="CU220" i="6"/>
  <c r="CU296" i="6"/>
  <c r="CU368" i="6"/>
  <c r="CU432" i="6"/>
  <c r="CU504" i="6"/>
  <c r="CU47" i="6"/>
  <c r="CU147" i="6"/>
  <c r="CU199" i="6"/>
  <c r="CU275" i="6"/>
  <c r="CU339" i="6"/>
  <c r="CU403" i="6"/>
  <c r="CU471" i="6"/>
  <c r="CU32" i="6"/>
  <c r="CU120" i="6"/>
  <c r="CU192" i="6"/>
  <c r="CU260" i="6"/>
  <c r="CU336" i="6"/>
  <c r="CU404" i="6"/>
  <c r="CU468" i="6"/>
  <c r="CU63" i="6"/>
  <c r="CU239" i="6"/>
  <c r="CU351" i="6"/>
  <c r="CU519" i="6"/>
  <c r="CU115" i="6"/>
  <c r="CU203" i="6"/>
  <c r="CU279" i="6"/>
  <c r="CU343" i="6"/>
  <c r="CU411" i="6"/>
  <c r="CU475" i="6"/>
  <c r="CU36" i="6"/>
  <c r="CU124" i="6"/>
  <c r="CU196" i="6"/>
  <c r="CU268" i="6"/>
  <c r="CU340" i="6"/>
  <c r="CU408" i="6"/>
  <c r="CU472" i="6"/>
  <c r="CU93" i="6"/>
  <c r="CU229" i="6"/>
  <c r="CU293" i="6"/>
  <c r="CU357" i="6"/>
  <c r="CU421" i="6"/>
  <c r="CU489" i="6"/>
  <c r="CU38" i="6"/>
  <c r="CU114" i="6"/>
  <c r="CU138" i="6"/>
  <c r="CU206" i="6"/>
  <c r="CU282" i="6"/>
  <c r="CU362" i="6"/>
  <c r="CU426" i="6"/>
  <c r="CU502" i="6"/>
  <c r="CU79" i="6"/>
  <c r="CU211" i="6"/>
  <c r="CU367" i="6"/>
  <c r="CU27" i="6"/>
  <c r="CU55" i="6"/>
  <c r="CU119" i="6"/>
  <c r="CU135" i="6"/>
  <c r="CU155" i="6"/>
  <c r="CU207" i="6"/>
  <c r="CU283" i="6"/>
  <c r="CU347" i="6"/>
  <c r="CU415" i="6"/>
  <c r="CU479" i="6"/>
  <c r="CU40" i="6"/>
  <c r="CU200" i="6"/>
  <c r="CU272" i="6"/>
  <c r="CU348" i="6"/>
  <c r="CU412" i="6"/>
  <c r="CU480" i="6"/>
  <c r="CU77" i="6"/>
  <c r="CU217" i="6"/>
  <c r="CU281" i="6"/>
  <c r="CU345" i="6"/>
  <c r="CU409" i="6"/>
  <c r="CU477" i="6"/>
  <c r="CU26" i="6"/>
  <c r="CU90" i="6"/>
  <c r="CU190" i="6"/>
  <c r="CU270" i="6"/>
  <c r="CU346" i="6"/>
  <c r="CU414" i="6"/>
  <c r="CU490" i="6"/>
  <c r="CU65" i="6"/>
  <c r="CU149" i="6"/>
  <c r="CU201" i="6"/>
  <c r="CU269" i="6"/>
  <c r="CU333" i="6"/>
  <c r="CU397" i="6"/>
  <c r="CU465" i="6"/>
  <c r="CU30" i="6"/>
  <c r="CU94" i="6"/>
  <c r="CU122" i="6"/>
  <c r="CU194" i="6"/>
  <c r="CU274" i="6"/>
  <c r="CU354" i="6"/>
  <c r="CU418" i="6"/>
  <c r="CU494" i="6"/>
  <c r="CU69" i="6"/>
  <c r="CU153" i="6"/>
  <c r="CU205" i="6"/>
  <c r="CU273" i="6"/>
  <c r="CU337" i="6"/>
  <c r="CU401" i="6"/>
  <c r="CU469" i="6"/>
  <c r="CU34" i="6"/>
  <c r="CU98" i="6"/>
  <c r="CU134" i="6"/>
  <c r="CU202" i="6"/>
  <c r="CU278" i="6"/>
  <c r="CU358" i="6"/>
  <c r="CU422" i="6"/>
  <c r="CU498" i="6"/>
  <c r="CU44" i="6"/>
  <c r="CU204" i="6"/>
  <c r="CU276" i="6"/>
  <c r="CU352" i="6"/>
  <c r="CU416" i="6"/>
  <c r="CU484" i="6"/>
  <c r="CU23" i="6"/>
  <c r="CU107" i="6"/>
  <c r="CU179" i="6"/>
  <c r="CU259" i="6"/>
  <c r="CU323" i="6"/>
  <c r="CU387" i="6"/>
  <c r="CU455" i="6"/>
  <c r="CU12" i="6"/>
  <c r="CU88" i="6"/>
  <c r="CU144" i="6"/>
  <c r="CU176" i="6"/>
  <c r="CU244" i="6"/>
  <c r="CU316" i="6"/>
  <c r="CU388" i="6"/>
  <c r="CU452" i="6"/>
  <c r="CU19" i="6"/>
  <c r="CU191" i="6"/>
  <c r="CU319" i="6"/>
  <c r="CU467" i="6"/>
  <c r="CU87" i="6"/>
  <c r="CU131" i="6"/>
  <c r="CU167" i="6"/>
  <c r="CU263" i="6"/>
  <c r="CU327" i="6"/>
  <c r="CU391" i="6"/>
  <c r="CU459" i="6"/>
  <c r="CU16" i="6"/>
  <c r="CU96" i="6"/>
  <c r="CU148" i="6"/>
  <c r="CU180" i="6"/>
  <c r="CU248" i="6"/>
  <c r="CU320" i="6"/>
  <c r="CU392" i="6"/>
  <c r="CU456" i="6"/>
  <c r="CU73" i="6"/>
  <c r="CU157" i="6"/>
  <c r="CU209" i="6"/>
  <c r="CU277" i="6"/>
  <c r="CU341" i="6"/>
  <c r="CU405" i="6"/>
  <c r="CU473" i="6"/>
  <c r="CU22" i="6"/>
  <c r="CU86" i="6"/>
  <c r="CU186" i="6"/>
  <c r="CU266" i="6"/>
  <c r="CU338" i="6"/>
  <c r="CU410" i="6"/>
  <c r="CU482" i="6"/>
  <c r="CU39" i="6"/>
  <c r="CU123" i="6"/>
  <c r="CU175" i="6"/>
  <c r="CU335" i="6"/>
  <c r="CU483" i="6"/>
  <c r="CU31" i="6"/>
  <c r="CU187" i="6"/>
  <c r="CU267" i="6"/>
  <c r="CU331" i="6"/>
  <c r="CU395" i="6"/>
  <c r="CU463" i="6"/>
  <c r="CU20" i="6"/>
  <c r="CU104" i="6"/>
  <c r="CU152" i="6"/>
  <c r="CU184" i="6"/>
  <c r="CU252" i="6"/>
  <c r="CU324" i="6"/>
  <c r="CU396" i="6"/>
  <c r="CU460" i="6"/>
  <c r="CU61" i="6"/>
  <c r="CU137" i="6"/>
  <c r="CU197" i="6"/>
  <c r="CU265" i="6"/>
  <c r="CU329" i="6"/>
  <c r="CU393" i="6"/>
  <c r="CU457" i="6"/>
  <c r="CU10" i="6"/>
  <c r="CU74" i="6"/>
  <c r="CU174" i="6"/>
  <c r="CU246" i="6"/>
  <c r="CU326" i="6"/>
  <c r="CU398" i="6"/>
  <c r="CU466" i="6"/>
  <c r="CU45" i="6"/>
  <c r="CU125" i="6"/>
  <c r="CU185" i="6"/>
  <c r="CU253" i="6"/>
  <c r="CU317" i="6"/>
  <c r="CU381" i="6"/>
  <c r="CU445" i="6"/>
  <c r="CU14" i="6"/>
  <c r="CU78" i="6"/>
  <c r="CU178" i="6"/>
  <c r="CU250" i="6"/>
  <c r="CU330" i="6"/>
  <c r="CU402" i="6"/>
  <c r="CU470" i="6"/>
  <c r="CU53" i="6"/>
  <c r="CU129" i="6"/>
  <c r="CU189" i="6"/>
  <c r="CU257" i="6"/>
  <c r="CU321" i="6"/>
  <c r="CU385" i="6"/>
  <c r="CU449" i="6"/>
  <c r="CU18" i="6"/>
  <c r="CU82" i="6"/>
  <c r="CU182" i="6"/>
  <c r="CU262" i="6"/>
  <c r="CU334" i="6"/>
  <c r="CU406" i="6"/>
  <c r="CU66" i="6"/>
  <c r="CU28" i="6"/>
  <c r="CU112" i="6"/>
  <c r="CU156" i="6"/>
  <c r="CU188" i="6"/>
  <c r="CU256" i="6"/>
  <c r="CU328" i="6"/>
  <c r="CU400" i="6"/>
  <c r="CU464" i="6"/>
  <c r="CU499" i="6"/>
  <c r="CU83" i="6"/>
  <c r="CU163" i="6"/>
  <c r="CU243" i="6"/>
  <c r="CU307" i="6"/>
  <c r="CU371" i="6"/>
  <c r="CU439" i="6"/>
  <c r="CU503" i="6"/>
  <c r="CU68" i="6"/>
  <c r="CU160" i="6"/>
  <c r="CU228" i="6"/>
  <c r="CU300" i="6"/>
  <c r="CU372" i="6"/>
  <c r="CU436" i="6"/>
  <c r="CU508" i="6"/>
  <c r="CU143" i="6"/>
  <c r="CU287" i="6"/>
  <c r="CU435" i="6"/>
  <c r="CU71" i="6"/>
  <c r="CU151" i="6"/>
  <c r="CU247" i="6"/>
  <c r="CU311" i="6"/>
  <c r="CU375" i="6"/>
  <c r="CU443" i="6"/>
  <c r="CU507" i="6"/>
  <c r="CU72" i="6"/>
  <c r="CU164" i="6"/>
  <c r="CU232" i="6"/>
  <c r="CU304" i="6"/>
  <c r="CU376" i="6"/>
  <c r="CU440" i="6"/>
  <c r="CU57" i="6"/>
  <c r="CU133" i="6"/>
  <c r="CU193" i="6"/>
  <c r="CU261" i="6"/>
  <c r="CU325" i="6"/>
  <c r="CU389" i="6"/>
  <c r="CU453" i="6"/>
  <c r="CU6" i="6"/>
  <c r="CU70" i="6"/>
  <c r="CU170" i="6"/>
  <c r="CU238" i="6"/>
  <c r="CU318" i="6"/>
  <c r="CU394" i="6"/>
  <c r="CU458" i="6"/>
  <c r="CU518" i="6"/>
  <c r="CU159" i="6"/>
  <c r="CU303" i="6"/>
  <c r="CU451" i="6"/>
  <c r="CU11" i="6"/>
  <c r="CU91" i="6"/>
  <c r="CU171" i="6"/>
  <c r="CU251" i="6"/>
  <c r="CU315" i="6"/>
  <c r="CU379" i="6"/>
  <c r="CU447" i="6"/>
  <c r="CU515" i="6"/>
  <c r="CU76" i="6"/>
  <c r="CU132" i="6"/>
  <c r="CU168" i="6"/>
  <c r="CU236" i="6"/>
  <c r="CU308" i="6"/>
  <c r="CU380" i="6"/>
  <c r="CU444" i="6"/>
  <c r="CU37" i="6"/>
  <c r="CU121" i="6"/>
  <c r="CU181" i="6"/>
  <c r="CU249" i="6"/>
  <c r="CU313" i="6"/>
  <c r="CU377" i="6"/>
  <c r="CU441" i="6"/>
  <c r="CU509" i="6"/>
  <c r="CU58" i="6"/>
  <c r="CU158" i="6"/>
  <c r="CU226" i="6"/>
  <c r="CU306" i="6"/>
  <c r="CU382" i="6"/>
  <c r="CU446" i="6"/>
  <c r="CU21" i="6"/>
  <c r="CU101" i="6"/>
  <c r="CU165" i="6"/>
  <c r="CU237" i="6"/>
  <c r="CU301" i="6"/>
  <c r="CU365" i="6"/>
  <c r="CU429" i="6"/>
  <c r="CU497" i="6"/>
  <c r="CU62" i="6"/>
  <c r="CU162" i="6"/>
  <c r="CU230" i="6"/>
  <c r="CU310" i="6"/>
  <c r="CU386" i="6"/>
  <c r="CU450" i="6"/>
  <c r="CU29" i="6"/>
  <c r="CU105" i="6"/>
  <c r="CU169" i="6"/>
  <c r="CU241" i="6"/>
  <c r="CU305" i="6"/>
  <c r="CU369" i="6"/>
  <c r="CU433" i="6"/>
  <c r="CU501" i="6"/>
  <c r="CU166" i="6"/>
  <c r="CU234" i="6"/>
  <c r="CU454" i="6"/>
  <c r="CU4" i="6"/>
  <c r="CU80" i="6"/>
  <c r="CU136" i="6"/>
  <c r="CU172" i="6"/>
  <c r="CU240" i="6"/>
  <c r="CU312" i="6"/>
  <c r="CU384" i="6"/>
  <c r="CU448" i="6"/>
  <c r="CU419" i="6"/>
  <c r="CU67" i="6"/>
  <c r="CU127" i="6"/>
  <c r="CU219" i="6"/>
  <c r="CU291" i="6"/>
  <c r="CU355" i="6"/>
  <c r="CU423" i="6"/>
  <c r="CU487" i="6"/>
  <c r="CU48" i="6"/>
  <c r="CU208" i="6"/>
  <c r="CU280" i="6"/>
  <c r="CU356" i="6"/>
  <c r="CU420" i="6"/>
  <c r="CU488" i="6"/>
  <c r="CU99" i="6"/>
  <c r="CU255" i="6"/>
  <c r="CU383" i="6"/>
  <c r="CU51" i="6"/>
  <c r="CU223" i="6"/>
  <c r="CU295" i="6"/>
  <c r="CU359" i="6"/>
  <c r="CU427" i="6"/>
  <c r="CU491" i="6"/>
  <c r="CU52" i="6"/>
  <c r="CU212" i="6"/>
  <c r="CU284" i="6"/>
  <c r="CU360" i="6"/>
  <c r="CU424" i="6"/>
  <c r="CU492" i="6"/>
  <c r="CU33" i="6"/>
  <c r="CU113" i="6"/>
  <c r="CU177" i="6"/>
  <c r="CU245" i="6"/>
  <c r="CU309" i="6"/>
  <c r="CU373" i="6"/>
  <c r="CU437" i="6"/>
  <c r="CU505" i="6"/>
  <c r="CU54" i="6"/>
  <c r="CU154" i="6"/>
  <c r="CU222" i="6"/>
  <c r="CU302" i="6"/>
  <c r="CU378" i="6"/>
  <c r="CU442" i="6"/>
  <c r="CU271" i="6"/>
  <c r="CU399" i="6"/>
  <c r="CU183" i="6"/>
  <c r="CU75" i="6"/>
  <c r="CU235" i="6"/>
  <c r="CU299" i="6"/>
  <c r="CU363" i="6"/>
  <c r="CU431" i="6"/>
  <c r="CU495" i="6"/>
  <c r="CU60" i="6"/>
  <c r="CU216" i="6"/>
  <c r="CU288" i="6"/>
  <c r="CU364" i="6"/>
  <c r="CU428" i="6"/>
  <c r="CU496" i="6"/>
  <c r="CU9" i="6"/>
  <c r="CU97" i="6"/>
  <c r="CU161" i="6"/>
  <c r="CU233" i="6"/>
  <c r="CU297" i="6"/>
  <c r="CU361" i="6"/>
  <c r="CU425" i="6"/>
  <c r="CU493" i="6"/>
  <c r="CU42" i="6"/>
  <c r="CU118" i="6"/>
  <c r="CU142" i="6"/>
  <c r="CU210" i="6"/>
  <c r="CU286" i="6"/>
  <c r="CU366" i="6"/>
  <c r="CU430" i="6"/>
  <c r="CU506" i="6"/>
  <c r="CU81" i="6"/>
  <c r="CU221" i="6"/>
  <c r="CU285" i="6"/>
  <c r="CU349" i="6"/>
  <c r="CU413" i="6"/>
  <c r="CU481" i="6"/>
  <c r="CU46" i="6"/>
  <c r="CU146" i="6"/>
  <c r="CU214" i="6"/>
  <c r="CU294" i="6"/>
  <c r="CU370" i="6"/>
  <c r="CU434" i="6"/>
  <c r="CU510" i="6"/>
  <c r="CU89" i="6"/>
  <c r="CU225" i="6"/>
  <c r="CU289" i="6"/>
  <c r="CU353" i="6"/>
  <c r="CU417" i="6"/>
  <c r="CU485" i="6"/>
  <c r="CU50" i="6"/>
  <c r="CU150" i="6"/>
  <c r="CU218" i="6"/>
  <c r="CU298" i="6"/>
  <c r="CU374" i="6"/>
  <c r="CU438" i="6"/>
  <c r="CU478" i="6"/>
  <c r="CU314" i="6"/>
  <c r="CU390" i="6"/>
  <c r="CU514" i="6"/>
  <c r="CU2" i="6"/>
  <c r="CY521" i="6"/>
  <c r="CY525" i="6"/>
  <c r="CY529" i="6"/>
  <c r="CY533" i="6"/>
  <c r="CY520" i="6"/>
  <c r="CY524" i="6"/>
  <c r="CY528" i="6"/>
  <c r="CY532" i="6"/>
  <c r="CY523" i="6"/>
  <c r="CY527" i="6"/>
  <c r="CY531" i="6"/>
  <c r="CY535" i="6"/>
  <c r="CY522" i="6"/>
  <c r="CY526" i="6"/>
  <c r="CY530" i="6"/>
  <c r="CY534" i="6"/>
  <c r="CY49" i="6"/>
  <c r="CY173" i="6"/>
  <c r="CY106" i="6"/>
  <c r="CY126" i="6"/>
  <c r="CY350" i="6"/>
  <c r="CY43" i="6"/>
  <c r="CY111" i="6"/>
  <c r="CY227" i="6"/>
  <c r="CY41" i="6"/>
  <c r="CY242" i="6"/>
  <c r="CY462" i="6"/>
  <c r="CY84" i="6"/>
  <c r="CY116" i="6"/>
  <c r="CY264" i="6"/>
  <c r="CY476" i="6"/>
  <c r="CY25" i="6"/>
  <c r="CY102" i="6"/>
  <c r="CY290" i="6"/>
  <c r="CY35" i="6"/>
  <c r="CY103" i="6"/>
  <c r="CY215" i="6"/>
  <c r="CY511" i="6"/>
  <c r="CY17" i="6"/>
  <c r="CY141" i="6"/>
  <c r="CY110" i="6"/>
  <c r="CY130" i="6"/>
  <c r="CY342" i="6"/>
  <c r="CY56" i="6"/>
  <c r="CY108" i="6"/>
  <c r="CY224" i="6"/>
  <c r="CY344" i="6"/>
  <c r="CY516" i="6"/>
  <c r="CY13" i="6"/>
  <c r="CY145" i="6"/>
  <c r="CY254" i="6"/>
  <c r="CY15" i="6"/>
  <c r="CY95" i="6"/>
  <c r="CY195" i="6"/>
  <c r="CY407" i="6"/>
  <c r="CY5" i="6"/>
  <c r="CY109" i="6"/>
  <c r="CY322" i="6"/>
  <c r="CY24" i="6"/>
  <c r="CY100" i="6"/>
  <c r="CY332" i="6"/>
  <c r="CY512" i="6"/>
  <c r="CY117" i="6"/>
  <c r="CY461" i="6"/>
  <c r="CY513" i="6"/>
  <c r="CY198" i="6"/>
  <c r="CY474" i="6"/>
  <c r="CY7" i="6"/>
  <c r="CY59" i="6"/>
  <c r="CY139" i="6"/>
  <c r="CY231" i="6"/>
  <c r="CY85" i="6"/>
  <c r="CY213" i="6"/>
  <c r="CY517" i="6"/>
  <c r="CY258" i="6"/>
  <c r="CY486" i="6"/>
  <c r="CY8" i="6"/>
  <c r="CY92" i="6"/>
  <c r="CY292" i="6"/>
  <c r="CY140" i="6"/>
  <c r="CY128" i="6"/>
  <c r="CY500" i="6"/>
  <c r="CY4" i="6"/>
  <c r="CY80" i="6"/>
  <c r="CY172" i="6"/>
  <c r="CY240" i="6"/>
  <c r="CY312" i="6"/>
  <c r="CY384" i="6"/>
  <c r="CY448" i="6"/>
  <c r="CY419" i="6"/>
  <c r="CY67" i="6"/>
  <c r="CY147" i="6"/>
  <c r="CY219" i="6"/>
  <c r="CY291" i="6"/>
  <c r="CY355" i="6"/>
  <c r="CY423" i="6"/>
  <c r="CY487" i="6"/>
  <c r="CY48" i="6"/>
  <c r="CY208" i="6"/>
  <c r="CY280" i="6"/>
  <c r="CY356" i="6"/>
  <c r="CY420" i="6"/>
  <c r="CY488" i="6"/>
  <c r="CY99" i="6"/>
  <c r="CY255" i="6"/>
  <c r="CY383" i="6"/>
  <c r="CY51" i="6"/>
  <c r="CY131" i="6"/>
  <c r="CY223" i="6"/>
  <c r="CY295" i="6"/>
  <c r="CY359" i="6"/>
  <c r="CY427" i="6"/>
  <c r="CY491" i="6"/>
  <c r="CY52" i="6"/>
  <c r="CY212" i="6"/>
  <c r="CY284" i="6"/>
  <c r="CY360" i="6"/>
  <c r="CY424" i="6"/>
  <c r="CY492" i="6"/>
  <c r="CY33" i="6"/>
  <c r="CY113" i="6"/>
  <c r="CY177" i="6"/>
  <c r="CY245" i="6"/>
  <c r="CY309" i="6"/>
  <c r="CY373" i="6"/>
  <c r="CY437" i="6"/>
  <c r="CY505" i="6"/>
  <c r="CY54" i="6"/>
  <c r="CY154" i="6"/>
  <c r="CY222" i="6"/>
  <c r="CY302" i="6"/>
  <c r="CY378" i="6"/>
  <c r="CY442" i="6"/>
  <c r="CY123" i="6"/>
  <c r="CY271" i="6"/>
  <c r="CY399" i="6"/>
  <c r="CY183" i="6"/>
  <c r="CY75" i="6"/>
  <c r="CY155" i="6"/>
  <c r="CY235" i="6"/>
  <c r="CY299" i="6"/>
  <c r="CY363" i="6"/>
  <c r="CY431" i="6"/>
  <c r="CY495" i="6"/>
  <c r="CY60" i="6"/>
  <c r="CY216" i="6"/>
  <c r="CY288" i="6"/>
  <c r="CY364" i="6"/>
  <c r="CY428" i="6"/>
  <c r="CY496" i="6"/>
  <c r="CY9" i="6"/>
  <c r="CY97" i="6"/>
  <c r="CY161" i="6"/>
  <c r="CY233" i="6"/>
  <c r="CY297" i="6"/>
  <c r="CY361" i="6"/>
  <c r="CY425" i="6"/>
  <c r="CY493" i="6"/>
  <c r="CY42" i="6"/>
  <c r="CY118" i="6"/>
  <c r="CY142" i="6"/>
  <c r="CY210" i="6"/>
  <c r="CY286" i="6"/>
  <c r="CY366" i="6"/>
  <c r="CY430" i="6"/>
  <c r="CY506" i="6"/>
  <c r="CY81" i="6"/>
  <c r="CY221" i="6"/>
  <c r="CY285" i="6"/>
  <c r="CY349" i="6"/>
  <c r="CY413" i="6"/>
  <c r="CY481" i="6"/>
  <c r="CY46" i="6"/>
  <c r="CY146" i="6"/>
  <c r="CY214" i="6"/>
  <c r="CY294" i="6"/>
  <c r="CY370" i="6"/>
  <c r="CY434" i="6"/>
  <c r="CY510" i="6"/>
  <c r="CY89" i="6"/>
  <c r="CY225" i="6"/>
  <c r="CY289" i="6"/>
  <c r="CY353" i="6"/>
  <c r="CY417" i="6"/>
  <c r="CY485" i="6"/>
  <c r="CY50" i="6"/>
  <c r="CY150" i="6"/>
  <c r="CY218" i="6"/>
  <c r="CY298" i="6"/>
  <c r="CY374" i="6"/>
  <c r="CY438" i="6"/>
  <c r="CY358" i="6"/>
  <c r="CY262" i="6"/>
  <c r="CY64" i="6"/>
  <c r="CY220" i="6"/>
  <c r="CY296" i="6"/>
  <c r="CY368" i="6"/>
  <c r="CY432" i="6"/>
  <c r="CY504" i="6"/>
  <c r="CY47" i="6"/>
  <c r="CY199" i="6"/>
  <c r="CY275" i="6"/>
  <c r="CY339" i="6"/>
  <c r="CY403" i="6"/>
  <c r="CY471" i="6"/>
  <c r="CY32" i="6"/>
  <c r="CY120" i="6"/>
  <c r="CY144" i="6"/>
  <c r="CY192" i="6"/>
  <c r="CY260" i="6"/>
  <c r="CY336" i="6"/>
  <c r="CY404" i="6"/>
  <c r="CY468" i="6"/>
  <c r="CY63" i="6"/>
  <c r="CY239" i="6"/>
  <c r="CY351" i="6"/>
  <c r="CY519" i="6"/>
  <c r="CY115" i="6"/>
  <c r="CY203" i="6"/>
  <c r="CY279" i="6"/>
  <c r="CY343" i="6"/>
  <c r="CY411" i="6"/>
  <c r="CY475" i="6"/>
  <c r="CY36" i="6"/>
  <c r="CY124" i="6"/>
  <c r="CY148" i="6"/>
  <c r="CY196" i="6"/>
  <c r="CY268" i="6"/>
  <c r="CY340" i="6"/>
  <c r="CY408" i="6"/>
  <c r="CY472" i="6"/>
  <c r="CY93" i="6"/>
  <c r="CY229" i="6"/>
  <c r="CY293" i="6"/>
  <c r="CY357" i="6"/>
  <c r="CY421" i="6"/>
  <c r="CY489" i="6"/>
  <c r="CY38" i="6"/>
  <c r="CY114" i="6"/>
  <c r="CY138" i="6"/>
  <c r="CY206" i="6"/>
  <c r="CY282" i="6"/>
  <c r="CY362" i="6"/>
  <c r="CY426" i="6"/>
  <c r="CY502" i="6"/>
  <c r="CY79" i="6"/>
  <c r="CY211" i="6"/>
  <c r="CY367" i="6"/>
  <c r="CY27" i="6"/>
  <c r="CY55" i="6"/>
  <c r="CY135" i="6"/>
  <c r="CY207" i="6"/>
  <c r="CY283" i="6"/>
  <c r="CY347" i="6"/>
  <c r="CY415" i="6"/>
  <c r="CY479" i="6"/>
  <c r="CY40" i="6"/>
  <c r="CY152" i="6"/>
  <c r="CY200" i="6"/>
  <c r="CY272" i="6"/>
  <c r="CY348" i="6"/>
  <c r="CY412" i="6"/>
  <c r="CY480" i="6"/>
  <c r="CY77" i="6"/>
  <c r="CY217" i="6"/>
  <c r="CY281" i="6"/>
  <c r="CY345" i="6"/>
  <c r="CY409" i="6"/>
  <c r="CY477" i="6"/>
  <c r="CY26" i="6"/>
  <c r="CY90" i="6"/>
  <c r="CY190" i="6"/>
  <c r="CY270" i="6"/>
  <c r="CY346" i="6"/>
  <c r="CY414" i="6"/>
  <c r="CY490" i="6"/>
  <c r="CY65" i="6"/>
  <c r="CY149" i="6"/>
  <c r="CY201" i="6"/>
  <c r="CY269" i="6"/>
  <c r="CY333" i="6"/>
  <c r="CY397" i="6"/>
  <c r="CY465" i="6"/>
  <c r="CY30" i="6"/>
  <c r="CY94" i="6"/>
  <c r="CY122" i="6"/>
  <c r="CY194" i="6"/>
  <c r="CY274" i="6"/>
  <c r="CY354" i="6"/>
  <c r="CY418" i="6"/>
  <c r="CY494" i="6"/>
  <c r="CY69" i="6"/>
  <c r="CY153" i="6"/>
  <c r="CY205" i="6"/>
  <c r="CY273" i="6"/>
  <c r="CY337" i="6"/>
  <c r="CY401" i="6"/>
  <c r="CY469" i="6"/>
  <c r="CY34" i="6"/>
  <c r="CY98" i="6"/>
  <c r="CY134" i="6"/>
  <c r="CY202" i="6"/>
  <c r="CY278" i="6"/>
  <c r="CY44" i="6"/>
  <c r="CY156" i="6"/>
  <c r="CY204" i="6"/>
  <c r="CY276" i="6"/>
  <c r="CY352" i="6"/>
  <c r="CY416" i="6"/>
  <c r="CY484" i="6"/>
  <c r="CY23" i="6"/>
  <c r="CY107" i="6"/>
  <c r="CY127" i="6"/>
  <c r="CY179" i="6"/>
  <c r="CY259" i="6"/>
  <c r="CY323" i="6"/>
  <c r="CY387" i="6"/>
  <c r="CY455" i="6"/>
  <c r="CY12" i="6"/>
  <c r="CY88" i="6"/>
  <c r="CY176" i="6"/>
  <c r="CY244" i="6"/>
  <c r="CY316" i="6"/>
  <c r="CY388" i="6"/>
  <c r="CY452" i="6"/>
  <c r="CY19" i="6"/>
  <c r="CY191" i="6"/>
  <c r="CY319" i="6"/>
  <c r="CY467" i="6"/>
  <c r="CY87" i="6"/>
  <c r="CY167" i="6"/>
  <c r="CY263" i="6"/>
  <c r="CY327" i="6"/>
  <c r="CY391" i="6"/>
  <c r="CY459" i="6"/>
  <c r="CY16" i="6"/>
  <c r="CY96" i="6"/>
  <c r="CY180" i="6"/>
  <c r="CY248" i="6"/>
  <c r="CY320" i="6"/>
  <c r="CY392" i="6"/>
  <c r="CY456" i="6"/>
  <c r="CY73" i="6"/>
  <c r="CY157" i="6"/>
  <c r="CY209" i="6"/>
  <c r="CY277" i="6"/>
  <c r="CY341" i="6"/>
  <c r="CY405" i="6"/>
  <c r="CY473" i="6"/>
  <c r="CY22" i="6"/>
  <c r="CY86" i="6"/>
  <c r="CY186" i="6"/>
  <c r="CY266" i="6"/>
  <c r="CY338" i="6"/>
  <c r="CY410" i="6"/>
  <c r="CY482" i="6"/>
  <c r="CY39" i="6"/>
  <c r="CY175" i="6"/>
  <c r="CY335" i="6"/>
  <c r="CY483" i="6"/>
  <c r="CY31" i="6"/>
  <c r="CY119" i="6"/>
  <c r="CY187" i="6"/>
  <c r="CY267" i="6"/>
  <c r="CY331" i="6"/>
  <c r="CY395" i="6"/>
  <c r="CY463" i="6"/>
  <c r="CY20" i="6"/>
  <c r="CY104" i="6"/>
  <c r="CY132" i="6"/>
  <c r="CY184" i="6"/>
  <c r="CY252" i="6"/>
  <c r="CY324" i="6"/>
  <c r="CY396" i="6"/>
  <c r="CY460" i="6"/>
  <c r="CY61" i="6"/>
  <c r="CY137" i="6"/>
  <c r="CY197" i="6"/>
  <c r="CY265" i="6"/>
  <c r="CY329" i="6"/>
  <c r="CY393" i="6"/>
  <c r="CY457" i="6"/>
  <c r="CY10" i="6"/>
  <c r="CY74" i="6"/>
  <c r="CY174" i="6"/>
  <c r="CY246" i="6"/>
  <c r="CY326" i="6"/>
  <c r="CY398" i="6"/>
  <c r="CY466" i="6"/>
  <c r="CY45" i="6"/>
  <c r="CY125" i="6"/>
  <c r="CY185" i="6"/>
  <c r="CY253" i="6"/>
  <c r="CY317" i="6"/>
  <c r="CY381" i="6"/>
  <c r="CY445" i="6"/>
  <c r="CY14" i="6"/>
  <c r="CY78" i="6"/>
  <c r="CY178" i="6"/>
  <c r="CY250" i="6"/>
  <c r="CY330" i="6"/>
  <c r="CY402" i="6"/>
  <c r="CY470" i="6"/>
  <c r="CY53" i="6"/>
  <c r="CY129" i="6"/>
  <c r="CY189" i="6"/>
  <c r="CY257" i="6"/>
  <c r="CY321" i="6"/>
  <c r="CY385" i="6"/>
  <c r="CY449" i="6"/>
  <c r="CY18" i="6"/>
  <c r="CY82" i="6"/>
  <c r="CY182" i="6"/>
  <c r="CY478" i="6"/>
  <c r="CY28" i="6"/>
  <c r="CY112" i="6"/>
  <c r="CY136" i="6"/>
  <c r="CY188" i="6"/>
  <c r="CY256" i="6"/>
  <c r="CY328" i="6"/>
  <c r="CY400" i="6"/>
  <c r="CY464" i="6"/>
  <c r="CY499" i="6"/>
  <c r="CY83" i="6"/>
  <c r="CY163" i="6"/>
  <c r="CY243" i="6"/>
  <c r="CY307" i="6"/>
  <c r="CY371" i="6"/>
  <c r="CY439" i="6"/>
  <c r="CY503" i="6"/>
  <c r="CY68" i="6"/>
  <c r="CY160" i="6"/>
  <c r="CY228" i="6"/>
  <c r="CY300" i="6"/>
  <c r="CY372" i="6"/>
  <c r="CY436" i="6"/>
  <c r="CY508" i="6"/>
  <c r="CY143" i="6"/>
  <c r="CY287" i="6"/>
  <c r="CY435" i="6"/>
  <c r="CY71" i="6"/>
  <c r="CY151" i="6"/>
  <c r="CY247" i="6"/>
  <c r="CY311" i="6"/>
  <c r="CY375" i="6"/>
  <c r="CY443" i="6"/>
  <c r="CY507" i="6"/>
  <c r="CY72" i="6"/>
  <c r="CY164" i="6"/>
  <c r="CY232" i="6"/>
  <c r="CY304" i="6"/>
  <c r="CY376" i="6"/>
  <c r="CY440" i="6"/>
  <c r="CY57" i="6"/>
  <c r="CY133" i="6"/>
  <c r="CY193" i="6"/>
  <c r="CY261" i="6"/>
  <c r="CY325" i="6"/>
  <c r="CY389" i="6"/>
  <c r="CY453" i="6"/>
  <c r="CY6" i="6"/>
  <c r="CY70" i="6"/>
  <c r="CY170" i="6"/>
  <c r="CY238" i="6"/>
  <c r="CY318" i="6"/>
  <c r="CY394" i="6"/>
  <c r="CY458" i="6"/>
  <c r="CY518" i="6"/>
  <c r="CY159" i="6"/>
  <c r="CY303" i="6"/>
  <c r="CY451" i="6"/>
  <c r="CY11" i="6"/>
  <c r="CY91" i="6"/>
  <c r="CY171" i="6"/>
  <c r="CY251" i="6"/>
  <c r="CY315" i="6"/>
  <c r="CY379" i="6"/>
  <c r="CY447" i="6"/>
  <c r="CY515" i="6"/>
  <c r="CY76" i="6"/>
  <c r="CY168" i="6"/>
  <c r="CY236" i="6"/>
  <c r="CY308" i="6"/>
  <c r="CY380" i="6"/>
  <c r="CY444" i="6"/>
  <c r="CY37" i="6"/>
  <c r="CY121" i="6"/>
  <c r="CY181" i="6"/>
  <c r="CY249" i="6"/>
  <c r="CY313" i="6"/>
  <c r="CY377" i="6"/>
  <c r="CY441" i="6"/>
  <c r="CY509" i="6"/>
  <c r="CY58" i="6"/>
  <c r="CY158" i="6"/>
  <c r="CY226" i="6"/>
  <c r="CY306" i="6"/>
  <c r="CY382" i="6"/>
  <c r="CY446" i="6"/>
  <c r="CY21" i="6"/>
  <c r="CY101" i="6"/>
  <c r="CY165" i="6"/>
  <c r="CY237" i="6"/>
  <c r="CY301" i="6"/>
  <c r="CY365" i="6"/>
  <c r="CY429" i="6"/>
  <c r="CY497" i="6"/>
  <c r="CY62" i="6"/>
  <c r="CY162" i="6"/>
  <c r="CY230" i="6"/>
  <c r="CY310" i="6"/>
  <c r="CY386" i="6"/>
  <c r="CY450" i="6"/>
  <c r="CY29" i="6"/>
  <c r="CY105" i="6"/>
  <c r="CY169" i="6"/>
  <c r="CY241" i="6"/>
  <c r="CY305" i="6"/>
  <c r="CY369" i="6"/>
  <c r="CY433" i="6"/>
  <c r="CY501" i="6"/>
  <c r="CY66" i="6"/>
  <c r="CY166" i="6"/>
  <c r="CY234" i="6"/>
  <c r="CY314" i="6"/>
  <c r="CY390" i="6"/>
  <c r="CY454" i="6"/>
  <c r="CY514" i="6"/>
  <c r="CY422" i="6"/>
  <c r="CY498" i="6"/>
  <c r="CY334" i="6"/>
  <c r="CY406" i="6"/>
  <c r="CY2" i="6"/>
  <c r="DC521" i="6"/>
  <c r="DC525" i="6"/>
  <c r="DC529" i="6"/>
  <c r="DC533" i="6"/>
  <c r="DC520" i="6"/>
  <c r="DC524" i="6"/>
  <c r="DC528" i="6"/>
  <c r="DC532" i="6"/>
  <c r="DC523" i="6"/>
  <c r="DC527" i="6"/>
  <c r="DC531" i="6"/>
  <c r="DC535" i="6"/>
  <c r="DC522" i="6"/>
  <c r="DC526" i="6"/>
  <c r="DC530" i="6"/>
  <c r="DC534" i="6"/>
  <c r="DC117" i="6"/>
  <c r="DC461" i="6"/>
  <c r="DC513" i="6"/>
  <c r="DC198" i="6"/>
  <c r="DC474" i="6"/>
  <c r="DC7" i="6"/>
  <c r="DC59" i="6"/>
  <c r="DC139" i="6"/>
  <c r="DC231" i="6"/>
  <c r="DC85" i="6"/>
  <c r="DC213" i="6"/>
  <c r="DC517" i="6"/>
  <c r="DC258" i="6"/>
  <c r="DC486" i="6"/>
  <c r="DC8" i="6"/>
  <c r="DC92" i="6"/>
  <c r="DC128" i="6"/>
  <c r="DC140" i="6"/>
  <c r="DC292" i="6"/>
  <c r="DC500" i="6"/>
  <c r="DC49" i="6"/>
  <c r="DC173" i="6"/>
  <c r="DC106" i="6"/>
  <c r="DC126" i="6"/>
  <c r="DC350" i="6"/>
  <c r="DC43" i="6"/>
  <c r="DC111" i="6"/>
  <c r="DC227" i="6"/>
  <c r="DC41" i="6"/>
  <c r="DC242" i="6"/>
  <c r="DC462" i="6"/>
  <c r="DC84" i="6"/>
  <c r="DC116" i="6"/>
  <c r="DC264" i="6"/>
  <c r="DC476" i="6"/>
  <c r="DC25" i="6"/>
  <c r="DC102" i="6"/>
  <c r="DC290" i="6"/>
  <c r="DC35" i="6"/>
  <c r="DC103" i="6"/>
  <c r="DC215" i="6"/>
  <c r="DC511" i="6"/>
  <c r="DC17" i="6"/>
  <c r="DC141" i="6"/>
  <c r="DC110" i="6"/>
  <c r="DC130" i="6"/>
  <c r="DC342" i="6"/>
  <c r="DC56" i="6"/>
  <c r="DC108" i="6"/>
  <c r="DC224" i="6"/>
  <c r="DC344" i="6"/>
  <c r="DC516" i="6"/>
  <c r="DC13" i="6"/>
  <c r="DC145" i="6"/>
  <c r="DC254" i="6"/>
  <c r="DC15" i="6"/>
  <c r="DC95" i="6"/>
  <c r="DC195" i="6"/>
  <c r="DC407" i="6"/>
  <c r="DC5" i="6"/>
  <c r="DC109" i="6"/>
  <c r="DC322" i="6"/>
  <c r="DC24" i="6"/>
  <c r="DC100" i="6"/>
  <c r="DC332" i="6"/>
  <c r="DC512" i="6"/>
  <c r="DC28" i="6"/>
  <c r="DC112" i="6"/>
  <c r="DC136" i="6"/>
  <c r="DC188" i="6"/>
  <c r="DC256" i="6"/>
  <c r="DC328" i="6"/>
  <c r="DC400" i="6"/>
  <c r="DC464" i="6"/>
  <c r="DC499" i="6"/>
  <c r="DC83" i="6"/>
  <c r="DC163" i="6"/>
  <c r="DC243" i="6"/>
  <c r="DC307" i="6"/>
  <c r="DC371" i="6"/>
  <c r="DC439" i="6"/>
  <c r="DC503" i="6"/>
  <c r="DC68" i="6"/>
  <c r="DC160" i="6"/>
  <c r="DC228" i="6"/>
  <c r="DC300" i="6"/>
  <c r="DC372" i="6"/>
  <c r="DC436" i="6"/>
  <c r="DC508" i="6"/>
  <c r="DC287" i="6"/>
  <c r="DC435" i="6"/>
  <c r="DC71" i="6"/>
  <c r="DC247" i="6"/>
  <c r="DC311" i="6"/>
  <c r="DC375" i="6"/>
  <c r="DC443" i="6"/>
  <c r="DC507" i="6"/>
  <c r="DC72" i="6"/>
  <c r="DC164" i="6"/>
  <c r="DC232" i="6"/>
  <c r="DC304" i="6"/>
  <c r="DC376" i="6"/>
  <c r="DC440" i="6"/>
  <c r="DC57" i="6"/>
  <c r="DC133" i="6"/>
  <c r="DC193" i="6"/>
  <c r="DC261" i="6"/>
  <c r="DC325" i="6"/>
  <c r="DC389" i="6"/>
  <c r="DC453" i="6"/>
  <c r="DC6" i="6"/>
  <c r="DC70" i="6"/>
  <c r="DC170" i="6"/>
  <c r="DC238" i="6"/>
  <c r="DC318" i="6"/>
  <c r="DC394" i="6"/>
  <c r="DC458" i="6"/>
  <c r="DC518" i="6"/>
  <c r="DC159" i="6"/>
  <c r="DC303" i="6"/>
  <c r="DC451" i="6"/>
  <c r="DC11" i="6"/>
  <c r="DC91" i="6"/>
  <c r="DC119" i="6"/>
  <c r="DC171" i="6"/>
  <c r="DC251" i="6"/>
  <c r="DC315" i="6"/>
  <c r="DC379" i="6"/>
  <c r="DC447" i="6"/>
  <c r="DC515" i="6"/>
  <c r="DC76" i="6"/>
  <c r="DC168" i="6"/>
  <c r="DC236" i="6"/>
  <c r="DC308" i="6"/>
  <c r="DC380" i="6"/>
  <c r="DC444" i="6"/>
  <c r="DC37" i="6"/>
  <c r="DC121" i="6"/>
  <c r="DC181" i="6"/>
  <c r="DC249" i="6"/>
  <c r="DC313" i="6"/>
  <c r="DC377" i="6"/>
  <c r="DC441" i="6"/>
  <c r="DC509" i="6"/>
  <c r="DC58" i="6"/>
  <c r="DC158" i="6"/>
  <c r="DC226" i="6"/>
  <c r="DC306" i="6"/>
  <c r="DC382" i="6"/>
  <c r="DC446" i="6"/>
  <c r="DC21" i="6"/>
  <c r="DC101" i="6"/>
  <c r="DC165" i="6"/>
  <c r="DC237" i="6"/>
  <c r="DC301" i="6"/>
  <c r="DC365" i="6"/>
  <c r="DC429" i="6"/>
  <c r="DC497" i="6"/>
  <c r="DC62" i="6"/>
  <c r="DC162" i="6"/>
  <c r="DC230" i="6"/>
  <c r="DC310" i="6"/>
  <c r="DC386" i="6"/>
  <c r="DC450" i="6"/>
  <c r="DC29" i="6"/>
  <c r="DC105" i="6"/>
  <c r="DC169" i="6"/>
  <c r="DC241" i="6"/>
  <c r="DC305" i="6"/>
  <c r="DC369" i="6"/>
  <c r="DC433" i="6"/>
  <c r="DC501" i="6"/>
  <c r="DC66" i="6"/>
  <c r="DC166" i="6"/>
  <c r="DC234" i="6"/>
  <c r="DC314" i="6"/>
  <c r="DC390" i="6"/>
  <c r="DC454" i="6"/>
  <c r="DC514" i="6"/>
  <c r="DC438" i="6"/>
  <c r="DC4" i="6"/>
  <c r="DC80" i="6"/>
  <c r="DC172" i="6"/>
  <c r="DC240" i="6"/>
  <c r="DC312" i="6"/>
  <c r="DC384" i="6"/>
  <c r="DC448" i="6"/>
  <c r="DC419" i="6"/>
  <c r="DC67" i="6"/>
  <c r="DC127" i="6"/>
  <c r="DC147" i="6"/>
  <c r="DC219" i="6"/>
  <c r="DC291" i="6"/>
  <c r="DC355" i="6"/>
  <c r="DC423" i="6"/>
  <c r="DC487" i="6"/>
  <c r="DC48" i="6"/>
  <c r="DC208" i="6"/>
  <c r="DC280" i="6"/>
  <c r="DC356" i="6"/>
  <c r="DC420" i="6"/>
  <c r="DC488" i="6"/>
  <c r="DC99" i="6"/>
  <c r="DC255" i="6"/>
  <c r="DC383" i="6"/>
  <c r="DC51" i="6"/>
  <c r="DC223" i="6"/>
  <c r="DC295" i="6"/>
  <c r="DC359" i="6"/>
  <c r="DC427" i="6"/>
  <c r="DC491" i="6"/>
  <c r="DC52" i="6"/>
  <c r="DC212" i="6"/>
  <c r="DC284" i="6"/>
  <c r="DC360" i="6"/>
  <c r="DC424" i="6"/>
  <c r="DC492" i="6"/>
  <c r="DC33" i="6"/>
  <c r="DC113" i="6"/>
  <c r="DC177" i="6"/>
  <c r="DC245" i="6"/>
  <c r="DC309" i="6"/>
  <c r="DC373" i="6"/>
  <c r="DC437" i="6"/>
  <c r="DC505" i="6"/>
  <c r="DC54" i="6"/>
  <c r="DC154" i="6"/>
  <c r="DC222" i="6"/>
  <c r="DC302" i="6"/>
  <c r="DC378" i="6"/>
  <c r="DC442" i="6"/>
  <c r="DC271" i="6"/>
  <c r="DC399" i="6"/>
  <c r="DC183" i="6"/>
  <c r="DC75" i="6"/>
  <c r="DC135" i="6"/>
  <c r="DC155" i="6"/>
  <c r="DC235" i="6"/>
  <c r="DC299" i="6"/>
  <c r="DC363" i="6"/>
  <c r="DC431" i="6"/>
  <c r="DC495" i="6"/>
  <c r="DC60" i="6"/>
  <c r="DC216" i="6"/>
  <c r="DC288" i="6"/>
  <c r="DC364" i="6"/>
  <c r="DC428" i="6"/>
  <c r="DC496" i="6"/>
  <c r="DC9" i="6"/>
  <c r="DC97" i="6"/>
  <c r="DC161" i="6"/>
  <c r="DC233" i="6"/>
  <c r="DC297" i="6"/>
  <c r="DC361" i="6"/>
  <c r="DC425" i="6"/>
  <c r="DC493" i="6"/>
  <c r="DC42" i="6"/>
  <c r="DC118" i="6"/>
  <c r="DC142" i="6"/>
  <c r="DC210" i="6"/>
  <c r="DC286" i="6"/>
  <c r="DC366" i="6"/>
  <c r="DC430" i="6"/>
  <c r="DC506" i="6"/>
  <c r="DC81" i="6"/>
  <c r="DC221" i="6"/>
  <c r="DC285" i="6"/>
  <c r="DC349" i="6"/>
  <c r="DC413" i="6"/>
  <c r="DC481" i="6"/>
  <c r="DC46" i="6"/>
  <c r="DC146" i="6"/>
  <c r="DC214" i="6"/>
  <c r="DC294" i="6"/>
  <c r="DC370" i="6"/>
  <c r="DC434" i="6"/>
  <c r="DC510" i="6"/>
  <c r="DC89" i="6"/>
  <c r="DC225" i="6"/>
  <c r="DC289" i="6"/>
  <c r="DC353" i="6"/>
  <c r="DC417" i="6"/>
  <c r="DC485" i="6"/>
  <c r="DC50" i="6"/>
  <c r="DC150" i="6"/>
  <c r="DC218" i="6"/>
  <c r="DC298" i="6"/>
  <c r="DC374" i="6"/>
  <c r="DC64" i="6"/>
  <c r="DC220" i="6"/>
  <c r="DC296" i="6"/>
  <c r="DC368" i="6"/>
  <c r="DC432" i="6"/>
  <c r="DC504" i="6"/>
  <c r="DC47" i="6"/>
  <c r="DC199" i="6"/>
  <c r="DC275" i="6"/>
  <c r="DC339" i="6"/>
  <c r="DC403" i="6"/>
  <c r="DC471" i="6"/>
  <c r="DC32" i="6"/>
  <c r="DC120" i="6"/>
  <c r="DC144" i="6"/>
  <c r="DC192" i="6"/>
  <c r="DC260" i="6"/>
  <c r="DC336" i="6"/>
  <c r="DC404" i="6"/>
  <c r="DC468" i="6"/>
  <c r="DC63" i="6"/>
  <c r="DC239" i="6"/>
  <c r="DC351" i="6"/>
  <c r="DC519" i="6"/>
  <c r="DC115" i="6"/>
  <c r="DC131" i="6"/>
  <c r="DC203" i="6"/>
  <c r="DC279" i="6"/>
  <c r="DC343" i="6"/>
  <c r="DC411" i="6"/>
  <c r="DC475" i="6"/>
  <c r="DC36" i="6"/>
  <c r="DC124" i="6"/>
  <c r="DC148" i="6"/>
  <c r="DC196" i="6"/>
  <c r="DC268" i="6"/>
  <c r="DC340" i="6"/>
  <c r="DC408" i="6"/>
  <c r="DC472" i="6"/>
  <c r="DC93" i="6"/>
  <c r="DC229" i="6"/>
  <c r="DC293" i="6"/>
  <c r="DC357" i="6"/>
  <c r="DC421" i="6"/>
  <c r="DC489" i="6"/>
  <c r="DC38" i="6"/>
  <c r="DC114" i="6"/>
  <c r="DC138" i="6"/>
  <c r="DC206" i="6"/>
  <c r="DC282" i="6"/>
  <c r="DC362" i="6"/>
  <c r="DC426" i="6"/>
  <c r="DC502" i="6"/>
  <c r="DC79" i="6"/>
  <c r="DC211" i="6"/>
  <c r="DC367" i="6"/>
  <c r="DC27" i="6"/>
  <c r="DC55" i="6"/>
  <c r="DC207" i="6"/>
  <c r="DC283" i="6"/>
  <c r="DC347" i="6"/>
  <c r="DC415" i="6"/>
  <c r="DC479" i="6"/>
  <c r="DC40" i="6"/>
  <c r="DC152" i="6"/>
  <c r="DC200" i="6"/>
  <c r="DC272" i="6"/>
  <c r="DC348" i="6"/>
  <c r="DC412" i="6"/>
  <c r="DC480" i="6"/>
  <c r="DC77" i="6"/>
  <c r="DC217" i="6"/>
  <c r="DC281" i="6"/>
  <c r="DC345" i="6"/>
  <c r="DC409" i="6"/>
  <c r="DC477" i="6"/>
  <c r="DC26" i="6"/>
  <c r="DC90" i="6"/>
  <c r="DC190" i="6"/>
  <c r="DC270" i="6"/>
  <c r="DC346" i="6"/>
  <c r="DC414" i="6"/>
  <c r="DC490" i="6"/>
  <c r="DC65" i="6"/>
  <c r="DC149" i="6"/>
  <c r="DC201" i="6"/>
  <c r="DC269" i="6"/>
  <c r="DC333" i="6"/>
  <c r="DC397" i="6"/>
  <c r="DC465" i="6"/>
  <c r="DC30" i="6"/>
  <c r="DC94" i="6"/>
  <c r="DC122" i="6"/>
  <c r="DC194" i="6"/>
  <c r="DC274" i="6"/>
  <c r="DC354" i="6"/>
  <c r="DC418" i="6"/>
  <c r="DC494" i="6"/>
  <c r="DC69" i="6"/>
  <c r="DC153" i="6"/>
  <c r="DC205" i="6"/>
  <c r="DC273" i="6"/>
  <c r="DC337" i="6"/>
  <c r="DC401" i="6"/>
  <c r="DC469" i="6"/>
  <c r="DC34" i="6"/>
  <c r="DC98" i="6"/>
  <c r="DC134" i="6"/>
  <c r="DC202" i="6"/>
  <c r="DC498" i="6"/>
  <c r="DC44" i="6"/>
  <c r="DC156" i="6"/>
  <c r="DC204" i="6"/>
  <c r="DC276" i="6"/>
  <c r="DC352" i="6"/>
  <c r="DC416" i="6"/>
  <c r="DC484" i="6"/>
  <c r="DC23" i="6"/>
  <c r="DC107" i="6"/>
  <c r="DC179" i="6"/>
  <c r="DC259" i="6"/>
  <c r="DC323" i="6"/>
  <c r="DC387" i="6"/>
  <c r="DC455" i="6"/>
  <c r="DC12" i="6"/>
  <c r="DC88" i="6"/>
  <c r="DC176" i="6"/>
  <c r="DC244" i="6"/>
  <c r="DC316" i="6"/>
  <c r="DC388" i="6"/>
  <c r="DC452" i="6"/>
  <c r="DC19" i="6"/>
  <c r="DC143" i="6"/>
  <c r="DC191" i="6"/>
  <c r="DC319" i="6"/>
  <c r="DC467" i="6"/>
  <c r="DC87" i="6"/>
  <c r="DC151" i="6"/>
  <c r="DC167" i="6"/>
  <c r="DC263" i="6"/>
  <c r="DC327" i="6"/>
  <c r="DC391" i="6"/>
  <c r="DC459" i="6"/>
  <c r="DC16" i="6"/>
  <c r="DC96" i="6"/>
  <c r="DC180" i="6"/>
  <c r="DC248" i="6"/>
  <c r="DC320" i="6"/>
  <c r="DC392" i="6"/>
  <c r="DC456" i="6"/>
  <c r="DC73" i="6"/>
  <c r="DC157" i="6"/>
  <c r="DC209" i="6"/>
  <c r="DC277" i="6"/>
  <c r="DC341" i="6"/>
  <c r="DC405" i="6"/>
  <c r="DC473" i="6"/>
  <c r="DC22" i="6"/>
  <c r="DC86" i="6"/>
  <c r="DC186" i="6"/>
  <c r="DC266" i="6"/>
  <c r="DC338" i="6"/>
  <c r="DC410" i="6"/>
  <c r="DC482" i="6"/>
  <c r="DC39" i="6"/>
  <c r="DC123" i="6"/>
  <c r="DC175" i="6"/>
  <c r="DC335" i="6"/>
  <c r="DC483" i="6"/>
  <c r="DC31" i="6"/>
  <c r="DC187" i="6"/>
  <c r="DC267" i="6"/>
  <c r="DC331" i="6"/>
  <c r="DC395" i="6"/>
  <c r="DC463" i="6"/>
  <c r="DC20" i="6"/>
  <c r="DC104" i="6"/>
  <c r="DC132" i="6"/>
  <c r="DC184" i="6"/>
  <c r="DC252" i="6"/>
  <c r="DC324" i="6"/>
  <c r="DC396" i="6"/>
  <c r="DC460" i="6"/>
  <c r="DC61" i="6"/>
  <c r="DC137" i="6"/>
  <c r="DC197" i="6"/>
  <c r="DC265" i="6"/>
  <c r="DC329" i="6"/>
  <c r="DC393" i="6"/>
  <c r="DC457" i="6"/>
  <c r="DC10" i="6"/>
  <c r="DC74" i="6"/>
  <c r="DC174" i="6"/>
  <c r="DC246" i="6"/>
  <c r="DC326" i="6"/>
  <c r="DC398" i="6"/>
  <c r="DC466" i="6"/>
  <c r="DC45" i="6"/>
  <c r="DC125" i="6"/>
  <c r="DC185" i="6"/>
  <c r="DC253" i="6"/>
  <c r="DC317" i="6"/>
  <c r="DC381" i="6"/>
  <c r="DC445" i="6"/>
  <c r="DC14" i="6"/>
  <c r="DC78" i="6"/>
  <c r="DC178" i="6"/>
  <c r="DC250" i="6"/>
  <c r="DC330" i="6"/>
  <c r="DC402" i="6"/>
  <c r="DC470" i="6"/>
  <c r="DC53" i="6"/>
  <c r="DC129" i="6"/>
  <c r="DC189" i="6"/>
  <c r="DC257" i="6"/>
  <c r="DC321" i="6"/>
  <c r="DC385" i="6"/>
  <c r="DC449" i="6"/>
  <c r="DC18" i="6"/>
  <c r="DC82" i="6"/>
  <c r="DC182" i="6"/>
  <c r="DC262" i="6"/>
  <c r="DC334" i="6"/>
  <c r="DC406" i="6"/>
  <c r="DC478" i="6"/>
  <c r="DC278" i="6"/>
  <c r="DC358" i="6"/>
  <c r="DC422" i="6"/>
  <c r="DC2" i="6"/>
  <c r="DG521" i="6"/>
  <c r="DG525" i="6"/>
  <c r="DG529" i="6"/>
  <c r="DG533" i="6"/>
  <c r="DG520" i="6"/>
  <c r="DG524" i="6"/>
  <c r="DG528" i="6"/>
  <c r="DG532" i="6"/>
  <c r="DG523" i="6"/>
  <c r="DG527" i="6"/>
  <c r="DG531" i="6"/>
  <c r="DG535" i="6"/>
  <c r="DG522" i="6"/>
  <c r="DG526" i="6"/>
  <c r="DG530" i="6"/>
  <c r="DG534" i="6"/>
  <c r="DG13" i="6"/>
  <c r="DG145" i="6"/>
  <c r="DG254" i="6"/>
  <c r="DG15" i="6"/>
  <c r="DG95" i="6"/>
  <c r="DG139" i="6"/>
  <c r="DG195" i="6"/>
  <c r="DG407" i="6"/>
  <c r="DG5" i="6"/>
  <c r="DG109" i="6"/>
  <c r="DG322" i="6"/>
  <c r="DG24" i="6"/>
  <c r="DG100" i="6"/>
  <c r="DG140" i="6"/>
  <c r="DG332" i="6"/>
  <c r="DG512" i="6"/>
  <c r="DG117" i="6"/>
  <c r="DG461" i="6"/>
  <c r="DG513" i="6"/>
  <c r="DG198" i="6"/>
  <c r="DG474" i="6"/>
  <c r="DG7" i="6"/>
  <c r="DG59" i="6"/>
  <c r="DG231" i="6"/>
  <c r="DG85" i="6"/>
  <c r="DG213" i="6"/>
  <c r="DG517" i="6"/>
  <c r="DG258" i="6"/>
  <c r="DG486" i="6"/>
  <c r="DG8" i="6"/>
  <c r="DG92" i="6"/>
  <c r="DG128" i="6"/>
  <c r="DG292" i="6"/>
  <c r="DG500" i="6"/>
  <c r="DG49" i="6"/>
  <c r="DG173" i="6"/>
  <c r="DG106" i="6"/>
  <c r="DG126" i="6"/>
  <c r="DG350" i="6"/>
  <c r="DG43" i="6"/>
  <c r="DG111" i="6"/>
  <c r="DG227" i="6"/>
  <c r="DG41" i="6"/>
  <c r="DG242" i="6"/>
  <c r="DG462" i="6"/>
  <c r="DG84" i="6"/>
  <c r="DG116" i="6"/>
  <c r="DG264" i="6"/>
  <c r="DG476" i="6"/>
  <c r="DG25" i="6"/>
  <c r="DG102" i="6"/>
  <c r="DG290" i="6"/>
  <c r="DG35" i="6"/>
  <c r="DG103" i="6"/>
  <c r="DG215" i="6"/>
  <c r="DG511" i="6"/>
  <c r="DG17" i="6"/>
  <c r="DG141" i="6"/>
  <c r="DG110" i="6"/>
  <c r="DG130" i="6"/>
  <c r="DG342" i="6"/>
  <c r="DG56" i="6"/>
  <c r="DG108" i="6"/>
  <c r="DG344" i="6"/>
  <c r="DG516" i="6"/>
  <c r="DG224" i="6"/>
  <c r="DG44" i="6"/>
  <c r="DG136" i="6"/>
  <c r="DG204" i="6"/>
  <c r="DG276" i="6"/>
  <c r="DG352" i="6"/>
  <c r="DG416" i="6"/>
  <c r="DG484" i="6"/>
  <c r="DG23" i="6"/>
  <c r="DG107" i="6"/>
  <c r="DG127" i="6"/>
  <c r="DG179" i="6"/>
  <c r="DG259" i="6"/>
  <c r="DG323" i="6"/>
  <c r="DG387" i="6"/>
  <c r="DG455" i="6"/>
  <c r="DG12" i="6"/>
  <c r="DG88" i="6"/>
  <c r="DG176" i="6"/>
  <c r="DG244" i="6"/>
  <c r="DG316" i="6"/>
  <c r="DG388" i="6"/>
  <c r="DG452" i="6"/>
  <c r="DG19" i="6"/>
  <c r="DG143" i="6"/>
  <c r="DG191" i="6"/>
  <c r="DG319" i="6"/>
  <c r="DG467" i="6"/>
  <c r="DG87" i="6"/>
  <c r="DG151" i="6"/>
  <c r="DG167" i="6"/>
  <c r="DG263" i="6"/>
  <c r="DG327" i="6"/>
  <c r="DG391" i="6"/>
  <c r="DG459" i="6"/>
  <c r="DG16" i="6"/>
  <c r="DG96" i="6"/>
  <c r="DG180" i="6"/>
  <c r="DG248" i="6"/>
  <c r="DG320" i="6"/>
  <c r="DG392" i="6"/>
  <c r="DG456" i="6"/>
  <c r="DG73" i="6"/>
  <c r="DG157" i="6"/>
  <c r="DG209" i="6"/>
  <c r="DG277" i="6"/>
  <c r="DG341" i="6"/>
  <c r="DG405" i="6"/>
  <c r="DG473" i="6"/>
  <c r="DG22" i="6"/>
  <c r="DG86" i="6"/>
  <c r="DG186" i="6"/>
  <c r="DG266" i="6"/>
  <c r="DG338" i="6"/>
  <c r="DG410" i="6"/>
  <c r="DG482" i="6"/>
  <c r="DG39" i="6"/>
  <c r="DG175" i="6"/>
  <c r="DG335" i="6"/>
  <c r="DG483" i="6"/>
  <c r="DG31" i="6"/>
  <c r="DG187" i="6"/>
  <c r="DG267" i="6"/>
  <c r="DG331" i="6"/>
  <c r="DG395" i="6"/>
  <c r="DG463" i="6"/>
  <c r="DG20" i="6"/>
  <c r="DG104" i="6"/>
  <c r="DG184" i="6"/>
  <c r="DG252" i="6"/>
  <c r="DG324" i="6"/>
  <c r="DG396" i="6"/>
  <c r="DG460" i="6"/>
  <c r="DG61" i="6"/>
  <c r="DG137" i="6"/>
  <c r="DG197" i="6"/>
  <c r="DG265" i="6"/>
  <c r="DG329" i="6"/>
  <c r="DG393" i="6"/>
  <c r="DG457" i="6"/>
  <c r="DG10" i="6"/>
  <c r="DG74" i="6"/>
  <c r="DG174" i="6"/>
  <c r="DG246" i="6"/>
  <c r="DG326" i="6"/>
  <c r="DG398" i="6"/>
  <c r="DG466" i="6"/>
  <c r="DG45" i="6"/>
  <c r="DG125" i="6"/>
  <c r="DG185" i="6"/>
  <c r="DG253" i="6"/>
  <c r="DG317" i="6"/>
  <c r="DG381" i="6"/>
  <c r="DG445" i="6"/>
  <c r="DG14" i="6"/>
  <c r="DG78" i="6"/>
  <c r="DG178" i="6"/>
  <c r="DG250" i="6"/>
  <c r="DG330" i="6"/>
  <c r="DG402" i="6"/>
  <c r="DG470" i="6"/>
  <c r="DG53" i="6"/>
  <c r="DG129" i="6"/>
  <c r="DG189" i="6"/>
  <c r="DG257" i="6"/>
  <c r="DG321" i="6"/>
  <c r="DG385" i="6"/>
  <c r="DG449" i="6"/>
  <c r="DG18" i="6"/>
  <c r="DG82" i="6"/>
  <c r="DG182" i="6"/>
  <c r="DG262" i="6"/>
  <c r="DG334" i="6"/>
  <c r="DG406" i="6"/>
  <c r="DG478" i="6"/>
  <c r="DG314" i="6"/>
  <c r="DG390" i="6"/>
  <c r="DG28" i="6"/>
  <c r="DG112" i="6"/>
  <c r="DG188" i="6"/>
  <c r="DG256" i="6"/>
  <c r="DG328" i="6"/>
  <c r="DG400" i="6"/>
  <c r="DG464" i="6"/>
  <c r="DG499" i="6"/>
  <c r="DG83" i="6"/>
  <c r="DG147" i="6"/>
  <c r="DG163" i="6"/>
  <c r="DG243" i="6"/>
  <c r="DG307" i="6"/>
  <c r="DG371" i="6"/>
  <c r="DG439" i="6"/>
  <c r="DG503" i="6"/>
  <c r="DG68" i="6"/>
  <c r="DG160" i="6"/>
  <c r="DG228" i="6"/>
  <c r="DG300" i="6"/>
  <c r="DG372" i="6"/>
  <c r="DG436" i="6"/>
  <c r="DG508" i="6"/>
  <c r="DG287" i="6"/>
  <c r="DG435" i="6"/>
  <c r="DG71" i="6"/>
  <c r="DG131" i="6"/>
  <c r="DG247" i="6"/>
  <c r="DG311" i="6"/>
  <c r="DG375" i="6"/>
  <c r="DG443" i="6"/>
  <c r="DG507" i="6"/>
  <c r="DG72" i="6"/>
  <c r="DG164" i="6"/>
  <c r="DG232" i="6"/>
  <c r="DG304" i="6"/>
  <c r="DG376" i="6"/>
  <c r="DG440" i="6"/>
  <c r="DG57" i="6"/>
  <c r="DG133" i="6"/>
  <c r="DG193" i="6"/>
  <c r="DG261" i="6"/>
  <c r="DG325" i="6"/>
  <c r="DG389" i="6"/>
  <c r="DG453" i="6"/>
  <c r="DG6" i="6"/>
  <c r="DG70" i="6"/>
  <c r="DG170" i="6"/>
  <c r="DG238" i="6"/>
  <c r="DG318" i="6"/>
  <c r="DG394" i="6"/>
  <c r="DG458" i="6"/>
  <c r="DG518" i="6"/>
  <c r="DG159" i="6"/>
  <c r="DG303" i="6"/>
  <c r="DG451" i="6"/>
  <c r="DG11" i="6"/>
  <c r="DG91" i="6"/>
  <c r="DG155" i="6"/>
  <c r="DG171" i="6"/>
  <c r="DG251" i="6"/>
  <c r="DG315" i="6"/>
  <c r="DG379" i="6"/>
  <c r="DG447" i="6"/>
  <c r="DG515" i="6"/>
  <c r="DG76" i="6"/>
  <c r="DG168" i="6"/>
  <c r="DG236" i="6"/>
  <c r="DG308" i="6"/>
  <c r="DG380" i="6"/>
  <c r="DG444" i="6"/>
  <c r="DG37" i="6"/>
  <c r="DG121" i="6"/>
  <c r="DG181" i="6"/>
  <c r="DG249" i="6"/>
  <c r="DG313" i="6"/>
  <c r="DG377" i="6"/>
  <c r="DG441" i="6"/>
  <c r="DG509" i="6"/>
  <c r="DG58" i="6"/>
  <c r="DG158" i="6"/>
  <c r="DG226" i="6"/>
  <c r="DG306" i="6"/>
  <c r="DG382" i="6"/>
  <c r="DG446" i="6"/>
  <c r="DG21" i="6"/>
  <c r="DG101" i="6"/>
  <c r="DG165" i="6"/>
  <c r="DG237" i="6"/>
  <c r="DG301" i="6"/>
  <c r="DG365" i="6"/>
  <c r="DG429" i="6"/>
  <c r="DG497" i="6"/>
  <c r="DG62" i="6"/>
  <c r="DG162" i="6"/>
  <c r="DG230" i="6"/>
  <c r="DG310" i="6"/>
  <c r="DG386" i="6"/>
  <c r="DG450" i="6"/>
  <c r="DG29" i="6"/>
  <c r="DG105" i="6"/>
  <c r="DG169" i="6"/>
  <c r="DG241" i="6"/>
  <c r="DG305" i="6"/>
  <c r="DG369" i="6"/>
  <c r="DG433" i="6"/>
  <c r="DG501" i="6"/>
  <c r="DG66" i="6"/>
  <c r="DG166" i="6"/>
  <c r="DG234" i="6"/>
  <c r="DG514" i="6"/>
  <c r="DG298" i="6"/>
  <c r="DG4" i="6"/>
  <c r="DG80" i="6"/>
  <c r="DG172" i="6"/>
  <c r="DG240" i="6"/>
  <c r="DG312" i="6"/>
  <c r="DG384" i="6"/>
  <c r="DG448" i="6"/>
  <c r="DG419" i="6"/>
  <c r="DG67" i="6"/>
  <c r="DG219" i="6"/>
  <c r="DG291" i="6"/>
  <c r="DG355" i="6"/>
  <c r="DG423" i="6"/>
  <c r="DG487" i="6"/>
  <c r="DG48" i="6"/>
  <c r="DG144" i="6"/>
  <c r="DG208" i="6"/>
  <c r="DG280" i="6"/>
  <c r="DG356" i="6"/>
  <c r="DG420" i="6"/>
  <c r="DG488" i="6"/>
  <c r="DG99" i="6"/>
  <c r="DG255" i="6"/>
  <c r="DG383" i="6"/>
  <c r="DG51" i="6"/>
  <c r="DG223" i="6"/>
  <c r="DG295" i="6"/>
  <c r="DG359" i="6"/>
  <c r="DG427" i="6"/>
  <c r="DG491" i="6"/>
  <c r="DG52" i="6"/>
  <c r="DG148" i="6"/>
  <c r="DG212" i="6"/>
  <c r="DG284" i="6"/>
  <c r="DG360" i="6"/>
  <c r="DG424" i="6"/>
  <c r="DG492" i="6"/>
  <c r="DG33" i="6"/>
  <c r="DG113" i="6"/>
  <c r="DG177" i="6"/>
  <c r="DG245" i="6"/>
  <c r="DG309" i="6"/>
  <c r="DG373" i="6"/>
  <c r="DG437" i="6"/>
  <c r="DG505" i="6"/>
  <c r="DG54" i="6"/>
  <c r="DG154" i="6"/>
  <c r="DG222" i="6"/>
  <c r="DG302" i="6"/>
  <c r="DG378" i="6"/>
  <c r="DG442" i="6"/>
  <c r="DG123" i="6"/>
  <c r="DG271" i="6"/>
  <c r="DG399" i="6"/>
  <c r="DG183" i="6"/>
  <c r="DG75" i="6"/>
  <c r="DG119" i="6"/>
  <c r="DG135" i="6"/>
  <c r="DG235" i="6"/>
  <c r="DG299" i="6"/>
  <c r="DG363" i="6"/>
  <c r="DG431" i="6"/>
  <c r="DG495" i="6"/>
  <c r="DG60" i="6"/>
  <c r="DG152" i="6"/>
  <c r="DG216" i="6"/>
  <c r="DG288" i="6"/>
  <c r="DG364" i="6"/>
  <c r="DG428" i="6"/>
  <c r="DG496" i="6"/>
  <c r="DG9" i="6"/>
  <c r="DG97" i="6"/>
  <c r="DG161" i="6"/>
  <c r="DG233" i="6"/>
  <c r="DG297" i="6"/>
  <c r="DG361" i="6"/>
  <c r="DG425" i="6"/>
  <c r="DG493" i="6"/>
  <c r="DG42" i="6"/>
  <c r="DG118" i="6"/>
  <c r="DG142" i="6"/>
  <c r="DG210" i="6"/>
  <c r="DG286" i="6"/>
  <c r="DG366" i="6"/>
  <c r="DG430" i="6"/>
  <c r="DG506" i="6"/>
  <c r="DG81" i="6"/>
  <c r="DG221" i="6"/>
  <c r="DG285" i="6"/>
  <c r="DG349" i="6"/>
  <c r="DG413" i="6"/>
  <c r="DG481" i="6"/>
  <c r="DG46" i="6"/>
  <c r="DG146" i="6"/>
  <c r="DG214" i="6"/>
  <c r="DG294" i="6"/>
  <c r="DG370" i="6"/>
  <c r="DG434" i="6"/>
  <c r="DG510" i="6"/>
  <c r="DG89" i="6"/>
  <c r="DG225" i="6"/>
  <c r="DG289" i="6"/>
  <c r="DG353" i="6"/>
  <c r="DG417" i="6"/>
  <c r="DG485" i="6"/>
  <c r="DG50" i="6"/>
  <c r="DG150" i="6"/>
  <c r="DG64" i="6"/>
  <c r="DG156" i="6"/>
  <c r="DG220" i="6"/>
  <c r="DG296" i="6"/>
  <c r="DG368" i="6"/>
  <c r="DG432" i="6"/>
  <c r="DG504" i="6"/>
  <c r="DG47" i="6"/>
  <c r="DG199" i="6"/>
  <c r="DG275" i="6"/>
  <c r="DG339" i="6"/>
  <c r="DG403" i="6"/>
  <c r="DG471" i="6"/>
  <c r="DG32" i="6"/>
  <c r="DG120" i="6"/>
  <c r="DG192" i="6"/>
  <c r="DG260" i="6"/>
  <c r="DG336" i="6"/>
  <c r="DG404" i="6"/>
  <c r="DG468" i="6"/>
  <c r="DG63" i="6"/>
  <c r="DG239" i="6"/>
  <c r="DG351" i="6"/>
  <c r="DG519" i="6"/>
  <c r="DG115" i="6"/>
  <c r="DG203" i="6"/>
  <c r="DG279" i="6"/>
  <c r="DG343" i="6"/>
  <c r="DG411" i="6"/>
  <c r="DG475" i="6"/>
  <c r="DG36" i="6"/>
  <c r="DG124" i="6"/>
  <c r="DG196" i="6"/>
  <c r="DG268" i="6"/>
  <c r="DG340" i="6"/>
  <c r="DG408" i="6"/>
  <c r="DG472" i="6"/>
  <c r="DG93" i="6"/>
  <c r="DG229" i="6"/>
  <c r="DG293" i="6"/>
  <c r="DG357" i="6"/>
  <c r="DG421" i="6"/>
  <c r="DG489" i="6"/>
  <c r="DG38" i="6"/>
  <c r="DG114" i="6"/>
  <c r="DG138" i="6"/>
  <c r="DG206" i="6"/>
  <c r="DG282" i="6"/>
  <c r="DG362" i="6"/>
  <c r="DG426" i="6"/>
  <c r="DG502" i="6"/>
  <c r="DG79" i="6"/>
  <c r="DG211" i="6"/>
  <c r="DG367" i="6"/>
  <c r="DG27" i="6"/>
  <c r="DG55" i="6"/>
  <c r="DG207" i="6"/>
  <c r="DG283" i="6"/>
  <c r="DG347" i="6"/>
  <c r="DG415" i="6"/>
  <c r="DG479" i="6"/>
  <c r="DG40" i="6"/>
  <c r="DG132" i="6"/>
  <c r="DG200" i="6"/>
  <c r="DG272" i="6"/>
  <c r="DG348" i="6"/>
  <c r="DG412" i="6"/>
  <c r="DG480" i="6"/>
  <c r="DG77" i="6"/>
  <c r="DG217" i="6"/>
  <c r="DG281" i="6"/>
  <c r="DG345" i="6"/>
  <c r="DG409" i="6"/>
  <c r="DG477" i="6"/>
  <c r="DG26" i="6"/>
  <c r="DG90" i="6"/>
  <c r="DG190" i="6"/>
  <c r="DG270" i="6"/>
  <c r="DG346" i="6"/>
  <c r="DG414" i="6"/>
  <c r="DG490" i="6"/>
  <c r="DG65" i="6"/>
  <c r="DG149" i="6"/>
  <c r="DG201" i="6"/>
  <c r="DG269" i="6"/>
  <c r="DG333" i="6"/>
  <c r="DG397" i="6"/>
  <c r="DG465" i="6"/>
  <c r="DG30" i="6"/>
  <c r="DG94" i="6"/>
  <c r="DG122" i="6"/>
  <c r="DG194" i="6"/>
  <c r="DG274" i="6"/>
  <c r="DG354" i="6"/>
  <c r="DG418" i="6"/>
  <c r="DG494" i="6"/>
  <c r="DG69" i="6"/>
  <c r="DG153" i="6"/>
  <c r="DG205" i="6"/>
  <c r="DG273" i="6"/>
  <c r="DG337" i="6"/>
  <c r="DG401" i="6"/>
  <c r="DG469" i="6"/>
  <c r="DG34" i="6"/>
  <c r="DG98" i="6"/>
  <c r="DG134" i="6"/>
  <c r="DG202" i="6"/>
  <c r="DG278" i="6"/>
  <c r="DG358" i="6"/>
  <c r="DG422" i="6"/>
  <c r="DG498" i="6"/>
  <c r="DG454" i="6"/>
  <c r="DG218" i="6"/>
  <c r="DG374" i="6"/>
  <c r="DG438" i="6"/>
  <c r="DG2" i="6"/>
  <c r="L34" i="10"/>
  <c r="M34" i="10"/>
  <c r="L201" i="10"/>
  <c r="M201" i="10"/>
  <c r="L441" i="10"/>
  <c r="M441" i="10"/>
  <c r="L284" i="10"/>
  <c r="M284" i="10"/>
  <c r="L156" i="10"/>
  <c r="M156" i="10"/>
  <c r="L155" i="10"/>
  <c r="M155" i="10"/>
  <c r="L497" i="10"/>
  <c r="M497" i="10"/>
  <c r="L513" i="10"/>
  <c r="M513" i="10"/>
  <c r="L510" i="10"/>
  <c r="M510" i="10"/>
  <c r="L515" i="10"/>
  <c r="M515" i="10"/>
  <c r="L275" i="10"/>
  <c r="M275" i="10"/>
  <c r="L566" i="10"/>
  <c r="M566" i="10"/>
  <c r="L564" i="10"/>
  <c r="M564" i="10"/>
  <c r="L543" i="10"/>
  <c r="M543" i="10"/>
  <c r="L166" i="10"/>
  <c r="M166" i="10"/>
  <c r="L382" i="10"/>
  <c r="M382" i="10"/>
  <c r="L259" i="10"/>
  <c r="M259" i="10"/>
  <c r="L436" i="10"/>
  <c r="M436" i="10"/>
  <c r="L258" i="10"/>
  <c r="M258" i="10"/>
  <c r="L123" i="10"/>
  <c r="M123" i="10"/>
  <c r="L126" i="10"/>
  <c r="M126" i="10"/>
  <c r="L522" i="10"/>
  <c r="M522" i="10"/>
  <c r="M125" i="10"/>
  <c r="L125" i="10"/>
  <c r="L328" i="10"/>
  <c r="M328" i="10"/>
  <c r="L194" i="10"/>
  <c r="M194" i="10"/>
  <c r="L196" i="10"/>
  <c r="M196" i="10"/>
  <c r="L29" i="10"/>
  <c r="M29" i="10"/>
  <c r="L403" i="10"/>
  <c r="M403" i="10"/>
  <c r="L190" i="10"/>
  <c r="M190" i="10"/>
  <c r="L585" i="10"/>
  <c r="M585" i="10"/>
  <c r="L74" i="10"/>
  <c r="M74" i="10"/>
  <c r="L551" i="10"/>
  <c r="M551" i="10"/>
  <c r="L433" i="10"/>
  <c r="M433" i="10"/>
  <c r="L434" i="10"/>
  <c r="M434" i="10"/>
  <c r="L323" i="10"/>
  <c r="M323" i="10"/>
  <c r="L99" i="10"/>
  <c r="M99" i="10"/>
  <c r="L106" i="10"/>
  <c r="M106" i="10"/>
  <c r="L121" i="10"/>
  <c r="M121" i="10"/>
  <c r="L101" i="10"/>
  <c r="M101" i="10"/>
  <c r="L112" i="10"/>
  <c r="M112" i="10"/>
  <c r="L16" i="10"/>
  <c r="M16" i="10"/>
  <c r="E576" i="2"/>
  <c r="F576" i="2"/>
  <c r="F87" i="2"/>
  <c r="E87" i="2"/>
  <c r="F88" i="2"/>
  <c r="E88" i="2"/>
  <c r="E574" i="2"/>
  <c r="F574" i="2"/>
  <c r="E571" i="2"/>
  <c r="F571" i="2"/>
  <c r="E84" i="2"/>
  <c r="F84" i="2"/>
  <c r="E93" i="2"/>
  <c r="F93" i="2"/>
  <c r="E572" i="2"/>
  <c r="F572" i="2"/>
  <c r="F92" i="2"/>
  <c r="E92" i="2"/>
  <c r="E90" i="2"/>
  <c r="F90" i="2"/>
  <c r="E89" i="2"/>
  <c r="F89" i="2"/>
  <c r="E573" i="2"/>
  <c r="F573" i="2"/>
  <c r="E570" i="2"/>
  <c r="F570" i="2"/>
  <c r="E575" i="2"/>
  <c r="F575" i="2"/>
  <c r="F91" i="2"/>
  <c r="E91" i="2"/>
  <c r="E86" i="2"/>
  <c r="F86" i="2"/>
  <c r="E85" i="2"/>
  <c r="F85" i="2"/>
  <c r="BQ3" i="6"/>
  <c r="BT3" i="6"/>
  <c r="CB3" i="6"/>
  <c r="CG3" i="6"/>
  <c r="CK3" i="6"/>
  <c r="CO3" i="6"/>
  <c r="CS3" i="6"/>
  <c r="CW3" i="6"/>
  <c r="DA3" i="6"/>
  <c r="DE3" i="6"/>
  <c r="BO3" i="6"/>
  <c r="BX3" i="6"/>
  <c r="CD3" i="6"/>
  <c r="CH3" i="6"/>
  <c r="CL3" i="6"/>
  <c r="CP3" i="6"/>
  <c r="CT3" i="6"/>
  <c r="CX3" i="6"/>
  <c r="DB3" i="6"/>
  <c r="DF3" i="6"/>
  <c r="CA3" i="6"/>
  <c r="CJ3" i="6"/>
  <c r="CV3" i="6"/>
  <c r="DD3" i="6"/>
  <c r="BZ3" i="6"/>
  <c r="CE3" i="6"/>
  <c r="CI3" i="6"/>
  <c r="CM3" i="6"/>
  <c r="CQ3" i="6"/>
  <c r="CU3" i="6"/>
  <c r="CY3" i="6"/>
  <c r="DC3" i="6"/>
  <c r="DG3" i="6"/>
  <c r="DI3" i="6"/>
  <c r="CF3" i="6"/>
  <c r="CR3" i="6"/>
  <c r="DH3" i="6"/>
  <c r="BP3" i="6"/>
  <c r="CN3" i="6"/>
  <c r="CZ3" i="6"/>
  <c r="BS3" i="6"/>
  <c r="BY3" i="6"/>
  <c r="BV3" i="6"/>
  <c r="BR3" i="6"/>
  <c r="BW3" i="6"/>
  <c r="CC3" i="6"/>
  <c r="BU3" i="6"/>
  <c r="E45" i="2"/>
  <c r="F45" i="2"/>
  <c r="E19" i="2"/>
  <c r="F19" i="2"/>
  <c r="E6" i="2"/>
  <c r="F6" i="2"/>
  <c r="E5" i="2"/>
  <c r="F5" i="2"/>
  <c r="E57" i="2"/>
  <c r="F57" i="2"/>
  <c r="E309" i="2"/>
  <c r="F309" i="2"/>
  <c r="E303" i="2"/>
  <c r="F303" i="2"/>
  <c r="E404" i="2"/>
  <c r="F404" i="2"/>
  <c r="E247" i="2"/>
  <c r="F247" i="2"/>
  <c r="E195" i="2"/>
  <c r="F195" i="2"/>
  <c r="E94" i="2"/>
  <c r="F94" i="2"/>
  <c r="E99" i="2"/>
  <c r="F99" i="2"/>
  <c r="E418" i="2"/>
  <c r="F418" i="2"/>
  <c r="E254" i="2"/>
  <c r="F254" i="2"/>
  <c r="E116" i="2"/>
  <c r="F116" i="2"/>
  <c r="E338" i="2"/>
  <c r="F338" i="2"/>
  <c r="E269" i="2"/>
  <c r="F269" i="2"/>
  <c r="E178" i="2"/>
  <c r="F178" i="2"/>
  <c r="E281" i="2"/>
  <c r="F281" i="2"/>
  <c r="E318" i="2"/>
  <c r="F318" i="2"/>
  <c r="E358" i="2"/>
  <c r="F358" i="2"/>
  <c r="E370" i="2"/>
  <c r="F370" i="2"/>
  <c r="E211" i="2"/>
  <c r="F211" i="2"/>
  <c r="E292" i="2"/>
  <c r="F292" i="2"/>
  <c r="E451" i="2"/>
  <c r="F451" i="2"/>
  <c r="E69" i="2"/>
  <c r="F69" i="2"/>
  <c r="E286" i="2"/>
  <c r="F286" i="2"/>
  <c r="E384" i="2"/>
  <c r="F384" i="2"/>
  <c r="E433" i="2"/>
  <c r="F433" i="2"/>
  <c r="E221" i="2"/>
  <c r="F221" i="2"/>
  <c r="E258" i="2"/>
  <c r="F258" i="2"/>
  <c r="E157" i="2"/>
  <c r="F157" i="2"/>
  <c r="E386" i="2"/>
  <c r="F386" i="2"/>
  <c r="E392" i="2"/>
  <c r="F392" i="2"/>
  <c r="E232" i="2"/>
  <c r="F232" i="2"/>
  <c r="E476" i="2"/>
  <c r="F476" i="2"/>
  <c r="E481" i="2"/>
  <c r="F481" i="2"/>
  <c r="E471" i="2"/>
  <c r="F471" i="2"/>
  <c r="E500" i="2"/>
  <c r="F500" i="2"/>
  <c r="E535" i="2"/>
  <c r="F535" i="2"/>
  <c r="E537" i="2"/>
  <c r="F537" i="2"/>
  <c r="E514" i="2"/>
  <c r="F514" i="2"/>
  <c r="E568" i="2"/>
  <c r="F568" i="2"/>
  <c r="E558" i="2"/>
  <c r="F558" i="2"/>
  <c r="E49" i="2"/>
  <c r="F49" i="2"/>
  <c r="E15" i="2"/>
  <c r="F15" i="2"/>
  <c r="E17" i="2"/>
  <c r="F17" i="2"/>
  <c r="E67" i="2"/>
  <c r="F67" i="2"/>
  <c r="E305" i="2"/>
  <c r="F305" i="2"/>
  <c r="E351" i="2"/>
  <c r="F351" i="2"/>
  <c r="E403" i="2"/>
  <c r="F403" i="2"/>
  <c r="E246" i="2"/>
  <c r="F246" i="2"/>
  <c r="E188" i="2"/>
  <c r="F188" i="2"/>
  <c r="E191" i="2"/>
  <c r="F191" i="2"/>
  <c r="E185" i="2"/>
  <c r="F185" i="2"/>
  <c r="E102" i="2"/>
  <c r="F102" i="2"/>
  <c r="E132" i="2"/>
  <c r="F132" i="2"/>
  <c r="E414" i="2"/>
  <c r="F414" i="2"/>
  <c r="E251" i="2"/>
  <c r="F251" i="2"/>
  <c r="E111" i="2"/>
  <c r="F111" i="2"/>
  <c r="E336" i="2"/>
  <c r="F336" i="2"/>
  <c r="E264" i="2"/>
  <c r="F264" i="2"/>
  <c r="E171" i="2"/>
  <c r="F171" i="2"/>
  <c r="E160" i="2"/>
  <c r="F160" i="2"/>
  <c r="E369" i="2"/>
  <c r="F369" i="2"/>
  <c r="E363" i="2"/>
  <c r="F363" i="2"/>
  <c r="E218" i="2"/>
  <c r="F218" i="2"/>
  <c r="E135" i="2"/>
  <c r="F135" i="2"/>
  <c r="E293" i="2"/>
  <c r="F293" i="2"/>
  <c r="E452" i="2"/>
  <c r="F452" i="2"/>
  <c r="E453" i="2"/>
  <c r="F453" i="2"/>
  <c r="E447" i="2"/>
  <c r="F447" i="2"/>
  <c r="E76" i="2"/>
  <c r="F76" i="2"/>
  <c r="E78" i="2"/>
  <c r="F78" i="2"/>
  <c r="E282" i="2"/>
  <c r="F282" i="2"/>
  <c r="E331" i="2"/>
  <c r="F331" i="2"/>
  <c r="E383" i="2"/>
  <c r="F383" i="2"/>
  <c r="E427" i="2"/>
  <c r="F427" i="2"/>
  <c r="E230" i="2"/>
  <c r="F230" i="2"/>
  <c r="E259" i="2"/>
  <c r="F259" i="2"/>
  <c r="E149" i="2"/>
  <c r="F149" i="2"/>
  <c r="E393" i="2"/>
  <c r="F393" i="2"/>
  <c r="E387" i="2"/>
  <c r="F387" i="2"/>
  <c r="E242" i="2"/>
  <c r="F242" i="2"/>
  <c r="E122" i="2"/>
  <c r="F122" i="2"/>
  <c r="E507" i="2"/>
  <c r="F507" i="2"/>
  <c r="E493" i="2"/>
  <c r="F493" i="2"/>
  <c r="E533" i="2"/>
  <c r="F533" i="2"/>
  <c r="E522" i="2"/>
  <c r="F522" i="2"/>
  <c r="E526" i="2"/>
  <c r="F526" i="2"/>
  <c r="E544" i="2"/>
  <c r="F544" i="2"/>
  <c r="E546" i="2"/>
  <c r="F546" i="2"/>
  <c r="E553" i="2"/>
  <c r="F553" i="2"/>
  <c r="E552" i="2"/>
  <c r="F552" i="2"/>
  <c r="E554" i="2"/>
  <c r="F554" i="2"/>
  <c r="E548" i="2"/>
  <c r="F548" i="2"/>
  <c r="E561" i="2"/>
  <c r="F561" i="2"/>
  <c r="E559" i="2"/>
  <c r="F559" i="2"/>
  <c r="F2" i="2"/>
  <c r="E48" i="2"/>
  <c r="F48" i="2"/>
  <c r="E3" i="2"/>
  <c r="F3" i="2"/>
  <c r="E32" i="2"/>
  <c r="F32" i="2"/>
  <c r="E51" i="2"/>
  <c r="F51" i="2"/>
  <c r="E310" i="2"/>
  <c r="F310" i="2"/>
  <c r="E302" i="2"/>
  <c r="F302" i="2"/>
  <c r="E349" i="2"/>
  <c r="F349" i="2"/>
  <c r="E402" i="2"/>
  <c r="F402" i="2"/>
  <c r="E204" i="2"/>
  <c r="F204" i="2"/>
  <c r="E190" i="2"/>
  <c r="F190" i="2"/>
  <c r="E189" i="2"/>
  <c r="F189" i="2"/>
  <c r="E100" i="2"/>
  <c r="F100" i="2"/>
  <c r="E130" i="2"/>
  <c r="F130" i="2"/>
  <c r="E416" i="2"/>
  <c r="F416" i="2"/>
  <c r="E113" i="2"/>
  <c r="F113" i="2"/>
  <c r="E343" i="2"/>
  <c r="F343" i="2"/>
  <c r="E263" i="2"/>
  <c r="F263" i="2"/>
  <c r="E175" i="2"/>
  <c r="F175" i="2"/>
  <c r="E165" i="2"/>
  <c r="F165" i="2"/>
  <c r="E162" i="2"/>
  <c r="F162" i="2"/>
  <c r="E329" i="2"/>
  <c r="F329" i="2"/>
  <c r="E361" i="2"/>
  <c r="F361" i="2"/>
  <c r="E217" i="2"/>
  <c r="F217" i="2"/>
  <c r="E138" i="2"/>
  <c r="F138" i="2"/>
  <c r="E457" i="2"/>
  <c r="F457" i="2"/>
  <c r="E440" i="2"/>
  <c r="F440" i="2"/>
  <c r="E83" i="2"/>
  <c r="F83" i="2"/>
  <c r="E374" i="2"/>
  <c r="F374" i="2"/>
  <c r="E378" i="2"/>
  <c r="F378" i="2"/>
  <c r="E226" i="2"/>
  <c r="F226" i="2"/>
  <c r="E151" i="2"/>
  <c r="F151" i="2"/>
  <c r="E146" i="2"/>
  <c r="F146" i="2"/>
  <c r="E398" i="2"/>
  <c r="F398" i="2"/>
  <c r="E235" i="2"/>
  <c r="F235" i="2"/>
  <c r="E124" i="2"/>
  <c r="F124" i="2"/>
  <c r="E496" i="2"/>
  <c r="F496" i="2"/>
  <c r="E504" i="2"/>
  <c r="F504" i="2"/>
  <c r="E492" i="2"/>
  <c r="F492" i="2"/>
  <c r="E521" i="2"/>
  <c r="F521" i="2"/>
  <c r="E515" i="2"/>
  <c r="F515" i="2"/>
  <c r="E525" i="2"/>
  <c r="F525" i="2"/>
  <c r="E539" i="2"/>
  <c r="F539" i="2"/>
  <c r="E41" i="2"/>
  <c r="F41" i="2"/>
  <c r="E31" i="2"/>
  <c r="F31" i="2"/>
  <c r="E33" i="2"/>
  <c r="F33" i="2"/>
  <c r="E28" i="2"/>
  <c r="F28" i="2"/>
  <c r="E50" i="2"/>
  <c r="F50" i="2"/>
  <c r="E304" i="2"/>
  <c r="F304" i="2"/>
  <c r="E299" i="2"/>
  <c r="F299" i="2"/>
  <c r="E409" i="2"/>
  <c r="F409" i="2"/>
  <c r="E249" i="2"/>
  <c r="F249" i="2"/>
  <c r="E196" i="2"/>
  <c r="F196" i="2"/>
  <c r="E186" i="2"/>
  <c r="F186" i="2"/>
  <c r="E201" i="2"/>
  <c r="F201" i="2"/>
  <c r="E106" i="2"/>
  <c r="F106" i="2"/>
  <c r="E96" i="2"/>
  <c r="F96" i="2"/>
  <c r="E95" i="2"/>
  <c r="F95" i="2"/>
  <c r="E417" i="2"/>
  <c r="F417" i="2"/>
  <c r="E413" i="2"/>
  <c r="F413" i="2"/>
  <c r="E114" i="2"/>
  <c r="F114" i="2"/>
  <c r="E118" i="2"/>
  <c r="F118" i="2"/>
  <c r="E340" i="2"/>
  <c r="F340" i="2"/>
  <c r="E345" i="2"/>
  <c r="F345" i="2"/>
  <c r="E270" i="2"/>
  <c r="F270" i="2"/>
  <c r="E272" i="2"/>
  <c r="F272" i="2"/>
  <c r="E266" i="2"/>
  <c r="F266" i="2"/>
  <c r="E177" i="2"/>
  <c r="F177" i="2"/>
  <c r="E161" i="2"/>
  <c r="F161" i="2"/>
  <c r="E176" i="2"/>
  <c r="F176" i="2"/>
  <c r="E168" i="2"/>
  <c r="F168" i="2"/>
  <c r="E278" i="2"/>
  <c r="F278" i="2"/>
  <c r="E274" i="2"/>
  <c r="F274" i="2"/>
  <c r="E316" i="2"/>
  <c r="F316" i="2"/>
  <c r="E326" i="2"/>
  <c r="F326" i="2"/>
  <c r="E328" i="2"/>
  <c r="F328" i="2"/>
  <c r="E327" i="2"/>
  <c r="F327" i="2"/>
  <c r="E366" i="2"/>
  <c r="F366" i="2"/>
  <c r="E371" i="2"/>
  <c r="F371" i="2"/>
  <c r="E367" i="2"/>
  <c r="F367" i="2"/>
  <c r="E212" i="2"/>
  <c r="F212" i="2"/>
  <c r="E213" i="2"/>
  <c r="F213" i="2"/>
  <c r="E136" i="2"/>
  <c r="F136" i="2"/>
  <c r="E291" i="2"/>
  <c r="F291" i="2"/>
  <c r="E443" i="2"/>
  <c r="F443" i="2"/>
  <c r="E446" i="2"/>
  <c r="F446" i="2"/>
  <c r="E437" i="2"/>
  <c r="F437" i="2"/>
  <c r="E77" i="2"/>
  <c r="F77" i="2"/>
  <c r="E79" i="2"/>
  <c r="F79" i="2"/>
  <c r="E283" i="2"/>
  <c r="F283" i="2"/>
  <c r="E375" i="2"/>
  <c r="F375" i="2"/>
  <c r="E379" i="2"/>
  <c r="F379" i="2"/>
  <c r="E430" i="2"/>
  <c r="F430" i="2"/>
  <c r="E429" i="2"/>
  <c r="F429" i="2"/>
  <c r="E224" i="2"/>
  <c r="F224" i="2"/>
  <c r="E225" i="2"/>
  <c r="F225" i="2"/>
  <c r="E260" i="2"/>
  <c r="F260" i="2"/>
  <c r="E147" i="2"/>
  <c r="F147" i="2"/>
  <c r="E152" i="2"/>
  <c r="F152" i="2"/>
  <c r="E144" i="2"/>
  <c r="F144" i="2"/>
  <c r="E389" i="2"/>
  <c r="F389" i="2"/>
  <c r="E394" i="2"/>
  <c r="F394" i="2"/>
  <c r="E244" i="2"/>
  <c r="F244" i="2"/>
  <c r="E241" i="2"/>
  <c r="F241" i="2"/>
  <c r="E125" i="2"/>
  <c r="F125" i="2"/>
  <c r="E121" i="2"/>
  <c r="F121" i="2"/>
  <c r="E477" i="2"/>
  <c r="F477" i="2"/>
  <c r="E510" i="2"/>
  <c r="F510" i="2"/>
  <c r="E484" i="2"/>
  <c r="F484" i="2"/>
  <c r="E508" i="2"/>
  <c r="F508" i="2"/>
  <c r="E513" i="2"/>
  <c r="F513" i="2"/>
  <c r="E486" i="2"/>
  <c r="F486" i="2"/>
  <c r="E519" i="2"/>
  <c r="F519" i="2"/>
  <c r="E532" i="2"/>
  <c r="F532" i="2"/>
  <c r="E518" i="2"/>
  <c r="F518" i="2"/>
  <c r="E538" i="2"/>
  <c r="F538" i="2"/>
  <c r="E545" i="2"/>
  <c r="F545" i="2"/>
  <c r="E556" i="2"/>
  <c r="F556" i="2"/>
  <c r="E43" i="2"/>
  <c r="F43" i="2"/>
  <c r="E46" i="2"/>
  <c r="F46" i="2"/>
  <c r="E37" i="2"/>
  <c r="F37" i="2"/>
  <c r="E40" i="2"/>
  <c r="F40" i="2"/>
  <c r="E26" i="2"/>
  <c r="F26" i="2"/>
  <c r="E27" i="2"/>
  <c r="F27" i="2"/>
  <c r="E11" i="2"/>
  <c r="F11" i="2"/>
  <c r="E18" i="2"/>
  <c r="F18" i="2"/>
  <c r="E29" i="2"/>
  <c r="F29" i="2"/>
  <c r="E13" i="2"/>
  <c r="F13" i="2"/>
  <c r="E22" i="2"/>
  <c r="F22" i="2"/>
  <c r="E24" i="2"/>
  <c r="F24" i="2"/>
  <c r="E8" i="2"/>
  <c r="F8" i="2"/>
  <c r="E66" i="2"/>
  <c r="F66" i="2"/>
  <c r="E59" i="2"/>
  <c r="F59" i="2"/>
  <c r="E65" i="2"/>
  <c r="F65" i="2"/>
  <c r="E63" i="2"/>
  <c r="F63" i="2"/>
  <c r="E56" i="2"/>
  <c r="F56" i="2"/>
  <c r="E295" i="2"/>
  <c r="F295" i="2"/>
  <c r="E301" i="2"/>
  <c r="F301" i="2"/>
  <c r="E312" i="2"/>
  <c r="F312" i="2"/>
  <c r="E313" i="2"/>
  <c r="F313" i="2"/>
  <c r="E311" i="2"/>
  <c r="F311" i="2"/>
  <c r="E348" i="2"/>
  <c r="F348" i="2"/>
  <c r="E408" i="2"/>
  <c r="F408" i="2"/>
  <c r="E407" i="2"/>
  <c r="F407" i="2"/>
  <c r="E399" i="2"/>
  <c r="F399" i="2"/>
  <c r="E459" i="2"/>
  <c r="F459" i="2"/>
  <c r="E250" i="2"/>
  <c r="F250" i="2"/>
  <c r="E248" i="2"/>
  <c r="F248" i="2"/>
  <c r="E207" i="2"/>
  <c r="F207" i="2"/>
  <c r="E200" i="2"/>
  <c r="F200" i="2"/>
  <c r="E198" i="2"/>
  <c r="F198" i="2"/>
  <c r="E203" i="2"/>
  <c r="F203" i="2"/>
  <c r="E187" i="2"/>
  <c r="F187" i="2"/>
  <c r="E197" i="2"/>
  <c r="F197" i="2"/>
  <c r="E98" i="2"/>
  <c r="F98" i="2"/>
  <c r="E108" i="2"/>
  <c r="F108" i="2"/>
  <c r="E107" i="2"/>
  <c r="F107" i="2"/>
  <c r="E109" i="2"/>
  <c r="F109" i="2"/>
  <c r="E131" i="2"/>
  <c r="F131" i="2"/>
  <c r="E415" i="2"/>
  <c r="F415" i="2"/>
  <c r="E412" i="2"/>
  <c r="F412" i="2"/>
  <c r="E411" i="2"/>
  <c r="F411" i="2"/>
  <c r="E253" i="2"/>
  <c r="F253" i="2"/>
  <c r="E110" i="2"/>
  <c r="F110" i="2"/>
  <c r="E119" i="2"/>
  <c r="F119" i="2"/>
  <c r="E337" i="2"/>
  <c r="F337" i="2"/>
  <c r="E342" i="2"/>
  <c r="F342" i="2"/>
  <c r="E346" i="2"/>
  <c r="F346" i="2"/>
  <c r="E261" i="2"/>
  <c r="F261" i="2"/>
  <c r="E271" i="2"/>
  <c r="F271" i="2"/>
  <c r="E268" i="2"/>
  <c r="F268" i="2"/>
  <c r="E167" i="2"/>
  <c r="F167" i="2"/>
  <c r="E173" i="2"/>
  <c r="F173" i="2"/>
  <c r="E182" i="2"/>
  <c r="F182" i="2"/>
  <c r="E174" i="2"/>
  <c r="F174" i="2"/>
  <c r="E166" i="2"/>
  <c r="F166" i="2"/>
  <c r="E159" i="2"/>
  <c r="F159" i="2"/>
  <c r="E275" i="2"/>
  <c r="F275" i="2"/>
  <c r="E280" i="2"/>
  <c r="F280" i="2"/>
  <c r="E323" i="2"/>
  <c r="F323" i="2"/>
  <c r="E325" i="2"/>
  <c r="F325" i="2"/>
  <c r="E324" i="2"/>
  <c r="F324" i="2"/>
  <c r="E322" i="2"/>
  <c r="F322" i="2"/>
  <c r="E355" i="2"/>
  <c r="F355" i="2"/>
  <c r="E354" i="2"/>
  <c r="F354" i="2"/>
  <c r="E368" i="2"/>
  <c r="F368" i="2"/>
  <c r="E360" i="2"/>
  <c r="F360" i="2"/>
  <c r="E362" i="2"/>
  <c r="F362" i="2"/>
  <c r="E209" i="2"/>
  <c r="F209" i="2"/>
  <c r="E215" i="2"/>
  <c r="F215" i="2"/>
  <c r="E219" i="2"/>
  <c r="F219" i="2"/>
  <c r="E141" i="2"/>
  <c r="F141" i="2"/>
  <c r="E134" i="2"/>
  <c r="F134" i="2"/>
  <c r="E142" i="2"/>
  <c r="F142" i="2"/>
  <c r="E287" i="2"/>
  <c r="F287" i="2"/>
  <c r="E294" i="2"/>
  <c r="F294" i="2"/>
  <c r="E438" i="2"/>
  <c r="F438" i="2"/>
  <c r="E441" i="2"/>
  <c r="F441" i="2"/>
  <c r="E449" i="2"/>
  <c r="F449" i="2"/>
  <c r="E448" i="2"/>
  <c r="F448" i="2"/>
  <c r="E435" i="2"/>
  <c r="F435" i="2"/>
  <c r="E442" i="2"/>
  <c r="F442" i="2"/>
  <c r="E73" i="2"/>
  <c r="F73" i="2"/>
  <c r="E80" i="2"/>
  <c r="F80" i="2"/>
  <c r="E75" i="2"/>
  <c r="F75" i="2"/>
  <c r="E74" i="2"/>
  <c r="F74" i="2"/>
  <c r="E284" i="2"/>
  <c r="F284" i="2"/>
  <c r="E332" i="2"/>
  <c r="F332" i="2"/>
  <c r="E380" i="2"/>
  <c r="F380" i="2"/>
  <c r="E382" i="2"/>
  <c r="F382" i="2"/>
  <c r="E376" i="2"/>
  <c r="F376" i="2"/>
  <c r="E422" i="2"/>
  <c r="F422" i="2"/>
  <c r="E431" i="2"/>
  <c r="F431" i="2"/>
  <c r="E426" i="2"/>
  <c r="F426" i="2"/>
  <c r="E424" i="2"/>
  <c r="F424" i="2"/>
  <c r="E222" i="2"/>
  <c r="F222" i="2"/>
  <c r="E231" i="2"/>
  <c r="F231" i="2"/>
  <c r="E223" i="2"/>
  <c r="F223" i="2"/>
  <c r="E255" i="2"/>
  <c r="F255" i="2"/>
  <c r="E153" i="2"/>
  <c r="F153" i="2"/>
  <c r="E158" i="2"/>
  <c r="F158" i="2"/>
  <c r="E150" i="2"/>
  <c r="F150" i="2"/>
  <c r="E143" i="2"/>
  <c r="F143" i="2"/>
  <c r="E397" i="2"/>
  <c r="F397" i="2"/>
  <c r="E385" i="2"/>
  <c r="F385" i="2"/>
  <c r="E391" i="2"/>
  <c r="F391" i="2"/>
  <c r="E243" i="2"/>
  <c r="F243" i="2"/>
  <c r="E238" i="2"/>
  <c r="F238" i="2"/>
  <c r="E237" i="2"/>
  <c r="F237" i="2"/>
  <c r="E127" i="2"/>
  <c r="F127" i="2"/>
  <c r="E128" i="2"/>
  <c r="F128" i="2"/>
  <c r="E473" i="2"/>
  <c r="F473" i="2"/>
  <c r="E475" i="2"/>
  <c r="F475" i="2"/>
  <c r="E497" i="2"/>
  <c r="F497" i="2"/>
  <c r="E483" i="2"/>
  <c r="F483" i="2"/>
  <c r="E505" i="2"/>
  <c r="F505" i="2"/>
  <c r="E506" i="2"/>
  <c r="F506" i="2"/>
  <c r="E472" i="2"/>
  <c r="F472" i="2"/>
  <c r="E502" i="2"/>
  <c r="F502" i="2"/>
  <c r="E489" i="2"/>
  <c r="F489" i="2"/>
  <c r="E488" i="2"/>
  <c r="F488" i="2"/>
  <c r="E490" i="2"/>
  <c r="F490" i="2"/>
  <c r="E499" i="2"/>
  <c r="F499" i="2"/>
  <c r="E520" i="2"/>
  <c r="F520" i="2"/>
  <c r="E531" i="2"/>
  <c r="F531" i="2"/>
  <c r="E530" i="2"/>
  <c r="F530" i="2"/>
  <c r="E516" i="2"/>
  <c r="F516" i="2"/>
  <c r="E528" i="2"/>
  <c r="F528" i="2"/>
  <c r="E524" i="2"/>
  <c r="F524" i="2"/>
  <c r="E543" i="2"/>
  <c r="F543" i="2"/>
  <c r="E542" i="2"/>
  <c r="F542" i="2"/>
  <c r="E560" i="2"/>
  <c r="F560" i="2"/>
  <c r="E562" i="2"/>
  <c r="F562" i="2"/>
  <c r="E38" i="2"/>
  <c r="F38" i="2"/>
  <c r="E35" i="2"/>
  <c r="F35" i="2"/>
  <c r="E21" i="2"/>
  <c r="F21" i="2"/>
  <c r="E16" i="2"/>
  <c r="F16" i="2"/>
  <c r="E58" i="2"/>
  <c r="F58" i="2"/>
  <c r="E64" i="2"/>
  <c r="F64" i="2"/>
  <c r="E307" i="2"/>
  <c r="F307" i="2"/>
  <c r="E350" i="2"/>
  <c r="F350" i="2"/>
  <c r="E406" i="2"/>
  <c r="F406" i="2"/>
  <c r="E208" i="2"/>
  <c r="F208" i="2"/>
  <c r="E206" i="2"/>
  <c r="F206" i="2"/>
  <c r="E205" i="2"/>
  <c r="F205" i="2"/>
  <c r="E97" i="2"/>
  <c r="F97" i="2"/>
  <c r="E133" i="2"/>
  <c r="F133" i="2"/>
  <c r="E419" i="2"/>
  <c r="F419" i="2"/>
  <c r="E112" i="2"/>
  <c r="F112" i="2"/>
  <c r="E344" i="2"/>
  <c r="F344" i="2"/>
  <c r="E335" i="2"/>
  <c r="F335" i="2"/>
  <c r="E262" i="2"/>
  <c r="F262" i="2"/>
  <c r="E181" i="2"/>
  <c r="F181" i="2"/>
  <c r="E170" i="2"/>
  <c r="F170" i="2"/>
  <c r="E276" i="2"/>
  <c r="F276" i="2"/>
  <c r="E315" i="2"/>
  <c r="F315" i="2"/>
  <c r="E357" i="2"/>
  <c r="F357" i="2"/>
  <c r="E210" i="2"/>
  <c r="F210" i="2"/>
  <c r="E139" i="2"/>
  <c r="F139" i="2"/>
  <c r="E288" i="2"/>
  <c r="F288" i="2"/>
  <c r="E456" i="2"/>
  <c r="F456" i="2"/>
  <c r="E450" i="2"/>
  <c r="F450" i="2"/>
  <c r="E82" i="2"/>
  <c r="F82" i="2"/>
  <c r="E334" i="2"/>
  <c r="F334" i="2"/>
  <c r="E434" i="2"/>
  <c r="F434" i="2"/>
  <c r="E432" i="2"/>
  <c r="F432" i="2"/>
  <c r="E227" i="2"/>
  <c r="F227" i="2"/>
  <c r="E256" i="2"/>
  <c r="F256" i="2"/>
  <c r="E154" i="2"/>
  <c r="F154" i="2"/>
  <c r="E396" i="2"/>
  <c r="F396" i="2"/>
  <c r="E236" i="2"/>
  <c r="F236" i="2"/>
  <c r="E120" i="2"/>
  <c r="F120" i="2"/>
  <c r="E479" i="2"/>
  <c r="F479" i="2"/>
  <c r="E482" i="2"/>
  <c r="F482" i="2"/>
  <c r="E491" i="2"/>
  <c r="F491" i="2"/>
  <c r="E534" i="2"/>
  <c r="F534" i="2"/>
  <c r="E47" i="2"/>
  <c r="F47" i="2"/>
  <c r="E44" i="2"/>
  <c r="F44" i="2"/>
  <c r="E30" i="2"/>
  <c r="F30" i="2"/>
  <c r="E34" i="2"/>
  <c r="F34" i="2"/>
  <c r="E12" i="2"/>
  <c r="F12" i="2"/>
  <c r="E54" i="2"/>
  <c r="F54" i="2"/>
  <c r="E53" i="2"/>
  <c r="F53" i="2"/>
  <c r="E60" i="2"/>
  <c r="F60" i="2"/>
  <c r="E297" i="2"/>
  <c r="F297" i="2"/>
  <c r="E300" i="2"/>
  <c r="F300" i="2"/>
  <c r="E202" i="2"/>
  <c r="F202" i="2"/>
  <c r="E42" i="2"/>
  <c r="F42" i="2"/>
  <c r="E36" i="2"/>
  <c r="F36" i="2"/>
  <c r="E39" i="2"/>
  <c r="F39" i="2"/>
  <c r="E14" i="2"/>
  <c r="F14" i="2"/>
  <c r="E23" i="2"/>
  <c r="F23" i="2"/>
  <c r="E7" i="2"/>
  <c r="F7" i="2"/>
  <c r="E10" i="2"/>
  <c r="F10" i="2"/>
  <c r="E25" i="2"/>
  <c r="F25" i="2"/>
  <c r="E9" i="2"/>
  <c r="F9" i="2"/>
  <c r="E20" i="2"/>
  <c r="F20" i="2"/>
  <c r="E4" i="2"/>
  <c r="F4" i="2"/>
  <c r="E62" i="2"/>
  <c r="F62" i="2"/>
  <c r="E55" i="2"/>
  <c r="F55" i="2"/>
  <c r="E61" i="2"/>
  <c r="F61" i="2"/>
  <c r="E68" i="2"/>
  <c r="F68" i="2"/>
  <c r="E52" i="2"/>
  <c r="F52" i="2"/>
  <c r="E296" i="2"/>
  <c r="F296" i="2"/>
  <c r="E314" i="2"/>
  <c r="F314" i="2"/>
  <c r="E298" i="2"/>
  <c r="F298" i="2"/>
  <c r="E306" i="2"/>
  <c r="F306" i="2"/>
  <c r="E308" i="2"/>
  <c r="F308" i="2"/>
  <c r="E353" i="2"/>
  <c r="F353" i="2"/>
  <c r="E352" i="2"/>
  <c r="F352" i="2"/>
  <c r="E401" i="2"/>
  <c r="F401" i="2"/>
  <c r="E400" i="2"/>
  <c r="F400" i="2"/>
  <c r="E405" i="2"/>
  <c r="F405" i="2"/>
  <c r="E458" i="2"/>
  <c r="F458" i="2"/>
  <c r="E245" i="2"/>
  <c r="F245" i="2"/>
  <c r="E192" i="2"/>
  <c r="F192" i="2"/>
  <c r="E184" i="2"/>
  <c r="F184" i="2"/>
  <c r="E194" i="2"/>
  <c r="F194" i="2"/>
  <c r="E199" i="2"/>
  <c r="F199" i="2"/>
  <c r="E183" i="2"/>
  <c r="F183" i="2"/>
  <c r="E193" i="2"/>
  <c r="F193" i="2"/>
  <c r="E101" i="2"/>
  <c r="F101" i="2"/>
  <c r="E105" i="2"/>
  <c r="F105" i="2"/>
  <c r="E104" i="2"/>
  <c r="F104" i="2"/>
  <c r="E103" i="2"/>
  <c r="F103" i="2"/>
  <c r="E129" i="2"/>
  <c r="F129" i="2"/>
  <c r="E420" i="2"/>
  <c r="F420" i="2"/>
  <c r="E410" i="2"/>
  <c r="F410" i="2"/>
  <c r="E421" i="2"/>
  <c r="F421" i="2"/>
  <c r="E252" i="2"/>
  <c r="F252" i="2"/>
  <c r="E115" i="2"/>
  <c r="F115" i="2"/>
  <c r="E117" i="2"/>
  <c r="F117" i="2"/>
  <c r="E347" i="2"/>
  <c r="F347" i="2"/>
  <c r="E339" i="2"/>
  <c r="F339" i="2"/>
  <c r="E341" i="2"/>
  <c r="F341" i="2"/>
  <c r="E273" i="2"/>
  <c r="F273" i="2"/>
  <c r="E267" i="2"/>
  <c r="F267" i="2"/>
  <c r="E265" i="2"/>
  <c r="F265" i="2"/>
  <c r="E179" i="2"/>
  <c r="F179" i="2"/>
  <c r="E163" i="2"/>
  <c r="F163" i="2"/>
  <c r="E169" i="2"/>
  <c r="F169" i="2"/>
  <c r="E180" i="2"/>
  <c r="F180" i="2"/>
  <c r="E172" i="2"/>
  <c r="F172" i="2"/>
  <c r="E164" i="2"/>
  <c r="F164" i="2"/>
  <c r="E279" i="2"/>
  <c r="F279" i="2"/>
  <c r="E277" i="2"/>
  <c r="F277" i="2"/>
  <c r="E320" i="2"/>
  <c r="F320" i="2"/>
  <c r="E321" i="2"/>
  <c r="F321" i="2"/>
  <c r="E317" i="2"/>
  <c r="F317" i="2"/>
  <c r="E319" i="2"/>
  <c r="F319" i="2"/>
  <c r="E372" i="2"/>
  <c r="F372" i="2"/>
  <c r="E365" i="2"/>
  <c r="F365" i="2"/>
  <c r="E364" i="2"/>
  <c r="F364" i="2"/>
  <c r="E356" i="2"/>
  <c r="F356" i="2"/>
  <c r="E359" i="2"/>
  <c r="F359" i="2"/>
  <c r="E214" i="2"/>
  <c r="F214" i="2"/>
  <c r="E220" i="2"/>
  <c r="F220" i="2"/>
  <c r="E216" i="2"/>
  <c r="F216" i="2"/>
  <c r="E137" i="2"/>
  <c r="F137" i="2"/>
  <c r="E140" i="2"/>
  <c r="F140" i="2"/>
  <c r="E290" i="2"/>
  <c r="F290" i="2"/>
  <c r="E289" i="2"/>
  <c r="F289" i="2"/>
  <c r="E454" i="2"/>
  <c r="F454" i="2"/>
  <c r="E436" i="2"/>
  <c r="F436" i="2"/>
  <c r="E444" i="2"/>
  <c r="F444" i="2"/>
  <c r="E445" i="2"/>
  <c r="F445" i="2"/>
  <c r="E455" i="2"/>
  <c r="F455" i="2"/>
  <c r="E439" i="2"/>
  <c r="F439" i="2"/>
  <c r="E81" i="2"/>
  <c r="F81" i="2"/>
  <c r="E72" i="2"/>
  <c r="F72" i="2"/>
  <c r="E71" i="2"/>
  <c r="F71" i="2"/>
  <c r="E70" i="2"/>
  <c r="F70" i="2"/>
  <c r="E285" i="2"/>
  <c r="F285" i="2"/>
  <c r="E330" i="2"/>
  <c r="F330" i="2"/>
  <c r="E333" i="2"/>
  <c r="F333" i="2"/>
  <c r="E373" i="2"/>
  <c r="F373" i="2"/>
  <c r="E377" i="2"/>
  <c r="F377" i="2"/>
  <c r="E381" i="2"/>
  <c r="F381" i="2"/>
  <c r="E428" i="2"/>
  <c r="F428" i="2"/>
  <c r="E423" i="2"/>
  <c r="F423" i="2"/>
  <c r="E425" i="2"/>
  <c r="F425" i="2"/>
  <c r="E228" i="2"/>
  <c r="F228" i="2"/>
  <c r="E229" i="2"/>
  <c r="F229" i="2"/>
  <c r="E257" i="2"/>
  <c r="F257" i="2"/>
  <c r="E155" i="2"/>
  <c r="F155" i="2"/>
  <c r="E145" i="2"/>
  <c r="F145" i="2"/>
  <c r="E156" i="2"/>
  <c r="F156" i="2"/>
  <c r="E148" i="2"/>
  <c r="F148" i="2"/>
  <c r="E390" i="2"/>
  <c r="F390" i="2"/>
  <c r="E388" i="2"/>
  <c r="F388" i="2"/>
  <c r="E395" i="2"/>
  <c r="F395" i="2"/>
  <c r="E239" i="2"/>
  <c r="F239" i="2"/>
  <c r="E240" i="2"/>
  <c r="F240" i="2"/>
  <c r="E233" i="2"/>
  <c r="F233" i="2"/>
  <c r="E234" i="2"/>
  <c r="F234" i="2"/>
  <c r="E123" i="2"/>
  <c r="F123" i="2"/>
  <c r="E126" i="2"/>
  <c r="F126" i="2"/>
  <c r="E478" i="2"/>
  <c r="F478" i="2"/>
  <c r="E474" i="2"/>
  <c r="F474" i="2"/>
  <c r="E480" i="2"/>
  <c r="F480" i="2"/>
  <c r="E503" i="2"/>
  <c r="F503" i="2"/>
  <c r="E511" i="2"/>
  <c r="F511" i="2"/>
  <c r="E485" i="2"/>
  <c r="F485" i="2"/>
  <c r="E495" i="2"/>
  <c r="F495" i="2"/>
  <c r="E509" i="2"/>
  <c r="F509" i="2"/>
  <c r="E498" i="2"/>
  <c r="F498" i="2"/>
  <c r="E494" i="2"/>
  <c r="F494" i="2"/>
  <c r="E487" i="2"/>
  <c r="F487" i="2"/>
  <c r="E501" i="2"/>
  <c r="F501" i="2"/>
  <c r="E529" i="2"/>
  <c r="F529" i="2"/>
  <c r="E517" i="2"/>
  <c r="F517" i="2"/>
  <c r="E536" i="2"/>
  <c r="F536" i="2"/>
  <c r="E527" i="2"/>
  <c r="F527" i="2"/>
  <c r="E523" i="2"/>
  <c r="F523" i="2"/>
  <c r="E541" i="2"/>
  <c r="F541" i="2"/>
  <c r="E540" i="2"/>
  <c r="F540" i="2"/>
  <c r="E549" i="2"/>
  <c r="F549" i="2"/>
  <c r="E551" i="2"/>
  <c r="F551" i="2"/>
  <c r="E550" i="2"/>
  <c r="F550" i="2"/>
  <c r="E547" i="2"/>
  <c r="F547" i="2"/>
  <c r="E557" i="2"/>
  <c r="F557" i="2"/>
  <c r="E567" i="2"/>
  <c r="F567" i="2"/>
  <c r="E563" i="2"/>
  <c r="F563" i="2"/>
  <c r="E564" i="2"/>
  <c r="F564" i="2"/>
  <c r="G9" i="13" l="1"/>
  <c r="BB9" i="13" s="1"/>
  <c r="BJ9" i="13" s="1"/>
  <c r="BN9" i="13" s="1"/>
</calcChain>
</file>

<file path=xl/sharedStrings.xml><?xml version="1.0" encoding="utf-8"?>
<sst xmlns="http://schemas.openxmlformats.org/spreadsheetml/2006/main" count="4995" uniqueCount="745">
  <si>
    <t>id</t>
  </si>
  <si>
    <t>nama</t>
  </si>
  <si>
    <t xml:space="preserve">INSERT INTO `grup_instansi`(`id`, `nama`) VALUES </t>
  </si>
  <si>
    <t>Pemerintah Kota Jambi</t>
  </si>
  <si>
    <t>Pemerintah Provinsi Banten</t>
  </si>
  <si>
    <t>Pemerintah Provinsi Bengkulu</t>
  </si>
  <si>
    <t>Pemerintah Provinsi Gorontalo</t>
  </si>
  <si>
    <t>Pemerintah Provinsi Jambi</t>
  </si>
  <si>
    <t>Pemerintah Provinsi Jawa Barat</t>
  </si>
  <si>
    <t>Pemerintah Provinsi Jawa Tengah</t>
  </si>
  <si>
    <t>Pemerintah Provinsi Jawa Timur</t>
  </si>
  <si>
    <t>Pemerintah Provinsi Kalimantan Tengah</t>
  </si>
  <si>
    <t>Pemerintah Provinsi Kalimantan Timur</t>
  </si>
  <si>
    <t>Pemerintah Provinsi Kalimantan Utara</t>
  </si>
  <si>
    <t>Pemerintah Provinsi Lampung</t>
  </si>
  <si>
    <t>Pemerintah Provinsi Maluku</t>
  </si>
  <si>
    <t>Pemerintah Provinsi Maluku Utara</t>
  </si>
  <si>
    <t>Pemerintah Provinsi Riau</t>
  </si>
  <si>
    <t>Pemerintah Provinsi Sulawesi Barat</t>
  </si>
  <si>
    <t>Pemerintah Provinsi Sulawesi Selatan</t>
  </si>
  <si>
    <t>Pemerintah Provinsi Sulawesi Tengah</t>
  </si>
  <si>
    <t>Pemerintah Provinsi Sulawesi Tenggara</t>
  </si>
  <si>
    <t>Pemerintah Provinsi Sulawesi Utara</t>
  </si>
  <si>
    <t>Domain 1</t>
  </si>
  <si>
    <t>Domain 2</t>
  </si>
  <si>
    <t>Domain 3</t>
  </si>
  <si>
    <t>Domain 4</t>
  </si>
  <si>
    <t>Bobot</t>
  </si>
  <si>
    <t>Nama</t>
  </si>
  <si>
    <t>ID</t>
  </si>
  <si>
    <t>INSERT INTO `domain`(`id`, `nama`, `bobot`) VALUES</t>
  </si>
  <si>
    <t>domain</t>
  </si>
  <si>
    <t>bobot</t>
  </si>
  <si>
    <t>Aspek 1</t>
  </si>
  <si>
    <t>Aspek 2</t>
  </si>
  <si>
    <t>Aspek 3</t>
  </si>
  <si>
    <t>Aspek 4</t>
  </si>
  <si>
    <t>Aspek 5</t>
  </si>
  <si>
    <t>Aspek 6</t>
  </si>
  <si>
    <t>Aspek 7</t>
  </si>
  <si>
    <t>Aspek 8</t>
  </si>
  <si>
    <t>INSERT INTO `aspek`(`id`, `nama`, `domain`, `bobot`) VALUES</t>
  </si>
  <si>
    <t>Aspek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</si>
  <si>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</si>
  <si>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</si>
  <si>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</si>
  <si>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</si>
  <si>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</si>
  <si>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</si>
  <si>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</si>
  <si>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</si>
  <si>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</si>
  <si>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</si>
  <si>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</si>
  <si>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</si>
  <si>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</si>
  <si>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</si>
  <si>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</si>
  <si>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</si>
  <si>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</si>
  <si>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</si>
  <si>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</si>
  <si>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</si>
  <si>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</si>
  <si>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</si>
  <si>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</si>
  <si>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</si>
  <si>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</si>
  <si>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</si>
  <si>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</si>
  <si>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</si>
  <si>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</si>
  <si>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</si>
  <si>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</si>
  <si>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</si>
  <si>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</si>
  <si>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</si>
  <si>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</si>
  <si>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</si>
  <si>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</si>
  <si>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</si>
  <si>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</si>
  <si>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</si>
  <si>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</si>
  <si>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</si>
  <si>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</si>
  <si>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</si>
  <si>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</si>
  <si>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</si>
  <si>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</si>
  <si>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 xml:space="preserve">INSERT INTO `indikator`(`id`, `aspek`, `nama`, `bobot`) VALUES </t>
  </si>
  <si>
    <t>gurp</t>
  </si>
  <si>
    <t>Kementerian Koordinator Bidang Pembangunan Manusia dan Kebudayaan</t>
  </si>
  <si>
    <t>Kementerian Koperasi dan Usaha Kecil dan Menengah</t>
  </si>
  <si>
    <t>Kementerian Pemberdayaan Perempuan dan Perlindungan Anak</t>
  </si>
  <si>
    <t>Kementerian Dalam Negeri</t>
  </si>
  <si>
    <t>Kementerian Luar Negeri</t>
  </si>
  <si>
    <t>Kementerian Hukum dan Hak Asasi Manusia</t>
  </si>
  <si>
    <t>Kementerian Pertanian</t>
  </si>
  <si>
    <t>Kementerian Energi dan Sumber Daya Mineral</t>
  </si>
  <si>
    <t>Kementerian Perhubungan</t>
  </si>
  <si>
    <t>Kementerian Ketenagakerjaan</t>
  </si>
  <si>
    <t>Kementerian Perdagangan</t>
  </si>
  <si>
    <t>Kementerian Agraria dan Tata Ruang/Badan Pertanahan Nasional</t>
  </si>
  <si>
    <t>Kementerian Koordinator Bidang Perekonomian</t>
  </si>
  <si>
    <t>Kementerian Koordinator Bidang Kemaritiman</t>
  </si>
  <si>
    <t>Kementerian Badan Usaha Milik Negara</t>
  </si>
  <si>
    <t>Kementerian Pendayagunaan Aparatur Negara dan Reformasi Birokrasi</t>
  </si>
  <si>
    <t>Kementerian Desa, Pembangunan Daerah Tertinggal dan Transmigrasi</t>
  </si>
  <si>
    <t>Kementerian Keuangan</t>
  </si>
  <si>
    <t>Kementerian Pendidikan dan Kebudayaan</t>
  </si>
  <si>
    <t>Kementerian Kesehatan</t>
  </si>
  <si>
    <t>Kementerian Agama</t>
  </si>
  <si>
    <t>Kementerian Sosial</t>
  </si>
  <si>
    <t>Kementerian Lingkungan Hidup dan Kehutanan</t>
  </si>
  <si>
    <t>Kementerian Kelautan dan Perikanan</t>
  </si>
  <si>
    <t>Kementerian Komunikasi dan Informatika</t>
  </si>
  <si>
    <t>Kementerian Pekerjaan Umum &amp; Perumahan Rakyat</t>
  </si>
  <si>
    <t>Kementerian Pariwisata dan Ekonomi Kreatif/Badan Pariwisata dan Ekonomi Kreatif</t>
  </si>
  <si>
    <t>Kementerian Sekretariat Negara</t>
  </si>
  <si>
    <t>Kementerian Perencanaan Pembangunan Nasional/Badan Perencanaan Pembangunan Nasional</t>
  </si>
  <si>
    <t>Kementerian Investasi/Badan Koordinasi Penanaman Modal</t>
  </si>
  <si>
    <t>Kementerian Koordinator Bidang Politik, Hukum dan Keamanan</t>
  </si>
  <si>
    <t>Kementerian Pemuda dan Olahraga</t>
  </si>
  <si>
    <t>Kementerian Pertahanan</t>
  </si>
  <si>
    <t>Kementerian Perindustrian</t>
  </si>
  <si>
    <t>Badan Pembinaan Ideologi Pancasila</t>
  </si>
  <si>
    <t>Badan Intelijen Negara</t>
  </si>
  <si>
    <t>Majelis Permusyawaratan Rakyat</t>
  </si>
  <si>
    <t>Dewan Perwakilan Rakyat</t>
  </si>
  <si>
    <t>Komisi Yudisial</t>
  </si>
  <si>
    <t>Dewan Perwakilan Daerah</t>
  </si>
  <si>
    <t>Radio Republik Indonesia</t>
  </si>
  <si>
    <t>Markas Besar Kepolisian Republik Indonesia</t>
  </si>
  <si>
    <t>Kejaksaan Agung</t>
  </si>
  <si>
    <t>Mahkamah Agung RI</t>
  </si>
  <si>
    <t>Badan Pemeriksa Keuangan</t>
  </si>
  <si>
    <t>Sekretariat Kabinet</t>
  </si>
  <si>
    <t>Mahkamah Konstitusi</t>
  </si>
  <si>
    <t>Televisi Republik Indonesia</t>
  </si>
  <si>
    <t>Dewan Ketahanan Nasional</t>
  </si>
  <si>
    <t>Komisi Pemilihan Umum</t>
  </si>
  <si>
    <t>Komisi Pemberantasan Korupsi</t>
  </si>
  <si>
    <t>Pusat Pelaporan dan Analisis Transaksi Keuangan</t>
  </si>
  <si>
    <t>Ombudsman Republik Indonesia</t>
  </si>
  <si>
    <t>Badan Nasional Pengelola Perbatasan</t>
  </si>
  <si>
    <t>Komisi Aparatur Sipil Negara</t>
  </si>
  <si>
    <t>Badan Amil Zakat Nasional</t>
  </si>
  <si>
    <t>Komisi Pengawas Persaingan Usaha</t>
  </si>
  <si>
    <t>Badan Pengawas Pemilihan Umum</t>
  </si>
  <si>
    <t>Komisi Penyiaran Indonesia</t>
  </si>
  <si>
    <t>Komisi Informasi Pusat</t>
  </si>
  <si>
    <t>Komisi Kejaksaan</t>
  </si>
  <si>
    <t>Dewan Pers</t>
  </si>
  <si>
    <t>Dewan Jaminan Sosial Nasional</t>
  </si>
  <si>
    <t>Lembaga Perlindungan Saksi Dan Korban</t>
  </si>
  <si>
    <t>Lembaga Sensor Film</t>
  </si>
  <si>
    <t>Konsil Kedokteran Indonesia</t>
  </si>
  <si>
    <t>Kantor Staf Presiden</t>
  </si>
  <si>
    <t>Badan Siber dan Sandi Negara</t>
  </si>
  <si>
    <t>Lembaga Administrasi Negara</t>
  </si>
  <si>
    <t>Arsip Nasional Republik Indonesia</t>
  </si>
  <si>
    <t>Badan Kependudukan dan Keluarga Berencana Nasional</t>
  </si>
  <si>
    <t>Perpustakaan Nasional RI</t>
  </si>
  <si>
    <t>Badan Pengawas Obat dan Makanan</t>
  </si>
  <si>
    <t>Lembaga Ketahanan Nasional RI</t>
  </si>
  <si>
    <t>Badan Meteorologi, Klimatologi dan Geofisika</t>
  </si>
  <si>
    <t>Badan Narkotika Nasional</t>
  </si>
  <si>
    <t>Badan Keamanan Laut</t>
  </si>
  <si>
    <t>Badan Nasional Pencarian Dan Pertolongan</t>
  </si>
  <si>
    <t>Lembaga Kebijakan Pengadaan Barang/Jasa Pemerintah</t>
  </si>
  <si>
    <t>Badan Nasional Penanggulangan Terorisme</t>
  </si>
  <si>
    <t>Badan Perlindungan Pekerja Migran Indonesia</t>
  </si>
  <si>
    <t>Pemerintah Kab. Aceh Besar</t>
  </si>
  <si>
    <t>Pemerintah Kab. Pidie</t>
  </si>
  <si>
    <t>Pemerintah Kab. Aceh Utara</t>
  </si>
  <si>
    <t>Pemerintah Kab. Aceh Timur</t>
  </si>
  <si>
    <t>Pemerintah Kab. Aceh Selatan</t>
  </si>
  <si>
    <t>Pemerintah Kab. Aceh Barat</t>
  </si>
  <si>
    <t>Pemerintah Kab. Aceh Tengah</t>
  </si>
  <si>
    <t>Pemerintah Kab. Aceh Tenggara</t>
  </si>
  <si>
    <t>Pemerintah Kab. Bireuen</t>
  </si>
  <si>
    <t>Pemerintah Kab. Aceh Barat Daya</t>
  </si>
  <si>
    <t>Pemerintah Kab. Gayo Lues</t>
  </si>
  <si>
    <t>Pemerintah Kab. Aceh Tamiang</t>
  </si>
  <si>
    <t>Pemerintah Kab. Nagan Raya</t>
  </si>
  <si>
    <t>Pemerintah Kab. Aceh Jaya</t>
  </si>
  <si>
    <t>Pemerintah Kab. Bener Meriah</t>
  </si>
  <si>
    <t>Pemerintah Kab. Pidie Jaya</t>
  </si>
  <si>
    <t>Pemerintah Kab. Buleleng</t>
  </si>
  <si>
    <t>Pemerintah Kab. Jembrana</t>
  </si>
  <si>
    <t>Pemerintah Kab. Karangasem</t>
  </si>
  <si>
    <t>Pemerintah Kab. Bangli</t>
  </si>
  <si>
    <t>Pemerintah Kab. Badung</t>
  </si>
  <si>
    <t>Pemerintah Kab. Tabanan</t>
  </si>
  <si>
    <t>Pemerintah Kab. Serang</t>
  </si>
  <si>
    <t>Pemerintah Kab. Pandeglang</t>
  </si>
  <si>
    <t>Pemerintah Kab. Lebak</t>
  </si>
  <si>
    <t>Pemerintah Kab. Tangerang</t>
  </si>
  <si>
    <t>Pemerintah Kab. Bengkulu Utara</t>
  </si>
  <si>
    <t>Pemerintah Kab. Bengkulu Selatan</t>
  </si>
  <si>
    <t>Pemerintah Kab. Rejang Lebong</t>
  </si>
  <si>
    <t>Pemerintah Kab. Kaur</t>
  </si>
  <si>
    <t>Pemerintah Kab. Seluma</t>
  </si>
  <si>
    <t>Pemerintah Kab. Mukomuko</t>
  </si>
  <si>
    <t>Pemerintah Kab. Kepahiang</t>
  </si>
  <si>
    <t>Pemerintah Kab. Lebong</t>
  </si>
  <si>
    <t>Pemerintah Kab. Bengkulu Tengah</t>
  </si>
  <si>
    <t>Pemerintah Kab. Gorontalo</t>
  </si>
  <si>
    <t>Pemerintah Kab. Boalemo</t>
  </si>
  <si>
    <t>Pemerintah Kab. Pohuwato</t>
  </si>
  <si>
    <t>Pemerintah Kab. Bone Bolango</t>
  </si>
  <si>
    <t>Pemerintah Kab. Gorontalo Utara</t>
  </si>
  <si>
    <t>Pemerintah Kab. Batang Hari</t>
  </si>
  <si>
    <t>Pemerintah Kab. Tanjung Jabung Barat</t>
  </si>
  <si>
    <t>Pemerintah Kab. Bungo</t>
  </si>
  <si>
    <t>Pemerintah Kab. Merangin</t>
  </si>
  <si>
    <t>Pemerintah Kab. Kerinci</t>
  </si>
  <si>
    <t>Pemerintah Kab. Sarolangun</t>
  </si>
  <si>
    <t>Pemerintah Kab. Tebo</t>
  </si>
  <si>
    <t>Pemerintah Kab. Muaro Jambi</t>
  </si>
  <si>
    <t>Pemerintah Kab. Tanjung Jabung Timur</t>
  </si>
  <si>
    <t>Pemerintah Kab. Bogor</t>
  </si>
  <si>
    <t>Pemerintah Kab. Sukabumi</t>
  </si>
  <si>
    <t>Pemerintah Kab. Cianjur</t>
  </si>
  <si>
    <t>Pemerintah Kab. Bekasi</t>
  </si>
  <si>
    <t>Pemerintah Kab. Karawang</t>
  </si>
  <si>
    <t>Pemerintah Kab. Purwakarta</t>
  </si>
  <si>
    <t>Pemerintah Kab. Subang</t>
  </si>
  <si>
    <t>Pemerintah Kab. Bandung</t>
  </si>
  <si>
    <t>Pemerintah Kab. Sumedang</t>
  </si>
  <si>
    <t>Pemerintah Kab. Tasikmalaya</t>
  </si>
  <si>
    <t>Pemerintah Kab. Ciamis</t>
  </si>
  <si>
    <t>Pemerintah Kab. Cirebon</t>
  </si>
  <si>
    <t>Pemerintah Kab. Kuningan</t>
  </si>
  <si>
    <t>Pemerintah Kab. Indramayu</t>
  </si>
  <si>
    <t>Pemerintah Kab. Bandung Barat</t>
  </si>
  <si>
    <t>Pemerintah Kab. Pangandaran</t>
  </si>
  <si>
    <t>Pemerintah Kab. Semarang</t>
  </si>
  <si>
    <t>Pemerintah Kab. Kendal</t>
  </si>
  <si>
    <t>Pemerintah Kab. Grobogan</t>
  </si>
  <si>
    <t>Pemerintah Kab. Pekalongan</t>
  </si>
  <si>
    <t>Pemerintah Kab. Batang</t>
  </si>
  <si>
    <t>Pemerintah Kab. Tegal</t>
  </si>
  <si>
    <t>Pemerintah Kab. Brebes</t>
  </si>
  <si>
    <t>Pemerintah Kab. Kudus</t>
  </si>
  <si>
    <t>Pemerintah Kab. Pemalang</t>
  </si>
  <si>
    <t>Pemerintah Kab. Jepara</t>
  </si>
  <si>
    <t>Pemerintah Kab. Rembang</t>
  </si>
  <si>
    <t>Pemerintah Kab. Blora</t>
  </si>
  <si>
    <t>Pemerintah Kab. Banyumas</t>
  </si>
  <si>
    <t>Pemerintah Kab. Cilacap</t>
  </si>
  <si>
    <t>Pemerintah Kab. Purbalingga</t>
  </si>
  <si>
    <t>Pemerintah Kab. Banjarnegara</t>
  </si>
  <si>
    <t>Pemerintah Kab. Magelang</t>
  </si>
  <si>
    <t>Pemerintah Kab. Wonosobo</t>
  </si>
  <si>
    <t>Pemerintah Kab. Purworejo</t>
  </si>
  <si>
    <t>Pemerintah Kab. Kebumen</t>
  </si>
  <si>
    <t>Pemerintah Kab. Sragen</t>
  </si>
  <si>
    <t>Pemerintah Kab. Sukoharjo</t>
  </si>
  <si>
    <t>Pemerintah Kab. Karanganyar</t>
  </si>
  <si>
    <t>Pemerintah Kab. Wonogiri</t>
  </si>
  <si>
    <t>Pemerintah Kab. Gresik</t>
  </si>
  <si>
    <t>Pemerintah Kab. Mojokerto</t>
  </si>
  <si>
    <t>Pemerintah Kab. Sidoarjo</t>
  </si>
  <si>
    <t>Pemerintah Kab. Jombang</t>
  </si>
  <si>
    <t>Pemerintah Kab. Sampang</t>
  </si>
  <si>
    <t>Pemerintah Kab. Pamekasan</t>
  </si>
  <si>
    <t>Pemerintah Kab. Sumenep</t>
  </si>
  <si>
    <t>Pemerintah Kab. Bangkalan</t>
  </si>
  <si>
    <t>Pemerintah Kab. Bondowoso</t>
  </si>
  <si>
    <t>Pemerintah Kab. Situbondo</t>
  </si>
  <si>
    <t>Pemerintah Kab. Jember</t>
  </si>
  <si>
    <t>Pemerintah Kab. Malang</t>
  </si>
  <si>
    <t>Pemerintah Kab. Pasuruan</t>
  </si>
  <si>
    <t>Pemerintah Kab. Probolinggo</t>
  </si>
  <si>
    <t>Pemerintah Kab. Lumajang</t>
  </si>
  <si>
    <t>Pemerintah Kab. Kediri</t>
  </si>
  <si>
    <t>Pemerintah Kab. Tulungagung</t>
  </si>
  <si>
    <t>Pemerintah Kab. Nganjuk</t>
  </si>
  <si>
    <t>Pemerintah Kab. Trenggalek</t>
  </si>
  <si>
    <t>Pemerintah Kab. Blitar</t>
  </si>
  <si>
    <t>Pemerintah Kab. Magetan</t>
  </si>
  <si>
    <t>Pemerintah Kab. Ponorogo</t>
  </si>
  <si>
    <t>Pemerintah Kab. Pacitan</t>
  </si>
  <si>
    <t>Pemerintah Kab. Bojonegoro</t>
  </si>
  <si>
    <t>Pemerintah Kab. Tuban</t>
  </si>
  <si>
    <t>Pemerintah Kab. Lamongan</t>
  </si>
  <si>
    <t>Pemerintah Kab. Sambas</t>
  </si>
  <si>
    <t>Pemerintah Kab. Sanggau</t>
  </si>
  <si>
    <t>Pemerintah Kab. Sintang</t>
  </si>
  <si>
    <t>Pemerintah Kab. Mempawah</t>
  </si>
  <si>
    <t>Pemerintah Kab. Kapuas Hulu</t>
  </si>
  <si>
    <t>Pemerintah Kab. Ketapang</t>
  </si>
  <si>
    <t>Pemerintah Kab. Bengkayang</t>
  </si>
  <si>
    <t>Pemerintah Kab. Landak</t>
  </si>
  <si>
    <t>Pemerintah Kab. Melawi</t>
  </si>
  <si>
    <t>Pemerintah Kab. Sekadau</t>
  </si>
  <si>
    <t>Pemerintah Kab. Kubu Raya</t>
  </si>
  <si>
    <t>Pemerintah Kab. Kayong Utara</t>
  </si>
  <si>
    <t>Pemerintah Kab. Banjar</t>
  </si>
  <si>
    <t>Pemerintah Kab. Tanah Laut</t>
  </si>
  <si>
    <t>Pemerintah Kab. Tapin</t>
  </si>
  <si>
    <t>Pemerintah Kab. Hulu Sungai Selatan</t>
  </si>
  <si>
    <t>Pemerintah Kab. Hulu Sungai Tengah</t>
  </si>
  <si>
    <t>Pemerintah Kab. Barito Kuala</t>
  </si>
  <si>
    <t>Pemerintah Kab. Tabalong</t>
  </si>
  <si>
    <t>Pemerintah Kab. Kotabaru</t>
  </si>
  <si>
    <t>Pemerintah Kab. Hulu Sungai Utara</t>
  </si>
  <si>
    <t>Pemerintah Kab. Tanah Bumbu</t>
  </si>
  <si>
    <t>Pemerintah Kab. Balangan</t>
  </si>
  <si>
    <t>Pemerintah Kab. Kapuas</t>
  </si>
  <si>
    <t>Pemerintah Kab. Barito Utara</t>
  </si>
  <si>
    <t>Pemerintah Kab. Barito Selatan</t>
  </si>
  <si>
    <t>Pemerintah Kab. Kotawaringin Timur</t>
  </si>
  <si>
    <t>Pemerintah Kab. Kotawaringin Barat</t>
  </si>
  <si>
    <t>Pemerintah Kab. Pulang Pisau</t>
  </si>
  <si>
    <t>Pemerintah Kab. Gunung Mas</t>
  </si>
  <si>
    <t>Pemerintah Kab. Lamandau</t>
  </si>
  <si>
    <t>Pemerintah Kab. Sukamara</t>
  </si>
  <si>
    <t>Pemerintah Kab. Murung Raya</t>
  </si>
  <si>
    <t>Pemerintah Kab. Katingan</t>
  </si>
  <si>
    <t>Pemerintah Kab. Seruyan</t>
  </si>
  <si>
    <t>Pemerintah Kab. Barito Timur</t>
  </si>
  <si>
    <t>Pemerintah Kab. Kutai Kartanegara</t>
  </si>
  <si>
    <t>Pemerintah Kab. Paser</t>
  </si>
  <si>
    <t>Pemerintah Kab. Berau</t>
  </si>
  <si>
    <t>Pemerintah Kab. Kutai Barat</t>
  </si>
  <si>
    <t>Pemerintah Kab. Kutai Timur</t>
  </si>
  <si>
    <t>Pemerintah Kab. Penajam Paser Utara</t>
  </si>
  <si>
    <t>Pemerintah Kab. Bulungan</t>
  </si>
  <si>
    <t>Pemerintah Kab. Malinau</t>
  </si>
  <si>
    <t>Pemerintah Kab. Nunukan</t>
  </si>
  <si>
    <t>Pemerintah Kab. Tana Tidung</t>
  </si>
  <si>
    <t>Pemerintah Kab. Bangka</t>
  </si>
  <si>
    <t>Pemerintah Kab. Belitung</t>
  </si>
  <si>
    <t>Pemerintah Kab. Bangka Barat</t>
  </si>
  <si>
    <t>Pemerintah Kab. Bangka Tengah</t>
  </si>
  <si>
    <t>Pemerintah Kab. Bangka Selatan</t>
  </si>
  <si>
    <t>Pemerintah Kab. Belitung Timur</t>
  </si>
  <si>
    <t>Pemerintah Kab. Lampung Selatan</t>
  </si>
  <si>
    <t>Pemerintah Kab. Lampung Tengah</t>
  </si>
  <si>
    <t>Pemerintah Kab. Lampung Utara</t>
  </si>
  <si>
    <t>Pemerintah Kab. Lampung Barat</t>
  </si>
  <si>
    <t>Pemerintah Kab. Tulang Bawang</t>
  </si>
  <si>
    <t>Pemerintah Kab. Tanggamus</t>
  </si>
  <si>
    <t>Pemerintah Kab. Way Kanan</t>
  </si>
  <si>
    <t>Pemerintah Kab. Lampung Timur</t>
  </si>
  <si>
    <t>Pemerintah Kab. Pesawaran</t>
  </si>
  <si>
    <t>Pemerintah Kab. Tulang Bawang Barat</t>
  </si>
  <si>
    <t>Pemerintah Kab. Pringsewu</t>
  </si>
  <si>
    <t>Pemerintah Kab. Mesuji</t>
  </si>
  <si>
    <t>Pemerintah Kab. Pesisir Barat</t>
  </si>
  <si>
    <t>Pemerintah Kab. Maluku Tengah</t>
  </si>
  <si>
    <t>Pemerintah Kab. Maluku Tenggara</t>
  </si>
  <si>
    <t>Pemerintah Kab. Buru</t>
  </si>
  <si>
    <t>Pemerintah Kab. Kepulauan Tanimbar</t>
  </si>
  <si>
    <t>Pemerintah Kab. Seram Bagian Barat</t>
  </si>
  <si>
    <t>Pemerintah Kab. Seram Bagian Timur</t>
  </si>
  <si>
    <t>Pemerintah Kab. Buru Selatan</t>
  </si>
  <si>
    <t>Pemerintah Kab. Maluku Barat Daya</t>
  </si>
  <si>
    <t>Pemerintah Kab. Halmahera Barat</t>
  </si>
  <si>
    <t>Pemerintah Kab. Halmahera Selatan</t>
  </si>
  <si>
    <t>Pemerintah Kab. Halmahera Utara</t>
  </si>
  <si>
    <t>Pemerintah Kab. Pulau Morotai</t>
  </si>
  <si>
    <t>Pemerintah Kab. Pulau Taliabu</t>
  </si>
  <si>
    <t>Pemerintah Kab. Lombok Barat</t>
  </si>
  <si>
    <t>Pemerintah Kab. Lombok Tengah</t>
  </si>
  <si>
    <t>Pemerintah Kab. Lombok Timur</t>
  </si>
  <si>
    <t>Pemerintah Kab. Bima</t>
  </si>
  <si>
    <t>Pemerintah Kab. Sumbawa</t>
  </si>
  <si>
    <t>Pemerintah Kab. Dompu</t>
  </si>
  <si>
    <t>Pemerintah Kab. Sumbawa Barat</t>
  </si>
  <si>
    <t>Pemerintah Kab. Lombok Utara</t>
  </si>
  <si>
    <t>Pemerintah Kab. Kupang</t>
  </si>
  <si>
    <t>Pemerintah Kab. Belu</t>
  </si>
  <si>
    <t>Pemerintah Kab. Timor Tengah Utara</t>
  </si>
  <si>
    <t>Pemerintah Kab. Timor Tengah Selatan</t>
  </si>
  <si>
    <t>Pemerintah Kab. Alor</t>
  </si>
  <si>
    <t>Pemerintah Kab. Sikka</t>
  </si>
  <si>
    <t>Pemerintah Kab. Flores Timur</t>
  </si>
  <si>
    <t>Pemerintah Kab. Ngada</t>
  </si>
  <si>
    <t>Pemerintah Kab. Manggarai</t>
  </si>
  <si>
    <t>Pemerintah Kab. Sumba Timur</t>
  </si>
  <si>
    <t>Pemerintah Kab. Sumba Barat</t>
  </si>
  <si>
    <t>Pemerintah Kab. Lembata</t>
  </si>
  <si>
    <t>Pemerintah Kab. Rote Ndao</t>
  </si>
  <si>
    <t>Pemerintah Kab. Manggarai Barat</t>
  </si>
  <si>
    <t>Pemerintah Kab. Manggarai Timur</t>
  </si>
  <si>
    <t>Pemerintah Kab. Sumba Barat Daya</t>
  </si>
  <si>
    <t>Pemerintah Kab. Nagekeo</t>
  </si>
  <si>
    <t>Pemerintah Kab. Sumba Tengah</t>
  </si>
  <si>
    <t>Pemerintah Kab. Sabu Raijua</t>
  </si>
  <si>
    <t>Pemerintah Kab. Malaka</t>
  </si>
  <si>
    <t>Pemerintah Kab. Jayapura</t>
  </si>
  <si>
    <t>Pemerintah Kab. Merauke</t>
  </si>
  <si>
    <t>Pemerintah Kab. Jayawijaya</t>
  </si>
  <si>
    <t>Pemerintah Kab. Nabire</t>
  </si>
  <si>
    <t>Pemerintah Kab. Puncak Jaya</t>
  </si>
  <si>
    <t>Pemerintah Kab. Mimika</t>
  </si>
  <si>
    <t>Pemerintah Kab. Boven Digoel</t>
  </si>
  <si>
    <t>Pemerintah Kab. Mappi</t>
  </si>
  <si>
    <t>Pemerintah Kab. Yahukimo</t>
  </si>
  <si>
    <t>Pemerintah Kab. Pegunungan Bintang</t>
  </si>
  <si>
    <t>Pemerintah Kab. Keerom</t>
  </si>
  <si>
    <t>Pemerintah Kab. Supiori</t>
  </si>
  <si>
    <t>Pemerintah Kab. Mamberamo Tengah</t>
  </si>
  <si>
    <t>Pemerintah Kab. Lanny Jaya</t>
  </si>
  <si>
    <t>Pemerintah Kab. Intan Jaya</t>
  </si>
  <si>
    <t>Pemerintah Kab. Sorong</t>
  </si>
  <si>
    <t>Pemerintah Kab. Manokwari</t>
  </si>
  <si>
    <t>Pemerintah Kab. Fak-Fak</t>
  </si>
  <si>
    <t>Pemerintah Kab. Kaimana</t>
  </si>
  <si>
    <t>Pemerintah Kab. Manokwari Selatan</t>
  </si>
  <si>
    <t>Pemerintah Kab. Kampar</t>
  </si>
  <si>
    <t>Pemerintah Kab. Bengkalis</t>
  </si>
  <si>
    <t>Pemerintah Kab. Indragiri Hulu</t>
  </si>
  <si>
    <t>Pemerintah Kab. Indragiri Hilir</t>
  </si>
  <si>
    <t>Pemerintah Kab. Rokan Hulu</t>
  </si>
  <si>
    <t>Pemerintah Kab. Rokan Hilir</t>
  </si>
  <si>
    <t>Pemerintah Kab. Siak</t>
  </si>
  <si>
    <t>Pemerintah Kab. Kepulauan Meranti</t>
  </si>
  <si>
    <t>Pemerintah Kab. Bintan</t>
  </si>
  <si>
    <t>Pemerintah Kab. Karimun</t>
  </si>
  <si>
    <t>Pemerintah Kab. Natuna</t>
  </si>
  <si>
    <t>Pemerintah Kab. Lingga</t>
  </si>
  <si>
    <t>Pemerintah Kab. Kepulauan Anambas</t>
  </si>
  <si>
    <t>Pemerintah Kab. Pasangkayu</t>
  </si>
  <si>
    <t>Pemerintah Kab. Mamuju</t>
  </si>
  <si>
    <t>Pemerintah Kab. Mamasa</t>
  </si>
  <si>
    <t>Pemerintah Kab. Polewali Mandar</t>
  </si>
  <si>
    <t>Pemerintah Kab. Majene</t>
  </si>
  <si>
    <t>Pemerintah Kab. Mamuju Tengah</t>
  </si>
  <si>
    <t>Pemerintah Kab. Wajo</t>
  </si>
  <si>
    <t>Pemerintah Kab. Bone</t>
  </si>
  <si>
    <t>Pemerintah Kab. Tana Toraja</t>
  </si>
  <si>
    <t>Pemerintah Kab. Maros</t>
  </si>
  <si>
    <t>Pemerintah Kab. Luwu</t>
  </si>
  <si>
    <t>Pemerintah Kab. Sinjai</t>
  </si>
  <si>
    <t>Pemerintah Kab. Bulukumba</t>
  </si>
  <si>
    <t>Pemerintah Kab. Bantaeng</t>
  </si>
  <si>
    <t>Pemerintah Kab. Jeneponto</t>
  </si>
  <si>
    <t>Pemerintah Kab. Kepulauan Selayar</t>
  </si>
  <si>
    <t>Pemerintah Kab. Takalar</t>
  </si>
  <si>
    <t>Pemerintah Kab. Barru</t>
  </si>
  <si>
    <t>Pemerintah Kab. Sidenreng Rappang</t>
  </si>
  <si>
    <t>Pemerintah Kab. Pangkajene dan Kepulauan</t>
  </si>
  <si>
    <t>Pemerintah Kab. Soppeng</t>
  </si>
  <si>
    <t>Pemerintah Kab. Enrekang</t>
  </si>
  <si>
    <t>Pemerintah Kab. Luwu Utara</t>
  </si>
  <si>
    <t>Pemerintah Kab. Luwu Timur</t>
  </si>
  <si>
    <t>Pemerintah Kab. Toraja Utara</t>
  </si>
  <si>
    <t>Pemerintah Kab. Poso</t>
  </si>
  <si>
    <t>Pemerintah Kab. Donggala</t>
  </si>
  <si>
    <t>Pemerintah Kab. Tolitoli</t>
  </si>
  <si>
    <t>Pemerintah Kab. Banggai</t>
  </si>
  <si>
    <t>Pemerintah Kab. Buol</t>
  </si>
  <si>
    <t>Pemerintah Kab. Morowali</t>
  </si>
  <si>
    <t>Pemerintah Kab. Banggai Kepulauan</t>
  </si>
  <si>
    <t>Pemerintah Kab. Parigi Moutong</t>
  </si>
  <si>
    <t>Pemerintah Kab. Tojo Una Una</t>
  </si>
  <si>
    <t>Pemerintah Kab. Sigi</t>
  </si>
  <si>
    <t>Pemerintah Kab. Banggai Laut</t>
  </si>
  <si>
    <t>Pemerintah Kab. Morowali Utara</t>
  </si>
  <si>
    <t>Pemerintah Kab. Konawe</t>
  </si>
  <si>
    <t>Pemerintah Kab. Buton</t>
  </si>
  <si>
    <t>Pemerintah Kab. Muna</t>
  </si>
  <si>
    <t>Pemerintah Kab. Kolaka</t>
  </si>
  <si>
    <t>Pemerintah Kab. Konawe Selatan</t>
  </si>
  <si>
    <t>Pemerintah Kab. Kolaka Utara</t>
  </si>
  <si>
    <t>Pemerintah Kab. Bombana</t>
  </si>
  <si>
    <t>Pemerintah Kab. Wakatobi</t>
  </si>
  <si>
    <t>Pemerintah Kab. Buton Utara</t>
  </si>
  <si>
    <t>Pemerintah Kab. Konawe Utara</t>
  </si>
  <si>
    <t>Pemerintah Kab. Kolaka Timur</t>
  </si>
  <si>
    <t>Pemerintah Kab. Konawe Kepulauan</t>
  </si>
  <si>
    <t>Pemerintah Kab. Buton Tengah</t>
  </si>
  <si>
    <t>Pemerintah Kab. Muna Barat</t>
  </si>
  <si>
    <t>Pemerintah Kab. Minahasa</t>
  </si>
  <si>
    <t>Pemerintah Kab. Bolaang Mongondow</t>
  </si>
  <si>
    <t>Pemerintah Kab. Kepulauan Sangihe</t>
  </si>
  <si>
    <t>Pemerintah Kab. Minahasa Selatan</t>
  </si>
  <si>
    <t>Pemerintah Kab. Kepulauan Talaud</t>
  </si>
  <si>
    <t>Pemerintah Kab. Minahasa Utara</t>
  </si>
  <si>
    <t>Pemerintah Kab. Bolaang Mongondow Utara</t>
  </si>
  <si>
    <t>Pemerintah Kab. Siau Tagulandang Biaro</t>
  </si>
  <si>
    <t>Pemerintah Kab. Minahasa Tenggara</t>
  </si>
  <si>
    <t>Pemerintah Kab. Bolaang Mongondow Selatan</t>
  </si>
  <si>
    <t>Pemerintah Kab. Bolaang Mongondow Timur</t>
  </si>
  <si>
    <t>Pemerintah Kab. Agam</t>
  </si>
  <si>
    <t>Pemerintah Kab. Pasaman</t>
  </si>
  <si>
    <t>Pemerintah Kab. Limapuluh Kota</t>
  </si>
  <si>
    <t>Pemerintah Kab. Solok</t>
  </si>
  <si>
    <t>Pemerintah Kab. Padang Pariaman</t>
  </si>
  <si>
    <t>Pemerintah Kab. Pesisir Selatan</t>
  </si>
  <si>
    <t>Pemerintah Kab. Tanah Datar</t>
  </si>
  <si>
    <t>Pemerintah Kab. Sijunjung</t>
  </si>
  <si>
    <t>Pemerintah Kab. Kep. Mentawai</t>
  </si>
  <si>
    <t>Pemerintah Kab. Solok Selatan</t>
  </si>
  <si>
    <t>Pemerintah Kab. Dharmasraya</t>
  </si>
  <si>
    <t>Pemerintah Kab. Pasaman Barat</t>
  </si>
  <si>
    <t>Pemerintah Kab. Musi Banyuasin</t>
  </si>
  <si>
    <t>Pemerintah Kab. Ogan Komering Ulu</t>
  </si>
  <si>
    <t>Pemerintah Kab. Muara Enim</t>
  </si>
  <si>
    <t>Pemerintah Kab. Lahat</t>
  </si>
  <si>
    <t>Pemerintah Kab. Musi Rawas</t>
  </si>
  <si>
    <t>Pemerintah Kab. Ogan Komering Ilir</t>
  </si>
  <si>
    <t>Pemerintah Kab. Banyuasin</t>
  </si>
  <si>
    <t>Pemerintah Kab. Ogan Komering Ulu Timur</t>
  </si>
  <si>
    <t>Pemerintah Kab. Ogan Komering Ulu Sel.</t>
  </si>
  <si>
    <t>Pemerintah Kab. Ogan Ilir</t>
  </si>
  <si>
    <t>Pemerintah Kab. Empat Lawang</t>
  </si>
  <si>
    <t>Pemerintah Kab. Musi Rawas Utara</t>
  </si>
  <si>
    <t>Pemerintah Kab. Penukal Abab Lematang Ilir</t>
  </si>
  <si>
    <t>Pemerintah Kab. Deli Serdang</t>
  </si>
  <si>
    <t>Pemerintah Kab. Karo</t>
  </si>
  <si>
    <t>Pemerintah Kab. Langkat</t>
  </si>
  <si>
    <t>Pemerintah Kab. Tapanuli Tengah</t>
  </si>
  <si>
    <t>Pemerintah Kab. Simalungun</t>
  </si>
  <si>
    <t>Pemerintah Kab. Labuhanbatu</t>
  </si>
  <si>
    <t>Pemerintah Kab. Dairi</t>
  </si>
  <si>
    <t>Pemerintah Kab. Tapanuli Utara</t>
  </si>
  <si>
    <t>Pemerintah Kab. Tapanuli Selatan</t>
  </si>
  <si>
    <t>Pemerintah Kab. Asahan</t>
  </si>
  <si>
    <t>Pemerintah Kab. Nias</t>
  </si>
  <si>
    <t>Pemerintah Kab. Toba</t>
  </si>
  <si>
    <t>Pemerintah Kab. Mandailing Natal</t>
  </si>
  <si>
    <t>Pemerintah Kab. Nias Selatan</t>
  </si>
  <si>
    <t>Pemerintah Kab. Humbang Hasundutan</t>
  </si>
  <si>
    <t>Pemerintah Kab. Pakpak Bharat</t>
  </si>
  <si>
    <t>Pemerintah Kab. Samosir</t>
  </si>
  <si>
    <t>Pemerintah Kab. Serdang Bedagai</t>
  </si>
  <si>
    <t>Pemerintah Kab. Padang Lawas</t>
  </si>
  <si>
    <t>Pemerintah Kab. Padang Lawas Utara</t>
  </si>
  <si>
    <t>Pemerintah Kab. Batubara</t>
  </si>
  <si>
    <t>Pemerintah Kab. Nias Barat</t>
  </si>
  <si>
    <t>Pemerintah Kab. Nias Utara</t>
  </si>
  <si>
    <t>Pemerintah Kab. Sleman</t>
  </si>
  <si>
    <t>Pemerintah Kab. Gunungkidul</t>
  </si>
  <si>
    <t>Pemerintah Aceh</t>
  </si>
  <si>
    <t>Pemerintah Provinsi DKI Jakarta</t>
  </si>
  <si>
    <t>Pemerintah Provinsi Kalimantan Barat</t>
  </si>
  <si>
    <t>Pemerintah Provinsi Kep. Bangka Belitung</t>
  </si>
  <si>
    <t>Pemerintah Provinsi NTB</t>
  </si>
  <si>
    <t>Pemerintah Provinsi NTT</t>
  </si>
  <si>
    <t>Pemerintah Provinsi Papua</t>
  </si>
  <si>
    <t>Pemerintah Provinsi Papua Barat</t>
  </si>
  <si>
    <t>Pemerintah Provinsi Kepulauan Riau</t>
  </si>
  <si>
    <t>Pemerintah Provinsi Sumatera Barat</t>
  </si>
  <si>
    <t>Pemerintah Provinsi Sumatera Utara</t>
  </si>
  <si>
    <t>Pemerintah D.I. Yogyakarta</t>
  </si>
  <si>
    <t>Pemerintah Kota Bengkulu</t>
  </si>
  <si>
    <t>Pemerintah Kota Gorontalo</t>
  </si>
  <si>
    <t>Pemerintah Kota Sabang</t>
  </si>
  <si>
    <t>Pemerintah Kota Banda Aceh</t>
  </si>
  <si>
    <t>Pemerintah Kota Langsa</t>
  </si>
  <si>
    <t>Pemerintah Kota Subulussalam</t>
  </si>
  <si>
    <t>Pemerintah Kota Denpasar</t>
  </si>
  <si>
    <t>Pemerintah Kota Tangerang</t>
  </si>
  <si>
    <t>Pemerintah Kota Cilegon</t>
  </si>
  <si>
    <t>Pemerintah Kota Serang</t>
  </si>
  <si>
    <t>Pemerintah Kota Tangerang Selatan</t>
  </si>
  <si>
    <t>Pemerintah Kota Sungai Penuh</t>
  </si>
  <si>
    <t>Pemerintah Kota Bandung</t>
  </si>
  <si>
    <t>Pemerintah Kota Bogor</t>
  </si>
  <si>
    <t>Pemerintah Kota Cirebon</t>
  </si>
  <si>
    <t>Pemerintah Kota Bekasi</t>
  </si>
  <si>
    <t>Pemerintah Kota Depok</t>
  </si>
  <si>
    <t>Pemerintah Kota Cimahi</t>
  </si>
  <si>
    <t>Pemerintah Kota Tasikmalaya</t>
  </si>
  <si>
    <t>Pemerintah Kota Banjar</t>
  </si>
  <si>
    <t>Pemerintah Kota Semarang</t>
  </si>
  <si>
    <t>Pemerintah Kota Salatiga</t>
  </si>
  <si>
    <t>Pemerintah Kota Tegal</t>
  </si>
  <si>
    <t>Pemerintah Kota Magelang</t>
  </si>
  <si>
    <t>Pemerintah Kota Surakarta</t>
  </si>
  <si>
    <t>Pemerintah Kota Surabaya</t>
  </si>
  <si>
    <t>Pemerintah Kota Mojokerto</t>
  </si>
  <si>
    <t>Pemerintah Kota Malang</t>
  </si>
  <si>
    <t>Pemerintah Kota Pasuruan</t>
  </si>
  <si>
    <t>Pemerintah Kota Probolinggo</t>
  </si>
  <si>
    <t>Pemerintah Kota Blitar</t>
  </si>
  <si>
    <t>Pemerintah Kota Kediri</t>
  </si>
  <si>
    <t>Pemerintah Kota Madiun</t>
  </si>
  <si>
    <t>Pemerintah Kota Batu</t>
  </si>
  <si>
    <t>Pemerintah Kota Pontianak</t>
  </si>
  <si>
    <t>Pemerintah Kota Banjarmasin</t>
  </si>
  <si>
    <t>Pemerintah Kota Banjarbaru</t>
  </si>
  <si>
    <t>Pemerintah Kota Palangka Raya</t>
  </si>
  <si>
    <t>Pemerintah Kota Samarinda</t>
  </si>
  <si>
    <t>Pemerintah Kota Balikpapan</t>
  </si>
  <si>
    <t>Pemerintah Kota Bontang</t>
  </si>
  <si>
    <t>Pemerintah Kota Tarakan</t>
  </si>
  <si>
    <t>Pemerintah Kota Pangkal Pinang</t>
  </si>
  <si>
    <t>Pemerintah Kota Metro</t>
  </si>
  <si>
    <t>Pemerintah Kota Bandar Lampung</t>
  </si>
  <si>
    <t>Pemerintah Kota Ambon</t>
  </si>
  <si>
    <t>Pemerintah Kota Tual</t>
  </si>
  <si>
    <t>Pemerintah Kota Ternate</t>
  </si>
  <si>
    <t>Pemerintah Kota Tidore Kepulauan</t>
  </si>
  <si>
    <t>Pemerintah Kota Mataram</t>
  </si>
  <si>
    <t>Pemerintah Kota Bima</t>
  </si>
  <si>
    <t>Pemerintah Kota Kupang</t>
  </si>
  <si>
    <t>Pemerintah Kota Jayapura</t>
  </si>
  <si>
    <t>Pemerintah Kota Sorong</t>
  </si>
  <si>
    <t>Pemerintah Kota Pekanbaru</t>
  </si>
  <si>
    <t>Pemerintah Kota Dumai</t>
  </si>
  <si>
    <t>Pemerintah Kota Batam</t>
  </si>
  <si>
    <t>Pemerintah Kota Tanjungpinang</t>
  </si>
  <si>
    <t>Pemerintah Kota Makassar</t>
  </si>
  <si>
    <t>Pemerintah Kota Parepare</t>
  </si>
  <si>
    <t>Pemerintah Kota Palopo</t>
  </si>
  <si>
    <t>Pemerintah Kota Palu</t>
  </si>
  <si>
    <t>Pemerintah Kota Kendari</t>
  </si>
  <si>
    <t>Pemerintah Kota Baubau</t>
  </si>
  <si>
    <t>Pemerintah Kota Manado</t>
  </si>
  <si>
    <t>Pemerintah Kota Bitung</t>
  </si>
  <si>
    <t>Pemerintah Kota Tomohon</t>
  </si>
  <si>
    <t>Pemerintah Kota KotaMobagu</t>
  </si>
  <si>
    <t>Pemerintah Kota Bukittinggi</t>
  </si>
  <si>
    <t>Pemerintah Kota Padang Panjang</t>
  </si>
  <si>
    <t>Pemerintah Kota Sawahlunto</t>
  </si>
  <si>
    <t>Pemerintah Kota Solok</t>
  </si>
  <si>
    <t>Pemerintah Kota Padang</t>
  </si>
  <si>
    <t>Pemerintah Kota Payakumbuh</t>
  </si>
  <si>
    <t>Pemerintah Kota Pariaman</t>
  </si>
  <si>
    <t>Pemerintah Kota Pagar Alam</t>
  </si>
  <si>
    <t>Pemerintah Kota Lubuk Linggau</t>
  </si>
  <si>
    <t>Pemerintah Kota Prabumulih</t>
  </si>
  <si>
    <t>Pemerintah Kota Tebing Tinggi</t>
  </si>
  <si>
    <t>Pemerintah Kota Binjai</t>
  </si>
  <si>
    <t>Pemerintah Kota Pematang Siantar</t>
  </si>
  <si>
    <t>Pemerintah Kota Tanjung Balai</t>
  </si>
  <si>
    <t>Pemerintah Kota Sibolga</t>
  </si>
  <si>
    <t>Pemerintah Kota Padangsidimpuan</t>
  </si>
  <si>
    <t>Pemerintah Kota Gunung Sitoli</t>
  </si>
  <si>
    <t>INSERT INTO `instansi`(`id`, `nama`, `group_instansi`) VALUES</t>
  </si>
  <si>
    <t>id_instansi</t>
  </si>
  <si>
    <t>nama_instansi</t>
  </si>
  <si>
    <t>year</t>
  </si>
  <si>
    <t>INSERT INTO `isi`(`instansi`, `year`, `indikator`, `value`)</t>
  </si>
  <si>
    <t>INSERT INTO `isi`(`instansi`, `year`, `indikator`, `value`) VALUES</t>
  </si>
  <si>
    <t>kode</t>
  </si>
  <si>
    <t>Lembaga Penerbangan dan Antariksa Nasional</t>
  </si>
  <si>
    <t>Badan Standardisasi Nasional</t>
  </si>
  <si>
    <t>Badan Kepegawaian Negara</t>
  </si>
  <si>
    <t>Badan Tenaga Nuklir Nasional</t>
  </si>
  <si>
    <t>Badan Pusat Statistik</t>
  </si>
  <si>
    <t>Badan Informasi Geospasial</t>
  </si>
  <si>
    <t>Badan Pengkajian dan Penerapan Teknologi</t>
  </si>
  <si>
    <t>Badan Pengawasan Keuangan dan Pembangunan</t>
  </si>
  <si>
    <t>Badan Pengawas Tenaga Nuklir</t>
  </si>
  <si>
    <t>Badan Nasional Penanggulangan Bencana</t>
  </si>
  <si>
    <t>Lembaga Ilmu Pengetahuan Indonesia</t>
  </si>
  <si>
    <t>Instansi Lainnya</t>
  </si>
  <si>
    <t>Kementerian</t>
  </si>
  <si>
    <t>Lembaga Non Struktural</t>
  </si>
  <si>
    <t>Lembaga Pemerintah Non Kementerian</t>
  </si>
  <si>
    <t>Pemerintah Kabupaten</t>
  </si>
  <si>
    <t>Pemerintah Kota</t>
  </si>
  <si>
    <t>Pemerintah Provinsi</t>
  </si>
  <si>
    <t>Pusat</t>
  </si>
  <si>
    <t>Aceh</t>
  </si>
  <si>
    <t>Bali</t>
  </si>
  <si>
    <t>Banten</t>
  </si>
  <si>
    <t>Bengkulu</t>
  </si>
  <si>
    <t>Gorontalo</t>
  </si>
  <si>
    <t>Jambi</t>
  </si>
  <si>
    <t>Jawa Barat</t>
  </si>
  <si>
    <t>Jawa Tengah</t>
  </si>
  <si>
    <t>Jawa Timur</t>
  </si>
  <si>
    <t>Kalimantan Barat</t>
  </si>
  <si>
    <t>Kalimantan Selatan</t>
  </si>
  <si>
    <t>Kalimantan Tengah</t>
  </si>
  <si>
    <t>Kalimantan Timur</t>
  </si>
  <si>
    <t>Kalimantan Utara</t>
  </si>
  <si>
    <t>Kepulauan Bangka Belitung</t>
  </si>
  <si>
    <t>Lampung</t>
  </si>
  <si>
    <t>Maluku</t>
  </si>
  <si>
    <t>Maluku Utara</t>
  </si>
  <si>
    <t>Nusa Tenggara Barat</t>
  </si>
  <si>
    <t>Nusa Tenggara Timur</t>
  </si>
  <si>
    <t>Papua</t>
  </si>
  <si>
    <t>Papua Barat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</si>
  <si>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</si>
  <si>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</si>
  <si>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</si>
  <si>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</si>
  <si>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</si>
  <si>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</si>
  <si>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</si>
  <si>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</si>
  <si>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</si>
  <si>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Yogyakarta</t>
  </si>
  <si>
    <t>Jakarta</t>
  </si>
  <si>
    <t>Kategori</t>
  </si>
  <si>
    <t>Daerah</t>
  </si>
  <si>
    <t>Pemerintah Kab. Kuantan Singingi</t>
  </si>
  <si>
    <t>Pemerintah Provinsi Sumatera Selatan</t>
  </si>
  <si>
    <t>Pemerintah Kota Sukabumi</t>
  </si>
  <si>
    <t>Pemerintah Kab. Kulon Progo</t>
  </si>
  <si>
    <t>Pemerintah Kab. Demak</t>
  </si>
  <si>
    <t>Pemerintah Kab. Boyolali</t>
  </si>
  <si>
    <t>Pemerintah Kab. Banyuwangi</t>
  </si>
  <si>
    <t>Pemerintah Kab. Ngawi</t>
  </si>
  <si>
    <t>Pemerintah Kab. Labuhanbatu Selatan</t>
  </si>
  <si>
    <t>Pemerintah Kab. Labuhanbatu Utara</t>
  </si>
  <si>
    <t>Pemerintah Kota Medan</t>
  </si>
  <si>
    <t>Pemerintah Kab. Pelalawan</t>
  </si>
  <si>
    <t>Pemerintah Kota Palembang</t>
  </si>
  <si>
    <t>Pemerintah Kab. Garut</t>
  </si>
  <si>
    <t>Pemerintah Kab. Majalengka</t>
  </si>
  <si>
    <t>Pemerintah Kab. Bantul</t>
  </si>
  <si>
    <t>Pemerintah Kota Yogyakarta</t>
  </si>
  <si>
    <t>Pemerintah Kab. Temanggung</t>
  </si>
  <si>
    <t>Pemerintah Kab. Klaten</t>
  </si>
  <si>
    <t>Pemerintah Kota Pekalongan</t>
  </si>
  <si>
    <t>Pemerintah Kab. Madiun</t>
  </si>
  <si>
    <t>Pemerintah Kota Singkawang</t>
  </si>
  <si>
    <t>Pemerintah Provinsi Kalimantan Selatan</t>
  </si>
  <si>
    <t>Pemerintah Kab. Mahakam Ulu</t>
  </si>
  <si>
    <t>Pemerintah Provinsi Bali</t>
  </si>
  <si>
    <t>Pemerintah Kab. Gianyar</t>
  </si>
  <si>
    <t>Pemerintah Kab. Simeulue</t>
  </si>
  <si>
    <t>Pemerintah Kab. Aceh Singkil</t>
  </si>
  <si>
    <t>Pemerintah Kota Lhokseumawe</t>
  </si>
  <si>
    <t>Pemerintah Kab. Pati</t>
  </si>
  <si>
    <t>Pemerintah Kab. Pinrang</t>
  </si>
  <si>
    <t>Pemerintah Kab. Gowa</t>
  </si>
  <si>
    <t>Pemerintah Kab. Buton Selatan</t>
  </si>
  <si>
    <t>Pemerintah Kab. Klungkung</t>
  </si>
  <si>
    <t>Pemerintah Kab. Ende</t>
  </si>
  <si>
    <t>Pemerintah Kab. Biak Numfor</t>
  </si>
  <si>
    <t>Pemerintah Kab. Sorong Selatan</t>
  </si>
  <si>
    <t>Pemerintah Kab. Raja Ampat</t>
  </si>
  <si>
    <t>Pemerintah Kab. Teluk Wondama</t>
  </si>
  <si>
    <t>Pemerintah Kab. Tambrauw</t>
  </si>
  <si>
    <t>Pemerintah Kab. Maybrat</t>
  </si>
  <si>
    <t>Badan Riset dan Inovasi Nasional</t>
  </si>
  <si>
    <t>Komisi Nasional Hak Asasi Manusia</t>
  </si>
  <si>
    <t>Badan Nasional Sertifikasi Profesi</t>
  </si>
  <si>
    <t>Badan Pengatur Hilir Minyak Dan Gas Bumi</t>
  </si>
  <si>
    <t>Indeks</t>
  </si>
  <si>
    <t>nama instansi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</si>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</sst>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sz val="10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2">
    <xf numFmtId="0" fontId="0" fillId="0" borderId="0" xfId="0"/>
    <xf numFmtId="0" fontId="2" fillId="0" borderId="0" xfId="0" applyFont="1"/>
    <xf numFmtId="2" fontId="2" fillId="0" borderId="0" xfId="0" applyNumberFormat="1" applyFont="1"/>
    <xf numFmtId="2" fontId="0" fillId="0" borderId="0" xfId="0" applyNumberFormat="1"/>
    <xf numFmtId="0" fontId="5" fillId="0" borderId="0" xfId="1" applyFont="1"/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2" fontId="1" fillId="0" borderId="0" xfId="0" applyNumberFormat="1" applyFont="1" applyAlignment="1">
      <alignment horizontal="right" vertical="center"/>
    </xf>
    <xf numFmtId="0" fontId="8" fillId="0" borderId="0" xfId="1" applyFont="1"/>
    <xf numFmtId="1" fontId="0" fillId="0" borderId="0" xfId="0" applyNumberFormat="1"/>
    <xf numFmtId="0" fontId="9" fillId="0" borderId="2" xfId="0" applyFont="1" applyBorder="1" applyAlignment="1">
      <alignment vertical="center"/>
    </xf>
  </cellXfs>
  <cellStyles count="2">
    <cellStyle name="Normal" xfId="0" builtinId="0"/>
    <cellStyle name="Normal 2" xfId="1" xr:uid="{FF8D6C84-28C9-43B5-857A-6BC49C5FD8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07B8D-306A-47F2-AC59-AB72AF6D9564}">
  <dimension ref="A1:B8"/>
  <sheetViews>
    <sheetView workbookViewId="0">
      <selection activeCell="A2" sqref="A2"/>
    </sheetView>
  </sheetViews>
  <sheetFormatPr defaultRowHeight="15" x14ac:dyDescent="0.25"/>
  <cols>
    <col min="1" max="1" width="15.140625" bestFit="1" customWidth="1"/>
    <col min="2" max="2" width="22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tr">
        <f>"k20231104"&amp;RIGHT(TEXT("G00000"&amp;(ROW(A2)-ROW($A$1)),"0"),5)</f>
        <v>k2023110400001</v>
      </c>
      <c r="B2" s="5" t="s">
        <v>654</v>
      </c>
    </row>
    <row r="3" spans="1:2" x14ac:dyDescent="0.25">
      <c r="A3" t="str">
        <f t="shared" ref="A3:A8" si="0">"k20231104"&amp;RIGHT(TEXT("G00000"&amp;(ROW(A3)-ROW($A$1)),"0"),5)</f>
        <v>k2023110400002</v>
      </c>
      <c r="B3" s="5" t="s">
        <v>655</v>
      </c>
    </row>
    <row r="4" spans="1:2" x14ac:dyDescent="0.25">
      <c r="A4" t="str">
        <f t="shared" si="0"/>
        <v>k2023110400003</v>
      </c>
      <c r="B4" s="5" t="s">
        <v>656</v>
      </c>
    </row>
    <row r="5" spans="1:2" ht="30" x14ac:dyDescent="0.25">
      <c r="A5" t="str">
        <f t="shared" si="0"/>
        <v>k2023110400004</v>
      </c>
      <c r="B5" s="5" t="s">
        <v>657</v>
      </c>
    </row>
    <row r="6" spans="1:2" x14ac:dyDescent="0.25">
      <c r="A6" t="str">
        <f t="shared" si="0"/>
        <v>k2023110400005</v>
      </c>
      <c r="B6" s="5" t="s">
        <v>658</v>
      </c>
    </row>
    <row r="7" spans="1:2" x14ac:dyDescent="0.25">
      <c r="A7" t="str">
        <f t="shared" si="0"/>
        <v>k2023110400006</v>
      </c>
      <c r="B7" s="5" t="s">
        <v>659</v>
      </c>
    </row>
    <row r="8" spans="1:2" x14ac:dyDescent="0.25">
      <c r="A8" t="str">
        <f t="shared" si="0"/>
        <v>k2023110400007</v>
      </c>
      <c r="B8" s="5" t="s">
        <v>660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B945-5326-4A76-980B-BE20649E14DB}">
  <dimension ref="A1:B35"/>
  <sheetViews>
    <sheetView topLeftCell="A15" workbookViewId="0">
      <selection activeCell="D16" sqref="D16"/>
    </sheetView>
  </sheetViews>
  <sheetFormatPr defaultRowHeight="15" x14ac:dyDescent="0.25"/>
  <cols>
    <col min="1" max="1" width="15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tr">
        <f>"d20231104"&amp;RIGHT(TEXT("G00000"&amp;(ROW(A2)-ROW($A$1)),"0"),5)</f>
        <v>d2023110400001</v>
      </c>
      <c r="B2" s="4" t="s">
        <v>661</v>
      </c>
    </row>
    <row r="3" spans="1:2" x14ac:dyDescent="0.25">
      <c r="A3" t="str">
        <f t="shared" ref="A3:A35" si="0">"d20231104"&amp;RIGHT(TEXT("G00000"&amp;(ROW(A3)-ROW($A$1)),"0"),5)</f>
        <v>d2023110400002</v>
      </c>
      <c r="B3" s="4" t="s">
        <v>662</v>
      </c>
    </row>
    <row r="4" spans="1:2" x14ac:dyDescent="0.25">
      <c r="A4" t="str">
        <f t="shared" si="0"/>
        <v>d2023110400003</v>
      </c>
      <c r="B4" s="4" t="s">
        <v>692</v>
      </c>
    </row>
    <row r="5" spans="1:2" x14ac:dyDescent="0.25">
      <c r="A5" t="str">
        <f t="shared" si="0"/>
        <v>d2023110400004</v>
      </c>
      <c r="B5" s="4" t="s">
        <v>684</v>
      </c>
    </row>
    <row r="6" spans="1:2" x14ac:dyDescent="0.25">
      <c r="A6" t="str">
        <f t="shared" si="0"/>
        <v>d2023110400005</v>
      </c>
      <c r="B6" s="4" t="s">
        <v>691</v>
      </c>
    </row>
    <row r="7" spans="1:2" x14ac:dyDescent="0.25">
      <c r="A7" t="str">
        <f t="shared" si="0"/>
        <v>d2023110400006</v>
      </c>
      <c r="B7" s="4" t="s">
        <v>677</v>
      </c>
    </row>
    <row r="8" spans="1:2" x14ac:dyDescent="0.25">
      <c r="A8" t="str">
        <f t="shared" si="0"/>
        <v>d2023110400007</v>
      </c>
      <c r="B8" s="4" t="s">
        <v>668</v>
      </c>
    </row>
    <row r="9" spans="1:2" x14ac:dyDescent="0.25">
      <c r="A9" t="str">
        <f t="shared" si="0"/>
        <v>d2023110400008</v>
      </c>
      <c r="B9" s="4" t="s">
        <v>664</v>
      </c>
    </row>
    <row r="10" spans="1:2" x14ac:dyDescent="0.25">
      <c r="A10" t="str">
        <f t="shared" si="0"/>
        <v>d2023110400009</v>
      </c>
      <c r="B10" s="4" t="s">
        <v>693</v>
      </c>
    </row>
    <row r="11" spans="1:2" x14ac:dyDescent="0.25">
      <c r="A11" t="str">
        <f t="shared" si="0"/>
        <v>d2023110400010</v>
      </c>
      <c r="B11" s="4" t="s">
        <v>669</v>
      </c>
    </row>
    <row r="12" spans="1:2" x14ac:dyDescent="0.25">
      <c r="A12" t="str">
        <f t="shared" si="0"/>
        <v>d2023110400011</v>
      </c>
      <c r="B12" s="4" t="s">
        <v>670</v>
      </c>
    </row>
    <row r="13" spans="1:2" x14ac:dyDescent="0.25">
      <c r="A13" t="str">
        <f t="shared" si="0"/>
        <v>d2023110400012</v>
      </c>
      <c r="B13" s="4" t="s">
        <v>671</v>
      </c>
    </row>
    <row r="14" spans="1:2" x14ac:dyDescent="0.25">
      <c r="A14" t="str">
        <f t="shared" si="0"/>
        <v>d2023110400013</v>
      </c>
      <c r="B14" s="4" t="s">
        <v>673</v>
      </c>
    </row>
    <row r="15" spans="1:2" x14ac:dyDescent="0.25">
      <c r="A15" t="str">
        <f t="shared" si="0"/>
        <v>d2023110400014</v>
      </c>
      <c r="B15" s="4" t="s">
        <v>674</v>
      </c>
    </row>
    <row r="16" spans="1:2" x14ac:dyDescent="0.25">
      <c r="A16" t="str">
        <f t="shared" si="0"/>
        <v>d2023110400015</v>
      </c>
      <c r="B16" s="4" t="s">
        <v>689</v>
      </c>
    </row>
    <row r="17" spans="1:2" x14ac:dyDescent="0.25">
      <c r="A17" t="str">
        <f t="shared" si="0"/>
        <v>d2023110400016</v>
      </c>
      <c r="B17" s="4" t="s">
        <v>686</v>
      </c>
    </row>
    <row r="18" spans="1:2" x14ac:dyDescent="0.25">
      <c r="A18" t="str">
        <f t="shared" si="0"/>
        <v>d2023110400017</v>
      </c>
      <c r="B18" s="4" t="s">
        <v>663</v>
      </c>
    </row>
    <row r="19" spans="1:2" x14ac:dyDescent="0.25">
      <c r="A19" t="str">
        <f t="shared" si="0"/>
        <v>d2023110400018</v>
      </c>
      <c r="B19" s="4" t="s">
        <v>680</v>
      </c>
    </row>
    <row r="20" spans="1:2" x14ac:dyDescent="0.25">
      <c r="A20" t="str">
        <f t="shared" si="0"/>
        <v>d2023110400019</v>
      </c>
      <c r="B20" s="4" t="s">
        <v>685</v>
      </c>
    </row>
    <row r="21" spans="1:2" x14ac:dyDescent="0.25">
      <c r="A21" t="str">
        <f t="shared" si="0"/>
        <v>d2023110400020</v>
      </c>
      <c r="B21" s="4" t="s">
        <v>675</v>
      </c>
    </row>
    <row r="22" spans="1:2" x14ac:dyDescent="0.25">
      <c r="A22" t="str">
        <f t="shared" si="0"/>
        <v>d2023110400021</v>
      </c>
      <c r="B22" s="4" t="s">
        <v>690</v>
      </c>
    </row>
    <row r="23" spans="1:2" x14ac:dyDescent="0.25">
      <c r="A23" t="str">
        <f t="shared" si="0"/>
        <v>d2023110400022</v>
      </c>
      <c r="B23" s="4" t="s">
        <v>667</v>
      </c>
    </row>
    <row r="24" spans="1:2" x14ac:dyDescent="0.25">
      <c r="A24" t="str">
        <f t="shared" si="0"/>
        <v>d2023110400023</v>
      </c>
      <c r="B24" s="4" t="s">
        <v>676</v>
      </c>
    </row>
    <row r="25" spans="1:2" x14ac:dyDescent="0.25">
      <c r="A25" t="str">
        <f t="shared" si="0"/>
        <v>d2023110400024</v>
      </c>
      <c r="B25" s="4" t="s">
        <v>665</v>
      </c>
    </row>
    <row r="26" spans="1:2" x14ac:dyDescent="0.25">
      <c r="A26" t="str">
        <f t="shared" si="0"/>
        <v>d2023110400025</v>
      </c>
      <c r="B26" s="4" t="s">
        <v>694</v>
      </c>
    </row>
    <row r="27" spans="1:2" x14ac:dyDescent="0.25">
      <c r="A27" t="str">
        <f t="shared" si="0"/>
        <v>d2023110400026</v>
      </c>
      <c r="B27" s="4" t="s">
        <v>672</v>
      </c>
    </row>
    <row r="28" spans="1:2" x14ac:dyDescent="0.25">
      <c r="A28" t="str">
        <f t="shared" si="0"/>
        <v>d2023110400027</v>
      </c>
      <c r="B28" s="4" t="s">
        <v>666</v>
      </c>
    </row>
    <row r="29" spans="1:2" x14ac:dyDescent="0.25">
      <c r="A29" t="str">
        <f t="shared" si="0"/>
        <v>d2023110400028</v>
      </c>
      <c r="B29" s="4" t="s">
        <v>687</v>
      </c>
    </row>
    <row r="30" spans="1:2" x14ac:dyDescent="0.25">
      <c r="A30" t="str">
        <f t="shared" si="0"/>
        <v>d2023110400029</v>
      </c>
      <c r="B30" s="4" t="s">
        <v>688</v>
      </c>
    </row>
    <row r="31" spans="1:2" x14ac:dyDescent="0.25">
      <c r="A31" t="str">
        <f t="shared" si="0"/>
        <v>d2023110400030</v>
      </c>
      <c r="B31" s="4" t="s">
        <v>681</v>
      </c>
    </row>
    <row r="32" spans="1:2" x14ac:dyDescent="0.25">
      <c r="A32" t="str">
        <f t="shared" si="0"/>
        <v>d2023110400031</v>
      </c>
      <c r="B32" s="4" t="s">
        <v>678</v>
      </c>
    </row>
    <row r="33" spans="1:2" x14ac:dyDescent="0.25">
      <c r="A33" t="str">
        <f t="shared" si="0"/>
        <v>d2023110400032</v>
      </c>
      <c r="B33" s="4" t="s">
        <v>682</v>
      </c>
    </row>
    <row r="34" spans="1:2" x14ac:dyDescent="0.25">
      <c r="A34" t="str">
        <f t="shared" si="0"/>
        <v>d2023110400033</v>
      </c>
      <c r="B34" s="4" t="s">
        <v>683</v>
      </c>
    </row>
    <row r="35" spans="1:2" x14ac:dyDescent="0.25">
      <c r="A35" t="str">
        <f t="shared" si="0"/>
        <v>d2023110400034</v>
      </c>
      <c r="B35" s="4" t="s">
        <v>679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CD167-DE8C-4592-B34E-E9CE336BF3AE}">
  <dimension ref="A1:E101"/>
  <sheetViews>
    <sheetView workbookViewId="0">
      <selection activeCell="E1" sqref="E1:E1048576"/>
    </sheetView>
  </sheetViews>
  <sheetFormatPr defaultRowHeight="15" x14ac:dyDescent="0.25"/>
  <cols>
    <col min="1" max="1" width="15.7109375" bestFit="1" customWidth="1"/>
    <col min="2" max="2" width="22.28515625" bestFit="1" customWidth="1"/>
    <col min="3" max="3" width="18.85546875" bestFit="1" customWidth="1"/>
    <col min="4" max="4" width="42.28515625" bestFit="1" customWidth="1"/>
  </cols>
  <sheetData>
    <row r="1" spans="1:5" ht="15.75" x14ac:dyDescent="0.25">
      <c r="A1" t="s">
        <v>0</v>
      </c>
      <c r="B1" s="7" t="s">
        <v>695</v>
      </c>
      <c r="C1" s="7" t="s">
        <v>696</v>
      </c>
      <c r="D1" t="s">
        <v>1</v>
      </c>
      <c r="E1" t="s">
        <v>2</v>
      </c>
    </row>
    <row r="2" spans="1:5" x14ac:dyDescent="0.25">
      <c r="A2" t="str">
        <f>"gi20231104"&amp;RIGHT(TEXT("G00000"&amp;(ROW(A2)-ROW($A$1)),"0"),5)</f>
        <v>gi2023110400001</v>
      </c>
      <c r="B2" s="5" t="s">
        <v>654</v>
      </c>
      <c r="C2" s="5" t="s">
        <v>661</v>
      </c>
      <c r="D2" t="str">
        <f>B2&amp;" "&amp;C2</f>
        <v>Instansi Lainnya Pusat</v>
      </c>
      <c r="E2" t="str">
        <f>"('"&amp;A2&amp;"','"&amp;D2&amp;"'),"</f>
        <v>('gi2023110400001','Instansi Lainnya Pusat'),</v>
      </c>
    </row>
    <row r="3" spans="1:5" x14ac:dyDescent="0.25">
      <c r="A3" t="str">
        <f t="shared" ref="A3:A42" si="0">"gi20231104"&amp;RIGHT(TEXT("G00000"&amp;(ROW(A3)-ROW($A$1)),"0"),5)</f>
        <v>gi2023110400002</v>
      </c>
      <c r="B3" s="5" t="s">
        <v>655</v>
      </c>
      <c r="C3" s="5" t="s">
        <v>661</v>
      </c>
      <c r="D3" t="str">
        <f t="shared" ref="D3:D66" si="1">B3&amp;" "&amp;C3</f>
        <v>Kementerian Pusat</v>
      </c>
      <c r="E3" t="str">
        <f t="shared" ref="E3:E67" si="2">"('"&amp;A3&amp;"','"&amp;D3&amp;"'),"</f>
        <v>('gi2023110400002','Kementerian Pusat'),</v>
      </c>
    </row>
    <row r="4" spans="1:5" x14ac:dyDescent="0.25">
      <c r="A4" t="str">
        <f t="shared" si="0"/>
        <v>gi2023110400003</v>
      </c>
      <c r="B4" s="5" t="s">
        <v>656</v>
      </c>
      <c r="C4" s="5" t="s">
        <v>661</v>
      </c>
      <c r="D4" t="str">
        <f t="shared" si="1"/>
        <v>Lembaga Non Struktural Pusat</v>
      </c>
      <c r="E4" t="str">
        <f t="shared" si="2"/>
        <v>('gi2023110400003','Lembaga Non Struktural Pusat'),</v>
      </c>
    </row>
    <row r="5" spans="1:5" ht="30" x14ac:dyDescent="0.25">
      <c r="A5" t="str">
        <f t="shared" si="0"/>
        <v>gi2023110400004</v>
      </c>
      <c r="B5" s="5" t="s">
        <v>657</v>
      </c>
      <c r="C5" s="5" t="s">
        <v>661</v>
      </c>
      <c r="D5" t="str">
        <f t="shared" si="1"/>
        <v>Lembaga Pemerintah Non Kementerian Pusat</v>
      </c>
      <c r="E5" t="str">
        <f t="shared" si="2"/>
        <v>('gi2023110400004','Lembaga Pemerintah Non Kementerian Pusat'),</v>
      </c>
    </row>
    <row r="6" spans="1:5" x14ac:dyDescent="0.25">
      <c r="A6" t="str">
        <f t="shared" si="0"/>
        <v>gi2023110400005</v>
      </c>
      <c r="B6" s="5" t="s">
        <v>658</v>
      </c>
      <c r="C6" s="5" t="s">
        <v>662</v>
      </c>
      <c r="D6" t="str">
        <f t="shared" si="1"/>
        <v>Pemerintah Kabupaten Aceh</v>
      </c>
      <c r="E6" t="str">
        <f t="shared" si="2"/>
        <v>('gi2023110400005','Pemerintah Kabupaten Aceh'),</v>
      </c>
    </row>
    <row r="7" spans="1:5" x14ac:dyDescent="0.25">
      <c r="A7" t="str">
        <f t="shared" si="0"/>
        <v>gi2023110400006</v>
      </c>
      <c r="B7" s="5" t="s">
        <v>658</v>
      </c>
      <c r="C7" s="5" t="s">
        <v>663</v>
      </c>
      <c r="D7" t="str">
        <f t="shared" si="1"/>
        <v>Pemerintah Kabupaten Bali</v>
      </c>
      <c r="E7" t="str">
        <f t="shared" si="2"/>
        <v>('gi2023110400006','Pemerintah Kabupaten Bali'),</v>
      </c>
    </row>
    <row r="8" spans="1:5" x14ac:dyDescent="0.25">
      <c r="A8" t="str">
        <f t="shared" si="0"/>
        <v>gi2023110400007</v>
      </c>
      <c r="B8" s="5" t="s">
        <v>658</v>
      </c>
      <c r="C8" s="5" t="s">
        <v>664</v>
      </c>
      <c r="D8" t="str">
        <f t="shared" si="1"/>
        <v>Pemerintah Kabupaten Banten</v>
      </c>
      <c r="E8" t="str">
        <f t="shared" si="2"/>
        <v>('gi2023110400007','Pemerintah Kabupaten Banten'),</v>
      </c>
    </row>
    <row r="9" spans="1:5" x14ac:dyDescent="0.25">
      <c r="A9" t="str">
        <f t="shared" si="0"/>
        <v>gi2023110400008</v>
      </c>
      <c r="B9" s="5" t="s">
        <v>658</v>
      </c>
      <c r="C9" s="5" t="s">
        <v>665</v>
      </c>
      <c r="D9" t="str">
        <f t="shared" si="1"/>
        <v>Pemerintah Kabupaten Bengkulu</v>
      </c>
      <c r="E9" t="str">
        <f t="shared" si="2"/>
        <v>('gi2023110400008','Pemerintah Kabupaten Bengkulu'),</v>
      </c>
    </row>
    <row r="10" spans="1:5" x14ac:dyDescent="0.25">
      <c r="A10" t="str">
        <f t="shared" si="0"/>
        <v>gi2023110400009</v>
      </c>
      <c r="B10" s="5" t="s">
        <v>658</v>
      </c>
      <c r="C10" s="5" t="s">
        <v>666</v>
      </c>
      <c r="D10" t="str">
        <f t="shared" si="1"/>
        <v>Pemerintah Kabupaten Gorontalo</v>
      </c>
      <c r="E10" t="str">
        <f t="shared" si="2"/>
        <v>('gi2023110400009','Pemerintah Kabupaten Gorontalo'),</v>
      </c>
    </row>
    <row r="11" spans="1:5" x14ac:dyDescent="0.25">
      <c r="A11" t="str">
        <f t="shared" si="0"/>
        <v>gi2023110400010</v>
      </c>
      <c r="B11" s="5" t="s">
        <v>658</v>
      </c>
      <c r="C11" s="5" t="s">
        <v>667</v>
      </c>
      <c r="D11" t="str">
        <f t="shared" si="1"/>
        <v>Pemerintah Kabupaten Jambi</v>
      </c>
      <c r="E11" t="str">
        <f t="shared" si="2"/>
        <v>('gi2023110400010','Pemerintah Kabupaten Jambi'),</v>
      </c>
    </row>
    <row r="12" spans="1:5" x14ac:dyDescent="0.25">
      <c r="A12" t="str">
        <f t="shared" si="0"/>
        <v>gi2023110400011</v>
      </c>
      <c r="B12" s="5" t="s">
        <v>658</v>
      </c>
      <c r="C12" s="5" t="s">
        <v>668</v>
      </c>
      <c r="D12" t="str">
        <f t="shared" si="1"/>
        <v>Pemerintah Kabupaten Jawa Barat</v>
      </c>
      <c r="E12" t="str">
        <f t="shared" si="2"/>
        <v>('gi2023110400011','Pemerintah Kabupaten Jawa Barat'),</v>
      </c>
    </row>
    <row r="13" spans="1:5" x14ac:dyDescent="0.25">
      <c r="A13" t="str">
        <f t="shared" si="0"/>
        <v>gi2023110400012</v>
      </c>
      <c r="B13" s="5" t="s">
        <v>658</v>
      </c>
      <c r="C13" s="5" t="s">
        <v>669</v>
      </c>
      <c r="D13" t="str">
        <f t="shared" si="1"/>
        <v>Pemerintah Kabupaten Jawa Tengah</v>
      </c>
      <c r="E13" t="str">
        <f t="shared" si="2"/>
        <v>('gi2023110400012','Pemerintah Kabupaten Jawa Tengah'),</v>
      </c>
    </row>
    <row r="14" spans="1:5" x14ac:dyDescent="0.25">
      <c r="A14" t="str">
        <f t="shared" si="0"/>
        <v>gi2023110400013</v>
      </c>
      <c r="B14" s="5" t="s">
        <v>658</v>
      </c>
      <c r="C14" s="5" t="s">
        <v>670</v>
      </c>
      <c r="D14" t="str">
        <f t="shared" si="1"/>
        <v>Pemerintah Kabupaten Jawa Timur</v>
      </c>
      <c r="E14" t="str">
        <f t="shared" si="2"/>
        <v>('gi2023110400013','Pemerintah Kabupaten Jawa Timur'),</v>
      </c>
    </row>
    <row r="15" spans="1:5" x14ac:dyDescent="0.25">
      <c r="A15" t="str">
        <f t="shared" si="0"/>
        <v>gi2023110400014</v>
      </c>
      <c r="B15" s="5" t="s">
        <v>658</v>
      </c>
      <c r="C15" s="5" t="s">
        <v>671</v>
      </c>
      <c r="D15" t="str">
        <f t="shared" si="1"/>
        <v>Pemerintah Kabupaten Kalimantan Barat</v>
      </c>
      <c r="E15" t="str">
        <f t="shared" si="2"/>
        <v>('gi2023110400014','Pemerintah Kabupaten Kalimantan Barat'),</v>
      </c>
    </row>
    <row r="16" spans="1:5" x14ac:dyDescent="0.25">
      <c r="A16" t="str">
        <f t="shared" si="0"/>
        <v>gi2023110400015</v>
      </c>
      <c r="B16" s="5" t="s">
        <v>658</v>
      </c>
      <c r="C16" s="5" t="s">
        <v>672</v>
      </c>
      <c r="D16" t="str">
        <f t="shared" si="1"/>
        <v>Pemerintah Kabupaten Kalimantan Selatan</v>
      </c>
      <c r="E16" t="str">
        <f t="shared" si="2"/>
        <v>('gi2023110400015','Pemerintah Kabupaten Kalimantan Selatan'),</v>
      </c>
    </row>
    <row r="17" spans="1:5" x14ac:dyDescent="0.25">
      <c r="A17" t="str">
        <f t="shared" si="0"/>
        <v>gi2023110400016</v>
      </c>
      <c r="B17" s="5" t="s">
        <v>658</v>
      </c>
      <c r="C17" s="5" t="s">
        <v>673</v>
      </c>
      <c r="D17" t="str">
        <f t="shared" si="1"/>
        <v>Pemerintah Kabupaten Kalimantan Tengah</v>
      </c>
      <c r="E17" t="str">
        <f t="shared" si="2"/>
        <v>('gi2023110400016','Pemerintah Kabupaten Kalimantan Tengah'),</v>
      </c>
    </row>
    <row r="18" spans="1:5" x14ac:dyDescent="0.25">
      <c r="A18" t="str">
        <f t="shared" si="0"/>
        <v>gi2023110400017</v>
      </c>
      <c r="B18" s="5" t="s">
        <v>658</v>
      </c>
      <c r="C18" s="5" t="s">
        <v>674</v>
      </c>
      <c r="D18" t="str">
        <f t="shared" si="1"/>
        <v>Pemerintah Kabupaten Kalimantan Timur</v>
      </c>
      <c r="E18" t="str">
        <f t="shared" si="2"/>
        <v>('gi2023110400017','Pemerintah Kabupaten Kalimantan Timur'),</v>
      </c>
    </row>
    <row r="19" spans="1:5" x14ac:dyDescent="0.25">
      <c r="A19" t="str">
        <f t="shared" si="0"/>
        <v>gi2023110400018</v>
      </c>
      <c r="B19" s="5" t="s">
        <v>658</v>
      </c>
      <c r="C19" s="5" t="s">
        <v>675</v>
      </c>
      <c r="D19" t="str">
        <f t="shared" si="1"/>
        <v>Pemerintah Kabupaten Kalimantan Utara</v>
      </c>
      <c r="E19" t="str">
        <f t="shared" si="2"/>
        <v>('gi2023110400018','Pemerintah Kabupaten Kalimantan Utara'),</v>
      </c>
    </row>
    <row r="20" spans="1:5" ht="30" x14ac:dyDescent="0.25">
      <c r="A20" t="str">
        <f t="shared" si="0"/>
        <v>gi2023110400019</v>
      </c>
      <c r="B20" s="5" t="s">
        <v>658</v>
      </c>
      <c r="C20" s="5" t="s">
        <v>676</v>
      </c>
      <c r="D20" t="str">
        <f t="shared" si="1"/>
        <v>Pemerintah Kabupaten Kepulauan Bangka Belitung</v>
      </c>
      <c r="E20" t="str">
        <f t="shared" si="2"/>
        <v>('gi2023110400019','Pemerintah Kabupaten Kepulauan Bangka Belitung'),</v>
      </c>
    </row>
    <row r="21" spans="1:5" x14ac:dyDescent="0.25">
      <c r="A21" t="str">
        <f t="shared" si="0"/>
        <v>gi2023110400020</v>
      </c>
      <c r="B21" s="5" t="s">
        <v>658</v>
      </c>
      <c r="C21" s="5" t="s">
        <v>677</v>
      </c>
      <c r="D21" t="str">
        <f t="shared" si="1"/>
        <v>Pemerintah Kabupaten Lampung</v>
      </c>
      <c r="E21" t="str">
        <f t="shared" si="2"/>
        <v>('gi2023110400020','Pemerintah Kabupaten Lampung'),</v>
      </c>
    </row>
    <row r="22" spans="1:5" x14ac:dyDescent="0.25">
      <c r="A22" t="str">
        <f t="shared" si="0"/>
        <v>gi2023110400021</v>
      </c>
      <c r="B22" s="5" t="s">
        <v>658</v>
      </c>
      <c r="C22" s="5" t="s">
        <v>678</v>
      </c>
      <c r="D22" t="str">
        <f t="shared" si="1"/>
        <v>Pemerintah Kabupaten Maluku</v>
      </c>
      <c r="E22" t="str">
        <f t="shared" si="2"/>
        <v>('gi2023110400021','Pemerintah Kabupaten Maluku'),</v>
      </c>
    </row>
    <row r="23" spans="1:5" x14ac:dyDescent="0.25">
      <c r="A23" t="str">
        <f t="shared" si="0"/>
        <v>gi2023110400022</v>
      </c>
      <c r="B23" s="5" t="s">
        <v>658</v>
      </c>
      <c r="C23" s="5" t="s">
        <v>679</v>
      </c>
      <c r="D23" t="str">
        <f t="shared" si="1"/>
        <v>Pemerintah Kabupaten Maluku Utara</v>
      </c>
      <c r="E23" t="str">
        <f t="shared" si="2"/>
        <v>('gi2023110400022','Pemerintah Kabupaten Maluku Utara'),</v>
      </c>
    </row>
    <row r="24" spans="1:5" ht="30" x14ac:dyDescent="0.25">
      <c r="A24" t="str">
        <f t="shared" si="0"/>
        <v>gi2023110400023</v>
      </c>
      <c r="B24" s="5" t="s">
        <v>658</v>
      </c>
      <c r="C24" s="5" t="s">
        <v>680</v>
      </c>
      <c r="D24" t="str">
        <f t="shared" si="1"/>
        <v>Pemerintah Kabupaten Nusa Tenggara Barat</v>
      </c>
      <c r="E24" t="str">
        <f t="shared" si="2"/>
        <v>('gi2023110400023','Pemerintah Kabupaten Nusa Tenggara Barat'),</v>
      </c>
    </row>
    <row r="25" spans="1:5" ht="30" x14ac:dyDescent="0.25">
      <c r="A25" t="str">
        <f t="shared" si="0"/>
        <v>gi2023110400024</v>
      </c>
      <c r="B25" s="5" t="s">
        <v>658</v>
      </c>
      <c r="C25" s="5" t="s">
        <v>681</v>
      </c>
      <c r="D25" t="str">
        <f t="shared" si="1"/>
        <v>Pemerintah Kabupaten Nusa Tenggara Timur</v>
      </c>
      <c r="E25" t="str">
        <f t="shared" si="2"/>
        <v>('gi2023110400024','Pemerintah Kabupaten Nusa Tenggara Timur'),</v>
      </c>
    </row>
    <row r="26" spans="1:5" x14ac:dyDescent="0.25">
      <c r="A26" t="str">
        <f t="shared" si="0"/>
        <v>gi2023110400025</v>
      </c>
      <c r="B26" s="5" t="s">
        <v>658</v>
      </c>
      <c r="C26" s="5" t="s">
        <v>682</v>
      </c>
      <c r="D26" t="str">
        <f t="shared" si="1"/>
        <v>Pemerintah Kabupaten Papua</v>
      </c>
      <c r="E26" t="str">
        <f t="shared" si="2"/>
        <v>('gi2023110400025','Pemerintah Kabupaten Papua'),</v>
      </c>
    </row>
    <row r="27" spans="1:5" x14ac:dyDescent="0.25">
      <c r="A27" t="str">
        <f t="shared" si="0"/>
        <v>gi2023110400026</v>
      </c>
      <c r="B27" s="5" t="s">
        <v>658</v>
      </c>
      <c r="C27" s="5" t="s">
        <v>683</v>
      </c>
      <c r="D27" t="str">
        <f t="shared" si="1"/>
        <v>Pemerintah Kabupaten Papua Barat</v>
      </c>
      <c r="E27" t="str">
        <f t="shared" si="2"/>
        <v>('gi2023110400026','Pemerintah Kabupaten Papua Barat'),</v>
      </c>
    </row>
    <row r="28" spans="1:5" x14ac:dyDescent="0.25">
      <c r="A28" t="str">
        <f t="shared" si="0"/>
        <v>gi2023110400027</v>
      </c>
      <c r="B28" s="5" t="s">
        <v>658</v>
      </c>
      <c r="C28" s="5" t="s">
        <v>684</v>
      </c>
      <c r="D28" t="str">
        <f t="shared" si="1"/>
        <v>Pemerintah Kabupaten Riau</v>
      </c>
      <c r="E28" t="str">
        <f t="shared" si="2"/>
        <v>('gi2023110400027','Pemerintah Kabupaten Riau'),</v>
      </c>
    </row>
    <row r="29" spans="1:5" x14ac:dyDescent="0.25">
      <c r="A29" t="str">
        <f t="shared" si="0"/>
        <v>gi2023110400028</v>
      </c>
      <c r="B29" s="5" t="s">
        <v>658</v>
      </c>
      <c r="C29" s="5" t="s">
        <v>685</v>
      </c>
      <c r="D29" t="str">
        <f t="shared" si="1"/>
        <v>Pemerintah Kabupaten Sulawesi Barat</v>
      </c>
      <c r="E29" t="str">
        <f t="shared" si="2"/>
        <v>('gi2023110400028','Pemerintah Kabupaten Sulawesi Barat'),</v>
      </c>
    </row>
    <row r="30" spans="1:5" x14ac:dyDescent="0.25">
      <c r="A30" t="str">
        <f t="shared" si="0"/>
        <v>gi2023110400029</v>
      </c>
      <c r="B30" s="5" t="s">
        <v>658</v>
      </c>
      <c r="C30" s="5" t="s">
        <v>686</v>
      </c>
      <c r="D30" t="str">
        <f t="shared" si="1"/>
        <v>Pemerintah Kabupaten Sulawesi Selatan</v>
      </c>
      <c r="E30" t="str">
        <f t="shared" si="2"/>
        <v>('gi2023110400029','Pemerintah Kabupaten Sulawesi Selatan'),</v>
      </c>
    </row>
    <row r="31" spans="1:5" x14ac:dyDescent="0.25">
      <c r="A31" t="str">
        <f t="shared" si="0"/>
        <v>gi2023110400030</v>
      </c>
      <c r="B31" s="5" t="s">
        <v>658</v>
      </c>
      <c r="C31" s="5" t="s">
        <v>687</v>
      </c>
      <c r="D31" t="str">
        <f t="shared" si="1"/>
        <v>Pemerintah Kabupaten Sulawesi Tengah</v>
      </c>
      <c r="E31" t="str">
        <f t="shared" si="2"/>
        <v>('gi2023110400030','Pemerintah Kabupaten Sulawesi Tengah'),</v>
      </c>
    </row>
    <row r="32" spans="1:5" x14ac:dyDescent="0.25">
      <c r="A32" t="str">
        <f t="shared" si="0"/>
        <v>gi2023110400031</v>
      </c>
      <c r="B32" s="5" t="s">
        <v>658</v>
      </c>
      <c r="C32" s="5" t="s">
        <v>688</v>
      </c>
      <c r="D32" t="str">
        <f t="shared" si="1"/>
        <v>Pemerintah Kabupaten Sulawesi Tenggara</v>
      </c>
      <c r="E32" t="str">
        <f t="shared" si="2"/>
        <v>('gi2023110400031','Pemerintah Kabupaten Sulawesi Tenggara'),</v>
      </c>
    </row>
    <row r="33" spans="1:5" x14ac:dyDescent="0.25">
      <c r="A33" t="str">
        <f t="shared" si="0"/>
        <v>gi2023110400032</v>
      </c>
      <c r="B33" s="5" t="s">
        <v>658</v>
      </c>
      <c r="C33" s="5" t="s">
        <v>689</v>
      </c>
      <c r="D33" t="str">
        <f t="shared" si="1"/>
        <v>Pemerintah Kabupaten Sulawesi Utara</v>
      </c>
      <c r="E33" t="str">
        <f t="shared" si="2"/>
        <v>('gi2023110400032','Pemerintah Kabupaten Sulawesi Utara'),</v>
      </c>
    </row>
    <row r="34" spans="1:5" x14ac:dyDescent="0.25">
      <c r="A34" t="str">
        <f t="shared" si="0"/>
        <v>gi2023110400033</v>
      </c>
      <c r="B34" s="5" t="s">
        <v>658</v>
      </c>
      <c r="C34" s="5" t="s">
        <v>690</v>
      </c>
      <c r="D34" t="str">
        <f t="shared" si="1"/>
        <v>Pemerintah Kabupaten Sumatera Barat</v>
      </c>
      <c r="E34" t="str">
        <f t="shared" si="2"/>
        <v>('gi2023110400033','Pemerintah Kabupaten Sumatera Barat'),</v>
      </c>
    </row>
    <row r="35" spans="1:5" x14ac:dyDescent="0.25">
      <c r="A35" t="str">
        <f t="shared" si="0"/>
        <v>gi2023110400034</v>
      </c>
      <c r="B35" s="5" t="s">
        <v>658</v>
      </c>
      <c r="C35" s="5" t="s">
        <v>691</v>
      </c>
      <c r="D35" t="str">
        <f t="shared" si="1"/>
        <v>Pemerintah Kabupaten Sumatera Selatan</v>
      </c>
      <c r="E35" t="str">
        <f t="shared" si="2"/>
        <v>('gi2023110400034','Pemerintah Kabupaten Sumatera Selatan'),</v>
      </c>
    </row>
    <row r="36" spans="1:5" x14ac:dyDescent="0.25">
      <c r="A36" t="str">
        <f t="shared" si="0"/>
        <v>gi2023110400035</v>
      </c>
      <c r="B36" s="5" t="s">
        <v>658</v>
      </c>
      <c r="C36" s="5" t="s">
        <v>692</v>
      </c>
      <c r="D36" t="str">
        <f t="shared" si="1"/>
        <v>Pemerintah Kabupaten Sumatera Utara</v>
      </c>
      <c r="E36" t="str">
        <f t="shared" si="2"/>
        <v>('gi2023110400035','Pemerintah Kabupaten Sumatera Utara'),</v>
      </c>
    </row>
    <row r="37" spans="1:5" x14ac:dyDescent="0.25">
      <c r="A37" t="str">
        <f t="shared" si="0"/>
        <v>gi2023110400036</v>
      </c>
      <c r="B37" s="5" t="s">
        <v>658</v>
      </c>
      <c r="C37" s="5" t="s">
        <v>693</v>
      </c>
      <c r="D37" t="str">
        <f t="shared" si="1"/>
        <v>Pemerintah Kabupaten Yogyakarta</v>
      </c>
      <c r="E37" t="str">
        <f t="shared" si="2"/>
        <v>('gi2023110400036','Pemerintah Kabupaten Yogyakarta'),</v>
      </c>
    </row>
    <row r="38" spans="1:5" x14ac:dyDescent="0.25">
      <c r="A38" t="str">
        <f t="shared" si="0"/>
        <v>gi2023110400037</v>
      </c>
      <c r="B38" s="5" t="s">
        <v>659</v>
      </c>
      <c r="C38" s="5" t="s">
        <v>662</v>
      </c>
      <c r="D38" t="str">
        <f t="shared" si="1"/>
        <v>Pemerintah Kota Aceh</v>
      </c>
      <c r="E38" t="str">
        <f t="shared" si="2"/>
        <v>('gi2023110400037','Pemerintah Kota Aceh'),</v>
      </c>
    </row>
    <row r="39" spans="1:5" x14ac:dyDescent="0.25">
      <c r="A39" t="str">
        <f t="shared" si="0"/>
        <v>gi2023110400038</v>
      </c>
      <c r="B39" s="5" t="s">
        <v>659</v>
      </c>
      <c r="C39" s="5" t="s">
        <v>663</v>
      </c>
      <c r="D39" t="str">
        <f t="shared" si="1"/>
        <v>Pemerintah Kota Bali</v>
      </c>
      <c r="E39" t="str">
        <f t="shared" si="2"/>
        <v>('gi2023110400038','Pemerintah Kota Bali'),</v>
      </c>
    </row>
    <row r="40" spans="1:5" x14ac:dyDescent="0.25">
      <c r="A40" t="str">
        <f t="shared" si="0"/>
        <v>gi2023110400039</v>
      </c>
      <c r="B40" s="5" t="s">
        <v>659</v>
      </c>
      <c r="C40" s="5" t="s">
        <v>664</v>
      </c>
      <c r="D40" t="str">
        <f t="shared" si="1"/>
        <v>Pemerintah Kota Banten</v>
      </c>
      <c r="E40" t="str">
        <f t="shared" si="2"/>
        <v>('gi2023110400039','Pemerintah Kota Banten'),</v>
      </c>
    </row>
    <row r="41" spans="1:5" x14ac:dyDescent="0.25">
      <c r="A41" t="str">
        <f t="shared" si="0"/>
        <v>gi2023110400040</v>
      </c>
      <c r="B41" s="5" t="s">
        <v>659</v>
      </c>
      <c r="C41" s="5" t="s">
        <v>665</v>
      </c>
      <c r="D41" t="str">
        <f t="shared" si="1"/>
        <v>Pemerintah Kota Bengkulu</v>
      </c>
      <c r="E41" t="str">
        <f t="shared" si="2"/>
        <v>('gi2023110400040','Pemerintah Kota Bengkulu'),</v>
      </c>
    </row>
    <row r="42" spans="1:5" x14ac:dyDescent="0.25">
      <c r="A42" t="str">
        <f t="shared" si="0"/>
        <v>gi2023110400041</v>
      </c>
      <c r="B42" s="5" t="s">
        <v>659</v>
      </c>
      <c r="C42" s="5" t="s">
        <v>666</v>
      </c>
      <c r="D42" t="str">
        <f t="shared" si="1"/>
        <v>Pemerintah Kota Gorontalo</v>
      </c>
      <c r="E42" t="str">
        <f t="shared" si="2"/>
        <v>('gi2023110400041','Pemerintah Kota Gorontalo'),</v>
      </c>
    </row>
    <row r="43" spans="1:5" x14ac:dyDescent="0.25">
      <c r="A43" t="str">
        <f t="shared" ref="A43:A70" si="3">"gi20231104"&amp;RIGHT(TEXT("G00000"&amp;(ROW(A43)-ROW($A$1)),"0"),5)</f>
        <v>gi2023110400042</v>
      </c>
      <c r="B43" s="5" t="s">
        <v>659</v>
      </c>
      <c r="C43" s="5" t="s">
        <v>667</v>
      </c>
      <c r="D43" t="str">
        <f t="shared" si="1"/>
        <v>Pemerintah Kota Jambi</v>
      </c>
      <c r="E43" t="str">
        <f t="shared" si="2"/>
        <v>('gi2023110400042','Pemerintah Kota Jambi'),</v>
      </c>
    </row>
    <row r="44" spans="1:5" x14ac:dyDescent="0.25">
      <c r="A44" t="str">
        <f t="shared" si="3"/>
        <v>gi2023110400043</v>
      </c>
      <c r="B44" s="5" t="s">
        <v>659</v>
      </c>
      <c r="C44" s="5" t="s">
        <v>668</v>
      </c>
      <c r="D44" t="str">
        <f t="shared" si="1"/>
        <v>Pemerintah Kota Jawa Barat</v>
      </c>
      <c r="E44" t="str">
        <f t="shared" si="2"/>
        <v>('gi2023110400043','Pemerintah Kota Jawa Barat'),</v>
      </c>
    </row>
    <row r="45" spans="1:5" x14ac:dyDescent="0.25">
      <c r="A45" t="str">
        <f t="shared" si="3"/>
        <v>gi2023110400044</v>
      </c>
      <c r="B45" s="5" t="s">
        <v>659</v>
      </c>
      <c r="C45" s="5" t="s">
        <v>669</v>
      </c>
      <c r="D45" t="str">
        <f t="shared" si="1"/>
        <v>Pemerintah Kota Jawa Tengah</v>
      </c>
      <c r="E45" t="str">
        <f t="shared" si="2"/>
        <v>('gi2023110400044','Pemerintah Kota Jawa Tengah'),</v>
      </c>
    </row>
    <row r="46" spans="1:5" x14ac:dyDescent="0.25">
      <c r="A46" t="str">
        <f t="shared" si="3"/>
        <v>gi2023110400045</v>
      </c>
      <c r="B46" s="5" t="s">
        <v>659</v>
      </c>
      <c r="C46" s="5" t="s">
        <v>670</v>
      </c>
      <c r="D46" t="str">
        <f t="shared" si="1"/>
        <v>Pemerintah Kota Jawa Timur</v>
      </c>
      <c r="E46" t="str">
        <f t="shared" si="2"/>
        <v>('gi2023110400045','Pemerintah Kota Jawa Timur'),</v>
      </c>
    </row>
    <row r="47" spans="1:5" x14ac:dyDescent="0.25">
      <c r="A47" t="str">
        <f t="shared" si="3"/>
        <v>gi2023110400046</v>
      </c>
      <c r="B47" s="5" t="s">
        <v>659</v>
      </c>
      <c r="C47" s="5" t="s">
        <v>671</v>
      </c>
      <c r="D47" t="str">
        <f t="shared" si="1"/>
        <v>Pemerintah Kota Kalimantan Barat</v>
      </c>
      <c r="E47" t="str">
        <f t="shared" si="2"/>
        <v>('gi2023110400046','Pemerintah Kota Kalimantan Barat'),</v>
      </c>
    </row>
    <row r="48" spans="1:5" x14ac:dyDescent="0.25">
      <c r="A48" t="str">
        <f t="shared" si="3"/>
        <v>gi2023110400047</v>
      </c>
      <c r="B48" s="5" t="s">
        <v>659</v>
      </c>
      <c r="C48" s="5" t="s">
        <v>672</v>
      </c>
      <c r="D48" t="str">
        <f t="shared" si="1"/>
        <v>Pemerintah Kota Kalimantan Selatan</v>
      </c>
      <c r="E48" t="str">
        <f t="shared" si="2"/>
        <v>('gi2023110400047','Pemerintah Kota Kalimantan Selatan'),</v>
      </c>
    </row>
    <row r="49" spans="1:5" x14ac:dyDescent="0.25">
      <c r="A49" t="str">
        <f t="shared" si="3"/>
        <v>gi2023110400048</v>
      </c>
      <c r="B49" s="5" t="s">
        <v>659</v>
      </c>
      <c r="C49" s="5" t="s">
        <v>673</v>
      </c>
      <c r="D49" t="str">
        <f t="shared" si="1"/>
        <v>Pemerintah Kota Kalimantan Tengah</v>
      </c>
      <c r="E49" t="str">
        <f t="shared" si="2"/>
        <v>('gi2023110400048','Pemerintah Kota Kalimantan Tengah'),</v>
      </c>
    </row>
    <row r="50" spans="1:5" x14ac:dyDescent="0.25">
      <c r="A50" t="str">
        <f t="shared" si="3"/>
        <v>gi2023110400049</v>
      </c>
      <c r="B50" s="5" t="s">
        <v>659</v>
      </c>
      <c r="C50" s="5" t="s">
        <v>674</v>
      </c>
      <c r="D50" t="str">
        <f t="shared" si="1"/>
        <v>Pemerintah Kota Kalimantan Timur</v>
      </c>
      <c r="E50" t="str">
        <f t="shared" si="2"/>
        <v>('gi2023110400049','Pemerintah Kota Kalimantan Timur'),</v>
      </c>
    </row>
    <row r="51" spans="1:5" x14ac:dyDescent="0.25">
      <c r="A51" t="str">
        <f t="shared" si="3"/>
        <v>gi2023110400050</v>
      </c>
      <c r="B51" s="5" t="s">
        <v>659</v>
      </c>
      <c r="C51" s="5" t="s">
        <v>675</v>
      </c>
      <c r="D51" t="str">
        <f t="shared" si="1"/>
        <v>Pemerintah Kota Kalimantan Utara</v>
      </c>
      <c r="E51" t="str">
        <f t="shared" si="2"/>
        <v>('gi2023110400050','Pemerintah Kota Kalimantan Utara'),</v>
      </c>
    </row>
    <row r="52" spans="1:5" ht="30" x14ac:dyDescent="0.25">
      <c r="A52" t="str">
        <f t="shared" si="3"/>
        <v>gi2023110400051</v>
      </c>
      <c r="B52" s="5" t="s">
        <v>659</v>
      </c>
      <c r="C52" s="5" t="s">
        <v>676</v>
      </c>
      <c r="D52" t="str">
        <f t="shared" si="1"/>
        <v>Pemerintah Kota Kepulauan Bangka Belitung</v>
      </c>
      <c r="E52" t="str">
        <f t="shared" si="2"/>
        <v>('gi2023110400051','Pemerintah Kota Kepulauan Bangka Belitung'),</v>
      </c>
    </row>
    <row r="53" spans="1:5" x14ac:dyDescent="0.25">
      <c r="A53" t="str">
        <f t="shared" si="3"/>
        <v>gi2023110400052</v>
      </c>
      <c r="B53" s="5" t="s">
        <v>659</v>
      </c>
      <c r="C53" s="5" t="s">
        <v>677</v>
      </c>
      <c r="D53" t="str">
        <f t="shared" si="1"/>
        <v>Pemerintah Kota Lampung</v>
      </c>
      <c r="E53" t="str">
        <f t="shared" si="2"/>
        <v>('gi2023110400052','Pemerintah Kota Lampung'),</v>
      </c>
    </row>
    <row r="54" spans="1:5" x14ac:dyDescent="0.25">
      <c r="A54" t="str">
        <f t="shared" si="3"/>
        <v>gi2023110400053</v>
      </c>
      <c r="B54" s="5" t="s">
        <v>659</v>
      </c>
      <c r="C54" s="5" t="s">
        <v>678</v>
      </c>
      <c r="D54" t="str">
        <f t="shared" si="1"/>
        <v>Pemerintah Kota Maluku</v>
      </c>
      <c r="E54" t="str">
        <f t="shared" si="2"/>
        <v>('gi2023110400053','Pemerintah Kota Maluku'),</v>
      </c>
    </row>
    <row r="55" spans="1:5" x14ac:dyDescent="0.25">
      <c r="A55" t="str">
        <f t="shared" si="3"/>
        <v>gi2023110400054</v>
      </c>
      <c r="B55" s="5" t="s">
        <v>659</v>
      </c>
      <c r="C55" s="5" t="s">
        <v>679</v>
      </c>
      <c r="D55" t="str">
        <f t="shared" si="1"/>
        <v>Pemerintah Kota Maluku Utara</v>
      </c>
      <c r="E55" t="str">
        <f t="shared" si="2"/>
        <v>('gi2023110400054','Pemerintah Kota Maluku Utara'),</v>
      </c>
    </row>
    <row r="56" spans="1:5" ht="30" x14ac:dyDescent="0.25">
      <c r="A56" t="str">
        <f t="shared" si="3"/>
        <v>gi2023110400055</v>
      </c>
      <c r="B56" s="5" t="s">
        <v>659</v>
      </c>
      <c r="C56" s="5" t="s">
        <v>680</v>
      </c>
      <c r="D56" t="str">
        <f t="shared" si="1"/>
        <v>Pemerintah Kota Nusa Tenggara Barat</v>
      </c>
      <c r="E56" t="str">
        <f t="shared" si="2"/>
        <v>('gi2023110400055','Pemerintah Kota Nusa Tenggara Barat'),</v>
      </c>
    </row>
    <row r="57" spans="1:5" ht="30" x14ac:dyDescent="0.25">
      <c r="A57" t="str">
        <f t="shared" si="3"/>
        <v>gi2023110400056</v>
      </c>
      <c r="B57" s="5" t="s">
        <v>659</v>
      </c>
      <c r="C57" s="5" t="s">
        <v>681</v>
      </c>
      <c r="D57" t="str">
        <f t="shared" si="1"/>
        <v>Pemerintah Kota Nusa Tenggara Timur</v>
      </c>
      <c r="E57" t="str">
        <f t="shared" si="2"/>
        <v>('gi2023110400056','Pemerintah Kota Nusa Tenggara Timur'),</v>
      </c>
    </row>
    <row r="58" spans="1:5" x14ac:dyDescent="0.25">
      <c r="A58" t="str">
        <f t="shared" si="3"/>
        <v>gi2023110400057</v>
      </c>
      <c r="B58" s="5" t="s">
        <v>659</v>
      </c>
      <c r="C58" s="5" t="s">
        <v>682</v>
      </c>
      <c r="D58" t="str">
        <f t="shared" si="1"/>
        <v>Pemerintah Kota Papua</v>
      </c>
      <c r="E58" t="str">
        <f t="shared" si="2"/>
        <v>('gi2023110400057','Pemerintah Kota Papua'),</v>
      </c>
    </row>
    <row r="59" spans="1:5" x14ac:dyDescent="0.25">
      <c r="A59" t="str">
        <f t="shared" si="3"/>
        <v>gi2023110400058</v>
      </c>
      <c r="B59" s="5" t="s">
        <v>659</v>
      </c>
      <c r="C59" s="5" t="s">
        <v>683</v>
      </c>
      <c r="D59" t="str">
        <f t="shared" si="1"/>
        <v>Pemerintah Kota Papua Barat</v>
      </c>
      <c r="E59" t="str">
        <f t="shared" si="2"/>
        <v>('gi2023110400058','Pemerintah Kota Papua Barat'),</v>
      </c>
    </row>
    <row r="60" spans="1:5" x14ac:dyDescent="0.25">
      <c r="A60" t="str">
        <f t="shared" si="3"/>
        <v>gi2023110400059</v>
      </c>
      <c r="B60" s="5" t="s">
        <v>659</v>
      </c>
      <c r="C60" s="5" t="s">
        <v>684</v>
      </c>
      <c r="D60" t="str">
        <f t="shared" si="1"/>
        <v>Pemerintah Kota Riau</v>
      </c>
      <c r="E60" t="str">
        <f t="shared" si="2"/>
        <v>('gi2023110400059','Pemerintah Kota Riau'),</v>
      </c>
    </row>
    <row r="61" spans="1:5" x14ac:dyDescent="0.25">
      <c r="A61" t="str">
        <f t="shared" si="3"/>
        <v>gi2023110400060</v>
      </c>
      <c r="B61" s="5" t="s">
        <v>659</v>
      </c>
      <c r="C61" s="5" t="s">
        <v>686</v>
      </c>
      <c r="D61" t="str">
        <f t="shared" si="1"/>
        <v>Pemerintah Kota Sulawesi Selatan</v>
      </c>
      <c r="E61" t="str">
        <f t="shared" si="2"/>
        <v>('gi2023110400060','Pemerintah Kota Sulawesi Selatan'),</v>
      </c>
    </row>
    <row r="62" spans="1:5" x14ac:dyDescent="0.25">
      <c r="A62" t="str">
        <f t="shared" si="3"/>
        <v>gi2023110400061</v>
      </c>
      <c r="B62" s="5" t="s">
        <v>659</v>
      </c>
      <c r="C62" s="5" t="s">
        <v>687</v>
      </c>
      <c r="D62" t="str">
        <f t="shared" si="1"/>
        <v>Pemerintah Kota Sulawesi Tengah</v>
      </c>
      <c r="E62" t="str">
        <f t="shared" si="2"/>
        <v>('gi2023110400061','Pemerintah Kota Sulawesi Tengah'),</v>
      </c>
    </row>
    <row r="63" spans="1:5" x14ac:dyDescent="0.25">
      <c r="A63" t="str">
        <f t="shared" si="3"/>
        <v>gi2023110400062</v>
      </c>
      <c r="B63" s="5" t="s">
        <v>659</v>
      </c>
      <c r="C63" s="5" t="s">
        <v>688</v>
      </c>
      <c r="D63" t="str">
        <f t="shared" si="1"/>
        <v>Pemerintah Kota Sulawesi Tenggara</v>
      </c>
      <c r="E63" t="str">
        <f t="shared" si="2"/>
        <v>('gi2023110400062','Pemerintah Kota Sulawesi Tenggara'),</v>
      </c>
    </row>
    <row r="64" spans="1:5" x14ac:dyDescent="0.25">
      <c r="A64" t="str">
        <f t="shared" si="3"/>
        <v>gi2023110400063</v>
      </c>
      <c r="B64" s="5" t="s">
        <v>659</v>
      </c>
      <c r="C64" s="5" t="s">
        <v>689</v>
      </c>
      <c r="D64" t="str">
        <f t="shared" si="1"/>
        <v>Pemerintah Kota Sulawesi Utara</v>
      </c>
      <c r="E64" t="str">
        <f t="shared" si="2"/>
        <v>('gi2023110400063','Pemerintah Kota Sulawesi Utara'),</v>
      </c>
    </row>
    <row r="65" spans="1:5" x14ac:dyDescent="0.25">
      <c r="A65" t="str">
        <f t="shared" si="3"/>
        <v>gi2023110400064</v>
      </c>
      <c r="B65" s="5" t="s">
        <v>659</v>
      </c>
      <c r="C65" s="5" t="s">
        <v>690</v>
      </c>
      <c r="D65" t="str">
        <f t="shared" si="1"/>
        <v>Pemerintah Kota Sumatera Barat</v>
      </c>
      <c r="E65" t="str">
        <f t="shared" si="2"/>
        <v>('gi2023110400064','Pemerintah Kota Sumatera Barat'),</v>
      </c>
    </row>
    <row r="66" spans="1:5" x14ac:dyDescent="0.25">
      <c r="A66" t="str">
        <f t="shared" si="3"/>
        <v>gi2023110400065</v>
      </c>
      <c r="B66" s="5" t="s">
        <v>659</v>
      </c>
      <c r="C66" s="5" t="s">
        <v>691</v>
      </c>
      <c r="D66" t="str">
        <f t="shared" si="1"/>
        <v>Pemerintah Kota Sumatera Selatan</v>
      </c>
      <c r="E66" t="str">
        <f t="shared" si="2"/>
        <v>('gi2023110400065','Pemerintah Kota Sumatera Selatan'),</v>
      </c>
    </row>
    <row r="67" spans="1:5" x14ac:dyDescent="0.25">
      <c r="A67" t="str">
        <f t="shared" si="3"/>
        <v>gi2023110400066</v>
      </c>
      <c r="B67" s="5" t="s">
        <v>659</v>
      </c>
      <c r="C67" s="5" t="s">
        <v>692</v>
      </c>
      <c r="D67" t="str">
        <f t="shared" ref="D67:D97" si="4">B67&amp;" "&amp;C67</f>
        <v>Pemerintah Kota Sumatera Utara</v>
      </c>
      <c r="E67" t="str">
        <f t="shared" si="2"/>
        <v>('gi2023110400066','Pemerintah Kota Sumatera Utara'),</v>
      </c>
    </row>
    <row r="68" spans="1:5" x14ac:dyDescent="0.25">
      <c r="A68" t="str">
        <f t="shared" si="3"/>
        <v>gi2023110400067</v>
      </c>
      <c r="B68" s="5" t="s">
        <v>660</v>
      </c>
      <c r="C68" s="5" t="s">
        <v>662</v>
      </c>
      <c r="D68" t="str">
        <f t="shared" si="4"/>
        <v>Pemerintah Provinsi Aceh</v>
      </c>
      <c r="E68" t="str">
        <f t="shared" ref="E68:E101" si="5">"('"&amp;A68&amp;"','"&amp;D68&amp;"'),"</f>
        <v>('gi2023110400067','Pemerintah Provinsi Aceh'),</v>
      </c>
    </row>
    <row r="69" spans="1:5" x14ac:dyDescent="0.25">
      <c r="A69" t="str">
        <f t="shared" si="3"/>
        <v>gi2023110400068</v>
      </c>
      <c r="B69" s="5" t="s">
        <v>660</v>
      </c>
      <c r="C69" s="5" t="s">
        <v>664</v>
      </c>
      <c r="D69" t="str">
        <f t="shared" si="4"/>
        <v>Pemerintah Provinsi Banten</v>
      </c>
      <c r="E69" t="str">
        <f t="shared" si="5"/>
        <v>('gi2023110400068','Pemerintah Provinsi Banten'),</v>
      </c>
    </row>
    <row r="70" spans="1:5" x14ac:dyDescent="0.25">
      <c r="A70" t="str">
        <f t="shared" si="3"/>
        <v>gi2023110400069</v>
      </c>
      <c r="B70" s="5" t="s">
        <v>660</v>
      </c>
      <c r="C70" s="5" t="s">
        <v>665</v>
      </c>
      <c r="D70" t="str">
        <f t="shared" si="4"/>
        <v>Pemerintah Provinsi Bengkulu</v>
      </c>
      <c r="E70" t="str">
        <f t="shared" si="5"/>
        <v>('gi2023110400069','Pemerintah Provinsi Bengkulu'),</v>
      </c>
    </row>
    <row r="71" spans="1:5" x14ac:dyDescent="0.25">
      <c r="A71" t="str">
        <f t="shared" ref="A71:A101" si="6">"gi20231104"&amp;RIGHT(TEXT("G00000"&amp;(ROW(A71)-ROW($A$1)),"0"),5)</f>
        <v>gi2023110400070</v>
      </c>
      <c r="B71" s="5" t="s">
        <v>660</v>
      </c>
      <c r="C71" s="5" t="s">
        <v>666</v>
      </c>
      <c r="D71" t="str">
        <f t="shared" si="4"/>
        <v>Pemerintah Provinsi Gorontalo</v>
      </c>
      <c r="E71" t="str">
        <f t="shared" si="5"/>
        <v>('gi2023110400070','Pemerintah Provinsi Gorontalo'),</v>
      </c>
    </row>
    <row r="72" spans="1:5" x14ac:dyDescent="0.25">
      <c r="A72" t="str">
        <f t="shared" si="6"/>
        <v>gi2023110400071</v>
      </c>
      <c r="B72" s="5" t="s">
        <v>660</v>
      </c>
      <c r="C72" s="5" t="s">
        <v>694</v>
      </c>
      <c r="D72" t="str">
        <f t="shared" si="4"/>
        <v>Pemerintah Provinsi Jakarta</v>
      </c>
      <c r="E72" t="str">
        <f t="shared" si="5"/>
        <v>('gi2023110400071','Pemerintah Provinsi Jakarta'),</v>
      </c>
    </row>
    <row r="73" spans="1:5" x14ac:dyDescent="0.25">
      <c r="A73" t="str">
        <f t="shared" si="6"/>
        <v>gi2023110400072</v>
      </c>
      <c r="B73" s="5" t="s">
        <v>660</v>
      </c>
      <c r="C73" s="5" t="s">
        <v>667</v>
      </c>
      <c r="D73" t="str">
        <f t="shared" si="4"/>
        <v>Pemerintah Provinsi Jambi</v>
      </c>
      <c r="E73" t="str">
        <f t="shared" si="5"/>
        <v>('gi2023110400072','Pemerintah Provinsi Jambi'),</v>
      </c>
    </row>
    <row r="74" spans="1:5" x14ac:dyDescent="0.25">
      <c r="A74" t="str">
        <f t="shared" si="6"/>
        <v>gi2023110400073</v>
      </c>
      <c r="B74" s="5" t="s">
        <v>660</v>
      </c>
      <c r="C74" s="5" t="s">
        <v>668</v>
      </c>
      <c r="D74" t="str">
        <f t="shared" si="4"/>
        <v>Pemerintah Provinsi Jawa Barat</v>
      </c>
      <c r="E74" t="str">
        <f t="shared" si="5"/>
        <v>('gi2023110400073','Pemerintah Provinsi Jawa Barat'),</v>
      </c>
    </row>
    <row r="75" spans="1:5" x14ac:dyDescent="0.25">
      <c r="A75" t="str">
        <f t="shared" si="6"/>
        <v>gi2023110400074</v>
      </c>
      <c r="B75" s="5" t="s">
        <v>660</v>
      </c>
      <c r="C75" s="5" t="s">
        <v>669</v>
      </c>
      <c r="D75" t="str">
        <f t="shared" si="4"/>
        <v>Pemerintah Provinsi Jawa Tengah</v>
      </c>
      <c r="E75" t="str">
        <f t="shared" si="5"/>
        <v>('gi2023110400074','Pemerintah Provinsi Jawa Tengah'),</v>
      </c>
    </row>
    <row r="76" spans="1:5" x14ac:dyDescent="0.25">
      <c r="A76" t="str">
        <f t="shared" si="6"/>
        <v>gi2023110400075</v>
      </c>
      <c r="B76" s="5" t="s">
        <v>660</v>
      </c>
      <c r="C76" s="5" t="s">
        <v>670</v>
      </c>
      <c r="D76" t="str">
        <f t="shared" si="4"/>
        <v>Pemerintah Provinsi Jawa Timur</v>
      </c>
      <c r="E76" t="str">
        <f t="shared" si="5"/>
        <v>('gi2023110400075','Pemerintah Provinsi Jawa Timur'),</v>
      </c>
    </row>
    <row r="77" spans="1:5" x14ac:dyDescent="0.25">
      <c r="A77" t="str">
        <f t="shared" si="6"/>
        <v>gi2023110400076</v>
      </c>
      <c r="B77" s="5" t="s">
        <v>660</v>
      </c>
      <c r="C77" s="5" t="s">
        <v>671</v>
      </c>
      <c r="D77" t="str">
        <f t="shared" si="4"/>
        <v>Pemerintah Provinsi Kalimantan Barat</v>
      </c>
      <c r="E77" t="str">
        <f t="shared" si="5"/>
        <v>('gi2023110400076','Pemerintah Provinsi Kalimantan Barat'),</v>
      </c>
    </row>
    <row r="78" spans="1:5" x14ac:dyDescent="0.25">
      <c r="A78" t="str">
        <f t="shared" si="6"/>
        <v>gi2023110400077</v>
      </c>
      <c r="B78" s="5" t="s">
        <v>660</v>
      </c>
      <c r="C78" s="5" t="s">
        <v>673</v>
      </c>
      <c r="D78" t="str">
        <f t="shared" si="4"/>
        <v>Pemerintah Provinsi Kalimantan Tengah</v>
      </c>
      <c r="E78" t="str">
        <f t="shared" si="5"/>
        <v>('gi2023110400077','Pemerintah Provinsi Kalimantan Tengah'),</v>
      </c>
    </row>
    <row r="79" spans="1:5" x14ac:dyDescent="0.25">
      <c r="A79" t="str">
        <f t="shared" si="6"/>
        <v>gi2023110400078</v>
      </c>
      <c r="B79" s="5" t="s">
        <v>660</v>
      </c>
      <c r="C79" s="5" t="s">
        <v>674</v>
      </c>
      <c r="D79" t="str">
        <f t="shared" si="4"/>
        <v>Pemerintah Provinsi Kalimantan Timur</v>
      </c>
      <c r="E79" t="str">
        <f t="shared" si="5"/>
        <v>('gi2023110400078','Pemerintah Provinsi Kalimantan Timur'),</v>
      </c>
    </row>
    <row r="80" spans="1:5" x14ac:dyDescent="0.25">
      <c r="A80" t="str">
        <f t="shared" si="6"/>
        <v>gi2023110400079</v>
      </c>
      <c r="B80" s="5" t="s">
        <v>660</v>
      </c>
      <c r="C80" s="5" t="s">
        <v>675</v>
      </c>
      <c r="D80" t="str">
        <f t="shared" si="4"/>
        <v>Pemerintah Provinsi Kalimantan Utara</v>
      </c>
      <c r="E80" t="str">
        <f t="shared" si="5"/>
        <v>('gi2023110400079','Pemerintah Provinsi Kalimantan Utara'),</v>
      </c>
    </row>
    <row r="81" spans="1:5" ht="30" x14ac:dyDescent="0.25">
      <c r="A81" t="str">
        <f t="shared" si="6"/>
        <v>gi2023110400080</v>
      </c>
      <c r="B81" s="5" t="s">
        <v>660</v>
      </c>
      <c r="C81" s="5" t="s">
        <v>676</v>
      </c>
      <c r="D81" t="str">
        <f t="shared" si="4"/>
        <v>Pemerintah Provinsi Kepulauan Bangka Belitung</v>
      </c>
      <c r="E81" t="str">
        <f t="shared" si="5"/>
        <v>('gi2023110400080','Pemerintah Provinsi Kepulauan Bangka Belitung'),</v>
      </c>
    </row>
    <row r="82" spans="1:5" x14ac:dyDescent="0.25">
      <c r="A82" t="str">
        <f t="shared" si="6"/>
        <v>gi2023110400081</v>
      </c>
      <c r="B82" s="5" t="s">
        <v>660</v>
      </c>
      <c r="C82" s="5" t="s">
        <v>677</v>
      </c>
      <c r="D82" t="str">
        <f t="shared" si="4"/>
        <v>Pemerintah Provinsi Lampung</v>
      </c>
      <c r="E82" t="str">
        <f t="shared" si="5"/>
        <v>('gi2023110400081','Pemerintah Provinsi Lampung'),</v>
      </c>
    </row>
    <row r="83" spans="1:5" x14ac:dyDescent="0.25">
      <c r="A83" t="str">
        <f t="shared" si="6"/>
        <v>gi2023110400082</v>
      </c>
      <c r="B83" s="5" t="s">
        <v>660</v>
      </c>
      <c r="C83" s="5" t="s">
        <v>678</v>
      </c>
      <c r="D83" t="str">
        <f t="shared" si="4"/>
        <v>Pemerintah Provinsi Maluku</v>
      </c>
      <c r="E83" t="str">
        <f t="shared" si="5"/>
        <v>('gi2023110400082','Pemerintah Provinsi Maluku'),</v>
      </c>
    </row>
    <row r="84" spans="1:5" x14ac:dyDescent="0.25">
      <c r="A84" t="str">
        <f t="shared" si="6"/>
        <v>gi2023110400083</v>
      </c>
      <c r="B84" s="5" t="s">
        <v>660</v>
      </c>
      <c r="C84" s="5" t="s">
        <v>679</v>
      </c>
      <c r="D84" t="str">
        <f t="shared" si="4"/>
        <v>Pemerintah Provinsi Maluku Utara</v>
      </c>
      <c r="E84" t="str">
        <f t="shared" si="5"/>
        <v>('gi2023110400083','Pemerintah Provinsi Maluku Utara'),</v>
      </c>
    </row>
    <row r="85" spans="1:5" ht="30" x14ac:dyDescent="0.25">
      <c r="A85" t="str">
        <f t="shared" si="6"/>
        <v>gi2023110400084</v>
      </c>
      <c r="B85" s="5" t="s">
        <v>660</v>
      </c>
      <c r="C85" s="5" t="s">
        <v>680</v>
      </c>
      <c r="D85" t="str">
        <f t="shared" si="4"/>
        <v>Pemerintah Provinsi Nusa Tenggara Barat</v>
      </c>
      <c r="E85" t="str">
        <f t="shared" si="5"/>
        <v>('gi2023110400084','Pemerintah Provinsi Nusa Tenggara Barat'),</v>
      </c>
    </row>
    <row r="86" spans="1:5" ht="30" x14ac:dyDescent="0.25">
      <c r="A86" t="str">
        <f t="shared" si="6"/>
        <v>gi2023110400085</v>
      </c>
      <c r="B86" s="5" t="s">
        <v>660</v>
      </c>
      <c r="C86" s="5" t="s">
        <v>681</v>
      </c>
      <c r="D86" t="str">
        <f t="shared" si="4"/>
        <v>Pemerintah Provinsi Nusa Tenggara Timur</v>
      </c>
      <c r="E86" t="str">
        <f t="shared" si="5"/>
        <v>('gi2023110400085','Pemerintah Provinsi Nusa Tenggara Timur'),</v>
      </c>
    </row>
    <row r="87" spans="1:5" x14ac:dyDescent="0.25">
      <c r="A87" t="str">
        <f t="shared" si="6"/>
        <v>gi2023110400086</v>
      </c>
      <c r="B87" s="5" t="s">
        <v>660</v>
      </c>
      <c r="C87" s="5" t="s">
        <v>682</v>
      </c>
      <c r="D87" t="str">
        <f t="shared" si="4"/>
        <v>Pemerintah Provinsi Papua</v>
      </c>
      <c r="E87" t="str">
        <f t="shared" si="5"/>
        <v>('gi2023110400086','Pemerintah Provinsi Papua'),</v>
      </c>
    </row>
    <row r="88" spans="1:5" x14ac:dyDescent="0.25">
      <c r="A88" t="str">
        <f t="shared" si="6"/>
        <v>gi2023110400087</v>
      </c>
      <c r="B88" s="5" t="s">
        <v>660</v>
      </c>
      <c r="C88" s="5" t="s">
        <v>683</v>
      </c>
      <c r="D88" t="str">
        <f t="shared" si="4"/>
        <v>Pemerintah Provinsi Papua Barat</v>
      </c>
      <c r="E88" t="str">
        <f t="shared" si="5"/>
        <v>('gi2023110400087','Pemerintah Provinsi Papua Barat'),</v>
      </c>
    </row>
    <row r="89" spans="1:5" x14ac:dyDescent="0.25">
      <c r="A89" t="str">
        <f t="shared" si="6"/>
        <v>gi2023110400088</v>
      </c>
      <c r="B89" s="5" t="s">
        <v>660</v>
      </c>
      <c r="C89" s="5" t="s">
        <v>684</v>
      </c>
      <c r="D89" t="str">
        <f t="shared" si="4"/>
        <v>Pemerintah Provinsi Riau</v>
      </c>
      <c r="E89" t="str">
        <f t="shared" si="5"/>
        <v>('gi2023110400088','Pemerintah Provinsi Riau'),</v>
      </c>
    </row>
    <row r="90" spans="1:5" x14ac:dyDescent="0.25">
      <c r="A90" t="str">
        <f t="shared" si="6"/>
        <v>gi2023110400089</v>
      </c>
      <c r="B90" s="5" t="s">
        <v>660</v>
      </c>
      <c r="C90" s="5" t="s">
        <v>685</v>
      </c>
      <c r="D90" t="str">
        <f t="shared" si="4"/>
        <v>Pemerintah Provinsi Sulawesi Barat</v>
      </c>
      <c r="E90" t="str">
        <f t="shared" si="5"/>
        <v>('gi2023110400089','Pemerintah Provinsi Sulawesi Barat'),</v>
      </c>
    </row>
    <row r="91" spans="1:5" x14ac:dyDescent="0.25">
      <c r="A91" t="str">
        <f t="shared" si="6"/>
        <v>gi2023110400090</v>
      </c>
      <c r="B91" s="5" t="s">
        <v>660</v>
      </c>
      <c r="C91" s="5" t="s">
        <v>686</v>
      </c>
      <c r="D91" t="str">
        <f t="shared" si="4"/>
        <v>Pemerintah Provinsi Sulawesi Selatan</v>
      </c>
      <c r="E91" t="str">
        <f t="shared" si="5"/>
        <v>('gi2023110400090','Pemerintah Provinsi Sulawesi Selatan'),</v>
      </c>
    </row>
    <row r="92" spans="1:5" x14ac:dyDescent="0.25">
      <c r="A92" t="str">
        <f t="shared" si="6"/>
        <v>gi2023110400091</v>
      </c>
      <c r="B92" s="5" t="s">
        <v>660</v>
      </c>
      <c r="C92" s="5" t="s">
        <v>687</v>
      </c>
      <c r="D92" t="str">
        <f t="shared" si="4"/>
        <v>Pemerintah Provinsi Sulawesi Tengah</v>
      </c>
      <c r="E92" t="str">
        <f t="shared" si="5"/>
        <v>('gi2023110400091','Pemerintah Provinsi Sulawesi Tengah'),</v>
      </c>
    </row>
    <row r="93" spans="1:5" x14ac:dyDescent="0.25">
      <c r="A93" t="str">
        <f t="shared" si="6"/>
        <v>gi2023110400092</v>
      </c>
      <c r="B93" s="5" t="s">
        <v>660</v>
      </c>
      <c r="C93" s="5" t="s">
        <v>688</v>
      </c>
      <c r="D93" t="str">
        <f t="shared" si="4"/>
        <v>Pemerintah Provinsi Sulawesi Tenggara</v>
      </c>
      <c r="E93" t="str">
        <f t="shared" si="5"/>
        <v>('gi2023110400092','Pemerintah Provinsi Sulawesi Tenggara'),</v>
      </c>
    </row>
    <row r="94" spans="1:5" x14ac:dyDescent="0.25">
      <c r="A94" t="str">
        <f t="shared" si="6"/>
        <v>gi2023110400093</v>
      </c>
      <c r="B94" s="5" t="s">
        <v>660</v>
      </c>
      <c r="C94" s="5" t="s">
        <v>689</v>
      </c>
      <c r="D94" t="str">
        <f t="shared" si="4"/>
        <v>Pemerintah Provinsi Sulawesi Utara</v>
      </c>
      <c r="E94" t="str">
        <f t="shared" si="5"/>
        <v>('gi2023110400093','Pemerintah Provinsi Sulawesi Utara'),</v>
      </c>
    </row>
    <row r="95" spans="1:5" x14ac:dyDescent="0.25">
      <c r="A95" t="str">
        <f t="shared" si="6"/>
        <v>gi2023110400094</v>
      </c>
      <c r="B95" s="5" t="s">
        <v>660</v>
      </c>
      <c r="C95" s="5" t="s">
        <v>690</v>
      </c>
      <c r="D95" t="str">
        <f t="shared" si="4"/>
        <v>Pemerintah Provinsi Sumatera Barat</v>
      </c>
      <c r="E95" t="str">
        <f t="shared" si="5"/>
        <v>('gi2023110400094','Pemerintah Provinsi Sumatera Barat'),</v>
      </c>
    </row>
    <row r="96" spans="1:5" x14ac:dyDescent="0.25">
      <c r="A96" t="str">
        <f t="shared" si="6"/>
        <v>gi2023110400095</v>
      </c>
      <c r="B96" s="5" t="s">
        <v>660</v>
      </c>
      <c r="C96" s="5" t="s">
        <v>692</v>
      </c>
      <c r="D96" t="str">
        <f t="shared" si="4"/>
        <v>Pemerintah Provinsi Sumatera Utara</v>
      </c>
      <c r="E96" t="str">
        <f t="shared" si="5"/>
        <v>('gi2023110400095','Pemerintah Provinsi Sumatera Utara'),</v>
      </c>
    </row>
    <row r="97" spans="1:5" x14ac:dyDescent="0.25">
      <c r="A97" t="str">
        <f t="shared" si="6"/>
        <v>gi2023110400096</v>
      </c>
      <c r="B97" s="5" t="s">
        <v>660</v>
      </c>
      <c r="C97" s="5" t="s">
        <v>693</v>
      </c>
      <c r="D97" t="str">
        <f t="shared" si="4"/>
        <v>Pemerintah Provinsi Yogyakarta</v>
      </c>
      <c r="E97" t="str">
        <f t="shared" si="5"/>
        <v>('gi2023110400096','Pemerintah Provinsi Yogyakarta'),</v>
      </c>
    </row>
    <row r="98" spans="1:5" x14ac:dyDescent="0.25">
      <c r="A98" t="str">
        <f t="shared" si="6"/>
        <v>gi2023110400097</v>
      </c>
      <c r="B98" s="4" t="s">
        <v>660</v>
      </c>
      <c r="C98" s="4" t="s">
        <v>691</v>
      </c>
      <c r="D98" t="str">
        <f>B98&amp;" "&amp;C98</f>
        <v>Pemerintah Provinsi Sumatera Selatan</v>
      </c>
      <c r="E98" t="str">
        <f t="shared" si="5"/>
        <v>('gi2023110400097','Pemerintah Provinsi Sumatera Selatan'),</v>
      </c>
    </row>
    <row r="99" spans="1:5" x14ac:dyDescent="0.25">
      <c r="A99" t="str">
        <f t="shared" si="6"/>
        <v>gi2023110400098</v>
      </c>
      <c r="B99" s="4" t="s">
        <v>659</v>
      </c>
      <c r="C99" s="4" t="s">
        <v>693</v>
      </c>
      <c r="D99" t="str">
        <f t="shared" ref="D99:D101" si="7">B99&amp;" "&amp;C99</f>
        <v>Pemerintah Kota Yogyakarta</v>
      </c>
      <c r="E99" t="str">
        <f t="shared" si="5"/>
        <v>('gi2023110400098','Pemerintah Kota Yogyakarta'),</v>
      </c>
    </row>
    <row r="100" spans="1:5" x14ac:dyDescent="0.25">
      <c r="A100" t="str">
        <f t="shared" si="6"/>
        <v>gi2023110400099</v>
      </c>
      <c r="B100" s="4" t="s">
        <v>660</v>
      </c>
      <c r="C100" s="4" t="s">
        <v>672</v>
      </c>
      <c r="D100" t="str">
        <f t="shared" si="7"/>
        <v>Pemerintah Provinsi Kalimantan Selatan</v>
      </c>
      <c r="E100" t="str">
        <f t="shared" si="5"/>
        <v>('gi2023110400099','Pemerintah Provinsi Kalimantan Selatan'),</v>
      </c>
    </row>
    <row r="101" spans="1:5" x14ac:dyDescent="0.25">
      <c r="A101" t="str">
        <f t="shared" si="6"/>
        <v>gi2023110400100</v>
      </c>
      <c r="B101" s="4" t="s">
        <v>660</v>
      </c>
      <c r="C101" s="4" t="s">
        <v>663</v>
      </c>
      <c r="D101" t="str">
        <f t="shared" si="7"/>
        <v>Pemerintah Provinsi Bali</v>
      </c>
      <c r="E101" t="str">
        <f t="shared" si="5"/>
        <v>('gi2023110400100','Pemerintah Provinsi Bali'),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65F83-EE82-4A4F-85D6-D04380E57CAA}">
  <dimension ref="A1:F576"/>
  <sheetViews>
    <sheetView topLeftCell="A116" workbookViewId="0">
      <selection activeCell="A116" sqref="A116"/>
    </sheetView>
  </sheetViews>
  <sheetFormatPr defaultRowHeight="15" x14ac:dyDescent="0.25"/>
  <cols>
    <col min="2" max="2" width="14.7109375" bestFit="1" customWidth="1"/>
    <col min="3" max="3" width="82.85546875" bestFit="1" customWidth="1"/>
    <col min="4" max="4" width="15.7109375" bestFit="1" customWidth="1"/>
    <col min="5" max="5" width="47.140625" bestFit="1" customWidth="1"/>
  </cols>
  <sheetData>
    <row r="1" spans="1:6" x14ac:dyDescent="0.25">
      <c r="A1" t="s">
        <v>642</v>
      </c>
      <c r="B1" t="s">
        <v>0</v>
      </c>
      <c r="C1" t="s">
        <v>1</v>
      </c>
      <c r="D1" t="s">
        <v>91</v>
      </c>
      <c r="F1" t="s">
        <v>636</v>
      </c>
    </row>
    <row r="2" spans="1:6" x14ac:dyDescent="0.25">
      <c r="A2" s="4">
        <v>1030</v>
      </c>
      <c r="B2" t="str">
        <f>"i20231106"&amp;RIGHT(TEXT("G00000"&amp;(ROW(B2)-ROW($B$1)),"0"),5)</f>
        <v>i2023110600001</v>
      </c>
      <c r="C2" s="4" t="s">
        <v>92</v>
      </c>
      <c r="D2" t="str">
        <f>grup_instansi!$A$2</f>
        <v>gi2023110400001</v>
      </c>
      <c r="E2" t="str">
        <f>VLOOKUP(D2,grup_instansi!$A$2:$E$97,2)</f>
        <v>Instansi Lainnya</v>
      </c>
      <c r="F2" t="str">
        <f t="shared" ref="F2:F33" si="0">"('"&amp;B2&amp;"','"&amp;C2&amp;"','"&amp;D2&amp;"'),"</f>
        <v>('i2023110600001','Kementerian Koordinator Bidang Pembangunan Manusia dan Kebudayaan','gi2023110400001'),</v>
      </c>
    </row>
    <row r="3" spans="1:6" x14ac:dyDescent="0.25">
      <c r="A3" s="4">
        <v>2010</v>
      </c>
      <c r="B3" t="str">
        <f t="shared" ref="B3:B66" si="1">"i20231106"&amp;RIGHT(TEXT("G00000"&amp;(ROW(B3)-ROW($B$1)),"0"),5)</f>
        <v>i2023110600002</v>
      </c>
      <c r="C3" s="4" t="s">
        <v>93</v>
      </c>
      <c r="D3" t="str">
        <f>grup_instansi!$A$2</f>
        <v>gi2023110400001</v>
      </c>
      <c r="E3" t="str">
        <f>VLOOKUP(D3,grup_instansi!$A$2:$E$97,2)</f>
        <v>Instansi Lainnya</v>
      </c>
      <c r="F3" t="str">
        <f t="shared" si="0"/>
        <v>('i2023110600002','Kementerian Koperasi dan Usaha Kecil dan Menengah','gi2023110400001'),</v>
      </c>
    </row>
    <row r="4" spans="1:6" x14ac:dyDescent="0.25">
      <c r="A4" s="4">
        <v>2050</v>
      </c>
      <c r="B4" t="str">
        <f t="shared" si="1"/>
        <v>i2023110600003</v>
      </c>
      <c r="C4" s="4" t="s">
        <v>94</v>
      </c>
      <c r="D4" t="str">
        <f>grup_instansi!$A$2</f>
        <v>gi2023110400001</v>
      </c>
      <c r="E4" t="str">
        <f>VLOOKUP(D4,grup_instansi!$A$2:$E$97,2)</f>
        <v>Instansi Lainnya</v>
      </c>
      <c r="F4" t="str">
        <f t="shared" si="0"/>
        <v>('i2023110600003','Kementerian Pemberdayaan Perempuan dan Perlindungan Anak','gi2023110400001'),</v>
      </c>
    </row>
    <row r="5" spans="1:6" x14ac:dyDescent="0.25">
      <c r="A5" s="4">
        <v>3001</v>
      </c>
      <c r="B5" t="str">
        <f t="shared" si="1"/>
        <v>i2023110600004</v>
      </c>
      <c r="C5" s="4" t="s">
        <v>95</v>
      </c>
      <c r="D5" t="str">
        <f>grup_instansi!$A$2</f>
        <v>gi2023110400001</v>
      </c>
      <c r="E5" t="str">
        <f>VLOOKUP(D5,grup_instansi!$A$2:$E$97,2)</f>
        <v>Instansi Lainnya</v>
      </c>
      <c r="F5" t="str">
        <f t="shared" si="0"/>
        <v>('i2023110600004','Kementerian Dalam Negeri','gi2023110400001'),</v>
      </c>
    </row>
    <row r="6" spans="1:6" x14ac:dyDescent="0.25">
      <c r="A6" s="4">
        <v>3002</v>
      </c>
      <c r="B6" t="str">
        <f t="shared" si="1"/>
        <v>i2023110600005</v>
      </c>
      <c r="C6" s="4" t="s">
        <v>96</v>
      </c>
      <c r="D6" t="str">
        <f>grup_instansi!$A$2</f>
        <v>gi2023110400001</v>
      </c>
      <c r="E6" t="str">
        <f>VLOOKUP(D6,grup_instansi!$A$2:$E$97,2)</f>
        <v>Instansi Lainnya</v>
      </c>
      <c r="F6" t="str">
        <f t="shared" si="0"/>
        <v>('i2023110600005','Kementerian Luar Negeri','gi2023110400001'),</v>
      </c>
    </row>
    <row r="7" spans="1:6" x14ac:dyDescent="0.25">
      <c r="A7" s="4">
        <v>3004</v>
      </c>
      <c r="B7" t="str">
        <f t="shared" si="1"/>
        <v>i2023110600006</v>
      </c>
      <c r="C7" s="4" t="s">
        <v>97</v>
      </c>
      <c r="D7" t="str">
        <f>grup_instansi!$A$2</f>
        <v>gi2023110400001</v>
      </c>
      <c r="E7" t="str">
        <f>VLOOKUP(D7,grup_instansi!$A$2:$E$97,2)</f>
        <v>Instansi Lainnya</v>
      </c>
      <c r="F7" t="str">
        <f t="shared" si="0"/>
        <v>('i2023110600006','Kementerian Hukum dan Hak Asasi Manusia','gi2023110400001'),</v>
      </c>
    </row>
    <row r="8" spans="1:6" x14ac:dyDescent="0.25">
      <c r="A8" s="4">
        <v>3006</v>
      </c>
      <c r="B8" t="str">
        <f t="shared" si="1"/>
        <v>i2023110600007</v>
      </c>
      <c r="C8" s="4" t="s">
        <v>98</v>
      </c>
      <c r="D8" t="str">
        <f>grup_instansi!$A$2</f>
        <v>gi2023110400001</v>
      </c>
      <c r="E8" t="str">
        <f>VLOOKUP(D8,grup_instansi!$A$2:$E$97,2)</f>
        <v>Instansi Lainnya</v>
      </c>
      <c r="F8" t="str">
        <f t="shared" si="0"/>
        <v>('i2023110600007','Kementerian Pertanian','gi2023110400001'),</v>
      </c>
    </row>
    <row r="9" spans="1:6" x14ac:dyDescent="0.25">
      <c r="A9" s="4">
        <v>3008</v>
      </c>
      <c r="B9" t="str">
        <f t="shared" si="1"/>
        <v>i2023110600008</v>
      </c>
      <c r="C9" s="4" t="s">
        <v>99</v>
      </c>
      <c r="D9" t="str">
        <f>grup_instansi!$A$2</f>
        <v>gi2023110400001</v>
      </c>
      <c r="E9" t="str">
        <f>VLOOKUP(D9,grup_instansi!$A$2:$E$97,2)</f>
        <v>Instansi Lainnya</v>
      </c>
      <c r="F9" t="str">
        <f t="shared" si="0"/>
        <v>('i2023110600008','Kementerian Energi dan Sumber Daya Mineral','gi2023110400001'),</v>
      </c>
    </row>
    <row r="10" spans="1:6" x14ac:dyDescent="0.25">
      <c r="A10" s="4">
        <v>3009</v>
      </c>
      <c r="B10" t="str">
        <f t="shared" si="1"/>
        <v>i2023110600009</v>
      </c>
      <c r="C10" s="4" t="s">
        <v>100</v>
      </c>
      <c r="D10" t="str">
        <f>grup_instansi!$A$2</f>
        <v>gi2023110400001</v>
      </c>
      <c r="E10" t="str">
        <f>VLOOKUP(D10,grup_instansi!$A$2:$E$97,2)</f>
        <v>Instansi Lainnya</v>
      </c>
      <c r="F10" t="str">
        <f t="shared" si="0"/>
        <v>('i2023110600009','Kementerian Perhubungan','gi2023110400001'),</v>
      </c>
    </row>
    <row r="11" spans="1:6" x14ac:dyDescent="0.25">
      <c r="A11" s="4">
        <v>3013</v>
      </c>
      <c r="B11" t="str">
        <f t="shared" si="1"/>
        <v>i2023110600010</v>
      </c>
      <c r="C11" s="4" t="s">
        <v>101</v>
      </c>
      <c r="D11" t="str">
        <f>grup_instansi!$A$2</f>
        <v>gi2023110400001</v>
      </c>
      <c r="E11" t="str">
        <f>VLOOKUP(D11,grup_instansi!$A$2:$E$97,2)</f>
        <v>Instansi Lainnya</v>
      </c>
      <c r="F11" t="str">
        <f t="shared" si="0"/>
        <v>('i2023110600010','Kementerian Ketenagakerjaan','gi2023110400001'),</v>
      </c>
    </row>
    <row r="12" spans="1:6" x14ac:dyDescent="0.25">
      <c r="A12" s="4">
        <v>3019</v>
      </c>
      <c r="B12" t="str">
        <f t="shared" si="1"/>
        <v>i2023110600011</v>
      </c>
      <c r="C12" s="4" t="s">
        <v>102</v>
      </c>
      <c r="D12" t="str">
        <f>grup_instansi!$A$2</f>
        <v>gi2023110400001</v>
      </c>
      <c r="E12" t="str">
        <f>VLOOKUP(D12,grup_instansi!$A$2:$E$97,2)</f>
        <v>Instansi Lainnya</v>
      </c>
      <c r="F12" t="str">
        <f t="shared" si="0"/>
        <v>('i2023110600011','Kementerian Perdagangan','gi2023110400001'),</v>
      </c>
    </row>
    <row r="13" spans="1:6" x14ac:dyDescent="0.25">
      <c r="A13" s="4">
        <v>4024</v>
      </c>
      <c r="B13" t="str">
        <f t="shared" si="1"/>
        <v>i2023110600012</v>
      </c>
      <c r="C13" s="4" t="s">
        <v>103</v>
      </c>
      <c r="D13" t="str">
        <f>grup_instansi!$A$2</f>
        <v>gi2023110400001</v>
      </c>
      <c r="E13" t="str">
        <f>VLOOKUP(D13,grup_instansi!$A$2:$E$97,2)</f>
        <v>Instansi Lainnya</v>
      </c>
      <c r="F13" t="str">
        <f t="shared" si="0"/>
        <v>('i2023110600012','Kementerian Agraria dan Tata Ruang/Badan Pertanahan Nasional','gi2023110400001'),</v>
      </c>
    </row>
    <row r="14" spans="1:6" x14ac:dyDescent="0.25">
      <c r="A14" s="4">
        <v>1020</v>
      </c>
      <c r="B14" t="str">
        <f t="shared" si="1"/>
        <v>i2023110600013</v>
      </c>
      <c r="C14" s="4" t="s">
        <v>104</v>
      </c>
      <c r="D14" t="str">
        <f>grup_instansi!$A$2</f>
        <v>gi2023110400001</v>
      </c>
      <c r="E14" t="str">
        <f>VLOOKUP(D14,grup_instansi!$A$2:$E$97,2)</f>
        <v>Instansi Lainnya</v>
      </c>
      <c r="F14" t="str">
        <f t="shared" si="0"/>
        <v>('i2023110600013','Kementerian Koordinator Bidang Perekonomian','gi2023110400001'),</v>
      </c>
    </row>
    <row r="15" spans="1:6" x14ac:dyDescent="0.25">
      <c r="A15" s="4">
        <v>1040</v>
      </c>
      <c r="B15" t="str">
        <f t="shared" si="1"/>
        <v>i2023110600014</v>
      </c>
      <c r="C15" s="4" t="s">
        <v>105</v>
      </c>
      <c r="D15" t="str">
        <f>grup_instansi!$A$2</f>
        <v>gi2023110400001</v>
      </c>
      <c r="E15" t="str">
        <f>VLOOKUP(D15,grup_instansi!$A$2:$E$97,2)</f>
        <v>Instansi Lainnya</v>
      </c>
      <c r="F15" t="str">
        <f t="shared" si="0"/>
        <v>('i2023110600014','Kementerian Koordinator Bidang Kemaritiman','gi2023110400001'),</v>
      </c>
    </row>
    <row r="16" spans="1:6" x14ac:dyDescent="0.25">
      <c r="A16" s="4">
        <v>2040</v>
      </c>
      <c r="B16" t="str">
        <f t="shared" si="1"/>
        <v>i2023110600015</v>
      </c>
      <c r="C16" s="4" t="s">
        <v>106</v>
      </c>
      <c r="D16" t="str">
        <f>grup_instansi!$A$2</f>
        <v>gi2023110400001</v>
      </c>
      <c r="E16" t="str">
        <f>VLOOKUP(D16,grup_instansi!$A$2:$E$97,2)</f>
        <v>Instansi Lainnya</v>
      </c>
      <c r="F16" t="str">
        <f t="shared" si="0"/>
        <v>('i2023110600015','Kementerian Badan Usaha Milik Negara','gi2023110400001'),</v>
      </c>
    </row>
    <row r="17" spans="1:6" x14ac:dyDescent="0.25">
      <c r="A17" s="4">
        <v>2060</v>
      </c>
      <c r="B17" t="str">
        <f t="shared" si="1"/>
        <v>i2023110600016</v>
      </c>
      <c r="C17" s="4" t="s">
        <v>107</v>
      </c>
      <c r="D17" t="str">
        <f>grup_instansi!$A$2</f>
        <v>gi2023110400001</v>
      </c>
      <c r="E17" t="str">
        <f>VLOOKUP(D17,grup_instansi!$A$2:$E$97,2)</f>
        <v>Instansi Lainnya</v>
      </c>
      <c r="F17" t="str">
        <f t="shared" si="0"/>
        <v>('i2023110600016','Kementerian Pendayagunaan Aparatur Negara dan Reformasi Birokrasi','gi2023110400001'),</v>
      </c>
    </row>
    <row r="18" spans="1:6" x14ac:dyDescent="0.25">
      <c r="A18" s="4">
        <v>2120</v>
      </c>
      <c r="B18" t="str">
        <f t="shared" si="1"/>
        <v>i2023110600017</v>
      </c>
      <c r="C18" s="4" t="s">
        <v>108</v>
      </c>
      <c r="D18" t="str">
        <f>grup_instansi!$A$2</f>
        <v>gi2023110400001</v>
      </c>
      <c r="E18" t="str">
        <f>VLOOKUP(D18,grup_instansi!$A$2:$E$97,2)</f>
        <v>Instansi Lainnya</v>
      </c>
      <c r="F18" t="str">
        <f t="shared" si="0"/>
        <v>('i2023110600017','Kementerian Desa, Pembangunan Daerah Tertinggal dan Transmigrasi','gi2023110400001'),</v>
      </c>
    </row>
    <row r="19" spans="1:6" x14ac:dyDescent="0.25">
      <c r="A19" s="4">
        <v>3005</v>
      </c>
      <c r="B19" t="str">
        <f t="shared" si="1"/>
        <v>i2023110600018</v>
      </c>
      <c r="C19" s="4" t="s">
        <v>109</v>
      </c>
      <c r="D19" t="str">
        <f>grup_instansi!$A$2</f>
        <v>gi2023110400001</v>
      </c>
      <c r="E19" t="str">
        <f>VLOOKUP(D19,grup_instansi!$A$2:$E$97,2)</f>
        <v>Instansi Lainnya</v>
      </c>
      <c r="F19" t="str">
        <f t="shared" si="0"/>
        <v>('i2023110600018','Kementerian Keuangan','gi2023110400001'),</v>
      </c>
    </row>
    <row r="20" spans="1:6" x14ac:dyDescent="0.25">
      <c r="A20" s="4">
        <v>3010</v>
      </c>
      <c r="B20" t="str">
        <f t="shared" si="1"/>
        <v>i2023110600019</v>
      </c>
      <c r="C20" s="4" t="s">
        <v>110</v>
      </c>
      <c r="D20" t="str">
        <f>grup_instansi!$A$2</f>
        <v>gi2023110400001</v>
      </c>
      <c r="E20" t="str">
        <f>VLOOKUP(D20,grup_instansi!$A$2:$E$97,2)</f>
        <v>Instansi Lainnya</v>
      </c>
      <c r="F20" t="str">
        <f t="shared" si="0"/>
        <v>('i2023110600019','Kementerian Pendidikan dan Kebudayaan','gi2023110400001'),</v>
      </c>
    </row>
    <row r="21" spans="1:6" x14ac:dyDescent="0.25">
      <c r="A21" s="4">
        <v>3011</v>
      </c>
      <c r="B21" t="str">
        <f t="shared" si="1"/>
        <v>i2023110600020</v>
      </c>
      <c r="C21" s="4" t="s">
        <v>111</v>
      </c>
      <c r="D21" t="str">
        <f>grup_instansi!$A$2</f>
        <v>gi2023110400001</v>
      </c>
      <c r="E21" t="str">
        <f>VLOOKUP(D21,grup_instansi!$A$2:$E$97,2)</f>
        <v>Instansi Lainnya</v>
      </c>
      <c r="F21" t="str">
        <f t="shared" si="0"/>
        <v>('i2023110600020','Kementerian Kesehatan','gi2023110400001'),</v>
      </c>
    </row>
    <row r="22" spans="1:6" x14ac:dyDescent="0.25">
      <c r="A22" s="4">
        <v>3012</v>
      </c>
      <c r="B22" t="str">
        <f t="shared" si="1"/>
        <v>i2023110600021</v>
      </c>
      <c r="C22" s="4" t="s">
        <v>112</v>
      </c>
      <c r="D22" t="str">
        <f>grup_instansi!$A$2</f>
        <v>gi2023110400001</v>
      </c>
      <c r="E22" t="str">
        <f>VLOOKUP(D22,grup_instansi!$A$2:$E$97,2)</f>
        <v>Instansi Lainnya</v>
      </c>
      <c r="F22" t="str">
        <f t="shared" si="0"/>
        <v>('i2023110600021','Kementerian Agama','gi2023110400001'),</v>
      </c>
    </row>
    <row r="23" spans="1:6" x14ac:dyDescent="0.25">
      <c r="A23" s="4">
        <v>3014</v>
      </c>
      <c r="B23" t="str">
        <f t="shared" si="1"/>
        <v>i2023110600022</v>
      </c>
      <c r="C23" s="4" t="s">
        <v>113</v>
      </c>
      <c r="D23" t="str">
        <f>grup_instansi!$A$2</f>
        <v>gi2023110400001</v>
      </c>
      <c r="E23" t="str">
        <f>VLOOKUP(D23,grup_instansi!$A$2:$E$97,2)</f>
        <v>Instansi Lainnya</v>
      </c>
      <c r="F23" t="str">
        <f t="shared" si="0"/>
        <v>('i2023110600022','Kementerian Sosial','gi2023110400001'),</v>
      </c>
    </row>
    <row r="24" spans="1:6" x14ac:dyDescent="0.25">
      <c r="A24" s="4">
        <v>3015</v>
      </c>
      <c r="B24" t="str">
        <f t="shared" si="1"/>
        <v>i2023110600023</v>
      </c>
      <c r="C24" s="4" t="s">
        <v>114</v>
      </c>
      <c r="D24" t="str">
        <f>grup_instansi!$A$2</f>
        <v>gi2023110400001</v>
      </c>
      <c r="E24" t="str">
        <f>VLOOKUP(D24,grup_instansi!$A$2:$E$97,2)</f>
        <v>Instansi Lainnya</v>
      </c>
      <c r="F24" t="str">
        <f t="shared" si="0"/>
        <v>('i2023110600023','Kementerian Lingkungan Hidup dan Kehutanan','gi2023110400001'),</v>
      </c>
    </row>
    <row r="25" spans="1:6" x14ac:dyDescent="0.25">
      <c r="A25" s="4">
        <v>3016</v>
      </c>
      <c r="B25" t="str">
        <f t="shared" si="1"/>
        <v>i2023110600024</v>
      </c>
      <c r="C25" s="4" t="s">
        <v>115</v>
      </c>
      <c r="D25" t="str">
        <f>grup_instansi!$A$2</f>
        <v>gi2023110400001</v>
      </c>
      <c r="E25" t="str">
        <f>VLOOKUP(D25,grup_instansi!$A$2:$E$97,2)</f>
        <v>Instansi Lainnya</v>
      </c>
      <c r="F25" t="str">
        <f t="shared" si="0"/>
        <v>('i2023110600024','Kementerian Kelautan dan Perikanan','gi2023110400001'),</v>
      </c>
    </row>
    <row r="26" spans="1:6" x14ac:dyDescent="0.25">
      <c r="A26" s="4">
        <v>3018</v>
      </c>
      <c r="B26" t="str">
        <f t="shared" si="1"/>
        <v>i2023110600025</v>
      </c>
      <c r="C26" s="4" t="s">
        <v>116</v>
      </c>
      <c r="D26" t="str">
        <f>grup_instansi!$A$2</f>
        <v>gi2023110400001</v>
      </c>
      <c r="E26" t="str">
        <f>VLOOKUP(D26,grup_instansi!$A$2:$E$97,2)</f>
        <v>Instansi Lainnya</v>
      </c>
      <c r="F26" t="str">
        <f t="shared" si="0"/>
        <v>('i2023110600025','Kementerian Komunikasi dan Informatika','gi2023110400001'),</v>
      </c>
    </row>
    <row r="27" spans="1:6" x14ac:dyDescent="0.25">
      <c r="A27" s="4">
        <v>3021</v>
      </c>
      <c r="B27" t="str">
        <f t="shared" si="1"/>
        <v>i2023110600026</v>
      </c>
      <c r="C27" s="4" t="s">
        <v>117</v>
      </c>
      <c r="D27" t="str">
        <f>grup_instansi!$A$2</f>
        <v>gi2023110400001</v>
      </c>
      <c r="E27" t="str">
        <f>VLOOKUP(D27,grup_instansi!$A$2:$E$97,2)</f>
        <v>Instansi Lainnya</v>
      </c>
      <c r="F27" t="str">
        <f t="shared" si="0"/>
        <v>('i2023110600026','Kementerian Pekerjaan Umum &amp; Perumahan Rakyat','gi2023110400001'),</v>
      </c>
    </row>
    <row r="28" spans="1:6" x14ac:dyDescent="0.25">
      <c r="A28" s="4">
        <v>3022</v>
      </c>
      <c r="B28" t="str">
        <f t="shared" si="1"/>
        <v>i2023110600027</v>
      </c>
      <c r="C28" s="4" t="s">
        <v>118</v>
      </c>
      <c r="D28" t="str">
        <f>grup_instansi!$A$2</f>
        <v>gi2023110400001</v>
      </c>
      <c r="E28" t="str">
        <f>VLOOKUP(D28,grup_instansi!$A$2:$E$97,2)</f>
        <v>Instansi Lainnya</v>
      </c>
      <c r="F28" t="str">
        <f t="shared" si="0"/>
        <v>('i2023110600027','Kementerian Pariwisata dan Ekonomi Kreatif/Badan Pariwisata dan Ekonomi Kreatif','gi2023110400001'),</v>
      </c>
    </row>
    <row r="29" spans="1:6" x14ac:dyDescent="0.25">
      <c r="A29" s="4">
        <v>4001</v>
      </c>
      <c r="B29" t="str">
        <f t="shared" si="1"/>
        <v>i2023110600028</v>
      </c>
      <c r="C29" s="4" t="s">
        <v>119</v>
      </c>
      <c r="D29" t="str">
        <f>grup_instansi!$A$2</f>
        <v>gi2023110400001</v>
      </c>
      <c r="E29" t="str">
        <f>VLOOKUP(D29,grup_instansi!$A$2:$E$97,2)</f>
        <v>Instansi Lainnya</v>
      </c>
      <c r="F29" t="str">
        <f t="shared" si="0"/>
        <v>('i2023110600028','Kementerian Sekretariat Negara','gi2023110400001'),</v>
      </c>
    </row>
    <row r="30" spans="1:6" x14ac:dyDescent="0.25">
      <c r="A30" s="4">
        <v>4017</v>
      </c>
      <c r="B30" t="str">
        <f t="shared" si="1"/>
        <v>i2023110600029</v>
      </c>
      <c r="C30" s="4" t="s">
        <v>120</v>
      </c>
      <c r="D30" t="str">
        <f>grup_instansi!$A$2</f>
        <v>gi2023110400001</v>
      </c>
      <c r="E30" t="str">
        <f>VLOOKUP(D30,grup_instansi!$A$2:$E$97,2)</f>
        <v>Instansi Lainnya</v>
      </c>
      <c r="F30" t="str">
        <f t="shared" si="0"/>
        <v>('i2023110600029','Kementerian Perencanaan Pembangunan Nasional/Badan Perencanaan Pembangunan Nasional','gi2023110400001'),</v>
      </c>
    </row>
    <row r="31" spans="1:6" x14ac:dyDescent="0.25">
      <c r="A31" s="4">
        <v>4021</v>
      </c>
      <c r="B31" t="str">
        <f t="shared" si="1"/>
        <v>i2023110600030</v>
      </c>
      <c r="C31" s="4" t="s">
        <v>121</v>
      </c>
      <c r="D31" t="str">
        <f>grup_instansi!$A$2</f>
        <v>gi2023110400001</v>
      </c>
      <c r="E31" t="str">
        <f>VLOOKUP(D31,grup_instansi!$A$2:$E$97,2)</f>
        <v>Instansi Lainnya</v>
      </c>
      <c r="F31" t="str">
        <f t="shared" si="0"/>
        <v>('i2023110600030','Kementerian Investasi/Badan Koordinasi Penanaman Modal','gi2023110400001'),</v>
      </c>
    </row>
    <row r="32" spans="1:6" x14ac:dyDescent="0.25">
      <c r="A32" s="4">
        <v>1010</v>
      </c>
      <c r="B32" t="str">
        <f t="shared" si="1"/>
        <v>i2023110600031</v>
      </c>
      <c r="C32" s="4" t="s">
        <v>122</v>
      </c>
      <c r="D32" t="str">
        <f>grup_instansi!$A$2</f>
        <v>gi2023110400001</v>
      </c>
      <c r="E32" t="str">
        <f>VLOOKUP(D32,grup_instansi!$A$2:$E$97,2)</f>
        <v>Instansi Lainnya</v>
      </c>
      <c r="F32" t="str">
        <f t="shared" si="0"/>
        <v>('i2023110600031','Kementerian Koordinator Bidang Politik, Hukum dan Keamanan','gi2023110400001'),</v>
      </c>
    </row>
    <row r="33" spans="1:6" x14ac:dyDescent="0.25">
      <c r="A33" s="4">
        <v>2100</v>
      </c>
      <c r="B33" t="str">
        <f t="shared" si="1"/>
        <v>i2023110600032</v>
      </c>
      <c r="C33" s="4" t="s">
        <v>123</v>
      </c>
      <c r="D33" t="str">
        <f>grup_instansi!$A$2</f>
        <v>gi2023110400001</v>
      </c>
      <c r="E33" t="str">
        <f>VLOOKUP(D33,grup_instansi!$A$2:$E$97,2)</f>
        <v>Instansi Lainnya</v>
      </c>
      <c r="F33" t="str">
        <f t="shared" si="0"/>
        <v>('i2023110600032','Kementerian Pemuda dan Olahraga','gi2023110400001'),</v>
      </c>
    </row>
    <row r="34" spans="1:6" x14ac:dyDescent="0.25">
      <c r="A34" s="4">
        <v>3003</v>
      </c>
      <c r="B34" t="str">
        <f t="shared" si="1"/>
        <v>i2023110600033</v>
      </c>
      <c r="C34" s="4" t="s">
        <v>124</v>
      </c>
      <c r="D34" t="str">
        <f>grup_instansi!$A$2</f>
        <v>gi2023110400001</v>
      </c>
      <c r="E34" t="str">
        <f>VLOOKUP(D34,grup_instansi!$A$2:$E$97,2)</f>
        <v>Instansi Lainnya</v>
      </c>
      <c r="F34" t="str">
        <f t="shared" ref="F34:F65" si="2">"('"&amp;B34&amp;"','"&amp;C34&amp;"','"&amp;D34&amp;"'),"</f>
        <v>('i2023110600033','Kementerian Pertahanan','gi2023110400001'),</v>
      </c>
    </row>
    <row r="35" spans="1:6" x14ac:dyDescent="0.25">
      <c r="A35" s="4">
        <v>3020</v>
      </c>
      <c r="B35" t="str">
        <f t="shared" si="1"/>
        <v>i2023110600034</v>
      </c>
      <c r="C35" s="4" t="s">
        <v>125</v>
      </c>
      <c r="D35" t="str">
        <f>grup_instansi!$A$2</f>
        <v>gi2023110400001</v>
      </c>
      <c r="E35" t="str">
        <f>VLOOKUP(D35,grup_instansi!$A$2:$E$97,2)</f>
        <v>Instansi Lainnya</v>
      </c>
      <c r="F35" t="str">
        <f t="shared" si="2"/>
        <v>('i2023110600034','Kementerian Perindustrian','gi2023110400001'),</v>
      </c>
    </row>
    <row r="36" spans="1:6" x14ac:dyDescent="0.25">
      <c r="A36" s="4">
        <v>4615</v>
      </c>
      <c r="B36" t="str">
        <f t="shared" si="1"/>
        <v>i2023110600035</v>
      </c>
      <c r="C36" s="4" t="s">
        <v>126</v>
      </c>
      <c r="D36" t="str">
        <f>grup_instansi!$A$3</f>
        <v>gi2023110400002</v>
      </c>
      <c r="E36" t="str">
        <f>VLOOKUP(D36,grup_instansi!$A$2:$E$97,2)</f>
        <v>Kementerian</v>
      </c>
      <c r="F36" t="str">
        <f t="shared" si="2"/>
        <v>('i2023110600035','Badan Pembinaan Ideologi Pancasila','gi2023110400002'),</v>
      </c>
    </row>
    <row r="37" spans="1:6" x14ac:dyDescent="0.25">
      <c r="A37" s="4">
        <v>4003</v>
      </c>
      <c r="B37" t="str">
        <f t="shared" si="1"/>
        <v>i2023110600036</v>
      </c>
      <c r="C37" s="4" t="s">
        <v>127</v>
      </c>
      <c r="D37" t="str">
        <f>grup_instansi!$A$3</f>
        <v>gi2023110400002</v>
      </c>
      <c r="E37" t="str">
        <f>VLOOKUP(D37,grup_instansi!$A$2:$E$97,2)</f>
        <v>Kementerian</v>
      </c>
      <c r="F37" t="str">
        <f t="shared" si="2"/>
        <v>('i2023110600036','Badan Intelijen Negara','gi2023110400002'),</v>
      </c>
    </row>
    <row r="38" spans="1:6" x14ac:dyDescent="0.25">
      <c r="A38" s="4">
        <v>4004</v>
      </c>
      <c r="B38" t="str">
        <f t="shared" si="1"/>
        <v>i2023110600037</v>
      </c>
      <c r="C38" s="4" t="s">
        <v>128</v>
      </c>
      <c r="D38" t="str">
        <f>grup_instansi!$A$3</f>
        <v>gi2023110400002</v>
      </c>
      <c r="E38" t="str">
        <f>VLOOKUP(D38,grup_instansi!$A$2:$E$97,2)</f>
        <v>Kementerian</v>
      </c>
      <c r="F38" t="str">
        <f t="shared" si="2"/>
        <v>('i2023110600037','Majelis Permusyawaratan Rakyat','gi2023110400002'),</v>
      </c>
    </row>
    <row r="39" spans="1:6" x14ac:dyDescent="0.25">
      <c r="A39" s="4">
        <v>4006</v>
      </c>
      <c r="B39" t="str">
        <f t="shared" si="1"/>
        <v>i2023110600038</v>
      </c>
      <c r="C39" s="4" t="s">
        <v>129</v>
      </c>
      <c r="D39" t="str">
        <f>grup_instansi!$A$3</f>
        <v>gi2023110400002</v>
      </c>
      <c r="E39" t="str">
        <f>VLOOKUP(D39,grup_instansi!$A$2:$E$97,2)</f>
        <v>Kementerian</v>
      </c>
      <c r="F39" t="str">
        <f t="shared" si="2"/>
        <v>('i2023110600038','Dewan Perwakilan Rakyat','gi2023110400002'),</v>
      </c>
    </row>
    <row r="40" spans="1:6" x14ac:dyDescent="0.25">
      <c r="A40" s="4">
        <v>4049</v>
      </c>
      <c r="B40" t="str">
        <f t="shared" si="1"/>
        <v>i2023110600039</v>
      </c>
      <c r="C40" s="4" t="s">
        <v>130</v>
      </c>
      <c r="D40" t="str">
        <f>grup_instansi!$A$3</f>
        <v>gi2023110400002</v>
      </c>
      <c r="E40" t="str">
        <f>VLOOKUP(D40,grup_instansi!$A$2:$E$97,2)</f>
        <v>Kementerian</v>
      </c>
      <c r="F40" t="str">
        <f t="shared" si="2"/>
        <v>('i2023110600039','Komisi Yudisial','gi2023110400002'),</v>
      </c>
    </row>
    <row r="41" spans="1:6" x14ac:dyDescent="0.25">
      <c r="A41" s="4">
        <v>4050</v>
      </c>
      <c r="B41" t="str">
        <f t="shared" si="1"/>
        <v>i2023110600040</v>
      </c>
      <c r="C41" s="4" t="s">
        <v>131</v>
      </c>
      <c r="D41" t="str">
        <f>grup_instansi!$A$3</f>
        <v>gi2023110400002</v>
      </c>
      <c r="E41" t="str">
        <f>VLOOKUP(D41,grup_instansi!$A$2:$E$97,2)</f>
        <v>Kementerian</v>
      </c>
      <c r="F41" t="str">
        <f t="shared" si="2"/>
        <v>('i2023110600040','Dewan Perwakilan Daerah','gi2023110400002'),</v>
      </c>
    </row>
    <row r="42" spans="1:6" x14ac:dyDescent="0.25">
      <c r="A42" s="4">
        <v>4058</v>
      </c>
      <c r="B42" t="str">
        <f t="shared" si="1"/>
        <v>i2023110600041</v>
      </c>
      <c r="C42" s="4" t="s">
        <v>132</v>
      </c>
      <c r="D42" t="str">
        <f>grup_instansi!$A$3</f>
        <v>gi2023110400002</v>
      </c>
      <c r="E42" t="str">
        <f>VLOOKUP(D42,grup_instansi!$A$2:$E$97,2)</f>
        <v>Kementerian</v>
      </c>
      <c r="F42" t="str">
        <f t="shared" si="2"/>
        <v>('i2023110600041','Radio Republik Indonesia','gi2023110400002'),</v>
      </c>
    </row>
    <row r="43" spans="1:6" x14ac:dyDescent="0.25">
      <c r="A43" s="4">
        <v>4800</v>
      </c>
      <c r="B43" t="str">
        <f t="shared" si="1"/>
        <v>i2023110600042</v>
      </c>
      <c r="C43" s="4" t="s">
        <v>133</v>
      </c>
      <c r="D43" t="str">
        <f>grup_instansi!$A$3</f>
        <v>gi2023110400002</v>
      </c>
      <c r="E43" t="str">
        <f>VLOOKUP(D43,grup_instansi!$A$2:$E$97,2)</f>
        <v>Kementerian</v>
      </c>
      <c r="F43" t="str">
        <f t="shared" si="2"/>
        <v>('i2023110600042','Markas Besar Kepolisian Republik Indonesia','gi2023110400002'),</v>
      </c>
    </row>
    <row r="44" spans="1:6" x14ac:dyDescent="0.25">
      <c r="A44" s="4">
        <v>4002</v>
      </c>
      <c r="B44" t="str">
        <f t="shared" si="1"/>
        <v>i2023110600043</v>
      </c>
      <c r="C44" s="4" t="s">
        <v>134</v>
      </c>
      <c r="D44" t="str">
        <f>grup_instansi!$A$3</f>
        <v>gi2023110400002</v>
      </c>
      <c r="E44" t="str">
        <f>VLOOKUP(D44,grup_instansi!$A$2:$E$97,2)</f>
        <v>Kementerian</v>
      </c>
      <c r="F44" t="str">
        <f t="shared" si="2"/>
        <v>('i2023110600043','Kejaksaan Agung','gi2023110400002'),</v>
      </c>
    </row>
    <row r="45" spans="1:6" x14ac:dyDescent="0.25">
      <c r="A45" s="4">
        <v>4007</v>
      </c>
      <c r="B45" t="str">
        <f t="shared" si="1"/>
        <v>i2023110600044</v>
      </c>
      <c r="C45" s="4" t="s">
        <v>135</v>
      </c>
      <c r="D45" t="str">
        <f>grup_instansi!$A$3</f>
        <v>gi2023110400002</v>
      </c>
      <c r="E45" t="str">
        <f>VLOOKUP(D45,grup_instansi!$A$2:$E$97,2)</f>
        <v>Kementerian</v>
      </c>
      <c r="F45" t="str">
        <f t="shared" si="2"/>
        <v>('i2023110600044','Mahkamah Agung RI','gi2023110400002'),</v>
      </c>
    </row>
    <row r="46" spans="1:6" x14ac:dyDescent="0.25">
      <c r="A46" s="4">
        <v>4008</v>
      </c>
      <c r="B46" t="str">
        <f t="shared" si="1"/>
        <v>i2023110600045</v>
      </c>
      <c r="C46" s="4" t="s">
        <v>136</v>
      </c>
      <c r="D46" t="str">
        <f>grup_instansi!$A$3</f>
        <v>gi2023110400002</v>
      </c>
      <c r="E46" t="str">
        <f>VLOOKUP(D46,grup_instansi!$A$2:$E$97,2)</f>
        <v>Kementerian</v>
      </c>
      <c r="F46" t="str">
        <f t="shared" si="2"/>
        <v>('i2023110600045','Badan Pemeriksa Keuangan','gi2023110400002'),</v>
      </c>
    </row>
    <row r="47" spans="1:6" x14ac:dyDescent="0.25">
      <c r="A47" s="4">
        <v>4036</v>
      </c>
      <c r="B47" t="str">
        <f t="shared" si="1"/>
        <v>i2023110600046</v>
      </c>
      <c r="C47" s="4" t="s">
        <v>137</v>
      </c>
      <c r="D47" t="str">
        <f>grup_instansi!$A$3</f>
        <v>gi2023110400002</v>
      </c>
      <c r="E47" t="str">
        <f>VLOOKUP(D47,grup_instansi!$A$2:$E$97,2)</f>
        <v>Kementerian</v>
      </c>
      <c r="F47" t="str">
        <f t="shared" si="2"/>
        <v>('i2023110600046','Sekretariat Kabinet','gi2023110400002'),</v>
      </c>
    </row>
    <row r="48" spans="1:6" x14ac:dyDescent="0.25">
      <c r="A48" s="4">
        <v>4046</v>
      </c>
      <c r="B48" t="str">
        <f t="shared" si="1"/>
        <v>i2023110600047</v>
      </c>
      <c r="C48" s="4" t="s">
        <v>138</v>
      </c>
      <c r="D48" t="str">
        <f>grup_instansi!$A$3</f>
        <v>gi2023110400002</v>
      </c>
      <c r="E48" t="str">
        <f>VLOOKUP(D48,grup_instansi!$A$2:$E$97,2)</f>
        <v>Kementerian</v>
      </c>
      <c r="F48" t="str">
        <f t="shared" si="2"/>
        <v>('i2023110600047','Mahkamah Konstitusi','gi2023110400002'),</v>
      </c>
    </row>
    <row r="49" spans="1:6" x14ac:dyDescent="0.25">
      <c r="A49" s="4">
        <v>4057</v>
      </c>
      <c r="B49" t="str">
        <f t="shared" si="1"/>
        <v>i2023110600048</v>
      </c>
      <c r="C49" s="4" t="s">
        <v>139</v>
      </c>
      <c r="D49" t="str">
        <f>grup_instansi!$A$3</f>
        <v>gi2023110400002</v>
      </c>
      <c r="E49" t="str">
        <f>VLOOKUP(D49,grup_instansi!$A$2:$E$97,2)</f>
        <v>Kementerian</v>
      </c>
      <c r="F49" t="str">
        <f t="shared" si="2"/>
        <v>('i2023110600048','Televisi Republik Indonesia','gi2023110400002'),</v>
      </c>
    </row>
    <row r="50" spans="1:6" x14ac:dyDescent="0.25">
      <c r="A50" s="4">
        <v>4009</v>
      </c>
      <c r="B50" t="str">
        <f t="shared" si="1"/>
        <v>i2023110600049</v>
      </c>
      <c r="C50" s="4" t="s">
        <v>140</v>
      </c>
      <c r="D50" t="str">
        <f>grup_instansi!$A$4</f>
        <v>gi2023110400003</v>
      </c>
      <c r="E50" t="str">
        <f>VLOOKUP(D50,grup_instansi!$A$2:$E$97,2)</f>
        <v>Lembaga Non Struktural</v>
      </c>
      <c r="F50" t="str">
        <f t="shared" si="2"/>
        <v>('i2023110600049','Dewan Ketahanan Nasional','gi2023110400003'),</v>
      </c>
    </row>
    <row r="51" spans="1:6" x14ac:dyDescent="0.25">
      <c r="A51" s="4">
        <v>4041</v>
      </c>
      <c r="B51" t="str">
        <f t="shared" si="1"/>
        <v>i2023110600050</v>
      </c>
      <c r="C51" s="4" t="s">
        <v>141</v>
      </c>
      <c r="D51" t="str">
        <f>grup_instansi!$A$4</f>
        <v>gi2023110400003</v>
      </c>
      <c r="E51" t="str">
        <f>VLOOKUP(D51,grup_instansi!$A$2:$E$97,2)</f>
        <v>Lembaga Non Struktural</v>
      </c>
      <c r="F51" t="str">
        <f t="shared" si="2"/>
        <v>('i2023110600050','Komisi Pemilihan Umum','gi2023110400003'),</v>
      </c>
    </row>
    <row r="52" spans="1:6" x14ac:dyDescent="0.25">
      <c r="A52" s="4">
        <v>4047</v>
      </c>
      <c r="B52" t="str">
        <f t="shared" si="1"/>
        <v>i2023110600051</v>
      </c>
      <c r="C52" s="4" t="s">
        <v>142</v>
      </c>
      <c r="D52" t="str">
        <f>grup_instansi!$A$4</f>
        <v>gi2023110400003</v>
      </c>
      <c r="E52" t="str">
        <f>VLOOKUP(D52,grup_instansi!$A$2:$E$97,2)</f>
        <v>Lembaga Non Struktural</v>
      </c>
      <c r="F52" t="str">
        <f t="shared" si="2"/>
        <v>('i2023110600051','Komisi Pemberantasan Korupsi','gi2023110400003'),</v>
      </c>
    </row>
    <row r="53" spans="1:6" x14ac:dyDescent="0.25">
      <c r="A53" s="4">
        <v>4055</v>
      </c>
      <c r="B53" t="str">
        <f t="shared" si="1"/>
        <v>i2023110600052</v>
      </c>
      <c r="C53" s="4" t="s">
        <v>143</v>
      </c>
      <c r="D53" t="str">
        <f>grup_instansi!$A$4</f>
        <v>gi2023110400003</v>
      </c>
      <c r="E53" t="str">
        <f>VLOOKUP(D53,grup_instansi!$A$2:$E$97,2)</f>
        <v>Lembaga Non Struktural</v>
      </c>
      <c r="F53" t="str">
        <f t="shared" si="2"/>
        <v>('i2023110600052','Pusat Pelaporan dan Analisis Transaksi Keuangan','gi2023110400003'),</v>
      </c>
    </row>
    <row r="54" spans="1:6" x14ac:dyDescent="0.25">
      <c r="A54" s="4">
        <v>4056</v>
      </c>
      <c r="B54" t="str">
        <f t="shared" si="1"/>
        <v>i2023110600053</v>
      </c>
      <c r="C54" s="4" t="s">
        <v>144</v>
      </c>
      <c r="D54" t="str">
        <f>grup_instansi!$A$4</f>
        <v>gi2023110400003</v>
      </c>
      <c r="E54" t="str">
        <f>VLOOKUP(D54,grup_instansi!$A$2:$E$97,2)</f>
        <v>Lembaga Non Struktural</v>
      </c>
      <c r="F54" t="str">
        <f t="shared" si="2"/>
        <v>('i2023110600053','Ombudsman Republik Indonesia','gi2023110400003'),</v>
      </c>
    </row>
    <row r="55" spans="1:6" x14ac:dyDescent="0.25">
      <c r="A55" s="4">
        <v>4059</v>
      </c>
      <c r="B55" t="str">
        <f t="shared" si="1"/>
        <v>i2023110600054</v>
      </c>
      <c r="C55" s="4" t="s">
        <v>145</v>
      </c>
      <c r="D55" t="str">
        <f>grup_instansi!$A$4</f>
        <v>gi2023110400003</v>
      </c>
      <c r="E55" t="str">
        <f>VLOOKUP(D55,grup_instansi!$A$2:$E$97,2)</f>
        <v>Lembaga Non Struktural</v>
      </c>
      <c r="F55" t="str">
        <f t="shared" si="2"/>
        <v>('i2023110600054','Badan Nasional Pengelola Perbatasan','gi2023110400003'),</v>
      </c>
    </row>
    <row r="56" spans="1:6" x14ac:dyDescent="0.25">
      <c r="A56" s="4">
        <v>4112</v>
      </c>
      <c r="B56" t="str">
        <f t="shared" si="1"/>
        <v>i2023110600055</v>
      </c>
      <c r="C56" s="4" t="s">
        <v>146</v>
      </c>
      <c r="D56" t="str">
        <f>grup_instansi!$A$4</f>
        <v>gi2023110400003</v>
      </c>
      <c r="E56" t="str">
        <f>VLOOKUP(D56,grup_instansi!$A$2:$E$97,2)</f>
        <v>Lembaga Non Struktural</v>
      </c>
      <c r="F56" t="str">
        <f t="shared" si="2"/>
        <v>('i2023110600055','Komisi Aparatur Sipil Negara','gi2023110400003'),</v>
      </c>
    </row>
    <row r="57" spans="1:6" x14ac:dyDescent="0.25">
      <c r="A57" s="4">
        <v>4300</v>
      </c>
      <c r="B57" t="str">
        <f t="shared" si="1"/>
        <v>i2023110600056</v>
      </c>
      <c r="C57" s="4" t="s">
        <v>147</v>
      </c>
      <c r="D57" t="str">
        <f>grup_instansi!$A$4</f>
        <v>gi2023110400003</v>
      </c>
      <c r="E57" t="str">
        <f>VLOOKUP(D57,grup_instansi!$A$2:$E$97,2)</f>
        <v>Lembaga Non Struktural</v>
      </c>
      <c r="F57" t="str">
        <f t="shared" si="2"/>
        <v>('i2023110600056','Badan Amil Zakat Nasional','gi2023110400003'),</v>
      </c>
    </row>
    <row r="58" spans="1:6" x14ac:dyDescent="0.25">
      <c r="A58" s="4">
        <v>4061</v>
      </c>
      <c r="B58" t="str">
        <f t="shared" si="1"/>
        <v>i2023110600057</v>
      </c>
      <c r="C58" s="4" t="s">
        <v>148</v>
      </c>
      <c r="D58" t="str">
        <f>grup_instansi!$A$4</f>
        <v>gi2023110400003</v>
      </c>
      <c r="E58" t="str">
        <f>VLOOKUP(D58,grup_instansi!$A$2:$E$97,2)</f>
        <v>Lembaga Non Struktural</v>
      </c>
      <c r="F58" t="str">
        <f t="shared" si="2"/>
        <v>('i2023110600057','Komisi Pengawas Persaingan Usaha','gi2023110400003'),</v>
      </c>
    </row>
    <row r="59" spans="1:6" x14ac:dyDescent="0.25">
      <c r="A59" s="4">
        <v>4062</v>
      </c>
      <c r="B59" t="str">
        <f t="shared" si="1"/>
        <v>i2023110600058</v>
      </c>
      <c r="C59" s="4" t="s">
        <v>149</v>
      </c>
      <c r="D59" t="str">
        <f>grup_instansi!$A$4</f>
        <v>gi2023110400003</v>
      </c>
      <c r="E59" t="str">
        <f>VLOOKUP(D59,grup_instansi!$A$2:$E$97,2)</f>
        <v>Lembaga Non Struktural</v>
      </c>
      <c r="F59" t="str">
        <f t="shared" si="2"/>
        <v>('i2023110600058','Badan Pengawas Pemilihan Umum','gi2023110400003'),</v>
      </c>
    </row>
    <row r="60" spans="1:6" x14ac:dyDescent="0.25">
      <c r="A60" s="4">
        <v>4100</v>
      </c>
      <c r="B60" t="str">
        <f t="shared" si="1"/>
        <v>i2023110600059</v>
      </c>
      <c r="C60" s="4" t="s">
        <v>150</v>
      </c>
      <c r="D60" t="str">
        <f>grup_instansi!$A$4</f>
        <v>gi2023110400003</v>
      </c>
      <c r="E60" t="str">
        <f>VLOOKUP(D60,grup_instansi!$A$2:$E$97,2)</f>
        <v>Lembaga Non Struktural</v>
      </c>
      <c r="F60" t="str">
        <f t="shared" si="2"/>
        <v>('i2023110600059','Komisi Penyiaran Indonesia','gi2023110400003'),</v>
      </c>
    </row>
    <row r="61" spans="1:6" x14ac:dyDescent="0.25">
      <c r="A61" s="4">
        <v>4104</v>
      </c>
      <c r="B61" t="str">
        <f t="shared" si="1"/>
        <v>i2023110600060</v>
      </c>
      <c r="C61" s="4" t="s">
        <v>151</v>
      </c>
      <c r="D61" t="str">
        <f>grup_instansi!$A$4</f>
        <v>gi2023110400003</v>
      </c>
      <c r="E61" t="str">
        <f>VLOOKUP(D61,grup_instansi!$A$2:$E$97,2)</f>
        <v>Lembaga Non Struktural</v>
      </c>
      <c r="F61" t="str">
        <f t="shared" si="2"/>
        <v>('i2023110600060','Komisi Informasi Pusat','gi2023110400003'),</v>
      </c>
    </row>
    <row r="62" spans="1:6" x14ac:dyDescent="0.25">
      <c r="A62" s="4">
        <v>4105</v>
      </c>
      <c r="B62" t="str">
        <f t="shared" si="1"/>
        <v>i2023110600061</v>
      </c>
      <c r="C62" s="4" t="s">
        <v>152</v>
      </c>
      <c r="D62" t="str">
        <f>grup_instansi!$A$4</f>
        <v>gi2023110400003</v>
      </c>
      <c r="E62" t="str">
        <f>VLOOKUP(D62,grup_instansi!$A$2:$E$97,2)</f>
        <v>Lembaga Non Struktural</v>
      </c>
      <c r="F62" t="str">
        <f t="shared" si="2"/>
        <v>('i2023110600061','Komisi Kejaksaan','gi2023110400003'),</v>
      </c>
    </row>
    <row r="63" spans="1:6" x14ac:dyDescent="0.25">
      <c r="A63" s="4">
        <v>4212</v>
      </c>
      <c r="B63" t="str">
        <f t="shared" si="1"/>
        <v>i2023110600062</v>
      </c>
      <c r="C63" s="4" t="s">
        <v>153</v>
      </c>
      <c r="D63" t="str">
        <f>grup_instansi!$A$4</f>
        <v>gi2023110400003</v>
      </c>
      <c r="E63" t="str">
        <f>VLOOKUP(D63,grup_instansi!$A$2:$E$97,2)</f>
        <v>Lembaga Non Struktural</v>
      </c>
      <c r="F63" t="str">
        <f t="shared" si="2"/>
        <v>('i2023110600062','Dewan Pers','gi2023110400003'),</v>
      </c>
    </row>
    <row r="64" spans="1:6" x14ac:dyDescent="0.25">
      <c r="A64" s="4">
        <v>4215</v>
      </c>
      <c r="B64" t="str">
        <f t="shared" si="1"/>
        <v>i2023110600063</v>
      </c>
      <c r="C64" s="4" t="s">
        <v>154</v>
      </c>
      <c r="D64" t="str">
        <f>grup_instansi!$A$4</f>
        <v>gi2023110400003</v>
      </c>
      <c r="E64" t="str">
        <f>VLOOKUP(D64,grup_instansi!$A$2:$E$97,2)</f>
        <v>Lembaga Non Struktural</v>
      </c>
      <c r="F64" t="str">
        <f t="shared" si="2"/>
        <v>('i2023110600063','Dewan Jaminan Sosial Nasional','gi2023110400003'),</v>
      </c>
    </row>
    <row r="65" spans="1:6" x14ac:dyDescent="0.25">
      <c r="A65" s="4">
        <v>4502</v>
      </c>
      <c r="B65" t="str">
        <f t="shared" si="1"/>
        <v>i2023110600064</v>
      </c>
      <c r="C65" s="4" t="s">
        <v>155</v>
      </c>
      <c r="D65" t="str">
        <f>grup_instansi!$A$4</f>
        <v>gi2023110400003</v>
      </c>
      <c r="E65" t="str">
        <f>VLOOKUP(D65,grup_instansi!$A$2:$E$97,2)</f>
        <v>Lembaga Non Struktural</v>
      </c>
      <c r="F65" t="str">
        <f t="shared" si="2"/>
        <v>('i2023110600064','Lembaga Perlindungan Saksi Dan Korban','gi2023110400003'),</v>
      </c>
    </row>
    <row r="66" spans="1:6" x14ac:dyDescent="0.25">
      <c r="A66" s="4">
        <v>4504</v>
      </c>
      <c r="B66" t="str">
        <f t="shared" si="1"/>
        <v>i2023110600065</v>
      </c>
      <c r="C66" s="4" t="s">
        <v>156</v>
      </c>
      <c r="D66" t="str">
        <f>grup_instansi!$A$4</f>
        <v>gi2023110400003</v>
      </c>
      <c r="E66" t="str">
        <f>VLOOKUP(D66,grup_instansi!$A$2:$E$97,2)</f>
        <v>Lembaga Non Struktural</v>
      </c>
      <c r="F66" t="str">
        <f t="shared" ref="F66:F83" si="3">"('"&amp;B66&amp;"','"&amp;C66&amp;"','"&amp;D66&amp;"'),"</f>
        <v>('i2023110600065','Lembaga Sensor Film','gi2023110400003'),</v>
      </c>
    </row>
    <row r="67" spans="1:6" x14ac:dyDescent="0.25">
      <c r="A67" s="4">
        <v>4602</v>
      </c>
      <c r="B67" t="str">
        <f t="shared" ref="B67:B140" si="4">"i20231106"&amp;RIGHT(TEXT("G00000"&amp;(ROW(B67)-ROW($B$1)),"0"),5)</f>
        <v>i2023110600066</v>
      </c>
      <c r="C67" s="4" t="s">
        <v>157</v>
      </c>
      <c r="D67" t="str">
        <f>grup_instansi!$A$4</f>
        <v>gi2023110400003</v>
      </c>
      <c r="E67" t="str">
        <f>VLOOKUP(D67,grup_instansi!$A$2:$E$97,2)</f>
        <v>Lembaga Non Struktural</v>
      </c>
      <c r="F67" t="str">
        <f t="shared" si="3"/>
        <v>('i2023110600066','Konsil Kedokteran Indonesia','gi2023110400003'),</v>
      </c>
    </row>
    <row r="68" spans="1:6" x14ac:dyDescent="0.25">
      <c r="A68" s="4">
        <v>4604</v>
      </c>
      <c r="B68" t="str">
        <f t="shared" si="4"/>
        <v>i2023110600067</v>
      </c>
      <c r="C68" s="4" t="s">
        <v>158</v>
      </c>
      <c r="D68" t="str">
        <f>grup_instansi!$A$4</f>
        <v>gi2023110400003</v>
      </c>
      <c r="E68" t="str">
        <f>VLOOKUP(D68,grup_instansi!$A$2:$E$97,2)</f>
        <v>Lembaga Non Struktural</v>
      </c>
      <c r="F68" t="str">
        <f t="shared" si="3"/>
        <v>('i2023110600067','Kantor Staf Presiden','gi2023110400003'),</v>
      </c>
    </row>
    <row r="69" spans="1:6" x14ac:dyDescent="0.25">
      <c r="A69" s="4">
        <v>4010</v>
      </c>
      <c r="B69" t="str">
        <f t="shared" si="4"/>
        <v>i2023110600068</v>
      </c>
      <c r="C69" s="4" t="s">
        <v>159</v>
      </c>
      <c r="D69" t="str">
        <f>grup_instansi!$A$5</f>
        <v>gi2023110400004</v>
      </c>
      <c r="E69" t="str">
        <f>VLOOKUP(D69,grup_instansi!$A$2:$E$97,2)</f>
        <v>Lembaga Pemerintah Non Kementerian</v>
      </c>
      <c r="F69" t="str">
        <f t="shared" si="3"/>
        <v>('i2023110600068','Badan Siber dan Sandi Negara','gi2023110400004'),</v>
      </c>
    </row>
    <row r="70" spans="1:6" x14ac:dyDescent="0.25">
      <c r="A70" s="4">
        <v>4013</v>
      </c>
      <c r="B70" t="str">
        <f t="shared" si="4"/>
        <v>i2023110600069</v>
      </c>
      <c r="C70" s="4" t="s">
        <v>643</v>
      </c>
      <c r="D70" t="str">
        <f>grup_instansi!$A$5</f>
        <v>gi2023110400004</v>
      </c>
      <c r="E70" t="str">
        <f>VLOOKUP(D70,grup_instansi!$A$2:$E$97,2)</f>
        <v>Lembaga Pemerintah Non Kementerian</v>
      </c>
      <c r="F70" t="str">
        <f t="shared" si="3"/>
        <v>('i2023110600069','Lembaga Penerbangan dan Antariksa Nasional','gi2023110400004'),</v>
      </c>
    </row>
    <row r="71" spans="1:6" x14ac:dyDescent="0.25">
      <c r="A71" s="4">
        <v>4027</v>
      </c>
      <c r="B71" t="str">
        <f t="shared" si="4"/>
        <v>i2023110600070</v>
      </c>
      <c r="C71" s="4" t="s">
        <v>644</v>
      </c>
      <c r="D71" t="str">
        <f>grup_instansi!$A$5</f>
        <v>gi2023110400004</v>
      </c>
      <c r="E71" t="str">
        <f>VLOOKUP(D71,grup_instansi!$A$2:$E$97,2)</f>
        <v>Lembaga Pemerintah Non Kementerian</v>
      </c>
      <c r="F71" t="str">
        <f t="shared" si="3"/>
        <v>('i2023110600070','Badan Standardisasi Nasional','gi2023110400004'),</v>
      </c>
    </row>
    <row r="72" spans="1:6" x14ac:dyDescent="0.25">
      <c r="A72" s="4">
        <v>4011</v>
      </c>
      <c r="B72" t="str">
        <f t="shared" si="4"/>
        <v>i2023110600071</v>
      </c>
      <c r="C72" s="4" t="s">
        <v>645</v>
      </c>
      <c r="D72" t="str">
        <f>grup_instansi!$A$5</f>
        <v>gi2023110400004</v>
      </c>
      <c r="E72" t="str">
        <f>VLOOKUP(D72,grup_instansi!$A$2:$E$97,2)</f>
        <v>Lembaga Pemerintah Non Kementerian</v>
      </c>
      <c r="F72" t="str">
        <f t="shared" si="3"/>
        <v>('i2023110600071','Badan Kepegawaian Negara','gi2023110400004'),</v>
      </c>
    </row>
    <row r="73" spans="1:6" x14ac:dyDescent="0.25">
      <c r="A73" s="4">
        <v>4012</v>
      </c>
      <c r="B73" t="str">
        <f t="shared" si="4"/>
        <v>i2023110600072</v>
      </c>
      <c r="C73" s="4" t="s">
        <v>160</v>
      </c>
      <c r="D73" t="str">
        <f>grup_instansi!$A$5</f>
        <v>gi2023110400004</v>
      </c>
      <c r="E73" t="str">
        <f>VLOOKUP(D73,grup_instansi!$A$2:$E$97,2)</f>
        <v>Lembaga Pemerintah Non Kementerian</v>
      </c>
      <c r="F73" t="str">
        <f t="shared" si="3"/>
        <v>('i2023110600072','Lembaga Administrasi Negara','gi2023110400004'),</v>
      </c>
    </row>
    <row r="74" spans="1:6" x14ac:dyDescent="0.25">
      <c r="A74" s="4">
        <v>4015</v>
      </c>
      <c r="B74" t="str">
        <f t="shared" si="4"/>
        <v>i2023110600073</v>
      </c>
      <c r="C74" s="4" t="s">
        <v>646</v>
      </c>
      <c r="D74" t="str">
        <f>grup_instansi!$A$5</f>
        <v>gi2023110400004</v>
      </c>
      <c r="E74" t="str">
        <f>VLOOKUP(D74,grup_instansi!$A$2:$E$97,2)</f>
        <v>Lembaga Pemerintah Non Kementerian</v>
      </c>
      <c r="F74" t="str">
        <f t="shared" si="3"/>
        <v>('i2023110600073','Badan Tenaga Nuklir Nasional','gi2023110400004'),</v>
      </c>
    </row>
    <row r="75" spans="1:6" x14ac:dyDescent="0.25">
      <c r="A75" s="4">
        <v>4016</v>
      </c>
      <c r="B75" t="str">
        <f t="shared" si="4"/>
        <v>i2023110600074</v>
      </c>
      <c r="C75" s="4" t="s">
        <v>647</v>
      </c>
      <c r="D75" t="str">
        <f>grup_instansi!$A$5</f>
        <v>gi2023110400004</v>
      </c>
      <c r="E75" t="str">
        <f>VLOOKUP(D75,grup_instansi!$A$2:$E$97,2)</f>
        <v>Lembaga Pemerintah Non Kementerian</v>
      </c>
      <c r="F75" t="str">
        <f t="shared" si="3"/>
        <v>('i2023110600074','Badan Pusat Statistik','gi2023110400004'),</v>
      </c>
    </row>
    <row r="76" spans="1:6" x14ac:dyDescent="0.25">
      <c r="A76" s="4">
        <v>4018</v>
      </c>
      <c r="B76" t="str">
        <f t="shared" si="4"/>
        <v>i2023110600075</v>
      </c>
      <c r="C76" s="4" t="s">
        <v>161</v>
      </c>
      <c r="D76" t="str">
        <f>grup_instansi!$A$5</f>
        <v>gi2023110400004</v>
      </c>
      <c r="E76" t="str">
        <f>VLOOKUP(D76,grup_instansi!$A$2:$E$97,2)</f>
        <v>Lembaga Pemerintah Non Kementerian</v>
      </c>
      <c r="F76" t="str">
        <f t="shared" si="3"/>
        <v>('i2023110600075','Arsip Nasional Republik Indonesia','gi2023110400004'),</v>
      </c>
    </row>
    <row r="77" spans="1:6" x14ac:dyDescent="0.25">
      <c r="A77" s="4">
        <v>4019</v>
      </c>
      <c r="B77" t="str">
        <f t="shared" si="4"/>
        <v>i2023110600076</v>
      </c>
      <c r="C77" s="4" t="s">
        <v>648</v>
      </c>
      <c r="D77" t="str">
        <f>grup_instansi!$A$5</f>
        <v>gi2023110400004</v>
      </c>
      <c r="E77" t="str">
        <f>VLOOKUP(D77,grup_instansi!$A$2:$E$97,2)</f>
        <v>Lembaga Pemerintah Non Kementerian</v>
      </c>
      <c r="F77" t="str">
        <f t="shared" si="3"/>
        <v>('i2023110600076','Badan Informasi Geospasial','gi2023110400004'),</v>
      </c>
    </row>
    <row r="78" spans="1:6" x14ac:dyDescent="0.25">
      <c r="A78" s="4">
        <v>4020</v>
      </c>
      <c r="B78" t="str">
        <f t="shared" si="4"/>
        <v>i2023110600077</v>
      </c>
      <c r="C78" s="4" t="s">
        <v>162</v>
      </c>
      <c r="D78" t="str">
        <f>grup_instansi!$A$5</f>
        <v>gi2023110400004</v>
      </c>
      <c r="E78" t="str">
        <f>VLOOKUP(D78,grup_instansi!$A$2:$E$97,2)</f>
        <v>Lembaga Pemerintah Non Kementerian</v>
      </c>
      <c r="F78" t="str">
        <f t="shared" si="3"/>
        <v>('i2023110600077','Badan Kependudukan dan Keluarga Berencana Nasional','gi2023110400004'),</v>
      </c>
    </row>
    <row r="79" spans="1:6" x14ac:dyDescent="0.25">
      <c r="A79" s="4">
        <v>4022</v>
      </c>
      <c r="B79" t="str">
        <f t="shared" si="4"/>
        <v>i2023110600078</v>
      </c>
      <c r="C79" s="4" t="s">
        <v>649</v>
      </c>
      <c r="D79" t="str">
        <f>grup_instansi!$A$5</f>
        <v>gi2023110400004</v>
      </c>
      <c r="E79" t="str">
        <f>VLOOKUP(D79,grup_instansi!$A$2:$E$97,2)</f>
        <v>Lembaga Pemerintah Non Kementerian</v>
      </c>
      <c r="F79" t="str">
        <f t="shared" si="3"/>
        <v>('i2023110600078','Badan Pengkajian dan Penerapan Teknologi','gi2023110400004'),</v>
      </c>
    </row>
    <row r="80" spans="1:6" x14ac:dyDescent="0.25">
      <c r="A80" s="4">
        <v>4023</v>
      </c>
      <c r="B80" t="str">
        <f t="shared" si="4"/>
        <v>i2023110600079</v>
      </c>
      <c r="C80" s="4" t="s">
        <v>650</v>
      </c>
      <c r="D80" t="str">
        <f>grup_instansi!$A$5</f>
        <v>gi2023110400004</v>
      </c>
      <c r="E80" t="str">
        <f>VLOOKUP(D80,grup_instansi!$A$2:$E$97,2)</f>
        <v>Lembaga Pemerintah Non Kementerian</v>
      </c>
      <c r="F80" t="str">
        <f t="shared" si="3"/>
        <v>('i2023110600079','Badan Pengawasan Keuangan dan Pembangunan','gi2023110400004'),</v>
      </c>
    </row>
    <row r="81" spans="1:6" x14ac:dyDescent="0.25">
      <c r="A81" s="4">
        <v>4028</v>
      </c>
      <c r="B81" t="str">
        <f t="shared" si="4"/>
        <v>i2023110600080</v>
      </c>
      <c r="C81" s="4" t="s">
        <v>651</v>
      </c>
      <c r="D81" t="str">
        <f>grup_instansi!$A$5</f>
        <v>gi2023110400004</v>
      </c>
      <c r="E81" t="str">
        <f>VLOOKUP(D81,grup_instansi!$A$2:$E$97,2)</f>
        <v>Lembaga Pemerintah Non Kementerian</v>
      </c>
      <c r="F81" t="str">
        <f t="shared" si="3"/>
        <v>('i2023110600080','Badan Pengawas Tenaga Nuklir','gi2023110400004'),</v>
      </c>
    </row>
    <row r="82" spans="1:6" x14ac:dyDescent="0.25">
      <c r="A82" s="4">
        <v>4031</v>
      </c>
      <c r="B82" t="str">
        <f t="shared" si="4"/>
        <v>i2023110600081</v>
      </c>
      <c r="C82" s="4" t="s">
        <v>164</v>
      </c>
      <c r="D82" t="str">
        <f>grup_instansi!$A$5</f>
        <v>gi2023110400004</v>
      </c>
      <c r="E82" t="str">
        <f>VLOOKUP(D82,grup_instansi!$A$2:$E$97,2)</f>
        <v>Lembaga Pemerintah Non Kementerian</v>
      </c>
      <c r="F82" t="str">
        <f t="shared" si="3"/>
        <v>('i2023110600081','Badan Pengawas Obat dan Makanan','gi2023110400004'),</v>
      </c>
    </row>
    <row r="83" spans="1:6" x14ac:dyDescent="0.25">
      <c r="A83" s="4">
        <v>4032</v>
      </c>
      <c r="B83" t="str">
        <f t="shared" si="4"/>
        <v>i2023110600082</v>
      </c>
      <c r="C83" s="4" t="s">
        <v>165</v>
      </c>
      <c r="D83" t="str">
        <f>grup_instansi!$A$5</f>
        <v>gi2023110400004</v>
      </c>
      <c r="E83" t="str">
        <f>VLOOKUP(D83,grup_instansi!$A$2:$E$97,2)</f>
        <v>Lembaga Pemerintah Non Kementerian</v>
      </c>
      <c r="F83" t="str">
        <f t="shared" si="3"/>
        <v>('i2023110600082','Lembaga Ketahanan Nasional RI','gi2023110400004'),</v>
      </c>
    </row>
    <row r="84" spans="1:6" x14ac:dyDescent="0.25">
      <c r="A84" s="4">
        <v>4040</v>
      </c>
      <c r="B84" t="str">
        <f t="shared" si="4"/>
        <v>i2023110600083</v>
      </c>
      <c r="C84" s="4" t="s">
        <v>167</v>
      </c>
      <c r="D84" t="str">
        <f>grup_instansi!$A$5</f>
        <v>gi2023110400004</v>
      </c>
      <c r="E84" t="str">
        <f>VLOOKUP(D84,grup_instansi!$A$2:$E$97,2)</f>
        <v>Lembaga Pemerintah Non Kementerian</v>
      </c>
      <c r="F84" t="str">
        <f t="shared" ref="F84:F93" si="5">"('"&amp;B84&amp;"','"&amp;C84&amp;"','"&amp;D84&amp;"'),"</f>
        <v>('i2023110600083','Badan Narkotika Nasional','gi2023110400004'),</v>
      </c>
    </row>
    <row r="85" spans="1:6" x14ac:dyDescent="0.25">
      <c r="A85" s="4">
        <v>4043</v>
      </c>
      <c r="B85" t="str">
        <f t="shared" si="4"/>
        <v>i2023110600084</v>
      </c>
      <c r="C85" s="4" t="s">
        <v>652</v>
      </c>
      <c r="D85" t="str">
        <f>grup_instansi!$A$5</f>
        <v>gi2023110400004</v>
      </c>
      <c r="E85" t="str">
        <f>VLOOKUP(D85,grup_instansi!$A$2:$E$97,2)</f>
        <v>Lembaga Pemerintah Non Kementerian</v>
      </c>
      <c r="F85" t="str">
        <f t="shared" si="5"/>
        <v>('i2023110600084','Badan Nasional Penanggulangan Bencana','gi2023110400004'),</v>
      </c>
    </row>
    <row r="86" spans="1:6" x14ac:dyDescent="0.25">
      <c r="A86" s="4">
        <v>4052</v>
      </c>
      <c r="B86" t="str">
        <f t="shared" si="4"/>
        <v>i2023110600085</v>
      </c>
      <c r="C86" s="4" t="s">
        <v>168</v>
      </c>
      <c r="D86" t="str">
        <f>grup_instansi!$A$5</f>
        <v>gi2023110400004</v>
      </c>
      <c r="E86" t="str">
        <f>VLOOKUP(D86,grup_instansi!$A$2:$E$97,2)</f>
        <v>Lembaga Pemerintah Non Kementerian</v>
      </c>
      <c r="F86" t="str">
        <f t="shared" si="5"/>
        <v>('i2023110600085','Badan Keamanan Laut','gi2023110400004'),</v>
      </c>
    </row>
    <row r="87" spans="1:6" x14ac:dyDescent="0.25">
      <c r="A87" s="4">
        <v>4053</v>
      </c>
      <c r="B87" t="str">
        <f t="shared" si="4"/>
        <v>i2023110600086</v>
      </c>
      <c r="C87" s="4" t="s">
        <v>169</v>
      </c>
      <c r="D87" t="str">
        <f>grup_instansi!$A$5</f>
        <v>gi2023110400004</v>
      </c>
      <c r="E87" t="str">
        <f>VLOOKUP(D87,grup_instansi!$A$2:$E$97,2)</f>
        <v>Lembaga Pemerintah Non Kementerian</v>
      </c>
      <c r="F87" t="str">
        <f t="shared" si="5"/>
        <v>('i2023110600086','Badan Nasional Pencarian Dan Pertolongan','gi2023110400004'),</v>
      </c>
    </row>
    <row r="88" spans="1:6" x14ac:dyDescent="0.25">
      <c r="A88" s="4">
        <v>4054</v>
      </c>
      <c r="B88" t="str">
        <f t="shared" si="4"/>
        <v>i2023110600087</v>
      </c>
      <c r="C88" s="4" t="s">
        <v>170</v>
      </c>
      <c r="D88" t="str">
        <f>grup_instansi!$A$5</f>
        <v>gi2023110400004</v>
      </c>
      <c r="E88" t="str">
        <f>VLOOKUP(D88,grup_instansi!$A$2:$E$97,2)</f>
        <v>Lembaga Pemerintah Non Kementerian</v>
      </c>
      <c r="F88" t="str">
        <f t="shared" si="5"/>
        <v>('i2023110600087','Lembaga Kebijakan Pengadaan Barang/Jasa Pemerintah','gi2023110400004'),</v>
      </c>
    </row>
    <row r="89" spans="1:6" x14ac:dyDescent="0.25">
      <c r="A89" s="4">
        <v>4630</v>
      </c>
      <c r="B89" t="str">
        <f t="shared" si="4"/>
        <v>i2023110600088</v>
      </c>
      <c r="C89" s="4" t="s">
        <v>172</v>
      </c>
      <c r="D89" t="str">
        <f>grup_instansi!$A$5</f>
        <v>gi2023110400004</v>
      </c>
      <c r="E89" t="str">
        <f>VLOOKUP(D89,grup_instansi!$A$2:$E$97,2)</f>
        <v>Lembaga Pemerintah Non Kementerian</v>
      </c>
      <c r="F89" t="str">
        <f t="shared" si="5"/>
        <v>('i2023110600088','Badan Perlindungan Pekerja Migran Indonesia','gi2023110400004'),</v>
      </c>
    </row>
    <row r="90" spans="1:6" x14ac:dyDescent="0.25">
      <c r="A90" s="4">
        <v>4014</v>
      </c>
      <c r="B90" t="str">
        <f t="shared" si="4"/>
        <v>i2023110600089</v>
      </c>
      <c r="C90" s="4" t="s">
        <v>653</v>
      </c>
      <c r="D90" t="str">
        <f>grup_instansi!$A$5</f>
        <v>gi2023110400004</v>
      </c>
      <c r="E90" t="str">
        <f>VLOOKUP(D90,grup_instansi!$A$2:$E$97,2)</f>
        <v>Lembaga Pemerintah Non Kementerian</v>
      </c>
      <c r="F90" t="str">
        <f t="shared" si="5"/>
        <v>('i2023110600089','Lembaga Ilmu Pengetahuan Indonesia','gi2023110400004'),</v>
      </c>
    </row>
    <row r="91" spans="1:6" x14ac:dyDescent="0.25">
      <c r="A91" s="4">
        <v>4025</v>
      </c>
      <c r="B91" t="str">
        <f t="shared" si="4"/>
        <v>i2023110600090</v>
      </c>
      <c r="C91" s="4" t="s">
        <v>163</v>
      </c>
      <c r="D91" t="str">
        <f>grup_instansi!$A$5</f>
        <v>gi2023110400004</v>
      </c>
      <c r="E91" t="str">
        <f>VLOOKUP(D91,grup_instansi!$A$2:$E$97,2)</f>
        <v>Lembaga Pemerintah Non Kementerian</v>
      </c>
      <c r="F91" t="str">
        <f t="shared" si="5"/>
        <v>('i2023110600090','Perpustakaan Nasional RI','gi2023110400004'),</v>
      </c>
    </row>
    <row r="92" spans="1:6" x14ac:dyDescent="0.25">
      <c r="A92" s="4">
        <v>4035</v>
      </c>
      <c r="B92" t="str">
        <f t="shared" si="4"/>
        <v>i2023110600091</v>
      </c>
      <c r="C92" s="4" t="s">
        <v>166</v>
      </c>
      <c r="D92" t="str">
        <f>grup_instansi!$A$5</f>
        <v>gi2023110400004</v>
      </c>
      <c r="E92" t="str">
        <f>VLOOKUP(D92,grup_instansi!$A$2:$E$97,2)</f>
        <v>Lembaga Pemerintah Non Kementerian</v>
      </c>
      <c r="F92" t="str">
        <f t="shared" si="5"/>
        <v>('i2023110600091','Badan Meteorologi, Klimatologi dan Geofisika','gi2023110400004'),</v>
      </c>
    </row>
    <row r="93" spans="1:6" x14ac:dyDescent="0.25">
      <c r="A93" s="4">
        <v>4060</v>
      </c>
      <c r="B93" t="str">
        <f t="shared" si="4"/>
        <v>i2023110600092</v>
      </c>
      <c r="C93" s="4" t="s">
        <v>171</v>
      </c>
      <c r="D93" t="str">
        <f>grup_instansi!$A$5</f>
        <v>gi2023110400004</v>
      </c>
      <c r="E93" t="str">
        <f>VLOOKUP(D93,grup_instansi!$A$2:$E$97,2)</f>
        <v>Lembaga Pemerintah Non Kementerian</v>
      </c>
      <c r="F93" t="str">
        <f t="shared" si="5"/>
        <v>('i2023110600092','Badan Nasional Penanggulangan Terorisme','gi2023110400004'),</v>
      </c>
    </row>
    <row r="94" spans="1:6" x14ac:dyDescent="0.25">
      <c r="A94" s="4">
        <v>5104</v>
      </c>
      <c r="B94" t="str">
        <f t="shared" si="4"/>
        <v>i2023110600093</v>
      </c>
      <c r="C94" s="5" t="s">
        <v>173</v>
      </c>
      <c r="D94" t="str">
        <f>grup_instansi!$A$6</f>
        <v>gi2023110400005</v>
      </c>
      <c r="E94" t="str">
        <f>VLOOKUP(D94,grup_instansi!$A$2:$E$97,2)</f>
        <v>Pemerintah Kabupaten</v>
      </c>
      <c r="F94" t="str">
        <f t="shared" ref="F94:F157" si="6">"('"&amp;B94&amp;"','"&amp;C94&amp;"','"&amp;D94&amp;"'),"</f>
        <v>('i2023110600093','Pemerintah Kab. Aceh Besar','gi2023110400005'),</v>
      </c>
    </row>
    <row r="95" spans="1:6" x14ac:dyDescent="0.25">
      <c r="A95" s="4">
        <v>5106</v>
      </c>
      <c r="B95" t="str">
        <f t="shared" si="4"/>
        <v>i2023110600094</v>
      </c>
      <c r="C95" s="5" t="s">
        <v>174</v>
      </c>
      <c r="D95" t="str">
        <f>grup_instansi!$A$6</f>
        <v>gi2023110400005</v>
      </c>
      <c r="E95" t="str">
        <f>VLOOKUP(D95,grup_instansi!$A$2:$E$97,2)</f>
        <v>Pemerintah Kabupaten</v>
      </c>
      <c r="F95" t="str">
        <f t="shared" si="6"/>
        <v>('i2023110600094','Pemerintah Kab. Pidie','gi2023110400005'),</v>
      </c>
    </row>
    <row r="96" spans="1:6" x14ac:dyDescent="0.25">
      <c r="A96" s="4">
        <v>5109</v>
      </c>
      <c r="B96" t="str">
        <f t="shared" si="4"/>
        <v>i2023110600095</v>
      </c>
      <c r="C96" s="5" t="s">
        <v>175</v>
      </c>
      <c r="D96" t="str">
        <f>grup_instansi!$A$6</f>
        <v>gi2023110400005</v>
      </c>
      <c r="E96" t="str">
        <f>VLOOKUP(D96,grup_instansi!$A$2:$E$97,2)</f>
        <v>Pemerintah Kabupaten</v>
      </c>
      <c r="F96" t="str">
        <f t="shared" si="6"/>
        <v>('i2023110600095','Pemerintah Kab. Aceh Utara','gi2023110400005'),</v>
      </c>
    </row>
    <row r="97" spans="1:6" x14ac:dyDescent="0.25">
      <c r="A97" s="4">
        <v>5110</v>
      </c>
      <c r="B97" t="str">
        <f t="shared" si="4"/>
        <v>i2023110600096</v>
      </c>
      <c r="C97" s="5" t="s">
        <v>176</v>
      </c>
      <c r="D97" t="str">
        <f>grup_instansi!$A$6</f>
        <v>gi2023110400005</v>
      </c>
      <c r="E97" t="str">
        <f>VLOOKUP(D97,grup_instansi!$A$2:$E$97,2)</f>
        <v>Pemerintah Kabupaten</v>
      </c>
      <c r="F97" t="str">
        <f t="shared" si="6"/>
        <v>('i2023110600096','Pemerintah Kab. Aceh Timur','gi2023110400005'),</v>
      </c>
    </row>
    <row r="98" spans="1:6" x14ac:dyDescent="0.25">
      <c r="A98" s="4">
        <v>5111</v>
      </c>
      <c r="B98" t="str">
        <f t="shared" si="4"/>
        <v>i2023110600097</v>
      </c>
      <c r="C98" s="5" t="s">
        <v>177</v>
      </c>
      <c r="D98" t="str">
        <f>grup_instansi!$A$6</f>
        <v>gi2023110400005</v>
      </c>
      <c r="E98" t="str">
        <f>VLOOKUP(D98,grup_instansi!$A$2:$E$97,2)</f>
        <v>Pemerintah Kabupaten</v>
      </c>
      <c r="F98" t="str">
        <f t="shared" si="6"/>
        <v>('i2023110600097','Pemerintah Kab. Aceh Selatan','gi2023110400005'),</v>
      </c>
    </row>
    <row r="99" spans="1:6" x14ac:dyDescent="0.25">
      <c r="A99" s="4">
        <v>5114</v>
      </c>
      <c r="B99" t="str">
        <f t="shared" si="4"/>
        <v>i2023110600098</v>
      </c>
      <c r="C99" s="5" t="s">
        <v>178</v>
      </c>
      <c r="D99" t="str">
        <f>grup_instansi!$A$6</f>
        <v>gi2023110400005</v>
      </c>
      <c r="E99" t="str">
        <f>VLOOKUP(D99,grup_instansi!$A$2:$E$97,2)</f>
        <v>Pemerintah Kabupaten</v>
      </c>
      <c r="F99" t="str">
        <f t="shared" si="6"/>
        <v>('i2023110600098','Pemerintah Kab. Aceh Barat','gi2023110400005'),</v>
      </c>
    </row>
    <row r="100" spans="1:6" x14ac:dyDescent="0.25">
      <c r="A100" s="4">
        <v>5115</v>
      </c>
      <c r="B100" t="str">
        <f t="shared" si="4"/>
        <v>i2023110600099</v>
      </c>
      <c r="C100" s="5" t="s">
        <v>179</v>
      </c>
      <c r="D100" t="str">
        <f>grup_instansi!$A$6</f>
        <v>gi2023110400005</v>
      </c>
      <c r="E100" t="str">
        <f>VLOOKUP(D100,grup_instansi!$A$2:$E$97,2)</f>
        <v>Pemerintah Kabupaten</v>
      </c>
      <c r="F100" t="str">
        <f t="shared" si="6"/>
        <v>('i2023110600099','Pemerintah Kab. Aceh Tengah','gi2023110400005'),</v>
      </c>
    </row>
    <row r="101" spans="1:6" x14ac:dyDescent="0.25">
      <c r="A101" s="4">
        <v>5117</v>
      </c>
      <c r="B101" t="str">
        <f t="shared" si="4"/>
        <v>i2023110600100</v>
      </c>
      <c r="C101" s="5" t="s">
        <v>180</v>
      </c>
      <c r="D101" t="str">
        <f>grup_instansi!$A$6</f>
        <v>gi2023110400005</v>
      </c>
      <c r="E101" t="str">
        <f>VLOOKUP(D101,grup_instansi!$A$2:$E$97,2)</f>
        <v>Pemerintah Kabupaten</v>
      </c>
      <c r="F101" t="str">
        <f t="shared" si="6"/>
        <v>('i2023110600100','Pemerintah Kab. Aceh Tenggara','gi2023110400005'),</v>
      </c>
    </row>
    <row r="102" spans="1:6" x14ac:dyDescent="0.25">
      <c r="B102" t="str">
        <f t="shared" si="4"/>
        <v>i2023110600101</v>
      </c>
      <c r="C102" s="5" t="s">
        <v>181</v>
      </c>
      <c r="D102" t="str">
        <f>grup_instansi!$A$6</f>
        <v>gi2023110400005</v>
      </c>
      <c r="E102" t="str">
        <f>VLOOKUP(D102,grup_instansi!$A$2:$E$97,2)</f>
        <v>Pemerintah Kabupaten</v>
      </c>
      <c r="F102" t="str">
        <f t="shared" si="6"/>
        <v>('i2023110600101','Pemerintah Kab. Bireuen','gi2023110400005'),</v>
      </c>
    </row>
    <row r="103" spans="1:6" x14ac:dyDescent="0.25">
      <c r="B103" t="str">
        <f t="shared" si="4"/>
        <v>i2023110600102</v>
      </c>
      <c r="C103" s="5" t="s">
        <v>182</v>
      </c>
      <c r="D103" t="str">
        <f>grup_instansi!$A$6</f>
        <v>gi2023110400005</v>
      </c>
      <c r="E103" t="str">
        <f>VLOOKUP(D103,grup_instansi!$A$2:$E$97,2)</f>
        <v>Pemerintah Kabupaten</v>
      </c>
      <c r="F103" t="str">
        <f t="shared" si="6"/>
        <v>('i2023110600102','Pemerintah Kab. Aceh Barat Daya','gi2023110400005'),</v>
      </c>
    </row>
    <row r="104" spans="1:6" x14ac:dyDescent="0.25">
      <c r="B104" t="str">
        <f t="shared" si="4"/>
        <v>i2023110600103</v>
      </c>
      <c r="C104" s="5" t="s">
        <v>183</v>
      </c>
      <c r="D104" t="str">
        <f>grup_instansi!$A$6</f>
        <v>gi2023110400005</v>
      </c>
      <c r="E104" t="str">
        <f>VLOOKUP(D104,grup_instansi!$A$2:$E$97,2)</f>
        <v>Pemerintah Kabupaten</v>
      </c>
      <c r="F104" t="str">
        <f t="shared" si="6"/>
        <v>('i2023110600103','Pemerintah Kab. Gayo Lues','gi2023110400005'),</v>
      </c>
    </row>
    <row r="105" spans="1:6" x14ac:dyDescent="0.25">
      <c r="B105" t="str">
        <f t="shared" si="4"/>
        <v>i2023110600104</v>
      </c>
      <c r="C105" s="5" t="s">
        <v>184</v>
      </c>
      <c r="D105" t="str">
        <f>grup_instansi!$A$6</f>
        <v>gi2023110400005</v>
      </c>
      <c r="E105" t="str">
        <f>VLOOKUP(D105,grup_instansi!$A$2:$E$97,2)</f>
        <v>Pemerintah Kabupaten</v>
      </c>
      <c r="F105" t="str">
        <f t="shared" si="6"/>
        <v>('i2023110600104','Pemerintah Kab. Aceh Tamiang','gi2023110400005'),</v>
      </c>
    </row>
    <row r="106" spans="1:6" x14ac:dyDescent="0.25">
      <c r="B106" t="str">
        <f t="shared" si="4"/>
        <v>i2023110600105</v>
      </c>
      <c r="C106" s="5" t="s">
        <v>185</v>
      </c>
      <c r="D106" t="str">
        <f>grup_instansi!$A$6</f>
        <v>gi2023110400005</v>
      </c>
      <c r="E106" t="str">
        <f>VLOOKUP(D106,grup_instansi!$A$2:$E$97,2)</f>
        <v>Pemerintah Kabupaten</v>
      </c>
      <c r="F106" t="str">
        <f t="shared" si="6"/>
        <v>('i2023110600105','Pemerintah Kab. Nagan Raya','gi2023110400005'),</v>
      </c>
    </row>
    <row r="107" spans="1:6" x14ac:dyDescent="0.25">
      <c r="B107" t="str">
        <f t="shared" si="4"/>
        <v>i2023110600106</v>
      </c>
      <c r="C107" s="5" t="s">
        <v>186</v>
      </c>
      <c r="D107" t="str">
        <f>grup_instansi!$A$6</f>
        <v>gi2023110400005</v>
      </c>
      <c r="E107" t="str">
        <f>VLOOKUP(D107,grup_instansi!$A$2:$E$97,2)</f>
        <v>Pemerintah Kabupaten</v>
      </c>
      <c r="F107" t="str">
        <f t="shared" si="6"/>
        <v>('i2023110600106','Pemerintah Kab. Aceh Jaya','gi2023110400005'),</v>
      </c>
    </row>
    <row r="108" spans="1:6" x14ac:dyDescent="0.25">
      <c r="B108" t="str">
        <f t="shared" si="4"/>
        <v>i2023110600107</v>
      </c>
      <c r="C108" s="5" t="s">
        <v>187</v>
      </c>
      <c r="D108" t="str">
        <f>grup_instansi!$A$6</f>
        <v>gi2023110400005</v>
      </c>
      <c r="E108" t="str">
        <f>VLOOKUP(D108,grup_instansi!$A$2:$E$97,2)</f>
        <v>Pemerintah Kabupaten</v>
      </c>
      <c r="F108" t="str">
        <f t="shared" si="6"/>
        <v>('i2023110600107','Pemerintah Kab. Bener Meriah','gi2023110400005'),</v>
      </c>
    </row>
    <row r="109" spans="1:6" x14ac:dyDescent="0.25">
      <c r="B109" t="str">
        <f t="shared" si="4"/>
        <v>i2023110600108</v>
      </c>
      <c r="C109" s="5" t="s">
        <v>188</v>
      </c>
      <c r="D109" t="str">
        <f>grup_instansi!$A$6</f>
        <v>gi2023110400005</v>
      </c>
      <c r="E109" t="str">
        <f>VLOOKUP(D109,grup_instansi!$A$2:$E$97,2)</f>
        <v>Pemerintah Kabupaten</v>
      </c>
      <c r="F109" t="str">
        <f t="shared" si="6"/>
        <v>('i2023110600108','Pemerintah Kab. Pidie Jaya','gi2023110400005'),</v>
      </c>
    </row>
    <row r="110" spans="1:6" x14ac:dyDescent="0.25">
      <c r="B110" t="str">
        <f t="shared" si="4"/>
        <v>i2023110600109</v>
      </c>
      <c r="C110" s="5" t="s">
        <v>189</v>
      </c>
      <c r="D110" t="str">
        <f>grup_instansi!$A$7</f>
        <v>gi2023110400006</v>
      </c>
      <c r="E110" t="str">
        <f>VLOOKUP(D110,grup_instansi!$A$2:$E$97,2)</f>
        <v>Pemerintah Kabupaten</v>
      </c>
      <c r="F110" t="str">
        <f t="shared" si="6"/>
        <v>('i2023110600109','Pemerintah Kab. Buleleng','gi2023110400006'),</v>
      </c>
    </row>
    <row r="111" spans="1:6" x14ac:dyDescent="0.25">
      <c r="B111" t="str">
        <f t="shared" si="4"/>
        <v>i2023110600110</v>
      </c>
      <c r="C111" s="5" t="s">
        <v>190</v>
      </c>
      <c r="D111" t="str">
        <f>grup_instansi!$A$7</f>
        <v>gi2023110400006</v>
      </c>
      <c r="E111" t="str">
        <f>VLOOKUP(D111,grup_instansi!$A$2:$E$97,2)</f>
        <v>Pemerintah Kabupaten</v>
      </c>
      <c r="F111" t="str">
        <f t="shared" si="6"/>
        <v>('i2023110600110','Pemerintah Kab. Jembrana','gi2023110400006'),</v>
      </c>
    </row>
    <row r="112" spans="1:6" x14ac:dyDescent="0.25">
      <c r="B112" t="str">
        <f t="shared" si="4"/>
        <v>i2023110600111</v>
      </c>
      <c r="C112" s="5" t="s">
        <v>191</v>
      </c>
      <c r="D112" t="str">
        <f>grup_instansi!$A$7</f>
        <v>gi2023110400006</v>
      </c>
      <c r="E112" t="str">
        <f>VLOOKUP(D112,grup_instansi!$A$2:$E$97,2)</f>
        <v>Pemerintah Kabupaten</v>
      </c>
      <c r="F112" t="str">
        <f t="shared" si="6"/>
        <v>('i2023110600111','Pemerintah Kab. Karangasem','gi2023110400006'),</v>
      </c>
    </row>
    <row r="113" spans="2:6" x14ac:dyDescent="0.25">
      <c r="B113" t="str">
        <f t="shared" si="4"/>
        <v>i2023110600112</v>
      </c>
      <c r="C113" s="5" t="s">
        <v>192</v>
      </c>
      <c r="D113" t="str">
        <f>grup_instansi!$A$7</f>
        <v>gi2023110400006</v>
      </c>
      <c r="E113" t="str">
        <f>VLOOKUP(D113,grup_instansi!$A$2:$E$97,2)</f>
        <v>Pemerintah Kabupaten</v>
      </c>
      <c r="F113" t="str">
        <f t="shared" si="6"/>
        <v>('i2023110600112','Pemerintah Kab. Bangli','gi2023110400006'),</v>
      </c>
    </row>
    <row r="114" spans="2:6" x14ac:dyDescent="0.25">
      <c r="B114" t="str">
        <f t="shared" si="4"/>
        <v>i2023110600113</v>
      </c>
      <c r="C114" s="5" t="s">
        <v>193</v>
      </c>
      <c r="D114" t="str">
        <f>grup_instansi!$A$7</f>
        <v>gi2023110400006</v>
      </c>
      <c r="E114" t="str">
        <f>VLOOKUP(D114,grup_instansi!$A$2:$E$97,2)</f>
        <v>Pemerintah Kabupaten</v>
      </c>
      <c r="F114" t="str">
        <f t="shared" si="6"/>
        <v>('i2023110600113','Pemerintah Kab. Badung','gi2023110400006'),</v>
      </c>
    </row>
    <row r="115" spans="2:6" x14ac:dyDescent="0.25">
      <c r="B115" t="str">
        <f t="shared" si="4"/>
        <v>i2023110600114</v>
      </c>
      <c r="C115" s="5" t="s">
        <v>194</v>
      </c>
      <c r="D115" t="str">
        <f>grup_instansi!$A$7</f>
        <v>gi2023110400006</v>
      </c>
      <c r="E115" t="str">
        <f>VLOOKUP(D115,grup_instansi!$A$2:$E$97,2)</f>
        <v>Pemerintah Kabupaten</v>
      </c>
      <c r="F115" t="str">
        <f t="shared" si="6"/>
        <v>('i2023110600114','Pemerintah Kab. Tabanan','gi2023110400006'),</v>
      </c>
    </row>
    <row r="116" spans="2:6" x14ac:dyDescent="0.25">
      <c r="B116" t="str">
        <f t="shared" si="4"/>
        <v>i2023110600115</v>
      </c>
      <c r="C116" s="5" t="s">
        <v>195</v>
      </c>
      <c r="D116" t="str">
        <f>grup_instansi!$A$8</f>
        <v>gi2023110400007</v>
      </c>
      <c r="E116" t="str">
        <f>VLOOKUP(D116,grup_instansi!$A$2:$E$97,2)</f>
        <v>Pemerintah Kabupaten</v>
      </c>
      <c r="F116" t="str">
        <f t="shared" si="6"/>
        <v>('i2023110600115','Pemerintah Kab. Serang','gi2023110400007'),</v>
      </c>
    </row>
    <row r="117" spans="2:6" x14ac:dyDescent="0.25">
      <c r="B117" t="str">
        <f t="shared" si="4"/>
        <v>i2023110600116</v>
      </c>
      <c r="C117" s="5" t="s">
        <v>196</v>
      </c>
      <c r="D117" t="str">
        <f>grup_instansi!$A$8</f>
        <v>gi2023110400007</v>
      </c>
      <c r="E117" t="str">
        <f>VLOOKUP(D117,grup_instansi!$A$2:$E$97,2)</f>
        <v>Pemerintah Kabupaten</v>
      </c>
      <c r="F117" t="str">
        <f t="shared" si="6"/>
        <v>('i2023110600116','Pemerintah Kab. Pandeglang','gi2023110400007'),</v>
      </c>
    </row>
    <row r="118" spans="2:6" x14ac:dyDescent="0.25">
      <c r="B118" t="str">
        <f t="shared" si="4"/>
        <v>i2023110600117</v>
      </c>
      <c r="C118" s="5" t="s">
        <v>197</v>
      </c>
      <c r="D118" t="str">
        <f>grup_instansi!$A$8</f>
        <v>gi2023110400007</v>
      </c>
      <c r="E118" t="str">
        <f>VLOOKUP(D118,grup_instansi!$A$2:$E$97,2)</f>
        <v>Pemerintah Kabupaten</v>
      </c>
      <c r="F118" t="str">
        <f t="shared" si="6"/>
        <v>('i2023110600117','Pemerintah Kab. Lebak','gi2023110400007'),</v>
      </c>
    </row>
    <row r="119" spans="2:6" x14ac:dyDescent="0.25">
      <c r="B119" t="str">
        <f t="shared" si="4"/>
        <v>i2023110600118</v>
      </c>
      <c r="C119" s="5" t="s">
        <v>198</v>
      </c>
      <c r="D119" t="str">
        <f>grup_instansi!$A$8</f>
        <v>gi2023110400007</v>
      </c>
      <c r="E119" t="str">
        <f>VLOOKUP(D119,grup_instansi!$A$2:$E$97,2)</f>
        <v>Pemerintah Kabupaten</v>
      </c>
      <c r="F119" t="str">
        <f t="shared" si="6"/>
        <v>('i2023110600118','Pemerintah Kab. Tangerang','gi2023110400007'),</v>
      </c>
    </row>
    <row r="120" spans="2:6" x14ac:dyDescent="0.25">
      <c r="B120" t="str">
        <f t="shared" si="4"/>
        <v>i2023110600119</v>
      </c>
      <c r="C120" s="5" t="s">
        <v>199</v>
      </c>
      <c r="D120" t="str">
        <f>grup_instansi!$A$9</f>
        <v>gi2023110400008</v>
      </c>
      <c r="E120" t="str">
        <f>VLOOKUP(D120,grup_instansi!$A$2:$E$97,2)</f>
        <v>Pemerintah Kabupaten</v>
      </c>
      <c r="F120" t="str">
        <f t="shared" si="6"/>
        <v>('i2023110600119','Pemerintah Kab. Bengkulu Utara','gi2023110400008'),</v>
      </c>
    </row>
    <row r="121" spans="2:6" x14ac:dyDescent="0.25">
      <c r="B121" t="str">
        <f t="shared" si="4"/>
        <v>i2023110600120</v>
      </c>
      <c r="C121" s="5" t="s">
        <v>200</v>
      </c>
      <c r="D121" t="str">
        <f>grup_instansi!$A$9</f>
        <v>gi2023110400008</v>
      </c>
      <c r="E121" t="str">
        <f>VLOOKUP(D121,grup_instansi!$A$2:$E$97,2)</f>
        <v>Pemerintah Kabupaten</v>
      </c>
      <c r="F121" t="str">
        <f t="shared" si="6"/>
        <v>('i2023110600120','Pemerintah Kab. Bengkulu Selatan','gi2023110400008'),</v>
      </c>
    </row>
    <row r="122" spans="2:6" x14ac:dyDescent="0.25">
      <c r="B122" t="str">
        <f t="shared" si="4"/>
        <v>i2023110600121</v>
      </c>
      <c r="C122" s="5" t="s">
        <v>201</v>
      </c>
      <c r="D122" t="str">
        <f>grup_instansi!$A$9</f>
        <v>gi2023110400008</v>
      </c>
      <c r="E122" t="str">
        <f>VLOOKUP(D122,grup_instansi!$A$2:$E$97,2)</f>
        <v>Pemerintah Kabupaten</v>
      </c>
      <c r="F122" t="str">
        <f t="shared" si="6"/>
        <v>('i2023110600121','Pemerintah Kab. Rejang Lebong','gi2023110400008'),</v>
      </c>
    </row>
    <row r="123" spans="2:6" x14ac:dyDescent="0.25">
      <c r="B123" t="str">
        <f t="shared" si="4"/>
        <v>i2023110600122</v>
      </c>
      <c r="C123" s="5" t="s">
        <v>202</v>
      </c>
      <c r="D123" t="str">
        <f>grup_instansi!$A$9</f>
        <v>gi2023110400008</v>
      </c>
      <c r="E123" t="str">
        <f>VLOOKUP(D123,grup_instansi!$A$2:$E$97,2)</f>
        <v>Pemerintah Kabupaten</v>
      </c>
      <c r="F123" t="str">
        <f t="shared" si="6"/>
        <v>('i2023110600122','Pemerintah Kab. Kaur','gi2023110400008'),</v>
      </c>
    </row>
    <row r="124" spans="2:6" x14ac:dyDescent="0.25">
      <c r="B124" t="str">
        <f t="shared" si="4"/>
        <v>i2023110600123</v>
      </c>
      <c r="C124" s="5" t="s">
        <v>203</v>
      </c>
      <c r="D124" t="str">
        <f>grup_instansi!$A$9</f>
        <v>gi2023110400008</v>
      </c>
      <c r="E124" t="str">
        <f>VLOOKUP(D124,grup_instansi!$A$2:$E$97,2)</f>
        <v>Pemerintah Kabupaten</v>
      </c>
      <c r="F124" t="str">
        <f t="shared" si="6"/>
        <v>('i2023110600123','Pemerintah Kab. Seluma','gi2023110400008'),</v>
      </c>
    </row>
    <row r="125" spans="2:6" x14ac:dyDescent="0.25">
      <c r="B125" t="str">
        <f t="shared" si="4"/>
        <v>i2023110600124</v>
      </c>
      <c r="C125" s="5" t="s">
        <v>204</v>
      </c>
      <c r="D125" t="str">
        <f>grup_instansi!$A$9</f>
        <v>gi2023110400008</v>
      </c>
      <c r="E125" t="str">
        <f>VLOOKUP(D125,grup_instansi!$A$2:$E$97,2)</f>
        <v>Pemerintah Kabupaten</v>
      </c>
      <c r="F125" t="str">
        <f t="shared" si="6"/>
        <v>('i2023110600124','Pemerintah Kab. Mukomuko','gi2023110400008'),</v>
      </c>
    </row>
    <row r="126" spans="2:6" x14ac:dyDescent="0.25">
      <c r="B126" t="str">
        <f t="shared" si="4"/>
        <v>i2023110600125</v>
      </c>
      <c r="C126" s="5" t="s">
        <v>205</v>
      </c>
      <c r="D126" t="str">
        <f>grup_instansi!$A$9</f>
        <v>gi2023110400008</v>
      </c>
      <c r="E126" t="str">
        <f>VLOOKUP(D126,grup_instansi!$A$2:$E$97,2)</f>
        <v>Pemerintah Kabupaten</v>
      </c>
      <c r="F126" t="str">
        <f t="shared" si="6"/>
        <v>('i2023110600125','Pemerintah Kab. Kepahiang','gi2023110400008'),</v>
      </c>
    </row>
    <row r="127" spans="2:6" x14ac:dyDescent="0.25">
      <c r="B127" t="str">
        <f t="shared" si="4"/>
        <v>i2023110600126</v>
      </c>
      <c r="C127" s="5" t="s">
        <v>206</v>
      </c>
      <c r="D127" t="str">
        <f>grup_instansi!$A$9</f>
        <v>gi2023110400008</v>
      </c>
      <c r="E127" t="str">
        <f>VLOOKUP(D127,grup_instansi!$A$2:$E$97,2)</f>
        <v>Pemerintah Kabupaten</v>
      </c>
      <c r="F127" t="str">
        <f t="shared" si="6"/>
        <v>('i2023110600126','Pemerintah Kab. Lebong','gi2023110400008'),</v>
      </c>
    </row>
    <row r="128" spans="2:6" x14ac:dyDescent="0.25">
      <c r="B128" t="str">
        <f t="shared" si="4"/>
        <v>i2023110600127</v>
      </c>
      <c r="C128" s="5" t="s">
        <v>207</v>
      </c>
      <c r="D128" t="str">
        <f>grup_instansi!$A$9</f>
        <v>gi2023110400008</v>
      </c>
      <c r="E128" t="str">
        <f>VLOOKUP(D128,grup_instansi!$A$2:$E$97,2)</f>
        <v>Pemerintah Kabupaten</v>
      </c>
      <c r="F128" t="str">
        <f t="shared" si="6"/>
        <v>('i2023110600127','Pemerintah Kab. Bengkulu Tengah','gi2023110400008'),</v>
      </c>
    </row>
    <row r="129" spans="2:6" x14ac:dyDescent="0.25">
      <c r="B129" t="str">
        <f t="shared" si="4"/>
        <v>i2023110600128</v>
      </c>
      <c r="C129" s="5" t="s">
        <v>208</v>
      </c>
      <c r="D129" t="str">
        <f>grup_instansi!$A$10</f>
        <v>gi2023110400009</v>
      </c>
      <c r="E129" t="str">
        <f>VLOOKUP(D129,grup_instansi!$A$2:$E$97,2)</f>
        <v>Pemerintah Kabupaten</v>
      </c>
      <c r="F129" t="str">
        <f t="shared" si="6"/>
        <v>('i2023110600128','Pemerintah Kab. Gorontalo','gi2023110400009'),</v>
      </c>
    </row>
    <row r="130" spans="2:6" x14ac:dyDescent="0.25">
      <c r="B130" t="str">
        <f t="shared" si="4"/>
        <v>i2023110600129</v>
      </c>
      <c r="C130" s="5" t="s">
        <v>209</v>
      </c>
      <c r="D130" t="str">
        <f>grup_instansi!$A$10</f>
        <v>gi2023110400009</v>
      </c>
      <c r="E130" t="str">
        <f>VLOOKUP(D130,grup_instansi!$A$2:$E$97,2)</f>
        <v>Pemerintah Kabupaten</v>
      </c>
      <c r="F130" t="str">
        <f t="shared" si="6"/>
        <v>('i2023110600129','Pemerintah Kab. Boalemo','gi2023110400009'),</v>
      </c>
    </row>
    <row r="131" spans="2:6" x14ac:dyDescent="0.25">
      <c r="B131" t="str">
        <f t="shared" si="4"/>
        <v>i2023110600130</v>
      </c>
      <c r="C131" s="5" t="s">
        <v>210</v>
      </c>
      <c r="D131" t="str">
        <f>grup_instansi!$A$10</f>
        <v>gi2023110400009</v>
      </c>
      <c r="E131" t="str">
        <f>VLOOKUP(D131,grup_instansi!$A$2:$E$97,2)</f>
        <v>Pemerintah Kabupaten</v>
      </c>
      <c r="F131" t="str">
        <f t="shared" si="6"/>
        <v>('i2023110600130','Pemerintah Kab. Pohuwato','gi2023110400009'),</v>
      </c>
    </row>
    <row r="132" spans="2:6" x14ac:dyDescent="0.25">
      <c r="B132" t="str">
        <f t="shared" si="4"/>
        <v>i2023110600131</v>
      </c>
      <c r="C132" s="5" t="s">
        <v>211</v>
      </c>
      <c r="D132" t="str">
        <f>grup_instansi!$A$10</f>
        <v>gi2023110400009</v>
      </c>
      <c r="E132" t="str">
        <f>VLOOKUP(D132,grup_instansi!$A$2:$E$97,2)</f>
        <v>Pemerintah Kabupaten</v>
      </c>
      <c r="F132" t="str">
        <f t="shared" si="6"/>
        <v>('i2023110600131','Pemerintah Kab. Bone Bolango','gi2023110400009'),</v>
      </c>
    </row>
    <row r="133" spans="2:6" x14ac:dyDescent="0.25">
      <c r="B133" t="str">
        <f t="shared" si="4"/>
        <v>i2023110600132</v>
      </c>
      <c r="C133" s="5" t="s">
        <v>212</v>
      </c>
      <c r="D133" t="str">
        <f>grup_instansi!$A$10</f>
        <v>gi2023110400009</v>
      </c>
      <c r="E133" t="str">
        <f>VLOOKUP(D133,grup_instansi!$A$2:$E$97,2)</f>
        <v>Pemerintah Kabupaten</v>
      </c>
      <c r="F133" t="str">
        <f t="shared" si="6"/>
        <v>('i2023110600132','Pemerintah Kab. Gorontalo Utara','gi2023110400009'),</v>
      </c>
    </row>
    <row r="134" spans="2:6" x14ac:dyDescent="0.25">
      <c r="B134" t="str">
        <f t="shared" si="4"/>
        <v>i2023110600133</v>
      </c>
      <c r="C134" s="5" t="s">
        <v>213</v>
      </c>
      <c r="D134" t="str">
        <f>grup_instansi!$A$11</f>
        <v>gi2023110400010</v>
      </c>
      <c r="E134" t="str">
        <f>VLOOKUP(D134,grup_instansi!$A$2:$E$97,2)</f>
        <v>Pemerintah Kabupaten</v>
      </c>
      <c r="F134" t="str">
        <f t="shared" si="6"/>
        <v>('i2023110600133','Pemerintah Kab. Batang Hari','gi2023110400010'),</v>
      </c>
    </row>
    <row r="135" spans="2:6" x14ac:dyDescent="0.25">
      <c r="B135" t="str">
        <f t="shared" si="4"/>
        <v>i2023110600134</v>
      </c>
      <c r="C135" s="5" t="s">
        <v>214</v>
      </c>
      <c r="D135" t="str">
        <f>grup_instansi!$A$11</f>
        <v>gi2023110400010</v>
      </c>
      <c r="E135" t="str">
        <f>VLOOKUP(D135,grup_instansi!$A$2:$E$97,2)</f>
        <v>Pemerintah Kabupaten</v>
      </c>
      <c r="F135" t="str">
        <f t="shared" si="6"/>
        <v>('i2023110600134','Pemerintah Kab. Tanjung Jabung Barat','gi2023110400010'),</v>
      </c>
    </row>
    <row r="136" spans="2:6" x14ac:dyDescent="0.25">
      <c r="B136" t="str">
        <f t="shared" si="4"/>
        <v>i2023110600135</v>
      </c>
      <c r="C136" s="5" t="s">
        <v>215</v>
      </c>
      <c r="D136" t="str">
        <f>grup_instansi!$A$11</f>
        <v>gi2023110400010</v>
      </c>
      <c r="E136" t="str">
        <f>VLOOKUP(D136,grup_instansi!$A$2:$E$97,2)</f>
        <v>Pemerintah Kabupaten</v>
      </c>
      <c r="F136" t="str">
        <f t="shared" si="6"/>
        <v>('i2023110600135','Pemerintah Kab. Bungo','gi2023110400010'),</v>
      </c>
    </row>
    <row r="137" spans="2:6" x14ac:dyDescent="0.25">
      <c r="B137" t="str">
        <f t="shared" si="4"/>
        <v>i2023110600136</v>
      </c>
      <c r="C137" s="5" t="s">
        <v>216</v>
      </c>
      <c r="D137" t="str">
        <f>grup_instansi!$A$11</f>
        <v>gi2023110400010</v>
      </c>
      <c r="E137" t="str">
        <f>VLOOKUP(D137,grup_instansi!$A$2:$E$97,2)</f>
        <v>Pemerintah Kabupaten</v>
      </c>
      <c r="F137" t="str">
        <f t="shared" si="6"/>
        <v>('i2023110600136','Pemerintah Kab. Merangin','gi2023110400010'),</v>
      </c>
    </row>
    <row r="138" spans="2:6" x14ac:dyDescent="0.25">
      <c r="B138" t="str">
        <f t="shared" si="4"/>
        <v>i2023110600137</v>
      </c>
      <c r="C138" s="5" t="s">
        <v>217</v>
      </c>
      <c r="D138" t="str">
        <f>grup_instansi!$A$11</f>
        <v>gi2023110400010</v>
      </c>
      <c r="E138" t="str">
        <f>VLOOKUP(D138,grup_instansi!$A$2:$E$97,2)</f>
        <v>Pemerintah Kabupaten</v>
      </c>
      <c r="F138" t="str">
        <f t="shared" si="6"/>
        <v>('i2023110600137','Pemerintah Kab. Kerinci','gi2023110400010'),</v>
      </c>
    </row>
    <row r="139" spans="2:6" x14ac:dyDescent="0.25">
      <c r="B139" t="str">
        <f t="shared" si="4"/>
        <v>i2023110600138</v>
      </c>
      <c r="C139" s="5" t="s">
        <v>218</v>
      </c>
      <c r="D139" t="str">
        <f>grup_instansi!$A$11</f>
        <v>gi2023110400010</v>
      </c>
      <c r="E139" t="str">
        <f>VLOOKUP(D139,grup_instansi!$A$2:$E$97,2)</f>
        <v>Pemerintah Kabupaten</v>
      </c>
      <c r="F139" t="str">
        <f t="shared" si="6"/>
        <v>('i2023110600138','Pemerintah Kab. Sarolangun','gi2023110400010'),</v>
      </c>
    </row>
    <row r="140" spans="2:6" x14ac:dyDescent="0.25">
      <c r="B140" t="str">
        <f t="shared" si="4"/>
        <v>i2023110600139</v>
      </c>
      <c r="C140" s="5" t="s">
        <v>219</v>
      </c>
      <c r="D140" t="str">
        <f>grup_instansi!$A$11</f>
        <v>gi2023110400010</v>
      </c>
      <c r="E140" t="str">
        <f>VLOOKUP(D140,grup_instansi!$A$2:$E$97,2)</f>
        <v>Pemerintah Kabupaten</v>
      </c>
      <c r="F140" t="str">
        <f t="shared" si="6"/>
        <v>('i2023110600139','Pemerintah Kab. Tebo','gi2023110400010'),</v>
      </c>
    </row>
    <row r="141" spans="2:6" x14ac:dyDescent="0.25">
      <c r="B141" t="str">
        <f t="shared" ref="B141:B204" si="7">"i20231106"&amp;RIGHT(TEXT("G00000"&amp;(ROW(B141)-ROW($B$1)),"0"),5)</f>
        <v>i2023110600140</v>
      </c>
      <c r="C141" s="5" t="s">
        <v>220</v>
      </c>
      <c r="D141" t="str">
        <f>grup_instansi!$A$11</f>
        <v>gi2023110400010</v>
      </c>
      <c r="E141" t="str">
        <f>VLOOKUP(D141,grup_instansi!$A$2:$E$97,2)</f>
        <v>Pemerintah Kabupaten</v>
      </c>
      <c r="F141" t="str">
        <f t="shared" si="6"/>
        <v>('i2023110600140','Pemerintah Kab. Muaro Jambi','gi2023110400010'),</v>
      </c>
    </row>
    <row r="142" spans="2:6" x14ac:dyDescent="0.25">
      <c r="B142" t="str">
        <f t="shared" si="7"/>
        <v>i2023110600141</v>
      </c>
      <c r="C142" s="5" t="s">
        <v>221</v>
      </c>
      <c r="D142" t="str">
        <f>grup_instansi!$A$11</f>
        <v>gi2023110400010</v>
      </c>
      <c r="E142" t="str">
        <f>VLOOKUP(D142,grup_instansi!$A$2:$E$97,2)</f>
        <v>Pemerintah Kabupaten</v>
      </c>
      <c r="F142" t="str">
        <f t="shared" si="6"/>
        <v>('i2023110600141','Pemerintah Kab. Tanjung Jabung Timur','gi2023110400010'),</v>
      </c>
    </row>
    <row r="143" spans="2:6" x14ac:dyDescent="0.25">
      <c r="B143" t="str">
        <f t="shared" si="7"/>
        <v>i2023110600142</v>
      </c>
      <c r="C143" s="5" t="s">
        <v>222</v>
      </c>
      <c r="D143" t="str">
        <f>grup_instansi!$A$12</f>
        <v>gi2023110400011</v>
      </c>
      <c r="E143" t="str">
        <f>VLOOKUP(D143,grup_instansi!$A$2:$E$97,2)</f>
        <v>Pemerintah Kabupaten</v>
      </c>
      <c r="F143" t="str">
        <f t="shared" si="6"/>
        <v>('i2023110600142','Pemerintah Kab. Bogor','gi2023110400011'),</v>
      </c>
    </row>
    <row r="144" spans="2:6" x14ac:dyDescent="0.25">
      <c r="B144" t="str">
        <f t="shared" si="7"/>
        <v>i2023110600143</v>
      </c>
      <c r="C144" s="5" t="s">
        <v>223</v>
      </c>
      <c r="D144" t="str">
        <f>grup_instansi!$A$12</f>
        <v>gi2023110400011</v>
      </c>
      <c r="E144" t="str">
        <f>VLOOKUP(D144,grup_instansi!$A$2:$E$97,2)</f>
        <v>Pemerintah Kabupaten</v>
      </c>
      <c r="F144" t="str">
        <f t="shared" si="6"/>
        <v>('i2023110600143','Pemerintah Kab. Sukabumi','gi2023110400011'),</v>
      </c>
    </row>
    <row r="145" spans="2:6" x14ac:dyDescent="0.25">
      <c r="B145" t="str">
        <f t="shared" si="7"/>
        <v>i2023110600144</v>
      </c>
      <c r="C145" s="5" t="s">
        <v>224</v>
      </c>
      <c r="D145" t="str">
        <f>grup_instansi!$A$12</f>
        <v>gi2023110400011</v>
      </c>
      <c r="E145" t="str">
        <f>VLOOKUP(D145,grup_instansi!$A$2:$E$97,2)</f>
        <v>Pemerintah Kabupaten</v>
      </c>
      <c r="F145" t="str">
        <f t="shared" si="6"/>
        <v>('i2023110600144','Pemerintah Kab. Cianjur','gi2023110400011'),</v>
      </c>
    </row>
    <row r="146" spans="2:6" x14ac:dyDescent="0.25">
      <c r="B146" t="str">
        <f t="shared" si="7"/>
        <v>i2023110600145</v>
      </c>
      <c r="C146" s="5" t="s">
        <v>225</v>
      </c>
      <c r="D146" t="str">
        <f>grup_instansi!$A$12</f>
        <v>gi2023110400011</v>
      </c>
      <c r="E146" t="str">
        <f>VLOOKUP(D146,grup_instansi!$A$2:$E$97,2)</f>
        <v>Pemerintah Kabupaten</v>
      </c>
      <c r="F146" t="str">
        <f t="shared" si="6"/>
        <v>('i2023110600145','Pemerintah Kab. Bekasi','gi2023110400011'),</v>
      </c>
    </row>
    <row r="147" spans="2:6" x14ac:dyDescent="0.25">
      <c r="B147" t="str">
        <f t="shared" si="7"/>
        <v>i2023110600146</v>
      </c>
      <c r="C147" s="5" t="s">
        <v>226</v>
      </c>
      <c r="D147" t="str">
        <f>grup_instansi!$A$12</f>
        <v>gi2023110400011</v>
      </c>
      <c r="E147" t="str">
        <f>VLOOKUP(D147,grup_instansi!$A$2:$E$97,2)</f>
        <v>Pemerintah Kabupaten</v>
      </c>
      <c r="F147" t="str">
        <f t="shared" si="6"/>
        <v>('i2023110600146','Pemerintah Kab. Karawang','gi2023110400011'),</v>
      </c>
    </row>
    <row r="148" spans="2:6" x14ac:dyDescent="0.25">
      <c r="B148" t="str">
        <f t="shared" si="7"/>
        <v>i2023110600147</v>
      </c>
      <c r="C148" s="5" t="s">
        <v>227</v>
      </c>
      <c r="D148" t="str">
        <f>grup_instansi!$A$12</f>
        <v>gi2023110400011</v>
      </c>
      <c r="E148" t="str">
        <f>VLOOKUP(D148,grup_instansi!$A$2:$E$97,2)</f>
        <v>Pemerintah Kabupaten</v>
      </c>
      <c r="F148" t="str">
        <f t="shared" si="6"/>
        <v>('i2023110600147','Pemerintah Kab. Purwakarta','gi2023110400011'),</v>
      </c>
    </row>
    <row r="149" spans="2:6" x14ac:dyDescent="0.25">
      <c r="B149" t="str">
        <f t="shared" si="7"/>
        <v>i2023110600148</v>
      </c>
      <c r="C149" s="5" t="s">
        <v>228</v>
      </c>
      <c r="D149" t="str">
        <f>grup_instansi!$A$12</f>
        <v>gi2023110400011</v>
      </c>
      <c r="E149" t="str">
        <f>VLOOKUP(D149,grup_instansi!$A$2:$E$97,2)</f>
        <v>Pemerintah Kabupaten</v>
      </c>
      <c r="F149" t="str">
        <f t="shared" si="6"/>
        <v>('i2023110600148','Pemerintah Kab. Subang','gi2023110400011'),</v>
      </c>
    </row>
    <row r="150" spans="2:6" x14ac:dyDescent="0.25">
      <c r="B150" t="str">
        <f t="shared" si="7"/>
        <v>i2023110600149</v>
      </c>
      <c r="C150" s="5" t="s">
        <v>229</v>
      </c>
      <c r="D150" t="str">
        <f>grup_instansi!$A$12</f>
        <v>gi2023110400011</v>
      </c>
      <c r="E150" t="str">
        <f>VLOOKUP(D150,grup_instansi!$A$2:$E$97,2)</f>
        <v>Pemerintah Kabupaten</v>
      </c>
      <c r="F150" t="str">
        <f t="shared" si="6"/>
        <v>('i2023110600149','Pemerintah Kab. Bandung','gi2023110400011'),</v>
      </c>
    </row>
    <row r="151" spans="2:6" x14ac:dyDescent="0.25">
      <c r="B151" t="str">
        <f t="shared" si="7"/>
        <v>i2023110600150</v>
      </c>
      <c r="C151" s="5" t="s">
        <v>230</v>
      </c>
      <c r="D151" t="str">
        <f>grup_instansi!$A$12</f>
        <v>gi2023110400011</v>
      </c>
      <c r="E151" t="str">
        <f>VLOOKUP(D151,grup_instansi!$A$2:$E$97,2)</f>
        <v>Pemerintah Kabupaten</v>
      </c>
      <c r="F151" t="str">
        <f t="shared" si="6"/>
        <v>('i2023110600150','Pemerintah Kab. Sumedang','gi2023110400011'),</v>
      </c>
    </row>
    <row r="152" spans="2:6" x14ac:dyDescent="0.25">
      <c r="B152" t="str">
        <f t="shared" si="7"/>
        <v>i2023110600151</v>
      </c>
      <c r="C152" s="5" t="s">
        <v>231</v>
      </c>
      <c r="D152" t="str">
        <f>grup_instansi!$A$12</f>
        <v>gi2023110400011</v>
      </c>
      <c r="E152" t="str">
        <f>VLOOKUP(D152,grup_instansi!$A$2:$E$97,2)</f>
        <v>Pemerintah Kabupaten</v>
      </c>
      <c r="F152" t="str">
        <f t="shared" si="6"/>
        <v>('i2023110600151','Pemerintah Kab. Tasikmalaya','gi2023110400011'),</v>
      </c>
    </row>
    <row r="153" spans="2:6" x14ac:dyDescent="0.25">
      <c r="B153" t="str">
        <f t="shared" si="7"/>
        <v>i2023110600152</v>
      </c>
      <c r="C153" s="5" t="s">
        <v>232</v>
      </c>
      <c r="D153" t="str">
        <f>grup_instansi!$A$12</f>
        <v>gi2023110400011</v>
      </c>
      <c r="E153" t="str">
        <f>VLOOKUP(D153,grup_instansi!$A$2:$E$97,2)</f>
        <v>Pemerintah Kabupaten</v>
      </c>
      <c r="F153" t="str">
        <f t="shared" si="6"/>
        <v>('i2023110600152','Pemerintah Kab. Ciamis','gi2023110400011'),</v>
      </c>
    </row>
    <row r="154" spans="2:6" x14ac:dyDescent="0.25">
      <c r="B154" t="str">
        <f t="shared" si="7"/>
        <v>i2023110600153</v>
      </c>
      <c r="C154" s="5" t="s">
        <v>233</v>
      </c>
      <c r="D154" t="str">
        <f>grup_instansi!$A$12</f>
        <v>gi2023110400011</v>
      </c>
      <c r="E154" t="str">
        <f>VLOOKUP(D154,grup_instansi!$A$2:$E$97,2)</f>
        <v>Pemerintah Kabupaten</v>
      </c>
      <c r="F154" t="str">
        <f t="shared" si="6"/>
        <v>('i2023110600153','Pemerintah Kab. Cirebon','gi2023110400011'),</v>
      </c>
    </row>
    <row r="155" spans="2:6" x14ac:dyDescent="0.25">
      <c r="B155" t="str">
        <f t="shared" si="7"/>
        <v>i2023110600154</v>
      </c>
      <c r="C155" s="5" t="s">
        <v>234</v>
      </c>
      <c r="D155" t="str">
        <f>grup_instansi!$A$12</f>
        <v>gi2023110400011</v>
      </c>
      <c r="E155" t="str">
        <f>VLOOKUP(D155,grup_instansi!$A$2:$E$97,2)</f>
        <v>Pemerintah Kabupaten</v>
      </c>
      <c r="F155" t="str">
        <f t="shared" si="6"/>
        <v>('i2023110600154','Pemerintah Kab. Kuningan','gi2023110400011'),</v>
      </c>
    </row>
    <row r="156" spans="2:6" x14ac:dyDescent="0.25">
      <c r="B156" t="str">
        <f t="shared" si="7"/>
        <v>i2023110600155</v>
      </c>
      <c r="C156" s="5" t="s">
        <v>235</v>
      </c>
      <c r="D156" t="str">
        <f>grup_instansi!$A$12</f>
        <v>gi2023110400011</v>
      </c>
      <c r="E156" t="str">
        <f>VLOOKUP(D156,grup_instansi!$A$2:$E$97,2)</f>
        <v>Pemerintah Kabupaten</v>
      </c>
      <c r="F156" t="str">
        <f t="shared" si="6"/>
        <v>('i2023110600155','Pemerintah Kab. Indramayu','gi2023110400011'),</v>
      </c>
    </row>
    <row r="157" spans="2:6" x14ac:dyDescent="0.25">
      <c r="B157" t="str">
        <f t="shared" si="7"/>
        <v>i2023110600156</v>
      </c>
      <c r="C157" s="5" t="s">
        <v>236</v>
      </c>
      <c r="D157" t="str">
        <f>grup_instansi!$A$12</f>
        <v>gi2023110400011</v>
      </c>
      <c r="E157" t="str">
        <f>VLOOKUP(D157,grup_instansi!$A$2:$E$97,2)</f>
        <v>Pemerintah Kabupaten</v>
      </c>
      <c r="F157" t="str">
        <f t="shared" si="6"/>
        <v>('i2023110600156','Pemerintah Kab. Bandung Barat','gi2023110400011'),</v>
      </c>
    </row>
    <row r="158" spans="2:6" x14ac:dyDescent="0.25">
      <c r="B158" t="str">
        <f t="shared" si="7"/>
        <v>i2023110600157</v>
      </c>
      <c r="C158" s="5" t="s">
        <v>237</v>
      </c>
      <c r="D158" t="str">
        <f>grup_instansi!$A$12</f>
        <v>gi2023110400011</v>
      </c>
      <c r="E158" t="str">
        <f>VLOOKUP(D158,grup_instansi!$A$2:$E$97,2)</f>
        <v>Pemerintah Kabupaten</v>
      </c>
      <c r="F158" t="str">
        <f t="shared" ref="F158:F221" si="8">"('"&amp;B158&amp;"','"&amp;C158&amp;"','"&amp;D158&amp;"'),"</f>
        <v>('i2023110600157','Pemerintah Kab. Pangandaran','gi2023110400011'),</v>
      </c>
    </row>
    <row r="159" spans="2:6" x14ac:dyDescent="0.25">
      <c r="B159" t="str">
        <f t="shared" si="7"/>
        <v>i2023110600158</v>
      </c>
      <c r="C159" s="5" t="s">
        <v>238</v>
      </c>
      <c r="D159" t="str">
        <f>grup_instansi!$A$13</f>
        <v>gi2023110400012</v>
      </c>
      <c r="E159" t="str">
        <f>VLOOKUP(D159,grup_instansi!$A$2:$E$97,2)</f>
        <v>Pemerintah Kabupaten</v>
      </c>
      <c r="F159" t="str">
        <f t="shared" si="8"/>
        <v>('i2023110600158','Pemerintah Kab. Semarang','gi2023110400012'),</v>
      </c>
    </row>
    <row r="160" spans="2:6" x14ac:dyDescent="0.25">
      <c r="B160" t="str">
        <f t="shared" si="7"/>
        <v>i2023110600159</v>
      </c>
      <c r="C160" s="5" t="s">
        <v>239</v>
      </c>
      <c r="D160" t="str">
        <f>grup_instansi!$A$13</f>
        <v>gi2023110400012</v>
      </c>
      <c r="E160" t="str">
        <f>VLOOKUP(D160,grup_instansi!$A$2:$E$97,2)</f>
        <v>Pemerintah Kabupaten</v>
      </c>
      <c r="F160" t="str">
        <f t="shared" si="8"/>
        <v>('i2023110600159','Pemerintah Kab. Kendal','gi2023110400012'),</v>
      </c>
    </row>
    <row r="161" spans="2:6" x14ac:dyDescent="0.25">
      <c r="B161" t="str">
        <f t="shared" si="7"/>
        <v>i2023110600160</v>
      </c>
      <c r="C161" s="5" t="s">
        <v>240</v>
      </c>
      <c r="D161" t="str">
        <f>grup_instansi!$A$13</f>
        <v>gi2023110400012</v>
      </c>
      <c r="E161" t="str">
        <f>VLOOKUP(D161,grup_instansi!$A$2:$E$97,2)</f>
        <v>Pemerintah Kabupaten</v>
      </c>
      <c r="F161" t="str">
        <f t="shared" si="8"/>
        <v>('i2023110600160','Pemerintah Kab. Grobogan','gi2023110400012'),</v>
      </c>
    </row>
    <row r="162" spans="2:6" x14ac:dyDescent="0.25">
      <c r="B162" t="str">
        <f t="shared" si="7"/>
        <v>i2023110600161</v>
      </c>
      <c r="C162" s="5" t="s">
        <v>241</v>
      </c>
      <c r="D162" t="str">
        <f>grup_instansi!$A$13</f>
        <v>gi2023110400012</v>
      </c>
      <c r="E162" t="str">
        <f>VLOOKUP(D162,grup_instansi!$A$2:$E$97,2)</f>
        <v>Pemerintah Kabupaten</v>
      </c>
      <c r="F162" t="str">
        <f t="shared" si="8"/>
        <v>('i2023110600161','Pemerintah Kab. Pekalongan','gi2023110400012'),</v>
      </c>
    </row>
    <row r="163" spans="2:6" x14ac:dyDescent="0.25">
      <c r="B163" t="str">
        <f t="shared" si="7"/>
        <v>i2023110600162</v>
      </c>
      <c r="C163" s="5" t="s">
        <v>242</v>
      </c>
      <c r="D163" t="str">
        <f>grup_instansi!$A$13</f>
        <v>gi2023110400012</v>
      </c>
      <c r="E163" t="str">
        <f>VLOOKUP(D163,grup_instansi!$A$2:$E$97,2)</f>
        <v>Pemerintah Kabupaten</v>
      </c>
      <c r="F163" t="str">
        <f t="shared" si="8"/>
        <v>('i2023110600162','Pemerintah Kab. Batang','gi2023110400012'),</v>
      </c>
    </row>
    <row r="164" spans="2:6" x14ac:dyDescent="0.25">
      <c r="B164" t="str">
        <f t="shared" si="7"/>
        <v>i2023110600163</v>
      </c>
      <c r="C164" s="5" t="s">
        <v>243</v>
      </c>
      <c r="D164" t="str">
        <f>grup_instansi!$A$13</f>
        <v>gi2023110400012</v>
      </c>
      <c r="E164" t="str">
        <f>VLOOKUP(D164,grup_instansi!$A$2:$E$97,2)</f>
        <v>Pemerintah Kabupaten</v>
      </c>
      <c r="F164" t="str">
        <f t="shared" si="8"/>
        <v>('i2023110600163','Pemerintah Kab. Tegal','gi2023110400012'),</v>
      </c>
    </row>
    <row r="165" spans="2:6" x14ac:dyDescent="0.25">
      <c r="B165" t="str">
        <f t="shared" si="7"/>
        <v>i2023110600164</v>
      </c>
      <c r="C165" s="5" t="s">
        <v>244</v>
      </c>
      <c r="D165" t="str">
        <f>grup_instansi!$A$13</f>
        <v>gi2023110400012</v>
      </c>
      <c r="E165" t="str">
        <f>VLOOKUP(D165,grup_instansi!$A$2:$E$97,2)</f>
        <v>Pemerintah Kabupaten</v>
      </c>
      <c r="F165" t="str">
        <f t="shared" si="8"/>
        <v>('i2023110600164','Pemerintah Kab. Brebes','gi2023110400012'),</v>
      </c>
    </row>
    <row r="166" spans="2:6" x14ac:dyDescent="0.25">
      <c r="B166" t="str">
        <f t="shared" si="7"/>
        <v>i2023110600165</v>
      </c>
      <c r="C166" s="5" t="s">
        <v>245</v>
      </c>
      <c r="D166" t="str">
        <f>grup_instansi!$A$13</f>
        <v>gi2023110400012</v>
      </c>
      <c r="E166" t="str">
        <f>VLOOKUP(D166,grup_instansi!$A$2:$E$97,2)</f>
        <v>Pemerintah Kabupaten</v>
      </c>
      <c r="F166" t="str">
        <f t="shared" si="8"/>
        <v>('i2023110600165','Pemerintah Kab. Kudus','gi2023110400012'),</v>
      </c>
    </row>
    <row r="167" spans="2:6" x14ac:dyDescent="0.25">
      <c r="B167" t="str">
        <f t="shared" si="7"/>
        <v>i2023110600166</v>
      </c>
      <c r="C167" s="5" t="s">
        <v>246</v>
      </c>
      <c r="D167" t="str">
        <f>grup_instansi!$A$13</f>
        <v>gi2023110400012</v>
      </c>
      <c r="E167" t="str">
        <f>VLOOKUP(D167,grup_instansi!$A$2:$E$97,2)</f>
        <v>Pemerintah Kabupaten</v>
      </c>
      <c r="F167" t="str">
        <f t="shared" si="8"/>
        <v>('i2023110600166','Pemerintah Kab. Pemalang','gi2023110400012'),</v>
      </c>
    </row>
    <row r="168" spans="2:6" x14ac:dyDescent="0.25">
      <c r="B168" t="str">
        <f t="shared" si="7"/>
        <v>i2023110600167</v>
      </c>
      <c r="C168" s="5" t="s">
        <v>247</v>
      </c>
      <c r="D168" t="str">
        <f>grup_instansi!$A$13</f>
        <v>gi2023110400012</v>
      </c>
      <c r="E168" t="str">
        <f>VLOOKUP(D168,grup_instansi!$A$2:$E$97,2)</f>
        <v>Pemerintah Kabupaten</v>
      </c>
      <c r="F168" t="str">
        <f t="shared" si="8"/>
        <v>('i2023110600167','Pemerintah Kab. Jepara','gi2023110400012'),</v>
      </c>
    </row>
    <row r="169" spans="2:6" x14ac:dyDescent="0.25">
      <c r="B169" t="str">
        <f t="shared" si="7"/>
        <v>i2023110600168</v>
      </c>
      <c r="C169" s="5" t="s">
        <v>248</v>
      </c>
      <c r="D169" t="str">
        <f>grup_instansi!$A$13</f>
        <v>gi2023110400012</v>
      </c>
      <c r="E169" t="str">
        <f>VLOOKUP(D169,grup_instansi!$A$2:$E$97,2)</f>
        <v>Pemerintah Kabupaten</v>
      </c>
      <c r="F169" t="str">
        <f t="shared" si="8"/>
        <v>('i2023110600168','Pemerintah Kab. Rembang','gi2023110400012'),</v>
      </c>
    </row>
    <row r="170" spans="2:6" x14ac:dyDescent="0.25">
      <c r="B170" t="str">
        <f t="shared" si="7"/>
        <v>i2023110600169</v>
      </c>
      <c r="C170" s="5" t="s">
        <v>249</v>
      </c>
      <c r="D170" t="str">
        <f>grup_instansi!$A$13</f>
        <v>gi2023110400012</v>
      </c>
      <c r="E170" t="str">
        <f>VLOOKUP(D170,grup_instansi!$A$2:$E$97,2)</f>
        <v>Pemerintah Kabupaten</v>
      </c>
      <c r="F170" t="str">
        <f t="shared" si="8"/>
        <v>('i2023110600169','Pemerintah Kab. Blora','gi2023110400012'),</v>
      </c>
    </row>
    <row r="171" spans="2:6" x14ac:dyDescent="0.25">
      <c r="B171" t="str">
        <f t="shared" si="7"/>
        <v>i2023110600170</v>
      </c>
      <c r="C171" s="5" t="s">
        <v>250</v>
      </c>
      <c r="D171" t="str">
        <f>grup_instansi!$A$13</f>
        <v>gi2023110400012</v>
      </c>
      <c r="E171" t="str">
        <f>VLOOKUP(D171,grup_instansi!$A$2:$E$97,2)</f>
        <v>Pemerintah Kabupaten</v>
      </c>
      <c r="F171" t="str">
        <f t="shared" si="8"/>
        <v>('i2023110600170','Pemerintah Kab. Banyumas','gi2023110400012'),</v>
      </c>
    </row>
    <row r="172" spans="2:6" x14ac:dyDescent="0.25">
      <c r="B172" t="str">
        <f t="shared" si="7"/>
        <v>i2023110600171</v>
      </c>
      <c r="C172" s="5" t="s">
        <v>251</v>
      </c>
      <c r="D172" t="str">
        <f>grup_instansi!$A$13</f>
        <v>gi2023110400012</v>
      </c>
      <c r="E172" t="str">
        <f>VLOOKUP(D172,grup_instansi!$A$2:$E$97,2)</f>
        <v>Pemerintah Kabupaten</v>
      </c>
      <c r="F172" t="str">
        <f t="shared" si="8"/>
        <v>('i2023110600171','Pemerintah Kab. Cilacap','gi2023110400012'),</v>
      </c>
    </row>
    <row r="173" spans="2:6" x14ac:dyDescent="0.25">
      <c r="B173" t="str">
        <f t="shared" si="7"/>
        <v>i2023110600172</v>
      </c>
      <c r="C173" s="5" t="s">
        <v>252</v>
      </c>
      <c r="D173" t="str">
        <f>grup_instansi!$A$13</f>
        <v>gi2023110400012</v>
      </c>
      <c r="E173" t="str">
        <f>VLOOKUP(D173,grup_instansi!$A$2:$E$97,2)</f>
        <v>Pemerintah Kabupaten</v>
      </c>
      <c r="F173" t="str">
        <f t="shared" si="8"/>
        <v>('i2023110600172','Pemerintah Kab. Purbalingga','gi2023110400012'),</v>
      </c>
    </row>
    <row r="174" spans="2:6" x14ac:dyDescent="0.25">
      <c r="B174" t="str">
        <f t="shared" si="7"/>
        <v>i2023110600173</v>
      </c>
      <c r="C174" s="5" t="s">
        <v>253</v>
      </c>
      <c r="D174" t="str">
        <f>grup_instansi!$A$13</f>
        <v>gi2023110400012</v>
      </c>
      <c r="E174" t="str">
        <f>VLOOKUP(D174,grup_instansi!$A$2:$E$97,2)</f>
        <v>Pemerintah Kabupaten</v>
      </c>
      <c r="F174" t="str">
        <f t="shared" si="8"/>
        <v>('i2023110600173','Pemerintah Kab. Banjarnegara','gi2023110400012'),</v>
      </c>
    </row>
    <row r="175" spans="2:6" x14ac:dyDescent="0.25">
      <c r="B175" t="str">
        <f t="shared" si="7"/>
        <v>i2023110600174</v>
      </c>
      <c r="C175" s="5" t="s">
        <v>254</v>
      </c>
      <c r="D175" t="str">
        <f>grup_instansi!$A$13</f>
        <v>gi2023110400012</v>
      </c>
      <c r="E175" t="str">
        <f>VLOOKUP(D175,grup_instansi!$A$2:$E$97,2)</f>
        <v>Pemerintah Kabupaten</v>
      </c>
      <c r="F175" t="str">
        <f t="shared" si="8"/>
        <v>('i2023110600174','Pemerintah Kab. Magelang','gi2023110400012'),</v>
      </c>
    </row>
    <row r="176" spans="2:6" x14ac:dyDescent="0.25">
      <c r="B176" t="str">
        <f t="shared" si="7"/>
        <v>i2023110600175</v>
      </c>
      <c r="C176" s="5" t="s">
        <v>255</v>
      </c>
      <c r="D176" t="str">
        <f>grup_instansi!$A$13</f>
        <v>gi2023110400012</v>
      </c>
      <c r="E176" t="str">
        <f>VLOOKUP(D176,grup_instansi!$A$2:$E$97,2)</f>
        <v>Pemerintah Kabupaten</v>
      </c>
      <c r="F176" t="str">
        <f t="shared" si="8"/>
        <v>('i2023110600175','Pemerintah Kab. Wonosobo','gi2023110400012'),</v>
      </c>
    </row>
    <row r="177" spans="2:6" x14ac:dyDescent="0.25">
      <c r="B177" t="str">
        <f t="shared" si="7"/>
        <v>i2023110600176</v>
      </c>
      <c r="C177" s="5" t="s">
        <v>256</v>
      </c>
      <c r="D177" t="str">
        <f>grup_instansi!$A$13</f>
        <v>gi2023110400012</v>
      </c>
      <c r="E177" t="str">
        <f>VLOOKUP(D177,grup_instansi!$A$2:$E$97,2)</f>
        <v>Pemerintah Kabupaten</v>
      </c>
      <c r="F177" t="str">
        <f t="shared" si="8"/>
        <v>('i2023110600176','Pemerintah Kab. Purworejo','gi2023110400012'),</v>
      </c>
    </row>
    <row r="178" spans="2:6" x14ac:dyDescent="0.25">
      <c r="B178" t="str">
        <f t="shared" si="7"/>
        <v>i2023110600177</v>
      </c>
      <c r="C178" s="5" t="s">
        <v>257</v>
      </c>
      <c r="D178" t="str">
        <f>grup_instansi!$A$13</f>
        <v>gi2023110400012</v>
      </c>
      <c r="E178" t="str">
        <f>VLOOKUP(D178,grup_instansi!$A$2:$E$97,2)</f>
        <v>Pemerintah Kabupaten</v>
      </c>
      <c r="F178" t="str">
        <f t="shared" si="8"/>
        <v>('i2023110600177','Pemerintah Kab. Kebumen','gi2023110400012'),</v>
      </c>
    </row>
    <row r="179" spans="2:6" x14ac:dyDescent="0.25">
      <c r="B179" t="str">
        <f t="shared" si="7"/>
        <v>i2023110600178</v>
      </c>
      <c r="C179" s="5" t="s">
        <v>258</v>
      </c>
      <c r="D179" t="str">
        <f>grup_instansi!$A$13</f>
        <v>gi2023110400012</v>
      </c>
      <c r="E179" t="str">
        <f>VLOOKUP(D179,grup_instansi!$A$2:$E$97,2)</f>
        <v>Pemerintah Kabupaten</v>
      </c>
      <c r="F179" t="str">
        <f t="shared" si="8"/>
        <v>('i2023110600178','Pemerintah Kab. Sragen','gi2023110400012'),</v>
      </c>
    </row>
    <row r="180" spans="2:6" x14ac:dyDescent="0.25">
      <c r="B180" t="str">
        <f t="shared" si="7"/>
        <v>i2023110600179</v>
      </c>
      <c r="C180" s="5" t="s">
        <v>259</v>
      </c>
      <c r="D180" t="str">
        <f>grup_instansi!$A$13</f>
        <v>gi2023110400012</v>
      </c>
      <c r="E180" t="str">
        <f>VLOOKUP(D180,grup_instansi!$A$2:$E$97,2)</f>
        <v>Pemerintah Kabupaten</v>
      </c>
      <c r="F180" t="str">
        <f t="shared" si="8"/>
        <v>('i2023110600179','Pemerintah Kab. Sukoharjo','gi2023110400012'),</v>
      </c>
    </row>
    <row r="181" spans="2:6" x14ac:dyDescent="0.25">
      <c r="B181" t="str">
        <f t="shared" si="7"/>
        <v>i2023110600180</v>
      </c>
      <c r="C181" s="5" t="s">
        <v>260</v>
      </c>
      <c r="D181" t="str">
        <f>grup_instansi!$A$13</f>
        <v>gi2023110400012</v>
      </c>
      <c r="E181" t="str">
        <f>VLOOKUP(D181,grup_instansi!$A$2:$E$97,2)</f>
        <v>Pemerintah Kabupaten</v>
      </c>
      <c r="F181" t="str">
        <f t="shared" si="8"/>
        <v>('i2023110600180','Pemerintah Kab. Karanganyar','gi2023110400012'),</v>
      </c>
    </row>
    <row r="182" spans="2:6" x14ac:dyDescent="0.25">
      <c r="B182" t="str">
        <f t="shared" si="7"/>
        <v>i2023110600181</v>
      </c>
      <c r="C182" s="5" t="s">
        <v>261</v>
      </c>
      <c r="D182" t="str">
        <f>grup_instansi!$A$13</f>
        <v>gi2023110400012</v>
      </c>
      <c r="E182" t="str">
        <f>VLOOKUP(D182,grup_instansi!$A$2:$E$97,2)</f>
        <v>Pemerintah Kabupaten</v>
      </c>
      <c r="F182" t="str">
        <f t="shared" si="8"/>
        <v>('i2023110600181','Pemerintah Kab. Wonogiri','gi2023110400012'),</v>
      </c>
    </row>
    <row r="183" spans="2:6" x14ac:dyDescent="0.25">
      <c r="B183" t="str">
        <f t="shared" si="7"/>
        <v>i2023110600182</v>
      </c>
      <c r="C183" s="5" t="s">
        <v>262</v>
      </c>
      <c r="D183" t="str">
        <f>grup_instansi!$A$14</f>
        <v>gi2023110400013</v>
      </c>
      <c r="E183" t="str">
        <f>VLOOKUP(D183,grup_instansi!$A$2:$E$97,2)</f>
        <v>Pemerintah Kabupaten</v>
      </c>
      <c r="F183" t="str">
        <f t="shared" si="8"/>
        <v>('i2023110600182','Pemerintah Kab. Gresik','gi2023110400013'),</v>
      </c>
    </row>
    <row r="184" spans="2:6" x14ac:dyDescent="0.25">
      <c r="B184" t="str">
        <f t="shared" si="7"/>
        <v>i2023110600183</v>
      </c>
      <c r="C184" s="5" t="s">
        <v>263</v>
      </c>
      <c r="D184" t="str">
        <f>grup_instansi!$A$14</f>
        <v>gi2023110400013</v>
      </c>
      <c r="E184" t="str">
        <f>VLOOKUP(D184,grup_instansi!$A$2:$E$97,2)</f>
        <v>Pemerintah Kabupaten</v>
      </c>
      <c r="F184" t="str">
        <f t="shared" si="8"/>
        <v>('i2023110600183','Pemerintah Kab. Mojokerto','gi2023110400013'),</v>
      </c>
    </row>
    <row r="185" spans="2:6" x14ac:dyDescent="0.25">
      <c r="B185" t="str">
        <f t="shared" si="7"/>
        <v>i2023110600184</v>
      </c>
      <c r="C185" s="5" t="s">
        <v>264</v>
      </c>
      <c r="D185" t="str">
        <f>grup_instansi!$A$14</f>
        <v>gi2023110400013</v>
      </c>
      <c r="E185" t="str">
        <f>VLOOKUP(D185,grup_instansi!$A$2:$E$97,2)</f>
        <v>Pemerintah Kabupaten</v>
      </c>
      <c r="F185" t="str">
        <f t="shared" si="8"/>
        <v>('i2023110600184','Pemerintah Kab. Sidoarjo','gi2023110400013'),</v>
      </c>
    </row>
    <row r="186" spans="2:6" x14ac:dyDescent="0.25">
      <c r="B186" t="str">
        <f t="shared" si="7"/>
        <v>i2023110600185</v>
      </c>
      <c r="C186" s="5" t="s">
        <v>265</v>
      </c>
      <c r="D186" t="str">
        <f>grup_instansi!$A$14</f>
        <v>gi2023110400013</v>
      </c>
      <c r="E186" t="str">
        <f>VLOOKUP(D186,grup_instansi!$A$2:$E$97,2)</f>
        <v>Pemerintah Kabupaten</v>
      </c>
      <c r="F186" t="str">
        <f t="shared" si="8"/>
        <v>('i2023110600185','Pemerintah Kab. Jombang','gi2023110400013'),</v>
      </c>
    </row>
    <row r="187" spans="2:6" x14ac:dyDescent="0.25">
      <c r="B187" t="str">
        <f t="shared" si="7"/>
        <v>i2023110600186</v>
      </c>
      <c r="C187" s="5" t="s">
        <v>266</v>
      </c>
      <c r="D187" t="str">
        <f>grup_instansi!$A$14</f>
        <v>gi2023110400013</v>
      </c>
      <c r="E187" t="str">
        <f>VLOOKUP(D187,grup_instansi!$A$2:$E$97,2)</f>
        <v>Pemerintah Kabupaten</v>
      </c>
      <c r="F187" t="str">
        <f t="shared" si="8"/>
        <v>('i2023110600186','Pemerintah Kab. Sampang','gi2023110400013'),</v>
      </c>
    </row>
    <row r="188" spans="2:6" x14ac:dyDescent="0.25">
      <c r="B188" t="str">
        <f t="shared" si="7"/>
        <v>i2023110600187</v>
      </c>
      <c r="C188" s="5" t="s">
        <v>267</v>
      </c>
      <c r="D188" t="str">
        <f>grup_instansi!$A$14</f>
        <v>gi2023110400013</v>
      </c>
      <c r="E188" t="str">
        <f>VLOOKUP(D188,grup_instansi!$A$2:$E$97,2)</f>
        <v>Pemerintah Kabupaten</v>
      </c>
      <c r="F188" t="str">
        <f t="shared" si="8"/>
        <v>('i2023110600187','Pemerintah Kab. Pamekasan','gi2023110400013'),</v>
      </c>
    </row>
    <row r="189" spans="2:6" x14ac:dyDescent="0.25">
      <c r="B189" t="str">
        <f t="shared" si="7"/>
        <v>i2023110600188</v>
      </c>
      <c r="C189" s="5" t="s">
        <v>268</v>
      </c>
      <c r="D189" t="str">
        <f>grup_instansi!$A$14</f>
        <v>gi2023110400013</v>
      </c>
      <c r="E189" t="str">
        <f>VLOOKUP(D189,grup_instansi!$A$2:$E$97,2)</f>
        <v>Pemerintah Kabupaten</v>
      </c>
      <c r="F189" t="str">
        <f t="shared" si="8"/>
        <v>('i2023110600188','Pemerintah Kab. Sumenep','gi2023110400013'),</v>
      </c>
    </row>
    <row r="190" spans="2:6" x14ac:dyDescent="0.25">
      <c r="B190" t="str">
        <f t="shared" si="7"/>
        <v>i2023110600189</v>
      </c>
      <c r="C190" s="5" t="s">
        <v>269</v>
      </c>
      <c r="D190" t="str">
        <f>grup_instansi!$A$14</f>
        <v>gi2023110400013</v>
      </c>
      <c r="E190" t="str">
        <f>VLOOKUP(D190,grup_instansi!$A$2:$E$97,2)</f>
        <v>Pemerintah Kabupaten</v>
      </c>
      <c r="F190" t="str">
        <f t="shared" si="8"/>
        <v>('i2023110600189','Pemerintah Kab. Bangkalan','gi2023110400013'),</v>
      </c>
    </row>
    <row r="191" spans="2:6" x14ac:dyDescent="0.25">
      <c r="B191" t="str">
        <f t="shared" si="7"/>
        <v>i2023110600190</v>
      </c>
      <c r="C191" s="5" t="s">
        <v>270</v>
      </c>
      <c r="D191" t="str">
        <f>grup_instansi!$A$14</f>
        <v>gi2023110400013</v>
      </c>
      <c r="E191" t="str">
        <f>VLOOKUP(D191,grup_instansi!$A$2:$E$97,2)</f>
        <v>Pemerintah Kabupaten</v>
      </c>
      <c r="F191" t="str">
        <f t="shared" si="8"/>
        <v>('i2023110600190','Pemerintah Kab. Bondowoso','gi2023110400013'),</v>
      </c>
    </row>
    <row r="192" spans="2:6" x14ac:dyDescent="0.25">
      <c r="B192" t="str">
        <f t="shared" si="7"/>
        <v>i2023110600191</v>
      </c>
      <c r="C192" s="5" t="s">
        <v>271</v>
      </c>
      <c r="D192" t="str">
        <f>grup_instansi!$A$14</f>
        <v>gi2023110400013</v>
      </c>
      <c r="E192" t="str">
        <f>VLOOKUP(D192,grup_instansi!$A$2:$E$97,2)</f>
        <v>Pemerintah Kabupaten</v>
      </c>
      <c r="F192" t="str">
        <f t="shared" si="8"/>
        <v>('i2023110600191','Pemerintah Kab. Situbondo','gi2023110400013'),</v>
      </c>
    </row>
    <row r="193" spans="2:6" x14ac:dyDescent="0.25">
      <c r="B193" t="str">
        <f t="shared" si="7"/>
        <v>i2023110600192</v>
      </c>
      <c r="C193" s="5" t="s">
        <v>272</v>
      </c>
      <c r="D193" t="str">
        <f>grup_instansi!$A$14</f>
        <v>gi2023110400013</v>
      </c>
      <c r="E193" t="str">
        <f>VLOOKUP(D193,grup_instansi!$A$2:$E$97,2)</f>
        <v>Pemerintah Kabupaten</v>
      </c>
      <c r="F193" t="str">
        <f t="shared" si="8"/>
        <v>('i2023110600192','Pemerintah Kab. Jember','gi2023110400013'),</v>
      </c>
    </row>
    <row r="194" spans="2:6" x14ac:dyDescent="0.25">
      <c r="B194" t="str">
        <f t="shared" si="7"/>
        <v>i2023110600193</v>
      </c>
      <c r="C194" s="5" t="s">
        <v>273</v>
      </c>
      <c r="D194" t="str">
        <f>grup_instansi!$A$14</f>
        <v>gi2023110400013</v>
      </c>
      <c r="E194" t="str">
        <f>VLOOKUP(D194,grup_instansi!$A$2:$E$97,2)</f>
        <v>Pemerintah Kabupaten</v>
      </c>
      <c r="F194" t="str">
        <f t="shared" si="8"/>
        <v>('i2023110600193','Pemerintah Kab. Malang','gi2023110400013'),</v>
      </c>
    </row>
    <row r="195" spans="2:6" x14ac:dyDescent="0.25">
      <c r="B195" t="str">
        <f t="shared" si="7"/>
        <v>i2023110600194</v>
      </c>
      <c r="C195" s="5" t="s">
        <v>274</v>
      </c>
      <c r="D195" t="str">
        <f>grup_instansi!$A$14</f>
        <v>gi2023110400013</v>
      </c>
      <c r="E195" t="str">
        <f>VLOOKUP(D195,grup_instansi!$A$2:$E$97,2)</f>
        <v>Pemerintah Kabupaten</v>
      </c>
      <c r="F195" t="str">
        <f t="shared" si="8"/>
        <v>('i2023110600194','Pemerintah Kab. Pasuruan','gi2023110400013'),</v>
      </c>
    </row>
    <row r="196" spans="2:6" x14ac:dyDescent="0.25">
      <c r="B196" t="str">
        <f t="shared" si="7"/>
        <v>i2023110600195</v>
      </c>
      <c r="C196" s="5" t="s">
        <v>275</v>
      </c>
      <c r="D196" t="str">
        <f>grup_instansi!$A$14</f>
        <v>gi2023110400013</v>
      </c>
      <c r="E196" t="str">
        <f>VLOOKUP(D196,grup_instansi!$A$2:$E$97,2)</f>
        <v>Pemerintah Kabupaten</v>
      </c>
      <c r="F196" t="str">
        <f t="shared" si="8"/>
        <v>('i2023110600195','Pemerintah Kab. Probolinggo','gi2023110400013'),</v>
      </c>
    </row>
    <row r="197" spans="2:6" x14ac:dyDescent="0.25">
      <c r="B197" t="str">
        <f t="shared" si="7"/>
        <v>i2023110600196</v>
      </c>
      <c r="C197" s="5" t="s">
        <v>276</v>
      </c>
      <c r="D197" t="str">
        <f>grup_instansi!$A$14</f>
        <v>gi2023110400013</v>
      </c>
      <c r="E197" t="str">
        <f>VLOOKUP(D197,grup_instansi!$A$2:$E$97,2)</f>
        <v>Pemerintah Kabupaten</v>
      </c>
      <c r="F197" t="str">
        <f t="shared" si="8"/>
        <v>('i2023110600196','Pemerintah Kab. Lumajang','gi2023110400013'),</v>
      </c>
    </row>
    <row r="198" spans="2:6" x14ac:dyDescent="0.25">
      <c r="B198" t="str">
        <f t="shared" si="7"/>
        <v>i2023110600197</v>
      </c>
      <c r="C198" s="5" t="s">
        <v>277</v>
      </c>
      <c r="D198" t="str">
        <f>grup_instansi!$A$14</f>
        <v>gi2023110400013</v>
      </c>
      <c r="E198" t="str">
        <f>VLOOKUP(D198,grup_instansi!$A$2:$E$97,2)</f>
        <v>Pemerintah Kabupaten</v>
      </c>
      <c r="F198" t="str">
        <f t="shared" si="8"/>
        <v>('i2023110600197','Pemerintah Kab. Kediri','gi2023110400013'),</v>
      </c>
    </row>
    <row r="199" spans="2:6" x14ac:dyDescent="0.25">
      <c r="B199" t="str">
        <f t="shared" si="7"/>
        <v>i2023110600198</v>
      </c>
      <c r="C199" s="5" t="s">
        <v>278</v>
      </c>
      <c r="D199" t="str">
        <f>grup_instansi!$A$14</f>
        <v>gi2023110400013</v>
      </c>
      <c r="E199" t="str">
        <f>VLOOKUP(D199,grup_instansi!$A$2:$E$97,2)</f>
        <v>Pemerintah Kabupaten</v>
      </c>
      <c r="F199" t="str">
        <f t="shared" si="8"/>
        <v>('i2023110600198','Pemerintah Kab. Tulungagung','gi2023110400013'),</v>
      </c>
    </row>
    <row r="200" spans="2:6" x14ac:dyDescent="0.25">
      <c r="B200" t="str">
        <f t="shared" si="7"/>
        <v>i2023110600199</v>
      </c>
      <c r="C200" s="5" t="s">
        <v>279</v>
      </c>
      <c r="D200" t="str">
        <f>grup_instansi!$A$14</f>
        <v>gi2023110400013</v>
      </c>
      <c r="E200" t="str">
        <f>VLOOKUP(D200,grup_instansi!$A$2:$E$97,2)</f>
        <v>Pemerintah Kabupaten</v>
      </c>
      <c r="F200" t="str">
        <f t="shared" si="8"/>
        <v>('i2023110600199','Pemerintah Kab. Nganjuk','gi2023110400013'),</v>
      </c>
    </row>
    <row r="201" spans="2:6" x14ac:dyDescent="0.25">
      <c r="B201" t="str">
        <f t="shared" si="7"/>
        <v>i2023110600200</v>
      </c>
      <c r="C201" s="5" t="s">
        <v>280</v>
      </c>
      <c r="D201" t="str">
        <f>grup_instansi!$A$14</f>
        <v>gi2023110400013</v>
      </c>
      <c r="E201" t="str">
        <f>VLOOKUP(D201,grup_instansi!$A$2:$E$97,2)</f>
        <v>Pemerintah Kabupaten</v>
      </c>
      <c r="F201" t="str">
        <f t="shared" si="8"/>
        <v>('i2023110600200','Pemerintah Kab. Trenggalek','gi2023110400013'),</v>
      </c>
    </row>
    <row r="202" spans="2:6" x14ac:dyDescent="0.25">
      <c r="B202" t="str">
        <f t="shared" si="7"/>
        <v>i2023110600201</v>
      </c>
      <c r="C202" s="5" t="s">
        <v>281</v>
      </c>
      <c r="D202" t="str">
        <f>grup_instansi!$A$14</f>
        <v>gi2023110400013</v>
      </c>
      <c r="E202" t="str">
        <f>VLOOKUP(D202,grup_instansi!$A$2:$E$97,2)</f>
        <v>Pemerintah Kabupaten</v>
      </c>
      <c r="F202" t="str">
        <f t="shared" si="8"/>
        <v>('i2023110600201','Pemerintah Kab. Blitar','gi2023110400013'),</v>
      </c>
    </row>
    <row r="203" spans="2:6" x14ac:dyDescent="0.25">
      <c r="B203" t="str">
        <f t="shared" si="7"/>
        <v>i2023110600202</v>
      </c>
      <c r="C203" s="5" t="s">
        <v>282</v>
      </c>
      <c r="D203" t="str">
        <f>grup_instansi!$A$14</f>
        <v>gi2023110400013</v>
      </c>
      <c r="E203" t="str">
        <f>VLOOKUP(D203,grup_instansi!$A$2:$E$97,2)</f>
        <v>Pemerintah Kabupaten</v>
      </c>
      <c r="F203" t="str">
        <f t="shared" si="8"/>
        <v>('i2023110600202','Pemerintah Kab. Magetan','gi2023110400013'),</v>
      </c>
    </row>
    <row r="204" spans="2:6" x14ac:dyDescent="0.25">
      <c r="B204" t="str">
        <f t="shared" si="7"/>
        <v>i2023110600203</v>
      </c>
      <c r="C204" s="5" t="s">
        <v>283</v>
      </c>
      <c r="D204" t="str">
        <f>grup_instansi!$A$14</f>
        <v>gi2023110400013</v>
      </c>
      <c r="E204" t="str">
        <f>VLOOKUP(D204,grup_instansi!$A$2:$E$97,2)</f>
        <v>Pemerintah Kabupaten</v>
      </c>
      <c r="F204" t="str">
        <f t="shared" si="8"/>
        <v>('i2023110600203','Pemerintah Kab. Ponorogo','gi2023110400013'),</v>
      </c>
    </row>
    <row r="205" spans="2:6" x14ac:dyDescent="0.25">
      <c r="B205" t="str">
        <f t="shared" ref="B205:B268" si="9">"i20231106"&amp;RIGHT(TEXT("G00000"&amp;(ROW(B205)-ROW($B$1)),"0"),5)</f>
        <v>i2023110600204</v>
      </c>
      <c r="C205" s="5" t="s">
        <v>284</v>
      </c>
      <c r="D205" t="str">
        <f>grup_instansi!$A$14</f>
        <v>gi2023110400013</v>
      </c>
      <c r="E205" t="str">
        <f>VLOOKUP(D205,grup_instansi!$A$2:$E$97,2)</f>
        <v>Pemerintah Kabupaten</v>
      </c>
      <c r="F205" t="str">
        <f t="shared" si="8"/>
        <v>('i2023110600204','Pemerintah Kab. Pacitan','gi2023110400013'),</v>
      </c>
    </row>
    <row r="206" spans="2:6" x14ac:dyDescent="0.25">
      <c r="B206" t="str">
        <f t="shared" si="9"/>
        <v>i2023110600205</v>
      </c>
      <c r="C206" s="5" t="s">
        <v>285</v>
      </c>
      <c r="D206" t="str">
        <f>grup_instansi!$A$14</f>
        <v>gi2023110400013</v>
      </c>
      <c r="E206" t="str">
        <f>VLOOKUP(D206,grup_instansi!$A$2:$E$97,2)</f>
        <v>Pemerintah Kabupaten</v>
      </c>
      <c r="F206" t="str">
        <f t="shared" si="8"/>
        <v>('i2023110600205','Pemerintah Kab. Bojonegoro','gi2023110400013'),</v>
      </c>
    </row>
    <row r="207" spans="2:6" x14ac:dyDescent="0.25">
      <c r="B207" t="str">
        <f t="shared" si="9"/>
        <v>i2023110600206</v>
      </c>
      <c r="C207" s="5" t="s">
        <v>286</v>
      </c>
      <c r="D207" t="str">
        <f>grup_instansi!$A$14</f>
        <v>gi2023110400013</v>
      </c>
      <c r="E207" t="str">
        <f>VLOOKUP(D207,grup_instansi!$A$2:$E$97,2)</f>
        <v>Pemerintah Kabupaten</v>
      </c>
      <c r="F207" t="str">
        <f t="shared" si="8"/>
        <v>('i2023110600206','Pemerintah Kab. Tuban','gi2023110400013'),</v>
      </c>
    </row>
    <row r="208" spans="2:6" x14ac:dyDescent="0.25">
      <c r="B208" t="str">
        <f t="shared" si="9"/>
        <v>i2023110600207</v>
      </c>
      <c r="C208" s="5" t="s">
        <v>287</v>
      </c>
      <c r="D208" t="str">
        <f>grup_instansi!$A$14</f>
        <v>gi2023110400013</v>
      </c>
      <c r="E208" t="str">
        <f>VLOOKUP(D208,grup_instansi!$A$2:$E$97,2)</f>
        <v>Pemerintah Kabupaten</v>
      </c>
      <c r="F208" t="str">
        <f t="shared" si="8"/>
        <v>('i2023110600207','Pemerintah Kab. Lamongan','gi2023110400013'),</v>
      </c>
    </row>
    <row r="209" spans="2:6" x14ac:dyDescent="0.25">
      <c r="B209" t="str">
        <f t="shared" si="9"/>
        <v>i2023110600208</v>
      </c>
      <c r="C209" s="5" t="s">
        <v>288</v>
      </c>
      <c r="D209" t="str">
        <f>grup_instansi!$A$15</f>
        <v>gi2023110400014</v>
      </c>
      <c r="E209" t="str">
        <f>VLOOKUP(D209,grup_instansi!$A$2:$E$97,2)</f>
        <v>Pemerintah Kabupaten</v>
      </c>
      <c r="F209" t="str">
        <f t="shared" si="8"/>
        <v>('i2023110600208','Pemerintah Kab. Sambas','gi2023110400014'),</v>
      </c>
    </row>
    <row r="210" spans="2:6" x14ac:dyDescent="0.25">
      <c r="B210" t="str">
        <f t="shared" si="9"/>
        <v>i2023110600209</v>
      </c>
      <c r="C210" s="5" t="s">
        <v>289</v>
      </c>
      <c r="D210" t="str">
        <f>grup_instansi!$A$15</f>
        <v>gi2023110400014</v>
      </c>
      <c r="E210" t="str">
        <f>VLOOKUP(D210,grup_instansi!$A$2:$E$97,2)</f>
        <v>Pemerintah Kabupaten</v>
      </c>
      <c r="F210" t="str">
        <f t="shared" si="8"/>
        <v>('i2023110600209','Pemerintah Kab. Sanggau','gi2023110400014'),</v>
      </c>
    </row>
    <row r="211" spans="2:6" x14ac:dyDescent="0.25">
      <c r="B211" t="str">
        <f t="shared" si="9"/>
        <v>i2023110600210</v>
      </c>
      <c r="C211" s="5" t="s">
        <v>290</v>
      </c>
      <c r="D211" t="str">
        <f>grup_instansi!$A$15</f>
        <v>gi2023110400014</v>
      </c>
      <c r="E211" t="str">
        <f>VLOOKUP(D211,grup_instansi!$A$2:$E$97,2)</f>
        <v>Pemerintah Kabupaten</v>
      </c>
      <c r="F211" t="str">
        <f t="shared" si="8"/>
        <v>('i2023110600210','Pemerintah Kab. Sintang','gi2023110400014'),</v>
      </c>
    </row>
    <row r="212" spans="2:6" x14ac:dyDescent="0.25">
      <c r="B212" t="str">
        <f t="shared" si="9"/>
        <v>i2023110600211</v>
      </c>
      <c r="C212" s="5" t="s">
        <v>291</v>
      </c>
      <c r="D212" t="str">
        <f>grup_instansi!$A$15</f>
        <v>gi2023110400014</v>
      </c>
      <c r="E212" t="str">
        <f>VLOOKUP(D212,grup_instansi!$A$2:$E$97,2)</f>
        <v>Pemerintah Kabupaten</v>
      </c>
      <c r="F212" t="str">
        <f t="shared" si="8"/>
        <v>('i2023110600211','Pemerintah Kab. Mempawah','gi2023110400014'),</v>
      </c>
    </row>
    <row r="213" spans="2:6" x14ac:dyDescent="0.25">
      <c r="B213" t="str">
        <f t="shared" si="9"/>
        <v>i2023110600212</v>
      </c>
      <c r="C213" s="5" t="s">
        <v>292</v>
      </c>
      <c r="D213" t="str">
        <f>grup_instansi!$A$15</f>
        <v>gi2023110400014</v>
      </c>
      <c r="E213" t="str">
        <f>VLOOKUP(D213,grup_instansi!$A$2:$E$97,2)</f>
        <v>Pemerintah Kabupaten</v>
      </c>
      <c r="F213" t="str">
        <f t="shared" si="8"/>
        <v>('i2023110600212','Pemerintah Kab. Kapuas Hulu','gi2023110400014'),</v>
      </c>
    </row>
    <row r="214" spans="2:6" x14ac:dyDescent="0.25">
      <c r="B214" t="str">
        <f t="shared" si="9"/>
        <v>i2023110600213</v>
      </c>
      <c r="C214" s="5" t="s">
        <v>293</v>
      </c>
      <c r="D214" t="str">
        <f>grup_instansi!$A$15</f>
        <v>gi2023110400014</v>
      </c>
      <c r="E214" t="str">
        <f>VLOOKUP(D214,grup_instansi!$A$2:$E$97,2)</f>
        <v>Pemerintah Kabupaten</v>
      </c>
      <c r="F214" t="str">
        <f t="shared" si="8"/>
        <v>('i2023110600213','Pemerintah Kab. Ketapang','gi2023110400014'),</v>
      </c>
    </row>
    <row r="215" spans="2:6" x14ac:dyDescent="0.25">
      <c r="B215" t="str">
        <f t="shared" si="9"/>
        <v>i2023110600214</v>
      </c>
      <c r="C215" s="5" t="s">
        <v>294</v>
      </c>
      <c r="D215" t="str">
        <f>grup_instansi!$A$15</f>
        <v>gi2023110400014</v>
      </c>
      <c r="E215" t="str">
        <f>VLOOKUP(D215,grup_instansi!$A$2:$E$97,2)</f>
        <v>Pemerintah Kabupaten</v>
      </c>
      <c r="F215" t="str">
        <f t="shared" si="8"/>
        <v>('i2023110600214','Pemerintah Kab. Bengkayang','gi2023110400014'),</v>
      </c>
    </row>
    <row r="216" spans="2:6" x14ac:dyDescent="0.25">
      <c r="B216" t="str">
        <f t="shared" si="9"/>
        <v>i2023110600215</v>
      </c>
      <c r="C216" s="5" t="s">
        <v>295</v>
      </c>
      <c r="D216" t="str">
        <f>grup_instansi!$A$15</f>
        <v>gi2023110400014</v>
      </c>
      <c r="E216" t="str">
        <f>VLOOKUP(D216,grup_instansi!$A$2:$E$97,2)</f>
        <v>Pemerintah Kabupaten</v>
      </c>
      <c r="F216" t="str">
        <f t="shared" si="8"/>
        <v>('i2023110600215','Pemerintah Kab. Landak','gi2023110400014'),</v>
      </c>
    </row>
    <row r="217" spans="2:6" x14ac:dyDescent="0.25">
      <c r="B217" t="str">
        <f t="shared" si="9"/>
        <v>i2023110600216</v>
      </c>
      <c r="C217" s="5" t="s">
        <v>296</v>
      </c>
      <c r="D217" t="str">
        <f>grup_instansi!$A$15</f>
        <v>gi2023110400014</v>
      </c>
      <c r="E217" t="str">
        <f>VLOOKUP(D217,grup_instansi!$A$2:$E$97,2)</f>
        <v>Pemerintah Kabupaten</v>
      </c>
      <c r="F217" t="str">
        <f t="shared" si="8"/>
        <v>('i2023110600216','Pemerintah Kab. Melawi','gi2023110400014'),</v>
      </c>
    </row>
    <row r="218" spans="2:6" x14ac:dyDescent="0.25">
      <c r="B218" t="str">
        <f t="shared" si="9"/>
        <v>i2023110600217</v>
      </c>
      <c r="C218" s="5" t="s">
        <v>297</v>
      </c>
      <c r="D218" t="str">
        <f>grup_instansi!$A$15</f>
        <v>gi2023110400014</v>
      </c>
      <c r="E218" t="str">
        <f>VLOOKUP(D218,grup_instansi!$A$2:$E$97,2)</f>
        <v>Pemerintah Kabupaten</v>
      </c>
      <c r="F218" t="str">
        <f t="shared" si="8"/>
        <v>('i2023110600217','Pemerintah Kab. Sekadau','gi2023110400014'),</v>
      </c>
    </row>
    <row r="219" spans="2:6" x14ac:dyDescent="0.25">
      <c r="B219" t="str">
        <f t="shared" si="9"/>
        <v>i2023110600218</v>
      </c>
      <c r="C219" s="5" t="s">
        <v>298</v>
      </c>
      <c r="D219" t="str">
        <f>grup_instansi!$A$15</f>
        <v>gi2023110400014</v>
      </c>
      <c r="E219" t="str">
        <f>VLOOKUP(D219,grup_instansi!$A$2:$E$97,2)</f>
        <v>Pemerintah Kabupaten</v>
      </c>
      <c r="F219" t="str">
        <f t="shared" si="8"/>
        <v>('i2023110600218','Pemerintah Kab. Kubu Raya','gi2023110400014'),</v>
      </c>
    </row>
    <row r="220" spans="2:6" x14ac:dyDescent="0.25">
      <c r="B220" t="str">
        <f t="shared" si="9"/>
        <v>i2023110600219</v>
      </c>
      <c r="C220" s="5" t="s">
        <v>299</v>
      </c>
      <c r="D220" t="str">
        <f>grup_instansi!$A$15</f>
        <v>gi2023110400014</v>
      </c>
      <c r="E220" t="str">
        <f>VLOOKUP(D220,grup_instansi!$A$2:$E$97,2)</f>
        <v>Pemerintah Kabupaten</v>
      </c>
      <c r="F220" t="str">
        <f t="shared" si="8"/>
        <v>('i2023110600219','Pemerintah Kab. Kayong Utara','gi2023110400014'),</v>
      </c>
    </row>
    <row r="221" spans="2:6" x14ac:dyDescent="0.25">
      <c r="B221" t="str">
        <f t="shared" si="9"/>
        <v>i2023110600220</v>
      </c>
      <c r="C221" s="5" t="s">
        <v>300</v>
      </c>
      <c r="D221" t="str">
        <f>grup_instansi!$A$16</f>
        <v>gi2023110400015</v>
      </c>
      <c r="E221" t="str">
        <f>VLOOKUP(D221,grup_instansi!$A$2:$E$97,2)</f>
        <v>Pemerintah Kabupaten</v>
      </c>
      <c r="F221" t="str">
        <f t="shared" si="8"/>
        <v>('i2023110600220','Pemerintah Kab. Banjar','gi2023110400015'),</v>
      </c>
    </row>
    <row r="222" spans="2:6" x14ac:dyDescent="0.25">
      <c r="B222" t="str">
        <f t="shared" si="9"/>
        <v>i2023110600221</v>
      </c>
      <c r="C222" s="5" t="s">
        <v>301</v>
      </c>
      <c r="D222" t="str">
        <f>grup_instansi!$A$16</f>
        <v>gi2023110400015</v>
      </c>
      <c r="E222" t="str">
        <f>VLOOKUP(D222,grup_instansi!$A$2:$E$97,2)</f>
        <v>Pemerintah Kabupaten</v>
      </c>
      <c r="F222" t="str">
        <f t="shared" ref="F222:F285" si="10">"('"&amp;B222&amp;"','"&amp;C222&amp;"','"&amp;D222&amp;"'),"</f>
        <v>('i2023110600221','Pemerintah Kab. Tanah Laut','gi2023110400015'),</v>
      </c>
    </row>
    <row r="223" spans="2:6" x14ac:dyDescent="0.25">
      <c r="B223" t="str">
        <f t="shared" si="9"/>
        <v>i2023110600222</v>
      </c>
      <c r="C223" s="5" t="s">
        <v>302</v>
      </c>
      <c r="D223" t="str">
        <f>grup_instansi!$A$16</f>
        <v>gi2023110400015</v>
      </c>
      <c r="E223" t="str">
        <f>VLOOKUP(D223,grup_instansi!$A$2:$E$97,2)</f>
        <v>Pemerintah Kabupaten</v>
      </c>
      <c r="F223" t="str">
        <f t="shared" si="10"/>
        <v>('i2023110600222','Pemerintah Kab. Tapin','gi2023110400015'),</v>
      </c>
    </row>
    <row r="224" spans="2:6" x14ac:dyDescent="0.25">
      <c r="B224" t="str">
        <f t="shared" si="9"/>
        <v>i2023110600223</v>
      </c>
      <c r="C224" s="5" t="s">
        <v>303</v>
      </c>
      <c r="D224" t="str">
        <f>grup_instansi!$A$16</f>
        <v>gi2023110400015</v>
      </c>
      <c r="E224" t="str">
        <f>VLOOKUP(D224,grup_instansi!$A$2:$E$97,2)</f>
        <v>Pemerintah Kabupaten</v>
      </c>
      <c r="F224" t="str">
        <f t="shared" si="10"/>
        <v>('i2023110600223','Pemerintah Kab. Hulu Sungai Selatan','gi2023110400015'),</v>
      </c>
    </row>
    <row r="225" spans="2:6" x14ac:dyDescent="0.25">
      <c r="B225" t="str">
        <f t="shared" si="9"/>
        <v>i2023110600224</v>
      </c>
      <c r="C225" s="5" t="s">
        <v>304</v>
      </c>
      <c r="D225" t="str">
        <f>grup_instansi!$A$16</f>
        <v>gi2023110400015</v>
      </c>
      <c r="E225" t="str">
        <f>VLOOKUP(D225,grup_instansi!$A$2:$E$97,2)</f>
        <v>Pemerintah Kabupaten</v>
      </c>
      <c r="F225" t="str">
        <f t="shared" si="10"/>
        <v>('i2023110600224','Pemerintah Kab. Hulu Sungai Tengah','gi2023110400015'),</v>
      </c>
    </row>
    <row r="226" spans="2:6" x14ac:dyDescent="0.25">
      <c r="B226" t="str">
        <f t="shared" si="9"/>
        <v>i2023110600225</v>
      </c>
      <c r="C226" s="5" t="s">
        <v>305</v>
      </c>
      <c r="D226" t="str">
        <f>grup_instansi!$A$16</f>
        <v>gi2023110400015</v>
      </c>
      <c r="E226" t="str">
        <f>VLOOKUP(D226,grup_instansi!$A$2:$E$97,2)</f>
        <v>Pemerintah Kabupaten</v>
      </c>
      <c r="F226" t="str">
        <f t="shared" si="10"/>
        <v>('i2023110600225','Pemerintah Kab. Barito Kuala','gi2023110400015'),</v>
      </c>
    </row>
    <row r="227" spans="2:6" x14ac:dyDescent="0.25">
      <c r="B227" t="str">
        <f t="shared" si="9"/>
        <v>i2023110600226</v>
      </c>
      <c r="C227" s="5" t="s">
        <v>306</v>
      </c>
      <c r="D227" t="str">
        <f>grup_instansi!$A$16</f>
        <v>gi2023110400015</v>
      </c>
      <c r="E227" t="str">
        <f>VLOOKUP(D227,grup_instansi!$A$2:$E$97,2)</f>
        <v>Pemerintah Kabupaten</v>
      </c>
      <c r="F227" t="str">
        <f t="shared" si="10"/>
        <v>('i2023110600226','Pemerintah Kab. Tabalong','gi2023110400015'),</v>
      </c>
    </row>
    <row r="228" spans="2:6" x14ac:dyDescent="0.25">
      <c r="B228" t="str">
        <f t="shared" si="9"/>
        <v>i2023110600227</v>
      </c>
      <c r="C228" s="5" t="s">
        <v>307</v>
      </c>
      <c r="D228" t="str">
        <f>grup_instansi!$A$16</f>
        <v>gi2023110400015</v>
      </c>
      <c r="E228" t="str">
        <f>VLOOKUP(D228,grup_instansi!$A$2:$E$97,2)</f>
        <v>Pemerintah Kabupaten</v>
      </c>
      <c r="F228" t="str">
        <f t="shared" si="10"/>
        <v>('i2023110600227','Pemerintah Kab. Kotabaru','gi2023110400015'),</v>
      </c>
    </row>
    <row r="229" spans="2:6" x14ac:dyDescent="0.25">
      <c r="B229" t="str">
        <f t="shared" si="9"/>
        <v>i2023110600228</v>
      </c>
      <c r="C229" s="5" t="s">
        <v>308</v>
      </c>
      <c r="D229" t="str">
        <f>grup_instansi!$A$16</f>
        <v>gi2023110400015</v>
      </c>
      <c r="E229" t="str">
        <f>VLOOKUP(D229,grup_instansi!$A$2:$E$97,2)</f>
        <v>Pemerintah Kabupaten</v>
      </c>
      <c r="F229" t="str">
        <f t="shared" si="10"/>
        <v>('i2023110600228','Pemerintah Kab. Hulu Sungai Utara','gi2023110400015'),</v>
      </c>
    </row>
    <row r="230" spans="2:6" x14ac:dyDescent="0.25">
      <c r="B230" t="str">
        <f t="shared" si="9"/>
        <v>i2023110600229</v>
      </c>
      <c r="C230" s="5" t="s">
        <v>309</v>
      </c>
      <c r="D230" t="str">
        <f>grup_instansi!$A$16</f>
        <v>gi2023110400015</v>
      </c>
      <c r="E230" t="str">
        <f>VLOOKUP(D230,grup_instansi!$A$2:$E$97,2)</f>
        <v>Pemerintah Kabupaten</v>
      </c>
      <c r="F230" t="str">
        <f t="shared" si="10"/>
        <v>('i2023110600229','Pemerintah Kab. Tanah Bumbu','gi2023110400015'),</v>
      </c>
    </row>
    <row r="231" spans="2:6" x14ac:dyDescent="0.25">
      <c r="B231" t="str">
        <f t="shared" si="9"/>
        <v>i2023110600230</v>
      </c>
      <c r="C231" s="5" t="s">
        <v>310</v>
      </c>
      <c r="D231" t="str">
        <f>grup_instansi!$A$16</f>
        <v>gi2023110400015</v>
      </c>
      <c r="E231" t="str">
        <f>VLOOKUP(D231,grup_instansi!$A$2:$E$97,2)</f>
        <v>Pemerintah Kabupaten</v>
      </c>
      <c r="F231" t="str">
        <f t="shared" si="10"/>
        <v>('i2023110600230','Pemerintah Kab. Balangan','gi2023110400015'),</v>
      </c>
    </row>
    <row r="232" spans="2:6" x14ac:dyDescent="0.25">
      <c r="B232" t="str">
        <f t="shared" si="9"/>
        <v>i2023110600231</v>
      </c>
      <c r="C232" s="5" t="s">
        <v>311</v>
      </c>
      <c r="D232" t="str">
        <f>grup_instansi!$A$17</f>
        <v>gi2023110400016</v>
      </c>
      <c r="E232" t="str">
        <f>VLOOKUP(D232,grup_instansi!$A$2:$E$97,2)</f>
        <v>Pemerintah Kabupaten</v>
      </c>
      <c r="F232" t="str">
        <f t="shared" si="10"/>
        <v>('i2023110600231','Pemerintah Kab. Kapuas','gi2023110400016'),</v>
      </c>
    </row>
    <row r="233" spans="2:6" x14ac:dyDescent="0.25">
      <c r="B233" t="str">
        <f t="shared" si="9"/>
        <v>i2023110600232</v>
      </c>
      <c r="C233" s="5" t="s">
        <v>312</v>
      </c>
      <c r="D233" t="str">
        <f>grup_instansi!$A$17</f>
        <v>gi2023110400016</v>
      </c>
      <c r="E233" t="str">
        <f>VLOOKUP(D233,grup_instansi!$A$2:$E$97,2)</f>
        <v>Pemerintah Kabupaten</v>
      </c>
      <c r="F233" t="str">
        <f t="shared" si="10"/>
        <v>('i2023110600232','Pemerintah Kab. Barito Utara','gi2023110400016'),</v>
      </c>
    </row>
    <row r="234" spans="2:6" x14ac:dyDescent="0.25">
      <c r="B234" t="str">
        <f t="shared" si="9"/>
        <v>i2023110600233</v>
      </c>
      <c r="C234" s="5" t="s">
        <v>313</v>
      </c>
      <c r="D234" t="str">
        <f>grup_instansi!$A$17</f>
        <v>gi2023110400016</v>
      </c>
      <c r="E234" t="str">
        <f>VLOOKUP(D234,grup_instansi!$A$2:$E$97,2)</f>
        <v>Pemerintah Kabupaten</v>
      </c>
      <c r="F234" t="str">
        <f t="shared" si="10"/>
        <v>('i2023110600233','Pemerintah Kab. Barito Selatan','gi2023110400016'),</v>
      </c>
    </row>
    <row r="235" spans="2:6" x14ac:dyDescent="0.25">
      <c r="B235" t="str">
        <f t="shared" si="9"/>
        <v>i2023110600234</v>
      </c>
      <c r="C235" s="5" t="s">
        <v>314</v>
      </c>
      <c r="D235" t="str">
        <f>grup_instansi!$A$17</f>
        <v>gi2023110400016</v>
      </c>
      <c r="E235" t="str">
        <f>VLOOKUP(D235,grup_instansi!$A$2:$E$97,2)</f>
        <v>Pemerintah Kabupaten</v>
      </c>
      <c r="F235" t="str">
        <f t="shared" si="10"/>
        <v>('i2023110600234','Pemerintah Kab. Kotawaringin Timur','gi2023110400016'),</v>
      </c>
    </row>
    <row r="236" spans="2:6" x14ac:dyDescent="0.25">
      <c r="B236" t="str">
        <f t="shared" si="9"/>
        <v>i2023110600235</v>
      </c>
      <c r="C236" s="5" t="s">
        <v>315</v>
      </c>
      <c r="D236" t="str">
        <f>grup_instansi!$A$17</f>
        <v>gi2023110400016</v>
      </c>
      <c r="E236" t="str">
        <f>VLOOKUP(D236,grup_instansi!$A$2:$E$97,2)</f>
        <v>Pemerintah Kabupaten</v>
      </c>
      <c r="F236" t="str">
        <f t="shared" si="10"/>
        <v>('i2023110600235','Pemerintah Kab. Kotawaringin Barat','gi2023110400016'),</v>
      </c>
    </row>
    <row r="237" spans="2:6" x14ac:dyDescent="0.25">
      <c r="B237" t="str">
        <f t="shared" si="9"/>
        <v>i2023110600236</v>
      </c>
      <c r="C237" s="5" t="s">
        <v>316</v>
      </c>
      <c r="D237" t="str">
        <f>grup_instansi!$A$17</f>
        <v>gi2023110400016</v>
      </c>
      <c r="E237" t="str">
        <f>VLOOKUP(D237,grup_instansi!$A$2:$E$97,2)</f>
        <v>Pemerintah Kabupaten</v>
      </c>
      <c r="F237" t="str">
        <f t="shared" si="10"/>
        <v>('i2023110600236','Pemerintah Kab. Pulang Pisau','gi2023110400016'),</v>
      </c>
    </row>
    <row r="238" spans="2:6" x14ac:dyDescent="0.25">
      <c r="B238" t="str">
        <f t="shared" si="9"/>
        <v>i2023110600237</v>
      </c>
      <c r="C238" s="5" t="s">
        <v>317</v>
      </c>
      <c r="D238" t="str">
        <f>grup_instansi!$A$17</f>
        <v>gi2023110400016</v>
      </c>
      <c r="E238" t="str">
        <f>VLOOKUP(D238,grup_instansi!$A$2:$E$97,2)</f>
        <v>Pemerintah Kabupaten</v>
      </c>
      <c r="F238" t="str">
        <f t="shared" si="10"/>
        <v>('i2023110600237','Pemerintah Kab. Gunung Mas','gi2023110400016'),</v>
      </c>
    </row>
    <row r="239" spans="2:6" x14ac:dyDescent="0.25">
      <c r="B239" t="str">
        <f t="shared" si="9"/>
        <v>i2023110600238</v>
      </c>
      <c r="C239" s="5" t="s">
        <v>318</v>
      </c>
      <c r="D239" t="str">
        <f>grup_instansi!$A$17</f>
        <v>gi2023110400016</v>
      </c>
      <c r="E239" t="str">
        <f>VLOOKUP(D239,grup_instansi!$A$2:$E$97,2)</f>
        <v>Pemerintah Kabupaten</v>
      </c>
      <c r="F239" t="str">
        <f t="shared" si="10"/>
        <v>('i2023110600238','Pemerintah Kab. Lamandau','gi2023110400016'),</v>
      </c>
    </row>
    <row r="240" spans="2:6" x14ac:dyDescent="0.25">
      <c r="B240" t="str">
        <f t="shared" si="9"/>
        <v>i2023110600239</v>
      </c>
      <c r="C240" s="5" t="s">
        <v>319</v>
      </c>
      <c r="D240" t="str">
        <f>grup_instansi!$A$17</f>
        <v>gi2023110400016</v>
      </c>
      <c r="E240" t="str">
        <f>VLOOKUP(D240,grup_instansi!$A$2:$E$97,2)</f>
        <v>Pemerintah Kabupaten</v>
      </c>
      <c r="F240" t="str">
        <f t="shared" si="10"/>
        <v>('i2023110600239','Pemerintah Kab. Sukamara','gi2023110400016'),</v>
      </c>
    </row>
    <row r="241" spans="2:6" x14ac:dyDescent="0.25">
      <c r="B241" t="str">
        <f t="shared" si="9"/>
        <v>i2023110600240</v>
      </c>
      <c r="C241" s="5" t="s">
        <v>320</v>
      </c>
      <c r="D241" t="str">
        <f>grup_instansi!$A$17</f>
        <v>gi2023110400016</v>
      </c>
      <c r="E241" t="str">
        <f>VLOOKUP(D241,grup_instansi!$A$2:$E$97,2)</f>
        <v>Pemerintah Kabupaten</v>
      </c>
      <c r="F241" t="str">
        <f t="shared" si="10"/>
        <v>('i2023110600240','Pemerintah Kab. Murung Raya','gi2023110400016'),</v>
      </c>
    </row>
    <row r="242" spans="2:6" x14ac:dyDescent="0.25">
      <c r="B242" t="str">
        <f t="shared" si="9"/>
        <v>i2023110600241</v>
      </c>
      <c r="C242" s="5" t="s">
        <v>321</v>
      </c>
      <c r="D242" t="str">
        <f>grup_instansi!$A$17</f>
        <v>gi2023110400016</v>
      </c>
      <c r="E242" t="str">
        <f>VLOOKUP(D242,grup_instansi!$A$2:$E$97,2)</f>
        <v>Pemerintah Kabupaten</v>
      </c>
      <c r="F242" t="str">
        <f t="shared" si="10"/>
        <v>('i2023110600241','Pemerintah Kab. Katingan','gi2023110400016'),</v>
      </c>
    </row>
    <row r="243" spans="2:6" x14ac:dyDescent="0.25">
      <c r="B243" t="str">
        <f t="shared" si="9"/>
        <v>i2023110600242</v>
      </c>
      <c r="C243" s="5" t="s">
        <v>322</v>
      </c>
      <c r="D243" t="str">
        <f>grup_instansi!$A$17</f>
        <v>gi2023110400016</v>
      </c>
      <c r="E243" t="str">
        <f>VLOOKUP(D243,grup_instansi!$A$2:$E$97,2)</f>
        <v>Pemerintah Kabupaten</v>
      </c>
      <c r="F243" t="str">
        <f t="shared" si="10"/>
        <v>('i2023110600242','Pemerintah Kab. Seruyan','gi2023110400016'),</v>
      </c>
    </row>
    <row r="244" spans="2:6" x14ac:dyDescent="0.25">
      <c r="B244" t="str">
        <f t="shared" si="9"/>
        <v>i2023110600243</v>
      </c>
      <c r="C244" s="5" t="s">
        <v>323</v>
      </c>
      <c r="D244" t="str">
        <f>grup_instansi!$A$17</f>
        <v>gi2023110400016</v>
      </c>
      <c r="E244" t="str">
        <f>VLOOKUP(D244,grup_instansi!$A$2:$E$97,2)</f>
        <v>Pemerintah Kabupaten</v>
      </c>
      <c r="F244" t="str">
        <f t="shared" si="10"/>
        <v>('i2023110600243','Pemerintah Kab. Barito Timur','gi2023110400016'),</v>
      </c>
    </row>
    <row r="245" spans="2:6" x14ac:dyDescent="0.25">
      <c r="B245" t="str">
        <f t="shared" si="9"/>
        <v>i2023110600244</v>
      </c>
      <c r="C245" s="5" t="s">
        <v>324</v>
      </c>
      <c r="D245" t="str">
        <f>grup_instansi!$A$18</f>
        <v>gi2023110400017</v>
      </c>
      <c r="E245" t="str">
        <f>VLOOKUP(D245,grup_instansi!$A$2:$E$97,2)</f>
        <v>Pemerintah Kabupaten</v>
      </c>
      <c r="F245" t="str">
        <f t="shared" si="10"/>
        <v>('i2023110600244','Pemerintah Kab. Kutai Kartanegara','gi2023110400017'),</v>
      </c>
    </row>
    <row r="246" spans="2:6" x14ac:dyDescent="0.25">
      <c r="B246" t="str">
        <f t="shared" si="9"/>
        <v>i2023110600245</v>
      </c>
      <c r="C246" s="5" t="s">
        <v>325</v>
      </c>
      <c r="D246" t="str">
        <f>grup_instansi!$A$18</f>
        <v>gi2023110400017</v>
      </c>
      <c r="E246" t="str">
        <f>VLOOKUP(D246,grup_instansi!$A$2:$E$97,2)</f>
        <v>Pemerintah Kabupaten</v>
      </c>
      <c r="F246" t="str">
        <f t="shared" si="10"/>
        <v>('i2023110600245','Pemerintah Kab. Paser','gi2023110400017'),</v>
      </c>
    </row>
    <row r="247" spans="2:6" x14ac:dyDescent="0.25">
      <c r="B247" t="str">
        <f t="shared" si="9"/>
        <v>i2023110600246</v>
      </c>
      <c r="C247" s="5" t="s">
        <v>326</v>
      </c>
      <c r="D247" t="str">
        <f>grup_instansi!$A$18</f>
        <v>gi2023110400017</v>
      </c>
      <c r="E247" t="str">
        <f>VLOOKUP(D247,grup_instansi!$A$2:$E$97,2)</f>
        <v>Pemerintah Kabupaten</v>
      </c>
      <c r="F247" t="str">
        <f t="shared" si="10"/>
        <v>('i2023110600246','Pemerintah Kab. Berau','gi2023110400017'),</v>
      </c>
    </row>
    <row r="248" spans="2:6" x14ac:dyDescent="0.25">
      <c r="B248" t="str">
        <f t="shared" si="9"/>
        <v>i2023110600247</v>
      </c>
      <c r="C248" s="5" t="s">
        <v>327</v>
      </c>
      <c r="D248" t="str">
        <f>grup_instansi!$A$18</f>
        <v>gi2023110400017</v>
      </c>
      <c r="E248" t="str">
        <f>VLOOKUP(D248,grup_instansi!$A$2:$E$97,2)</f>
        <v>Pemerintah Kabupaten</v>
      </c>
      <c r="F248" t="str">
        <f t="shared" si="10"/>
        <v>('i2023110600247','Pemerintah Kab. Kutai Barat','gi2023110400017'),</v>
      </c>
    </row>
    <row r="249" spans="2:6" x14ac:dyDescent="0.25">
      <c r="B249" t="str">
        <f t="shared" si="9"/>
        <v>i2023110600248</v>
      </c>
      <c r="C249" s="5" t="s">
        <v>328</v>
      </c>
      <c r="D249" t="str">
        <f>grup_instansi!$A$18</f>
        <v>gi2023110400017</v>
      </c>
      <c r="E249" t="str">
        <f>VLOOKUP(D249,grup_instansi!$A$2:$E$97,2)</f>
        <v>Pemerintah Kabupaten</v>
      </c>
      <c r="F249" t="str">
        <f t="shared" si="10"/>
        <v>('i2023110600248','Pemerintah Kab. Kutai Timur','gi2023110400017'),</v>
      </c>
    </row>
    <row r="250" spans="2:6" x14ac:dyDescent="0.25">
      <c r="B250" t="str">
        <f t="shared" si="9"/>
        <v>i2023110600249</v>
      </c>
      <c r="C250" s="5" t="s">
        <v>329</v>
      </c>
      <c r="D250" t="str">
        <f>grup_instansi!$A$18</f>
        <v>gi2023110400017</v>
      </c>
      <c r="E250" t="str">
        <f>VLOOKUP(D250,grup_instansi!$A$2:$E$97,2)</f>
        <v>Pemerintah Kabupaten</v>
      </c>
      <c r="F250" t="str">
        <f t="shared" si="10"/>
        <v>('i2023110600249','Pemerintah Kab. Penajam Paser Utara','gi2023110400017'),</v>
      </c>
    </row>
    <row r="251" spans="2:6" x14ac:dyDescent="0.25">
      <c r="B251" t="str">
        <f t="shared" si="9"/>
        <v>i2023110600250</v>
      </c>
      <c r="C251" s="5" t="s">
        <v>330</v>
      </c>
      <c r="D251" t="str">
        <f>grup_instansi!$A$19</f>
        <v>gi2023110400018</v>
      </c>
      <c r="E251" t="str">
        <f>VLOOKUP(D251,grup_instansi!$A$2:$E$97,2)</f>
        <v>Pemerintah Kabupaten</v>
      </c>
      <c r="F251" t="str">
        <f t="shared" si="10"/>
        <v>('i2023110600250','Pemerintah Kab. Bulungan','gi2023110400018'),</v>
      </c>
    </row>
    <row r="252" spans="2:6" x14ac:dyDescent="0.25">
      <c r="B252" t="str">
        <f t="shared" si="9"/>
        <v>i2023110600251</v>
      </c>
      <c r="C252" s="5" t="s">
        <v>331</v>
      </c>
      <c r="D252" t="str">
        <f>grup_instansi!$A$19</f>
        <v>gi2023110400018</v>
      </c>
      <c r="E252" t="str">
        <f>VLOOKUP(D252,grup_instansi!$A$2:$E$97,2)</f>
        <v>Pemerintah Kabupaten</v>
      </c>
      <c r="F252" t="str">
        <f t="shared" si="10"/>
        <v>('i2023110600251','Pemerintah Kab. Malinau','gi2023110400018'),</v>
      </c>
    </row>
    <row r="253" spans="2:6" x14ac:dyDescent="0.25">
      <c r="B253" t="str">
        <f t="shared" si="9"/>
        <v>i2023110600252</v>
      </c>
      <c r="C253" s="5" t="s">
        <v>332</v>
      </c>
      <c r="D253" t="str">
        <f>grup_instansi!$A$19</f>
        <v>gi2023110400018</v>
      </c>
      <c r="E253" t="str">
        <f>VLOOKUP(D253,grup_instansi!$A$2:$E$97,2)</f>
        <v>Pemerintah Kabupaten</v>
      </c>
      <c r="F253" t="str">
        <f t="shared" si="10"/>
        <v>('i2023110600252','Pemerintah Kab. Nunukan','gi2023110400018'),</v>
      </c>
    </row>
    <row r="254" spans="2:6" x14ac:dyDescent="0.25">
      <c r="B254" t="str">
        <f t="shared" si="9"/>
        <v>i2023110600253</v>
      </c>
      <c r="C254" s="5" t="s">
        <v>333</v>
      </c>
      <c r="D254" t="str">
        <f>grup_instansi!$A$19</f>
        <v>gi2023110400018</v>
      </c>
      <c r="E254" t="str">
        <f>VLOOKUP(D254,grup_instansi!$A$2:$E$97,2)</f>
        <v>Pemerintah Kabupaten</v>
      </c>
      <c r="F254" t="str">
        <f t="shared" si="10"/>
        <v>('i2023110600253','Pemerintah Kab. Tana Tidung','gi2023110400018'),</v>
      </c>
    </row>
    <row r="255" spans="2:6" x14ac:dyDescent="0.25">
      <c r="B255" t="str">
        <f t="shared" si="9"/>
        <v>i2023110600254</v>
      </c>
      <c r="C255" s="5" t="s">
        <v>334</v>
      </c>
      <c r="D255" t="str">
        <f>grup_instansi!$A$20</f>
        <v>gi2023110400019</v>
      </c>
      <c r="E255" t="str">
        <f>VLOOKUP(D255,grup_instansi!$A$2:$E$97,2)</f>
        <v>Pemerintah Kabupaten</v>
      </c>
      <c r="F255" t="str">
        <f t="shared" si="10"/>
        <v>('i2023110600254','Pemerintah Kab. Bangka','gi2023110400019'),</v>
      </c>
    </row>
    <row r="256" spans="2:6" x14ac:dyDescent="0.25">
      <c r="B256" t="str">
        <f t="shared" si="9"/>
        <v>i2023110600255</v>
      </c>
      <c r="C256" s="5" t="s">
        <v>335</v>
      </c>
      <c r="D256" t="str">
        <f>grup_instansi!$A$20</f>
        <v>gi2023110400019</v>
      </c>
      <c r="E256" t="str">
        <f>VLOOKUP(D256,grup_instansi!$A$2:$E$97,2)</f>
        <v>Pemerintah Kabupaten</v>
      </c>
      <c r="F256" t="str">
        <f t="shared" si="10"/>
        <v>('i2023110600255','Pemerintah Kab. Belitung','gi2023110400019'),</v>
      </c>
    </row>
    <row r="257" spans="2:6" x14ac:dyDescent="0.25">
      <c r="B257" t="str">
        <f t="shared" si="9"/>
        <v>i2023110600256</v>
      </c>
      <c r="C257" s="5" t="s">
        <v>336</v>
      </c>
      <c r="D257" t="str">
        <f>grup_instansi!$A$20</f>
        <v>gi2023110400019</v>
      </c>
      <c r="E257" t="str">
        <f>VLOOKUP(D257,grup_instansi!$A$2:$E$97,2)</f>
        <v>Pemerintah Kabupaten</v>
      </c>
      <c r="F257" t="str">
        <f t="shared" si="10"/>
        <v>('i2023110600256','Pemerintah Kab. Bangka Barat','gi2023110400019'),</v>
      </c>
    </row>
    <row r="258" spans="2:6" x14ac:dyDescent="0.25">
      <c r="B258" t="str">
        <f t="shared" si="9"/>
        <v>i2023110600257</v>
      </c>
      <c r="C258" s="5" t="s">
        <v>337</v>
      </c>
      <c r="D258" t="str">
        <f>grup_instansi!$A$20</f>
        <v>gi2023110400019</v>
      </c>
      <c r="E258" t="str">
        <f>VLOOKUP(D258,grup_instansi!$A$2:$E$97,2)</f>
        <v>Pemerintah Kabupaten</v>
      </c>
      <c r="F258" t="str">
        <f t="shared" si="10"/>
        <v>('i2023110600257','Pemerintah Kab. Bangka Tengah','gi2023110400019'),</v>
      </c>
    </row>
    <row r="259" spans="2:6" x14ac:dyDescent="0.25">
      <c r="B259" t="str">
        <f t="shared" si="9"/>
        <v>i2023110600258</v>
      </c>
      <c r="C259" s="5" t="s">
        <v>338</v>
      </c>
      <c r="D259" t="str">
        <f>grup_instansi!$A$20</f>
        <v>gi2023110400019</v>
      </c>
      <c r="E259" t="str">
        <f>VLOOKUP(D259,grup_instansi!$A$2:$E$97,2)</f>
        <v>Pemerintah Kabupaten</v>
      </c>
      <c r="F259" t="str">
        <f t="shared" si="10"/>
        <v>('i2023110600258','Pemerintah Kab. Bangka Selatan','gi2023110400019'),</v>
      </c>
    </row>
    <row r="260" spans="2:6" x14ac:dyDescent="0.25">
      <c r="B260" t="str">
        <f t="shared" si="9"/>
        <v>i2023110600259</v>
      </c>
      <c r="C260" s="5" t="s">
        <v>339</v>
      </c>
      <c r="D260" t="str">
        <f>grup_instansi!$A$20</f>
        <v>gi2023110400019</v>
      </c>
      <c r="E260" t="str">
        <f>VLOOKUP(D260,grup_instansi!$A$2:$E$97,2)</f>
        <v>Pemerintah Kabupaten</v>
      </c>
      <c r="F260" t="str">
        <f t="shared" si="10"/>
        <v>('i2023110600259','Pemerintah Kab. Belitung Timur','gi2023110400019'),</v>
      </c>
    </row>
    <row r="261" spans="2:6" x14ac:dyDescent="0.25">
      <c r="B261" t="str">
        <f t="shared" si="9"/>
        <v>i2023110600260</v>
      </c>
      <c r="C261" s="5" t="s">
        <v>340</v>
      </c>
      <c r="D261" t="str">
        <f>grup_instansi!$A$21</f>
        <v>gi2023110400020</v>
      </c>
      <c r="E261" t="str">
        <f>VLOOKUP(D261,grup_instansi!$A$2:$E$97,2)</f>
        <v>Pemerintah Kabupaten</v>
      </c>
      <c r="F261" t="str">
        <f t="shared" si="10"/>
        <v>('i2023110600260','Pemerintah Kab. Lampung Selatan','gi2023110400020'),</v>
      </c>
    </row>
    <row r="262" spans="2:6" x14ac:dyDescent="0.25">
      <c r="B262" t="str">
        <f t="shared" si="9"/>
        <v>i2023110600261</v>
      </c>
      <c r="C262" s="5" t="s">
        <v>341</v>
      </c>
      <c r="D262" t="str">
        <f>grup_instansi!$A$21</f>
        <v>gi2023110400020</v>
      </c>
      <c r="E262" t="str">
        <f>VLOOKUP(D262,grup_instansi!$A$2:$E$97,2)</f>
        <v>Pemerintah Kabupaten</v>
      </c>
      <c r="F262" t="str">
        <f t="shared" si="10"/>
        <v>('i2023110600261','Pemerintah Kab. Lampung Tengah','gi2023110400020'),</v>
      </c>
    </row>
    <row r="263" spans="2:6" x14ac:dyDescent="0.25">
      <c r="B263" t="str">
        <f t="shared" si="9"/>
        <v>i2023110600262</v>
      </c>
      <c r="C263" s="5" t="s">
        <v>342</v>
      </c>
      <c r="D263" t="str">
        <f>grup_instansi!$A$21</f>
        <v>gi2023110400020</v>
      </c>
      <c r="E263" t="str">
        <f>VLOOKUP(D263,grup_instansi!$A$2:$E$97,2)</f>
        <v>Pemerintah Kabupaten</v>
      </c>
      <c r="F263" t="str">
        <f t="shared" si="10"/>
        <v>('i2023110600262','Pemerintah Kab. Lampung Utara','gi2023110400020'),</v>
      </c>
    </row>
    <row r="264" spans="2:6" x14ac:dyDescent="0.25">
      <c r="B264" t="str">
        <f t="shared" si="9"/>
        <v>i2023110600263</v>
      </c>
      <c r="C264" s="5" t="s">
        <v>343</v>
      </c>
      <c r="D264" t="str">
        <f>grup_instansi!$A$21</f>
        <v>gi2023110400020</v>
      </c>
      <c r="E264" t="str">
        <f>VLOOKUP(D264,grup_instansi!$A$2:$E$97,2)</f>
        <v>Pemerintah Kabupaten</v>
      </c>
      <c r="F264" t="str">
        <f t="shared" si="10"/>
        <v>('i2023110600263','Pemerintah Kab. Lampung Barat','gi2023110400020'),</v>
      </c>
    </row>
    <row r="265" spans="2:6" x14ac:dyDescent="0.25">
      <c r="B265" t="str">
        <f t="shared" si="9"/>
        <v>i2023110600264</v>
      </c>
      <c r="C265" s="5" t="s">
        <v>344</v>
      </c>
      <c r="D265" t="str">
        <f>grup_instansi!$A$21</f>
        <v>gi2023110400020</v>
      </c>
      <c r="E265" t="str">
        <f>VLOOKUP(D265,grup_instansi!$A$2:$E$97,2)</f>
        <v>Pemerintah Kabupaten</v>
      </c>
      <c r="F265" t="str">
        <f t="shared" si="10"/>
        <v>('i2023110600264','Pemerintah Kab. Tulang Bawang','gi2023110400020'),</v>
      </c>
    </row>
    <row r="266" spans="2:6" x14ac:dyDescent="0.25">
      <c r="B266" t="str">
        <f t="shared" si="9"/>
        <v>i2023110600265</v>
      </c>
      <c r="C266" s="5" t="s">
        <v>345</v>
      </c>
      <c r="D266" t="str">
        <f>grup_instansi!$A$21</f>
        <v>gi2023110400020</v>
      </c>
      <c r="E266" t="str">
        <f>VLOOKUP(D266,grup_instansi!$A$2:$E$97,2)</f>
        <v>Pemerintah Kabupaten</v>
      </c>
      <c r="F266" t="str">
        <f t="shared" si="10"/>
        <v>('i2023110600265','Pemerintah Kab. Tanggamus','gi2023110400020'),</v>
      </c>
    </row>
    <row r="267" spans="2:6" x14ac:dyDescent="0.25">
      <c r="B267" t="str">
        <f t="shared" si="9"/>
        <v>i2023110600266</v>
      </c>
      <c r="C267" s="5" t="s">
        <v>346</v>
      </c>
      <c r="D267" t="str">
        <f>grup_instansi!$A$21</f>
        <v>gi2023110400020</v>
      </c>
      <c r="E267" t="str">
        <f>VLOOKUP(D267,grup_instansi!$A$2:$E$97,2)</f>
        <v>Pemerintah Kabupaten</v>
      </c>
      <c r="F267" t="str">
        <f t="shared" si="10"/>
        <v>('i2023110600266','Pemerintah Kab. Way Kanan','gi2023110400020'),</v>
      </c>
    </row>
    <row r="268" spans="2:6" x14ac:dyDescent="0.25">
      <c r="B268" t="str">
        <f t="shared" si="9"/>
        <v>i2023110600267</v>
      </c>
      <c r="C268" s="5" t="s">
        <v>347</v>
      </c>
      <c r="D268" t="str">
        <f>grup_instansi!$A$21</f>
        <v>gi2023110400020</v>
      </c>
      <c r="E268" t="str">
        <f>VLOOKUP(D268,grup_instansi!$A$2:$E$97,2)</f>
        <v>Pemerintah Kabupaten</v>
      </c>
      <c r="F268" t="str">
        <f t="shared" si="10"/>
        <v>('i2023110600267','Pemerintah Kab. Lampung Timur','gi2023110400020'),</v>
      </c>
    </row>
    <row r="269" spans="2:6" x14ac:dyDescent="0.25">
      <c r="B269" t="str">
        <f t="shared" ref="B269:B332" si="11">"i20231106"&amp;RIGHT(TEXT("G00000"&amp;(ROW(B269)-ROW($B$1)),"0"),5)</f>
        <v>i2023110600268</v>
      </c>
      <c r="C269" s="5" t="s">
        <v>348</v>
      </c>
      <c r="D269" t="str">
        <f>grup_instansi!$A$21</f>
        <v>gi2023110400020</v>
      </c>
      <c r="E269" t="str">
        <f>VLOOKUP(D269,grup_instansi!$A$2:$E$97,2)</f>
        <v>Pemerintah Kabupaten</v>
      </c>
      <c r="F269" t="str">
        <f t="shared" si="10"/>
        <v>('i2023110600268','Pemerintah Kab. Pesawaran','gi2023110400020'),</v>
      </c>
    </row>
    <row r="270" spans="2:6" x14ac:dyDescent="0.25">
      <c r="B270" t="str">
        <f t="shared" si="11"/>
        <v>i2023110600269</v>
      </c>
      <c r="C270" s="5" t="s">
        <v>349</v>
      </c>
      <c r="D270" t="str">
        <f>grup_instansi!$A$21</f>
        <v>gi2023110400020</v>
      </c>
      <c r="E270" t="str">
        <f>VLOOKUP(D270,grup_instansi!$A$2:$E$97,2)</f>
        <v>Pemerintah Kabupaten</v>
      </c>
      <c r="F270" t="str">
        <f t="shared" si="10"/>
        <v>('i2023110600269','Pemerintah Kab. Tulang Bawang Barat','gi2023110400020'),</v>
      </c>
    </row>
    <row r="271" spans="2:6" x14ac:dyDescent="0.25">
      <c r="B271" t="str">
        <f t="shared" si="11"/>
        <v>i2023110600270</v>
      </c>
      <c r="C271" s="5" t="s">
        <v>350</v>
      </c>
      <c r="D271" t="str">
        <f>grup_instansi!$A$21</f>
        <v>gi2023110400020</v>
      </c>
      <c r="E271" t="str">
        <f>VLOOKUP(D271,grup_instansi!$A$2:$E$97,2)</f>
        <v>Pemerintah Kabupaten</v>
      </c>
      <c r="F271" t="str">
        <f t="shared" si="10"/>
        <v>('i2023110600270','Pemerintah Kab. Pringsewu','gi2023110400020'),</v>
      </c>
    </row>
    <row r="272" spans="2:6" x14ac:dyDescent="0.25">
      <c r="B272" t="str">
        <f t="shared" si="11"/>
        <v>i2023110600271</v>
      </c>
      <c r="C272" s="5" t="s">
        <v>351</v>
      </c>
      <c r="D272" t="str">
        <f>grup_instansi!$A$21</f>
        <v>gi2023110400020</v>
      </c>
      <c r="E272" t="str">
        <f>VLOOKUP(D272,grup_instansi!$A$2:$E$97,2)</f>
        <v>Pemerintah Kabupaten</v>
      </c>
      <c r="F272" t="str">
        <f t="shared" si="10"/>
        <v>('i2023110600271','Pemerintah Kab. Mesuji','gi2023110400020'),</v>
      </c>
    </row>
    <row r="273" spans="2:6" x14ac:dyDescent="0.25">
      <c r="B273" t="str">
        <f t="shared" si="11"/>
        <v>i2023110600272</v>
      </c>
      <c r="C273" s="5" t="s">
        <v>352</v>
      </c>
      <c r="D273" t="str">
        <f>grup_instansi!$A$21</f>
        <v>gi2023110400020</v>
      </c>
      <c r="E273" t="str">
        <f>VLOOKUP(D273,grup_instansi!$A$2:$E$97,2)</f>
        <v>Pemerintah Kabupaten</v>
      </c>
      <c r="F273" t="str">
        <f t="shared" si="10"/>
        <v>('i2023110600272','Pemerintah Kab. Pesisir Barat','gi2023110400020'),</v>
      </c>
    </row>
    <row r="274" spans="2:6" x14ac:dyDescent="0.25">
      <c r="B274" t="str">
        <f t="shared" si="11"/>
        <v>i2023110600273</v>
      </c>
      <c r="C274" s="5" t="s">
        <v>353</v>
      </c>
      <c r="D274" t="str">
        <f>grup_instansi!$A$22</f>
        <v>gi2023110400021</v>
      </c>
      <c r="E274" t="str">
        <f>VLOOKUP(D274,grup_instansi!$A$2:$E$97,2)</f>
        <v>Pemerintah Kabupaten</v>
      </c>
      <c r="F274" t="str">
        <f t="shared" si="10"/>
        <v>('i2023110600273','Pemerintah Kab. Maluku Tengah','gi2023110400021'),</v>
      </c>
    </row>
    <row r="275" spans="2:6" x14ac:dyDescent="0.25">
      <c r="B275" t="str">
        <f t="shared" si="11"/>
        <v>i2023110600274</v>
      </c>
      <c r="C275" s="5" t="s">
        <v>354</v>
      </c>
      <c r="D275" t="str">
        <f>grup_instansi!$A$22</f>
        <v>gi2023110400021</v>
      </c>
      <c r="E275" t="str">
        <f>VLOOKUP(D275,grup_instansi!$A$2:$E$97,2)</f>
        <v>Pemerintah Kabupaten</v>
      </c>
      <c r="F275" t="str">
        <f t="shared" si="10"/>
        <v>('i2023110600274','Pemerintah Kab. Maluku Tenggara','gi2023110400021'),</v>
      </c>
    </row>
    <row r="276" spans="2:6" x14ac:dyDescent="0.25">
      <c r="B276" t="str">
        <f t="shared" si="11"/>
        <v>i2023110600275</v>
      </c>
      <c r="C276" s="5" t="s">
        <v>355</v>
      </c>
      <c r="D276" t="str">
        <f>grup_instansi!$A$22</f>
        <v>gi2023110400021</v>
      </c>
      <c r="E276" t="str">
        <f>VLOOKUP(D276,grup_instansi!$A$2:$E$97,2)</f>
        <v>Pemerintah Kabupaten</v>
      </c>
      <c r="F276" t="str">
        <f t="shared" si="10"/>
        <v>('i2023110600275','Pemerintah Kab. Buru','gi2023110400021'),</v>
      </c>
    </row>
    <row r="277" spans="2:6" x14ac:dyDescent="0.25">
      <c r="B277" t="str">
        <f t="shared" si="11"/>
        <v>i2023110600276</v>
      </c>
      <c r="C277" s="5" t="s">
        <v>356</v>
      </c>
      <c r="D277" t="str">
        <f>grup_instansi!$A$22</f>
        <v>gi2023110400021</v>
      </c>
      <c r="E277" t="str">
        <f>VLOOKUP(D277,grup_instansi!$A$2:$E$97,2)</f>
        <v>Pemerintah Kabupaten</v>
      </c>
      <c r="F277" t="str">
        <f t="shared" si="10"/>
        <v>('i2023110600276','Pemerintah Kab. Kepulauan Tanimbar','gi2023110400021'),</v>
      </c>
    </row>
    <row r="278" spans="2:6" x14ac:dyDescent="0.25">
      <c r="B278" t="str">
        <f t="shared" si="11"/>
        <v>i2023110600277</v>
      </c>
      <c r="C278" s="5" t="s">
        <v>357</v>
      </c>
      <c r="D278" t="str">
        <f>grup_instansi!$A$22</f>
        <v>gi2023110400021</v>
      </c>
      <c r="E278" t="str">
        <f>VLOOKUP(D278,grup_instansi!$A$2:$E$97,2)</f>
        <v>Pemerintah Kabupaten</v>
      </c>
      <c r="F278" t="str">
        <f t="shared" si="10"/>
        <v>('i2023110600277','Pemerintah Kab. Seram Bagian Barat','gi2023110400021'),</v>
      </c>
    </row>
    <row r="279" spans="2:6" x14ac:dyDescent="0.25">
      <c r="B279" t="str">
        <f t="shared" si="11"/>
        <v>i2023110600278</v>
      </c>
      <c r="C279" s="5" t="s">
        <v>358</v>
      </c>
      <c r="D279" t="str">
        <f>grup_instansi!$A$22</f>
        <v>gi2023110400021</v>
      </c>
      <c r="E279" t="str">
        <f>VLOOKUP(D279,grup_instansi!$A$2:$E$97,2)</f>
        <v>Pemerintah Kabupaten</v>
      </c>
      <c r="F279" t="str">
        <f t="shared" si="10"/>
        <v>('i2023110600278','Pemerintah Kab. Seram Bagian Timur','gi2023110400021'),</v>
      </c>
    </row>
    <row r="280" spans="2:6" x14ac:dyDescent="0.25">
      <c r="B280" t="str">
        <f t="shared" si="11"/>
        <v>i2023110600279</v>
      </c>
      <c r="C280" s="5" t="s">
        <v>359</v>
      </c>
      <c r="D280" t="str">
        <f>grup_instansi!$A$22</f>
        <v>gi2023110400021</v>
      </c>
      <c r="E280" t="str">
        <f>VLOOKUP(D280,grup_instansi!$A$2:$E$97,2)</f>
        <v>Pemerintah Kabupaten</v>
      </c>
      <c r="F280" t="str">
        <f t="shared" si="10"/>
        <v>('i2023110600279','Pemerintah Kab. Buru Selatan','gi2023110400021'),</v>
      </c>
    </row>
    <row r="281" spans="2:6" x14ac:dyDescent="0.25">
      <c r="B281" t="str">
        <f t="shared" si="11"/>
        <v>i2023110600280</v>
      </c>
      <c r="C281" s="5" t="s">
        <v>360</v>
      </c>
      <c r="D281" t="str">
        <f>grup_instansi!$A$22</f>
        <v>gi2023110400021</v>
      </c>
      <c r="E281" t="str">
        <f>VLOOKUP(D281,grup_instansi!$A$2:$E$97,2)</f>
        <v>Pemerintah Kabupaten</v>
      </c>
      <c r="F281" t="str">
        <f t="shared" si="10"/>
        <v>('i2023110600280','Pemerintah Kab. Maluku Barat Daya','gi2023110400021'),</v>
      </c>
    </row>
    <row r="282" spans="2:6" x14ac:dyDescent="0.25">
      <c r="B282" t="str">
        <f t="shared" si="11"/>
        <v>i2023110600281</v>
      </c>
      <c r="C282" s="5" t="s">
        <v>361</v>
      </c>
      <c r="D282" t="str">
        <f>grup_instansi!$A$23</f>
        <v>gi2023110400022</v>
      </c>
      <c r="E282" t="str">
        <f>VLOOKUP(D282,grup_instansi!$A$2:$E$97,2)</f>
        <v>Pemerintah Kabupaten</v>
      </c>
      <c r="F282" t="str">
        <f t="shared" si="10"/>
        <v>('i2023110600281','Pemerintah Kab. Halmahera Barat','gi2023110400022'),</v>
      </c>
    </row>
    <row r="283" spans="2:6" x14ac:dyDescent="0.25">
      <c r="B283" t="str">
        <f t="shared" si="11"/>
        <v>i2023110600282</v>
      </c>
      <c r="C283" s="5" t="s">
        <v>362</v>
      </c>
      <c r="D283" t="str">
        <f>grup_instansi!$A$23</f>
        <v>gi2023110400022</v>
      </c>
      <c r="E283" t="str">
        <f>VLOOKUP(D283,grup_instansi!$A$2:$E$97,2)</f>
        <v>Pemerintah Kabupaten</v>
      </c>
      <c r="F283" t="str">
        <f t="shared" si="10"/>
        <v>('i2023110600282','Pemerintah Kab. Halmahera Selatan','gi2023110400022'),</v>
      </c>
    </row>
    <row r="284" spans="2:6" x14ac:dyDescent="0.25">
      <c r="B284" t="str">
        <f t="shared" si="11"/>
        <v>i2023110600283</v>
      </c>
      <c r="C284" s="5" t="s">
        <v>363</v>
      </c>
      <c r="D284" t="str">
        <f>grup_instansi!$A$23</f>
        <v>gi2023110400022</v>
      </c>
      <c r="E284" t="str">
        <f>VLOOKUP(D284,grup_instansi!$A$2:$E$97,2)</f>
        <v>Pemerintah Kabupaten</v>
      </c>
      <c r="F284" t="str">
        <f t="shared" si="10"/>
        <v>('i2023110600283','Pemerintah Kab. Halmahera Utara','gi2023110400022'),</v>
      </c>
    </row>
    <row r="285" spans="2:6" x14ac:dyDescent="0.25">
      <c r="B285" t="str">
        <f t="shared" si="11"/>
        <v>i2023110600284</v>
      </c>
      <c r="C285" s="5" t="s">
        <v>364</v>
      </c>
      <c r="D285" t="str">
        <f>grup_instansi!$A$23</f>
        <v>gi2023110400022</v>
      </c>
      <c r="E285" t="str">
        <f>VLOOKUP(D285,grup_instansi!$A$2:$E$97,2)</f>
        <v>Pemerintah Kabupaten</v>
      </c>
      <c r="F285" t="str">
        <f t="shared" si="10"/>
        <v>('i2023110600284','Pemerintah Kab. Pulau Morotai','gi2023110400022'),</v>
      </c>
    </row>
    <row r="286" spans="2:6" x14ac:dyDescent="0.25">
      <c r="B286" t="str">
        <f t="shared" si="11"/>
        <v>i2023110600285</v>
      </c>
      <c r="C286" s="5" t="s">
        <v>365</v>
      </c>
      <c r="D286" t="str">
        <f>grup_instansi!$A$23</f>
        <v>gi2023110400022</v>
      </c>
      <c r="E286" t="str">
        <f>VLOOKUP(D286,grup_instansi!$A$2:$E$97,2)</f>
        <v>Pemerintah Kabupaten</v>
      </c>
      <c r="F286" t="str">
        <f t="shared" ref="F286:F349" si="12">"('"&amp;B286&amp;"','"&amp;C286&amp;"','"&amp;D286&amp;"'),"</f>
        <v>('i2023110600285','Pemerintah Kab. Pulau Taliabu','gi2023110400022'),</v>
      </c>
    </row>
    <row r="287" spans="2:6" x14ac:dyDescent="0.25">
      <c r="B287" t="str">
        <f t="shared" si="11"/>
        <v>i2023110600286</v>
      </c>
      <c r="C287" s="5" t="s">
        <v>366</v>
      </c>
      <c r="D287" t="str">
        <f>grup_instansi!$A$24</f>
        <v>gi2023110400023</v>
      </c>
      <c r="E287" t="str">
        <f>VLOOKUP(D287,grup_instansi!$A$2:$E$97,2)</f>
        <v>Pemerintah Kabupaten</v>
      </c>
      <c r="F287" t="str">
        <f t="shared" si="12"/>
        <v>('i2023110600286','Pemerintah Kab. Lombok Barat','gi2023110400023'),</v>
      </c>
    </row>
    <row r="288" spans="2:6" x14ac:dyDescent="0.25">
      <c r="B288" t="str">
        <f t="shared" si="11"/>
        <v>i2023110600287</v>
      </c>
      <c r="C288" s="5" t="s">
        <v>367</v>
      </c>
      <c r="D288" t="str">
        <f>grup_instansi!$A$24</f>
        <v>gi2023110400023</v>
      </c>
      <c r="E288" t="str">
        <f>VLOOKUP(D288,grup_instansi!$A$2:$E$97,2)</f>
        <v>Pemerintah Kabupaten</v>
      </c>
      <c r="F288" t="str">
        <f t="shared" si="12"/>
        <v>('i2023110600287','Pemerintah Kab. Lombok Tengah','gi2023110400023'),</v>
      </c>
    </row>
    <row r="289" spans="2:6" x14ac:dyDescent="0.25">
      <c r="B289" t="str">
        <f t="shared" si="11"/>
        <v>i2023110600288</v>
      </c>
      <c r="C289" s="5" t="s">
        <v>368</v>
      </c>
      <c r="D289" t="str">
        <f>grup_instansi!$A$24</f>
        <v>gi2023110400023</v>
      </c>
      <c r="E289" t="str">
        <f>VLOOKUP(D289,grup_instansi!$A$2:$E$97,2)</f>
        <v>Pemerintah Kabupaten</v>
      </c>
      <c r="F289" t="str">
        <f t="shared" si="12"/>
        <v>('i2023110600288','Pemerintah Kab. Lombok Timur','gi2023110400023'),</v>
      </c>
    </row>
    <row r="290" spans="2:6" x14ac:dyDescent="0.25">
      <c r="B290" t="str">
        <f t="shared" si="11"/>
        <v>i2023110600289</v>
      </c>
      <c r="C290" s="5" t="s">
        <v>369</v>
      </c>
      <c r="D290" t="str">
        <f>grup_instansi!$A$24</f>
        <v>gi2023110400023</v>
      </c>
      <c r="E290" t="str">
        <f>VLOOKUP(D290,grup_instansi!$A$2:$E$97,2)</f>
        <v>Pemerintah Kabupaten</v>
      </c>
      <c r="F290" t="str">
        <f t="shared" si="12"/>
        <v>('i2023110600289','Pemerintah Kab. Bima','gi2023110400023'),</v>
      </c>
    </row>
    <row r="291" spans="2:6" x14ac:dyDescent="0.25">
      <c r="B291" t="str">
        <f t="shared" si="11"/>
        <v>i2023110600290</v>
      </c>
      <c r="C291" s="5" t="s">
        <v>370</v>
      </c>
      <c r="D291" t="str">
        <f>grup_instansi!$A$24</f>
        <v>gi2023110400023</v>
      </c>
      <c r="E291" t="str">
        <f>VLOOKUP(D291,grup_instansi!$A$2:$E$97,2)</f>
        <v>Pemerintah Kabupaten</v>
      </c>
      <c r="F291" t="str">
        <f t="shared" si="12"/>
        <v>('i2023110600290','Pemerintah Kab. Sumbawa','gi2023110400023'),</v>
      </c>
    </row>
    <row r="292" spans="2:6" x14ac:dyDescent="0.25">
      <c r="B292" t="str">
        <f t="shared" si="11"/>
        <v>i2023110600291</v>
      </c>
      <c r="C292" s="5" t="s">
        <v>371</v>
      </c>
      <c r="D292" t="str">
        <f>grup_instansi!$A$24</f>
        <v>gi2023110400023</v>
      </c>
      <c r="E292" t="str">
        <f>VLOOKUP(D292,grup_instansi!$A$2:$E$97,2)</f>
        <v>Pemerintah Kabupaten</v>
      </c>
      <c r="F292" t="str">
        <f t="shared" si="12"/>
        <v>('i2023110600291','Pemerintah Kab. Dompu','gi2023110400023'),</v>
      </c>
    </row>
    <row r="293" spans="2:6" x14ac:dyDescent="0.25">
      <c r="B293" t="str">
        <f t="shared" si="11"/>
        <v>i2023110600292</v>
      </c>
      <c r="C293" s="5" t="s">
        <v>372</v>
      </c>
      <c r="D293" t="str">
        <f>grup_instansi!$A$24</f>
        <v>gi2023110400023</v>
      </c>
      <c r="E293" t="str">
        <f>VLOOKUP(D293,grup_instansi!$A$2:$E$97,2)</f>
        <v>Pemerintah Kabupaten</v>
      </c>
      <c r="F293" t="str">
        <f t="shared" si="12"/>
        <v>('i2023110600292','Pemerintah Kab. Sumbawa Barat','gi2023110400023'),</v>
      </c>
    </row>
    <row r="294" spans="2:6" x14ac:dyDescent="0.25">
      <c r="B294" t="str">
        <f t="shared" si="11"/>
        <v>i2023110600293</v>
      </c>
      <c r="C294" s="5" t="s">
        <v>373</v>
      </c>
      <c r="D294" t="str">
        <f>grup_instansi!$A$24</f>
        <v>gi2023110400023</v>
      </c>
      <c r="E294" t="str">
        <f>VLOOKUP(D294,grup_instansi!$A$2:$E$97,2)</f>
        <v>Pemerintah Kabupaten</v>
      </c>
      <c r="F294" t="str">
        <f t="shared" si="12"/>
        <v>('i2023110600293','Pemerintah Kab. Lombok Utara','gi2023110400023'),</v>
      </c>
    </row>
    <row r="295" spans="2:6" x14ac:dyDescent="0.25">
      <c r="B295" t="str">
        <f t="shared" si="11"/>
        <v>i2023110600294</v>
      </c>
      <c r="C295" s="5" t="s">
        <v>374</v>
      </c>
      <c r="D295" t="str">
        <f>grup_instansi!$A$25</f>
        <v>gi2023110400024</v>
      </c>
      <c r="E295" t="str">
        <f>VLOOKUP(D295,grup_instansi!$A$2:$E$97,2)</f>
        <v>Pemerintah Kabupaten</v>
      </c>
      <c r="F295" t="str">
        <f t="shared" si="12"/>
        <v>('i2023110600294','Pemerintah Kab. Kupang','gi2023110400024'),</v>
      </c>
    </row>
    <row r="296" spans="2:6" x14ac:dyDescent="0.25">
      <c r="B296" t="str">
        <f t="shared" si="11"/>
        <v>i2023110600295</v>
      </c>
      <c r="C296" s="5" t="s">
        <v>375</v>
      </c>
      <c r="D296" t="str">
        <f>grup_instansi!$A$25</f>
        <v>gi2023110400024</v>
      </c>
      <c r="E296" t="str">
        <f>VLOOKUP(D296,grup_instansi!$A$2:$E$97,2)</f>
        <v>Pemerintah Kabupaten</v>
      </c>
      <c r="F296" t="str">
        <f t="shared" si="12"/>
        <v>('i2023110600295','Pemerintah Kab. Belu','gi2023110400024'),</v>
      </c>
    </row>
    <row r="297" spans="2:6" x14ac:dyDescent="0.25">
      <c r="B297" t="str">
        <f t="shared" si="11"/>
        <v>i2023110600296</v>
      </c>
      <c r="C297" s="5" t="s">
        <v>376</v>
      </c>
      <c r="D297" t="str">
        <f>grup_instansi!$A$25</f>
        <v>gi2023110400024</v>
      </c>
      <c r="E297" t="str">
        <f>VLOOKUP(D297,grup_instansi!$A$2:$E$97,2)</f>
        <v>Pemerintah Kabupaten</v>
      </c>
      <c r="F297" t="str">
        <f t="shared" si="12"/>
        <v>('i2023110600296','Pemerintah Kab. Timor Tengah Utara','gi2023110400024'),</v>
      </c>
    </row>
    <row r="298" spans="2:6" x14ac:dyDescent="0.25">
      <c r="B298" t="str">
        <f t="shared" si="11"/>
        <v>i2023110600297</v>
      </c>
      <c r="C298" s="5" t="s">
        <v>377</v>
      </c>
      <c r="D298" t="str">
        <f>grup_instansi!$A$25</f>
        <v>gi2023110400024</v>
      </c>
      <c r="E298" t="str">
        <f>VLOOKUP(D298,grup_instansi!$A$2:$E$97,2)</f>
        <v>Pemerintah Kabupaten</v>
      </c>
      <c r="F298" t="str">
        <f t="shared" si="12"/>
        <v>('i2023110600297','Pemerintah Kab. Timor Tengah Selatan','gi2023110400024'),</v>
      </c>
    </row>
    <row r="299" spans="2:6" x14ac:dyDescent="0.25">
      <c r="B299" t="str">
        <f t="shared" si="11"/>
        <v>i2023110600298</v>
      </c>
      <c r="C299" s="5" t="s">
        <v>378</v>
      </c>
      <c r="D299" t="str">
        <f>grup_instansi!$A$25</f>
        <v>gi2023110400024</v>
      </c>
      <c r="E299" t="str">
        <f>VLOOKUP(D299,grup_instansi!$A$2:$E$97,2)</f>
        <v>Pemerintah Kabupaten</v>
      </c>
      <c r="F299" t="str">
        <f t="shared" si="12"/>
        <v>('i2023110600298','Pemerintah Kab. Alor','gi2023110400024'),</v>
      </c>
    </row>
    <row r="300" spans="2:6" x14ac:dyDescent="0.25">
      <c r="B300" t="str">
        <f t="shared" si="11"/>
        <v>i2023110600299</v>
      </c>
      <c r="C300" s="5" t="s">
        <v>379</v>
      </c>
      <c r="D300" t="str">
        <f>grup_instansi!$A$25</f>
        <v>gi2023110400024</v>
      </c>
      <c r="E300" t="str">
        <f>VLOOKUP(D300,grup_instansi!$A$2:$E$97,2)</f>
        <v>Pemerintah Kabupaten</v>
      </c>
      <c r="F300" t="str">
        <f t="shared" si="12"/>
        <v>('i2023110600299','Pemerintah Kab. Sikka','gi2023110400024'),</v>
      </c>
    </row>
    <row r="301" spans="2:6" x14ac:dyDescent="0.25">
      <c r="B301" t="str">
        <f t="shared" si="11"/>
        <v>i2023110600300</v>
      </c>
      <c r="C301" s="5" t="s">
        <v>380</v>
      </c>
      <c r="D301" t="str">
        <f>grup_instansi!$A$25</f>
        <v>gi2023110400024</v>
      </c>
      <c r="E301" t="str">
        <f>VLOOKUP(D301,grup_instansi!$A$2:$E$97,2)</f>
        <v>Pemerintah Kabupaten</v>
      </c>
      <c r="F301" t="str">
        <f t="shared" si="12"/>
        <v>('i2023110600300','Pemerintah Kab. Flores Timur','gi2023110400024'),</v>
      </c>
    </row>
    <row r="302" spans="2:6" x14ac:dyDescent="0.25">
      <c r="B302" t="str">
        <f t="shared" si="11"/>
        <v>i2023110600301</v>
      </c>
      <c r="C302" s="5" t="s">
        <v>381</v>
      </c>
      <c r="D302" t="str">
        <f>grup_instansi!$A$25</f>
        <v>gi2023110400024</v>
      </c>
      <c r="E302" t="str">
        <f>VLOOKUP(D302,grup_instansi!$A$2:$E$97,2)</f>
        <v>Pemerintah Kabupaten</v>
      </c>
      <c r="F302" t="str">
        <f t="shared" si="12"/>
        <v>('i2023110600301','Pemerintah Kab. Ngada','gi2023110400024'),</v>
      </c>
    </row>
    <row r="303" spans="2:6" x14ac:dyDescent="0.25">
      <c r="B303" t="str">
        <f t="shared" si="11"/>
        <v>i2023110600302</v>
      </c>
      <c r="C303" s="5" t="s">
        <v>382</v>
      </c>
      <c r="D303" t="str">
        <f>grup_instansi!$A$25</f>
        <v>gi2023110400024</v>
      </c>
      <c r="E303" t="str">
        <f>VLOOKUP(D303,grup_instansi!$A$2:$E$97,2)</f>
        <v>Pemerintah Kabupaten</v>
      </c>
      <c r="F303" t="str">
        <f t="shared" si="12"/>
        <v>('i2023110600302','Pemerintah Kab. Manggarai','gi2023110400024'),</v>
      </c>
    </row>
    <row r="304" spans="2:6" x14ac:dyDescent="0.25">
      <c r="B304" t="str">
        <f t="shared" si="11"/>
        <v>i2023110600303</v>
      </c>
      <c r="C304" s="5" t="s">
        <v>383</v>
      </c>
      <c r="D304" t="str">
        <f>grup_instansi!$A$25</f>
        <v>gi2023110400024</v>
      </c>
      <c r="E304" t="str">
        <f>VLOOKUP(D304,grup_instansi!$A$2:$E$97,2)</f>
        <v>Pemerintah Kabupaten</v>
      </c>
      <c r="F304" t="str">
        <f t="shared" si="12"/>
        <v>('i2023110600303','Pemerintah Kab. Sumba Timur','gi2023110400024'),</v>
      </c>
    </row>
    <row r="305" spans="2:6" x14ac:dyDescent="0.25">
      <c r="B305" t="str">
        <f t="shared" si="11"/>
        <v>i2023110600304</v>
      </c>
      <c r="C305" s="5" t="s">
        <v>384</v>
      </c>
      <c r="D305" t="str">
        <f>grup_instansi!$A$25</f>
        <v>gi2023110400024</v>
      </c>
      <c r="E305" t="str">
        <f>VLOOKUP(D305,grup_instansi!$A$2:$E$97,2)</f>
        <v>Pemerintah Kabupaten</v>
      </c>
      <c r="F305" t="str">
        <f t="shared" si="12"/>
        <v>('i2023110600304','Pemerintah Kab. Sumba Barat','gi2023110400024'),</v>
      </c>
    </row>
    <row r="306" spans="2:6" x14ac:dyDescent="0.25">
      <c r="B306" t="str">
        <f t="shared" si="11"/>
        <v>i2023110600305</v>
      </c>
      <c r="C306" s="5" t="s">
        <v>385</v>
      </c>
      <c r="D306" t="str">
        <f>grup_instansi!$A$25</f>
        <v>gi2023110400024</v>
      </c>
      <c r="E306" t="str">
        <f>VLOOKUP(D306,grup_instansi!$A$2:$E$97,2)</f>
        <v>Pemerintah Kabupaten</v>
      </c>
      <c r="F306" t="str">
        <f t="shared" si="12"/>
        <v>('i2023110600305','Pemerintah Kab. Lembata','gi2023110400024'),</v>
      </c>
    </row>
    <row r="307" spans="2:6" x14ac:dyDescent="0.25">
      <c r="B307" t="str">
        <f t="shared" si="11"/>
        <v>i2023110600306</v>
      </c>
      <c r="C307" s="5" t="s">
        <v>386</v>
      </c>
      <c r="D307" t="str">
        <f>grup_instansi!$A$25</f>
        <v>gi2023110400024</v>
      </c>
      <c r="E307" t="str">
        <f>VLOOKUP(D307,grup_instansi!$A$2:$E$97,2)</f>
        <v>Pemerintah Kabupaten</v>
      </c>
      <c r="F307" t="str">
        <f t="shared" si="12"/>
        <v>('i2023110600306','Pemerintah Kab. Rote Ndao','gi2023110400024'),</v>
      </c>
    </row>
    <row r="308" spans="2:6" x14ac:dyDescent="0.25">
      <c r="B308" t="str">
        <f t="shared" si="11"/>
        <v>i2023110600307</v>
      </c>
      <c r="C308" s="5" t="s">
        <v>387</v>
      </c>
      <c r="D308" t="str">
        <f>grup_instansi!$A$25</f>
        <v>gi2023110400024</v>
      </c>
      <c r="E308" t="str">
        <f>VLOOKUP(D308,grup_instansi!$A$2:$E$97,2)</f>
        <v>Pemerintah Kabupaten</v>
      </c>
      <c r="F308" t="str">
        <f t="shared" si="12"/>
        <v>('i2023110600307','Pemerintah Kab. Manggarai Barat','gi2023110400024'),</v>
      </c>
    </row>
    <row r="309" spans="2:6" x14ac:dyDescent="0.25">
      <c r="B309" t="str">
        <f t="shared" si="11"/>
        <v>i2023110600308</v>
      </c>
      <c r="C309" s="5" t="s">
        <v>388</v>
      </c>
      <c r="D309" t="str">
        <f>grup_instansi!$A$25</f>
        <v>gi2023110400024</v>
      </c>
      <c r="E309" t="str">
        <f>VLOOKUP(D309,grup_instansi!$A$2:$E$97,2)</f>
        <v>Pemerintah Kabupaten</v>
      </c>
      <c r="F309" t="str">
        <f t="shared" si="12"/>
        <v>('i2023110600308','Pemerintah Kab. Manggarai Timur','gi2023110400024'),</v>
      </c>
    </row>
    <row r="310" spans="2:6" x14ac:dyDescent="0.25">
      <c r="B310" t="str">
        <f t="shared" si="11"/>
        <v>i2023110600309</v>
      </c>
      <c r="C310" s="5" t="s">
        <v>389</v>
      </c>
      <c r="D310" t="str">
        <f>grup_instansi!$A$25</f>
        <v>gi2023110400024</v>
      </c>
      <c r="E310" t="str">
        <f>VLOOKUP(D310,grup_instansi!$A$2:$E$97,2)</f>
        <v>Pemerintah Kabupaten</v>
      </c>
      <c r="F310" t="str">
        <f t="shared" si="12"/>
        <v>('i2023110600309','Pemerintah Kab. Sumba Barat Daya','gi2023110400024'),</v>
      </c>
    </row>
    <row r="311" spans="2:6" x14ac:dyDescent="0.25">
      <c r="B311" t="str">
        <f t="shared" si="11"/>
        <v>i2023110600310</v>
      </c>
      <c r="C311" s="5" t="s">
        <v>390</v>
      </c>
      <c r="D311" t="str">
        <f>grup_instansi!$A$25</f>
        <v>gi2023110400024</v>
      </c>
      <c r="E311" t="str">
        <f>VLOOKUP(D311,grup_instansi!$A$2:$E$97,2)</f>
        <v>Pemerintah Kabupaten</v>
      </c>
      <c r="F311" t="str">
        <f t="shared" si="12"/>
        <v>('i2023110600310','Pemerintah Kab. Nagekeo','gi2023110400024'),</v>
      </c>
    </row>
    <row r="312" spans="2:6" x14ac:dyDescent="0.25">
      <c r="B312" t="str">
        <f t="shared" si="11"/>
        <v>i2023110600311</v>
      </c>
      <c r="C312" s="5" t="s">
        <v>391</v>
      </c>
      <c r="D312" t="str">
        <f>grup_instansi!$A$25</f>
        <v>gi2023110400024</v>
      </c>
      <c r="E312" t="str">
        <f>VLOOKUP(D312,grup_instansi!$A$2:$E$97,2)</f>
        <v>Pemerintah Kabupaten</v>
      </c>
      <c r="F312" t="str">
        <f t="shared" si="12"/>
        <v>('i2023110600311','Pemerintah Kab. Sumba Tengah','gi2023110400024'),</v>
      </c>
    </row>
    <row r="313" spans="2:6" x14ac:dyDescent="0.25">
      <c r="B313" t="str">
        <f t="shared" si="11"/>
        <v>i2023110600312</v>
      </c>
      <c r="C313" s="5" t="s">
        <v>392</v>
      </c>
      <c r="D313" t="str">
        <f>grup_instansi!$A$25</f>
        <v>gi2023110400024</v>
      </c>
      <c r="E313" t="str">
        <f>VLOOKUP(D313,grup_instansi!$A$2:$E$97,2)</f>
        <v>Pemerintah Kabupaten</v>
      </c>
      <c r="F313" t="str">
        <f t="shared" si="12"/>
        <v>('i2023110600312','Pemerintah Kab. Sabu Raijua','gi2023110400024'),</v>
      </c>
    </row>
    <row r="314" spans="2:6" x14ac:dyDescent="0.25">
      <c r="B314" t="str">
        <f t="shared" si="11"/>
        <v>i2023110600313</v>
      </c>
      <c r="C314" s="5" t="s">
        <v>393</v>
      </c>
      <c r="D314" t="str">
        <f>grup_instansi!$A$25</f>
        <v>gi2023110400024</v>
      </c>
      <c r="E314" t="str">
        <f>VLOOKUP(D314,grup_instansi!$A$2:$E$97,2)</f>
        <v>Pemerintah Kabupaten</v>
      </c>
      <c r="F314" t="str">
        <f t="shared" si="12"/>
        <v>('i2023110600313','Pemerintah Kab. Malaka','gi2023110400024'),</v>
      </c>
    </row>
    <row r="315" spans="2:6" x14ac:dyDescent="0.25">
      <c r="B315" t="str">
        <f t="shared" si="11"/>
        <v>i2023110600314</v>
      </c>
      <c r="C315" s="5" t="s">
        <v>394</v>
      </c>
      <c r="D315" t="str">
        <f>grup_instansi!$A$26</f>
        <v>gi2023110400025</v>
      </c>
      <c r="E315" t="str">
        <f>VLOOKUP(D315,grup_instansi!$A$2:$E$97,2)</f>
        <v>Pemerintah Kabupaten</v>
      </c>
      <c r="F315" t="str">
        <f t="shared" si="12"/>
        <v>('i2023110600314','Pemerintah Kab. Jayapura','gi2023110400025'),</v>
      </c>
    </row>
    <row r="316" spans="2:6" x14ac:dyDescent="0.25">
      <c r="B316" t="str">
        <f t="shared" si="11"/>
        <v>i2023110600315</v>
      </c>
      <c r="C316" s="5" t="s">
        <v>395</v>
      </c>
      <c r="D316" t="str">
        <f>grup_instansi!$A$26</f>
        <v>gi2023110400025</v>
      </c>
      <c r="E316" t="str">
        <f>VLOOKUP(D316,grup_instansi!$A$2:$E$97,2)</f>
        <v>Pemerintah Kabupaten</v>
      </c>
      <c r="F316" t="str">
        <f t="shared" si="12"/>
        <v>('i2023110600315','Pemerintah Kab. Merauke','gi2023110400025'),</v>
      </c>
    </row>
    <row r="317" spans="2:6" x14ac:dyDescent="0.25">
      <c r="B317" t="str">
        <f t="shared" si="11"/>
        <v>i2023110600316</v>
      </c>
      <c r="C317" s="5" t="s">
        <v>396</v>
      </c>
      <c r="D317" t="str">
        <f>grup_instansi!$A$26</f>
        <v>gi2023110400025</v>
      </c>
      <c r="E317" t="str">
        <f>VLOOKUP(D317,grup_instansi!$A$2:$E$97,2)</f>
        <v>Pemerintah Kabupaten</v>
      </c>
      <c r="F317" t="str">
        <f t="shared" si="12"/>
        <v>('i2023110600316','Pemerintah Kab. Jayawijaya','gi2023110400025'),</v>
      </c>
    </row>
    <row r="318" spans="2:6" x14ac:dyDescent="0.25">
      <c r="B318" t="str">
        <f t="shared" si="11"/>
        <v>i2023110600317</v>
      </c>
      <c r="C318" s="5" t="s">
        <v>397</v>
      </c>
      <c r="D318" t="str">
        <f>grup_instansi!$A$26</f>
        <v>gi2023110400025</v>
      </c>
      <c r="E318" t="str">
        <f>VLOOKUP(D318,grup_instansi!$A$2:$E$97,2)</f>
        <v>Pemerintah Kabupaten</v>
      </c>
      <c r="F318" t="str">
        <f t="shared" si="12"/>
        <v>('i2023110600317','Pemerintah Kab. Nabire','gi2023110400025'),</v>
      </c>
    </row>
    <row r="319" spans="2:6" x14ac:dyDescent="0.25">
      <c r="B319" t="str">
        <f t="shared" si="11"/>
        <v>i2023110600318</v>
      </c>
      <c r="C319" s="5" t="s">
        <v>398</v>
      </c>
      <c r="D319" t="str">
        <f>grup_instansi!$A$26</f>
        <v>gi2023110400025</v>
      </c>
      <c r="E319" t="str">
        <f>VLOOKUP(D319,grup_instansi!$A$2:$E$97,2)</f>
        <v>Pemerintah Kabupaten</v>
      </c>
      <c r="F319" t="str">
        <f t="shared" si="12"/>
        <v>('i2023110600318','Pemerintah Kab. Puncak Jaya','gi2023110400025'),</v>
      </c>
    </row>
    <row r="320" spans="2:6" x14ac:dyDescent="0.25">
      <c r="B320" t="str">
        <f t="shared" si="11"/>
        <v>i2023110600319</v>
      </c>
      <c r="C320" s="5" t="s">
        <v>399</v>
      </c>
      <c r="D320" t="str">
        <f>grup_instansi!$A$26</f>
        <v>gi2023110400025</v>
      </c>
      <c r="E320" t="str">
        <f>VLOOKUP(D320,grup_instansi!$A$2:$E$97,2)</f>
        <v>Pemerintah Kabupaten</v>
      </c>
      <c r="F320" t="str">
        <f t="shared" si="12"/>
        <v>('i2023110600319','Pemerintah Kab. Mimika','gi2023110400025'),</v>
      </c>
    </row>
    <row r="321" spans="2:6" x14ac:dyDescent="0.25">
      <c r="B321" t="str">
        <f t="shared" si="11"/>
        <v>i2023110600320</v>
      </c>
      <c r="C321" s="5" t="s">
        <v>400</v>
      </c>
      <c r="D321" t="str">
        <f>grup_instansi!$A$26</f>
        <v>gi2023110400025</v>
      </c>
      <c r="E321" t="str">
        <f>VLOOKUP(D321,grup_instansi!$A$2:$E$97,2)</f>
        <v>Pemerintah Kabupaten</v>
      </c>
      <c r="F321" t="str">
        <f t="shared" si="12"/>
        <v>('i2023110600320','Pemerintah Kab. Boven Digoel','gi2023110400025'),</v>
      </c>
    </row>
    <row r="322" spans="2:6" x14ac:dyDescent="0.25">
      <c r="B322" t="str">
        <f t="shared" si="11"/>
        <v>i2023110600321</v>
      </c>
      <c r="C322" s="5" t="s">
        <v>401</v>
      </c>
      <c r="D322" t="str">
        <f>grup_instansi!$A$26</f>
        <v>gi2023110400025</v>
      </c>
      <c r="E322" t="str">
        <f>VLOOKUP(D322,grup_instansi!$A$2:$E$97,2)</f>
        <v>Pemerintah Kabupaten</v>
      </c>
      <c r="F322" t="str">
        <f t="shared" si="12"/>
        <v>('i2023110600321','Pemerintah Kab. Mappi','gi2023110400025'),</v>
      </c>
    </row>
    <row r="323" spans="2:6" x14ac:dyDescent="0.25">
      <c r="B323" t="str">
        <f t="shared" si="11"/>
        <v>i2023110600322</v>
      </c>
      <c r="C323" s="5" t="s">
        <v>402</v>
      </c>
      <c r="D323" t="str">
        <f>grup_instansi!$A$26</f>
        <v>gi2023110400025</v>
      </c>
      <c r="E323" t="str">
        <f>VLOOKUP(D323,grup_instansi!$A$2:$E$97,2)</f>
        <v>Pemerintah Kabupaten</v>
      </c>
      <c r="F323" t="str">
        <f t="shared" si="12"/>
        <v>('i2023110600322','Pemerintah Kab. Yahukimo','gi2023110400025'),</v>
      </c>
    </row>
    <row r="324" spans="2:6" x14ac:dyDescent="0.25">
      <c r="B324" t="str">
        <f t="shared" si="11"/>
        <v>i2023110600323</v>
      </c>
      <c r="C324" s="5" t="s">
        <v>403</v>
      </c>
      <c r="D324" t="str">
        <f>grup_instansi!$A$26</f>
        <v>gi2023110400025</v>
      </c>
      <c r="E324" t="str">
        <f>VLOOKUP(D324,grup_instansi!$A$2:$E$97,2)</f>
        <v>Pemerintah Kabupaten</v>
      </c>
      <c r="F324" t="str">
        <f t="shared" si="12"/>
        <v>('i2023110600323','Pemerintah Kab. Pegunungan Bintang','gi2023110400025'),</v>
      </c>
    </row>
    <row r="325" spans="2:6" x14ac:dyDescent="0.25">
      <c r="B325" t="str">
        <f t="shared" si="11"/>
        <v>i2023110600324</v>
      </c>
      <c r="C325" s="5" t="s">
        <v>404</v>
      </c>
      <c r="D325" t="str">
        <f>grup_instansi!$A$26</f>
        <v>gi2023110400025</v>
      </c>
      <c r="E325" t="str">
        <f>VLOOKUP(D325,grup_instansi!$A$2:$E$97,2)</f>
        <v>Pemerintah Kabupaten</v>
      </c>
      <c r="F325" t="str">
        <f t="shared" si="12"/>
        <v>('i2023110600324','Pemerintah Kab. Keerom','gi2023110400025'),</v>
      </c>
    </row>
    <row r="326" spans="2:6" x14ac:dyDescent="0.25">
      <c r="B326" t="str">
        <f t="shared" si="11"/>
        <v>i2023110600325</v>
      </c>
      <c r="C326" s="5" t="s">
        <v>405</v>
      </c>
      <c r="D326" t="str">
        <f>grup_instansi!$A$26</f>
        <v>gi2023110400025</v>
      </c>
      <c r="E326" t="str">
        <f>VLOOKUP(D326,grup_instansi!$A$2:$E$97,2)</f>
        <v>Pemerintah Kabupaten</v>
      </c>
      <c r="F326" t="str">
        <f t="shared" si="12"/>
        <v>('i2023110600325','Pemerintah Kab. Supiori','gi2023110400025'),</v>
      </c>
    </row>
    <row r="327" spans="2:6" x14ac:dyDescent="0.25">
      <c r="B327" t="str">
        <f t="shared" si="11"/>
        <v>i2023110600326</v>
      </c>
      <c r="C327" s="5" t="s">
        <v>406</v>
      </c>
      <c r="D327" t="str">
        <f>grup_instansi!$A$26</f>
        <v>gi2023110400025</v>
      </c>
      <c r="E327" t="str">
        <f>VLOOKUP(D327,grup_instansi!$A$2:$E$97,2)</f>
        <v>Pemerintah Kabupaten</v>
      </c>
      <c r="F327" t="str">
        <f t="shared" si="12"/>
        <v>('i2023110600326','Pemerintah Kab. Mamberamo Tengah','gi2023110400025'),</v>
      </c>
    </row>
    <row r="328" spans="2:6" x14ac:dyDescent="0.25">
      <c r="B328" t="str">
        <f t="shared" si="11"/>
        <v>i2023110600327</v>
      </c>
      <c r="C328" s="5" t="s">
        <v>407</v>
      </c>
      <c r="D328" t="str">
        <f>grup_instansi!$A$26</f>
        <v>gi2023110400025</v>
      </c>
      <c r="E328" t="str">
        <f>VLOOKUP(D328,grup_instansi!$A$2:$E$97,2)</f>
        <v>Pemerintah Kabupaten</v>
      </c>
      <c r="F328" t="str">
        <f t="shared" si="12"/>
        <v>('i2023110600327','Pemerintah Kab. Lanny Jaya','gi2023110400025'),</v>
      </c>
    </row>
    <row r="329" spans="2:6" x14ac:dyDescent="0.25">
      <c r="B329" t="str">
        <f t="shared" si="11"/>
        <v>i2023110600328</v>
      </c>
      <c r="C329" s="5" t="s">
        <v>408</v>
      </c>
      <c r="D329" t="str">
        <f>grup_instansi!$A$26</f>
        <v>gi2023110400025</v>
      </c>
      <c r="E329" t="str">
        <f>VLOOKUP(D329,grup_instansi!$A$2:$E$97,2)</f>
        <v>Pemerintah Kabupaten</v>
      </c>
      <c r="F329" t="str">
        <f t="shared" si="12"/>
        <v>('i2023110600328','Pemerintah Kab. Intan Jaya','gi2023110400025'),</v>
      </c>
    </row>
    <row r="330" spans="2:6" x14ac:dyDescent="0.25">
      <c r="B330" t="str">
        <f t="shared" si="11"/>
        <v>i2023110600329</v>
      </c>
      <c r="C330" s="5" t="s">
        <v>409</v>
      </c>
      <c r="D330" t="str">
        <f>grup_instansi!$A$27</f>
        <v>gi2023110400026</v>
      </c>
      <c r="E330" t="str">
        <f>VLOOKUP(D330,grup_instansi!$A$2:$E$97,2)</f>
        <v>Pemerintah Kabupaten</v>
      </c>
      <c r="F330" t="str">
        <f t="shared" si="12"/>
        <v>('i2023110600329','Pemerintah Kab. Sorong','gi2023110400026'),</v>
      </c>
    </row>
    <row r="331" spans="2:6" x14ac:dyDescent="0.25">
      <c r="B331" t="str">
        <f t="shared" si="11"/>
        <v>i2023110600330</v>
      </c>
      <c r="C331" s="5" t="s">
        <v>410</v>
      </c>
      <c r="D331" t="str">
        <f>grup_instansi!$A$27</f>
        <v>gi2023110400026</v>
      </c>
      <c r="E331" t="str">
        <f>VLOOKUP(D331,grup_instansi!$A$2:$E$97,2)</f>
        <v>Pemerintah Kabupaten</v>
      </c>
      <c r="F331" t="str">
        <f t="shared" si="12"/>
        <v>('i2023110600330','Pemerintah Kab. Manokwari','gi2023110400026'),</v>
      </c>
    </row>
    <row r="332" spans="2:6" x14ac:dyDescent="0.25">
      <c r="B332" t="str">
        <f t="shared" si="11"/>
        <v>i2023110600331</v>
      </c>
      <c r="C332" s="5" t="s">
        <v>411</v>
      </c>
      <c r="D332" t="str">
        <f>grup_instansi!$A$27</f>
        <v>gi2023110400026</v>
      </c>
      <c r="E332" t="str">
        <f>VLOOKUP(D332,grup_instansi!$A$2:$E$97,2)</f>
        <v>Pemerintah Kabupaten</v>
      </c>
      <c r="F332" t="str">
        <f t="shared" si="12"/>
        <v>('i2023110600331','Pemerintah Kab. Fak-Fak','gi2023110400026'),</v>
      </c>
    </row>
    <row r="333" spans="2:6" x14ac:dyDescent="0.25">
      <c r="B333" t="str">
        <f t="shared" ref="B333:B396" si="13">"i20231106"&amp;RIGHT(TEXT("G00000"&amp;(ROW(B333)-ROW($B$1)),"0"),5)</f>
        <v>i2023110600332</v>
      </c>
      <c r="C333" s="5" t="s">
        <v>412</v>
      </c>
      <c r="D333" t="str">
        <f>grup_instansi!$A$27</f>
        <v>gi2023110400026</v>
      </c>
      <c r="E333" t="str">
        <f>VLOOKUP(D333,grup_instansi!$A$2:$E$97,2)</f>
        <v>Pemerintah Kabupaten</v>
      </c>
      <c r="F333" t="str">
        <f t="shared" si="12"/>
        <v>('i2023110600332','Pemerintah Kab. Kaimana','gi2023110400026'),</v>
      </c>
    </row>
    <row r="334" spans="2:6" x14ac:dyDescent="0.25">
      <c r="B334" t="str">
        <f t="shared" si="13"/>
        <v>i2023110600333</v>
      </c>
      <c r="C334" s="5" t="s">
        <v>413</v>
      </c>
      <c r="D334" t="str">
        <f>grup_instansi!$A$27</f>
        <v>gi2023110400026</v>
      </c>
      <c r="E334" t="str">
        <f>VLOOKUP(D334,grup_instansi!$A$2:$E$97,2)</f>
        <v>Pemerintah Kabupaten</v>
      </c>
      <c r="F334" t="str">
        <f t="shared" si="12"/>
        <v>('i2023110600333','Pemerintah Kab. Manokwari Selatan','gi2023110400026'),</v>
      </c>
    </row>
    <row r="335" spans="2:6" x14ac:dyDescent="0.25">
      <c r="B335" t="str">
        <f t="shared" si="13"/>
        <v>i2023110600334</v>
      </c>
      <c r="C335" s="5" t="s">
        <v>414</v>
      </c>
      <c r="D335" t="str">
        <f>grup_instansi!$A$28</f>
        <v>gi2023110400027</v>
      </c>
      <c r="E335" t="str">
        <f>VLOOKUP(D335,grup_instansi!$A$2:$E$97,2)</f>
        <v>Pemerintah Kabupaten</v>
      </c>
      <c r="F335" t="str">
        <f t="shared" si="12"/>
        <v>('i2023110600334','Pemerintah Kab. Kampar','gi2023110400027'),</v>
      </c>
    </row>
    <row r="336" spans="2:6" x14ac:dyDescent="0.25">
      <c r="B336" t="str">
        <f t="shared" si="13"/>
        <v>i2023110600335</v>
      </c>
      <c r="C336" s="5" t="s">
        <v>415</v>
      </c>
      <c r="D336" t="str">
        <f>grup_instansi!$A$28</f>
        <v>gi2023110400027</v>
      </c>
      <c r="E336" t="str">
        <f>VLOOKUP(D336,grup_instansi!$A$2:$E$97,2)</f>
        <v>Pemerintah Kabupaten</v>
      </c>
      <c r="F336" t="str">
        <f t="shared" si="12"/>
        <v>('i2023110600335','Pemerintah Kab. Bengkalis','gi2023110400027'),</v>
      </c>
    </row>
    <row r="337" spans="2:6" x14ac:dyDescent="0.25">
      <c r="B337" t="str">
        <f t="shared" si="13"/>
        <v>i2023110600336</v>
      </c>
      <c r="C337" s="5" t="s">
        <v>416</v>
      </c>
      <c r="D337" t="str">
        <f>grup_instansi!$A$28</f>
        <v>gi2023110400027</v>
      </c>
      <c r="E337" t="str">
        <f>VLOOKUP(D337,grup_instansi!$A$2:$E$97,2)</f>
        <v>Pemerintah Kabupaten</v>
      </c>
      <c r="F337" t="str">
        <f t="shared" si="12"/>
        <v>('i2023110600336','Pemerintah Kab. Indragiri Hulu','gi2023110400027'),</v>
      </c>
    </row>
    <row r="338" spans="2:6" x14ac:dyDescent="0.25">
      <c r="B338" t="str">
        <f t="shared" si="13"/>
        <v>i2023110600337</v>
      </c>
      <c r="C338" s="5" t="s">
        <v>417</v>
      </c>
      <c r="D338" t="str">
        <f>grup_instansi!$A$28</f>
        <v>gi2023110400027</v>
      </c>
      <c r="E338" t="str">
        <f>VLOOKUP(D338,grup_instansi!$A$2:$E$97,2)</f>
        <v>Pemerintah Kabupaten</v>
      </c>
      <c r="F338" t="str">
        <f t="shared" si="12"/>
        <v>('i2023110600337','Pemerintah Kab. Indragiri Hilir','gi2023110400027'),</v>
      </c>
    </row>
    <row r="339" spans="2:6" x14ac:dyDescent="0.25">
      <c r="B339" t="str">
        <f t="shared" si="13"/>
        <v>i2023110600338</v>
      </c>
      <c r="C339" s="5" t="s">
        <v>418</v>
      </c>
      <c r="D339" t="str">
        <f>grup_instansi!$A$28</f>
        <v>gi2023110400027</v>
      </c>
      <c r="E339" t="str">
        <f>VLOOKUP(D339,grup_instansi!$A$2:$E$97,2)</f>
        <v>Pemerintah Kabupaten</v>
      </c>
      <c r="F339" t="str">
        <f t="shared" si="12"/>
        <v>('i2023110600338','Pemerintah Kab. Rokan Hulu','gi2023110400027'),</v>
      </c>
    </row>
    <row r="340" spans="2:6" x14ac:dyDescent="0.25">
      <c r="B340" t="str">
        <f t="shared" si="13"/>
        <v>i2023110600339</v>
      </c>
      <c r="C340" s="5" t="s">
        <v>419</v>
      </c>
      <c r="D340" t="str">
        <f>grup_instansi!$A$28</f>
        <v>gi2023110400027</v>
      </c>
      <c r="E340" t="str">
        <f>VLOOKUP(D340,grup_instansi!$A$2:$E$97,2)</f>
        <v>Pemerintah Kabupaten</v>
      </c>
      <c r="F340" t="str">
        <f t="shared" si="12"/>
        <v>('i2023110600339','Pemerintah Kab. Rokan Hilir','gi2023110400027'),</v>
      </c>
    </row>
    <row r="341" spans="2:6" x14ac:dyDescent="0.25">
      <c r="B341" t="str">
        <f t="shared" si="13"/>
        <v>i2023110600340</v>
      </c>
      <c r="C341" s="5" t="s">
        <v>420</v>
      </c>
      <c r="D341" t="str">
        <f>grup_instansi!$A$28</f>
        <v>gi2023110400027</v>
      </c>
      <c r="E341" t="str">
        <f>VLOOKUP(D341,grup_instansi!$A$2:$E$97,2)</f>
        <v>Pemerintah Kabupaten</v>
      </c>
      <c r="F341" t="str">
        <f t="shared" si="12"/>
        <v>('i2023110600340','Pemerintah Kab. Siak','gi2023110400027'),</v>
      </c>
    </row>
    <row r="342" spans="2:6" x14ac:dyDescent="0.25">
      <c r="B342" t="str">
        <f t="shared" si="13"/>
        <v>i2023110600341</v>
      </c>
      <c r="C342" s="5" t="s">
        <v>421</v>
      </c>
      <c r="D342" t="str">
        <f>grup_instansi!$A$28</f>
        <v>gi2023110400027</v>
      </c>
      <c r="E342" t="str">
        <f>VLOOKUP(D342,grup_instansi!$A$2:$E$97,2)</f>
        <v>Pemerintah Kabupaten</v>
      </c>
      <c r="F342" t="str">
        <f t="shared" si="12"/>
        <v>('i2023110600341','Pemerintah Kab. Kepulauan Meranti','gi2023110400027'),</v>
      </c>
    </row>
    <row r="343" spans="2:6" x14ac:dyDescent="0.25">
      <c r="B343" t="str">
        <f t="shared" si="13"/>
        <v>i2023110600342</v>
      </c>
      <c r="C343" s="5" t="s">
        <v>422</v>
      </c>
      <c r="D343" t="str">
        <f>grup_instansi!$A$28</f>
        <v>gi2023110400027</v>
      </c>
      <c r="E343" t="str">
        <f>VLOOKUP(D343,grup_instansi!$A$2:$E$97,2)</f>
        <v>Pemerintah Kabupaten</v>
      </c>
      <c r="F343" t="str">
        <f t="shared" si="12"/>
        <v>('i2023110600342','Pemerintah Kab. Bintan','gi2023110400027'),</v>
      </c>
    </row>
    <row r="344" spans="2:6" x14ac:dyDescent="0.25">
      <c r="B344" t="str">
        <f t="shared" si="13"/>
        <v>i2023110600343</v>
      </c>
      <c r="C344" s="5" t="s">
        <v>423</v>
      </c>
      <c r="D344" t="str">
        <f>grup_instansi!$A$28</f>
        <v>gi2023110400027</v>
      </c>
      <c r="E344" t="str">
        <f>VLOOKUP(D344,grup_instansi!$A$2:$E$97,2)</f>
        <v>Pemerintah Kabupaten</v>
      </c>
      <c r="F344" t="str">
        <f t="shared" si="12"/>
        <v>('i2023110600343','Pemerintah Kab. Karimun','gi2023110400027'),</v>
      </c>
    </row>
    <row r="345" spans="2:6" x14ac:dyDescent="0.25">
      <c r="B345" t="str">
        <f t="shared" si="13"/>
        <v>i2023110600344</v>
      </c>
      <c r="C345" s="5" t="s">
        <v>424</v>
      </c>
      <c r="D345" t="str">
        <f>grup_instansi!$A$28</f>
        <v>gi2023110400027</v>
      </c>
      <c r="E345" t="str">
        <f>VLOOKUP(D345,grup_instansi!$A$2:$E$97,2)</f>
        <v>Pemerintah Kabupaten</v>
      </c>
      <c r="F345" t="str">
        <f t="shared" si="12"/>
        <v>('i2023110600344','Pemerintah Kab. Natuna','gi2023110400027'),</v>
      </c>
    </row>
    <row r="346" spans="2:6" x14ac:dyDescent="0.25">
      <c r="B346" t="str">
        <f t="shared" si="13"/>
        <v>i2023110600345</v>
      </c>
      <c r="C346" s="5" t="s">
        <v>425</v>
      </c>
      <c r="D346" t="str">
        <f>grup_instansi!$A$28</f>
        <v>gi2023110400027</v>
      </c>
      <c r="E346" t="str">
        <f>VLOOKUP(D346,grup_instansi!$A$2:$E$97,2)</f>
        <v>Pemerintah Kabupaten</v>
      </c>
      <c r="F346" t="str">
        <f t="shared" si="12"/>
        <v>('i2023110600345','Pemerintah Kab. Lingga','gi2023110400027'),</v>
      </c>
    </row>
    <row r="347" spans="2:6" x14ac:dyDescent="0.25">
      <c r="B347" t="str">
        <f t="shared" si="13"/>
        <v>i2023110600346</v>
      </c>
      <c r="C347" s="5" t="s">
        <v>426</v>
      </c>
      <c r="D347" t="str">
        <f>grup_instansi!$A$28</f>
        <v>gi2023110400027</v>
      </c>
      <c r="E347" t="str">
        <f>VLOOKUP(D347,grup_instansi!$A$2:$E$97,2)</f>
        <v>Pemerintah Kabupaten</v>
      </c>
      <c r="F347" t="str">
        <f t="shared" si="12"/>
        <v>('i2023110600346','Pemerintah Kab. Kepulauan Anambas','gi2023110400027'),</v>
      </c>
    </row>
    <row r="348" spans="2:6" x14ac:dyDescent="0.25">
      <c r="B348" t="str">
        <f t="shared" si="13"/>
        <v>i2023110600347</v>
      </c>
      <c r="C348" s="5" t="s">
        <v>427</v>
      </c>
      <c r="D348" t="str">
        <f>grup_instansi!$A$29</f>
        <v>gi2023110400028</v>
      </c>
      <c r="E348" t="str">
        <f>VLOOKUP(D348,grup_instansi!$A$2:$E$97,2)</f>
        <v>Pemerintah Kabupaten</v>
      </c>
      <c r="F348" t="str">
        <f t="shared" si="12"/>
        <v>('i2023110600347','Pemerintah Kab. Pasangkayu','gi2023110400028'),</v>
      </c>
    </row>
    <row r="349" spans="2:6" x14ac:dyDescent="0.25">
      <c r="B349" t="str">
        <f t="shared" si="13"/>
        <v>i2023110600348</v>
      </c>
      <c r="C349" s="5" t="s">
        <v>428</v>
      </c>
      <c r="D349" t="str">
        <f>grup_instansi!$A$29</f>
        <v>gi2023110400028</v>
      </c>
      <c r="E349" t="str">
        <f>VLOOKUP(D349,grup_instansi!$A$2:$E$97,2)</f>
        <v>Pemerintah Kabupaten</v>
      </c>
      <c r="F349" t="str">
        <f t="shared" si="12"/>
        <v>('i2023110600348','Pemerintah Kab. Mamuju','gi2023110400028'),</v>
      </c>
    </row>
    <row r="350" spans="2:6" x14ac:dyDescent="0.25">
      <c r="B350" t="str">
        <f t="shared" si="13"/>
        <v>i2023110600349</v>
      </c>
      <c r="C350" s="5" t="s">
        <v>429</v>
      </c>
      <c r="D350" t="str">
        <f>grup_instansi!$A$29</f>
        <v>gi2023110400028</v>
      </c>
      <c r="E350" t="str">
        <f>VLOOKUP(D350,grup_instansi!$A$2:$E$97,2)</f>
        <v>Pemerintah Kabupaten</v>
      </c>
      <c r="F350" t="str">
        <f t="shared" ref="F350:F413" si="14">"('"&amp;B350&amp;"','"&amp;C350&amp;"','"&amp;D350&amp;"'),"</f>
        <v>('i2023110600349','Pemerintah Kab. Mamasa','gi2023110400028'),</v>
      </c>
    </row>
    <row r="351" spans="2:6" x14ac:dyDescent="0.25">
      <c r="B351" t="str">
        <f t="shared" si="13"/>
        <v>i2023110600350</v>
      </c>
      <c r="C351" s="5" t="s">
        <v>430</v>
      </c>
      <c r="D351" t="str">
        <f>grup_instansi!$A$29</f>
        <v>gi2023110400028</v>
      </c>
      <c r="E351" t="str">
        <f>VLOOKUP(D351,grup_instansi!$A$2:$E$97,2)</f>
        <v>Pemerintah Kabupaten</v>
      </c>
      <c r="F351" t="str">
        <f t="shared" si="14"/>
        <v>('i2023110600350','Pemerintah Kab. Polewali Mandar','gi2023110400028'),</v>
      </c>
    </row>
    <row r="352" spans="2:6" x14ac:dyDescent="0.25">
      <c r="B352" t="str">
        <f t="shared" si="13"/>
        <v>i2023110600351</v>
      </c>
      <c r="C352" s="5" t="s">
        <v>431</v>
      </c>
      <c r="D352" t="str">
        <f>grup_instansi!$A$29</f>
        <v>gi2023110400028</v>
      </c>
      <c r="E352" t="str">
        <f>VLOOKUP(D352,grup_instansi!$A$2:$E$97,2)</f>
        <v>Pemerintah Kabupaten</v>
      </c>
      <c r="F352" t="str">
        <f t="shared" si="14"/>
        <v>('i2023110600351','Pemerintah Kab. Majene','gi2023110400028'),</v>
      </c>
    </row>
    <row r="353" spans="2:6" x14ac:dyDescent="0.25">
      <c r="B353" t="str">
        <f t="shared" si="13"/>
        <v>i2023110600352</v>
      </c>
      <c r="C353" s="5" t="s">
        <v>432</v>
      </c>
      <c r="D353" t="str">
        <f>grup_instansi!$A$29</f>
        <v>gi2023110400028</v>
      </c>
      <c r="E353" t="str">
        <f>VLOOKUP(D353,grup_instansi!$A$2:$E$97,2)</f>
        <v>Pemerintah Kabupaten</v>
      </c>
      <c r="F353" t="str">
        <f t="shared" si="14"/>
        <v>('i2023110600352','Pemerintah Kab. Mamuju Tengah','gi2023110400028'),</v>
      </c>
    </row>
    <row r="354" spans="2:6" x14ac:dyDescent="0.25">
      <c r="B354" t="str">
        <f t="shared" si="13"/>
        <v>i2023110600353</v>
      </c>
      <c r="C354" s="5" t="s">
        <v>433</v>
      </c>
      <c r="D354" t="str">
        <f>grup_instansi!$A$30</f>
        <v>gi2023110400029</v>
      </c>
      <c r="E354" t="str">
        <f>VLOOKUP(D354,grup_instansi!$A$2:$E$97,2)</f>
        <v>Pemerintah Kabupaten</v>
      </c>
      <c r="F354" t="str">
        <f t="shared" si="14"/>
        <v>('i2023110600353','Pemerintah Kab. Wajo','gi2023110400029'),</v>
      </c>
    </row>
    <row r="355" spans="2:6" x14ac:dyDescent="0.25">
      <c r="B355" t="str">
        <f t="shared" si="13"/>
        <v>i2023110600354</v>
      </c>
      <c r="C355" s="5" t="s">
        <v>434</v>
      </c>
      <c r="D355" t="str">
        <f>grup_instansi!$A$30</f>
        <v>gi2023110400029</v>
      </c>
      <c r="E355" t="str">
        <f>VLOOKUP(D355,grup_instansi!$A$2:$E$97,2)</f>
        <v>Pemerintah Kabupaten</v>
      </c>
      <c r="F355" t="str">
        <f t="shared" si="14"/>
        <v>('i2023110600354','Pemerintah Kab. Bone','gi2023110400029'),</v>
      </c>
    </row>
    <row r="356" spans="2:6" x14ac:dyDescent="0.25">
      <c r="B356" t="str">
        <f t="shared" si="13"/>
        <v>i2023110600355</v>
      </c>
      <c r="C356" s="5" t="s">
        <v>435</v>
      </c>
      <c r="D356" t="str">
        <f>grup_instansi!$A$30</f>
        <v>gi2023110400029</v>
      </c>
      <c r="E356" t="str">
        <f>VLOOKUP(D356,grup_instansi!$A$2:$E$97,2)</f>
        <v>Pemerintah Kabupaten</v>
      </c>
      <c r="F356" t="str">
        <f t="shared" si="14"/>
        <v>('i2023110600355','Pemerintah Kab. Tana Toraja','gi2023110400029'),</v>
      </c>
    </row>
    <row r="357" spans="2:6" x14ac:dyDescent="0.25">
      <c r="B357" t="str">
        <f t="shared" si="13"/>
        <v>i2023110600356</v>
      </c>
      <c r="C357" s="5" t="s">
        <v>436</v>
      </c>
      <c r="D357" t="str">
        <f>grup_instansi!$A$30</f>
        <v>gi2023110400029</v>
      </c>
      <c r="E357" t="str">
        <f>VLOOKUP(D357,grup_instansi!$A$2:$E$97,2)</f>
        <v>Pemerintah Kabupaten</v>
      </c>
      <c r="F357" t="str">
        <f t="shared" si="14"/>
        <v>('i2023110600356','Pemerintah Kab. Maros','gi2023110400029'),</v>
      </c>
    </row>
    <row r="358" spans="2:6" x14ac:dyDescent="0.25">
      <c r="B358" t="str">
        <f t="shared" si="13"/>
        <v>i2023110600357</v>
      </c>
      <c r="C358" s="5" t="s">
        <v>437</v>
      </c>
      <c r="D358" t="str">
        <f>grup_instansi!$A$30</f>
        <v>gi2023110400029</v>
      </c>
      <c r="E358" t="str">
        <f>VLOOKUP(D358,grup_instansi!$A$2:$E$97,2)</f>
        <v>Pemerintah Kabupaten</v>
      </c>
      <c r="F358" t="str">
        <f t="shared" si="14"/>
        <v>('i2023110600357','Pemerintah Kab. Luwu','gi2023110400029'),</v>
      </c>
    </row>
    <row r="359" spans="2:6" x14ac:dyDescent="0.25">
      <c r="B359" t="str">
        <f t="shared" si="13"/>
        <v>i2023110600358</v>
      </c>
      <c r="C359" s="5" t="s">
        <v>438</v>
      </c>
      <c r="D359" t="str">
        <f>grup_instansi!$A$30</f>
        <v>gi2023110400029</v>
      </c>
      <c r="E359" t="str">
        <f>VLOOKUP(D359,grup_instansi!$A$2:$E$97,2)</f>
        <v>Pemerintah Kabupaten</v>
      </c>
      <c r="F359" t="str">
        <f t="shared" si="14"/>
        <v>('i2023110600358','Pemerintah Kab. Sinjai','gi2023110400029'),</v>
      </c>
    </row>
    <row r="360" spans="2:6" x14ac:dyDescent="0.25">
      <c r="B360" t="str">
        <f t="shared" si="13"/>
        <v>i2023110600359</v>
      </c>
      <c r="C360" s="5" t="s">
        <v>439</v>
      </c>
      <c r="D360" t="str">
        <f>grup_instansi!$A$30</f>
        <v>gi2023110400029</v>
      </c>
      <c r="E360" t="str">
        <f>VLOOKUP(D360,grup_instansi!$A$2:$E$97,2)</f>
        <v>Pemerintah Kabupaten</v>
      </c>
      <c r="F360" t="str">
        <f t="shared" si="14"/>
        <v>('i2023110600359','Pemerintah Kab. Bulukumba','gi2023110400029'),</v>
      </c>
    </row>
    <row r="361" spans="2:6" x14ac:dyDescent="0.25">
      <c r="B361" t="str">
        <f t="shared" si="13"/>
        <v>i2023110600360</v>
      </c>
      <c r="C361" s="5" t="s">
        <v>440</v>
      </c>
      <c r="D361" t="str">
        <f>grup_instansi!$A$30</f>
        <v>gi2023110400029</v>
      </c>
      <c r="E361" t="str">
        <f>VLOOKUP(D361,grup_instansi!$A$2:$E$97,2)</f>
        <v>Pemerintah Kabupaten</v>
      </c>
      <c r="F361" t="str">
        <f t="shared" si="14"/>
        <v>('i2023110600360','Pemerintah Kab. Bantaeng','gi2023110400029'),</v>
      </c>
    </row>
    <row r="362" spans="2:6" x14ac:dyDescent="0.25">
      <c r="B362" t="str">
        <f t="shared" si="13"/>
        <v>i2023110600361</v>
      </c>
      <c r="C362" s="5" t="s">
        <v>441</v>
      </c>
      <c r="D362" t="str">
        <f>grup_instansi!$A$30</f>
        <v>gi2023110400029</v>
      </c>
      <c r="E362" t="str">
        <f>VLOOKUP(D362,grup_instansi!$A$2:$E$97,2)</f>
        <v>Pemerintah Kabupaten</v>
      </c>
      <c r="F362" t="str">
        <f t="shared" si="14"/>
        <v>('i2023110600361','Pemerintah Kab. Jeneponto','gi2023110400029'),</v>
      </c>
    </row>
    <row r="363" spans="2:6" x14ac:dyDescent="0.25">
      <c r="B363" t="str">
        <f t="shared" si="13"/>
        <v>i2023110600362</v>
      </c>
      <c r="C363" s="5" t="s">
        <v>442</v>
      </c>
      <c r="D363" t="str">
        <f>grup_instansi!$A$30</f>
        <v>gi2023110400029</v>
      </c>
      <c r="E363" t="str">
        <f>VLOOKUP(D363,grup_instansi!$A$2:$E$97,2)</f>
        <v>Pemerintah Kabupaten</v>
      </c>
      <c r="F363" t="str">
        <f t="shared" si="14"/>
        <v>('i2023110600362','Pemerintah Kab. Kepulauan Selayar','gi2023110400029'),</v>
      </c>
    </row>
    <row r="364" spans="2:6" x14ac:dyDescent="0.25">
      <c r="B364" t="str">
        <f t="shared" si="13"/>
        <v>i2023110600363</v>
      </c>
      <c r="C364" s="5" t="s">
        <v>443</v>
      </c>
      <c r="D364" t="str">
        <f>grup_instansi!$A$30</f>
        <v>gi2023110400029</v>
      </c>
      <c r="E364" t="str">
        <f>VLOOKUP(D364,grup_instansi!$A$2:$E$97,2)</f>
        <v>Pemerintah Kabupaten</v>
      </c>
      <c r="F364" t="str">
        <f t="shared" si="14"/>
        <v>('i2023110600363','Pemerintah Kab. Takalar','gi2023110400029'),</v>
      </c>
    </row>
    <row r="365" spans="2:6" x14ac:dyDescent="0.25">
      <c r="B365" t="str">
        <f t="shared" si="13"/>
        <v>i2023110600364</v>
      </c>
      <c r="C365" s="5" t="s">
        <v>444</v>
      </c>
      <c r="D365" t="str">
        <f>grup_instansi!$A$30</f>
        <v>gi2023110400029</v>
      </c>
      <c r="E365" t="str">
        <f>VLOOKUP(D365,grup_instansi!$A$2:$E$97,2)</f>
        <v>Pemerintah Kabupaten</v>
      </c>
      <c r="F365" t="str">
        <f t="shared" si="14"/>
        <v>('i2023110600364','Pemerintah Kab. Barru','gi2023110400029'),</v>
      </c>
    </row>
    <row r="366" spans="2:6" x14ac:dyDescent="0.25">
      <c r="B366" t="str">
        <f t="shared" si="13"/>
        <v>i2023110600365</v>
      </c>
      <c r="C366" s="5" t="s">
        <v>445</v>
      </c>
      <c r="D366" t="str">
        <f>grup_instansi!$A$30</f>
        <v>gi2023110400029</v>
      </c>
      <c r="E366" t="str">
        <f>VLOOKUP(D366,grup_instansi!$A$2:$E$97,2)</f>
        <v>Pemerintah Kabupaten</v>
      </c>
      <c r="F366" t="str">
        <f t="shared" si="14"/>
        <v>('i2023110600365','Pemerintah Kab. Sidenreng Rappang','gi2023110400029'),</v>
      </c>
    </row>
    <row r="367" spans="2:6" x14ac:dyDescent="0.25">
      <c r="B367" t="str">
        <f t="shared" si="13"/>
        <v>i2023110600366</v>
      </c>
      <c r="C367" s="5" t="s">
        <v>446</v>
      </c>
      <c r="D367" t="str">
        <f>grup_instansi!$A$30</f>
        <v>gi2023110400029</v>
      </c>
      <c r="E367" t="str">
        <f>VLOOKUP(D367,grup_instansi!$A$2:$E$97,2)</f>
        <v>Pemerintah Kabupaten</v>
      </c>
      <c r="F367" t="str">
        <f t="shared" si="14"/>
        <v>('i2023110600366','Pemerintah Kab. Pangkajene dan Kepulauan','gi2023110400029'),</v>
      </c>
    </row>
    <row r="368" spans="2:6" x14ac:dyDescent="0.25">
      <c r="B368" t="str">
        <f t="shared" si="13"/>
        <v>i2023110600367</v>
      </c>
      <c r="C368" s="5" t="s">
        <v>447</v>
      </c>
      <c r="D368" t="str">
        <f>grup_instansi!$A$30</f>
        <v>gi2023110400029</v>
      </c>
      <c r="E368" t="str">
        <f>VLOOKUP(D368,grup_instansi!$A$2:$E$97,2)</f>
        <v>Pemerintah Kabupaten</v>
      </c>
      <c r="F368" t="str">
        <f t="shared" si="14"/>
        <v>('i2023110600367','Pemerintah Kab. Soppeng','gi2023110400029'),</v>
      </c>
    </row>
    <row r="369" spans="2:6" x14ac:dyDescent="0.25">
      <c r="B369" t="str">
        <f t="shared" si="13"/>
        <v>i2023110600368</v>
      </c>
      <c r="C369" s="5" t="s">
        <v>448</v>
      </c>
      <c r="D369" t="str">
        <f>grup_instansi!$A$30</f>
        <v>gi2023110400029</v>
      </c>
      <c r="E369" t="str">
        <f>VLOOKUP(D369,grup_instansi!$A$2:$E$97,2)</f>
        <v>Pemerintah Kabupaten</v>
      </c>
      <c r="F369" t="str">
        <f t="shared" si="14"/>
        <v>('i2023110600368','Pemerintah Kab. Enrekang','gi2023110400029'),</v>
      </c>
    </row>
    <row r="370" spans="2:6" x14ac:dyDescent="0.25">
      <c r="B370" t="str">
        <f t="shared" si="13"/>
        <v>i2023110600369</v>
      </c>
      <c r="C370" s="5" t="s">
        <v>449</v>
      </c>
      <c r="D370" t="str">
        <f>grup_instansi!$A$30</f>
        <v>gi2023110400029</v>
      </c>
      <c r="E370" t="str">
        <f>VLOOKUP(D370,grup_instansi!$A$2:$E$97,2)</f>
        <v>Pemerintah Kabupaten</v>
      </c>
      <c r="F370" t="str">
        <f t="shared" si="14"/>
        <v>('i2023110600369','Pemerintah Kab. Luwu Utara','gi2023110400029'),</v>
      </c>
    </row>
    <row r="371" spans="2:6" x14ac:dyDescent="0.25">
      <c r="B371" t="str">
        <f t="shared" si="13"/>
        <v>i2023110600370</v>
      </c>
      <c r="C371" s="5" t="s">
        <v>450</v>
      </c>
      <c r="D371" t="str">
        <f>grup_instansi!$A$30</f>
        <v>gi2023110400029</v>
      </c>
      <c r="E371" t="str">
        <f>VLOOKUP(D371,grup_instansi!$A$2:$E$97,2)</f>
        <v>Pemerintah Kabupaten</v>
      </c>
      <c r="F371" t="str">
        <f t="shared" si="14"/>
        <v>('i2023110600370','Pemerintah Kab. Luwu Timur','gi2023110400029'),</v>
      </c>
    </row>
    <row r="372" spans="2:6" x14ac:dyDescent="0.25">
      <c r="B372" t="str">
        <f t="shared" si="13"/>
        <v>i2023110600371</v>
      </c>
      <c r="C372" s="5" t="s">
        <v>451</v>
      </c>
      <c r="D372" t="str">
        <f>grup_instansi!$A$30</f>
        <v>gi2023110400029</v>
      </c>
      <c r="E372" t="str">
        <f>VLOOKUP(D372,grup_instansi!$A$2:$E$97,2)</f>
        <v>Pemerintah Kabupaten</v>
      </c>
      <c r="F372" t="str">
        <f t="shared" si="14"/>
        <v>('i2023110600371','Pemerintah Kab. Toraja Utara','gi2023110400029'),</v>
      </c>
    </row>
    <row r="373" spans="2:6" x14ac:dyDescent="0.25">
      <c r="B373" t="str">
        <f t="shared" si="13"/>
        <v>i2023110600372</v>
      </c>
      <c r="C373" s="5" t="s">
        <v>452</v>
      </c>
      <c r="D373" t="str">
        <f>grup_instansi!$A$31</f>
        <v>gi2023110400030</v>
      </c>
      <c r="E373" t="str">
        <f>VLOOKUP(D373,grup_instansi!$A$2:$E$97,2)</f>
        <v>Pemerintah Kabupaten</v>
      </c>
      <c r="F373" t="str">
        <f t="shared" si="14"/>
        <v>('i2023110600372','Pemerintah Kab. Poso','gi2023110400030'),</v>
      </c>
    </row>
    <row r="374" spans="2:6" x14ac:dyDescent="0.25">
      <c r="B374" t="str">
        <f t="shared" si="13"/>
        <v>i2023110600373</v>
      </c>
      <c r="C374" s="5" t="s">
        <v>453</v>
      </c>
      <c r="D374" t="str">
        <f>grup_instansi!$A$31</f>
        <v>gi2023110400030</v>
      </c>
      <c r="E374" t="str">
        <f>VLOOKUP(D374,grup_instansi!$A$2:$E$97,2)</f>
        <v>Pemerintah Kabupaten</v>
      </c>
      <c r="F374" t="str">
        <f t="shared" si="14"/>
        <v>('i2023110600373','Pemerintah Kab. Donggala','gi2023110400030'),</v>
      </c>
    </row>
    <row r="375" spans="2:6" x14ac:dyDescent="0.25">
      <c r="B375" t="str">
        <f t="shared" si="13"/>
        <v>i2023110600374</v>
      </c>
      <c r="C375" s="5" t="s">
        <v>454</v>
      </c>
      <c r="D375" t="str">
        <f>grup_instansi!$A$31</f>
        <v>gi2023110400030</v>
      </c>
      <c r="E375" t="str">
        <f>VLOOKUP(D375,grup_instansi!$A$2:$E$97,2)</f>
        <v>Pemerintah Kabupaten</v>
      </c>
      <c r="F375" t="str">
        <f t="shared" si="14"/>
        <v>('i2023110600374','Pemerintah Kab. Tolitoli','gi2023110400030'),</v>
      </c>
    </row>
    <row r="376" spans="2:6" x14ac:dyDescent="0.25">
      <c r="B376" t="str">
        <f t="shared" si="13"/>
        <v>i2023110600375</v>
      </c>
      <c r="C376" s="5" t="s">
        <v>455</v>
      </c>
      <c r="D376" t="str">
        <f>grup_instansi!$A$31</f>
        <v>gi2023110400030</v>
      </c>
      <c r="E376" t="str">
        <f>VLOOKUP(D376,grup_instansi!$A$2:$E$97,2)</f>
        <v>Pemerintah Kabupaten</v>
      </c>
      <c r="F376" t="str">
        <f t="shared" si="14"/>
        <v>('i2023110600375','Pemerintah Kab. Banggai','gi2023110400030'),</v>
      </c>
    </row>
    <row r="377" spans="2:6" x14ac:dyDescent="0.25">
      <c r="B377" t="str">
        <f t="shared" si="13"/>
        <v>i2023110600376</v>
      </c>
      <c r="C377" s="5" t="s">
        <v>456</v>
      </c>
      <c r="D377" t="str">
        <f>grup_instansi!$A$31</f>
        <v>gi2023110400030</v>
      </c>
      <c r="E377" t="str">
        <f>VLOOKUP(D377,grup_instansi!$A$2:$E$97,2)</f>
        <v>Pemerintah Kabupaten</v>
      </c>
      <c r="F377" t="str">
        <f t="shared" si="14"/>
        <v>('i2023110600376','Pemerintah Kab. Buol','gi2023110400030'),</v>
      </c>
    </row>
    <row r="378" spans="2:6" x14ac:dyDescent="0.25">
      <c r="B378" t="str">
        <f t="shared" si="13"/>
        <v>i2023110600377</v>
      </c>
      <c r="C378" s="5" t="s">
        <v>457</v>
      </c>
      <c r="D378" t="str">
        <f>grup_instansi!$A$31</f>
        <v>gi2023110400030</v>
      </c>
      <c r="E378" t="str">
        <f>VLOOKUP(D378,grup_instansi!$A$2:$E$97,2)</f>
        <v>Pemerintah Kabupaten</v>
      </c>
      <c r="F378" t="str">
        <f t="shared" si="14"/>
        <v>('i2023110600377','Pemerintah Kab. Morowali','gi2023110400030'),</v>
      </c>
    </row>
    <row r="379" spans="2:6" x14ac:dyDescent="0.25">
      <c r="B379" t="str">
        <f t="shared" si="13"/>
        <v>i2023110600378</v>
      </c>
      <c r="C379" s="5" t="s">
        <v>458</v>
      </c>
      <c r="D379" t="str">
        <f>grup_instansi!$A$31</f>
        <v>gi2023110400030</v>
      </c>
      <c r="E379" t="str">
        <f>VLOOKUP(D379,grup_instansi!$A$2:$E$97,2)</f>
        <v>Pemerintah Kabupaten</v>
      </c>
      <c r="F379" t="str">
        <f t="shared" si="14"/>
        <v>('i2023110600378','Pemerintah Kab. Banggai Kepulauan','gi2023110400030'),</v>
      </c>
    </row>
    <row r="380" spans="2:6" x14ac:dyDescent="0.25">
      <c r="B380" t="str">
        <f t="shared" si="13"/>
        <v>i2023110600379</v>
      </c>
      <c r="C380" s="5" t="s">
        <v>459</v>
      </c>
      <c r="D380" t="str">
        <f>grup_instansi!$A$31</f>
        <v>gi2023110400030</v>
      </c>
      <c r="E380" t="str">
        <f>VLOOKUP(D380,grup_instansi!$A$2:$E$97,2)</f>
        <v>Pemerintah Kabupaten</v>
      </c>
      <c r="F380" t="str">
        <f t="shared" si="14"/>
        <v>('i2023110600379','Pemerintah Kab. Parigi Moutong','gi2023110400030'),</v>
      </c>
    </row>
    <row r="381" spans="2:6" x14ac:dyDescent="0.25">
      <c r="B381" t="str">
        <f t="shared" si="13"/>
        <v>i2023110600380</v>
      </c>
      <c r="C381" s="5" t="s">
        <v>460</v>
      </c>
      <c r="D381" t="str">
        <f>grup_instansi!$A$31</f>
        <v>gi2023110400030</v>
      </c>
      <c r="E381" t="str">
        <f>VLOOKUP(D381,grup_instansi!$A$2:$E$97,2)</f>
        <v>Pemerintah Kabupaten</v>
      </c>
      <c r="F381" t="str">
        <f t="shared" si="14"/>
        <v>('i2023110600380','Pemerintah Kab. Tojo Una Una','gi2023110400030'),</v>
      </c>
    </row>
    <row r="382" spans="2:6" x14ac:dyDescent="0.25">
      <c r="B382" t="str">
        <f t="shared" si="13"/>
        <v>i2023110600381</v>
      </c>
      <c r="C382" s="5" t="s">
        <v>461</v>
      </c>
      <c r="D382" t="str">
        <f>grup_instansi!$A$31</f>
        <v>gi2023110400030</v>
      </c>
      <c r="E382" t="str">
        <f>VLOOKUP(D382,grup_instansi!$A$2:$E$97,2)</f>
        <v>Pemerintah Kabupaten</v>
      </c>
      <c r="F382" t="str">
        <f t="shared" si="14"/>
        <v>('i2023110600381','Pemerintah Kab. Sigi','gi2023110400030'),</v>
      </c>
    </row>
    <row r="383" spans="2:6" x14ac:dyDescent="0.25">
      <c r="B383" t="str">
        <f t="shared" si="13"/>
        <v>i2023110600382</v>
      </c>
      <c r="C383" s="5" t="s">
        <v>462</v>
      </c>
      <c r="D383" t="str">
        <f>grup_instansi!$A$31</f>
        <v>gi2023110400030</v>
      </c>
      <c r="E383" t="str">
        <f>VLOOKUP(D383,grup_instansi!$A$2:$E$97,2)</f>
        <v>Pemerintah Kabupaten</v>
      </c>
      <c r="F383" t="str">
        <f t="shared" si="14"/>
        <v>('i2023110600382','Pemerintah Kab. Banggai Laut','gi2023110400030'),</v>
      </c>
    </row>
    <row r="384" spans="2:6" x14ac:dyDescent="0.25">
      <c r="B384" t="str">
        <f t="shared" si="13"/>
        <v>i2023110600383</v>
      </c>
      <c r="C384" s="5" t="s">
        <v>463</v>
      </c>
      <c r="D384" t="str">
        <f>grup_instansi!$A$31</f>
        <v>gi2023110400030</v>
      </c>
      <c r="E384" t="str">
        <f>VLOOKUP(D384,grup_instansi!$A$2:$E$97,2)</f>
        <v>Pemerintah Kabupaten</v>
      </c>
      <c r="F384" t="str">
        <f t="shared" si="14"/>
        <v>('i2023110600383','Pemerintah Kab. Morowali Utara','gi2023110400030'),</v>
      </c>
    </row>
    <row r="385" spans="2:6" x14ac:dyDescent="0.25">
      <c r="B385" t="str">
        <f t="shared" si="13"/>
        <v>i2023110600384</v>
      </c>
      <c r="C385" s="5" t="s">
        <v>464</v>
      </c>
      <c r="D385" t="str">
        <f>grup_instansi!$A$32</f>
        <v>gi2023110400031</v>
      </c>
      <c r="E385" t="str">
        <f>VLOOKUP(D385,grup_instansi!$A$2:$E$97,2)</f>
        <v>Pemerintah Kabupaten</v>
      </c>
      <c r="F385" t="str">
        <f t="shared" si="14"/>
        <v>('i2023110600384','Pemerintah Kab. Konawe','gi2023110400031'),</v>
      </c>
    </row>
    <row r="386" spans="2:6" x14ac:dyDescent="0.25">
      <c r="B386" t="str">
        <f t="shared" si="13"/>
        <v>i2023110600385</v>
      </c>
      <c r="C386" s="5" t="s">
        <v>465</v>
      </c>
      <c r="D386" t="str">
        <f>grup_instansi!$A$32</f>
        <v>gi2023110400031</v>
      </c>
      <c r="E386" t="str">
        <f>VLOOKUP(D386,grup_instansi!$A$2:$E$97,2)</f>
        <v>Pemerintah Kabupaten</v>
      </c>
      <c r="F386" t="str">
        <f t="shared" si="14"/>
        <v>('i2023110600385','Pemerintah Kab. Buton','gi2023110400031'),</v>
      </c>
    </row>
    <row r="387" spans="2:6" x14ac:dyDescent="0.25">
      <c r="B387" t="str">
        <f t="shared" si="13"/>
        <v>i2023110600386</v>
      </c>
      <c r="C387" s="5" t="s">
        <v>466</v>
      </c>
      <c r="D387" t="str">
        <f>grup_instansi!$A$32</f>
        <v>gi2023110400031</v>
      </c>
      <c r="E387" t="str">
        <f>VLOOKUP(D387,grup_instansi!$A$2:$E$97,2)</f>
        <v>Pemerintah Kabupaten</v>
      </c>
      <c r="F387" t="str">
        <f t="shared" si="14"/>
        <v>('i2023110600386','Pemerintah Kab. Muna','gi2023110400031'),</v>
      </c>
    </row>
    <row r="388" spans="2:6" x14ac:dyDescent="0.25">
      <c r="B388" t="str">
        <f t="shared" si="13"/>
        <v>i2023110600387</v>
      </c>
      <c r="C388" s="5" t="s">
        <v>467</v>
      </c>
      <c r="D388" t="str">
        <f>grup_instansi!$A$32</f>
        <v>gi2023110400031</v>
      </c>
      <c r="E388" t="str">
        <f>VLOOKUP(D388,grup_instansi!$A$2:$E$97,2)</f>
        <v>Pemerintah Kabupaten</v>
      </c>
      <c r="F388" t="str">
        <f t="shared" si="14"/>
        <v>('i2023110600387','Pemerintah Kab. Kolaka','gi2023110400031'),</v>
      </c>
    </row>
    <row r="389" spans="2:6" x14ac:dyDescent="0.25">
      <c r="B389" t="str">
        <f t="shared" si="13"/>
        <v>i2023110600388</v>
      </c>
      <c r="C389" s="5" t="s">
        <v>468</v>
      </c>
      <c r="D389" t="str">
        <f>grup_instansi!$A$32</f>
        <v>gi2023110400031</v>
      </c>
      <c r="E389" t="str">
        <f>VLOOKUP(D389,grup_instansi!$A$2:$E$97,2)</f>
        <v>Pemerintah Kabupaten</v>
      </c>
      <c r="F389" t="str">
        <f t="shared" si="14"/>
        <v>('i2023110600388','Pemerintah Kab. Konawe Selatan','gi2023110400031'),</v>
      </c>
    </row>
    <row r="390" spans="2:6" x14ac:dyDescent="0.25">
      <c r="B390" t="str">
        <f t="shared" si="13"/>
        <v>i2023110600389</v>
      </c>
      <c r="C390" s="5" t="s">
        <v>469</v>
      </c>
      <c r="D390" t="str">
        <f>grup_instansi!$A$32</f>
        <v>gi2023110400031</v>
      </c>
      <c r="E390" t="str">
        <f>VLOOKUP(D390,grup_instansi!$A$2:$E$97,2)</f>
        <v>Pemerintah Kabupaten</v>
      </c>
      <c r="F390" t="str">
        <f t="shared" si="14"/>
        <v>('i2023110600389','Pemerintah Kab. Kolaka Utara','gi2023110400031'),</v>
      </c>
    </row>
    <row r="391" spans="2:6" x14ac:dyDescent="0.25">
      <c r="B391" t="str">
        <f t="shared" si="13"/>
        <v>i2023110600390</v>
      </c>
      <c r="C391" s="5" t="s">
        <v>470</v>
      </c>
      <c r="D391" t="str">
        <f>grup_instansi!$A$32</f>
        <v>gi2023110400031</v>
      </c>
      <c r="E391" t="str">
        <f>VLOOKUP(D391,grup_instansi!$A$2:$E$97,2)</f>
        <v>Pemerintah Kabupaten</v>
      </c>
      <c r="F391" t="str">
        <f t="shared" si="14"/>
        <v>('i2023110600390','Pemerintah Kab. Bombana','gi2023110400031'),</v>
      </c>
    </row>
    <row r="392" spans="2:6" x14ac:dyDescent="0.25">
      <c r="B392" t="str">
        <f t="shared" si="13"/>
        <v>i2023110600391</v>
      </c>
      <c r="C392" s="5" t="s">
        <v>471</v>
      </c>
      <c r="D392" t="str">
        <f>grup_instansi!$A$32</f>
        <v>gi2023110400031</v>
      </c>
      <c r="E392" t="str">
        <f>VLOOKUP(D392,grup_instansi!$A$2:$E$97,2)</f>
        <v>Pemerintah Kabupaten</v>
      </c>
      <c r="F392" t="str">
        <f t="shared" si="14"/>
        <v>('i2023110600391','Pemerintah Kab. Wakatobi','gi2023110400031'),</v>
      </c>
    </row>
    <row r="393" spans="2:6" x14ac:dyDescent="0.25">
      <c r="B393" t="str">
        <f t="shared" si="13"/>
        <v>i2023110600392</v>
      </c>
      <c r="C393" s="5" t="s">
        <v>472</v>
      </c>
      <c r="D393" t="str">
        <f>grup_instansi!$A$32</f>
        <v>gi2023110400031</v>
      </c>
      <c r="E393" t="str">
        <f>VLOOKUP(D393,grup_instansi!$A$2:$E$97,2)</f>
        <v>Pemerintah Kabupaten</v>
      </c>
      <c r="F393" t="str">
        <f t="shared" si="14"/>
        <v>('i2023110600392','Pemerintah Kab. Buton Utara','gi2023110400031'),</v>
      </c>
    </row>
    <row r="394" spans="2:6" x14ac:dyDescent="0.25">
      <c r="B394" t="str">
        <f t="shared" si="13"/>
        <v>i2023110600393</v>
      </c>
      <c r="C394" s="5" t="s">
        <v>473</v>
      </c>
      <c r="D394" t="str">
        <f>grup_instansi!$A$32</f>
        <v>gi2023110400031</v>
      </c>
      <c r="E394" t="str">
        <f>VLOOKUP(D394,grup_instansi!$A$2:$E$97,2)</f>
        <v>Pemerintah Kabupaten</v>
      </c>
      <c r="F394" t="str">
        <f t="shared" si="14"/>
        <v>('i2023110600393','Pemerintah Kab. Konawe Utara','gi2023110400031'),</v>
      </c>
    </row>
    <row r="395" spans="2:6" x14ac:dyDescent="0.25">
      <c r="B395" t="str">
        <f t="shared" si="13"/>
        <v>i2023110600394</v>
      </c>
      <c r="C395" s="5" t="s">
        <v>474</v>
      </c>
      <c r="D395" t="str">
        <f>grup_instansi!$A$32</f>
        <v>gi2023110400031</v>
      </c>
      <c r="E395" t="str">
        <f>VLOOKUP(D395,grup_instansi!$A$2:$E$97,2)</f>
        <v>Pemerintah Kabupaten</v>
      </c>
      <c r="F395" t="str">
        <f t="shared" si="14"/>
        <v>('i2023110600394','Pemerintah Kab. Kolaka Timur','gi2023110400031'),</v>
      </c>
    </row>
    <row r="396" spans="2:6" x14ac:dyDescent="0.25">
      <c r="B396" t="str">
        <f t="shared" si="13"/>
        <v>i2023110600395</v>
      </c>
      <c r="C396" s="5" t="s">
        <v>475</v>
      </c>
      <c r="D396" t="str">
        <f>grup_instansi!$A$32</f>
        <v>gi2023110400031</v>
      </c>
      <c r="E396" t="str">
        <f>VLOOKUP(D396,grup_instansi!$A$2:$E$97,2)</f>
        <v>Pemerintah Kabupaten</v>
      </c>
      <c r="F396" t="str">
        <f t="shared" si="14"/>
        <v>('i2023110600395','Pemerintah Kab. Konawe Kepulauan','gi2023110400031'),</v>
      </c>
    </row>
    <row r="397" spans="2:6" x14ac:dyDescent="0.25">
      <c r="B397" t="str">
        <f t="shared" ref="B397:B460" si="15">"i20231106"&amp;RIGHT(TEXT("G00000"&amp;(ROW(B397)-ROW($B$1)),"0"),5)</f>
        <v>i2023110600396</v>
      </c>
      <c r="C397" s="5" t="s">
        <v>476</v>
      </c>
      <c r="D397" t="str">
        <f>grup_instansi!$A$32</f>
        <v>gi2023110400031</v>
      </c>
      <c r="E397" t="str">
        <f>VLOOKUP(D397,grup_instansi!$A$2:$E$97,2)</f>
        <v>Pemerintah Kabupaten</v>
      </c>
      <c r="F397" t="str">
        <f t="shared" si="14"/>
        <v>('i2023110600396','Pemerintah Kab. Buton Tengah','gi2023110400031'),</v>
      </c>
    </row>
    <row r="398" spans="2:6" x14ac:dyDescent="0.25">
      <c r="B398" t="str">
        <f t="shared" si="15"/>
        <v>i2023110600397</v>
      </c>
      <c r="C398" s="5" t="s">
        <v>477</v>
      </c>
      <c r="D398" t="str">
        <f>grup_instansi!$A$32</f>
        <v>gi2023110400031</v>
      </c>
      <c r="E398" t="str">
        <f>VLOOKUP(D398,grup_instansi!$A$2:$E$97,2)</f>
        <v>Pemerintah Kabupaten</v>
      </c>
      <c r="F398" t="str">
        <f t="shared" si="14"/>
        <v>('i2023110600397','Pemerintah Kab. Muna Barat','gi2023110400031'),</v>
      </c>
    </row>
    <row r="399" spans="2:6" x14ac:dyDescent="0.25">
      <c r="B399" t="str">
        <f t="shared" si="15"/>
        <v>i2023110600398</v>
      </c>
      <c r="C399" s="5" t="s">
        <v>478</v>
      </c>
      <c r="D399" t="str">
        <f>grup_instansi!$A$33</f>
        <v>gi2023110400032</v>
      </c>
      <c r="E399" t="str">
        <f>VLOOKUP(D399,grup_instansi!$A$2:$E$97,2)</f>
        <v>Pemerintah Kabupaten</v>
      </c>
      <c r="F399" t="str">
        <f t="shared" si="14"/>
        <v>('i2023110600398','Pemerintah Kab. Minahasa','gi2023110400032'),</v>
      </c>
    </row>
    <row r="400" spans="2:6" x14ac:dyDescent="0.25">
      <c r="B400" t="str">
        <f t="shared" si="15"/>
        <v>i2023110600399</v>
      </c>
      <c r="C400" s="5" t="s">
        <v>479</v>
      </c>
      <c r="D400" t="str">
        <f>grup_instansi!$A$33</f>
        <v>gi2023110400032</v>
      </c>
      <c r="E400" t="str">
        <f>VLOOKUP(D400,grup_instansi!$A$2:$E$97,2)</f>
        <v>Pemerintah Kabupaten</v>
      </c>
      <c r="F400" t="str">
        <f t="shared" si="14"/>
        <v>('i2023110600399','Pemerintah Kab. Bolaang Mongondow','gi2023110400032'),</v>
      </c>
    </row>
    <row r="401" spans="2:6" x14ac:dyDescent="0.25">
      <c r="B401" t="str">
        <f t="shared" si="15"/>
        <v>i2023110600400</v>
      </c>
      <c r="C401" s="5" t="s">
        <v>480</v>
      </c>
      <c r="D401" t="str">
        <f>grup_instansi!$A$33</f>
        <v>gi2023110400032</v>
      </c>
      <c r="E401" t="str">
        <f>VLOOKUP(D401,grup_instansi!$A$2:$E$97,2)</f>
        <v>Pemerintah Kabupaten</v>
      </c>
      <c r="F401" t="str">
        <f t="shared" si="14"/>
        <v>('i2023110600400','Pemerintah Kab. Kepulauan Sangihe','gi2023110400032'),</v>
      </c>
    </row>
    <row r="402" spans="2:6" x14ac:dyDescent="0.25">
      <c r="B402" t="str">
        <f t="shared" si="15"/>
        <v>i2023110600401</v>
      </c>
      <c r="C402" s="5" t="s">
        <v>481</v>
      </c>
      <c r="D402" t="str">
        <f>grup_instansi!$A$33</f>
        <v>gi2023110400032</v>
      </c>
      <c r="E402" t="str">
        <f>VLOOKUP(D402,grup_instansi!$A$2:$E$97,2)</f>
        <v>Pemerintah Kabupaten</v>
      </c>
      <c r="F402" t="str">
        <f t="shared" si="14"/>
        <v>('i2023110600401','Pemerintah Kab. Minahasa Selatan','gi2023110400032'),</v>
      </c>
    </row>
    <row r="403" spans="2:6" x14ac:dyDescent="0.25">
      <c r="B403" t="str">
        <f t="shared" si="15"/>
        <v>i2023110600402</v>
      </c>
      <c r="C403" s="5" t="s">
        <v>482</v>
      </c>
      <c r="D403" t="str">
        <f>grup_instansi!$A$33</f>
        <v>gi2023110400032</v>
      </c>
      <c r="E403" t="str">
        <f>VLOOKUP(D403,grup_instansi!$A$2:$E$97,2)</f>
        <v>Pemerintah Kabupaten</v>
      </c>
      <c r="F403" t="str">
        <f t="shared" si="14"/>
        <v>('i2023110600402','Pemerintah Kab. Kepulauan Talaud','gi2023110400032'),</v>
      </c>
    </row>
    <row r="404" spans="2:6" x14ac:dyDescent="0.25">
      <c r="B404" t="str">
        <f t="shared" si="15"/>
        <v>i2023110600403</v>
      </c>
      <c r="C404" s="5" t="s">
        <v>483</v>
      </c>
      <c r="D404" t="str">
        <f>grup_instansi!$A$33</f>
        <v>gi2023110400032</v>
      </c>
      <c r="E404" t="str">
        <f>VLOOKUP(D404,grup_instansi!$A$2:$E$97,2)</f>
        <v>Pemerintah Kabupaten</v>
      </c>
      <c r="F404" t="str">
        <f t="shared" si="14"/>
        <v>('i2023110600403','Pemerintah Kab. Minahasa Utara','gi2023110400032'),</v>
      </c>
    </row>
    <row r="405" spans="2:6" x14ac:dyDescent="0.25">
      <c r="B405" t="str">
        <f t="shared" si="15"/>
        <v>i2023110600404</v>
      </c>
      <c r="C405" s="5" t="s">
        <v>484</v>
      </c>
      <c r="D405" t="str">
        <f>grup_instansi!$A$33</f>
        <v>gi2023110400032</v>
      </c>
      <c r="E405" t="str">
        <f>VLOOKUP(D405,grup_instansi!$A$2:$E$97,2)</f>
        <v>Pemerintah Kabupaten</v>
      </c>
      <c r="F405" t="str">
        <f t="shared" si="14"/>
        <v>('i2023110600404','Pemerintah Kab. Bolaang Mongondow Utara','gi2023110400032'),</v>
      </c>
    </row>
    <row r="406" spans="2:6" x14ac:dyDescent="0.25">
      <c r="B406" t="str">
        <f t="shared" si="15"/>
        <v>i2023110600405</v>
      </c>
      <c r="C406" s="5" t="s">
        <v>485</v>
      </c>
      <c r="D406" t="str">
        <f>grup_instansi!$A$33</f>
        <v>gi2023110400032</v>
      </c>
      <c r="E406" t="str">
        <f>VLOOKUP(D406,grup_instansi!$A$2:$E$97,2)</f>
        <v>Pemerintah Kabupaten</v>
      </c>
      <c r="F406" t="str">
        <f t="shared" si="14"/>
        <v>('i2023110600405','Pemerintah Kab. Siau Tagulandang Biaro','gi2023110400032'),</v>
      </c>
    </row>
    <row r="407" spans="2:6" x14ac:dyDescent="0.25">
      <c r="B407" t="str">
        <f t="shared" si="15"/>
        <v>i2023110600406</v>
      </c>
      <c r="C407" s="5" t="s">
        <v>486</v>
      </c>
      <c r="D407" t="str">
        <f>grup_instansi!$A$33</f>
        <v>gi2023110400032</v>
      </c>
      <c r="E407" t="str">
        <f>VLOOKUP(D407,grup_instansi!$A$2:$E$97,2)</f>
        <v>Pemerintah Kabupaten</v>
      </c>
      <c r="F407" t="str">
        <f t="shared" si="14"/>
        <v>('i2023110600406','Pemerintah Kab. Minahasa Tenggara','gi2023110400032'),</v>
      </c>
    </row>
    <row r="408" spans="2:6" x14ac:dyDescent="0.25">
      <c r="B408" t="str">
        <f t="shared" si="15"/>
        <v>i2023110600407</v>
      </c>
      <c r="C408" s="5" t="s">
        <v>487</v>
      </c>
      <c r="D408" t="str">
        <f>grup_instansi!$A$33</f>
        <v>gi2023110400032</v>
      </c>
      <c r="E408" t="str">
        <f>VLOOKUP(D408,grup_instansi!$A$2:$E$97,2)</f>
        <v>Pemerintah Kabupaten</v>
      </c>
      <c r="F408" t="str">
        <f t="shared" si="14"/>
        <v>('i2023110600407','Pemerintah Kab. Bolaang Mongondow Selatan','gi2023110400032'),</v>
      </c>
    </row>
    <row r="409" spans="2:6" x14ac:dyDescent="0.25">
      <c r="B409" t="str">
        <f t="shared" si="15"/>
        <v>i2023110600408</v>
      </c>
      <c r="C409" s="5" t="s">
        <v>488</v>
      </c>
      <c r="D409" t="str">
        <f>grup_instansi!$A$33</f>
        <v>gi2023110400032</v>
      </c>
      <c r="E409" t="str">
        <f>VLOOKUP(D409,grup_instansi!$A$2:$E$97,2)</f>
        <v>Pemerintah Kabupaten</v>
      </c>
      <c r="F409" t="str">
        <f t="shared" si="14"/>
        <v>('i2023110600408','Pemerintah Kab. Bolaang Mongondow Timur','gi2023110400032'),</v>
      </c>
    </row>
    <row r="410" spans="2:6" x14ac:dyDescent="0.25">
      <c r="B410" t="str">
        <f t="shared" si="15"/>
        <v>i2023110600409</v>
      </c>
      <c r="C410" s="5" t="s">
        <v>489</v>
      </c>
      <c r="D410" t="str">
        <f>grup_instansi!$A$34</f>
        <v>gi2023110400033</v>
      </c>
      <c r="E410" t="str">
        <f>VLOOKUP(D410,grup_instansi!$A$2:$E$97,2)</f>
        <v>Pemerintah Kabupaten</v>
      </c>
      <c r="F410" t="str">
        <f t="shared" si="14"/>
        <v>('i2023110600409','Pemerintah Kab. Agam','gi2023110400033'),</v>
      </c>
    </row>
    <row r="411" spans="2:6" x14ac:dyDescent="0.25">
      <c r="B411" t="str">
        <f t="shared" si="15"/>
        <v>i2023110600410</v>
      </c>
      <c r="C411" s="5" t="s">
        <v>490</v>
      </c>
      <c r="D411" t="str">
        <f>grup_instansi!$A$34</f>
        <v>gi2023110400033</v>
      </c>
      <c r="E411" t="str">
        <f>VLOOKUP(D411,grup_instansi!$A$2:$E$97,2)</f>
        <v>Pemerintah Kabupaten</v>
      </c>
      <c r="F411" t="str">
        <f t="shared" si="14"/>
        <v>('i2023110600410','Pemerintah Kab. Pasaman','gi2023110400033'),</v>
      </c>
    </row>
    <row r="412" spans="2:6" x14ac:dyDescent="0.25">
      <c r="B412" t="str">
        <f t="shared" si="15"/>
        <v>i2023110600411</v>
      </c>
      <c r="C412" s="5" t="s">
        <v>491</v>
      </c>
      <c r="D412" t="str">
        <f>grup_instansi!$A$34</f>
        <v>gi2023110400033</v>
      </c>
      <c r="E412" t="str">
        <f>VLOOKUP(D412,grup_instansi!$A$2:$E$97,2)</f>
        <v>Pemerintah Kabupaten</v>
      </c>
      <c r="F412" t="str">
        <f t="shared" si="14"/>
        <v>('i2023110600411','Pemerintah Kab. Limapuluh Kota','gi2023110400033'),</v>
      </c>
    </row>
    <row r="413" spans="2:6" x14ac:dyDescent="0.25">
      <c r="B413" t="str">
        <f t="shared" si="15"/>
        <v>i2023110600412</v>
      </c>
      <c r="C413" s="5" t="s">
        <v>492</v>
      </c>
      <c r="D413" t="str">
        <f>grup_instansi!$A$34</f>
        <v>gi2023110400033</v>
      </c>
      <c r="E413" t="str">
        <f>VLOOKUP(D413,grup_instansi!$A$2:$E$97,2)</f>
        <v>Pemerintah Kabupaten</v>
      </c>
      <c r="F413" t="str">
        <f t="shared" si="14"/>
        <v>('i2023110600412','Pemerintah Kab. Solok','gi2023110400033'),</v>
      </c>
    </row>
    <row r="414" spans="2:6" x14ac:dyDescent="0.25">
      <c r="B414" t="str">
        <f t="shared" si="15"/>
        <v>i2023110600413</v>
      </c>
      <c r="C414" s="5" t="s">
        <v>493</v>
      </c>
      <c r="D414" t="str">
        <f>grup_instansi!$A$34</f>
        <v>gi2023110400033</v>
      </c>
      <c r="E414" t="str">
        <f>VLOOKUP(D414,grup_instansi!$A$2:$E$97,2)</f>
        <v>Pemerintah Kabupaten</v>
      </c>
      <c r="F414" t="str">
        <f t="shared" ref="F414:F477" si="16">"('"&amp;B414&amp;"','"&amp;C414&amp;"','"&amp;D414&amp;"'),"</f>
        <v>('i2023110600413','Pemerintah Kab. Padang Pariaman','gi2023110400033'),</v>
      </c>
    </row>
    <row r="415" spans="2:6" x14ac:dyDescent="0.25">
      <c r="B415" t="str">
        <f t="shared" si="15"/>
        <v>i2023110600414</v>
      </c>
      <c r="C415" s="5" t="s">
        <v>494</v>
      </c>
      <c r="D415" t="str">
        <f>grup_instansi!$A$34</f>
        <v>gi2023110400033</v>
      </c>
      <c r="E415" t="str">
        <f>VLOOKUP(D415,grup_instansi!$A$2:$E$97,2)</f>
        <v>Pemerintah Kabupaten</v>
      </c>
      <c r="F415" t="str">
        <f t="shared" si="16"/>
        <v>('i2023110600414','Pemerintah Kab. Pesisir Selatan','gi2023110400033'),</v>
      </c>
    </row>
    <row r="416" spans="2:6" x14ac:dyDescent="0.25">
      <c r="B416" t="str">
        <f t="shared" si="15"/>
        <v>i2023110600415</v>
      </c>
      <c r="C416" s="5" t="s">
        <v>495</v>
      </c>
      <c r="D416" t="str">
        <f>grup_instansi!$A$34</f>
        <v>gi2023110400033</v>
      </c>
      <c r="E416" t="str">
        <f>VLOOKUP(D416,grup_instansi!$A$2:$E$97,2)</f>
        <v>Pemerintah Kabupaten</v>
      </c>
      <c r="F416" t="str">
        <f t="shared" si="16"/>
        <v>('i2023110600415','Pemerintah Kab. Tanah Datar','gi2023110400033'),</v>
      </c>
    </row>
    <row r="417" spans="2:6" x14ac:dyDescent="0.25">
      <c r="B417" t="str">
        <f t="shared" si="15"/>
        <v>i2023110600416</v>
      </c>
      <c r="C417" s="5" t="s">
        <v>496</v>
      </c>
      <c r="D417" t="str">
        <f>grup_instansi!$A$34</f>
        <v>gi2023110400033</v>
      </c>
      <c r="E417" t="str">
        <f>VLOOKUP(D417,grup_instansi!$A$2:$E$97,2)</f>
        <v>Pemerintah Kabupaten</v>
      </c>
      <c r="F417" t="str">
        <f t="shared" si="16"/>
        <v>('i2023110600416','Pemerintah Kab. Sijunjung','gi2023110400033'),</v>
      </c>
    </row>
    <row r="418" spans="2:6" x14ac:dyDescent="0.25">
      <c r="B418" t="str">
        <f t="shared" si="15"/>
        <v>i2023110600417</v>
      </c>
      <c r="C418" s="5" t="s">
        <v>497</v>
      </c>
      <c r="D418" t="str">
        <f>grup_instansi!$A$34</f>
        <v>gi2023110400033</v>
      </c>
      <c r="E418" t="str">
        <f>VLOOKUP(D418,grup_instansi!$A$2:$E$97,2)</f>
        <v>Pemerintah Kabupaten</v>
      </c>
      <c r="F418" t="str">
        <f t="shared" si="16"/>
        <v>('i2023110600417','Pemerintah Kab. Kep. Mentawai','gi2023110400033'),</v>
      </c>
    </row>
    <row r="419" spans="2:6" x14ac:dyDescent="0.25">
      <c r="B419" t="str">
        <f t="shared" si="15"/>
        <v>i2023110600418</v>
      </c>
      <c r="C419" s="5" t="s">
        <v>498</v>
      </c>
      <c r="D419" t="str">
        <f>grup_instansi!$A$34</f>
        <v>gi2023110400033</v>
      </c>
      <c r="E419" t="str">
        <f>VLOOKUP(D419,grup_instansi!$A$2:$E$97,2)</f>
        <v>Pemerintah Kabupaten</v>
      </c>
      <c r="F419" t="str">
        <f t="shared" si="16"/>
        <v>('i2023110600418','Pemerintah Kab. Solok Selatan','gi2023110400033'),</v>
      </c>
    </row>
    <row r="420" spans="2:6" x14ac:dyDescent="0.25">
      <c r="B420" t="str">
        <f t="shared" si="15"/>
        <v>i2023110600419</v>
      </c>
      <c r="C420" s="5" t="s">
        <v>499</v>
      </c>
      <c r="D420" t="str">
        <f>grup_instansi!$A$34</f>
        <v>gi2023110400033</v>
      </c>
      <c r="E420" t="str">
        <f>VLOOKUP(D420,grup_instansi!$A$2:$E$97,2)</f>
        <v>Pemerintah Kabupaten</v>
      </c>
      <c r="F420" t="str">
        <f t="shared" si="16"/>
        <v>('i2023110600419','Pemerintah Kab. Dharmasraya','gi2023110400033'),</v>
      </c>
    </row>
    <row r="421" spans="2:6" x14ac:dyDescent="0.25">
      <c r="B421" t="str">
        <f t="shared" si="15"/>
        <v>i2023110600420</v>
      </c>
      <c r="C421" s="5" t="s">
        <v>500</v>
      </c>
      <c r="D421" t="str">
        <f>grup_instansi!$A$34</f>
        <v>gi2023110400033</v>
      </c>
      <c r="E421" t="str">
        <f>VLOOKUP(D421,grup_instansi!$A$2:$E$97,2)</f>
        <v>Pemerintah Kabupaten</v>
      </c>
      <c r="F421" t="str">
        <f t="shared" si="16"/>
        <v>('i2023110600420','Pemerintah Kab. Pasaman Barat','gi2023110400033'),</v>
      </c>
    </row>
    <row r="422" spans="2:6" x14ac:dyDescent="0.25">
      <c r="B422" t="str">
        <f t="shared" si="15"/>
        <v>i2023110600421</v>
      </c>
      <c r="C422" s="5" t="s">
        <v>501</v>
      </c>
      <c r="D422" t="str">
        <f>grup_instansi!$A$35</f>
        <v>gi2023110400034</v>
      </c>
      <c r="E422" t="str">
        <f>VLOOKUP(D422,grup_instansi!$A$2:$E$97,2)</f>
        <v>Pemerintah Kabupaten</v>
      </c>
      <c r="F422" t="str">
        <f t="shared" si="16"/>
        <v>('i2023110600421','Pemerintah Kab. Musi Banyuasin','gi2023110400034'),</v>
      </c>
    </row>
    <row r="423" spans="2:6" x14ac:dyDescent="0.25">
      <c r="B423" t="str">
        <f t="shared" si="15"/>
        <v>i2023110600422</v>
      </c>
      <c r="C423" s="5" t="s">
        <v>502</v>
      </c>
      <c r="D423" t="str">
        <f>grup_instansi!$A$35</f>
        <v>gi2023110400034</v>
      </c>
      <c r="E423" t="str">
        <f>VLOOKUP(D423,grup_instansi!$A$2:$E$97,2)</f>
        <v>Pemerintah Kabupaten</v>
      </c>
      <c r="F423" t="str">
        <f t="shared" si="16"/>
        <v>('i2023110600422','Pemerintah Kab. Ogan Komering Ulu','gi2023110400034'),</v>
      </c>
    </row>
    <row r="424" spans="2:6" x14ac:dyDescent="0.25">
      <c r="B424" t="str">
        <f t="shared" si="15"/>
        <v>i2023110600423</v>
      </c>
      <c r="C424" s="5" t="s">
        <v>503</v>
      </c>
      <c r="D424" t="str">
        <f>grup_instansi!$A$35</f>
        <v>gi2023110400034</v>
      </c>
      <c r="E424" t="str">
        <f>VLOOKUP(D424,grup_instansi!$A$2:$E$97,2)</f>
        <v>Pemerintah Kabupaten</v>
      </c>
      <c r="F424" t="str">
        <f t="shared" si="16"/>
        <v>('i2023110600423','Pemerintah Kab. Muara Enim','gi2023110400034'),</v>
      </c>
    </row>
    <row r="425" spans="2:6" x14ac:dyDescent="0.25">
      <c r="B425" t="str">
        <f t="shared" si="15"/>
        <v>i2023110600424</v>
      </c>
      <c r="C425" s="5" t="s">
        <v>504</v>
      </c>
      <c r="D425" t="str">
        <f>grup_instansi!$A$35</f>
        <v>gi2023110400034</v>
      </c>
      <c r="E425" t="str">
        <f>VLOOKUP(D425,grup_instansi!$A$2:$E$97,2)</f>
        <v>Pemerintah Kabupaten</v>
      </c>
      <c r="F425" t="str">
        <f t="shared" si="16"/>
        <v>('i2023110600424','Pemerintah Kab. Lahat','gi2023110400034'),</v>
      </c>
    </row>
    <row r="426" spans="2:6" x14ac:dyDescent="0.25">
      <c r="B426" t="str">
        <f t="shared" si="15"/>
        <v>i2023110600425</v>
      </c>
      <c r="C426" s="5" t="s">
        <v>505</v>
      </c>
      <c r="D426" t="str">
        <f>grup_instansi!$A$35</f>
        <v>gi2023110400034</v>
      </c>
      <c r="E426" t="str">
        <f>VLOOKUP(D426,grup_instansi!$A$2:$E$97,2)</f>
        <v>Pemerintah Kabupaten</v>
      </c>
      <c r="F426" t="str">
        <f t="shared" si="16"/>
        <v>('i2023110600425','Pemerintah Kab. Musi Rawas','gi2023110400034'),</v>
      </c>
    </row>
    <row r="427" spans="2:6" x14ac:dyDescent="0.25">
      <c r="B427" t="str">
        <f t="shared" si="15"/>
        <v>i2023110600426</v>
      </c>
      <c r="C427" s="5" t="s">
        <v>506</v>
      </c>
      <c r="D427" t="str">
        <f>grup_instansi!$A$35</f>
        <v>gi2023110400034</v>
      </c>
      <c r="E427" t="str">
        <f>VLOOKUP(D427,grup_instansi!$A$2:$E$97,2)</f>
        <v>Pemerintah Kabupaten</v>
      </c>
      <c r="F427" t="str">
        <f t="shared" si="16"/>
        <v>('i2023110600426','Pemerintah Kab. Ogan Komering Ilir','gi2023110400034'),</v>
      </c>
    </row>
    <row r="428" spans="2:6" x14ac:dyDescent="0.25">
      <c r="B428" t="str">
        <f t="shared" si="15"/>
        <v>i2023110600427</v>
      </c>
      <c r="C428" s="5" t="s">
        <v>507</v>
      </c>
      <c r="D428" t="str">
        <f>grup_instansi!$A$35</f>
        <v>gi2023110400034</v>
      </c>
      <c r="E428" t="str">
        <f>VLOOKUP(D428,grup_instansi!$A$2:$E$97,2)</f>
        <v>Pemerintah Kabupaten</v>
      </c>
      <c r="F428" t="str">
        <f t="shared" si="16"/>
        <v>('i2023110600427','Pemerintah Kab. Banyuasin','gi2023110400034'),</v>
      </c>
    </row>
    <row r="429" spans="2:6" x14ac:dyDescent="0.25">
      <c r="B429" t="str">
        <f t="shared" si="15"/>
        <v>i2023110600428</v>
      </c>
      <c r="C429" s="5" t="s">
        <v>508</v>
      </c>
      <c r="D429" t="str">
        <f>grup_instansi!$A$35</f>
        <v>gi2023110400034</v>
      </c>
      <c r="E429" t="str">
        <f>VLOOKUP(D429,grup_instansi!$A$2:$E$97,2)</f>
        <v>Pemerintah Kabupaten</v>
      </c>
      <c r="F429" t="str">
        <f t="shared" si="16"/>
        <v>('i2023110600428','Pemerintah Kab. Ogan Komering Ulu Timur','gi2023110400034'),</v>
      </c>
    </row>
    <row r="430" spans="2:6" x14ac:dyDescent="0.25">
      <c r="B430" t="str">
        <f t="shared" si="15"/>
        <v>i2023110600429</v>
      </c>
      <c r="C430" s="5" t="s">
        <v>509</v>
      </c>
      <c r="D430" t="str">
        <f>grup_instansi!$A$35</f>
        <v>gi2023110400034</v>
      </c>
      <c r="E430" t="str">
        <f>VLOOKUP(D430,grup_instansi!$A$2:$E$97,2)</f>
        <v>Pemerintah Kabupaten</v>
      </c>
      <c r="F430" t="str">
        <f t="shared" si="16"/>
        <v>('i2023110600429','Pemerintah Kab. Ogan Komering Ulu Sel.','gi2023110400034'),</v>
      </c>
    </row>
    <row r="431" spans="2:6" x14ac:dyDescent="0.25">
      <c r="B431" t="str">
        <f t="shared" si="15"/>
        <v>i2023110600430</v>
      </c>
      <c r="C431" s="5" t="s">
        <v>510</v>
      </c>
      <c r="D431" t="str">
        <f>grup_instansi!$A$35</f>
        <v>gi2023110400034</v>
      </c>
      <c r="E431" t="str">
        <f>VLOOKUP(D431,grup_instansi!$A$2:$E$97,2)</f>
        <v>Pemerintah Kabupaten</v>
      </c>
      <c r="F431" t="str">
        <f t="shared" si="16"/>
        <v>('i2023110600430','Pemerintah Kab. Ogan Ilir','gi2023110400034'),</v>
      </c>
    </row>
    <row r="432" spans="2:6" x14ac:dyDescent="0.25">
      <c r="B432" t="str">
        <f t="shared" si="15"/>
        <v>i2023110600431</v>
      </c>
      <c r="C432" s="5" t="s">
        <v>511</v>
      </c>
      <c r="D432" t="str">
        <f>grup_instansi!$A$35</f>
        <v>gi2023110400034</v>
      </c>
      <c r="E432" t="str">
        <f>VLOOKUP(D432,grup_instansi!$A$2:$E$97,2)</f>
        <v>Pemerintah Kabupaten</v>
      </c>
      <c r="F432" t="str">
        <f t="shared" si="16"/>
        <v>('i2023110600431','Pemerintah Kab. Empat Lawang','gi2023110400034'),</v>
      </c>
    </row>
    <row r="433" spans="2:6" x14ac:dyDescent="0.25">
      <c r="B433" t="str">
        <f t="shared" si="15"/>
        <v>i2023110600432</v>
      </c>
      <c r="C433" s="5" t="s">
        <v>512</v>
      </c>
      <c r="D433" t="str">
        <f>grup_instansi!$A$35</f>
        <v>gi2023110400034</v>
      </c>
      <c r="E433" t="str">
        <f>VLOOKUP(D433,grup_instansi!$A$2:$E$97,2)</f>
        <v>Pemerintah Kabupaten</v>
      </c>
      <c r="F433" t="str">
        <f t="shared" si="16"/>
        <v>('i2023110600432','Pemerintah Kab. Musi Rawas Utara','gi2023110400034'),</v>
      </c>
    </row>
    <row r="434" spans="2:6" x14ac:dyDescent="0.25">
      <c r="B434" t="str">
        <f t="shared" si="15"/>
        <v>i2023110600433</v>
      </c>
      <c r="C434" s="5" t="s">
        <v>513</v>
      </c>
      <c r="D434" t="str">
        <f>grup_instansi!$A$35</f>
        <v>gi2023110400034</v>
      </c>
      <c r="E434" t="str">
        <f>VLOOKUP(D434,grup_instansi!$A$2:$E$97,2)</f>
        <v>Pemerintah Kabupaten</v>
      </c>
      <c r="F434" t="str">
        <f t="shared" si="16"/>
        <v>('i2023110600433','Pemerintah Kab. Penukal Abab Lematang Ilir','gi2023110400034'),</v>
      </c>
    </row>
    <row r="435" spans="2:6" x14ac:dyDescent="0.25">
      <c r="B435" t="str">
        <f t="shared" si="15"/>
        <v>i2023110600434</v>
      </c>
      <c r="C435" s="5" t="s">
        <v>514</v>
      </c>
      <c r="D435" t="str">
        <f>grup_instansi!$A$36</f>
        <v>gi2023110400035</v>
      </c>
      <c r="E435" t="str">
        <f>VLOOKUP(D435,grup_instansi!$A$2:$E$97,2)</f>
        <v>Pemerintah Kabupaten</v>
      </c>
      <c r="F435" t="str">
        <f t="shared" si="16"/>
        <v>('i2023110600434','Pemerintah Kab. Deli Serdang','gi2023110400035'),</v>
      </c>
    </row>
    <row r="436" spans="2:6" x14ac:dyDescent="0.25">
      <c r="B436" t="str">
        <f t="shared" si="15"/>
        <v>i2023110600435</v>
      </c>
      <c r="C436" s="5" t="s">
        <v>515</v>
      </c>
      <c r="D436" t="str">
        <f>grup_instansi!$A$36</f>
        <v>gi2023110400035</v>
      </c>
      <c r="E436" t="str">
        <f>VLOOKUP(D436,grup_instansi!$A$2:$E$97,2)</f>
        <v>Pemerintah Kabupaten</v>
      </c>
      <c r="F436" t="str">
        <f t="shared" si="16"/>
        <v>('i2023110600435','Pemerintah Kab. Karo','gi2023110400035'),</v>
      </c>
    </row>
    <row r="437" spans="2:6" x14ac:dyDescent="0.25">
      <c r="B437" t="str">
        <f t="shared" si="15"/>
        <v>i2023110600436</v>
      </c>
      <c r="C437" s="5" t="s">
        <v>516</v>
      </c>
      <c r="D437" t="str">
        <f>grup_instansi!$A$36</f>
        <v>gi2023110400035</v>
      </c>
      <c r="E437" t="str">
        <f>VLOOKUP(D437,grup_instansi!$A$2:$E$97,2)</f>
        <v>Pemerintah Kabupaten</v>
      </c>
      <c r="F437" t="str">
        <f t="shared" si="16"/>
        <v>('i2023110600436','Pemerintah Kab. Langkat','gi2023110400035'),</v>
      </c>
    </row>
    <row r="438" spans="2:6" x14ac:dyDescent="0.25">
      <c r="B438" t="str">
        <f t="shared" si="15"/>
        <v>i2023110600437</v>
      </c>
      <c r="C438" s="5" t="s">
        <v>517</v>
      </c>
      <c r="D438" t="str">
        <f>grup_instansi!$A$36</f>
        <v>gi2023110400035</v>
      </c>
      <c r="E438" t="str">
        <f>VLOOKUP(D438,grup_instansi!$A$2:$E$97,2)</f>
        <v>Pemerintah Kabupaten</v>
      </c>
      <c r="F438" t="str">
        <f t="shared" si="16"/>
        <v>('i2023110600437','Pemerintah Kab. Tapanuli Tengah','gi2023110400035'),</v>
      </c>
    </row>
    <row r="439" spans="2:6" x14ac:dyDescent="0.25">
      <c r="B439" t="str">
        <f t="shared" si="15"/>
        <v>i2023110600438</v>
      </c>
      <c r="C439" s="5" t="s">
        <v>518</v>
      </c>
      <c r="D439" t="str">
        <f>grup_instansi!$A$36</f>
        <v>gi2023110400035</v>
      </c>
      <c r="E439" t="str">
        <f>VLOOKUP(D439,grup_instansi!$A$2:$E$97,2)</f>
        <v>Pemerintah Kabupaten</v>
      </c>
      <c r="F439" t="str">
        <f t="shared" si="16"/>
        <v>('i2023110600438','Pemerintah Kab. Simalungun','gi2023110400035'),</v>
      </c>
    </row>
    <row r="440" spans="2:6" x14ac:dyDescent="0.25">
      <c r="B440" t="str">
        <f t="shared" si="15"/>
        <v>i2023110600439</v>
      </c>
      <c r="C440" s="5" t="s">
        <v>519</v>
      </c>
      <c r="D440" t="str">
        <f>grup_instansi!$A$36</f>
        <v>gi2023110400035</v>
      </c>
      <c r="E440" t="str">
        <f>VLOOKUP(D440,grup_instansi!$A$2:$E$97,2)</f>
        <v>Pemerintah Kabupaten</v>
      </c>
      <c r="F440" t="str">
        <f t="shared" si="16"/>
        <v>('i2023110600439','Pemerintah Kab. Labuhanbatu','gi2023110400035'),</v>
      </c>
    </row>
    <row r="441" spans="2:6" x14ac:dyDescent="0.25">
      <c r="B441" t="str">
        <f t="shared" si="15"/>
        <v>i2023110600440</v>
      </c>
      <c r="C441" s="5" t="s">
        <v>520</v>
      </c>
      <c r="D441" t="str">
        <f>grup_instansi!$A$36</f>
        <v>gi2023110400035</v>
      </c>
      <c r="E441" t="str">
        <f>VLOOKUP(D441,grup_instansi!$A$2:$E$97,2)</f>
        <v>Pemerintah Kabupaten</v>
      </c>
      <c r="F441" t="str">
        <f t="shared" si="16"/>
        <v>('i2023110600440','Pemerintah Kab. Dairi','gi2023110400035'),</v>
      </c>
    </row>
    <row r="442" spans="2:6" x14ac:dyDescent="0.25">
      <c r="B442" t="str">
        <f t="shared" si="15"/>
        <v>i2023110600441</v>
      </c>
      <c r="C442" s="5" t="s">
        <v>521</v>
      </c>
      <c r="D442" t="str">
        <f>grup_instansi!$A$36</f>
        <v>gi2023110400035</v>
      </c>
      <c r="E442" t="str">
        <f>VLOOKUP(D442,grup_instansi!$A$2:$E$97,2)</f>
        <v>Pemerintah Kabupaten</v>
      </c>
      <c r="F442" t="str">
        <f t="shared" si="16"/>
        <v>('i2023110600441','Pemerintah Kab. Tapanuli Utara','gi2023110400035'),</v>
      </c>
    </row>
    <row r="443" spans="2:6" x14ac:dyDescent="0.25">
      <c r="B443" t="str">
        <f t="shared" si="15"/>
        <v>i2023110600442</v>
      </c>
      <c r="C443" s="5" t="s">
        <v>522</v>
      </c>
      <c r="D443" t="str">
        <f>grup_instansi!$A$36</f>
        <v>gi2023110400035</v>
      </c>
      <c r="E443" t="str">
        <f>VLOOKUP(D443,grup_instansi!$A$2:$E$97,2)</f>
        <v>Pemerintah Kabupaten</v>
      </c>
      <c r="F443" t="str">
        <f t="shared" si="16"/>
        <v>('i2023110600442','Pemerintah Kab. Tapanuli Selatan','gi2023110400035'),</v>
      </c>
    </row>
    <row r="444" spans="2:6" x14ac:dyDescent="0.25">
      <c r="B444" t="str">
        <f t="shared" si="15"/>
        <v>i2023110600443</v>
      </c>
      <c r="C444" s="5" t="s">
        <v>523</v>
      </c>
      <c r="D444" t="str">
        <f>grup_instansi!$A$36</f>
        <v>gi2023110400035</v>
      </c>
      <c r="E444" t="str">
        <f>VLOOKUP(D444,grup_instansi!$A$2:$E$97,2)</f>
        <v>Pemerintah Kabupaten</v>
      </c>
      <c r="F444" t="str">
        <f t="shared" si="16"/>
        <v>('i2023110600443','Pemerintah Kab. Asahan','gi2023110400035'),</v>
      </c>
    </row>
    <row r="445" spans="2:6" x14ac:dyDescent="0.25">
      <c r="B445" t="str">
        <f t="shared" si="15"/>
        <v>i2023110600444</v>
      </c>
      <c r="C445" s="5" t="s">
        <v>524</v>
      </c>
      <c r="D445" t="str">
        <f>grup_instansi!$A$36</f>
        <v>gi2023110400035</v>
      </c>
      <c r="E445" t="str">
        <f>VLOOKUP(D445,grup_instansi!$A$2:$E$97,2)</f>
        <v>Pemerintah Kabupaten</v>
      </c>
      <c r="F445" t="str">
        <f t="shared" si="16"/>
        <v>('i2023110600444','Pemerintah Kab. Nias','gi2023110400035'),</v>
      </c>
    </row>
    <row r="446" spans="2:6" x14ac:dyDescent="0.25">
      <c r="B446" t="str">
        <f t="shared" si="15"/>
        <v>i2023110600445</v>
      </c>
      <c r="C446" s="5" t="s">
        <v>525</v>
      </c>
      <c r="D446" t="str">
        <f>grup_instansi!$A$36</f>
        <v>gi2023110400035</v>
      </c>
      <c r="E446" t="str">
        <f>VLOOKUP(D446,grup_instansi!$A$2:$E$97,2)</f>
        <v>Pemerintah Kabupaten</v>
      </c>
      <c r="F446" t="str">
        <f t="shared" si="16"/>
        <v>('i2023110600445','Pemerintah Kab. Toba','gi2023110400035'),</v>
      </c>
    </row>
    <row r="447" spans="2:6" x14ac:dyDescent="0.25">
      <c r="B447" t="str">
        <f t="shared" si="15"/>
        <v>i2023110600446</v>
      </c>
      <c r="C447" s="5" t="s">
        <v>526</v>
      </c>
      <c r="D447" t="str">
        <f>grup_instansi!$A$36</f>
        <v>gi2023110400035</v>
      </c>
      <c r="E447" t="str">
        <f>VLOOKUP(D447,grup_instansi!$A$2:$E$97,2)</f>
        <v>Pemerintah Kabupaten</v>
      </c>
      <c r="F447" t="str">
        <f t="shared" si="16"/>
        <v>('i2023110600446','Pemerintah Kab. Mandailing Natal','gi2023110400035'),</v>
      </c>
    </row>
    <row r="448" spans="2:6" x14ac:dyDescent="0.25">
      <c r="B448" t="str">
        <f t="shared" si="15"/>
        <v>i2023110600447</v>
      </c>
      <c r="C448" s="5" t="s">
        <v>527</v>
      </c>
      <c r="D448" t="str">
        <f>grup_instansi!$A$36</f>
        <v>gi2023110400035</v>
      </c>
      <c r="E448" t="str">
        <f>VLOOKUP(D448,grup_instansi!$A$2:$E$97,2)</f>
        <v>Pemerintah Kabupaten</v>
      </c>
      <c r="F448" t="str">
        <f t="shared" si="16"/>
        <v>('i2023110600447','Pemerintah Kab. Nias Selatan','gi2023110400035'),</v>
      </c>
    </row>
    <row r="449" spans="2:6" x14ac:dyDescent="0.25">
      <c r="B449" t="str">
        <f t="shared" si="15"/>
        <v>i2023110600448</v>
      </c>
      <c r="C449" s="5" t="s">
        <v>528</v>
      </c>
      <c r="D449" t="str">
        <f>grup_instansi!$A$36</f>
        <v>gi2023110400035</v>
      </c>
      <c r="E449" t="str">
        <f>VLOOKUP(D449,grup_instansi!$A$2:$E$97,2)</f>
        <v>Pemerintah Kabupaten</v>
      </c>
      <c r="F449" t="str">
        <f t="shared" si="16"/>
        <v>('i2023110600448','Pemerintah Kab. Humbang Hasundutan','gi2023110400035'),</v>
      </c>
    </row>
    <row r="450" spans="2:6" x14ac:dyDescent="0.25">
      <c r="B450" t="str">
        <f t="shared" si="15"/>
        <v>i2023110600449</v>
      </c>
      <c r="C450" s="5" t="s">
        <v>529</v>
      </c>
      <c r="D450" t="str">
        <f>grup_instansi!$A$36</f>
        <v>gi2023110400035</v>
      </c>
      <c r="E450" t="str">
        <f>VLOOKUP(D450,grup_instansi!$A$2:$E$97,2)</f>
        <v>Pemerintah Kabupaten</v>
      </c>
      <c r="F450" t="str">
        <f t="shared" si="16"/>
        <v>('i2023110600449','Pemerintah Kab. Pakpak Bharat','gi2023110400035'),</v>
      </c>
    </row>
    <row r="451" spans="2:6" x14ac:dyDescent="0.25">
      <c r="B451" t="str">
        <f t="shared" si="15"/>
        <v>i2023110600450</v>
      </c>
      <c r="C451" s="5" t="s">
        <v>530</v>
      </c>
      <c r="D451" t="str">
        <f>grup_instansi!$A$36</f>
        <v>gi2023110400035</v>
      </c>
      <c r="E451" t="str">
        <f>VLOOKUP(D451,grup_instansi!$A$2:$E$97,2)</f>
        <v>Pemerintah Kabupaten</v>
      </c>
      <c r="F451" t="str">
        <f t="shared" si="16"/>
        <v>('i2023110600450','Pemerintah Kab. Samosir','gi2023110400035'),</v>
      </c>
    </row>
    <row r="452" spans="2:6" x14ac:dyDescent="0.25">
      <c r="B452" t="str">
        <f t="shared" si="15"/>
        <v>i2023110600451</v>
      </c>
      <c r="C452" s="5" t="s">
        <v>531</v>
      </c>
      <c r="D452" t="str">
        <f>grup_instansi!$A$36</f>
        <v>gi2023110400035</v>
      </c>
      <c r="E452" t="str">
        <f>VLOOKUP(D452,grup_instansi!$A$2:$E$97,2)</f>
        <v>Pemerintah Kabupaten</v>
      </c>
      <c r="F452" t="str">
        <f t="shared" si="16"/>
        <v>('i2023110600451','Pemerintah Kab. Serdang Bedagai','gi2023110400035'),</v>
      </c>
    </row>
    <row r="453" spans="2:6" x14ac:dyDescent="0.25">
      <c r="B453" t="str">
        <f t="shared" si="15"/>
        <v>i2023110600452</v>
      </c>
      <c r="C453" s="5" t="s">
        <v>532</v>
      </c>
      <c r="D453" t="str">
        <f>grup_instansi!$A$36</f>
        <v>gi2023110400035</v>
      </c>
      <c r="E453" t="str">
        <f>VLOOKUP(D453,grup_instansi!$A$2:$E$97,2)</f>
        <v>Pemerintah Kabupaten</v>
      </c>
      <c r="F453" t="str">
        <f t="shared" si="16"/>
        <v>('i2023110600452','Pemerintah Kab. Padang Lawas','gi2023110400035'),</v>
      </c>
    </row>
    <row r="454" spans="2:6" x14ac:dyDescent="0.25">
      <c r="B454" t="str">
        <f t="shared" si="15"/>
        <v>i2023110600453</v>
      </c>
      <c r="C454" s="5" t="s">
        <v>533</v>
      </c>
      <c r="D454" t="str">
        <f>grup_instansi!$A$36</f>
        <v>gi2023110400035</v>
      </c>
      <c r="E454" t="str">
        <f>VLOOKUP(D454,grup_instansi!$A$2:$E$97,2)</f>
        <v>Pemerintah Kabupaten</v>
      </c>
      <c r="F454" t="str">
        <f t="shared" si="16"/>
        <v>('i2023110600453','Pemerintah Kab. Padang Lawas Utara','gi2023110400035'),</v>
      </c>
    </row>
    <row r="455" spans="2:6" x14ac:dyDescent="0.25">
      <c r="B455" t="str">
        <f t="shared" si="15"/>
        <v>i2023110600454</v>
      </c>
      <c r="C455" s="5" t="s">
        <v>534</v>
      </c>
      <c r="D455" t="str">
        <f>grup_instansi!$A$36</f>
        <v>gi2023110400035</v>
      </c>
      <c r="E455" t="str">
        <f>VLOOKUP(D455,grup_instansi!$A$2:$E$97,2)</f>
        <v>Pemerintah Kabupaten</v>
      </c>
      <c r="F455" t="str">
        <f t="shared" si="16"/>
        <v>('i2023110600454','Pemerintah Kab. Batubara','gi2023110400035'),</v>
      </c>
    </row>
    <row r="456" spans="2:6" x14ac:dyDescent="0.25">
      <c r="B456" t="str">
        <f t="shared" si="15"/>
        <v>i2023110600455</v>
      </c>
      <c r="C456" s="5" t="s">
        <v>535</v>
      </c>
      <c r="D456" t="str">
        <f>grup_instansi!$A$36</f>
        <v>gi2023110400035</v>
      </c>
      <c r="E456" t="str">
        <f>VLOOKUP(D456,grup_instansi!$A$2:$E$97,2)</f>
        <v>Pemerintah Kabupaten</v>
      </c>
      <c r="F456" t="str">
        <f t="shared" si="16"/>
        <v>('i2023110600455','Pemerintah Kab. Nias Barat','gi2023110400035'),</v>
      </c>
    </row>
    <row r="457" spans="2:6" x14ac:dyDescent="0.25">
      <c r="B457" t="str">
        <f t="shared" si="15"/>
        <v>i2023110600456</v>
      </c>
      <c r="C457" s="5" t="s">
        <v>536</v>
      </c>
      <c r="D457" t="str">
        <f>grup_instansi!$A$36</f>
        <v>gi2023110400035</v>
      </c>
      <c r="E457" t="str">
        <f>VLOOKUP(D457,grup_instansi!$A$2:$E$97,2)</f>
        <v>Pemerintah Kabupaten</v>
      </c>
      <c r="F457" t="str">
        <f t="shared" si="16"/>
        <v>('i2023110600456','Pemerintah Kab. Nias Utara','gi2023110400035'),</v>
      </c>
    </row>
    <row r="458" spans="2:6" x14ac:dyDescent="0.25">
      <c r="B458" t="str">
        <f t="shared" si="15"/>
        <v>i2023110600457</v>
      </c>
      <c r="C458" s="5" t="s">
        <v>537</v>
      </c>
      <c r="D458" t="str">
        <f>grup_instansi!$A$37</f>
        <v>gi2023110400036</v>
      </c>
      <c r="E458" t="str">
        <f>VLOOKUP(D458,grup_instansi!$A$2:$E$97,2)</f>
        <v>Pemerintah Kabupaten</v>
      </c>
      <c r="F458" t="str">
        <f t="shared" si="16"/>
        <v>('i2023110600457','Pemerintah Kab. Sleman','gi2023110400036'),</v>
      </c>
    </row>
    <row r="459" spans="2:6" x14ac:dyDescent="0.25">
      <c r="B459" t="str">
        <f t="shared" si="15"/>
        <v>i2023110600458</v>
      </c>
      <c r="C459" s="5" t="s">
        <v>538</v>
      </c>
      <c r="D459" t="str">
        <f>grup_instansi!$A$37</f>
        <v>gi2023110400036</v>
      </c>
      <c r="E459" t="str">
        <f>VLOOKUP(D459,grup_instansi!$A$2:$E$97,2)</f>
        <v>Pemerintah Kabupaten</v>
      </c>
      <c r="F459" t="str">
        <f t="shared" si="16"/>
        <v>('i2023110600458','Pemerintah Kab. Gunungkidul','gi2023110400036'),</v>
      </c>
    </row>
    <row r="460" spans="2:6" x14ac:dyDescent="0.25">
      <c r="B460" t="str">
        <f t="shared" si="15"/>
        <v>i2023110600459</v>
      </c>
      <c r="C460" s="5" t="s">
        <v>553</v>
      </c>
      <c r="D460" t="str">
        <f>grup_instansi!$A$38</f>
        <v>gi2023110400037</v>
      </c>
      <c r="E460" t="str">
        <f>VLOOKUP(D460,grup_instansi!$A$2:$E$97,2)</f>
        <v>Pemerintah Kota</v>
      </c>
      <c r="F460" t="str">
        <f t="shared" si="16"/>
        <v>('i2023110600459','Pemerintah Kota Sabang','gi2023110400037'),</v>
      </c>
    </row>
    <row r="461" spans="2:6" x14ac:dyDescent="0.25">
      <c r="B461" t="str">
        <f t="shared" ref="B461:B524" si="17">"i20231106"&amp;RIGHT(TEXT("G00000"&amp;(ROW(B461)-ROW($B$1)),"0"),5)</f>
        <v>i2023110600460</v>
      </c>
      <c r="C461" s="5" t="s">
        <v>554</v>
      </c>
      <c r="D461" t="str">
        <f>grup_instansi!$A$38</f>
        <v>gi2023110400037</v>
      </c>
      <c r="E461" t="str">
        <f>VLOOKUP(D461,grup_instansi!$A$2:$E$97,2)</f>
        <v>Pemerintah Kota</v>
      </c>
      <c r="F461" t="str">
        <f t="shared" si="16"/>
        <v>('i2023110600460','Pemerintah Kota Banda Aceh','gi2023110400037'),</v>
      </c>
    </row>
    <row r="462" spans="2:6" x14ac:dyDescent="0.25">
      <c r="B462" t="str">
        <f t="shared" si="17"/>
        <v>i2023110600461</v>
      </c>
      <c r="C462" s="5" t="s">
        <v>555</v>
      </c>
      <c r="D462" t="str">
        <f>grup_instansi!$A$38</f>
        <v>gi2023110400037</v>
      </c>
      <c r="E462" t="str">
        <f>VLOOKUP(D462,grup_instansi!$A$2:$E$97,2)</f>
        <v>Pemerintah Kota</v>
      </c>
      <c r="F462" t="str">
        <f t="shared" si="16"/>
        <v>('i2023110600461','Pemerintah Kota Langsa','gi2023110400037'),</v>
      </c>
    </row>
    <row r="463" spans="2:6" x14ac:dyDescent="0.25">
      <c r="B463" t="str">
        <f t="shared" si="17"/>
        <v>i2023110600462</v>
      </c>
      <c r="C463" s="5" t="s">
        <v>556</v>
      </c>
      <c r="D463" t="str">
        <f>grup_instansi!$A$38</f>
        <v>gi2023110400037</v>
      </c>
      <c r="E463" t="str">
        <f>VLOOKUP(D463,grup_instansi!$A$2:$E$97,2)</f>
        <v>Pemerintah Kota</v>
      </c>
      <c r="F463" t="str">
        <f t="shared" si="16"/>
        <v>('i2023110600462','Pemerintah Kota Subulussalam','gi2023110400037'),</v>
      </c>
    </row>
    <row r="464" spans="2:6" x14ac:dyDescent="0.25">
      <c r="B464" t="str">
        <f t="shared" si="17"/>
        <v>i2023110600463</v>
      </c>
      <c r="C464" s="5" t="s">
        <v>557</v>
      </c>
      <c r="D464" t="str">
        <f>grup_instansi!$A$39</f>
        <v>gi2023110400038</v>
      </c>
      <c r="E464" t="str">
        <f>VLOOKUP(D464,grup_instansi!$A$2:$E$97,2)</f>
        <v>Pemerintah Kota</v>
      </c>
      <c r="F464" t="str">
        <f t="shared" si="16"/>
        <v>('i2023110600463','Pemerintah Kota Denpasar','gi2023110400038'),</v>
      </c>
    </row>
    <row r="465" spans="2:6" x14ac:dyDescent="0.25">
      <c r="B465" t="str">
        <f t="shared" si="17"/>
        <v>i2023110600464</v>
      </c>
      <c r="C465" s="5" t="s">
        <v>558</v>
      </c>
      <c r="D465" t="str">
        <f>grup_instansi!$A$40</f>
        <v>gi2023110400039</v>
      </c>
      <c r="E465" t="str">
        <f>VLOOKUP(D465,grup_instansi!$A$2:$E$97,2)</f>
        <v>Pemerintah Kota</v>
      </c>
      <c r="F465" t="str">
        <f t="shared" si="16"/>
        <v>('i2023110600464','Pemerintah Kota Tangerang','gi2023110400039'),</v>
      </c>
    </row>
    <row r="466" spans="2:6" x14ac:dyDescent="0.25">
      <c r="B466" t="str">
        <f t="shared" si="17"/>
        <v>i2023110600465</v>
      </c>
      <c r="C466" s="5" t="s">
        <v>559</v>
      </c>
      <c r="D466" t="str">
        <f>grup_instansi!$A$40</f>
        <v>gi2023110400039</v>
      </c>
      <c r="E466" t="str">
        <f>VLOOKUP(D466,grup_instansi!$A$2:$E$97,2)</f>
        <v>Pemerintah Kota</v>
      </c>
      <c r="F466" t="str">
        <f t="shared" si="16"/>
        <v>('i2023110600465','Pemerintah Kota Cilegon','gi2023110400039'),</v>
      </c>
    </row>
    <row r="467" spans="2:6" x14ac:dyDescent="0.25">
      <c r="B467" t="str">
        <f t="shared" si="17"/>
        <v>i2023110600466</v>
      </c>
      <c r="C467" s="5" t="s">
        <v>560</v>
      </c>
      <c r="D467" t="str">
        <f>grup_instansi!$A$40</f>
        <v>gi2023110400039</v>
      </c>
      <c r="E467" t="str">
        <f>VLOOKUP(D467,grup_instansi!$A$2:$E$97,2)</f>
        <v>Pemerintah Kota</v>
      </c>
      <c r="F467" t="str">
        <f t="shared" si="16"/>
        <v>('i2023110600466','Pemerintah Kota Serang','gi2023110400039'),</v>
      </c>
    </row>
    <row r="468" spans="2:6" x14ac:dyDescent="0.25">
      <c r="B468" t="str">
        <f t="shared" si="17"/>
        <v>i2023110600467</v>
      </c>
      <c r="C468" s="5" t="s">
        <v>561</v>
      </c>
      <c r="D468" t="str">
        <f>grup_instansi!$A$40</f>
        <v>gi2023110400039</v>
      </c>
      <c r="E468" t="str">
        <f>VLOOKUP(D468,grup_instansi!$A$2:$E$97,2)</f>
        <v>Pemerintah Kota</v>
      </c>
      <c r="F468" t="str">
        <f t="shared" si="16"/>
        <v>('i2023110600467','Pemerintah Kota Tangerang Selatan','gi2023110400039'),</v>
      </c>
    </row>
    <row r="469" spans="2:6" x14ac:dyDescent="0.25">
      <c r="B469" t="str">
        <f t="shared" si="17"/>
        <v>i2023110600468</v>
      </c>
      <c r="C469" s="5" t="s">
        <v>551</v>
      </c>
      <c r="D469" t="str">
        <f>grup_instansi!$A$41</f>
        <v>gi2023110400040</v>
      </c>
      <c r="E469" t="str">
        <f>VLOOKUP(D469,grup_instansi!$A$2:$E$97,2)</f>
        <v>Pemerintah Kota</v>
      </c>
      <c r="F469" t="str">
        <f t="shared" si="16"/>
        <v>('i2023110600468','Pemerintah Kota Bengkulu','gi2023110400040'),</v>
      </c>
    </row>
    <row r="470" spans="2:6" x14ac:dyDescent="0.25">
      <c r="B470" t="str">
        <f t="shared" si="17"/>
        <v>i2023110600469</v>
      </c>
      <c r="C470" s="5" t="s">
        <v>552</v>
      </c>
      <c r="D470" t="str">
        <f>grup_instansi!$A$42</f>
        <v>gi2023110400041</v>
      </c>
      <c r="E470" t="str">
        <f>VLOOKUP(D470,grup_instansi!$A$2:$E$97,2)</f>
        <v>Pemerintah Kota</v>
      </c>
      <c r="F470" t="str">
        <f t="shared" si="16"/>
        <v>('i2023110600469','Pemerintah Kota Gorontalo','gi2023110400041'),</v>
      </c>
    </row>
    <row r="471" spans="2:6" x14ac:dyDescent="0.25">
      <c r="B471" t="str">
        <f t="shared" si="17"/>
        <v>i2023110600470</v>
      </c>
      <c r="C471" s="5" t="s">
        <v>3</v>
      </c>
      <c r="D471" t="str">
        <f>grup_instansi!$A$43</f>
        <v>gi2023110400042</v>
      </c>
      <c r="E471" t="str">
        <f>VLOOKUP(D471,grup_instansi!$A$2:$E$97,2)</f>
        <v>Pemerintah Kota</v>
      </c>
      <c r="F471" t="str">
        <f t="shared" si="16"/>
        <v>('i2023110600470','Pemerintah Kota Jambi','gi2023110400042'),</v>
      </c>
    </row>
    <row r="472" spans="2:6" x14ac:dyDescent="0.25">
      <c r="B472" t="str">
        <f t="shared" si="17"/>
        <v>i2023110600471</v>
      </c>
      <c r="C472" s="5" t="s">
        <v>562</v>
      </c>
      <c r="D472" t="str">
        <f>grup_instansi!$A$43</f>
        <v>gi2023110400042</v>
      </c>
      <c r="E472" t="str">
        <f>VLOOKUP(D472,grup_instansi!$A$2:$E$97,2)</f>
        <v>Pemerintah Kota</v>
      </c>
      <c r="F472" t="str">
        <f t="shared" si="16"/>
        <v>('i2023110600471','Pemerintah Kota Sungai Penuh','gi2023110400042'),</v>
      </c>
    </row>
    <row r="473" spans="2:6" x14ac:dyDescent="0.25">
      <c r="B473" t="str">
        <f t="shared" si="17"/>
        <v>i2023110600472</v>
      </c>
      <c r="C473" s="5" t="s">
        <v>563</v>
      </c>
      <c r="D473" t="str">
        <f>grup_instansi!$A$44</f>
        <v>gi2023110400043</v>
      </c>
      <c r="E473" t="str">
        <f>VLOOKUP(D473,grup_instansi!$A$2:$E$97,2)</f>
        <v>Pemerintah Kota</v>
      </c>
      <c r="F473" t="str">
        <f t="shared" si="16"/>
        <v>('i2023110600472','Pemerintah Kota Bandung','gi2023110400043'),</v>
      </c>
    </row>
    <row r="474" spans="2:6" x14ac:dyDescent="0.25">
      <c r="B474" t="str">
        <f t="shared" si="17"/>
        <v>i2023110600473</v>
      </c>
      <c r="C474" s="5" t="s">
        <v>564</v>
      </c>
      <c r="D474" t="str">
        <f>grup_instansi!$A$44</f>
        <v>gi2023110400043</v>
      </c>
      <c r="E474" t="str">
        <f>VLOOKUP(D474,grup_instansi!$A$2:$E$97,2)</f>
        <v>Pemerintah Kota</v>
      </c>
      <c r="F474" t="str">
        <f t="shared" si="16"/>
        <v>('i2023110600473','Pemerintah Kota Bogor','gi2023110400043'),</v>
      </c>
    </row>
    <row r="475" spans="2:6" x14ac:dyDescent="0.25">
      <c r="B475" t="str">
        <f t="shared" si="17"/>
        <v>i2023110600474</v>
      </c>
      <c r="C475" s="5" t="s">
        <v>565</v>
      </c>
      <c r="D475" t="str">
        <f>grup_instansi!$A$44</f>
        <v>gi2023110400043</v>
      </c>
      <c r="E475" t="str">
        <f>VLOOKUP(D475,grup_instansi!$A$2:$E$97,2)</f>
        <v>Pemerintah Kota</v>
      </c>
      <c r="F475" t="str">
        <f t="shared" si="16"/>
        <v>('i2023110600474','Pemerintah Kota Cirebon','gi2023110400043'),</v>
      </c>
    </row>
    <row r="476" spans="2:6" x14ac:dyDescent="0.25">
      <c r="B476" t="str">
        <f t="shared" si="17"/>
        <v>i2023110600475</v>
      </c>
      <c r="C476" s="5" t="s">
        <v>566</v>
      </c>
      <c r="D476" t="str">
        <f>grup_instansi!$A$44</f>
        <v>gi2023110400043</v>
      </c>
      <c r="E476" t="str">
        <f>VLOOKUP(D476,grup_instansi!$A$2:$E$97,2)</f>
        <v>Pemerintah Kota</v>
      </c>
      <c r="F476" t="str">
        <f t="shared" si="16"/>
        <v>('i2023110600475','Pemerintah Kota Bekasi','gi2023110400043'),</v>
      </c>
    </row>
    <row r="477" spans="2:6" x14ac:dyDescent="0.25">
      <c r="B477" t="str">
        <f t="shared" si="17"/>
        <v>i2023110600476</v>
      </c>
      <c r="C477" s="5" t="s">
        <v>567</v>
      </c>
      <c r="D477" t="str">
        <f>grup_instansi!$A$44</f>
        <v>gi2023110400043</v>
      </c>
      <c r="E477" t="str">
        <f>VLOOKUP(D477,grup_instansi!$A$2:$E$97,2)</f>
        <v>Pemerintah Kota</v>
      </c>
      <c r="F477" t="str">
        <f t="shared" si="16"/>
        <v>('i2023110600476','Pemerintah Kota Depok','gi2023110400043'),</v>
      </c>
    </row>
    <row r="478" spans="2:6" x14ac:dyDescent="0.25">
      <c r="B478" t="str">
        <f t="shared" si="17"/>
        <v>i2023110600477</v>
      </c>
      <c r="C478" s="5" t="s">
        <v>568</v>
      </c>
      <c r="D478" t="str">
        <f>grup_instansi!$A$44</f>
        <v>gi2023110400043</v>
      </c>
      <c r="E478" t="str">
        <f>VLOOKUP(D478,grup_instansi!$A$2:$E$97,2)</f>
        <v>Pemerintah Kota</v>
      </c>
      <c r="F478" t="str">
        <f t="shared" ref="F478:F541" si="18">"('"&amp;B478&amp;"','"&amp;C478&amp;"','"&amp;D478&amp;"'),"</f>
        <v>('i2023110600477','Pemerintah Kota Cimahi','gi2023110400043'),</v>
      </c>
    </row>
    <row r="479" spans="2:6" x14ac:dyDescent="0.25">
      <c r="B479" t="str">
        <f t="shared" si="17"/>
        <v>i2023110600478</v>
      </c>
      <c r="C479" s="5" t="s">
        <v>569</v>
      </c>
      <c r="D479" t="str">
        <f>grup_instansi!$A$44</f>
        <v>gi2023110400043</v>
      </c>
      <c r="E479" t="str">
        <f>VLOOKUP(D479,grup_instansi!$A$2:$E$97,2)</f>
        <v>Pemerintah Kota</v>
      </c>
      <c r="F479" t="str">
        <f t="shared" si="18"/>
        <v>('i2023110600478','Pemerintah Kota Tasikmalaya','gi2023110400043'),</v>
      </c>
    </row>
    <row r="480" spans="2:6" x14ac:dyDescent="0.25">
      <c r="B480" t="str">
        <f t="shared" si="17"/>
        <v>i2023110600479</v>
      </c>
      <c r="C480" s="5" t="s">
        <v>570</v>
      </c>
      <c r="D480" t="str">
        <f>grup_instansi!$A$44</f>
        <v>gi2023110400043</v>
      </c>
      <c r="E480" t="str">
        <f>VLOOKUP(D480,grup_instansi!$A$2:$E$97,2)</f>
        <v>Pemerintah Kota</v>
      </c>
      <c r="F480" t="str">
        <f t="shared" si="18"/>
        <v>('i2023110600479','Pemerintah Kota Banjar','gi2023110400043'),</v>
      </c>
    </row>
    <row r="481" spans="2:6" x14ac:dyDescent="0.25">
      <c r="B481" t="str">
        <f t="shared" si="17"/>
        <v>i2023110600480</v>
      </c>
      <c r="C481" s="5" t="s">
        <v>571</v>
      </c>
      <c r="D481" t="str">
        <f>grup_instansi!$A$45</f>
        <v>gi2023110400044</v>
      </c>
      <c r="E481" t="str">
        <f>VLOOKUP(D481,grup_instansi!$A$2:$E$97,2)</f>
        <v>Pemerintah Kota</v>
      </c>
      <c r="F481" t="str">
        <f t="shared" si="18"/>
        <v>('i2023110600480','Pemerintah Kota Semarang','gi2023110400044'),</v>
      </c>
    </row>
    <row r="482" spans="2:6" x14ac:dyDescent="0.25">
      <c r="B482" t="str">
        <f t="shared" si="17"/>
        <v>i2023110600481</v>
      </c>
      <c r="C482" s="5" t="s">
        <v>572</v>
      </c>
      <c r="D482" t="str">
        <f>grup_instansi!$A$45</f>
        <v>gi2023110400044</v>
      </c>
      <c r="E482" t="str">
        <f>VLOOKUP(D482,grup_instansi!$A$2:$E$97,2)</f>
        <v>Pemerintah Kota</v>
      </c>
      <c r="F482" t="str">
        <f t="shared" si="18"/>
        <v>('i2023110600481','Pemerintah Kota Salatiga','gi2023110400044'),</v>
      </c>
    </row>
    <row r="483" spans="2:6" x14ac:dyDescent="0.25">
      <c r="B483" t="str">
        <f t="shared" si="17"/>
        <v>i2023110600482</v>
      </c>
      <c r="C483" s="5" t="s">
        <v>573</v>
      </c>
      <c r="D483" t="str">
        <f>grup_instansi!$A$45</f>
        <v>gi2023110400044</v>
      </c>
      <c r="E483" t="str">
        <f>VLOOKUP(D483,grup_instansi!$A$2:$E$97,2)</f>
        <v>Pemerintah Kota</v>
      </c>
      <c r="F483" t="str">
        <f t="shared" si="18"/>
        <v>('i2023110600482','Pemerintah Kota Tegal','gi2023110400044'),</v>
      </c>
    </row>
    <row r="484" spans="2:6" x14ac:dyDescent="0.25">
      <c r="B484" t="str">
        <f t="shared" si="17"/>
        <v>i2023110600483</v>
      </c>
      <c r="C484" s="5" t="s">
        <v>574</v>
      </c>
      <c r="D484" t="str">
        <f>grup_instansi!$A$45</f>
        <v>gi2023110400044</v>
      </c>
      <c r="E484" t="str">
        <f>VLOOKUP(D484,grup_instansi!$A$2:$E$97,2)</f>
        <v>Pemerintah Kota</v>
      </c>
      <c r="F484" t="str">
        <f t="shared" si="18"/>
        <v>('i2023110600483','Pemerintah Kota Magelang','gi2023110400044'),</v>
      </c>
    </row>
    <row r="485" spans="2:6" x14ac:dyDescent="0.25">
      <c r="B485" t="str">
        <f t="shared" si="17"/>
        <v>i2023110600484</v>
      </c>
      <c r="C485" s="5" t="s">
        <v>575</v>
      </c>
      <c r="D485" t="str">
        <f>grup_instansi!$A$45</f>
        <v>gi2023110400044</v>
      </c>
      <c r="E485" t="str">
        <f>VLOOKUP(D485,grup_instansi!$A$2:$E$97,2)</f>
        <v>Pemerintah Kota</v>
      </c>
      <c r="F485" t="str">
        <f t="shared" si="18"/>
        <v>('i2023110600484','Pemerintah Kota Surakarta','gi2023110400044'),</v>
      </c>
    </row>
    <row r="486" spans="2:6" x14ac:dyDescent="0.25">
      <c r="B486" t="str">
        <f t="shared" si="17"/>
        <v>i2023110600485</v>
      </c>
      <c r="C486" s="5" t="s">
        <v>576</v>
      </c>
      <c r="D486" t="str">
        <f>grup_instansi!$A$46</f>
        <v>gi2023110400045</v>
      </c>
      <c r="E486" t="str">
        <f>VLOOKUP(D486,grup_instansi!$A$2:$E$97,2)</f>
        <v>Pemerintah Kota</v>
      </c>
      <c r="F486" t="str">
        <f t="shared" si="18"/>
        <v>('i2023110600485','Pemerintah Kota Surabaya','gi2023110400045'),</v>
      </c>
    </row>
    <row r="487" spans="2:6" x14ac:dyDescent="0.25">
      <c r="B487" t="str">
        <f t="shared" si="17"/>
        <v>i2023110600486</v>
      </c>
      <c r="C487" s="5" t="s">
        <v>577</v>
      </c>
      <c r="D487" t="str">
        <f>grup_instansi!$A$46</f>
        <v>gi2023110400045</v>
      </c>
      <c r="E487" t="str">
        <f>VLOOKUP(D487,grup_instansi!$A$2:$E$97,2)</f>
        <v>Pemerintah Kota</v>
      </c>
      <c r="F487" t="str">
        <f t="shared" si="18"/>
        <v>('i2023110600486','Pemerintah Kota Mojokerto','gi2023110400045'),</v>
      </c>
    </row>
    <row r="488" spans="2:6" x14ac:dyDescent="0.25">
      <c r="B488" t="str">
        <f t="shared" si="17"/>
        <v>i2023110600487</v>
      </c>
      <c r="C488" s="5" t="s">
        <v>578</v>
      </c>
      <c r="D488" t="str">
        <f>grup_instansi!$A$46</f>
        <v>gi2023110400045</v>
      </c>
      <c r="E488" t="str">
        <f>VLOOKUP(D488,grup_instansi!$A$2:$E$97,2)</f>
        <v>Pemerintah Kota</v>
      </c>
      <c r="F488" t="str">
        <f t="shared" si="18"/>
        <v>('i2023110600487','Pemerintah Kota Malang','gi2023110400045'),</v>
      </c>
    </row>
    <row r="489" spans="2:6" x14ac:dyDescent="0.25">
      <c r="B489" t="str">
        <f t="shared" si="17"/>
        <v>i2023110600488</v>
      </c>
      <c r="C489" s="5" t="s">
        <v>579</v>
      </c>
      <c r="D489" t="str">
        <f>grup_instansi!$A$46</f>
        <v>gi2023110400045</v>
      </c>
      <c r="E489" t="str">
        <f>VLOOKUP(D489,grup_instansi!$A$2:$E$97,2)</f>
        <v>Pemerintah Kota</v>
      </c>
      <c r="F489" t="str">
        <f t="shared" si="18"/>
        <v>('i2023110600488','Pemerintah Kota Pasuruan','gi2023110400045'),</v>
      </c>
    </row>
    <row r="490" spans="2:6" x14ac:dyDescent="0.25">
      <c r="B490" t="str">
        <f t="shared" si="17"/>
        <v>i2023110600489</v>
      </c>
      <c r="C490" s="5" t="s">
        <v>580</v>
      </c>
      <c r="D490" t="str">
        <f>grup_instansi!$A$46</f>
        <v>gi2023110400045</v>
      </c>
      <c r="E490" t="str">
        <f>VLOOKUP(D490,grup_instansi!$A$2:$E$97,2)</f>
        <v>Pemerintah Kota</v>
      </c>
      <c r="F490" t="str">
        <f t="shared" si="18"/>
        <v>('i2023110600489','Pemerintah Kota Probolinggo','gi2023110400045'),</v>
      </c>
    </row>
    <row r="491" spans="2:6" x14ac:dyDescent="0.25">
      <c r="B491" t="str">
        <f t="shared" si="17"/>
        <v>i2023110600490</v>
      </c>
      <c r="C491" s="5" t="s">
        <v>581</v>
      </c>
      <c r="D491" t="str">
        <f>grup_instansi!$A$46</f>
        <v>gi2023110400045</v>
      </c>
      <c r="E491" t="str">
        <f>VLOOKUP(D491,grup_instansi!$A$2:$E$97,2)</f>
        <v>Pemerintah Kota</v>
      </c>
      <c r="F491" t="str">
        <f t="shared" si="18"/>
        <v>('i2023110600490','Pemerintah Kota Blitar','gi2023110400045'),</v>
      </c>
    </row>
    <row r="492" spans="2:6" x14ac:dyDescent="0.25">
      <c r="B492" t="str">
        <f t="shared" si="17"/>
        <v>i2023110600491</v>
      </c>
      <c r="C492" s="5" t="s">
        <v>582</v>
      </c>
      <c r="D492" t="str">
        <f>grup_instansi!$A$46</f>
        <v>gi2023110400045</v>
      </c>
      <c r="E492" t="str">
        <f>VLOOKUP(D492,grup_instansi!$A$2:$E$97,2)</f>
        <v>Pemerintah Kota</v>
      </c>
      <c r="F492" t="str">
        <f t="shared" si="18"/>
        <v>('i2023110600491','Pemerintah Kota Kediri','gi2023110400045'),</v>
      </c>
    </row>
    <row r="493" spans="2:6" x14ac:dyDescent="0.25">
      <c r="B493" t="str">
        <f t="shared" si="17"/>
        <v>i2023110600492</v>
      </c>
      <c r="C493" s="5" t="s">
        <v>583</v>
      </c>
      <c r="D493" t="str">
        <f>grup_instansi!$A$46</f>
        <v>gi2023110400045</v>
      </c>
      <c r="E493" t="str">
        <f>VLOOKUP(D493,grup_instansi!$A$2:$E$97,2)</f>
        <v>Pemerintah Kota</v>
      </c>
      <c r="F493" t="str">
        <f t="shared" si="18"/>
        <v>('i2023110600492','Pemerintah Kota Madiun','gi2023110400045'),</v>
      </c>
    </row>
    <row r="494" spans="2:6" x14ac:dyDescent="0.25">
      <c r="B494" t="str">
        <f t="shared" si="17"/>
        <v>i2023110600493</v>
      </c>
      <c r="C494" s="5" t="s">
        <v>584</v>
      </c>
      <c r="D494" t="str">
        <f>grup_instansi!$A$46</f>
        <v>gi2023110400045</v>
      </c>
      <c r="E494" t="str">
        <f>VLOOKUP(D494,grup_instansi!$A$2:$E$97,2)</f>
        <v>Pemerintah Kota</v>
      </c>
      <c r="F494" t="str">
        <f t="shared" si="18"/>
        <v>('i2023110600493','Pemerintah Kota Batu','gi2023110400045'),</v>
      </c>
    </row>
    <row r="495" spans="2:6" x14ac:dyDescent="0.25">
      <c r="B495" t="str">
        <f t="shared" si="17"/>
        <v>i2023110600494</v>
      </c>
      <c r="C495" s="5" t="s">
        <v>585</v>
      </c>
      <c r="D495" t="str">
        <f>grup_instansi!$A$47</f>
        <v>gi2023110400046</v>
      </c>
      <c r="E495" t="str">
        <f>VLOOKUP(D495,grup_instansi!$A$2:$E$97,2)</f>
        <v>Pemerintah Kota</v>
      </c>
      <c r="F495" t="str">
        <f t="shared" si="18"/>
        <v>('i2023110600494','Pemerintah Kota Pontianak','gi2023110400046'),</v>
      </c>
    </row>
    <row r="496" spans="2:6" x14ac:dyDescent="0.25">
      <c r="B496" t="str">
        <f t="shared" si="17"/>
        <v>i2023110600495</v>
      </c>
      <c r="C496" s="5" t="s">
        <v>586</v>
      </c>
      <c r="D496" t="str">
        <f>grup_instansi!$A$48</f>
        <v>gi2023110400047</v>
      </c>
      <c r="E496" t="str">
        <f>VLOOKUP(D496,grup_instansi!$A$2:$E$97,2)</f>
        <v>Pemerintah Kota</v>
      </c>
      <c r="F496" t="str">
        <f t="shared" si="18"/>
        <v>('i2023110600495','Pemerintah Kota Banjarmasin','gi2023110400047'),</v>
      </c>
    </row>
    <row r="497" spans="2:6" x14ac:dyDescent="0.25">
      <c r="B497" t="str">
        <f t="shared" si="17"/>
        <v>i2023110600496</v>
      </c>
      <c r="C497" s="5" t="s">
        <v>587</v>
      </c>
      <c r="D497" t="str">
        <f>grup_instansi!$A$48</f>
        <v>gi2023110400047</v>
      </c>
      <c r="E497" t="str">
        <f>VLOOKUP(D497,grup_instansi!$A$2:$E$97,2)</f>
        <v>Pemerintah Kota</v>
      </c>
      <c r="F497" t="str">
        <f t="shared" si="18"/>
        <v>('i2023110600496','Pemerintah Kota Banjarbaru','gi2023110400047'),</v>
      </c>
    </row>
    <row r="498" spans="2:6" x14ac:dyDescent="0.25">
      <c r="B498" t="str">
        <f t="shared" si="17"/>
        <v>i2023110600497</v>
      </c>
      <c r="C498" s="5" t="s">
        <v>588</v>
      </c>
      <c r="D498" t="str">
        <f>grup_instansi!$A$49</f>
        <v>gi2023110400048</v>
      </c>
      <c r="E498" t="str">
        <f>VLOOKUP(D498,grup_instansi!$A$2:$E$97,2)</f>
        <v>Pemerintah Kota</v>
      </c>
      <c r="F498" t="str">
        <f t="shared" si="18"/>
        <v>('i2023110600497','Pemerintah Kota Palangka Raya','gi2023110400048'),</v>
      </c>
    </row>
    <row r="499" spans="2:6" x14ac:dyDescent="0.25">
      <c r="B499" t="str">
        <f t="shared" si="17"/>
        <v>i2023110600498</v>
      </c>
      <c r="C499" s="5" t="s">
        <v>589</v>
      </c>
      <c r="D499" t="str">
        <f>grup_instansi!$A$50</f>
        <v>gi2023110400049</v>
      </c>
      <c r="E499" t="str">
        <f>VLOOKUP(D499,grup_instansi!$A$2:$E$97,2)</f>
        <v>Pemerintah Kota</v>
      </c>
      <c r="F499" t="str">
        <f t="shared" si="18"/>
        <v>('i2023110600498','Pemerintah Kota Samarinda','gi2023110400049'),</v>
      </c>
    </row>
    <row r="500" spans="2:6" x14ac:dyDescent="0.25">
      <c r="B500" t="str">
        <f t="shared" si="17"/>
        <v>i2023110600499</v>
      </c>
      <c r="C500" s="5" t="s">
        <v>590</v>
      </c>
      <c r="D500" t="str">
        <f>grup_instansi!$A$50</f>
        <v>gi2023110400049</v>
      </c>
      <c r="E500" t="str">
        <f>VLOOKUP(D500,grup_instansi!$A$2:$E$97,2)</f>
        <v>Pemerintah Kota</v>
      </c>
      <c r="F500" t="str">
        <f t="shared" si="18"/>
        <v>('i2023110600499','Pemerintah Kota Balikpapan','gi2023110400049'),</v>
      </c>
    </row>
    <row r="501" spans="2:6" x14ac:dyDescent="0.25">
      <c r="B501" t="str">
        <f t="shared" si="17"/>
        <v>i2023110600500</v>
      </c>
      <c r="C501" s="5" t="s">
        <v>591</v>
      </c>
      <c r="D501" t="str">
        <f>grup_instansi!$A$50</f>
        <v>gi2023110400049</v>
      </c>
      <c r="E501" t="str">
        <f>VLOOKUP(D501,grup_instansi!$A$2:$E$97,2)</f>
        <v>Pemerintah Kota</v>
      </c>
      <c r="F501" t="str">
        <f t="shared" si="18"/>
        <v>('i2023110600500','Pemerintah Kota Bontang','gi2023110400049'),</v>
      </c>
    </row>
    <row r="502" spans="2:6" x14ac:dyDescent="0.25">
      <c r="B502" t="str">
        <f t="shared" si="17"/>
        <v>i2023110600501</v>
      </c>
      <c r="C502" s="5" t="s">
        <v>592</v>
      </c>
      <c r="D502" t="str">
        <f>grup_instansi!$A$51</f>
        <v>gi2023110400050</v>
      </c>
      <c r="E502" t="str">
        <f>VLOOKUP(D502,grup_instansi!$A$2:$E$97,2)</f>
        <v>Pemerintah Kota</v>
      </c>
      <c r="F502" t="str">
        <f t="shared" si="18"/>
        <v>('i2023110600501','Pemerintah Kota Tarakan','gi2023110400050'),</v>
      </c>
    </row>
    <row r="503" spans="2:6" x14ac:dyDescent="0.25">
      <c r="B503" t="str">
        <f t="shared" si="17"/>
        <v>i2023110600502</v>
      </c>
      <c r="C503" s="5" t="s">
        <v>593</v>
      </c>
      <c r="D503" t="str">
        <f>grup_instansi!$A$52</f>
        <v>gi2023110400051</v>
      </c>
      <c r="E503" t="str">
        <f>VLOOKUP(D503,grup_instansi!$A$2:$E$97,2)</f>
        <v>Pemerintah Kota</v>
      </c>
      <c r="F503" t="str">
        <f t="shared" si="18"/>
        <v>('i2023110600502','Pemerintah Kota Pangkal Pinang','gi2023110400051'),</v>
      </c>
    </row>
    <row r="504" spans="2:6" x14ac:dyDescent="0.25">
      <c r="B504" t="str">
        <f t="shared" si="17"/>
        <v>i2023110600503</v>
      </c>
      <c r="C504" s="5" t="s">
        <v>594</v>
      </c>
      <c r="D504" t="str">
        <f>grup_instansi!$A$53</f>
        <v>gi2023110400052</v>
      </c>
      <c r="E504" t="str">
        <f>VLOOKUP(D504,grup_instansi!$A$2:$E$97,2)</f>
        <v>Pemerintah Kota</v>
      </c>
      <c r="F504" t="str">
        <f t="shared" si="18"/>
        <v>('i2023110600503','Pemerintah Kota Metro','gi2023110400052'),</v>
      </c>
    </row>
    <row r="505" spans="2:6" x14ac:dyDescent="0.25">
      <c r="B505" t="str">
        <f t="shared" si="17"/>
        <v>i2023110600504</v>
      </c>
      <c r="C505" s="5" t="s">
        <v>595</v>
      </c>
      <c r="D505" t="str">
        <f>grup_instansi!$A$53</f>
        <v>gi2023110400052</v>
      </c>
      <c r="E505" t="str">
        <f>VLOOKUP(D505,grup_instansi!$A$2:$E$97,2)</f>
        <v>Pemerintah Kota</v>
      </c>
      <c r="F505" t="str">
        <f t="shared" si="18"/>
        <v>('i2023110600504','Pemerintah Kota Bandar Lampung','gi2023110400052'),</v>
      </c>
    </row>
    <row r="506" spans="2:6" x14ac:dyDescent="0.25">
      <c r="B506" t="str">
        <f t="shared" si="17"/>
        <v>i2023110600505</v>
      </c>
      <c r="C506" s="5" t="s">
        <v>596</v>
      </c>
      <c r="D506" t="str">
        <f>grup_instansi!$A$54</f>
        <v>gi2023110400053</v>
      </c>
      <c r="E506" t="str">
        <f>VLOOKUP(D506,grup_instansi!$A$2:$E$97,2)</f>
        <v>Pemerintah Kota</v>
      </c>
      <c r="F506" t="str">
        <f t="shared" si="18"/>
        <v>('i2023110600505','Pemerintah Kota Ambon','gi2023110400053'),</v>
      </c>
    </row>
    <row r="507" spans="2:6" x14ac:dyDescent="0.25">
      <c r="B507" t="str">
        <f t="shared" si="17"/>
        <v>i2023110600506</v>
      </c>
      <c r="C507" s="5" t="s">
        <v>597</v>
      </c>
      <c r="D507" t="str">
        <f>grup_instansi!$A$54</f>
        <v>gi2023110400053</v>
      </c>
      <c r="E507" t="str">
        <f>VLOOKUP(D507,grup_instansi!$A$2:$E$97,2)</f>
        <v>Pemerintah Kota</v>
      </c>
      <c r="F507" t="str">
        <f t="shared" si="18"/>
        <v>('i2023110600506','Pemerintah Kota Tual','gi2023110400053'),</v>
      </c>
    </row>
    <row r="508" spans="2:6" x14ac:dyDescent="0.25">
      <c r="B508" t="str">
        <f t="shared" si="17"/>
        <v>i2023110600507</v>
      </c>
      <c r="C508" s="5" t="s">
        <v>598</v>
      </c>
      <c r="D508" t="str">
        <f>grup_instansi!$A$55</f>
        <v>gi2023110400054</v>
      </c>
      <c r="E508" t="str">
        <f>VLOOKUP(D508,grup_instansi!$A$2:$E$97,2)</f>
        <v>Pemerintah Kota</v>
      </c>
      <c r="F508" t="str">
        <f t="shared" si="18"/>
        <v>('i2023110600507','Pemerintah Kota Ternate','gi2023110400054'),</v>
      </c>
    </row>
    <row r="509" spans="2:6" x14ac:dyDescent="0.25">
      <c r="B509" t="str">
        <f t="shared" si="17"/>
        <v>i2023110600508</v>
      </c>
      <c r="C509" s="5" t="s">
        <v>599</v>
      </c>
      <c r="D509" t="str">
        <f>grup_instansi!$A$55</f>
        <v>gi2023110400054</v>
      </c>
      <c r="E509" t="str">
        <f>VLOOKUP(D509,grup_instansi!$A$2:$E$97,2)</f>
        <v>Pemerintah Kota</v>
      </c>
      <c r="F509" t="str">
        <f t="shared" si="18"/>
        <v>('i2023110600508','Pemerintah Kota Tidore Kepulauan','gi2023110400054'),</v>
      </c>
    </row>
    <row r="510" spans="2:6" x14ac:dyDescent="0.25">
      <c r="B510" t="str">
        <f t="shared" si="17"/>
        <v>i2023110600509</v>
      </c>
      <c r="C510" s="5" t="s">
        <v>600</v>
      </c>
      <c r="D510" t="str">
        <f>grup_instansi!$A$56</f>
        <v>gi2023110400055</v>
      </c>
      <c r="E510" t="str">
        <f>VLOOKUP(D510,grup_instansi!$A$2:$E$97,2)</f>
        <v>Pemerintah Kota</v>
      </c>
      <c r="F510" t="str">
        <f t="shared" si="18"/>
        <v>('i2023110600509','Pemerintah Kota Mataram','gi2023110400055'),</v>
      </c>
    </row>
    <row r="511" spans="2:6" x14ac:dyDescent="0.25">
      <c r="B511" t="str">
        <f t="shared" si="17"/>
        <v>i2023110600510</v>
      </c>
      <c r="C511" s="5" t="s">
        <v>601</v>
      </c>
      <c r="D511" t="str">
        <f>grup_instansi!$A$56</f>
        <v>gi2023110400055</v>
      </c>
      <c r="E511" t="str">
        <f>VLOOKUP(D511,grup_instansi!$A$2:$E$97,2)</f>
        <v>Pemerintah Kota</v>
      </c>
      <c r="F511" t="str">
        <f t="shared" si="18"/>
        <v>('i2023110600510','Pemerintah Kota Bima','gi2023110400055'),</v>
      </c>
    </row>
    <row r="512" spans="2:6" x14ac:dyDescent="0.25">
      <c r="B512" t="str">
        <f t="shared" si="17"/>
        <v>i2023110600511</v>
      </c>
      <c r="C512" s="5" t="s">
        <v>602</v>
      </c>
      <c r="D512" t="str">
        <f>grup_instansi!$A$57</f>
        <v>gi2023110400056</v>
      </c>
      <c r="E512" t="str">
        <f>VLOOKUP(D512,grup_instansi!$A$2:$E$97,2)</f>
        <v>Pemerintah Kota</v>
      </c>
      <c r="F512" t="str">
        <f t="shared" si="18"/>
        <v>('i2023110600511','Pemerintah Kota Kupang','gi2023110400056'),</v>
      </c>
    </row>
    <row r="513" spans="2:6" x14ac:dyDescent="0.25">
      <c r="B513" t="str">
        <f t="shared" si="17"/>
        <v>i2023110600512</v>
      </c>
      <c r="C513" s="5" t="s">
        <v>603</v>
      </c>
      <c r="D513" t="str">
        <f>grup_instansi!$A$58</f>
        <v>gi2023110400057</v>
      </c>
      <c r="E513" t="str">
        <f>VLOOKUP(D513,grup_instansi!$A$2:$E$97,2)</f>
        <v>Pemerintah Kota</v>
      </c>
      <c r="F513" t="str">
        <f t="shared" si="18"/>
        <v>('i2023110600512','Pemerintah Kota Jayapura','gi2023110400057'),</v>
      </c>
    </row>
    <row r="514" spans="2:6" x14ac:dyDescent="0.25">
      <c r="B514" t="str">
        <f t="shared" si="17"/>
        <v>i2023110600513</v>
      </c>
      <c r="C514" s="5" t="s">
        <v>604</v>
      </c>
      <c r="D514" t="str">
        <f>grup_instansi!$A$59</f>
        <v>gi2023110400058</v>
      </c>
      <c r="E514" t="str">
        <f>VLOOKUP(D514,grup_instansi!$A$2:$E$97,2)</f>
        <v>Pemerintah Kota</v>
      </c>
      <c r="F514" t="str">
        <f t="shared" si="18"/>
        <v>('i2023110600513','Pemerintah Kota Sorong','gi2023110400058'),</v>
      </c>
    </row>
    <row r="515" spans="2:6" x14ac:dyDescent="0.25">
      <c r="B515" t="str">
        <f t="shared" si="17"/>
        <v>i2023110600514</v>
      </c>
      <c r="C515" s="5" t="s">
        <v>605</v>
      </c>
      <c r="D515" t="str">
        <f>grup_instansi!$A$60</f>
        <v>gi2023110400059</v>
      </c>
      <c r="E515" t="str">
        <f>VLOOKUP(D515,grup_instansi!$A$2:$E$97,2)</f>
        <v>Pemerintah Kota</v>
      </c>
      <c r="F515" t="str">
        <f t="shared" si="18"/>
        <v>('i2023110600514','Pemerintah Kota Pekanbaru','gi2023110400059'),</v>
      </c>
    </row>
    <row r="516" spans="2:6" x14ac:dyDescent="0.25">
      <c r="B516" t="str">
        <f t="shared" si="17"/>
        <v>i2023110600515</v>
      </c>
      <c r="C516" s="5" t="s">
        <v>606</v>
      </c>
      <c r="D516" t="str">
        <f>grup_instansi!$A$60</f>
        <v>gi2023110400059</v>
      </c>
      <c r="E516" t="str">
        <f>VLOOKUP(D516,grup_instansi!$A$2:$E$97,2)</f>
        <v>Pemerintah Kota</v>
      </c>
      <c r="F516" t="str">
        <f t="shared" si="18"/>
        <v>('i2023110600515','Pemerintah Kota Dumai','gi2023110400059'),</v>
      </c>
    </row>
    <row r="517" spans="2:6" x14ac:dyDescent="0.25">
      <c r="B517" t="str">
        <f t="shared" si="17"/>
        <v>i2023110600516</v>
      </c>
      <c r="C517" s="5" t="s">
        <v>607</v>
      </c>
      <c r="D517" t="str">
        <f>grup_instansi!$A$60</f>
        <v>gi2023110400059</v>
      </c>
      <c r="E517" t="str">
        <f>VLOOKUP(D517,grup_instansi!$A$2:$E$97,2)</f>
        <v>Pemerintah Kota</v>
      </c>
      <c r="F517" t="str">
        <f t="shared" si="18"/>
        <v>('i2023110600516','Pemerintah Kota Batam','gi2023110400059'),</v>
      </c>
    </row>
    <row r="518" spans="2:6" x14ac:dyDescent="0.25">
      <c r="B518" t="str">
        <f t="shared" si="17"/>
        <v>i2023110600517</v>
      </c>
      <c r="C518" s="5" t="s">
        <v>608</v>
      </c>
      <c r="D518" t="str">
        <f>grup_instansi!$A$60</f>
        <v>gi2023110400059</v>
      </c>
      <c r="E518" t="str">
        <f>VLOOKUP(D518,grup_instansi!$A$2:$E$97,2)</f>
        <v>Pemerintah Kota</v>
      </c>
      <c r="F518" t="str">
        <f t="shared" si="18"/>
        <v>('i2023110600517','Pemerintah Kota Tanjungpinang','gi2023110400059'),</v>
      </c>
    </row>
    <row r="519" spans="2:6" x14ac:dyDescent="0.25">
      <c r="B519" t="str">
        <f t="shared" si="17"/>
        <v>i2023110600518</v>
      </c>
      <c r="C519" s="5" t="s">
        <v>609</v>
      </c>
      <c r="D519" t="str">
        <f>grup_instansi!$A$61</f>
        <v>gi2023110400060</v>
      </c>
      <c r="E519" t="str">
        <f>VLOOKUP(D519,grup_instansi!$A$2:$E$97,2)</f>
        <v>Pemerintah Kota</v>
      </c>
      <c r="F519" t="str">
        <f t="shared" si="18"/>
        <v>('i2023110600518','Pemerintah Kota Makassar','gi2023110400060'),</v>
      </c>
    </row>
    <row r="520" spans="2:6" x14ac:dyDescent="0.25">
      <c r="B520" t="str">
        <f t="shared" si="17"/>
        <v>i2023110600519</v>
      </c>
      <c r="C520" s="5" t="s">
        <v>610</v>
      </c>
      <c r="D520" t="str">
        <f>grup_instansi!$A$61</f>
        <v>gi2023110400060</v>
      </c>
      <c r="E520" t="str">
        <f>VLOOKUP(D520,grup_instansi!$A$2:$E$97,2)</f>
        <v>Pemerintah Kota</v>
      </c>
      <c r="F520" t="str">
        <f t="shared" si="18"/>
        <v>('i2023110600519','Pemerintah Kota Parepare','gi2023110400060'),</v>
      </c>
    </row>
    <row r="521" spans="2:6" x14ac:dyDescent="0.25">
      <c r="B521" t="str">
        <f t="shared" si="17"/>
        <v>i2023110600520</v>
      </c>
      <c r="C521" s="5" t="s">
        <v>611</v>
      </c>
      <c r="D521" t="str">
        <f>grup_instansi!$A$61</f>
        <v>gi2023110400060</v>
      </c>
      <c r="E521" t="str">
        <f>VLOOKUP(D521,grup_instansi!$A$2:$E$97,2)</f>
        <v>Pemerintah Kota</v>
      </c>
      <c r="F521" t="str">
        <f t="shared" si="18"/>
        <v>('i2023110600520','Pemerintah Kota Palopo','gi2023110400060'),</v>
      </c>
    </row>
    <row r="522" spans="2:6" x14ac:dyDescent="0.25">
      <c r="B522" t="str">
        <f t="shared" si="17"/>
        <v>i2023110600521</v>
      </c>
      <c r="C522" s="5" t="s">
        <v>612</v>
      </c>
      <c r="D522" t="str">
        <f>grup_instansi!$A$62</f>
        <v>gi2023110400061</v>
      </c>
      <c r="E522" t="str">
        <f>VLOOKUP(D522,grup_instansi!$A$2:$E$97,2)</f>
        <v>Pemerintah Kota</v>
      </c>
      <c r="F522" t="str">
        <f t="shared" si="18"/>
        <v>('i2023110600521','Pemerintah Kota Palu','gi2023110400061'),</v>
      </c>
    </row>
    <row r="523" spans="2:6" x14ac:dyDescent="0.25">
      <c r="B523" t="str">
        <f t="shared" si="17"/>
        <v>i2023110600522</v>
      </c>
      <c r="C523" s="5" t="s">
        <v>613</v>
      </c>
      <c r="D523" t="str">
        <f>grup_instansi!$A$63</f>
        <v>gi2023110400062</v>
      </c>
      <c r="E523" t="str">
        <f>VLOOKUP(D523,grup_instansi!$A$2:$E$97,2)</f>
        <v>Pemerintah Kota</v>
      </c>
      <c r="F523" t="str">
        <f t="shared" si="18"/>
        <v>('i2023110600522','Pemerintah Kota Kendari','gi2023110400062'),</v>
      </c>
    </row>
    <row r="524" spans="2:6" x14ac:dyDescent="0.25">
      <c r="B524" t="str">
        <f t="shared" si="17"/>
        <v>i2023110600523</v>
      </c>
      <c r="C524" s="5" t="s">
        <v>614</v>
      </c>
      <c r="D524" t="str">
        <f>grup_instansi!$A$63</f>
        <v>gi2023110400062</v>
      </c>
      <c r="E524" t="str">
        <f>VLOOKUP(D524,grup_instansi!$A$2:$E$97,2)</f>
        <v>Pemerintah Kota</v>
      </c>
      <c r="F524" t="str">
        <f t="shared" si="18"/>
        <v>('i2023110600523','Pemerintah Kota Baubau','gi2023110400062'),</v>
      </c>
    </row>
    <row r="525" spans="2:6" x14ac:dyDescent="0.25">
      <c r="B525" t="str">
        <f t="shared" ref="B525:B576" si="19">"i20231106"&amp;RIGHT(TEXT("G00000"&amp;(ROW(B525)-ROW($B$1)),"0"),5)</f>
        <v>i2023110600524</v>
      </c>
      <c r="C525" s="5" t="s">
        <v>615</v>
      </c>
      <c r="D525" t="str">
        <f>grup_instansi!$A$64</f>
        <v>gi2023110400063</v>
      </c>
      <c r="E525" t="str">
        <f>VLOOKUP(D525,grup_instansi!$A$2:$E$97,2)</f>
        <v>Pemerintah Kota</v>
      </c>
      <c r="F525" t="str">
        <f t="shared" si="18"/>
        <v>('i2023110600524','Pemerintah Kota Manado','gi2023110400063'),</v>
      </c>
    </row>
    <row r="526" spans="2:6" x14ac:dyDescent="0.25">
      <c r="B526" t="str">
        <f t="shared" si="19"/>
        <v>i2023110600525</v>
      </c>
      <c r="C526" s="5" t="s">
        <v>616</v>
      </c>
      <c r="D526" t="str">
        <f>grup_instansi!$A$64</f>
        <v>gi2023110400063</v>
      </c>
      <c r="E526" t="str">
        <f>VLOOKUP(D526,grup_instansi!$A$2:$E$97,2)</f>
        <v>Pemerintah Kota</v>
      </c>
      <c r="F526" t="str">
        <f t="shared" si="18"/>
        <v>('i2023110600525','Pemerintah Kota Bitung','gi2023110400063'),</v>
      </c>
    </row>
    <row r="527" spans="2:6" x14ac:dyDescent="0.25">
      <c r="B527" t="str">
        <f t="shared" si="19"/>
        <v>i2023110600526</v>
      </c>
      <c r="C527" s="5" t="s">
        <v>617</v>
      </c>
      <c r="D527" t="str">
        <f>grup_instansi!$A$64</f>
        <v>gi2023110400063</v>
      </c>
      <c r="E527" t="str">
        <f>VLOOKUP(D527,grup_instansi!$A$2:$E$97,2)</f>
        <v>Pemerintah Kota</v>
      </c>
      <c r="F527" t="str">
        <f t="shared" si="18"/>
        <v>('i2023110600526','Pemerintah Kota Tomohon','gi2023110400063'),</v>
      </c>
    </row>
    <row r="528" spans="2:6" x14ac:dyDescent="0.25">
      <c r="B528" t="str">
        <f t="shared" si="19"/>
        <v>i2023110600527</v>
      </c>
      <c r="C528" s="5" t="s">
        <v>618</v>
      </c>
      <c r="D528" t="str">
        <f>grup_instansi!$A$64</f>
        <v>gi2023110400063</v>
      </c>
      <c r="E528" t="str">
        <f>VLOOKUP(D528,grup_instansi!$A$2:$E$97,2)</f>
        <v>Pemerintah Kota</v>
      </c>
      <c r="F528" t="str">
        <f t="shared" si="18"/>
        <v>('i2023110600527','Pemerintah Kota KotaMobagu','gi2023110400063'),</v>
      </c>
    </row>
    <row r="529" spans="2:6" x14ac:dyDescent="0.25">
      <c r="B529" t="str">
        <f t="shared" si="19"/>
        <v>i2023110600528</v>
      </c>
      <c r="C529" s="5" t="s">
        <v>619</v>
      </c>
      <c r="D529" t="str">
        <f>grup_instansi!$A$65</f>
        <v>gi2023110400064</v>
      </c>
      <c r="E529" t="str">
        <f>VLOOKUP(D529,grup_instansi!$A$2:$E$97,2)</f>
        <v>Pemerintah Kota</v>
      </c>
      <c r="F529" t="str">
        <f t="shared" si="18"/>
        <v>('i2023110600528','Pemerintah Kota Bukittinggi','gi2023110400064'),</v>
      </c>
    </row>
    <row r="530" spans="2:6" x14ac:dyDescent="0.25">
      <c r="B530" t="str">
        <f t="shared" si="19"/>
        <v>i2023110600529</v>
      </c>
      <c r="C530" s="5" t="s">
        <v>620</v>
      </c>
      <c r="D530" t="str">
        <f>grup_instansi!$A$65</f>
        <v>gi2023110400064</v>
      </c>
      <c r="E530" t="str">
        <f>VLOOKUP(D530,grup_instansi!$A$2:$E$97,2)</f>
        <v>Pemerintah Kota</v>
      </c>
      <c r="F530" t="str">
        <f t="shared" si="18"/>
        <v>('i2023110600529','Pemerintah Kota Padang Panjang','gi2023110400064'),</v>
      </c>
    </row>
    <row r="531" spans="2:6" x14ac:dyDescent="0.25">
      <c r="B531" t="str">
        <f t="shared" si="19"/>
        <v>i2023110600530</v>
      </c>
      <c r="C531" s="5" t="s">
        <v>621</v>
      </c>
      <c r="D531" t="str">
        <f>grup_instansi!$A$65</f>
        <v>gi2023110400064</v>
      </c>
      <c r="E531" t="str">
        <f>VLOOKUP(D531,grup_instansi!$A$2:$E$97,2)</f>
        <v>Pemerintah Kota</v>
      </c>
      <c r="F531" t="str">
        <f t="shared" si="18"/>
        <v>('i2023110600530','Pemerintah Kota Sawahlunto','gi2023110400064'),</v>
      </c>
    </row>
    <row r="532" spans="2:6" x14ac:dyDescent="0.25">
      <c r="B532" t="str">
        <f t="shared" si="19"/>
        <v>i2023110600531</v>
      </c>
      <c r="C532" s="5" t="s">
        <v>622</v>
      </c>
      <c r="D532" t="str">
        <f>grup_instansi!$A$65</f>
        <v>gi2023110400064</v>
      </c>
      <c r="E532" t="str">
        <f>VLOOKUP(D532,grup_instansi!$A$2:$E$97,2)</f>
        <v>Pemerintah Kota</v>
      </c>
      <c r="F532" t="str">
        <f t="shared" si="18"/>
        <v>('i2023110600531','Pemerintah Kota Solok','gi2023110400064'),</v>
      </c>
    </row>
    <row r="533" spans="2:6" x14ac:dyDescent="0.25">
      <c r="B533" t="str">
        <f t="shared" si="19"/>
        <v>i2023110600532</v>
      </c>
      <c r="C533" s="5" t="s">
        <v>623</v>
      </c>
      <c r="D533" t="str">
        <f>grup_instansi!$A$65</f>
        <v>gi2023110400064</v>
      </c>
      <c r="E533" t="str">
        <f>VLOOKUP(D533,grup_instansi!$A$2:$E$97,2)</f>
        <v>Pemerintah Kota</v>
      </c>
      <c r="F533" t="str">
        <f t="shared" si="18"/>
        <v>('i2023110600532','Pemerintah Kota Padang','gi2023110400064'),</v>
      </c>
    </row>
    <row r="534" spans="2:6" x14ac:dyDescent="0.25">
      <c r="B534" t="str">
        <f t="shared" si="19"/>
        <v>i2023110600533</v>
      </c>
      <c r="C534" s="5" t="s">
        <v>624</v>
      </c>
      <c r="D534" t="str">
        <f>grup_instansi!$A$65</f>
        <v>gi2023110400064</v>
      </c>
      <c r="E534" t="str">
        <f>VLOOKUP(D534,grup_instansi!$A$2:$E$97,2)</f>
        <v>Pemerintah Kota</v>
      </c>
      <c r="F534" t="str">
        <f t="shared" si="18"/>
        <v>('i2023110600533','Pemerintah Kota Payakumbuh','gi2023110400064'),</v>
      </c>
    </row>
    <row r="535" spans="2:6" x14ac:dyDescent="0.25">
      <c r="B535" t="str">
        <f t="shared" si="19"/>
        <v>i2023110600534</v>
      </c>
      <c r="C535" s="5" t="s">
        <v>625</v>
      </c>
      <c r="D535" t="str">
        <f>grup_instansi!$A$65</f>
        <v>gi2023110400064</v>
      </c>
      <c r="E535" t="str">
        <f>VLOOKUP(D535,grup_instansi!$A$2:$E$97,2)</f>
        <v>Pemerintah Kota</v>
      </c>
      <c r="F535" t="str">
        <f t="shared" si="18"/>
        <v>('i2023110600534','Pemerintah Kota Pariaman','gi2023110400064'),</v>
      </c>
    </row>
    <row r="536" spans="2:6" x14ac:dyDescent="0.25">
      <c r="B536" t="str">
        <f t="shared" si="19"/>
        <v>i2023110600535</v>
      </c>
      <c r="C536" s="5" t="s">
        <v>626</v>
      </c>
      <c r="D536" t="str">
        <f>grup_instansi!$A$66</f>
        <v>gi2023110400065</v>
      </c>
      <c r="E536" t="str">
        <f>VLOOKUP(D536,grup_instansi!$A$2:$E$97,2)</f>
        <v>Pemerintah Kota</v>
      </c>
      <c r="F536" t="str">
        <f t="shared" si="18"/>
        <v>('i2023110600535','Pemerintah Kota Pagar Alam','gi2023110400065'),</v>
      </c>
    </row>
    <row r="537" spans="2:6" x14ac:dyDescent="0.25">
      <c r="B537" t="str">
        <f t="shared" si="19"/>
        <v>i2023110600536</v>
      </c>
      <c r="C537" s="5" t="s">
        <v>627</v>
      </c>
      <c r="D537" t="str">
        <f>grup_instansi!$A$66</f>
        <v>gi2023110400065</v>
      </c>
      <c r="E537" t="str">
        <f>VLOOKUP(D537,grup_instansi!$A$2:$E$97,2)</f>
        <v>Pemerintah Kota</v>
      </c>
      <c r="F537" t="str">
        <f t="shared" si="18"/>
        <v>('i2023110600536','Pemerintah Kota Lubuk Linggau','gi2023110400065'),</v>
      </c>
    </row>
    <row r="538" spans="2:6" x14ac:dyDescent="0.25">
      <c r="B538" t="str">
        <f t="shared" si="19"/>
        <v>i2023110600537</v>
      </c>
      <c r="C538" s="5" t="s">
        <v>628</v>
      </c>
      <c r="D538" t="str">
        <f>grup_instansi!$A$66</f>
        <v>gi2023110400065</v>
      </c>
      <c r="E538" t="str">
        <f>VLOOKUP(D538,grup_instansi!$A$2:$E$97,2)</f>
        <v>Pemerintah Kota</v>
      </c>
      <c r="F538" t="str">
        <f t="shared" si="18"/>
        <v>('i2023110600537','Pemerintah Kota Prabumulih','gi2023110400065'),</v>
      </c>
    </row>
    <row r="539" spans="2:6" x14ac:dyDescent="0.25">
      <c r="B539" t="str">
        <f t="shared" si="19"/>
        <v>i2023110600538</v>
      </c>
      <c r="C539" s="5" t="s">
        <v>629</v>
      </c>
      <c r="D539" t="str">
        <f>grup_instansi!$A$67</f>
        <v>gi2023110400066</v>
      </c>
      <c r="E539" t="str">
        <f>VLOOKUP(D539,grup_instansi!$A$2:$E$97,2)</f>
        <v>Pemerintah Kota</v>
      </c>
      <c r="F539" t="str">
        <f t="shared" si="18"/>
        <v>('i2023110600538','Pemerintah Kota Tebing Tinggi','gi2023110400066'),</v>
      </c>
    </row>
    <row r="540" spans="2:6" x14ac:dyDescent="0.25">
      <c r="B540" t="str">
        <f t="shared" si="19"/>
        <v>i2023110600539</v>
      </c>
      <c r="C540" s="5" t="s">
        <v>630</v>
      </c>
      <c r="D540" t="str">
        <f>grup_instansi!$A$67</f>
        <v>gi2023110400066</v>
      </c>
      <c r="E540" t="str">
        <f>VLOOKUP(D540,grup_instansi!$A$2:$E$97,2)</f>
        <v>Pemerintah Kota</v>
      </c>
      <c r="F540" t="str">
        <f t="shared" si="18"/>
        <v>('i2023110600539','Pemerintah Kota Binjai','gi2023110400066'),</v>
      </c>
    </row>
    <row r="541" spans="2:6" x14ac:dyDescent="0.25">
      <c r="B541" t="str">
        <f t="shared" si="19"/>
        <v>i2023110600540</v>
      </c>
      <c r="C541" s="5" t="s">
        <v>631</v>
      </c>
      <c r="D541" t="str">
        <f>grup_instansi!$A$67</f>
        <v>gi2023110400066</v>
      </c>
      <c r="E541" t="str">
        <f>VLOOKUP(D541,grup_instansi!$A$2:$E$97,2)</f>
        <v>Pemerintah Kota</v>
      </c>
      <c r="F541" t="str">
        <f t="shared" si="18"/>
        <v>('i2023110600540','Pemerintah Kota Pematang Siantar','gi2023110400066'),</v>
      </c>
    </row>
    <row r="542" spans="2:6" x14ac:dyDescent="0.25">
      <c r="B542" t="str">
        <f t="shared" si="19"/>
        <v>i2023110600541</v>
      </c>
      <c r="C542" s="5" t="s">
        <v>632</v>
      </c>
      <c r="D542" t="str">
        <f>grup_instansi!$A$67</f>
        <v>gi2023110400066</v>
      </c>
      <c r="E542" t="str">
        <f>VLOOKUP(D542,grup_instansi!$A$2:$E$97,2)</f>
        <v>Pemerintah Kota</v>
      </c>
      <c r="F542" t="str">
        <f t="shared" ref="F542:F576" si="20">"('"&amp;B542&amp;"','"&amp;C542&amp;"','"&amp;D542&amp;"'),"</f>
        <v>('i2023110600541','Pemerintah Kota Tanjung Balai','gi2023110400066'),</v>
      </c>
    </row>
    <row r="543" spans="2:6" x14ac:dyDescent="0.25">
      <c r="B543" t="str">
        <f t="shared" si="19"/>
        <v>i2023110600542</v>
      </c>
      <c r="C543" s="5" t="s">
        <v>633</v>
      </c>
      <c r="D543" t="str">
        <f>grup_instansi!$A$67</f>
        <v>gi2023110400066</v>
      </c>
      <c r="E543" t="str">
        <f>VLOOKUP(D543,grup_instansi!$A$2:$E$97,2)</f>
        <v>Pemerintah Kota</v>
      </c>
      <c r="F543" t="str">
        <f t="shared" si="20"/>
        <v>('i2023110600542','Pemerintah Kota Sibolga','gi2023110400066'),</v>
      </c>
    </row>
    <row r="544" spans="2:6" x14ac:dyDescent="0.25">
      <c r="B544" t="str">
        <f t="shared" si="19"/>
        <v>i2023110600543</v>
      </c>
      <c r="C544" s="5" t="s">
        <v>634</v>
      </c>
      <c r="D544" t="str">
        <f>grup_instansi!$A$67</f>
        <v>gi2023110400066</v>
      </c>
      <c r="E544" t="str">
        <f>VLOOKUP(D544,grup_instansi!$A$2:$E$97,2)</f>
        <v>Pemerintah Kota</v>
      </c>
      <c r="F544" t="str">
        <f t="shared" si="20"/>
        <v>('i2023110600543','Pemerintah Kota Padangsidimpuan','gi2023110400066'),</v>
      </c>
    </row>
    <row r="545" spans="2:6" x14ac:dyDescent="0.25">
      <c r="B545" t="str">
        <f t="shared" si="19"/>
        <v>i2023110600544</v>
      </c>
      <c r="C545" s="5" t="s">
        <v>635</v>
      </c>
      <c r="D545" t="str">
        <f>grup_instansi!$A$67</f>
        <v>gi2023110400066</v>
      </c>
      <c r="E545" t="str">
        <f>VLOOKUP(D545,grup_instansi!$A$2:$E$97,2)</f>
        <v>Pemerintah Kota</v>
      </c>
      <c r="F545" t="str">
        <f t="shared" si="20"/>
        <v>('i2023110600544','Pemerintah Kota Gunung Sitoli','gi2023110400066'),</v>
      </c>
    </row>
    <row r="546" spans="2:6" x14ac:dyDescent="0.25">
      <c r="B546" t="str">
        <f t="shared" si="19"/>
        <v>i2023110600545</v>
      </c>
      <c r="C546" s="5" t="s">
        <v>539</v>
      </c>
      <c r="D546" t="str">
        <f>grup_instansi!$A$68</f>
        <v>gi2023110400067</v>
      </c>
      <c r="E546" t="str">
        <f>VLOOKUP(D546,grup_instansi!$A$2:$E$97,2)</f>
        <v>Pemerintah Provinsi</v>
      </c>
      <c r="F546" t="str">
        <f t="shared" si="20"/>
        <v>('i2023110600545','Pemerintah Aceh','gi2023110400067'),</v>
      </c>
    </row>
    <row r="547" spans="2:6" x14ac:dyDescent="0.25">
      <c r="B547" t="str">
        <f t="shared" si="19"/>
        <v>i2023110600546</v>
      </c>
      <c r="C547" s="5" t="s">
        <v>4</v>
      </c>
      <c r="D547" t="str">
        <f>grup_instansi!$A$69</f>
        <v>gi2023110400068</v>
      </c>
      <c r="E547" t="str">
        <f>VLOOKUP(D547,grup_instansi!$A$2:$E$97,2)</f>
        <v>Pemerintah Provinsi</v>
      </c>
      <c r="F547" t="str">
        <f t="shared" si="20"/>
        <v>('i2023110600546','Pemerintah Provinsi Banten','gi2023110400068'),</v>
      </c>
    </row>
    <row r="548" spans="2:6" x14ac:dyDescent="0.25">
      <c r="B548" t="str">
        <f t="shared" si="19"/>
        <v>i2023110600547</v>
      </c>
      <c r="C548" s="5" t="s">
        <v>5</v>
      </c>
      <c r="D548" t="str">
        <f>grup_instansi!$A$70</f>
        <v>gi2023110400069</v>
      </c>
      <c r="E548" t="str">
        <f>VLOOKUP(D548,grup_instansi!$A$2:$E$97,2)</f>
        <v>Pemerintah Provinsi</v>
      </c>
      <c r="F548" t="str">
        <f t="shared" si="20"/>
        <v>('i2023110600547','Pemerintah Provinsi Bengkulu','gi2023110400069'),</v>
      </c>
    </row>
    <row r="549" spans="2:6" x14ac:dyDescent="0.25">
      <c r="B549" t="str">
        <f t="shared" si="19"/>
        <v>i2023110600548</v>
      </c>
      <c r="C549" s="5" t="s">
        <v>6</v>
      </c>
      <c r="D549" t="str">
        <f>grup_instansi!$A$71</f>
        <v>gi2023110400070</v>
      </c>
      <c r="E549" t="str">
        <f>VLOOKUP(D549,grup_instansi!$A$2:$E$97,2)</f>
        <v>Pemerintah Provinsi</v>
      </c>
      <c r="F549" t="str">
        <f t="shared" si="20"/>
        <v>('i2023110600548','Pemerintah Provinsi Gorontalo','gi2023110400070'),</v>
      </c>
    </row>
    <row r="550" spans="2:6" x14ac:dyDescent="0.25">
      <c r="B550" t="str">
        <f t="shared" si="19"/>
        <v>i2023110600549</v>
      </c>
      <c r="C550" s="5" t="s">
        <v>540</v>
      </c>
      <c r="D550" t="str">
        <f>grup_instansi!$A$72</f>
        <v>gi2023110400071</v>
      </c>
      <c r="E550" t="str">
        <f>VLOOKUP(D550,grup_instansi!$A$2:$E$97,2)</f>
        <v>Pemerintah Provinsi</v>
      </c>
      <c r="F550" t="str">
        <f t="shared" si="20"/>
        <v>('i2023110600549','Pemerintah Provinsi DKI Jakarta','gi2023110400071'),</v>
      </c>
    </row>
    <row r="551" spans="2:6" x14ac:dyDescent="0.25">
      <c r="B551" t="str">
        <f t="shared" si="19"/>
        <v>i2023110600550</v>
      </c>
      <c r="C551" s="5" t="s">
        <v>7</v>
      </c>
      <c r="D551" t="str">
        <f>grup_instansi!$A$73</f>
        <v>gi2023110400072</v>
      </c>
      <c r="E551" t="str">
        <f>VLOOKUP(D551,grup_instansi!$A$2:$E$97,2)</f>
        <v>Pemerintah Provinsi</v>
      </c>
      <c r="F551" t="str">
        <f t="shared" si="20"/>
        <v>('i2023110600550','Pemerintah Provinsi Jambi','gi2023110400072'),</v>
      </c>
    </row>
    <row r="552" spans="2:6" x14ac:dyDescent="0.25">
      <c r="B552" t="str">
        <f t="shared" si="19"/>
        <v>i2023110600551</v>
      </c>
      <c r="C552" s="5" t="s">
        <v>8</v>
      </c>
      <c r="D552" t="str">
        <f>grup_instansi!$A$74</f>
        <v>gi2023110400073</v>
      </c>
      <c r="E552" t="str">
        <f>VLOOKUP(D552,grup_instansi!$A$2:$E$97,2)</f>
        <v>Pemerintah Provinsi</v>
      </c>
      <c r="F552" t="str">
        <f t="shared" si="20"/>
        <v>('i2023110600551','Pemerintah Provinsi Jawa Barat','gi2023110400073'),</v>
      </c>
    </row>
    <row r="553" spans="2:6" x14ac:dyDescent="0.25">
      <c r="B553" t="str">
        <f t="shared" si="19"/>
        <v>i2023110600552</v>
      </c>
      <c r="C553" s="5" t="s">
        <v>9</v>
      </c>
      <c r="D553" t="str">
        <f>grup_instansi!$A$75</f>
        <v>gi2023110400074</v>
      </c>
      <c r="E553" t="str">
        <f>VLOOKUP(D553,grup_instansi!$A$2:$E$97,2)</f>
        <v>Pemerintah Provinsi</v>
      </c>
      <c r="F553" t="str">
        <f t="shared" si="20"/>
        <v>('i2023110600552','Pemerintah Provinsi Jawa Tengah','gi2023110400074'),</v>
      </c>
    </row>
    <row r="554" spans="2:6" x14ac:dyDescent="0.25">
      <c r="B554" t="str">
        <f t="shared" si="19"/>
        <v>i2023110600553</v>
      </c>
      <c r="C554" s="5" t="s">
        <v>10</v>
      </c>
      <c r="D554" t="str">
        <f>grup_instansi!$A$76</f>
        <v>gi2023110400075</v>
      </c>
      <c r="E554" t="str">
        <f>VLOOKUP(D554,grup_instansi!$A$2:$E$97,2)</f>
        <v>Pemerintah Provinsi</v>
      </c>
      <c r="F554" t="str">
        <f t="shared" si="20"/>
        <v>('i2023110600553','Pemerintah Provinsi Jawa Timur','gi2023110400075'),</v>
      </c>
    </row>
    <row r="555" spans="2:6" x14ac:dyDescent="0.25">
      <c r="B555" t="str">
        <f t="shared" si="19"/>
        <v>i2023110600554</v>
      </c>
      <c r="C555" s="5" t="s">
        <v>541</v>
      </c>
      <c r="D555" t="str">
        <f>grup_instansi!$A$77</f>
        <v>gi2023110400076</v>
      </c>
      <c r="E555" t="str">
        <f>VLOOKUP(D555,grup_instansi!$A$2:$E$97,2)</f>
        <v>Pemerintah Provinsi</v>
      </c>
      <c r="F555" t="str">
        <f t="shared" si="20"/>
        <v>('i2023110600554','Pemerintah Provinsi Kalimantan Barat','gi2023110400076'),</v>
      </c>
    </row>
    <row r="556" spans="2:6" x14ac:dyDescent="0.25">
      <c r="B556" t="str">
        <f t="shared" si="19"/>
        <v>i2023110600555</v>
      </c>
      <c r="C556" s="5" t="s">
        <v>11</v>
      </c>
      <c r="D556" t="str">
        <f>grup_instansi!$A$78</f>
        <v>gi2023110400077</v>
      </c>
      <c r="E556" t="str">
        <f>VLOOKUP(D556,grup_instansi!$A$2:$E$97,2)</f>
        <v>Pemerintah Provinsi</v>
      </c>
      <c r="F556" t="str">
        <f t="shared" si="20"/>
        <v>('i2023110600555','Pemerintah Provinsi Kalimantan Tengah','gi2023110400077'),</v>
      </c>
    </row>
    <row r="557" spans="2:6" x14ac:dyDescent="0.25">
      <c r="B557" t="str">
        <f t="shared" si="19"/>
        <v>i2023110600556</v>
      </c>
      <c r="C557" s="5" t="s">
        <v>12</v>
      </c>
      <c r="D557" t="str">
        <f>grup_instansi!$A$79</f>
        <v>gi2023110400078</v>
      </c>
      <c r="E557" t="str">
        <f>VLOOKUP(D557,grup_instansi!$A$2:$E$97,2)</f>
        <v>Pemerintah Provinsi</v>
      </c>
      <c r="F557" t="str">
        <f t="shared" si="20"/>
        <v>('i2023110600556','Pemerintah Provinsi Kalimantan Timur','gi2023110400078'),</v>
      </c>
    </row>
    <row r="558" spans="2:6" x14ac:dyDescent="0.25">
      <c r="B558" t="str">
        <f t="shared" si="19"/>
        <v>i2023110600557</v>
      </c>
      <c r="C558" s="5" t="s">
        <v>13</v>
      </c>
      <c r="D558" t="str">
        <f>grup_instansi!$A$80</f>
        <v>gi2023110400079</v>
      </c>
      <c r="E558" t="str">
        <f>VLOOKUP(D558,grup_instansi!$A$2:$E$97,2)</f>
        <v>Pemerintah Provinsi</v>
      </c>
      <c r="F558" t="str">
        <f t="shared" si="20"/>
        <v>('i2023110600557','Pemerintah Provinsi Kalimantan Utara','gi2023110400079'),</v>
      </c>
    </row>
    <row r="559" spans="2:6" x14ac:dyDescent="0.25">
      <c r="B559" t="str">
        <f t="shared" si="19"/>
        <v>i2023110600558</v>
      </c>
      <c r="C559" s="5" t="s">
        <v>542</v>
      </c>
      <c r="D559" t="str">
        <f>grup_instansi!$A$81</f>
        <v>gi2023110400080</v>
      </c>
      <c r="E559" t="str">
        <f>VLOOKUP(D559,grup_instansi!$A$2:$E$97,2)</f>
        <v>Pemerintah Provinsi</v>
      </c>
      <c r="F559" t="str">
        <f t="shared" si="20"/>
        <v>('i2023110600558','Pemerintah Provinsi Kep. Bangka Belitung','gi2023110400080'),</v>
      </c>
    </row>
    <row r="560" spans="2:6" x14ac:dyDescent="0.25">
      <c r="B560" t="str">
        <f t="shared" si="19"/>
        <v>i2023110600559</v>
      </c>
      <c r="C560" s="5" t="s">
        <v>14</v>
      </c>
      <c r="D560" t="str">
        <f>grup_instansi!$A$82</f>
        <v>gi2023110400081</v>
      </c>
      <c r="E560" t="str">
        <f>VLOOKUP(D560,grup_instansi!$A$2:$E$97,2)</f>
        <v>Pemerintah Provinsi</v>
      </c>
      <c r="F560" t="str">
        <f t="shared" si="20"/>
        <v>('i2023110600559','Pemerintah Provinsi Lampung','gi2023110400081'),</v>
      </c>
    </row>
    <row r="561" spans="2:6" x14ac:dyDescent="0.25">
      <c r="B561" t="str">
        <f t="shared" si="19"/>
        <v>i2023110600560</v>
      </c>
      <c r="C561" s="5" t="s">
        <v>15</v>
      </c>
      <c r="D561" t="str">
        <f>grup_instansi!$A$83</f>
        <v>gi2023110400082</v>
      </c>
      <c r="E561" t="str">
        <f>VLOOKUP(D561,grup_instansi!$A$2:$E$97,2)</f>
        <v>Pemerintah Provinsi</v>
      </c>
      <c r="F561" t="str">
        <f t="shared" si="20"/>
        <v>('i2023110600560','Pemerintah Provinsi Maluku','gi2023110400082'),</v>
      </c>
    </row>
    <row r="562" spans="2:6" x14ac:dyDescent="0.25">
      <c r="B562" t="str">
        <f t="shared" si="19"/>
        <v>i2023110600561</v>
      </c>
      <c r="C562" s="5" t="s">
        <v>16</v>
      </c>
      <c r="D562" t="str">
        <f>grup_instansi!$A$84</f>
        <v>gi2023110400083</v>
      </c>
      <c r="E562" t="str">
        <f>VLOOKUP(D562,grup_instansi!$A$2:$E$97,2)</f>
        <v>Pemerintah Provinsi</v>
      </c>
      <c r="F562" t="str">
        <f t="shared" si="20"/>
        <v>('i2023110600561','Pemerintah Provinsi Maluku Utara','gi2023110400083'),</v>
      </c>
    </row>
    <row r="563" spans="2:6" x14ac:dyDescent="0.25">
      <c r="B563" t="str">
        <f t="shared" si="19"/>
        <v>i2023110600562</v>
      </c>
      <c r="C563" s="5" t="s">
        <v>543</v>
      </c>
      <c r="D563" t="str">
        <f>grup_instansi!$A$85</f>
        <v>gi2023110400084</v>
      </c>
      <c r="E563" t="str">
        <f>VLOOKUP(D563,grup_instansi!$A$2:$E$97,2)</f>
        <v>Pemerintah Provinsi</v>
      </c>
      <c r="F563" t="str">
        <f t="shared" si="20"/>
        <v>('i2023110600562','Pemerintah Provinsi NTB','gi2023110400084'),</v>
      </c>
    </row>
    <row r="564" spans="2:6" x14ac:dyDescent="0.25">
      <c r="B564" t="str">
        <f t="shared" si="19"/>
        <v>i2023110600563</v>
      </c>
      <c r="C564" s="5" t="s">
        <v>544</v>
      </c>
      <c r="D564" t="str">
        <f>grup_instansi!$A$86</f>
        <v>gi2023110400085</v>
      </c>
      <c r="E564" t="str">
        <f>VLOOKUP(D564,grup_instansi!$A$2:$E$97,2)</f>
        <v>Pemerintah Provinsi</v>
      </c>
      <c r="F564" t="str">
        <f t="shared" si="20"/>
        <v>('i2023110600563','Pemerintah Provinsi NTT','gi2023110400085'),</v>
      </c>
    </row>
    <row r="565" spans="2:6" x14ac:dyDescent="0.25">
      <c r="B565" t="str">
        <f t="shared" si="19"/>
        <v>i2023110600564</v>
      </c>
      <c r="C565" s="5" t="s">
        <v>545</v>
      </c>
      <c r="D565" t="str">
        <f>grup_instansi!$A$87</f>
        <v>gi2023110400086</v>
      </c>
      <c r="E565" t="str">
        <f>VLOOKUP(D565,grup_instansi!$A$2:$E$97,2)</f>
        <v>Pemerintah Provinsi</v>
      </c>
      <c r="F565" t="str">
        <f t="shared" si="20"/>
        <v>('i2023110600564','Pemerintah Provinsi Papua','gi2023110400086'),</v>
      </c>
    </row>
    <row r="566" spans="2:6" x14ac:dyDescent="0.25">
      <c r="B566" t="str">
        <f t="shared" si="19"/>
        <v>i2023110600565</v>
      </c>
      <c r="C566" s="5" t="s">
        <v>546</v>
      </c>
      <c r="D566" t="str">
        <f>grup_instansi!$A$88</f>
        <v>gi2023110400087</v>
      </c>
      <c r="E566" t="str">
        <f>VLOOKUP(D566,grup_instansi!$A$2:$E$97,2)</f>
        <v>Pemerintah Provinsi</v>
      </c>
      <c r="F566" t="str">
        <f t="shared" si="20"/>
        <v>('i2023110600565','Pemerintah Provinsi Papua Barat','gi2023110400087'),</v>
      </c>
    </row>
    <row r="567" spans="2:6" x14ac:dyDescent="0.25">
      <c r="B567" t="str">
        <f t="shared" si="19"/>
        <v>i2023110600566</v>
      </c>
      <c r="C567" s="5" t="s">
        <v>17</v>
      </c>
      <c r="D567" t="str">
        <f>grup_instansi!$A$89</f>
        <v>gi2023110400088</v>
      </c>
      <c r="E567" t="str">
        <f>VLOOKUP(D567,grup_instansi!$A$2:$E$97,2)</f>
        <v>Pemerintah Provinsi</v>
      </c>
      <c r="F567" t="str">
        <f t="shared" si="20"/>
        <v>('i2023110600566','Pemerintah Provinsi Riau','gi2023110400088'),</v>
      </c>
    </row>
    <row r="568" spans="2:6" x14ac:dyDescent="0.25">
      <c r="B568" t="str">
        <f t="shared" si="19"/>
        <v>i2023110600567</v>
      </c>
      <c r="C568" s="5" t="s">
        <v>547</v>
      </c>
      <c r="D568" t="str">
        <f>grup_instansi!$A$89</f>
        <v>gi2023110400088</v>
      </c>
      <c r="E568" t="str">
        <f>VLOOKUP(D568,grup_instansi!$A$2:$E$97,2)</f>
        <v>Pemerintah Provinsi</v>
      </c>
      <c r="F568" t="str">
        <f t="shared" si="20"/>
        <v>('i2023110600567','Pemerintah Provinsi Kepulauan Riau','gi2023110400088'),</v>
      </c>
    </row>
    <row r="569" spans="2:6" x14ac:dyDescent="0.25">
      <c r="B569" t="str">
        <f t="shared" si="19"/>
        <v>i2023110600568</v>
      </c>
      <c r="C569" s="5" t="s">
        <v>18</v>
      </c>
      <c r="D569" t="str">
        <f>grup_instansi!$A$90</f>
        <v>gi2023110400089</v>
      </c>
      <c r="E569" t="str">
        <f>VLOOKUP(D569,grup_instansi!$A$2:$E$97,2)</f>
        <v>Pemerintah Provinsi</v>
      </c>
      <c r="F569" t="str">
        <f t="shared" si="20"/>
        <v>('i2023110600568','Pemerintah Provinsi Sulawesi Barat','gi2023110400089'),</v>
      </c>
    </row>
    <row r="570" spans="2:6" x14ac:dyDescent="0.25">
      <c r="B570" t="str">
        <f t="shared" si="19"/>
        <v>i2023110600569</v>
      </c>
      <c r="C570" s="5" t="s">
        <v>19</v>
      </c>
      <c r="D570" t="str">
        <f>grup_instansi!$A$91</f>
        <v>gi2023110400090</v>
      </c>
      <c r="E570" t="str">
        <f>VLOOKUP(D570,grup_instansi!$A$2:$E$97,2)</f>
        <v>Pemerintah Provinsi</v>
      </c>
      <c r="F570" t="str">
        <f t="shared" si="20"/>
        <v>('i2023110600569','Pemerintah Provinsi Sulawesi Selatan','gi2023110400090'),</v>
      </c>
    </row>
    <row r="571" spans="2:6" x14ac:dyDescent="0.25">
      <c r="B571" t="str">
        <f t="shared" si="19"/>
        <v>i2023110600570</v>
      </c>
      <c r="C571" s="5" t="s">
        <v>20</v>
      </c>
      <c r="D571" t="str">
        <f>grup_instansi!$A$92</f>
        <v>gi2023110400091</v>
      </c>
      <c r="E571" t="str">
        <f>VLOOKUP(D571,grup_instansi!$A$2:$E$97,2)</f>
        <v>Pemerintah Provinsi</v>
      </c>
      <c r="F571" t="str">
        <f t="shared" si="20"/>
        <v>('i2023110600570','Pemerintah Provinsi Sulawesi Tengah','gi2023110400091'),</v>
      </c>
    </row>
    <row r="572" spans="2:6" x14ac:dyDescent="0.25">
      <c r="B572" t="str">
        <f t="shared" si="19"/>
        <v>i2023110600571</v>
      </c>
      <c r="C572" s="5" t="s">
        <v>21</v>
      </c>
      <c r="D572" t="str">
        <f>grup_instansi!$A$93</f>
        <v>gi2023110400092</v>
      </c>
      <c r="E572" t="str">
        <f>VLOOKUP(D572,grup_instansi!$A$2:$E$97,2)</f>
        <v>Pemerintah Provinsi</v>
      </c>
      <c r="F572" t="str">
        <f t="shared" si="20"/>
        <v>('i2023110600571','Pemerintah Provinsi Sulawesi Tenggara','gi2023110400092'),</v>
      </c>
    </row>
    <row r="573" spans="2:6" x14ac:dyDescent="0.25">
      <c r="B573" t="str">
        <f t="shared" si="19"/>
        <v>i2023110600572</v>
      </c>
      <c r="C573" s="5" t="s">
        <v>22</v>
      </c>
      <c r="D573" t="str">
        <f>grup_instansi!$A$94</f>
        <v>gi2023110400093</v>
      </c>
      <c r="E573" t="str">
        <f>VLOOKUP(D573,grup_instansi!$A$2:$E$97,2)</f>
        <v>Pemerintah Provinsi</v>
      </c>
      <c r="F573" t="str">
        <f t="shared" si="20"/>
        <v>('i2023110600572','Pemerintah Provinsi Sulawesi Utara','gi2023110400093'),</v>
      </c>
    </row>
    <row r="574" spans="2:6" x14ac:dyDescent="0.25">
      <c r="B574" t="str">
        <f t="shared" si="19"/>
        <v>i2023110600573</v>
      </c>
      <c r="C574" s="5" t="s">
        <v>548</v>
      </c>
      <c r="D574" t="str">
        <f>grup_instansi!$A$95</f>
        <v>gi2023110400094</v>
      </c>
      <c r="E574" t="str">
        <f>VLOOKUP(D574,grup_instansi!$A$2:$E$97,2)</f>
        <v>Pemerintah Provinsi</v>
      </c>
      <c r="F574" t="str">
        <f t="shared" si="20"/>
        <v>('i2023110600573','Pemerintah Provinsi Sumatera Barat','gi2023110400094'),</v>
      </c>
    </row>
    <row r="575" spans="2:6" x14ac:dyDescent="0.25">
      <c r="B575" t="str">
        <f t="shared" si="19"/>
        <v>i2023110600574</v>
      </c>
      <c r="C575" s="5" t="s">
        <v>549</v>
      </c>
      <c r="D575" t="str">
        <f>grup_instansi!$A$96</f>
        <v>gi2023110400095</v>
      </c>
      <c r="E575" t="str">
        <f>VLOOKUP(D575,grup_instansi!$A$2:$E$97,2)</f>
        <v>Pemerintah Provinsi</v>
      </c>
      <c r="F575" t="str">
        <f t="shared" si="20"/>
        <v>('i2023110600574','Pemerintah Provinsi Sumatera Utara','gi2023110400095'),</v>
      </c>
    </row>
    <row r="576" spans="2:6" x14ac:dyDescent="0.25">
      <c r="B576" t="str">
        <f t="shared" si="19"/>
        <v>i2023110600575</v>
      </c>
      <c r="C576" s="5" t="s">
        <v>550</v>
      </c>
      <c r="D576" t="str">
        <f>grup_instansi!$A$97</f>
        <v>gi2023110400096</v>
      </c>
      <c r="E576" t="str">
        <f>VLOOKUP(D576,grup_instansi!$A$2:$E$97,2)</f>
        <v>Pemerintah Provinsi</v>
      </c>
      <c r="F576" t="str">
        <f t="shared" si="20"/>
        <v>('i2023110600575','Pemerintah D.I. Yogyakarta','gi2023110400096'),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4E670-AD31-487D-90D7-F311E7A1794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1F24-0628-4A26-8699-87E031698904}">
  <dimension ref="A1:D5"/>
  <sheetViews>
    <sheetView workbookViewId="0">
      <selection activeCell="C6" sqref="C6"/>
    </sheetView>
  </sheetViews>
  <sheetFormatPr defaultRowHeight="15" x14ac:dyDescent="0.25"/>
  <cols>
    <col min="1" max="1" width="15.28515625" bestFit="1" customWidth="1"/>
    <col min="3" max="3" width="9.140625" style="3"/>
  </cols>
  <sheetData>
    <row r="1" spans="1:4" x14ac:dyDescent="0.25">
      <c r="A1" s="1" t="s">
        <v>29</v>
      </c>
      <c r="B1" s="1" t="s">
        <v>28</v>
      </c>
      <c r="C1" s="2" t="s">
        <v>27</v>
      </c>
      <c r="D1" t="s">
        <v>30</v>
      </c>
    </row>
    <row r="2" spans="1:4" x14ac:dyDescent="0.25">
      <c r="A2" t="str">
        <f>"d20231104"&amp;RIGHT(TEXT("G00000"&amp;(ROW(A2)-ROW($A$1)),"0"),5)</f>
        <v>d2023110400001</v>
      </c>
      <c r="B2" t="s">
        <v>23</v>
      </c>
      <c r="C2" s="3">
        <v>13</v>
      </c>
      <c r="D2" t="str">
        <f>"('"&amp;A2&amp;"','"&amp;B2&amp;"','"&amp;SUBSTITUTE(C2,",",".")&amp;"'),"</f>
        <v>('d2023110400001','Domain 1','13'),</v>
      </c>
    </row>
    <row r="3" spans="1:4" x14ac:dyDescent="0.25">
      <c r="A3" t="str">
        <f t="shared" ref="A3:A5" si="0">"d20231104"&amp;RIGHT(TEXT("G00000"&amp;(ROW(A3)-ROW($A$1)),"0"),5)</f>
        <v>d2023110400002</v>
      </c>
      <c r="B3" t="s">
        <v>24</v>
      </c>
      <c r="C3" s="3">
        <v>25</v>
      </c>
      <c r="D3" t="str">
        <f t="shared" ref="D3:D5" si="1">"('"&amp;A3&amp;"','"&amp;B3&amp;"','"&amp;SUBSTITUTE(C3,",",".")&amp;"'),"</f>
        <v>('d2023110400002','Domain 2','25'),</v>
      </c>
    </row>
    <row r="4" spans="1:4" x14ac:dyDescent="0.25">
      <c r="A4" t="str">
        <f t="shared" si="0"/>
        <v>d2023110400003</v>
      </c>
      <c r="B4" t="s">
        <v>25</v>
      </c>
      <c r="C4" s="3">
        <v>16.5</v>
      </c>
      <c r="D4" t="str">
        <f t="shared" si="1"/>
        <v>('d2023110400003','Domain 3','16.5'),</v>
      </c>
    </row>
    <row r="5" spans="1:4" x14ac:dyDescent="0.25">
      <c r="A5" t="str">
        <f t="shared" si="0"/>
        <v>d2023110400004</v>
      </c>
      <c r="B5" t="s">
        <v>26</v>
      </c>
      <c r="C5" s="3">
        <v>45.5</v>
      </c>
      <c r="D5" t="str">
        <f t="shared" si="1"/>
        <v>('d2023110400004','Domain 4','45.5'),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786EE-2084-4767-8AA5-B1A19D186E9F}">
  <dimension ref="A1:E9"/>
  <sheetViews>
    <sheetView workbookViewId="0">
      <selection activeCell="E1" sqref="E1:E9"/>
    </sheetView>
  </sheetViews>
  <sheetFormatPr defaultRowHeight="15" x14ac:dyDescent="0.25"/>
  <cols>
    <col min="1" max="1" width="15.140625" bestFit="1" customWidth="1"/>
    <col min="3" max="3" width="15.28515625" bestFit="1" customWidth="1"/>
    <col min="4" max="4" width="9.140625" style="3"/>
  </cols>
  <sheetData>
    <row r="1" spans="1:5" x14ac:dyDescent="0.25">
      <c r="A1" t="s">
        <v>0</v>
      </c>
      <c r="B1" t="s">
        <v>1</v>
      </c>
      <c r="C1" t="s">
        <v>31</v>
      </c>
      <c r="D1" s="3" t="s">
        <v>32</v>
      </c>
      <c r="E1" t="s">
        <v>41</v>
      </c>
    </row>
    <row r="2" spans="1:5" x14ac:dyDescent="0.25">
      <c r="A2" t="str">
        <f>"a20231104"&amp;RIGHT(TEXT("G00000"&amp;(ROW(A2)-ROW($A$1)),"0"),5)</f>
        <v>a2023110400001</v>
      </c>
      <c r="B2" t="s">
        <v>33</v>
      </c>
      <c r="C2" t="str">
        <f>domain!A2</f>
        <v>d2023110400001</v>
      </c>
      <c r="D2" s="3">
        <v>13</v>
      </c>
      <c r="E2" t="str">
        <f>"('"&amp;A2&amp;"','"&amp;B2&amp;"','"&amp;C2&amp;"','"&amp;SUBSTITUTE(D2,",",".")&amp;"'),"</f>
        <v>('a2023110400001','Aspek 1','d2023110400001','13'),</v>
      </c>
    </row>
    <row r="3" spans="1:5" x14ac:dyDescent="0.25">
      <c r="A3" t="str">
        <f t="shared" ref="A3:A9" si="0">"a20231104"&amp;RIGHT(TEXT("G00000"&amp;(ROW(A3)-ROW($A$1)),"0"),5)</f>
        <v>a2023110400002</v>
      </c>
      <c r="B3" t="s">
        <v>34</v>
      </c>
      <c r="C3" t="str">
        <f>domain!A3</f>
        <v>d2023110400002</v>
      </c>
      <c r="D3" s="3">
        <v>10</v>
      </c>
      <c r="E3" t="str">
        <f t="shared" ref="E3:E9" si="1">"('"&amp;A3&amp;"','"&amp;B3&amp;"','"&amp;C3&amp;"','"&amp;SUBSTITUTE(D3,",",".")&amp;"'),"</f>
        <v>('a2023110400002','Aspek 2','d2023110400002','10'),</v>
      </c>
    </row>
    <row r="4" spans="1:5" x14ac:dyDescent="0.25">
      <c r="A4" t="str">
        <f t="shared" si="0"/>
        <v>a2023110400003</v>
      </c>
      <c r="B4" t="s">
        <v>35</v>
      </c>
      <c r="C4" t="str">
        <f>domain!A3</f>
        <v>d2023110400002</v>
      </c>
      <c r="D4" s="3">
        <v>10</v>
      </c>
      <c r="E4" t="str">
        <f t="shared" si="1"/>
        <v>('a2023110400003','Aspek 3','d2023110400002','10'),</v>
      </c>
    </row>
    <row r="5" spans="1:5" x14ac:dyDescent="0.25">
      <c r="A5" t="str">
        <f t="shared" si="0"/>
        <v>a2023110400004</v>
      </c>
      <c r="B5" t="s">
        <v>36</v>
      </c>
      <c r="C5" t="str">
        <f>domain!A3</f>
        <v>d2023110400002</v>
      </c>
      <c r="D5" s="3">
        <v>5</v>
      </c>
      <c r="E5" t="str">
        <f t="shared" si="1"/>
        <v>('a2023110400004','Aspek 4','d2023110400002','5'),</v>
      </c>
    </row>
    <row r="6" spans="1:5" x14ac:dyDescent="0.25">
      <c r="A6" t="str">
        <f t="shared" si="0"/>
        <v>a2023110400005</v>
      </c>
      <c r="B6" t="s">
        <v>37</v>
      </c>
      <c r="C6" t="str">
        <f>domain!A4</f>
        <v>d2023110400003</v>
      </c>
      <c r="D6" s="3">
        <v>12</v>
      </c>
      <c r="E6" t="str">
        <f t="shared" si="1"/>
        <v>('a2023110400005','Aspek 5','d2023110400003','12'),</v>
      </c>
    </row>
    <row r="7" spans="1:5" x14ac:dyDescent="0.25">
      <c r="A7" t="str">
        <f t="shared" si="0"/>
        <v>a2023110400006</v>
      </c>
      <c r="B7" t="s">
        <v>38</v>
      </c>
      <c r="C7" t="str">
        <f>domain!A4</f>
        <v>d2023110400003</v>
      </c>
      <c r="D7" s="3">
        <v>4.5</v>
      </c>
      <c r="E7" t="str">
        <f t="shared" si="1"/>
        <v>('a2023110400006','Aspek 6','d2023110400003','4.5'),</v>
      </c>
    </row>
    <row r="8" spans="1:5" x14ac:dyDescent="0.25">
      <c r="A8" t="str">
        <f t="shared" si="0"/>
        <v>a2023110400007</v>
      </c>
      <c r="B8" t="s">
        <v>39</v>
      </c>
      <c r="C8" t="str">
        <f>domain!A5</f>
        <v>d2023110400004</v>
      </c>
      <c r="D8" s="3">
        <v>27.5</v>
      </c>
      <c r="E8" t="str">
        <f t="shared" si="1"/>
        <v>('a2023110400007','Aspek 7','d2023110400004','27.5'),</v>
      </c>
    </row>
    <row r="9" spans="1:5" x14ac:dyDescent="0.25">
      <c r="A9" t="str">
        <f t="shared" si="0"/>
        <v>a2023110400008</v>
      </c>
      <c r="B9" t="s">
        <v>40</v>
      </c>
      <c r="C9" t="str">
        <f>domain!A5</f>
        <v>d2023110400004</v>
      </c>
      <c r="D9" s="3">
        <v>18</v>
      </c>
      <c r="E9" t="str">
        <f t="shared" si="1"/>
        <v>('a2023110400008','Aspek 8','d2023110400004','18'),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EB52E-1B19-42ED-AFDA-DFAD720665DF}">
  <dimension ref="A1:E48"/>
  <sheetViews>
    <sheetView workbookViewId="0">
      <selection activeCell="J25" sqref="J25"/>
    </sheetView>
  </sheetViews>
  <sheetFormatPr defaultRowHeight="15" x14ac:dyDescent="0.25"/>
  <cols>
    <col min="1" max="1" width="15.85546875" bestFit="1" customWidth="1"/>
    <col min="2" max="2" width="15.140625" bestFit="1" customWidth="1"/>
    <col min="4" max="4" width="9.140625" style="3"/>
  </cols>
  <sheetData>
    <row r="1" spans="1:5" x14ac:dyDescent="0.25">
      <c r="A1" s="1" t="s">
        <v>0</v>
      </c>
      <c r="B1" s="1" t="s">
        <v>42</v>
      </c>
      <c r="C1" s="1" t="s">
        <v>28</v>
      </c>
      <c r="D1" s="2" t="s">
        <v>32</v>
      </c>
      <c r="E1" t="s">
        <v>90</v>
      </c>
    </row>
    <row r="2" spans="1:5" x14ac:dyDescent="0.25">
      <c r="A2" t="str">
        <f>"in20231104"&amp;RIGHT(TEXT("G00000"&amp;(ROW(A2)-ROW($A$1)),"0"),5)</f>
        <v>in2023110400001</v>
      </c>
      <c r="B2" t="str">
        <f>aspek!$A$2</f>
        <v>a2023110400001</v>
      </c>
      <c r="C2" t="s">
        <v>43</v>
      </c>
      <c r="D2" s="3">
        <v>1.3</v>
      </c>
      <c r="E2" t="str">
        <f>"('"&amp;A2&amp;"','"&amp;B2&amp;"','"&amp;C2&amp;"','"&amp;SUBSTITUTE(D2,",",".")&amp;"'),"</f>
        <v>('in2023110400001','a2023110400001','I1','1.3'),</v>
      </c>
    </row>
    <row r="3" spans="1:5" x14ac:dyDescent="0.25">
      <c r="A3" t="str">
        <f t="shared" ref="A3:A48" si="0">"in20231104"&amp;RIGHT(TEXT("G00000"&amp;(ROW(A3)-ROW($A$1)),"0"),5)</f>
        <v>in2023110400002</v>
      </c>
      <c r="B3" t="str">
        <f>aspek!$A$2</f>
        <v>a2023110400001</v>
      </c>
      <c r="C3" t="s">
        <v>44</v>
      </c>
      <c r="D3" s="3">
        <v>1.3</v>
      </c>
      <c r="E3" t="str">
        <f t="shared" ref="E3:E48" si="1">"('"&amp;A3&amp;"','"&amp;B3&amp;"','"&amp;C3&amp;"','"&amp;SUBSTITUTE(D3,",",".")&amp;"'),"</f>
        <v>('in2023110400002','a2023110400001','I2','1.3'),</v>
      </c>
    </row>
    <row r="4" spans="1:5" x14ac:dyDescent="0.25">
      <c r="A4" t="str">
        <f t="shared" si="0"/>
        <v>in2023110400003</v>
      </c>
      <c r="B4" t="str">
        <f>aspek!$A$2</f>
        <v>a2023110400001</v>
      </c>
      <c r="C4" t="s">
        <v>45</v>
      </c>
      <c r="D4" s="3">
        <v>1.3</v>
      </c>
      <c r="E4" t="str">
        <f t="shared" si="1"/>
        <v>('in2023110400003','a2023110400001','I3','1.3'),</v>
      </c>
    </row>
    <row r="5" spans="1:5" x14ac:dyDescent="0.25">
      <c r="A5" t="str">
        <f t="shared" si="0"/>
        <v>in2023110400004</v>
      </c>
      <c r="B5" t="str">
        <f>aspek!$A$2</f>
        <v>a2023110400001</v>
      </c>
      <c r="C5" t="s">
        <v>46</v>
      </c>
      <c r="D5" s="3">
        <v>1.3</v>
      </c>
      <c r="E5" t="str">
        <f t="shared" si="1"/>
        <v>('in2023110400004','a2023110400001','I4','1.3'),</v>
      </c>
    </row>
    <row r="6" spans="1:5" x14ac:dyDescent="0.25">
      <c r="A6" t="str">
        <f t="shared" si="0"/>
        <v>in2023110400005</v>
      </c>
      <c r="B6" t="str">
        <f>aspek!$A$2</f>
        <v>a2023110400001</v>
      </c>
      <c r="C6" t="s">
        <v>47</v>
      </c>
      <c r="D6" s="3">
        <v>1.3</v>
      </c>
      <c r="E6" t="str">
        <f t="shared" si="1"/>
        <v>('in2023110400005','a2023110400001','I5','1.3'),</v>
      </c>
    </row>
    <row r="7" spans="1:5" x14ac:dyDescent="0.25">
      <c r="A7" t="str">
        <f t="shared" si="0"/>
        <v>in2023110400006</v>
      </c>
      <c r="B7" t="str">
        <f>aspek!$A$2</f>
        <v>a2023110400001</v>
      </c>
      <c r="C7" t="s">
        <v>48</v>
      </c>
      <c r="D7" s="3">
        <v>1.3</v>
      </c>
      <c r="E7" t="str">
        <f t="shared" si="1"/>
        <v>('in2023110400006','a2023110400001','I6','1.3'),</v>
      </c>
    </row>
    <row r="8" spans="1:5" x14ac:dyDescent="0.25">
      <c r="A8" t="str">
        <f t="shared" si="0"/>
        <v>in2023110400007</v>
      </c>
      <c r="B8" t="str">
        <f>aspek!$A$2</f>
        <v>a2023110400001</v>
      </c>
      <c r="C8" t="s">
        <v>49</v>
      </c>
      <c r="D8" s="3">
        <v>1.3</v>
      </c>
      <c r="E8" t="str">
        <f t="shared" si="1"/>
        <v>('in2023110400007','a2023110400001','I7','1.3'),</v>
      </c>
    </row>
    <row r="9" spans="1:5" x14ac:dyDescent="0.25">
      <c r="A9" t="str">
        <f t="shared" si="0"/>
        <v>in2023110400008</v>
      </c>
      <c r="B9" t="str">
        <f>aspek!$A$2</f>
        <v>a2023110400001</v>
      </c>
      <c r="C9" t="s">
        <v>50</v>
      </c>
      <c r="D9" s="3">
        <v>1.3</v>
      </c>
      <c r="E9" t="str">
        <f t="shared" si="1"/>
        <v>('in2023110400008','a2023110400001','I8','1.3'),</v>
      </c>
    </row>
    <row r="10" spans="1:5" x14ac:dyDescent="0.25">
      <c r="A10" t="str">
        <f t="shared" si="0"/>
        <v>in2023110400009</v>
      </c>
      <c r="B10" t="str">
        <f>aspek!$A$2</f>
        <v>a2023110400001</v>
      </c>
      <c r="C10" t="s">
        <v>51</v>
      </c>
      <c r="D10" s="3">
        <v>1.3</v>
      </c>
      <c r="E10" t="str">
        <f t="shared" si="1"/>
        <v>('in2023110400009','a2023110400001','I9','1.3'),</v>
      </c>
    </row>
    <row r="11" spans="1:5" x14ac:dyDescent="0.25">
      <c r="A11" t="str">
        <f t="shared" si="0"/>
        <v>in2023110400010</v>
      </c>
      <c r="B11" t="str">
        <f>aspek!$A$2</f>
        <v>a2023110400001</v>
      </c>
      <c r="C11" t="s">
        <v>52</v>
      </c>
      <c r="D11" s="3">
        <v>1.3</v>
      </c>
      <c r="E11" t="str">
        <f t="shared" si="1"/>
        <v>('in2023110400010','a2023110400001','I10','1.3'),</v>
      </c>
    </row>
    <row r="12" spans="1:5" x14ac:dyDescent="0.25">
      <c r="A12" t="str">
        <f t="shared" si="0"/>
        <v>in2023110400011</v>
      </c>
      <c r="B12" t="str">
        <f>aspek!$A$3</f>
        <v>a2023110400002</v>
      </c>
      <c r="C12" t="s">
        <v>53</v>
      </c>
      <c r="D12" s="3">
        <v>2.5</v>
      </c>
      <c r="E12" t="str">
        <f t="shared" si="1"/>
        <v>('in2023110400011','a2023110400002','I11','2.5'),</v>
      </c>
    </row>
    <row r="13" spans="1:5" x14ac:dyDescent="0.25">
      <c r="A13" t="str">
        <f t="shared" si="0"/>
        <v>in2023110400012</v>
      </c>
      <c r="B13" t="str">
        <f>aspek!$A$3</f>
        <v>a2023110400002</v>
      </c>
      <c r="C13" t="s">
        <v>54</v>
      </c>
      <c r="D13" s="3">
        <v>2.5</v>
      </c>
      <c r="E13" t="str">
        <f t="shared" si="1"/>
        <v>('in2023110400012','a2023110400002','I12','2.5'),</v>
      </c>
    </row>
    <row r="14" spans="1:5" x14ac:dyDescent="0.25">
      <c r="A14" t="str">
        <f t="shared" si="0"/>
        <v>in2023110400013</v>
      </c>
      <c r="B14" t="str">
        <f>aspek!$A$3</f>
        <v>a2023110400002</v>
      </c>
      <c r="C14" t="s">
        <v>55</v>
      </c>
      <c r="D14" s="3">
        <v>2.5</v>
      </c>
      <c r="E14" t="str">
        <f t="shared" si="1"/>
        <v>('in2023110400013','a2023110400002','I13','2.5'),</v>
      </c>
    </row>
    <row r="15" spans="1:5" x14ac:dyDescent="0.25">
      <c r="A15" t="str">
        <f t="shared" si="0"/>
        <v>in2023110400014</v>
      </c>
      <c r="B15" t="str">
        <f>aspek!$A$3</f>
        <v>a2023110400002</v>
      </c>
      <c r="C15" t="s">
        <v>56</v>
      </c>
      <c r="D15" s="3">
        <v>2.5</v>
      </c>
      <c r="E15" t="str">
        <f t="shared" si="1"/>
        <v>('in2023110400014','a2023110400002','I14','2.5'),</v>
      </c>
    </row>
    <row r="16" spans="1:5" x14ac:dyDescent="0.25">
      <c r="A16" t="str">
        <f t="shared" si="0"/>
        <v>in2023110400015</v>
      </c>
      <c r="B16" t="str">
        <f>aspek!$A$4</f>
        <v>a2023110400003</v>
      </c>
      <c r="C16" t="s">
        <v>57</v>
      </c>
      <c r="D16" s="3">
        <v>2.5</v>
      </c>
      <c r="E16" t="str">
        <f t="shared" si="1"/>
        <v>('in2023110400015','a2023110400003','I15','2.5'),</v>
      </c>
    </row>
    <row r="17" spans="1:5" x14ac:dyDescent="0.25">
      <c r="A17" t="str">
        <f t="shared" si="0"/>
        <v>in2023110400016</v>
      </c>
      <c r="B17" t="str">
        <f>aspek!$A$4</f>
        <v>a2023110400003</v>
      </c>
      <c r="C17" t="s">
        <v>58</v>
      </c>
      <c r="D17" s="3">
        <v>2.5</v>
      </c>
      <c r="E17" t="str">
        <f t="shared" si="1"/>
        <v>('in2023110400016','a2023110400003','I16','2.5'),</v>
      </c>
    </row>
    <row r="18" spans="1:5" x14ac:dyDescent="0.25">
      <c r="A18" t="str">
        <f t="shared" si="0"/>
        <v>in2023110400017</v>
      </c>
      <c r="B18" t="str">
        <f>aspek!$A$4</f>
        <v>a2023110400003</v>
      </c>
      <c r="C18" t="s">
        <v>59</v>
      </c>
      <c r="D18" s="3">
        <v>2.5</v>
      </c>
      <c r="E18" t="str">
        <f t="shared" si="1"/>
        <v>('in2023110400017','a2023110400003','I17','2.5'),</v>
      </c>
    </row>
    <row r="19" spans="1:5" x14ac:dyDescent="0.25">
      <c r="A19" t="str">
        <f t="shared" si="0"/>
        <v>in2023110400018</v>
      </c>
      <c r="B19" t="str">
        <f>aspek!$A$4</f>
        <v>a2023110400003</v>
      </c>
      <c r="C19" t="s">
        <v>60</v>
      </c>
      <c r="D19" s="3">
        <v>2.5</v>
      </c>
      <c r="E19" t="str">
        <f t="shared" si="1"/>
        <v>('in2023110400018','a2023110400003','I18','2.5'),</v>
      </c>
    </row>
    <row r="20" spans="1:5" x14ac:dyDescent="0.25">
      <c r="A20" t="str">
        <f t="shared" si="0"/>
        <v>in2023110400019</v>
      </c>
      <c r="B20" t="str">
        <f>aspek!$A$5</f>
        <v>a2023110400004</v>
      </c>
      <c r="C20" t="s">
        <v>61</v>
      </c>
      <c r="D20" s="3">
        <v>2.5</v>
      </c>
      <c r="E20" t="str">
        <f t="shared" si="1"/>
        <v>('in2023110400019','a2023110400004','I19','2.5'),</v>
      </c>
    </row>
    <row r="21" spans="1:5" x14ac:dyDescent="0.25">
      <c r="A21" t="str">
        <f t="shared" si="0"/>
        <v>in2023110400020</v>
      </c>
      <c r="B21" t="str">
        <f>aspek!$A$5</f>
        <v>a2023110400004</v>
      </c>
      <c r="C21" t="s">
        <v>62</v>
      </c>
      <c r="D21" s="3">
        <v>2.5</v>
      </c>
      <c r="E21" t="str">
        <f t="shared" si="1"/>
        <v>('in2023110400020','a2023110400004','I20','2.5'),</v>
      </c>
    </row>
    <row r="22" spans="1:5" x14ac:dyDescent="0.25">
      <c r="A22" t="str">
        <f t="shared" si="0"/>
        <v>in2023110400021</v>
      </c>
      <c r="B22" t="str">
        <f>aspek!$A$6</f>
        <v>a2023110400005</v>
      </c>
      <c r="C22" t="s">
        <v>63</v>
      </c>
      <c r="D22" s="3">
        <v>1.5</v>
      </c>
      <c r="E22" t="str">
        <f t="shared" si="1"/>
        <v>('in2023110400021','a2023110400005','I21','1.5'),</v>
      </c>
    </row>
    <row r="23" spans="1:5" x14ac:dyDescent="0.25">
      <c r="A23" t="str">
        <f t="shared" si="0"/>
        <v>in2023110400022</v>
      </c>
      <c r="B23" t="str">
        <f>aspek!$A$6</f>
        <v>a2023110400005</v>
      </c>
      <c r="C23" t="s">
        <v>64</v>
      </c>
      <c r="D23" s="3">
        <v>1.5</v>
      </c>
      <c r="E23" t="str">
        <f t="shared" si="1"/>
        <v>('in2023110400022','a2023110400005','I22','1.5'),</v>
      </c>
    </row>
    <row r="24" spans="1:5" x14ac:dyDescent="0.25">
      <c r="A24" t="str">
        <f t="shared" si="0"/>
        <v>in2023110400023</v>
      </c>
      <c r="B24" t="str">
        <f>aspek!$A$6</f>
        <v>a2023110400005</v>
      </c>
      <c r="C24" t="s">
        <v>65</v>
      </c>
      <c r="D24" s="3">
        <v>1.5</v>
      </c>
      <c r="E24" t="str">
        <f t="shared" si="1"/>
        <v>('in2023110400023','a2023110400005','I23','1.5'),</v>
      </c>
    </row>
    <row r="25" spans="1:5" x14ac:dyDescent="0.25">
      <c r="A25" t="str">
        <f t="shared" si="0"/>
        <v>in2023110400024</v>
      </c>
      <c r="B25" t="str">
        <f>aspek!$A$6</f>
        <v>a2023110400005</v>
      </c>
      <c r="C25" t="s">
        <v>66</v>
      </c>
      <c r="D25" s="3">
        <v>1.5</v>
      </c>
      <c r="E25" t="str">
        <f t="shared" si="1"/>
        <v>('in2023110400024','a2023110400005','I24','1.5'),</v>
      </c>
    </row>
    <row r="26" spans="1:5" x14ac:dyDescent="0.25">
      <c r="A26" t="str">
        <f t="shared" si="0"/>
        <v>in2023110400025</v>
      </c>
      <c r="B26" t="str">
        <f>aspek!$A$6</f>
        <v>a2023110400005</v>
      </c>
      <c r="C26" t="s">
        <v>67</v>
      </c>
      <c r="D26" s="3">
        <v>1.5</v>
      </c>
      <c r="E26" t="str">
        <f t="shared" si="1"/>
        <v>('in2023110400025','a2023110400005','I25','1.5'),</v>
      </c>
    </row>
    <row r="27" spans="1:5" x14ac:dyDescent="0.25">
      <c r="A27" t="str">
        <f t="shared" si="0"/>
        <v>in2023110400026</v>
      </c>
      <c r="B27" t="str">
        <f>aspek!$A$6</f>
        <v>a2023110400005</v>
      </c>
      <c r="C27" t="s">
        <v>68</v>
      </c>
      <c r="D27" s="3">
        <v>1.5</v>
      </c>
      <c r="E27" t="str">
        <f t="shared" si="1"/>
        <v>('in2023110400026','a2023110400005','I26','1.5'),</v>
      </c>
    </row>
    <row r="28" spans="1:5" x14ac:dyDescent="0.25">
      <c r="A28" t="str">
        <f t="shared" si="0"/>
        <v>in2023110400027</v>
      </c>
      <c r="B28" t="str">
        <f>aspek!$A$6</f>
        <v>a2023110400005</v>
      </c>
      <c r="C28" t="s">
        <v>69</v>
      </c>
      <c r="D28" s="3">
        <v>1.5</v>
      </c>
      <c r="E28" t="str">
        <f t="shared" si="1"/>
        <v>('in2023110400027','a2023110400005','I27','1.5'),</v>
      </c>
    </row>
    <row r="29" spans="1:5" x14ac:dyDescent="0.25">
      <c r="A29" t="str">
        <f t="shared" si="0"/>
        <v>in2023110400028</v>
      </c>
      <c r="B29" t="str">
        <f>aspek!$A$6</f>
        <v>a2023110400005</v>
      </c>
      <c r="C29" t="s">
        <v>70</v>
      </c>
      <c r="D29" s="3">
        <v>1.5</v>
      </c>
      <c r="E29" t="str">
        <f t="shared" si="1"/>
        <v>('in2023110400028','a2023110400005','I28','1.5'),</v>
      </c>
    </row>
    <row r="30" spans="1:5" x14ac:dyDescent="0.25">
      <c r="A30" t="str">
        <f t="shared" si="0"/>
        <v>in2023110400029</v>
      </c>
      <c r="B30" t="str">
        <f>aspek!$A$7</f>
        <v>a2023110400006</v>
      </c>
      <c r="C30" t="s">
        <v>71</v>
      </c>
      <c r="D30" s="3">
        <v>1.5</v>
      </c>
      <c r="E30" t="str">
        <f t="shared" si="1"/>
        <v>('in2023110400029','a2023110400006','I29','1.5'),</v>
      </c>
    </row>
    <row r="31" spans="1:5" x14ac:dyDescent="0.25">
      <c r="A31" t="str">
        <f t="shared" si="0"/>
        <v>in2023110400030</v>
      </c>
      <c r="B31" t="str">
        <f>aspek!$A$7</f>
        <v>a2023110400006</v>
      </c>
      <c r="C31" t="s">
        <v>72</v>
      </c>
      <c r="D31" s="3">
        <v>1.5</v>
      </c>
      <c r="E31" t="str">
        <f t="shared" si="1"/>
        <v>('in2023110400030','a2023110400006','I30','1.5'),</v>
      </c>
    </row>
    <row r="32" spans="1:5" x14ac:dyDescent="0.25">
      <c r="A32" t="str">
        <f t="shared" si="0"/>
        <v>in2023110400031</v>
      </c>
      <c r="B32" t="str">
        <f>aspek!$A$7</f>
        <v>a2023110400006</v>
      </c>
      <c r="C32" t="s">
        <v>73</v>
      </c>
      <c r="D32" s="3">
        <v>1.5</v>
      </c>
      <c r="E32" t="str">
        <f t="shared" si="1"/>
        <v>('in2023110400031','a2023110400006','I31','1.5'),</v>
      </c>
    </row>
    <row r="33" spans="1:5" x14ac:dyDescent="0.25">
      <c r="A33" t="str">
        <f t="shared" si="0"/>
        <v>in2023110400032</v>
      </c>
      <c r="B33" t="str">
        <f>aspek!$A$8</f>
        <v>a2023110400007</v>
      </c>
      <c r="C33" t="s">
        <v>74</v>
      </c>
      <c r="D33" s="3">
        <v>2.75</v>
      </c>
      <c r="E33" t="str">
        <f t="shared" si="1"/>
        <v>('in2023110400032','a2023110400007','I32','2.75'),</v>
      </c>
    </row>
    <row r="34" spans="1:5" x14ac:dyDescent="0.25">
      <c r="A34" t="str">
        <f t="shared" si="0"/>
        <v>in2023110400033</v>
      </c>
      <c r="B34" t="str">
        <f>aspek!$A$8</f>
        <v>a2023110400007</v>
      </c>
      <c r="C34" t="s">
        <v>75</v>
      </c>
      <c r="D34" s="3">
        <v>2.75</v>
      </c>
      <c r="E34" t="str">
        <f t="shared" si="1"/>
        <v>('in2023110400033','a2023110400007','I33','2.75'),</v>
      </c>
    </row>
    <row r="35" spans="1:5" x14ac:dyDescent="0.25">
      <c r="A35" t="str">
        <f t="shared" si="0"/>
        <v>in2023110400034</v>
      </c>
      <c r="B35" t="str">
        <f>aspek!$A$8</f>
        <v>a2023110400007</v>
      </c>
      <c r="C35" t="s">
        <v>76</v>
      </c>
      <c r="D35" s="3">
        <v>2.75</v>
      </c>
      <c r="E35" t="str">
        <f t="shared" si="1"/>
        <v>('in2023110400034','a2023110400007','I34','2.75'),</v>
      </c>
    </row>
    <row r="36" spans="1:5" x14ac:dyDescent="0.25">
      <c r="A36" t="str">
        <f t="shared" si="0"/>
        <v>in2023110400035</v>
      </c>
      <c r="B36" t="str">
        <f>aspek!$A$8</f>
        <v>a2023110400007</v>
      </c>
      <c r="C36" t="s">
        <v>77</v>
      </c>
      <c r="D36" s="3">
        <v>2.75</v>
      </c>
      <c r="E36" t="str">
        <f t="shared" si="1"/>
        <v>('in2023110400035','a2023110400007','I35','2.75'),</v>
      </c>
    </row>
    <row r="37" spans="1:5" x14ac:dyDescent="0.25">
      <c r="A37" t="str">
        <f t="shared" si="0"/>
        <v>in2023110400036</v>
      </c>
      <c r="B37" t="str">
        <f>aspek!$A$8</f>
        <v>a2023110400007</v>
      </c>
      <c r="C37" t="s">
        <v>78</v>
      </c>
      <c r="D37" s="3">
        <v>2.75</v>
      </c>
      <c r="E37" t="str">
        <f t="shared" si="1"/>
        <v>('in2023110400036','a2023110400007','I36','2.75'),</v>
      </c>
    </row>
    <row r="38" spans="1:5" x14ac:dyDescent="0.25">
      <c r="A38" t="str">
        <f t="shared" si="0"/>
        <v>in2023110400037</v>
      </c>
      <c r="B38" t="str">
        <f>aspek!$A$8</f>
        <v>a2023110400007</v>
      </c>
      <c r="C38" t="s">
        <v>79</v>
      </c>
      <c r="D38" s="3">
        <v>2.75</v>
      </c>
      <c r="E38" t="str">
        <f t="shared" si="1"/>
        <v>('in2023110400037','a2023110400007','I37','2.75'),</v>
      </c>
    </row>
    <row r="39" spans="1:5" x14ac:dyDescent="0.25">
      <c r="A39" t="str">
        <f t="shared" si="0"/>
        <v>in2023110400038</v>
      </c>
      <c r="B39" t="str">
        <f>aspek!$A$8</f>
        <v>a2023110400007</v>
      </c>
      <c r="C39" t="s">
        <v>80</v>
      </c>
      <c r="D39" s="3">
        <v>2.75</v>
      </c>
      <c r="E39" t="str">
        <f t="shared" si="1"/>
        <v>('in2023110400038','a2023110400007','I38','2.75'),</v>
      </c>
    </row>
    <row r="40" spans="1:5" x14ac:dyDescent="0.25">
      <c r="A40" t="str">
        <f t="shared" si="0"/>
        <v>in2023110400039</v>
      </c>
      <c r="B40" t="str">
        <f>aspek!$A$8</f>
        <v>a2023110400007</v>
      </c>
      <c r="C40" t="s">
        <v>81</v>
      </c>
      <c r="D40" s="3">
        <v>2.75</v>
      </c>
      <c r="E40" t="str">
        <f t="shared" si="1"/>
        <v>('in2023110400039','a2023110400007','I39','2.75'),</v>
      </c>
    </row>
    <row r="41" spans="1:5" x14ac:dyDescent="0.25">
      <c r="A41" t="str">
        <f t="shared" si="0"/>
        <v>in2023110400040</v>
      </c>
      <c r="B41" t="str">
        <f>aspek!$A$8</f>
        <v>a2023110400007</v>
      </c>
      <c r="C41" t="s">
        <v>82</v>
      </c>
      <c r="D41" s="3">
        <v>2.75</v>
      </c>
      <c r="E41" t="str">
        <f t="shared" si="1"/>
        <v>('in2023110400040','a2023110400007','I40','2.75'),</v>
      </c>
    </row>
    <row r="42" spans="1:5" x14ac:dyDescent="0.25">
      <c r="A42" t="str">
        <f t="shared" si="0"/>
        <v>in2023110400041</v>
      </c>
      <c r="B42" t="str">
        <f>aspek!$A$8</f>
        <v>a2023110400007</v>
      </c>
      <c r="C42" t="s">
        <v>83</v>
      </c>
      <c r="D42" s="3">
        <v>2.75</v>
      </c>
      <c r="E42" t="str">
        <f t="shared" si="1"/>
        <v>('in2023110400041','a2023110400007','I41','2.75'),</v>
      </c>
    </row>
    <row r="43" spans="1:5" x14ac:dyDescent="0.25">
      <c r="A43" t="str">
        <f t="shared" si="0"/>
        <v>in2023110400042</v>
      </c>
      <c r="B43" t="str">
        <f>aspek!$A$9</f>
        <v>a2023110400008</v>
      </c>
      <c r="C43" t="s">
        <v>84</v>
      </c>
      <c r="D43" s="3">
        <v>3</v>
      </c>
      <c r="E43" t="str">
        <f t="shared" si="1"/>
        <v>('in2023110400042','a2023110400008','I42','3'),</v>
      </c>
    </row>
    <row r="44" spans="1:5" x14ac:dyDescent="0.25">
      <c r="A44" t="str">
        <f t="shared" si="0"/>
        <v>in2023110400043</v>
      </c>
      <c r="B44" t="str">
        <f>aspek!$A$9</f>
        <v>a2023110400008</v>
      </c>
      <c r="C44" t="s">
        <v>85</v>
      </c>
      <c r="D44" s="3">
        <v>3</v>
      </c>
      <c r="E44" t="str">
        <f t="shared" si="1"/>
        <v>('in2023110400043','a2023110400008','I43','3'),</v>
      </c>
    </row>
    <row r="45" spans="1:5" x14ac:dyDescent="0.25">
      <c r="A45" t="str">
        <f t="shared" si="0"/>
        <v>in2023110400044</v>
      </c>
      <c r="B45" t="str">
        <f>aspek!$A$9</f>
        <v>a2023110400008</v>
      </c>
      <c r="C45" t="s">
        <v>86</v>
      </c>
      <c r="D45" s="3">
        <v>3</v>
      </c>
      <c r="E45" t="str">
        <f t="shared" si="1"/>
        <v>('in2023110400044','a2023110400008','I44','3'),</v>
      </c>
    </row>
    <row r="46" spans="1:5" x14ac:dyDescent="0.25">
      <c r="A46" t="str">
        <f t="shared" si="0"/>
        <v>in2023110400045</v>
      </c>
      <c r="B46" t="str">
        <f>aspek!$A$9</f>
        <v>a2023110400008</v>
      </c>
      <c r="C46" t="s">
        <v>87</v>
      </c>
      <c r="D46" s="3">
        <v>3</v>
      </c>
      <c r="E46" t="str">
        <f t="shared" si="1"/>
        <v>('in2023110400045','a2023110400008','I45','3'),</v>
      </c>
    </row>
    <row r="47" spans="1:5" x14ac:dyDescent="0.25">
      <c r="A47" t="str">
        <f t="shared" si="0"/>
        <v>in2023110400046</v>
      </c>
      <c r="B47" t="str">
        <f>aspek!$A$9</f>
        <v>a2023110400008</v>
      </c>
      <c r="C47" t="s">
        <v>88</v>
      </c>
      <c r="D47" s="3">
        <v>3</v>
      </c>
      <c r="E47" t="str">
        <f t="shared" si="1"/>
        <v>('in2023110400046','a2023110400008','I46','3'),</v>
      </c>
    </row>
    <row r="48" spans="1:5" x14ac:dyDescent="0.25">
      <c r="A48" t="str">
        <f t="shared" si="0"/>
        <v>in2023110400047</v>
      </c>
      <c r="B48" t="str">
        <f>aspek!$A$9</f>
        <v>a2023110400008</v>
      </c>
      <c r="C48" t="s">
        <v>89</v>
      </c>
      <c r="D48" s="3">
        <v>3</v>
      </c>
      <c r="E48" t="str">
        <f t="shared" si="1"/>
        <v>('in2023110400047','a2023110400008','I47','3'),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FF18-4CE3-46B9-A7D9-E555061AB5D0}">
  <dimension ref="A1:BP556"/>
  <sheetViews>
    <sheetView tabSelected="1" zoomScale="70" zoomScaleNormal="7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B16" sqref="B16"/>
    </sheetView>
  </sheetViews>
  <sheetFormatPr defaultRowHeight="15" x14ac:dyDescent="0.25"/>
  <cols>
    <col min="1" max="1" width="14.7109375" bestFit="1" customWidth="1"/>
    <col min="2" max="2" width="59" bestFit="1" customWidth="1"/>
    <col min="3" max="4" width="14.7109375" bestFit="1" customWidth="1"/>
    <col min="9" max="9" width="15.85546875" bestFit="1" customWidth="1"/>
    <col min="56" max="58" width="9.140625" style="3"/>
    <col min="63" max="63" width="9.5703125" bestFit="1" customWidth="1"/>
    <col min="71" max="71" width="42.5703125" bestFit="1" customWidth="1"/>
  </cols>
  <sheetData>
    <row r="1" spans="1:68" x14ac:dyDescent="0.25">
      <c r="B1" t="s">
        <v>743</v>
      </c>
      <c r="C1" t="s">
        <v>639</v>
      </c>
      <c r="D1" t="s">
        <v>744</v>
      </c>
      <c r="G1" t="str">
        <f>indikator!$A$2</f>
        <v>in2023110400001</v>
      </c>
      <c r="H1" t="str">
        <f>indikator!$A$3</f>
        <v>in2023110400002</v>
      </c>
      <c r="I1" t="str">
        <f>indikator!$A$4</f>
        <v>in2023110400003</v>
      </c>
      <c r="J1" t="str">
        <f>indikator!$A$5</f>
        <v>in2023110400004</v>
      </c>
      <c r="K1" t="str">
        <f>indikator!$A$6</f>
        <v>in2023110400005</v>
      </c>
      <c r="L1" t="str">
        <f>indikator!$A$7</f>
        <v>in2023110400006</v>
      </c>
      <c r="M1" t="str">
        <f>indikator!$A$8</f>
        <v>in2023110400007</v>
      </c>
      <c r="N1" t="str">
        <f>indikator!$A$9</f>
        <v>in2023110400008</v>
      </c>
      <c r="O1" t="str">
        <f>indikator!$A$10</f>
        <v>in2023110400009</v>
      </c>
      <c r="P1" t="str">
        <f>indikator!$A$11</f>
        <v>in2023110400010</v>
      </c>
      <c r="Q1" t="str">
        <f>indikator!$A$12</f>
        <v>in2023110400011</v>
      </c>
      <c r="R1" t="str">
        <f>indikator!$A$13</f>
        <v>in2023110400012</v>
      </c>
      <c r="S1" t="str">
        <f>indikator!$A$14</f>
        <v>in2023110400013</v>
      </c>
      <c r="T1" t="str">
        <f>indikator!$A$15</f>
        <v>in2023110400014</v>
      </c>
      <c r="U1" t="str">
        <f>indikator!$A$16</f>
        <v>in2023110400015</v>
      </c>
      <c r="V1" t="str">
        <f>indikator!$A$17</f>
        <v>in2023110400016</v>
      </c>
      <c r="W1" t="str">
        <f>indikator!$A$18</f>
        <v>in2023110400017</v>
      </c>
      <c r="X1" t="str">
        <f>indikator!$A$19</f>
        <v>in2023110400018</v>
      </c>
      <c r="Y1" t="str">
        <f>indikator!$A$20</f>
        <v>in2023110400019</v>
      </c>
      <c r="Z1" t="str">
        <f>indikator!$A$21</f>
        <v>in2023110400020</v>
      </c>
      <c r="AA1" t="str">
        <f>indikator!$A$22</f>
        <v>in2023110400021</v>
      </c>
      <c r="AB1" t="str">
        <f>indikator!$A$23</f>
        <v>in2023110400022</v>
      </c>
      <c r="AC1" t="str">
        <f>indikator!$A$24</f>
        <v>in2023110400023</v>
      </c>
      <c r="AD1" t="str">
        <f>indikator!$A$25</f>
        <v>in2023110400024</v>
      </c>
      <c r="AE1" t="str">
        <f>indikator!$A$26</f>
        <v>in2023110400025</v>
      </c>
      <c r="AF1" t="str">
        <f>indikator!$A$27</f>
        <v>in2023110400026</v>
      </c>
      <c r="AG1" t="str">
        <f>indikator!$A$28</f>
        <v>in2023110400027</v>
      </c>
      <c r="AH1" t="str">
        <f>indikator!$A$29</f>
        <v>in2023110400028</v>
      </c>
      <c r="AI1" t="str">
        <f>indikator!$A$30</f>
        <v>in2023110400029</v>
      </c>
      <c r="AJ1" t="str">
        <f>indikator!$A$31</f>
        <v>in2023110400030</v>
      </c>
      <c r="AK1" t="str">
        <f>indikator!$A$32</f>
        <v>in2023110400031</v>
      </c>
      <c r="AL1" t="str">
        <f>indikator!$A$33</f>
        <v>in2023110400032</v>
      </c>
      <c r="AM1" t="str">
        <f>indikator!$A$34</f>
        <v>in2023110400033</v>
      </c>
      <c r="AN1" t="str">
        <f>indikator!$A$35</f>
        <v>in2023110400034</v>
      </c>
      <c r="AO1" t="str">
        <f>indikator!$A$36</f>
        <v>in2023110400035</v>
      </c>
      <c r="AP1" t="str">
        <f>indikator!$A$37</f>
        <v>in2023110400036</v>
      </c>
      <c r="AQ1" t="str">
        <f>indikator!$A$38</f>
        <v>in2023110400037</v>
      </c>
      <c r="AR1" t="str">
        <f>indikator!$A$39</f>
        <v>in2023110400038</v>
      </c>
      <c r="AS1" t="str">
        <f>indikator!$A$40</f>
        <v>in2023110400039</v>
      </c>
      <c r="AT1" t="str">
        <f>indikator!$A$41</f>
        <v>in2023110400040</v>
      </c>
      <c r="AU1" t="str">
        <f>indikator!$A$42</f>
        <v>in2023110400041</v>
      </c>
      <c r="AV1" t="str">
        <f>indikator!$A$43</f>
        <v>in2023110400042</v>
      </c>
      <c r="AW1" t="str">
        <f>indikator!$A$44</f>
        <v>in2023110400043</v>
      </c>
      <c r="AX1" t="str">
        <f>indikator!$A$45</f>
        <v>in2023110400044</v>
      </c>
      <c r="AY1" t="str">
        <f>indikator!$A$46</f>
        <v>in2023110400045</v>
      </c>
      <c r="AZ1" t="str">
        <f>indikator!$A$47</f>
        <v>in2023110400046</v>
      </c>
      <c r="BA1" t="str">
        <f>indikator!$A$48</f>
        <v>in2023110400047</v>
      </c>
      <c r="BB1" s="3"/>
      <c r="BC1" s="3"/>
      <c r="BE1"/>
      <c r="BF1"/>
    </row>
    <row r="2" spans="1:68" x14ac:dyDescent="0.25">
      <c r="G2" t="str">
        <f>VLOOKUP(G1,indikator!$A:$C,3)</f>
        <v>I1</v>
      </c>
      <c r="H2" t="str">
        <f>VLOOKUP(H1,indikator!$A:$C,3)</f>
        <v>I2</v>
      </c>
      <c r="I2" t="str">
        <f>VLOOKUP(I1,indikator!$A:$C,3)</f>
        <v>I3</v>
      </c>
      <c r="J2" t="str">
        <f>VLOOKUP(J1,indikator!$A:$C,3)</f>
        <v>I4</v>
      </c>
      <c r="K2" t="str">
        <f>VLOOKUP(K1,indikator!$A:$C,3)</f>
        <v>I5</v>
      </c>
      <c r="L2" t="str">
        <f>VLOOKUP(L1,indikator!$A:$C,3)</f>
        <v>I6</v>
      </c>
      <c r="M2" t="str">
        <f>VLOOKUP(M1,indikator!$A:$C,3)</f>
        <v>I7</v>
      </c>
      <c r="N2" t="str">
        <f>VLOOKUP(N1,indikator!$A:$C,3)</f>
        <v>I8</v>
      </c>
      <c r="O2" t="str">
        <f>VLOOKUP(O1,indikator!$A:$C,3)</f>
        <v>I9</v>
      </c>
      <c r="P2" t="str">
        <f>VLOOKUP(P1,indikator!$A:$C,3)</f>
        <v>I10</v>
      </c>
      <c r="Q2" t="str">
        <f>VLOOKUP(Q1,indikator!$A:$C,3)</f>
        <v>I11</v>
      </c>
      <c r="R2" t="str">
        <f>VLOOKUP(R1,indikator!$A:$C,3)</f>
        <v>I12</v>
      </c>
      <c r="S2" t="str">
        <f>VLOOKUP(S1,indikator!$A:$C,3)</f>
        <v>I13</v>
      </c>
      <c r="T2" t="str">
        <f>VLOOKUP(T1,indikator!$A:$C,3)</f>
        <v>I14</v>
      </c>
      <c r="U2" t="str">
        <f>VLOOKUP(U1,indikator!$A:$C,3)</f>
        <v>I15</v>
      </c>
      <c r="V2" t="str">
        <f>VLOOKUP(V1,indikator!$A:$C,3)</f>
        <v>I16</v>
      </c>
      <c r="W2" t="str">
        <f>VLOOKUP(W1,indikator!$A:$C,3)</f>
        <v>I17</v>
      </c>
      <c r="X2" t="str">
        <f>VLOOKUP(X1,indikator!$A:$C,3)</f>
        <v>I18</v>
      </c>
      <c r="Y2" t="str">
        <f>VLOOKUP(Y1,indikator!$A:$C,3)</f>
        <v>I19</v>
      </c>
      <c r="Z2" t="str">
        <f>VLOOKUP(Z1,indikator!$A:$C,3)</f>
        <v>I20</v>
      </c>
      <c r="AA2" t="str">
        <f>VLOOKUP(AA1,indikator!$A:$C,3)</f>
        <v>I21</v>
      </c>
      <c r="AB2" t="str">
        <f>VLOOKUP(AB1,indikator!$A:$C,3)</f>
        <v>I22</v>
      </c>
      <c r="AC2" t="str">
        <f>VLOOKUP(AC1,indikator!$A:$C,3)</f>
        <v>I23</v>
      </c>
      <c r="AD2" t="str">
        <f>VLOOKUP(AD1,indikator!$A:$C,3)</f>
        <v>I24</v>
      </c>
      <c r="AE2" t="str">
        <f>VLOOKUP(AE1,indikator!$A:$C,3)</f>
        <v>I25</v>
      </c>
      <c r="AF2" t="str">
        <f>VLOOKUP(AF1,indikator!$A:$C,3)</f>
        <v>I26</v>
      </c>
      <c r="AG2" t="str">
        <f>VLOOKUP(AG1,indikator!$A:$C,3)</f>
        <v>I27</v>
      </c>
      <c r="AH2" t="str">
        <f>VLOOKUP(AH1,indikator!$A:$C,3)</f>
        <v>I28</v>
      </c>
      <c r="AI2" t="str">
        <f>VLOOKUP(AI1,indikator!$A:$C,3)</f>
        <v>I29</v>
      </c>
      <c r="AJ2" t="str">
        <f>VLOOKUP(AJ1,indikator!$A:$C,3)</f>
        <v>I30</v>
      </c>
      <c r="AK2" t="str">
        <f>VLOOKUP(AK1,indikator!$A:$C,3)</f>
        <v>I31</v>
      </c>
      <c r="AL2" t="str">
        <f>VLOOKUP(AL1,indikator!$A:$C,3)</f>
        <v>I32</v>
      </c>
      <c r="AM2" t="str">
        <f>VLOOKUP(AM1,indikator!$A:$C,3)</f>
        <v>I33</v>
      </c>
      <c r="AN2" t="str">
        <f>VLOOKUP(AN1,indikator!$A:$C,3)</f>
        <v>I34</v>
      </c>
      <c r="AO2" t="str">
        <f>VLOOKUP(AO1,indikator!$A:$C,3)</f>
        <v>I35</v>
      </c>
      <c r="AP2" t="str">
        <f>VLOOKUP(AP1,indikator!$A:$C,3)</f>
        <v>I36</v>
      </c>
      <c r="AQ2" t="str">
        <f>VLOOKUP(AQ1,indikator!$A:$C,3)</f>
        <v>I37</v>
      </c>
      <c r="AR2" t="str">
        <f>VLOOKUP(AR1,indikator!$A:$C,3)</f>
        <v>I38</v>
      </c>
      <c r="AS2" t="str">
        <f>VLOOKUP(AS1,indikator!$A:$C,3)</f>
        <v>I39</v>
      </c>
      <c r="AT2" t="str">
        <f>VLOOKUP(AT1,indikator!$A:$C,3)</f>
        <v>I40</v>
      </c>
      <c r="AU2" t="str">
        <f>VLOOKUP(AU1,indikator!$A:$C,3)</f>
        <v>I41</v>
      </c>
      <c r="AV2" t="str">
        <f>VLOOKUP(AV1,indikator!$A:$C,3)</f>
        <v>I42</v>
      </c>
      <c r="AW2" t="str">
        <f>VLOOKUP(AW1,indikator!$A:$C,3)</f>
        <v>I43</v>
      </c>
      <c r="AX2" t="str">
        <f>VLOOKUP(AX1,indikator!$A:$C,3)</f>
        <v>I44</v>
      </c>
      <c r="AY2" t="str">
        <f>VLOOKUP(AY1,indikator!$A:$C,3)</f>
        <v>I45</v>
      </c>
      <c r="AZ2" t="str">
        <f>VLOOKUP(AZ1,indikator!$A:$C,3)</f>
        <v>I46</v>
      </c>
      <c r="BA2" t="str">
        <f>VLOOKUP(BA1,indikator!$A:$C,3)</f>
        <v>I47</v>
      </c>
      <c r="BB2" s="3" t="s">
        <v>33</v>
      </c>
      <c r="BC2" s="3" t="s">
        <v>34</v>
      </c>
      <c r="BD2" s="3" t="s">
        <v>35</v>
      </c>
      <c r="BE2" t="s">
        <v>36</v>
      </c>
      <c r="BF2" t="s">
        <v>37</v>
      </c>
      <c r="BG2" t="s">
        <v>38</v>
      </c>
      <c r="BH2" t="s">
        <v>39</v>
      </c>
      <c r="BI2" t="s">
        <v>40</v>
      </c>
      <c r="BJ2" t="s">
        <v>23</v>
      </c>
      <c r="BK2" t="s">
        <v>24</v>
      </c>
      <c r="BL2" t="s">
        <v>25</v>
      </c>
      <c r="BM2" t="s">
        <v>26</v>
      </c>
      <c r="BN2" t="s">
        <v>742</v>
      </c>
    </row>
    <row r="3" spans="1:68" x14ac:dyDescent="0.25">
      <c r="D3">
        <v>64</v>
      </c>
      <c r="G3" s="4">
        <v>5</v>
      </c>
      <c r="H3" s="4">
        <v>6</v>
      </c>
      <c r="I3" s="4">
        <v>7</v>
      </c>
      <c r="J3" s="4">
        <v>8</v>
      </c>
      <c r="K3" s="4">
        <v>9</v>
      </c>
      <c r="L3" s="4">
        <v>10</v>
      </c>
      <c r="M3" s="4">
        <v>11</v>
      </c>
      <c r="N3" s="4">
        <v>12</v>
      </c>
      <c r="O3" s="4">
        <v>13</v>
      </c>
      <c r="P3" s="4">
        <v>14</v>
      </c>
      <c r="Q3" s="4">
        <v>15</v>
      </c>
      <c r="R3" s="4">
        <v>16</v>
      </c>
      <c r="S3" s="4">
        <v>17</v>
      </c>
      <c r="T3" s="4">
        <v>18</v>
      </c>
      <c r="U3" s="4">
        <v>19</v>
      </c>
      <c r="V3" s="4">
        <v>20</v>
      </c>
      <c r="W3" s="4">
        <v>21</v>
      </c>
      <c r="X3" s="4">
        <v>22</v>
      </c>
      <c r="Y3" s="4">
        <v>23</v>
      </c>
      <c r="Z3" s="4">
        <v>24</v>
      </c>
      <c r="AA3" s="4">
        <v>25</v>
      </c>
      <c r="AB3" s="4">
        <v>26</v>
      </c>
      <c r="AC3" s="4">
        <v>27</v>
      </c>
      <c r="AD3" s="4">
        <v>28</v>
      </c>
      <c r="AE3" s="4">
        <v>29</v>
      </c>
      <c r="AF3" s="4">
        <v>30</v>
      </c>
      <c r="AG3" s="4">
        <v>31</v>
      </c>
      <c r="AH3" s="4">
        <v>32</v>
      </c>
      <c r="AI3" s="4">
        <v>33</v>
      </c>
      <c r="AJ3" s="4">
        <v>34</v>
      </c>
      <c r="AK3" s="4">
        <v>35</v>
      </c>
      <c r="AL3" s="4">
        <v>36</v>
      </c>
      <c r="AM3" s="4">
        <v>37</v>
      </c>
      <c r="AN3" s="4">
        <v>38</v>
      </c>
      <c r="AO3" s="4">
        <v>39</v>
      </c>
      <c r="AP3" s="4">
        <v>40</v>
      </c>
      <c r="AQ3" s="4">
        <v>41</v>
      </c>
      <c r="AR3" s="4">
        <v>42</v>
      </c>
      <c r="AS3" s="4">
        <v>43</v>
      </c>
      <c r="AT3" s="4">
        <v>44</v>
      </c>
      <c r="AU3" s="4">
        <v>45</v>
      </c>
      <c r="AV3" s="4">
        <v>46</v>
      </c>
      <c r="AW3" s="4">
        <v>47</v>
      </c>
      <c r="AX3" s="4">
        <v>48</v>
      </c>
      <c r="AY3" s="4">
        <v>49</v>
      </c>
      <c r="AZ3" s="4">
        <v>50</v>
      </c>
      <c r="BA3" s="4">
        <v>51</v>
      </c>
      <c r="BB3" s="3"/>
      <c r="BC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spans="1:68" x14ac:dyDescent="0.25">
      <c r="A4" t="str">
        <f>INDEX('instansi pusat'!$B$2:$C$623,MATCH(B4,'instansi pusat'!$D$2:$D$623,0),2)</f>
        <v>i2023110600313</v>
      </c>
      <c r="B4" s="1" t="s">
        <v>122</v>
      </c>
      <c r="C4" s="10">
        <v>2018</v>
      </c>
      <c r="D4" s="3">
        <v>2.09</v>
      </c>
      <c r="E4" s="8">
        <f>ABS(($D$8-D4)/(($D$7-$D$8)/100))</f>
        <v>88.166930797675676</v>
      </c>
      <c r="F4" s="3"/>
      <c r="G4" s="10">
        <f>($E4%*G$7)+((100-$E4)%*G$8)</f>
        <v>1.2366613840464864</v>
      </c>
      <c r="H4" s="10">
        <f>($E4%*H$7)+((100-$E4)%*H$8)</f>
        <v>1.2366613840464864</v>
      </c>
      <c r="I4" s="10">
        <f>($E4%*I$7)+((100-$E4)%*I$8)</f>
        <v>1.2366613840464864</v>
      </c>
      <c r="J4" s="10">
        <f t="shared" ref="J4:BA6" si="0">($E4%*J$7)+((100-$E4)%*J$8)</f>
        <v>1.2366613840464864</v>
      </c>
      <c r="K4" s="10">
        <f t="shared" si="0"/>
        <v>1.2366613840464864</v>
      </c>
      <c r="L4" s="10">
        <f t="shared" si="0"/>
        <v>1.2366613840464864</v>
      </c>
      <c r="M4" s="10">
        <f t="shared" si="0"/>
        <v>1.2366613840464864</v>
      </c>
      <c r="N4" s="10">
        <f t="shared" si="0"/>
        <v>1.2366613840464864</v>
      </c>
      <c r="O4" s="10">
        <f t="shared" si="0"/>
        <v>1.1183306920232432</v>
      </c>
      <c r="P4" s="10">
        <f t="shared" si="0"/>
        <v>2.1183306920232434</v>
      </c>
      <c r="Q4" s="10">
        <f t="shared" si="0"/>
        <v>1</v>
      </c>
      <c r="R4" s="10">
        <f t="shared" si="0"/>
        <v>1</v>
      </c>
      <c r="S4" s="10">
        <f t="shared" si="0"/>
        <v>2.1183306920232434</v>
      </c>
      <c r="T4" s="10">
        <f t="shared" si="0"/>
        <v>2.2366613840464864</v>
      </c>
      <c r="U4" s="10">
        <f t="shared" si="0"/>
        <v>1.2366613840464864</v>
      </c>
      <c r="V4" s="10">
        <f t="shared" si="0"/>
        <v>2.1183306920232434</v>
      </c>
      <c r="W4" s="10">
        <f t="shared" si="0"/>
        <v>3.0000000000000004</v>
      </c>
      <c r="X4" s="10">
        <f t="shared" si="0"/>
        <v>2.1183306920232434</v>
      </c>
      <c r="Y4" s="10">
        <f t="shared" si="0"/>
        <v>1.2366613840464864</v>
      </c>
      <c r="Z4" s="10">
        <f t="shared" si="0"/>
        <v>1.3549920760697298</v>
      </c>
      <c r="AA4" s="10">
        <f t="shared" si="0"/>
        <v>1.1183306920232432</v>
      </c>
      <c r="AB4" s="10">
        <f t="shared" si="0"/>
        <v>1.3549920760697298</v>
      </c>
      <c r="AC4" s="10">
        <f t="shared" si="0"/>
        <v>1.1183306920232432</v>
      </c>
      <c r="AD4" s="10">
        <f t="shared" si="0"/>
        <v>1.3549920760697298</v>
      </c>
      <c r="AE4" s="10">
        <f t="shared" si="0"/>
        <v>1.1183306920232432</v>
      </c>
      <c r="AF4" s="10">
        <f t="shared" si="0"/>
        <v>1.2366613840464864</v>
      </c>
      <c r="AG4" s="10">
        <f t="shared" si="0"/>
        <v>1</v>
      </c>
      <c r="AH4" s="10">
        <f t="shared" si="0"/>
        <v>1.1183306920232432</v>
      </c>
      <c r="AI4" s="10">
        <f t="shared" si="0"/>
        <v>1</v>
      </c>
      <c r="AJ4" s="10">
        <f t="shared" si="0"/>
        <v>1</v>
      </c>
      <c r="AK4" s="10">
        <f t="shared" si="0"/>
        <v>1</v>
      </c>
      <c r="AL4" s="10">
        <f t="shared" si="0"/>
        <v>3.0000000000000004</v>
      </c>
      <c r="AM4" s="10">
        <f t="shared" si="0"/>
        <v>3.0000000000000004</v>
      </c>
      <c r="AN4" s="10">
        <f t="shared" si="0"/>
        <v>3.881669307976757</v>
      </c>
      <c r="AO4" s="10">
        <f t="shared" si="0"/>
        <v>3.881669307976757</v>
      </c>
      <c r="AP4" s="10">
        <f t="shared" si="0"/>
        <v>3.1183306920232434</v>
      </c>
      <c r="AQ4" s="10">
        <f t="shared" si="0"/>
        <v>3.1183306920232434</v>
      </c>
      <c r="AR4" s="10">
        <f t="shared" si="0"/>
        <v>4</v>
      </c>
      <c r="AS4" s="10">
        <f t="shared" si="0"/>
        <v>1.3549920760697298</v>
      </c>
      <c r="AT4" s="10">
        <f t="shared" si="0"/>
        <v>4</v>
      </c>
      <c r="AU4" s="10">
        <f t="shared" si="0"/>
        <v>3.0000000000000004</v>
      </c>
      <c r="AV4" s="10">
        <f t="shared" si="0"/>
        <v>4</v>
      </c>
      <c r="AW4" s="10">
        <f t="shared" si="0"/>
        <v>1</v>
      </c>
      <c r="AX4" s="10">
        <f t="shared" si="0"/>
        <v>2.2366613840464864</v>
      </c>
      <c r="AY4" s="10">
        <f t="shared" si="0"/>
        <v>2.1183306920232434</v>
      </c>
      <c r="AZ4" s="10">
        <f t="shared" si="0"/>
        <v>2.1183306920232434</v>
      </c>
      <c r="BA4" s="10">
        <f t="shared" si="0"/>
        <v>2.1183306920232434</v>
      </c>
      <c r="BB4" s="3">
        <f t="shared" ref="BB4:BB7" si="1">SUM(G4:P4)*(1.3/13)</f>
        <v>1.3129952456418381</v>
      </c>
      <c r="BC4" s="3">
        <f t="shared" ref="BC4:BC7" si="2">SUM(Q4:T4)*(2.5/10)</f>
        <v>1.5887480190174323</v>
      </c>
      <c r="BD4" s="3">
        <f t="shared" ref="BD4:BD7" si="3">SUM(U4:X4)*(2.5/10)</f>
        <v>2.1183306920232434</v>
      </c>
      <c r="BE4" s="3">
        <f t="shared" ref="BE4:BE7" si="4">SUM(Y4:Z4)*(2.5/5)</f>
        <v>1.2958267300581081</v>
      </c>
      <c r="BF4" s="3">
        <f t="shared" ref="BF4:BF7" si="5">SUM(AA4:AH4)*(1.5/12)</f>
        <v>1.1774960380348647</v>
      </c>
      <c r="BG4" s="3">
        <f t="shared" ref="BG4:BG7" si="6">SUM(AI4:AK4)*(1.5/4.5)</f>
        <v>1</v>
      </c>
      <c r="BH4" s="3">
        <f t="shared" ref="BH4:BH7" si="7">SUM(AL4:AU4)*(2.75/27.5)</f>
        <v>3.2354992076069737</v>
      </c>
      <c r="BI4" s="3">
        <f t="shared" ref="BI4:BI7" si="8">SUM(AV4:BA4)*(3/18)</f>
        <v>2.2652755766860357</v>
      </c>
      <c r="BJ4" s="3">
        <f t="shared" ref="BJ4:BJ7" si="9">BB4*(13/13)</f>
        <v>1.3129952456418381</v>
      </c>
      <c r="BK4" s="3">
        <f t="shared" ref="BK4:BK7" si="10">(BC4*(10/25))+(BD4*(10/25))+(BE4*(5/25))</f>
        <v>1.7419968304278921</v>
      </c>
      <c r="BL4" s="3">
        <f t="shared" ref="BL4:BL7" si="11">(BF4*(12/16.5))+(BG4*(4.5/16.5))</f>
        <v>1.1290880276617199</v>
      </c>
      <c r="BM4" s="3">
        <f t="shared" ref="BM4:BM7" si="12">(BH4*(27.5/45.5))+(BI4*(18/45.5))</f>
        <v>2.8516744744953937</v>
      </c>
      <c r="BN4" s="3">
        <f t="shared" ref="BN4:BN7" si="13">(BJ4*(13/100))+(BK4*(25/100))+(BL4*(16.5/100))+(BM4*(45.5/100))</f>
        <v>2.09</v>
      </c>
      <c r="BO4" s="3"/>
      <c r="BP4" s="3"/>
    </row>
    <row r="5" spans="1:68" x14ac:dyDescent="0.25">
      <c r="A5" t="str">
        <f>INDEX('instansi pusat'!$B$2:$C$623,MATCH(B5,'instansi pusat'!$D$2:$D$623,0),2)</f>
        <v>i2023110600313</v>
      </c>
      <c r="B5" s="1" t="s">
        <v>122</v>
      </c>
      <c r="C5" s="10">
        <v>2019</v>
      </c>
      <c r="D5" s="3">
        <v>1.89</v>
      </c>
      <c r="E5" s="8">
        <f t="shared" ref="E5:E8" si="14">ABS(($D$8-D5)/(($D$7-$D$8)/100))</f>
        <v>109.29741151611202</v>
      </c>
      <c r="F5" s="3"/>
      <c r="G5" s="10">
        <f t="shared" ref="G5:V6" si="15">($E5%*G$7)+((100-$E5)%*G$8)</f>
        <v>0.81405176967775961</v>
      </c>
      <c r="H5" s="10">
        <f t="shared" si="15"/>
        <v>0.81405176967775961</v>
      </c>
      <c r="I5" s="10">
        <f t="shared" si="15"/>
        <v>0.81405176967775961</v>
      </c>
      <c r="J5" s="10">
        <f t="shared" si="15"/>
        <v>0.81405176967775961</v>
      </c>
      <c r="K5" s="10">
        <f t="shared" si="15"/>
        <v>0.81405176967775961</v>
      </c>
      <c r="L5" s="10">
        <f t="shared" si="15"/>
        <v>0.81405176967775961</v>
      </c>
      <c r="M5" s="10">
        <f t="shared" si="15"/>
        <v>0.81405176967775961</v>
      </c>
      <c r="N5" s="10">
        <f t="shared" si="15"/>
        <v>0.81405176967775961</v>
      </c>
      <c r="O5" s="10">
        <f t="shared" si="15"/>
        <v>0.90702588483887991</v>
      </c>
      <c r="P5" s="10">
        <f t="shared" si="15"/>
        <v>1.9070258848388799</v>
      </c>
      <c r="Q5" s="10">
        <f t="shared" si="15"/>
        <v>1</v>
      </c>
      <c r="R5" s="10">
        <f t="shared" si="15"/>
        <v>1</v>
      </c>
      <c r="S5" s="10">
        <f t="shared" si="15"/>
        <v>1.9070258848388799</v>
      </c>
      <c r="T5" s="10">
        <f t="shared" si="15"/>
        <v>1.8140517696777598</v>
      </c>
      <c r="U5" s="10">
        <f t="shared" si="15"/>
        <v>0.81405176967775961</v>
      </c>
      <c r="V5" s="10">
        <f t="shared" si="15"/>
        <v>1.9070258848388799</v>
      </c>
      <c r="W5" s="10">
        <f t="shared" si="0"/>
        <v>3</v>
      </c>
      <c r="X5" s="10">
        <f t="shared" si="0"/>
        <v>1.9070258848388799</v>
      </c>
      <c r="Y5" s="10">
        <f t="shared" si="0"/>
        <v>0.81405176967775961</v>
      </c>
      <c r="Z5" s="10">
        <f t="shared" si="0"/>
        <v>0.72107765451663952</v>
      </c>
      <c r="AA5" s="10">
        <f t="shared" si="0"/>
        <v>0.90702588483887991</v>
      </c>
      <c r="AB5" s="10">
        <f t="shared" si="0"/>
        <v>0.72107765451663952</v>
      </c>
      <c r="AC5" s="10">
        <f t="shared" si="0"/>
        <v>0.90702588483887991</v>
      </c>
      <c r="AD5" s="10">
        <f t="shared" si="0"/>
        <v>0.72107765451663952</v>
      </c>
      <c r="AE5" s="10">
        <f t="shared" si="0"/>
        <v>0.90702588483887991</v>
      </c>
      <c r="AF5" s="10">
        <f t="shared" si="0"/>
        <v>0.81405176967775961</v>
      </c>
      <c r="AG5" s="10">
        <f t="shared" si="0"/>
        <v>1</v>
      </c>
      <c r="AH5" s="10">
        <f t="shared" si="0"/>
        <v>0.90702588483887991</v>
      </c>
      <c r="AI5" s="10">
        <f t="shared" si="0"/>
        <v>1</v>
      </c>
      <c r="AJ5" s="10">
        <f t="shared" si="0"/>
        <v>1</v>
      </c>
      <c r="AK5" s="10">
        <f t="shared" si="0"/>
        <v>1</v>
      </c>
      <c r="AL5" s="10">
        <f t="shared" si="0"/>
        <v>3</v>
      </c>
      <c r="AM5" s="10">
        <f t="shared" si="0"/>
        <v>3</v>
      </c>
      <c r="AN5" s="10">
        <f t="shared" si="0"/>
        <v>4.0929741151611205</v>
      </c>
      <c r="AO5" s="10">
        <f t="shared" si="0"/>
        <v>4.0929741151611205</v>
      </c>
      <c r="AP5" s="10">
        <f t="shared" si="0"/>
        <v>2.9070258848388799</v>
      </c>
      <c r="AQ5" s="10">
        <f t="shared" si="0"/>
        <v>2.9070258848388799</v>
      </c>
      <c r="AR5" s="10">
        <f t="shared" si="0"/>
        <v>4</v>
      </c>
      <c r="AS5" s="10">
        <f t="shared" si="0"/>
        <v>0.72107765451663952</v>
      </c>
      <c r="AT5" s="10">
        <f t="shared" si="0"/>
        <v>4</v>
      </c>
      <c r="AU5" s="10">
        <f t="shared" si="0"/>
        <v>3</v>
      </c>
      <c r="AV5" s="10">
        <f t="shared" si="0"/>
        <v>4</v>
      </c>
      <c r="AW5" s="10">
        <f t="shared" si="0"/>
        <v>1</v>
      </c>
      <c r="AX5" s="10">
        <f t="shared" si="0"/>
        <v>1.8140517696777598</v>
      </c>
      <c r="AY5" s="10">
        <f t="shared" si="0"/>
        <v>1.9070258848388799</v>
      </c>
      <c r="AZ5" s="10">
        <f t="shared" si="0"/>
        <v>1.9070258848388799</v>
      </c>
      <c r="BA5" s="10">
        <f t="shared" si="0"/>
        <v>1.9070258848388799</v>
      </c>
      <c r="BB5" s="3">
        <f t="shared" si="1"/>
        <v>0.93264659270998385</v>
      </c>
      <c r="BC5" s="3">
        <f t="shared" si="2"/>
        <v>1.4302694136291598</v>
      </c>
      <c r="BD5" s="3">
        <f t="shared" si="3"/>
        <v>1.9070258848388799</v>
      </c>
      <c r="BE5" s="3">
        <f t="shared" si="4"/>
        <v>0.76756471209719956</v>
      </c>
      <c r="BF5" s="3">
        <f t="shared" si="5"/>
        <v>0.86053882725831965</v>
      </c>
      <c r="BG5" s="3">
        <f t="shared" si="6"/>
        <v>1</v>
      </c>
      <c r="BH5" s="3">
        <f t="shared" si="7"/>
        <v>3.1721077654516643</v>
      </c>
      <c r="BI5" s="3">
        <f t="shared" si="8"/>
        <v>2.0891882373657333</v>
      </c>
      <c r="BJ5" s="3">
        <f t="shared" si="9"/>
        <v>0.93264659270998385</v>
      </c>
      <c r="BK5" s="3">
        <f t="shared" si="10"/>
        <v>1.4884310618066559</v>
      </c>
      <c r="BL5" s="3">
        <f t="shared" si="11"/>
        <v>0.89857369255150521</v>
      </c>
      <c r="BM5" s="3">
        <f t="shared" si="12"/>
        <v>2.7437000400550322</v>
      </c>
      <c r="BN5" s="3">
        <f>(BJ5*(13/100))+(BK5*(25/100))+(BL5*(16.5/100))+(BM5*(45.5/100))</f>
        <v>1.8900000000000001</v>
      </c>
      <c r="BO5" s="3"/>
      <c r="BP5" s="3"/>
    </row>
    <row r="6" spans="1:68" x14ac:dyDescent="0.25">
      <c r="A6" t="str">
        <f>INDEX('instansi pusat'!$B$2:$C$623,MATCH(B6,'instansi pusat'!$D$2:$D$623,0),2)</f>
        <v>i2023110600313</v>
      </c>
      <c r="B6" s="1" t="s">
        <v>122</v>
      </c>
      <c r="C6">
        <v>2020</v>
      </c>
      <c r="D6" s="3">
        <v>2.57</v>
      </c>
      <c r="E6" s="8">
        <f t="shared" si="14"/>
        <v>37.453777073428448</v>
      </c>
      <c r="G6" s="10">
        <f t="shared" si="15"/>
        <v>2.250924458531431</v>
      </c>
      <c r="H6" s="10">
        <f t="shared" si="15"/>
        <v>2.250924458531431</v>
      </c>
      <c r="I6" s="10">
        <f t="shared" si="15"/>
        <v>2.250924458531431</v>
      </c>
      <c r="J6" s="10">
        <f t="shared" si="0"/>
        <v>2.250924458531431</v>
      </c>
      <c r="K6" s="10">
        <f t="shared" si="0"/>
        <v>2.250924458531431</v>
      </c>
      <c r="L6" s="10">
        <f t="shared" si="0"/>
        <v>2.250924458531431</v>
      </c>
      <c r="M6" s="10">
        <f t="shared" si="0"/>
        <v>2.250924458531431</v>
      </c>
      <c r="N6" s="10">
        <f t="shared" si="0"/>
        <v>2.250924458531431</v>
      </c>
      <c r="O6" s="10">
        <f t="shared" si="0"/>
        <v>1.6254622292657155</v>
      </c>
      <c r="P6" s="10">
        <f t="shared" si="0"/>
        <v>2.6254622292657155</v>
      </c>
      <c r="Q6" s="10">
        <f t="shared" si="0"/>
        <v>1</v>
      </c>
      <c r="R6" s="10">
        <f t="shared" si="0"/>
        <v>1</v>
      </c>
      <c r="S6" s="10">
        <f t="shared" si="0"/>
        <v>2.6254622292657155</v>
      </c>
      <c r="T6" s="10">
        <f t="shared" si="0"/>
        <v>3.250924458531431</v>
      </c>
      <c r="U6" s="10">
        <f t="shared" si="0"/>
        <v>2.250924458531431</v>
      </c>
      <c r="V6" s="10">
        <f t="shared" si="0"/>
        <v>2.6254622292657155</v>
      </c>
      <c r="W6" s="10">
        <f t="shared" si="0"/>
        <v>3</v>
      </c>
      <c r="X6" s="10">
        <f t="shared" si="0"/>
        <v>2.6254622292657155</v>
      </c>
      <c r="Y6" s="10">
        <f t="shared" si="0"/>
        <v>2.250924458531431</v>
      </c>
      <c r="Z6" s="10">
        <f t="shared" si="0"/>
        <v>2.8763866877971465</v>
      </c>
      <c r="AA6" s="10">
        <f t="shared" si="0"/>
        <v>1.6254622292657155</v>
      </c>
      <c r="AB6" s="10">
        <f t="shared" si="0"/>
        <v>2.8763866877971465</v>
      </c>
      <c r="AC6" s="10">
        <f t="shared" si="0"/>
        <v>1.6254622292657155</v>
      </c>
      <c r="AD6" s="10">
        <f t="shared" si="0"/>
        <v>2.8763866877971465</v>
      </c>
      <c r="AE6" s="10">
        <f t="shared" si="0"/>
        <v>1.6254622292657155</v>
      </c>
      <c r="AF6" s="10">
        <f t="shared" si="0"/>
        <v>2.250924458531431</v>
      </c>
      <c r="AG6" s="10">
        <f t="shared" si="0"/>
        <v>1</v>
      </c>
      <c r="AH6" s="10">
        <f t="shared" si="0"/>
        <v>1.6254622292657155</v>
      </c>
      <c r="AI6" s="10">
        <f t="shared" si="0"/>
        <v>1</v>
      </c>
      <c r="AJ6" s="10">
        <f t="shared" si="0"/>
        <v>1</v>
      </c>
      <c r="AK6" s="10">
        <f t="shared" si="0"/>
        <v>1</v>
      </c>
      <c r="AL6" s="10">
        <f t="shared" si="0"/>
        <v>3</v>
      </c>
      <c r="AM6" s="10">
        <f t="shared" si="0"/>
        <v>3</v>
      </c>
      <c r="AN6" s="10">
        <f t="shared" si="0"/>
        <v>3.3745377707342845</v>
      </c>
      <c r="AO6" s="10">
        <f t="shared" si="0"/>
        <v>3.3745377707342845</v>
      </c>
      <c r="AP6" s="10">
        <f t="shared" si="0"/>
        <v>3.6254622292657155</v>
      </c>
      <c r="AQ6" s="10">
        <f t="shared" si="0"/>
        <v>3.6254622292657155</v>
      </c>
      <c r="AR6" s="10">
        <f t="shared" si="0"/>
        <v>4</v>
      </c>
      <c r="AS6" s="10">
        <f t="shared" si="0"/>
        <v>2.8763866877971465</v>
      </c>
      <c r="AT6" s="10">
        <f t="shared" si="0"/>
        <v>4</v>
      </c>
      <c r="AU6" s="10">
        <f t="shared" si="0"/>
        <v>3</v>
      </c>
      <c r="AV6" s="10">
        <f t="shared" si="0"/>
        <v>4</v>
      </c>
      <c r="AW6" s="10">
        <f t="shared" si="0"/>
        <v>1</v>
      </c>
      <c r="AX6" s="10">
        <f t="shared" si="0"/>
        <v>3.250924458531431</v>
      </c>
      <c r="AY6" s="10">
        <f t="shared" si="0"/>
        <v>2.6254622292657155</v>
      </c>
      <c r="AZ6" s="10">
        <f t="shared" si="0"/>
        <v>2.6254622292657155</v>
      </c>
      <c r="BA6" s="10">
        <f t="shared" si="0"/>
        <v>2.6254622292657155</v>
      </c>
      <c r="BB6" s="3">
        <f t="shared" si="1"/>
        <v>2.2258320126782878</v>
      </c>
      <c r="BC6" s="3">
        <f t="shared" si="2"/>
        <v>1.9690966719492866</v>
      </c>
      <c r="BD6" s="3">
        <f t="shared" si="3"/>
        <v>2.6254622292657155</v>
      </c>
      <c r="BE6" s="3">
        <f t="shared" si="4"/>
        <v>2.5636555731642887</v>
      </c>
      <c r="BF6" s="3">
        <f t="shared" si="5"/>
        <v>1.9381933438985732</v>
      </c>
      <c r="BG6" s="3">
        <f t="shared" si="6"/>
        <v>1</v>
      </c>
      <c r="BH6" s="3">
        <f t="shared" si="7"/>
        <v>3.3876386687797151</v>
      </c>
      <c r="BI6" s="3">
        <f t="shared" si="8"/>
        <v>2.6878851910547628</v>
      </c>
      <c r="BJ6" s="3">
        <f t="shared" si="9"/>
        <v>2.2258320126782878</v>
      </c>
      <c r="BK6" s="3">
        <f t="shared" si="10"/>
        <v>2.3505546751188588</v>
      </c>
      <c r="BL6" s="3">
        <f t="shared" si="11"/>
        <v>1.6823224319262351</v>
      </c>
      <c r="BM6" s="3">
        <f t="shared" si="12"/>
        <v>3.1108131171522615</v>
      </c>
      <c r="BN6" s="3">
        <f t="shared" si="13"/>
        <v>2.57</v>
      </c>
      <c r="BO6" s="3"/>
      <c r="BP6" s="3"/>
    </row>
    <row r="7" spans="1:68" x14ac:dyDescent="0.25">
      <c r="A7" t="str">
        <f>INDEX('instansi pusat'!$B$2:$C$623,MATCH(B7,'instansi pusat'!$D$2:$D$623,0),2)</f>
        <v>i2023110600313</v>
      </c>
      <c r="B7" s="1" t="s">
        <v>122</v>
      </c>
      <c r="C7">
        <v>2021</v>
      </c>
      <c r="D7" s="3">
        <f>VLOOKUP(A7,'isi-2021'!$A$1:$BL$1000,D$3,FALSE)</f>
        <v>1.9780000000000002</v>
      </c>
      <c r="E7" s="8">
        <f t="shared" si="14"/>
        <v>100</v>
      </c>
      <c r="G7">
        <f>VLOOKUP($A7,'isi-2021'!$A$1:$BL$1000,G$3,FALSE)</f>
        <v>1</v>
      </c>
      <c r="H7">
        <f>VLOOKUP($A7,'isi-2021'!$A$1:$BL$1000,H$3,FALSE)</f>
        <v>1</v>
      </c>
      <c r="I7">
        <f>VLOOKUP($A7,'isi-2021'!$A$1:$BL$1000,I$3,FALSE)</f>
        <v>1</v>
      </c>
      <c r="J7">
        <f>VLOOKUP($A7,'isi-2021'!$A$1:$BL$1000,J$3,FALSE)</f>
        <v>1</v>
      </c>
      <c r="K7">
        <f>VLOOKUP($A7,'isi-2021'!$A$1:$BL$1000,K$3,FALSE)</f>
        <v>1</v>
      </c>
      <c r="L7">
        <f>VLOOKUP($A7,'isi-2021'!$A$1:$BL$1000,L$3,FALSE)</f>
        <v>1</v>
      </c>
      <c r="M7">
        <f>VLOOKUP($A7,'isi-2021'!$A$1:$BL$1000,M$3,FALSE)</f>
        <v>1</v>
      </c>
      <c r="N7">
        <f>VLOOKUP($A7,'isi-2021'!$A$1:$BL$1000,N$3,FALSE)</f>
        <v>1</v>
      </c>
      <c r="O7">
        <f>VLOOKUP($A7,'isi-2021'!$A$1:$BL$1000,O$3,FALSE)</f>
        <v>1</v>
      </c>
      <c r="P7">
        <f>VLOOKUP($A7,'isi-2021'!$A$1:$BL$1000,P$3,FALSE)</f>
        <v>2</v>
      </c>
      <c r="Q7">
        <f>VLOOKUP($A7,'isi-2021'!$A$1:$BL$1000,Q$3,FALSE)</f>
        <v>1</v>
      </c>
      <c r="R7">
        <f>VLOOKUP($A7,'isi-2021'!$A$1:$BL$1000,R$3,FALSE)</f>
        <v>1</v>
      </c>
      <c r="S7">
        <f>VLOOKUP($A7,'isi-2021'!$A$1:$BL$1000,S$3,FALSE)</f>
        <v>2</v>
      </c>
      <c r="T7">
        <f>VLOOKUP($A7,'isi-2021'!$A$1:$BL$1000,T$3,FALSE)</f>
        <v>2</v>
      </c>
      <c r="U7">
        <f>VLOOKUP($A7,'isi-2021'!$A$1:$BL$1000,U$3,FALSE)</f>
        <v>1</v>
      </c>
      <c r="V7">
        <f>VLOOKUP($A7,'isi-2021'!$A$1:$BL$1000,V$3,FALSE)</f>
        <v>2</v>
      </c>
      <c r="W7">
        <f>VLOOKUP($A7,'isi-2021'!$A$1:$BL$1000,W$3,FALSE)</f>
        <v>3</v>
      </c>
      <c r="X7">
        <f>VLOOKUP($A7,'isi-2021'!$A$1:$BL$1000,X$3,FALSE)</f>
        <v>2</v>
      </c>
      <c r="Y7">
        <f>VLOOKUP($A7,'isi-2021'!$A$1:$BL$1000,Y$3,FALSE)</f>
        <v>1</v>
      </c>
      <c r="Z7">
        <f>VLOOKUP($A7,'isi-2021'!$A$1:$BL$1000,Z$3,FALSE)</f>
        <v>1</v>
      </c>
      <c r="AA7">
        <f>VLOOKUP($A7,'isi-2021'!$A$1:$BL$1000,AA$3,FALSE)</f>
        <v>1</v>
      </c>
      <c r="AB7">
        <f>VLOOKUP($A7,'isi-2021'!$A$1:$BL$1000,AB$3,FALSE)</f>
        <v>1</v>
      </c>
      <c r="AC7">
        <f>VLOOKUP($A7,'isi-2021'!$A$1:$BL$1000,AC$3,FALSE)</f>
        <v>1</v>
      </c>
      <c r="AD7">
        <f>VLOOKUP($A7,'isi-2021'!$A$1:$BL$1000,AD$3,FALSE)</f>
        <v>1</v>
      </c>
      <c r="AE7">
        <f>VLOOKUP($A7,'isi-2021'!$A$1:$BL$1000,AE$3,FALSE)</f>
        <v>1</v>
      </c>
      <c r="AF7">
        <f>VLOOKUP($A7,'isi-2021'!$A$1:$BL$1000,AF$3,FALSE)</f>
        <v>1</v>
      </c>
      <c r="AG7">
        <f>VLOOKUP($A7,'isi-2021'!$A$1:$BL$1000,AG$3,FALSE)</f>
        <v>1</v>
      </c>
      <c r="AH7">
        <f>VLOOKUP($A7,'isi-2021'!$A$1:$BL$1000,AH$3,FALSE)</f>
        <v>1</v>
      </c>
      <c r="AI7">
        <f>VLOOKUP($A7,'isi-2021'!$A$1:$BL$1000,AI$3,FALSE)</f>
        <v>1</v>
      </c>
      <c r="AJ7">
        <f>VLOOKUP($A7,'isi-2021'!$A$1:$BL$1000,AJ$3,FALSE)</f>
        <v>1</v>
      </c>
      <c r="AK7">
        <f>VLOOKUP($A7,'isi-2021'!$A$1:$BL$1000,AK$3,FALSE)</f>
        <v>1</v>
      </c>
      <c r="AL7">
        <f>VLOOKUP($A7,'isi-2021'!$A$1:$BL$1000,AL$3,FALSE)</f>
        <v>3</v>
      </c>
      <c r="AM7">
        <f>VLOOKUP($A7,'isi-2021'!$A$1:$BL$1000,AM$3,FALSE)</f>
        <v>3</v>
      </c>
      <c r="AN7">
        <f>VLOOKUP($A7,'isi-2021'!$A$1:$BL$1000,AN$3,FALSE)</f>
        <v>4</v>
      </c>
      <c r="AO7">
        <f>VLOOKUP($A7,'isi-2021'!$A$1:$BL$1000,AO$3,FALSE)</f>
        <v>4</v>
      </c>
      <c r="AP7">
        <f>VLOOKUP($A7,'isi-2021'!$A$1:$BL$1000,AP$3,FALSE)</f>
        <v>3</v>
      </c>
      <c r="AQ7">
        <f>VLOOKUP($A7,'isi-2021'!$A$1:$BL$1000,AQ$3,FALSE)</f>
        <v>3</v>
      </c>
      <c r="AR7">
        <f>VLOOKUP($A7,'isi-2021'!$A$1:$BL$1000,AR$3,FALSE)</f>
        <v>4</v>
      </c>
      <c r="AS7">
        <f>VLOOKUP($A7,'isi-2021'!$A$1:$BL$1000,AS$3,FALSE)</f>
        <v>1</v>
      </c>
      <c r="AT7">
        <f>VLOOKUP($A7,'isi-2021'!$A$1:$BL$1000,AT$3,FALSE)</f>
        <v>4</v>
      </c>
      <c r="AU7">
        <f>VLOOKUP($A7,'isi-2021'!$A$1:$BL$1000,AU$3,FALSE)</f>
        <v>3</v>
      </c>
      <c r="AV7">
        <f>VLOOKUP($A7,'isi-2021'!$A$1:$BL$1000,AV$3,FALSE)</f>
        <v>4</v>
      </c>
      <c r="AW7">
        <f>VLOOKUP($A7,'isi-2021'!$A$1:$BL$1000,AW$3,FALSE)</f>
        <v>1</v>
      </c>
      <c r="AX7">
        <f>VLOOKUP($A7,'isi-2021'!$A$1:$BL$1000,AX$3,FALSE)</f>
        <v>2</v>
      </c>
      <c r="AY7">
        <f>VLOOKUP($A7,'isi-2021'!$A$1:$BL$1000,AY$3,FALSE)</f>
        <v>2</v>
      </c>
      <c r="AZ7">
        <f>VLOOKUP($A7,'isi-2021'!$A$1:$BL$1000,AZ$3,FALSE)</f>
        <v>2</v>
      </c>
      <c r="BA7">
        <f>VLOOKUP($A7,'isi-2021'!$A$1:$BL$1000,BA$3,FALSE)</f>
        <v>2</v>
      </c>
      <c r="BB7" s="3">
        <f t="shared" si="1"/>
        <v>1.1000000000000001</v>
      </c>
      <c r="BC7" s="3">
        <f t="shared" si="2"/>
        <v>1.5</v>
      </c>
      <c r="BD7" s="3">
        <f t="shared" si="3"/>
        <v>2</v>
      </c>
      <c r="BE7" s="3">
        <f t="shared" si="4"/>
        <v>1</v>
      </c>
      <c r="BF7" s="3">
        <f t="shared" si="5"/>
        <v>1</v>
      </c>
      <c r="BG7" s="3">
        <f t="shared" si="6"/>
        <v>1</v>
      </c>
      <c r="BH7" s="3">
        <f t="shared" si="7"/>
        <v>3.2</v>
      </c>
      <c r="BI7" s="3">
        <f t="shared" si="8"/>
        <v>2.1666666666666665</v>
      </c>
      <c r="BJ7" s="3">
        <f t="shared" si="9"/>
        <v>1.1000000000000001</v>
      </c>
      <c r="BK7" s="3">
        <f t="shared" si="10"/>
        <v>1.6</v>
      </c>
      <c r="BL7" s="3">
        <f t="shared" si="11"/>
        <v>1</v>
      </c>
      <c r="BM7" s="3">
        <f t="shared" si="12"/>
        <v>2.7912087912087911</v>
      </c>
      <c r="BN7" s="3">
        <f t="shared" si="13"/>
        <v>1.9780000000000002</v>
      </c>
      <c r="BO7" s="3"/>
      <c r="BP7" s="3"/>
    </row>
    <row r="8" spans="1:68" x14ac:dyDescent="0.25">
      <c r="A8" t="str">
        <f>INDEX('instansi pusat'!$B$2:$C$623,MATCH(B8,'instansi pusat'!$D$2:$D$623,0),2)</f>
        <v>i2023110600313</v>
      </c>
      <c r="B8" s="1" t="s">
        <v>122</v>
      </c>
      <c r="C8">
        <v>2022</v>
      </c>
      <c r="D8" s="3">
        <f>VLOOKUP(A8,'isi-2022'!$A$1:$BL$1000,D$3,FALSE)</f>
        <v>2.9245000000000001</v>
      </c>
      <c r="E8" s="8">
        <f t="shared" si="14"/>
        <v>0</v>
      </c>
      <c r="G8">
        <f>VLOOKUP($A8,'isi-2022'!$A$1:$BL$1000,G$3,FALSE)</f>
        <v>3</v>
      </c>
      <c r="H8">
        <f>VLOOKUP($A8,'isi-2022'!$A$1:$BL$1000,H$3,FALSE)</f>
        <v>3</v>
      </c>
      <c r="I8">
        <f>VLOOKUP($A8,'isi-2022'!$A$1:$BL$1000,I$3,FALSE)</f>
        <v>3</v>
      </c>
      <c r="J8">
        <f>VLOOKUP($A8,'isi-2022'!$A$1:$BL$1000,J$3,FALSE)</f>
        <v>3</v>
      </c>
      <c r="K8">
        <f>VLOOKUP($A8,'isi-2022'!$A$1:$BL$1000,K$3,FALSE)</f>
        <v>3</v>
      </c>
      <c r="L8">
        <f>VLOOKUP($A8,'isi-2022'!$A$1:$BL$1000,L$3,FALSE)</f>
        <v>3</v>
      </c>
      <c r="M8">
        <f>VLOOKUP($A8,'isi-2022'!$A$1:$BL$1000,M$3,FALSE)</f>
        <v>3</v>
      </c>
      <c r="N8">
        <f>VLOOKUP($A8,'isi-2022'!$A$1:$BL$1000,N$3,FALSE)</f>
        <v>3</v>
      </c>
      <c r="O8">
        <f>VLOOKUP($A8,'isi-2022'!$A$1:$BL$1000,O$3,FALSE)</f>
        <v>2</v>
      </c>
      <c r="P8">
        <f>VLOOKUP($A8,'isi-2022'!$A$1:$BL$1000,P$3,FALSE)</f>
        <v>3</v>
      </c>
      <c r="Q8">
        <f>VLOOKUP($A8,'isi-2022'!$A$1:$BL$1000,Q$3,FALSE)</f>
        <v>1</v>
      </c>
      <c r="R8">
        <f>VLOOKUP($A8,'isi-2022'!$A$1:$BL$1000,R$3,FALSE)</f>
        <v>1</v>
      </c>
      <c r="S8">
        <f>VLOOKUP($A8,'isi-2022'!$A$1:$BL$1000,S$3,FALSE)</f>
        <v>3</v>
      </c>
      <c r="T8">
        <f>VLOOKUP($A8,'isi-2022'!$A$1:$BL$1000,T$3,FALSE)</f>
        <v>4</v>
      </c>
      <c r="U8">
        <f>VLOOKUP($A8,'isi-2022'!$A$1:$BL$1000,U$3,FALSE)</f>
        <v>3</v>
      </c>
      <c r="V8">
        <f>VLOOKUP($A8,'isi-2022'!$A$1:$BL$1000,V$3,FALSE)</f>
        <v>3</v>
      </c>
      <c r="W8">
        <f>VLOOKUP($A8,'isi-2022'!$A$1:$BL$1000,W$3,FALSE)</f>
        <v>3</v>
      </c>
      <c r="X8">
        <f>VLOOKUP($A8,'isi-2022'!$A$1:$BL$1000,X$3,FALSE)</f>
        <v>3</v>
      </c>
      <c r="Y8">
        <f>VLOOKUP($A8,'isi-2022'!$A$1:$BL$1000,Y$3,FALSE)</f>
        <v>3</v>
      </c>
      <c r="Z8">
        <f>VLOOKUP($A8,'isi-2022'!$A$1:$BL$1000,Z$3,FALSE)</f>
        <v>4</v>
      </c>
      <c r="AA8">
        <f>VLOOKUP($A8,'isi-2022'!$A$1:$BL$1000,AA$3,FALSE)</f>
        <v>2</v>
      </c>
      <c r="AB8">
        <f>VLOOKUP($A8,'isi-2022'!$A$1:$BL$1000,AB$3,FALSE)</f>
        <v>4</v>
      </c>
      <c r="AC8">
        <f>VLOOKUP($A8,'isi-2022'!$A$1:$BL$1000,AC$3,FALSE)</f>
        <v>2</v>
      </c>
      <c r="AD8">
        <f>VLOOKUP($A8,'isi-2022'!$A$1:$BL$1000,AD$3,FALSE)</f>
        <v>4</v>
      </c>
      <c r="AE8">
        <f>VLOOKUP($A8,'isi-2022'!$A$1:$BL$1000,AE$3,FALSE)</f>
        <v>2</v>
      </c>
      <c r="AF8">
        <f>VLOOKUP($A8,'isi-2022'!$A$1:$BL$1000,AF$3,FALSE)</f>
        <v>3</v>
      </c>
      <c r="AG8">
        <f>VLOOKUP($A8,'isi-2022'!$A$1:$BL$1000,AG$3,FALSE)</f>
        <v>1</v>
      </c>
      <c r="AH8">
        <f>VLOOKUP($A8,'isi-2022'!$A$1:$BL$1000,AH$3,FALSE)</f>
        <v>2</v>
      </c>
      <c r="AI8">
        <f>VLOOKUP($A8,'isi-2022'!$A$1:$BL$1000,AI$3,FALSE)</f>
        <v>1</v>
      </c>
      <c r="AJ8">
        <f>VLOOKUP($A8,'isi-2022'!$A$1:$BL$1000,AJ$3,FALSE)</f>
        <v>1</v>
      </c>
      <c r="AK8">
        <f>VLOOKUP($A8,'isi-2022'!$A$1:$BL$1000,AK$3,FALSE)</f>
        <v>1</v>
      </c>
      <c r="AL8">
        <f>VLOOKUP($A8,'isi-2022'!$A$1:$BL$1000,AL$3,FALSE)</f>
        <v>3</v>
      </c>
      <c r="AM8">
        <f>VLOOKUP($A8,'isi-2022'!$A$1:$BL$1000,AM$3,FALSE)</f>
        <v>3</v>
      </c>
      <c r="AN8">
        <f>VLOOKUP($A8,'isi-2022'!$A$1:$BL$1000,AN$3,FALSE)</f>
        <v>3</v>
      </c>
      <c r="AO8">
        <f>VLOOKUP($A8,'isi-2022'!$A$1:$BL$1000,AO$3,FALSE)</f>
        <v>3</v>
      </c>
      <c r="AP8">
        <f>VLOOKUP($A8,'isi-2022'!$A$1:$BL$1000,AP$3,FALSE)</f>
        <v>4</v>
      </c>
      <c r="AQ8">
        <f>VLOOKUP($A8,'isi-2022'!$A$1:$BL$1000,AQ$3,FALSE)</f>
        <v>4</v>
      </c>
      <c r="AR8">
        <f>VLOOKUP($A8,'isi-2022'!$A$1:$BL$1000,AR$3,FALSE)</f>
        <v>4</v>
      </c>
      <c r="AS8">
        <f>VLOOKUP($A8,'isi-2022'!$A$1:$BL$1000,AS$3,FALSE)</f>
        <v>4</v>
      </c>
      <c r="AT8">
        <f>VLOOKUP($A8,'isi-2022'!$A$1:$BL$1000,AT$3,FALSE)</f>
        <v>4</v>
      </c>
      <c r="AU8">
        <f>VLOOKUP($A8,'isi-2022'!$A$1:$BL$1000,AU$3,FALSE)</f>
        <v>3</v>
      </c>
      <c r="AV8">
        <f>VLOOKUP($A8,'isi-2022'!$A$1:$BL$1000,AV$3,FALSE)</f>
        <v>4</v>
      </c>
      <c r="AW8">
        <f>VLOOKUP($A8,'isi-2022'!$A$1:$BL$1000,AW$3,FALSE)</f>
        <v>1</v>
      </c>
      <c r="AX8">
        <f>VLOOKUP($A8,'isi-2022'!$A$1:$BL$1000,AX$3,FALSE)</f>
        <v>4</v>
      </c>
      <c r="AY8">
        <f>VLOOKUP($A8,'isi-2022'!$A$1:$BL$1000,AY$3,FALSE)</f>
        <v>3</v>
      </c>
      <c r="AZ8">
        <f>VLOOKUP($A8,'isi-2022'!$A$1:$BL$1000,AZ$3,FALSE)</f>
        <v>3</v>
      </c>
      <c r="BA8">
        <f>VLOOKUP($A8,'isi-2022'!$A$1:$BL$1000,BA$3,FALSE)</f>
        <v>3</v>
      </c>
      <c r="BB8" s="3">
        <f t="shared" ref="BB8" si="16">SUM(G8:P8)*(1.3/13)</f>
        <v>2.9000000000000004</v>
      </c>
      <c r="BC8" s="3">
        <f t="shared" ref="BC8" si="17">SUM(Q8:T8)*(2.5/10)</f>
        <v>2.25</v>
      </c>
      <c r="BD8" s="3">
        <f t="shared" ref="BD8" si="18">SUM(U8:X8)*(2.5/10)</f>
        <v>3</v>
      </c>
      <c r="BE8" s="3">
        <f t="shared" ref="BE8" si="19">SUM(Y8:Z8)*(2.5/5)</f>
        <v>3.5</v>
      </c>
      <c r="BF8" s="3">
        <f t="shared" ref="BF8" si="20">SUM(AA8:AH8)*(1.5/12)</f>
        <v>2.5</v>
      </c>
      <c r="BG8" s="3">
        <f t="shared" ref="BG8" si="21">SUM(AI8:AK8)*(1.5/4.5)</f>
        <v>1</v>
      </c>
      <c r="BH8" s="3">
        <f t="shared" ref="BH8" si="22">SUM(AL8:AU8)*(2.75/27.5)</f>
        <v>3.5</v>
      </c>
      <c r="BI8" s="3">
        <f t="shared" ref="BI8" si="23">SUM(AV8:BA8)*(3/18)</f>
        <v>3</v>
      </c>
      <c r="BJ8" s="3">
        <f t="shared" ref="BJ8" si="24">BB8*(13/13)</f>
        <v>2.9000000000000004</v>
      </c>
      <c r="BK8" s="3">
        <f t="shared" ref="BK8" si="25">(BC8*(10/25))+(BD8*(10/25))+(BE8*(5/25))</f>
        <v>2.8000000000000003</v>
      </c>
      <c r="BL8" s="3">
        <f t="shared" ref="BL8" si="26">(BF8*(12/16.5))+(BG8*(4.5/16.5))</f>
        <v>2.0909090909090908</v>
      </c>
      <c r="BM8" s="3">
        <f t="shared" ref="BM8" si="27">(BH8*(27.5/45.5))+(BI8*(18/45.5))</f>
        <v>3.302197802197802</v>
      </c>
      <c r="BN8" s="3">
        <f t="shared" ref="BN8" si="28">(BJ8*(13/100))+(BK8*(25/100))+(BL8*(16.5/100))+(BM8*(45.5/100))</f>
        <v>2.9245000000000001</v>
      </c>
      <c r="BO8" s="3"/>
      <c r="BP8" s="3"/>
    </row>
    <row r="9" spans="1:68" x14ac:dyDescent="0.25">
      <c r="A9" t="str">
        <f>INDEX('instansi pusat'!$B$2:$C$623,MATCH(B9,'instansi pusat'!$D$2:$D$623,0),2)</f>
        <v>i2023110600078</v>
      </c>
      <c r="B9" s="1" t="s">
        <v>104</v>
      </c>
      <c r="C9" s="10">
        <v>2018</v>
      </c>
      <c r="D9" s="3">
        <v>2.7</v>
      </c>
      <c r="E9" s="8">
        <f>ABS(($D$13-D9)/(($D$12-$D$13)/100))</f>
        <v>28.260869565217416</v>
      </c>
      <c r="G9" s="10">
        <f>($E9%*G$12)+((100-$E9)%*G$13)</f>
        <v>2.2826086956521743</v>
      </c>
      <c r="H9" s="10">
        <f t="shared" ref="H9:BA11" si="29">($E9%*H$12)+((100-$E9)%*H$13)</f>
        <v>3</v>
      </c>
      <c r="I9" s="10">
        <f t="shared" si="29"/>
        <v>1.5652173913043483</v>
      </c>
      <c r="J9" s="10">
        <f t="shared" si="29"/>
        <v>1.5652173913043483</v>
      </c>
      <c r="K9" s="10">
        <f t="shared" si="29"/>
        <v>1.5652173913043483</v>
      </c>
      <c r="L9" s="10">
        <f t="shared" si="29"/>
        <v>1.5652173913043483</v>
      </c>
      <c r="M9" s="10">
        <f t="shared" si="29"/>
        <v>1.5652173913043483</v>
      </c>
      <c r="N9" s="10">
        <f t="shared" si="29"/>
        <v>1.5652173913043483</v>
      </c>
      <c r="O9" s="10">
        <f t="shared" si="29"/>
        <v>1.5652173913043483</v>
      </c>
      <c r="P9" s="10">
        <f t="shared" si="29"/>
        <v>3</v>
      </c>
      <c r="Q9" s="10">
        <f t="shared" si="29"/>
        <v>2</v>
      </c>
      <c r="R9" s="10">
        <f t="shared" si="29"/>
        <v>2</v>
      </c>
      <c r="S9" s="10">
        <f t="shared" si="29"/>
        <v>2.8478260869565224</v>
      </c>
      <c r="T9" s="10">
        <f t="shared" si="29"/>
        <v>3.2826086956521743</v>
      </c>
      <c r="U9" s="10">
        <f t="shared" si="29"/>
        <v>2.2826086956521743</v>
      </c>
      <c r="V9" s="10">
        <f t="shared" si="29"/>
        <v>2.2826086956521743</v>
      </c>
      <c r="W9" s="10">
        <f t="shared" si="29"/>
        <v>3</v>
      </c>
      <c r="X9" s="10">
        <f t="shared" si="29"/>
        <v>2.2826086956521743</v>
      </c>
      <c r="Y9" s="10">
        <f t="shared" si="29"/>
        <v>2.2826086956521743</v>
      </c>
      <c r="Z9" s="10">
        <f t="shared" si="29"/>
        <v>2</v>
      </c>
      <c r="AA9" s="10">
        <f t="shared" si="29"/>
        <v>1.7173913043478257</v>
      </c>
      <c r="AB9" s="10">
        <f t="shared" si="29"/>
        <v>1.7173913043478257</v>
      </c>
      <c r="AC9" s="10">
        <f t="shared" si="29"/>
        <v>1</v>
      </c>
      <c r="AD9" s="10">
        <f t="shared" si="29"/>
        <v>1.7173913043478257</v>
      </c>
      <c r="AE9" s="10">
        <f t="shared" si="29"/>
        <v>1.7173913043478257</v>
      </c>
      <c r="AF9" s="10">
        <f t="shared" si="29"/>
        <v>1</v>
      </c>
      <c r="AG9" s="10">
        <f t="shared" si="29"/>
        <v>1.7173913043478257</v>
      </c>
      <c r="AH9" s="10">
        <f t="shared" si="29"/>
        <v>2.4347826086956519</v>
      </c>
      <c r="AI9" s="10">
        <f t="shared" si="29"/>
        <v>1</v>
      </c>
      <c r="AJ9" s="10">
        <f t="shared" si="29"/>
        <v>1</v>
      </c>
      <c r="AK9" s="10">
        <f t="shared" si="29"/>
        <v>1</v>
      </c>
      <c r="AL9" s="10">
        <f t="shared" si="29"/>
        <v>4</v>
      </c>
      <c r="AM9" s="10">
        <f t="shared" si="29"/>
        <v>4</v>
      </c>
      <c r="AN9" s="10">
        <f t="shared" si="29"/>
        <v>4</v>
      </c>
      <c r="AO9" s="10">
        <f t="shared" si="29"/>
        <v>4</v>
      </c>
      <c r="AP9" s="10">
        <f t="shared" si="29"/>
        <v>4</v>
      </c>
      <c r="AQ9" s="10">
        <f t="shared" si="29"/>
        <v>4</v>
      </c>
      <c r="AR9" s="10">
        <f t="shared" si="29"/>
        <v>3.7173913043478257</v>
      </c>
      <c r="AS9" s="10">
        <f t="shared" si="29"/>
        <v>3</v>
      </c>
      <c r="AT9" s="10">
        <f t="shared" si="29"/>
        <v>3.2826086956521743</v>
      </c>
      <c r="AU9" s="10">
        <f t="shared" si="29"/>
        <v>3.5652173913043486</v>
      </c>
      <c r="AV9" s="10">
        <f t="shared" si="29"/>
        <v>4</v>
      </c>
      <c r="AW9" s="10">
        <f t="shared" si="29"/>
        <v>2.2826086956521743</v>
      </c>
      <c r="AX9" s="10">
        <f t="shared" si="29"/>
        <v>3.4347826086956514</v>
      </c>
      <c r="AY9" s="10">
        <f t="shared" si="29"/>
        <v>4</v>
      </c>
      <c r="AZ9" s="10">
        <f t="shared" si="29"/>
        <v>2.2826086956521743</v>
      </c>
      <c r="BA9" s="10">
        <f t="shared" si="29"/>
        <v>3</v>
      </c>
      <c r="BB9" s="3">
        <f t="shared" ref="BB9:BB13" si="30">SUM(G9:P9)*(1.3/13)</f>
        <v>1.923913043478261</v>
      </c>
      <c r="BC9" s="3">
        <f t="shared" ref="BC9:BC13" si="31">SUM(Q9:T9)*(2.5/10)</f>
        <v>2.5326086956521743</v>
      </c>
      <c r="BD9" s="3">
        <f t="shared" ref="BD9:BD13" si="32">SUM(U9:X9)*(2.5/10)</f>
        <v>2.4619565217391308</v>
      </c>
      <c r="BE9" s="3">
        <f t="shared" ref="BE9:BE13" si="33">SUM(Y9:Z9)*(2.5/5)</f>
        <v>2.1413043478260869</v>
      </c>
      <c r="BF9" s="3">
        <f t="shared" ref="BF9:BF13" si="34">SUM(AA9:AH9)*(1.5/12)</f>
        <v>1.6277173913043477</v>
      </c>
      <c r="BG9" s="3">
        <f t="shared" ref="BG9:BG13" si="35">SUM(AI9:AK9)*(1.5/4.5)</f>
        <v>1</v>
      </c>
      <c r="BH9" s="3">
        <f t="shared" ref="BH9:BH13" si="36">SUM(AL9:AU9)*(2.75/27.5)</f>
        <v>3.7565217391304353</v>
      </c>
      <c r="BI9" s="3">
        <f t="shared" ref="BI9:BI13" si="37">SUM(AV9:BA9)*(3/18)</f>
        <v>3.1666666666666665</v>
      </c>
      <c r="BJ9" s="3">
        <f t="shared" ref="BJ9:BJ13" si="38">BB9*(13/13)</f>
        <v>1.923913043478261</v>
      </c>
      <c r="BK9" s="3">
        <f t="shared" ref="BK9:BK13" si="39">(BC9*(10/25))+(BD9*(10/25))+(BE9*(5/25))</f>
        <v>2.4260869565217393</v>
      </c>
      <c r="BL9" s="3">
        <f t="shared" ref="BL9:BL13" si="40">(BF9*(12/16.5))+(BG9*(4.5/16.5))</f>
        <v>1.4565217391304346</v>
      </c>
      <c r="BM9" s="3">
        <f t="shared" ref="BM9:BM13" si="41">(BH9*(27.5/45.5))+(BI9*(18/45.5))</f>
        <v>3.5231724796942192</v>
      </c>
      <c r="BN9" s="3">
        <f t="shared" ref="BN9:BN16" si="42">(BJ9*(13/100))+(BK9*(25/100))+(BL9*(16.5/100))+(BM9*(45.5/100))</f>
        <v>2.7</v>
      </c>
      <c r="BO9" s="3"/>
      <c r="BP9" s="3"/>
    </row>
    <row r="10" spans="1:68" x14ac:dyDescent="0.25">
      <c r="A10" t="str">
        <f>INDEX('instansi pusat'!$B$2:$C$623,MATCH(B10,'instansi pusat'!$D$2:$D$623,0),2)</f>
        <v>i2023110600078</v>
      </c>
      <c r="B10" s="1" t="s">
        <v>104</v>
      </c>
      <c r="C10" s="10">
        <v>2019</v>
      </c>
      <c r="D10" s="3">
        <v>3.25</v>
      </c>
      <c r="E10" s="8">
        <f t="shared" ref="E10:E13" si="43">ABS(($D$13-D10)/(($D$12-$D$13)/100))</f>
        <v>187.68115942028973</v>
      </c>
      <c r="G10" s="10">
        <f t="shared" ref="G10:V11" si="44">($E10%*G$12)+((100-$E10)%*G$13)</f>
        <v>3.8768115942028971</v>
      </c>
      <c r="H10" s="10">
        <f t="shared" si="44"/>
        <v>3</v>
      </c>
      <c r="I10" s="10">
        <f t="shared" si="44"/>
        <v>4.7536231884057942</v>
      </c>
      <c r="J10" s="10">
        <f t="shared" si="44"/>
        <v>4.7536231884057942</v>
      </c>
      <c r="K10" s="10">
        <f t="shared" si="44"/>
        <v>4.7536231884057942</v>
      </c>
      <c r="L10" s="10">
        <f t="shared" si="44"/>
        <v>4.7536231884057942</v>
      </c>
      <c r="M10" s="10">
        <f t="shared" si="44"/>
        <v>4.7536231884057942</v>
      </c>
      <c r="N10" s="10">
        <f t="shared" si="44"/>
        <v>4.7536231884057942</v>
      </c>
      <c r="O10" s="10">
        <f t="shared" si="44"/>
        <v>4.7536231884057942</v>
      </c>
      <c r="P10" s="10">
        <f t="shared" si="44"/>
        <v>3</v>
      </c>
      <c r="Q10" s="10">
        <f t="shared" si="44"/>
        <v>2</v>
      </c>
      <c r="R10" s="10">
        <f t="shared" si="44"/>
        <v>2</v>
      </c>
      <c r="S10" s="10">
        <f t="shared" si="44"/>
        <v>7.6304347826086918</v>
      </c>
      <c r="T10" s="10">
        <f t="shared" si="44"/>
        <v>4.8768115942028976</v>
      </c>
      <c r="U10" s="10">
        <f t="shared" si="44"/>
        <v>3.8768115942028971</v>
      </c>
      <c r="V10" s="10">
        <f t="shared" si="44"/>
        <v>3.8768115942028971</v>
      </c>
      <c r="W10" s="10">
        <f t="shared" si="29"/>
        <v>3</v>
      </c>
      <c r="X10" s="10">
        <f t="shared" si="29"/>
        <v>3.8768115942028971</v>
      </c>
      <c r="Y10" s="10">
        <f t="shared" si="29"/>
        <v>3.8768115942028971</v>
      </c>
      <c r="Z10" s="10">
        <f t="shared" si="29"/>
        <v>2</v>
      </c>
      <c r="AA10" s="10">
        <f t="shared" si="29"/>
        <v>0.12318840579710266</v>
      </c>
      <c r="AB10" s="10">
        <f t="shared" si="29"/>
        <v>0.12318840579710266</v>
      </c>
      <c r="AC10" s="10">
        <f t="shared" si="29"/>
        <v>1</v>
      </c>
      <c r="AD10" s="10">
        <f t="shared" si="29"/>
        <v>0.12318840579710266</v>
      </c>
      <c r="AE10" s="10">
        <f t="shared" si="29"/>
        <v>0.12318840579710266</v>
      </c>
      <c r="AF10" s="10">
        <f t="shared" si="29"/>
        <v>1</v>
      </c>
      <c r="AG10" s="10">
        <f t="shared" si="29"/>
        <v>0.12318840579710266</v>
      </c>
      <c r="AH10" s="10">
        <f t="shared" si="29"/>
        <v>-0.75362318840579445</v>
      </c>
      <c r="AI10" s="10">
        <f t="shared" si="29"/>
        <v>1</v>
      </c>
      <c r="AJ10" s="10">
        <f t="shared" si="29"/>
        <v>1</v>
      </c>
      <c r="AK10" s="10">
        <f t="shared" si="29"/>
        <v>1</v>
      </c>
      <c r="AL10" s="10">
        <f t="shared" si="29"/>
        <v>4</v>
      </c>
      <c r="AM10" s="10">
        <f t="shared" si="29"/>
        <v>4</v>
      </c>
      <c r="AN10" s="10">
        <f t="shared" si="29"/>
        <v>4</v>
      </c>
      <c r="AO10" s="10">
        <f t="shared" si="29"/>
        <v>4</v>
      </c>
      <c r="AP10" s="10">
        <f t="shared" si="29"/>
        <v>4</v>
      </c>
      <c r="AQ10" s="10">
        <f t="shared" si="29"/>
        <v>4</v>
      </c>
      <c r="AR10" s="10">
        <f t="shared" si="29"/>
        <v>2.1231884057971024</v>
      </c>
      <c r="AS10" s="10">
        <f t="shared" si="29"/>
        <v>3</v>
      </c>
      <c r="AT10" s="10">
        <f t="shared" si="29"/>
        <v>4.8768115942028976</v>
      </c>
      <c r="AU10" s="10">
        <f t="shared" si="29"/>
        <v>6.7536231884057951</v>
      </c>
      <c r="AV10" s="10">
        <f t="shared" si="29"/>
        <v>4</v>
      </c>
      <c r="AW10" s="10">
        <f t="shared" si="29"/>
        <v>3.8768115942028971</v>
      </c>
      <c r="AX10" s="10">
        <f t="shared" si="29"/>
        <v>0.24637681159420532</v>
      </c>
      <c r="AY10" s="10">
        <f t="shared" si="29"/>
        <v>4</v>
      </c>
      <c r="AZ10" s="10">
        <f t="shared" si="29"/>
        <v>3.8768115942028971</v>
      </c>
      <c r="BA10" s="10">
        <f t="shared" si="29"/>
        <v>3</v>
      </c>
      <c r="BB10" s="3">
        <f t="shared" si="30"/>
        <v>4.3152173913043459</v>
      </c>
      <c r="BC10" s="3">
        <f t="shared" si="31"/>
        <v>4.1268115942028976</v>
      </c>
      <c r="BD10" s="3">
        <f t="shared" si="32"/>
        <v>3.6576086956521725</v>
      </c>
      <c r="BE10" s="3">
        <f t="shared" si="33"/>
        <v>2.9384057971014483</v>
      </c>
      <c r="BF10" s="3">
        <f t="shared" si="34"/>
        <v>0.23278985507246483</v>
      </c>
      <c r="BG10" s="3">
        <f t="shared" si="35"/>
        <v>1</v>
      </c>
      <c r="BH10" s="3">
        <f t="shared" si="36"/>
        <v>4.0753623188405799</v>
      </c>
      <c r="BI10" s="3">
        <f t="shared" si="37"/>
        <v>3.1666666666666665</v>
      </c>
      <c r="BJ10" s="3">
        <f t="shared" si="38"/>
        <v>4.3152173913043459</v>
      </c>
      <c r="BK10" s="3">
        <f t="shared" si="39"/>
        <v>3.7014492753623176</v>
      </c>
      <c r="BL10" s="3">
        <f t="shared" si="40"/>
        <v>0.44202898550724712</v>
      </c>
      <c r="BM10" s="3">
        <f t="shared" si="41"/>
        <v>3.7158783245739766</v>
      </c>
      <c r="BN10" s="3">
        <f t="shared" si="42"/>
        <v>3.2499999999999996</v>
      </c>
      <c r="BO10" s="3"/>
      <c r="BP10" s="3"/>
    </row>
    <row r="11" spans="1:68" x14ac:dyDescent="0.25">
      <c r="A11" t="str">
        <f>INDEX('instansi pusat'!$B$2:$C$623,MATCH(B11,'instansi pusat'!$D$2:$D$623,0),2)</f>
        <v>i2023110600078</v>
      </c>
      <c r="B11" s="1" t="s">
        <v>104</v>
      </c>
      <c r="C11">
        <v>2020</v>
      </c>
      <c r="D11" s="3">
        <v>3.25</v>
      </c>
      <c r="E11" s="8">
        <f t="shared" si="43"/>
        <v>187.68115942028973</v>
      </c>
      <c r="G11" s="10">
        <f t="shared" si="44"/>
        <v>3.8768115942028971</v>
      </c>
      <c r="H11" s="10">
        <f t="shared" si="29"/>
        <v>3</v>
      </c>
      <c r="I11" s="10">
        <f t="shared" si="29"/>
        <v>4.7536231884057942</v>
      </c>
      <c r="J11" s="10">
        <f t="shared" si="29"/>
        <v>4.7536231884057942</v>
      </c>
      <c r="K11" s="10">
        <f t="shared" si="29"/>
        <v>4.7536231884057942</v>
      </c>
      <c r="L11" s="10">
        <f t="shared" si="29"/>
        <v>4.7536231884057942</v>
      </c>
      <c r="M11" s="10">
        <f t="shared" si="29"/>
        <v>4.7536231884057942</v>
      </c>
      <c r="N11" s="10">
        <f t="shared" si="29"/>
        <v>4.7536231884057942</v>
      </c>
      <c r="O11" s="10">
        <f t="shared" si="29"/>
        <v>4.7536231884057942</v>
      </c>
      <c r="P11" s="10">
        <f t="shared" si="29"/>
        <v>3</v>
      </c>
      <c r="Q11" s="10">
        <f t="shared" si="29"/>
        <v>2</v>
      </c>
      <c r="R11" s="10">
        <f t="shared" si="29"/>
        <v>2</v>
      </c>
      <c r="S11" s="10">
        <f t="shared" si="29"/>
        <v>7.6304347826086918</v>
      </c>
      <c r="T11" s="10">
        <f t="shared" si="29"/>
        <v>4.8768115942028976</v>
      </c>
      <c r="U11" s="10">
        <f t="shared" si="29"/>
        <v>3.8768115942028971</v>
      </c>
      <c r="V11" s="10">
        <f t="shared" si="29"/>
        <v>3.8768115942028971</v>
      </c>
      <c r="W11" s="10">
        <f t="shared" si="29"/>
        <v>3</v>
      </c>
      <c r="X11" s="10">
        <f t="shared" si="29"/>
        <v>3.8768115942028971</v>
      </c>
      <c r="Y11" s="10">
        <f t="shared" si="29"/>
        <v>3.8768115942028971</v>
      </c>
      <c r="Z11" s="10">
        <f t="shared" si="29"/>
        <v>2</v>
      </c>
      <c r="AA11" s="10">
        <f t="shared" si="29"/>
        <v>0.12318840579710266</v>
      </c>
      <c r="AB11" s="10">
        <f t="shared" si="29"/>
        <v>0.12318840579710266</v>
      </c>
      <c r="AC11" s="10">
        <f t="shared" si="29"/>
        <v>1</v>
      </c>
      <c r="AD11" s="10">
        <f t="shared" si="29"/>
        <v>0.12318840579710266</v>
      </c>
      <c r="AE11" s="10">
        <f t="shared" si="29"/>
        <v>0.12318840579710266</v>
      </c>
      <c r="AF11" s="10">
        <f t="shared" si="29"/>
        <v>1</v>
      </c>
      <c r="AG11" s="10">
        <f t="shared" si="29"/>
        <v>0.12318840579710266</v>
      </c>
      <c r="AH11" s="10">
        <f t="shared" si="29"/>
        <v>-0.75362318840579445</v>
      </c>
      <c r="AI11" s="10">
        <f t="shared" si="29"/>
        <v>1</v>
      </c>
      <c r="AJ11" s="10">
        <f t="shared" si="29"/>
        <v>1</v>
      </c>
      <c r="AK11" s="10">
        <f t="shared" si="29"/>
        <v>1</v>
      </c>
      <c r="AL11" s="10">
        <f t="shared" si="29"/>
        <v>4</v>
      </c>
      <c r="AM11" s="10">
        <f t="shared" si="29"/>
        <v>4</v>
      </c>
      <c r="AN11" s="10">
        <f t="shared" si="29"/>
        <v>4</v>
      </c>
      <c r="AO11" s="10">
        <f t="shared" si="29"/>
        <v>4</v>
      </c>
      <c r="AP11" s="10">
        <f t="shared" si="29"/>
        <v>4</v>
      </c>
      <c r="AQ11" s="10">
        <f t="shared" si="29"/>
        <v>4</v>
      </c>
      <c r="AR11" s="10">
        <f t="shared" si="29"/>
        <v>2.1231884057971024</v>
      </c>
      <c r="AS11" s="10">
        <f t="shared" si="29"/>
        <v>3</v>
      </c>
      <c r="AT11" s="10">
        <f t="shared" si="29"/>
        <v>4.8768115942028976</v>
      </c>
      <c r="AU11" s="10">
        <f t="shared" si="29"/>
        <v>6.7536231884057951</v>
      </c>
      <c r="AV11" s="10">
        <f t="shared" si="29"/>
        <v>4</v>
      </c>
      <c r="AW11" s="10">
        <f t="shared" si="29"/>
        <v>3.8768115942028971</v>
      </c>
      <c r="AX11" s="10">
        <f t="shared" si="29"/>
        <v>0.24637681159420532</v>
      </c>
      <c r="AY11" s="10">
        <f t="shared" si="29"/>
        <v>4</v>
      </c>
      <c r="AZ11" s="10">
        <f t="shared" si="29"/>
        <v>3.8768115942028971</v>
      </c>
      <c r="BA11" s="10">
        <f t="shared" si="29"/>
        <v>3</v>
      </c>
      <c r="BB11" s="3">
        <f t="shared" si="30"/>
        <v>4.3152173913043459</v>
      </c>
      <c r="BC11" s="3">
        <f t="shared" si="31"/>
        <v>4.1268115942028976</v>
      </c>
      <c r="BD11" s="3">
        <f t="shared" si="32"/>
        <v>3.6576086956521725</v>
      </c>
      <c r="BE11" s="3">
        <f t="shared" si="33"/>
        <v>2.9384057971014483</v>
      </c>
      <c r="BF11" s="3">
        <f t="shared" si="34"/>
        <v>0.23278985507246483</v>
      </c>
      <c r="BG11" s="3">
        <f t="shared" si="35"/>
        <v>1</v>
      </c>
      <c r="BH11" s="3">
        <f t="shared" si="36"/>
        <v>4.0753623188405799</v>
      </c>
      <c r="BI11" s="3">
        <f t="shared" si="37"/>
        <v>3.1666666666666665</v>
      </c>
      <c r="BJ11" s="3">
        <f t="shared" si="38"/>
        <v>4.3152173913043459</v>
      </c>
      <c r="BK11" s="3">
        <f t="shared" si="39"/>
        <v>3.7014492753623176</v>
      </c>
      <c r="BL11" s="3">
        <f t="shared" si="40"/>
        <v>0.44202898550724712</v>
      </c>
      <c r="BM11" s="3">
        <f t="shared" si="41"/>
        <v>3.7158783245739766</v>
      </c>
      <c r="BN11" s="3">
        <f t="shared" si="42"/>
        <v>3.2499999999999996</v>
      </c>
      <c r="BO11" s="3"/>
      <c r="BP11" s="3"/>
    </row>
    <row r="12" spans="1:68" x14ac:dyDescent="0.25">
      <c r="A12" t="str">
        <f>INDEX('instansi pusat'!$B$2:$C$623,MATCH(B12,'instansi pusat'!$D$2:$D$623,0),2)</f>
        <v>i2023110600078</v>
      </c>
      <c r="B12" s="1" t="s">
        <v>104</v>
      </c>
      <c r="C12">
        <v>2021</v>
      </c>
      <c r="D12" s="3">
        <f>VLOOKUP(A12,'isi-2021'!$A$1:$BL$1000,D$3,FALSE)</f>
        <v>2.9475000000000002</v>
      </c>
      <c r="E12" s="8">
        <f t="shared" si="43"/>
        <v>100</v>
      </c>
      <c r="G12">
        <f>VLOOKUP($A12,'isi-2021'!$A$1:$BL$1000,G$3,FALSE)</f>
        <v>3</v>
      </c>
      <c r="H12">
        <f>VLOOKUP($A12,'isi-2021'!$A$1:$BL$1000,H$3,FALSE)</f>
        <v>3</v>
      </c>
      <c r="I12">
        <f>VLOOKUP($A12,'isi-2021'!$A$1:$BL$1000,I$3,FALSE)</f>
        <v>3</v>
      </c>
      <c r="J12">
        <f>VLOOKUP($A12,'isi-2021'!$A$1:$BL$1000,J$3,FALSE)</f>
        <v>3</v>
      </c>
      <c r="K12">
        <f>VLOOKUP($A12,'isi-2021'!$A$1:$BL$1000,K$3,FALSE)</f>
        <v>3</v>
      </c>
      <c r="L12">
        <f>VLOOKUP($A12,'isi-2021'!$A$1:$BL$1000,L$3,FALSE)</f>
        <v>3</v>
      </c>
      <c r="M12">
        <f>VLOOKUP($A12,'isi-2021'!$A$1:$BL$1000,M$3,FALSE)</f>
        <v>3</v>
      </c>
      <c r="N12">
        <f>VLOOKUP($A12,'isi-2021'!$A$1:$BL$1000,N$3,FALSE)</f>
        <v>3</v>
      </c>
      <c r="O12">
        <f>VLOOKUP($A12,'isi-2021'!$A$1:$BL$1000,O$3,FALSE)</f>
        <v>3</v>
      </c>
      <c r="P12">
        <f>VLOOKUP($A12,'isi-2021'!$A$1:$BL$1000,P$3,FALSE)</f>
        <v>3</v>
      </c>
      <c r="Q12">
        <f>VLOOKUP($A12,'isi-2021'!$A$1:$BL$1000,Q$3,FALSE)</f>
        <v>2</v>
      </c>
      <c r="R12">
        <f>VLOOKUP($A12,'isi-2021'!$A$1:$BL$1000,R$3,FALSE)</f>
        <v>2</v>
      </c>
      <c r="S12">
        <f>VLOOKUP($A12,'isi-2021'!$A$1:$BL$1000,S$3,FALSE)</f>
        <v>5</v>
      </c>
      <c r="T12">
        <f>VLOOKUP($A12,'isi-2021'!$A$1:$BL$1000,T$3,FALSE)</f>
        <v>4</v>
      </c>
      <c r="U12">
        <f>VLOOKUP($A12,'isi-2021'!$A$1:$BL$1000,U$3,FALSE)</f>
        <v>3</v>
      </c>
      <c r="V12">
        <f>VLOOKUP($A12,'isi-2021'!$A$1:$BL$1000,V$3,FALSE)</f>
        <v>3</v>
      </c>
      <c r="W12">
        <f>VLOOKUP($A12,'isi-2021'!$A$1:$BL$1000,W$3,FALSE)</f>
        <v>3</v>
      </c>
      <c r="X12">
        <f>VLOOKUP($A12,'isi-2021'!$A$1:$BL$1000,X$3,FALSE)</f>
        <v>3</v>
      </c>
      <c r="Y12">
        <f>VLOOKUP($A12,'isi-2021'!$A$1:$BL$1000,Y$3,FALSE)</f>
        <v>3</v>
      </c>
      <c r="Z12">
        <f>VLOOKUP($A12,'isi-2021'!$A$1:$BL$1000,Z$3,FALSE)</f>
        <v>2</v>
      </c>
      <c r="AA12">
        <f>VLOOKUP($A12,'isi-2021'!$A$1:$BL$1000,AA$3,FALSE)</f>
        <v>1</v>
      </c>
      <c r="AB12">
        <f>VLOOKUP($A12,'isi-2021'!$A$1:$BL$1000,AB$3,FALSE)</f>
        <v>1</v>
      </c>
      <c r="AC12">
        <f>VLOOKUP($A12,'isi-2021'!$A$1:$BL$1000,AC$3,FALSE)</f>
        <v>1</v>
      </c>
      <c r="AD12">
        <f>VLOOKUP($A12,'isi-2021'!$A$1:$BL$1000,AD$3,FALSE)</f>
        <v>1</v>
      </c>
      <c r="AE12">
        <f>VLOOKUP($A12,'isi-2021'!$A$1:$BL$1000,AE$3,FALSE)</f>
        <v>1</v>
      </c>
      <c r="AF12">
        <f>VLOOKUP($A12,'isi-2021'!$A$1:$BL$1000,AF$3,FALSE)</f>
        <v>1</v>
      </c>
      <c r="AG12">
        <f>VLOOKUP($A12,'isi-2021'!$A$1:$BL$1000,AG$3,FALSE)</f>
        <v>1</v>
      </c>
      <c r="AH12">
        <f>VLOOKUP($A12,'isi-2021'!$A$1:$BL$1000,AH$3,FALSE)</f>
        <v>1</v>
      </c>
      <c r="AI12">
        <f>VLOOKUP($A12,'isi-2021'!$A$1:$BL$1000,AI$3,FALSE)</f>
        <v>1</v>
      </c>
      <c r="AJ12">
        <f>VLOOKUP($A12,'isi-2021'!$A$1:$BL$1000,AJ$3,FALSE)</f>
        <v>1</v>
      </c>
      <c r="AK12">
        <f>VLOOKUP($A12,'isi-2021'!$A$1:$BL$1000,AK$3,FALSE)</f>
        <v>1</v>
      </c>
      <c r="AL12">
        <f>VLOOKUP($A12,'isi-2021'!$A$1:$BL$1000,AL$3,FALSE)</f>
        <v>4</v>
      </c>
      <c r="AM12">
        <f>VLOOKUP($A12,'isi-2021'!$A$1:$BL$1000,AM$3,FALSE)</f>
        <v>4</v>
      </c>
      <c r="AN12">
        <f>VLOOKUP($A12,'isi-2021'!$A$1:$BL$1000,AN$3,FALSE)</f>
        <v>4</v>
      </c>
      <c r="AO12">
        <f>VLOOKUP($A12,'isi-2021'!$A$1:$BL$1000,AO$3,FALSE)</f>
        <v>4</v>
      </c>
      <c r="AP12">
        <f>VLOOKUP($A12,'isi-2021'!$A$1:$BL$1000,AP$3,FALSE)</f>
        <v>4</v>
      </c>
      <c r="AQ12">
        <f>VLOOKUP($A12,'isi-2021'!$A$1:$BL$1000,AQ$3,FALSE)</f>
        <v>4</v>
      </c>
      <c r="AR12">
        <f>VLOOKUP($A12,'isi-2021'!$A$1:$BL$1000,AR$3,FALSE)</f>
        <v>3</v>
      </c>
      <c r="AS12">
        <f>VLOOKUP($A12,'isi-2021'!$A$1:$BL$1000,AS$3,FALSE)</f>
        <v>3</v>
      </c>
      <c r="AT12">
        <f>VLOOKUP($A12,'isi-2021'!$A$1:$BL$1000,AT$3,FALSE)</f>
        <v>4</v>
      </c>
      <c r="AU12">
        <f>VLOOKUP($A12,'isi-2021'!$A$1:$BL$1000,AU$3,FALSE)</f>
        <v>5</v>
      </c>
      <c r="AV12">
        <f>VLOOKUP($A12,'isi-2021'!$A$1:$BL$1000,AV$3,FALSE)</f>
        <v>4</v>
      </c>
      <c r="AW12">
        <f>VLOOKUP($A12,'isi-2021'!$A$1:$BL$1000,AW$3,FALSE)</f>
        <v>3</v>
      </c>
      <c r="AX12">
        <f>VLOOKUP($A12,'isi-2021'!$A$1:$BL$1000,AX$3,FALSE)</f>
        <v>2</v>
      </c>
      <c r="AY12">
        <f>VLOOKUP($A12,'isi-2021'!$A$1:$BL$1000,AY$3,FALSE)</f>
        <v>4</v>
      </c>
      <c r="AZ12">
        <f>VLOOKUP($A12,'isi-2021'!$A$1:$BL$1000,AZ$3,FALSE)</f>
        <v>3</v>
      </c>
      <c r="BA12">
        <f>VLOOKUP($A12,'isi-2021'!$A$1:$BL$1000,BA$3,FALSE)</f>
        <v>3</v>
      </c>
      <c r="BB12" s="3">
        <f t="shared" si="30"/>
        <v>3</v>
      </c>
      <c r="BC12" s="3">
        <f t="shared" si="31"/>
        <v>3.25</v>
      </c>
      <c r="BD12" s="3">
        <f t="shared" si="32"/>
        <v>3</v>
      </c>
      <c r="BE12" s="3">
        <f t="shared" si="33"/>
        <v>2.5</v>
      </c>
      <c r="BF12" s="3">
        <f t="shared" si="34"/>
        <v>1</v>
      </c>
      <c r="BG12" s="3">
        <f t="shared" si="35"/>
        <v>1</v>
      </c>
      <c r="BH12" s="3">
        <f t="shared" si="36"/>
        <v>3.9000000000000004</v>
      </c>
      <c r="BI12" s="3">
        <f t="shared" si="37"/>
        <v>3.1666666666666665</v>
      </c>
      <c r="BJ12" s="3">
        <f t="shared" si="38"/>
        <v>3</v>
      </c>
      <c r="BK12" s="3">
        <f t="shared" si="39"/>
        <v>3</v>
      </c>
      <c r="BL12" s="3">
        <f t="shared" si="40"/>
        <v>1</v>
      </c>
      <c r="BM12" s="3">
        <f t="shared" si="41"/>
        <v>3.6098901098901099</v>
      </c>
      <c r="BN12" s="3">
        <f t="shared" si="42"/>
        <v>2.9475000000000002</v>
      </c>
      <c r="BO12" s="3"/>
      <c r="BP12" s="3"/>
    </row>
    <row r="13" spans="1:68" x14ac:dyDescent="0.25">
      <c r="A13" t="str">
        <f>INDEX('instansi pusat'!$B$2:$C$623,MATCH(B13,'instansi pusat'!$D$2:$D$623,0),2)</f>
        <v>i2023110600078</v>
      </c>
      <c r="B13" s="1" t="s">
        <v>104</v>
      </c>
      <c r="C13">
        <v>2022</v>
      </c>
      <c r="D13" s="3">
        <f>VLOOKUP(A13,'isi-2022'!$A$1:$BL$1000,D$3,FALSE)</f>
        <v>2.6025</v>
      </c>
      <c r="E13" s="8">
        <f t="shared" si="43"/>
        <v>0</v>
      </c>
      <c r="G13">
        <f>VLOOKUP($A13,'isi-2022'!$A$1:$BL$1000,G$3,FALSE)</f>
        <v>2</v>
      </c>
      <c r="H13">
        <f>VLOOKUP($A13,'isi-2022'!$A$1:$BL$1000,H$3,FALSE)</f>
        <v>3</v>
      </c>
      <c r="I13">
        <f>VLOOKUP($A13,'isi-2022'!$A$1:$BL$1000,I$3,FALSE)</f>
        <v>1</v>
      </c>
      <c r="J13">
        <f>VLOOKUP($A13,'isi-2022'!$A$1:$BL$1000,J$3,FALSE)</f>
        <v>1</v>
      </c>
      <c r="K13">
        <f>VLOOKUP($A13,'isi-2022'!$A$1:$BL$1000,K$3,FALSE)</f>
        <v>1</v>
      </c>
      <c r="L13">
        <f>VLOOKUP($A13,'isi-2022'!$A$1:$BL$1000,L$3,FALSE)</f>
        <v>1</v>
      </c>
      <c r="M13">
        <f>VLOOKUP($A13,'isi-2022'!$A$1:$BL$1000,M$3,FALSE)</f>
        <v>1</v>
      </c>
      <c r="N13">
        <f>VLOOKUP($A13,'isi-2022'!$A$1:$BL$1000,N$3,FALSE)</f>
        <v>1</v>
      </c>
      <c r="O13">
        <f>VLOOKUP($A13,'isi-2022'!$A$1:$BL$1000,O$3,FALSE)</f>
        <v>1</v>
      </c>
      <c r="P13">
        <f>VLOOKUP($A13,'isi-2022'!$A$1:$BL$1000,P$3,FALSE)</f>
        <v>3</v>
      </c>
      <c r="Q13">
        <f>VLOOKUP($A13,'isi-2022'!$A$1:$BL$1000,Q$3,FALSE)</f>
        <v>2</v>
      </c>
      <c r="R13">
        <f>VLOOKUP($A13,'isi-2022'!$A$1:$BL$1000,R$3,FALSE)</f>
        <v>2</v>
      </c>
      <c r="S13">
        <f>VLOOKUP($A13,'isi-2022'!$A$1:$BL$1000,S$3,FALSE)</f>
        <v>2</v>
      </c>
      <c r="T13">
        <f>VLOOKUP($A13,'isi-2022'!$A$1:$BL$1000,T$3,FALSE)</f>
        <v>3</v>
      </c>
      <c r="U13">
        <f>VLOOKUP($A13,'isi-2022'!$A$1:$BL$1000,U$3,FALSE)</f>
        <v>2</v>
      </c>
      <c r="V13">
        <f>VLOOKUP($A13,'isi-2022'!$A$1:$BL$1000,V$3,FALSE)</f>
        <v>2</v>
      </c>
      <c r="W13">
        <f>VLOOKUP($A13,'isi-2022'!$A$1:$BL$1000,W$3,FALSE)</f>
        <v>3</v>
      </c>
      <c r="X13">
        <f>VLOOKUP($A13,'isi-2022'!$A$1:$BL$1000,X$3,FALSE)</f>
        <v>2</v>
      </c>
      <c r="Y13">
        <f>VLOOKUP($A13,'isi-2022'!$A$1:$BL$1000,Y$3,FALSE)</f>
        <v>2</v>
      </c>
      <c r="Z13">
        <f>VLOOKUP($A13,'isi-2022'!$A$1:$BL$1000,Z$3,FALSE)</f>
        <v>2</v>
      </c>
      <c r="AA13">
        <f>VLOOKUP($A13,'isi-2022'!$A$1:$BL$1000,AA$3,FALSE)</f>
        <v>2</v>
      </c>
      <c r="AB13">
        <f>VLOOKUP($A13,'isi-2022'!$A$1:$BL$1000,AB$3,FALSE)</f>
        <v>2</v>
      </c>
      <c r="AC13">
        <f>VLOOKUP($A13,'isi-2022'!$A$1:$BL$1000,AC$3,FALSE)</f>
        <v>1</v>
      </c>
      <c r="AD13">
        <f>VLOOKUP($A13,'isi-2022'!$A$1:$BL$1000,AD$3,FALSE)</f>
        <v>2</v>
      </c>
      <c r="AE13">
        <f>VLOOKUP($A13,'isi-2022'!$A$1:$BL$1000,AE$3,FALSE)</f>
        <v>2</v>
      </c>
      <c r="AF13">
        <f>VLOOKUP($A13,'isi-2022'!$A$1:$BL$1000,AF$3,FALSE)</f>
        <v>1</v>
      </c>
      <c r="AG13">
        <f>VLOOKUP($A13,'isi-2022'!$A$1:$BL$1000,AG$3,FALSE)</f>
        <v>2</v>
      </c>
      <c r="AH13">
        <f>VLOOKUP($A13,'isi-2022'!$A$1:$BL$1000,AH$3,FALSE)</f>
        <v>3</v>
      </c>
      <c r="AI13">
        <f>VLOOKUP($A13,'isi-2022'!$A$1:$BL$1000,AI$3,FALSE)</f>
        <v>1</v>
      </c>
      <c r="AJ13">
        <f>VLOOKUP($A13,'isi-2022'!$A$1:$BL$1000,AJ$3,FALSE)</f>
        <v>1</v>
      </c>
      <c r="AK13">
        <f>VLOOKUP($A13,'isi-2022'!$A$1:$BL$1000,AK$3,FALSE)</f>
        <v>1</v>
      </c>
      <c r="AL13">
        <f>VLOOKUP($A13,'isi-2022'!$A$1:$BL$1000,AL$3,FALSE)</f>
        <v>4</v>
      </c>
      <c r="AM13">
        <f>VLOOKUP($A13,'isi-2022'!$A$1:$BL$1000,AM$3,FALSE)</f>
        <v>4</v>
      </c>
      <c r="AN13">
        <f>VLOOKUP($A13,'isi-2022'!$A$1:$BL$1000,AN$3,FALSE)</f>
        <v>4</v>
      </c>
      <c r="AO13">
        <f>VLOOKUP($A13,'isi-2022'!$A$1:$BL$1000,AO$3,FALSE)</f>
        <v>4</v>
      </c>
      <c r="AP13">
        <f>VLOOKUP($A13,'isi-2022'!$A$1:$BL$1000,AP$3,FALSE)</f>
        <v>4</v>
      </c>
      <c r="AQ13">
        <f>VLOOKUP($A13,'isi-2022'!$A$1:$BL$1000,AQ$3,FALSE)</f>
        <v>4</v>
      </c>
      <c r="AR13">
        <f>VLOOKUP($A13,'isi-2022'!$A$1:$BL$1000,AR$3,FALSE)</f>
        <v>4</v>
      </c>
      <c r="AS13">
        <f>VLOOKUP($A13,'isi-2022'!$A$1:$BL$1000,AS$3,FALSE)</f>
        <v>3</v>
      </c>
      <c r="AT13">
        <f>VLOOKUP($A13,'isi-2022'!$A$1:$BL$1000,AT$3,FALSE)</f>
        <v>3</v>
      </c>
      <c r="AU13">
        <f>VLOOKUP($A13,'isi-2022'!$A$1:$BL$1000,AU$3,FALSE)</f>
        <v>3</v>
      </c>
      <c r="AV13">
        <f>VLOOKUP($A13,'isi-2022'!$A$1:$BL$1000,AV$3,FALSE)</f>
        <v>4</v>
      </c>
      <c r="AW13">
        <f>VLOOKUP($A13,'isi-2022'!$A$1:$BL$1000,AW$3,FALSE)</f>
        <v>2</v>
      </c>
      <c r="AX13">
        <f>VLOOKUP($A13,'isi-2022'!$A$1:$BL$1000,AX$3,FALSE)</f>
        <v>4</v>
      </c>
      <c r="AY13">
        <f>VLOOKUP($A13,'isi-2022'!$A$1:$BL$1000,AY$3,FALSE)</f>
        <v>4</v>
      </c>
      <c r="AZ13">
        <f>VLOOKUP($A13,'isi-2022'!$A$1:$BL$1000,AZ$3,FALSE)</f>
        <v>2</v>
      </c>
      <c r="BA13">
        <f>VLOOKUP($A13,'isi-2022'!$A$1:$BL$1000,BA$3,FALSE)</f>
        <v>3</v>
      </c>
      <c r="BB13" s="3">
        <f t="shared" si="30"/>
        <v>1.5</v>
      </c>
      <c r="BC13" s="3">
        <f t="shared" si="31"/>
        <v>2.25</v>
      </c>
      <c r="BD13" s="3">
        <f t="shared" si="32"/>
        <v>2.25</v>
      </c>
      <c r="BE13" s="3">
        <f t="shared" si="33"/>
        <v>2</v>
      </c>
      <c r="BF13" s="3">
        <f t="shared" si="34"/>
        <v>1.875</v>
      </c>
      <c r="BG13" s="3">
        <f t="shared" si="35"/>
        <v>1</v>
      </c>
      <c r="BH13" s="3">
        <f t="shared" si="36"/>
        <v>3.7</v>
      </c>
      <c r="BI13" s="3">
        <f t="shared" si="37"/>
        <v>3.1666666666666665</v>
      </c>
      <c r="BJ13" s="3">
        <f t="shared" si="38"/>
        <v>1.5</v>
      </c>
      <c r="BK13" s="3">
        <f t="shared" si="39"/>
        <v>2.2000000000000002</v>
      </c>
      <c r="BL13" s="3">
        <f t="shared" si="40"/>
        <v>1.6363636363636365</v>
      </c>
      <c r="BM13" s="3">
        <f t="shared" si="41"/>
        <v>3.4890109890109891</v>
      </c>
      <c r="BN13" s="3">
        <f t="shared" si="42"/>
        <v>2.6025</v>
      </c>
      <c r="BO13" s="3"/>
      <c r="BP13" s="3"/>
    </row>
    <row r="14" spans="1:68" x14ac:dyDescent="0.25">
      <c r="A14" t="str">
        <f>INDEX('instansi pusat'!$B$2:$C$623,MATCH(B14,'instansi pusat'!$D$2:$D$623,0),2)</f>
        <v>i2023110600001</v>
      </c>
      <c r="B14" s="11" t="s">
        <v>92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G14" s="3"/>
      <c r="BH14" s="3"/>
      <c r="BI14" s="3"/>
      <c r="BJ14" s="3">
        <v>0.86625213181883398</v>
      </c>
      <c r="BK14" s="3">
        <v>1.6658695545406601</v>
      </c>
      <c r="BL14" s="3">
        <v>1.0994738420477901</v>
      </c>
      <c r="BM14" s="3">
        <v>3.0318826897553599</v>
      </c>
      <c r="BN14" s="3">
        <f t="shared" si="42"/>
        <v>2.0899999735481876</v>
      </c>
      <c r="BO14" s="3"/>
      <c r="BP14" s="3"/>
    </row>
    <row r="15" spans="1:68" x14ac:dyDescent="0.25"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G15" s="3"/>
      <c r="BH15" s="3"/>
      <c r="BI15" s="3"/>
      <c r="BJ15" s="3">
        <v>0.78335721373778699</v>
      </c>
      <c r="BK15" s="3">
        <v>1.5064562446914</v>
      </c>
      <c r="BL15" s="3">
        <v>0.99426116756122696</v>
      </c>
      <c r="BM15" s="3">
        <v>2.7417503527751999</v>
      </c>
      <c r="BN15" s="3">
        <f t="shared" si="42"/>
        <v>1.8900000021190808</v>
      </c>
      <c r="BO15" s="3"/>
      <c r="BP15" s="3"/>
    </row>
    <row r="16" spans="1:68" x14ac:dyDescent="0.25"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G16" s="3"/>
      <c r="BH16" s="3"/>
      <c r="BI16" s="3"/>
      <c r="BJ16" s="3">
        <v>1.0651999913172101</v>
      </c>
      <c r="BK16" s="3">
        <v>2.0484616060709402</v>
      </c>
      <c r="BL16" s="3">
        <v>1.35198458328738</v>
      </c>
      <c r="BM16" s="3">
        <v>3.72820024360822</v>
      </c>
      <c r="BN16" s="3">
        <f t="shared" si="42"/>
        <v>2.5699999674731302</v>
      </c>
      <c r="BO16" s="3"/>
      <c r="BP16" s="3"/>
    </row>
    <row r="17" spans="9:68" x14ac:dyDescent="0.25"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spans="9:68" x14ac:dyDescent="0.25"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spans="9:68" x14ac:dyDescent="0.25"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spans="9:68" x14ac:dyDescent="0.25"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spans="9:68" x14ac:dyDescent="0.25"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spans="9:68" x14ac:dyDescent="0.25"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spans="9:68" x14ac:dyDescent="0.25"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spans="9:68" x14ac:dyDescent="0.25"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spans="9:68" x14ac:dyDescent="0.25"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spans="9:68" x14ac:dyDescent="0.25"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spans="9:68" x14ac:dyDescent="0.25"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spans="9:68" x14ac:dyDescent="0.25"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spans="9:68" x14ac:dyDescent="0.25"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spans="9:68" x14ac:dyDescent="0.25"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spans="9:68" x14ac:dyDescent="0.25"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spans="9:68" x14ac:dyDescent="0.25"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spans="9:68" x14ac:dyDescent="0.25"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spans="9:68" x14ac:dyDescent="0.25"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spans="9:68" x14ac:dyDescent="0.25"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spans="9:68" x14ac:dyDescent="0.25"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spans="9:68" x14ac:dyDescent="0.25"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spans="9:68" x14ac:dyDescent="0.25"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spans="9:68" x14ac:dyDescent="0.25"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spans="9:68" x14ac:dyDescent="0.25"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spans="9:68" x14ac:dyDescent="0.25"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spans="9:68" x14ac:dyDescent="0.25"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spans="9:68" x14ac:dyDescent="0.25"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spans="9:68" x14ac:dyDescent="0.25"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spans="9:68" x14ac:dyDescent="0.25"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spans="9:68" x14ac:dyDescent="0.25"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spans="9:68" x14ac:dyDescent="0.25"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spans="9:68" x14ac:dyDescent="0.25"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spans="9:68" x14ac:dyDescent="0.25"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spans="9:68" x14ac:dyDescent="0.25"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spans="9:68" x14ac:dyDescent="0.25"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spans="9:68" x14ac:dyDescent="0.25"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spans="9:68" x14ac:dyDescent="0.25"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spans="9:68" x14ac:dyDescent="0.25"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spans="9:68" x14ac:dyDescent="0.25"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spans="9:68" x14ac:dyDescent="0.25"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spans="9:68" x14ac:dyDescent="0.25"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spans="9:68" x14ac:dyDescent="0.25"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spans="9:68" x14ac:dyDescent="0.25"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spans="9:68" x14ac:dyDescent="0.25"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spans="9:68" x14ac:dyDescent="0.25"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spans="9:68" x14ac:dyDescent="0.25"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spans="9:68" x14ac:dyDescent="0.25"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spans="9:68" x14ac:dyDescent="0.25"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spans="9:68" x14ac:dyDescent="0.25"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spans="9:68" x14ac:dyDescent="0.25"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spans="9:68" x14ac:dyDescent="0.25"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spans="9:68" x14ac:dyDescent="0.25"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spans="9:68" x14ac:dyDescent="0.25"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spans="9:68" x14ac:dyDescent="0.25"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spans="9:68" x14ac:dyDescent="0.25"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spans="9:68" x14ac:dyDescent="0.25"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spans="9:68" x14ac:dyDescent="0.25"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spans="9:68" x14ac:dyDescent="0.25"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spans="9:68" x14ac:dyDescent="0.25"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spans="9:68" x14ac:dyDescent="0.25"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spans="9:68" x14ac:dyDescent="0.25"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spans="9:68" x14ac:dyDescent="0.25"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spans="9:68" x14ac:dyDescent="0.25"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spans="9:68" x14ac:dyDescent="0.25"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spans="9:68" x14ac:dyDescent="0.25"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spans="9:68" x14ac:dyDescent="0.25"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spans="9:68" x14ac:dyDescent="0.25"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spans="9:68" x14ac:dyDescent="0.25"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spans="9:68" x14ac:dyDescent="0.25"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spans="9:68" x14ac:dyDescent="0.25"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spans="9:68" x14ac:dyDescent="0.25"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spans="9:68" x14ac:dyDescent="0.25"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spans="9:68" x14ac:dyDescent="0.25"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spans="9:68" x14ac:dyDescent="0.25"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spans="9:68" x14ac:dyDescent="0.25"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spans="9:68" x14ac:dyDescent="0.25"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spans="9:68" x14ac:dyDescent="0.25"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spans="9:68" x14ac:dyDescent="0.25"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spans="9:68" x14ac:dyDescent="0.25"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spans="9:68" x14ac:dyDescent="0.25"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spans="9:68" x14ac:dyDescent="0.25"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spans="9:68" x14ac:dyDescent="0.25"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spans="9:68" x14ac:dyDescent="0.25"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spans="9:68" x14ac:dyDescent="0.25"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spans="9:68" x14ac:dyDescent="0.25"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spans="9:68" x14ac:dyDescent="0.25"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spans="9:68" x14ac:dyDescent="0.25"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spans="9:68" x14ac:dyDescent="0.25"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spans="9:68" x14ac:dyDescent="0.25"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spans="9:68" x14ac:dyDescent="0.25"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spans="9:68" x14ac:dyDescent="0.25"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spans="9:68" x14ac:dyDescent="0.25"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spans="9:68" x14ac:dyDescent="0.25"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spans="9:68" x14ac:dyDescent="0.25"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spans="9:68" x14ac:dyDescent="0.25"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spans="9:68" x14ac:dyDescent="0.25"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spans="9:68" x14ac:dyDescent="0.25"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spans="9:68" x14ac:dyDescent="0.25"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spans="9:68" x14ac:dyDescent="0.25"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spans="9:68" x14ac:dyDescent="0.25"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spans="9:68" x14ac:dyDescent="0.25"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spans="9:68" x14ac:dyDescent="0.25"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spans="9:68" x14ac:dyDescent="0.25"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spans="9:68" x14ac:dyDescent="0.25"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spans="9:68" x14ac:dyDescent="0.25"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spans="9:68" x14ac:dyDescent="0.25"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spans="9:68" x14ac:dyDescent="0.25"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spans="9:68" x14ac:dyDescent="0.25"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spans="9:68" x14ac:dyDescent="0.25"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spans="9:68" x14ac:dyDescent="0.25"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spans="9:68" x14ac:dyDescent="0.25"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spans="9:68" x14ac:dyDescent="0.25"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spans="9:68" x14ac:dyDescent="0.25"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spans="9:68" x14ac:dyDescent="0.25"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spans="9:68" x14ac:dyDescent="0.25"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spans="9:68" x14ac:dyDescent="0.25"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spans="9:68" x14ac:dyDescent="0.25"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spans="9:68" x14ac:dyDescent="0.25"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spans="9:68" x14ac:dyDescent="0.25"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spans="9:68" x14ac:dyDescent="0.25"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spans="9:68" x14ac:dyDescent="0.25"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spans="9:68" x14ac:dyDescent="0.25"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spans="9:68" x14ac:dyDescent="0.25"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spans="9:68" x14ac:dyDescent="0.25"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spans="9:68" x14ac:dyDescent="0.25"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spans="9:68" x14ac:dyDescent="0.25"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spans="9:68" x14ac:dyDescent="0.25"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spans="9:68" x14ac:dyDescent="0.25"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spans="9:68" x14ac:dyDescent="0.25"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spans="9:68" x14ac:dyDescent="0.25"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spans="9:68" x14ac:dyDescent="0.25"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spans="9:68" x14ac:dyDescent="0.25"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spans="9:68" x14ac:dyDescent="0.25"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spans="9:68" x14ac:dyDescent="0.25"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spans="9:68" x14ac:dyDescent="0.25"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spans="9:68" x14ac:dyDescent="0.25"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spans="9:68" x14ac:dyDescent="0.25"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spans="9:68" x14ac:dyDescent="0.25"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spans="9:68" x14ac:dyDescent="0.25"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spans="9:68" x14ac:dyDescent="0.25"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spans="9:68" x14ac:dyDescent="0.25"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spans="9:68" x14ac:dyDescent="0.25"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spans="9:68" x14ac:dyDescent="0.25"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spans="9:68" x14ac:dyDescent="0.25"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spans="9:68" x14ac:dyDescent="0.25"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spans="9:68" x14ac:dyDescent="0.25"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spans="9:68" x14ac:dyDescent="0.25"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spans="9:68" x14ac:dyDescent="0.25"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spans="9:68" x14ac:dyDescent="0.25"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spans="9:68" x14ac:dyDescent="0.25"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spans="9:68" x14ac:dyDescent="0.25"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spans="9:68" x14ac:dyDescent="0.25"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spans="9:68" x14ac:dyDescent="0.25"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spans="9:68" x14ac:dyDescent="0.25"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spans="9:68" x14ac:dyDescent="0.25"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spans="9:68" x14ac:dyDescent="0.25"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spans="9:68" x14ac:dyDescent="0.25"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spans="9:68" x14ac:dyDescent="0.25"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spans="9:68" x14ac:dyDescent="0.25"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spans="9:68" x14ac:dyDescent="0.25"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spans="9:68" x14ac:dyDescent="0.25"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spans="9:68" x14ac:dyDescent="0.25"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spans="9:68" x14ac:dyDescent="0.25"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spans="9:68" x14ac:dyDescent="0.25"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spans="9:68" x14ac:dyDescent="0.25"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spans="9:68" x14ac:dyDescent="0.25"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spans="9:68" x14ac:dyDescent="0.25"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spans="9:68" x14ac:dyDescent="0.25"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spans="9:68" x14ac:dyDescent="0.25"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spans="9:68" x14ac:dyDescent="0.25"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spans="9:68" x14ac:dyDescent="0.25"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spans="9:68" x14ac:dyDescent="0.25"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spans="9:68" x14ac:dyDescent="0.25"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spans="9:68" x14ac:dyDescent="0.25"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spans="9:68" x14ac:dyDescent="0.25"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spans="9:68" x14ac:dyDescent="0.25"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spans="9:68" x14ac:dyDescent="0.25"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spans="9:68" x14ac:dyDescent="0.25"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spans="9:68" x14ac:dyDescent="0.25"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spans="9:68" x14ac:dyDescent="0.25"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spans="9:68" x14ac:dyDescent="0.25"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spans="9:68" x14ac:dyDescent="0.25"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spans="9:68" x14ac:dyDescent="0.25"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spans="9:68" x14ac:dyDescent="0.25"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spans="9:68" x14ac:dyDescent="0.25"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spans="9:68" x14ac:dyDescent="0.25"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spans="9:68" x14ac:dyDescent="0.25"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spans="9:68" x14ac:dyDescent="0.25"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spans="9:68" x14ac:dyDescent="0.25"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spans="9:68" x14ac:dyDescent="0.25"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spans="9:68" x14ac:dyDescent="0.25"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spans="9:68" x14ac:dyDescent="0.25"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spans="9:68" x14ac:dyDescent="0.25"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spans="9:68" x14ac:dyDescent="0.25"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spans="9:68" x14ac:dyDescent="0.25"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spans="9:68" x14ac:dyDescent="0.25"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spans="9:68" x14ac:dyDescent="0.25"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spans="9:68" x14ac:dyDescent="0.25"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spans="9:68" x14ac:dyDescent="0.25"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spans="9:68" x14ac:dyDescent="0.25"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spans="9:68" x14ac:dyDescent="0.25"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spans="9:68" x14ac:dyDescent="0.25"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spans="9:68" x14ac:dyDescent="0.25"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spans="9:68" x14ac:dyDescent="0.25"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spans="9:68" x14ac:dyDescent="0.25"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spans="9:68" x14ac:dyDescent="0.25"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spans="9:68" x14ac:dyDescent="0.25"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spans="9:68" x14ac:dyDescent="0.25"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spans="9:68" x14ac:dyDescent="0.25"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spans="9:68" x14ac:dyDescent="0.25"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spans="9:68" x14ac:dyDescent="0.25"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spans="9:68" x14ac:dyDescent="0.25"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spans="9:68" x14ac:dyDescent="0.25"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spans="9:68" x14ac:dyDescent="0.25"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spans="9:68" x14ac:dyDescent="0.25"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spans="9:68" x14ac:dyDescent="0.25"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spans="9:68" x14ac:dyDescent="0.25"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spans="9:68" x14ac:dyDescent="0.25"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spans="9:68" x14ac:dyDescent="0.25"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spans="9:68" x14ac:dyDescent="0.25"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spans="9:68" x14ac:dyDescent="0.25"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spans="9:68" x14ac:dyDescent="0.25"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spans="9:68" x14ac:dyDescent="0.25"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spans="9:68" x14ac:dyDescent="0.25"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spans="9:68" x14ac:dyDescent="0.25"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spans="9:68" x14ac:dyDescent="0.25"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spans="9:68" x14ac:dyDescent="0.25"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spans="9:68" x14ac:dyDescent="0.25"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spans="9:68" x14ac:dyDescent="0.25"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spans="9:68" x14ac:dyDescent="0.25"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spans="9:68" x14ac:dyDescent="0.25"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spans="9:68" x14ac:dyDescent="0.25"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spans="9:68" x14ac:dyDescent="0.25"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spans="9:68" x14ac:dyDescent="0.25"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spans="9:68" x14ac:dyDescent="0.25"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spans="9:68" x14ac:dyDescent="0.25"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spans="9:68" x14ac:dyDescent="0.25"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spans="9:68" x14ac:dyDescent="0.25"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spans="9:68" x14ac:dyDescent="0.25"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spans="9:68" x14ac:dyDescent="0.25"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spans="9:68" x14ac:dyDescent="0.25"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spans="9:68" x14ac:dyDescent="0.25"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spans="9:68" x14ac:dyDescent="0.25"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spans="9:68" x14ac:dyDescent="0.25"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spans="9:68" x14ac:dyDescent="0.25"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spans="9:68" x14ac:dyDescent="0.25"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spans="9:68" x14ac:dyDescent="0.25"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spans="9:68" x14ac:dyDescent="0.25"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spans="9:68" x14ac:dyDescent="0.25"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spans="9:68" x14ac:dyDescent="0.25"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spans="9:68" x14ac:dyDescent="0.25"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spans="9:68" x14ac:dyDescent="0.25"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spans="9:68" x14ac:dyDescent="0.25"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spans="9:68" x14ac:dyDescent="0.25"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spans="9:68" x14ac:dyDescent="0.25"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spans="9:68" x14ac:dyDescent="0.25"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spans="9:68" x14ac:dyDescent="0.25"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spans="9:68" x14ac:dyDescent="0.25"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spans="9:68" x14ac:dyDescent="0.25"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spans="9:68" x14ac:dyDescent="0.25"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spans="9:68" x14ac:dyDescent="0.25"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spans="9:68" x14ac:dyDescent="0.25"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spans="9:68" x14ac:dyDescent="0.25"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spans="9:68" x14ac:dyDescent="0.25"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spans="9:68" x14ac:dyDescent="0.25"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spans="9:68" x14ac:dyDescent="0.25"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spans="9:68" x14ac:dyDescent="0.25"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spans="9:68" x14ac:dyDescent="0.25"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spans="9:68" x14ac:dyDescent="0.25"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spans="9:68" x14ac:dyDescent="0.25"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spans="9:68" x14ac:dyDescent="0.25"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spans="9:68" x14ac:dyDescent="0.25"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spans="9:68" x14ac:dyDescent="0.25"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spans="9:68" x14ac:dyDescent="0.25"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spans="9:68" x14ac:dyDescent="0.25"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spans="9:68" x14ac:dyDescent="0.25"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spans="9:68" x14ac:dyDescent="0.25"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spans="9:68" x14ac:dyDescent="0.25"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spans="9:68" x14ac:dyDescent="0.25"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spans="9:68" x14ac:dyDescent="0.25"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spans="9:68" x14ac:dyDescent="0.25"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spans="9:68" x14ac:dyDescent="0.25"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spans="9:68" x14ac:dyDescent="0.25"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spans="9:68" x14ac:dyDescent="0.25"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spans="9:68" x14ac:dyDescent="0.25"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spans="9:68" x14ac:dyDescent="0.25"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spans="9:68" x14ac:dyDescent="0.25"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spans="9:68" x14ac:dyDescent="0.25"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spans="9:68" x14ac:dyDescent="0.25"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spans="9:68" x14ac:dyDescent="0.25"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spans="9:68" x14ac:dyDescent="0.25"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spans="9:68" x14ac:dyDescent="0.25"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spans="9:68" x14ac:dyDescent="0.25"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spans="9:68" x14ac:dyDescent="0.25"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spans="9:68" x14ac:dyDescent="0.25"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spans="9:68" x14ac:dyDescent="0.25"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spans="9:68" x14ac:dyDescent="0.25"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spans="9:68" x14ac:dyDescent="0.25"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spans="9:68" x14ac:dyDescent="0.25"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spans="9:68" x14ac:dyDescent="0.25"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spans="9:68" x14ac:dyDescent="0.25"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spans="9:68" x14ac:dyDescent="0.25"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spans="9:68" x14ac:dyDescent="0.25"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spans="9:68" x14ac:dyDescent="0.25"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spans="9:68" x14ac:dyDescent="0.25"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spans="9:68" x14ac:dyDescent="0.25"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spans="9:68" x14ac:dyDescent="0.25"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spans="9:68" x14ac:dyDescent="0.25"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spans="9:68" x14ac:dyDescent="0.25"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spans="9:68" x14ac:dyDescent="0.25"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spans="9:68" x14ac:dyDescent="0.25"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spans="9:68" x14ac:dyDescent="0.25"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spans="9:68" x14ac:dyDescent="0.25"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spans="9:68" x14ac:dyDescent="0.25"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spans="9:68" x14ac:dyDescent="0.25"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spans="9:68" x14ac:dyDescent="0.25"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spans="9:68" x14ac:dyDescent="0.25"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spans="9:68" x14ac:dyDescent="0.25"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spans="9:68" x14ac:dyDescent="0.25"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spans="9:68" x14ac:dyDescent="0.25"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spans="9:68" x14ac:dyDescent="0.25"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spans="9:68" x14ac:dyDescent="0.25"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spans="9:68" x14ac:dyDescent="0.25"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spans="9:68" x14ac:dyDescent="0.25"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spans="9:68" x14ac:dyDescent="0.25"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spans="9:68" x14ac:dyDescent="0.25"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spans="9:68" x14ac:dyDescent="0.25"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spans="9:68" x14ac:dyDescent="0.25"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spans="9:68" x14ac:dyDescent="0.25"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spans="9:68" x14ac:dyDescent="0.25"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spans="9:68" x14ac:dyDescent="0.25"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spans="9:68" x14ac:dyDescent="0.25"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spans="9:68" x14ac:dyDescent="0.25"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spans="9:68" x14ac:dyDescent="0.25"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spans="9:68" x14ac:dyDescent="0.25"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spans="9:68" x14ac:dyDescent="0.25"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spans="9:68" x14ac:dyDescent="0.25"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spans="9:68" x14ac:dyDescent="0.25"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spans="9:68" x14ac:dyDescent="0.25"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spans="9:68" x14ac:dyDescent="0.25"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spans="9:68" x14ac:dyDescent="0.25"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spans="9:68" x14ac:dyDescent="0.25"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spans="9:68" x14ac:dyDescent="0.25"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spans="9:68" x14ac:dyDescent="0.25"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spans="9:68" x14ac:dyDescent="0.25"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spans="9:68" x14ac:dyDescent="0.25"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spans="9:68" x14ac:dyDescent="0.25"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spans="9:68" x14ac:dyDescent="0.25"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spans="9:68" x14ac:dyDescent="0.25"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spans="9:68" x14ac:dyDescent="0.25"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spans="9:68" x14ac:dyDescent="0.25"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spans="9:68" x14ac:dyDescent="0.25"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spans="9:68" x14ac:dyDescent="0.25"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spans="9:68" x14ac:dyDescent="0.25"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spans="9:68" x14ac:dyDescent="0.25"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spans="9:68" x14ac:dyDescent="0.25"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spans="9:68" x14ac:dyDescent="0.25"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spans="9:68" x14ac:dyDescent="0.25"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spans="9:68" x14ac:dyDescent="0.25"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spans="9:68" x14ac:dyDescent="0.25"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spans="9:68" x14ac:dyDescent="0.25"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spans="9:68" x14ac:dyDescent="0.25"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spans="9:68" x14ac:dyDescent="0.25"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spans="9:68" x14ac:dyDescent="0.25"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spans="9:68" x14ac:dyDescent="0.25"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spans="9:68" x14ac:dyDescent="0.25"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spans="9:68" x14ac:dyDescent="0.25"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spans="9:68" x14ac:dyDescent="0.25"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spans="9:68" x14ac:dyDescent="0.25"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spans="9:68" x14ac:dyDescent="0.25"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spans="9:68" x14ac:dyDescent="0.25"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spans="9:68" x14ac:dyDescent="0.25"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spans="9:68" x14ac:dyDescent="0.25"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spans="9:68" x14ac:dyDescent="0.25"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spans="9:68" x14ac:dyDescent="0.25"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spans="9:68" x14ac:dyDescent="0.25"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spans="9:68" x14ac:dyDescent="0.25"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spans="9:68" x14ac:dyDescent="0.25"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spans="9:68" x14ac:dyDescent="0.25"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spans="9:68" x14ac:dyDescent="0.25"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spans="9:68" x14ac:dyDescent="0.25"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spans="9:68" x14ac:dyDescent="0.25"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spans="9:68" x14ac:dyDescent="0.25"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spans="9:68" x14ac:dyDescent="0.25"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spans="9:68" x14ac:dyDescent="0.25"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spans="9:68" x14ac:dyDescent="0.25"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spans="9:68" x14ac:dyDescent="0.25"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spans="9:68" x14ac:dyDescent="0.25"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spans="9:68" x14ac:dyDescent="0.25"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spans="9:68" x14ac:dyDescent="0.25"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spans="9:68" x14ac:dyDescent="0.25"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spans="9:68" x14ac:dyDescent="0.25"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spans="9:68" x14ac:dyDescent="0.25"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spans="9:68" x14ac:dyDescent="0.25"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spans="9:68" x14ac:dyDescent="0.25"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spans="9:68" x14ac:dyDescent="0.25"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spans="9:68" x14ac:dyDescent="0.25"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spans="9:68" x14ac:dyDescent="0.25"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spans="9:68" x14ac:dyDescent="0.25"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spans="9:68" x14ac:dyDescent="0.25"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spans="9:68" x14ac:dyDescent="0.25"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spans="9:68" x14ac:dyDescent="0.25"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spans="9:68" x14ac:dyDescent="0.25"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spans="9:68" x14ac:dyDescent="0.25"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spans="9:68" x14ac:dyDescent="0.25"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spans="9:68" x14ac:dyDescent="0.25"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spans="9:68" x14ac:dyDescent="0.25"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spans="9:68" x14ac:dyDescent="0.25"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spans="9:68" x14ac:dyDescent="0.25"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spans="9:68" x14ac:dyDescent="0.25"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spans="9:68" x14ac:dyDescent="0.25"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spans="9:68" x14ac:dyDescent="0.25"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spans="9:68" x14ac:dyDescent="0.25"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spans="9:68" x14ac:dyDescent="0.25"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spans="9:68" x14ac:dyDescent="0.25"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spans="9:68" x14ac:dyDescent="0.25"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spans="9:68" x14ac:dyDescent="0.25"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spans="9:68" x14ac:dyDescent="0.25"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spans="9:68" x14ac:dyDescent="0.25"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spans="9:68" x14ac:dyDescent="0.25"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spans="9:68" x14ac:dyDescent="0.25"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spans="9:68" x14ac:dyDescent="0.25"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spans="9:68" x14ac:dyDescent="0.25"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spans="9:68" x14ac:dyDescent="0.25"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spans="9:68" x14ac:dyDescent="0.25"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spans="9:68" x14ac:dyDescent="0.25"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spans="9:68" x14ac:dyDescent="0.25"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spans="9:68" x14ac:dyDescent="0.25"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spans="9:68" x14ac:dyDescent="0.25"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spans="9:68" x14ac:dyDescent="0.25"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spans="9:68" x14ac:dyDescent="0.25"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spans="9:68" x14ac:dyDescent="0.25"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spans="9:68" x14ac:dyDescent="0.25"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spans="9:68" x14ac:dyDescent="0.25"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spans="9:68" x14ac:dyDescent="0.25"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spans="9:68" x14ac:dyDescent="0.25"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spans="9:68" x14ac:dyDescent="0.25"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spans="9:68" x14ac:dyDescent="0.25"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spans="9:68" x14ac:dyDescent="0.25"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spans="9:68" x14ac:dyDescent="0.25"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spans="9:68" x14ac:dyDescent="0.25"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spans="9:68" x14ac:dyDescent="0.25"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spans="9:68" x14ac:dyDescent="0.25"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spans="9:68" x14ac:dyDescent="0.25"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spans="9:68" x14ac:dyDescent="0.25"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spans="9:68" x14ac:dyDescent="0.25"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spans="9:68" x14ac:dyDescent="0.25"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spans="9:68" x14ac:dyDescent="0.25"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spans="9:68" x14ac:dyDescent="0.25"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spans="9:68" x14ac:dyDescent="0.25"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spans="9:68" x14ac:dyDescent="0.25"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spans="9:68" x14ac:dyDescent="0.25"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spans="9:68" x14ac:dyDescent="0.25"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spans="9:68" x14ac:dyDescent="0.25"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spans="9:68" x14ac:dyDescent="0.25"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spans="9:68" x14ac:dyDescent="0.25"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spans="9:68" x14ac:dyDescent="0.25"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spans="9:68" x14ac:dyDescent="0.25"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spans="9:68" x14ac:dyDescent="0.25"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spans="9:68" x14ac:dyDescent="0.25"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spans="9:68" x14ac:dyDescent="0.25"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spans="9:68" x14ac:dyDescent="0.25"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spans="9:68" x14ac:dyDescent="0.25"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spans="9:68" x14ac:dyDescent="0.25"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spans="9:68" x14ac:dyDescent="0.25"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spans="9:68" x14ac:dyDescent="0.25"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spans="9:68" x14ac:dyDescent="0.25"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spans="9:68" x14ac:dyDescent="0.25"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spans="9:68" x14ac:dyDescent="0.25"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spans="9:68" x14ac:dyDescent="0.25"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spans="9:68" x14ac:dyDescent="0.25"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spans="9:68" x14ac:dyDescent="0.25"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spans="9:68" x14ac:dyDescent="0.25"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spans="9:68" x14ac:dyDescent="0.25"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spans="9:68" x14ac:dyDescent="0.25"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spans="9:68" x14ac:dyDescent="0.25"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spans="9:68" x14ac:dyDescent="0.25"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spans="9:68" x14ac:dyDescent="0.25"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spans="9:68" x14ac:dyDescent="0.25"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spans="9:68" x14ac:dyDescent="0.25"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spans="9:68" x14ac:dyDescent="0.25"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spans="9:68" x14ac:dyDescent="0.25"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spans="9:68" x14ac:dyDescent="0.25"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spans="9:68" x14ac:dyDescent="0.25"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spans="9:68" x14ac:dyDescent="0.25"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spans="9:68" x14ac:dyDescent="0.25"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spans="9:68" x14ac:dyDescent="0.25"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spans="9:68" x14ac:dyDescent="0.25"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spans="9:68" x14ac:dyDescent="0.25"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spans="9:68" x14ac:dyDescent="0.25"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spans="9:68" x14ac:dyDescent="0.25"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spans="9:68" x14ac:dyDescent="0.25"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spans="9:68" x14ac:dyDescent="0.25"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spans="9:68" x14ac:dyDescent="0.25"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spans="9:68" x14ac:dyDescent="0.25"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spans="9:68" x14ac:dyDescent="0.25"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spans="9:68" x14ac:dyDescent="0.25"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spans="9:68" x14ac:dyDescent="0.25"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spans="9:68" x14ac:dyDescent="0.25"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spans="9:68" x14ac:dyDescent="0.25"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spans="9:68" x14ac:dyDescent="0.25"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spans="9:68" x14ac:dyDescent="0.25"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spans="9:68" x14ac:dyDescent="0.25"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spans="9:68" x14ac:dyDescent="0.25"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spans="9:68" x14ac:dyDescent="0.25"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spans="9:68" x14ac:dyDescent="0.25"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spans="9:68" x14ac:dyDescent="0.25"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spans="9:68" x14ac:dyDescent="0.25"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spans="9:68" x14ac:dyDescent="0.25"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spans="9:68" x14ac:dyDescent="0.25"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spans="9:68" x14ac:dyDescent="0.25"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spans="9:68" x14ac:dyDescent="0.25"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spans="56:68" x14ac:dyDescent="0.25"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spans="56:68" x14ac:dyDescent="0.25"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spans="56:68" x14ac:dyDescent="0.25"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spans="56:68" x14ac:dyDescent="0.25"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spans="56:68" x14ac:dyDescent="0.25"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spans="56:68" x14ac:dyDescent="0.25"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spans="56:68" x14ac:dyDescent="0.25"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spans="56:68" x14ac:dyDescent="0.25">
      <c r="BD536" s="3">
        <f t="shared" ref="BD536:BD556" si="45">SUM(I536:R536)*(1.3/13)</f>
        <v>0</v>
      </c>
      <c r="BE536" s="3">
        <f t="shared" ref="BE536:BE556" si="46">SUM(S536:V536)*(2.5/10)</f>
        <v>0</v>
      </c>
      <c r="BF536" s="3">
        <f t="shared" ref="BF536:BF556" si="47">SUM(W536:Z536)*(2.5/10)</f>
        <v>0</v>
      </c>
      <c r="BG536" s="3">
        <f t="shared" ref="BG536:BG556" si="48">SUM(AA536:AB536)*(2.5/5)</f>
        <v>0</v>
      </c>
      <c r="BH536" s="3">
        <f t="shared" ref="BH536:BH556" si="49">SUM(AC536:AJ536)*(1.5/12)</f>
        <v>0</v>
      </c>
      <c r="BI536" s="3">
        <f t="shared" ref="BI536:BI556" si="50">SUM(AK536:AM536)*(1.5/4.5)</f>
        <v>0</v>
      </c>
      <c r="BJ536" s="3">
        <f t="shared" ref="BJ536:BJ556" si="51">SUM(AN536:AW536)*(2.75/27.5)</f>
        <v>0</v>
      </c>
      <c r="BK536" s="3">
        <f t="shared" ref="BK536:BK556" si="52">SUM(AX536:BC536)*(3/18)</f>
        <v>0</v>
      </c>
      <c r="BL536" s="3">
        <f t="shared" ref="BL536:BL556" si="53">BD536*(13/13)</f>
        <v>0</v>
      </c>
      <c r="BM536" s="3">
        <f t="shared" ref="BM536:BM556" si="54">(BE536*(10/25))+(BF536*(10/25))+(BG536*(5/25))</f>
        <v>0</v>
      </c>
      <c r="BN536" s="3">
        <f t="shared" ref="BN536:BN556" si="55">(BH536*(12/16.5))+(BI536*(4.5/16.5))</f>
        <v>0</v>
      </c>
      <c r="BO536" s="3">
        <f t="shared" ref="BO536:BO556" si="56">(BJ536*(27.5/45.5))+(BK536*(18/45.5))</f>
        <v>0</v>
      </c>
      <c r="BP536" s="3">
        <f t="shared" ref="BP536:BP556" si="57">(BL536*(13/100))+(BM536*(25/100))+(BN536*(16.5/100))+(BO536*(45.5/100))</f>
        <v>0</v>
      </c>
    </row>
    <row r="537" spans="56:68" x14ac:dyDescent="0.25">
      <c r="BD537" s="3">
        <f t="shared" si="45"/>
        <v>0</v>
      </c>
      <c r="BE537" s="3">
        <f t="shared" si="46"/>
        <v>0</v>
      </c>
      <c r="BF537" s="3">
        <f t="shared" si="47"/>
        <v>0</v>
      </c>
      <c r="BG537" s="3">
        <f t="shared" si="48"/>
        <v>0</v>
      </c>
      <c r="BH537" s="3">
        <f t="shared" si="49"/>
        <v>0</v>
      </c>
      <c r="BI537" s="3">
        <f t="shared" si="50"/>
        <v>0</v>
      </c>
      <c r="BJ537" s="3">
        <f t="shared" si="51"/>
        <v>0</v>
      </c>
      <c r="BK537" s="3">
        <f t="shared" si="52"/>
        <v>0</v>
      </c>
      <c r="BL537" s="3">
        <f t="shared" si="53"/>
        <v>0</v>
      </c>
      <c r="BM537" s="3">
        <f t="shared" si="54"/>
        <v>0</v>
      </c>
      <c r="BN537" s="3">
        <f t="shared" si="55"/>
        <v>0</v>
      </c>
      <c r="BO537" s="3">
        <f t="shared" si="56"/>
        <v>0</v>
      </c>
      <c r="BP537" s="3">
        <f t="shared" si="57"/>
        <v>0</v>
      </c>
    </row>
    <row r="538" spans="56:68" x14ac:dyDescent="0.25">
      <c r="BD538" s="3">
        <f t="shared" si="45"/>
        <v>0</v>
      </c>
      <c r="BE538" s="3">
        <f t="shared" si="46"/>
        <v>0</v>
      </c>
      <c r="BF538" s="3">
        <f t="shared" si="47"/>
        <v>0</v>
      </c>
      <c r="BG538" s="3">
        <f t="shared" si="48"/>
        <v>0</v>
      </c>
      <c r="BH538" s="3">
        <f t="shared" si="49"/>
        <v>0</v>
      </c>
      <c r="BI538" s="3">
        <f t="shared" si="50"/>
        <v>0</v>
      </c>
      <c r="BJ538" s="3">
        <f t="shared" si="51"/>
        <v>0</v>
      </c>
      <c r="BK538" s="3">
        <f t="shared" si="52"/>
        <v>0</v>
      </c>
      <c r="BL538" s="3">
        <f t="shared" si="53"/>
        <v>0</v>
      </c>
      <c r="BM538" s="3">
        <f t="shared" si="54"/>
        <v>0</v>
      </c>
      <c r="BN538" s="3">
        <f t="shared" si="55"/>
        <v>0</v>
      </c>
      <c r="BO538" s="3">
        <f t="shared" si="56"/>
        <v>0</v>
      </c>
      <c r="BP538" s="3">
        <f t="shared" si="57"/>
        <v>0</v>
      </c>
    </row>
    <row r="539" spans="56:68" x14ac:dyDescent="0.25">
      <c r="BD539" s="3">
        <f t="shared" si="45"/>
        <v>0</v>
      </c>
      <c r="BE539" s="3">
        <f t="shared" si="46"/>
        <v>0</v>
      </c>
      <c r="BF539" s="3">
        <f t="shared" si="47"/>
        <v>0</v>
      </c>
      <c r="BG539" s="3">
        <f t="shared" si="48"/>
        <v>0</v>
      </c>
      <c r="BH539" s="3">
        <f t="shared" si="49"/>
        <v>0</v>
      </c>
      <c r="BI539" s="3">
        <f t="shared" si="50"/>
        <v>0</v>
      </c>
      <c r="BJ539" s="3">
        <f t="shared" si="51"/>
        <v>0</v>
      </c>
      <c r="BK539" s="3">
        <f t="shared" si="52"/>
        <v>0</v>
      </c>
      <c r="BL539" s="3">
        <f t="shared" si="53"/>
        <v>0</v>
      </c>
      <c r="BM539" s="3">
        <f t="shared" si="54"/>
        <v>0</v>
      </c>
      <c r="BN539" s="3">
        <f t="shared" si="55"/>
        <v>0</v>
      </c>
      <c r="BO539" s="3">
        <f t="shared" si="56"/>
        <v>0</v>
      </c>
      <c r="BP539" s="3">
        <f t="shared" si="57"/>
        <v>0</v>
      </c>
    </row>
    <row r="540" spans="56:68" x14ac:dyDescent="0.25">
      <c r="BD540" s="3">
        <f t="shared" si="45"/>
        <v>0</v>
      </c>
      <c r="BE540" s="3">
        <f t="shared" si="46"/>
        <v>0</v>
      </c>
      <c r="BF540" s="3">
        <f t="shared" si="47"/>
        <v>0</v>
      </c>
      <c r="BG540" s="3">
        <f t="shared" si="48"/>
        <v>0</v>
      </c>
      <c r="BH540" s="3">
        <f t="shared" si="49"/>
        <v>0</v>
      </c>
      <c r="BI540" s="3">
        <f t="shared" si="50"/>
        <v>0</v>
      </c>
      <c r="BJ540" s="3">
        <f t="shared" si="51"/>
        <v>0</v>
      </c>
      <c r="BK540" s="3">
        <f t="shared" si="52"/>
        <v>0</v>
      </c>
      <c r="BL540" s="3">
        <f t="shared" si="53"/>
        <v>0</v>
      </c>
      <c r="BM540" s="3">
        <f t="shared" si="54"/>
        <v>0</v>
      </c>
      <c r="BN540" s="3">
        <f t="shared" si="55"/>
        <v>0</v>
      </c>
      <c r="BO540" s="3">
        <f t="shared" si="56"/>
        <v>0</v>
      </c>
      <c r="BP540" s="3">
        <f t="shared" si="57"/>
        <v>0</v>
      </c>
    </row>
    <row r="541" spans="56:68" x14ac:dyDescent="0.25">
      <c r="BD541" s="3">
        <f t="shared" si="45"/>
        <v>0</v>
      </c>
      <c r="BE541" s="3">
        <f t="shared" si="46"/>
        <v>0</v>
      </c>
      <c r="BF541" s="3">
        <f t="shared" si="47"/>
        <v>0</v>
      </c>
      <c r="BG541" s="3">
        <f t="shared" si="48"/>
        <v>0</v>
      </c>
      <c r="BH541" s="3">
        <f t="shared" si="49"/>
        <v>0</v>
      </c>
      <c r="BI541" s="3">
        <f t="shared" si="50"/>
        <v>0</v>
      </c>
      <c r="BJ541" s="3">
        <f t="shared" si="51"/>
        <v>0</v>
      </c>
      <c r="BK541" s="3">
        <f t="shared" si="52"/>
        <v>0</v>
      </c>
      <c r="BL541" s="3">
        <f t="shared" si="53"/>
        <v>0</v>
      </c>
      <c r="BM541" s="3">
        <f t="shared" si="54"/>
        <v>0</v>
      </c>
      <c r="BN541" s="3">
        <f t="shared" si="55"/>
        <v>0</v>
      </c>
      <c r="BO541" s="3">
        <f t="shared" si="56"/>
        <v>0</v>
      </c>
      <c r="BP541" s="3">
        <f t="shared" si="57"/>
        <v>0</v>
      </c>
    </row>
    <row r="542" spans="56:68" x14ac:dyDescent="0.25">
      <c r="BD542" s="3">
        <f t="shared" si="45"/>
        <v>0</v>
      </c>
      <c r="BE542" s="3">
        <f t="shared" si="46"/>
        <v>0</v>
      </c>
      <c r="BF542" s="3">
        <f t="shared" si="47"/>
        <v>0</v>
      </c>
      <c r="BG542" s="3">
        <f t="shared" si="48"/>
        <v>0</v>
      </c>
      <c r="BH542" s="3">
        <f t="shared" si="49"/>
        <v>0</v>
      </c>
      <c r="BI542" s="3">
        <f t="shared" si="50"/>
        <v>0</v>
      </c>
      <c r="BJ542" s="3">
        <f t="shared" si="51"/>
        <v>0</v>
      </c>
      <c r="BK542" s="3">
        <f t="shared" si="52"/>
        <v>0</v>
      </c>
      <c r="BL542" s="3">
        <f t="shared" si="53"/>
        <v>0</v>
      </c>
      <c r="BM542" s="3">
        <f t="shared" si="54"/>
        <v>0</v>
      </c>
      <c r="BN542" s="3">
        <f t="shared" si="55"/>
        <v>0</v>
      </c>
      <c r="BO542" s="3">
        <f t="shared" si="56"/>
        <v>0</v>
      </c>
      <c r="BP542" s="3">
        <f t="shared" si="57"/>
        <v>0</v>
      </c>
    </row>
    <row r="543" spans="56:68" x14ac:dyDescent="0.25">
      <c r="BD543" s="3">
        <f t="shared" si="45"/>
        <v>0</v>
      </c>
      <c r="BE543" s="3">
        <f t="shared" si="46"/>
        <v>0</v>
      </c>
      <c r="BF543" s="3">
        <f t="shared" si="47"/>
        <v>0</v>
      </c>
      <c r="BG543" s="3">
        <f t="shared" si="48"/>
        <v>0</v>
      </c>
      <c r="BH543" s="3">
        <f t="shared" si="49"/>
        <v>0</v>
      </c>
      <c r="BI543" s="3">
        <f t="shared" si="50"/>
        <v>0</v>
      </c>
      <c r="BJ543" s="3">
        <f t="shared" si="51"/>
        <v>0</v>
      </c>
      <c r="BK543" s="3">
        <f t="shared" si="52"/>
        <v>0</v>
      </c>
      <c r="BL543" s="3">
        <f t="shared" si="53"/>
        <v>0</v>
      </c>
      <c r="BM543" s="3">
        <f t="shared" si="54"/>
        <v>0</v>
      </c>
      <c r="BN543" s="3">
        <f t="shared" si="55"/>
        <v>0</v>
      </c>
      <c r="BO543" s="3">
        <f t="shared" si="56"/>
        <v>0</v>
      </c>
      <c r="BP543" s="3">
        <f t="shared" si="57"/>
        <v>0</v>
      </c>
    </row>
    <row r="544" spans="56:68" x14ac:dyDescent="0.25">
      <c r="BD544" s="3">
        <f t="shared" si="45"/>
        <v>0</v>
      </c>
      <c r="BE544" s="3">
        <f t="shared" si="46"/>
        <v>0</v>
      </c>
      <c r="BF544" s="3">
        <f t="shared" si="47"/>
        <v>0</v>
      </c>
      <c r="BG544" s="3">
        <f t="shared" si="48"/>
        <v>0</v>
      </c>
      <c r="BH544" s="3">
        <f t="shared" si="49"/>
        <v>0</v>
      </c>
      <c r="BI544" s="3">
        <f t="shared" si="50"/>
        <v>0</v>
      </c>
      <c r="BJ544" s="3">
        <f t="shared" si="51"/>
        <v>0</v>
      </c>
      <c r="BK544" s="3">
        <f t="shared" si="52"/>
        <v>0</v>
      </c>
      <c r="BL544" s="3">
        <f t="shared" si="53"/>
        <v>0</v>
      </c>
      <c r="BM544" s="3">
        <f t="shared" si="54"/>
        <v>0</v>
      </c>
      <c r="BN544" s="3">
        <f t="shared" si="55"/>
        <v>0</v>
      </c>
      <c r="BO544" s="3">
        <f t="shared" si="56"/>
        <v>0</v>
      </c>
      <c r="BP544" s="3">
        <f t="shared" si="57"/>
        <v>0</v>
      </c>
    </row>
    <row r="545" spans="56:68" x14ac:dyDescent="0.25">
      <c r="BD545" s="3">
        <f t="shared" si="45"/>
        <v>0</v>
      </c>
      <c r="BE545" s="3">
        <f t="shared" si="46"/>
        <v>0</v>
      </c>
      <c r="BF545" s="3">
        <f t="shared" si="47"/>
        <v>0</v>
      </c>
      <c r="BG545" s="3">
        <f t="shared" si="48"/>
        <v>0</v>
      </c>
      <c r="BH545" s="3">
        <f t="shared" si="49"/>
        <v>0</v>
      </c>
      <c r="BI545" s="3">
        <f t="shared" si="50"/>
        <v>0</v>
      </c>
      <c r="BJ545" s="3">
        <f t="shared" si="51"/>
        <v>0</v>
      </c>
      <c r="BK545" s="3">
        <f t="shared" si="52"/>
        <v>0</v>
      </c>
      <c r="BL545" s="3">
        <f t="shared" si="53"/>
        <v>0</v>
      </c>
      <c r="BM545" s="3">
        <f t="shared" si="54"/>
        <v>0</v>
      </c>
      <c r="BN545" s="3">
        <f t="shared" si="55"/>
        <v>0</v>
      </c>
      <c r="BO545" s="3">
        <f t="shared" si="56"/>
        <v>0</v>
      </c>
      <c r="BP545" s="3">
        <f t="shared" si="57"/>
        <v>0</v>
      </c>
    </row>
    <row r="546" spans="56:68" x14ac:dyDescent="0.25">
      <c r="BD546" s="3">
        <f t="shared" si="45"/>
        <v>0</v>
      </c>
      <c r="BE546" s="3">
        <f t="shared" si="46"/>
        <v>0</v>
      </c>
      <c r="BF546" s="3">
        <f t="shared" si="47"/>
        <v>0</v>
      </c>
      <c r="BG546" s="3">
        <f t="shared" si="48"/>
        <v>0</v>
      </c>
      <c r="BH546" s="3">
        <f t="shared" si="49"/>
        <v>0</v>
      </c>
      <c r="BI546" s="3">
        <f t="shared" si="50"/>
        <v>0</v>
      </c>
      <c r="BJ546" s="3">
        <f t="shared" si="51"/>
        <v>0</v>
      </c>
      <c r="BK546" s="3">
        <f t="shared" si="52"/>
        <v>0</v>
      </c>
      <c r="BL546" s="3">
        <f t="shared" si="53"/>
        <v>0</v>
      </c>
      <c r="BM546" s="3">
        <f t="shared" si="54"/>
        <v>0</v>
      </c>
      <c r="BN546" s="3">
        <f t="shared" si="55"/>
        <v>0</v>
      </c>
      <c r="BO546" s="3">
        <f t="shared" si="56"/>
        <v>0</v>
      </c>
      <c r="BP546" s="3">
        <f t="shared" si="57"/>
        <v>0</v>
      </c>
    </row>
    <row r="547" spans="56:68" x14ac:dyDescent="0.25">
      <c r="BD547" s="3">
        <f t="shared" si="45"/>
        <v>0</v>
      </c>
      <c r="BE547" s="3">
        <f t="shared" si="46"/>
        <v>0</v>
      </c>
      <c r="BF547" s="3">
        <f t="shared" si="47"/>
        <v>0</v>
      </c>
      <c r="BG547" s="3">
        <f t="shared" si="48"/>
        <v>0</v>
      </c>
      <c r="BH547" s="3">
        <f t="shared" si="49"/>
        <v>0</v>
      </c>
      <c r="BI547" s="3">
        <f t="shared" si="50"/>
        <v>0</v>
      </c>
      <c r="BJ547" s="3">
        <f t="shared" si="51"/>
        <v>0</v>
      </c>
      <c r="BK547" s="3">
        <f t="shared" si="52"/>
        <v>0</v>
      </c>
      <c r="BL547" s="3">
        <f t="shared" si="53"/>
        <v>0</v>
      </c>
      <c r="BM547" s="3">
        <f t="shared" si="54"/>
        <v>0</v>
      </c>
      <c r="BN547" s="3">
        <f t="shared" si="55"/>
        <v>0</v>
      </c>
      <c r="BO547" s="3">
        <f t="shared" si="56"/>
        <v>0</v>
      </c>
      <c r="BP547" s="3">
        <f t="shared" si="57"/>
        <v>0</v>
      </c>
    </row>
    <row r="548" spans="56:68" x14ac:dyDescent="0.25">
      <c r="BD548" s="3">
        <f t="shared" si="45"/>
        <v>0</v>
      </c>
      <c r="BE548" s="3">
        <f t="shared" si="46"/>
        <v>0</v>
      </c>
      <c r="BF548" s="3">
        <f t="shared" si="47"/>
        <v>0</v>
      </c>
      <c r="BG548" s="3">
        <f t="shared" si="48"/>
        <v>0</v>
      </c>
      <c r="BH548" s="3">
        <f t="shared" si="49"/>
        <v>0</v>
      </c>
      <c r="BI548" s="3">
        <f t="shared" si="50"/>
        <v>0</v>
      </c>
      <c r="BJ548" s="3">
        <f t="shared" si="51"/>
        <v>0</v>
      </c>
      <c r="BK548" s="3">
        <f t="shared" si="52"/>
        <v>0</v>
      </c>
      <c r="BL548" s="3">
        <f t="shared" si="53"/>
        <v>0</v>
      </c>
      <c r="BM548" s="3">
        <f t="shared" si="54"/>
        <v>0</v>
      </c>
      <c r="BN548" s="3">
        <f t="shared" si="55"/>
        <v>0</v>
      </c>
      <c r="BO548" s="3">
        <f t="shared" si="56"/>
        <v>0</v>
      </c>
      <c r="BP548" s="3">
        <f t="shared" si="57"/>
        <v>0</v>
      </c>
    </row>
    <row r="549" spans="56:68" x14ac:dyDescent="0.25">
      <c r="BD549" s="3">
        <f t="shared" si="45"/>
        <v>0</v>
      </c>
      <c r="BE549" s="3">
        <f t="shared" si="46"/>
        <v>0</v>
      </c>
      <c r="BF549" s="3">
        <f t="shared" si="47"/>
        <v>0</v>
      </c>
      <c r="BG549" s="3">
        <f t="shared" si="48"/>
        <v>0</v>
      </c>
      <c r="BH549" s="3">
        <f t="shared" si="49"/>
        <v>0</v>
      </c>
      <c r="BI549" s="3">
        <f t="shared" si="50"/>
        <v>0</v>
      </c>
      <c r="BJ549" s="3">
        <f t="shared" si="51"/>
        <v>0</v>
      </c>
      <c r="BK549" s="3">
        <f t="shared" si="52"/>
        <v>0</v>
      </c>
      <c r="BL549" s="3">
        <f t="shared" si="53"/>
        <v>0</v>
      </c>
      <c r="BM549" s="3">
        <f t="shared" si="54"/>
        <v>0</v>
      </c>
      <c r="BN549" s="3">
        <f t="shared" si="55"/>
        <v>0</v>
      </c>
      <c r="BO549" s="3">
        <f t="shared" si="56"/>
        <v>0</v>
      </c>
      <c r="BP549" s="3">
        <f t="shared" si="57"/>
        <v>0</v>
      </c>
    </row>
    <row r="550" spans="56:68" x14ac:dyDescent="0.25">
      <c r="BD550" s="3">
        <f t="shared" si="45"/>
        <v>0</v>
      </c>
      <c r="BE550" s="3">
        <f t="shared" si="46"/>
        <v>0</v>
      </c>
      <c r="BF550" s="3">
        <f t="shared" si="47"/>
        <v>0</v>
      </c>
      <c r="BG550" s="3">
        <f t="shared" si="48"/>
        <v>0</v>
      </c>
      <c r="BH550" s="3">
        <f t="shared" si="49"/>
        <v>0</v>
      </c>
      <c r="BI550" s="3">
        <f t="shared" si="50"/>
        <v>0</v>
      </c>
      <c r="BJ550" s="3">
        <f t="shared" si="51"/>
        <v>0</v>
      </c>
      <c r="BK550" s="3">
        <f t="shared" si="52"/>
        <v>0</v>
      </c>
      <c r="BL550" s="3">
        <f t="shared" si="53"/>
        <v>0</v>
      </c>
      <c r="BM550" s="3">
        <f t="shared" si="54"/>
        <v>0</v>
      </c>
      <c r="BN550" s="3">
        <f t="shared" si="55"/>
        <v>0</v>
      </c>
      <c r="BO550" s="3">
        <f t="shared" si="56"/>
        <v>0</v>
      </c>
      <c r="BP550" s="3">
        <f t="shared" si="57"/>
        <v>0</v>
      </c>
    </row>
    <row r="551" spans="56:68" x14ac:dyDescent="0.25">
      <c r="BD551" s="3">
        <f t="shared" si="45"/>
        <v>0</v>
      </c>
      <c r="BE551" s="3">
        <f t="shared" si="46"/>
        <v>0</v>
      </c>
      <c r="BF551" s="3">
        <f t="shared" si="47"/>
        <v>0</v>
      </c>
      <c r="BG551" s="3">
        <f t="shared" si="48"/>
        <v>0</v>
      </c>
      <c r="BH551" s="3">
        <f t="shared" si="49"/>
        <v>0</v>
      </c>
      <c r="BI551" s="3">
        <f t="shared" si="50"/>
        <v>0</v>
      </c>
      <c r="BJ551" s="3">
        <f t="shared" si="51"/>
        <v>0</v>
      </c>
      <c r="BK551" s="3">
        <f t="shared" si="52"/>
        <v>0</v>
      </c>
      <c r="BL551" s="3">
        <f t="shared" si="53"/>
        <v>0</v>
      </c>
      <c r="BM551" s="3">
        <f t="shared" si="54"/>
        <v>0</v>
      </c>
      <c r="BN551" s="3">
        <f t="shared" si="55"/>
        <v>0</v>
      </c>
      <c r="BO551" s="3">
        <f t="shared" si="56"/>
        <v>0</v>
      </c>
      <c r="BP551" s="3">
        <f t="shared" si="57"/>
        <v>0</v>
      </c>
    </row>
    <row r="552" spans="56:68" x14ac:dyDescent="0.25">
      <c r="BD552" s="3">
        <f t="shared" si="45"/>
        <v>0</v>
      </c>
      <c r="BE552" s="3">
        <f t="shared" si="46"/>
        <v>0</v>
      </c>
      <c r="BF552" s="3">
        <f t="shared" si="47"/>
        <v>0</v>
      </c>
      <c r="BG552" s="3">
        <f t="shared" si="48"/>
        <v>0</v>
      </c>
      <c r="BH552" s="3">
        <f t="shared" si="49"/>
        <v>0</v>
      </c>
      <c r="BI552" s="3">
        <f t="shared" si="50"/>
        <v>0</v>
      </c>
      <c r="BJ552" s="3">
        <f t="shared" si="51"/>
        <v>0</v>
      </c>
      <c r="BK552" s="3">
        <f t="shared" si="52"/>
        <v>0</v>
      </c>
      <c r="BL552" s="3">
        <f t="shared" si="53"/>
        <v>0</v>
      </c>
      <c r="BM552" s="3">
        <f t="shared" si="54"/>
        <v>0</v>
      </c>
      <c r="BN552" s="3">
        <f t="shared" si="55"/>
        <v>0</v>
      </c>
      <c r="BO552" s="3">
        <f t="shared" si="56"/>
        <v>0</v>
      </c>
      <c r="BP552" s="3">
        <f t="shared" si="57"/>
        <v>0</v>
      </c>
    </row>
    <row r="553" spans="56:68" x14ac:dyDescent="0.25">
      <c r="BD553" s="3">
        <f t="shared" si="45"/>
        <v>0</v>
      </c>
      <c r="BE553" s="3">
        <f t="shared" si="46"/>
        <v>0</v>
      </c>
      <c r="BF553" s="3">
        <f t="shared" si="47"/>
        <v>0</v>
      </c>
      <c r="BG553" s="3">
        <f t="shared" si="48"/>
        <v>0</v>
      </c>
      <c r="BH553" s="3">
        <f t="shared" si="49"/>
        <v>0</v>
      </c>
      <c r="BI553" s="3">
        <f t="shared" si="50"/>
        <v>0</v>
      </c>
      <c r="BJ553" s="3">
        <f t="shared" si="51"/>
        <v>0</v>
      </c>
      <c r="BK553" s="3">
        <f t="shared" si="52"/>
        <v>0</v>
      </c>
      <c r="BL553" s="3">
        <f t="shared" si="53"/>
        <v>0</v>
      </c>
      <c r="BM553" s="3">
        <f t="shared" si="54"/>
        <v>0</v>
      </c>
      <c r="BN553" s="3">
        <f t="shared" si="55"/>
        <v>0</v>
      </c>
      <c r="BO553" s="3">
        <f t="shared" si="56"/>
        <v>0</v>
      </c>
      <c r="BP553" s="3">
        <f t="shared" si="57"/>
        <v>0</v>
      </c>
    </row>
    <row r="554" spans="56:68" x14ac:dyDescent="0.25">
      <c r="BD554" s="3">
        <f t="shared" si="45"/>
        <v>0</v>
      </c>
      <c r="BE554" s="3">
        <f t="shared" si="46"/>
        <v>0</v>
      </c>
      <c r="BF554" s="3">
        <f t="shared" si="47"/>
        <v>0</v>
      </c>
      <c r="BG554" s="3">
        <f t="shared" si="48"/>
        <v>0</v>
      </c>
      <c r="BH554" s="3">
        <f t="shared" si="49"/>
        <v>0</v>
      </c>
      <c r="BI554" s="3">
        <f t="shared" si="50"/>
        <v>0</v>
      </c>
      <c r="BJ554" s="3">
        <f t="shared" si="51"/>
        <v>0</v>
      </c>
      <c r="BK554" s="3">
        <f t="shared" si="52"/>
        <v>0</v>
      </c>
      <c r="BL554" s="3">
        <f t="shared" si="53"/>
        <v>0</v>
      </c>
      <c r="BM554" s="3">
        <f t="shared" si="54"/>
        <v>0</v>
      </c>
      <c r="BN554" s="3">
        <f t="shared" si="55"/>
        <v>0</v>
      </c>
      <c r="BO554" s="3">
        <f t="shared" si="56"/>
        <v>0</v>
      </c>
      <c r="BP554" s="3">
        <f t="shared" si="57"/>
        <v>0</v>
      </c>
    </row>
    <row r="555" spans="56:68" x14ac:dyDescent="0.25">
      <c r="BD555" s="3">
        <f t="shared" si="45"/>
        <v>0</v>
      </c>
      <c r="BE555" s="3">
        <f t="shared" si="46"/>
        <v>0</v>
      </c>
      <c r="BF555" s="3">
        <f t="shared" si="47"/>
        <v>0</v>
      </c>
      <c r="BG555" s="3">
        <f t="shared" si="48"/>
        <v>0</v>
      </c>
      <c r="BH555" s="3">
        <f t="shared" si="49"/>
        <v>0</v>
      </c>
      <c r="BI555" s="3">
        <f t="shared" si="50"/>
        <v>0</v>
      </c>
      <c r="BJ555" s="3">
        <f t="shared" si="51"/>
        <v>0</v>
      </c>
      <c r="BK555" s="3">
        <f t="shared" si="52"/>
        <v>0</v>
      </c>
      <c r="BL555" s="3">
        <f t="shared" si="53"/>
        <v>0</v>
      </c>
      <c r="BM555" s="3">
        <f t="shared" si="54"/>
        <v>0</v>
      </c>
      <c r="BN555" s="3">
        <f t="shared" si="55"/>
        <v>0</v>
      </c>
      <c r="BO555" s="3">
        <f t="shared" si="56"/>
        <v>0</v>
      </c>
      <c r="BP555" s="3">
        <f t="shared" si="57"/>
        <v>0</v>
      </c>
    </row>
    <row r="556" spans="56:68" x14ac:dyDescent="0.25">
      <c r="BD556" s="3">
        <f t="shared" si="45"/>
        <v>0</v>
      </c>
      <c r="BE556" s="3">
        <f t="shared" si="46"/>
        <v>0</v>
      </c>
      <c r="BF556" s="3">
        <f t="shared" si="47"/>
        <v>0</v>
      </c>
      <c r="BG556" s="3">
        <f t="shared" si="48"/>
        <v>0</v>
      </c>
      <c r="BH556" s="3">
        <f t="shared" si="49"/>
        <v>0</v>
      </c>
      <c r="BI556" s="3">
        <f t="shared" si="50"/>
        <v>0</v>
      </c>
      <c r="BJ556" s="3">
        <f t="shared" si="51"/>
        <v>0</v>
      </c>
      <c r="BK556" s="3">
        <f t="shared" si="52"/>
        <v>0</v>
      </c>
      <c r="BL556" s="3">
        <f t="shared" si="53"/>
        <v>0</v>
      </c>
      <c r="BM556" s="3">
        <f t="shared" si="54"/>
        <v>0</v>
      </c>
      <c r="BN556" s="3">
        <f t="shared" si="55"/>
        <v>0</v>
      </c>
      <c r="BO556" s="3">
        <f t="shared" si="56"/>
        <v>0</v>
      </c>
      <c r="BP556" s="3">
        <f t="shared" si="57"/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E74E-0EDD-48AC-B8A8-DF71CA27A0DF}">
  <dimension ref="A1:DI556"/>
  <sheetViews>
    <sheetView topLeftCell="BA69" workbookViewId="0">
      <selection activeCell="BL80" sqref="BL80"/>
    </sheetView>
  </sheetViews>
  <sheetFormatPr defaultRowHeight="15" x14ac:dyDescent="0.25"/>
  <cols>
    <col min="1" max="1" width="14.5703125" bestFit="1" customWidth="1"/>
    <col min="2" max="2" width="5.42578125" bestFit="1" customWidth="1"/>
    <col min="3" max="3" width="68" bestFit="1" customWidth="1"/>
    <col min="4" max="4" width="5" bestFit="1" customWidth="1"/>
    <col min="5" max="5" width="15.85546875" bestFit="1" customWidth="1"/>
    <col min="52" max="54" width="9.140625" style="3"/>
    <col min="59" max="59" width="9.5703125" bestFit="1" customWidth="1"/>
    <col min="67" max="67" width="42.5703125" bestFit="1" customWidth="1"/>
  </cols>
  <sheetData>
    <row r="1" spans="1:113" x14ac:dyDescent="0.25">
      <c r="A1" t="s">
        <v>637</v>
      </c>
      <c r="B1" t="s">
        <v>642</v>
      </c>
      <c r="C1" t="s">
        <v>638</v>
      </c>
      <c r="D1" t="s">
        <v>639</v>
      </c>
      <c r="E1" t="str">
        <f>indikator!$A$2</f>
        <v>in2023110400001</v>
      </c>
      <c r="F1" t="str">
        <f>indikator!$A$3</f>
        <v>in2023110400002</v>
      </c>
      <c r="G1" t="str">
        <f>indikator!$A$4</f>
        <v>in2023110400003</v>
      </c>
      <c r="H1" t="str">
        <f>indikator!$A$5</f>
        <v>in2023110400004</v>
      </c>
      <c r="I1" t="str">
        <f>indikator!$A$6</f>
        <v>in2023110400005</v>
      </c>
      <c r="J1" t="str">
        <f>indikator!$A$7</f>
        <v>in2023110400006</v>
      </c>
      <c r="K1" t="str">
        <f>indikator!$A$8</f>
        <v>in2023110400007</v>
      </c>
      <c r="L1" t="str">
        <f>indikator!$A$9</f>
        <v>in2023110400008</v>
      </c>
      <c r="M1" t="str">
        <f>indikator!$A$10</f>
        <v>in2023110400009</v>
      </c>
      <c r="N1" t="str">
        <f>indikator!$A$11</f>
        <v>in2023110400010</v>
      </c>
      <c r="O1" t="str">
        <f>indikator!$A$12</f>
        <v>in2023110400011</v>
      </c>
      <c r="P1" t="str">
        <f>indikator!$A$13</f>
        <v>in2023110400012</v>
      </c>
      <c r="Q1" t="str">
        <f>indikator!$A$14</f>
        <v>in2023110400013</v>
      </c>
      <c r="R1" t="str">
        <f>indikator!$A$15</f>
        <v>in2023110400014</v>
      </c>
      <c r="S1" t="str">
        <f>indikator!$A$16</f>
        <v>in2023110400015</v>
      </c>
      <c r="T1" t="str">
        <f>indikator!$A$17</f>
        <v>in2023110400016</v>
      </c>
      <c r="U1" t="str">
        <f>indikator!$A$18</f>
        <v>in2023110400017</v>
      </c>
      <c r="V1" t="str">
        <f>indikator!$A$19</f>
        <v>in2023110400018</v>
      </c>
      <c r="W1" t="str">
        <f>indikator!$A$20</f>
        <v>in2023110400019</v>
      </c>
      <c r="X1" t="str">
        <f>indikator!$A$21</f>
        <v>in2023110400020</v>
      </c>
      <c r="Y1" t="str">
        <f>indikator!$A$22</f>
        <v>in2023110400021</v>
      </c>
      <c r="Z1" t="str">
        <f>indikator!$A$23</f>
        <v>in2023110400022</v>
      </c>
      <c r="AA1" t="str">
        <f>indikator!$A$24</f>
        <v>in2023110400023</v>
      </c>
      <c r="AB1" t="str">
        <f>indikator!$A$25</f>
        <v>in2023110400024</v>
      </c>
      <c r="AC1" t="str">
        <f>indikator!$A$26</f>
        <v>in2023110400025</v>
      </c>
      <c r="AD1" t="str">
        <f>indikator!$A$27</f>
        <v>in2023110400026</v>
      </c>
      <c r="AE1" t="str">
        <f>indikator!$A$28</f>
        <v>in2023110400027</v>
      </c>
      <c r="AF1" t="str">
        <f>indikator!$A$29</f>
        <v>in2023110400028</v>
      </c>
      <c r="AG1" t="str">
        <f>indikator!$A$30</f>
        <v>in2023110400029</v>
      </c>
      <c r="AH1" t="str">
        <f>indikator!$A$31</f>
        <v>in2023110400030</v>
      </c>
      <c r="AI1" t="str">
        <f>indikator!$A$32</f>
        <v>in2023110400031</v>
      </c>
      <c r="AJ1" t="str">
        <f>indikator!$A$33</f>
        <v>in2023110400032</v>
      </c>
      <c r="AK1" t="str">
        <f>indikator!$A$34</f>
        <v>in2023110400033</v>
      </c>
      <c r="AL1" t="str">
        <f>indikator!$A$35</f>
        <v>in2023110400034</v>
      </c>
      <c r="AM1" t="str">
        <f>indikator!$A$36</f>
        <v>in2023110400035</v>
      </c>
      <c r="AN1" t="str">
        <f>indikator!$A$37</f>
        <v>in2023110400036</v>
      </c>
      <c r="AO1" t="str">
        <f>indikator!$A$38</f>
        <v>in2023110400037</v>
      </c>
      <c r="AP1" t="str">
        <f>indikator!$A$39</f>
        <v>in2023110400038</v>
      </c>
      <c r="AQ1" t="str">
        <f>indikator!$A$40</f>
        <v>in2023110400039</v>
      </c>
      <c r="AR1" t="str">
        <f>indikator!$A$41</f>
        <v>in2023110400040</v>
      </c>
      <c r="AS1" t="str">
        <f>indikator!$A$42</f>
        <v>in2023110400041</v>
      </c>
      <c r="AT1" t="str">
        <f>indikator!$A$43</f>
        <v>in2023110400042</v>
      </c>
      <c r="AU1" t="str">
        <f>indikator!$A$44</f>
        <v>in2023110400043</v>
      </c>
      <c r="AV1" t="str">
        <f>indikator!$A$45</f>
        <v>in2023110400044</v>
      </c>
      <c r="AW1" t="str">
        <f>indikator!$A$46</f>
        <v>in2023110400045</v>
      </c>
      <c r="AX1" t="str">
        <f>indikator!$A$47</f>
        <v>in2023110400046</v>
      </c>
      <c r="AY1" t="str">
        <f>indikator!$A$48</f>
        <v>in2023110400047</v>
      </c>
      <c r="BO1" t="str">
        <f>indikator!$A$2</f>
        <v>in2023110400001</v>
      </c>
      <c r="BP1" t="str">
        <f>indikator!$A$3</f>
        <v>in2023110400002</v>
      </c>
      <c r="BQ1" t="str">
        <f>indikator!$A$4</f>
        <v>in2023110400003</v>
      </c>
      <c r="BR1" t="str">
        <f>indikator!$A$5</f>
        <v>in2023110400004</v>
      </c>
      <c r="BS1" t="str">
        <f>indikator!$A$6</f>
        <v>in2023110400005</v>
      </c>
      <c r="BT1" t="str">
        <f>indikator!$A$7</f>
        <v>in2023110400006</v>
      </c>
      <c r="BU1" t="str">
        <f>indikator!$A$8</f>
        <v>in2023110400007</v>
      </c>
      <c r="BV1" t="str">
        <f>indikator!$A$9</f>
        <v>in2023110400008</v>
      </c>
      <c r="BW1" t="str">
        <f>indikator!$A$10</f>
        <v>in2023110400009</v>
      </c>
      <c r="BX1" t="str">
        <f>indikator!$A$11</f>
        <v>in2023110400010</v>
      </c>
      <c r="BY1" t="str">
        <f>indikator!$A$12</f>
        <v>in2023110400011</v>
      </c>
      <c r="BZ1" t="str">
        <f>indikator!$A$13</f>
        <v>in2023110400012</v>
      </c>
      <c r="CA1" t="str">
        <f>indikator!$A$14</f>
        <v>in2023110400013</v>
      </c>
      <c r="CB1" t="str">
        <f>indikator!$A$15</f>
        <v>in2023110400014</v>
      </c>
      <c r="CC1" t="str">
        <f>indikator!$A$16</f>
        <v>in2023110400015</v>
      </c>
      <c r="CD1" t="str">
        <f>indikator!$A$17</f>
        <v>in2023110400016</v>
      </c>
      <c r="CE1" t="str">
        <f>indikator!$A$18</f>
        <v>in2023110400017</v>
      </c>
      <c r="CF1" t="str">
        <f>indikator!$A$19</f>
        <v>in2023110400018</v>
      </c>
      <c r="CG1" t="str">
        <f>indikator!$A$20</f>
        <v>in2023110400019</v>
      </c>
      <c r="CH1" t="str">
        <f>indikator!$A$21</f>
        <v>in2023110400020</v>
      </c>
      <c r="CI1" t="str">
        <f>indikator!$A$22</f>
        <v>in2023110400021</v>
      </c>
      <c r="CJ1" t="str">
        <f>indikator!$A$23</f>
        <v>in2023110400022</v>
      </c>
      <c r="CK1" t="str">
        <f>indikator!$A$24</f>
        <v>in2023110400023</v>
      </c>
      <c r="CL1" t="str">
        <f>indikator!$A$25</f>
        <v>in2023110400024</v>
      </c>
      <c r="CM1" t="str">
        <f>indikator!$A$26</f>
        <v>in2023110400025</v>
      </c>
      <c r="CN1" t="str">
        <f>indikator!$A$27</f>
        <v>in2023110400026</v>
      </c>
      <c r="CO1" t="str">
        <f>indikator!$A$28</f>
        <v>in2023110400027</v>
      </c>
      <c r="CP1" t="str">
        <f>indikator!$A$29</f>
        <v>in2023110400028</v>
      </c>
      <c r="CQ1" t="str">
        <f>indikator!$A$30</f>
        <v>in2023110400029</v>
      </c>
      <c r="CR1" t="str">
        <f>indikator!$A$31</f>
        <v>in2023110400030</v>
      </c>
      <c r="CS1" t="str">
        <f>indikator!$A$32</f>
        <v>in2023110400031</v>
      </c>
      <c r="CT1" t="str">
        <f>indikator!$A$33</f>
        <v>in2023110400032</v>
      </c>
      <c r="CU1" t="str">
        <f>indikator!$A$34</f>
        <v>in2023110400033</v>
      </c>
      <c r="CV1" t="str">
        <f>indikator!$A$35</f>
        <v>in2023110400034</v>
      </c>
      <c r="CW1" t="str">
        <f>indikator!$A$36</f>
        <v>in2023110400035</v>
      </c>
      <c r="CX1" t="str">
        <f>indikator!$A$37</f>
        <v>in2023110400036</v>
      </c>
      <c r="CY1" t="str">
        <f>indikator!$A$38</f>
        <v>in2023110400037</v>
      </c>
      <c r="CZ1" t="str">
        <f>indikator!$A$39</f>
        <v>in2023110400038</v>
      </c>
      <c r="DA1" t="str">
        <f>indikator!$A$40</f>
        <v>in2023110400039</v>
      </c>
      <c r="DB1" t="str">
        <f>indikator!$A$41</f>
        <v>in2023110400040</v>
      </c>
      <c r="DC1" t="str">
        <f>indikator!$A$42</f>
        <v>in2023110400041</v>
      </c>
      <c r="DD1" t="str">
        <f>indikator!$A$43</f>
        <v>in2023110400042</v>
      </c>
      <c r="DE1" t="str">
        <f>indikator!$A$44</f>
        <v>in2023110400043</v>
      </c>
      <c r="DF1" t="str">
        <f>indikator!$A$45</f>
        <v>in2023110400044</v>
      </c>
      <c r="DG1" t="str">
        <f>indikator!$A$46</f>
        <v>in2023110400045</v>
      </c>
      <c r="DH1" t="str">
        <f>indikator!$A$47</f>
        <v>in2023110400046</v>
      </c>
      <c r="DI1" t="str">
        <f>indikator!$A$48</f>
        <v>in2023110400047</v>
      </c>
    </row>
    <row r="2" spans="1:113" x14ac:dyDescent="0.25">
      <c r="E2" t="str">
        <f>VLOOKUP(E1,indikator!$A:$C,3)</f>
        <v>I1</v>
      </c>
      <c r="F2" t="str">
        <f>VLOOKUP(F1,indikator!$A:$C,3)</f>
        <v>I2</v>
      </c>
      <c r="G2" t="str">
        <f>VLOOKUP(G1,indikator!$A:$C,3)</f>
        <v>I3</v>
      </c>
      <c r="H2" t="str">
        <f>VLOOKUP(H1,indikator!$A:$C,3)</f>
        <v>I4</v>
      </c>
      <c r="I2" t="str">
        <f>VLOOKUP(I1,indikator!$A:$C,3)</f>
        <v>I5</v>
      </c>
      <c r="J2" t="str">
        <f>VLOOKUP(J1,indikator!$A:$C,3)</f>
        <v>I6</v>
      </c>
      <c r="K2" t="str">
        <f>VLOOKUP(K1,indikator!$A:$C,3)</f>
        <v>I7</v>
      </c>
      <c r="L2" t="str">
        <f>VLOOKUP(L1,indikator!$A:$C,3)</f>
        <v>I8</v>
      </c>
      <c r="M2" t="str">
        <f>VLOOKUP(M1,indikator!$A:$C,3)</f>
        <v>I9</v>
      </c>
      <c r="N2" t="str">
        <f>VLOOKUP(N1,indikator!$A:$C,3)</f>
        <v>I10</v>
      </c>
      <c r="O2" t="str">
        <f>VLOOKUP(O1,indikator!$A:$C,3)</f>
        <v>I11</v>
      </c>
      <c r="P2" t="str">
        <f>VLOOKUP(P1,indikator!$A:$C,3)</f>
        <v>I12</v>
      </c>
      <c r="Q2" t="str">
        <f>VLOOKUP(Q1,indikator!$A:$C,3)</f>
        <v>I13</v>
      </c>
      <c r="R2" t="str">
        <f>VLOOKUP(R1,indikator!$A:$C,3)</f>
        <v>I14</v>
      </c>
      <c r="S2" t="str">
        <f>VLOOKUP(S1,indikator!$A:$C,3)</f>
        <v>I15</v>
      </c>
      <c r="T2" t="str">
        <f>VLOOKUP(T1,indikator!$A:$C,3)</f>
        <v>I16</v>
      </c>
      <c r="U2" t="str">
        <f>VLOOKUP(U1,indikator!$A:$C,3)</f>
        <v>I17</v>
      </c>
      <c r="V2" t="str">
        <f>VLOOKUP(V1,indikator!$A:$C,3)</f>
        <v>I18</v>
      </c>
      <c r="W2" t="str">
        <f>VLOOKUP(W1,indikator!$A:$C,3)</f>
        <v>I19</v>
      </c>
      <c r="X2" t="str">
        <f>VLOOKUP(X1,indikator!$A:$C,3)</f>
        <v>I20</v>
      </c>
      <c r="Y2" t="str">
        <f>VLOOKUP(Y1,indikator!$A:$C,3)</f>
        <v>I21</v>
      </c>
      <c r="Z2" t="str">
        <f>VLOOKUP(Z1,indikator!$A:$C,3)</f>
        <v>I22</v>
      </c>
      <c r="AA2" t="str">
        <f>VLOOKUP(AA1,indikator!$A:$C,3)</f>
        <v>I23</v>
      </c>
      <c r="AB2" t="str">
        <f>VLOOKUP(AB1,indikator!$A:$C,3)</f>
        <v>I24</v>
      </c>
      <c r="AC2" t="str">
        <f>VLOOKUP(AC1,indikator!$A:$C,3)</f>
        <v>I25</v>
      </c>
      <c r="AD2" t="str">
        <f>VLOOKUP(AD1,indikator!$A:$C,3)</f>
        <v>I26</v>
      </c>
      <c r="AE2" t="str">
        <f>VLOOKUP(AE1,indikator!$A:$C,3)</f>
        <v>I27</v>
      </c>
      <c r="AF2" t="str">
        <f>VLOOKUP(AF1,indikator!$A:$C,3)</f>
        <v>I28</v>
      </c>
      <c r="AG2" t="str">
        <f>VLOOKUP(AG1,indikator!$A:$C,3)</f>
        <v>I29</v>
      </c>
      <c r="AH2" t="str">
        <f>VLOOKUP(AH1,indikator!$A:$C,3)</f>
        <v>I30</v>
      </c>
      <c r="AI2" t="str">
        <f>VLOOKUP(AI1,indikator!$A:$C,3)</f>
        <v>I31</v>
      </c>
      <c r="AJ2" t="str">
        <f>VLOOKUP(AJ1,indikator!$A:$C,3)</f>
        <v>I32</v>
      </c>
      <c r="AK2" t="str">
        <f>VLOOKUP(AK1,indikator!$A:$C,3)</f>
        <v>I33</v>
      </c>
      <c r="AL2" t="str">
        <f>VLOOKUP(AL1,indikator!$A:$C,3)</f>
        <v>I34</v>
      </c>
      <c r="AM2" t="str">
        <f>VLOOKUP(AM1,indikator!$A:$C,3)</f>
        <v>I35</v>
      </c>
      <c r="AN2" t="str">
        <f>VLOOKUP(AN1,indikator!$A:$C,3)</f>
        <v>I36</v>
      </c>
      <c r="AO2" t="str">
        <f>VLOOKUP(AO1,indikator!$A:$C,3)</f>
        <v>I37</v>
      </c>
      <c r="AP2" t="str">
        <f>VLOOKUP(AP1,indikator!$A:$C,3)</f>
        <v>I38</v>
      </c>
      <c r="AQ2" t="str">
        <f>VLOOKUP(AQ1,indikator!$A:$C,3)</f>
        <v>I39</v>
      </c>
      <c r="AR2" t="str">
        <f>VLOOKUP(AR1,indikator!$A:$C,3)</f>
        <v>I40</v>
      </c>
      <c r="AS2" t="str">
        <f>VLOOKUP(AS1,indikator!$A:$C,3)</f>
        <v>I41</v>
      </c>
      <c r="AT2" t="str">
        <f>VLOOKUP(AT1,indikator!$A:$C,3)</f>
        <v>I42</v>
      </c>
      <c r="AU2" t="str">
        <f>VLOOKUP(AU1,indikator!$A:$C,3)</f>
        <v>I43</v>
      </c>
      <c r="AV2" t="str">
        <f>VLOOKUP(AV1,indikator!$A:$C,3)</f>
        <v>I44</v>
      </c>
      <c r="AW2" t="str">
        <f>VLOOKUP(AW1,indikator!$A:$C,3)</f>
        <v>I45</v>
      </c>
      <c r="AX2" t="str">
        <f>VLOOKUP(AX1,indikator!$A:$C,3)</f>
        <v>I46</v>
      </c>
      <c r="AY2" t="str">
        <f>VLOOKUP(AY1,indikator!$A:$C,3)</f>
        <v>I47</v>
      </c>
      <c r="AZ2" s="3" t="s">
        <v>33</v>
      </c>
      <c r="BA2" s="3" t="s">
        <v>34</v>
      </c>
      <c r="BB2" s="3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23</v>
      </c>
      <c r="BI2" t="s">
        <v>24</v>
      </c>
      <c r="BJ2" t="s">
        <v>25</v>
      </c>
      <c r="BK2" t="s">
        <v>26</v>
      </c>
      <c r="BL2" t="s">
        <v>742</v>
      </c>
      <c r="BN2" t="s">
        <v>640</v>
      </c>
      <c r="BO2" t="str">
        <f>VLOOKUP(BO1,indikator!$A:$C,3)</f>
        <v>I1</v>
      </c>
      <c r="BP2" t="str">
        <f>VLOOKUP(BP1,indikator!$A:$C,3)</f>
        <v>I2</v>
      </c>
      <c r="BQ2" t="str">
        <f>VLOOKUP(BQ1,indikator!$A:$C,3)</f>
        <v>I3</v>
      </c>
      <c r="BR2" t="str">
        <f>VLOOKUP(BR1,indikator!$A:$C,3)</f>
        <v>I4</v>
      </c>
      <c r="BS2" t="str">
        <f>VLOOKUP(BS1,indikator!$A:$C,3)</f>
        <v>I5</v>
      </c>
      <c r="BT2" t="str">
        <f>VLOOKUP(BT1,indikator!$A:$C,3)</f>
        <v>I6</v>
      </c>
      <c r="BU2" t="str">
        <f>VLOOKUP(BU1,indikator!$A:$C,3)</f>
        <v>I7</v>
      </c>
      <c r="BV2" t="str">
        <f>VLOOKUP(BV1,indikator!$A:$C,3)</f>
        <v>I8</v>
      </c>
      <c r="BW2" t="str">
        <f>VLOOKUP(BW1,indikator!$A:$C,3)</f>
        <v>I9</v>
      </c>
      <c r="BX2" t="str">
        <f>VLOOKUP(BX1,indikator!$A:$C,3)</f>
        <v>I10</v>
      </c>
      <c r="BY2" t="str">
        <f>VLOOKUP(BY1,indikator!$A:$C,3)</f>
        <v>I11</v>
      </c>
      <c r="BZ2" t="str">
        <f>VLOOKUP(BZ1,indikator!$A:$C,3)</f>
        <v>I12</v>
      </c>
      <c r="CA2" t="str">
        <f>VLOOKUP(CA1,indikator!$A:$C,3)</f>
        <v>I13</v>
      </c>
      <c r="CB2" t="str">
        <f>VLOOKUP(CB1,indikator!$A:$C,3)</f>
        <v>I14</v>
      </c>
      <c r="CC2" t="str">
        <f>VLOOKUP(CC1,indikator!$A:$C,3)</f>
        <v>I15</v>
      </c>
      <c r="CD2" t="str">
        <f>VLOOKUP(CD1,indikator!$A:$C,3)</f>
        <v>I16</v>
      </c>
      <c r="CE2" t="str">
        <f>VLOOKUP(CE1,indikator!$A:$C,3)</f>
        <v>I17</v>
      </c>
      <c r="CF2" t="str">
        <f>VLOOKUP(CF1,indikator!$A:$C,3)</f>
        <v>I18</v>
      </c>
      <c r="CG2" t="str">
        <f>VLOOKUP(CG1,indikator!$A:$C,3)</f>
        <v>I19</v>
      </c>
      <c r="CH2" t="str">
        <f>VLOOKUP(CH1,indikator!$A:$C,3)</f>
        <v>I20</v>
      </c>
      <c r="CI2" t="str">
        <f>VLOOKUP(CI1,indikator!$A:$C,3)</f>
        <v>I21</v>
      </c>
      <c r="CJ2" t="str">
        <f>VLOOKUP(CJ1,indikator!$A:$C,3)</f>
        <v>I22</v>
      </c>
      <c r="CK2" t="str">
        <f>VLOOKUP(CK1,indikator!$A:$C,3)</f>
        <v>I23</v>
      </c>
      <c r="CL2" t="str">
        <f>VLOOKUP(CL1,indikator!$A:$C,3)</f>
        <v>I24</v>
      </c>
      <c r="CM2" t="str">
        <f>VLOOKUP(CM1,indikator!$A:$C,3)</f>
        <v>I25</v>
      </c>
      <c r="CN2" t="str">
        <f>VLOOKUP(CN1,indikator!$A:$C,3)</f>
        <v>I26</v>
      </c>
      <c r="CO2" t="str">
        <f>VLOOKUP(CO1,indikator!$A:$C,3)</f>
        <v>I27</v>
      </c>
      <c r="CP2" t="str">
        <f>VLOOKUP(CP1,indikator!$A:$C,3)</f>
        <v>I28</v>
      </c>
      <c r="CQ2" t="str">
        <f>VLOOKUP(CQ1,indikator!$A:$C,3)</f>
        <v>I29</v>
      </c>
      <c r="CR2" t="str">
        <f>VLOOKUP(CR1,indikator!$A:$C,3)</f>
        <v>I30</v>
      </c>
      <c r="CS2" t="str">
        <f>VLOOKUP(CS1,indikator!$A:$C,3)</f>
        <v>I31</v>
      </c>
      <c r="CT2" t="str">
        <f>VLOOKUP(CT1,indikator!$A:$C,3)</f>
        <v>I32</v>
      </c>
      <c r="CU2" t="str">
        <f>VLOOKUP(CU1,indikator!$A:$C,3)</f>
        <v>I33</v>
      </c>
      <c r="CV2" t="str">
        <f>VLOOKUP(CV1,indikator!$A:$C,3)</f>
        <v>I34</v>
      </c>
      <c r="CW2" t="str">
        <f>VLOOKUP(CW1,indikator!$A:$C,3)</f>
        <v>I35</v>
      </c>
      <c r="CX2" t="str">
        <f>VLOOKUP(CX1,indikator!$A:$C,3)</f>
        <v>I36</v>
      </c>
      <c r="CY2" t="str">
        <f>VLOOKUP(CY1,indikator!$A:$C,3)</f>
        <v>I37</v>
      </c>
      <c r="CZ2" t="str">
        <f>VLOOKUP(CZ1,indikator!$A:$C,3)</f>
        <v>I38</v>
      </c>
      <c r="DA2" t="str">
        <f>VLOOKUP(DA1,indikator!$A:$C,3)</f>
        <v>I39</v>
      </c>
      <c r="DB2" t="str">
        <f>VLOOKUP(DB1,indikator!$A:$C,3)</f>
        <v>I40</v>
      </c>
      <c r="DC2" t="str">
        <f>VLOOKUP(DC1,indikator!$A:$C,3)</f>
        <v>I41</v>
      </c>
      <c r="DD2" t="str">
        <f>VLOOKUP(DD1,indikator!$A:$C,3)</f>
        <v>I42</v>
      </c>
      <c r="DE2" t="str">
        <f>VLOOKUP(DE1,indikator!$A:$C,3)</f>
        <v>I43</v>
      </c>
      <c r="DF2" t="str">
        <f>VLOOKUP(DF1,indikator!$A:$C,3)</f>
        <v>I44</v>
      </c>
      <c r="DG2" t="str">
        <f>VLOOKUP(DG1,indikator!$A:$C,3)</f>
        <v>I45</v>
      </c>
      <c r="DH2" t="str">
        <f>VLOOKUP(DH1,indikator!$A:$C,3)</f>
        <v>I46</v>
      </c>
      <c r="DI2" t="str">
        <f>VLOOKUP(DI1,indikator!$A:$C,3)</f>
        <v>I47</v>
      </c>
    </row>
    <row r="3" spans="1:113" x14ac:dyDescent="0.25">
      <c r="A3" s="4" t="str">
        <f>INDEX('instansi pusat'!$B$2:$C$623,MATCH(C3,'instansi pusat'!$D$2:$D$623,0),2)</f>
        <v>i2023110600001</v>
      </c>
      <c r="B3" s="4">
        <v>1030</v>
      </c>
      <c r="C3" s="9" t="s">
        <v>92</v>
      </c>
      <c r="D3">
        <v>2021</v>
      </c>
      <c r="E3" s="4">
        <v>3</v>
      </c>
      <c r="F3" s="4">
        <v>3</v>
      </c>
      <c r="G3" s="4">
        <v>3</v>
      </c>
      <c r="H3" s="4">
        <v>3</v>
      </c>
      <c r="I3" s="4">
        <v>5</v>
      </c>
      <c r="J3" s="4">
        <v>5</v>
      </c>
      <c r="K3" s="4">
        <v>5</v>
      </c>
      <c r="L3" s="4">
        <v>3</v>
      </c>
      <c r="M3" s="4">
        <v>3</v>
      </c>
      <c r="N3" s="4">
        <v>5</v>
      </c>
      <c r="O3" s="4">
        <v>2</v>
      </c>
      <c r="P3" s="4">
        <v>3</v>
      </c>
      <c r="Q3" s="4">
        <v>3</v>
      </c>
      <c r="R3" s="4">
        <v>3</v>
      </c>
      <c r="S3" s="4">
        <v>3</v>
      </c>
      <c r="T3" s="4">
        <v>3</v>
      </c>
      <c r="U3" s="4">
        <v>4</v>
      </c>
      <c r="V3" s="4">
        <v>3</v>
      </c>
      <c r="W3" s="4">
        <v>2</v>
      </c>
      <c r="X3" s="4">
        <v>3</v>
      </c>
      <c r="Y3" s="4">
        <v>2</v>
      </c>
      <c r="Z3" s="4">
        <v>1</v>
      </c>
      <c r="AA3" s="4">
        <v>2</v>
      </c>
      <c r="AB3" s="4">
        <v>2</v>
      </c>
      <c r="AC3" s="4">
        <v>1</v>
      </c>
      <c r="AD3" s="4">
        <v>2</v>
      </c>
      <c r="AE3" s="4">
        <v>2</v>
      </c>
      <c r="AF3" s="4">
        <v>2</v>
      </c>
      <c r="AG3" s="4">
        <v>2</v>
      </c>
      <c r="AH3" s="4">
        <v>2</v>
      </c>
      <c r="AI3" s="4">
        <v>3</v>
      </c>
      <c r="AJ3" s="4">
        <v>4</v>
      </c>
      <c r="AK3" s="4">
        <v>4</v>
      </c>
      <c r="AL3" s="4">
        <v>4</v>
      </c>
      <c r="AM3" s="4">
        <v>4</v>
      </c>
      <c r="AN3" s="4">
        <v>4</v>
      </c>
      <c r="AO3" s="4">
        <v>4</v>
      </c>
      <c r="AP3" s="4">
        <v>4</v>
      </c>
      <c r="AQ3" s="4">
        <v>4</v>
      </c>
      <c r="AR3" s="4">
        <v>4</v>
      </c>
      <c r="AS3" s="4">
        <v>4</v>
      </c>
      <c r="AT3" s="4">
        <v>4</v>
      </c>
      <c r="AU3" s="4">
        <v>2</v>
      </c>
      <c r="AV3" s="4">
        <v>4</v>
      </c>
      <c r="AW3" s="4">
        <v>5</v>
      </c>
      <c r="AX3" s="4">
        <v>5</v>
      </c>
      <c r="AY3" s="4">
        <v>5</v>
      </c>
      <c r="AZ3" s="3">
        <f t="shared" ref="AZ3:AZ66" si="0">SUM(E3:N3)*(1.3/13)</f>
        <v>3.8000000000000003</v>
      </c>
      <c r="BA3" s="3">
        <f t="shared" ref="BA3:BA66" si="1">SUM(O3:R3)*(2.5/10)</f>
        <v>2.75</v>
      </c>
      <c r="BB3" s="3">
        <f t="shared" ref="BB3:BB66" si="2">SUM(S3:V3)*(2.5/10)</f>
        <v>3.25</v>
      </c>
      <c r="BC3" s="3">
        <f t="shared" ref="BC3:BC66" si="3">SUM(W3:X3)*(2.5/5)</f>
        <v>2.5</v>
      </c>
      <c r="BD3" s="3">
        <f t="shared" ref="BD3:BD66" si="4">SUM(Y3:AF3)*(1.5/12)</f>
        <v>1.75</v>
      </c>
      <c r="BE3" s="3">
        <f t="shared" ref="BE3:BE66" si="5">SUM(AG3:AI3)*(1.5/4.5)</f>
        <v>2.333333333333333</v>
      </c>
      <c r="BF3" s="3">
        <f t="shared" ref="BF3:BF66" si="6">SUM(AJ3:AS3)*(2.75/27.5)</f>
        <v>4</v>
      </c>
      <c r="BG3" s="3">
        <f t="shared" ref="BG3:BG66" si="7">SUM(AT3:AY3)*(3/18)</f>
        <v>4.1666666666666661</v>
      </c>
      <c r="BH3" s="3">
        <f t="shared" ref="BH3:BH66" si="8">AZ3*(13/13)</f>
        <v>3.8000000000000003</v>
      </c>
      <c r="BI3" s="3">
        <f t="shared" ref="BI3:BI66" si="9">(BA3*(10/25))+(BB3*(10/25))+(BC3*(5/25))</f>
        <v>2.9000000000000004</v>
      </c>
      <c r="BJ3" s="3">
        <f t="shared" ref="BJ3:BJ66" si="10">(BD3*(12/16.5))+(BE3*(4.5/16.5))</f>
        <v>1.9090909090909089</v>
      </c>
      <c r="BK3" s="3">
        <f t="shared" ref="BK3:BK66" si="11">(BF3*(27.5/45.5))+(BG3*(18/45.5))</f>
        <v>4.0659340659340657</v>
      </c>
      <c r="BL3" s="3">
        <f t="shared" ref="BL3:BL66" si="12">(BH3*(13/100))+(BI3*(25/100))+(BJ3*(16.5/100))+(BK3*(45.5/100))</f>
        <v>3.3839999999999999</v>
      </c>
      <c r="BN3" t="s">
        <v>641</v>
      </c>
      <c r="BO3" t="str">
        <f t="shared" ref="BO3:DH3" si="13">"('"&amp;$A3&amp;"','"&amp;$D3&amp;"','"&amp;BO$1&amp;"','"&amp;E3&amp;"'),"</f>
        <v>('i2023110600001','2021','in2023110400001','3'),</v>
      </c>
      <c r="BP3" t="str">
        <f t="shared" si="13"/>
        <v>('i2023110600001','2021','in2023110400002','3'),</v>
      </c>
      <c r="BQ3" t="str">
        <f t="shared" si="13"/>
        <v>('i2023110600001','2021','in2023110400003','3'),</v>
      </c>
      <c r="BR3" t="str">
        <f t="shared" si="13"/>
        <v>('i2023110600001','2021','in2023110400004','3'),</v>
      </c>
      <c r="BS3" t="str">
        <f t="shared" si="13"/>
        <v>('i2023110600001','2021','in2023110400005','5'),</v>
      </c>
      <c r="BT3" t="str">
        <f t="shared" si="13"/>
        <v>('i2023110600001','2021','in2023110400006','5'),</v>
      </c>
      <c r="BU3" t="str">
        <f t="shared" si="13"/>
        <v>('i2023110600001','2021','in2023110400007','5'),</v>
      </c>
      <c r="BV3" t="str">
        <f t="shared" si="13"/>
        <v>('i2023110600001','2021','in2023110400008','3'),</v>
      </c>
      <c r="BW3" t="str">
        <f t="shared" si="13"/>
        <v>('i2023110600001','2021','in2023110400009','3'),</v>
      </c>
      <c r="BX3" t="str">
        <f t="shared" si="13"/>
        <v>('i2023110600001','2021','in2023110400010','5'),</v>
      </c>
      <c r="BY3" t="str">
        <f t="shared" si="13"/>
        <v>('i2023110600001','2021','in2023110400011','2'),</v>
      </c>
      <c r="BZ3" t="str">
        <f t="shared" si="13"/>
        <v>('i2023110600001','2021','in2023110400012','3'),</v>
      </c>
      <c r="CA3" t="str">
        <f t="shared" si="13"/>
        <v>('i2023110600001','2021','in2023110400013','3'),</v>
      </c>
      <c r="CB3" t="str">
        <f t="shared" si="13"/>
        <v>('i2023110600001','2021','in2023110400014','3'),</v>
      </c>
      <c r="CC3" t="str">
        <f t="shared" si="13"/>
        <v>('i2023110600001','2021','in2023110400015','3'),</v>
      </c>
      <c r="CD3" t="str">
        <f t="shared" si="13"/>
        <v>('i2023110600001','2021','in2023110400016','3'),</v>
      </c>
      <c r="CE3" t="str">
        <f t="shared" si="13"/>
        <v>('i2023110600001','2021','in2023110400017','4'),</v>
      </c>
      <c r="CF3" t="str">
        <f t="shared" si="13"/>
        <v>('i2023110600001','2021','in2023110400018','3'),</v>
      </c>
      <c r="CG3" t="str">
        <f t="shared" si="13"/>
        <v>('i2023110600001','2021','in2023110400019','2'),</v>
      </c>
      <c r="CH3" t="str">
        <f t="shared" si="13"/>
        <v>('i2023110600001','2021','in2023110400020','3'),</v>
      </c>
      <c r="CI3" t="str">
        <f t="shared" si="13"/>
        <v>('i2023110600001','2021','in2023110400021','2'),</v>
      </c>
      <c r="CJ3" t="str">
        <f t="shared" si="13"/>
        <v>('i2023110600001','2021','in2023110400022','1'),</v>
      </c>
      <c r="CK3" t="str">
        <f t="shared" si="13"/>
        <v>('i2023110600001','2021','in2023110400023','2'),</v>
      </c>
      <c r="CL3" t="str">
        <f t="shared" si="13"/>
        <v>('i2023110600001','2021','in2023110400024','2'),</v>
      </c>
      <c r="CM3" t="str">
        <f t="shared" si="13"/>
        <v>('i2023110600001','2021','in2023110400025','1'),</v>
      </c>
      <c r="CN3" t="str">
        <f t="shared" si="13"/>
        <v>('i2023110600001','2021','in2023110400026','2'),</v>
      </c>
      <c r="CO3" t="str">
        <f t="shared" si="13"/>
        <v>('i2023110600001','2021','in2023110400027','2'),</v>
      </c>
      <c r="CP3" t="str">
        <f t="shared" si="13"/>
        <v>('i2023110600001','2021','in2023110400028','2'),</v>
      </c>
      <c r="CQ3" t="str">
        <f t="shared" si="13"/>
        <v>('i2023110600001','2021','in2023110400029','2'),</v>
      </c>
      <c r="CR3" t="str">
        <f t="shared" si="13"/>
        <v>('i2023110600001','2021','in2023110400030','2'),</v>
      </c>
      <c r="CS3" t="str">
        <f t="shared" si="13"/>
        <v>('i2023110600001','2021','in2023110400031','3'),</v>
      </c>
      <c r="CT3" t="str">
        <f t="shared" si="13"/>
        <v>('i2023110600001','2021','in2023110400032','4'),</v>
      </c>
      <c r="CU3" t="str">
        <f t="shared" si="13"/>
        <v>('i2023110600001','2021','in2023110400033','4'),</v>
      </c>
      <c r="CV3" t="str">
        <f t="shared" si="13"/>
        <v>('i2023110600001','2021','in2023110400034','4'),</v>
      </c>
      <c r="CW3" t="str">
        <f t="shared" si="13"/>
        <v>('i2023110600001','2021','in2023110400035','4'),</v>
      </c>
      <c r="CX3" t="str">
        <f t="shared" si="13"/>
        <v>('i2023110600001','2021','in2023110400036','4'),</v>
      </c>
      <c r="CY3" t="str">
        <f t="shared" si="13"/>
        <v>('i2023110600001','2021','in2023110400037','4'),</v>
      </c>
      <c r="CZ3" t="str">
        <f t="shared" si="13"/>
        <v>('i2023110600001','2021','in2023110400038','4'),</v>
      </c>
      <c r="DA3" t="str">
        <f t="shared" si="13"/>
        <v>('i2023110600001','2021','in2023110400039','4'),</v>
      </c>
      <c r="DB3" t="str">
        <f t="shared" si="13"/>
        <v>('i2023110600001','2021','in2023110400040','4'),</v>
      </c>
      <c r="DC3" t="str">
        <f t="shared" si="13"/>
        <v>('i2023110600001','2021','in2023110400041','4'),</v>
      </c>
      <c r="DD3" t="str">
        <f t="shared" si="13"/>
        <v>('i2023110600001','2021','in2023110400042','4'),</v>
      </c>
      <c r="DE3" t="str">
        <f t="shared" si="13"/>
        <v>('i2023110600001','2021','in2023110400043','2'),</v>
      </c>
      <c r="DF3" t="str">
        <f t="shared" si="13"/>
        <v>('i2023110600001','2021','in2023110400044','4'),</v>
      </c>
      <c r="DG3" t="str">
        <f t="shared" si="13"/>
        <v>('i2023110600001','2021','in2023110400045','5'),</v>
      </c>
      <c r="DH3" t="str">
        <f t="shared" si="13"/>
        <v>('i2023110600001','2021','in2023110400046','5'),</v>
      </c>
      <c r="DI3" t="str">
        <f>"('"&amp;$A3&amp;"','"&amp;$D3&amp;"','"&amp;DI$1&amp;"','"&amp;AY3&amp;"');"</f>
        <v>('i2023110600001','2021','in2023110400047','5');</v>
      </c>
    </row>
    <row r="4" spans="1:113" x14ac:dyDescent="0.25">
      <c r="A4" s="4" t="str">
        <f>INDEX('instansi pusat'!$B$2:$C$623,MATCH(C4,'instansi pusat'!$D$2:$D$623,0),2)</f>
        <v>i2023110600002</v>
      </c>
      <c r="B4" s="4">
        <v>2010</v>
      </c>
      <c r="C4" s="4" t="s">
        <v>93</v>
      </c>
      <c r="D4">
        <v>2021</v>
      </c>
      <c r="E4" s="4">
        <v>3</v>
      </c>
      <c r="F4" s="4">
        <v>3</v>
      </c>
      <c r="G4" s="4">
        <v>3</v>
      </c>
      <c r="H4" s="4">
        <v>2</v>
      </c>
      <c r="I4" s="4">
        <v>4</v>
      </c>
      <c r="J4" s="4">
        <v>4</v>
      </c>
      <c r="K4" s="4">
        <v>4</v>
      </c>
      <c r="L4" s="4">
        <v>2</v>
      </c>
      <c r="M4" s="4">
        <v>3</v>
      </c>
      <c r="N4" s="4">
        <v>5</v>
      </c>
      <c r="O4" s="4">
        <v>1</v>
      </c>
      <c r="P4" s="4">
        <v>3</v>
      </c>
      <c r="Q4" s="4">
        <v>4</v>
      </c>
      <c r="R4" s="4">
        <v>2</v>
      </c>
      <c r="S4" s="4">
        <v>1</v>
      </c>
      <c r="T4" s="4">
        <v>3</v>
      </c>
      <c r="U4" s="4">
        <v>4</v>
      </c>
      <c r="V4" s="4">
        <v>2</v>
      </c>
      <c r="W4" s="4">
        <v>4</v>
      </c>
      <c r="X4" s="4">
        <v>2</v>
      </c>
      <c r="Y4" s="4">
        <v>2</v>
      </c>
      <c r="Z4" s="4">
        <v>3</v>
      </c>
      <c r="AA4" s="4">
        <v>3</v>
      </c>
      <c r="AB4" s="4">
        <v>3</v>
      </c>
      <c r="AC4" s="4">
        <v>1</v>
      </c>
      <c r="AD4" s="4">
        <v>1</v>
      </c>
      <c r="AE4" s="4">
        <v>2</v>
      </c>
      <c r="AF4" s="4">
        <v>1</v>
      </c>
      <c r="AG4" s="4">
        <v>2</v>
      </c>
      <c r="AH4" s="4">
        <v>2</v>
      </c>
      <c r="AI4" s="4">
        <v>3</v>
      </c>
      <c r="AJ4" s="4">
        <v>4</v>
      </c>
      <c r="AK4" s="4">
        <v>4</v>
      </c>
      <c r="AL4" s="4">
        <v>4</v>
      </c>
      <c r="AM4" s="4">
        <v>4</v>
      </c>
      <c r="AN4" s="4">
        <v>3</v>
      </c>
      <c r="AO4" s="4">
        <v>4</v>
      </c>
      <c r="AP4" s="4">
        <v>4</v>
      </c>
      <c r="AQ4" s="4">
        <v>2</v>
      </c>
      <c r="AR4" s="4">
        <v>3</v>
      </c>
      <c r="AS4" s="4">
        <v>3</v>
      </c>
      <c r="AT4" s="4">
        <v>4</v>
      </c>
      <c r="AU4" s="4">
        <v>4</v>
      </c>
      <c r="AV4" s="4">
        <v>2</v>
      </c>
      <c r="AW4" s="4">
        <v>5</v>
      </c>
      <c r="AX4" s="4">
        <v>2</v>
      </c>
      <c r="AY4" s="4">
        <v>3</v>
      </c>
      <c r="AZ4" s="3">
        <f t="shared" si="0"/>
        <v>3.3000000000000003</v>
      </c>
      <c r="BA4" s="3">
        <f t="shared" si="1"/>
        <v>2.5</v>
      </c>
      <c r="BB4" s="3">
        <f t="shared" si="2"/>
        <v>2.5</v>
      </c>
      <c r="BC4" s="3">
        <f t="shared" si="3"/>
        <v>3</v>
      </c>
      <c r="BD4" s="3">
        <f t="shared" si="4"/>
        <v>2</v>
      </c>
      <c r="BE4" s="3">
        <f t="shared" si="5"/>
        <v>2.333333333333333</v>
      </c>
      <c r="BF4" s="3">
        <f t="shared" si="6"/>
        <v>3.5</v>
      </c>
      <c r="BG4" s="3">
        <f t="shared" si="7"/>
        <v>3.333333333333333</v>
      </c>
      <c r="BH4" s="3">
        <f t="shared" si="8"/>
        <v>3.3000000000000003</v>
      </c>
      <c r="BI4" s="3">
        <f t="shared" si="9"/>
        <v>2.6</v>
      </c>
      <c r="BJ4" s="3">
        <f t="shared" si="10"/>
        <v>2.0909090909090908</v>
      </c>
      <c r="BK4" s="3">
        <f t="shared" si="11"/>
        <v>3.4340659340659339</v>
      </c>
      <c r="BL4" s="3">
        <f t="shared" si="12"/>
        <v>2.9865000000000004</v>
      </c>
      <c r="BN4" t="s">
        <v>641</v>
      </c>
      <c r="BO4" t="str">
        <f t="shared" ref="BO4:BO67" si="14">"('"&amp;$A4&amp;"','"&amp;$D4&amp;"','"&amp;BO$1&amp;"','"&amp;E4&amp;"'),"</f>
        <v>('i2023110600002','2021','in2023110400001','3'),</v>
      </c>
      <c r="BP4" t="str">
        <f t="shared" ref="BP4:BP67" si="15">"('"&amp;$A4&amp;"','"&amp;$D4&amp;"','"&amp;BP$1&amp;"','"&amp;F4&amp;"'),"</f>
        <v>('i2023110600002','2021','in2023110400002','3'),</v>
      </c>
      <c r="BQ4" t="str">
        <f t="shared" ref="BQ4:BQ67" si="16">"('"&amp;$A4&amp;"','"&amp;$D4&amp;"','"&amp;BQ$1&amp;"','"&amp;G4&amp;"'),"</f>
        <v>('i2023110600002','2021','in2023110400003','3'),</v>
      </c>
      <c r="BR4" t="str">
        <f t="shared" ref="BR4:BR67" si="17">"('"&amp;$A4&amp;"','"&amp;$D4&amp;"','"&amp;BR$1&amp;"','"&amp;H4&amp;"'),"</f>
        <v>('i2023110600002','2021','in2023110400004','2'),</v>
      </c>
      <c r="BS4" t="str">
        <f t="shared" ref="BS4:BS67" si="18">"('"&amp;$A4&amp;"','"&amp;$D4&amp;"','"&amp;BS$1&amp;"','"&amp;I4&amp;"'),"</f>
        <v>('i2023110600002','2021','in2023110400005','4'),</v>
      </c>
      <c r="BT4" t="str">
        <f t="shared" ref="BT4:BT67" si="19">"('"&amp;$A4&amp;"','"&amp;$D4&amp;"','"&amp;BT$1&amp;"','"&amp;J4&amp;"'),"</f>
        <v>('i2023110600002','2021','in2023110400006','4'),</v>
      </c>
      <c r="BU4" t="str">
        <f t="shared" ref="BU4:BU67" si="20">"('"&amp;$A4&amp;"','"&amp;$D4&amp;"','"&amp;BU$1&amp;"','"&amp;K4&amp;"'),"</f>
        <v>('i2023110600002','2021','in2023110400007','4'),</v>
      </c>
      <c r="BV4" t="str">
        <f t="shared" ref="BV4:BV67" si="21">"('"&amp;$A4&amp;"','"&amp;$D4&amp;"','"&amp;BV$1&amp;"','"&amp;L4&amp;"'),"</f>
        <v>('i2023110600002','2021','in2023110400008','2'),</v>
      </c>
      <c r="BW4" t="str">
        <f t="shared" ref="BW4:BW67" si="22">"('"&amp;$A4&amp;"','"&amp;$D4&amp;"','"&amp;BW$1&amp;"','"&amp;M4&amp;"'),"</f>
        <v>('i2023110600002','2021','in2023110400009','3'),</v>
      </c>
      <c r="BX4" t="str">
        <f t="shared" ref="BX4:BX67" si="23">"('"&amp;$A4&amp;"','"&amp;$D4&amp;"','"&amp;BX$1&amp;"','"&amp;N4&amp;"'),"</f>
        <v>('i2023110600002','2021','in2023110400010','5'),</v>
      </c>
      <c r="BY4" t="str">
        <f t="shared" ref="BY4:BY67" si="24">"('"&amp;$A4&amp;"','"&amp;$D4&amp;"','"&amp;BY$1&amp;"','"&amp;O4&amp;"'),"</f>
        <v>('i2023110600002','2021','in2023110400011','1'),</v>
      </c>
      <c r="BZ4" t="str">
        <f t="shared" ref="BZ4:BZ67" si="25">"('"&amp;$A4&amp;"','"&amp;$D4&amp;"','"&amp;BZ$1&amp;"','"&amp;P4&amp;"'),"</f>
        <v>('i2023110600002','2021','in2023110400012','3'),</v>
      </c>
      <c r="CA4" t="str">
        <f t="shared" ref="CA4:CA67" si="26">"('"&amp;$A4&amp;"','"&amp;$D4&amp;"','"&amp;CA$1&amp;"','"&amp;Q4&amp;"'),"</f>
        <v>('i2023110600002','2021','in2023110400013','4'),</v>
      </c>
      <c r="CB4" t="str">
        <f t="shared" ref="CB4:CB67" si="27">"('"&amp;$A4&amp;"','"&amp;$D4&amp;"','"&amp;CB$1&amp;"','"&amp;R4&amp;"'),"</f>
        <v>('i2023110600002','2021','in2023110400014','2'),</v>
      </c>
      <c r="CC4" t="str">
        <f t="shared" ref="CC4:CC67" si="28">"('"&amp;$A4&amp;"','"&amp;$D4&amp;"','"&amp;CC$1&amp;"','"&amp;S4&amp;"'),"</f>
        <v>('i2023110600002','2021','in2023110400015','1'),</v>
      </c>
      <c r="CD4" t="str">
        <f t="shared" ref="CD4:CD67" si="29">"('"&amp;$A4&amp;"','"&amp;$D4&amp;"','"&amp;CD$1&amp;"','"&amp;T4&amp;"'),"</f>
        <v>('i2023110600002','2021','in2023110400016','3'),</v>
      </c>
      <c r="CE4" t="str">
        <f t="shared" ref="CE4:CE67" si="30">"('"&amp;$A4&amp;"','"&amp;$D4&amp;"','"&amp;CE$1&amp;"','"&amp;U4&amp;"'),"</f>
        <v>('i2023110600002','2021','in2023110400017','4'),</v>
      </c>
      <c r="CF4" t="str">
        <f t="shared" ref="CF4:CF67" si="31">"('"&amp;$A4&amp;"','"&amp;$D4&amp;"','"&amp;CF$1&amp;"','"&amp;V4&amp;"'),"</f>
        <v>('i2023110600002','2021','in2023110400018','2'),</v>
      </c>
      <c r="CG4" t="str">
        <f t="shared" ref="CG4:CG67" si="32">"('"&amp;$A4&amp;"','"&amp;$D4&amp;"','"&amp;CG$1&amp;"','"&amp;W4&amp;"'),"</f>
        <v>('i2023110600002','2021','in2023110400019','4'),</v>
      </c>
      <c r="CH4" t="str">
        <f t="shared" ref="CH4:CH67" si="33">"('"&amp;$A4&amp;"','"&amp;$D4&amp;"','"&amp;CH$1&amp;"','"&amp;X4&amp;"'),"</f>
        <v>('i2023110600002','2021','in2023110400020','2'),</v>
      </c>
      <c r="CI4" t="str">
        <f t="shared" ref="CI4:CI67" si="34">"('"&amp;$A4&amp;"','"&amp;$D4&amp;"','"&amp;CI$1&amp;"','"&amp;Y4&amp;"'),"</f>
        <v>('i2023110600002','2021','in2023110400021','2'),</v>
      </c>
      <c r="CJ4" t="str">
        <f t="shared" ref="CJ4:CJ67" si="35">"('"&amp;$A4&amp;"','"&amp;$D4&amp;"','"&amp;CJ$1&amp;"','"&amp;Z4&amp;"'),"</f>
        <v>('i2023110600002','2021','in2023110400022','3'),</v>
      </c>
      <c r="CK4" t="str">
        <f t="shared" ref="CK4:CK67" si="36">"('"&amp;$A4&amp;"','"&amp;$D4&amp;"','"&amp;CK$1&amp;"','"&amp;AA4&amp;"'),"</f>
        <v>('i2023110600002','2021','in2023110400023','3'),</v>
      </c>
      <c r="CL4" t="str">
        <f t="shared" ref="CL4:CL67" si="37">"('"&amp;$A4&amp;"','"&amp;$D4&amp;"','"&amp;CL$1&amp;"','"&amp;AB4&amp;"'),"</f>
        <v>('i2023110600002','2021','in2023110400024','3'),</v>
      </c>
      <c r="CM4" t="str">
        <f t="shared" ref="CM4:CM67" si="38">"('"&amp;$A4&amp;"','"&amp;$D4&amp;"','"&amp;CM$1&amp;"','"&amp;AC4&amp;"'),"</f>
        <v>('i2023110600002','2021','in2023110400025','1'),</v>
      </c>
      <c r="CN4" t="str">
        <f t="shared" ref="CN4:CN67" si="39">"('"&amp;$A4&amp;"','"&amp;$D4&amp;"','"&amp;CN$1&amp;"','"&amp;AD4&amp;"'),"</f>
        <v>('i2023110600002','2021','in2023110400026','1'),</v>
      </c>
      <c r="CO4" t="str">
        <f t="shared" ref="CO4:CO67" si="40">"('"&amp;$A4&amp;"','"&amp;$D4&amp;"','"&amp;CO$1&amp;"','"&amp;AE4&amp;"'),"</f>
        <v>('i2023110600002','2021','in2023110400027','2'),</v>
      </c>
      <c r="CP4" t="str">
        <f t="shared" ref="CP4:CP67" si="41">"('"&amp;$A4&amp;"','"&amp;$D4&amp;"','"&amp;CP$1&amp;"','"&amp;AF4&amp;"'),"</f>
        <v>('i2023110600002','2021','in2023110400028','1'),</v>
      </c>
      <c r="CQ4" t="str">
        <f t="shared" ref="CQ4:CQ67" si="42">"('"&amp;$A4&amp;"','"&amp;$D4&amp;"','"&amp;CQ$1&amp;"','"&amp;AG4&amp;"'),"</f>
        <v>('i2023110600002','2021','in2023110400029','2'),</v>
      </c>
      <c r="CR4" t="str">
        <f t="shared" ref="CR4:CR67" si="43">"('"&amp;$A4&amp;"','"&amp;$D4&amp;"','"&amp;CR$1&amp;"','"&amp;AH4&amp;"'),"</f>
        <v>('i2023110600002','2021','in2023110400030','2'),</v>
      </c>
      <c r="CS4" t="str">
        <f t="shared" ref="CS4:CS67" si="44">"('"&amp;$A4&amp;"','"&amp;$D4&amp;"','"&amp;CS$1&amp;"','"&amp;AI4&amp;"'),"</f>
        <v>('i2023110600002','2021','in2023110400031','3'),</v>
      </c>
      <c r="CT4" t="str">
        <f t="shared" ref="CT4:CT67" si="45">"('"&amp;$A4&amp;"','"&amp;$D4&amp;"','"&amp;CT$1&amp;"','"&amp;AJ4&amp;"'),"</f>
        <v>('i2023110600002','2021','in2023110400032','4'),</v>
      </c>
      <c r="CU4" t="str">
        <f t="shared" ref="CU4:CU67" si="46">"('"&amp;$A4&amp;"','"&amp;$D4&amp;"','"&amp;CU$1&amp;"','"&amp;AK4&amp;"'),"</f>
        <v>('i2023110600002','2021','in2023110400033','4'),</v>
      </c>
      <c r="CV4" t="str">
        <f t="shared" ref="CV4:CV67" si="47">"('"&amp;$A4&amp;"','"&amp;$D4&amp;"','"&amp;CV$1&amp;"','"&amp;AL4&amp;"'),"</f>
        <v>('i2023110600002','2021','in2023110400034','4'),</v>
      </c>
      <c r="CW4" t="str">
        <f t="shared" ref="CW4:CW67" si="48">"('"&amp;$A4&amp;"','"&amp;$D4&amp;"','"&amp;CW$1&amp;"','"&amp;AM4&amp;"'),"</f>
        <v>('i2023110600002','2021','in2023110400035','4'),</v>
      </c>
      <c r="CX4" t="str">
        <f t="shared" ref="CX4:CX67" si="49">"('"&amp;$A4&amp;"','"&amp;$D4&amp;"','"&amp;CX$1&amp;"','"&amp;AN4&amp;"'),"</f>
        <v>('i2023110600002','2021','in2023110400036','3'),</v>
      </c>
      <c r="CY4" t="str">
        <f t="shared" ref="CY4:CY67" si="50">"('"&amp;$A4&amp;"','"&amp;$D4&amp;"','"&amp;CY$1&amp;"','"&amp;AO4&amp;"'),"</f>
        <v>('i2023110600002','2021','in2023110400037','4'),</v>
      </c>
      <c r="CZ4" t="str">
        <f t="shared" ref="CZ4:CZ67" si="51">"('"&amp;$A4&amp;"','"&amp;$D4&amp;"','"&amp;CZ$1&amp;"','"&amp;AP4&amp;"'),"</f>
        <v>('i2023110600002','2021','in2023110400038','4'),</v>
      </c>
      <c r="DA4" t="str">
        <f t="shared" ref="DA4:DA67" si="52">"('"&amp;$A4&amp;"','"&amp;$D4&amp;"','"&amp;DA$1&amp;"','"&amp;AQ4&amp;"'),"</f>
        <v>('i2023110600002','2021','in2023110400039','2'),</v>
      </c>
      <c r="DB4" t="str">
        <f t="shared" ref="DB4:DB67" si="53">"('"&amp;$A4&amp;"','"&amp;$D4&amp;"','"&amp;DB$1&amp;"','"&amp;AR4&amp;"'),"</f>
        <v>('i2023110600002','2021','in2023110400040','3'),</v>
      </c>
      <c r="DC4" t="str">
        <f t="shared" ref="DC4:DC67" si="54">"('"&amp;$A4&amp;"','"&amp;$D4&amp;"','"&amp;DC$1&amp;"','"&amp;AS4&amp;"'),"</f>
        <v>('i2023110600002','2021','in2023110400041','3'),</v>
      </c>
      <c r="DD4" t="str">
        <f t="shared" ref="DD4:DD67" si="55">"('"&amp;$A4&amp;"','"&amp;$D4&amp;"','"&amp;DD$1&amp;"','"&amp;AT4&amp;"'),"</f>
        <v>('i2023110600002','2021','in2023110400042','4'),</v>
      </c>
      <c r="DE4" t="str">
        <f t="shared" ref="DE4:DE67" si="56">"('"&amp;$A4&amp;"','"&amp;$D4&amp;"','"&amp;DE$1&amp;"','"&amp;AU4&amp;"'),"</f>
        <v>('i2023110600002','2021','in2023110400043','4'),</v>
      </c>
      <c r="DF4" t="str">
        <f t="shared" ref="DF4:DF67" si="57">"('"&amp;$A4&amp;"','"&amp;$D4&amp;"','"&amp;DF$1&amp;"','"&amp;AV4&amp;"'),"</f>
        <v>('i2023110600002','2021','in2023110400044','2'),</v>
      </c>
      <c r="DG4" t="str">
        <f t="shared" ref="DG4:DG67" si="58">"('"&amp;$A4&amp;"','"&amp;$D4&amp;"','"&amp;DG$1&amp;"','"&amp;AW4&amp;"'),"</f>
        <v>('i2023110600002','2021','in2023110400045','5'),</v>
      </c>
      <c r="DH4" t="str">
        <f t="shared" ref="DH4:DH67" si="59">"('"&amp;$A4&amp;"','"&amp;$D4&amp;"','"&amp;DH$1&amp;"','"&amp;AX4&amp;"'),"</f>
        <v>('i2023110600002','2021','in2023110400046','2'),</v>
      </c>
      <c r="DI4" t="str">
        <f t="shared" ref="DI4:DI67" si="60">"('"&amp;$A4&amp;"','"&amp;$D4&amp;"','"&amp;DI$1&amp;"','"&amp;AY4&amp;"');"</f>
        <v>('i2023110600002','2021','in2023110400047','3');</v>
      </c>
    </row>
    <row r="5" spans="1:113" x14ac:dyDescent="0.25">
      <c r="A5" s="4" t="str">
        <f>INDEX('instansi pusat'!$B$2:$C$623,MATCH(C5,'instansi pusat'!$D$2:$D$623,0),2)</f>
        <v>i2023110600003</v>
      </c>
      <c r="B5" s="4">
        <v>2050</v>
      </c>
      <c r="C5" s="4" t="s">
        <v>94</v>
      </c>
      <c r="D5">
        <v>2021</v>
      </c>
      <c r="E5" s="4">
        <v>2</v>
      </c>
      <c r="F5" s="4">
        <v>2</v>
      </c>
      <c r="G5" s="4">
        <v>2</v>
      </c>
      <c r="H5" s="4">
        <v>4</v>
      </c>
      <c r="I5" s="4">
        <v>3</v>
      </c>
      <c r="J5" s="4">
        <v>4</v>
      </c>
      <c r="K5" s="4">
        <v>3</v>
      </c>
      <c r="L5" s="4">
        <v>3</v>
      </c>
      <c r="M5" s="4">
        <v>3</v>
      </c>
      <c r="N5" s="4">
        <v>1</v>
      </c>
      <c r="O5" s="4">
        <v>2</v>
      </c>
      <c r="P5" s="4">
        <v>3</v>
      </c>
      <c r="Q5" s="4">
        <v>1</v>
      </c>
      <c r="R5" s="4">
        <v>3</v>
      </c>
      <c r="S5" s="4">
        <v>4</v>
      </c>
      <c r="T5" s="4">
        <v>3</v>
      </c>
      <c r="U5" s="4">
        <v>3</v>
      </c>
      <c r="V5" s="4">
        <v>3</v>
      </c>
      <c r="W5" s="4">
        <v>3</v>
      </c>
      <c r="X5" s="4">
        <v>3</v>
      </c>
      <c r="Y5" s="4">
        <v>2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2</v>
      </c>
      <c r="AH5" s="4">
        <v>2</v>
      </c>
      <c r="AI5" s="4">
        <v>3</v>
      </c>
      <c r="AJ5" s="4">
        <v>3</v>
      </c>
      <c r="AK5" s="4">
        <v>3</v>
      </c>
      <c r="AL5" s="4">
        <v>4</v>
      </c>
      <c r="AM5" s="4">
        <v>3</v>
      </c>
      <c r="AN5" s="4">
        <v>4</v>
      </c>
      <c r="AO5" s="4">
        <v>5</v>
      </c>
      <c r="AP5" s="4">
        <v>3</v>
      </c>
      <c r="AQ5" s="4">
        <v>3</v>
      </c>
      <c r="AR5" s="4">
        <v>4</v>
      </c>
      <c r="AS5" s="4">
        <v>2</v>
      </c>
      <c r="AT5" s="4">
        <v>4</v>
      </c>
      <c r="AU5" s="4">
        <v>4</v>
      </c>
      <c r="AV5" s="4">
        <v>5</v>
      </c>
      <c r="AW5" s="4">
        <v>5</v>
      </c>
      <c r="AX5" s="4">
        <v>2</v>
      </c>
      <c r="AY5" s="4">
        <v>3</v>
      </c>
      <c r="AZ5" s="3">
        <f t="shared" si="0"/>
        <v>2.7</v>
      </c>
      <c r="BA5" s="3">
        <f t="shared" si="1"/>
        <v>2.25</v>
      </c>
      <c r="BB5" s="3">
        <f t="shared" si="2"/>
        <v>3.25</v>
      </c>
      <c r="BC5" s="3">
        <f t="shared" si="3"/>
        <v>3</v>
      </c>
      <c r="BD5" s="3">
        <f t="shared" si="4"/>
        <v>1.125</v>
      </c>
      <c r="BE5" s="3">
        <f t="shared" si="5"/>
        <v>2.333333333333333</v>
      </c>
      <c r="BF5" s="3">
        <f t="shared" si="6"/>
        <v>3.4000000000000004</v>
      </c>
      <c r="BG5" s="3">
        <f t="shared" si="7"/>
        <v>3.833333333333333</v>
      </c>
      <c r="BH5" s="3">
        <f t="shared" si="8"/>
        <v>2.7</v>
      </c>
      <c r="BI5" s="3">
        <f t="shared" si="9"/>
        <v>2.8000000000000003</v>
      </c>
      <c r="BJ5" s="3">
        <f t="shared" si="10"/>
        <v>1.4545454545454546</v>
      </c>
      <c r="BK5" s="3">
        <f t="shared" si="11"/>
        <v>3.5714285714285712</v>
      </c>
      <c r="BL5" s="3">
        <f t="shared" si="12"/>
        <v>2.9160000000000004</v>
      </c>
      <c r="BN5" t="s">
        <v>641</v>
      </c>
      <c r="BO5" t="str">
        <f t="shared" si="14"/>
        <v>('i2023110600003','2021','in2023110400001','2'),</v>
      </c>
      <c r="BP5" t="str">
        <f t="shared" si="15"/>
        <v>('i2023110600003','2021','in2023110400002','2'),</v>
      </c>
      <c r="BQ5" t="str">
        <f t="shared" si="16"/>
        <v>('i2023110600003','2021','in2023110400003','2'),</v>
      </c>
      <c r="BR5" t="str">
        <f t="shared" si="17"/>
        <v>('i2023110600003','2021','in2023110400004','4'),</v>
      </c>
      <c r="BS5" t="str">
        <f t="shared" si="18"/>
        <v>('i2023110600003','2021','in2023110400005','3'),</v>
      </c>
      <c r="BT5" t="str">
        <f t="shared" si="19"/>
        <v>('i2023110600003','2021','in2023110400006','4'),</v>
      </c>
      <c r="BU5" t="str">
        <f t="shared" si="20"/>
        <v>('i2023110600003','2021','in2023110400007','3'),</v>
      </c>
      <c r="BV5" t="str">
        <f t="shared" si="21"/>
        <v>('i2023110600003','2021','in2023110400008','3'),</v>
      </c>
      <c r="BW5" t="str">
        <f t="shared" si="22"/>
        <v>('i2023110600003','2021','in2023110400009','3'),</v>
      </c>
      <c r="BX5" t="str">
        <f t="shared" si="23"/>
        <v>('i2023110600003','2021','in2023110400010','1'),</v>
      </c>
      <c r="BY5" t="str">
        <f t="shared" si="24"/>
        <v>('i2023110600003','2021','in2023110400011','2'),</v>
      </c>
      <c r="BZ5" t="str">
        <f t="shared" si="25"/>
        <v>('i2023110600003','2021','in2023110400012','3'),</v>
      </c>
      <c r="CA5" t="str">
        <f t="shared" si="26"/>
        <v>('i2023110600003','2021','in2023110400013','1'),</v>
      </c>
      <c r="CB5" t="str">
        <f t="shared" si="27"/>
        <v>('i2023110600003','2021','in2023110400014','3'),</v>
      </c>
      <c r="CC5" t="str">
        <f t="shared" si="28"/>
        <v>('i2023110600003','2021','in2023110400015','4'),</v>
      </c>
      <c r="CD5" t="str">
        <f t="shared" si="29"/>
        <v>('i2023110600003','2021','in2023110400016','3'),</v>
      </c>
      <c r="CE5" t="str">
        <f t="shared" si="30"/>
        <v>('i2023110600003','2021','in2023110400017','3'),</v>
      </c>
      <c r="CF5" t="str">
        <f t="shared" si="31"/>
        <v>('i2023110600003','2021','in2023110400018','3'),</v>
      </c>
      <c r="CG5" t="str">
        <f t="shared" si="32"/>
        <v>('i2023110600003','2021','in2023110400019','3'),</v>
      </c>
      <c r="CH5" t="str">
        <f t="shared" si="33"/>
        <v>('i2023110600003','2021','in2023110400020','3'),</v>
      </c>
      <c r="CI5" t="str">
        <f t="shared" si="34"/>
        <v>('i2023110600003','2021','in2023110400021','2'),</v>
      </c>
      <c r="CJ5" t="str">
        <f t="shared" si="35"/>
        <v>('i2023110600003','2021','in2023110400022','1'),</v>
      </c>
      <c r="CK5" t="str">
        <f t="shared" si="36"/>
        <v>('i2023110600003','2021','in2023110400023','1'),</v>
      </c>
      <c r="CL5" t="str">
        <f t="shared" si="37"/>
        <v>('i2023110600003','2021','in2023110400024','1'),</v>
      </c>
      <c r="CM5" t="str">
        <f t="shared" si="38"/>
        <v>('i2023110600003','2021','in2023110400025','1'),</v>
      </c>
      <c r="CN5" t="str">
        <f t="shared" si="39"/>
        <v>('i2023110600003','2021','in2023110400026','1'),</v>
      </c>
      <c r="CO5" t="str">
        <f t="shared" si="40"/>
        <v>('i2023110600003','2021','in2023110400027','1'),</v>
      </c>
      <c r="CP5" t="str">
        <f t="shared" si="41"/>
        <v>('i2023110600003','2021','in2023110400028','1'),</v>
      </c>
      <c r="CQ5" t="str">
        <f t="shared" si="42"/>
        <v>('i2023110600003','2021','in2023110400029','2'),</v>
      </c>
      <c r="CR5" t="str">
        <f t="shared" si="43"/>
        <v>('i2023110600003','2021','in2023110400030','2'),</v>
      </c>
      <c r="CS5" t="str">
        <f t="shared" si="44"/>
        <v>('i2023110600003','2021','in2023110400031','3'),</v>
      </c>
      <c r="CT5" t="str">
        <f t="shared" si="45"/>
        <v>('i2023110600003','2021','in2023110400032','3'),</v>
      </c>
      <c r="CU5" t="str">
        <f t="shared" si="46"/>
        <v>('i2023110600003','2021','in2023110400033','3'),</v>
      </c>
      <c r="CV5" t="str">
        <f t="shared" si="47"/>
        <v>('i2023110600003','2021','in2023110400034','4'),</v>
      </c>
      <c r="CW5" t="str">
        <f t="shared" si="48"/>
        <v>('i2023110600003','2021','in2023110400035','3'),</v>
      </c>
      <c r="CX5" t="str">
        <f t="shared" si="49"/>
        <v>('i2023110600003','2021','in2023110400036','4'),</v>
      </c>
      <c r="CY5" t="str">
        <f t="shared" si="50"/>
        <v>('i2023110600003','2021','in2023110400037','5'),</v>
      </c>
      <c r="CZ5" t="str">
        <f t="shared" si="51"/>
        <v>('i2023110600003','2021','in2023110400038','3'),</v>
      </c>
      <c r="DA5" t="str">
        <f t="shared" si="52"/>
        <v>('i2023110600003','2021','in2023110400039','3'),</v>
      </c>
      <c r="DB5" t="str">
        <f t="shared" si="53"/>
        <v>('i2023110600003','2021','in2023110400040','4'),</v>
      </c>
      <c r="DC5" t="str">
        <f t="shared" si="54"/>
        <v>('i2023110600003','2021','in2023110400041','2'),</v>
      </c>
      <c r="DD5" t="str">
        <f t="shared" si="55"/>
        <v>('i2023110600003','2021','in2023110400042','4'),</v>
      </c>
      <c r="DE5" t="str">
        <f t="shared" si="56"/>
        <v>('i2023110600003','2021','in2023110400043','4'),</v>
      </c>
      <c r="DF5" t="str">
        <f t="shared" si="57"/>
        <v>('i2023110600003','2021','in2023110400044','5'),</v>
      </c>
      <c r="DG5" t="str">
        <f t="shared" si="58"/>
        <v>('i2023110600003','2021','in2023110400045','5'),</v>
      </c>
      <c r="DH5" t="str">
        <f t="shared" si="59"/>
        <v>('i2023110600003','2021','in2023110400046','2'),</v>
      </c>
      <c r="DI5" t="str">
        <f t="shared" si="60"/>
        <v>('i2023110600003','2021','in2023110400047','3');</v>
      </c>
    </row>
    <row r="6" spans="1:113" x14ac:dyDescent="0.25">
      <c r="A6" s="4" t="str">
        <f>INDEX('instansi pusat'!$B$2:$C$623,MATCH(C6,'instansi pusat'!$D$2:$D$623,0),2)</f>
        <v>i2023110600004</v>
      </c>
      <c r="B6" s="4">
        <v>3001</v>
      </c>
      <c r="C6" s="4" t="s">
        <v>95</v>
      </c>
      <c r="D6">
        <v>2021</v>
      </c>
      <c r="E6" s="4">
        <v>3</v>
      </c>
      <c r="F6" s="4">
        <v>3</v>
      </c>
      <c r="G6" s="4">
        <v>3</v>
      </c>
      <c r="H6" s="4">
        <v>3</v>
      </c>
      <c r="I6" s="4">
        <v>3</v>
      </c>
      <c r="J6" s="4">
        <v>3</v>
      </c>
      <c r="K6" s="4">
        <v>3</v>
      </c>
      <c r="L6" s="4">
        <v>3</v>
      </c>
      <c r="M6" s="4">
        <v>3</v>
      </c>
      <c r="N6" s="4">
        <v>3</v>
      </c>
      <c r="O6" s="4">
        <v>2</v>
      </c>
      <c r="P6" s="4">
        <v>3</v>
      </c>
      <c r="Q6" s="4">
        <v>4</v>
      </c>
      <c r="R6" s="4">
        <v>4</v>
      </c>
      <c r="S6" s="4">
        <v>5</v>
      </c>
      <c r="T6" s="4">
        <v>3</v>
      </c>
      <c r="U6" s="4">
        <v>4</v>
      </c>
      <c r="V6" s="4">
        <v>4</v>
      </c>
      <c r="W6" s="4">
        <v>1</v>
      </c>
      <c r="X6" s="4">
        <v>4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2</v>
      </c>
      <c r="AH6" s="4">
        <v>2</v>
      </c>
      <c r="AI6" s="4">
        <v>1</v>
      </c>
      <c r="AJ6" s="4">
        <v>3</v>
      </c>
      <c r="AK6" s="4">
        <v>3</v>
      </c>
      <c r="AL6" s="4">
        <v>3</v>
      </c>
      <c r="AM6" s="4">
        <v>4</v>
      </c>
      <c r="AN6" s="4">
        <v>5</v>
      </c>
      <c r="AO6" s="4">
        <v>5</v>
      </c>
      <c r="AP6" s="4">
        <v>3</v>
      </c>
      <c r="AQ6" s="4">
        <v>3</v>
      </c>
      <c r="AR6" s="4">
        <v>3</v>
      </c>
      <c r="AS6" s="4">
        <v>5</v>
      </c>
      <c r="AT6" s="4">
        <v>4</v>
      </c>
      <c r="AU6" s="4">
        <v>4</v>
      </c>
      <c r="AV6" s="4">
        <v>2</v>
      </c>
      <c r="AW6" s="4">
        <v>5</v>
      </c>
      <c r="AX6" s="4">
        <v>5</v>
      </c>
      <c r="AY6" s="4">
        <v>4</v>
      </c>
      <c r="AZ6" s="3">
        <f t="shared" si="0"/>
        <v>3</v>
      </c>
      <c r="BA6" s="3">
        <f t="shared" si="1"/>
        <v>3.25</v>
      </c>
      <c r="BB6" s="3">
        <f t="shared" si="2"/>
        <v>4</v>
      </c>
      <c r="BC6" s="3">
        <f t="shared" si="3"/>
        <v>2.5</v>
      </c>
      <c r="BD6" s="3">
        <f t="shared" si="4"/>
        <v>1</v>
      </c>
      <c r="BE6" s="3">
        <f t="shared" si="5"/>
        <v>1.6666666666666665</v>
      </c>
      <c r="BF6" s="3">
        <f t="shared" si="6"/>
        <v>3.7</v>
      </c>
      <c r="BG6" s="3">
        <f t="shared" si="7"/>
        <v>4</v>
      </c>
      <c r="BH6" s="3">
        <f t="shared" si="8"/>
        <v>3</v>
      </c>
      <c r="BI6" s="3">
        <f t="shared" si="9"/>
        <v>3.4000000000000004</v>
      </c>
      <c r="BJ6" s="3">
        <f t="shared" si="10"/>
        <v>1.1818181818181817</v>
      </c>
      <c r="BK6" s="3">
        <f t="shared" si="11"/>
        <v>3.8186813186813184</v>
      </c>
      <c r="BL6" s="3">
        <f t="shared" si="12"/>
        <v>3.1725000000000003</v>
      </c>
      <c r="BN6" t="s">
        <v>641</v>
      </c>
      <c r="BO6" t="str">
        <f t="shared" si="14"/>
        <v>('i2023110600004','2021','in2023110400001','3'),</v>
      </c>
      <c r="BP6" t="str">
        <f t="shared" si="15"/>
        <v>('i2023110600004','2021','in2023110400002','3'),</v>
      </c>
      <c r="BQ6" t="str">
        <f t="shared" si="16"/>
        <v>('i2023110600004','2021','in2023110400003','3'),</v>
      </c>
      <c r="BR6" t="str">
        <f t="shared" si="17"/>
        <v>('i2023110600004','2021','in2023110400004','3'),</v>
      </c>
      <c r="BS6" t="str">
        <f t="shared" si="18"/>
        <v>('i2023110600004','2021','in2023110400005','3'),</v>
      </c>
      <c r="BT6" t="str">
        <f t="shared" si="19"/>
        <v>('i2023110600004','2021','in2023110400006','3'),</v>
      </c>
      <c r="BU6" t="str">
        <f t="shared" si="20"/>
        <v>('i2023110600004','2021','in2023110400007','3'),</v>
      </c>
      <c r="BV6" t="str">
        <f t="shared" si="21"/>
        <v>('i2023110600004','2021','in2023110400008','3'),</v>
      </c>
      <c r="BW6" t="str">
        <f t="shared" si="22"/>
        <v>('i2023110600004','2021','in2023110400009','3'),</v>
      </c>
      <c r="BX6" t="str">
        <f t="shared" si="23"/>
        <v>('i2023110600004','2021','in2023110400010','3'),</v>
      </c>
      <c r="BY6" t="str">
        <f t="shared" si="24"/>
        <v>('i2023110600004','2021','in2023110400011','2'),</v>
      </c>
      <c r="BZ6" t="str">
        <f t="shared" si="25"/>
        <v>('i2023110600004','2021','in2023110400012','3'),</v>
      </c>
      <c r="CA6" t="str">
        <f t="shared" si="26"/>
        <v>('i2023110600004','2021','in2023110400013','4'),</v>
      </c>
      <c r="CB6" t="str">
        <f t="shared" si="27"/>
        <v>('i2023110600004','2021','in2023110400014','4'),</v>
      </c>
      <c r="CC6" t="str">
        <f t="shared" si="28"/>
        <v>('i2023110600004','2021','in2023110400015','5'),</v>
      </c>
      <c r="CD6" t="str">
        <f t="shared" si="29"/>
        <v>('i2023110600004','2021','in2023110400016','3'),</v>
      </c>
      <c r="CE6" t="str">
        <f t="shared" si="30"/>
        <v>('i2023110600004','2021','in2023110400017','4'),</v>
      </c>
      <c r="CF6" t="str">
        <f t="shared" si="31"/>
        <v>('i2023110600004','2021','in2023110400018','4'),</v>
      </c>
      <c r="CG6" t="str">
        <f t="shared" si="32"/>
        <v>('i2023110600004','2021','in2023110400019','1'),</v>
      </c>
      <c r="CH6" t="str">
        <f t="shared" si="33"/>
        <v>('i2023110600004','2021','in2023110400020','4'),</v>
      </c>
      <c r="CI6" t="str">
        <f t="shared" si="34"/>
        <v>('i2023110600004','2021','in2023110400021','1'),</v>
      </c>
      <c r="CJ6" t="str">
        <f t="shared" si="35"/>
        <v>('i2023110600004','2021','in2023110400022','1'),</v>
      </c>
      <c r="CK6" t="str">
        <f t="shared" si="36"/>
        <v>('i2023110600004','2021','in2023110400023','1'),</v>
      </c>
      <c r="CL6" t="str">
        <f t="shared" si="37"/>
        <v>('i2023110600004','2021','in2023110400024','1'),</v>
      </c>
      <c r="CM6" t="str">
        <f t="shared" si="38"/>
        <v>('i2023110600004','2021','in2023110400025','1'),</v>
      </c>
      <c r="CN6" t="str">
        <f t="shared" si="39"/>
        <v>('i2023110600004','2021','in2023110400026','1'),</v>
      </c>
      <c r="CO6" t="str">
        <f t="shared" si="40"/>
        <v>('i2023110600004','2021','in2023110400027','1'),</v>
      </c>
      <c r="CP6" t="str">
        <f t="shared" si="41"/>
        <v>('i2023110600004','2021','in2023110400028','1'),</v>
      </c>
      <c r="CQ6" t="str">
        <f t="shared" si="42"/>
        <v>('i2023110600004','2021','in2023110400029','2'),</v>
      </c>
      <c r="CR6" t="str">
        <f t="shared" si="43"/>
        <v>('i2023110600004','2021','in2023110400030','2'),</v>
      </c>
      <c r="CS6" t="str">
        <f t="shared" si="44"/>
        <v>('i2023110600004','2021','in2023110400031','1'),</v>
      </c>
      <c r="CT6" t="str">
        <f t="shared" si="45"/>
        <v>('i2023110600004','2021','in2023110400032','3'),</v>
      </c>
      <c r="CU6" t="str">
        <f t="shared" si="46"/>
        <v>('i2023110600004','2021','in2023110400033','3'),</v>
      </c>
      <c r="CV6" t="str">
        <f t="shared" si="47"/>
        <v>('i2023110600004','2021','in2023110400034','3'),</v>
      </c>
      <c r="CW6" t="str">
        <f t="shared" si="48"/>
        <v>('i2023110600004','2021','in2023110400035','4'),</v>
      </c>
      <c r="CX6" t="str">
        <f t="shared" si="49"/>
        <v>('i2023110600004','2021','in2023110400036','5'),</v>
      </c>
      <c r="CY6" t="str">
        <f t="shared" si="50"/>
        <v>('i2023110600004','2021','in2023110400037','5'),</v>
      </c>
      <c r="CZ6" t="str">
        <f t="shared" si="51"/>
        <v>('i2023110600004','2021','in2023110400038','3'),</v>
      </c>
      <c r="DA6" t="str">
        <f t="shared" si="52"/>
        <v>('i2023110600004','2021','in2023110400039','3'),</v>
      </c>
      <c r="DB6" t="str">
        <f t="shared" si="53"/>
        <v>('i2023110600004','2021','in2023110400040','3'),</v>
      </c>
      <c r="DC6" t="str">
        <f t="shared" si="54"/>
        <v>('i2023110600004','2021','in2023110400041','5'),</v>
      </c>
      <c r="DD6" t="str">
        <f t="shared" si="55"/>
        <v>('i2023110600004','2021','in2023110400042','4'),</v>
      </c>
      <c r="DE6" t="str">
        <f t="shared" si="56"/>
        <v>('i2023110600004','2021','in2023110400043','4'),</v>
      </c>
      <c r="DF6" t="str">
        <f t="shared" si="57"/>
        <v>('i2023110600004','2021','in2023110400044','2'),</v>
      </c>
      <c r="DG6" t="str">
        <f t="shared" si="58"/>
        <v>('i2023110600004','2021','in2023110400045','5'),</v>
      </c>
      <c r="DH6" t="str">
        <f t="shared" si="59"/>
        <v>('i2023110600004','2021','in2023110400046','5'),</v>
      </c>
      <c r="DI6" t="str">
        <f t="shared" si="60"/>
        <v>('i2023110600004','2021','in2023110400047','4');</v>
      </c>
    </row>
    <row r="7" spans="1:113" x14ac:dyDescent="0.25">
      <c r="A7" s="4" t="str">
        <f>INDEX('instansi pusat'!$B$2:$C$623,MATCH(C7,'instansi pusat'!$D$2:$D$623,0),2)</f>
        <v>i2023110600005</v>
      </c>
      <c r="B7" s="4">
        <v>3002</v>
      </c>
      <c r="C7" s="4" t="s">
        <v>96</v>
      </c>
      <c r="D7">
        <v>2021</v>
      </c>
      <c r="E7" s="4">
        <v>1</v>
      </c>
      <c r="F7" s="4">
        <v>2</v>
      </c>
      <c r="G7" s="4">
        <v>3</v>
      </c>
      <c r="H7" s="4">
        <v>5</v>
      </c>
      <c r="I7" s="4">
        <v>1</v>
      </c>
      <c r="J7" s="4">
        <v>1</v>
      </c>
      <c r="K7" s="4">
        <v>1</v>
      </c>
      <c r="L7" s="4">
        <v>3</v>
      </c>
      <c r="M7" s="4">
        <v>1</v>
      </c>
      <c r="N7" s="4">
        <v>3</v>
      </c>
      <c r="O7" s="4">
        <v>2</v>
      </c>
      <c r="P7" s="4">
        <v>3</v>
      </c>
      <c r="Q7" s="4">
        <v>2</v>
      </c>
      <c r="R7" s="4">
        <v>3</v>
      </c>
      <c r="S7" s="4">
        <v>4</v>
      </c>
      <c r="T7" s="4">
        <v>3</v>
      </c>
      <c r="U7" s="4">
        <v>5</v>
      </c>
      <c r="V7" s="4">
        <v>1</v>
      </c>
      <c r="W7" s="4">
        <v>3</v>
      </c>
      <c r="X7" s="4">
        <v>2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3</v>
      </c>
      <c r="AK7" s="4">
        <v>3</v>
      </c>
      <c r="AL7" s="4">
        <v>5</v>
      </c>
      <c r="AM7" s="4">
        <v>4</v>
      </c>
      <c r="AN7" s="4">
        <v>5</v>
      </c>
      <c r="AO7" s="4">
        <v>4</v>
      </c>
      <c r="AP7" s="4">
        <v>3</v>
      </c>
      <c r="AQ7" s="4">
        <v>3</v>
      </c>
      <c r="AR7" s="4">
        <v>3</v>
      </c>
      <c r="AS7" s="4">
        <v>5</v>
      </c>
      <c r="AT7" s="4">
        <v>3</v>
      </c>
      <c r="AU7" s="4">
        <v>1</v>
      </c>
      <c r="AV7" s="4">
        <v>4</v>
      </c>
      <c r="AW7" s="4">
        <v>5</v>
      </c>
      <c r="AX7" s="4">
        <v>5</v>
      </c>
      <c r="AY7" s="4">
        <v>5</v>
      </c>
      <c r="AZ7" s="3">
        <f t="shared" si="0"/>
        <v>2.1</v>
      </c>
      <c r="BA7" s="3">
        <f t="shared" si="1"/>
        <v>2.5</v>
      </c>
      <c r="BB7" s="3">
        <f t="shared" si="2"/>
        <v>3.25</v>
      </c>
      <c r="BC7" s="3">
        <f t="shared" si="3"/>
        <v>2.5</v>
      </c>
      <c r="BD7" s="3">
        <f t="shared" si="4"/>
        <v>1</v>
      </c>
      <c r="BE7" s="3">
        <f t="shared" si="5"/>
        <v>1</v>
      </c>
      <c r="BF7" s="3">
        <f t="shared" si="6"/>
        <v>3.8000000000000003</v>
      </c>
      <c r="BG7" s="3">
        <f t="shared" si="7"/>
        <v>3.833333333333333</v>
      </c>
      <c r="BH7" s="3">
        <f t="shared" si="8"/>
        <v>2.1</v>
      </c>
      <c r="BI7" s="3">
        <f t="shared" si="9"/>
        <v>2.8</v>
      </c>
      <c r="BJ7" s="3">
        <f t="shared" si="10"/>
        <v>1</v>
      </c>
      <c r="BK7" s="3">
        <f t="shared" si="11"/>
        <v>3.813186813186813</v>
      </c>
      <c r="BL7" s="3">
        <f t="shared" si="12"/>
        <v>2.8729999999999998</v>
      </c>
      <c r="BN7" t="s">
        <v>641</v>
      </c>
      <c r="BO7" t="str">
        <f t="shared" si="14"/>
        <v>('i2023110600005','2021','in2023110400001','1'),</v>
      </c>
      <c r="BP7" t="str">
        <f t="shared" si="15"/>
        <v>('i2023110600005','2021','in2023110400002','2'),</v>
      </c>
      <c r="BQ7" t="str">
        <f t="shared" si="16"/>
        <v>('i2023110600005','2021','in2023110400003','3'),</v>
      </c>
      <c r="BR7" t="str">
        <f t="shared" si="17"/>
        <v>('i2023110600005','2021','in2023110400004','5'),</v>
      </c>
      <c r="BS7" t="str">
        <f t="shared" si="18"/>
        <v>('i2023110600005','2021','in2023110400005','1'),</v>
      </c>
      <c r="BT7" t="str">
        <f t="shared" si="19"/>
        <v>('i2023110600005','2021','in2023110400006','1'),</v>
      </c>
      <c r="BU7" t="str">
        <f t="shared" si="20"/>
        <v>('i2023110600005','2021','in2023110400007','1'),</v>
      </c>
      <c r="BV7" t="str">
        <f t="shared" si="21"/>
        <v>('i2023110600005','2021','in2023110400008','3'),</v>
      </c>
      <c r="BW7" t="str">
        <f t="shared" si="22"/>
        <v>('i2023110600005','2021','in2023110400009','1'),</v>
      </c>
      <c r="BX7" t="str">
        <f t="shared" si="23"/>
        <v>('i2023110600005','2021','in2023110400010','3'),</v>
      </c>
      <c r="BY7" t="str">
        <f t="shared" si="24"/>
        <v>('i2023110600005','2021','in2023110400011','2'),</v>
      </c>
      <c r="BZ7" t="str">
        <f t="shared" si="25"/>
        <v>('i2023110600005','2021','in2023110400012','3'),</v>
      </c>
      <c r="CA7" t="str">
        <f t="shared" si="26"/>
        <v>('i2023110600005','2021','in2023110400013','2'),</v>
      </c>
      <c r="CB7" t="str">
        <f t="shared" si="27"/>
        <v>('i2023110600005','2021','in2023110400014','3'),</v>
      </c>
      <c r="CC7" t="str">
        <f t="shared" si="28"/>
        <v>('i2023110600005','2021','in2023110400015','4'),</v>
      </c>
      <c r="CD7" t="str">
        <f t="shared" si="29"/>
        <v>('i2023110600005','2021','in2023110400016','3'),</v>
      </c>
      <c r="CE7" t="str">
        <f t="shared" si="30"/>
        <v>('i2023110600005','2021','in2023110400017','5'),</v>
      </c>
      <c r="CF7" t="str">
        <f t="shared" si="31"/>
        <v>('i2023110600005','2021','in2023110400018','1'),</v>
      </c>
      <c r="CG7" t="str">
        <f t="shared" si="32"/>
        <v>('i2023110600005','2021','in2023110400019','3'),</v>
      </c>
      <c r="CH7" t="str">
        <f t="shared" si="33"/>
        <v>('i2023110600005','2021','in2023110400020','2'),</v>
      </c>
      <c r="CI7" t="str">
        <f t="shared" si="34"/>
        <v>('i2023110600005','2021','in2023110400021','1'),</v>
      </c>
      <c r="CJ7" t="str">
        <f t="shared" si="35"/>
        <v>('i2023110600005','2021','in2023110400022','1'),</v>
      </c>
      <c r="CK7" t="str">
        <f t="shared" si="36"/>
        <v>('i2023110600005','2021','in2023110400023','1'),</v>
      </c>
      <c r="CL7" t="str">
        <f t="shared" si="37"/>
        <v>('i2023110600005','2021','in2023110400024','1'),</v>
      </c>
      <c r="CM7" t="str">
        <f t="shared" si="38"/>
        <v>('i2023110600005','2021','in2023110400025','1'),</v>
      </c>
      <c r="CN7" t="str">
        <f t="shared" si="39"/>
        <v>('i2023110600005','2021','in2023110400026','1'),</v>
      </c>
      <c r="CO7" t="str">
        <f t="shared" si="40"/>
        <v>('i2023110600005','2021','in2023110400027','1'),</v>
      </c>
      <c r="CP7" t="str">
        <f t="shared" si="41"/>
        <v>('i2023110600005','2021','in2023110400028','1'),</v>
      </c>
      <c r="CQ7" t="str">
        <f t="shared" si="42"/>
        <v>('i2023110600005','2021','in2023110400029','1'),</v>
      </c>
      <c r="CR7" t="str">
        <f t="shared" si="43"/>
        <v>('i2023110600005','2021','in2023110400030','1'),</v>
      </c>
      <c r="CS7" t="str">
        <f t="shared" si="44"/>
        <v>('i2023110600005','2021','in2023110400031','1'),</v>
      </c>
      <c r="CT7" t="str">
        <f t="shared" si="45"/>
        <v>('i2023110600005','2021','in2023110400032','3'),</v>
      </c>
      <c r="CU7" t="str">
        <f t="shared" si="46"/>
        <v>('i2023110600005','2021','in2023110400033','3'),</v>
      </c>
      <c r="CV7" t="str">
        <f t="shared" si="47"/>
        <v>('i2023110600005','2021','in2023110400034','5'),</v>
      </c>
      <c r="CW7" t="str">
        <f t="shared" si="48"/>
        <v>('i2023110600005','2021','in2023110400035','4'),</v>
      </c>
      <c r="CX7" t="str">
        <f t="shared" si="49"/>
        <v>('i2023110600005','2021','in2023110400036','5'),</v>
      </c>
      <c r="CY7" t="str">
        <f t="shared" si="50"/>
        <v>('i2023110600005','2021','in2023110400037','4'),</v>
      </c>
      <c r="CZ7" t="str">
        <f t="shared" si="51"/>
        <v>('i2023110600005','2021','in2023110400038','3'),</v>
      </c>
      <c r="DA7" t="str">
        <f t="shared" si="52"/>
        <v>('i2023110600005','2021','in2023110400039','3'),</v>
      </c>
      <c r="DB7" t="str">
        <f t="shared" si="53"/>
        <v>('i2023110600005','2021','in2023110400040','3'),</v>
      </c>
      <c r="DC7" t="str">
        <f t="shared" si="54"/>
        <v>('i2023110600005','2021','in2023110400041','5'),</v>
      </c>
      <c r="DD7" t="str">
        <f t="shared" si="55"/>
        <v>('i2023110600005','2021','in2023110400042','3'),</v>
      </c>
      <c r="DE7" t="str">
        <f t="shared" si="56"/>
        <v>('i2023110600005','2021','in2023110400043','1'),</v>
      </c>
      <c r="DF7" t="str">
        <f t="shared" si="57"/>
        <v>('i2023110600005','2021','in2023110400044','4'),</v>
      </c>
      <c r="DG7" t="str">
        <f t="shared" si="58"/>
        <v>('i2023110600005','2021','in2023110400045','5'),</v>
      </c>
      <c r="DH7" t="str">
        <f t="shared" si="59"/>
        <v>('i2023110600005','2021','in2023110400046','5'),</v>
      </c>
      <c r="DI7" t="str">
        <f t="shared" si="60"/>
        <v>('i2023110600005','2021','in2023110400047','5');</v>
      </c>
    </row>
    <row r="8" spans="1:113" x14ac:dyDescent="0.25">
      <c r="A8" s="4" t="str">
        <f>INDEX('instansi pusat'!$B$2:$C$623,MATCH(C8,'instansi pusat'!$D$2:$D$623,0),2)</f>
        <v>i2023110600006</v>
      </c>
      <c r="B8" s="4">
        <v>3004</v>
      </c>
      <c r="C8" s="4" t="s">
        <v>97</v>
      </c>
      <c r="D8">
        <v>2021</v>
      </c>
      <c r="E8" s="4">
        <v>3</v>
      </c>
      <c r="F8" s="4">
        <v>3</v>
      </c>
      <c r="G8" s="4">
        <v>3</v>
      </c>
      <c r="H8" s="4">
        <v>3</v>
      </c>
      <c r="I8" s="4">
        <v>3</v>
      </c>
      <c r="J8" s="4">
        <v>3</v>
      </c>
      <c r="K8" s="4">
        <v>3</v>
      </c>
      <c r="L8" s="4">
        <v>2</v>
      </c>
      <c r="M8" s="4">
        <v>3</v>
      </c>
      <c r="N8" s="4">
        <v>3</v>
      </c>
      <c r="O8" s="4">
        <v>1</v>
      </c>
      <c r="P8" s="4">
        <v>3</v>
      </c>
      <c r="Q8" s="4">
        <v>3</v>
      </c>
      <c r="R8" s="4">
        <v>3</v>
      </c>
      <c r="S8" s="4">
        <v>3</v>
      </c>
      <c r="T8" s="4">
        <v>3</v>
      </c>
      <c r="U8" s="4">
        <v>5</v>
      </c>
      <c r="V8" s="4">
        <v>3</v>
      </c>
      <c r="W8" s="4">
        <v>5</v>
      </c>
      <c r="X8" s="4">
        <v>4</v>
      </c>
      <c r="Y8" s="4">
        <v>3</v>
      </c>
      <c r="Z8" s="4">
        <v>3</v>
      </c>
      <c r="AA8" s="4">
        <v>3</v>
      </c>
      <c r="AB8" s="4">
        <v>3</v>
      </c>
      <c r="AC8" s="4">
        <v>3</v>
      </c>
      <c r="AD8" s="4">
        <v>3</v>
      </c>
      <c r="AE8" s="4">
        <v>1</v>
      </c>
      <c r="AF8" s="4">
        <v>2</v>
      </c>
      <c r="AG8" s="4">
        <v>2</v>
      </c>
      <c r="AH8" s="4">
        <v>2</v>
      </c>
      <c r="AI8" s="4">
        <v>2</v>
      </c>
      <c r="AJ8" s="4">
        <v>4</v>
      </c>
      <c r="AK8" s="4">
        <v>4</v>
      </c>
      <c r="AL8" s="4">
        <v>4</v>
      </c>
      <c r="AM8" s="4">
        <v>5</v>
      </c>
      <c r="AN8" s="4">
        <v>5</v>
      </c>
      <c r="AO8" s="4">
        <v>5</v>
      </c>
      <c r="AP8" s="4">
        <v>4</v>
      </c>
      <c r="AQ8" s="4">
        <v>5</v>
      </c>
      <c r="AR8" s="4">
        <v>4</v>
      </c>
      <c r="AS8" s="4">
        <v>5</v>
      </c>
      <c r="AT8" s="4">
        <v>4</v>
      </c>
      <c r="AU8" s="4">
        <v>4</v>
      </c>
      <c r="AV8" s="4">
        <v>5</v>
      </c>
      <c r="AW8" s="4">
        <v>5</v>
      </c>
      <c r="AX8" s="4">
        <v>5</v>
      </c>
      <c r="AY8" s="4">
        <v>5</v>
      </c>
      <c r="AZ8" s="3">
        <f t="shared" si="0"/>
        <v>2.9000000000000004</v>
      </c>
      <c r="BA8" s="3">
        <f t="shared" si="1"/>
        <v>2.5</v>
      </c>
      <c r="BB8" s="3">
        <f t="shared" si="2"/>
        <v>3.5</v>
      </c>
      <c r="BC8" s="3">
        <f t="shared" si="3"/>
        <v>4.5</v>
      </c>
      <c r="BD8" s="3">
        <f t="shared" si="4"/>
        <v>2.625</v>
      </c>
      <c r="BE8" s="3">
        <f t="shared" si="5"/>
        <v>2</v>
      </c>
      <c r="BF8" s="3">
        <f t="shared" si="6"/>
        <v>4.5</v>
      </c>
      <c r="BG8" s="3">
        <f t="shared" si="7"/>
        <v>4.6666666666666661</v>
      </c>
      <c r="BH8" s="3">
        <f t="shared" si="8"/>
        <v>2.9000000000000004</v>
      </c>
      <c r="BI8" s="3">
        <f t="shared" si="9"/>
        <v>3.3000000000000003</v>
      </c>
      <c r="BJ8" s="3">
        <f t="shared" si="10"/>
        <v>2.4545454545454546</v>
      </c>
      <c r="BK8" s="3">
        <f t="shared" si="11"/>
        <v>4.5659340659340657</v>
      </c>
      <c r="BL8" s="3">
        <f t="shared" si="12"/>
        <v>3.6845000000000003</v>
      </c>
      <c r="BN8" t="s">
        <v>641</v>
      </c>
      <c r="BO8" t="str">
        <f t="shared" si="14"/>
        <v>('i2023110600006','2021','in2023110400001','3'),</v>
      </c>
      <c r="BP8" t="str">
        <f t="shared" si="15"/>
        <v>('i2023110600006','2021','in2023110400002','3'),</v>
      </c>
      <c r="BQ8" t="str">
        <f t="shared" si="16"/>
        <v>('i2023110600006','2021','in2023110400003','3'),</v>
      </c>
      <c r="BR8" t="str">
        <f t="shared" si="17"/>
        <v>('i2023110600006','2021','in2023110400004','3'),</v>
      </c>
      <c r="BS8" t="str">
        <f t="shared" si="18"/>
        <v>('i2023110600006','2021','in2023110400005','3'),</v>
      </c>
      <c r="BT8" t="str">
        <f t="shared" si="19"/>
        <v>('i2023110600006','2021','in2023110400006','3'),</v>
      </c>
      <c r="BU8" t="str">
        <f t="shared" si="20"/>
        <v>('i2023110600006','2021','in2023110400007','3'),</v>
      </c>
      <c r="BV8" t="str">
        <f t="shared" si="21"/>
        <v>('i2023110600006','2021','in2023110400008','2'),</v>
      </c>
      <c r="BW8" t="str">
        <f t="shared" si="22"/>
        <v>('i2023110600006','2021','in2023110400009','3'),</v>
      </c>
      <c r="BX8" t="str">
        <f t="shared" si="23"/>
        <v>('i2023110600006','2021','in2023110400010','3'),</v>
      </c>
      <c r="BY8" t="str">
        <f t="shared" si="24"/>
        <v>('i2023110600006','2021','in2023110400011','1'),</v>
      </c>
      <c r="BZ8" t="str">
        <f t="shared" si="25"/>
        <v>('i2023110600006','2021','in2023110400012','3'),</v>
      </c>
      <c r="CA8" t="str">
        <f t="shared" si="26"/>
        <v>('i2023110600006','2021','in2023110400013','3'),</v>
      </c>
      <c r="CB8" t="str">
        <f t="shared" si="27"/>
        <v>('i2023110600006','2021','in2023110400014','3'),</v>
      </c>
      <c r="CC8" t="str">
        <f t="shared" si="28"/>
        <v>('i2023110600006','2021','in2023110400015','3'),</v>
      </c>
      <c r="CD8" t="str">
        <f t="shared" si="29"/>
        <v>('i2023110600006','2021','in2023110400016','3'),</v>
      </c>
      <c r="CE8" t="str">
        <f t="shared" si="30"/>
        <v>('i2023110600006','2021','in2023110400017','5'),</v>
      </c>
      <c r="CF8" t="str">
        <f t="shared" si="31"/>
        <v>('i2023110600006','2021','in2023110400018','3'),</v>
      </c>
      <c r="CG8" t="str">
        <f t="shared" si="32"/>
        <v>('i2023110600006','2021','in2023110400019','5'),</v>
      </c>
      <c r="CH8" t="str">
        <f t="shared" si="33"/>
        <v>('i2023110600006','2021','in2023110400020','4'),</v>
      </c>
      <c r="CI8" t="str">
        <f t="shared" si="34"/>
        <v>('i2023110600006','2021','in2023110400021','3'),</v>
      </c>
      <c r="CJ8" t="str">
        <f t="shared" si="35"/>
        <v>('i2023110600006','2021','in2023110400022','3'),</v>
      </c>
      <c r="CK8" t="str">
        <f t="shared" si="36"/>
        <v>('i2023110600006','2021','in2023110400023','3'),</v>
      </c>
      <c r="CL8" t="str">
        <f t="shared" si="37"/>
        <v>('i2023110600006','2021','in2023110400024','3'),</v>
      </c>
      <c r="CM8" t="str">
        <f t="shared" si="38"/>
        <v>('i2023110600006','2021','in2023110400025','3'),</v>
      </c>
      <c r="CN8" t="str">
        <f t="shared" si="39"/>
        <v>('i2023110600006','2021','in2023110400026','3'),</v>
      </c>
      <c r="CO8" t="str">
        <f t="shared" si="40"/>
        <v>('i2023110600006','2021','in2023110400027','1'),</v>
      </c>
      <c r="CP8" t="str">
        <f t="shared" si="41"/>
        <v>('i2023110600006','2021','in2023110400028','2'),</v>
      </c>
      <c r="CQ8" t="str">
        <f t="shared" si="42"/>
        <v>('i2023110600006','2021','in2023110400029','2'),</v>
      </c>
      <c r="CR8" t="str">
        <f t="shared" si="43"/>
        <v>('i2023110600006','2021','in2023110400030','2'),</v>
      </c>
      <c r="CS8" t="str">
        <f t="shared" si="44"/>
        <v>('i2023110600006','2021','in2023110400031','2'),</v>
      </c>
      <c r="CT8" t="str">
        <f t="shared" si="45"/>
        <v>('i2023110600006','2021','in2023110400032','4'),</v>
      </c>
      <c r="CU8" t="str">
        <f t="shared" si="46"/>
        <v>('i2023110600006','2021','in2023110400033','4'),</v>
      </c>
      <c r="CV8" t="str">
        <f t="shared" si="47"/>
        <v>('i2023110600006','2021','in2023110400034','4'),</v>
      </c>
      <c r="CW8" t="str">
        <f t="shared" si="48"/>
        <v>('i2023110600006','2021','in2023110400035','5'),</v>
      </c>
      <c r="CX8" t="str">
        <f t="shared" si="49"/>
        <v>('i2023110600006','2021','in2023110400036','5'),</v>
      </c>
      <c r="CY8" t="str">
        <f t="shared" si="50"/>
        <v>('i2023110600006','2021','in2023110400037','5'),</v>
      </c>
      <c r="CZ8" t="str">
        <f t="shared" si="51"/>
        <v>('i2023110600006','2021','in2023110400038','4'),</v>
      </c>
      <c r="DA8" t="str">
        <f t="shared" si="52"/>
        <v>('i2023110600006','2021','in2023110400039','5'),</v>
      </c>
      <c r="DB8" t="str">
        <f t="shared" si="53"/>
        <v>('i2023110600006','2021','in2023110400040','4'),</v>
      </c>
      <c r="DC8" t="str">
        <f t="shared" si="54"/>
        <v>('i2023110600006','2021','in2023110400041','5'),</v>
      </c>
      <c r="DD8" t="str">
        <f t="shared" si="55"/>
        <v>('i2023110600006','2021','in2023110400042','4'),</v>
      </c>
      <c r="DE8" t="str">
        <f t="shared" si="56"/>
        <v>('i2023110600006','2021','in2023110400043','4'),</v>
      </c>
      <c r="DF8" t="str">
        <f t="shared" si="57"/>
        <v>('i2023110600006','2021','in2023110400044','5'),</v>
      </c>
      <c r="DG8" t="str">
        <f t="shared" si="58"/>
        <v>('i2023110600006','2021','in2023110400045','5'),</v>
      </c>
      <c r="DH8" t="str">
        <f t="shared" si="59"/>
        <v>('i2023110600006','2021','in2023110400046','5'),</v>
      </c>
      <c r="DI8" t="str">
        <f t="shared" si="60"/>
        <v>('i2023110600006','2021','in2023110400047','5');</v>
      </c>
    </row>
    <row r="9" spans="1:113" x14ac:dyDescent="0.25">
      <c r="A9" s="4" t="str">
        <f>INDEX('instansi pusat'!$B$2:$C$623,MATCH(C9,'instansi pusat'!$D$2:$D$623,0),2)</f>
        <v>i2023110600007</v>
      </c>
      <c r="B9" s="4">
        <v>3006</v>
      </c>
      <c r="C9" s="4" t="s">
        <v>98</v>
      </c>
      <c r="D9">
        <v>2021</v>
      </c>
      <c r="E9" s="4">
        <v>3</v>
      </c>
      <c r="F9" s="4">
        <v>3</v>
      </c>
      <c r="G9" s="4">
        <v>3</v>
      </c>
      <c r="H9" s="4">
        <v>3</v>
      </c>
      <c r="I9" s="4">
        <v>3</v>
      </c>
      <c r="J9" s="4">
        <v>3</v>
      </c>
      <c r="K9" s="4">
        <v>3</v>
      </c>
      <c r="L9" s="4">
        <v>4</v>
      </c>
      <c r="M9" s="4">
        <v>3</v>
      </c>
      <c r="N9" s="4">
        <v>4</v>
      </c>
      <c r="O9" s="4">
        <v>2</v>
      </c>
      <c r="P9" s="4">
        <v>3</v>
      </c>
      <c r="Q9" s="4">
        <v>2</v>
      </c>
      <c r="R9" s="4">
        <v>4</v>
      </c>
      <c r="S9" s="4">
        <v>4</v>
      </c>
      <c r="T9" s="4">
        <v>3</v>
      </c>
      <c r="U9" s="4">
        <v>4</v>
      </c>
      <c r="V9" s="4">
        <v>5</v>
      </c>
      <c r="W9" s="4">
        <v>5</v>
      </c>
      <c r="X9" s="4">
        <v>4</v>
      </c>
      <c r="Y9" s="4">
        <v>3</v>
      </c>
      <c r="Z9" s="4">
        <v>2</v>
      </c>
      <c r="AA9" s="4">
        <v>3</v>
      </c>
      <c r="AB9" s="4">
        <v>5</v>
      </c>
      <c r="AC9" s="4">
        <v>5</v>
      </c>
      <c r="AD9" s="4">
        <v>1</v>
      </c>
      <c r="AE9" s="4">
        <v>4</v>
      </c>
      <c r="AF9" s="4">
        <v>4</v>
      </c>
      <c r="AG9" s="4">
        <v>2</v>
      </c>
      <c r="AH9" s="4">
        <v>2</v>
      </c>
      <c r="AI9" s="4">
        <v>3</v>
      </c>
      <c r="AJ9" s="4">
        <v>4</v>
      </c>
      <c r="AK9" s="4">
        <v>4</v>
      </c>
      <c r="AL9" s="4">
        <v>3</v>
      </c>
      <c r="AM9" s="4">
        <v>4</v>
      </c>
      <c r="AN9" s="4">
        <v>4</v>
      </c>
      <c r="AO9" s="4">
        <v>4</v>
      </c>
      <c r="AP9" s="4">
        <v>3</v>
      </c>
      <c r="AQ9" s="4">
        <v>3</v>
      </c>
      <c r="AR9" s="4">
        <v>4</v>
      </c>
      <c r="AS9" s="4">
        <v>4</v>
      </c>
      <c r="AT9" s="4">
        <v>4</v>
      </c>
      <c r="AU9" s="4">
        <v>1</v>
      </c>
      <c r="AV9" s="4">
        <v>2</v>
      </c>
      <c r="AW9" s="4">
        <v>3</v>
      </c>
      <c r="AX9" s="4">
        <v>5</v>
      </c>
      <c r="AY9" s="4">
        <v>5</v>
      </c>
      <c r="AZ9" s="3">
        <f t="shared" si="0"/>
        <v>3.2</v>
      </c>
      <c r="BA9" s="3">
        <f t="shared" si="1"/>
        <v>2.75</v>
      </c>
      <c r="BB9" s="3">
        <f t="shared" si="2"/>
        <v>4</v>
      </c>
      <c r="BC9" s="3">
        <f t="shared" si="3"/>
        <v>4.5</v>
      </c>
      <c r="BD9" s="3">
        <f t="shared" si="4"/>
        <v>3.375</v>
      </c>
      <c r="BE9" s="3">
        <f t="shared" si="5"/>
        <v>2.333333333333333</v>
      </c>
      <c r="BF9" s="3">
        <f t="shared" si="6"/>
        <v>3.7</v>
      </c>
      <c r="BG9" s="3">
        <f t="shared" si="7"/>
        <v>3.333333333333333</v>
      </c>
      <c r="BH9" s="3">
        <f t="shared" si="8"/>
        <v>3.2</v>
      </c>
      <c r="BI9" s="3">
        <f t="shared" si="9"/>
        <v>3.6</v>
      </c>
      <c r="BJ9" s="3">
        <f t="shared" si="10"/>
        <v>3.0909090909090908</v>
      </c>
      <c r="BK9" s="3">
        <f t="shared" si="11"/>
        <v>3.5549450549450547</v>
      </c>
      <c r="BL9" s="3">
        <f t="shared" si="12"/>
        <v>3.4435000000000002</v>
      </c>
      <c r="BN9" t="s">
        <v>641</v>
      </c>
      <c r="BO9" t="str">
        <f t="shared" si="14"/>
        <v>('i2023110600007','2021','in2023110400001','3'),</v>
      </c>
      <c r="BP9" t="str">
        <f t="shared" si="15"/>
        <v>('i2023110600007','2021','in2023110400002','3'),</v>
      </c>
      <c r="BQ9" t="str">
        <f t="shared" si="16"/>
        <v>('i2023110600007','2021','in2023110400003','3'),</v>
      </c>
      <c r="BR9" t="str">
        <f t="shared" si="17"/>
        <v>('i2023110600007','2021','in2023110400004','3'),</v>
      </c>
      <c r="BS9" t="str">
        <f t="shared" si="18"/>
        <v>('i2023110600007','2021','in2023110400005','3'),</v>
      </c>
      <c r="BT9" t="str">
        <f t="shared" si="19"/>
        <v>('i2023110600007','2021','in2023110400006','3'),</v>
      </c>
      <c r="BU9" t="str">
        <f t="shared" si="20"/>
        <v>('i2023110600007','2021','in2023110400007','3'),</v>
      </c>
      <c r="BV9" t="str">
        <f t="shared" si="21"/>
        <v>('i2023110600007','2021','in2023110400008','4'),</v>
      </c>
      <c r="BW9" t="str">
        <f t="shared" si="22"/>
        <v>('i2023110600007','2021','in2023110400009','3'),</v>
      </c>
      <c r="BX9" t="str">
        <f t="shared" si="23"/>
        <v>('i2023110600007','2021','in2023110400010','4'),</v>
      </c>
      <c r="BY9" t="str">
        <f t="shared" si="24"/>
        <v>('i2023110600007','2021','in2023110400011','2'),</v>
      </c>
      <c r="BZ9" t="str">
        <f t="shared" si="25"/>
        <v>('i2023110600007','2021','in2023110400012','3'),</v>
      </c>
      <c r="CA9" t="str">
        <f t="shared" si="26"/>
        <v>('i2023110600007','2021','in2023110400013','2'),</v>
      </c>
      <c r="CB9" t="str">
        <f t="shared" si="27"/>
        <v>('i2023110600007','2021','in2023110400014','4'),</v>
      </c>
      <c r="CC9" t="str">
        <f t="shared" si="28"/>
        <v>('i2023110600007','2021','in2023110400015','4'),</v>
      </c>
      <c r="CD9" t="str">
        <f t="shared" si="29"/>
        <v>('i2023110600007','2021','in2023110400016','3'),</v>
      </c>
      <c r="CE9" t="str">
        <f t="shared" si="30"/>
        <v>('i2023110600007','2021','in2023110400017','4'),</v>
      </c>
      <c r="CF9" t="str">
        <f t="shared" si="31"/>
        <v>('i2023110600007','2021','in2023110400018','5'),</v>
      </c>
      <c r="CG9" t="str">
        <f t="shared" si="32"/>
        <v>('i2023110600007','2021','in2023110400019','5'),</v>
      </c>
      <c r="CH9" t="str">
        <f t="shared" si="33"/>
        <v>('i2023110600007','2021','in2023110400020','4'),</v>
      </c>
      <c r="CI9" t="str">
        <f t="shared" si="34"/>
        <v>('i2023110600007','2021','in2023110400021','3'),</v>
      </c>
      <c r="CJ9" t="str">
        <f t="shared" si="35"/>
        <v>('i2023110600007','2021','in2023110400022','2'),</v>
      </c>
      <c r="CK9" t="str">
        <f t="shared" si="36"/>
        <v>('i2023110600007','2021','in2023110400023','3'),</v>
      </c>
      <c r="CL9" t="str">
        <f t="shared" si="37"/>
        <v>('i2023110600007','2021','in2023110400024','5'),</v>
      </c>
      <c r="CM9" t="str">
        <f t="shared" si="38"/>
        <v>('i2023110600007','2021','in2023110400025','5'),</v>
      </c>
      <c r="CN9" t="str">
        <f t="shared" si="39"/>
        <v>('i2023110600007','2021','in2023110400026','1'),</v>
      </c>
      <c r="CO9" t="str">
        <f t="shared" si="40"/>
        <v>('i2023110600007','2021','in2023110400027','4'),</v>
      </c>
      <c r="CP9" t="str">
        <f t="shared" si="41"/>
        <v>('i2023110600007','2021','in2023110400028','4'),</v>
      </c>
      <c r="CQ9" t="str">
        <f t="shared" si="42"/>
        <v>('i2023110600007','2021','in2023110400029','2'),</v>
      </c>
      <c r="CR9" t="str">
        <f t="shared" si="43"/>
        <v>('i2023110600007','2021','in2023110400030','2'),</v>
      </c>
      <c r="CS9" t="str">
        <f t="shared" si="44"/>
        <v>('i2023110600007','2021','in2023110400031','3'),</v>
      </c>
      <c r="CT9" t="str">
        <f t="shared" si="45"/>
        <v>('i2023110600007','2021','in2023110400032','4'),</v>
      </c>
      <c r="CU9" t="str">
        <f t="shared" si="46"/>
        <v>('i2023110600007','2021','in2023110400033','4'),</v>
      </c>
      <c r="CV9" t="str">
        <f t="shared" si="47"/>
        <v>('i2023110600007','2021','in2023110400034','3'),</v>
      </c>
      <c r="CW9" t="str">
        <f t="shared" si="48"/>
        <v>('i2023110600007','2021','in2023110400035','4'),</v>
      </c>
      <c r="CX9" t="str">
        <f t="shared" si="49"/>
        <v>('i2023110600007','2021','in2023110400036','4'),</v>
      </c>
      <c r="CY9" t="str">
        <f t="shared" si="50"/>
        <v>('i2023110600007','2021','in2023110400037','4'),</v>
      </c>
      <c r="CZ9" t="str">
        <f t="shared" si="51"/>
        <v>('i2023110600007','2021','in2023110400038','3'),</v>
      </c>
      <c r="DA9" t="str">
        <f t="shared" si="52"/>
        <v>('i2023110600007','2021','in2023110400039','3'),</v>
      </c>
      <c r="DB9" t="str">
        <f t="shared" si="53"/>
        <v>('i2023110600007','2021','in2023110400040','4'),</v>
      </c>
      <c r="DC9" t="str">
        <f t="shared" si="54"/>
        <v>('i2023110600007','2021','in2023110400041','4'),</v>
      </c>
      <c r="DD9" t="str">
        <f t="shared" si="55"/>
        <v>('i2023110600007','2021','in2023110400042','4'),</v>
      </c>
      <c r="DE9" t="str">
        <f t="shared" si="56"/>
        <v>('i2023110600007','2021','in2023110400043','1'),</v>
      </c>
      <c r="DF9" t="str">
        <f t="shared" si="57"/>
        <v>('i2023110600007','2021','in2023110400044','2'),</v>
      </c>
      <c r="DG9" t="str">
        <f t="shared" si="58"/>
        <v>('i2023110600007','2021','in2023110400045','3'),</v>
      </c>
      <c r="DH9" t="str">
        <f t="shared" si="59"/>
        <v>('i2023110600007','2021','in2023110400046','5'),</v>
      </c>
      <c r="DI9" t="str">
        <f t="shared" si="60"/>
        <v>('i2023110600007','2021','in2023110400047','5');</v>
      </c>
    </row>
    <row r="10" spans="1:113" x14ac:dyDescent="0.25">
      <c r="A10" s="4" t="str">
        <f>INDEX('instansi pusat'!$B$2:$C$623,MATCH(C10,'instansi pusat'!$D$2:$D$623,0),2)</f>
        <v>i2023110600008</v>
      </c>
      <c r="B10" s="4">
        <v>3008</v>
      </c>
      <c r="C10" s="4" t="s">
        <v>99</v>
      </c>
      <c r="D10">
        <v>2021</v>
      </c>
      <c r="E10" s="4">
        <v>4</v>
      </c>
      <c r="F10" s="4">
        <v>3</v>
      </c>
      <c r="G10" s="4">
        <v>3</v>
      </c>
      <c r="H10" s="4">
        <v>4</v>
      </c>
      <c r="I10" s="4">
        <v>3</v>
      </c>
      <c r="J10" s="4">
        <v>3</v>
      </c>
      <c r="K10" s="4">
        <v>4</v>
      </c>
      <c r="L10" s="4">
        <v>2</v>
      </c>
      <c r="M10" s="4">
        <v>2</v>
      </c>
      <c r="N10" s="4">
        <v>4</v>
      </c>
      <c r="O10" s="4">
        <v>2</v>
      </c>
      <c r="P10" s="4">
        <v>3</v>
      </c>
      <c r="Q10" s="4">
        <v>3</v>
      </c>
      <c r="R10" s="4">
        <v>1</v>
      </c>
      <c r="S10" s="4">
        <v>3</v>
      </c>
      <c r="T10" s="4">
        <v>3</v>
      </c>
      <c r="U10" s="4">
        <v>3</v>
      </c>
      <c r="V10" s="4">
        <v>2</v>
      </c>
      <c r="W10" s="4">
        <v>2</v>
      </c>
      <c r="X10" s="4">
        <v>2</v>
      </c>
      <c r="Y10" s="4">
        <v>1</v>
      </c>
      <c r="Z10" s="4">
        <v>2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2</v>
      </c>
      <c r="AH10" s="4">
        <v>2</v>
      </c>
      <c r="AI10" s="4">
        <v>1</v>
      </c>
      <c r="AJ10" s="4">
        <v>4</v>
      </c>
      <c r="AK10" s="4">
        <v>4</v>
      </c>
      <c r="AL10" s="4">
        <v>4</v>
      </c>
      <c r="AM10" s="4">
        <v>4</v>
      </c>
      <c r="AN10" s="4">
        <v>4</v>
      </c>
      <c r="AO10" s="4">
        <v>5</v>
      </c>
      <c r="AP10" s="4">
        <v>4</v>
      </c>
      <c r="AQ10" s="4">
        <v>3</v>
      </c>
      <c r="AR10" s="4">
        <v>4</v>
      </c>
      <c r="AS10" s="4">
        <v>4</v>
      </c>
      <c r="AT10" s="4">
        <v>4</v>
      </c>
      <c r="AU10" s="4">
        <v>4</v>
      </c>
      <c r="AV10" s="4">
        <v>2</v>
      </c>
      <c r="AW10" s="4">
        <v>3</v>
      </c>
      <c r="AX10" s="4">
        <v>4</v>
      </c>
      <c r="AY10" s="4">
        <v>5</v>
      </c>
      <c r="AZ10" s="3">
        <f t="shared" si="0"/>
        <v>3.2</v>
      </c>
      <c r="BA10" s="3">
        <f t="shared" si="1"/>
        <v>2.25</v>
      </c>
      <c r="BB10" s="3">
        <f t="shared" si="2"/>
        <v>2.75</v>
      </c>
      <c r="BC10" s="3">
        <f t="shared" si="3"/>
        <v>2</v>
      </c>
      <c r="BD10" s="3">
        <f t="shared" si="4"/>
        <v>1.125</v>
      </c>
      <c r="BE10" s="3">
        <f t="shared" si="5"/>
        <v>1.6666666666666665</v>
      </c>
      <c r="BF10" s="3">
        <f t="shared" si="6"/>
        <v>4</v>
      </c>
      <c r="BG10" s="3">
        <f t="shared" si="7"/>
        <v>3.6666666666666665</v>
      </c>
      <c r="BH10" s="3">
        <f t="shared" si="8"/>
        <v>3.2</v>
      </c>
      <c r="BI10" s="3">
        <f t="shared" si="9"/>
        <v>2.4</v>
      </c>
      <c r="BJ10" s="3">
        <f t="shared" si="10"/>
        <v>1.2727272727272727</v>
      </c>
      <c r="BK10" s="3">
        <f t="shared" si="11"/>
        <v>3.8681318681318677</v>
      </c>
      <c r="BL10" s="3">
        <f t="shared" si="12"/>
        <v>2.9859999999999998</v>
      </c>
      <c r="BN10" t="s">
        <v>641</v>
      </c>
      <c r="BO10" t="str">
        <f t="shared" si="14"/>
        <v>('i2023110600008','2021','in2023110400001','4'),</v>
      </c>
      <c r="BP10" t="str">
        <f t="shared" si="15"/>
        <v>('i2023110600008','2021','in2023110400002','3'),</v>
      </c>
      <c r="BQ10" t="str">
        <f t="shared" si="16"/>
        <v>('i2023110600008','2021','in2023110400003','3'),</v>
      </c>
      <c r="BR10" t="str">
        <f t="shared" si="17"/>
        <v>('i2023110600008','2021','in2023110400004','4'),</v>
      </c>
      <c r="BS10" t="str">
        <f t="shared" si="18"/>
        <v>('i2023110600008','2021','in2023110400005','3'),</v>
      </c>
      <c r="BT10" t="str">
        <f t="shared" si="19"/>
        <v>('i2023110600008','2021','in2023110400006','3'),</v>
      </c>
      <c r="BU10" t="str">
        <f t="shared" si="20"/>
        <v>('i2023110600008','2021','in2023110400007','4'),</v>
      </c>
      <c r="BV10" t="str">
        <f t="shared" si="21"/>
        <v>('i2023110600008','2021','in2023110400008','2'),</v>
      </c>
      <c r="BW10" t="str">
        <f t="shared" si="22"/>
        <v>('i2023110600008','2021','in2023110400009','2'),</v>
      </c>
      <c r="BX10" t="str">
        <f t="shared" si="23"/>
        <v>('i2023110600008','2021','in2023110400010','4'),</v>
      </c>
      <c r="BY10" t="str">
        <f t="shared" si="24"/>
        <v>('i2023110600008','2021','in2023110400011','2'),</v>
      </c>
      <c r="BZ10" t="str">
        <f t="shared" si="25"/>
        <v>('i2023110600008','2021','in2023110400012','3'),</v>
      </c>
      <c r="CA10" t="str">
        <f t="shared" si="26"/>
        <v>('i2023110600008','2021','in2023110400013','3'),</v>
      </c>
      <c r="CB10" t="str">
        <f t="shared" si="27"/>
        <v>('i2023110600008','2021','in2023110400014','1'),</v>
      </c>
      <c r="CC10" t="str">
        <f t="shared" si="28"/>
        <v>('i2023110600008','2021','in2023110400015','3'),</v>
      </c>
      <c r="CD10" t="str">
        <f t="shared" si="29"/>
        <v>('i2023110600008','2021','in2023110400016','3'),</v>
      </c>
      <c r="CE10" t="str">
        <f t="shared" si="30"/>
        <v>('i2023110600008','2021','in2023110400017','3'),</v>
      </c>
      <c r="CF10" t="str">
        <f t="shared" si="31"/>
        <v>('i2023110600008','2021','in2023110400018','2'),</v>
      </c>
      <c r="CG10" t="str">
        <f t="shared" si="32"/>
        <v>('i2023110600008','2021','in2023110400019','2'),</v>
      </c>
      <c r="CH10" t="str">
        <f t="shared" si="33"/>
        <v>('i2023110600008','2021','in2023110400020','2'),</v>
      </c>
      <c r="CI10" t="str">
        <f t="shared" si="34"/>
        <v>('i2023110600008','2021','in2023110400021','1'),</v>
      </c>
      <c r="CJ10" t="str">
        <f t="shared" si="35"/>
        <v>('i2023110600008','2021','in2023110400022','2'),</v>
      </c>
      <c r="CK10" t="str">
        <f t="shared" si="36"/>
        <v>('i2023110600008','2021','in2023110400023','1'),</v>
      </c>
      <c r="CL10" t="str">
        <f t="shared" si="37"/>
        <v>('i2023110600008','2021','in2023110400024','1'),</v>
      </c>
      <c r="CM10" t="str">
        <f t="shared" si="38"/>
        <v>('i2023110600008','2021','in2023110400025','1'),</v>
      </c>
      <c r="CN10" t="str">
        <f t="shared" si="39"/>
        <v>('i2023110600008','2021','in2023110400026','1'),</v>
      </c>
      <c r="CO10" t="str">
        <f t="shared" si="40"/>
        <v>('i2023110600008','2021','in2023110400027','1'),</v>
      </c>
      <c r="CP10" t="str">
        <f t="shared" si="41"/>
        <v>('i2023110600008','2021','in2023110400028','1'),</v>
      </c>
      <c r="CQ10" t="str">
        <f t="shared" si="42"/>
        <v>('i2023110600008','2021','in2023110400029','2'),</v>
      </c>
      <c r="CR10" t="str">
        <f t="shared" si="43"/>
        <v>('i2023110600008','2021','in2023110400030','2'),</v>
      </c>
      <c r="CS10" t="str">
        <f t="shared" si="44"/>
        <v>('i2023110600008','2021','in2023110400031','1'),</v>
      </c>
      <c r="CT10" t="str">
        <f t="shared" si="45"/>
        <v>('i2023110600008','2021','in2023110400032','4'),</v>
      </c>
      <c r="CU10" t="str">
        <f t="shared" si="46"/>
        <v>('i2023110600008','2021','in2023110400033','4'),</v>
      </c>
      <c r="CV10" t="str">
        <f t="shared" si="47"/>
        <v>('i2023110600008','2021','in2023110400034','4'),</v>
      </c>
      <c r="CW10" t="str">
        <f t="shared" si="48"/>
        <v>('i2023110600008','2021','in2023110400035','4'),</v>
      </c>
      <c r="CX10" t="str">
        <f t="shared" si="49"/>
        <v>('i2023110600008','2021','in2023110400036','4'),</v>
      </c>
      <c r="CY10" t="str">
        <f t="shared" si="50"/>
        <v>('i2023110600008','2021','in2023110400037','5'),</v>
      </c>
      <c r="CZ10" t="str">
        <f t="shared" si="51"/>
        <v>('i2023110600008','2021','in2023110400038','4'),</v>
      </c>
      <c r="DA10" t="str">
        <f t="shared" si="52"/>
        <v>('i2023110600008','2021','in2023110400039','3'),</v>
      </c>
      <c r="DB10" t="str">
        <f t="shared" si="53"/>
        <v>('i2023110600008','2021','in2023110400040','4'),</v>
      </c>
      <c r="DC10" t="str">
        <f t="shared" si="54"/>
        <v>('i2023110600008','2021','in2023110400041','4'),</v>
      </c>
      <c r="DD10" t="str">
        <f t="shared" si="55"/>
        <v>('i2023110600008','2021','in2023110400042','4'),</v>
      </c>
      <c r="DE10" t="str">
        <f t="shared" si="56"/>
        <v>('i2023110600008','2021','in2023110400043','4'),</v>
      </c>
      <c r="DF10" t="str">
        <f t="shared" si="57"/>
        <v>('i2023110600008','2021','in2023110400044','2'),</v>
      </c>
      <c r="DG10" t="str">
        <f t="shared" si="58"/>
        <v>('i2023110600008','2021','in2023110400045','3'),</v>
      </c>
      <c r="DH10" t="str">
        <f t="shared" si="59"/>
        <v>('i2023110600008','2021','in2023110400046','4'),</v>
      </c>
      <c r="DI10" t="str">
        <f t="shared" si="60"/>
        <v>('i2023110600008','2021','in2023110400047','5');</v>
      </c>
    </row>
    <row r="11" spans="1:113" x14ac:dyDescent="0.25">
      <c r="A11" s="4" t="str">
        <f>INDEX('instansi pusat'!$B$2:$C$623,MATCH(C11,'instansi pusat'!$D$2:$D$623,0),2)</f>
        <v>i2023110600009</v>
      </c>
      <c r="B11" s="4">
        <v>3009</v>
      </c>
      <c r="C11" s="4" t="s">
        <v>100</v>
      </c>
      <c r="D11">
        <v>2021</v>
      </c>
      <c r="E11" s="4">
        <v>2</v>
      </c>
      <c r="F11" s="4">
        <v>2</v>
      </c>
      <c r="G11" s="4">
        <v>3</v>
      </c>
      <c r="H11" s="4">
        <v>3</v>
      </c>
      <c r="I11" s="4">
        <v>3</v>
      </c>
      <c r="J11" s="4">
        <v>3</v>
      </c>
      <c r="K11" s="4">
        <v>3</v>
      </c>
      <c r="L11" s="4">
        <v>3</v>
      </c>
      <c r="M11" s="4">
        <v>2</v>
      </c>
      <c r="N11" s="4">
        <v>3</v>
      </c>
      <c r="O11" s="4">
        <v>2</v>
      </c>
      <c r="P11" s="4">
        <v>3</v>
      </c>
      <c r="Q11" s="4">
        <v>4</v>
      </c>
      <c r="R11" s="4">
        <v>2</v>
      </c>
      <c r="S11" s="4">
        <v>4</v>
      </c>
      <c r="T11" s="4">
        <v>3</v>
      </c>
      <c r="U11" s="4">
        <v>1</v>
      </c>
      <c r="V11" s="4">
        <v>1</v>
      </c>
      <c r="W11" s="4">
        <v>4</v>
      </c>
      <c r="X11" s="4">
        <v>4</v>
      </c>
      <c r="Y11" s="4">
        <v>1</v>
      </c>
      <c r="Z11" s="4">
        <v>1</v>
      </c>
      <c r="AA11" s="4">
        <v>1</v>
      </c>
      <c r="AB11" s="4">
        <v>1</v>
      </c>
      <c r="AC11" s="4">
        <v>2</v>
      </c>
      <c r="AD11" s="4">
        <v>1</v>
      </c>
      <c r="AE11" s="4">
        <v>1</v>
      </c>
      <c r="AF11" s="4">
        <v>2</v>
      </c>
      <c r="AG11" s="4">
        <v>1</v>
      </c>
      <c r="AH11" s="4">
        <v>1</v>
      </c>
      <c r="AI11" s="4">
        <v>1</v>
      </c>
      <c r="AJ11" s="4">
        <v>4</v>
      </c>
      <c r="AK11" s="4">
        <v>4</v>
      </c>
      <c r="AL11" s="4">
        <v>3</v>
      </c>
      <c r="AM11" s="4">
        <v>4</v>
      </c>
      <c r="AN11" s="4">
        <v>4</v>
      </c>
      <c r="AO11" s="4">
        <v>3</v>
      </c>
      <c r="AP11" s="4">
        <v>3</v>
      </c>
      <c r="AQ11" s="4">
        <v>3</v>
      </c>
      <c r="AR11" s="4">
        <v>4</v>
      </c>
      <c r="AS11" s="4">
        <v>4</v>
      </c>
      <c r="AT11" s="4">
        <v>3</v>
      </c>
      <c r="AU11" s="4">
        <v>1</v>
      </c>
      <c r="AV11" s="4">
        <v>2</v>
      </c>
      <c r="AW11" s="4">
        <v>5</v>
      </c>
      <c r="AX11" s="4">
        <v>4</v>
      </c>
      <c r="AY11" s="4">
        <v>5</v>
      </c>
      <c r="AZ11" s="3">
        <f t="shared" si="0"/>
        <v>2.7</v>
      </c>
      <c r="BA11" s="3">
        <f t="shared" si="1"/>
        <v>2.75</v>
      </c>
      <c r="BB11" s="3">
        <f t="shared" si="2"/>
        <v>2.25</v>
      </c>
      <c r="BC11" s="3">
        <f t="shared" si="3"/>
        <v>4</v>
      </c>
      <c r="BD11" s="3">
        <f t="shared" si="4"/>
        <v>1.25</v>
      </c>
      <c r="BE11" s="3">
        <f t="shared" si="5"/>
        <v>1</v>
      </c>
      <c r="BF11" s="3">
        <f t="shared" si="6"/>
        <v>3.6</v>
      </c>
      <c r="BG11" s="3">
        <f t="shared" si="7"/>
        <v>3.333333333333333</v>
      </c>
      <c r="BH11" s="3">
        <f t="shared" si="8"/>
        <v>2.7</v>
      </c>
      <c r="BI11" s="3">
        <f t="shared" si="9"/>
        <v>2.8</v>
      </c>
      <c r="BJ11" s="3">
        <f t="shared" si="10"/>
        <v>1.1818181818181819</v>
      </c>
      <c r="BK11" s="3">
        <f t="shared" si="11"/>
        <v>3.4945054945054941</v>
      </c>
      <c r="BL11" s="3">
        <f t="shared" si="12"/>
        <v>2.8359999999999999</v>
      </c>
      <c r="BN11" t="s">
        <v>641</v>
      </c>
      <c r="BO11" t="str">
        <f t="shared" si="14"/>
        <v>('i2023110600009','2021','in2023110400001','2'),</v>
      </c>
      <c r="BP11" t="str">
        <f t="shared" si="15"/>
        <v>('i2023110600009','2021','in2023110400002','2'),</v>
      </c>
      <c r="BQ11" t="str">
        <f t="shared" si="16"/>
        <v>('i2023110600009','2021','in2023110400003','3'),</v>
      </c>
      <c r="BR11" t="str">
        <f t="shared" si="17"/>
        <v>('i2023110600009','2021','in2023110400004','3'),</v>
      </c>
      <c r="BS11" t="str">
        <f t="shared" si="18"/>
        <v>('i2023110600009','2021','in2023110400005','3'),</v>
      </c>
      <c r="BT11" t="str">
        <f t="shared" si="19"/>
        <v>('i2023110600009','2021','in2023110400006','3'),</v>
      </c>
      <c r="BU11" t="str">
        <f t="shared" si="20"/>
        <v>('i2023110600009','2021','in2023110400007','3'),</v>
      </c>
      <c r="BV11" t="str">
        <f t="shared" si="21"/>
        <v>('i2023110600009','2021','in2023110400008','3'),</v>
      </c>
      <c r="BW11" t="str">
        <f t="shared" si="22"/>
        <v>('i2023110600009','2021','in2023110400009','2'),</v>
      </c>
      <c r="BX11" t="str">
        <f t="shared" si="23"/>
        <v>('i2023110600009','2021','in2023110400010','3'),</v>
      </c>
      <c r="BY11" t="str">
        <f t="shared" si="24"/>
        <v>('i2023110600009','2021','in2023110400011','2'),</v>
      </c>
      <c r="BZ11" t="str">
        <f t="shared" si="25"/>
        <v>('i2023110600009','2021','in2023110400012','3'),</v>
      </c>
      <c r="CA11" t="str">
        <f t="shared" si="26"/>
        <v>('i2023110600009','2021','in2023110400013','4'),</v>
      </c>
      <c r="CB11" t="str">
        <f t="shared" si="27"/>
        <v>('i2023110600009','2021','in2023110400014','2'),</v>
      </c>
      <c r="CC11" t="str">
        <f t="shared" si="28"/>
        <v>('i2023110600009','2021','in2023110400015','4'),</v>
      </c>
      <c r="CD11" t="str">
        <f t="shared" si="29"/>
        <v>('i2023110600009','2021','in2023110400016','3'),</v>
      </c>
      <c r="CE11" t="str">
        <f t="shared" si="30"/>
        <v>('i2023110600009','2021','in2023110400017','1'),</v>
      </c>
      <c r="CF11" t="str">
        <f t="shared" si="31"/>
        <v>('i2023110600009','2021','in2023110400018','1'),</v>
      </c>
      <c r="CG11" t="str">
        <f t="shared" si="32"/>
        <v>('i2023110600009','2021','in2023110400019','4'),</v>
      </c>
      <c r="CH11" t="str">
        <f t="shared" si="33"/>
        <v>('i2023110600009','2021','in2023110400020','4'),</v>
      </c>
      <c r="CI11" t="str">
        <f t="shared" si="34"/>
        <v>('i2023110600009','2021','in2023110400021','1'),</v>
      </c>
      <c r="CJ11" t="str">
        <f t="shared" si="35"/>
        <v>('i2023110600009','2021','in2023110400022','1'),</v>
      </c>
      <c r="CK11" t="str">
        <f t="shared" si="36"/>
        <v>('i2023110600009','2021','in2023110400023','1'),</v>
      </c>
      <c r="CL11" t="str">
        <f t="shared" si="37"/>
        <v>('i2023110600009','2021','in2023110400024','1'),</v>
      </c>
      <c r="CM11" t="str">
        <f t="shared" si="38"/>
        <v>('i2023110600009','2021','in2023110400025','2'),</v>
      </c>
      <c r="CN11" t="str">
        <f t="shared" si="39"/>
        <v>('i2023110600009','2021','in2023110400026','1'),</v>
      </c>
      <c r="CO11" t="str">
        <f t="shared" si="40"/>
        <v>('i2023110600009','2021','in2023110400027','1'),</v>
      </c>
      <c r="CP11" t="str">
        <f t="shared" si="41"/>
        <v>('i2023110600009','2021','in2023110400028','2'),</v>
      </c>
      <c r="CQ11" t="str">
        <f t="shared" si="42"/>
        <v>('i2023110600009','2021','in2023110400029','1'),</v>
      </c>
      <c r="CR11" t="str">
        <f t="shared" si="43"/>
        <v>('i2023110600009','2021','in2023110400030','1'),</v>
      </c>
      <c r="CS11" t="str">
        <f t="shared" si="44"/>
        <v>('i2023110600009','2021','in2023110400031','1'),</v>
      </c>
      <c r="CT11" t="str">
        <f t="shared" si="45"/>
        <v>('i2023110600009','2021','in2023110400032','4'),</v>
      </c>
      <c r="CU11" t="str">
        <f t="shared" si="46"/>
        <v>('i2023110600009','2021','in2023110400033','4'),</v>
      </c>
      <c r="CV11" t="str">
        <f t="shared" si="47"/>
        <v>('i2023110600009','2021','in2023110400034','3'),</v>
      </c>
      <c r="CW11" t="str">
        <f t="shared" si="48"/>
        <v>('i2023110600009','2021','in2023110400035','4'),</v>
      </c>
      <c r="CX11" t="str">
        <f t="shared" si="49"/>
        <v>('i2023110600009','2021','in2023110400036','4'),</v>
      </c>
      <c r="CY11" t="str">
        <f t="shared" si="50"/>
        <v>('i2023110600009','2021','in2023110400037','3'),</v>
      </c>
      <c r="CZ11" t="str">
        <f t="shared" si="51"/>
        <v>('i2023110600009','2021','in2023110400038','3'),</v>
      </c>
      <c r="DA11" t="str">
        <f t="shared" si="52"/>
        <v>('i2023110600009','2021','in2023110400039','3'),</v>
      </c>
      <c r="DB11" t="str">
        <f t="shared" si="53"/>
        <v>('i2023110600009','2021','in2023110400040','4'),</v>
      </c>
      <c r="DC11" t="str">
        <f t="shared" si="54"/>
        <v>('i2023110600009','2021','in2023110400041','4'),</v>
      </c>
      <c r="DD11" t="str">
        <f t="shared" si="55"/>
        <v>('i2023110600009','2021','in2023110400042','3'),</v>
      </c>
      <c r="DE11" t="str">
        <f t="shared" si="56"/>
        <v>('i2023110600009','2021','in2023110400043','1'),</v>
      </c>
      <c r="DF11" t="str">
        <f t="shared" si="57"/>
        <v>('i2023110600009','2021','in2023110400044','2'),</v>
      </c>
      <c r="DG11" t="str">
        <f t="shared" si="58"/>
        <v>('i2023110600009','2021','in2023110400045','5'),</v>
      </c>
      <c r="DH11" t="str">
        <f t="shared" si="59"/>
        <v>('i2023110600009','2021','in2023110400046','4'),</v>
      </c>
      <c r="DI11" t="str">
        <f t="shared" si="60"/>
        <v>('i2023110600009','2021','in2023110400047','5');</v>
      </c>
    </row>
    <row r="12" spans="1:113" x14ac:dyDescent="0.25">
      <c r="A12" s="4" t="str">
        <f>INDEX('instansi pusat'!$B$2:$C$623,MATCH(C12,'instansi pusat'!$D$2:$D$623,0),2)</f>
        <v>i2023110600010</v>
      </c>
      <c r="B12" s="4">
        <v>3013</v>
      </c>
      <c r="C12" s="4" t="s">
        <v>101</v>
      </c>
      <c r="D12">
        <v>2021</v>
      </c>
      <c r="E12" s="4">
        <v>2</v>
      </c>
      <c r="F12" s="4">
        <v>2</v>
      </c>
      <c r="G12" s="4">
        <v>3</v>
      </c>
      <c r="H12" s="4">
        <v>3</v>
      </c>
      <c r="I12" s="4">
        <v>3</v>
      </c>
      <c r="J12" s="4">
        <v>2</v>
      </c>
      <c r="K12" s="4">
        <v>3</v>
      </c>
      <c r="L12" s="4">
        <v>2</v>
      </c>
      <c r="M12" s="4">
        <v>3</v>
      </c>
      <c r="N12" s="4">
        <v>3</v>
      </c>
      <c r="O12" s="4">
        <v>2</v>
      </c>
      <c r="P12" s="4">
        <v>3</v>
      </c>
      <c r="Q12" s="4">
        <v>3</v>
      </c>
      <c r="R12" s="4">
        <v>2</v>
      </c>
      <c r="S12" s="4">
        <v>4</v>
      </c>
      <c r="T12" s="4">
        <v>2</v>
      </c>
      <c r="U12" s="4">
        <v>3</v>
      </c>
      <c r="V12" s="4">
        <v>4</v>
      </c>
      <c r="W12" s="4">
        <v>3</v>
      </c>
      <c r="X12" s="4">
        <v>3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4</v>
      </c>
      <c r="AK12" s="4">
        <v>4</v>
      </c>
      <c r="AL12" s="4">
        <v>4</v>
      </c>
      <c r="AM12" s="4">
        <v>4</v>
      </c>
      <c r="AN12" s="4">
        <v>4</v>
      </c>
      <c r="AO12" s="4">
        <v>4</v>
      </c>
      <c r="AP12" s="4">
        <v>4</v>
      </c>
      <c r="AQ12" s="4">
        <v>4</v>
      </c>
      <c r="AR12" s="4">
        <v>4</v>
      </c>
      <c r="AS12" s="4">
        <v>3</v>
      </c>
      <c r="AT12" s="4">
        <v>4</v>
      </c>
      <c r="AU12" s="4">
        <v>3</v>
      </c>
      <c r="AV12" s="4">
        <v>2</v>
      </c>
      <c r="AW12" s="4">
        <v>4</v>
      </c>
      <c r="AX12" s="4">
        <v>4</v>
      </c>
      <c r="AY12" s="4">
        <v>3</v>
      </c>
      <c r="AZ12" s="3">
        <f t="shared" si="0"/>
        <v>2.6</v>
      </c>
      <c r="BA12" s="3">
        <f t="shared" si="1"/>
        <v>2.5</v>
      </c>
      <c r="BB12" s="3">
        <f t="shared" si="2"/>
        <v>3.25</v>
      </c>
      <c r="BC12" s="3">
        <f t="shared" si="3"/>
        <v>3</v>
      </c>
      <c r="BD12" s="3">
        <f t="shared" si="4"/>
        <v>1</v>
      </c>
      <c r="BE12" s="3">
        <f t="shared" si="5"/>
        <v>1</v>
      </c>
      <c r="BF12" s="3">
        <f t="shared" si="6"/>
        <v>3.9000000000000004</v>
      </c>
      <c r="BG12" s="3">
        <f t="shared" si="7"/>
        <v>3.333333333333333</v>
      </c>
      <c r="BH12" s="3">
        <f t="shared" si="8"/>
        <v>2.6</v>
      </c>
      <c r="BI12" s="3">
        <f t="shared" si="9"/>
        <v>2.9</v>
      </c>
      <c r="BJ12" s="3">
        <f t="shared" si="10"/>
        <v>1</v>
      </c>
      <c r="BK12" s="3">
        <f t="shared" si="11"/>
        <v>3.6758241758241756</v>
      </c>
      <c r="BL12" s="3">
        <f t="shared" si="12"/>
        <v>2.9005000000000001</v>
      </c>
      <c r="BN12" t="s">
        <v>641</v>
      </c>
      <c r="BO12" t="str">
        <f t="shared" si="14"/>
        <v>('i2023110600010','2021','in2023110400001','2'),</v>
      </c>
      <c r="BP12" t="str">
        <f t="shared" si="15"/>
        <v>('i2023110600010','2021','in2023110400002','2'),</v>
      </c>
      <c r="BQ12" t="str">
        <f t="shared" si="16"/>
        <v>('i2023110600010','2021','in2023110400003','3'),</v>
      </c>
      <c r="BR12" t="str">
        <f t="shared" si="17"/>
        <v>('i2023110600010','2021','in2023110400004','3'),</v>
      </c>
      <c r="BS12" t="str">
        <f t="shared" si="18"/>
        <v>('i2023110600010','2021','in2023110400005','3'),</v>
      </c>
      <c r="BT12" t="str">
        <f t="shared" si="19"/>
        <v>('i2023110600010','2021','in2023110400006','2'),</v>
      </c>
      <c r="BU12" t="str">
        <f t="shared" si="20"/>
        <v>('i2023110600010','2021','in2023110400007','3'),</v>
      </c>
      <c r="BV12" t="str">
        <f t="shared" si="21"/>
        <v>('i2023110600010','2021','in2023110400008','2'),</v>
      </c>
      <c r="BW12" t="str">
        <f t="shared" si="22"/>
        <v>('i2023110600010','2021','in2023110400009','3'),</v>
      </c>
      <c r="BX12" t="str">
        <f t="shared" si="23"/>
        <v>('i2023110600010','2021','in2023110400010','3'),</v>
      </c>
      <c r="BY12" t="str">
        <f t="shared" si="24"/>
        <v>('i2023110600010','2021','in2023110400011','2'),</v>
      </c>
      <c r="BZ12" t="str">
        <f t="shared" si="25"/>
        <v>('i2023110600010','2021','in2023110400012','3'),</v>
      </c>
      <c r="CA12" t="str">
        <f t="shared" si="26"/>
        <v>('i2023110600010','2021','in2023110400013','3'),</v>
      </c>
      <c r="CB12" t="str">
        <f t="shared" si="27"/>
        <v>('i2023110600010','2021','in2023110400014','2'),</v>
      </c>
      <c r="CC12" t="str">
        <f t="shared" si="28"/>
        <v>('i2023110600010','2021','in2023110400015','4'),</v>
      </c>
      <c r="CD12" t="str">
        <f t="shared" si="29"/>
        <v>('i2023110600010','2021','in2023110400016','2'),</v>
      </c>
      <c r="CE12" t="str">
        <f t="shared" si="30"/>
        <v>('i2023110600010','2021','in2023110400017','3'),</v>
      </c>
      <c r="CF12" t="str">
        <f t="shared" si="31"/>
        <v>('i2023110600010','2021','in2023110400018','4'),</v>
      </c>
      <c r="CG12" t="str">
        <f t="shared" si="32"/>
        <v>('i2023110600010','2021','in2023110400019','3'),</v>
      </c>
      <c r="CH12" t="str">
        <f t="shared" si="33"/>
        <v>('i2023110600010','2021','in2023110400020','3'),</v>
      </c>
      <c r="CI12" t="str">
        <f t="shared" si="34"/>
        <v>('i2023110600010','2021','in2023110400021','1'),</v>
      </c>
      <c r="CJ12" t="str">
        <f t="shared" si="35"/>
        <v>('i2023110600010','2021','in2023110400022','1'),</v>
      </c>
      <c r="CK12" t="str">
        <f t="shared" si="36"/>
        <v>('i2023110600010','2021','in2023110400023','1'),</v>
      </c>
      <c r="CL12" t="str">
        <f t="shared" si="37"/>
        <v>('i2023110600010','2021','in2023110400024','1'),</v>
      </c>
      <c r="CM12" t="str">
        <f t="shared" si="38"/>
        <v>('i2023110600010','2021','in2023110400025','1'),</v>
      </c>
      <c r="CN12" t="str">
        <f t="shared" si="39"/>
        <v>('i2023110600010','2021','in2023110400026','1'),</v>
      </c>
      <c r="CO12" t="str">
        <f t="shared" si="40"/>
        <v>('i2023110600010','2021','in2023110400027','1'),</v>
      </c>
      <c r="CP12" t="str">
        <f t="shared" si="41"/>
        <v>('i2023110600010','2021','in2023110400028','1'),</v>
      </c>
      <c r="CQ12" t="str">
        <f t="shared" si="42"/>
        <v>('i2023110600010','2021','in2023110400029','1'),</v>
      </c>
      <c r="CR12" t="str">
        <f t="shared" si="43"/>
        <v>('i2023110600010','2021','in2023110400030','1'),</v>
      </c>
      <c r="CS12" t="str">
        <f t="shared" si="44"/>
        <v>('i2023110600010','2021','in2023110400031','1'),</v>
      </c>
      <c r="CT12" t="str">
        <f t="shared" si="45"/>
        <v>('i2023110600010','2021','in2023110400032','4'),</v>
      </c>
      <c r="CU12" t="str">
        <f t="shared" si="46"/>
        <v>('i2023110600010','2021','in2023110400033','4'),</v>
      </c>
      <c r="CV12" t="str">
        <f t="shared" si="47"/>
        <v>('i2023110600010','2021','in2023110400034','4'),</v>
      </c>
      <c r="CW12" t="str">
        <f t="shared" si="48"/>
        <v>('i2023110600010','2021','in2023110400035','4'),</v>
      </c>
      <c r="CX12" t="str">
        <f t="shared" si="49"/>
        <v>('i2023110600010','2021','in2023110400036','4'),</v>
      </c>
      <c r="CY12" t="str">
        <f t="shared" si="50"/>
        <v>('i2023110600010','2021','in2023110400037','4'),</v>
      </c>
      <c r="CZ12" t="str">
        <f t="shared" si="51"/>
        <v>('i2023110600010','2021','in2023110400038','4'),</v>
      </c>
      <c r="DA12" t="str">
        <f t="shared" si="52"/>
        <v>('i2023110600010','2021','in2023110400039','4'),</v>
      </c>
      <c r="DB12" t="str">
        <f t="shared" si="53"/>
        <v>('i2023110600010','2021','in2023110400040','4'),</v>
      </c>
      <c r="DC12" t="str">
        <f t="shared" si="54"/>
        <v>('i2023110600010','2021','in2023110400041','3'),</v>
      </c>
      <c r="DD12" t="str">
        <f t="shared" si="55"/>
        <v>('i2023110600010','2021','in2023110400042','4'),</v>
      </c>
      <c r="DE12" t="str">
        <f t="shared" si="56"/>
        <v>('i2023110600010','2021','in2023110400043','3'),</v>
      </c>
      <c r="DF12" t="str">
        <f t="shared" si="57"/>
        <v>('i2023110600010','2021','in2023110400044','2'),</v>
      </c>
      <c r="DG12" t="str">
        <f t="shared" si="58"/>
        <v>('i2023110600010','2021','in2023110400045','4'),</v>
      </c>
      <c r="DH12" t="str">
        <f t="shared" si="59"/>
        <v>('i2023110600010','2021','in2023110400046','4'),</v>
      </c>
      <c r="DI12" t="str">
        <f t="shared" si="60"/>
        <v>('i2023110600010','2021','in2023110400047','3');</v>
      </c>
    </row>
    <row r="13" spans="1:113" x14ac:dyDescent="0.25">
      <c r="A13" s="4" t="str">
        <f>INDEX('instansi pusat'!$B$2:$C$623,MATCH(C13,'instansi pusat'!$D$2:$D$623,0),2)</f>
        <v>i2023110600011</v>
      </c>
      <c r="B13" s="4">
        <v>3019</v>
      </c>
      <c r="C13" s="4" t="s">
        <v>102</v>
      </c>
      <c r="D13">
        <v>2021</v>
      </c>
      <c r="E13" s="4">
        <v>5</v>
      </c>
      <c r="F13" s="4">
        <v>5</v>
      </c>
      <c r="G13" s="4">
        <v>5</v>
      </c>
      <c r="H13" s="4">
        <v>5</v>
      </c>
      <c r="I13" s="4">
        <v>5</v>
      </c>
      <c r="J13" s="4">
        <v>4</v>
      </c>
      <c r="K13" s="4">
        <v>5</v>
      </c>
      <c r="L13" s="4">
        <v>5</v>
      </c>
      <c r="M13" s="4">
        <v>4</v>
      </c>
      <c r="N13" s="4">
        <v>4</v>
      </c>
      <c r="O13" s="4">
        <v>2</v>
      </c>
      <c r="P13" s="4">
        <v>3</v>
      </c>
      <c r="Q13" s="4">
        <v>3</v>
      </c>
      <c r="R13" s="4">
        <v>3</v>
      </c>
      <c r="S13" s="4">
        <v>4</v>
      </c>
      <c r="T13" s="4">
        <v>2</v>
      </c>
      <c r="U13" s="4">
        <v>3</v>
      </c>
      <c r="V13" s="4">
        <v>4</v>
      </c>
      <c r="W13" s="4">
        <v>3</v>
      </c>
      <c r="X13" s="4">
        <v>4</v>
      </c>
      <c r="Y13" s="4">
        <v>2</v>
      </c>
      <c r="Z13" s="4">
        <v>3</v>
      </c>
      <c r="AA13" s="4">
        <v>3</v>
      </c>
      <c r="AB13" s="4">
        <v>4</v>
      </c>
      <c r="AC13" s="4">
        <v>3</v>
      </c>
      <c r="AD13" s="4">
        <v>2</v>
      </c>
      <c r="AE13" s="4">
        <v>3</v>
      </c>
      <c r="AF13" s="4">
        <v>3</v>
      </c>
      <c r="AG13" s="4">
        <v>2</v>
      </c>
      <c r="AH13" s="4">
        <v>2</v>
      </c>
      <c r="AI13" s="4">
        <v>2</v>
      </c>
      <c r="AJ13" s="4">
        <v>3</v>
      </c>
      <c r="AK13" s="4">
        <v>3</v>
      </c>
      <c r="AL13" s="4">
        <v>3</v>
      </c>
      <c r="AM13" s="4">
        <v>4</v>
      </c>
      <c r="AN13" s="4">
        <v>3</v>
      </c>
      <c r="AO13" s="4">
        <v>3</v>
      </c>
      <c r="AP13" s="4">
        <v>3</v>
      </c>
      <c r="AQ13" s="4">
        <v>3</v>
      </c>
      <c r="AR13" s="4">
        <v>3</v>
      </c>
      <c r="AS13" s="4">
        <v>3</v>
      </c>
      <c r="AT13" s="4">
        <v>3</v>
      </c>
      <c r="AU13" s="4">
        <v>3</v>
      </c>
      <c r="AV13" s="4">
        <v>5</v>
      </c>
      <c r="AW13" s="4">
        <v>4</v>
      </c>
      <c r="AX13" s="4">
        <v>5</v>
      </c>
      <c r="AY13" s="4">
        <v>5</v>
      </c>
      <c r="AZ13" s="3">
        <f t="shared" si="0"/>
        <v>4.7</v>
      </c>
      <c r="BA13" s="3">
        <f t="shared" si="1"/>
        <v>2.75</v>
      </c>
      <c r="BB13" s="3">
        <f t="shared" si="2"/>
        <v>3.25</v>
      </c>
      <c r="BC13" s="3">
        <f t="shared" si="3"/>
        <v>3.5</v>
      </c>
      <c r="BD13" s="3">
        <f t="shared" si="4"/>
        <v>2.875</v>
      </c>
      <c r="BE13" s="3">
        <f t="shared" si="5"/>
        <v>2</v>
      </c>
      <c r="BF13" s="3">
        <f t="shared" si="6"/>
        <v>3.1</v>
      </c>
      <c r="BG13" s="3">
        <f t="shared" si="7"/>
        <v>4.1666666666666661</v>
      </c>
      <c r="BH13" s="3">
        <f t="shared" si="8"/>
        <v>4.7</v>
      </c>
      <c r="BI13" s="3">
        <f t="shared" si="9"/>
        <v>3.1000000000000005</v>
      </c>
      <c r="BJ13" s="3">
        <f t="shared" si="10"/>
        <v>2.6363636363636362</v>
      </c>
      <c r="BK13" s="3">
        <f t="shared" si="11"/>
        <v>3.5219780219780219</v>
      </c>
      <c r="BL13" s="3">
        <f t="shared" si="12"/>
        <v>3.4235000000000002</v>
      </c>
      <c r="BN13" t="s">
        <v>641</v>
      </c>
      <c r="BO13" t="str">
        <f t="shared" si="14"/>
        <v>('i2023110600011','2021','in2023110400001','5'),</v>
      </c>
      <c r="BP13" t="str">
        <f t="shared" si="15"/>
        <v>('i2023110600011','2021','in2023110400002','5'),</v>
      </c>
      <c r="BQ13" t="str">
        <f t="shared" si="16"/>
        <v>('i2023110600011','2021','in2023110400003','5'),</v>
      </c>
      <c r="BR13" t="str">
        <f t="shared" si="17"/>
        <v>('i2023110600011','2021','in2023110400004','5'),</v>
      </c>
      <c r="BS13" t="str">
        <f t="shared" si="18"/>
        <v>('i2023110600011','2021','in2023110400005','5'),</v>
      </c>
      <c r="BT13" t="str">
        <f t="shared" si="19"/>
        <v>('i2023110600011','2021','in2023110400006','4'),</v>
      </c>
      <c r="BU13" t="str">
        <f t="shared" si="20"/>
        <v>('i2023110600011','2021','in2023110400007','5'),</v>
      </c>
      <c r="BV13" t="str">
        <f t="shared" si="21"/>
        <v>('i2023110600011','2021','in2023110400008','5'),</v>
      </c>
      <c r="BW13" t="str">
        <f t="shared" si="22"/>
        <v>('i2023110600011','2021','in2023110400009','4'),</v>
      </c>
      <c r="BX13" t="str">
        <f t="shared" si="23"/>
        <v>('i2023110600011','2021','in2023110400010','4'),</v>
      </c>
      <c r="BY13" t="str">
        <f t="shared" si="24"/>
        <v>('i2023110600011','2021','in2023110400011','2'),</v>
      </c>
      <c r="BZ13" t="str">
        <f t="shared" si="25"/>
        <v>('i2023110600011','2021','in2023110400012','3'),</v>
      </c>
      <c r="CA13" t="str">
        <f t="shared" si="26"/>
        <v>('i2023110600011','2021','in2023110400013','3'),</v>
      </c>
      <c r="CB13" t="str">
        <f t="shared" si="27"/>
        <v>('i2023110600011','2021','in2023110400014','3'),</v>
      </c>
      <c r="CC13" t="str">
        <f t="shared" si="28"/>
        <v>('i2023110600011','2021','in2023110400015','4'),</v>
      </c>
      <c r="CD13" t="str">
        <f t="shared" si="29"/>
        <v>('i2023110600011','2021','in2023110400016','2'),</v>
      </c>
      <c r="CE13" t="str">
        <f t="shared" si="30"/>
        <v>('i2023110600011','2021','in2023110400017','3'),</v>
      </c>
      <c r="CF13" t="str">
        <f t="shared" si="31"/>
        <v>('i2023110600011','2021','in2023110400018','4'),</v>
      </c>
      <c r="CG13" t="str">
        <f t="shared" si="32"/>
        <v>('i2023110600011','2021','in2023110400019','3'),</v>
      </c>
      <c r="CH13" t="str">
        <f t="shared" si="33"/>
        <v>('i2023110600011','2021','in2023110400020','4'),</v>
      </c>
      <c r="CI13" t="str">
        <f t="shared" si="34"/>
        <v>('i2023110600011','2021','in2023110400021','2'),</v>
      </c>
      <c r="CJ13" t="str">
        <f t="shared" si="35"/>
        <v>('i2023110600011','2021','in2023110400022','3'),</v>
      </c>
      <c r="CK13" t="str">
        <f t="shared" si="36"/>
        <v>('i2023110600011','2021','in2023110400023','3'),</v>
      </c>
      <c r="CL13" t="str">
        <f t="shared" si="37"/>
        <v>('i2023110600011','2021','in2023110400024','4'),</v>
      </c>
      <c r="CM13" t="str">
        <f t="shared" si="38"/>
        <v>('i2023110600011','2021','in2023110400025','3'),</v>
      </c>
      <c r="CN13" t="str">
        <f t="shared" si="39"/>
        <v>('i2023110600011','2021','in2023110400026','2'),</v>
      </c>
      <c r="CO13" t="str">
        <f t="shared" si="40"/>
        <v>('i2023110600011','2021','in2023110400027','3'),</v>
      </c>
      <c r="CP13" t="str">
        <f t="shared" si="41"/>
        <v>('i2023110600011','2021','in2023110400028','3'),</v>
      </c>
      <c r="CQ13" t="str">
        <f t="shared" si="42"/>
        <v>('i2023110600011','2021','in2023110400029','2'),</v>
      </c>
      <c r="CR13" t="str">
        <f t="shared" si="43"/>
        <v>('i2023110600011','2021','in2023110400030','2'),</v>
      </c>
      <c r="CS13" t="str">
        <f t="shared" si="44"/>
        <v>('i2023110600011','2021','in2023110400031','2'),</v>
      </c>
      <c r="CT13" t="str">
        <f t="shared" si="45"/>
        <v>('i2023110600011','2021','in2023110400032','3'),</v>
      </c>
      <c r="CU13" t="str">
        <f t="shared" si="46"/>
        <v>('i2023110600011','2021','in2023110400033','3'),</v>
      </c>
      <c r="CV13" t="str">
        <f t="shared" si="47"/>
        <v>('i2023110600011','2021','in2023110400034','3'),</v>
      </c>
      <c r="CW13" t="str">
        <f t="shared" si="48"/>
        <v>('i2023110600011','2021','in2023110400035','4'),</v>
      </c>
      <c r="CX13" t="str">
        <f t="shared" si="49"/>
        <v>('i2023110600011','2021','in2023110400036','3'),</v>
      </c>
      <c r="CY13" t="str">
        <f t="shared" si="50"/>
        <v>('i2023110600011','2021','in2023110400037','3'),</v>
      </c>
      <c r="CZ13" t="str">
        <f t="shared" si="51"/>
        <v>('i2023110600011','2021','in2023110400038','3'),</v>
      </c>
      <c r="DA13" t="str">
        <f t="shared" si="52"/>
        <v>('i2023110600011','2021','in2023110400039','3'),</v>
      </c>
      <c r="DB13" t="str">
        <f t="shared" si="53"/>
        <v>('i2023110600011','2021','in2023110400040','3'),</v>
      </c>
      <c r="DC13" t="str">
        <f t="shared" si="54"/>
        <v>('i2023110600011','2021','in2023110400041','3'),</v>
      </c>
      <c r="DD13" t="str">
        <f t="shared" si="55"/>
        <v>('i2023110600011','2021','in2023110400042','3'),</v>
      </c>
      <c r="DE13" t="str">
        <f t="shared" si="56"/>
        <v>('i2023110600011','2021','in2023110400043','3'),</v>
      </c>
      <c r="DF13" t="str">
        <f t="shared" si="57"/>
        <v>('i2023110600011','2021','in2023110400044','5'),</v>
      </c>
      <c r="DG13" t="str">
        <f t="shared" si="58"/>
        <v>('i2023110600011','2021','in2023110400045','4'),</v>
      </c>
      <c r="DH13" t="str">
        <f t="shared" si="59"/>
        <v>('i2023110600011','2021','in2023110400046','5'),</v>
      </c>
      <c r="DI13" t="str">
        <f t="shared" si="60"/>
        <v>('i2023110600011','2021','in2023110400047','5');</v>
      </c>
    </row>
    <row r="14" spans="1:113" x14ac:dyDescent="0.25">
      <c r="A14" s="4" t="str">
        <f>INDEX('instansi pusat'!$B$2:$C$623,MATCH(C14,'instansi pusat'!$D$2:$D$623,0),2)</f>
        <v>i2023110600012</v>
      </c>
      <c r="B14" s="4">
        <v>4010</v>
      </c>
      <c r="C14" s="4" t="s">
        <v>159</v>
      </c>
      <c r="D14">
        <v>2021</v>
      </c>
      <c r="E14" s="4">
        <v>1</v>
      </c>
      <c r="F14" s="4">
        <v>2</v>
      </c>
      <c r="G14" s="4">
        <v>2</v>
      </c>
      <c r="H14" s="4">
        <v>3</v>
      </c>
      <c r="I14" s="4">
        <v>3</v>
      </c>
      <c r="J14" s="4">
        <v>1</v>
      </c>
      <c r="K14" s="4">
        <v>1</v>
      </c>
      <c r="L14" s="4">
        <v>3</v>
      </c>
      <c r="M14" s="4">
        <v>1</v>
      </c>
      <c r="N14" s="4">
        <v>2</v>
      </c>
      <c r="O14" s="4">
        <v>2</v>
      </c>
      <c r="P14" s="4">
        <v>3</v>
      </c>
      <c r="Q14" s="4">
        <v>3</v>
      </c>
      <c r="R14" s="4">
        <v>3</v>
      </c>
      <c r="S14" s="4">
        <v>2</v>
      </c>
      <c r="T14" s="4">
        <v>3</v>
      </c>
      <c r="U14" s="4">
        <v>2</v>
      </c>
      <c r="V14" s="4">
        <v>2</v>
      </c>
      <c r="W14" s="4">
        <v>3</v>
      </c>
      <c r="X14" s="4">
        <v>3</v>
      </c>
      <c r="Y14" s="4">
        <v>3</v>
      </c>
      <c r="Z14" s="4">
        <v>2</v>
      </c>
      <c r="AA14" s="4">
        <v>1</v>
      </c>
      <c r="AB14" s="4">
        <v>1</v>
      </c>
      <c r="AC14" s="4">
        <v>1</v>
      </c>
      <c r="AD14" s="4">
        <v>1</v>
      </c>
      <c r="AE14" s="4">
        <v>2</v>
      </c>
      <c r="AF14" s="4">
        <v>1</v>
      </c>
      <c r="AG14" s="4">
        <v>1</v>
      </c>
      <c r="AH14" s="4">
        <v>1</v>
      </c>
      <c r="AI14" s="4">
        <v>4</v>
      </c>
      <c r="AJ14" s="4">
        <v>4</v>
      </c>
      <c r="AK14" s="4">
        <v>4</v>
      </c>
      <c r="AL14" s="4">
        <v>4</v>
      </c>
      <c r="AM14" s="4">
        <v>4</v>
      </c>
      <c r="AN14" s="4">
        <v>5</v>
      </c>
      <c r="AO14" s="4">
        <v>4</v>
      </c>
      <c r="AP14" s="4">
        <v>3</v>
      </c>
      <c r="AQ14" s="4">
        <v>2</v>
      </c>
      <c r="AR14" s="4">
        <v>3</v>
      </c>
      <c r="AS14" s="4">
        <v>3</v>
      </c>
      <c r="AT14" s="4">
        <v>3</v>
      </c>
      <c r="AU14" s="4">
        <v>5</v>
      </c>
      <c r="AV14" s="4">
        <v>5</v>
      </c>
      <c r="AW14" s="4">
        <v>4</v>
      </c>
      <c r="AX14" s="4">
        <v>3</v>
      </c>
      <c r="AY14" s="4">
        <v>4</v>
      </c>
      <c r="AZ14" s="3">
        <f t="shared" si="0"/>
        <v>1.9000000000000001</v>
      </c>
      <c r="BA14" s="3">
        <f t="shared" si="1"/>
        <v>2.75</v>
      </c>
      <c r="BB14" s="3">
        <f t="shared" si="2"/>
        <v>2.25</v>
      </c>
      <c r="BC14" s="3">
        <f t="shared" si="3"/>
        <v>3</v>
      </c>
      <c r="BD14" s="3">
        <f t="shared" si="4"/>
        <v>1.5</v>
      </c>
      <c r="BE14" s="3">
        <f t="shared" si="5"/>
        <v>2</v>
      </c>
      <c r="BF14" s="3">
        <f t="shared" si="6"/>
        <v>3.6</v>
      </c>
      <c r="BG14" s="3">
        <f t="shared" si="7"/>
        <v>4</v>
      </c>
      <c r="BH14" s="3">
        <f t="shared" si="8"/>
        <v>1.9000000000000001</v>
      </c>
      <c r="BI14" s="3">
        <f t="shared" si="9"/>
        <v>2.6</v>
      </c>
      <c r="BJ14" s="3">
        <f t="shared" si="10"/>
        <v>1.6363636363636362</v>
      </c>
      <c r="BK14" s="3">
        <f t="shared" si="11"/>
        <v>3.7582417582417582</v>
      </c>
      <c r="BL14" s="3">
        <f t="shared" si="12"/>
        <v>2.8769999999999998</v>
      </c>
      <c r="BN14" t="s">
        <v>641</v>
      </c>
      <c r="BO14" t="str">
        <f t="shared" si="14"/>
        <v>('i2023110600012','2021','in2023110400001','1'),</v>
      </c>
      <c r="BP14" t="str">
        <f t="shared" si="15"/>
        <v>('i2023110600012','2021','in2023110400002','2'),</v>
      </c>
      <c r="BQ14" t="str">
        <f t="shared" si="16"/>
        <v>('i2023110600012','2021','in2023110400003','2'),</v>
      </c>
      <c r="BR14" t="str">
        <f t="shared" si="17"/>
        <v>('i2023110600012','2021','in2023110400004','3'),</v>
      </c>
      <c r="BS14" t="str">
        <f t="shared" si="18"/>
        <v>('i2023110600012','2021','in2023110400005','3'),</v>
      </c>
      <c r="BT14" t="str">
        <f t="shared" si="19"/>
        <v>('i2023110600012','2021','in2023110400006','1'),</v>
      </c>
      <c r="BU14" t="str">
        <f t="shared" si="20"/>
        <v>('i2023110600012','2021','in2023110400007','1'),</v>
      </c>
      <c r="BV14" t="str">
        <f t="shared" si="21"/>
        <v>('i2023110600012','2021','in2023110400008','3'),</v>
      </c>
      <c r="BW14" t="str">
        <f t="shared" si="22"/>
        <v>('i2023110600012','2021','in2023110400009','1'),</v>
      </c>
      <c r="BX14" t="str">
        <f t="shared" si="23"/>
        <v>('i2023110600012','2021','in2023110400010','2'),</v>
      </c>
      <c r="BY14" t="str">
        <f t="shared" si="24"/>
        <v>('i2023110600012','2021','in2023110400011','2'),</v>
      </c>
      <c r="BZ14" t="str">
        <f t="shared" si="25"/>
        <v>('i2023110600012','2021','in2023110400012','3'),</v>
      </c>
      <c r="CA14" t="str">
        <f t="shared" si="26"/>
        <v>('i2023110600012','2021','in2023110400013','3'),</v>
      </c>
      <c r="CB14" t="str">
        <f t="shared" si="27"/>
        <v>('i2023110600012','2021','in2023110400014','3'),</v>
      </c>
      <c r="CC14" t="str">
        <f t="shared" si="28"/>
        <v>('i2023110600012','2021','in2023110400015','2'),</v>
      </c>
      <c r="CD14" t="str">
        <f t="shared" si="29"/>
        <v>('i2023110600012','2021','in2023110400016','3'),</v>
      </c>
      <c r="CE14" t="str">
        <f t="shared" si="30"/>
        <v>('i2023110600012','2021','in2023110400017','2'),</v>
      </c>
      <c r="CF14" t="str">
        <f t="shared" si="31"/>
        <v>('i2023110600012','2021','in2023110400018','2'),</v>
      </c>
      <c r="CG14" t="str">
        <f t="shared" si="32"/>
        <v>('i2023110600012','2021','in2023110400019','3'),</v>
      </c>
      <c r="CH14" t="str">
        <f t="shared" si="33"/>
        <v>('i2023110600012','2021','in2023110400020','3'),</v>
      </c>
      <c r="CI14" t="str">
        <f t="shared" si="34"/>
        <v>('i2023110600012','2021','in2023110400021','3'),</v>
      </c>
      <c r="CJ14" t="str">
        <f t="shared" si="35"/>
        <v>('i2023110600012','2021','in2023110400022','2'),</v>
      </c>
      <c r="CK14" t="str">
        <f t="shared" si="36"/>
        <v>('i2023110600012','2021','in2023110400023','1'),</v>
      </c>
      <c r="CL14" t="str">
        <f t="shared" si="37"/>
        <v>('i2023110600012','2021','in2023110400024','1'),</v>
      </c>
      <c r="CM14" t="str">
        <f t="shared" si="38"/>
        <v>('i2023110600012','2021','in2023110400025','1'),</v>
      </c>
      <c r="CN14" t="str">
        <f t="shared" si="39"/>
        <v>('i2023110600012','2021','in2023110400026','1'),</v>
      </c>
      <c r="CO14" t="str">
        <f t="shared" si="40"/>
        <v>('i2023110600012','2021','in2023110400027','2'),</v>
      </c>
      <c r="CP14" t="str">
        <f t="shared" si="41"/>
        <v>('i2023110600012','2021','in2023110400028','1'),</v>
      </c>
      <c r="CQ14" t="str">
        <f t="shared" si="42"/>
        <v>('i2023110600012','2021','in2023110400029','1'),</v>
      </c>
      <c r="CR14" t="str">
        <f t="shared" si="43"/>
        <v>('i2023110600012','2021','in2023110400030','1'),</v>
      </c>
      <c r="CS14" t="str">
        <f t="shared" si="44"/>
        <v>('i2023110600012','2021','in2023110400031','4'),</v>
      </c>
      <c r="CT14" t="str">
        <f t="shared" si="45"/>
        <v>('i2023110600012','2021','in2023110400032','4'),</v>
      </c>
      <c r="CU14" t="str">
        <f t="shared" si="46"/>
        <v>('i2023110600012','2021','in2023110400033','4'),</v>
      </c>
      <c r="CV14" t="str">
        <f t="shared" si="47"/>
        <v>('i2023110600012','2021','in2023110400034','4'),</v>
      </c>
      <c r="CW14" t="str">
        <f t="shared" si="48"/>
        <v>('i2023110600012','2021','in2023110400035','4'),</v>
      </c>
      <c r="CX14" t="str">
        <f t="shared" si="49"/>
        <v>('i2023110600012','2021','in2023110400036','5'),</v>
      </c>
      <c r="CY14" t="str">
        <f t="shared" si="50"/>
        <v>('i2023110600012','2021','in2023110400037','4'),</v>
      </c>
      <c r="CZ14" t="str">
        <f t="shared" si="51"/>
        <v>('i2023110600012','2021','in2023110400038','3'),</v>
      </c>
      <c r="DA14" t="str">
        <f t="shared" si="52"/>
        <v>('i2023110600012','2021','in2023110400039','2'),</v>
      </c>
      <c r="DB14" t="str">
        <f t="shared" si="53"/>
        <v>('i2023110600012','2021','in2023110400040','3'),</v>
      </c>
      <c r="DC14" t="str">
        <f t="shared" si="54"/>
        <v>('i2023110600012','2021','in2023110400041','3'),</v>
      </c>
      <c r="DD14" t="str">
        <f t="shared" si="55"/>
        <v>('i2023110600012','2021','in2023110400042','3'),</v>
      </c>
      <c r="DE14" t="str">
        <f t="shared" si="56"/>
        <v>('i2023110600012','2021','in2023110400043','5'),</v>
      </c>
      <c r="DF14" t="str">
        <f t="shared" si="57"/>
        <v>('i2023110600012','2021','in2023110400044','5'),</v>
      </c>
      <c r="DG14" t="str">
        <f t="shared" si="58"/>
        <v>('i2023110600012','2021','in2023110400045','4'),</v>
      </c>
      <c r="DH14" t="str">
        <f t="shared" si="59"/>
        <v>('i2023110600012','2021','in2023110400046','3'),</v>
      </c>
      <c r="DI14" t="str">
        <f t="shared" si="60"/>
        <v>('i2023110600012','2021','in2023110400047','4');</v>
      </c>
    </row>
    <row r="15" spans="1:113" x14ac:dyDescent="0.25">
      <c r="A15" s="4" t="str">
        <f>INDEX('instansi pusat'!$B$2:$C$623,MATCH(C15,'instansi pusat'!$D$2:$D$623,0),2)</f>
        <v>i2023110600013</v>
      </c>
      <c r="B15" s="4">
        <v>4013</v>
      </c>
      <c r="C15" s="4" t="s">
        <v>643</v>
      </c>
      <c r="D15">
        <v>2021</v>
      </c>
      <c r="E15" s="4">
        <v>4</v>
      </c>
      <c r="F15" s="4">
        <v>4</v>
      </c>
      <c r="G15" s="4">
        <v>3</v>
      </c>
      <c r="H15" s="4">
        <v>4</v>
      </c>
      <c r="I15" s="4">
        <v>4</v>
      </c>
      <c r="J15" s="4">
        <v>4</v>
      </c>
      <c r="K15" s="4">
        <v>4</v>
      </c>
      <c r="L15" s="4">
        <v>4</v>
      </c>
      <c r="M15" s="4">
        <v>4</v>
      </c>
      <c r="N15" s="4">
        <v>5</v>
      </c>
      <c r="O15" s="4">
        <v>2</v>
      </c>
      <c r="P15" s="4">
        <v>3</v>
      </c>
      <c r="Q15" s="4">
        <v>4</v>
      </c>
      <c r="R15" s="4">
        <v>4</v>
      </c>
      <c r="S15" s="4">
        <v>2</v>
      </c>
      <c r="T15" s="4">
        <v>3</v>
      </c>
      <c r="U15" s="4">
        <v>4</v>
      </c>
      <c r="V15" s="4">
        <v>2</v>
      </c>
      <c r="W15" s="4">
        <v>5</v>
      </c>
      <c r="X15" s="4">
        <v>3</v>
      </c>
      <c r="Y15" s="4">
        <v>3</v>
      </c>
      <c r="Z15" s="4">
        <v>5</v>
      </c>
      <c r="AA15" s="4">
        <v>3</v>
      </c>
      <c r="AB15" s="4">
        <v>3</v>
      </c>
      <c r="AC15" s="4">
        <v>2</v>
      </c>
      <c r="AD15" s="4">
        <v>2</v>
      </c>
      <c r="AE15" s="4">
        <v>2</v>
      </c>
      <c r="AF15" s="4">
        <v>5</v>
      </c>
      <c r="AG15" s="4">
        <v>2</v>
      </c>
      <c r="AH15" s="4">
        <v>2</v>
      </c>
      <c r="AI15" s="4">
        <v>5</v>
      </c>
      <c r="AJ15" s="4">
        <v>4</v>
      </c>
      <c r="AK15" s="4">
        <v>4</v>
      </c>
      <c r="AL15" s="4">
        <v>4</v>
      </c>
      <c r="AM15" s="4">
        <v>4</v>
      </c>
      <c r="AN15" s="4">
        <v>4</v>
      </c>
      <c r="AO15" s="4">
        <v>4</v>
      </c>
      <c r="AP15" s="4">
        <v>3</v>
      </c>
      <c r="AQ15" s="4">
        <v>3</v>
      </c>
      <c r="AR15" s="4">
        <v>4</v>
      </c>
      <c r="AS15" s="4">
        <v>4</v>
      </c>
      <c r="AT15" s="4">
        <v>4</v>
      </c>
      <c r="AU15" s="4">
        <v>3</v>
      </c>
      <c r="AV15" s="4">
        <v>4</v>
      </c>
      <c r="AW15" s="4">
        <v>5</v>
      </c>
      <c r="AX15" s="4">
        <v>5</v>
      </c>
      <c r="AY15" s="4">
        <v>5</v>
      </c>
      <c r="AZ15" s="3">
        <f t="shared" si="0"/>
        <v>4</v>
      </c>
      <c r="BA15" s="3">
        <f t="shared" si="1"/>
        <v>3.25</v>
      </c>
      <c r="BB15" s="3">
        <f t="shared" si="2"/>
        <v>2.75</v>
      </c>
      <c r="BC15" s="3">
        <f t="shared" si="3"/>
        <v>4</v>
      </c>
      <c r="BD15" s="3">
        <f t="shared" si="4"/>
        <v>3.125</v>
      </c>
      <c r="BE15" s="3">
        <f t="shared" si="5"/>
        <v>3</v>
      </c>
      <c r="BF15" s="3">
        <f t="shared" si="6"/>
        <v>3.8000000000000003</v>
      </c>
      <c r="BG15" s="3">
        <f t="shared" si="7"/>
        <v>4.333333333333333</v>
      </c>
      <c r="BH15" s="3">
        <f t="shared" si="8"/>
        <v>4</v>
      </c>
      <c r="BI15" s="3">
        <f t="shared" si="9"/>
        <v>3.2</v>
      </c>
      <c r="BJ15" s="3">
        <f t="shared" si="10"/>
        <v>3.0909090909090908</v>
      </c>
      <c r="BK15" s="3">
        <f t="shared" si="11"/>
        <v>4.0109890109890109</v>
      </c>
      <c r="BL15" s="3">
        <f t="shared" si="12"/>
        <v>3.6550000000000002</v>
      </c>
      <c r="BN15" t="s">
        <v>641</v>
      </c>
      <c r="BO15" t="str">
        <f t="shared" si="14"/>
        <v>('i2023110600013','2021','in2023110400001','4'),</v>
      </c>
      <c r="BP15" t="str">
        <f t="shared" si="15"/>
        <v>('i2023110600013','2021','in2023110400002','4'),</v>
      </c>
      <c r="BQ15" t="str">
        <f t="shared" si="16"/>
        <v>('i2023110600013','2021','in2023110400003','3'),</v>
      </c>
      <c r="BR15" t="str">
        <f t="shared" si="17"/>
        <v>('i2023110600013','2021','in2023110400004','4'),</v>
      </c>
      <c r="BS15" t="str">
        <f t="shared" si="18"/>
        <v>('i2023110600013','2021','in2023110400005','4'),</v>
      </c>
      <c r="BT15" t="str">
        <f t="shared" si="19"/>
        <v>('i2023110600013','2021','in2023110400006','4'),</v>
      </c>
      <c r="BU15" t="str">
        <f t="shared" si="20"/>
        <v>('i2023110600013','2021','in2023110400007','4'),</v>
      </c>
      <c r="BV15" t="str">
        <f t="shared" si="21"/>
        <v>('i2023110600013','2021','in2023110400008','4'),</v>
      </c>
      <c r="BW15" t="str">
        <f t="shared" si="22"/>
        <v>('i2023110600013','2021','in2023110400009','4'),</v>
      </c>
      <c r="BX15" t="str">
        <f t="shared" si="23"/>
        <v>('i2023110600013','2021','in2023110400010','5'),</v>
      </c>
      <c r="BY15" t="str">
        <f t="shared" si="24"/>
        <v>('i2023110600013','2021','in2023110400011','2'),</v>
      </c>
      <c r="BZ15" t="str">
        <f t="shared" si="25"/>
        <v>('i2023110600013','2021','in2023110400012','3'),</v>
      </c>
      <c r="CA15" t="str">
        <f t="shared" si="26"/>
        <v>('i2023110600013','2021','in2023110400013','4'),</v>
      </c>
      <c r="CB15" t="str">
        <f t="shared" si="27"/>
        <v>('i2023110600013','2021','in2023110400014','4'),</v>
      </c>
      <c r="CC15" t="str">
        <f t="shared" si="28"/>
        <v>('i2023110600013','2021','in2023110400015','2'),</v>
      </c>
      <c r="CD15" t="str">
        <f t="shared" si="29"/>
        <v>('i2023110600013','2021','in2023110400016','3'),</v>
      </c>
      <c r="CE15" t="str">
        <f t="shared" si="30"/>
        <v>('i2023110600013','2021','in2023110400017','4'),</v>
      </c>
      <c r="CF15" t="str">
        <f t="shared" si="31"/>
        <v>('i2023110600013','2021','in2023110400018','2'),</v>
      </c>
      <c r="CG15" t="str">
        <f t="shared" si="32"/>
        <v>('i2023110600013','2021','in2023110400019','5'),</v>
      </c>
      <c r="CH15" t="str">
        <f t="shared" si="33"/>
        <v>('i2023110600013','2021','in2023110400020','3'),</v>
      </c>
      <c r="CI15" t="str">
        <f t="shared" si="34"/>
        <v>('i2023110600013','2021','in2023110400021','3'),</v>
      </c>
      <c r="CJ15" t="str">
        <f t="shared" si="35"/>
        <v>('i2023110600013','2021','in2023110400022','5'),</v>
      </c>
      <c r="CK15" t="str">
        <f t="shared" si="36"/>
        <v>('i2023110600013','2021','in2023110400023','3'),</v>
      </c>
      <c r="CL15" t="str">
        <f t="shared" si="37"/>
        <v>('i2023110600013','2021','in2023110400024','3'),</v>
      </c>
      <c r="CM15" t="str">
        <f t="shared" si="38"/>
        <v>('i2023110600013','2021','in2023110400025','2'),</v>
      </c>
      <c r="CN15" t="str">
        <f t="shared" si="39"/>
        <v>('i2023110600013','2021','in2023110400026','2'),</v>
      </c>
      <c r="CO15" t="str">
        <f t="shared" si="40"/>
        <v>('i2023110600013','2021','in2023110400027','2'),</v>
      </c>
      <c r="CP15" t="str">
        <f t="shared" si="41"/>
        <v>('i2023110600013','2021','in2023110400028','5'),</v>
      </c>
      <c r="CQ15" t="str">
        <f t="shared" si="42"/>
        <v>('i2023110600013','2021','in2023110400029','2'),</v>
      </c>
      <c r="CR15" t="str">
        <f t="shared" si="43"/>
        <v>('i2023110600013','2021','in2023110400030','2'),</v>
      </c>
      <c r="CS15" t="str">
        <f t="shared" si="44"/>
        <v>('i2023110600013','2021','in2023110400031','5'),</v>
      </c>
      <c r="CT15" t="str">
        <f t="shared" si="45"/>
        <v>('i2023110600013','2021','in2023110400032','4'),</v>
      </c>
      <c r="CU15" t="str">
        <f t="shared" si="46"/>
        <v>('i2023110600013','2021','in2023110400033','4'),</v>
      </c>
      <c r="CV15" t="str">
        <f t="shared" si="47"/>
        <v>('i2023110600013','2021','in2023110400034','4'),</v>
      </c>
      <c r="CW15" t="str">
        <f t="shared" si="48"/>
        <v>('i2023110600013','2021','in2023110400035','4'),</v>
      </c>
      <c r="CX15" t="str">
        <f t="shared" si="49"/>
        <v>('i2023110600013','2021','in2023110400036','4'),</v>
      </c>
      <c r="CY15" t="str">
        <f t="shared" si="50"/>
        <v>('i2023110600013','2021','in2023110400037','4'),</v>
      </c>
      <c r="CZ15" t="str">
        <f t="shared" si="51"/>
        <v>('i2023110600013','2021','in2023110400038','3'),</v>
      </c>
      <c r="DA15" t="str">
        <f t="shared" si="52"/>
        <v>('i2023110600013','2021','in2023110400039','3'),</v>
      </c>
      <c r="DB15" t="str">
        <f t="shared" si="53"/>
        <v>('i2023110600013','2021','in2023110400040','4'),</v>
      </c>
      <c r="DC15" t="str">
        <f t="shared" si="54"/>
        <v>('i2023110600013','2021','in2023110400041','4'),</v>
      </c>
      <c r="DD15" t="str">
        <f t="shared" si="55"/>
        <v>('i2023110600013','2021','in2023110400042','4'),</v>
      </c>
      <c r="DE15" t="str">
        <f t="shared" si="56"/>
        <v>('i2023110600013','2021','in2023110400043','3'),</v>
      </c>
      <c r="DF15" t="str">
        <f t="shared" si="57"/>
        <v>('i2023110600013','2021','in2023110400044','4'),</v>
      </c>
      <c r="DG15" t="str">
        <f t="shared" si="58"/>
        <v>('i2023110600013','2021','in2023110400045','5'),</v>
      </c>
      <c r="DH15" t="str">
        <f t="shared" si="59"/>
        <v>('i2023110600013','2021','in2023110400046','5'),</v>
      </c>
      <c r="DI15" t="str">
        <f t="shared" si="60"/>
        <v>('i2023110600013','2021','in2023110400047','5');</v>
      </c>
    </row>
    <row r="16" spans="1:113" x14ac:dyDescent="0.25">
      <c r="A16" s="4" t="str">
        <f>INDEX('instansi pusat'!$B$2:$C$623,MATCH(C16,'instansi pusat'!$D$2:$D$623,0),2)</f>
        <v>i2023110600014</v>
      </c>
      <c r="B16" s="4">
        <v>4024</v>
      </c>
      <c r="C16" s="4" t="s">
        <v>103</v>
      </c>
      <c r="D16">
        <v>2021</v>
      </c>
      <c r="E16" s="4">
        <v>3</v>
      </c>
      <c r="F16" s="4">
        <v>3</v>
      </c>
      <c r="G16" s="4">
        <v>3</v>
      </c>
      <c r="H16" s="4">
        <v>3</v>
      </c>
      <c r="I16" s="4">
        <v>3</v>
      </c>
      <c r="J16" s="4">
        <v>3</v>
      </c>
      <c r="K16" s="4">
        <v>3</v>
      </c>
      <c r="L16" s="4">
        <v>3</v>
      </c>
      <c r="M16" s="4">
        <v>3</v>
      </c>
      <c r="N16" s="4">
        <v>3</v>
      </c>
      <c r="O16" s="4">
        <v>2</v>
      </c>
      <c r="P16" s="4">
        <v>3</v>
      </c>
      <c r="Q16" s="4">
        <v>3</v>
      </c>
      <c r="R16" s="4">
        <v>1</v>
      </c>
      <c r="S16" s="4">
        <v>1</v>
      </c>
      <c r="T16" s="4">
        <v>3</v>
      </c>
      <c r="U16" s="4">
        <v>3</v>
      </c>
      <c r="V16" s="4">
        <v>3</v>
      </c>
      <c r="W16" s="4">
        <v>3</v>
      </c>
      <c r="X16" s="4">
        <v>3</v>
      </c>
      <c r="Y16" s="4">
        <v>2</v>
      </c>
      <c r="Z16" s="4">
        <v>3</v>
      </c>
      <c r="AA16" s="4">
        <v>2</v>
      </c>
      <c r="AB16" s="4">
        <v>2</v>
      </c>
      <c r="AC16" s="4">
        <v>2</v>
      </c>
      <c r="AD16" s="4">
        <v>1</v>
      </c>
      <c r="AE16" s="4">
        <v>1</v>
      </c>
      <c r="AF16" s="4">
        <v>2</v>
      </c>
      <c r="AG16" s="4">
        <v>2</v>
      </c>
      <c r="AH16" s="4">
        <v>2</v>
      </c>
      <c r="AI16" s="4">
        <v>1</v>
      </c>
      <c r="AJ16" s="4">
        <v>3</v>
      </c>
      <c r="AK16" s="4">
        <v>4</v>
      </c>
      <c r="AL16" s="4">
        <v>4</v>
      </c>
      <c r="AM16" s="4">
        <v>4</v>
      </c>
      <c r="AN16" s="4">
        <v>4</v>
      </c>
      <c r="AO16" s="4">
        <v>5</v>
      </c>
      <c r="AP16" s="4">
        <v>3</v>
      </c>
      <c r="AQ16" s="4">
        <v>3</v>
      </c>
      <c r="AR16" s="4">
        <v>4</v>
      </c>
      <c r="AS16" s="4">
        <v>4</v>
      </c>
      <c r="AT16" s="4">
        <v>4</v>
      </c>
      <c r="AU16" s="4">
        <v>3</v>
      </c>
      <c r="AV16" s="4">
        <v>4</v>
      </c>
      <c r="AW16" s="4">
        <v>5</v>
      </c>
      <c r="AX16" s="4">
        <v>3</v>
      </c>
      <c r="AY16" s="4">
        <v>4</v>
      </c>
      <c r="AZ16" s="3">
        <f t="shared" si="0"/>
        <v>3</v>
      </c>
      <c r="BA16" s="3">
        <f t="shared" si="1"/>
        <v>2.25</v>
      </c>
      <c r="BB16" s="3">
        <f t="shared" si="2"/>
        <v>2.5</v>
      </c>
      <c r="BC16" s="3">
        <f t="shared" si="3"/>
        <v>3</v>
      </c>
      <c r="BD16" s="3">
        <f t="shared" si="4"/>
        <v>1.875</v>
      </c>
      <c r="BE16" s="3">
        <f t="shared" si="5"/>
        <v>1.6666666666666665</v>
      </c>
      <c r="BF16" s="3">
        <f t="shared" si="6"/>
        <v>3.8000000000000003</v>
      </c>
      <c r="BG16" s="3">
        <f t="shared" si="7"/>
        <v>3.833333333333333</v>
      </c>
      <c r="BH16" s="3">
        <f t="shared" si="8"/>
        <v>3</v>
      </c>
      <c r="BI16" s="3">
        <f t="shared" si="9"/>
        <v>2.5</v>
      </c>
      <c r="BJ16" s="3">
        <f t="shared" si="10"/>
        <v>1.8181818181818183</v>
      </c>
      <c r="BK16" s="3">
        <f t="shared" si="11"/>
        <v>3.813186813186813</v>
      </c>
      <c r="BL16" s="3">
        <f t="shared" si="12"/>
        <v>3.05</v>
      </c>
      <c r="BN16" t="s">
        <v>641</v>
      </c>
      <c r="BO16" t="str">
        <f t="shared" si="14"/>
        <v>('i2023110600014','2021','in2023110400001','3'),</v>
      </c>
      <c r="BP16" t="str">
        <f t="shared" si="15"/>
        <v>('i2023110600014','2021','in2023110400002','3'),</v>
      </c>
      <c r="BQ16" t="str">
        <f t="shared" si="16"/>
        <v>('i2023110600014','2021','in2023110400003','3'),</v>
      </c>
      <c r="BR16" t="str">
        <f t="shared" si="17"/>
        <v>('i2023110600014','2021','in2023110400004','3'),</v>
      </c>
      <c r="BS16" t="str">
        <f t="shared" si="18"/>
        <v>('i2023110600014','2021','in2023110400005','3'),</v>
      </c>
      <c r="BT16" t="str">
        <f t="shared" si="19"/>
        <v>('i2023110600014','2021','in2023110400006','3'),</v>
      </c>
      <c r="BU16" t="str">
        <f t="shared" si="20"/>
        <v>('i2023110600014','2021','in2023110400007','3'),</v>
      </c>
      <c r="BV16" t="str">
        <f t="shared" si="21"/>
        <v>('i2023110600014','2021','in2023110400008','3'),</v>
      </c>
      <c r="BW16" t="str">
        <f t="shared" si="22"/>
        <v>('i2023110600014','2021','in2023110400009','3'),</v>
      </c>
      <c r="BX16" t="str">
        <f t="shared" si="23"/>
        <v>('i2023110600014','2021','in2023110400010','3'),</v>
      </c>
      <c r="BY16" t="str">
        <f t="shared" si="24"/>
        <v>('i2023110600014','2021','in2023110400011','2'),</v>
      </c>
      <c r="BZ16" t="str">
        <f t="shared" si="25"/>
        <v>('i2023110600014','2021','in2023110400012','3'),</v>
      </c>
      <c r="CA16" t="str">
        <f t="shared" si="26"/>
        <v>('i2023110600014','2021','in2023110400013','3'),</v>
      </c>
      <c r="CB16" t="str">
        <f t="shared" si="27"/>
        <v>('i2023110600014','2021','in2023110400014','1'),</v>
      </c>
      <c r="CC16" t="str">
        <f t="shared" si="28"/>
        <v>('i2023110600014','2021','in2023110400015','1'),</v>
      </c>
      <c r="CD16" t="str">
        <f t="shared" si="29"/>
        <v>('i2023110600014','2021','in2023110400016','3'),</v>
      </c>
      <c r="CE16" t="str">
        <f t="shared" si="30"/>
        <v>('i2023110600014','2021','in2023110400017','3'),</v>
      </c>
      <c r="CF16" t="str">
        <f t="shared" si="31"/>
        <v>('i2023110600014','2021','in2023110400018','3'),</v>
      </c>
      <c r="CG16" t="str">
        <f t="shared" si="32"/>
        <v>('i2023110600014','2021','in2023110400019','3'),</v>
      </c>
      <c r="CH16" t="str">
        <f t="shared" si="33"/>
        <v>('i2023110600014','2021','in2023110400020','3'),</v>
      </c>
      <c r="CI16" t="str">
        <f t="shared" si="34"/>
        <v>('i2023110600014','2021','in2023110400021','2'),</v>
      </c>
      <c r="CJ16" t="str">
        <f t="shared" si="35"/>
        <v>('i2023110600014','2021','in2023110400022','3'),</v>
      </c>
      <c r="CK16" t="str">
        <f t="shared" si="36"/>
        <v>('i2023110600014','2021','in2023110400023','2'),</v>
      </c>
      <c r="CL16" t="str">
        <f t="shared" si="37"/>
        <v>('i2023110600014','2021','in2023110400024','2'),</v>
      </c>
      <c r="CM16" t="str">
        <f t="shared" si="38"/>
        <v>('i2023110600014','2021','in2023110400025','2'),</v>
      </c>
      <c r="CN16" t="str">
        <f t="shared" si="39"/>
        <v>('i2023110600014','2021','in2023110400026','1'),</v>
      </c>
      <c r="CO16" t="str">
        <f t="shared" si="40"/>
        <v>('i2023110600014','2021','in2023110400027','1'),</v>
      </c>
      <c r="CP16" t="str">
        <f t="shared" si="41"/>
        <v>('i2023110600014','2021','in2023110400028','2'),</v>
      </c>
      <c r="CQ16" t="str">
        <f t="shared" si="42"/>
        <v>('i2023110600014','2021','in2023110400029','2'),</v>
      </c>
      <c r="CR16" t="str">
        <f t="shared" si="43"/>
        <v>('i2023110600014','2021','in2023110400030','2'),</v>
      </c>
      <c r="CS16" t="str">
        <f t="shared" si="44"/>
        <v>('i2023110600014','2021','in2023110400031','1'),</v>
      </c>
      <c r="CT16" t="str">
        <f t="shared" si="45"/>
        <v>('i2023110600014','2021','in2023110400032','3'),</v>
      </c>
      <c r="CU16" t="str">
        <f t="shared" si="46"/>
        <v>('i2023110600014','2021','in2023110400033','4'),</v>
      </c>
      <c r="CV16" t="str">
        <f t="shared" si="47"/>
        <v>('i2023110600014','2021','in2023110400034','4'),</v>
      </c>
      <c r="CW16" t="str">
        <f t="shared" si="48"/>
        <v>('i2023110600014','2021','in2023110400035','4'),</v>
      </c>
      <c r="CX16" t="str">
        <f t="shared" si="49"/>
        <v>('i2023110600014','2021','in2023110400036','4'),</v>
      </c>
      <c r="CY16" t="str">
        <f t="shared" si="50"/>
        <v>('i2023110600014','2021','in2023110400037','5'),</v>
      </c>
      <c r="CZ16" t="str">
        <f t="shared" si="51"/>
        <v>('i2023110600014','2021','in2023110400038','3'),</v>
      </c>
      <c r="DA16" t="str">
        <f t="shared" si="52"/>
        <v>('i2023110600014','2021','in2023110400039','3'),</v>
      </c>
      <c r="DB16" t="str">
        <f t="shared" si="53"/>
        <v>('i2023110600014','2021','in2023110400040','4'),</v>
      </c>
      <c r="DC16" t="str">
        <f t="shared" si="54"/>
        <v>('i2023110600014','2021','in2023110400041','4'),</v>
      </c>
      <c r="DD16" t="str">
        <f t="shared" si="55"/>
        <v>('i2023110600014','2021','in2023110400042','4'),</v>
      </c>
      <c r="DE16" t="str">
        <f t="shared" si="56"/>
        <v>('i2023110600014','2021','in2023110400043','3'),</v>
      </c>
      <c r="DF16" t="str">
        <f t="shared" si="57"/>
        <v>('i2023110600014','2021','in2023110400044','4'),</v>
      </c>
      <c r="DG16" t="str">
        <f t="shared" si="58"/>
        <v>('i2023110600014','2021','in2023110400045','5'),</v>
      </c>
      <c r="DH16" t="str">
        <f t="shared" si="59"/>
        <v>('i2023110600014','2021','in2023110400046','3'),</v>
      </c>
      <c r="DI16" t="str">
        <f t="shared" si="60"/>
        <v>('i2023110600014','2021','in2023110400047','4');</v>
      </c>
    </row>
    <row r="17" spans="1:113" x14ac:dyDescent="0.25">
      <c r="A17" s="4" t="str">
        <f>INDEX('instansi pusat'!$B$2:$C$623,MATCH(C17,'instansi pusat'!$D$2:$D$623,0),2)</f>
        <v>i2023110600015</v>
      </c>
      <c r="B17" s="4">
        <v>4027</v>
      </c>
      <c r="C17" s="4" t="s">
        <v>644</v>
      </c>
      <c r="D17">
        <v>2021</v>
      </c>
      <c r="E17" s="4">
        <v>5</v>
      </c>
      <c r="F17" s="4">
        <v>5</v>
      </c>
      <c r="G17" s="4">
        <v>5</v>
      </c>
      <c r="H17" s="4">
        <v>5</v>
      </c>
      <c r="I17" s="4">
        <v>5</v>
      </c>
      <c r="J17" s="4">
        <v>5</v>
      </c>
      <c r="K17" s="4">
        <v>5</v>
      </c>
      <c r="L17" s="4">
        <v>5</v>
      </c>
      <c r="M17" s="4">
        <v>5</v>
      </c>
      <c r="N17" s="4">
        <v>5</v>
      </c>
      <c r="O17" s="4">
        <v>2</v>
      </c>
      <c r="P17" s="4">
        <v>3</v>
      </c>
      <c r="Q17" s="4">
        <v>4</v>
      </c>
      <c r="R17" s="4">
        <v>5</v>
      </c>
      <c r="S17" s="4">
        <v>5</v>
      </c>
      <c r="T17" s="4">
        <v>3</v>
      </c>
      <c r="U17" s="4">
        <v>4</v>
      </c>
      <c r="V17" s="4">
        <v>4</v>
      </c>
      <c r="W17" s="4">
        <v>5</v>
      </c>
      <c r="X17" s="4">
        <v>4</v>
      </c>
      <c r="Y17" s="4">
        <v>3</v>
      </c>
      <c r="Z17" s="4">
        <v>3</v>
      </c>
      <c r="AA17" s="4">
        <v>2</v>
      </c>
      <c r="AB17" s="4">
        <v>3</v>
      </c>
      <c r="AC17" s="4">
        <v>3</v>
      </c>
      <c r="AD17" s="4">
        <v>2</v>
      </c>
      <c r="AE17" s="4">
        <v>2</v>
      </c>
      <c r="AF17" s="4">
        <v>2</v>
      </c>
      <c r="AG17" s="4">
        <v>2</v>
      </c>
      <c r="AH17" s="4">
        <v>2</v>
      </c>
      <c r="AI17" s="4">
        <v>2</v>
      </c>
      <c r="AJ17" s="4">
        <v>2</v>
      </c>
      <c r="AK17" s="4">
        <v>4</v>
      </c>
      <c r="AL17" s="4">
        <v>4</v>
      </c>
      <c r="AM17" s="4">
        <v>4</v>
      </c>
      <c r="AN17" s="4">
        <v>2</v>
      </c>
      <c r="AO17" s="4">
        <v>3</v>
      </c>
      <c r="AP17" s="4">
        <v>3</v>
      </c>
      <c r="AQ17" s="4">
        <v>3</v>
      </c>
      <c r="AR17" s="4">
        <v>1</v>
      </c>
      <c r="AS17" s="4">
        <v>3</v>
      </c>
      <c r="AT17" s="4">
        <v>4</v>
      </c>
      <c r="AU17" s="4">
        <v>1</v>
      </c>
      <c r="AV17" s="4">
        <v>2</v>
      </c>
      <c r="AW17" s="4">
        <v>4</v>
      </c>
      <c r="AX17" s="4">
        <v>3</v>
      </c>
      <c r="AY17" s="4">
        <v>4</v>
      </c>
      <c r="AZ17" s="3">
        <f t="shared" si="0"/>
        <v>5</v>
      </c>
      <c r="BA17" s="3">
        <f t="shared" si="1"/>
        <v>3.5</v>
      </c>
      <c r="BB17" s="3">
        <f t="shared" si="2"/>
        <v>4</v>
      </c>
      <c r="BC17" s="3">
        <f t="shared" si="3"/>
        <v>4.5</v>
      </c>
      <c r="BD17" s="3">
        <f t="shared" si="4"/>
        <v>2.5</v>
      </c>
      <c r="BE17" s="3">
        <f t="shared" si="5"/>
        <v>2</v>
      </c>
      <c r="BF17" s="3">
        <f t="shared" si="6"/>
        <v>2.9000000000000004</v>
      </c>
      <c r="BG17" s="3">
        <f t="shared" si="7"/>
        <v>3</v>
      </c>
      <c r="BH17" s="3">
        <f t="shared" si="8"/>
        <v>5</v>
      </c>
      <c r="BI17" s="3">
        <f t="shared" si="9"/>
        <v>3.9</v>
      </c>
      <c r="BJ17" s="3">
        <f t="shared" si="10"/>
        <v>2.3636363636363638</v>
      </c>
      <c r="BK17" s="3">
        <f t="shared" si="11"/>
        <v>2.9395604395604398</v>
      </c>
      <c r="BL17" s="3">
        <f t="shared" si="12"/>
        <v>3.3525</v>
      </c>
      <c r="BN17" t="s">
        <v>641</v>
      </c>
      <c r="BO17" t="str">
        <f t="shared" si="14"/>
        <v>('i2023110600015','2021','in2023110400001','5'),</v>
      </c>
      <c r="BP17" t="str">
        <f t="shared" si="15"/>
        <v>('i2023110600015','2021','in2023110400002','5'),</v>
      </c>
      <c r="BQ17" t="str">
        <f t="shared" si="16"/>
        <v>('i2023110600015','2021','in2023110400003','5'),</v>
      </c>
      <c r="BR17" t="str">
        <f t="shared" si="17"/>
        <v>('i2023110600015','2021','in2023110400004','5'),</v>
      </c>
      <c r="BS17" t="str">
        <f t="shared" si="18"/>
        <v>('i2023110600015','2021','in2023110400005','5'),</v>
      </c>
      <c r="BT17" t="str">
        <f t="shared" si="19"/>
        <v>('i2023110600015','2021','in2023110400006','5'),</v>
      </c>
      <c r="BU17" t="str">
        <f t="shared" si="20"/>
        <v>('i2023110600015','2021','in2023110400007','5'),</v>
      </c>
      <c r="BV17" t="str">
        <f t="shared" si="21"/>
        <v>('i2023110600015','2021','in2023110400008','5'),</v>
      </c>
      <c r="BW17" t="str">
        <f t="shared" si="22"/>
        <v>('i2023110600015','2021','in2023110400009','5'),</v>
      </c>
      <c r="BX17" t="str">
        <f t="shared" si="23"/>
        <v>('i2023110600015','2021','in2023110400010','5'),</v>
      </c>
      <c r="BY17" t="str">
        <f t="shared" si="24"/>
        <v>('i2023110600015','2021','in2023110400011','2'),</v>
      </c>
      <c r="BZ17" t="str">
        <f t="shared" si="25"/>
        <v>('i2023110600015','2021','in2023110400012','3'),</v>
      </c>
      <c r="CA17" t="str">
        <f t="shared" si="26"/>
        <v>('i2023110600015','2021','in2023110400013','4'),</v>
      </c>
      <c r="CB17" t="str">
        <f t="shared" si="27"/>
        <v>('i2023110600015','2021','in2023110400014','5'),</v>
      </c>
      <c r="CC17" t="str">
        <f t="shared" si="28"/>
        <v>('i2023110600015','2021','in2023110400015','5'),</v>
      </c>
      <c r="CD17" t="str">
        <f t="shared" si="29"/>
        <v>('i2023110600015','2021','in2023110400016','3'),</v>
      </c>
      <c r="CE17" t="str">
        <f t="shared" si="30"/>
        <v>('i2023110600015','2021','in2023110400017','4'),</v>
      </c>
      <c r="CF17" t="str">
        <f t="shared" si="31"/>
        <v>('i2023110600015','2021','in2023110400018','4'),</v>
      </c>
      <c r="CG17" t="str">
        <f t="shared" si="32"/>
        <v>('i2023110600015','2021','in2023110400019','5'),</v>
      </c>
      <c r="CH17" t="str">
        <f t="shared" si="33"/>
        <v>('i2023110600015','2021','in2023110400020','4'),</v>
      </c>
      <c r="CI17" t="str">
        <f t="shared" si="34"/>
        <v>('i2023110600015','2021','in2023110400021','3'),</v>
      </c>
      <c r="CJ17" t="str">
        <f t="shared" si="35"/>
        <v>('i2023110600015','2021','in2023110400022','3'),</v>
      </c>
      <c r="CK17" t="str">
        <f t="shared" si="36"/>
        <v>('i2023110600015','2021','in2023110400023','2'),</v>
      </c>
      <c r="CL17" t="str">
        <f t="shared" si="37"/>
        <v>('i2023110600015','2021','in2023110400024','3'),</v>
      </c>
      <c r="CM17" t="str">
        <f t="shared" si="38"/>
        <v>('i2023110600015','2021','in2023110400025','3'),</v>
      </c>
      <c r="CN17" t="str">
        <f t="shared" si="39"/>
        <v>('i2023110600015','2021','in2023110400026','2'),</v>
      </c>
      <c r="CO17" t="str">
        <f t="shared" si="40"/>
        <v>('i2023110600015','2021','in2023110400027','2'),</v>
      </c>
      <c r="CP17" t="str">
        <f t="shared" si="41"/>
        <v>('i2023110600015','2021','in2023110400028','2'),</v>
      </c>
      <c r="CQ17" t="str">
        <f t="shared" si="42"/>
        <v>('i2023110600015','2021','in2023110400029','2'),</v>
      </c>
      <c r="CR17" t="str">
        <f t="shared" si="43"/>
        <v>('i2023110600015','2021','in2023110400030','2'),</v>
      </c>
      <c r="CS17" t="str">
        <f t="shared" si="44"/>
        <v>('i2023110600015','2021','in2023110400031','2'),</v>
      </c>
      <c r="CT17" t="str">
        <f t="shared" si="45"/>
        <v>('i2023110600015','2021','in2023110400032','2'),</v>
      </c>
      <c r="CU17" t="str">
        <f t="shared" si="46"/>
        <v>('i2023110600015','2021','in2023110400033','4'),</v>
      </c>
      <c r="CV17" t="str">
        <f t="shared" si="47"/>
        <v>('i2023110600015','2021','in2023110400034','4'),</v>
      </c>
      <c r="CW17" t="str">
        <f t="shared" si="48"/>
        <v>('i2023110600015','2021','in2023110400035','4'),</v>
      </c>
      <c r="CX17" t="str">
        <f t="shared" si="49"/>
        <v>('i2023110600015','2021','in2023110400036','2'),</v>
      </c>
      <c r="CY17" t="str">
        <f t="shared" si="50"/>
        <v>('i2023110600015','2021','in2023110400037','3'),</v>
      </c>
      <c r="CZ17" t="str">
        <f t="shared" si="51"/>
        <v>('i2023110600015','2021','in2023110400038','3'),</v>
      </c>
      <c r="DA17" t="str">
        <f t="shared" si="52"/>
        <v>('i2023110600015','2021','in2023110400039','3'),</v>
      </c>
      <c r="DB17" t="str">
        <f t="shared" si="53"/>
        <v>('i2023110600015','2021','in2023110400040','1'),</v>
      </c>
      <c r="DC17" t="str">
        <f t="shared" si="54"/>
        <v>('i2023110600015','2021','in2023110400041','3'),</v>
      </c>
      <c r="DD17" t="str">
        <f t="shared" si="55"/>
        <v>('i2023110600015','2021','in2023110400042','4'),</v>
      </c>
      <c r="DE17" t="str">
        <f t="shared" si="56"/>
        <v>('i2023110600015','2021','in2023110400043','1'),</v>
      </c>
      <c r="DF17" t="str">
        <f t="shared" si="57"/>
        <v>('i2023110600015','2021','in2023110400044','2'),</v>
      </c>
      <c r="DG17" t="str">
        <f t="shared" si="58"/>
        <v>('i2023110600015','2021','in2023110400045','4'),</v>
      </c>
      <c r="DH17" t="str">
        <f t="shared" si="59"/>
        <v>('i2023110600015','2021','in2023110400046','3'),</v>
      </c>
      <c r="DI17" t="str">
        <f t="shared" si="60"/>
        <v>('i2023110600015','2021','in2023110400047','4');</v>
      </c>
    </row>
    <row r="18" spans="1:113" x14ac:dyDescent="0.25">
      <c r="A18" s="4" t="str">
        <f>INDEX('instansi pusat'!$B$2:$C$623,MATCH(C18,'instansi pusat'!$D$2:$D$623,0),2)</f>
        <v>i2023110600016</v>
      </c>
      <c r="B18" s="4">
        <v>4615</v>
      </c>
      <c r="C18" s="4" t="s">
        <v>126</v>
      </c>
      <c r="D18">
        <v>2021</v>
      </c>
      <c r="E18" s="4">
        <v>3</v>
      </c>
      <c r="F18" s="4">
        <v>3</v>
      </c>
      <c r="G18" s="4">
        <v>3</v>
      </c>
      <c r="H18" s="4">
        <v>1</v>
      </c>
      <c r="I18" s="4">
        <v>3</v>
      </c>
      <c r="J18" s="4">
        <v>1</v>
      </c>
      <c r="K18" s="4">
        <v>1</v>
      </c>
      <c r="L18" s="4">
        <v>1</v>
      </c>
      <c r="M18" s="4">
        <v>1</v>
      </c>
      <c r="N18" s="4">
        <v>3</v>
      </c>
      <c r="O18" s="4">
        <v>1</v>
      </c>
      <c r="P18" s="4">
        <v>3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2</v>
      </c>
      <c r="AI18" s="4">
        <v>1</v>
      </c>
      <c r="AJ18" s="4">
        <v>3</v>
      </c>
      <c r="AK18" s="4">
        <v>1</v>
      </c>
      <c r="AL18" s="4">
        <v>3</v>
      </c>
      <c r="AM18" s="4">
        <v>2</v>
      </c>
      <c r="AN18" s="4">
        <v>1</v>
      </c>
      <c r="AO18" s="4">
        <v>1</v>
      </c>
      <c r="AP18" s="4">
        <v>3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2</v>
      </c>
      <c r="AW18" s="4">
        <v>1</v>
      </c>
      <c r="AX18" s="4">
        <v>1</v>
      </c>
      <c r="AY18" s="4">
        <v>1</v>
      </c>
      <c r="AZ18" s="3">
        <f t="shared" si="0"/>
        <v>2</v>
      </c>
      <c r="BA18" s="3">
        <f t="shared" si="1"/>
        <v>1.5</v>
      </c>
      <c r="BB18" s="3">
        <f t="shared" si="2"/>
        <v>1</v>
      </c>
      <c r="BC18" s="3">
        <f t="shared" si="3"/>
        <v>1</v>
      </c>
      <c r="BD18" s="3">
        <f t="shared" si="4"/>
        <v>1</v>
      </c>
      <c r="BE18" s="3">
        <f t="shared" si="5"/>
        <v>1.3333333333333333</v>
      </c>
      <c r="BF18" s="3">
        <f t="shared" si="6"/>
        <v>1.7000000000000002</v>
      </c>
      <c r="BG18" s="3">
        <f t="shared" si="7"/>
        <v>1.1666666666666665</v>
      </c>
      <c r="BH18" s="3">
        <f t="shared" si="8"/>
        <v>2</v>
      </c>
      <c r="BI18" s="3">
        <f t="shared" si="9"/>
        <v>1.2</v>
      </c>
      <c r="BJ18" s="3">
        <f t="shared" si="10"/>
        <v>1.0909090909090908</v>
      </c>
      <c r="BK18" s="3">
        <f t="shared" si="11"/>
        <v>1.4890109890109891</v>
      </c>
      <c r="BL18" s="3">
        <f t="shared" si="12"/>
        <v>1.4175</v>
      </c>
      <c r="BN18" t="s">
        <v>641</v>
      </c>
      <c r="BO18" t="str">
        <f t="shared" si="14"/>
        <v>('i2023110600016','2021','in2023110400001','3'),</v>
      </c>
      <c r="BP18" t="str">
        <f t="shared" si="15"/>
        <v>('i2023110600016','2021','in2023110400002','3'),</v>
      </c>
      <c r="BQ18" t="str">
        <f t="shared" si="16"/>
        <v>('i2023110600016','2021','in2023110400003','3'),</v>
      </c>
      <c r="BR18" t="str">
        <f t="shared" si="17"/>
        <v>('i2023110600016','2021','in2023110400004','1'),</v>
      </c>
      <c r="BS18" t="str">
        <f t="shared" si="18"/>
        <v>('i2023110600016','2021','in2023110400005','3'),</v>
      </c>
      <c r="BT18" t="str">
        <f t="shared" si="19"/>
        <v>('i2023110600016','2021','in2023110400006','1'),</v>
      </c>
      <c r="BU18" t="str">
        <f t="shared" si="20"/>
        <v>('i2023110600016','2021','in2023110400007','1'),</v>
      </c>
      <c r="BV18" t="str">
        <f t="shared" si="21"/>
        <v>('i2023110600016','2021','in2023110400008','1'),</v>
      </c>
      <c r="BW18" t="str">
        <f t="shared" si="22"/>
        <v>('i2023110600016','2021','in2023110400009','1'),</v>
      </c>
      <c r="BX18" t="str">
        <f t="shared" si="23"/>
        <v>('i2023110600016','2021','in2023110400010','3'),</v>
      </c>
      <c r="BY18" t="str">
        <f t="shared" si="24"/>
        <v>('i2023110600016','2021','in2023110400011','1'),</v>
      </c>
      <c r="BZ18" t="str">
        <f t="shared" si="25"/>
        <v>('i2023110600016','2021','in2023110400012','3'),</v>
      </c>
      <c r="CA18" t="str">
        <f t="shared" si="26"/>
        <v>('i2023110600016','2021','in2023110400013','1'),</v>
      </c>
      <c r="CB18" t="str">
        <f t="shared" si="27"/>
        <v>('i2023110600016','2021','in2023110400014','1'),</v>
      </c>
      <c r="CC18" t="str">
        <f t="shared" si="28"/>
        <v>('i2023110600016','2021','in2023110400015','1'),</v>
      </c>
      <c r="CD18" t="str">
        <f t="shared" si="29"/>
        <v>('i2023110600016','2021','in2023110400016','1'),</v>
      </c>
      <c r="CE18" t="str">
        <f t="shared" si="30"/>
        <v>('i2023110600016','2021','in2023110400017','1'),</v>
      </c>
      <c r="CF18" t="str">
        <f t="shared" si="31"/>
        <v>('i2023110600016','2021','in2023110400018','1'),</v>
      </c>
      <c r="CG18" t="str">
        <f t="shared" si="32"/>
        <v>('i2023110600016','2021','in2023110400019','1'),</v>
      </c>
      <c r="CH18" t="str">
        <f t="shared" si="33"/>
        <v>('i2023110600016','2021','in2023110400020','1'),</v>
      </c>
      <c r="CI18" t="str">
        <f t="shared" si="34"/>
        <v>('i2023110600016','2021','in2023110400021','1'),</v>
      </c>
      <c r="CJ18" t="str">
        <f t="shared" si="35"/>
        <v>('i2023110600016','2021','in2023110400022','1'),</v>
      </c>
      <c r="CK18" t="str">
        <f t="shared" si="36"/>
        <v>('i2023110600016','2021','in2023110400023','1'),</v>
      </c>
      <c r="CL18" t="str">
        <f t="shared" si="37"/>
        <v>('i2023110600016','2021','in2023110400024','1'),</v>
      </c>
      <c r="CM18" t="str">
        <f t="shared" si="38"/>
        <v>('i2023110600016','2021','in2023110400025','1'),</v>
      </c>
      <c r="CN18" t="str">
        <f t="shared" si="39"/>
        <v>('i2023110600016','2021','in2023110400026','1'),</v>
      </c>
      <c r="CO18" t="str">
        <f t="shared" si="40"/>
        <v>('i2023110600016','2021','in2023110400027','1'),</v>
      </c>
      <c r="CP18" t="str">
        <f t="shared" si="41"/>
        <v>('i2023110600016','2021','in2023110400028','1'),</v>
      </c>
      <c r="CQ18" t="str">
        <f t="shared" si="42"/>
        <v>('i2023110600016','2021','in2023110400029','1'),</v>
      </c>
      <c r="CR18" t="str">
        <f t="shared" si="43"/>
        <v>('i2023110600016','2021','in2023110400030','2'),</v>
      </c>
      <c r="CS18" t="str">
        <f t="shared" si="44"/>
        <v>('i2023110600016','2021','in2023110400031','1'),</v>
      </c>
      <c r="CT18" t="str">
        <f t="shared" si="45"/>
        <v>('i2023110600016','2021','in2023110400032','3'),</v>
      </c>
      <c r="CU18" t="str">
        <f t="shared" si="46"/>
        <v>('i2023110600016','2021','in2023110400033','1'),</v>
      </c>
      <c r="CV18" t="str">
        <f t="shared" si="47"/>
        <v>('i2023110600016','2021','in2023110400034','3'),</v>
      </c>
      <c r="CW18" t="str">
        <f t="shared" si="48"/>
        <v>('i2023110600016','2021','in2023110400035','2'),</v>
      </c>
      <c r="CX18" t="str">
        <f t="shared" si="49"/>
        <v>('i2023110600016','2021','in2023110400036','1'),</v>
      </c>
      <c r="CY18" t="str">
        <f t="shared" si="50"/>
        <v>('i2023110600016','2021','in2023110400037','1'),</v>
      </c>
      <c r="CZ18" t="str">
        <f t="shared" si="51"/>
        <v>('i2023110600016','2021','in2023110400038','3'),</v>
      </c>
      <c r="DA18" t="str">
        <f t="shared" si="52"/>
        <v>('i2023110600016','2021','in2023110400039','1'),</v>
      </c>
      <c r="DB18" t="str">
        <f t="shared" si="53"/>
        <v>('i2023110600016','2021','in2023110400040','1'),</v>
      </c>
      <c r="DC18" t="str">
        <f t="shared" si="54"/>
        <v>('i2023110600016','2021','in2023110400041','1'),</v>
      </c>
      <c r="DD18" t="str">
        <f t="shared" si="55"/>
        <v>('i2023110600016','2021','in2023110400042','1'),</v>
      </c>
      <c r="DE18" t="str">
        <f t="shared" si="56"/>
        <v>('i2023110600016','2021','in2023110400043','1'),</v>
      </c>
      <c r="DF18" t="str">
        <f t="shared" si="57"/>
        <v>('i2023110600016','2021','in2023110400044','2'),</v>
      </c>
      <c r="DG18" t="str">
        <f t="shared" si="58"/>
        <v>('i2023110600016','2021','in2023110400045','1'),</v>
      </c>
      <c r="DH18" t="str">
        <f t="shared" si="59"/>
        <v>('i2023110600016','2021','in2023110400046','1'),</v>
      </c>
      <c r="DI18" t="str">
        <f t="shared" si="60"/>
        <v>('i2023110600016','2021','in2023110400047','1');</v>
      </c>
    </row>
    <row r="19" spans="1:113" x14ac:dyDescent="0.25">
      <c r="A19" s="4" t="str">
        <f>INDEX('instansi pusat'!$B$2:$C$623,MATCH(C19,'instansi pusat'!$D$2:$D$623,0),2)</f>
        <v>i2023110600017</v>
      </c>
      <c r="B19" s="4">
        <v>5100</v>
      </c>
      <c r="C19" s="4" t="s">
        <v>539</v>
      </c>
      <c r="D19">
        <v>2021</v>
      </c>
      <c r="E19" s="4">
        <v>4</v>
      </c>
      <c r="F19" s="4">
        <v>3</v>
      </c>
      <c r="G19" s="4">
        <v>3</v>
      </c>
      <c r="H19" s="4">
        <v>1</v>
      </c>
      <c r="I19" s="4">
        <v>3</v>
      </c>
      <c r="J19" s="4">
        <v>3</v>
      </c>
      <c r="K19" s="4">
        <v>5</v>
      </c>
      <c r="L19" s="4">
        <v>3</v>
      </c>
      <c r="M19" s="4">
        <v>2</v>
      </c>
      <c r="N19" s="4">
        <v>5</v>
      </c>
      <c r="O19" s="4">
        <v>2</v>
      </c>
      <c r="P19" s="4">
        <v>3</v>
      </c>
      <c r="Q19" s="4">
        <v>4</v>
      </c>
      <c r="R19" s="4">
        <v>1</v>
      </c>
      <c r="S19" s="4">
        <v>4</v>
      </c>
      <c r="T19" s="4">
        <v>3</v>
      </c>
      <c r="U19" s="4">
        <v>2</v>
      </c>
      <c r="V19" s="4">
        <v>4</v>
      </c>
      <c r="W19" s="4">
        <v>5</v>
      </c>
      <c r="X19" s="4">
        <v>3</v>
      </c>
      <c r="Y19" s="4">
        <v>3</v>
      </c>
      <c r="Z19" s="4">
        <v>2</v>
      </c>
      <c r="AA19" s="4">
        <v>2</v>
      </c>
      <c r="AB19" s="4">
        <v>2</v>
      </c>
      <c r="AC19" s="4">
        <v>2</v>
      </c>
      <c r="AD19" s="4">
        <v>2</v>
      </c>
      <c r="AE19" s="4">
        <v>2</v>
      </c>
      <c r="AF19" s="4">
        <v>3</v>
      </c>
      <c r="AG19" s="4">
        <v>2</v>
      </c>
      <c r="AH19" s="4">
        <v>2</v>
      </c>
      <c r="AI19" s="4">
        <v>3</v>
      </c>
      <c r="AJ19" s="4">
        <v>4</v>
      </c>
      <c r="AK19" s="4">
        <v>4</v>
      </c>
      <c r="AL19" s="4">
        <v>4</v>
      </c>
      <c r="AM19" s="4">
        <v>4</v>
      </c>
      <c r="AN19" s="4">
        <v>4</v>
      </c>
      <c r="AO19" s="4">
        <v>1</v>
      </c>
      <c r="AP19" s="4">
        <v>3</v>
      </c>
      <c r="AQ19" s="4">
        <v>3</v>
      </c>
      <c r="AR19" s="4">
        <v>3</v>
      </c>
      <c r="AS19" s="4">
        <v>3</v>
      </c>
      <c r="AT19" s="4">
        <v>4</v>
      </c>
      <c r="AU19" s="4">
        <v>5</v>
      </c>
      <c r="AV19" s="4">
        <v>5</v>
      </c>
      <c r="AW19" s="4">
        <v>2</v>
      </c>
      <c r="AX19" s="4">
        <v>4</v>
      </c>
      <c r="AY19" s="4">
        <v>4</v>
      </c>
      <c r="AZ19" s="3">
        <f t="shared" si="0"/>
        <v>3.2</v>
      </c>
      <c r="BA19" s="3">
        <f t="shared" si="1"/>
        <v>2.5</v>
      </c>
      <c r="BB19" s="3">
        <f t="shared" si="2"/>
        <v>3.25</v>
      </c>
      <c r="BC19" s="3">
        <f t="shared" si="3"/>
        <v>4</v>
      </c>
      <c r="BD19" s="3">
        <f t="shared" si="4"/>
        <v>2.25</v>
      </c>
      <c r="BE19" s="3">
        <f t="shared" si="5"/>
        <v>2.333333333333333</v>
      </c>
      <c r="BF19" s="3">
        <f t="shared" si="6"/>
        <v>3.3000000000000003</v>
      </c>
      <c r="BG19" s="3">
        <f t="shared" si="7"/>
        <v>4</v>
      </c>
      <c r="BH19" s="3">
        <f t="shared" si="8"/>
        <v>3.2</v>
      </c>
      <c r="BI19" s="3">
        <f t="shared" si="9"/>
        <v>3.0999999999999996</v>
      </c>
      <c r="BJ19" s="3">
        <f t="shared" si="10"/>
        <v>2.2727272727272725</v>
      </c>
      <c r="BK19" s="3">
        <f t="shared" si="11"/>
        <v>3.5769230769230766</v>
      </c>
      <c r="BL19" s="3">
        <f t="shared" si="12"/>
        <v>3.1934999999999998</v>
      </c>
      <c r="BN19" t="s">
        <v>641</v>
      </c>
      <c r="BO19" t="str">
        <f t="shared" si="14"/>
        <v>('i2023110600017','2021','in2023110400001','4'),</v>
      </c>
      <c r="BP19" t="str">
        <f t="shared" si="15"/>
        <v>('i2023110600017','2021','in2023110400002','3'),</v>
      </c>
      <c r="BQ19" t="str">
        <f t="shared" si="16"/>
        <v>('i2023110600017','2021','in2023110400003','3'),</v>
      </c>
      <c r="BR19" t="str">
        <f t="shared" si="17"/>
        <v>('i2023110600017','2021','in2023110400004','1'),</v>
      </c>
      <c r="BS19" t="str">
        <f t="shared" si="18"/>
        <v>('i2023110600017','2021','in2023110400005','3'),</v>
      </c>
      <c r="BT19" t="str">
        <f t="shared" si="19"/>
        <v>('i2023110600017','2021','in2023110400006','3'),</v>
      </c>
      <c r="BU19" t="str">
        <f t="shared" si="20"/>
        <v>('i2023110600017','2021','in2023110400007','5'),</v>
      </c>
      <c r="BV19" t="str">
        <f t="shared" si="21"/>
        <v>('i2023110600017','2021','in2023110400008','3'),</v>
      </c>
      <c r="BW19" t="str">
        <f t="shared" si="22"/>
        <v>('i2023110600017','2021','in2023110400009','2'),</v>
      </c>
      <c r="BX19" t="str">
        <f t="shared" si="23"/>
        <v>('i2023110600017','2021','in2023110400010','5'),</v>
      </c>
      <c r="BY19" t="str">
        <f t="shared" si="24"/>
        <v>('i2023110600017','2021','in2023110400011','2'),</v>
      </c>
      <c r="BZ19" t="str">
        <f t="shared" si="25"/>
        <v>('i2023110600017','2021','in2023110400012','3'),</v>
      </c>
      <c r="CA19" t="str">
        <f t="shared" si="26"/>
        <v>('i2023110600017','2021','in2023110400013','4'),</v>
      </c>
      <c r="CB19" t="str">
        <f t="shared" si="27"/>
        <v>('i2023110600017','2021','in2023110400014','1'),</v>
      </c>
      <c r="CC19" t="str">
        <f t="shared" si="28"/>
        <v>('i2023110600017','2021','in2023110400015','4'),</v>
      </c>
      <c r="CD19" t="str">
        <f t="shared" si="29"/>
        <v>('i2023110600017','2021','in2023110400016','3'),</v>
      </c>
      <c r="CE19" t="str">
        <f t="shared" si="30"/>
        <v>('i2023110600017','2021','in2023110400017','2'),</v>
      </c>
      <c r="CF19" t="str">
        <f t="shared" si="31"/>
        <v>('i2023110600017','2021','in2023110400018','4'),</v>
      </c>
      <c r="CG19" t="str">
        <f t="shared" si="32"/>
        <v>('i2023110600017','2021','in2023110400019','5'),</v>
      </c>
      <c r="CH19" t="str">
        <f t="shared" si="33"/>
        <v>('i2023110600017','2021','in2023110400020','3'),</v>
      </c>
      <c r="CI19" t="str">
        <f t="shared" si="34"/>
        <v>('i2023110600017','2021','in2023110400021','3'),</v>
      </c>
      <c r="CJ19" t="str">
        <f t="shared" si="35"/>
        <v>('i2023110600017','2021','in2023110400022','2'),</v>
      </c>
      <c r="CK19" t="str">
        <f t="shared" si="36"/>
        <v>('i2023110600017','2021','in2023110400023','2'),</v>
      </c>
      <c r="CL19" t="str">
        <f t="shared" si="37"/>
        <v>('i2023110600017','2021','in2023110400024','2'),</v>
      </c>
      <c r="CM19" t="str">
        <f t="shared" si="38"/>
        <v>('i2023110600017','2021','in2023110400025','2'),</v>
      </c>
      <c r="CN19" t="str">
        <f t="shared" si="39"/>
        <v>('i2023110600017','2021','in2023110400026','2'),</v>
      </c>
      <c r="CO19" t="str">
        <f t="shared" si="40"/>
        <v>('i2023110600017','2021','in2023110400027','2'),</v>
      </c>
      <c r="CP19" t="str">
        <f t="shared" si="41"/>
        <v>('i2023110600017','2021','in2023110400028','3'),</v>
      </c>
      <c r="CQ19" t="str">
        <f t="shared" si="42"/>
        <v>('i2023110600017','2021','in2023110400029','2'),</v>
      </c>
      <c r="CR19" t="str">
        <f t="shared" si="43"/>
        <v>('i2023110600017','2021','in2023110400030','2'),</v>
      </c>
      <c r="CS19" t="str">
        <f t="shared" si="44"/>
        <v>('i2023110600017','2021','in2023110400031','3'),</v>
      </c>
      <c r="CT19" t="str">
        <f t="shared" si="45"/>
        <v>('i2023110600017','2021','in2023110400032','4'),</v>
      </c>
      <c r="CU19" t="str">
        <f t="shared" si="46"/>
        <v>('i2023110600017','2021','in2023110400033','4'),</v>
      </c>
      <c r="CV19" t="str">
        <f t="shared" si="47"/>
        <v>('i2023110600017','2021','in2023110400034','4'),</v>
      </c>
      <c r="CW19" t="str">
        <f t="shared" si="48"/>
        <v>('i2023110600017','2021','in2023110400035','4'),</v>
      </c>
      <c r="CX19" t="str">
        <f t="shared" si="49"/>
        <v>('i2023110600017','2021','in2023110400036','4'),</v>
      </c>
      <c r="CY19" t="str">
        <f t="shared" si="50"/>
        <v>('i2023110600017','2021','in2023110400037','1'),</v>
      </c>
      <c r="CZ19" t="str">
        <f t="shared" si="51"/>
        <v>('i2023110600017','2021','in2023110400038','3'),</v>
      </c>
      <c r="DA19" t="str">
        <f t="shared" si="52"/>
        <v>('i2023110600017','2021','in2023110400039','3'),</v>
      </c>
      <c r="DB19" t="str">
        <f t="shared" si="53"/>
        <v>('i2023110600017','2021','in2023110400040','3'),</v>
      </c>
      <c r="DC19" t="str">
        <f t="shared" si="54"/>
        <v>('i2023110600017','2021','in2023110400041','3'),</v>
      </c>
      <c r="DD19" t="str">
        <f t="shared" si="55"/>
        <v>('i2023110600017','2021','in2023110400042','4'),</v>
      </c>
      <c r="DE19" t="str">
        <f t="shared" si="56"/>
        <v>('i2023110600017','2021','in2023110400043','5'),</v>
      </c>
      <c r="DF19" t="str">
        <f t="shared" si="57"/>
        <v>('i2023110600017','2021','in2023110400044','5'),</v>
      </c>
      <c r="DG19" t="str">
        <f t="shared" si="58"/>
        <v>('i2023110600017','2021','in2023110400045','2'),</v>
      </c>
      <c r="DH19" t="str">
        <f t="shared" si="59"/>
        <v>('i2023110600017','2021','in2023110400046','4'),</v>
      </c>
      <c r="DI19" t="str">
        <f t="shared" si="60"/>
        <v>('i2023110600017','2021','in2023110400047','4');</v>
      </c>
    </row>
    <row r="20" spans="1:113" x14ac:dyDescent="0.25">
      <c r="A20" s="4" t="str">
        <f>INDEX('instansi pusat'!$B$2:$C$623,MATCH(C20,'instansi pusat'!$D$2:$D$623,0),2)</f>
        <v>i2023110600018</v>
      </c>
      <c r="B20" s="4">
        <v>5209</v>
      </c>
      <c r="C20" s="4" t="s">
        <v>522</v>
      </c>
      <c r="D20">
        <v>2021</v>
      </c>
      <c r="E20" s="4">
        <v>3</v>
      </c>
      <c r="F20" s="4">
        <v>3</v>
      </c>
      <c r="G20" s="4">
        <v>3</v>
      </c>
      <c r="H20" s="4">
        <v>3</v>
      </c>
      <c r="I20" s="4">
        <v>5</v>
      </c>
      <c r="J20" s="4">
        <v>3</v>
      </c>
      <c r="K20" s="4">
        <v>3</v>
      </c>
      <c r="L20" s="4">
        <v>3</v>
      </c>
      <c r="M20" s="4">
        <v>3</v>
      </c>
      <c r="N20" s="4">
        <v>5</v>
      </c>
      <c r="O20" s="4">
        <v>2</v>
      </c>
      <c r="P20" s="4">
        <v>3</v>
      </c>
      <c r="Q20" s="4">
        <v>3</v>
      </c>
      <c r="R20" s="4">
        <v>1</v>
      </c>
      <c r="S20" s="4">
        <v>1</v>
      </c>
      <c r="T20" s="4">
        <v>3</v>
      </c>
      <c r="U20" s="4">
        <v>1</v>
      </c>
      <c r="V20" s="4">
        <v>1</v>
      </c>
      <c r="W20" s="4">
        <v>3</v>
      </c>
      <c r="X20" s="4">
        <v>1</v>
      </c>
      <c r="Y20" s="4">
        <v>3</v>
      </c>
      <c r="Z20" s="4">
        <v>3</v>
      </c>
      <c r="AA20" s="4">
        <v>3</v>
      </c>
      <c r="AB20" s="4">
        <v>2</v>
      </c>
      <c r="AC20" s="4">
        <v>2</v>
      </c>
      <c r="AD20" s="4">
        <v>2</v>
      </c>
      <c r="AE20" s="4">
        <v>2</v>
      </c>
      <c r="AF20" s="4">
        <v>3</v>
      </c>
      <c r="AG20" s="4">
        <v>1</v>
      </c>
      <c r="AH20" s="4">
        <v>1</v>
      </c>
      <c r="AI20" s="4">
        <v>1</v>
      </c>
      <c r="AJ20" s="4">
        <v>4</v>
      </c>
      <c r="AK20" s="4">
        <v>4</v>
      </c>
      <c r="AL20" s="4">
        <v>4</v>
      </c>
      <c r="AM20" s="4">
        <v>4</v>
      </c>
      <c r="AN20" s="4">
        <v>3</v>
      </c>
      <c r="AO20" s="4">
        <v>4</v>
      </c>
      <c r="AP20" s="4">
        <v>4</v>
      </c>
      <c r="AQ20" s="4">
        <v>4</v>
      </c>
      <c r="AR20" s="4">
        <v>4</v>
      </c>
      <c r="AS20" s="4">
        <v>4</v>
      </c>
      <c r="AT20" s="4">
        <v>4</v>
      </c>
      <c r="AU20" s="4">
        <v>2</v>
      </c>
      <c r="AV20" s="4">
        <v>2</v>
      </c>
      <c r="AW20" s="4">
        <v>3</v>
      </c>
      <c r="AX20" s="4">
        <v>3</v>
      </c>
      <c r="AY20" s="4">
        <v>4</v>
      </c>
      <c r="AZ20" s="3">
        <f t="shared" si="0"/>
        <v>3.4000000000000004</v>
      </c>
      <c r="BA20" s="3">
        <f t="shared" si="1"/>
        <v>2.25</v>
      </c>
      <c r="BB20" s="3">
        <f t="shared" si="2"/>
        <v>1.5</v>
      </c>
      <c r="BC20" s="3">
        <f t="shared" si="3"/>
        <v>2</v>
      </c>
      <c r="BD20" s="3">
        <f t="shared" si="4"/>
        <v>2.5</v>
      </c>
      <c r="BE20" s="3">
        <f t="shared" si="5"/>
        <v>1</v>
      </c>
      <c r="BF20" s="3">
        <f t="shared" si="6"/>
        <v>3.9000000000000004</v>
      </c>
      <c r="BG20" s="3">
        <f t="shared" si="7"/>
        <v>3</v>
      </c>
      <c r="BH20" s="3">
        <f t="shared" si="8"/>
        <v>3.4000000000000004</v>
      </c>
      <c r="BI20" s="3">
        <f t="shared" si="9"/>
        <v>1.9</v>
      </c>
      <c r="BJ20" s="3">
        <f t="shared" si="10"/>
        <v>2.0909090909090908</v>
      </c>
      <c r="BK20" s="3">
        <f t="shared" si="11"/>
        <v>3.5439560439560438</v>
      </c>
      <c r="BL20" s="3">
        <f t="shared" si="12"/>
        <v>2.8745000000000003</v>
      </c>
      <c r="BN20" t="s">
        <v>641</v>
      </c>
      <c r="BO20" t="str">
        <f t="shared" si="14"/>
        <v>('i2023110600018','2021','in2023110400001','3'),</v>
      </c>
      <c r="BP20" t="str">
        <f t="shared" si="15"/>
        <v>('i2023110600018','2021','in2023110400002','3'),</v>
      </c>
      <c r="BQ20" t="str">
        <f t="shared" si="16"/>
        <v>('i2023110600018','2021','in2023110400003','3'),</v>
      </c>
      <c r="BR20" t="str">
        <f t="shared" si="17"/>
        <v>('i2023110600018','2021','in2023110400004','3'),</v>
      </c>
      <c r="BS20" t="str">
        <f t="shared" si="18"/>
        <v>('i2023110600018','2021','in2023110400005','5'),</v>
      </c>
      <c r="BT20" t="str">
        <f t="shared" si="19"/>
        <v>('i2023110600018','2021','in2023110400006','3'),</v>
      </c>
      <c r="BU20" t="str">
        <f t="shared" si="20"/>
        <v>('i2023110600018','2021','in2023110400007','3'),</v>
      </c>
      <c r="BV20" t="str">
        <f t="shared" si="21"/>
        <v>('i2023110600018','2021','in2023110400008','3'),</v>
      </c>
      <c r="BW20" t="str">
        <f t="shared" si="22"/>
        <v>('i2023110600018','2021','in2023110400009','3'),</v>
      </c>
      <c r="BX20" t="str">
        <f t="shared" si="23"/>
        <v>('i2023110600018','2021','in2023110400010','5'),</v>
      </c>
      <c r="BY20" t="str">
        <f t="shared" si="24"/>
        <v>('i2023110600018','2021','in2023110400011','2'),</v>
      </c>
      <c r="BZ20" t="str">
        <f t="shared" si="25"/>
        <v>('i2023110600018','2021','in2023110400012','3'),</v>
      </c>
      <c r="CA20" t="str">
        <f t="shared" si="26"/>
        <v>('i2023110600018','2021','in2023110400013','3'),</v>
      </c>
      <c r="CB20" t="str">
        <f t="shared" si="27"/>
        <v>('i2023110600018','2021','in2023110400014','1'),</v>
      </c>
      <c r="CC20" t="str">
        <f t="shared" si="28"/>
        <v>('i2023110600018','2021','in2023110400015','1'),</v>
      </c>
      <c r="CD20" t="str">
        <f t="shared" si="29"/>
        <v>('i2023110600018','2021','in2023110400016','3'),</v>
      </c>
      <c r="CE20" t="str">
        <f t="shared" si="30"/>
        <v>('i2023110600018','2021','in2023110400017','1'),</v>
      </c>
      <c r="CF20" t="str">
        <f t="shared" si="31"/>
        <v>('i2023110600018','2021','in2023110400018','1'),</v>
      </c>
      <c r="CG20" t="str">
        <f t="shared" si="32"/>
        <v>('i2023110600018','2021','in2023110400019','3'),</v>
      </c>
      <c r="CH20" t="str">
        <f t="shared" si="33"/>
        <v>('i2023110600018','2021','in2023110400020','1'),</v>
      </c>
      <c r="CI20" t="str">
        <f t="shared" si="34"/>
        <v>('i2023110600018','2021','in2023110400021','3'),</v>
      </c>
      <c r="CJ20" t="str">
        <f t="shared" si="35"/>
        <v>('i2023110600018','2021','in2023110400022','3'),</v>
      </c>
      <c r="CK20" t="str">
        <f t="shared" si="36"/>
        <v>('i2023110600018','2021','in2023110400023','3'),</v>
      </c>
      <c r="CL20" t="str">
        <f t="shared" si="37"/>
        <v>('i2023110600018','2021','in2023110400024','2'),</v>
      </c>
      <c r="CM20" t="str">
        <f t="shared" si="38"/>
        <v>('i2023110600018','2021','in2023110400025','2'),</v>
      </c>
      <c r="CN20" t="str">
        <f t="shared" si="39"/>
        <v>('i2023110600018','2021','in2023110400026','2'),</v>
      </c>
      <c r="CO20" t="str">
        <f t="shared" si="40"/>
        <v>('i2023110600018','2021','in2023110400027','2'),</v>
      </c>
      <c r="CP20" t="str">
        <f t="shared" si="41"/>
        <v>('i2023110600018','2021','in2023110400028','3'),</v>
      </c>
      <c r="CQ20" t="str">
        <f t="shared" si="42"/>
        <v>('i2023110600018','2021','in2023110400029','1'),</v>
      </c>
      <c r="CR20" t="str">
        <f t="shared" si="43"/>
        <v>('i2023110600018','2021','in2023110400030','1'),</v>
      </c>
      <c r="CS20" t="str">
        <f t="shared" si="44"/>
        <v>('i2023110600018','2021','in2023110400031','1'),</v>
      </c>
      <c r="CT20" t="str">
        <f t="shared" si="45"/>
        <v>('i2023110600018','2021','in2023110400032','4'),</v>
      </c>
      <c r="CU20" t="str">
        <f t="shared" si="46"/>
        <v>('i2023110600018','2021','in2023110400033','4'),</v>
      </c>
      <c r="CV20" t="str">
        <f t="shared" si="47"/>
        <v>('i2023110600018','2021','in2023110400034','4'),</v>
      </c>
      <c r="CW20" t="str">
        <f t="shared" si="48"/>
        <v>('i2023110600018','2021','in2023110400035','4'),</v>
      </c>
      <c r="CX20" t="str">
        <f t="shared" si="49"/>
        <v>('i2023110600018','2021','in2023110400036','3'),</v>
      </c>
      <c r="CY20" t="str">
        <f t="shared" si="50"/>
        <v>('i2023110600018','2021','in2023110400037','4'),</v>
      </c>
      <c r="CZ20" t="str">
        <f t="shared" si="51"/>
        <v>('i2023110600018','2021','in2023110400038','4'),</v>
      </c>
      <c r="DA20" t="str">
        <f t="shared" si="52"/>
        <v>('i2023110600018','2021','in2023110400039','4'),</v>
      </c>
      <c r="DB20" t="str">
        <f t="shared" si="53"/>
        <v>('i2023110600018','2021','in2023110400040','4'),</v>
      </c>
      <c r="DC20" t="str">
        <f t="shared" si="54"/>
        <v>('i2023110600018','2021','in2023110400041','4'),</v>
      </c>
      <c r="DD20" t="str">
        <f t="shared" si="55"/>
        <v>('i2023110600018','2021','in2023110400042','4'),</v>
      </c>
      <c r="DE20" t="str">
        <f t="shared" si="56"/>
        <v>('i2023110600018','2021','in2023110400043','2'),</v>
      </c>
      <c r="DF20" t="str">
        <f t="shared" si="57"/>
        <v>('i2023110600018','2021','in2023110400044','2'),</v>
      </c>
      <c r="DG20" t="str">
        <f t="shared" si="58"/>
        <v>('i2023110600018','2021','in2023110400045','3'),</v>
      </c>
      <c r="DH20" t="str">
        <f t="shared" si="59"/>
        <v>('i2023110600018','2021','in2023110400046','3'),</v>
      </c>
      <c r="DI20" t="str">
        <f t="shared" si="60"/>
        <v>('i2023110600018','2021','in2023110400047','4');</v>
      </c>
    </row>
    <row r="21" spans="1:113" x14ac:dyDescent="0.25">
      <c r="A21" s="4" t="str">
        <f>INDEX('instansi pusat'!$B$2:$C$623,MATCH(C21,'instansi pusat'!$D$2:$D$623,0),2)</f>
        <v>i2023110600019</v>
      </c>
      <c r="B21" s="4">
        <v>5213</v>
      </c>
      <c r="C21" s="4" t="s">
        <v>526</v>
      </c>
      <c r="D21">
        <v>2021</v>
      </c>
      <c r="E21" s="4">
        <v>4</v>
      </c>
      <c r="F21" s="4">
        <v>4</v>
      </c>
      <c r="G21" s="4">
        <v>2</v>
      </c>
      <c r="H21" s="4">
        <v>4</v>
      </c>
      <c r="I21" s="4">
        <v>3</v>
      </c>
      <c r="J21" s="4">
        <v>3</v>
      </c>
      <c r="K21" s="4">
        <v>3</v>
      </c>
      <c r="L21" s="4">
        <v>3</v>
      </c>
      <c r="M21" s="4">
        <v>3</v>
      </c>
      <c r="N21" s="4">
        <v>4</v>
      </c>
      <c r="O21" s="4">
        <v>1</v>
      </c>
      <c r="P21" s="4">
        <v>3</v>
      </c>
      <c r="Q21" s="4">
        <v>3</v>
      </c>
      <c r="R21" s="4">
        <v>1</v>
      </c>
      <c r="S21" s="4">
        <v>3</v>
      </c>
      <c r="T21" s="4">
        <v>3</v>
      </c>
      <c r="U21" s="4">
        <v>3</v>
      </c>
      <c r="V21" s="4">
        <v>3</v>
      </c>
      <c r="W21" s="4">
        <v>3</v>
      </c>
      <c r="X21" s="4">
        <v>2</v>
      </c>
      <c r="Y21" s="4">
        <v>1</v>
      </c>
      <c r="Z21" s="4">
        <v>2</v>
      </c>
      <c r="AA21" s="4">
        <v>2</v>
      </c>
      <c r="AB21" s="4">
        <v>2</v>
      </c>
      <c r="AC21" s="4">
        <v>1</v>
      </c>
      <c r="AD21" s="4">
        <v>1</v>
      </c>
      <c r="AE21" s="4">
        <v>1</v>
      </c>
      <c r="AF21" s="4">
        <v>2</v>
      </c>
      <c r="AG21" s="4">
        <v>1</v>
      </c>
      <c r="AH21" s="4">
        <v>2</v>
      </c>
      <c r="AI21" s="4">
        <v>2</v>
      </c>
      <c r="AJ21" s="4">
        <v>4</v>
      </c>
      <c r="AK21" s="4">
        <v>2</v>
      </c>
      <c r="AL21" s="4">
        <v>4</v>
      </c>
      <c r="AM21" s="4">
        <v>4</v>
      </c>
      <c r="AN21" s="4">
        <v>3</v>
      </c>
      <c r="AO21" s="4">
        <v>2</v>
      </c>
      <c r="AP21" s="4">
        <v>3</v>
      </c>
      <c r="AQ21" s="4">
        <v>3</v>
      </c>
      <c r="AR21" s="4">
        <v>3</v>
      </c>
      <c r="AS21" s="4">
        <v>3</v>
      </c>
      <c r="AT21" s="4">
        <v>3</v>
      </c>
      <c r="AU21" s="4">
        <v>3</v>
      </c>
      <c r="AV21" s="4">
        <v>4</v>
      </c>
      <c r="AW21" s="4">
        <v>4</v>
      </c>
      <c r="AX21" s="4">
        <v>2</v>
      </c>
      <c r="AY21" s="4">
        <v>3</v>
      </c>
      <c r="AZ21" s="3">
        <f t="shared" si="0"/>
        <v>3.3000000000000003</v>
      </c>
      <c r="BA21" s="3">
        <f t="shared" si="1"/>
        <v>2</v>
      </c>
      <c r="BB21" s="3">
        <f t="shared" si="2"/>
        <v>3</v>
      </c>
      <c r="BC21" s="3">
        <f t="shared" si="3"/>
        <v>2.5</v>
      </c>
      <c r="BD21" s="3">
        <f t="shared" si="4"/>
        <v>1.5</v>
      </c>
      <c r="BE21" s="3">
        <f t="shared" si="5"/>
        <v>1.6666666666666665</v>
      </c>
      <c r="BF21" s="3">
        <f t="shared" si="6"/>
        <v>3.1</v>
      </c>
      <c r="BG21" s="3">
        <f t="shared" si="7"/>
        <v>3.1666666666666665</v>
      </c>
      <c r="BH21" s="3">
        <f t="shared" si="8"/>
        <v>3.3000000000000003</v>
      </c>
      <c r="BI21" s="3">
        <f t="shared" si="9"/>
        <v>2.5</v>
      </c>
      <c r="BJ21" s="3">
        <f t="shared" si="10"/>
        <v>1.5454545454545454</v>
      </c>
      <c r="BK21" s="3">
        <f t="shared" si="11"/>
        <v>3.1263736263736264</v>
      </c>
      <c r="BL21" s="3">
        <f t="shared" si="12"/>
        <v>2.7315000000000005</v>
      </c>
      <c r="BN21" t="s">
        <v>641</v>
      </c>
      <c r="BO21" t="str">
        <f t="shared" si="14"/>
        <v>('i2023110600019','2021','in2023110400001','4'),</v>
      </c>
      <c r="BP21" t="str">
        <f t="shared" si="15"/>
        <v>('i2023110600019','2021','in2023110400002','4'),</v>
      </c>
      <c r="BQ21" t="str">
        <f t="shared" si="16"/>
        <v>('i2023110600019','2021','in2023110400003','2'),</v>
      </c>
      <c r="BR21" t="str">
        <f t="shared" si="17"/>
        <v>('i2023110600019','2021','in2023110400004','4'),</v>
      </c>
      <c r="BS21" t="str">
        <f t="shared" si="18"/>
        <v>('i2023110600019','2021','in2023110400005','3'),</v>
      </c>
      <c r="BT21" t="str">
        <f t="shared" si="19"/>
        <v>('i2023110600019','2021','in2023110400006','3'),</v>
      </c>
      <c r="BU21" t="str">
        <f t="shared" si="20"/>
        <v>('i2023110600019','2021','in2023110400007','3'),</v>
      </c>
      <c r="BV21" t="str">
        <f t="shared" si="21"/>
        <v>('i2023110600019','2021','in2023110400008','3'),</v>
      </c>
      <c r="BW21" t="str">
        <f t="shared" si="22"/>
        <v>('i2023110600019','2021','in2023110400009','3'),</v>
      </c>
      <c r="BX21" t="str">
        <f t="shared" si="23"/>
        <v>('i2023110600019','2021','in2023110400010','4'),</v>
      </c>
      <c r="BY21" t="str">
        <f t="shared" si="24"/>
        <v>('i2023110600019','2021','in2023110400011','1'),</v>
      </c>
      <c r="BZ21" t="str">
        <f t="shared" si="25"/>
        <v>('i2023110600019','2021','in2023110400012','3'),</v>
      </c>
      <c r="CA21" t="str">
        <f t="shared" si="26"/>
        <v>('i2023110600019','2021','in2023110400013','3'),</v>
      </c>
      <c r="CB21" t="str">
        <f t="shared" si="27"/>
        <v>('i2023110600019','2021','in2023110400014','1'),</v>
      </c>
      <c r="CC21" t="str">
        <f t="shared" si="28"/>
        <v>('i2023110600019','2021','in2023110400015','3'),</v>
      </c>
      <c r="CD21" t="str">
        <f t="shared" si="29"/>
        <v>('i2023110600019','2021','in2023110400016','3'),</v>
      </c>
      <c r="CE21" t="str">
        <f t="shared" si="30"/>
        <v>('i2023110600019','2021','in2023110400017','3'),</v>
      </c>
      <c r="CF21" t="str">
        <f t="shared" si="31"/>
        <v>('i2023110600019','2021','in2023110400018','3'),</v>
      </c>
      <c r="CG21" t="str">
        <f t="shared" si="32"/>
        <v>('i2023110600019','2021','in2023110400019','3'),</v>
      </c>
      <c r="CH21" t="str">
        <f t="shared" si="33"/>
        <v>('i2023110600019','2021','in2023110400020','2'),</v>
      </c>
      <c r="CI21" t="str">
        <f t="shared" si="34"/>
        <v>('i2023110600019','2021','in2023110400021','1'),</v>
      </c>
      <c r="CJ21" t="str">
        <f t="shared" si="35"/>
        <v>('i2023110600019','2021','in2023110400022','2'),</v>
      </c>
      <c r="CK21" t="str">
        <f t="shared" si="36"/>
        <v>('i2023110600019','2021','in2023110400023','2'),</v>
      </c>
      <c r="CL21" t="str">
        <f t="shared" si="37"/>
        <v>('i2023110600019','2021','in2023110400024','2'),</v>
      </c>
      <c r="CM21" t="str">
        <f t="shared" si="38"/>
        <v>('i2023110600019','2021','in2023110400025','1'),</v>
      </c>
      <c r="CN21" t="str">
        <f t="shared" si="39"/>
        <v>('i2023110600019','2021','in2023110400026','1'),</v>
      </c>
      <c r="CO21" t="str">
        <f t="shared" si="40"/>
        <v>('i2023110600019','2021','in2023110400027','1'),</v>
      </c>
      <c r="CP21" t="str">
        <f t="shared" si="41"/>
        <v>('i2023110600019','2021','in2023110400028','2'),</v>
      </c>
      <c r="CQ21" t="str">
        <f t="shared" si="42"/>
        <v>('i2023110600019','2021','in2023110400029','1'),</v>
      </c>
      <c r="CR21" t="str">
        <f t="shared" si="43"/>
        <v>('i2023110600019','2021','in2023110400030','2'),</v>
      </c>
      <c r="CS21" t="str">
        <f t="shared" si="44"/>
        <v>('i2023110600019','2021','in2023110400031','2'),</v>
      </c>
      <c r="CT21" t="str">
        <f t="shared" si="45"/>
        <v>('i2023110600019','2021','in2023110400032','4'),</v>
      </c>
      <c r="CU21" t="str">
        <f t="shared" si="46"/>
        <v>('i2023110600019','2021','in2023110400033','2'),</v>
      </c>
      <c r="CV21" t="str">
        <f t="shared" si="47"/>
        <v>('i2023110600019','2021','in2023110400034','4'),</v>
      </c>
      <c r="CW21" t="str">
        <f t="shared" si="48"/>
        <v>('i2023110600019','2021','in2023110400035','4'),</v>
      </c>
      <c r="CX21" t="str">
        <f t="shared" si="49"/>
        <v>('i2023110600019','2021','in2023110400036','3'),</v>
      </c>
      <c r="CY21" t="str">
        <f t="shared" si="50"/>
        <v>('i2023110600019','2021','in2023110400037','2'),</v>
      </c>
      <c r="CZ21" t="str">
        <f t="shared" si="51"/>
        <v>('i2023110600019','2021','in2023110400038','3'),</v>
      </c>
      <c r="DA21" t="str">
        <f t="shared" si="52"/>
        <v>('i2023110600019','2021','in2023110400039','3'),</v>
      </c>
      <c r="DB21" t="str">
        <f t="shared" si="53"/>
        <v>('i2023110600019','2021','in2023110400040','3'),</v>
      </c>
      <c r="DC21" t="str">
        <f t="shared" si="54"/>
        <v>('i2023110600019','2021','in2023110400041','3'),</v>
      </c>
      <c r="DD21" t="str">
        <f t="shared" si="55"/>
        <v>('i2023110600019','2021','in2023110400042','3'),</v>
      </c>
      <c r="DE21" t="str">
        <f t="shared" si="56"/>
        <v>('i2023110600019','2021','in2023110400043','3'),</v>
      </c>
      <c r="DF21" t="str">
        <f t="shared" si="57"/>
        <v>('i2023110600019','2021','in2023110400044','4'),</v>
      </c>
      <c r="DG21" t="str">
        <f t="shared" si="58"/>
        <v>('i2023110600019','2021','in2023110400045','4'),</v>
      </c>
      <c r="DH21" t="str">
        <f t="shared" si="59"/>
        <v>('i2023110600019','2021','in2023110400046','2'),</v>
      </c>
      <c r="DI21" t="str">
        <f t="shared" si="60"/>
        <v>('i2023110600019','2021','in2023110400047','3');</v>
      </c>
    </row>
    <row r="22" spans="1:113" x14ac:dyDescent="0.25">
      <c r="A22" s="4" t="str">
        <f>INDEX('instansi pusat'!$B$2:$C$623,MATCH(C22,'instansi pusat'!$D$2:$D$623,0),2)</f>
        <v>i2023110600020</v>
      </c>
      <c r="B22" s="4">
        <v>5217</v>
      </c>
      <c r="C22" s="4" t="s">
        <v>530</v>
      </c>
      <c r="D22">
        <v>2021</v>
      </c>
      <c r="E22" s="4">
        <v>3</v>
      </c>
      <c r="F22" s="4">
        <v>3</v>
      </c>
      <c r="G22" s="4">
        <v>4</v>
      </c>
      <c r="H22" s="4">
        <v>3</v>
      </c>
      <c r="I22" s="4">
        <v>3</v>
      </c>
      <c r="J22" s="4">
        <v>3</v>
      </c>
      <c r="K22" s="4">
        <v>3</v>
      </c>
      <c r="L22" s="4">
        <v>3</v>
      </c>
      <c r="M22" s="4">
        <v>2</v>
      </c>
      <c r="N22" s="4">
        <v>3</v>
      </c>
      <c r="O22" s="4">
        <v>2</v>
      </c>
      <c r="P22" s="4">
        <v>3</v>
      </c>
      <c r="Q22" s="4">
        <v>3</v>
      </c>
      <c r="R22" s="4">
        <v>5</v>
      </c>
      <c r="S22" s="4">
        <v>5</v>
      </c>
      <c r="T22" s="4">
        <v>3</v>
      </c>
      <c r="U22" s="4">
        <v>3</v>
      </c>
      <c r="V22" s="4">
        <v>5</v>
      </c>
      <c r="W22" s="4">
        <v>3</v>
      </c>
      <c r="X22" s="4">
        <v>5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4</v>
      </c>
      <c r="AK22" s="4">
        <v>4</v>
      </c>
      <c r="AL22" s="4">
        <v>4</v>
      </c>
      <c r="AM22" s="4">
        <v>3</v>
      </c>
      <c r="AN22" s="4">
        <v>4</v>
      </c>
      <c r="AO22" s="4">
        <v>3</v>
      </c>
      <c r="AP22" s="4">
        <v>4</v>
      </c>
      <c r="AQ22" s="4">
        <v>4</v>
      </c>
      <c r="AR22" s="4">
        <v>3</v>
      </c>
      <c r="AS22" s="4">
        <v>4</v>
      </c>
      <c r="AT22" s="4">
        <v>3</v>
      </c>
      <c r="AU22" s="4">
        <v>3</v>
      </c>
      <c r="AV22" s="4">
        <v>3</v>
      </c>
      <c r="AW22" s="4">
        <v>4</v>
      </c>
      <c r="AX22" s="4">
        <v>4</v>
      </c>
      <c r="AY22" s="4">
        <v>5</v>
      </c>
      <c r="AZ22" s="3">
        <f t="shared" si="0"/>
        <v>3</v>
      </c>
      <c r="BA22" s="3">
        <f t="shared" si="1"/>
        <v>3.25</v>
      </c>
      <c r="BB22" s="3">
        <f t="shared" si="2"/>
        <v>4</v>
      </c>
      <c r="BC22" s="3">
        <f t="shared" si="3"/>
        <v>4</v>
      </c>
      <c r="BD22" s="3">
        <f t="shared" si="4"/>
        <v>1</v>
      </c>
      <c r="BE22" s="3">
        <f t="shared" si="5"/>
        <v>1</v>
      </c>
      <c r="BF22" s="3">
        <f t="shared" si="6"/>
        <v>3.7</v>
      </c>
      <c r="BG22" s="3">
        <f t="shared" si="7"/>
        <v>3.6666666666666665</v>
      </c>
      <c r="BH22" s="3">
        <f t="shared" si="8"/>
        <v>3</v>
      </c>
      <c r="BI22" s="3">
        <f t="shared" si="9"/>
        <v>3.7</v>
      </c>
      <c r="BJ22" s="3">
        <f t="shared" si="10"/>
        <v>1</v>
      </c>
      <c r="BK22" s="3">
        <f t="shared" si="11"/>
        <v>3.686813186813187</v>
      </c>
      <c r="BL22" s="3">
        <f t="shared" si="12"/>
        <v>3.1575000000000002</v>
      </c>
      <c r="BN22" t="s">
        <v>641</v>
      </c>
      <c r="BO22" t="str">
        <f t="shared" si="14"/>
        <v>('i2023110600020','2021','in2023110400001','3'),</v>
      </c>
      <c r="BP22" t="str">
        <f t="shared" si="15"/>
        <v>('i2023110600020','2021','in2023110400002','3'),</v>
      </c>
      <c r="BQ22" t="str">
        <f t="shared" si="16"/>
        <v>('i2023110600020','2021','in2023110400003','4'),</v>
      </c>
      <c r="BR22" t="str">
        <f t="shared" si="17"/>
        <v>('i2023110600020','2021','in2023110400004','3'),</v>
      </c>
      <c r="BS22" t="str">
        <f t="shared" si="18"/>
        <v>('i2023110600020','2021','in2023110400005','3'),</v>
      </c>
      <c r="BT22" t="str">
        <f t="shared" si="19"/>
        <v>('i2023110600020','2021','in2023110400006','3'),</v>
      </c>
      <c r="BU22" t="str">
        <f t="shared" si="20"/>
        <v>('i2023110600020','2021','in2023110400007','3'),</v>
      </c>
      <c r="BV22" t="str">
        <f t="shared" si="21"/>
        <v>('i2023110600020','2021','in2023110400008','3'),</v>
      </c>
      <c r="BW22" t="str">
        <f t="shared" si="22"/>
        <v>('i2023110600020','2021','in2023110400009','2'),</v>
      </c>
      <c r="BX22" t="str">
        <f t="shared" si="23"/>
        <v>('i2023110600020','2021','in2023110400010','3'),</v>
      </c>
      <c r="BY22" t="str">
        <f t="shared" si="24"/>
        <v>('i2023110600020','2021','in2023110400011','2'),</v>
      </c>
      <c r="BZ22" t="str">
        <f t="shared" si="25"/>
        <v>('i2023110600020','2021','in2023110400012','3'),</v>
      </c>
      <c r="CA22" t="str">
        <f t="shared" si="26"/>
        <v>('i2023110600020','2021','in2023110400013','3'),</v>
      </c>
      <c r="CB22" t="str">
        <f t="shared" si="27"/>
        <v>('i2023110600020','2021','in2023110400014','5'),</v>
      </c>
      <c r="CC22" t="str">
        <f t="shared" si="28"/>
        <v>('i2023110600020','2021','in2023110400015','5'),</v>
      </c>
      <c r="CD22" t="str">
        <f t="shared" si="29"/>
        <v>('i2023110600020','2021','in2023110400016','3'),</v>
      </c>
      <c r="CE22" t="str">
        <f t="shared" si="30"/>
        <v>('i2023110600020','2021','in2023110400017','3'),</v>
      </c>
      <c r="CF22" t="str">
        <f t="shared" si="31"/>
        <v>('i2023110600020','2021','in2023110400018','5'),</v>
      </c>
      <c r="CG22" t="str">
        <f t="shared" si="32"/>
        <v>('i2023110600020','2021','in2023110400019','3'),</v>
      </c>
      <c r="CH22" t="str">
        <f t="shared" si="33"/>
        <v>('i2023110600020','2021','in2023110400020','5'),</v>
      </c>
      <c r="CI22" t="str">
        <f t="shared" si="34"/>
        <v>('i2023110600020','2021','in2023110400021','1'),</v>
      </c>
      <c r="CJ22" t="str">
        <f t="shared" si="35"/>
        <v>('i2023110600020','2021','in2023110400022','1'),</v>
      </c>
      <c r="CK22" t="str">
        <f t="shared" si="36"/>
        <v>('i2023110600020','2021','in2023110400023','1'),</v>
      </c>
      <c r="CL22" t="str">
        <f t="shared" si="37"/>
        <v>('i2023110600020','2021','in2023110400024','1'),</v>
      </c>
      <c r="CM22" t="str">
        <f t="shared" si="38"/>
        <v>('i2023110600020','2021','in2023110400025','1'),</v>
      </c>
      <c r="CN22" t="str">
        <f t="shared" si="39"/>
        <v>('i2023110600020','2021','in2023110400026','1'),</v>
      </c>
      <c r="CO22" t="str">
        <f t="shared" si="40"/>
        <v>('i2023110600020','2021','in2023110400027','1'),</v>
      </c>
      <c r="CP22" t="str">
        <f t="shared" si="41"/>
        <v>('i2023110600020','2021','in2023110400028','1'),</v>
      </c>
      <c r="CQ22" t="str">
        <f t="shared" si="42"/>
        <v>('i2023110600020','2021','in2023110400029','1'),</v>
      </c>
      <c r="CR22" t="str">
        <f t="shared" si="43"/>
        <v>('i2023110600020','2021','in2023110400030','1'),</v>
      </c>
      <c r="CS22" t="str">
        <f t="shared" si="44"/>
        <v>('i2023110600020','2021','in2023110400031','1'),</v>
      </c>
      <c r="CT22" t="str">
        <f t="shared" si="45"/>
        <v>('i2023110600020','2021','in2023110400032','4'),</v>
      </c>
      <c r="CU22" t="str">
        <f t="shared" si="46"/>
        <v>('i2023110600020','2021','in2023110400033','4'),</v>
      </c>
      <c r="CV22" t="str">
        <f t="shared" si="47"/>
        <v>('i2023110600020','2021','in2023110400034','4'),</v>
      </c>
      <c r="CW22" t="str">
        <f t="shared" si="48"/>
        <v>('i2023110600020','2021','in2023110400035','3'),</v>
      </c>
      <c r="CX22" t="str">
        <f t="shared" si="49"/>
        <v>('i2023110600020','2021','in2023110400036','4'),</v>
      </c>
      <c r="CY22" t="str">
        <f t="shared" si="50"/>
        <v>('i2023110600020','2021','in2023110400037','3'),</v>
      </c>
      <c r="CZ22" t="str">
        <f t="shared" si="51"/>
        <v>('i2023110600020','2021','in2023110400038','4'),</v>
      </c>
      <c r="DA22" t="str">
        <f t="shared" si="52"/>
        <v>('i2023110600020','2021','in2023110400039','4'),</v>
      </c>
      <c r="DB22" t="str">
        <f t="shared" si="53"/>
        <v>('i2023110600020','2021','in2023110400040','3'),</v>
      </c>
      <c r="DC22" t="str">
        <f t="shared" si="54"/>
        <v>('i2023110600020','2021','in2023110400041','4'),</v>
      </c>
      <c r="DD22" t="str">
        <f t="shared" si="55"/>
        <v>('i2023110600020','2021','in2023110400042','3'),</v>
      </c>
      <c r="DE22" t="str">
        <f t="shared" si="56"/>
        <v>('i2023110600020','2021','in2023110400043','3'),</v>
      </c>
      <c r="DF22" t="str">
        <f t="shared" si="57"/>
        <v>('i2023110600020','2021','in2023110400044','3'),</v>
      </c>
      <c r="DG22" t="str">
        <f t="shared" si="58"/>
        <v>('i2023110600020','2021','in2023110400045','4'),</v>
      </c>
      <c r="DH22" t="str">
        <f t="shared" si="59"/>
        <v>('i2023110600020','2021','in2023110400046','4'),</v>
      </c>
      <c r="DI22" t="str">
        <f t="shared" si="60"/>
        <v>('i2023110600020','2021','in2023110400047','5');</v>
      </c>
    </row>
    <row r="23" spans="1:113" x14ac:dyDescent="0.25">
      <c r="A23" s="4" t="str">
        <f>INDEX('instansi pusat'!$B$2:$C$623,MATCH(C23,'instansi pusat'!$D$2:$D$623,0),2)</f>
        <v>i2023110600021</v>
      </c>
      <c r="B23" s="4">
        <v>5304</v>
      </c>
      <c r="C23" s="4" t="s">
        <v>416</v>
      </c>
      <c r="D23">
        <v>2021</v>
      </c>
      <c r="E23" s="4">
        <v>1</v>
      </c>
      <c r="F23" s="4">
        <v>3</v>
      </c>
      <c r="G23" s="4">
        <v>1</v>
      </c>
      <c r="H23" s="4">
        <v>4</v>
      </c>
      <c r="I23" s="4">
        <v>3</v>
      </c>
      <c r="J23" s="4">
        <v>3</v>
      </c>
      <c r="K23" s="4">
        <v>3</v>
      </c>
      <c r="L23" s="4">
        <v>3</v>
      </c>
      <c r="M23" s="4">
        <v>3</v>
      </c>
      <c r="N23" s="4">
        <v>1</v>
      </c>
      <c r="O23" s="4">
        <v>2</v>
      </c>
      <c r="P23" s="4">
        <v>3</v>
      </c>
      <c r="Q23" s="4">
        <v>1</v>
      </c>
      <c r="R23" s="4">
        <v>1</v>
      </c>
      <c r="S23" s="4">
        <v>1</v>
      </c>
      <c r="T23" s="4">
        <v>2</v>
      </c>
      <c r="U23" s="4">
        <v>2</v>
      </c>
      <c r="V23" s="4">
        <v>2</v>
      </c>
      <c r="W23" s="4">
        <v>1</v>
      </c>
      <c r="X23" s="4">
        <v>2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2</v>
      </c>
      <c r="AM23" s="4">
        <v>4</v>
      </c>
      <c r="AN23" s="4">
        <v>2</v>
      </c>
      <c r="AO23" s="4">
        <v>1</v>
      </c>
      <c r="AP23" s="4">
        <v>2</v>
      </c>
      <c r="AQ23" s="4">
        <v>2</v>
      </c>
      <c r="AR23" s="4">
        <v>2</v>
      </c>
      <c r="AS23" s="4">
        <v>2</v>
      </c>
      <c r="AT23" s="4">
        <v>1</v>
      </c>
      <c r="AU23" s="4">
        <v>1</v>
      </c>
      <c r="AV23" s="4">
        <v>2</v>
      </c>
      <c r="AW23" s="4">
        <v>3</v>
      </c>
      <c r="AX23" s="4">
        <v>2</v>
      </c>
      <c r="AY23" s="4">
        <v>2</v>
      </c>
      <c r="AZ23" s="3">
        <f t="shared" si="0"/>
        <v>2.5</v>
      </c>
      <c r="BA23" s="3">
        <f t="shared" si="1"/>
        <v>1.75</v>
      </c>
      <c r="BB23" s="3">
        <f t="shared" si="2"/>
        <v>1.75</v>
      </c>
      <c r="BC23" s="3">
        <f t="shared" si="3"/>
        <v>1.5</v>
      </c>
      <c r="BD23" s="3">
        <f t="shared" si="4"/>
        <v>1</v>
      </c>
      <c r="BE23" s="3">
        <f t="shared" si="5"/>
        <v>1</v>
      </c>
      <c r="BF23" s="3">
        <f t="shared" si="6"/>
        <v>1.9000000000000001</v>
      </c>
      <c r="BG23" s="3">
        <f t="shared" si="7"/>
        <v>1.8333333333333333</v>
      </c>
      <c r="BH23" s="3">
        <f t="shared" si="8"/>
        <v>2.5</v>
      </c>
      <c r="BI23" s="3">
        <f t="shared" si="9"/>
        <v>1.7000000000000002</v>
      </c>
      <c r="BJ23" s="3">
        <f t="shared" si="10"/>
        <v>1</v>
      </c>
      <c r="BK23" s="3">
        <f t="shared" si="11"/>
        <v>1.8736263736263736</v>
      </c>
      <c r="BL23" s="3">
        <f t="shared" si="12"/>
        <v>1.7675000000000001</v>
      </c>
      <c r="BN23" t="s">
        <v>641</v>
      </c>
      <c r="BO23" t="str">
        <f t="shared" si="14"/>
        <v>('i2023110600021','2021','in2023110400001','1'),</v>
      </c>
      <c r="BP23" t="str">
        <f t="shared" si="15"/>
        <v>('i2023110600021','2021','in2023110400002','3'),</v>
      </c>
      <c r="BQ23" t="str">
        <f t="shared" si="16"/>
        <v>('i2023110600021','2021','in2023110400003','1'),</v>
      </c>
      <c r="BR23" t="str">
        <f t="shared" si="17"/>
        <v>('i2023110600021','2021','in2023110400004','4'),</v>
      </c>
      <c r="BS23" t="str">
        <f t="shared" si="18"/>
        <v>('i2023110600021','2021','in2023110400005','3'),</v>
      </c>
      <c r="BT23" t="str">
        <f t="shared" si="19"/>
        <v>('i2023110600021','2021','in2023110400006','3'),</v>
      </c>
      <c r="BU23" t="str">
        <f t="shared" si="20"/>
        <v>('i2023110600021','2021','in2023110400007','3'),</v>
      </c>
      <c r="BV23" t="str">
        <f t="shared" si="21"/>
        <v>('i2023110600021','2021','in2023110400008','3'),</v>
      </c>
      <c r="BW23" t="str">
        <f t="shared" si="22"/>
        <v>('i2023110600021','2021','in2023110400009','3'),</v>
      </c>
      <c r="BX23" t="str">
        <f t="shared" si="23"/>
        <v>('i2023110600021','2021','in2023110400010','1'),</v>
      </c>
      <c r="BY23" t="str">
        <f t="shared" si="24"/>
        <v>('i2023110600021','2021','in2023110400011','2'),</v>
      </c>
      <c r="BZ23" t="str">
        <f t="shared" si="25"/>
        <v>('i2023110600021','2021','in2023110400012','3'),</v>
      </c>
      <c r="CA23" t="str">
        <f t="shared" si="26"/>
        <v>('i2023110600021','2021','in2023110400013','1'),</v>
      </c>
      <c r="CB23" t="str">
        <f t="shared" si="27"/>
        <v>('i2023110600021','2021','in2023110400014','1'),</v>
      </c>
      <c r="CC23" t="str">
        <f t="shared" si="28"/>
        <v>('i2023110600021','2021','in2023110400015','1'),</v>
      </c>
      <c r="CD23" t="str">
        <f t="shared" si="29"/>
        <v>('i2023110600021','2021','in2023110400016','2'),</v>
      </c>
      <c r="CE23" t="str">
        <f t="shared" si="30"/>
        <v>('i2023110600021','2021','in2023110400017','2'),</v>
      </c>
      <c r="CF23" t="str">
        <f t="shared" si="31"/>
        <v>('i2023110600021','2021','in2023110400018','2'),</v>
      </c>
      <c r="CG23" t="str">
        <f t="shared" si="32"/>
        <v>('i2023110600021','2021','in2023110400019','1'),</v>
      </c>
      <c r="CH23" t="str">
        <f t="shared" si="33"/>
        <v>('i2023110600021','2021','in2023110400020','2'),</v>
      </c>
      <c r="CI23" t="str">
        <f t="shared" si="34"/>
        <v>('i2023110600021','2021','in2023110400021','1'),</v>
      </c>
      <c r="CJ23" t="str">
        <f t="shared" si="35"/>
        <v>('i2023110600021','2021','in2023110400022','1'),</v>
      </c>
      <c r="CK23" t="str">
        <f t="shared" si="36"/>
        <v>('i2023110600021','2021','in2023110400023','1'),</v>
      </c>
      <c r="CL23" t="str">
        <f t="shared" si="37"/>
        <v>('i2023110600021','2021','in2023110400024','1'),</v>
      </c>
      <c r="CM23" t="str">
        <f t="shared" si="38"/>
        <v>('i2023110600021','2021','in2023110400025','1'),</v>
      </c>
      <c r="CN23" t="str">
        <f t="shared" si="39"/>
        <v>('i2023110600021','2021','in2023110400026','1'),</v>
      </c>
      <c r="CO23" t="str">
        <f t="shared" si="40"/>
        <v>('i2023110600021','2021','in2023110400027','1'),</v>
      </c>
      <c r="CP23" t="str">
        <f t="shared" si="41"/>
        <v>('i2023110600021','2021','in2023110400028','1'),</v>
      </c>
      <c r="CQ23" t="str">
        <f t="shared" si="42"/>
        <v>('i2023110600021','2021','in2023110400029','1'),</v>
      </c>
      <c r="CR23" t="str">
        <f t="shared" si="43"/>
        <v>('i2023110600021','2021','in2023110400030','1'),</v>
      </c>
      <c r="CS23" t="str">
        <f t="shared" si="44"/>
        <v>('i2023110600021','2021','in2023110400031','1'),</v>
      </c>
      <c r="CT23" t="str">
        <f t="shared" si="45"/>
        <v>('i2023110600021','2021','in2023110400032','1'),</v>
      </c>
      <c r="CU23" t="str">
        <f t="shared" si="46"/>
        <v>('i2023110600021','2021','in2023110400033','1'),</v>
      </c>
      <c r="CV23" t="str">
        <f t="shared" si="47"/>
        <v>('i2023110600021','2021','in2023110400034','2'),</v>
      </c>
      <c r="CW23" t="str">
        <f t="shared" si="48"/>
        <v>('i2023110600021','2021','in2023110400035','4'),</v>
      </c>
      <c r="CX23" t="str">
        <f t="shared" si="49"/>
        <v>('i2023110600021','2021','in2023110400036','2'),</v>
      </c>
      <c r="CY23" t="str">
        <f t="shared" si="50"/>
        <v>('i2023110600021','2021','in2023110400037','1'),</v>
      </c>
      <c r="CZ23" t="str">
        <f t="shared" si="51"/>
        <v>('i2023110600021','2021','in2023110400038','2'),</v>
      </c>
      <c r="DA23" t="str">
        <f t="shared" si="52"/>
        <v>('i2023110600021','2021','in2023110400039','2'),</v>
      </c>
      <c r="DB23" t="str">
        <f t="shared" si="53"/>
        <v>('i2023110600021','2021','in2023110400040','2'),</v>
      </c>
      <c r="DC23" t="str">
        <f t="shared" si="54"/>
        <v>('i2023110600021','2021','in2023110400041','2'),</v>
      </c>
      <c r="DD23" t="str">
        <f t="shared" si="55"/>
        <v>('i2023110600021','2021','in2023110400042','1'),</v>
      </c>
      <c r="DE23" t="str">
        <f t="shared" si="56"/>
        <v>('i2023110600021','2021','in2023110400043','1'),</v>
      </c>
      <c r="DF23" t="str">
        <f t="shared" si="57"/>
        <v>('i2023110600021','2021','in2023110400044','2'),</v>
      </c>
      <c r="DG23" t="str">
        <f t="shared" si="58"/>
        <v>('i2023110600021','2021','in2023110400045','3'),</v>
      </c>
      <c r="DH23" t="str">
        <f t="shared" si="59"/>
        <v>('i2023110600021','2021','in2023110400046','2'),</v>
      </c>
      <c r="DI23" t="str">
        <f t="shared" si="60"/>
        <v>('i2023110600021','2021','in2023110400047','2');</v>
      </c>
    </row>
    <row r="24" spans="1:113" x14ac:dyDescent="0.25">
      <c r="A24" s="4" t="str">
        <f>INDEX('instansi pusat'!$B$2:$C$623,MATCH(C24,'instansi pusat'!$D$2:$D$623,0),2)</f>
        <v>i2023110600022</v>
      </c>
      <c r="B24" s="4">
        <v>5312</v>
      </c>
      <c r="C24" s="4" t="s">
        <v>697</v>
      </c>
      <c r="D24">
        <v>2021</v>
      </c>
      <c r="E24" s="4">
        <v>3</v>
      </c>
      <c r="F24" s="4">
        <v>3</v>
      </c>
      <c r="G24" s="4">
        <v>4</v>
      </c>
      <c r="H24" s="4">
        <v>3</v>
      </c>
      <c r="I24" s="4">
        <v>3</v>
      </c>
      <c r="J24" s="4">
        <v>4</v>
      </c>
      <c r="K24" s="4">
        <v>4</v>
      </c>
      <c r="L24" s="4">
        <v>2</v>
      </c>
      <c r="M24" s="4">
        <v>3</v>
      </c>
      <c r="N24" s="4">
        <v>4</v>
      </c>
      <c r="O24" s="4">
        <v>2</v>
      </c>
      <c r="P24" s="4">
        <v>3</v>
      </c>
      <c r="Q24" s="4">
        <v>3</v>
      </c>
      <c r="R24" s="4">
        <v>2</v>
      </c>
      <c r="S24" s="4">
        <v>4</v>
      </c>
      <c r="T24" s="4">
        <v>3</v>
      </c>
      <c r="U24" s="4">
        <v>4</v>
      </c>
      <c r="V24" s="4">
        <v>4</v>
      </c>
      <c r="W24" s="4">
        <v>2</v>
      </c>
      <c r="X24" s="4">
        <v>3</v>
      </c>
      <c r="Y24" s="4">
        <v>1</v>
      </c>
      <c r="Z24" s="4">
        <v>1</v>
      </c>
      <c r="AA24" s="4">
        <v>1</v>
      </c>
      <c r="AB24" s="4">
        <v>1</v>
      </c>
      <c r="AC24" s="4">
        <v>2</v>
      </c>
      <c r="AD24" s="4">
        <v>1</v>
      </c>
      <c r="AE24" s="4">
        <v>1</v>
      </c>
      <c r="AF24" s="4">
        <v>1</v>
      </c>
      <c r="AG24" s="4">
        <v>2</v>
      </c>
      <c r="AH24" s="4">
        <v>1</v>
      </c>
      <c r="AI24" s="4">
        <v>1</v>
      </c>
      <c r="AJ24" s="4">
        <v>4</v>
      </c>
      <c r="AK24" s="4">
        <v>4</v>
      </c>
      <c r="AL24" s="4">
        <v>4</v>
      </c>
      <c r="AM24" s="4">
        <v>4</v>
      </c>
      <c r="AN24" s="4">
        <v>4</v>
      </c>
      <c r="AO24" s="4">
        <v>4</v>
      </c>
      <c r="AP24" s="4">
        <v>3</v>
      </c>
      <c r="AQ24" s="4">
        <v>3</v>
      </c>
      <c r="AR24" s="4">
        <v>3</v>
      </c>
      <c r="AS24" s="4">
        <v>4</v>
      </c>
      <c r="AT24" s="4">
        <v>4</v>
      </c>
      <c r="AU24" s="4">
        <v>2</v>
      </c>
      <c r="AV24" s="4">
        <v>2</v>
      </c>
      <c r="AW24" s="4">
        <v>4</v>
      </c>
      <c r="AX24" s="4">
        <v>4</v>
      </c>
      <c r="AY24" s="4">
        <v>3</v>
      </c>
      <c r="AZ24" s="3">
        <f t="shared" si="0"/>
        <v>3.3000000000000003</v>
      </c>
      <c r="BA24" s="3">
        <f t="shared" si="1"/>
        <v>2.5</v>
      </c>
      <c r="BB24" s="3">
        <f t="shared" si="2"/>
        <v>3.75</v>
      </c>
      <c r="BC24" s="3">
        <f t="shared" si="3"/>
        <v>2.5</v>
      </c>
      <c r="BD24" s="3">
        <f t="shared" si="4"/>
        <v>1.125</v>
      </c>
      <c r="BE24" s="3">
        <f t="shared" si="5"/>
        <v>1.3333333333333333</v>
      </c>
      <c r="BF24" s="3">
        <f t="shared" si="6"/>
        <v>3.7</v>
      </c>
      <c r="BG24" s="3">
        <f t="shared" si="7"/>
        <v>3.1666666666666665</v>
      </c>
      <c r="BH24" s="3">
        <f t="shared" si="8"/>
        <v>3.3000000000000003</v>
      </c>
      <c r="BI24" s="3">
        <f t="shared" si="9"/>
        <v>3</v>
      </c>
      <c r="BJ24" s="3">
        <f t="shared" si="10"/>
        <v>1.1818181818181819</v>
      </c>
      <c r="BK24" s="3">
        <f t="shared" si="11"/>
        <v>3.4890109890109891</v>
      </c>
      <c r="BL24" s="3">
        <f t="shared" si="12"/>
        <v>2.9615</v>
      </c>
      <c r="BN24" t="s">
        <v>641</v>
      </c>
      <c r="BO24" t="str">
        <f t="shared" si="14"/>
        <v>('i2023110600022','2021','in2023110400001','3'),</v>
      </c>
      <c r="BP24" t="str">
        <f t="shared" si="15"/>
        <v>('i2023110600022','2021','in2023110400002','3'),</v>
      </c>
      <c r="BQ24" t="str">
        <f t="shared" si="16"/>
        <v>('i2023110600022','2021','in2023110400003','4'),</v>
      </c>
      <c r="BR24" t="str">
        <f t="shared" si="17"/>
        <v>('i2023110600022','2021','in2023110400004','3'),</v>
      </c>
      <c r="BS24" t="str">
        <f t="shared" si="18"/>
        <v>('i2023110600022','2021','in2023110400005','3'),</v>
      </c>
      <c r="BT24" t="str">
        <f t="shared" si="19"/>
        <v>('i2023110600022','2021','in2023110400006','4'),</v>
      </c>
      <c r="BU24" t="str">
        <f t="shared" si="20"/>
        <v>('i2023110600022','2021','in2023110400007','4'),</v>
      </c>
      <c r="BV24" t="str">
        <f t="shared" si="21"/>
        <v>('i2023110600022','2021','in2023110400008','2'),</v>
      </c>
      <c r="BW24" t="str">
        <f t="shared" si="22"/>
        <v>('i2023110600022','2021','in2023110400009','3'),</v>
      </c>
      <c r="BX24" t="str">
        <f t="shared" si="23"/>
        <v>('i2023110600022','2021','in2023110400010','4'),</v>
      </c>
      <c r="BY24" t="str">
        <f t="shared" si="24"/>
        <v>('i2023110600022','2021','in2023110400011','2'),</v>
      </c>
      <c r="BZ24" t="str">
        <f t="shared" si="25"/>
        <v>('i2023110600022','2021','in2023110400012','3'),</v>
      </c>
      <c r="CA24" t="str">
        <f t="shared" si="26"/>
        <v>('i2023110600022','2021','in2023110400013','3'),</v>
      </c>
      <c r="CB24" t="str">
        <f t="shared" si="27"/>
        <v>('i2023110600022','2021','in2023110400014','2'),</v>
      </c>
      <c r="CC24" t="str">
        <f t="shared" si="28"/>
        <v>('i2023110600022','2021','in2023110400015','4'),</v>
      </c>
      <c r="CD24" t="str">
        <f t="shared" si="29"/>
        <v>('i2023110600022','2021','in2023110400016','3'),</v>
      </c>
      <c r="CE24" t="str">
        <f t="shared" si="30"/>
        <v>('i2023110600022','2021','in2023110400017','4'),</v>
      </c>
      <c r="CF24" t="str">
        <f t="shared" si="31"/>
        <v>('i2023110600022','2021','in2023110400018','4'),</v>
      </c>
      <c r="CG24" t="str">
        <f t="shared" si="32"/>
        <v>('i2023110600022','2021','in2023110400019','2'),</v>
      </c>
      <c r="CH24" t="str">
        <f t="shared" si="33"/>
        <v>('i2023110600022','2021','in2023110400020','3'),</v>
      </c>
      <c r="CI24" t="str">
        <f t="shared" si="34"/>
        <v>('i2023110600022','2021','in2023110400021','1'),</v>
      </c>
      <c r="CJ24" t="str">
        <f t="shared" si="35"/>
        <v>('i2023110600022','2021','in2023110400022','1'),</v>
      </c>
      <c r="CK24" t="str">
        <f t="shared" si="36"/>
        <v>('i2023110600022','2021','in2023110400023','1'),</v>
      </c>
      <c r="CL24" t="str">
        <f t="shared" si="37"/>
        <v>('i2023110600022','2021','in2023110400024','1'),</v>
      </c>
      <c r="CM24" t="str">
        <f t="shared" si="38"/>
        <v>('i2023110600022','2021','in2023110400025','2'),</v>
      </c>
      <c r="CN24" t="str">
        <f t="shared" si="39"/>
        <v>('i2023110600022','2021','in2023110400026','1'),</v>
      </c>
      <c r="CO24" t="str">
        <f t="shared" si="40"/>
        <v>('i2023110600022','2021','in2023110400027','1'),</v>
      </c>
      <c r="CP24" t="str">
        <f t="shared" si="41"/>
        <v>('i2023110600022','2021','in2023110400028','1'),</v>
      </c>
      <c r="CQ24" t="str">
        <f t="shared" si="42"/>
        <v>('i2023110600022','2021','in2023110400029','2'),</v>
      </c>
      <c r="CR24" t="str">
        <f t="shared" si="43"/>
        <v>('i2023110600022','2021','in2023110400030','1'),</v>
      </c>
      <c r="CS24" t="str">
        <f t="shared" si="44"/>
        <v>('i2023110600022','2021','in2023110400031','1'),</v>
      </c>
      <c r="CT24" t="str">
        <f t="shared" si="45"/>
        <v>('i2023110600022','2021','in2023110400032','4'),</v>
      </c>
      <c r="CU24" t="str">
        <f t="shared" si="46"/>
        <v>('i2023110600022','2021','in2023110400033','4'),</v>
      </c>
      <c r="CV24" t="str">
        <f t="shared" si="47"/>
        <v>('i2023110600022','2021','in2023110400034','4'),</v>
      </c>
      <c r="CW24" t="str">
        <f t="shared" si="48"/>
        <v>('i2023110600022','2021','in2023110400035','4'),</v>
      </c>
      <c r="CX24" t="str">
        <f t="shared" si="49"/>
        <v>('i2023110600022','2021','in2023110400036','4'),</v>
      </c>
      <c r="CY24" t="str">
        <f t="shared" si="50"/>
        <v>('i2023110600022','2021','in2023110400037','4'),</v>
      </c>
      <c r="CZ24" t="str">
        <f t="shared" si="51"/>
        <v>('i2023110600022','2021','in2023110400038','3'),</v>
      </c>
      <c r="DA24" t="str">
        <f t="shared" si="52"/>
        <v>('i2023110600022','2021','in2023110400039','3'),</v>
      </c>
      <c r="DB24" t="str">
        <f t="shared" si="53"/>
        <v>('i2023110600022','2021','in2023110400040','3'),</v>
      </c>
      <c r="DC24" t="str">
        <f t="shared" si="54"/>
        <v>('i2023110600022','2021','in2023110400041','4'),</v>
      </c>
      <c r="DD24" t="str">
        <f t="shared" si="55"/>
        <v>('i2023110600022','2021','in2023110400042','4'),</v>
      </c>
      <c r="DE24" t="str">
        <f t="shared" si="56"/>
        <v>('i2023110600022','2021','in2023110400043','2'),</v>
      </c>
      <c r="DF24" t="str">
        <f t="shared" si="57"/>
        <v>('i2023110600022','2021','in2023110400044','2'),</v>
      </c>
      <c r="DG24" t="str">
        <f t="shared" si="58"/>
        <v>('i2023110600022','2021','in2023110400045','4'),</v>
      </c>
      <c r="DH24" t="str">
        <f t="shared" si="59"/>
        <v>('i2023110600022','2021','in2023110400046','4'),</v>
      </c>
      <c r="DI24" t="str">
        <f t="shared" si="60"/>
        <v>('i2023110600022','2021','in2023110400047','3');</v>
      </c>
    </row>
    <row r="25" spans="1:113" x14ac:dyDescent="0.25">
      <c r="A25" s="4" t="str">
        <f>INDEX('instansi pusat'!$B$2:$C$623,MATCH(C25,'instansi pusat'!$D$2:$D$623,0),2)</f>
        <v>i2023110600023</v>
      </c>
      <c r="B25" s="4">
        <v>5600</v>
      </c>
      <c r="C25" s="4" t="s">
        <v>698</v>
      </c>
      <c r="D25">
        <v>2021</v>
      </c>
      <c r="E25" s="4">
        <v>3</v>
      </c>
      <c r="F25" s="4">
        <v>3</v>
      </c>
      <c r="G25" s="4">
        <v>3</v>
      </c>
      <c r="H25" s="4">
        <v>3</v>
      </c>
      <c r="I25" s="4">
        <v>3</v>
      </c>
      <c r="J25" s="4">
        <v>3</v>
      </c>
      <c r="K25" s="4">
        <v>3</v>
      </c>
      <c r="L25" s="4">
        <v>3</v>
      </c>
      <c r="M25" s="4">
        <v>3</v>
      </c>
      <c r="N25" s="4">
        <v>3</v>
      </c>
      <c r="O25" s="4">
        <v>2</v>
      </c>
      <c r="P25" s="4">
        <v>3</v>
      </c>
      <c r="Q25" s="4">
        <v>2</v>
      </c>
      <c r="R25" s="4">
        <v>1</v>
      </c>
      <c r="S25" s="4">
        <v>4</v>
      </c>
      <c r="T25" s="4">
        <v>2</v>
      </c>
      <c r="U25" s="4">
        <v>3</v>
      </c>
      <c r="V25" s="4">
        <v>2</v>
      </c>
      <c r="W25" s="4">
        <v>1</v>
      </c>
      <c r="X25" s="4">
        <v>3</v>
      </c>
      <c r="Y25" s="4">
        <v>1</v>
      </c>
      <c r="Z25" s="4">
        <v>1</v>
      </c>
      <c r="AA25" s="4">
        <v>1</v>
      </c>
      <c r="AB25" s="4">
        <v>1</v>
      </c>
      <c r="AC25" s="4">
        <v>2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4</v>
      </c>
      <c r="AK25" s="4">
        <v>4</v>
      </c>
      <c r="AL25" s="4">
        <v>4</v>
      </c>
      <c r="AM25" s="4">
        <v>4</v>
      </c>
      <c r="AN25" s="4">
        <v>3</v>
      </c>
      <c r="AO25" s="4">
        <v>4</v>
      </c>
      <c r="AP25" s="4">
        <v>3</v>
      </c>
      <c r="AQ25" s="4">
        <v>3</v>
      </c>
      <c r="AR25" s="4">
        <v>3</v>
      </c>
      <c r="AS25" s="4">
        <v>3</v>
      </c>
      <c r="AT25" s="4">
        <v>4</v>
      </c>
      <c r="AU25" s="4">
        <v>3</v>
      </c>
      <c r="AV25" s="4">
        <v>2</v>
      </c>
      <c r="AW25" s="4">
        <v>3</v>
      </c>
      <c r="AX25" s="4">
        <v>1</v>
      </c>
      <c r="AY25" s="4">
        <v>4</v>
      </c>
      <c r="AZ25" s="3">
        <f t="shared" si="0"/>
        <v>3</v>
      </c>
      <c r="BA25" s="3">
        <f t="shared" si="1"/>
        <v>2</v>
      </c>
      <c r="BB25" s="3">
        <f t="shared" si="2"/>
        <v>2.75</v>
      </c>
      <c r="BC25" s="3">
        <f t="shared" si="3"/>
        <v>2</v>
      </c>
      <c r="BD25" s="3">
        <f t="shared" si="4"/>
        <v>1.125</v>
      </c>
      <c r="BE25" s="3">
        <f t="shared" si="5"/>
        <v>1</v>
      </c>
      <c r="BF25" s="3">
        <f t="shared" si="6"/>
        <v>3.5</v>
      </c>
      <c r="BG25" s="3">
        <f t="shared" si="7"/>
        <v>2.833333333333333</v>
      </c>
      <c r="BH25" s="3">
        <f t="shared" si="8"/>
        <v>3</v>
      </c>
      <c r="BI25" s="3">
        <f t="shared" si="9"/>
        <v>2.3000000000000003</v>
      </c>
      <c r="BJ25" s="3">
        <f t="shared" si="10"/>
        <v>1.0909090909090908</v>
      </c>
      <c r="BK25" s="3">
        <f t="shared" si="11"/>
        <v>3.2362637362637363</v>
      </c>
      <c r="BL25" s="3">
        <f t="shared" si="12"/>
        <v>2.6175000000000002</v>
      </c>
      <c r="BN25" t="s">
        <v>641</v>
      </c>
      <c r="BO25" t="str">
        <f t="shared" si="14"/>
        <v>('i2023110600023','2021','in2023110400001','3'),</v>
      </c>
      <c r="BP25" t="str">
        <f t="shared" si="15"/>
        <v>('i2023110600023','2021','in2023110400002','3'),</v>
      </c>
      <c r="BQ25" t="str">
        <f t="shared" si="16"/>
        <v>('i2023110600023','2021','in2023110400003','3'),</v>
      </c>
      <c r="BR25" t="str">
        <f t="shared" si="17"/>
        <v>('i2023110600023','2021','in2023110400004','3'),</v>
      </c>
      <c r="BS25" t="str">
        <f t="shared" si="18"/>
        <v>('i2023110600023','2021','in2023110400005','3'),</v>
      </c>
      <c r="BT25" t="str">
        <f t="shared" si="19"/>
        <v>('i2023110600023','2021','in2023110400006','3'),</v>
      </c>
      <c r="BU25" t="str">
        <f t="shared" si="20"/>
        <v>('i2023110600023','2021','in2023110400007','3'),</v>
      </c>
      <c r="BV25" t="str">
        <f t="shared" si="21"/>
        <v>('i2023110600023','2021','in2023110400008','3'),</v>
      </c>
      <c r="BW25" t="str">
        <f t="shared" si="22"/>
        <v>('i2023110600023','2021','in2023110400009','3'),</v>
      </c>
      <c r="BX25" t="str">
        <f t="shared" si="23"/>
        <v>('i2023110600023','2021','in2023110400010','3'),</v>
      </c>
      <c r="BY25" t="str">
        <f t="shared" si="24"/>
        <v>('i2023110600023','2021','in2023110400011','2'),</v>
      </c>
      <c r="BZ25" t="str">
        <f t="shared" si="25"/>
        <v>('i2023110600023','2021','in2023110400012','3'),</v>
      </c>
      <c r="CA25" t="str">
        <f t="shared" si="26"/>
        <v>('i2023110600023','2021','in2023110400013','2'),</v>
      </c>
      <c r="CB25" t="str">
        <f t="shared" si="27"/>
        <v>('i2023110600023','2021','in2023110400014','1'),</v>
      </c>
      <c r="CC25" t="str">
        <f t="shared" si="28"/>
        <v>('i2023110600023','2021','in2023110400015','4'),</v>
      </c>
      <c r="CD25" t="str">
        <f t="shared" si="29"/>
        <v>('i2023110600023','2021','in2023110400016','2'),</v>
      </c>
      <c r="CE25" t="str">
        <f t="shared" si="30"/>
        <v>('i2023110600023','2021','in2023110400017','3'),</v>
      </c>
      <c r="CF25" t="str">
        <f t="shared" si="31"/>
        <v>('i2023110600023','2021','in2023110400018','2'),</v>
      </c>
      <c r="CG25" t="str">
        <f t="shared" si="32"/>
        <v>('i2023110600023','2021','in2023110400019','1'),</v>
      </c>
      <c r="CH25" t="str">
        <f t="shared" si="33"/>
        <v>('i2023110600023','2021','in2023110400020','3'),</v>
      </c>
      <c r="CI25" t="str">
        <f t="shared" si="34"/>
        <v>('i2023110600023','2021','in2023110400021','1'),</v>
      </c>
      <c r="CJ25" t="str">
        <f t="shared" si="35"/>
        <v>('i2023110600023','2021','in2023110400022','1'),</v>
      </c>
      <c r="CK25" t="str">
        <f t="shared" si="36"/>
        <v>('i2023110600023','2021','in2023110400023','1'),</v>
      </c>
      <c r="CL25" t="str">
        <f t="shared" si="37"/>
        <v>('i2023110600023','2021','in2023110400024','1'),</v>
      </c>
      <c r="CM25" t="str">
        <f t="shared" si="38"/>
        <v>('i2023110600023','2021','in2023110400025','2'),</v>
      </c>
      <c r="CN25" t="str">
        <f t="shared" si="39"/>
        <v>('i2023110600023','2021','in2023110400026','1'),</v>
      </c>
      <c r="CO25" t="str">
        <f t="shared" si="40"/>
        <v>('i2023110600023','2021','in2023110400027','1'),</v>
      </c>
      <c r="CP25" t="str">
        <f t="shared" si="41"/>
        <v>('i2023110600023','2021','in2023110400028','1'),</v>
      </c>
      <c r="CQ25" t="str">
        <f t="shared" si="42"/>
        <v>('i2023110600023','2021','in2023110400029','1'),</v>
      </c>
      <c r="CR25" t="str">
        <f t="shared" si="43"/>
        <v>('i2023110600023','2021','in2023110400030','1'),</v>
      </c>
      <c r="CS25" t="str">
        <f t="shared" si="44"/>
        <v>('i2023110600023','2021','in2023110400031','1'),</v>
      </c>
      <c r="CT25" t="str">
        <f t="shared" si="45"/>
        <v>('i2023110600023','2021','in2023110400032','4'),</v>
      </c>
      <c r="CU25" t="str">
        <f t="shared" si="46"/>
        <v>('i2023110600023','2021','in2023110400033','4'),</v>
      </c>
      <c r="CV25" t="str">
        <f t="shared" si="47"/>
        <v>('i2023110600023','2021','in2023110400034','4'),</v>
      </c>
      <c r="CW25" t="str">
        <f t="shared" si="48"/>
        <v>('i2023110600023','2021','in2023110400035','4'),</v>
      </c>
      <c r="CX25" t="str">
        <f t="shared" si="49"/>
        <v>('i2023110600023','2021','in2023110400036','3'),</v>
      </c>
      <c r="CY25" t="str">
        <f t="shared" si="50"/>
        <v>('i2023110600023','2021','in2023110400037','4'),</v>
      </c>
      <c r="CZ25" t="str">
        <f t="shared" si="51"/>
        <v>('i2023110600023','2021','in2023110400038','3'),</v>
      </c>
      <c r="DA25" t="str">
        <f t="shared" si="52"/>
        <v>('i2023110600023','2021','in2023110400039','3'),</v>
      </c>
      <c r="DB25" t="str">
        <f t="shared" si="53"/>
        <v>('i2023110600023','2021','in2023110400040','3'),</v>
      </c>
      <c r="DC25" t="str">
        <f t="shared" si="54"/>
        <v>('i2023110600023','2021','in2023110400041','3'),</v>
      </c>
      <c r="DD25" t="str">
        <f t="shared" si="55"/>
        <v>('i2023110600023','2021','in2023110400042','4'),</v>
      </c>
      <c r="DE25" t="str">
        <f t="shared" si="56"/>
        <v>('i2023110600023','2021','in2023110400043','3'),</v>
      </c>
      <c r="DF25" t="str">
        <f t="shared" si="57"/>
        <v>('i2023110600023','2021','in2023110400044','2'),</v>
      </c>
      <c r="DG25" t="str">
        <f t="shared" si="58"/>
        <v>('i2023110600023','2021','in2023110400045','3'),</v>
      </c>
      <c r="DH25" t="str">
        <f t="shared" si="59"/>
        <v>('i2023110600023','2021','in2023110400046','1'),</v>
      </c>
      <c r="DI25" t="str">
        <f t="shared" si="60"/>
        <v>('i2023110600023','2021','in2023110400047','4');</v>
      </c>
    </row>
    <row r="26" spans="1:113" x14ac:dyDescent="0.25">
      <c r="A26" s="4" t="str">
        <f>INDEX('instansi pusat'!$B$2:$C$623,MATCH(C26,'instansi pusat'!$D$2:$D$623,0),2)</f>
        <v>i2023110600024</v>
      </c>
      <c r="B26" s="4">
        <v>5603</v>
      </c>
      <c r="C26" s="4" t="s">
        <v>503</v>
      </c>
      <c r="D26">
        <v>2021</v>
      </c>
      <c r="E26" s="4">
        <v>2</v>
      </c>
      <c r="F26" s="4">
        <v>3</v>
      </c>
      <c r="G26" s="4">
        <v>3</v>
      </c>
      <c r="H26" s="4">
        <v>3</v>
      </c>
      <c r="I26" s="4">
        <v>3</v>
      </c>
      <c r="J26" s="4">
        <v>3</v>
      </c>
      <c r="K26" s="4">
        <v>3</v>
      </c>
      <c r="L26" s="4">
        <v>3</v>
      </c>
      <c r="M26" s="4">
        <v>1</v>
      </c>
      <c r="N26" s="4">
        <v>3</v>
      </c>
      <c r="O26" s="4">
        <v>1</v>
      </c>
      <c r="P26" s="4">
        <v>3</v>
      </c>
      <c r="Q26" s="4">
        <v>3</v>
      </c>
      <c r="R26" s="4">
        <v>3</v>
      </c>
      <c r="S26" s="4">
        <v>3</v>
      </c>
      <c r="T26" s="4">
        <v>3</v>
      </c>
      <c r="U26" s="4">
        <v>3</v>
      </c>
      <c r="V26" s="4">
        <v>2</v>
      </c>
      <c r="W26" s="4">
        <v>2</v>
      </c>
      <c r="X26" s="4">
        <v>3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4</v>
      </c>
      <c r="AK26" s="4">
        <v>4</v>
      </c>
      <c r="AL26" s="4">
        <v>4</v>
      </c>
      <c r="AM26" s="4">
        <v>4</v>
      </c>
      <c r="AN26" s="4">
        <v>3</v>
      </c>
      <c r="AO26" s="4">
        <v>3</v>
      </c>
      <c r="AP26" s="4">
        <v>3</v>
      </c>
      <c r="AQ26" s="4">
        <v>2</v>
      </c>
      <c r="AR26" s="4">
        <v>3</v>
      </c>
      <c r="AS26" s="4">
        <v>3</v>
      </c>
      <c r="AT26" s="4">
        <v>4</v>
      </c>
      <c r="AU26" s="4">
        <v>3</v>
      </c>
      <c r="AV26" s="4">
        <v>4</v>
      </c>
      <c r="AW26" s="4">
        <v>4</v>
      </c>
      <c r="AX26" s="4">
        <v>3</v>
      </c>
      <c r="AY26" s="4">
        <v>4</v>
      </c>
      <c r="AZ26" s="3">
        <f t="shared" si="0"/>
        <v>2.7</v>
      </c>
      <c r="BA26" s="3">
        <f t="shared" si="1"/>
        <v>2.5</v>
      </c>
      <c r="BB26" s="3">
        <f t="shared" si="2"/>
        <v>2.75</v>
      </c>
      <c r="BC26" s="3">
        <f t="shared" si="3"/>
        <v>2.5</v>
      </c>
      <c r="BD26" s="3">
        <f t="shared" si="4"/>
        <v>1</v>
      </c>
      <c r="BE26" s="3">
        <f t="shared" si="5"/>
        <v>1</v>
      </c>
      <c r="BF26" s="3">
        <f t="shared" si="6"/>
        <v>3.3000000000000003</v>
      </c>
      <c r="BG26" s="3">
        <f t="shared" si="7"/>
        <v>3.6666666666666665</v>
      </c>
      <c r="BH26" s="3">
        <f t="shared" si="8"/>
        <v>2.7</v>
      </c>
      <c r="BI26" s="3">
        <f t="shared" si="9"/>
        <v>2.6</v>
      </c>
      <c r="BJ26" s="3">
        <f t="shared" si="10"/>
        <v>1</v>
      </c>
      <c r="BK26" s="3">
        <f t="shared" si="11"/>
        <v>3.4450549450549453</v>
      </c>
      <c r="BL26" s="3">
        <f t="shared" si="12"/>
        <v>2.7335000000000003</v>
      </c>
      <c r="BN26" t="s">
        <v>641</v>
      </c>
      <c r="BO26" t="str">
        <f t="shared" si="14"/>
        <v>('i2023110600024','2021','in2023110400001','2'),</v>
      </c>
      <c r="BP26" t="str">
        <f t="shared" si="15"/>
        <v>('i2023110600024','2021','in2023110400002','3'),</v>
      </c>
      <c r="BQ26" t="str">
        <f t="shared" si="16"/>
        <v>('i2023110600024','2021','in2023110400003','3'),</v>
      </c>
      <c r="BR26" t="str">
        <f t="shared" si="17"/>
        <v>('i2023110600024','2021','in2023110400004','3'),</v>
      </c>
      <c r="BS26" t="str">
        <f t="shared" si="18"/>
        <v>('i2023110600024','2021','in2023110400005','3'),</v>
      </c>
      <c r="BT26" t="str">
        <f t="shared" si="19"/>
        <v>('i2023110600024','2021','in2023110400006','3'),</v>
      </c>
      <c r="BU26" t="str">
        <f t="shared" si="20"/>
        <v>('i2023110600024','2021','in2023110400007','3'),</v>
      </c>
      <c r="BV26" t="str">
        <f t="shared" si="21"/>
        <v>('i2023110600024','2021','in2023110400008','3'),</v>
      </c>
      <c r="BW26" t="str">
        <f t="shared" si="22"/>
        <v>('i2023110600024','2021','in2023110400009','1'),</v>
      </c>
      <c r="BX26" t="str">
        <f t="shared" si="23"/>
        <v>('i2023110600024','2021','in2023110400010','3'),</v>
      </c>
      <c r="BY26" t="str">
        <f t="shared" si="24"/>
        <v>('i2023110600024','2021','in2023110400011','1'),</v>
      </c>
      <c r="BZ26" t="str">
        <f t="shared" si="25"/>
        <v>('i2023110600024','2021','in2023110400012','3'),</v>
      </c>
      <c r="CA26" t="str">
        <f t="shared" si="26"/>
        <v>('i2023110600024','2021','in2023110400013','3'),</v>
      </c>
      <c r="CB26" t="str">
        <f t="shared" si="27"/>
        <v>('i2023110600024','2021','in2023110400014','3'),</v>
      </c>
      <c r="CC26" t="str">
        <f t="shared" si="28"/>
        <v>('i2023110600024','2021','in2023110400015','3'),</v>
      </c>
      <c r="CD26" t="str">
        <f t="shared" si="29"/>
        <v>('i2023110600024','2021','in2023110400016','3'),</v>
      </c>
      <c r="CE26" t="str">
        <f t="shared" si="30"/>
        <v>('i2023110600024','2021','in2023110400017','3'),</v>
      </c>
      <c r="CF26" t="str">
        <f t="shared" si="31"/>
        <v>('i2023110600024','2021','in2023110400018','2'),</v>
      </c>
      <c r="CG26" t="str">
        <f t="shared" si="32"/>
        <v>('i2023110600024','2021','in2023110400019','2'),</v>
      </c>
      <c r="CH26" t="str">
        <f t="shared" si="33"/>
        <v>('i2023110600024','2021','in2023110400020','3'),</v>
      </c>
      <c r="CI26" t="str">
        <f t="shared" si="34"/>
        <v>('i2023110600024','2021','in2023110400021','1'),</v>
      </c>
      <c r="CJ26" t="str">
        <f t="shared" si="35"/>
        <v>('i2023110600024','2021','in2023110400022','1'),</v>
      </c>
      <c r="CK26" t="str">
        <f t="shared" si="36"/>
        <v>('i2023110600024','2021','in2023110400023','1'),</v>
      </c>
      <c r="CL26" t="str">
        <f t="shared" si="37"/>
        <v>('i2023110600024','2021','in2023110400024','1'),</v>
      </c>
      <c r="CM26" t="str">
        <f t="shared" si="38"/>
        <v>('i2023110600024','2021','in2023110400025','1'),</v>
      </c>
      <c r="CN26" t="str">
        <f t="shared" si="39"/>
        <v>('i2023110600024','2021','in2023110400026','1'),</v>
      </c>
      <c r="CO26" t="str">
        <f t="shared" si="40"/>
        <v>('i2023110600024','2021','in2023110400027','1'),</v>
      </c>
      <c r="CP26" t="str">
        <f t="shared" si="41"/>
        <v>('i2023110600024','2021','in2023110400028','1'),</v>
      </c>
      <c r="CQ26" t="str">
        <f t="shared" si="42"/>
        <v>('i2023110600024','2021','in2023110400029','1'),</v>
      </c>
      <c r="CR26" t="str">
        <f t="shared" si="43"/>
        <v>('i2023110600024','2021','in2023110400030','1'),</v>
      </c>
      <c r="CS26" t="str">
        <f t="shared" si="44"/>
        <v>('i2023110600024','2021','in2023110400031','1'),</v>
      </c>
      <c r="CT26" t="str">
        <f t="shared" si="45"/>
        <v>('i2023110600024','2021','in2023110400032','4'),</v>
      </c>
      <c r="CU26" t="str">
        <f t="shared" si="46"/>
        <v>('i2023110600024','2021','in2023110400033','4'),</v>
      </c>
      <c r="CV26" t="str">
        <f t="shared" si="47"/>
        <v>('i2023110600024','2021','in2023110400034','4'),</v>
      </c>
      <c r="CW26" t="str">
        <f t="shared" si="48"/>
        <v>('i2023110600024','2021','in2023110400035','4'),</v>
      </c>
      <c r="CX26" t="str">
        <f t="shared" si="49"/>
        <v>('i2023110600024','2021','in2023110400036','3'),</v>
      </c>
      <c r="CY26" t="str">
        <f t="shared" si="50"/>
        <v>('i2023110600024','2021','in2023110400037','3'),</v>
      </c>
      <c r="CZ26" t="str">
        <f t="shared" si="51"/>
        <v>('i2023110600024','2021','in2023110400038','3'),</v>
      </c>
      <c r="DA26" t="str">
        <f t="shared" si="52"/>
        <v>('i2023110600024','2021','in2023110400039','2'),</v>
      </c>
      <c r="DB26" t="str">
        <f t="shared" si="53"/>
        <v>('i2023110600024','2021','in2023110400040','3'),</v>
      </c>
      <c r="DC26" t="str">
        <f t="shared" si="54"/>
        <v>('i2023110600024','2021','in2023110400041','3'),</v>
      </c>
      <c r="DD26" t="str">
        <f t="shared" si="55"/>
        <v>('i2023110600024','2021','in2023110400042','4'),</v>
      </c>
      <c r="DE26" t="str">
        <f t="shared" si="56"/>
        <v>('i2023110600024','2021','in2023110400043','3'),</v>
      </c>
      <c r="DF26" t="str">
        <f t="shared" si="57"/>
        <v>('i2023110600024','2021','in2023110400044','4'),</v>
      </c>
      <c r="DG26" t="str">
        <f t="shared" si="58"/>
        <v>('i2023110600024','2021','in2023110400045','4'),</v>
      </c>
      <c r="DH26" t="str">
        <f t="shared" si="59"/>
        <v>('i2023110600024','2021','in2023110400046','3'),</v>
      </c>
      <c r="DI26" t="str">
        <f t="shared" si="60"/>
        <v>('i2023110600024','2021','in2023110400047','4');</v>
      </c>
    </row>
    <row r="27" spans="1:113" x14ac:dyDescent="0.25">
      <c r="A27" s="4" t="str">
        <f>INDEX('instansi pusat'!$B$2:$C$623,MATCH(C27,'instansi pusat'!$D$2:$D$623,0),2)</f>
        <v>i2023110600025</v>
      </c>
      <c r="B27" s="4">
        <v>5674</v>
      </c>
      <c r="C27" s="4" t="s">
        <v>628</v>
      </c>
      <c r="D27">
        <v>2021</v>
      </c>
      <c r="E27" s="4">
        <v>3</v>
      </c>
      <c r="F27" s="4">
        <v>3</v>
      </c>
      <c r="G27" s="4">
        <v>3</v>
      </c>
      <c r="H27" s="4">
        <v>3</v>
      </c>
      <c r="I27" s="4">
        <v>3</v>
      </c>
      <c r="J27" s="4">
        <v>3</v>
      </c>
      <c r="K27" s="4">
        <v>3</v>
      </c>
      <c r="L27" s="4">
        <v>3</v>
      </c>
      <c r="M27" s="4">
        <v>3</v>
      </c>
      <c r="N27" s="4">
        <v>3</v>
      </c>
      <c r="O27" s="4">
        <v>1</v>
      </c>
      <c r="P27" s="4">
        <v>3</v>
      </c>
      <c r="Q27" s="4">
        <v>1</v>
      </c>
      <c r="R27" s="4">
        <v>2</v>
      </c>
      <c r="S27" s="4">
        <v>2</v>
      </c>
      <c r="T27" s="4">
        <v>3</v>
      </c>
      <c r="U27" s="4">
        <v>3</v>
      </c>
      <c r="V27" s="4">
        <v>1</v>
      </c>
      <c r="W27" s="4">
        <v>1</v>
      </c>
      <c r="X27" s="4">
        <v>3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4</v>
      </c>
      <c r="AK27" s="4">
        <v>4</v>
      </c>
      <c r="AL27" s="4">
        <v>4</v>
      </c>
      <c r="AM27" s="4">
        <v>4</v>
      </c>
      <c r="AN27" s="4">
        <v>3</v>
      </c>
      <c r="AO27" s="4">
        <v>3</v>
      </c>
      <c r="AP27" s="4">
        <v>3</v>
      </c>
      <c r="AQ27" s="4">
        <v>2</v>
      </c>
      <c r="AR27" s="4">
        <v>3</v>
      </c>
      <c r="AS27" s="4">
        <v>3</v>
      </c>
      <c r="AT27" s="4">
        <v>4</v>
      </c>
      <c r="AU27" s="4">
        <v>2</v>
      </c>
      <c r="AV27" s="4">
        <v>2</v>
      </c>
      <c r="AW27" s="4">
        <v>4</v>
      </c>
      <c r="AX27" s="4">
        <v>4</v>
      </c>
      <c r="AY27" s="4">
        <v>4</v>
      </c>
      <c r="AZ27" s="3">
        <f t="shared" si="0"/>
        <v>3</v>
      </c>
      <c r="BA27" s="3">
        <f t="shared" si="1"/>
        <v>1.75</v>
      </c>
      <c r="BB27" s="3">
        <f t="shared" si="2"/>
        <v>2.25</v>
      </c>
      <c r="BC27" s="3">
        <f t="shared" si="3"/>
        <v>2</v>
      </c>
      <c r="BD27" s="3">
        <f t="shared" si="4"/>
        <v>1</v>
      </c>
      <c r="BE27" s="3">
        <f t="shared" si="5"/>
        <v>1</v>
      </c>
      <c r="BF27" s="3">
        <f t="shared" si="6"/>
        <v>3.3000000000000003</v>
      </c>
      <c r="BG27" s="3">
        <f t="shared" si="7"/>
        <v>3.333333333333333</v>
      </c>
      <c r="BH27" s="3">
        <f t="shared" si="8"/>
        <v>3</v>
      </c>
      <c r="BI27" s="3">
        <f t="shared" si="9"/>
        <v>2</v>
      </c>
      <c r="BJ27" s="3">
        <f t="shared" si="10"/>
        <v>1</v>
      </c>
      <c r="BK27" s="3">
        <f t="shared" si="11"/>
        <v>3.313186813186813</v>
      </c>
      <c r="BL27" s="3">
        <f t="shared" si="12"/>
        <v>2.5625</v>
      </c>
      <c r="BN27" t="s">
        <v>641</v>
      </c>
      <c r="BO27" t="str">
        <f t="shared" si="14"/>
        <v>('i2023110600025','2021','in2023110400001','3'),</v>
      </c>
      <c r="BP27" t="str">
        <f t="shared" si="15"/>
        <v>('i2023110600025','2021','in2023110400002','3'),</v>
      </c>
      <c r="BQ27" t="str">
        <f t="shared" si="16"/>
        <v>('i2023110600025','2021','in2023110400003','3'),</v>
      </c>
      <c r="BR27" t="str">
        <f t="shared" si="17"/>
        <v>('i2023110600025','2021','in2023110400004','3'),</v>
      </c>
      <c r="BS27" t="str">
        <f t="shared" si="18"/>
        <v>('i2023110600025','2021','in2023110400005','3'),</v>
      </c>
      <c r="BT27" t="str">
        <f t="shared" si="19"/>
        <v>('i2023110600025','2021','in2023110400006','3'),</v>
      </c>
      <c r="BU27" t="str">
        <f t="shared" si="20"/>
        <v>('i2023110600025','2021','in2023110400007','3'),</v>
      </c>
      <c r="BV27" t="str">
        <f t="shared" si="21"/>
        <v>('i2023110600025','2021','in2023110400008','3'),</v>
      </c>
      <c r="BW27" t="str">
        <f t="shared" si="22"/>
        <v>('i2023110600025','2021','in2023110400009','3'),</v>
      </c>
      <c r="BX27" t="str">
        <f t="shared" si="23"/>
        <v>('i2023110600025','2021','in2023110400010','3'),</v>
      </c>
      <c r="BY27" t="str">
        <f t="shared" si="24"/>
        <v>('i2023110600025','2021','in2023110400011','1'),</v>
      </c>
      <c r="BZ27" t="str">
        <f t="shared" si="25"/>
        <v>('i2023110600025','2021','in2023110400012','3'),</v>
      </c>
      <c r="CA27" t="str">
        <f t="shared" si="26"/>
        <v>('i2023110600025','2021','in2023110400013','1'),</v>
      </c>
      <c r="CB27" t="str">
        <f t="shared" si="27"/>
        <v>('i2023110600025','2021','in2023110400014','2'),</v>
      </c>
      <c r="CC27" t="str">
        <f t="shared" si="28"/>
        <v>('i2023110600025','2021','in2023110400015','2'),</v>
      </c>
      <c r="CD27" t="str">
        <f t="shared" si="29"/>
        <v>('i2023110600025','2021','in2023110400016','3'),</v>
      </c>
      <c r="CE27" t="str">
        <f t="shared" si="30"/>
        <v>('i2023110600025','2021','in2023110400017','3'),</v>
      </c>
      <c r="CF27" t="str">
        <f t="shared" si="31"/>
        <v>('i2023110600025','2021','in2023110400018','1'),</v>
      </c>
      <c r="CG27" t="str">
        <f t="shared" si="32"/>
        <v>('i2023110600025','2021','in2023110400019','1'),</v>
      </c>
      <c r="CH27" t="str">
        <f t="shared" si="33"/>
        <v>('i2023110600025','2021','in2023110400020','3'),</v>
      </c>
      <c r="CI27" t="str">
        <f t="shared" si="34"/>
        <v>('i2023110600025','2021','in2023110400021','1'),</v>
      </c>
      <c r="CJ27" t="str">
        <f t="shared" si="35"/>
        <v>('i2023110600025','2021','in2023110400022','1'),</v>
      </c>
      <c r="CK27" t="str">
        <f t="shared" si="36"/>
        <v>('i2023110600025','2021','in2023110400023','1'),</v>
      </c>
      <c r="CL27" t="str">
        <f t="shared" si="37"/>
        <v>('i2023110600025','2021','in2023110400024','1'),</v>
      </c>
      <c r="CM27" t="str">
        <f t="shared" si="38"/>
        <v>('i2023110600025','2021','in2023110400025','1'),</v>
      </c>
      <c r="CN27" t="str">
        <f t="shared" si="39"/>
        <v>('i2023110600025','2021','in2023110400026','1'),</v>
      </c>
      <c r="CO27" t="str">
        <f t="shared" si="40"/>
        <v>('i2023110600025','2021','in2023110400027','1'),</v>
      </c>
      <c r="CP27" t="str">
        <f t="shared" si="41"/>
        <v>('i2023110600025','2021','in2023110400028','1'),</v>
      </c>
      <c r="CQ27" t="str">
        <f t="shared" si="42"/>
        <v>('i2023110600025','2021','in2023110400029','1'),</v>
      </c>
      <c r="CR27" t="str">
        <f t="shared" si="43"/>
        <v>('i2023110600025','2021','in2023110400030','1'),</v>
      </c>
      <c r="CS27" t="str">
        <f t="shared" si="44"/>
        <v>('i2023110600025','2021','in2023110400031','1'),</v>
      </c>
      <c r="CT27" t="str">
        <f t="shared" si="45"/>
        <v>('i2023110600025','2021','in2023110400032','4'),</v>
      </c>
      <c r="CU27" t="str">
        <f t="shared" si="46"/>
        <v>('i2023110600025','2021','in2023110400033','4'),</v>
      </c>
      <c r="CV27" t="str">
        <f t="shared" si="47"/>
        <v>('i2023110600025','2021','in2023110400034','4'),</v>
      </c>
      <c r="CW27" t="str">
        <f t="shared" si="48"/>
        <v>('i2023110600025','2021','in2023110400035','4'),</v>
      </c>
      <c r="CX27" t="str">
        <f t="shared" si="49"/>
        <v>('i2023110600025','2021','in2023110400036','3'),</v>
      </c>
      <c r="CY27" t="str">
        <f t="shared" si="50"/>
        <v>('i2023110600025','2021','in2023110400037','3'),</v>
      </c>
      <c r="CZ27" t="str">
        <f t="shared" si="51"/>
        <v>('i2023110600025','2021','in2023110400038','3'),</v>
      </c>
      <c r="DA27" t="str">
        <f t="shared" si="52"/>
        <v>('i2023110600025','2021','in2023110400039','2'),</v>
      </c>
      <c r="DB27" t="str">
        <f t="shared" si="53"/>
        <v>('i2023110600025','2021','in2023110400040','3'),</v>
      </c>
      <c r="DC27" t="str">
        <f t="shared" si="54"/>
        <v>('i2023110600025','2021','in2023110400041','3'),</v>
      </c>
      <c r="DD27" t="str">
        <f t="shared" si="55"/>
        <v>('i2023110600025','2021','in2023110400042','4'),</v>
      </c>
      <c r="DE27" t="str">
        <f t="shared" si="56"/>
        <v>('i2023110600025','2021','in2023110400043','2'),</v>
      </c>
      <c r="DF27" t="str">
        <f t="shared" si="57"/>
        <v>('i2023110600025','2021','in2023110400044','2'),</v>
      </c>
      <c r="DG27" t="str">
        <f t="shared" si="58"/>
        <v>('i2023110600025','2021','in2023110400045','4'),</v>
      </c>
      <c r="DH27" t="str">
        <f t="shared" si="59"/>
        <v>('i2023110600025','2021','in2023110400046','4'),</v>
      </c>
      <c r="DI27" t="str">
        <f t="shared" si="60"/>
        <v>('i2023110600025','2021','in2023110400047','4');</v>
      </c>
    </row>
    <row r="28" spans="1:113" x14ac:dyDescent="0.25">
      <c r="A28" s="4" t="str">
        <f>INDEX('instansi pusat'!$B$2:$C$623,MATCH(C28,'instansi pusat'!$D$2:$D$623,0),2)</f>
        <v>i2023110600026</v>
      </c>
      <c r="B28" s="4">
        <v>5900</v>
      </c>
      <c r="C28" s="4" t="s">
        <v>14</v>
      </c>
      <c r="D28">
        <v>2021</v>
      </c>
      <c r="E28" s="4">
        <v>2</v>
      </c>
      <c r="F28" s="4">
        <v>2</v>
      </c>
      <c r="G28" s="4">
        <v>3</v>
      </c>
      <c r="H28" s="4">
        <v>3</v>
      </c>
      <c r="I28" s="4">
        <v>3</v>
      </c>
      <c r="J28" s="4">
        <v>3</v>
      </c>
      <c r="K28" s="4">
        <v>3</v>
      </c>
      <c r="L28" s="4">
        <v>1</v>
      </c>
      <c r="M28" s="4">
        <v>1</v>
      </c>
      <c r="N28" s="4">
        <v>3</v>
      </c>
      <c r="O28" s="4">
        <v>2</v>
      </c>
      <c r="P28" s="4">
        <v>3</v>
      </c>
      <c r="Q28" s="4">
        <v>4</v>
      </c>
      <c r="R28" s="4">
        <v>2</v>
      </c>
      <c r="S28" s="4">
        <v>3</v>
      </c>
      <c r="T28" s="4">
        <v>3</v>
      </c>
      <c r="U28" s="4">
        <v>4</v>
      </c>
      <c r="V28" s="4">
        <v>2</v>
      </c>
      <c r="W28" s="4">
        <v>3</v>
      </c>
      <c r="X28" s="4">
        <v>3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4</v>
      </c>
      <c r="AK28" s="4">
        <v>4</v>
      </c>
      <c r="AL28" s="4">
        <v>4</v>
      </c>
      <c r="AM28" s="4">
        <v>4</v>
      </c>
      <c r="AN28" s="4">
        <v>4</v>
      </c>
      <c r="AO28" s="4">
        <v>1</v>
      </c>
      <c r="AP28" s="4">
        <v>3</v>
      </c>
      <c r="AQ28" s="4">
        <v>3</v>
      </c>
      <c r="AR28" s="4">
        <v>4</v>
      </c>
      <c r="AS28" s="4">
        <v>4</v>
      </c>
      <c r="AT28" s="4">
        <v>4</v>
      </c>
      <c r="AU28" s="4">
        <v>3</v>
      </c>
      <c r="AV28" s="4">
        <v>2</v>
      </c>
      <c r="AW28" s="4">
        <v>4</v>
      </c>
      <c r="AX28" s="4">
        <v>4</v>
      </c>
      <c r="AY28" s="4">
        <v>3</v>
      </c>
      <c r="AZ28" s="3">
        <f t="shared" si="0"/>
        <v>2.4000000000000004</v>
      </c>
      <c r="BA28" s="3">
        <f t="shared" si="1"/>
        <v>2.75</v>
      </c>
      <c r="BB28" s="3">
        <f t="shared" si="2"/>
        <v>3</v>
      </c>
      <c r="BC28" s="3">
        <f t="shared" si="3"/>
        <v>3</v>
      </c>
      <c r="BD28" s="3">
        <f t="shared" si="4"/>
        <v>1</v>
      </c>
      <c r="BE28" s="3">
        <f t="shared" si="5"/>
        <v>1</v>
      </c>
      <c r="BF28" s="3">
        <f t="shared" si="6"/>
        <v>3.5</v>
      </c>
      <c r="BG28" s="3">
        <f t="shared" si="7"/>
        <v>3.333333333333333</v>
      </c>
      <c r="BH28" s="3">
        <f t="shared" si="8"/>
        <v>2.4000000000000004</v>
      </c>
      <c r="BI28" s="3">
        <f t="shared" si="9"/>
        <v>2.9000000000000004</v>
      </c>
      <c r="BJ28" s="3">
        <f t="shared" si="10"/>
        <v>1</v>
      </c>
      <c r="BK28" s="3">
        <f t="shared" si="11"/>
        <v>3.4340659340659339</v>
      </c>
      <c r="BL28" s="3">
        <f t="shared" si="12"/>
        <v>2.7645</v>
      </c>
      <c r="BN28" t="s">
        <v>641</v>
      </c>
      <c r="BO28" t="str">
        <f t="shared" si="14"/>
        <v>('i2023110600026','2021','in2023110400001','2'),</v>
      </c>
      <c r="BP28" t="str">
        <f t="shared" si="15"/>
        <v>('i2023110600026','2021','in2023110400002','2'),</v>
      </c>
      <c r="BQ28" t="str">
        <f t="shared" si="16"/>
        <v>('i2023110600026','2021','in2023110400003','3'),</v>
      </c>
      <c r="BR28" t="str">
        <f t="shared" si="17"/>
        <v>('i2023110600026','2021','in2023110400004','3'),</v>
      </c>
      <c r="BS28" t="str">
        <f t="shared" si="18"/>
        <v>('i2023110600026','2021','in2023110400005','3'),</v>
      </c>
      <c r="BT28" t="str">
        <f t="shared" si="19"/>
        <v>('i2023110600026','2021','in2023110400006','3'),</v>
      </c>
      <c r="BU28" t="str">
        <f t="shared" si="20"/>
        <v>('i2023110600026','2021','in2023110400007','3'),</v>
      </c>
      <c r="BV28" t="str">
        <f t="shared" si="21"/>
        <v>('i2023110600026','2021','in2023110400008','1'),</v>
      </c>
      <c r="BW28" t="str">
        <f t="shared" si="22"/>
        <v>('i2023110600026','2021','in2023110400009','1'),</v>
      </c>
      <c r="BX28" t="str">
        <f t="shared" si="23"/>
        <v>('i2023110600026','2021','in2023110400010','3'),</v>
      </c>
      <c r="BY28" t="str">
        <f t="shared" si="24"/>
        <v>('i2023110600026','2021','in2023110400011','2'),</v>
      </c>
      <c r="BZ28" t="str">
        <f t="shared" si="25"/>
        <v>('i2023110600026','2021','in2023110400012','3'),</v>
      </c>
      <c r="CA28" t="str">
        <f t="shared" si="26"/>
        <v>('i2023110600026','2021','in2023110400013','4'),</v>
      </c>
      <c r="CB28" t="str">
        <f t="shared" si="27"/>
        <v>('i2023110600026','2021','in2023110400014','2'),</v>
      </c>
      <c r="CC28" t="str">
        <f t="shared" si="28"/>
        <v>('i2023110600026','2021','in2023110400015','3'),</v>
      </c>
      <c r="CD28" t="str">
        <f t="shared" si="29"/>
        <v>('i2023110600026','2021','in2023110400016','3'),</v>
      </c>
      <c r="CE28" t="str">
        <f t="shared" si="30"/>
        <v>('i2023110600026','2021','in2023110400017','4'),</v>
      </c>
      <c r="CF28" t="str">
        <f t="shared" si="31"/>
        <v>('i2023110600026','2021','in2023110400018','2'),</v>
      </c>
      <c r="CG28" t="str">
        <f t="shared" si="32"/>
        <v>('i2023110600026','2021','in2023110400019','3'),</v>
      </c>
      <c r="CH28" t="str">
        <f t="shared" si="33"/>
        <v>('i2023110600026','2021','in2023110400020','3'),</v>
      </c>
      <c r="CI28" t="str">
        <f t="shared" si="34"/>
        <v>('i2023110600026','2021','in2023110400021','1'),</v>
      </c>
      <c r="CJ28" t="str">
        <f t="shared" si="35"/>
        <v>('i2023110600026','2021','in2023110400022','1'),</v>
      </c>
      <c r="CK28" t="str">
        <f t="shared" si="36"/>
        <v>('i2023110600026','2021','in2023110400023','1'),</v>
      </c>
      <c r="CL28" t="str">
        <f t="shared" si="37"/>
        <v>('i2023110600026','2021','in2023110400024','1'),</v>
      </c>
      <c r="CM28" t="str">
        <f t="shared" si="38"/>
        <v>('i2023110600026','2021','in2023110400025','1'),</v>
      </c>
      <c r="CN28" t="str">
        <f t="shared" si="39"/>
        <v>('i2023110600026','2021','in2023110400026','1'),</v>
      </c>
      <c r="CO28" t="str">
        <f t="shared" si="40"/>
        <v>('i2023110600026','2021','in2023110400027','1'),</v>
      </c>
      <c r="CP28" t="str">
        <f t="shared" si="41"/>
        <v>('i2023110600026','2021','in2023110400028','1'),</v>
      </c>
      <c r="CQ28" t="str">
        <f t="shared" si="42"/>
        <v>('i2023110600026','2021','in2023110400029','1'),</v>
      </c>
      <c r="CR28" t="str">
        <f t="shared" si="43"/>
        <v>('i2023110600026','2021','in2023110400030','1'),</v>
      </c>
      <c r="CS28" t="str">
        <f t="shared" si="44"/>
        <v>('i2023110600026','2021','in2023110400031','1'),</v>
      </c>
      <c r="CT28" t="str">
        <f t="shared" si="45"/>
        <v>('i2023110600026','2021','in2023110400032','4'),</v>
      </c>
      <c r="CU28" t="str">
        <f t="shared" si="46"/>
        <v>('i2023110600026','2021','in2023110400033','4'),</v>
      </c>
      <c r="CV28" t="str">
        <f t="shared" si="47"/>
        <v>('i2023110600026','2021','in2023110400034','4'),</v>
      </c>
      <c r="CW28" t="str">
        <f t="shared" si="48"/>
        <v>('i2023110600026','2021','in2023110400035','4'),</v>
      </c>
      <c r="CX28" t="str">
        <f t="shared" si="49"/>
        <v>('i2023110600026','2021','in2023110400036','4'),</v>
      </c>
      <c r="CY28" t="str">
        <f t="shared" si="50"/>
        <v>('i2023110600026','2021','in2023110400037','1'),</v>
      </c>
      <c r="CZ28" t="str">
        <f t="shared" si="51"/>
        <v>('i2023110600026','2021','in2023110400038','3'),</v>
      </c>
      <c r="DA28" t="str">
        <f t="shared" si="52"/>
        <v>('i2023110600026','2021','in2023110400039','3'),</v>
      </c>
      <c r="DB28" t="str">
        <f t="shared" si="53"/>
        <v>('i2023110600026','2021','in2023110400040','4'),</v>
      </c>
      <c r="DC28" t="str">
        <f t="shared" si="54"/>
        <v>('i2023110600026','2021','in2023110400041','4'),</v>
      </c>
      <c r="DD28" t="str">
        <f t="shared" si="55"/>
        <v>('i2023110600026','2021','in2023110400042','4'),</v>
      </c>
      <c r="DE28" t="str">
        <f t="shared" si="56"/>
        <v>('i2023110600026','2021','in2023110400043','3'),</v>
      </c>
      <c r="DF28" t="str">
        <f t="shared" si="57"/>
        <v>('i2023110600026','2021','in2023110400044','2'),</v>
      </c>
      <c r="DG28" t="str">
        <f t="shared" si="58"/>
        <v>('i2023110600026','2021','in2023110400045','4'),</v>
      </c>
      <c r="DH28" t="str">
        <f t="shared" si="59"/>
        <v>('i2023110600026','2021','in2023110400046','4'),</v>
      </c>
      <c r="DI28" t="str">
        <f t="shared" si="60"/>
        <v>('i2023110600026','2021','in2023110400047','3');</v>
      </c>
    </row>
    <row r="29" spans="1:113" x14ac:dyDescent="0.25">
      <c r="A29" s="4" t="str">
        <f>INDEX('instansi pusat'!$B$2:$C$623,MATCH(C29,'instansi pusat'!$D$2:$D$623,0),2)</f>
        <v>i2023110600027</v>
      </c>
      <c r="B29" s="4">
        <v>6106</v>
      </c>
      <c r="C29" s="4" t="s">
        <v>227</v>
      </c>
      <c r="D29">
        <v>2021</v>
      </c>
      <c r="E29" s="4">
        <v>2</v>
      </c>
      <c r="F29" s="4">
        <v>2</v>
      </c>
      <c r="G29" s="4">
        <v>4</v>
      </c>
      <c r="H29" s="4">
        <v>4</v>
      </c>
      <c r="I29" s="4">
        <v>2</v>
      </c>
      <c r="J29" s="4">
        <v>1</v>
      </c>
      <c r="K29" s="4">
        <v>4</v>
      </c>
      <c r="L29" s="4">
        <v>4</v>
      </c>
      <c r="M29" s="4">
        <v>2</v>
      </c>
      <c r="N29" s="4">
        <v>3</v>
      </c>
      <c r="O29" s="4">
        <v>2</v>
      </c>
      <c r="P29" s="4">
        <v>3</v>
      </c>
      <c r="Q29" s="4">
        <v>1</v>
      </c>
      <c r="R29" s="4">
        <v>2</v>
      </c>
      <c r="S29" s="4">
        <v>3</v>
      </c>
      <c r="T29" s="4">
        <v>2</v>
      </c>
      <c r="U29" s="4">
        <v>1</v>
      </c>
      <c r="V29" s="4">
        <v>3</v>
      </c>
      <c r="W29" s="4">
        <v>3</v>
      </c>
      <c r="X29" s="4">
        <v>1</v>
      </c>
      <c r="Y29" s="4">
        <v>2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4</v>
      </c>
      <c r="AK29" s="4">
        <v>4</v>
      </c>
      <c r="AL29" s="4">
        <v>4</v>
      </c>
      <c r="AM29" s="4">
        <v>4</v>
      </c>
      <c r="AN29" s="4">
        <v>4</v>
      </c>
      <c r="AO29" s="4">
        <v>3</v>
      </c>
      <c r="AP29" s="4">
        <v>2</v>
      </c>
      <c r="AQ29" s="4">
        <v>2</v>
      </c>
      <c r="AR29" s="4">
        <v>2</v>
      </c>
      <c r="AS29" s="4">
        <v>3</v>
      </c>
      <c r="AT29" s="4">
        <v>1</v>
      </c>
      <c r="AU29" s="4">
        <v>2</v>
      </c>
      <c r="AV29" s="4">
        <v>2</v>
      </c>
      <c r="AW29" s="4">
        <v>3</v>
      </c>
      <c r="AX29" s="4">
        <v>3</v>
      </c>
      <c r="AY29" s="4">
        <v>3</v>
      </c>
      <c r="AZ29" s="3">
        <f t="shared" si="0"/>
        <v>2.8000000000000003</v>
      </c>
      <c r="BA29" s="3">
        <f t="shared" si="1"/>
        <v>2</v>
      </c>
      <c r="BB29" s="3">
        <f t="shared" si="2"/>
        <v>2.25</v>
      </c>
      <c r="BC29" s="3">
        <f t="shared" si="3"/>
        <v>2</v>
      </c>
      <c r="BD29" s="3">
        <f t="shared" si="4"/>
        <v>1.125</v>
      </c>
      <c r="BE29" s="3">
        <f t="shared" si="5"/>
        <v>1</v>
      </c>
      <c r="BF29" s="3">
        <f t="shared" si="6"/>
        <v>3.2</v>
      </c>
      <c r="BG29" s="3">
        <f t="shared" si="7"/>
        <v>2.333333333333333</v>
      </c>
      <c r="BH29" s="3">
        <f t="shared" si="8"/>
        <v>2.8000000000000003</v>
      </c>
      <c r="BI29" s="3">
        <f t="shared" si="9"/>
        <v>2.1</v>
      </c>
      <c r="BJ29" s="3">
        <f t="shared" si="10"/>
        <v>1.0909090909090908</v>
      </c>
      <c r="BK29" s="3">
        <f t="shared" si="11"/>
        <v>2.8571428571428568</v>
      </c>
      <c r="BL29" s="3">
        <f t="shared" si="12"/>
        <v>2.3689999999999998</v>
      </c>
      <c r="BN29" t="s">
        <v>641</v>
      </c>
      <c r="BO29" t="str">
        <f t="shared" si="14"/>
        <v>('i2023110600027','2021','in2023110400001','2'),</v>
      </c>
      <c r="BP29" t="str">
        <f t="shared" si="15"/>
        <v>('i2023110600027','2021','in2023110400002','2'),</v>
      </c>
      <c r="BQ29" t="str">
        <f t="shared" si="16"/>
        <v>('i2023110600027','2021','in2023110400003','4'),</v>
      </c>
      <c r="BR29" t="str">
        <f t="shared" si="17"/>
        <v>('i2023110600027','2021','in2023110400004','4'),</v>
      </c>
      <c r="BS29" t="str">
        <f t="shared" si="18"/>
        <v>('i2023110600027','2021','in2023110400005','2'),</v>
      </c>
      <c r="BT29" t="str">
        <f t="shared" si="19"/>
        <v>('i2023110600027','2021','in2023110400006','1'),</v>
      </c>
      <c r="BU29" t="str">
        <f t="shared" si="20"/>
        <v>('i2023110600027','2021','in2023110400007','4'),</v>
      </c>
      <c r="BV29" t="str">
        <f t="shared" si="21"/>
        <v>('i2023110600027','2021','in2023110400008','4'),</v>
      </c>
      <c r="BW29" t="str">
        <f t="shared" si="22"/>
        <v>('i2023110600027','2021','in2023110400009','2'),</v>
      </c>
      <c r="BX29" t="str">
        <f t="shared" si="23"/>
        <v>('i2023110600027','2021','in2023110400010','3'),</v>
      </c>
      <c r="BY29" t="str">
        <f t="shared" si="24"/>
        <v>('i2023110600027','2021','in2023110400011','2'),</v>
      </c>
      <c r="BZ29" t="str">
        <f t="shared" si="25"/>
        <v>('i2023110600027','2021','in2023110400012','3'),</v>
      </c>
      <c r="CA29" t="str">
        <f t="shared" si="26"/>
        <v>('i2023110600027','2021','in2023110400013','1'),</v>
      </c>
      <c r="CB29" t="str">
        <f t="shared" si="27"/>
        <v>('i2023110600027','2021','in2023110400014','2'),</v>
      </c>
      <c r="CC29" t="str">
        <f t="shared" si="28"/>
        <v>('i2023110600027','2021','in2023110400015','3'),</v>
      </c>
      <c r="CD29" t="str">
        <f t="shared" si="29"/>
        <v>('i2023110600027','2021','in2023110400016','2'),</v>
      </c>
      <c r="CE29" t="str">
        <f t="shared" si="30"/>
        <v>('i2023110600027','2021','in2023110400017','1'),</v>
      </c>
      <c r="CF29" t="str">
        <f t="shared" si="31"/>
        <v>('i2023110600027','2021','in2023110400018','3'),</v>
      </c>
      <c r="CG29" t="str">
        <f t="shared" si="32"/>
        <v>('i2023110600027','2021','in2023110400019','3'),</v>
      </c>
      <c r="CH29" t="str">
        <f t="shared" si="33"/>
        <v>('i2023110600027','2021','in2023110400020','1'),</v>
      </c>
      <c r="CI29" t="str">
        <f t="shared" si="34"/>
        <v>('i2023110600027','2021','in2023110400021','2'),</v>
      </c>
      <c r="CJ29" t="str">
        <f t="shared" si="35"/>
        <v>('i2023110600027','2021','in2023110400022','1'),</v>
      </c>
      <c r="CK29" t="str">
        <f t="shared" si="36"/>
        <v>('i2023110600027','2021','in2023110400023','1'),</v>
      </c>
      <c r="CL29" t="str">
        <f t="shared" si="37"/>
        <v>('i2023110600027','2021','in2023110400024','1'),</v>
      </c>
      <c r="CM29" t="str">
        <f t="shared" si="38"/>
        <v>('i2023110600027','2021','in2023110400025','1'),</v>
      </c>
      <c r="CN29" t="str">
        <f t="shared" si="39"/>
        <v>('i2023110600027','2021','in2023110400026','1'),</v>
      </c>
      <c r="CO29" t="str">
        <f t="shared" si="40"/>
        <v>('i2023110600027','2021','in2023110400027','1'),</v>
      </c>
      <c r="CP29" t="str">
        <f t="shared" si="41"/>
        <v>('i2023110600027','2021','in2023110400028','1'),</v>
      </c>
      <c r="CQ29" t="str">
        <f t="shared" si="42"/>
        <v>('i2023110600027','2021','in2023110400029','1'),</v>
      </c>
      <c r="CR29" t="str">
        <f t="shared" si="43"/>
        <v>('i2023110600027','2021','in2023110400030','1'),</v>
      </c>
      <c r="CS29" t="str">
        <f t="shared" si="44"/>
        <v>('i2023110600027','2021','in2023110400031','1'),</v>
      </c>
      <c r="CT29" t="str">
        <f t="shared" si="45"/>
        <v>('i2023110600027','2021','in2023110400032','4'),</v>
      </c>
      <c r="CU29" t="str">
        <f t="shared" si="46"/>
        <v>('i2023110600027','2021','in2023110400033','4'),</v>
      </c>
      <c r="CV29" t="str">
        <f t="shared" si="47"/>
        <v>('i2023110600027','2021','in2023110400034','4'),</v>
      </c>
      <c r="CW29" t="str">
        <f t="shared" si="48"/>
        <v>('i2023110600027','2021','in2023110400035','4'),</v>
      </c>
      <c r="CX29" t="str">
        <f t="shared" si="49"/>
        <v>('i2023110600027','2021','in2023110400036','4'),</v>
      </c>
      <c r="CY29" t="str">
        <f t="shared" si="50"/>
        <v>('i2023110600027','2021','in2023110400037','3'),</v>
      </c>
      <c r="CZ29" t="str">
        <f t="shared" si="51"/>
        <v>('i2023110600027','2021','in2023110400038','2'),</v>
      </c>
      <c r="DA29" t="str">
        <f t="shared" si="52"/>
        <v>('i2023110600027','2021','in2023110400039','2'),</v>
      </c>
      <c r="DB29" t="str">
        <f t="shared" si="53"/>
        <v>('i2023110600027','2021','in2023110400040','2'),</v>
      </c>
      <c r="DC29" t="str">
        <f t="shared" si="54"/>
        <v>('i2023110600027','2021','in2023110400041','3'),</v>
      </c>
      <c r="DD29" t="str">
        <f t="shared" si="55"/>
        <v>('i2023110600027','2021','in2023110400042','1'),</v>
      </c>
      <c r="DE29" t="str">
        <f t="shared" si="56"/>
        <v>('i2023110600027','2021','in2023110400043','2'),</v>
      </c>
      <c r="DF29" t="str">
        <f t="shared" si="57"/>
        <v>('i2023110600027','2021','in2023110400044','2'),</v>
      </c>
      <c r="DG29" t="str">
        <f t="shared" si="58"/>
        <v>('i2023110600027','2021','in2023110400045','3'),</v>
      </c>
      <c r="DH29" t="str">
        <f t="shared" si="59"/>
        <v>('i2023110600027','2021','in2023110400046','3'),</v>
      </c>
      <c r="DI29" t="str">
        <f t="shared" si="60"/>
        <v>('i2023110600027','2021','in2023110400047','3');</v>
      </c>
    </row>
    <row r="30" spans="1:113" x14ac:dyDescent="0.25">
      <c r="A30" s="4" t="str">
        <f>INDEX('instansi pusat'!$B$2:$C$623,MATCH(C30,'instansi pusat'!$D$2:$D$623,0),2)</f>
        <v>i2023110600028</v>
      </c>
      <c r="B30" s="4">
        <v>6108</v>
      </c>
      <c r="C30" s="4" t="s">
        <v>229</v>
      </c>
      <c r="D30">
        <v>2021</v>
      </c>
      <c r="E30" s="4">
        <v>2</v>
      </c>
      <c r="F30" s="4">
        <v>2</v>
      </c>
      <c r="G30" s="4">
        <v>5</v>
      </c>
      <c r="H30" s="4">
        <v>4</v>
      </c>
      <c r="I30" s="4">
        <v>4</v>
      </c>
      <c r="J30" s="4">
        <v>4</v>
      </c>
      <c r="K30" s="4">
        <v>3</v>
      </c>
      <c r="L30" s="4">
        <v>4</v>
      </c>
      <c r="M30" s="4">
        <v>2</v>
      </c>
      <c r="N30" s="4">
        <v>4</v>
      </c>
      <c r="O30" s="4">
        <v>2</v>
      </c>
      <c r="P30" s="4">
        <v>3</v>
      </c>
      <c r="Q30" s="4">
        <v>5</v>
      </c>
      <c r="R30" s="4">
        <v>2</v>
      </c>
      <c r="S30" s="4">
        <v>3</v>
      </c>
      <c r="T30" s="4">
        <v>3</v>
      </c>
      <c r="U30" s="4">
        <v>3</v>
      </c>
      <c r="V30" s="4">
        <v>2</v>
      </c>
      <c r="W30" s="4">
        <v>3</v>
      </c>
      <c r="X30" s="4">
        <v>3</v>
      </c>
      <c r="Y30" s="4">
        <v>2</v>
      </c>
      <c r="Z30" s="4">
        <v>4</v>
      </c>
      <c r="AA30" s="4">
        <v>3</v>
      </c>
      <c r="AB30" s="4">
        <v>4</v>
      </c>
      <c r="AC30" s="4">
        <v>2</v>
      </c>
      <c r="AD30" s="4">
        <v>2</v>
      </c>
      <c r="AE30" s="4">
        <v>5</v>
      </c>
      <c r="AF30" s="4">
        <v>4</v>
      </c>
      <c r="AG30" s="4">
        <v>1</v>
      </c>
      <c r="AH30" s="4">
        <v>1</v>
      </c>
      <c r="AI30" s="4">
        <v>1</v>
      </c>
      <c r="AJ30" s="4">
        <v>4</v>
      </c>
      <c r="AK30" s="4">
        <v>1</v>
      </c>
      <c r="AL30" s="4">
        <v>2</v>
      </c>
      <c r="AM30" s="4">
        <v>3</v>
      </c>
      <c r="AN30" s="4">
        <v>3</v>
      </c>
      <c r="AO30" s="4">
        <v>2</v>
      </c>
      <c r="AP30" s="4">
        <v>2</v>
      </c>
      <c r="AQ30" s="4">
        <v>2</v>
      </c>
      <c r="AR30" s="4">
        <v>1</v>
      </c>
      <c r="AS30" s="4">
        <v>5</v>
      </c>
      <c r="AT30" s="4">
        <v>4</v>
      </c>
      <c r="AU30" s="4">
        <v>3</v>
      </c>
      <c r="AV30" s="4">
        <v>5</v>
      </c>
      <c r="AW30" s="4">
        <v>3</v>
      </c>
      <c r="AX30" s="4">
        <v>5</v>
      </c>
      <c r="AY30" s="4">
        <v>3</v>
      </c>
      <c r="AZ30" s="3">
        <f t="shared" si="0"/>
        <v>3.4000000000000004</v>
      </c>
      <c r="BA30" s="3">
        <f t="shared" si="1"/>
        <v>3</v>
      </c>
      <c r="BB30" s="3">
        <f t="shared" si="2"/>
        <v>2.75</v>
      </c>
      <c r="BC30" s="3">
        <f t="shared" si="3"/>
        <v>3</v>
      </c>
      <c r="BD30" s="3">
        <f t="shared" si="4"/>
        <v>3.25</v>
      </c>
      <c r="BE30" s="3">
        <f t="shared" si="5"/>
        <v>1</v>
      </c>
      <c r="BF30" s="3">
        <f t="shared" si="6"/>
        <v>2.5</v>
      </c>
      <c r="BG30" s="3">
        <f t="shared" si="7"/>
        <v>3.833333333333333</v>
      </c>
      <c r="BH30" s="3">
        <f t="shared" si="8"/>
        <v>3.4000000000000004</v>
      </c>
      <c r="BI30" s="3">
        <f t="shared" si="9"/>
        <v>2.9000000000000004</v>
      </c>
      <c r="BJ30" s="3">
        <f t="shared" si="10"/>
        <v>2.6363636363636367</v>
      </c>
      <c r="BK30" s="3">
        <f t="shared" si="11"/>
        <v>3.0274725274725274</v>
      </c>
      <c r="BL30" s="3">
        <f t="shared" si="12"/>
        <v>2.9795000000000003</v>
      </c>
      <c r="BN30" t="s">
        <v>641</v>
      </c>
      <c r="BO30" t="str">
        <f t="shared" si="14"/>
        <v>('i2023110600028','2021','in2023110400001','2'),</v>
      </c>
      <c r="BP30" t="str">
        <f t="shared" si="15"/>
        <v>('i2023110600028','2021','in2023110400002','2'),</v>
      </c>
      <c r="BQ30" t="str">
        <f t="shared" si="16"/>
        <v>('i2023110600028','2021','in2023110400003','5'),</v>
      </c>
      <c r="BR30" t="str">
        <f t="shared" si="17"/>
        <v>('i2023110600028','2021','in2023110400004','4'),</v>
      </c>
      <c r="BS30" t="str">
        <f t="shared" si="18"/>
        <v>('i2023110600028','2021','in2023110400005','4'),</v>
      </c>
      <c r="BT30" t="str">
        <f t="shared" si="19"/>
        <v>('i2023110600028','2021','in2023110400006','4'),</v>
      </c>
      <c r="BU30" t="str">
        <f t="shared" si="20"/>
        <v>('i2023110600028','2021','in2023110400007','3'),</v>
      </c>
      <c r="BV30" t="str">
        <f t="shared" si="21"/>
        <v>('i2023110600028','2021','in2023110400008','4'),</v>
      </c>
      <c r="BW30" t="str">
        <f t="shared" si="22"/>
        <v>('i2023110600028','2021','in2023110400009','2'),</v>
      </c>
      <c r="BX30" t="str">
        <f t="shared" si="23"/>
        <v>('i2023110600028','2021','in2023110400010','4'),</v>
      </c>
      <c r="BY30" t="str">
        <f t="shared" si="24"/>
        <v>('i2023110600028','2021','in2023110400011','2'),</v>
      </c>
      <c r="BZ30" t="str">
        <f t="shared" si="25"/>
        <v>('i2023110600028','2021','in2023110400012','3'),</v>
      </c>
      <c r="CA30" t="str">
        <f t="shared" si="26"/>
        <v>('i2023110600028','2021','in2023110400013','5'),</v>
      </c>
      <c r="CB30" t="str">
        <f t="shared" si="27"/>
        <v>('i2023110600028','2021','in2023110400014','2'),</v>
      </c>
      <c r="CC30" t="str">
        <f t="shared" si="28"/>
        <v>('i2023110600028','2021','in2023110400015','3'),</v>
      </c>
      <c r="CD30" t="str">
        <f t="shared" si="29"/>
        <v>('i2023110600028','2021','in2023110400016','3'),</v>
      </c>
      <c r="CE30" t="str">
        <f t="shared" si="30"/>
        <v>('i2023110600028','2021','in2023110400017','3'),</v>
      </c>
      <c r="CF30" t="str">
        <f t="shared" si="31"/>
        <v>('i2023110600028','2021','in2023110400018','2'),</v>
      </c>
      <c r="CG30" t="str">
        <f t="shared" si="32"/>
        <v>('i2023110600028','2021','in2023110400019','3'),</v>
      </c>
      <c r="CH30" t="str">
        <f t="shared" si="33"/>
        <v>('i2023110600028','2021','in2023110400020','3'),</v>
      </c>
      <c r="CI30" t="str">
        <f t="shared" si="34"/>
        <v>('i2023110600028','2021','in2023110400021','2'),</v>
      </c>
      <c r="CJ30" t="str">
        <f t="shared" si="35"/>
        <v>('i2023110600028','2021','in2023110400022','4'),</v>
      </c>
      <c r="CK30" t="str">
        <f t="shared" si="36"/>
        <v>('i2023110600028','2021','in2023110400023','3'),</v>
      </c>
      <c r="CL30" t="str">
        <f t="shared" si="37"/>
        <v>('i2023110600028','2021','in2023110400024','4'),</v>
      </c>
      <c r="CM30" t="str">
        <f t="shared" si="38"/>
        <v>('i2023110600028','2021','in2023110400025','2'),</v>
      </c>
      <c r="CN30" t="str">
        <f t="shared" si="39"/>
        <v>('i2023110600028','2021','in2023110400026','2'),</v>
      </c>
      <c r="CO30" t="str">
        <f t="shared" si="40"/>
        <v>('i2023110600028','2021','in2023110400027','5'),</v>
      </c>
      <c r="CP30" t="str">
        <f t="shared" si="41"/>
        <v>('i2023110600028','2021','in2023110400028','4'),</v>
      </c>
      <c r="CQ30" t="str">
        <f t="shared" si="42"/>
        <v>('i2023110600028','2021','in2023110400029','1'),</v>
      </c>
      <c r="CR30" t="str">
        <f t="shared" si="43"/>
        <v>('i2023110600028','2021','in2023110400030','1'),</v>
      </c>
      <c r="CS30" t="str">
        <f t="shared" si="44"/>
        <v>('i2023110600028','2021','in2023110400031','1'),</v>
      </c>
      <c r="CT30" t="str">
        <f t="shared" si="45"/>
        <v>('i2023110600028','2021','in2023110400032','4'),</v>
      </c>
      <c r="CU30" t="str">
        <f t="shared" si="46"/>
        <v>('i2023110600028','2021','in2023110400033','1'),</v>
      </c>
      <c r="CV30" t="str">
        <f t="shared" si="47"/>
        <v>('i2023110600028','2021','in2023110400034','2'),</v>
      </c>
      <c r="CW30" t="str">
        <f t="shared" si="48"/>
        <v>('i2023110600028','2021','in2023110400035','3'),</v>
      </c>
      <c r="CX30" t="str">
        <f t="shared" si="49"/>
        <v>('i2023110600028','2021','in2023110400036','3'),</v>
      </c>
      <c r="CY30" t="str">
        <f t="shared" si="50"/>
        <v>('i2023110600028','2021','in2023110400037','2'),</v>
      </c>
      <c r="CZ30" t="str">
        <f t="shared" si="51"/>
        <v>('i2023110600028','2021','in2023110400038','2'),</v>
      </c>
      <c r="DA30" t="str">
        <f t="shared" si="52"/>
        <v>('i2023110600028','2021','in2023110400039','2'),</v>
      </c>
      <c r="DB30" t="str">
        <f t="shared" si="53"/>
        <v>('i2023110600028','2021','in2023110400040','1'),</v>
      </c>
      <c r="DC30" t="str">
        <f t="shared" si="54"/>
        <v>('i2023110600028','2021','in2023110400041','5'),</v>
      </c>
      <c r="DD30" t="str">
        <f t="shared" si="55"/>
        <v>('i2023110600028','2021','in2023110400042','4'),</v>
      </c>
      <c r="DE30" t="str">
        <f t="shared" si="56"/>
        <v>('i2023110600028','2021','in2023110400043','3'),</v>
      </c>
      <c r="DF30" t="str">
        <f t="shared" si="57"/>
        <v>('i2023110600028','2021','in2023110400044','5'),</v>
      </c>
      <c r="DG30" t="str">
        <f t="shared" si="58"/>
        <v>('i2023110600028','2021','in2023110400045','3'),</v>
      </c>
      <c r="DH30" t="str">
        <f t="shared" si="59"/>
        <v>('i2023110600028','2021','in2023110400046','5'),</v>
      </c>
      <c r="DI30" t="str">
        <f t="shared" si="60"/>
        <v>('i2023110600028','2021','in2023110400047','3');</v>
      </c>
    </row>
    <row r="31" spans="1:113" x14ac:dyDescent="0.25">
      <c r="A31" s="4" t="str">
        <f>INDEX('instansi pusat'!$B$2:$C$623,MATCH(C31,'instansi pusat'!$D$2:$D$623,0),2)</f>
        <v>i2023110600029</v>
      </c>
      <c r="B31" s="4">
        <v>6109</v>
      </c>
      <c r="C31" s="4" t="s">
        <v>230</v>
      </c>
      <c r="D31">
        <v>2021</v>
      </c>
      <c r="E31" s="4">
        <v>2</v>
      </c>
      <c r="F31" s="4">
        <v>3</v>
      </c>
      <c r="G31" s="4">
        <v>4</v>
      </c>
      <c r="H31" s="4">
        <v>3</v>
      </c>
      <c r="I31" s="4">
        <v>3</v>
      </c>
      <c r="J31" s="4">
        <v>3</v>
      </c>
      <c r="K31" s="4">
        <v>3</v>
      </c>
      <c r="L31" s="4">
        <v>4</v>
      </c>
      <c r="M31" s="4">
        <v>4</v>
      </c>
      <c r="N31" s="4">
        <v>3</v>
      </c>
      <c r="O31" s="4">
        <v>1</v>
      </c>
      <c r="P31" s="4">
        <v>3</v>
      </c>
      <c r="Q31" s="4">
        <v>5</v>
      </c>
      <c r="R31" s="4">
        <v>4</v>
      </c>
      <c r="S31" s="4">
        <v>5</v>
      </c>
      <c r="T31" s="4">
        <v>3</v>
      </c>
      <c r="U31" s="4">
        <v>5</v>
      </c>
      <c r="V31" s="4">
        <v>2</v>
      </c>
      <c r="W31" s="4">
        <v>3</v>
      </c>
      <c r="X31" s="4">
        <v>5</v>
      </c>
      <c r="Y31" s="4">
        <v>3</v>
      </c>
      <c r="Z31" s="4">
        <v>2</v>
      </c>
      <c r="AA31" s="4">
        <v>2</v>
      </c>
      <c r="AB31" s="4">
        <v>2</v>
      </c>
      <c r="AC31" s="4">
        <v>2</v>
      </c>
      <c r="AD31" s="4">
        <v>2</v>
      </c>
      <c r="AE31" s="4">
        <v>2</v>
      </c>
      <c r="AF31" s="4">
        <v>2</v>
      </c>
      <c r="AG31" s="4">
        <v>3</v>
      </c>
      <c r="AH31" s="4">
        <v>3</v>
      </c>
      <c r="AI31" s="4">
        <v>4</v>
      </c>
      <c r="AJ31" s="4">
        <v>4</v>
      </c>
      <c r="AK31" s="4">
        <v>4</v>
      </c>
      <c r="AL31" s="4">
        <v>4</v>
      </c>
      <c r="AM31" s="4">
        <v>4</v>
      </c>
      <c r="AN31" s="4">
        <v>4</v>
      </c>
      <c r="AO31" s="4">
        <v>4</v>
      </c>
      <c r="AP31" s="4">
        <v>5</v>
      </c>
      <c r="AQ31" s="4">
        <v>2</v>
      </c>
      <c r="AR31" s="4">
        <v>3</v>
      </c>
      <c r="AS31" s="4">
        <v>3</v>
      </c>
      <c r="AT31" s="4">
        <v>4</v>
      </c>
      <c r="AU31" s="4">
        <v>5</v>
      </c>
      <c r="AV31" s="4">
        <v>2</v>
      </c>
      <c r="AW31" s="4">
        <v>5</v>
      </c>
      <c r="AX31" s="4">
        <v>5</v>
      </c>
      <c r="AY31" s="4">
        <v>5</v>
      </c>
      <c r="AZ31" s="3">
        <f t="shared" si="0"/>
        <v>3.2</v>
      </c>
      <c r="BA31" s="3">
        <f t="shared" si="1"/>
        <v>3.25</v>
      </c>
      <c r="BB31" s="3">
        <f t="shared" si="2"/>
        <v>3.75</v>
      </c>
      <c r="BC31" s="3">
        <f t="shared" si="3"/>
        <v>4</v>
      </c>
      <c r="BD31" s="3">
        <f t="shared" si="4"/>
        <v>2.125</v>
      </c>
      <c r="BE31" s="3">
        <f t="shared" si="5"/>
        <v>3.333333333333333</v>
      </c>
      <c r="BF31" s="3">
        <f t="shared" si="6"/>
        <v>3.7</v>
      </c>
      <c r="BG31" s="3">
        <f t="shared" si="7"/>
        <v>4.333333333333333</v>
      </c>
      <c r="BH31" s="3">
        <f t="shared" si="8"/>
        <v>3.2</v>
      </c>
      <c r="BI31" s="3">
        <f t="shared" si="9"/>
        <v>3.5999999999999996</v>
      </c>
      <c r="BJ31" s="3">
        <f t="shared" si="10"/>
        <v>2.4545454545454541</v>
      </c>
      <c r="BK31" s="3">
        <f t="shared" si="11"/>
        <v>3.9505494505494507</v>
      </c>
      <c r="BL31" s="3">
        <f t="shared" si="12"/>
        <v>3.5185</v>
      </c>
      <c r="BN31" t="s">
        <v>641</v>
      </c>
      <c r="BO31" t="str">
        <f t="shared" si="14"/>
        <v>('i2023110600029','2021','in2023110400001','2'),</v>
      </c>
      <c r="BP31" t="str">
        <f t="shared" si="15"/>
        <v>('i2023110600029','2021','in2023110400002','3'),</v>
      </c>
      <c r="BQ31" t="str">
        <f t="shared" si="16"/>
        <v>('i2023110600029','2021','in2023110400003','4'),</v>
      </c>
      <c r="BR31" t="str">
        <f t="shared" si="17"/>
        <v>('i2023110600029','2021','in2023110400004','3'),</v>
      </c>
      <c r="BS31" t="str">
        <f t="shared" si="18"/>
        <v>('i2023110600029','2021','in2023110400005','3'),</v>
      </c>
      <c r="BT31" t="str">
        <f t="shared" si="19"/>
        <v>('i2023110600029','2021','in2023110400006','3'),</v>
      </c>
      <c r="BU31" t="str">
        <f t="shared" si="20"/>
        <v>('i2023110600029','2021','in2023110400007','3'),</v>
      </c>
      <c r="BV31" t="str">
        <f t="shared" si="21"/>
        <v>('i2023110600029','2021','in2023110400008','4'),</v>
      </c>
      <c r="BW31" t="str">
        <f t="shared" si="22"/>
        <v>('i2023110600029','2021','in2023110400009','4'),</v>
      </c>
      <c r="BX31" t="str">
        <f t="shared" si="23"/>
        <v>('i2023110600029','2021','in2023110400010','3'),</v>
      </c>
      <c r="BY31" t="str">
        <f t="shared" si="24"/>
        <v>('i2023110600029','2021','in2023110400011','1'),</v>
      </c>
      <c r="BZ31" t="str">
        <f t="shared" si="25"/>
        <v>('i2023110600029','2021','in2023110400012','3'),</v>
      </c>
      <c r="CA31" t="str">
        <f t="shared" si="26"/>
        <v>('i2023110600029','2021','in2023110400013','5'),</v>
      </c>
      <c r="CB31" t="str">
        <f t="shared" si="27"/>
        <v>('i2023110600029','2021','in2023110400014','4'),</v>
      </c>
      <c r="CC31" t="str">
        <f t="shared" si="28"/>
        <v>('i2023110600029','2021','in2023110400015','5'),</v>
      </c>
      <c r="CD31" t="str">
        <f t="shared" si="29"/>
        <v>('i2023110600029','2021','in2023110400016','3'),</v>
      </c>
      <c r="CE31" t="str">
        <f t="shared" si="30"/>
        <v>('i2023110600029','2021','in2023110400017','5'),</v>
      </c>
      <c r="CF31" t="str">
        <f t="shared" si="31"/>
        <v>('i2023110600029','2021','in2023110400018','2'),</v>
      </c>
      <c r="CG31" t="str">
        <f t="shared" si="32"/>
        <v>('i2023110600029','2021','in2023110400019','3'),</v>
      </c>
      <c r="CH31" t="str">
        <f t="shared" si="33"/>
        <v>('i2023110600029','2021','in2023110400020','5'),</v>
      </c>
      <c r="CI31" t="str">
        <f t="shared" si="34"/>
        <v>('i2023110600029','2021','in2023110400021','3'),</v>
      </c>
      <c r="CJ31" t="str">
        <f t="shared" si="35"/>
        <v>('i2023110600029','2021','in2023110400022','2'),</v>
      </c>
      <c r="CK31" t="str">
        <f t="shared" si="36"/>
        <v>('i2023110600029','2021','in2023110400023','2'),</v>
      </c>
      <c r="CL31" t="str">
        <f t="shared" si="37"/>
        <v>('i2023110600029','2021','in2023110400024','2'),</v>
      </c>
      <c r="CM31" t="str">
        <f t="shared" si="38"/>
        <v>('i2023110600029','2021','in2023110400025','2'),</v>
      </c>
      <c r="CN31" t="str">
        <f t="shared" si="39"/>
        <v>('i2023110600029','2021','in2023110400026','2'),</v>
      </c>
      <c r="CO31" t="str">
        <f t="shared" si="40"/>
        <v>('i2023110600029','2021','in2023110400027','2'),</v>
      </c>
      <c r="CP31" t="str">
        <f t="shared" si="41"/>
        <v>('i2023110600029','2021','in2023110400028','2'),</v>
      </c>
      <c r="CQ31" t="str">
        <f t="shared" si="42"/>
        <v>('i2023110600029','2021','in2023110400029','3'),</v>
      </c>
      <c r="CR31" t="str">
        <f t="shared" si="43"/>
        <v>('i2023110600029','2021','in2023110400030','3'),</v>
      </c>
      <c r="CS31" t="str">
        <f t="shared" si="44"/>
        <v>('i2023110600029','2021','in2023110400031','4'),</v>
      </c>
      <c r="CT31" t="str">
        <f t="shared" si="45"/>
        <v>('i2023110600029','2021','in2023110400032','4'),</v>
      </c>
      <c r="CU31" t="str">
        <f t="shared" si="46"/>
        <v>('i2023110600029','2021','in2023110400033','4'),</v>
      </c>
      <c r="CV31" t="str">
        <f t="shared" si="47"/>
        <v>('i2023110600029','2021','in2023110400034','4'),</v>
      </c>
      <c r="CW31" t="str">
        <f t="shared" si="48"/>
        <v>('i2023110600029','2021','in2023110400035','4'),</v>
      </c>
      <c r="CX31" t="str">
        <f t="shared" si="49"/>
        <v>('i2023110600029','2021','in2023110400036','4'),</v>
      </c>
      <c r="CY31" t="str">
        <f t="shared" si="50"/>
        <v>('i2023110600029','2021','in2023110400037','4'),</v>
      </c>
      <c r="CZ31" t="str">
        <f t="shared" si="51"/>
        <v>('i2023110600029','2021','in2023110400038','5'),</v>
      </c>
      <c r="DA31" t="str">
        <f t="shared" si="52"/>
        <v>('i2023110600029','2021','in2023110400039','2'),</v>
      </c>
      <c r="DB31" t="str">
        <f t="shared" si="53"/>
        <v>('i2023110600029','2021','in2023110400040','3'),</v>
      </c>
      <c r="DC31" t="str">
        <f t="shared" si="54"/>
        <v>('i2023110600029','2021','in2023110400041','3'),</v>
      </c>
      <c r="DD31" t="str">
        <f t="shared" si="55"/>
        <v>('i2023110600029','2021','in2023110400042','4'),</v>
      </c>
      <c r="DE31" t="str">
        <f t="shared" si="56"/>
        <v>('i2023110600029','2021','in2023110400043','5'),</v>
      </c>
      <c r="DF31" t="str">
        <f t="shared" si="57"/>
        <v>('i2023110600029','2021','in2023110400044','2'),</v>
      </c>
      <c r="DG31" t="str">
        <f t="shared" si="58"/>
        <v>('i2023110600029','2021','in2023110400045','5'),</v>
      </c>
      <c r="DH31" t="str">
        <f t="shared" si="59"/>
        <v>('i2023110600029','2021','in2023110400046','5'),</v>
      </c>
      <c r="DI31" t="str">
        <f t="shared" si="60"/>
        <v>('i2023110600029','2021','in2023110400047','5');</v>
      </c>
    </row>
    <row r="32" spans="1:113" x14ac:dyDescent="0.25">
      <c r="A32" s="4" t="str">
        <f>INDEX('instansi pusat'!$B$2:$C$623,MATCH(C32,'instansi pusat'!$D$2:$D$623,0),2)</f>
        <v>i2023110600030</v>
      </c>
      <c r="B32" s="4">
        <v>6112</v>
      </c>
      <c r="C32" s="4" t="s">
        <v>232</v>
      </c>
      <c r="D32">
        <v>2021</v>
      </c>
      <c r="E32" s="4">
        <v>5</v>
      </c>
      <c r="F32" s="4">
        <v>5</v>
      </c>
      <c r="G32" s="4">
        <v>5</v>
      </c>
      <c r="H32" s="4">
        <v>5</v>
      </c>
      <c r="I32" s="4">
        <v>5</v>
      </c>
      <c r="J32" s="4">
        <v>5</v>
      </c>
      <c r="K32" s="4">
        <v>5</v>
      </c>
      <c r="L32" s="4">
        <v>5</v>
      </c>
      <c r="M32" s="4">
        <v>5</v>
      </c>
      <c r="N32" s="4">
        <v>5</v>
      </c>
      <c r="O32" s="4">
        <v>2</v>
      </c>
      <c r="P32" s="4">
        <v>3</v>
      </c>
      <c r="Q32" s="4">
        <v>2</v>
      </c>
      <c r="R32" s="4">
        <v>3</v>
      </c>
      <c r="S32" s="4">
        <v>5</v>
      </c>
      <c r="T32" s="4">
        <v>3</v>
      </c>
      <c r="U32" s="4">
        <v>3</v>
      </c>
      <c r="V32" s="4">
        <v>2</v>
      </c>
      <c r="W32" s="4">
        <v>3</v>
      </c>
      <c r="X32" s="4">
        <v>1</v>
      </c>
      <c r="Y32" s="4">
        <v>3</v>
      </c>
      <c r="Z32" s="4">
        <v>2</v>
      </c>
      <c r="AA32" s="4">
        <v>4</v>
      </c>
      <c r="AB32" s="4">
        <v>2</v>
      </c>
      <c r="AC32" s="4">
        <v>4</v>
      </c>
      <c r="AD32" s="4">
        <v>2</v>
      </c>
      <c r="AE32" s="4">
        <v>2</v>
      </c>
      <c r="AF32" s="4">
        <v>2</v>
      </c>
      <c r="AG32" s="4">
        <v>2</v>
      </c>
      <c r="AH32" s="4">
        <v>2</v>
      </c>
      <c r="AI32" s="4">
        <v>2</v>
      </c>
      <c r="AJ32" s="4">
        <v>4</v>
      </c>
      <c r="AK32" s="4">
        <v>4</v>
      </c>
      <c r="AL32" s="4">
        <v>4</v>
      </c>
      <c r="AM32" s="4">
        <v>4</v>
      </c>
      <c r="AN32" s="4">
        <v>4</v>
      </c>
      <c r="AO32" s="4">
        <v>3</v>
      </c>
      <c r="AP32" s="4">
        <v>4</v>
      </c>
      <c r="AQ32" s="4">
        <v>3</v>
      </c>
      <c r="AR32" s="4">
        <v>3</v>
      </c>
      <c r="AS32" s="4">
        <v>4</v>
      </c>
      <c r="AT32" s="4">
        <v>3</v>
      </c>
      <c r="AU32" s="4">
        <v>3</v>
      </c>
      <c r="AV32" s="4">
        <v>2</v>
      </c>
      <c r="AW32" s="4">
        <v>4</v>
      </c>
      <c r="AX32" s="4">
        <v>4</v>
      </c>
      <c r="AY32" s="4">
        <v>3</v>
      </c>
      <c r="AZ32" s="3">
        <f t="shared" si="0"/>
        <v>5</v>
      </c>
      <c r="BA32" s="3">
        <f t="shared" si="1"/>
        <v>2.5</v>
      </c>
      <c r="BB32" s="3">
        <f t="shared" si="2"/>
        <v>3.25</v>
      </c>
      <c r="BC32" s="3">
        <f t="shared" si="3"/>
        <v>2</v>
      </c>
      <c r="BD32" s="3">
        <f t="shared" si="4"/>
        <v>2.625</v>
      </c>
      <c r="BE32" s="3">
        <f t="shared" si="5"/>
        <v>2</v>
      </c>
      <c r="BF32" s="3">
        <f t="shared" si="6"/>
        <v>3.7</v>
      </c>
      <c r="BG32" s="3">
        <f t="shared" si="7"/>
        <v>3.1666666666666665</v>
      </c>
      <c r="BH32" s="3">
        <f t="shared" si="8"/>
        <v>5</v>
      </c>
      <c r="BI32" s="3">
        <f t="shared" si="9"/>
        <v>2.6999999999999997</v>
      </c>
      <c r="BJ32" s="3">
        <f t="shared" si="10"/>
        <v>2.4545454545454546</v>
      </c>
      <c r="BK32" s="3">
        <f t="shared" si="11"/>
        <v>3.4890109890109891</v>
      </c>
      <c r="BL32" s="3">
        <f t="shared" si="12"/>
        <v>3.3174999999999999</v>
      </c>
      <c r="BN32" t="s">
        <v>641</v>
      </c>
      <c r="BO32" t="str">
        <f t="shared" si="14"/>
        <v>('i2023110600030','2021','in2023110400001','5'),</v>
      </c>
      <c r="BP32" t="str">
        <f t="shared" si="15"/>
        <v>('i2023110600030','2021','in2023110400002','5'),</v>
      </c>
      <c r="BQ32" t="str">
        <f t="shared" si="16"/>
        <v>('i2023110600030','2021','in2023110400003','5'),</v>
      </c>
      <c r="BR32" t="str">
        <f t="shared" si="17"/>
        <v>('i2023110600030','2021','in2023110400004','5'),</v>
      </c>
      <c r="BS32" t="str">
        <f t="shared" si="18"/>
        <v>('i2023110600030','2021','in2023110400005','5'),</v>
      </c>
      <c r="BT32" t="str">
        <f t="shared" si="19"/>
        <v>('i2023110600030','2021','in2023110400006','5'),</v>
      </c>
      <c r="BU32" t="str">
        <f t="shared" si="20"/>
        <v>('i2023110600030','2021','in2023110400007','5'),</v>
      </c>
      <c r="BV32" t="str">
        <f t="shared" si="21"/>
        <v>('i2023110600030','2021','in2023110400008','5'),</v>
      </c>
      <c r="BW32" t="str">
        <f t="shared" si="22"/>
        <v>('i2023110600030','2021','in2023110400009','5'),</v>
      </c>
      <c r="BX32" t="str">
        <f t="shared" si="23"/>
        <v>('i2023110600030','2021','in2023110400010','5'),</v>
      </c>
      <c r="BY32" t="str">
        <f t="shared" si="24"/>
        <v>('i2023110600030','2021','in2023110400011','2'),</v>
      </c>
      <c r="BZ32" t="str">
        <f t="shared" si="25"/>
        <v>('i2023110600030','2021','in2023110400012','3'),</v>
      </c>
      <c r="CA32" t="str">
        <f t="shared" si="26"/>
        <v>('i2023110600030','2021','in2023110400013','2'),</v>
      </c>
      <c r="CB32" t="str">
        <f t="shared" si="27"/>
        <v>('i2023110600030','2021','in2023110400014','3'),</v>
      </c>
      <c r="CC32" t="str">
        <f t="shared" si="28"/>
        <v>('i2023110600030','2021','in2023110400015','5'),</v>
      </c>
      <c r="CD32" t="str">
        <f t="shared" si="29"/>
        <v>('i2023110600030','2021','in2023110400016','3'),</v>
      </c>
      <c r="CE32" t="str">
        <f t="shared" si="30"/>
        <v>('i2023110600030','2021','in2023110400017','3'),</v>
      </c>
      <c r="CF32" t="str">
        <f t="shared" si="31"/>
        <v>('i2023110600030','2021','in2023110400018','2'),</v>
      </c>
      <c r="CG32" t="str">
        <f t="shared" si="32"/>
        <v>('i2023110600030','2021','in2023110400019','3'),</v>
      </c>
      <c r="CH32" t="str">
        <f t="shared" si="33"/>
        <v>('i2023110600030','2021','in2023110400020','1'),</v>
      </c>
      <c r="CI32" t="str">
        <f t="shared" si="34"/>
        <v>('i2023110600030','2021','in2023110400021','3'),</v>
      </c>
      <c r="CJ32" t="str">
        <f t="shared" si="35"/>
        <v>('i2023110600030','2021','in2023110400022','2'),</v>
      </c>
      <c r="CK32" t="str">
        <f t="shared" si="36"/>
        <v>('i2023110600030','2021','in2023110400023','4'),</v>
      </c>
      <c r="CL32" t="str">
        <f t="shared" si="37"/>
        <v>('i2023110600030','2021','in2023110400024','2'),</v>
      </c>
      <c r="CM32" t="str">
        <f t="shared" si="38"/>
        <v>('i2023110600030','2021','in2023110400025','4'),</v>
      </c>
      <c r="CN32" t="str">
        <f t="shared" si="39"/>
        <v>('i2023110600030','2021','in2023110400026','2'),</v>
      </c>
      <c r="CO32" t="str">
        <f t="shared" si="40"/>
        <v>('i2023110600030','2021','in2023110400027','2'),</v>
      </c>
      <c r="CP32" t="str">
        <f t="shared" si="41"/>
        <v>('i2023110600030','2021','in2023110400028','2'),</v>
      </c>
      <c r="CQ32" t="str">
        <f t="shared" si="42"/>
        <v>('i2023110600030','2021','in2023110400029','2'),</v>
      </c>
      <c r="CR32" t="str">
        <f t="shared" si="43"/>
        <v>('i2023110600030','2021','in2023110400030','2'),</v>
      </c>
      <c r="CS32" t="str">
        <f t="shared" si="44"/>
        <v>('i2023110600030','2021','in2023110400031','2'),</v>
      </c>
      <c r="CT32" t="str">
        <f t="shared" si="45"/>
        <v>('i2023110600030','2021','in2023110400032','4'),</v>
      </c>
      <c r="CU32" t="str">
        <f t="shared" si="46"/>
        <v>('i2023110600030','2021','in2023110400033','4'),</v>
      </c>
      <c r="CV32" t="str">
        <f t="shared" si="47"/>
        <v>('i2023110600030','2021','in2023110400034','4'),</v>
      </c>
      <c r="CW32" t="str">
        <f t="shared" si="48"/>
        <v>('i2023110600030','2021','in2023110400035','4'),</v>
      </c>
      <c r="CX32" t="str">
        <f t="shared" si="49"/>
        <v>('i2023110600030','2021','in2023110400036','4'),</v>
      </c>
      <c r="CY32" t="str">
        <f t="shared" si="50"/>
        <v>('i2023110600030','2021','in2023110400037','3'),</v>
      </c>
      <c r="CZ32" t="str">
        <f t="shared" si="51"/>
        <v>('i2023110600030','2021','in2023110400038','4'),</v>
      </c>
      <c r="DA32" t="str">
        <f t="shared" si="52"/>
        <v>('i2023110600030','2021','in2023110400039','3'),</v>
      </c>
      <c r="DB32" t="str">
        <f t="shared" si="53"/>
        <v>('i2023110600030','2021','in2023110400040','3'),</v>
      </c>
      <c r="DC32" t="str">
        <f t="shared" si="54"/>
        <v>('i2023110600030','2021','in2023110400041','4'),</v>
      </c>
      <c r="DD32" t="str">
        <f t="shared" si="55"/>
        <v>('i2023110600030','2021','in2023110400042','3'),</v>
      </c>
      <c r="DE32" t="str">
        <f t="shared" si="56"/>
        <v>('i2023110600030','2021','in2023110400043','3'),</v>
      </c>
      <c r="DF32" t="str">
        <f t="shared" si="57"/>
        <v>('i2023110600030','2021','in2023110400044','2'),</v>
      </c>
      <c r="DG32" t="str">
        <f t="shared" si="58"/>
        <v>('i2023110600030','2021','in2023110400045','4'),</v>
      </c>
      <c r="DH32" t="str">
        <f t="shared" si="59"/>
        <v>('i2023110600030','2021','in2023110400046','4'),</v>
      </c>
      <c r="DI32" t="str">
        <f t="shared" si="60"/>
        <v>('i2023110600030','2021','in2023110400047','3');</v>
      </c>
    </row>
    <row r="33" spans="1:113" x14ac:dyDescent="0.25">
      <c r="A33" s="4" t="str">
        <f>INDEX('instansi pusat'!$B$2:$C$623,MATCH(C33,'instansi pusat'!$D$2:$D$623,0),2)</f>
        <v>i2023110600031</v>
      </c>
      <c r="B33" s="4">
        <v>6114</v>
      </c>
      <c r="C33" s="4" t="s">
        <v>234</v>
      </c>
      <c r="D33">
        <v>2021</v>
      </c>
      <c r="E33" s="4">
        <v>3</v>
      </c>
      <c r="F33" s="4">
        <v>2</v>
      </c>
      <c r="G33" s="4">
        <v>2</v>
      </c>
      <c r="H33" s="4">
        <v>3</v>
      </c>
      <c r="I33" s="4">
        <v>3</v>
      </c>
      <c r="J33" s="4">
        <v>3</v>
      </c>
      <c r="K33" s="4">
        <v>3</v>
      </c>
      <c r="L33" s="4">
        <v>3</v>
      </c>
      <c r="M33" s="4">
        <v>3</v>
      </c>
      <c r="N33" s="4">
        <v>3</v>
      </c>
      <c r="O33" s="4">
        <v>2</v>
      </c>
      <c r="P33" s="4">
        <v>3</v>
      </c>
      <c r="Q33" s="4">
        <v>3</v>
      </c>
      <c r="R33" s="4">
        <v>2</v>
      </c>
      <c r="S33" s="4">
        <v>1</v>
      </c>
      <c r="T33" s="4">
        <v>3</v>
      </c>
      <c r="U33" s="4">
        <v>1</v>
      </c>
      <c r="V33" s="4">
        <v>2</v>
      </c>
      <c r="W33" s="4">
        <v>2</v>
      </c>
      <c r="X33" s="4">
        <v>3</v>
      </c>
      <c r="Y33" s="4">
        <v>3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3</v>
      </c>
      <c r="AK33" s="4">
        <v>3</v>
      </c>
      <c r="AL33" s="4">
        <v>3</v>
      </c>
      <c r="AM33" s="4">
        <v>4</v>
      </c>
      <c r="AN33" s="4">
        <v>3</v>
      </c>
      <c r="AO33" s="4">
        <v>2</v>
      </c>
      <c r="AP33" s="4">
        <v>2</v>
      </c>
      <c r="AQ33" s="4">
        <v>2</v>
      </c>
      <c r="AR33" s="4">
        <v>2</v>
      </c>
      <c r="AS33" s="4">
        <v>2</v>
      </c>
      <c r="AT33" s="4">
        <v>2</v>
      </c>
      <c r="AU33" s="4">
        <v>1</v>
      </c>
      <c r="AV33" s="4">
        <v>1</v>
      </c>
      <c r="AW33" s="4">
        <v>3</v>
      </c>
      <c r="AX33" s="4">
        <v>4</v>
      </c>
      <c r="AY33" s="4">
        <v>3</v>
      </c>
      <c r="AZ33" s="3">
        <f t="shared" si="0"/>
        <v>2.8000000000000003</v>
      </c>
      <c r="BA33" s="3">
        <f t="shared" si="1"/>
        <v>2.5</v>
      </c>
      <c r="BB33" s="3">
        <f t="shared" si="2"/>
        <v>1.75</v>
      </c>
      <c r="BC33" s="3">
        <f t="shared" si="3"/>
        <v>2.5</v>
      </c>
      <c r="BD33" s="3">
        <f t="shared" si="4"/>
        <v>1.25</v>
      </c>
      <c r="BE33" s="3">
        <f t="shared" si="5"/>
        <v>1</v>
      </c>
      <c r="BF33" s="3">
        <f t="shared" si="6"/>
        <v>2.6</v>
      </c>
      <c r="BG33" s="3">
        <f t="shared" si="7"/>
        <v>2.333333333333333</v>
      </c>
      <c r="BH33" s="3">
        <f t="shared" si="8"/>
        <v>2.8000000000000003</v>
      </c>
      <c r="BI33" s="3">
        <f t="shared" si="9"/>
        <v>2.2000000000000002</v>
      </c>
      <c r="BJ33" s="3">
        <f t="shared" si="10"/>
        <v>1.1818181818181819</v>
      </c>
      <c r="BK33" s="3">
        <f t="shared" si="11"/>
        <v>2.4945054945054945</v>
      </c>
      <c r="BL33" s="3">
        <f t="shared" si="12"/>
        <v>2.2440000000000002</v>
      </c>
      <c r="BN33" t="s">
        <v>641</v>
      </c>
      <c r="BO33" t="str">
        <f t="shared" si="14"/>
        <v>('i2023110600031','2021','in2023110400001','3'),</v>
      </c>
      <c r="BP33" t="str">
        <f t="shared" si="15"/>
        <v>('i2023110600031','2021','in2023110400002','2'),</v>
      </c>
      <c r="BQ33" t="str">
        <f t="shared" si="16"/>
        <v>('i2023110600031','2021','in2023110400003','2'),</v>
      </c>
      <c r="BR33" t="str">
        <f t="shared" si="17"/>
        <v>('i2023110600031','2021','in2023110400004','3'),</v>
      </c>
      <c r="BS33" t="str">
        <f t="shared" si="18"/>
        <v>('i2023110600031','2021','in2023110400005','3'),</v>
      </c>
      <c r="BT33" t="str">
        <f t="shared" si="19"/>
        <v>('i2023110600031','2021','in2023110400006','3'),</v>
      </c>
      <c r="BU33" t="str">
        <f t="shared" si="20"/>
        <v>('i2023110600031','2021','in2023110400007','3'),</v>
      </c>
      <c r="BV33" t="str">
        <f t="shared" si="21"/>
        <v>('i2023110600031','2021','in2023110400008','3'),</v>
      </c>
      <c r="BW33" t="str">
        <f t="shared" si="22"/>
        <v>('i2023110600031','2021','in2023110400009','3'),</v>
      </c>
      <c r="BX33" t="str">
        <f t="shared" si="23"/>
        <v>('i2023110600031','2021','in2023110400010','3'),</v>
      </c>
      <c r="BY33" t="str">
        <f t="shared" si="24"/>
        <v>('i2023110600031','2021','in2023110400011','2'),</v>
      </c>
      <c r="BZ33" t="str">
        <f t="shared" si="25"/>
        <v>('i2023110600031','2021','in2023110400012','3'),</v>
      </c>
      <c r="CA33" t="str">
        <f t="shared" si="26"/>
        <v>('i2023110600031','2021','in2023110400013','3'),</v>
      </c>
      <c r="CB33" t="str">
        <f t="shared" si="27"/>
        <v>('i2023110600031','2021','in2023110400014','2'),</v>
      </c>
      <c r="CC33" t="str">
        <f t="shared" si="28"/>
        <v>('i2023110600031','2021','in2023110400015','1'),</v>
      </c>
      <c r="CD33" t="str">
        <f t="shared" si="29"/>
        <v>('i2023110600031','2021','in2023110400016','3'),</v>
      </c>
      <c r="CE33" t="str">
        <f t="shared" si="30"/>
        <v>('i2023110600031','2021','in2023110400017','1'),</v>
      </c>
      <c r="CF33" t="str">
        <f t="shared" si="31"/>
        <v>('i2023110600031','2021','in2023110400018','2'),</v>
      </c>
      <c r="CG33" t="str">
        <f t="shared" si="32"/>
        <v>('i2023110600031','2021','in2023110400019','2'),</v>
      </c>
      <c r="CH33" t="str">
        <f t="shared" si="33"/>
        <v>('i2023110600031','2021','in2023110400020','3'),</v>
      </c>
      <c r="CI33" t="str">
        <f t="shared" si="34"/>
        <v>('i2023110600031','2021','in2023110400021','3'),</v>
      </c>
      <c r="CJ33" t="str">
        <f t="shared" si="35"/>
        <v>('i2023110600031','2021','in2023110400022','1'),</v>
      </c>
      <c r="CK33" t="str">
        <f t="shared" si="36"/>
        <v>('i2023110600031','2021','in2023110400023','1'),</v>
      </c>
      <c r="CL33" t="str">
        <f t="shared" si="37"/>
        <v>('i2023110600031','2021','in2023110400024','1'),</v>
      </c>
      <c r="CM33" t="str">
        <f t="shared" si="38"/>
        <v>('i2023110600031','2021','in2023110400025','1'),</v>
      </c>
      <c r="CN33" t="str">
        <f t="shared" si="39"/>
        <v>('i2023110600031','2021','in2023110400026','1'),</v>
      </c>
      <c r="CO33" t="str">
        <f t="shared" si="40"/>
        <v>('i2023110600031','2021','in2023110400027','1'),</v>
      </c>
      <c r="CP33" t="str">
        <f t="shared" si="41"/>
        <v>('i2023110600031','2021','in2023110400028','1'),</v>
      </c>
      <c r="CQ33" t="str">
        <f t="shared" si="42"/>
        <v>('i2023110600031','2021','in2023110400029','1'),</v>
      </c>
      <c r="CR33" t="str">
        <f t="shared" si="43"/>
        <v>('i2023110600031','2021','in2023110400030','1'),</v>
      </c>
      <c r="CS33" t="str">
        <f t="shared" si="44"/>
        <v>('i2023110600031','2021','in2023110400031','1'),</v>
      </c>
      <c r="CT33" t="str">
        <f t="shared" si="45"/>
        <v>('i2023110600031','2021','in2023110400032','3'),</v>
      </c>
      <c r="CU33" t="str">
        <f t="shared" si="46"/>
        <v>('i2023110600031','2021','in2023110400033','3'),</v>
      </c>
      <c r="CV33" t="str">
        <f t="shared" si="47"/>
        <v>('i2023110600031','2021','in2023110400034','3'),</v>
      </c>
      <c r="CW33" t="str">
        <f t="shared" si="48"/>
        <v>('i2023110600031','2021','in2023110400035','4'),</v>
      </c>
      <c r="CX33" t="str">
        <f t="shared" si="49"/>
        <v>('i2023110600031','2021','in2023110400036','3'),</v>
      </c>
      <c r="CY33" t="str">
        <f t="shared" si="50"/>
        <v>('i2023110600031','2021','in2023110400037','2'),</v>
      </c>
      <c r="CZ33" t="str">
        <f t="shared" si="51"/>
        <v>('i2023110600031','2021','in2023110400038','2'),</v>
      </c>
      <c r="DA33" t="str">
        <f t="shared" si="52"/>
        <v>('i2023110600031','2021','in2023110400039','2'),</v>
      </c>
      <c r="DB33" t="str">
        <f t="shared" si="53"/>
        <v>('i2023110600031','2021','in2023110400040','2'),</v>
      </c>
      <c r="DC33" t="str">
        <f t="shared" si="54"/>
        <v>('i2023110600031','2021','in2023110400041','2'),</v>
      </c>
      <c r="DD33" t="str">
        <f t="shared" si="55"/>
        <v>('i2023110600031','2021','in2023110400042','2'),</v>
      </c>
      <c r="DE33" t="str">
        <f t="shared" si="56"/>
        <v>('i2023110600031','2021','in2023110400043','1'),</v>
      </c>
      <c r="DF33" t="str">
        <f t="shared" si="57"/>
        <v>('i2023110600031','2021','in2023110400044','1'),</v>
      </c>
      <c r="DG33" t="str">
        <f t="shared" si="58"/>
        <v>('i2023110600031','2021','in2023110400045','3'),</v>
      </c>
      <c r="DH33" t="str">
        <f t="shared" si="59"/>
        <v>('i2023110600031','2021','in2023110400046','4'),</v>
      </c>
      <c r="DI33" t="str">
        <f t="shared" si="60"/>
        <v>('i2023110600031','2021','in2023110400047','3');</v>
      </c>
    </row>
    <row r="34" spans="1:113" x14ac:dyDescent="0.25">
      <c r="A34" s="4" t="str">
        <f>INDEX('instansi pusat'!$B$2:$C$623,MATCH(C34,'instansi pusat'!$D$2:$D$623,0),2)</f>
        <v>i2023110600032</v>
      </c>
      <c r="B34" s="4">
        <v>6171</v>
      </c>
      <c r="C34" s="4" t="s">
        <v>563</v>
      </c>
      <c r="D34">
        <v>2021</v>
      </c>
      <c r="E34" s="4">
        <v>2</v>
      </c>
      <c r="F34" s="4">
        <v>2</v>
      </c>
      <c r="G34" s="4">
        <v>4</v>
      </c>
      <c r="H34" s="4">
        <v>1</v>
      </c>
      <c r="I34" s="4">
        <v>1</v>
      </c>
      <c r="J34" s="4">
        <v>3</v>
      </c>
      <c r="K34" s="4">
        <v>3</v>
      </c>
      <c r="L34" s="4">
        <v>3</v>
      </c>
      <c r="M34" s="4">
        <v>3</v>
      </c>
      <c r="N34" s="4">
        <v>5</v>
      </c>
      <c r="O34" s="4">
        <v>2</v>
      </c>
      <c r="P34" s="4">
        <v>3</v>
      </c>
      <c r="Q34" s="4">
        <v>3</v>
      </c>
      <c r="R34" s="4">
        <v>3</v>
      </c>
      <c r="S34" s="4">
        <v>3</v>
      </c>
      <c r="T34" s="4">
        <v>3</v>
      </c>
      <c r="U34" s="4">
        <v>3</v>
      </c>
      <c r="V34" s="4">
        <v>3</v>
      </c>
      <c r="W34" s="4">
        <v>4</v>
      </c>
      <c r="X34" s="4">
        <v>4</v>
      </c>
      <c r="Y34" s="4">
        <v>1</v>
      </c>
      <c r="Z34" s="4">
        <v>2</v>
      </c>
      <c r="AA34" s="4">
        <v>1</v>
      </c>
      <c r="AB34" s="4">
        <v>1</v>
      </c>
      <c r="AC34" s="4">
        <v>2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2</v>
      </c>
      <c r="AJ34" s="4">
        <v>4</v>
      </c>
      <c r="AK34" s="4">
        <v>4</v>
      </c>
      <c r="AL34" s="4">
        <v>4</v>
      </c>
      <c r="AM34" s="4">
        <v>4</v>
      </c>
      <c r="AN34" s="4">
        <v>4</v>
      </c>
      <c r="AO34" s="4">
        <v>3</v>
      </c>
      <c r="AP34" s="4">
        <v>4</v>
      </c>
      <c r="AQ34" s="4">
        <v>3</v>
      </c>
      <c r="AR34" s="4">
        <v>5</v>
      </c>
      <c r="AS34" s="4">
        <v>5</v>
      </c>
      <c r="AT34" s="4">
        <v>4</v>
      </c>
      <c r="AU34" s="4">
        <v>4</v>
      </c>
      <c r="AV34" s="4">
        <v>2</v>
      </c>
      <c r="AW34" s="4">
        <v>5</v>
      </c>
      <c r="AX34" s="4">
        <v>5</v>
      </c>
      <c r="AY34" s="4">
        <v>5</v>
      </c>
      <c r="AZ34" s="3">
        <f t="shared" si="0"/>
        <v>2.7</v>
      </c>
      <c r="BA34" s="3">
        <f t="shared" si="1"/>
        <v>2.75</v>
      </c>
      <c r="BB34" s="3">
        <f t="shared" si="2"/>
        <v>3</v>
      </c>
      <c r="BC34" s="3">
        <f t="shared" si="3"/>
        <v>4</v>
      </c>
      <c r="BD34" s="3">
        <f t="shared" si="4"/>
        <v>1.25</v>
      </c>
      <c r="BE34" s="3">
        <f t="shared" si="5"/>
        <v>1.3333333333333333</v>
      </c>
      <c r="BF34" s="3">
        <f t="shared" si="6"/>
        <v>4</v>
      </c>
      <c r="BG34" s="3">
        <f t="shared" si="7"/>
        <v>4.1666666666666661</v>
      </c>
      <c r="BH34" s="3">
        <f t="shared" si="8"/>
        <v>2.7</v>
      </c>
      <c r="BI34" s="3">
        <f t="shared" si="9"/>
        <v>3.1000000000000005</v>
      </c>
      <c r="BJ34" s="3">
        <f t="shared" si="10"/>
        <v>1.2727272727272727</v>
      </c>
      <c r="BK34" s="3">
        <f t="shared" si="11"/>
        <v>4.0659340659340657</v>
      </c>
      <c r="BL34" s="3">
        <f t="shared" si="12"/>
        <v>3.1859999999999999</v>
      </c>
      <c r="BN34" t="s">
        <v>641</v>
      </c>
      <c r="BO34" t="str">
        <f t="shared" si="14"/>
        <v>('i2023110600032','2021','in2023110400001','2'),</v>
      </c>
      <c r="BP34" t="str">
        <f t="shared" si="15"/>
        <v>('i2023110600032','2021','in2023110400002','2'),</v>
      </c>
      <c r="BQ34" t="str">
        <f t="shared" si="16"/>
        <v>('i2023110600032','2021','in2023110400003','4'),</v>
      </c>
      <c r="BR34" t="str">
        <f t="shared" si="17"/>
        <v>('i2023110600032','2021','in2023110400004','1'),</v>
      </c>
      <c r="BS34" t="str">
        <f t="shared" si="18"/>
        <v>('i2023110600032','2021','in2023110400005','1'),</v>
      </c>
      <c r="BT34" t="str">
        <f t="shared" si="19"/>
        <v>('i2023110600032','2021','in2023110400006','3'),</v>
      </c>
      <c r="BU34" t="str">
        <f t="shared" si="20"/>
        <v>('i2023110600032','2021','in2023110400007','3'),</v>
      </c>
      <c r="BV34" t="str">
        <f t="shared" si="21"/>
        <v>('i2023110600032','2021','in2023110400008','3'),</v>
      </c>
      <c r="BW34" t="str">
        <f t="shared" si="22"/>
        <v>('i2023110600032','2021','in2023110400009','3'),</v>
      </c>
      <c r="BX34" t="str">
        <f t="shared" si="23"/>
        <v>('i2023110600032','2021','in2023110400010','5'),</v>
      </c>
      <c r="BY34" t="str">
        <f t="shared" si="24"/>
        <v>('i2023110600032','2021','in2023110400011','2'),</v>
      </c>
      <c r="BZ34" t="str">
        <f t="shared" si="25"/>
        <v>('i2023110600032','2021','in2023110400012','3'),</v>
      </c>
      <c r="CA34" t="str">
        <f t="shared" si="26"/>
        <v>('i2023110600032','2021','in2023110400013','3'),</v>
      </c>
      <c r="CB34" t="str">
        <f t="shared" si="27"/>
        <v>('i2023110600032','2021','in2023110400014','3'),</v>
      </c>
      <c r="CC34" t="str">
        <f t="shared" si="28"/>
        <v>('i2023110600032','2021','in2023110400015','3'),</v>
      </c>
      <c r="CD34" t="str">
        <f t="shared" si="29"/>
        <v>('i2023110600032','2021','in2023110400016','3'),</v>
      </c>
      <c r="CE34" t="str">
        <f t="shared" si="30"/>
        <v>('i2023110600032','2021','in2023110400017','3'),</v>
      </c>
      <c r="CF34" t="str">
        <f t="shared" si="31"/>
        <v>('i2023110600032','2021','in2023110400018','3'),</v>
      </c>
      <c r="CG34" t="str">
        <f t="shared" si="32"/>
        <v>('i2023110600032','2021','in2023110400019','4'),</v>
      </c>
      <c r="CH34" t="str">
        <f t="shared" si="33"/>
        <v>('i2023110600032','2021','in2023110400020','4'),</v>
      </c>
      <c r="CI34" t="str">
        <f t="shared" si="34"/>
        <v>('i2023110600032','2021','in2023110400021','1'),</v>
      </c>
      <c r="CJ34" t="str">
        <f t="shared" si="35"/>
        <v>('i2023110600032','2021','in2023110400022','2'),</v>
      </c>
      <c r="CK34" t="str">
        <f t="shared" si="36"/>
        <v>('i2023110600032','2021','in2023110400023','1'),</v>
      </c>
      <c r="CL34" t="str">
        <f t="shared" si="37"/>
        <v>('i2023110600032','2021','in2023110400024','1'),</v>
      </c>
      <c r="CM34" t="str">
        <f t="shared" si="38"/>
        <v>('i2023110600032','2021','in2023110400025','2'),</v>
      </c>
      <c r="CN34" t="str">
        <f t="shared" si="39"/>
        <v>('i2023110600032','2021','in2023110400026','1'),</v>
      </c>
      <c r="CO34" t="str">
        <f t="shared" si="40"/>
        <v>('i2023110600032','2021','in2023110400027','1'),</v>
      </c>
      <c r="CP34" t="str">
        <f t="shared" si="41"/>
        <v>('i2023110600032','2021','in2023110400028','1'),</v>
      </c>
      <c r="CQ34" t="str">
        <f t="shared" si="42"/>
        <v>('i2023110600032','2021','in2023110400029','1'),</v>
      </c>
      <c r="CR34" t="str">
        <f t="shared" si="43"/>
        <v>('i2023110600032','2021','in2023110400030','1'),</v>
      </c>
      <c r="CS34" t="str">
        <f t="shared" si="44"/>
        <v>('i2023110600032','2021','in2023110400031','2'),</v>
      </c>
      <c r="CT34" t="str">
        <f t="shared" si="45"/>
        <v>('i2023110600032','2021','in2023110400032','4'),</v>
      </c>
      <c r="CU34" t="str">
        <f t="shared" si="46"/>
        <v>('i2023110600032','2021','in2023110400033','4'),</v>
      </c>
      <c r="CV34" t="str">
        <f t="shared" si="47"/>
        <v>('i2023110600032','2021','in2023110400034','4'),</v>
      </c>
      <c r="CW34" t="str">
        <f t="shared" si="48"/>
        <v>('i2023110600032','2021','in2023110400035','4'),</v>
      </c>
      <c r="CX34" t="str">
        <f t="shared" si="49"/>
        <v>('i2023110600032','2021','in2023110400036','4'),</v>
      </c>
      <c r="CY34" t="str">
        <f t="shared" si="50"/>
        <v>('i2023110600032','2021','in2023110400037','3'),</v>
      </c>
      <c r="CZ34" t="str">
        <f t="shared" si="51"/>
        <v>('i2023110600032','2021','in2023110400038','4'),</v>
      </c>
      <c r="DA34" t="str">
        <f t="shared" si="52"/>
        <v>('i2023110600032','2021','in2023110400039','3'),</v>
      </c>
      <c r="DB34" t="str">
        <f t="shared" si="53"/>
        <v>('i2023110600032','2021','in2023110400040','5'),</v>
      </c>
      <c r="DC34" t="str">
        <f t="shared" si="54"/>
        <v>('i2023110600032','2021','in2023110400041','5'),</v>
      </c>
      <c r="DD34" t="str">
        <f t="shared" si="55"/>
        <v>('i2023110600032','2021','in2023110400042','4'),</v>
      </c>
      <c r="DE34" t="str">
        <f t="shared" si="56"/>
        <v>('i2023110600032','2021','in2023110400043','4'),</v>
      </c>
      <c r="DF34" t="str">
        <f t="shared" si="57"/>
        <v>('i2023110600032','2021','in2023110400044','2'),</v>
      </c>
      <c r="DG34" t="str">
        <f t="shared" si="58"/>
        <v>('i2023110600032','2021','in2023110400045','5'),</v>
      </c>
      <c r="DH34" t="str">
        <f t="shared" si="59"/>
        <v>('i2023110600032','2021','in2023110400046','5'),</v>
      </c>
      <c r="DI34" t="str">
        <f t="shared" si="60"/>
        <v>('i2023110600032','2021','in2023110400047','5');</v>
      </c>
    </row>
    <row r="35" spans="1:113" x14ac:dyDescent="0.25">
      <c r="A35" s="4" t="str">
        <f>INDEX('instansi pusat'!$B$2:$C$623,MATCH(C35,'instansi pusat'!$D$2:$D$623,0),2)</f>
        <v>i2023110600033</v>
      </c>
      <c r="B35" s="4">
        <v>6173</v>
      </c>
      <c r="C35" s="4" t="s">
        <v>699</v>
      </c>
      <c r="D35">
        <v>2021</v>
      </c>
      <c r="E35" s="4">
        <v>3</v>
      </c>
      <c r="F35" s="4">
        <v>3</v>
      </c>
      <c r="G35" s="4">
        <v>3</v>
      </c>
      <c r="H35" s="4">
        <v>3</v>
      </c>
      <c r="I35" s="4">
        <v>3</v>
      </c>
      <c r="J35" s="4">
        <v>3</v>
      </c>
      <c r="K35" s="4">
        <v>3</v>
      </c>
      <c r="L35" s="4">
        <v>3</v>
      </c>
      <c r="M35" s="4">
        <v>3</v>
      </c>
      <c r="N35" s="4">
        <v>3</v>
      </c>
      <c r="O35" s="4">
        <v>2</v>
      </c>
      <c r="P35" s="4">
        <v>3</v>
      </c>
      <c r="Q35" s="4">
        <v>3</v>
      </c>
      <c r="R35" s="4">
        <v>4</v>
      </c>
      <c r="S35" s="4">
        <v>2</v>
      </c>
      <c r="T35" s="4">
        <v>2</v>
      </c>
      <c r="U35" s="4">
        <v>2</v>
      </c>
      <c r="V35" s="4">
        <v>3</v>
      </c>
      <c r="W35" s="4">
        <v>3</v>
      </c>
      <c r="X35" s="4">
        <v>3</v>
      </c>
      <c r="Y35" s="4">
        <v>3</v>
      </c>
      <c r="Z35" s="4">
        <v>3</v>
      </c>
      <c r="AA35" s="4">
        <v>3</v>
      </c>
      <c r="AB35" s="4">
        <v>3</v>
      </c>
      <c r="AC35" s="4">
        <v>2</v>
      </c>
      <c r="AD35" s="4">
        <v>1</v>
      </c>
      <c r="AE35" s="4">
        <v>1</v>
      </c>
      <c r="AF35" s="4">
        <v>3</v>
      </c>
      <c r="AG35" s="4">
        <v>2</v>
      </c>
      <c r="AH35" s="4">
        <v>1</v>
      </c>
      <c r="AI35" s="4">
        <v>3</v>
      </c>
      <c r="AJ35" s="4">
        <v>4</v>
      </c>
      <c r="AK35" s="4">
        <v>4</v>
      </c>
      <c r="AL35" s="4">
        <v>4</v>
      </c>
      <c r="AM35" s="4">
        <v>4</v>
      </c>
      <c r="AN35" s="4">
        <v>3</v>
      </c>
      <c r="AO35" s="4">
        <v>4</v>
      </c>
      <c r="AP35" s="4">
        <v>2</v>
      </c>
      <c r="AQ35" s="4">
        <v>2</v>
      </c>
      <c r="AR35" s="4">
        <v>2</v>
      </c>
      <c r="AS35" s="4">
        <v>3</v>
      </c>
      <c r="AT35" s="4">
        <v>4</v>
      </c>
      <c r="AU35" s="4">
        <v>1</v>
      </c>
      <c r="AV35" s="4">
        <v>4</v>
      </c>
      <c r="AW35" s="4">
        <v>5</v>
      </c>
      <c r="AX35" s="4">
        <v>4</v>
      </c>
      <c r="AY35" s="4">
        <v>4</v>
      </c>
      <c r="AZ35" s="3">
        <f t="shared" si="0"/>
        <v>3</v>
      </c>
      <c r="BA35" s="3">
        <f t="shared" si="1"/>
        <v>3</v>
      </c>
      <c r="BB35" s="3">
        <f t="shared" si="2"/>
        <v>2.25</v>
      </c>
      <c r="BC35" s="3">
        <f t="shared" si="3"/>
        <v>3</v>
      </c>
      <c r="BD35" s="3">
        <f t="shared" si="4"/>
        <v>2.375</v>
      </c>
      <c r="BE35" s="3">
        <f t="shared" si="5"/>
        <v>2</v>
      </c>
      <c r="BF35" s="3">
        <f t="shared" si="6"/>
        <v>3.2</v>
      </c>
      <c r="BG35" s="3">
        <f t="shared" si="7"/>
        <v>3.6666666666666665</v>
      </c>
      <c r="BH35" s="3">
        <f t="shared" si="8"/>
        <v>3</v>
      </c>
      <c r="BI35" s="3">
        <f t="shared" si="9"/>
        <v>2.7</v>
      </c>
      <c r="BJ35" s="3">
        <f t="shared" si="10"/>
        <v>2.2727272727272725</v>
      </c>
      <c r="BK35" s="3">
        <f t="shared" si="11"/>
        <v>3.3846153846153846</v>
      </c>
      <c r="BL35" s="3">
        <f t="shared" si="12"/>
        <v>2.98</v>
      </c>
      <c r="BN35" t="s">
        <v>641</v>
      </c>
      <c r="BO35" t="str">
        <f t="shared" si="14"/>
        <v>('i2023110600033','2021','in2023110400001','3'),</v>
      </c>
      <c r="BP35" t="str">
        <f t="shared" si="15"/>
        <v>('i2023110600033','2021','in2023110400002','3'),</v>
      </c>
      <c r="BQ35" t="str">
        <f t="shared" si="16"/>
        <v>('i2023110600033','2021','in2023110400003','3'),</v>
      </c>
      <c r="BR35" t="str">
        <f t="shared" si="17"/>
        <v>('i2023110600033','2021','in2023110400004','3'),</v>
      </c>
      <c r="BS35" t="str">
        <f t="shared" si="18"/>
        <v>('i2023110600033','2021','in2023110400005','3'),</v>
      </c>
      <c r="BT35" t="str">
        <f t="shared" si="19"/>
        <v>('i2023110600033','2021','in2023110400006','3'),</v>
      </c>
      <c r="BU35" t="str">
        <f t="shared" si="20"/>
        <v>('i2023110600033','2021','in2023110400007','3'),</v>
      </c>
      <c r="BV35" t="str">
        <f t="shared" si="21"/>
        <v>('i2023110600033','2021','in2023110400008','3'),</v>
      </c>
      <c r="BW35" t="str">
        <f t="shared" si="22"/>
        <v>('i2023110600033','2021','in2023110400009','3'),</v>
      </c>
      <c r="BX35" t="str">
        <f t="shared" si="23"/>
        <v>('i2023110600033','2021','in2023110400010','3'),</v>
      </c>
      <c r="BY35" t="str">
        <f t="shared" si="24"/>
        <v>('i2023110600033','2021','in2023110400011','2'),</v>
      </c>
      <c r="BZ35" t="str">
        <f t="shared" si="25"/>
        <v>('i2023110600033','2021','in2023110400012','3'),</v>
      </c>
      <c r="CA35" t="str">
        <f t="shared" si="26"/>
        <v>('i2023110600033','2021','in2023110400013','3'),</v>
      </c>
      <c r="CB35" t="str">
        <f t="shared" si="27"/>
        <v>('i2023110600033','2021','in2023110400014','4'),</v>
      </c>
      <c r="CC35" t="str">
        <f t="shared" si="28"/>
        <v>('i2023110600033','2021','in2023110400015','2'),</v>
      </c>
      <c r="CD35" t="str">
        <f t="shared" si="29"/>
        <v>('i2023110600033','2021','in2023110400016','2'),</v>
      </c>
      <c r="CE35" t="str">
        <f t="shared" si="30"/>
        <v>('i2023110600033','2021','in2023110400017','2'),</v>
      </c>
      <c r="CF35" t="str">
        <f t="shared" si="31"/>
        <v>('i2023110600033','2021','in2023110400018','3'),</v>
      </c>
      <c r="CG35" t="str">
        <f t="shared" si="32"/>
        <v>('i2023110600033','2021','in2023110400019','3'),</v>
      </c>
      <c r="CH35" t="str">
        <f t="shared" si="33"/>
        <v>('i2023110600033','2021','in2023110400020','3'),</v>
      </c>
      <c r="CI35" t="str">
        <f t="shared" si="34"/>
        <v>('i2023110600033','2021','in2023110400021','3'),</v>
      </c>
      <c r="CJ35" t="str">
        <f t="shared" si="35"/>
        <v>('i2023110600033','2021','in2023110400022','3'),</v>
      </c>
      <c r="CK35" t="str">
        <f t="shared" si="36"/>
        <v>('i2023110600033','2021','in2023110400023','3'),</v>
      </c>
      <c r="CL35" t="str">
        <f t="shared" si="37"/>
        <v>('i2023110600033','2021','in2023110400024','3'),</v>
      </c>
      <c r="CM35" t="str">
        <f t="shared" si="38"/>
        <v>('i2023110600033','2021','in2023110400025','2'),</v>
      </c>
      <c r="CN35" t="str">
        <f t="shared" si="39"/>
        <v>('i2023110600033','2021','in2023110400026','1'),</v>
      </c>
      <c r="CO35" t="str">
        <f t="shared" si="40"/>
        <v>('i2023110600033','2021','in2023110400027','1'),</v>
      </c>
      <c r="CP35" t="str">
        <f t="shared" si="41"/>
        <v>('i2023110600033','2021','in2023110400028','3'),</v>
      </c>
      <c r="CQ35" t="str">
        <f t="shared" si="42"/>
        <v>('i2023110600033','2021','in2023110400029','2'),</v>
      </c>
      <c r="CR35" t="str">
        <f t="shared" si="43"/>
        <v>('i2023110600033','2021','in2023110400030','1'),</v>
      </c>
      <c r="CS35" t="str">
        <f t="shared" si="44"/>
        <v>('i2023110600033','2021','in2023110400031','3'),</v>
      </c>
      <c r="CT35" t="str">
        <f t="shared" si="45"/>
        <v>('i2023110600033','2021','in2023110400032','4'),</v>
      </c>
      <c r="CU35" t="str">
        <f t="shared" si="46"/>
        <v>('i2023110600033','2021','in2023110400033','4'),</v>
      </c>
      <c r="CV35" t="str">
        <f t="shared" si="47"/>
        <v>('i2023110600033','2021','in2023110400034','4'),</v>
      </c>
      <c r="CW35" t="str">
        <f t="shared" si="48"/>
        <v>('i2023110600033','2021','in2023110400035','4'),</v>
      </c>
      <c r="CX35" t="str">
        <f t="shared" si="49"/>
        <v>('i2023110600033','2021','in2023110400036','3'),</v>
      </c>
      <c r="CY35" t="str">
        <f t="shared" si="50"/>
        <v>('i2023110600033','2021','in2023110400037','4'),</v>
      </c>
      <c r="CZ35" t="str">
        <f t="shared" si="51"/>
        <v>('i2023110600033','2021','in2023110400038','2'),</v>
      </c>
      <c r="DA35" t="str">
        <f t="shared" si="52"/>
        <v>('i2023110600033','2021','in2023110400039','2'),</v>
      </c>
      <c r="DB35" t="str">
        <f t="shared" si="53"/>
        <v>('i2023110600033','2021','in2023110400040','2'),</v>
      </c>
      <c r="DC35" t="str">
        <f t="shared" si="54"/>
        <v>('i2023110600033','2021','in2023110400041','3'),</v>
      </c>
      <c r="DD35" t="str">
        <f t="shared" si="55"/>
        <v>('i2023110600033','2021','in2023110400042','4'),</v>
      </c>
      <c r="DE35" t="str">
        <f t="shared" si="56"/>
        <v>('i2023110600033','2021','in2023110400043','1'),</v>
      </c>
      <c r="DF35" t="str">
        <f t="shared" si="57"/>
        <v>('i2023110600033','2021','in2023110400044','4'),</v>
      </c>
      <c r="DG35" t="str">
        <f t="shared" si="58"/>
        <v>('i2023110600033','2021','in2023110400045','5'),</v>
      </c>
      <c r="DH35" t="str">
        <f t="shared" si="59"/>
        <v>('i2023110600033','2021','in2023110400046','4'),</v>
      </c>
      <c r="DI35" t="str">
        <f t="shared" si="60"/>
        <v>('i2023110600033','2021','in2023110400047','4');</v>
      </c>
    </row>
    <row r="36" spans="1:113" x14ac:dyDescent="0.25">
      <c r="A36" s="4" t="str">
        <f>INDEX('instansi pusat'!$B$2:$C$623,MATCH(C36,'instansi pusat'!$D$2:$D$623,0),2)</f>
        <v>i2023110600034</v>
      </c>
      <c r="B36" s="4">
        <v>6179</v>
      </c>
      <c r="C36" s="4" t="s">
        <v>570</v>
      </c>
      <c r="D36">
        <v>2021</v>
      </c>
      <c r="E36" s="4">
        <v>3</v>
      </c>
      <c r="F36" s="4">
        <v>3</v>
      </c>
      <c r="G36" s="4">
        <v>3</v>
      </c>
      <c r="H36" s="4">
        <v>3</v>
      </c>
      <c r="I36" s="4">
        <v>3</v>
      </c>
      <c r="J36" s="4">
        <v>3</v>
      </c>
      <c r="K36" s="4">
        <v>3</v>
      </c>
      <c r="L36" s="4">
        <v>3</v>
      </c>
      <c r="M36" s="4">
        <v>2</v>
      </c>
      <c r="N36" s="4">
        <v>3</v>
      </c>
      <c r="O36" s="4">
        <v>2</v>
      </c>
      <c r="P36" s="4">
        <v>3</v>
      </c>
      <c r="Q36" s="4">
        <v>2</v>
      </c>
      <c r="R36" s="4">
        <v>2</v>
      </c>
      <c r="S36" s="4">
        <v>3</v>
      </c>
      <c r="T36" s="4">
        <v>3</v>
      </c>
      <c r="U36" s="4">
        <v>2</v>
      </c>
      <c r="V36" s="4">
        <v>2</v>
      </c>
      <c r="W36" s="4">
        <v>3</v>
      </c>
      <c r="X36" s="4">
        <v>2</v>
      </c>
      <c r="Y36" s="4">
        <v>3</v>
      </c>
      <c r="Z36" s="4">
        <v>2</v>
      </c>
      <c r="AA36" s="4">
        <v>1</v>
      </c>
      <c r="AB36" s="4">
        <v>2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2</v>
      </c>
      <c r="AJ36" s="4">
        <v>4</v>
      </c>
      <c r="AK36" s="4">
        <v>4</v>
      </c>
      <c r="AL36" s="4">
        <v>4</v>
      </c>
      <c r="AM36" s="4">
        <v>4</v>
      </c>
      <c r="AN36" s="4">
        <v>3</v>
      </c>
      <c r="AO36" s="4">
        <v>3</v>
      </c>
      <c r="AP36" s="4">
        <v>3</v>
      </c>
      <c r="AQ36" s="4">
        <v>3</v>
      </c>
      <c r="AR36" s="4">
        <v>3</v>
      </c>
      <c r="AS36" s="4">
        <v>3</v>
      </c>
      <c r="AT36" s="4">
        <v>4</v>
      </c>
      <c r="AU36" s="4">
        <v>2</v>
      </c>
      <c r="AV36" s="4">
        <v>4</v>
      </c>
      <c r="AW36" s="4">
        <v>2</v>
      </c>
      <c r="AX36" s="4">
        <v>4</v>
      </c>
      <c r="AY36" s="4">
        <v>3</v>
      </c>
      <c r="AZ36" s="3">
        <f t="shared" si="0"/>
        <v>2.9000000000000004</v>
      </c>
      <c r="BA36" s="3">
        <f t="shared" si="1"/>
        <v>2.25</v>
      </c>
      <c r="BB36" s="3">
        <f t="shared" si="2"/>
        <v>2.5</v>
      </c>
      <c r="BC36" s="3">
        <f t="shared" si="3"/>
        <v>2.5</v>
      </c>
      <c r="BD36" s="3">
        <f t="shared" si="4"/>
        <v>1.5</v>
      </c>
      <c r="BE36" s="3">
        <f t="shared" si="5"/>
        <v>1.3333333333333333</v>
      </c>
      <c r="BF36" s="3">
        <f t="shared" si="6"/>
        <v>3.4000000000000004</v>
      </c>
      <c r="BG36" s="3">
        <f t="shared" si="7"/>
        <v>3.1666666666666665</v>
      </c>
      <c r="BH36" s="3">
        <f t="shared" si="8"/>
        <v>2.9000000000000004</v>
      </c>
      <c r="BI36" s="3">
        <f t="shared" si="9"/>
        <v>2.4</v>
      </c>
      <c r="BJ36" s="3">
        <f t="shared" si="10"/>
        <v>1.4545454545454544</v>
      </c>
      <c r="BK36" s="3">
        <f t="shared" si="11"/>
        <v>3.3076923076923079</v>
      </c>
      <c r="BL36" s="3">
        <f t="shared" si="12"/>
        <v>2.7220000000000004</v>
      </c>
      <c r="BN36" t="s">
        <v>641</v>
      </c>
      <c r="BO36" t="str">
        <f t="shared" si="14"/>
        <v>('i2023110600034','2021','in2023110400001','3'),</v>
      </c>
      <c r="BP36" t="str">
        <f t="shared" si="15"/>
        <v>('i2023110600034','2021','in2023110400002','3'),</v>
      </c>
      <c r="BQ36" t="str">
        <f t="shared" si="16"/>
        <v>('i2023110600034','2021','in2023110400003','3'),</v>
      </c>
      <c r="BR36" t="str">
        <f t="shared" si="17"/>
        <v>('i2023110600034','2021','in2023110400004','3'),</v>
      </c>
      <c r="BS36" t="str">
        <f t="shared" si="18"/>
        <v>('i2023110600034','2021','in2023110400005','3'),</v>
      </c>
      <c r="BT36" t="str">
        <f t="shared" si="19"/>
        <v>('i2023110600034','2021','in2023110400006','3'),</v>
      </c>
      <c r="BU36" t="str">
        <f t="shared" si="20"/>
        <v>('i2023110600034','2021','in2023110400007','3'),</v>
      </c>
      <c r="BV36" t="str">
        <f t="shared" si="21"/>
        <v>('i2023110600034','2021','in2023110400008','3'),</v>
      </c>
      <c r="BW36" t="str">
        <f t="shared" si="22"/>
        <v>('i2023110600034','2021','in2023110400009','2'),</v>
      </c>
      <c r="BX36" t="str">
        <f t="shared" si="23"/>
        <v>('i2023110600034','2021','in2023110400010','3'),</v>
      </c>
      <c r="BY36" t="str">
        <f t="shared" si="24"/>
        <v>('i2023110600034','2021','in2023110400011','2'),</v>
      </c>
      <c r="BZ36" t="str">
        <f t="shared" si="25"/>
        <v>('i2023110600034','2021','in2023110400012','3'),</v>
      </c>
      <c r="CA36" t="str">
        <f t="shared" si="26"/>
        <v>('i2023110600034','2021','in2023110400013','2'),</v>
      </c>
      <c r="CB36" t="str">
        <f t="shared" si="27"/>
        <v>('i2023110600034','2021','in2023110400014','2'),</v>
      </c>
      <c r="CC36" t="str">
        <f t="shared" si="28"/>
        <v>('i2023110600034','2021','in2023110400015','3'),</v>
      </c>
      <c r="CD36" t="str">
        <f t="shared" si="29"/>
        <v>('i2023110600034','2021','in2023110400016','3'),</v>
      </c>
      <c r="CE36" t="str">
        <f t="shared" si="30"/>
        <v>('i2023110600034','2021','in2023110400017','2'),</v>
      </c>
      <c r="CF36" t="str">
        <f t="shared" si="31"/>
        <v>('i2023110600034','2021','in2023110400018','2'),</v>
      </c>
      <c r="CG36" t="str">
        <f t="shared" si="32"/>
        <v>('i2023110600034','2021','in2023110400019','3'),</v>
      </c>
      <c r="CH36" t="str">
        <f t="shared" si="33"/>
        <v>('i2023110600034','2021','in2023110400020','2'),</v>
      </c>
      <c r="CI36" t="str">
        <f t="shared" si="34"/>
        <v>('i2023110600034','2021','in2023110400021','3'),</v>
      </c>
      <c r="CJ36" t="str">
        <f t="shared" si="35"/>
        <v>('i2023110600034','2021','in2023110400022','2'),</v>
      </c>
      <c r="CK36" t="str">
        <f t="shared" si="36"/>
        <v>('i2023110600034','2021','in2023110400023','1'),</v>
      </c>
      <c r="CL36" t="str">
        <f t="shared" si="37"/>
        <v>('i2023110600034','2021','in2023110400024','2'),</v>
      </c>
      <c r="CM36" t="str">
        <f t="shared" si="38"/>
        <v>('i2023110600034','2021','in2023110400025','1'),</v>
      </c>
      <c r="CN36" t="str">
        <f t="shared" si="39"/>
        <v>('i2023110600034','2021','in2023110400026','1'),</v>
      </c>
      <c r="CO36" t="str">
        <f t="shared" si="40"/>
        <v>('i2023110600034','2021','in2023110400027','1'),</v>
      </c>
      <c r="CP36" t="str">
        <f t="shared" si="41"/>
        <v>('i2023110600034','2021','in2023110400028','1'),</v>
      </c>
      <c r="CQ36" t="str">
        <f t="shared" si="42"/>
        <v>('i2023110600034','2021','in2023110400029','1'),</v>
      </c>
      <c r="CR36" t="str">
        <f t="shared" si="43"/>
        <v>('i2023110600034','2021','in2023110400030','1'),</v>
      </c>
      <c r="CS36" t="str">
        <f t="shared" si="44"/>
        <v>('i2023110600034','2021','in2023110400031','2'),</v>
      </c>
      <c r="CT36" t="str">
        <f t="shared" si="45"/>
        <v>('i2023110600034','2021','in2023110400032','4'),</v>
      </c>
      <c r="CU36" t="str">
        <f t="shared" si="46"/>
        <v>('i2023110600034','2021','in2023110400033','4'),</v>
      </c>
      <c r="CV36" t="str">
        <f t="shared" si="47"/>
        <v>('i2023110600034','2021','in2023110400034','4'),</v>
      </c>
      <c r="CW36" t="str">
        <f t="shared" si="48"/>
        <v>('i2023110600034','2021','in2023110400035','4'),</v>
      </c>
      <c r="CX36" t="str">
        <f t="shared" si="49"/>
        <v>('i2023110600034','2021','in2023110400036','3'),</v>
      </c>
      <c r="CY36" t="str">
        <f t="shared" si="50"/>
        <v>('i2023110600034','2021','in2023110400037','3'),</v>
      </c>
      <c r="CZ36" t="str">
        <f t="shared" si="51"/>
        <v>('i2023110600034','2021','in2023110400038','3'),</v>
      </c>
      <c r="DA36" t="str">
        <f t="shared" si="52"/>
        <v>('i2023110600034','2021','in2023110400039','3'),</v>
      </c>
      <c r="DB36" t="str">
        <f t="shared" si="53"/>
        <v>('i2023110600034','2021','in2023110400040','3'),</v>
      </c>
      <c r="DC36" t="str">
        <f t="shared" si="54"/>
        <v>('i2023110600034','2021','in2023110400041','3'),</v>
      </c>
      <c r="DD36" t="str">
        <f t="shared" si="55"/>
        <v>('i2023110600034','2021','in2023110400042','4'),</v>
      </c>
      <c r="DE36" t="str">
        <f t="shared" si="56"/>
        <v>('i2023110600034','2021','in2023110400043','2'),</v>
      </c>
      <c r="DF36" t="str">
        <f t="shared" si="57"/>
        <v>('i2023110600034','2021','in2023110400044','4'),</v>
      </c>
      <c r="DG36" t="str">
        <f t="shared" si="58"/>
        <v>('i2023110600034','2021','in2023110400045','2'),</v>
      </c>
      <c r="DH36" t="str">
        <f t="shared" si="59"/>
        <v>('i2023110600034','2021','in2023110400046','4'),</v>
      </c>
      <c r="DI36" t="str">
        <f t="shared" si="60"/>
        <v>('i2023110600034','2021','in2023110400047','3');</v>
      </c>
    </row>
    <row r="37" spans="1:113" x14ac:dyDescent="0.25">
      <c r="A37" s="4" t="str">
        <f>INDEX('instansi pusat'!$B$2:$C$623,MATCH(C37,'instansi pusat'!$D$2:$D$623,0),2)</f>
        <v>i2023110600035</v>
      </c>
      <c r="B37" s="4">
        <v>6204</v>
      </c>
      <c r="C37" s="4" t="s">
        <v>198</v>
      </c>
      <c r="D37">
        <v>2021</v>
      </c>
      <c r="E37" s="4">
        <v>3</v>
      </c>
      <c r="F37" s="4">
        <v>3</v>
      </c>
      <c r="G37" s="4">
        <v>3</v>
      </c>
      <c r="H37" s="4">
        <v>3</v>
      </c>
      <c r="I37" s="4">
        <v>3</v>
      </c>
      <c r="J37" s="4">
        <v>3</v>
      </c>
      <c r="K37" s="4">
        <v>3</v>
      </c>
      <c r="L37" s="4">
        <v>2</v>
      </c>
      <c r="M37" s="4">
        <v>2</v>
      </c>
      <c r="N37" s="4">
        <v>4</v>
      </c>
      <c r="O37" s="4">
        <v>2</v>
      </c>
      <c r="P37" s="4">
        <v>3</v>
      </c>
      <c r="Q37" s="4">
        <v>3</v>
      </c>
      <c r="R37" s="4">
        <v>2</v>
      </c>
      <c r="S37" s="4">
        <v>3</v>
      </c>
      <c r="T37" s="4">
        <v>3</v>
      </c>
      <c r="U37" s="4">
        <v>4</v>
      </c>
      <c r="V37" s="4">
        <v>2</v>
      </c>
      <c r="W37" s="4">
        <v>3</v>
      </c>
      <c r="X37" s="4">
        <v>3</v>
      </c>
      <c r="Y37" s="4">
        <v>2</v>
      </c>
      <c r="Z37" s="4">
        <v>2</v>
      </c>
      <c r="AA37" s="4">
        <v>2</v>
      </c>
      <c r="AB37" s="4">
        <v>3</v>
      </c>
      <c r="AC37" s="4">
        <v>3</v>
      </c>
      <c r="AD37" s="4">
        <v>3</v>
      </c>
      <c r="AE37" s="4">
        <v>3</v>
      </c>
      <c r="AF37" s="4">
        <v>3</v>
      </c>
      <c r="AG37" s="4">
        <v>2</v>
      </c>
      <c r="AH37" s="4">
        <v>2</v>
      </c>
      <c r="AI37" s="4">
        <v>2</v>
      </c>
      <c r="AJ37" s="4">
        <v>3</v>
      </c>
      <c r="AK37" s="4">
        <v>3</v>
      </c>
      <c r="AL37" s="4">
        <v>3</v>
      </c>
      <c r="AM37" s="4">
        <v>4</v>
      </c>
      <c r="AN37" s="4">
        <v>3</v>
      </c>
      <c r="AO37" s="4">
        <v>3</v>
      </c>
      <c r="AP37" s="4">
        <v>3</v>
      </c>
      <c r="AQ37" s="4">
        <v>3</v>
      </c>
      <c r="AR37" s="4">
        <v>3</v>
      </c>
      <c r="AS37" s="4">
        <v>3</v>
      </c>
      <c r="AT37" s="4">
        <v>3</v>
      </c>
      <c r="AU37" s="4">
        <v>3</v>
      </c>
      <c r="AV37" s="4">
        <v>4</v>
      </c>
      <c r="AW37" s="4">
        <v>4</v>
      </c>
      <c r="AX37" s="4">
        <v>4</v>
      </c>
      <c r="AY37" s="4">
        <v>4</v>
      </c>
      <c r="AZ37" s="3">
        <f t="shared" si="0"/>
        <v>2.9000000000000004</v>
      </c>
      <c r="BA37" s="3">
        <f t="shared" si="1"/>
        <v>2.5</v>
      </c>
      <c r="BB37" s="3">
        <f t="shared" si="2"/>
        <v>3</v>
      </c>
      <c r="BC37" s="3">
        <f t="shared" si="3"/>
        <v>3</v>
      </c>
      <c r="BD37" s="3">
        <f t="shared" si="4"/>
        <v>2.625</v>
      </c>
      <c r="BE37" s="3">
        <f t="shared" si="5"/>
        <v>2</v>
      </c>
      <c r="BF37" s="3">
        <f t="shared" si="6"/>
        <v>3.1</v>
      </c>
      <c r="BG37" s="3">
        <f t="shared" si="7"/>
        <v>3.6666666666666665</v>
      </c>
      <c r="BH37" s="3">
        <f t="shared" si="8"/>
        <v>2.9000000000000004</v>
      </c>
      <c r="BI37" s="3">
        <f t="shared" si="9"/>
        <v>2.8000000000000003</v>
      </c>
      <c r="BJ37" s="3">
        <f t="shared" si="10"/>
        <v>2.4545454545454546</v>
      </c>
      <c r="BK37" s="3">
        <f t="shared" si="11"/>
        <v>3.3241758241758239</v>
      </c>
      <c r="BL37" s="3">
        <f t="shared" si="12"/>
        <v>2.9945000000000004</v>
      </c>
      <c r="BN37" t="s">
        <v>641</v>
      </c>
      <c r="BO37" t="str">
        <f t="shared" si="14"/>
        <v>('i2023110600035','2021','in2023110400001','3'),</v>
      </c>
      <c r="BP37" t="str">
        <f t="shared" si="15"/>
        <v>('i2023110600035','2021','in2023110400002','3'),</v>
      </c>
      <c r="BQ37" t="str">
        <f t="shared" si="16"/>
        <v>('i2023110600035','2021','in2023110400003','3'),</v>
      </c>
      <c r="BR37" t="str">
        <f t="shared" si="17"/>
        <v>('i2023110600035','2021','in2023110400004','3'),</v>
      </c>
      <c r="BS37" t="str">
        <f t="shared" si="18"/>
        <v>('i2023110600035','2021','in2023110400005','3'),</v>
      </c>
      <c r="BT37" t="str">
        <f t="shared" si="19"/>
        <v>('i2023110600035','2021','in2023110400006','3'),</v>
      </c>
      <c r="BU37" t="str">
        <f t="shared" si="20"/>
        <v>('i2023110600035','2021','in2023110400007','3'),</v>
      </c>
      <c r="BV37" t="str">
        <f t="shared" si="21"/>
        <v>('i2023110600035','2021','in2023110400008','2'),</v>
      </c>
      <c r="BW37" t="str">
        <f t="shared" si="22"/>
        <v>('i2023110600035','2021','in2023110400009','2'),</v>
      </c>
      <c r="BX37" t="str">
        <f t="shared" si="23"/>
        <v>('i2023110600035','2021','in2023110400010','4'),</v>
      </c>
      <c r="BY37" t="str">
        <f t="shared" si="24"/>
        <v>('i2023110600035','2021','in2023110400011','2'),</v>
      </c>
      <c r="BZ37" t="str">
        <f t="shared" si="25"/>
        <v>('i2023110600035','2021','in2023110400012','3'),</v>
      </c>
      <c r="CA37" t="str">
        <f t="shared" si="26"/>
        <v>('i2023110600035','2021','in2023110400013','3'),</v>
      </c>
      <c r="CB37" t="str">
        <f t="shared" si="27"/>
        <v>('i2023110600035','2021','in2023110400014','2'),</v>
      </c>
      <c r="CC37" t="str">
        <f t="shared" si="28"/>
        <v>('i2023110600035','2021','in2023110400015','3'),</v>
      </c>
      <c r="CD37" t="str">
        <f t="shared" si="29"/>
        <v>('i2023110600035','2021','in2023110400016','3'),</v>
      </c>
      <c r="CE37" t="str">
        <f t="shared" si="30"/>
        <v>('i2023110600035','2021','in2023110400017','4'),</v>
      </c>
      <c r="CF37" t="str">
        <f t="shared" si="31"/>
        <v>('i2023110600035','2021','in2023110400018','2'),</v>
      </c>
      <c r="CG37" t="str">
        <f t="shared" si="32"/>
        <v>('i2023110600035','2021','in2023110400019','3'),</v>
      </c>
      <c r="CH37" t="str">
        <f t="shared" si="33"/>
        <v>('i2023110600035','2021','in2023110400020','3'),</v>
      </c>
      <c r="CI37" t="str">
        <f t="shared" si="34"/>
        <v>('i2023110600035','2021','in2023110400021','2'),</v>
      </c>
      <c r="CJ37" t="str">
        <f t="shared" si="35"/>
        <v>('i2023110600035','2021','in2023110400022','2'),</v>
      </c>
      <c r="CK37" t="str">
        <f t="shared" si="36"/>
        <v>('i2023110600035','2021','in2023110400023','2'),</v>
      </c>
      <c r="CL37" t="str">
        <f t="shared" si="37"/>
        <v>('i2023110600035','2021','in2023110400024','3'),</v>
      </c>
      <c r="CM37" t="str">
        <f t="shared" si="38"/>
        <v>('i2023110600035','2021','in2023110400025','3'),</v>
      </c>
      <c r="CN37" t="str">
        <f t="shared" si="39"/>
        <v>('i2023110600035','2021','in2023110400026','3'),</v>
      </c>
      <c r="CO37" t="str">
        <f t="shared" si="40"/>
        <v>('i2023110600035','2021','in2023110400027','3'),</v>
      </c>
      <c r="CP37" t="str">
        <f t="shared" si="41"/>
        <v>('i2023110600035','2021','in2023110400028','3'),</v>
      </c>
      <c r="CQ37" t="str">
        <f t="shared" si="42"/>
        <v>('i2023110600035','2021','in2023110400029','2'),</v>
      </c>
      <c r="CR37" t="str">
        <f t="shared" si="43"/>
        <v>('i2023110600035','2021','in2023110400030','2'),</v>
      </c>
      <c r="CS37" t="str">
        <f t="shared" si="44"/>
        <v>('i2023110600035','2021','in2023110400031','2'),</v>
      </c>
      <c r="CT37" t="str">
        <f t="shared" si="45"/>
        <v>('i2023110600035','2021','in2023110400032','3'),</v>
      </c>
      <c r="CU37" t="str">
        <f t="shared" si="46"/>
        <v>('i2023110600035','2021','in2023110400033','3'),</v>
      </c>
      <c r="CV37" t="str">
        <f t="shared" si="47"/>
        <v>('i2023110600035','2021','in2023110400034','3'),</v>
      </c>
      <c r="CW37" t="str">
        <f t="shared" si="48"/>
        <v>('i2023110600035','2021','in2023110400035','4'),</v>
      </c>
      <c r="CX37" t="str">
        <f t="shared" si="49"/>
        <v>('i2023110600035','2021','in2023110400036','3'),</v>
      </c>
      <c r="CY37" t="str">
        <f t="shared" si="50"/>
        <v>('i2023110600035','2021','in2023110400037','3'),</v>
      </c>
      <c r="CZ37" t="str">
        <f t="shared" si="51"/>
        <v>('i2023110600035','2021','in2023110400038','3'),</v>
      </c>
      <c r="DA37" t="str">
        <f t="shared" si="52"/>
        <v>('i2023110600035','2021','in2023110400039','3'),</v>
      </c>
      <c r="DB37" t="str">
        <f t="shared" si="53"/>
        <v>('i2023110600035','2021','in2023110400040','3'),</v>
      </c>
      <c r="DC37" t="str">
        <f t="shared" si="54"/>
        <v>('i2023110600035','2021','in2023110400041','3'),</v>
      </c>
      <c r="DD37" t="str">
        <f t="shared" si="55"/>
        <v>('i2023110600035','2021','in2023110400042','3'),</v>
      </c>
      <c r="DE37" t="str">
        <f t="shared" si="56"/>
        <v>('i2023110600035','2021','in2023110400043','3'),</v>
      </c>
      <c r="DF37" t="str">
        <f t="shared" si="57"/>
        <v>('i2023110600035','2021','in2023110400044','4'),</v>
      </c>
      <c r="DG37" t="str">
        <f t="shared" si="58"/>
        <v>('i2023110600035','2021','in2023110400045','4'),</v>
      </c>
      <c r="DH37" t="str">
        <f t="shared" si="59"/>
        <v>('i2023110600035','2021','in2023110400046','4'),</v>
      </c>
      <c r="DI37" t="str">
        <f t="shared" si="60"/>
        <v>('i2023110600035','2021','in2023110400047','4');</v>
      </c>
    </row>
    <row r="38" spans="1:113" x14ac:dyDescent="0.25">
      <c r="A38" s="4" t="str">
        <f>INDEX('instansi pusat'!$B$2:$C$623,MATCH(C38,'instansi pusat'!$D$2:$D$623,0),2)</f>
        <v>i2023110600036</v>
      </c>
      <c r="B38" s="4">
        <v>6271</v>
      </c>
      <c r="C38" s="4" t="s">
        <v>558</v>
      </c>
      <c r="D38">
        <v>2021</v>
      </c>
      <c r="E38" s="4">
        <v>4</v>
      </c>
      <c r="F38" s="4">
        <v>4</v>
      </c>
      <c r="G38" s="4">
        <v>4</v>
      </c>
      <c r="H38" s="4">
        <v>3</v>
      </c>
      <c r="I38" s="4">
        <v>4</v>
      </c>
      <c r="J38" s="4">
        <v>3</v>
      </c>
      <c r="K38" s="4">
        <v>3</v>
      </c>
      <c r="L38" s="4">
        <v>5</v>
      </c>
      <c r="M38" s="4">
        <v>4</v>
      </c>
      <c r="N38" s="4">
        <v>3</v>
      </c>
      <c r="O38" s="4">
        <v>2</v>
      </c>
      <c r="P38" s="4">
        <v>3</v>
      </c>
      <c r="Q38" s="4">
        <v>4</v>
      </c>
      <c r="R38" s="4">
        <v>4</v>
      </c>
      <c r="S38" s="4">
        <v>4</v>
      </c>
      <c r="T38" s="4">
        <v>3</v>
      </c>
      <c r="U38" s="4">
        <v>4</v>
      </c>
      <c r="V38" s="4">
        <v>3</v>
      </c>
      <c r="W38" s="4">
        <v>3</v>
      </c>
      <c r="X38" s="4">
        <v>3</v>
      </c>
      <c r="Y38" s="4">
        <v>3</v>
      </c>
      <c r="Z38" s="4">
        <v>5</v>
      </c>
      <c r="AA38" s="4">
        <v>3</v>
      </c>
      <c r="AB38" s="4">
        <v>3</v>
      </c>
      <c r="AC38" s="4">
        <v>3</v>
      </c>
      <c r="AD38" s="4">
        <v>2</v>
      </c>
      <c r="AE38" s="4">
        <v>3</v>
      </c>
      <c r="AF38" s="4">
        <v>4</v>
      </c>
      <c r="AG38" s="4">
        <v>2</v>
      </c>
      <c r="AH38" s="4">
        <v>2</v>
      </c>
      <c r="AI38" s="4">
        <v>3</v>
      </c>
      <c r="AJ38" s="4">
        <v>3</v>
      </c>
      <c r="AK38" s="4">
        <v>3</v>
      </c>
      <c r="AL38" s="4">
        <v>3</v>
      </c>
      <c r="AM38" s="4">
        <v>4</v>
      </c>
      <c r="AN38" s="4">
        <v>3</v>
      </c>
      <c r="AO38" s="4">
        <v>3</v>
      </c>
      <c r="AP38" s="4">
        <v>3</v>
      </c>
      <c r="AQ38" s="4">
        <v>3</v>
      </c>
      <c r="AR38" s="4">
        <v>3</v>
      </c>
      <c r="AS38" s="4">
        <v>3</v>
      </c>
      <c r="AT38" s="4">
        <v>3</v>
      </c>
      <c r="AU38" s="4">
        <v>4</v>
      </c>
      <c r="AV38" s="4">
        <v>4</v>
      </c>
      <c r="AW38" s="4">
        <v>4</v>
      </c>
      <c r="AX38" s="4">
        <v>5</v>
      </c>
      <c r="AY38" s="4">
        <v>5</v>
      </c>
      <c r="AZ38" s="3">
        <f t="shared" si="0"/>
        <v>3.7</v>
      </c>
      <c r="BA38" s="3">
        <f t="shared" si="1"/>
        <v>3.25</v>
      </c>
      <c r="BB38" s="3">
        <f t="shared" si="2"/>
        <v>3.5</v>
      </c>
      <c r="BC38" s="3">
        <f t="shared" si="3"/>
        <v>3</v>
      </c>
      <c r="BD38" s="3">
        <f t="shared" si="4"/>
        <v>3.25</v>
      </c>
      <c r="BE38" s="3">
        <f t="shared" si="5"/>
        <v>2.333333333333333</v>
      </c>
      <c r="BF38" s="3">
        <f t="shared" si="6"/>
        <v>3.1</v>
      </c>
      <c r="BG38" s="3">
        <f t="shared" si="7"/>
        <v>4.1666666666666661</v>
      </c>
      <c r="BH38" s="3">
        <f t="shared" si="8"/>
        <v>3.7</v>
      </c>
      <c r="BI38" s="3">
        <f t="shared" si="9"/>
        <v>3.3000000000000003</v>
      </c>
      <c r="BJ38" s="3">
        <f t="shared" si="10"/>
        <v>3</v>
      </c>
      <c r="BK38" s="3">
        <f t="shared" si="11"/>
        <v>3.5219780219780219</v>
      </c>
      <c r="BL38" s="3">
        <f t="shared" si="12"/>
        <v>3.4035000000000002</v>
      </c>
      <c r="BN38" t="s">
        <v>641</v>
      </c>
      <c r="BO38" t="str">
        <f t="shared" si="14"/>
        <v>('i2023110600036','2021','in2023110400001','4'),</v>
      </c>
      <c r="BP38" t="str">
        <f t="shared" si="15"/>
        <v>('i2023110600036','2021','in2023110400002','4'),</v>
      </c>
      <c r="BQ38" t="str">
        <f t="shared" si="16"/>
        <v>('i2023110600036','2021','in2023110400003','4'),</v>
      </c>
      <c r="BR38" t="str">
        <f t="shared" si="17"/>
        <v>('i2023110600036','2021','in2023110400004','3'),</v>
      </c>
      <c r="BS38" t="str">
        <f t="shared" si="18"/>
        <v>('i2023110600036','2021','in2023110400005','4'),</v>
      </c>
      <c r="BT38" t="str">
        <f t="shared" si="19"/>
        <v>('i2023110600036','2021','in2023110400006','3'),</v>
      </c>
      <c r="BU38" t="str">
        <f t="shared" si="20"/>
        <v>('i2023110600036','2021','in2023110400007','3'),</v>
      </c>
      <c r="BV38" t="str">
        <f t="shared" si="21"/>
        <v>('i2023110600036','2021','in2023110400008','5'),</v>
      </c>
      <c r="BW38" t="str">
        <f t="shared" si="22"/>
        <v>('i2023110600036','2021','in2023110400009','4'),</v>
      </c>
      <c r="BX38" t="str">
        <f t="shared" si="23"/>
        <v>('i2023110600036','2021','in2023110400010','3'),</v>
      </c>
      <c r="BY38" t="str">
        <f t="shared" si="24"/>
        <v>('i2023110600036','2021','in2023110400011','2'),</v>
      </c>
      <c r="BZ38" t="str">
        <f t="shared" si="25"/>
        <v>('i2023110600036','2021','in2023110400012','3'),</v>
      </c>
      <c r="CA38" t="str">
        <f t="shared" si="26"/>
        <v>('i2023110600036','2021','in2023110400013','4'),</v>
      </c>
      <c r="CB38" t="str">
        <f t="shared" si="27"/>
        <v>('i2023110600036','2021','in2023110400014','4'),</v>
      </c>
      <c r="CC38" t="str">
        <f t="shared" si="28"/>
        <v>('i2023110600036','2021','in2023110400015','4'),</v>
      </c>
      <c r="CD38" t="str">
        <f t="shared" si="29"/>
        <v>('i2023110600036','2021','in2023110400016','3'),</v>
      </c>
      <c r="CE38" t="str">
        <f t="shared" si="30"/>
        <v>('i2023110600036','2021','in2023110400017','4'),</v>
      </c>
      <c r="CF38" t="str">
        <f t="shared" si="31"/>
        <v>('i2023110600036','2021','in2023110400018','3'),</v>
      </c>
      <c r="CG38" t="str">
        <f t="shared" si="32"/>
        <v>('i2023110600036','2021','in2023110400019','3'),</v>
      </c>
      <c r="CH38" t="str">
        <f t="shared" si="33"/>
        <v>('i2023110600036','2021','in2023110400020','3'),</v>
      </c>
      <c r="CI38" t="str">
        <f t="shared" si="34"/>
        <v>('i2023110600036','2021','in2023110400021','3'),</v>
      </c>
      <c r="CJ38" t="str">
        <f t="shared" si="35"/>
        <v>('i2023110600036','2021','in2023110400022','5'),</v>
      </c>
      <c r="CK38" t="str">
        <f t="shared" si="36"/>
        <v>('i2023110600036','2021','in2023110400023','3'),</v>
      </c>
      <c r="CL38" t="str">
        <f t="shared" si="37"/>
        <v>('i2023110600036','2021','in2023110400024','3'),</v>
      </c>
      <c r="CM38" t="str">
        <f t="shared" si="38"/>
        <v>('i2023110600036','2021','in2023110400025','3'),</v>
      </c>
      <c r="CN38" t="str">
        <f t="shared" si="39"/>
        <v>('i2023110600036','2021','in2023110400026','2'),</v>
      </c>
      <c r="CO38" t="str">
        <f t="shared" si="40"/>
        <v>('i2023110600036','2021','in2023110400027','3'),</v>
      </c>
      <c r="CP38" t="str">
        <f t="shared" si="41"/>
        <v>('i2023110600036','2021','in2023110400028','4'),</v>
      </c>
      <c r="CQ38" t="str">
        <f t="shared" si="42"/>
        <v>('i2023110600036','2021','in2023110400029','2'),</v>
      </c>
      <c r="CR38" t="str">
        <f t="shared" si="43"/>
        <v>('i2023110600036','2021','in2023110400030','2'),</v>
      </c>
      <c r="CS38" t="str">
        <f t="shared" si="44"/>
        <v>('i2023110600036','2021','in2023110400031','3'),</v>
      </c>
      <c r="CT38" t="str">
        <f t="shared" si="45"/>
        <v>('i2023110600036','2021','in2023110400032','3'),</v>
      </c>
      <c r="CU38" t="str">
        <f t="shared" si="46"/>
        <v>('i2023110600036','2021','in2023110400033','3'),</v>
      </c>
      <c r="CV38" t="str">
        <f t="shared" si="47"/>
        <v>('i2023110600036','2021','in2023110400034','3'),</v>
      </c>
      <c r="CW38" t="str">
        <f t="shared" si="48"/>
        <v>('i2023110600036','2021','in2023110400035','4'),</v>
      </c>
      <c r="CX38" t="str">
        <f t="shared" si="49"/>
        <v>('i2023110600036','2021','in2023110400036','3'),</v>
      </c>
      <c r="CY38" t="str">
        <f t="shared" si="50"/>
        <v>('i2023110600036','2021','in2023110400037','3'),</v>
      </c>
      <c r="CZ38" t="str">
        <f t="shared" si="51"/>
        <v>('i2023110600036','2021','in2023110400038','3'),</v>
      </c>
      <c r="DA38" t="str">
        <f t="shared" si="52"/>
        <v>('i2023110600036','2021','in2023110400039','3'),</v>
      </c>
      <c r="DB38" t="str">
        <f t="shared" si="53"/>
        <v>('i2023110600036','2021','in2023110400040','3'),</v>
      </c>
      <c r="DC38" t="str">
        <f t="shared" si="54"/>
        <v>('i2023110600036','2021','in2023110400041','3'),</v>
      </c>
      <c r="DD38" t="str">
        <f t="shared" si="55"/>
        <v>('i2023110600036','2021','in2023110400042','3'),</v>
      </c>
      <c r="DE38" t="str">
        <f t="shared" si="56"/>
        <v>('i2023110600036','2021','in2023110400043','4'),</v>
      </c>
      <c r="DF38" t="str">
        <f t="shared" si="57"/>
        <v>('i2023110600036','2021','in2023110400044','4'),</v>
      </c>
      <c r="DG38" t="str">
        <f t="shared" si="58"/>
        <v>('i2023110600036','2021','in2023110400045','4'),</v>
      </c>
      <c r="DH38" t="str">
        <f t="shared" si="59"/>
        <v>('i2023110600036','2021','in2023110400046','5'),</v>
      </c>
      <c r="DI38" t="str">
        <f t="shared" si="60"/>
        <v>('i2023110600036','2021','in2023110400047','5');</v>
      </c>
    </row>
    <row r="39" spans="1:113" x14ac:dyDescent="0.25">
      <c r="A39" s="4" t="str">
        <f>INDEX('instansi pusat'!$B$2:$C$623,MATCH(C39,'instansi pusat'!$D$2:$D$623,0),2)</f>
        <v>i2023110600037</v>
      </c>
      <c r="B39" s="4">
        <v>6272</v>
      </c>
      <c r="C39" s="4" t="s">
        <v>559</v>
      </c>
      <c r="D39">
        <v>2021</v>
      </c>
      <c r="E39" s="4">
        <v>1</v>
      </c>
      <c r="F39" s="4">
        <v>3</v>
      </c>
      <c r="G39" s="4">
        <v>1</v>
      </c>
      <c r="H39" s="4">
        <v>2</v>
      </c>
      <c r="I39" s="4">
        <v>2</v>
      </c>
      <c r="J39" s="4">
        <v>2</v>
      </c>
      <c r="K39" s="4">
        <v>1</v>
      </c>
      <c r="L39" s="4">
        <v>2</v>
      </c>
      <c r="M39" s="4">
        <v>1</v>
      </c>
      <c r="N39" s="4">
        <v>4</v>
      </c>
      <c r="O39" s="4">
        <v>1</v>
      </c>
      <c r="P39" s="4">
        <v>3</v>
      </c>
      <c r="Q39" s="4">
        <v>2</v>
      </c>
      <c r="R39" s="4">
        <v>1</v>
      </c>
      <c r="S39" s="4">
        <v>1</v>
      </c>
      <c r="T39" s="4">
        <v>1</v>
      </c>
      <c r="U39" s="4">
        <v>1</v>
      </c>
      <c r="V39" s="4">
        <v>1</v>
      </c>
      <c r="W39" s="4">
        <v>4</v>
      </c>
      <c r="X39" s="4">
        <v>3</v>
      </c>
      <c r="Y39" s="4">
        <v>1</v>
      </c>
      <c r="Z39" s="4">
        <v>1</v>
      </c>
      <c r="AA39" s="4">
        <v>1</v>
      </c>
      <c r="AB39" s="4">
        <v>1</v>
      </c>
      <c r="AC39" s="4">
        <v>2</v>
      </c>
      <c r="AD39" s="4">
        <v>1</v>
      </c>
      <c r="AE39" s="4">
        <v>2</v>
      </c>
      <c r="AF39" s="4">
        <v>1</v>
      </c>
      <c r="AG39" s="4">
        <v>1</v>
      </c>
      <c r="AH39" s="4">
        <v>1</v>
      </c>
      <c r="AI39" s="4">
        <v>1</v>
      </c>
      <c r="AJ39" s="4">
        <v>3</v>
      </c>
      <c r="AK39" s="4">
        <v>4</v>
      </c>
      <c r="AL39" s="4">
        <v>3</v>
      </c>
      <c r="AM39" s="4">
        <v>4</v>
      </c>
      <c r="AN39" s="4">
        <v>4</v>
      </c>
      <c r="AO39" s="4">
        <v>2</v>
      </c>
      <c r="AP39" s="4">
        <v>1</v>
      </c>
      <c r="AQ39" s="4">
        <v>1</v>
      </c>
      <c r="AR39" s="4">
        <v>3</v>
      </c>
      <c r="AS39" s="4">
        <v>1</v>
      </c>
      <c r="AT39" s="4">
        <v>1</v>
      </c>
      <c r="AU39" s="4">
        <v>2</v>
      </c>
      <c r="AV39" s="4">
        <v>2</v>
      </c>
      <c r="AW39" s="4">
        <v>4</v>
      </c>
      <c r="AX39" s="4">
        <v>3</v>
      </c>
      <c r="AY39" s="4">
        <v>2</v>
      </c>
      <c r="AZ39" s="3">
        <f t="shared" si="0"/>
        <v>1.9000000000000001</v>
      </c>
      <c r="BA39" s="3">
        <f t="shared" si="1"/>
        <v>1.75</v>
      </c>
      <c r="BB39" s="3">
        <f t="shared" si="2"/>
        <v>1</v>
      </c>
      <c r="BC39" s="3">
        <f t="shared" si="3"/>
        <v>3.5</v>
      </c>
      <c r="BD39" s="3">
        <f t="shared" si="4"/>
        <v>1.25</v>
      </c>
      <c r="BE39" s="3">
        <f t="shared" si="5"/>
        <v>1</v>
      </c>
      <c r="BF39" s="3">
        <f t="shared" si="6"/>
        <v>2.6</v>
      </c>
      <c r="BG39" s="3">
        <f t="shared" si="7"/>
        <v>2.333333333333333</v>
      </c>
      <c r="BH39" s="3">
        <f t="shared" si="8"/>
        <v>1.9000000000000001</v>
      </c>
      <c r="BI39" s="3">
        <f t="shared" si="9"/>
        <v>1.8000000000000003</v>
      </c>
      <c r="BJ39" s="3">
        <f t="shared" si="10"/>
        <v>1.1818181818181819</v>
      </c>
      <c r="BK39" s="3">
        <f t="shared" si="11"/>
        <v>2.4945054945054945</v>
      </c>
      <c r="BL39" s="3">
        <f t="shared" si="12"/>
        <v>2.0270000000000001</v>
      </c>
      <c r="BN39" t="s">
        <v>641</v>
      </c>
      <c r="BO39" t="str">
        <f t="shared" si="14"/>
        <v>('i2023110600037','2021','in2023110400001','1'),</v>
      </c>
      <c r="BP39" t="str">
        <f t="shared" si="15"/>
        <v>('i2023110600037','2021','in2023110400002','3'),</v>
      </c>
      <c r="BQ39" t="str">
        <f t="shared" si="16"/>
        <v>('i2023110600037','2021','in2023110400003','1'),</v>
      </c>
      <c r="BR39" t="str">
        <f t="shared" si="17"/>
        <v>('i2023110600037','2021','in2023110400004','2'),</v>
      </c>
      <c r="BS39" t="str">
        <f t="shared" si="18"/>
        <v>('i2023110600037','2021','in2023110400005','2'),</v>
      </c>
      <c r="BT39" t="str">
        <f t="shared" si="19"/>
        <v>('i2023110600037','2021','in2023110400006','2'),</v>
      </c>
      <c r="BU39" t="str">
        <f t="shared" si="20"/>
        <v>('i2023110600037','2021','in2023110400007','1'),</v>
      </c>
      <c r="BV39" t="str">
        <f t="shared" si="21"/>
        <v>('i2023110600037','2021','in2023110400008','2'),</v>
      </c>
      <c r="BW39" t="str">
        <f t="shared" si="22"/>
        <v>('i2023110600037','2021','in2023110400009','1'),</v>
      </c>
      <c r="BX39" t="str">
        <f t="shared" si="23"/>
        <v>('i2023110600037','2021','in2023110400010','4'),</v>
      </c>
      <c r="BY39" t="str">
        <f t="shared" si="24"/>
        <v>('i2023110600037','2021','in2023110400011','1'),</v>
      </c>
      <c r="BZ39" t="str">
        <f t="shared" si="25"/>
        <v>('i2023110600037','2021','in2023110400012','3'),</v>
      </c>
      <c r="CA39" t="str">
        <f t="shared" si="26"/>
        <v>('i2023110600037','2021','in2023110400013','2'),</v>
      </c>
      <c r="CB39" t="str">
        <f t="shared" si="27"/>
        <v>('i2023110600037','2021','in2023110400014','1'),</v>
      </c>
      <c r="CC39" t="str">
        <f t="shared" si="28"/>
        <v>('i2023110600037','2021','in2023110400015','1'),</v>
      </c>
      <c r="CD39" t="str">
        <f t="shared" si="29"/>
        <v>('i2023110600037','2021','in2023110400016','1'),</v>
      </c>
      <c r="CE39" t="str">
        <f t="shared" si="30"/>
        <v>('i2023110600037','2021','in2023110400017','1'),</v>
      </c>
      <c r="CF39" t="str">
        <f t="shared" si="31"/>
        <v>('i2023110600037','2021','in2023110400018','1'),</v>
      </c>
      <c r="CG39" t="str">
        <f t="shared" si="32"/>
        <v>('i2023110600037','2021','in2023110400019','4'),</v>
      </c>
      <c r="CH39" t="str">
        <f t="shared" si="33"/>
        <v>('i2023110600037','2021','in2023110400020','3'),</v>
      </c>
      <c r="CI39" t="str">
        <f t="shared" si="34"/>
        <v>('i2023110600037','2021','in2023110400021','1'),</v>
      </c>
      <c r="CJ39" t="str">
        <f t="shared" si="35"/>
        <v>('i2023110600037','2021','in2023110400022','1'),</v>
      </c>
      <c r="CK39" t="str">
        <f t="shared" si="36"/>
        <v>('i2023110600037','2021','in2023110400023','1'),</v>
      </c>
      <c r="CL39" t="str">
        <f t="shared" si="37"/>
        <v>('i2023110600037','2021','in2023110400024','1'),</v>
      </c>
      <c r="CM39" t="str">
        <f t="shared" si="38"/>
        <v>('i2023110600037','2021','in2023110400025','2'),</v>
      </c>
      <c r="CN39" t="str">
        <f t="shared" si="39"/>
        <v>('i2023110600037','2021','in2023110400026','1'),</v>
      </c>
      <c r="CO39" t="str">
        <f t="shared" si="40"/>
        <v>('i2023110600037','2021','in2023110400027','2'),</v>
      </c>
      <c r="CP39" t="str">
        <f t="shared" si="41"/>
        <v>('i2023110600037','2021','in2023110400028','1'),</v>
      </c>
      <c r="CQ39" t="str">
        <f t="shared" si="42"/>
        <v>('i2023110600037','2021','in2023110400029','1'),</v>
      </c>
      <c r="CR39" t="str">
        <f t="shared" si="43"/>
        <v>('i2023110600037','2021','in2023110400030','1'),</v>
      </c>
      <c r="CS39" t="str">
        <f t="shared" si="44"/>
        <v>('i2023110600037','2021','in2023110400031','1'),</v>
      </c>
      <c r="CT39" t="str">
        <f t="shared" si="45"/>
        <v>('i2023110600037','2021','in2023110400032','3'),</v>
      </c>
      <c r="CU39" t="str">
        <f t="shared" si="46"/>
        <v>('i2023110600037','2021','in2023110400033','4'),</v>
      </c>
      <c r="CV39" t="str">
        <f t="shared" si="47"/>
        <v>('i2023110600037','2021','in2023110400034','3'),</v>
      </c>
      <c r="CW39" t="str">
        <f t="shared" si="48"/>
        <v>('i2023110600037','2021','in2023110400035','4'),</v>
      </c>
      <c r="CX39" t="str">
        <f t="shared" si="49"/>
        <v>('i2023110600037','2021','in2023110400036','4'),</v>
      </c>
      <c r="CY39" t="str">
        <f t="shared" si="50"/>
        <v>('i2023110600037','2021','in2023110400037','2'),</v>
      </c>
      <c r="CZ39" t="str">
        <f t="shared" si="51"/>
        <v>('i2023110600037','2021','in2023110400038','1'),</v>
      </c>
      <c r="DA39" t="str">
        <f t="shared" si="52"/>
        <v>('i2023110600037','2021','in2023110400039','1'),</v>
      </c>
      <c r="DB39" t="str">
        <f t="shared" si="53"/>
        <v>('i2023110600037','2021','in2023110400040','3'),</v>
      </c>
      <c r="DC39" t="str">
        <f t="shared" si="54"/>
        <v>('i2023110600037','2021','in2023110400041','1'),</v>
      </c>
      <c r="DD39" t="str">
        <f t="shared" si="55"/>
        <v>('i2023110600037','2021','in2023110400042','1'),</v>
      </c>
      <c r="DE39" t="str">
        <f t="shared" si="56"/>
        <v>('i2023110600037','2021','in2023110400043','2'),</v>
      </c>
      <c r="DF39" t="str">
        <f t="shared" si="57"/>
        <v>('i2023110600037','2021','in2023110400044','2'),</v>
      </c>
      <c r="DG39" t="str">
        <f t="shared" si="58"/>
        <v>('i2023110600037','2021','in2023110400045','4'),</v>
      </c>
      <c r="DH39" t="str">
        <f t="shared" si="59"/>
        <v>('i2023110600037','2021','in2023110400046','3'),</v>
      </c>
      <c r="DI39" t="str">
        <f t="shared" si="60"/>
        <v>('i2023110600037','2021','in2023110400047','2');</v>
      </c>
    </row>
    <row r="40" spans="1:113" x14ac:dyDescent="0.25">
      <c r="A40" s="4" t="str">
        <f>INDEX('instansi pusat'!$B$2:$C$623,MATCH(C40,'instansi pusat'!$D$2:$D$623,0),2)</f>
        <v>i2023110600038</v>
      </c>
      <c r="B40" s="4">
        <v>6302</v>
      </c>
      <c r="C40" s="4" t="s">
        <v>537</v>
      </c>
      <c r="D40">
        <v>2021</v>
      </c>
      <c r="E40" s="4">
        <v>3</v>
      </c>
      <c r="F40" s="4">
        <v>3</v>
      </c>
      <c r="G40" s="4">
        <v>1</v>
      </c>
      <c r="H40" s="4">
        <v>3</v>
      </c>
      <c r="I40" s="4">
        <v>2</v>
      </c>
      <c r="J40" s="4">
        <v>1</v>
      </c>
      <c r="K40" s="4">
        <v>1</v>
      </c>
      <c r="L40" s="4">
        <v>3</v>
      </c>
      <c r="M40" s="4">
        <v>3</v>
      </c>
      <c r="N40" s="4">
        <v>3</v>
      </c>
      <c r="O40" s="4">
        <v>2</v>
      </c>
      <c r="P40" s="4">
        <v>3</v>
      </c>
      <c r="Q40" s="4">
        <v>3</v>
      </c>
      <c r="R40" s="4">
        <v>2</v>
      </c>
      <c r="S40" s="4">
        <v>2</v>
      </c>
      <c r="T40" s="4">
        <v>3</v>
      </c>
      <c r="U40" s="4">
        <v>3</v>
      </c>
      <c r="V40" s="4">
        <v>4</v>
      </c>
      <c r="W40" s="4">
        <v>3</v>
      </c>
      <c r="X40" s="4">
        <v>2</v>
      </c>
      <c r="Y40" s="4">
        <v>2</v>
      </c>
      <c r="Z40" s="4">
        <v>1</v>
      </c>
      <c r="AA40" s="4">
        <v>1</v>
      </c>
      <c r="AB40" s="4">
        <v>1</v>
      </c>
      <c r="AC40" s="4">
        <v>2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4</v>
      </c>
      <c r="AK40" s="4">
        <v>4</v>
      </c>
      <c r="AL40" s="4">
        <v>4</v>
      </c>
      <c r="AM40" s="4">
        <v>4</v>
      </c>
      <c r="AN40" s="4">
        <v>4</v>
      </c>
      <c r="AO40" s="4">
        <v>3</v>
      </c>
      <c r="AP40" s="4">
        <v>3</v>
      </c>
      <c r="AQ40" s="4">
        <v>2</v>
      </c>
      <c r="AR40" s="4">
        <v>2</v>
      </c>
      <c r="AS40" s="4">
        <v>4</v>
      </c>
      <c r="AT40" s="4">
        <v>2</v>
      </c>
      <c r="AU40" s="4">
        <v>2</v>
      </c>
      <c r="AV40" s="4">
        <v>2</v>
      </c>
      <c r="AW40" s="4">
        <v>3</v>
      </c>
      <c r="AX40" s="4">
        <v>3</v>
      </c>
      <c r="AY40" s="4">
        <v>3</v>
      </c>
      <c r="AZ40" s="3">
        <f t="shared" si="0"/>
        <v>2.3000000000000003</v>
      </c>
      <c r="BA40" s="3">
        <f t="shared" si="1"/>
        <v>2.5</v>
      </c>
      <c r="BB40" s="3">
        <f t="shared" si="2"/>
        <v>3</v>
      </c>
      <c r="BC40" s="3">
        <f t="shared" si="3"/>
        <v>2.5</v>
      </c>
      <c r="BD40" s="3">
        <f t="shared" si="4"/>
        <v>1.25</v>
      </c>
      <c r="BE40" s="3">
        <f t="shared" si="5"/>
        <v>1</v>
      </c>
      <c r="BF40" s="3">
        <f t="shared" si="6"/>
        <v>3.4000000000000004</v>
      </c>
      <c r="BG40" s="3">
        <f t="shared" si="7"/>
        <v>2.5</v>
      </c>
      <c r="BH40" s="3">
        <f t="shared" si="8"/>
        <v>2.3000000000000003</v>
      </c>
      <c r="BI40" s="3">
        <f t="shared" si="9"/>
        <v>2.7</v>
      </c>
      <c r="BJ40" s="3">
        <f t="shared" si="10"/>
        <v>1.1818181818181819</v>
      </c>
      <c r="BK40" s="3">
        <f t="shared" si="11"/>
        <v>3.0439560439560442</v>
      </c>
      <c r="BL40" s="3">
        <f t="shared" si="12"/>
        <v>2.5540000000000003</v>
      </c>
      <c r="BN40" t="s">
        <v>641</v>
      </c>
      <c r="BO40" t="str">
        <f t="shared" si="14"/>
        <v>('i2023110600038','2021','in2023110400001','3'),</v>
      </c>
      <c r="BP40" t="str">
        <f t="shared" si="15"/>
        <v>('i2023110600038','2021','in2023110400002','3'),</v>
      </c>
      <c r="BQ40" t="str">
        <f t="shared" si="16"/>
        <v>('i2023110600038','2021','in2023110400003','1'),</v>
      </c>
      <c r="BR40" t="str">
        <f t="shared" si="17"/>
        <v>('i2023110600038','2021','in2023110400004','3'),</v>
      </c>
      <c r="BS40" t="str">
        <f t="shared" si="18"/>
        <v>('i2023110600038','2021','in2023110400005','2'),</v>
      </c>
      <c r="BT40" t="str">
        <f t="shared" si="19"/>
        <v>('i2023110600038','2021','in2023110400006','1'),</v>
      </c>
      <c r="BU40" t="str">
        <f t="shared" si="20"/>
        <v>('i2023110600038','2021','in2023110400007','1'),</v>
      </c>
      <c r="BV40" t="str">
        <f t="shared" si="21"/>
        <v>('i2023110600038','2021','in2023110400008','3'),</v>
      </c>
      <c r="BW40" t="str">
        <f t="shared" si="22"/>
        <v>('i2023110600038','2021','in2023110400009','3'),</v>
      </c>
      <c r="BX40" t="str">
        <f t="shared" si="23"/>
        <v>('i2023110600038','2021','in2023110400010','3'),</v>
      </c>
      <c r="BY40" t="str">
        <f t="shared" si="24"/>
        <v>('i2023110600038','2021','in2023110400011','2'),</v>
      </c>
      <c r="BZ40" t="str">
        <f t="shared" si="25"/>
        <v>('i2023110600038','2021','in2023110400012','3'),</v>
      </c>
      <c r="CA40" t="str">
        <f t="shared" si="26"/>
        <v>('i2023110600038','2021','in2023110400013','3'),</v>
      </c>
      <c r="CB40" t="str">
        <f t="shared" si="27"/>
        <v>('i2023110600038','2021','in2023110400014','2'),</v>
      </c>
      <c r="CC40" t="str">
        <f t="shared" si="28"/>
        <v>('i2023110600038','2021','in2023110400015','2'),</v>
      </c>
      <c r="CD40" t="str">
        <f t="shared" si="29"/>
        <v>('i2023110600038','2021','in2023110400016','3'),</v>
      </c>
      <c r="CE40" t="str">
        <f t="shared" si="30"/>
        <v>('i2023110600038','2021','in2023110400017','3'),</v>
      </c>
      <c r="CF40" t="str">
        <f t="shared" si="31"/>
        <v>('i2023110600038','2021','in2023110400018','4'),</v>
      </c>
      <c r="CG40" t="str">
        <f t="shared" si="32"/>
        <v>('i2023110600038','2021','in2023110400019','3'),</v>
      </c>
      <c r="CH40" t="str">
        <f t="shared" si="33"/>
        <v>('i2023110600038','2021','in2023110400020','2'),</v>
      </c>
      <c r="CI40" t="str">
        <f t="shared" si="34"/>
        <v>('i2023110600038','2021','in2023110400021','2'),</v>
      </c>
      <c r="CJ40" t="str">
        <f t="shared" si="35"/>
        <v>('i2023110600038','2021','in2023110400022','1'),</v>
      </c>
      <c r="CK40" t="str">
        <f t="shared" si="36"/>
        <v>('i2023110600038','2021','in2023110400023','1'),</v>
      </c>
      <c r="CL40" t="str">
        <f t="shared" si="37"/>
        <v>('i2023110600038','2021','in2023110400024','1'),</v>
      </c>
      <c r="CM40" t="str">
        <f t="shared" si="38"/>
        <v>('i2023110600038','2021','in2023110400025','2'),</v>
      </c>
      <c r="CN40" t="str">
        <f t="shared" si="39"/>
        <v>('i2023110600038','2021','in2023110400026','1'),</v>
      </c>
      <c r="CO40" t="str">
        <f t="shared" si="40"/>
        <v>('i2023110600038','2021','in2023110400027','1'),</v>
      </c>
      <c r="CP40" t="str">
        <f t="shared" si="41"/>
        <v>('i2023110600038','2021','in2023110400028','1'),</v>
      </c>
      <c r="CQ40" t="str">
        <f t="shared" si="42"/>
        <v>('i2023110600038','2021','in2023110400029','1'),</v>
      </c>
      <c r="CR40" t="str">
        <f t="shared" si="43"/>
        <v>('i2023110600038','2021','in2023110400030','1'),</v>
      </c>
      <c r="CS40" t="str">
        <f t="shared" si="44"/>
        <v>('i2023110600038','2021','in2023110400031','1'),</v>
      </c>
      <c r="CT40" t="str">
        <f t="shared" si="45"/>
        <v>('i2023110600038','2021','in2023110400032','4'),</v>
      </c>
      <c r="CU40" t="str">
        <f t="shared" si="46"/>
        <v>('i2023110600038','2021','in2023110400033','4'),</v>
      </c>
      <c r="CV40" t="str">
        <f t="shared" si="47"/>
        <v>('i2023110600038','2021','in2023110400034','4'),</v>
      </c>
      <c r="CW40" t="str">
        <f t="shared" si="48"/>
        <v>('i2023110600038','2021','in2023110400035','4'),</v>
      </c>
      <c r="CX40" t="str">
        <f t="shared" si="49"/>
        <v>('i2023110600038','2021','in2023110400036','4'),</v>
      </c>
      <c r="CY40" t="str">
        <f t="shared" si="50"/>
        <v>('i2023110600038','2021','in2023110400037','3'),</v>
      </c>
      <c r="CZ40" t="str">
        <f t="shared" si="51"/>
        <v>('i2023110600038','2021','in2023110400038','3'),</v>
      </c>
      <c r="DA40" t="str">
        <f t="shared" si="52"/>
        <v>('i2023110600038','2021','in2023110400039','2'),</v>
      </c>
      <c r="DB40" t="str">
        <f t="shared" si="53"/>
        <v>('i2023110600038','2021','in2023110400040','2'),</v>
      </c>
      <c r="DC40" t="str">
        <f t="shared" si="54"/>
        <v>('i2023110600038','2021','in2023110400041','4'),</v>
      </c>
      <c r="DD40" t="str">
        <f t="shared" si="55"/>
        <v>('i2023110600038','2021','in2023110400042','2'),</v>
      </c>
      <c r="DE40" t="str">
        <f t="shared" si="56"/>
        <v>('i2023110600038','2021','in2023110400043','2'),</v>
      </c>
      <c r="DF40" t="str">
        <f t="shared" si="57"/>
        <v>('i2023110600038','2021','in2023110400044','2'),</v>
      </c>
      <c r="DG40" t="str">
        <f t="shared" si="58"/>
        <v>('i2023110600038','2021','in2023110400045','3'),</v>
      </c>
      <c r="DH40" t="str">
        <f t="shared" si="59"/>
        <v>('i2023110600038','2021','in2023110400046','3'),</v>
      </c>
      <c r="DI40" t="str">
        <f t="shared" si="60"/>
        <v>('i2023110600038','2021','in2023110400047','3');</v>
      </c>
    </row>
    <row r="41" spans="1:113" x14ac:dyDescent="0.25">
      <c r="A41" s="4" t="str">
        <f>INDEX('instansi pusat'!$B$2:$C$623,MATCH(C41,'instansi pusat'!$D$2:$D$623,0),2)</f>
        <v>i2023110600039</v>
      </c>
      <c r="B41" s="4">
        <v>6304</v>
      </c>
      <c r="C41" s="4" t="s">
        <v>700</v>
      </c>
      <c r="D41">
        <v>2021</v>
      </c>
      <c r="E41" s="4">
        <v>5</v>
      </c>
      <c r="F41" s="4">
        <v>5</v>
      </c>
      <c r="G41" s="4">
        <v>4</v>
      </c>
      <c r="H41" s="4">
        <v>4</v>
      </c>
      <c r="I41" s="4">
        <v>3</v>
      </c>
      <c r="J41" s="4">
        <v>3</v>
      </c>
      <c r="K41" s="4">
        <v>3</v>
      </c>
      <c r="L41" s="4">
        <v>3</v>
      </c>
      <c r="M41" s="4">
        <v>2</v>
      </c>
      <c r="N41" s="4">
        <v>3</v>
      </c>
      <c r="O41" s="4">
        <v>2</v>
      </c>
      <c r="P41" s="4">
        <v>3</v>
      </c>
      <c r="Q41" s="4">
        <v>3</v>
      </c>
      <c r="R41" s="4">
        <v>3</v>
      </c>
      <c r="S41" s="4">
        <v>5</v>
      </c>
      <c r="T41" s="4">
        <v>3</v>
      </c>
      <c r="U41" s="4">
        <v>5</v>
      </c>
      <c r="V41" s="4">
        <v>5</v>
      </c>
      <c r="W41" s="4">
        <v>4</v>
      </c>
      <c r="X41" s="4">
        <v>4</v>
      </c>
      <c r="Y41" s="4">
        <v>1</v>
      </c>
      <c r="Z41" s="4">
        <v>1</v>
      </c>
      <c r="AA41" s="4">
        <v>1</v>
      </c>
      <c r="AB41" s="4">
        <v>1</v>
      </c>
      <c r="AC41" s="4">
        <v>1</v>
      </c>
      <c r="AD41" s="4">
        <v>1</v>
      </c>
      <c r="AE41" s="4">
        <v>1</v>
      </c>
      <c r="AF41" s="4">
        <v>1</v>
      </c>
      <c r="AG41" s="4">
        <v>1</v>
      </c>
      <c r="AH41" s="4">
        <v>1</v>
      </c>
      <c r="AI41" s="4">
        <v>1</v>
      </c>
      <c r="AJ41" s="4">
        <v>4</v>
      </c>
      <c r="AK41" s="4">
        <v>4</v>
      </c>
      <c r="AL41" s="4">
        <v>3</v>
      </c>
      <c r="AM41" s="4">
        <v>4</v>
      </c>
      <c r="AN41" s="4">
        <v>4</v>
      </c>
      <c r="AO41" s="4">
        <v>3</v>
      </c>
      <c r="AP41" s="4">
        <v>3</v>
      </c>
      <c r="AQ41" s="4">
        <v>3</v>
      </c>
      <c r="AR41" s="4">
        <v>4</v>
      </c>
      <c r="AS41" s="4">
        <v>4</v>
      </c>
      <c r="AT41" s="4">
        <v>3</v>
      </c>
      <c r="AU41" s="4">
        <v>4</v>
      </c>
      <c r="AV41" s="4">
        <v>4</v>
      </c>
      <c r="AW41" s="4">
        <v>4</v>
      </c>
      <c r="AX41" s="4">
        <v>4</v>
      </c>
      <c r="AY41" s="4">
        <v>4</v>
      </c>
      <c r="AZ41" s="3">
        <f t="shared" si="0"/>
        <v>3.5</v>
      </c>
      <c r="BA41" s="3">
        <f t="shared" si="1"/>
        <v>2.75</v>
      </c>
      <c r="BB41" s="3">
        <f t="shared" si="2"/>
        <v>4.5</v>
      </c>
      <c r="BC41" s="3">
        <f t="shared" si="3"/>
        <v>4</v>
      </c>
      <c r="BD41" s="3">
        <f t="shared" si="4"/>
        <v>1</v>
      </c>
      <c r="BE41" s="3">
        <f t="shared" si="5"/>
        <v>1</v>
      </c>
      <c r="BF41" s="3">
        <f t="shared" si="6"/>
        <v>3.6</v>
      </c>
      <c r="BG41" s="3">
        <f t="shared" si="7"/>
        <v>3.833333333333333</v>
      </c>
      <c r="BH41" s="3">
        <f t="shared" si="8"/>
        <v>3.5</v>
      </c>
      <c r="BI41" s="3">
        <f t="shared" si="9"/>
        <v>3.7</v>
      </c>
      <c r="BJ41" s="3">
        <f t="shared" si="10"/>
        <v>1</v>
      </c>
      <c r="BK41" s="3">
        <f t="shared" si="11"/>
        <v>3.6923076923076916</v>
      </c>
      <c r="BL41" s="3">
        <f t="shared" si="12"/>
        <v>3.2249999999999996</v>
      </c>
      <c r="BN41" t="s">
        <v>641</v>
      </c>
      <c r="BO41" t="str">
        <f t="shared" si="14"/>
        <v>('i2023110600039','2021','in2023110400001','5'),</v>
      </c>
      <c r="BP41" t="str">
        <f t="shared" si="15"/>
        <v>('i2023110600039','2021','in2023110400002','5'),</v>
      </c>
      <c r="BQ41" t="str">
        <f t="shared" si="16"/>
        <v>('i2023110600039','2021','in2023110400003','4'),</v>
      </c>
      <c r="BR41" t="str">
        <f t="shared" si="17"/>
        <v>('i2023110600039','2021','in2023110400004','4'),</v>
      </c>
      <c r="BS41" t="str">
        <f t="shared" si="18"/>
        <v>('i2023110600039','2021','in2023110400005','3'),</v>
      </c>
      <c r="BT41" t="str">
        <f t="shared" si="19"/>
        <v>('i2023110600039','2021','in2023110400006','3'),</v>
      </c>
      <c r="BU41" t="str">
        <f t="shared" si="20"/>
        <v>('i2023110600039','2021','in2023110400007','3'),</v>
      </c>
      <c r="BV41" t="str">
        <f t="shared" si="21"/>
        <v>('i2023110600039','2021','in2023110400008','3'),</v>
      </c>
      <c r="BW41" t="str">
        <f t="shared" si="22"/>
        <v>('i2023110600039','2021','in2023110400009','2'),</v>
      </c>
      <c r="BX41" t="str">
        <f t="shared" si="23"/>
        <v>('i2023110600039','2021','in2023110400010','3'),</v>
      </c>
      <c r="BY41" t="str">
        <f t="shared" si="24"/>
        <v>('i2023110600039','2021','in2023110400011','2'),</v>
      </c>
      <c r="BZ41" t="str">
        <f t="shared" si="25"/>
        <v>('i2023110600039','2021','in2023110400012','3'),</v>
      </c>
      <c r="CA41" t="str">
        <f t="shared" si="26"/>
        <v>('i2023110600039','2021','in2023110400013','3'),</v>
      </c>
      <c r="CB41" t="str">
        <f t="shared" si="27"/>
        <v>('i2023110600039','2021','in2023110400014','3'),</v>
      </c>
      <c r="CC41" t="str">
        <f t="shared" si="28"/>
        <v>('i2023110600039','2021','in2023110400015','5'),</v>
      </c>
      <c r="CD41" t="str">
        <f t="shared" si="29"/>
        <v>('i2023110600039','2021','in2023110400016','3'),</v>
      </c>
      <c r="CE41" t="str">
        <f t="shared" si="30"/>
        <v>('i2023110600039','2021','in2023110400017','5'),</v>
      </c>
      <c r="CF41" t="str">
        <f t="shared" si="31"/>
        <v>('i2023110600039','2021','in2023110400018','5'),</v>
      </c>
      <c r="CG41" t="str">
        <f t="shared" si="32"/>
        <v>('i2023110600039','2021','in2023110400019','4'),</v>
      </c>
      <c r="CH41" t="str">
        <f t="shared" si="33"/>
        <v>('i2023110600039','2021','in2023110400020','4'),</v>
      </c>
      <c r="CI41" t="str">
        <f t="shared" si="34"/>
        <v>('i2023110600039','2021','in2023110400021','1'),</v>
      </c>
      <c r="CJ41" t="str">
        <f t="shared" si="35"/>
        <v>('i2023110600039','2021','in2023110400022','1'),</v>
      </c>
      <c r="CK41" t="str">
        <f t="shared" si="36"/>
        <v>('i2023110600039','2021','in2023110400023','1'),</v>
      </c>
      <c r="CL41" t="str">
        <f t="shared" si="37"/>
        <v>('i2023110600039','2021','in2023110400024','1'),</v>
      </c>
      <c r="CM41" t="str">
        <f t="shared" si="38"/>
        <v>('i2023110600039','2021','in2023110400025','1'),</v>
      </c>
      <c r="CN41" t="str">
        <f t="shared" si="39"/>
        <v>('i2023110600039','2021','in2023110400026','1'),</v>
      </c>
      <c r="CO41" t="str">
        <f t="shared" si="40"/>
        <v>('i2023110600039','2021','in2023110400027','1'),</v>
      </c>
      <c r="CP41" t="str">
        <f t="shared" si="41"/>
        <v>('i2023110600039','2021','in2023110400028','1'),</v>
      </c>
      <c r="CQ41" t="str">
        <f t="shared" si="42"/>
        <v>('i2023110600039','2021','in2023110400029','1'),</v>
      </c>
      <c r="CR41" t="str">
        <f t="shared" si="43"/>
        <v>('i2023110600039','2021','in2023110400030','1'),</v>
      </c>
      <c r="CS41" t="str">
        <f t="shared" si="44"/>
        <v>('i2023110600039','2021','in2023110400031','1'),</v>
      </c>
      <c r="CT41" t="str">
        <f t="shared" si="45"/>
        <v>('i2023110600039','2021','in2023110400032','4'),</v>
      </c>
      <c r="CU41" t="str">
        <f t="shared" si="46"/>
        <v>('i2023110600039','2021','in2023110400033','4'),</v>
      </c>
      <c r="CV41" t="str">
        <f t="shared" si="47"/>
        <v>('i2023110600039','2021','in2023110400034','3'),</v>
      </c>
      <c r="CW41" t="str">
        <f t="shared" si="48"/>
        <v>('i2023110600039','2021','in2023110400035','4'),</v>
      </c>
      <c r="CX41" t="str">
        <f t="shared" si="49"/>
        <v>('i2023110600039','2021','in2023110400036','4'),</v>
      </c>
      <c r="CY41" t="str">
        <f t="shared" si="50"/>
        <v>('i2023110600039','2021','in2023110400037','3'),</v>
      </c>
      <c r="CZ41" t="str">
        <f t="shared" si="51"/>
        <v>('i2023110600039','2021','in2023110400038','3'),</v>
      </c>
      <c r="DA41" t="str">
        <f t="shared" si="52"/>
        <v>('i2023110600039','2021','in2023110400039','3'),</v>
      </c>
      <c r="DB41" t="str">
        <f t="shared" si="53"/>
        <v>('i2023110600039','2021','in2023110400040','4'),</v>
      </c>
      <c r="DC41" t="str">
        <f t="shared" si="54"/>
        <v>('i2023110600039','2021','in2023110400041','4'),</v>
      </c>
      <c r="DD41" t="str">
        <f t="shared" si="55"/>
        <v>('i2023110600039','2021','in2023110400042','3'),</v>
      </c>
      <c r="DE41" t="str">
        <f t="shared" si="56"/>
        <v>('i2023110600039','2021','in2023110400043','4'),</v>
      </c>
      <c r="DF41" t="str">
        <f t="shared" si="57"/>
        <v>('i2023110600039','2021','in2023110400044','4'),</v>
      </c>
      <c r="DG41" t="str">
        <f t="shared" si="58"/>
        <v>('i2023110600039','2021','in2023110400045','4'),</v>
      </c>
      <c r="DH41" t="str">
        <f t="shared" si="59"/>
        <v>('i2023110600039','2021','in2023110400046','4'),</v>
      </c>
      <c r="DI41" t="str">
        <f t="shared" si="60"/>
        <v>('i2023110600039','2021','in2023110400047','4');</v>
      </c>
    </row>
    <row r="42" spans="1:113" x14ac:dyDescent="0.25">
      <c r="A42" s="4" t="str">
        <f>INDEX('instansi pusat'!$B$2:$C$623,MATCH(C42,'instansi pusat'!$D$2:$D$623,0),2)</f>
        <v>i2023110600040</v>
      </c>
      <c r="B42" s="4">
        <v>6402</v>
      </c>
      <c r="C42" s="4" t="s">
        <v>239</v>
      </c>
      <c r="D42">
        <v>2021</v>
      </c>
      <c r="E42" s="4">
        <v>3</v>
      </c>
      <c r="F42" s="4">
        <v>3</v>
      </c>
      <c r="G42" s="4">
        <v>3</v>
      </c>
      <c r="H42" s="4">
        <v>3</v>
      </c>
      <c r="I42" s="4">
        <v>3</v>
      </c>
      <c r="J42" s="4">
        <v>3</v>
      </c>
      <c r="K42" s="4">
        <v>3</v>
      </c>
      <c r="L42" s="4">
        <v>3</v>
      </c>
      <c r="M42" s="4">
        <v>3</v>
      </c>
      <c r="N42" s="4">
        <v>3</v>
      </c>
      <c r="O42" s="4">
        <v>2</v>
      </c>
      <c r="P42" s="4">
        <v>3</v>
      </c>
      <c r="Q42" s="4">
        <v>3</v>
      </c>
      <c r="R42" s="4">
        <v>3</v>
      </c>
      <c r="S42" s="4">
        <v>3</v>
      </c>
      <c r="T42" s="4">
        <v>3</v>
      </c>
      <c r="U42" s="4">
        <v>3</v>
      </c>
      <c r="V42" s="4">
        <v>2</v>
      </c>
      <c r="W42" s="4">
        <v>3</v>
      </c>
      <c r="X42" s="4">
        <v>3</v>
      </c>
      <c r="Y42" s="4">
        <v>3</v>
      </c>
      <c r="Z42" s="4">
        <v>3</v>
      </c>
      <c r="AA42" s="4">
        <v>3</v>
      </c>
      <c r="AB42" s="4">
        <v>3</v>
      </c>
      <c r="AC42" s="4">
        <v>2</v>
      </c>
      <c r="AD42" s="4">
        <v>2</v>
      </c>
      <c r="AE42" s="4">
        <v>1</v>
      </c>
      <c r="AF42" s="4">
        <v>3</v>
      </c>
      <c r="AG42" s="4">
        <v>2</v>
      </c>
      <c r="AH42" s="4">
        <v>2</v>
      </c>
      <c r="AI42" s="4">
        <v>2</v>
      </c>
      <c r="AJ42" s="4">
        <v>5</v>
      </c>
      <c r="AK42" s="4">
        <v>5</v>
      </c>
      <c r="AL42" s="4">
        <v>5</v>
      </c>
      <c r="AM42" s="4">
        <v>4</v>
      </c>
      <c r="AN42" s="4">
        <v>5</v>
      </c>
      <c r="AO42" s="4">
        <v>4</v>
      </c>
      <c r="AP42" s="4">
        <v>3</v>
      </c>
      <c r="AQ42" s="4">
        <v>3</v>
      </c>
      <c r="AR42" s="4">
        <v>3</v>
      </c>
      <c r="AS42" s="4">
        <v>4</v>
      </c>
      <c r="AT42" s="4">
        <v>4</v>
      </c>
      <c r="AU42" s="4">
        <v>4</v>
      </c>
      <c r="AV42" s="4">
        <v>2</v>
      </c>
      <c r="AW42" s="4">
        <v>4</v>
      </c>
      <c r="AX42" s="4">
        <v>5</v>
      </c>
      <c r="AY42" s="4">
        <v>3</v>
      </c>
      <c r="AZ42" s="3">
        <f t="shared" si="0"/>
        <v>3</v>
      </c>
      <c r="BA42" s="3">
        <f t="shared" si="1"/>
        <v>2.75</v>
      </c>
      <c r="BB42" s="3">
        <f t="shared" si="2"/>
        <v>2.75</v>
      </c>
      <c r="BC42" s="3">
        <f t="shared" si="3"/>
        <v>3</v>
      </c>
      <c r="BD42" s="3">
        <f t="shared" si="4"/>
        <v>2.5</v>
      </c>
      <c r="BE42" s="3">
        <f t="shared" si="5"/>
        <v>2</v>
      </c>
      <c r="BF42" s="3">
        <f t="shared" si="6"/>
        <v>4.1000000000000005</v>
      </c>
      <c r="BG42" s="3">
        <f t="shared" si="7"/>
        <v>3.6666666666666665</v>
      </c>
      <c r="BH42" s="3">
        <f t="shared" si="8"/>
        <v>3</v>
      </c>
      <c r="BI42" s="3">
        <f t="shared" si="9"/>
        <v>2.8000000000000003</v>
      </c>
      <c r="BJ42" s="3">
        <f t="shared" si="10"/>
        <v>2.3636363636363638</v>
      </c>
      <c r="BK42" s="3">
        <f t="shared" si="11"/>
        <v>3.9285714285714288</v>
      </c>
      <c r="BL42" s="3">
        <f t="shared" si="12"/>
        <v>3.2675000000000001</v>
      </c>
      <c r="BN42" t="s">
        <v>641</v>
      </c>
      <c r="BO42" t="str">
        <f t="shared" si="14"/>
        <v>('i2023110600040','2021','in2023110400001','3'),</v>
      </c>
      <c r="BP42" t="str">
        <f t="shared" si="15"/>
        <v>('i2023110600040','2021','in2023110400002','3'),</v>
      </c>
      <c r="BQ42" t="str">
        <f t="shared" si="16"/>
        <v>('i2023110600040','2021','in2023110400003','3'),</v>
      </c>
      <c r="BR42" t="str">
        <f t="shared" si="17"/>
        <v>('i2023110600040','2021','in2023110400004','3'),</v>
      </c>
      <c r="BS42" t="str">
        <f t="shared" si="18"/>
        <v>('i2023110600040','2021','in2023110400005','3'),</v>
      </c>
      <c r="BT42" t="str">
        <f t="shared" si="19"/>
        <v>('i2023110600040','2021','in2023110400006','3'),</v>
      </c>
      <c r="BU42" t="str">
        <f t="shared" si="20"/>
        <v>('i2023110600040','2021','in2023110400007','3'),</v>
      </c>
      <c r="BV42" t="str">
        <f t="shared" si="21"/>
        <v>('i2023110600040','2021','in2023110400008','3'),</v>
      </c>
      <c r="BW42" t="str">
        <f t="shared" si="22"/>
        <v>('i2023110600040','2021','in2023110400009','3'),</v>
      </c>
      <c r="BX42" t="str">
        <f t="shared" si="23"/>
        <v>('i2023110600040','2021','in2023110400010','3'),</v>
      </c>
      <c r="BY42" t="str">
        <f t="shared" si="24"/>
        <v>('i2023110600040','2021','in2023110400011','2'),</v>
      </c>
      <c r="BZ42" t="str">
        <f t="shared" si="25"/>
        <v>('i2023110600040','2021','in2023110400012','3'),</v>
      </c>
      <c r="CA42" t="str">
        <f t="shared" si="26"/>
        <v>('i2023110600040','2021','in2023110400013','3'),</v>
      </c>
      <c r="CB42" t="str">
        <f t="shared" si="27"/>
        <v>('i2023110600040','2021','in2023110400014','3'),</v>
      </c>
      <c r="CC42" t="str">
        <f t="shared" si="28"/>
        <v>('i2023110600040','2021','in2023110400015','3'),</v>
      </c>
      <c r="CD42" t="str">
        <f t="shared" si="29"/>
        <v>('i2023110600040','2021','in2023110400016','3'),</v>
      </c>
      <c r="CE42" t="str">
        <f t="shared" si="30"/>
        <v>('i2023110600040','2021','in2023110400017','3'),</v>
      </c>
      <c r="CF42" t="str">
        <f t="shared" si="31"/>
        <v>('i2023110600040','2021','in2023110400018','2'),</v>
      </c>
      <c r="CG42" t="str">
        <f t="shared" si="32"/>
        <v>('i2023110600040','2021','in2023110400019','3'),</v>
      </c>
      <c r="CH42" t="str">
        <f t="shared" si="33"/>
        <v>('i2023110600040','2021','in2023110400020','3'),</v>
      </c>
      <c r="CI42" t="str">
        <f t="shared" si="34"/>
        <v>('i2023110600040','2021','in2023110400021','3'),</v>
      </c>
      <c r="CJ42" t="str">
        <f t="shared" si="35"/>
        <v>('i2023110600040','2021','in2023110400022','3'),</v>
      </c>
      <c r="CK42" t="str">
        <f t="shared" si="36"/>
        <v>('i2023110600040','2021','in2023110400023','3'),</v>
      </c>
      <c r="CL42" t="str">
        <f t="shared" si="37"/>
        <v>('i2023110600040','2021','in2023110400024','3'),</v>
      </c>
      <c r="CM42" t="str">
        <f t="shared" si="38"/>
        <v>('i2023110600040','2021','in2023110400025','2'),</v>
      </c>
      <c r="CN42" t="str">
        <f t="shared" si="39"/>
        <v>('i2023110600040','2021','in2023110400026','2'),</v>
      </c>
      <c r="CO42" t="str">
        <f t="shared" si="40"/>
        <v>('i2023110600040','2021','in2023110400027','1'),</v>
      </c>
      <c r="CP42" t="str">
        <f t="shared" si="41"/>
        <v>('i2023110600040','2021','in2023110400028','3'),</v>
      </c>
      <c r="CQ42" t="str">
        <f t="shared" si="42"/>
        <v>('i2023110600040','2021','in2023110400029','2'),</v>
      </c>
      <c r="CR42" t="str">
        <f t="shared" si="43"/>
        <v>('i2023110600040','2021','in2023110400030','2'),</v>
      </c>
      <c r="CS42" t="str">
        <f t="shared" si="44"/>
        <v>('i2023110600040','2021','in2023110400031','2'),</v>
      </c>
      <c r="CT42" t="str">
        <f t="shared" si="45"/>
        <v>('i2023110600040','2021','in2023110400032','5'),</v>
      </c>
      <c r="CU42" t="str">
        <f t="shared" si="46"/>
        <v>('i2023110600040','2021','in2023110400033','5'),</v>
      </c>
      <c r="CV42" t="str">
        <f t="shared" si="47"/>
        <v>('i2023110600040','2021','in2023110400034','5'),</v>
      </c>
      <c r="CW42" t="str">
        <f t="shared" si="48"/>
        <v>('i2023110600040','2021','in2023110400035','4'),</v>
      </c>
      <c r="CX42" t="str">
        <f t="shared" si="49"/>
        <v>('i2023110600040','2021','in2023110400036','5'),</v>
      </c>
      <c r="CY42" t="str">
        <f t="shared" si="50"/>
        <v>('i2023110600040','2021','in2023110400037','4'),</v>
      </c>
      <c r="CZ42" t="str">
        <f t="shared" si="51"/>
        <v>('i2023110600040','2021','in2023110400038','3'),</v>
      </c>
      <c r="DA42" t="str">
        <f t="shared" si="52"/>
        <v>('i2023110600040','2021','in2023110400039','3'),</v>
      </c>
      <c r="DB42" t="str">
        <f t="shared" si="53"/>
        <v>('i2023110600040','2021','in2023110400040','3'),</v>
      </c>
      <c r="DC42" t="str">
        <f t="shared" si="54"/>
        <v>('i2023110600040','2021','in2023110400041','4'),</v>
      </c>
      <c r="DD42" t="str">
        <f t="shared" si="55"/>
        <v>('i2023110600040','2021','in2023110400042','4'),</v>
      </c>
      <c r="DE42" t="str">
        <f t="shared" si="56"/>
        <v>('i2023110600040','2021','in2023110400043','4'),</v>
      </c>
      <c r="DF42" t="str">
        <f t="shared" si="57"/>
        <v>('i2023110600040','2021','in2023110400044','2'),</v>
      </c>
      <c r="DG42" t="str">
        <f t="shared" si="58"/>
        <v>('i2023110600040','2021','in2023110400045','4'),</v>
      </c>
      <c r="DH42" t="str">
        <f t="shared" si="59"/>
        <v>('i2023110600040','2021','in2023110400046','5'),</v>
      </c>
      <c r="DI42" t="str">
        <f t="shared" si="60"/>
        <v>('i2023110600040','2021','in2023110400047','3');</v>
      </c>
    </row>
    <row r="43" spans="1:113" x14ac:dyDescent="0.25">
      <c r="A43" s="4" t="str">
        <f>INDEX('instansi pusat'!$B$2:$C$623,MATCH(C43,'instansi pusat'!$D$2:$D$623,0),2)</f>
        <v>i2023110600041</v>
      </c>
      <c r="B43" s="4">
        <v>6403</v>
      </c>
      <c r="C43" s="4" t="s">
        <v>701</v>
      </c>
      <c r="D43">
        <v>2021</v>
      </c>
      <c r="E43" s="4">
        <v>2</v>
      </c>
      <c r="F43" s="4">
        <v>2</v>
      </c>
      <c r="G43" s="4">
        <v>5</v>
      </c>
      <c r="H43" s="4">
        <v>1</v>
      </c>
      <c r="I43" s="4">
        <v>4</v>
      </c>
      <c r="J43" s="4">
        <v>5</v>
      </c>
      <c r="K43" s="4">
        <v>5</v>
      </c>
      <c r="L43" s="4">
        <v>2</v>
      </c>
      <c r="M43" s="4">
        <v>5</v>
      </c>
      <c r="N43" s="4">
        <v>4</v>
      </c>
      <c r="O43" s="4">
        <v>2</v>
      </c>
      <c r="P43" s="4">
        <v>3</v>
      </c>
      <c r="Q43" s="4">
        <v>4</v>
      </c>
      <c r="R43" s="4">
        <v>2</v>
      </c>
      <c r="S43" s="4">
        <v>3</v>
      </c>
      <c r="T43" s="4">
        <v>3</v>
      </c>
      <c r="U43" s="4">
        <v>3</v>
      </c>
      <c r="V43" s="4">
        <v>3</v>
      </c>
      <c r="W43" s="4">
        <v>4</v>
      </c>
      <c r="X43" s="4">
        <v>4</v>
      </c>
      <c r="Y43" s="4">
        <v>3</v>
      </c>
      <c r="Z43" s="4">
        <v>2</v>
      </c>
      <c r="AA43" s="4">
        <v>1</v>
      </c>
      <c r="AB43" s="4">
        <v>1</v>
      </c>
      <c r="AC43" s="4">
        <v>1</v>
      </c>
      <c r="AD43" s="4">
        <v>2</v>
      </c>
      <c r="AE43" s="4">
        <v>1</v>
      </c>
      <c r="AF43" s="4">
        <v>1</v>
      </c>
      <c r="AG43" s="4">
        <v>1</v>
      </c>
      <c r="AH43" s="4">
        <v>1</v>
      </c>
      <c r="AI43" s="4">
        <v>1</v>
      </c>
      <c r="AJ43" s="4">
        <v>4</v>
      </c>
      <c r="AK43" s="4">
        <v>4</v>
      </c>
      <c r="AL43" s="4">
        <v>4</v>
      </c>
      <c r="AM43" s="4">
        <v>4</v>
      </c>
      <c r="AN43" s="4">
        <v>5</v>
      </c>
      <c r="AO43" s="4">
        <v>3</v>
      </c>
      <c r="AP43" s="4">
        <v>3</v>
      </c>
      <c r="AQ43" s="4">
        <v>1</v>
      </c>
      <c r="AR43" s="4">
        <v>4</v>
      </c>
      <c r="AS43" s="4">
        <v>5</v>
      </c>
      <c r="AT43" s="4">
        <v>4</v>
      </c>
      <c r="AU43" s="4">
        <v>3</v>
      </c>
      <c r="AV43" s="4">
        <v>2</v>
      </c>
      <c r="AW43" s="4">
        <v>5</v>
      </c>
      <c r="AX43" s="4">
        <v>5</v>
      </c>
      <c r="AY43" s="4">
        <v>5</v>
      </c>
      <c r="AZ43" s="3">
        <f t="shared" si="0"/>
        <v>3.5</v>
      </c>
      <c r="BA43" s="3">
        <f t="shared" si="1"/>
        <v>2.75</v>
      </c>
      <c r="BB43" s="3">
        <f t="shared" si="2"/>
        <v>3</v>
      </c>
      <c r="BC43" s="3">
        <f t="shared" si="3"/>
        <v>4</v>
      </c>
      <c r="BD43" s="3">
        <f t="shared" si="4"/>
        <v>1.5</v>
      </c>
      <c r="BE43" s="3">
        <f t="shared" si="5"/>
        <v>1</v>
      </c>
      <c r="BF43" s="3">
        <f t="shared" si="6"/>
        <v>3.7</v>
      </c>
      <c r="BG43" s="3">
        <f t="shared" si="7"/>
        <v>4</v>
      </c>
      <c r="BH43" s="3">
        <f t="shared" si="8"/>
        <v>3.5</v>
      </c>
      <c r="BI43" s="3">
        <f t="shared" si="9"/>
        <v>3.1000000000000005</v>
      </c>
      <c r="BJ43" s="3">
        <f t="shared" si="10"/>
        <v>1.3636363636363635</v>
      </c>
      <c r="BK43" s="3">
        <f t="shared" si="11"/>
        <v>3.8186813186813184</v>
      </c>
      <c r="BL43" s="3">
        <f t="shared" si="12"/>
        <v>3.1925000000000003</v>
      </c>
      <c r="BN43" t="s">
        <v>641</v>
      </c>
      <c r="BO43" t="str">
        <f t="shared" si="14"/>
        <v>('i2023110600041','2021','in2023110400001','2'),</v>
      </c>
      <c r="BP43" t="str">
        <f t="shared" si="15"/>
        <v>('i2023110600041','2021','in2023110400002','2'),</v>
      </c>
      <c r="BQ43" t="str">
        <f t="shared" si="16"/>
        <v>('i2023110600041','2021','in2023110400003','5'),</v>
      </c>
      <c r="BR43" t="str">
        <f t="shared" si="17"/>
        <v>('i2023110600041','2021','in2023110400004','1'),</v>
      </c>
      <c r="BS43" t="str">
        <f t="shared" si="18"/>
        <v>('i2023110600041','2021','in2023110400005','4'),</v>
      </c>
      <c r="BT43" t="str">
        <f t="shared" si="19"/>
        <v>('i2023110600041','2021','in2023110400006','5'),</v>
      </c>
      <c r="BU43" t="str">
        <f t="shared" si="20"/>
        <v>('i2023110600041','2021','in2023110400007','5'),</v>
      </c>
      <c r="BV43" t="str">
        <f t="shared" si="21"/>
        <v>('i2023110600041','2021','in2023110400008','2'),</v>
      </c>
      <c r="BW43" t="str">
        <f t="shared" si="22"/>
        <v>('i2023110600041','2021','in2023110400009','5'),</v>
      </c>
      <c r="BX43" t="str">
        <f t="shared" si="23"/>
        <v>('i2023110600041','2021','in2023110400010','4'),</v>
      </c>
      <c r="BY43" t="str">
        <f t="shared" si="24"/>
        <v>('i2023110600041','2021','in2023110400011','2'),</v>
      </c>
      <c r="BZ43" t="str">
        <f t="shared" si="25"/>
        <v>('i2023110600041','2021','in2023110400012','3'),</v>
      </c>
      <c r="CA43" t="str">
        <f t="shared" si="26"/>
        <v>('i2023110600041','2021','in2023110400013','4'),</v>
      </c>
      <c r="CB43" t="str">
        <f t="shared" si="27"/>
        <v>('i2023110600041','2021','in2023110400014','2'),</v>
      </c>
      <c r="CC43" t="str">
        <f t="shared" si="28"/>
        <v>('i2023110600041','2021','in2023110400015','3'),</v>
      </c>
      <c r="CD43" t="str">
        <f t="shared" si="29"/>
        <v>('i2023110600041','2021','in2023110400016','3'),</v>
      </c>
      <c r="CE43" t="str">
        <f t="shared" si="30"/>
        <v>('i2023110600041','2021','in2023110400017','3'),</v>
      </c>
      <c r="CF43" t="str">
        <f t="shared" si="31"/>
        <v>('i2023110600041','2021','in2023110400018','3'),</v>
      </c>
      <c r="CG43" t="str">
        <f t="shared" si="32"/>
        <v>('i2023110600041','2021','in2023110400019','4'),</v>
      </c>
      <c r="CH43" t="str">
        <f t="shared" si="33"/>
        <v>('i2023110600041','2021','in2023110400020','4'),</v>
      </c>
      <c r="CI43" t="str">
        <f t="shared" si="34"/>
        <v>('i2023110600041','2021','in2023110400021','3'),</v>
      </c>
      <c r="CJ43" t="str">
        <f t="shared" si="35"/>
        <v>('i2023110600041','2021','in2023110400022','2'),</v>
      </c>
      <c r="CK43" t="str">
        <f t="shared" si="36"/>
        <v>('i2023110600041','2021','in2023110400023','1'),</v>
      </c>
      <c r="CL43" t="str">
        <f t="shared" si="37"/>
        <v>('i2023110600041','2021','in2023110400024','1'),</v>
      </c>
      <c r="CM43" t="str">
        <f t="shared" si="38"/>
        <v>('i2023110600041','2021','in2023110400025','1'),</v>
      </c>
      <c r="CN43" t="str">
        <f t="shared" si="39"/>
        <v>('i2023110600041','2021','in2023110400026','2'),</v>
      </c>
      <c r="CO43" t="str">
        <f t="shared" si="40"/>
        <v>('i2023110600041','2021','in2023110400027','1'),</v>
      </c>
      <c r="CP43" t="str">
        <f t="shared" si="41"/>
        <v>('i2023110600041','2021','in2023110400028','1'),</v>
      </c>
      <c r="CQ43" t="str">
        <f t="shared" si="42"/>
        <v>('i2023110600041','2021','in2023110400029','1'),</v>
      </c>
      <c r="CR43" t="str">
        <f t="shared" si="43"/>
        <v>('i2023110600041','2021','in2023110400030','1'),</v>
      </c>
      <c r="CS43" t="str">
        <f t="shared" si="44"/>
        <v>('i2023110600041','2021','in2023110400031','1'),</v>
      </c>
      <c r="CT43" t="str">
        <f t="shared" si="45"/>
        <v>('i2023110600041','2021','in2023110400032','4'),</v>
      </c>
      <c r="CU43" t="str">
        <f t="shared" si="46"/>
        <v>('i2023110600041','2021','in2023110400033','4'),</v>
      </c>
      <c r="CV43" t="str">
        <f t="shared" si="47"/>
        <v>('i2023110600041','2021','in2023110400034','4'),</v>
      </c>
      <c r="CW43" t="str">
        <f t="shared" si="48"/>
        <v>('i2023110600041','2021','in2023110400035','4'),</v>
      </c>
      <c r="CX43" t="str">
        <f t="shared" si="49"/>
        <v>('i2023110600041','2021','in2023110400036','5'),</v>
      </c>
      <c r="CY43" t="str">
        <f t="shared" si="50"/>
        <v>('i2023110600041','2021','in2023110400037','3'),</v>
      </c>
      <c r="CZ43" t="str">
        <f t="shared" si="51"/>
        <v>('i2023110600041','2021','in2023110400038','3'),</v>
      </c>
      <c r="DA43" t="str">
        <f t="shared" si="52"/>
        <v>('i2023110600041','2021','in2023110400039','1'),</v>
      </c>
      <c r="DB43" t="str">
        <f t="shared" si="53"/>
        <v>('i2023110600041','2021','in2023110400040','4'),</v>
      </c>
      <c r="DC43" t="str">
        <f t="shared" si="54"/>
        <v>('i2023110600041','2021','in2023110400041','5'),</v>
      </c>
      <c r="DD43" t="str">
        <f t="shared" si="55"/>
        <v>('i2023110600041','2021','in2023110400042','4'),</v>
      </c>
      <c r="DE43" t="str">
        <f t="shared" si="56"/>
        <v>('i2023110600041','2021','in2023110400043','3'),</v>
      </c>
      <c r="DF43" t="str">
        <f t="shared" si="57"/>
        <v>('i2023110600041','2021','in2023110400044','2'),</v>
      </c>
      <c r="DG43" t="str">
        <f t="shared" si="58"/>
        <v>('i2023110600041','2021','in2023110400045','5'),</v>
      </c>
      <c r="DH43" t="str">
        <f t="shared" si="59"/>
        <v>('i2023110600041','2021','in2023110400046','5'),</v>
      </c>
      <c r="DI43" t="str">
        <f t="shared" si="60"/>
        <v>('i2023110600041','2021','in2023110400047','5');</v>
      </c>
    </row>
    <row r="44" spans="1:113" x14ac:dyDescent="0.25">
      <c r="A44" s="4" t="str">
        <f>INDEX('instansi pusat'!$B$2:$C$623,MATCH(C44,'instansi pusat'!$D$2:$D$623,0),2)</f>
        <v>i2023110600042</v>
      </c>
      <c r="B44" s="4">
        <v>6405</v>
      </c>
      <c r="C44" s="4" t="s">
        <v>241</v>
      </c>
      <c r="D44">
        <v>2021</v>
      </c>
      <c r="E44" s="4">
        <v>2</v>
      </c>
      <c r="F44" s="4">
        <v>2</v>
      </c>
      <c r="G44" s="4">
        <v>3</v>
      </c>
      <c r="H44" s="4">
        <v>3</v>
      </c>
      <c r="I44" s="4">
        <v>1</v>
      </c>
      <c r="J44" s="4">
        <v>3</v>
      </c>
      <c r="K44" s="4">
        <v>3</v>
      </c>
      <c r="L44" s="4">
        <v>2</v>
      </c>
      <c r="M44" s="4">
        <v>3</v>
      </c>
      <c r="N44" s="4">
        <v>3</v>
      </c>
      <c r="O44" s="4">
        <v>2</v>
      </c>
      <c r="P44" s="4">
        <v>3</v>
      </c>
      <c r="Q44" s="4">
        <v>3</v>
      </c>
      <c r="R44" s="4">
        <v>1</v>
      </c>
      <c r="S44" s="4">
        <v>3</v>
      </c>
      <c r="T44" s="4">
        <v>3</v>
      </c>
      <c r="U44" s="4">
        <v>2</v>
      </c>
      <c r="V44" s="4">
        <v>1</v>
      </c>
      <c r="W44" s="4">
        <v>2</v>
      </c>
      <c r="X44" s="4">
        <v>3</v>
      </c>
      <c r="Y44" s="4">
        <v>1</v>
      </c>
      <c r="Z44" s="4">
        <v>1</v>
      </c>
      <c r="AA44" s="4">
        <v>1</v>
      </c>
      <c r="AB44" s="4">
        <v>1</v>
      </c>
      <c r="AC44" s="4">
        <v>1</v>
      </c>
      <c r="AD44" s="4">
        <v>1</v>
      </c>
      <c r="AE44" s="4">
        <v>1</v>
      </c>
      <c r="AF44" s="4">
        <v>1</v>
      </c>
      <c r="AG44" s="4">
        <v>1</v>
      </c>
      <c r="AH44" s="4">
        <v>1</v>
      </c>
      <c r="AI44" s="4">
        <v>1</v>
      </c>
      <c r="AJ44" s="4">
        <v>3</v>
      </c>
      <c r="AK44" s="4">
        <v>4</v>
      </c>
      <c r="AL44" s="4">
        <v>4</v>
      </c>
      <c r="AM44" s="4">
        <v>4</v>
      </c>
      <c r="AN44" s="4">
        <v>4</v>
      </c>
      <c r="AO44" s="4">
        <v>2</v>
      </c>
      <c r="AP44" s="4">
        <v>3</v>
      </c>
      <c r="AQ44" s="4">
        <v>5</v>
      </c>
      <c r="AR44" s="4">
        <v>2</v>
      </c>
      <c r="AS44" s="4">
        <v>3</v>
      </c>
      <c r="AT44" s="4">
        <v>3</v>
      </c>
      <c r="AU44" s="4">
        <v>4</v>
      </c>
      <c r="AV44" s="4">
        <v>2</v>
      </c>
      <c r="AW44" s="4">
        <v>4</v>
      </c>
      <c r="AX44" s="4">
        <v>4</v>
      </c>
      <c r="AY44" s="4">
        <v>4</v>
      </c>
      <c r="AZ44" s="3">
        <f t="shared" si="0"/>
        <v>2.5</v>
      </c>
      <c r="BA44" s="3">
        <f t="shared" si="1"/>
        <v>2.25</v>
      </c>
      <c r="BB44" s="3">
        <f t="shared" si="2"/>
        <v>2.25</v>
      </c>
      <c r="BC44" s="3">
        <f t="shared" si="3"/>
        <v>2.5</v>
      </c>
      <c r="BD44" s="3">
        <f t="shared" si="4"/>
        <v>1</v>
      </c>
      <c r="BE44" s="3">
        <f t="shared" si="5"/>
        <v>1</v>
      </c>
      <c r="BF44" s="3">
        <f t="shared" si="6"/>
        <v>3.4000000000000004</v>
      </c>
      <c r="BG44" s="3">
        <f t="shared" si="7"/>
        <v>3.5</v>
      </c>
      <c r="BH44" s="3">
        <f t="shared" si="8"/>
        <v>2.5</v>
      </c>
      <c r="BI44" s="3">
        <f t="shared" si="9"/>
        <v>2.2999999999999998</v>
      </c>
      <c r="BJ44" s="3">
        <f t="shared" si="10"/>
        <v>1</v>
      </c>
      <c r="BK44" s="3">
        <f t="shared" si="11"/>
        <v>3.4395604395604398</v>
      </c>
      <c r="BL44" s="3">
        <f t="shared" si="12"/>
        <v>2.63</v>
      </c>
      <c r="BN44" t="s">
        <v>641</v>
      </c>
      <c r="BO44" t="str">
        <f t="shared" si="14"/>
        <v>('i2023110600042','2021','in2023110400001','2'),</v>
      </c>
      <c r="BP44" t="str">
        <f t="shared" si="15"/>
        <v>('i2023110600042','2021','in2023110400002','2'),</v>
      </c>
      <c r="BQ44" t="str">
        <f t="shared" si="16"/>
        <v>('i2023110600042','2021','in2023110400003','3'),</v>
      </c>
      <c r="BR44" t="str">
        <f t="shared" si="17"/>
        <v>('i2023110600042','2021','in2023110400004','3'),</v>
      </c>
      <c r="BS44" t="str">
        <f t="shared" si="18"/>
        <v>('i2023110600042','2021','in2023110400005','1'),</v>
      </c>
      <c r="BT44" t="str">
        <f t="shared" si="19"/>
        <v>('i2023110600042','2021','in2023110400006','3'),</v>
      </c>
      <c r="BU44" t="str">
        <f t="shared" si="20"/>
        <v>('i2023110600042','2021','in2023110400007','3'),</v>
      </c>
      <c r="BV44" t="str">
        <f t="shared" si="21"/>
        <v>('i2023110600042','2021','in2023110400008','2'),</v>
      </c>
      <c r="BW44" t="str">
        <f t="shared" si="22"/>
        <v>('i2023110600042','2021','in2023110400009','3'),</v>
      </c>
      <c r="BX44" t="str">
        <f t="shared" si="23"/>
        <v>('i2023110600042','2021','in2023110400010','3'),</v>
      </c>
      <c r="BY44" t="str">
        <f t="shared" si="24"/>
        <v>('i2023110600042','2021','in2023110400011','2'),</v>
      </c>
      <c r="BZ44" t="str">
        <f t="shared" si="25"/>
        <v>('i2023110600042','2021','in2023110400012','3'),</v>
      </c>
      <c r="CA44" t="str">
        <f t="shared" si="26"/>
        <v>('i2023110600042','2021','in2023110400013','3'),</v>
      </c>
      <c r="CB44" t="str">
        <f t="shared" si="27"/>
        <v>('i2023110600042','2021','in2023110400014','1'),</v>
      </c>
      <c r="CC44" t="str">
        <f t="shared" si="28"/>
        <v>('i2023110600042','2021','in2023110400015','3'),</v>
      </c>
      <c r="CD44" t="str">
        <f t="shared" si="29"/>
        <v>('i2023110600042','2021','in2023110400016','3'),</v>
      </c>
      <c r="CE44" t="str">
        <f t="shared" si="30"/>
        <v>('i2023110600042','2021','in2023110400017','2'),</v>
      </c>
      <c r="CF44" t="str">
        <f t="shared" si="31"/>
        <v>('i2023110600042','2021','in2023110400018','1'),</v>
      </c>
      <c r="CG44" t="str">
        <f t="shared" si="32"/>
        <v>('i2023110600042','2021','in2023110400019','2'),</v>
      </c>
      <c r="CH44" t="str">
        <f t="shared" si="33"/>
        <v>('i2023110600042','2021','in2023110400020','3'),</v>
      </c>
      <c r="CI44" t="str">
        <f t="shared" si="34"/>
        <v>('i2023110600042','2021','in2023110400021','1'),</v>
      </c>
      <c r="CJ44" t="str">
        <f t="shared" si="35"/>
        <v>('i2023110600042','2021','in2023110400022','1'),</v>
      </c>
      <c r="CK44" t="str">
        <f t="shared" si="36"/>
        <v>('i2023110600042','2021','in2023110400023','1'),</v>
      </c>
      <c r="CL44" t="str">
        <f t="shared" si="37"/>
        <v>('i2023110600042','2021','in2023110400024','1'),</v>
      </c>
      <c r="CM44" t="str">
        <f t="shared" si="38"/>
        <v>('i2023110600042','2021','in2023110400025','1'),</v>
      </c>
      <c r="CN44" t="str">
        <f t="shared" si="39"/>
        <v>('i2023110600042','2021','in2023110400026','1'),</v>
      </c>
      <c r="CO44" t="str">
        <f t="shared" si="40"/>
        <v>('i2023110600042','2021','in2023110400027','1'),</v>
      </c>
      <c r="CP44" t="str">
        <f t="shared" si="41"/>
        <v>('i2023110600042','2021','in2023110400028','1'),</v>
      </c>
      <c r="CQ44" t="str">
        <f t="shared" si="42"/>
        <v>('i2023110600042','2021','in2023110400029','1'),</v>
      </c>
      <c r="CR44" t="str">
        <f t="shared" si="43"/>
        <v>('i2023110600042','2021','in2023110400030','1'),</v>
      </c>
      <c r="CS44" t="str">
        <f t="shared" si="44"/>
        <v>('i2023110600042','2021','in2023110400031','1'),</v>
      </c>
      <c r="CT44" t="str">
        <f t="shared" si="45"/>
        <v>('i2023110600042','2021','in2023110400032','3'),</v>
      </c>
      <c r="CU44" t="str">
        <f t="shared" si="46"/>
        <v>('i2023110600042','2021','in2023110400033','4'),</v>
      </c>
      <c r="CV44" t="str">
        <f t="shared" si="47"/>
        <v>('i2023110600042','2021','in2023110400034','4'),</v>
      </c>
      <c r="CW44" t="str">
        <f t="shared" si="48"/>
        <v>('i2023110600042','2021','in2023110400035','4'),</v>
      </c>
      <c r="CX44" t="str">
        <f t="shared" si="49"/>
        <v>('i2023110600042','2021','in2023110400036','4'),</v>
      </c>
      <c r="CY44" t="str">
        <f t="shared" si="50"/>
        <v>('i2023110600042','2021','in2023110400037','2'),</v>
      </c>
      <c r="CZ44" t="str">
        <f t="shared" si="51"/>
        <v>('i2023110600042','2021','in2023110400038','3'),</v>
      </c>
      <c r="DA44" t="str">
        <f t="shared" si="52"/>
        <v>('i2023110600042','2021','in2023110400039','5'),</v>
      </c>
      <c r="DB44" t="str">
        <f t="shared" si="53"/>
        <v>('i2023110600042','2021','in2023110400040','2'),</v>
      </c>
      <c r="DC44" t="str">
        <f t="shared" si="54"/>
        <v>('i2023110600042','2021','in2023110400041','3'),</v>
      </c>
      <c r="DD44" t="str">
        <f t="shared" si="55"/>
        <v>('i2023110600042','2021','in2023110400042','3'),</v>
      </c>
      <c r="DE44" t="str">
        <f t="shared" si="56"/>
        <v>('i2023110600042','2021','in2023110400043','4'),</v>
      </c>
      <c r="DF44" t="str">
        <f t="shared" si="57"/>
        <v>('i2023110600042','2021','in2023110400044','2'),</v>
      </c>
      <c r="DG44" t="str">
        <f t="shared" si="58"/>
        <v>('i2023110600042','2021','in2023110400045','4'),</v>
      </c>
      <c r="DH44" t="str">
        <f t="shared" si="59"/>
        <v>('i2023110600042','2021','in2023110400046','4'),</v>
      </c>
      <c r="DI44" t="str">
        <f t="shared" si="60"/>
        <v>('i2023110600042','2021','in2023110400047','4');</v>
      </c>
    </row>
    <row r="45" spans="1:113" x14ac:dyDescent="0.25">
      <c r="A45" s="4" t="str">
        <f>INDEX('instansi pusat'!$B$2:$C$623,MATCH(C45,'instansi pusat'!$D$2:$D$623,0),2)</f>
        <v>i2023110600043</v>
      </c>
      <c r="B45" s="4">
        <v>6406</v>
      </c>
      <c r="C45" s="4" t="s">
        <v>242</v>
      </c>
      <c r="D45">
        <v>2021</v>
      </c>
      <c r="E45" s="4">
        <v>2</v>
      </c>
      <c r="F45" s="4">
        <v>2</v>
      </c>
      <c r="G45" s="4">
        <v>3</v>
      </c>
      <c r="H45" s="4">
        <v>2</v>
      </c>
      <c r="I45" s="4">
        <v>3</v>
      </c>
      <c r="J45" s="4">
        <v>3</v>
      </c>
      <c r="K45" s="4">
        <v>3</v>
      </c>
      <c r="L45" s="4">
        <v>3</v>
      </c>
      <c r="M45" s="4">
        <v>3</v>
      </c>
      <c r="N45" s="4">
        <v>4</v>
      </c>
      <c r="O45" s="4">
        <v>2</v>
      </c>
      <c r="P45" s="4">
        <v>3</v>
      </c>
      <c r="Q45" s="4">
        <v>4</v>
      </c>
      <c r="R45" s="4">
        <v>2</v>
      </c>
      <c r="S45" s="4">
        <v>3</v>
      </c>
      <c r="T45" s="4">
        <v>3</v>
      </c>
      <c r="U45" s="4">
        <v>3</v>
      </c>
      <c r="V45" s="4">
        <v>3</v>
      </c>
      <c r="W45" s="4">
        <v>4</v>
      </c>
      <c r="X45" s="4">
        <v>3</v>
      </c>
      <c r="Y45" s="4">
        <v>2</v>
      </c>
      <c r="Z45" s="4">
        <v>2</v>
      </c>
      <c r="AA45" s="4">
        <v>2</v>
      </c>
      <c r="AB45" s="4">
        <v>3</v>
      </c>
      <c r="AC45" s="4">
        <v>2</v>
      </c>
      <c r="AD45" s="4">
        <v>1</v>
      </c>
      <c r="AE45" s="4">
        <v>1</v>
      </c>
      <c r="AF45" s="4">
        <v>1</v>
      </c>
      <c r="AG45" s="4">
        <v>2</v>
      </c>
      <c r="AH45" s="4">
        <v>2</v>
      </c>
      <c r="AI45" s="4">
        <v>2</v>
      </c>
      <c r="AJ45" s="4">
        <v>4</v>
      </c>
      <c r="AK45" s="4">
        <v>4</v>
      </c>
      <c r="AL45" s="4">
        <v>4</v>
      </c>
      <c r="AM45" s="4">
        <v>4</v>
      </c>
      <c r="AN45" s="4">
        <v>4</v>
      </c>
      <c r="AO45" s="4">
        <v>4</v>
      </c>
      <c r="AP45" s="4">
        <v>3</v>
      </c>
      <c r="AQ45" s="4">
        <v>4</v>
      </c>
      <c r="AR45" s="4">
        <v>4</v>
      </c>
      <c r="AS45" s="4">
        <v>4</v>
      </c>
      <c r="AT45" s="4">
        <v>4</v>
      </c>
      <c r="AU45" s="4">
        <v>4</v>
      </c>
      <c r="AV45" s="4">
        <v>2</v>
      </c>
      <c r="AW45" s="4">
        <v>5</v>
      </c>
      <c r="AX45" s="4">
        <v>5</v>
      </c>
      <c r="AY45" s="4">
        <v>5</v>
      </c>
      <c r="AZ45" s="3">
        <f t="shared" si="0"/>
        <v>2.8000000000000003</v>
      </c>
      <c r="BA45" s="3">
        <f t="shared" si="1"/>
        <v>2.75</v>
      </c>
      <c r="BB45" s="3">
        <f t="shared" si="2"/>
        <v>3</v>
      </c>
      <c r="BC45" s="3">
        <f t="shared" si="3"/>
        <v>3.5</v>
      </c>
      <c r="BD45" s="3">
        <f t="shared" si="4"/>
        <v>1.75</v>
      </c>
      <c r="BE45" s="3">
        <f t="shared" si="5"/>
        <v>2</v>
      </c>
      <c r="BF45" s="3">
        <f t="shared" si="6"/>
        <v>3.9000000000000004</v>
      </c>
      <c r="BG45" s="3">
        <f t="shared" si="7"/>
        <v>4.1666666666666661</v>
      </c>
      <c r="BH45" s="3">
        <f t="shared" si="8"/>
        <v>2.8000000000000003</v>
      </c>
      <c r="BI45" s="3">
        <f t="shared" si="9"/>
        <v>3.0000000000000004</v>
      </c>
      <c r="BJ45" s="3">
        <f t="shared" si="10"/>
        <v>1.8181818181818181</v>
      </c>
      <c r="BK45" s="3">
        <f t="shared" si="11"/>
        <v>4.0054945054945055</v>
      </c>
      <c r="BL45" s="3">
        <f t="shared" si="12"/>
        <v>3.2365000000000004</v>
      </c>
      <c r="BN45" t="s">
        <v>641</v>
      </c>
      <c r="BO45" t="str">
        <f t="shared" si="14"/>
        <v>('i2023110600043','2021','in2023110400001','2'),</v>
      </c>
      <c r="BP45" t="str">
        <f t="shared" si="15"/>
        <v>('i2023110600043','2021','in2023110400002','2'),</v>
      </c>
      <c r="BQ45" t="str">
        <f t="shared" si="16"/>
        <v>('i2023110600043','2021','in2023110400003','3'),</v>
      </c>
      <c r="BR45" t="str">
        <f t="shared" si="17"/>
        <v>('i2023110600043','2021','in2023110400004','2'),</v>
      </c>
      <c r="BS45" t="str">
        <f t="shared" si="18"/>
        <v>('i2023110600043','2021','in2023110400005','3'),</v>
      </c>
      <c r="BT45" t="str">
        <f t="shared" si="19"/>
        <v>('i2023110600043','2021','in2023110400006','3'),</v>
      </c>
      <c r="BU45" t="str">
        <f t="shared" si="20"/>
        <v>('i2023110600043','2021','in2023110400007','3'),</v>
      </c>
      <c r="BV45" t="str">
        <f t="shared" si="21"/>
        <v>('i2023110600043','2021','in2023110400008','3'),</v>
      </c>
      <c r="BW45" t="str">
        <f t="shared" si="22"/>
        <v>('i2023110600043','2021','in2023110400009','3'),</v>
      </c>
      <c r="BX45" t="str">
        <f t="shared" si="23"/>
        <v>('i2023110600043','2021','in2023110400010','4'),</v>
      </c>
      <c r="BY45" t="str">
        <f t="shared" si="24"/>
        <v>('i2023110600043','2021','in2023110400011','2'),</v>
      </c>
      <c r="BZ45" t="str">
        <f t="shared" si="25"/>
        <v>('i2023110600043','2021','in2023110400012','3'),</v>
      </c>
      <c r="CA45" t="str">
        <f t="shared" si="26"/>
        <v>('i2023110600043','2021','in2023110400013','4'),</v>
      </c>
      <c r="CB45" t="str">
        <f t="shared" si="27"/>
        <v>('i2023110600043','2021','in2023110400014','2'),</v>
      </c>
      <c r="CC45" t="str">
        <f t="shared" si="28"/>
        <v>('i2023110600043','2021','in2023110400015','3'),</v>
      </c>
      <c r="CD45" t="str">
        <f t="shared" si="29"/>
        <v>('i2023110600043','2021','in2023110400016','3'),</v>
      </c>
      <c r="CE45" t="str">
        <f t="shared" si="30"/>
        <v>('i2023110600043','2021','in2023110400017','3'),</v>
      </c>
      <c r="CF45" t="str">
        <f t="shared" si="31"/>
        <v>('i2023110600043','2021','in2023110400018','3'),</v>
      </c>
      <c r="CG45" t="str">
        <f t="shared" si="32"/>
        <v>('i2023110600043','2021','in2023110400019','4'),</v>
      </c>
      <c r="CH45" t="str">
        <f t="shared" si="33"/>
        <v>('i2023110600043','2021','in2023110400020','3'),</v>
      </c>
      <c r="CI45" t="str">
        <f t="shared" si="34"/>
        <v>('i2023110600043','2021','in2023110400021','2'),</v>
      </c>
      <c r="CJ45" t="str">
        <f t="shared" si="35"/>
        <v>('i2023110600043','2021','in2023110400022','2'),</v>
      </c>
      <c r="CK45" t="str">
        <f t="shared" si="36"/>
        <v>('i2023110600043','2021','in2023110400023','2'),</v>
      </c>
      <c r="CL45" t="str">
        <f t="shared" si="37"/>
        <v>('i2023110600043','2021','in2023110400024','3'),</v>
      </c>
      <c r="CM45" t="str">
        <f t="shared" si="38"/>
        <v>('i2023110600043','2021','in2023110400025','2'),</v>
      </c>
      <c r="CN45" t="str">
        <f t="shared" si="39"/>
        <v>('i2023110600043','2021','in2023110400026','1'),</v>
      </c>
      <c r="CO45" t="str">
        <f t="shared" si="40"/>
        <v>('i2023110600043','2021','in2023110400027','1'),</v>
      </c>
      <c r="CP45" t="str">
        <f t="shared" si="41"/>
        <v>('i2023110600043','2021','in2023110400028','1'),</v>
      </c>
      <c r="CQ45" t="str">
        <f t="shared" si="42"/>
        <v>('i2023110600043','2021','in2023110400029','2'),</v>
      </c>
      <c r="CR45" t="str">
        <f t="shared" si="43"/>
        <v>('i2023110600043','2021','in2023110400030','2'),</v>
      </c>
      <c r="CS45" t="str">
        <f t="shared" si="44"/>
        <v>('i2023110600043','2021','in2023110400031','2'),</v>
      </c>
      <c r="CT45" t="str">
        <f t="shared" si="45"/>
        <v>('i2023110600043','2021','in2023110400032','4'),</v>
      </c>
      <c r="CU45" t="str">
        <f t="shared" si="46"/>
        <v>('i2023110600043','2021','in2023110400033','4'),</v>
      </c>
      <c r="CV45" t="str">
        <f t="shared" si="47"/>
        <v>('i2023110600043','2021','in2023110400034','4'),</v>
      </c>
      <c r="CW45" t="str">
        <f t="shared" si="48"/>
        <v>('i2023110600043','2021','in2023110400035','4'),</v>
      </c>
      <c r="CX45" t="str">
        <f t="shared" si="49"/>
        <v>('i2023110600043','2021','in2023110400036','4'),</v>
      </c>
      <c r="CY45" t="str">
        <f t="shared" si="50"/>
        <v>('i2023110600043','2021','in2023110400037','4'),</v>
      </c>
      <c r="CZ45" t="str">
        <f t="shared" si="51"/>
        <v>('i2023110600043','2021','in2023110400038','3'),</v>
      </c>
      <c r="DA45" t="str">
        <f t="shared" si="52"/>
        <v>('i2023110600043','2021','in2023110400039','4'),</v>
      </c>
      <c r="DB45" t="str">
        <f t="shared" si="53"/>
        <v>('i2023110600043','2021','in2023110400040','4'),</v>
      </c>
      <c r="DC45" t="str">
        <f t="shared" si="54"/>
        <v>('i2023110600043','2021','in2023110400041','4'),</v>
      </c>
      <c r="DD45" t="str">
        <f t="shared" si="55"/>
        <v>('i2023110600043','2021','in2023110400042','4'),</v>
      </c>
      <c r="DE45" t="str">
        <f t="shared" si="56"/>
        <v>('i2023110600043','2021','in2023110400043','4'),</v>
      </c>
      <c r="DF45" t="str">
        <f t="shared" si="57"/>
        <v>('i2023110600043','2021','in2023110400044','2'),</v>
      </c>
      <c r="DG45" t="str">
        <f t="shared" si="58"/>
        <v>('i2023110600043','2021','in2023110400045','5'),</v>
      </c>
      <c r="DH45" t="str">
        <f t="shared" si="59"/>
        <v>('i2023110600043','2021','in2023110400046','5'),</v>
      </c>
      <c r="DI45" t="str">
        <f t="shared" si="60"/>
        <v>('i2023110600043','2021','in2023110400047','5');</v>
      </c>
    </row>
    <row r="46" spans="1:113" x14ac:dyDescent="0.25">
      <c r="A46" s="4" t="str">
        <f>INDEX('instansi pusat'!$B$2:$C$623,MATCH(C46,'instansi pusat'!$D$2:$D$623,0),2)</f>
        <v>i2023110600044</v>
      </c>
      <c r="B46" s="4">
        <v>6411</v>
      </c>
      <c r="C46" s="4" t="s">
        <v>246</v>
      </c>
      <c r="D46">
        <v>2021</v>
      </c>
      <c r="E46" s="4">
        <v>1</v>
      </c>
      <c r="F46" s="4">
        <v>3</v>
      </c>
      <c r="G46" s="4">
        <v>1</v>
      </c>
      <c r="H46" s="4">
        <v>3</v>
      </c>
      <c r="I46" s="4">
        <v>4</v>
      </c>
      <c r="J46" s="4">
        <v>3</v>
      </c>
      <c r="K46" s="4">
        <v>3</v>
      </c>
      <c r="L46" s="4">
        <v>3</v>
      </c>
      <c r="M46" s="4">
        <v>2</v>
      </c>
      <c r="N46" s="4">
        <v>5</v>
      </c>
      <c r="O46" s="4">
        <v>2</v>
      </c>
      <c r="P46" s="4">
        <v>3</v>
      </c>
      <c r="Q46" s="4">
        <v>2</v>
      </c>
      <c r="R46" s="4">
        <v>3</v>
      </c>
      <c r="S46" s="4">
        <v>3</v>
      </c>
      <c r="T46" s="4">
        <v>3</v>
      </c>
      <c r="U46" s="4">
        <v>3</v>
      </c>
      <c r="V46" s="4">
        <v>1</v>
      </c>
      <c r="W46" s="4">
        <v>2</v>
      </c>
      <c r="X46" s="4">
        <v>3</v>
      </c>
      <c r="Y46" s="4">
        <v>1</v>
      </c>
      <c r="Z46" s="4">
        <v>1</v>
      </c>
      <c r="AA46" s="4">
        <v>1</v>
      </c>
      <c r="AB46" s="4">
        <v>1</v>
      </c>
      <c r="AC46" s="4">
        <v>1</v>
      </c>
      <c r="AD46" s="4">
        <v>1</v>
      </c>
      <c r="AE46" s="4">
        <v>1</v>
      </c>
      <c r="AF46" s="4">
        <v>1</v>
      </c>
      <c r="AG46" s="4">
        <v>1</v>
      </c>
      <c r="AH46" s="4">
        <v>1</v>
      </c>
      <c r="AI46" s="4">
        <v>1</v>
      </c>
      <c r="AJ46" s="4">
        <v>4</v>
      </c>
      <c r="AK46" s="4">
        <v>4</v>
      </c>
      <c r="AL46" s="4">
        <v>4</v>
      </c>
      <c r="AM46" s="4">
        <v>4</v>
      </c>
      <c r="AN46" s="4">
        <v>4</v>
      </c>
      <c r="AO46" s="4">
        <v>2</v>
      </c>
      <c r="AP46" s="4">
        <v>3</v>
      </c>
      <c r="AQ46" s="4">
        <v>1</v>
      </c>
      <c r="AR46" s="4">
        <v>2</v>
      </c>
      <c r="AS46" s="4">
        <v>3</v>
      </c>
      <c r="AT46" s="4">
        <v>4</v>
      </c>
      <c r="AU46" s="4">
        <v>2</v>
      </c>
      <c r="AV46" s="4">
        <v>2</v>
      </c>
      <c r="AW46" s="4">
        <v>3</v>
      </c>
      <c r="AX46" s="4">
        <v>3</v>
      </c>
      <c r="AY46" s="4">
        <v>2</v>
      </c>
      <c r="AZ46" s="3">
        <f t="shared" si="0"/>
        <v>2.8000000000000003</v>
      </c>
      <c r="BA46" s="3">
        <f t="shared" si="1"/>
        <v>2.5</v>
      </c>
      <c r="BB46" s="3">
        <f t="shared" si="2"/>
        <v>2.5</v>
      </c>
      <c r="BC46" s="3">
        <f t="shared" si="3"/>
        <v>2.5</v>
      </c>
      <c r="BD46" s="3">
        <f t="shared" si="4"/>
        <v>1</v>
      </c>
      <c r="BE46" s="3">
        <f t="shared" si="5"/>
        <v>1</v>
      </c>
      <c r="BF46" s="3">
        <f t="shared" si="6"/>
        <v>3.1</v>
      </c>
      <c r="BG46" s="3">
        <f t="shared" si="7"/>
        <v>2.6666666666666665</v>
      </c>
      <c r="BH46" s="3">
        <f t="shared" si="8"/>
        <v>2.8000000000000003</v>
      </c>
      <c r="BI46" s="3">
        <f t="shared" si="9"/>
        <v>2.5</v>
      </c>
      <c r="BJ46" s="3">
        <f t="shared" si="10"/>
        <v>1</v>
      </c>
      <c r="BK46" s="3">
        <f t="shared" si="11"/>
        <v>2.9285714285714284</v>
      </c>
      <c r="BL46" s="3">
        <f t="shared" si="12"/>
        <v>2.4865000000000004</v>
      </c>
      <c r="BN46" t="s">
        <v>641</v>
      </c>
      <c r="BO46" t="str">
        <f t="shared" si="14"/>
        <v>('i2023110600044','2021','in2023110400001','1'),</v>
      </c>
      <c r="BP46" t="str">
        <f t="shared" si="15"/>
        <v>('i2023110600044','2021','in2023110400002','3'),</v>
      </c>
      <c r="BQ46" t="str">
        <f t="shared" si="16"/>
        <v>('i2023110600044','2021','in2023110400003','1'),</v>
      </c>
      <c r="BR46" t="str">
        <f t="shared" si="17"/>
        <v>('i2023110600044','2021','in2023110400004','3'),</v>
      </c>
      <c r="BS46" t="str">
        <f t="shared" si="18"/>
        <v>('i2023110600044','2021','in2023110400005','4'),</v>
      </c>
      <c r="BT46" t="str">
        <f t="shared" si="19"/>
        <v>('i2023110600044','2021','in2023110400006','3'),</v>
      </c>
      <c r="BU46" t="str">
        <f t="shared" si="20"/>
        <v>('i2023110600044','2021','in2023110400007','3'),</v>
      </c>
      <c r="BV46" t="str">
        <f t="shared" si="21"/>
        <v>('i2023110600044','2021','in2023110400008','3'),</v>
      </c>
      <c r="BW46" t="str">
        <f t="shared" si="22"/>
        <v>('i2023110600044','2021','in2023110400009','2'),</v>
      </c>
      <c r="BX46" t="str">
        <f t="shared" si="23"/>
        <v>('i2023110600044','2021','in2023110400010','5'),</v>
      </c>
      <c r="BY46" t="str">
        <f t="shared" si="24"/>
        <v>('i2023110600044','2021','in2023110400011','2'),</v>
      </c>
      <c r="BZ46" t="str">
        <f t="shared" si="25"/>
        <v>('i2023110600044','2021','in2023110400012','3'),</v>
      </c>
      <c r="CA46" t="str">
        <f t="shared" si="26"/>
        <v>('i2023110600044','2021','in2023110400013','2'),</v>
      </c>
      <c r="CB46" t="str">
        <f t="shared" si="27"/>
        <v>('i2023110600044','2021','in2023110400014','3'),</v>
      </c>
      <c r="CC46" t="str">
        <f t="shared" si="28"/>
        <v>('i2023110600044','2021','in2023110400015','3'),</v>
      </c>
      <c r="CD46" t="str">
        <f t="shared" si="29"/>
        <v>('i2023110600044','2021','in2023110400016','3'),</v>
      </c>
      <c r="CE46" t="str">
        <f t="shared" si="30"/>
        <v>('i2023110600044','2021','in2023110400017','3'),</v>
      </c>
      <c r="CF46" t="str">
        <f t="shared" si="31"/>
        <v>('i2023110600044','2021','in2023110400018','1'),</v>
      </c>
      <c r="CG46" t="str">
        <f t="shared" si="32"/>
        <v>('i2023110600044','2021','in2023110400019','2'),</v>
      </c>
      <c r="CH46" t="str">
        <f t="shared" si="33"/>
        <v>('i2023110600044','2021','in2023110400020','3'),</v>
      </c>
      <c r="CI46" t="str">
        <f t="shared" si="34"/>
        <v>('i2023110600044','2021','in2023110400021','1'),</v>
      </c>
      <c r="CJ46" t="str">
        <f t="shared" si="35"/>
        <v>('i2023110600044','2021','in2023110400022','1'),</v>
      </c>
      <c r="CK46" t="str">
        <f t="shared" si="36"/>
        <v>('i2023110600044','2021','in2023110400023','1'),</v>
      </c>
      <c r="CL46" t="str">
        <f t="shared" si="37"/>
        <v>('i2023110600044','2021','in2023110400024','1'),</v>
      </c>
      <c r="CM46" t="str">
        <f t="shared" si="38"/>
        <v>('i2023110600044','2021','in2023110400025','1'),</v>
      </c>
      <c r="CN46" t="str">
        <f t="shared" si="39"/>
        <v>('i2023110600044','2021','in2023110400026','1'),</v>
      </c>
      <c r="CO46" t="str">
        <f t="shared" si="40"/>
        <v>('i2023110600044','2021','in2023110400027','1'),</v>
      </c>
      <c r="CP46" t="str">
        <f t="shared" si="41"/>
        <v>('i2023110600044','2021','in2023110400028','1'),</v>
      </c>
      <c r="CQ46" t="str">
        <f t="shared" si="42"/>
        <v>('i2023110600044','2021','in2023110400029','1'),</v>
      </c>
      <c r="CR46" t="str">
        <f t="shared" si="43"/>
        <v>('i2023110600044','2021','in2023110400030','1'),</v>
      </c>
      <c r="CS46" t="str">
        <f t="shared" si="44"/>
        <v>('i2023110600044','2021','in2023110400031','1'),</v>
      </c>
      <c r="CT46" t="str">
        <f t="shared" si="45"/>
        <v>('i2023110600044','2021','in2023110400032','4'),</v>
      </c>
      <c r="CU46" t="str">
        <f t="shared" si="46"/>
        <v>('i2023110600044','2021','in2023110400033','4'),</v>
      </c>
      <c r="CV46" t="str">
        <f t="shared" si="47"/>
        <v>('i2023110600044','2021','in2023110400034','4'),</v>
      </c>
      <c r="CW46" t="str">
        <f t="shared" si="48"/>
        <v>('i2023110600044','2021','in2023110400035','4'),</v>
      </c>
      <c r="CX46" t="str">
        <f t="shared" si="49"/>
        <v>('i2023110600044','2021','in2023110400036','4'),</v>
      </c>
      <c r="CY46" t="str">
        <f t="shared" si="50"/>
        <v>('i2023110600044','2021','in2023110400037','2'),</v>
      </c>
      <c r="CZ46" t="str">
        <f t="shared" si="51"/>
        <v>('i2023110600044','2021','in2023110400038','3'),</v>
      </c>
      <c r="DA46" t="str">
        <f t="shared" si="52"/>
        <v>('i2023110600044','2021','in2023110400039','1'),</v>
      </c>
      <c r="DB46" t="str">
        <f t="shared" si="53"/>
        <v>('i2023110600044','2021','in2023110400040','2'),</v>
      </c>
      <c r="DC46" t="str">
        <f t="shared" si="54"/>
        <v>('i2023110600044','2021','in2023110400041','3'),</v>
      </c>
      <c r="DD46" t="str">
        <f t="shared" si="55"/>
        <v>('i2023110600044','2021','in2023110400042','4'),</v>
      </c>
      <c r="DE46" t="str">
        <f t="shared" si="56"/>
        <v>('i2023110600044','2021','in2023110400043','2'),</v>
      </c>
      <c r="DF46" t="str">
        <f t="shared" si="57"/>
        <v>('i2023110600044','2021','in2023110400044','2'),</v>
      </c>
      <c r="DG46" t="str">
        <f t="shared" si="58"/>
        <v>('i2023110600044','2021','in2023110400045','3'),</v>
      </c>
      <c r="DH46" t="str">
        <f t="shared" si="59"/>
        <v>('i2023110600044','2021','in2023110400046','3'),</v>
      </c>
      <c r="DI46" t="str">
        <f t="shared" si="60"/>
        <v>('i2023110600044','2021','in2023110400047','2');</v>
      </c>
    </row>
    <row r="47" spans="1:113" x14ac:dyDescent="0.25">
      <c r="A47" s="4" t="str">
        <f>INDEX('instansi pusat'!$B$2:$C$623,MATCH(C47,'instansi pusat'!$D$2:$D$623,0),2)</f>
        <v>i2023110600045</v>
      </c>
      <c r="B47" s="4">
        <v>6412</v>
      </c>
      <c r="C47" s="4" t="s">
        <v>247</v>
      </c>
      <c r="D47">
        <v>2021</v>
      </c>
      <c r="E47" s="4">
        <v>3</v>
      </c>
      <c r="F47" s="4">
        <v>3</v>
      </c>
      <c r="G47" s="4">
        <v>3</v>
      </c>
      <c r="H47" s="4">
        <v>4</v>
      </c>
      <c r="I47" s="4">
        <v>4</v>
      </c>
      <c r="J47" s="4">
        <v>3</v>
      </c>
      <c r="K47" s="4">
        <v>4</v>
      </c>
      <c r="L47" s="4">
        <v>3</v>
      </c>
      <c r="M47" s="4">
        <v>3</v>
      </c>
      <c r="N47" s="4">
        <v>3</v>
      </c>
      <c r="O47" s="4">
        <v>2</v>
      </c>
      <c r="P47" s="4">
        <v>3</v>
      </c>
      <c r="Q47" s="4">
        <v>2</v>
      </c>
      <c r="R47" s="4">
        <v>2</v>
      </c>
      <c r="S47" s="4">
        <v>3</v>
      </c>
      <c r="T47" s="4">
        <v>3</v>
      </c>
      <c r="U47" s="4">
        <v>3</v>
      </c>
      <c r="V47" s="4">
        <v>2</v>
      </c>
      <c r="W47" s="4">
        <v>4</v>
      </c>
      <c r="X47" s="4">
        <v>2</v>
      </c>
      <c r="Y47" s="4">
        <v>2</v>
      </c>
      <c r="Z47" s="4">
        <v>2</v>
      </c>
      <c r="AA47" s="4">
        <v>2</v>
      </c>
      <c r="AB47" s="4">
        <v>2</v>
      </c>
      <c r="AC47" s="4">
        <v>2</v>
      </c>
      <c r="AD47" s="4">
        <v>1</v>
      </c>
      <c r="AE47" s="4">
        <v>1</v>
      </c>
      <c r="AF47" s="4">
        <v>1</v>
      </c>
      <c r="AG47" s="4">
        <v>1</v>
      </c>
      <c r="AH47" s="4">
        <v>1</v>
      </c>
      <c r="AI47" s="4">
        <v>2</v>
      </c>
      <c r="AJ47" s="4">
        <v>4</v>
      </c>
      <c r="AK47" s="4">
        <v>4</v>
      </c>
      <c r="AL47" s="4">
        <v>4</v>
      </c>
      <c r="AM47" s="4">
        <v>4</v>
      </c>
      <c r="AN47" s="4">
        <v>4</v>
      </c>
      <c r="AO47" s="4">
        <v>4</v>
      </c>
      <c r="AP47" s="4">
        <v>3</v>
      </c>
      <c r="AQ47" s="4">
        <v>3</v>
      </c>
      <c r="AR47" s="4">
        <v>4</v>
      </c>
      <c r="AS47" s="4">
        <v>4</v>
      </c>
      <c r="AT47" s="4">
        <v>4</v>
      </c>
      <c r="AU47" s="4">
        <v>4</v>
      </c>
      <c r="AV47" s="4">
        <v>2</v>
      </c>
      <c r="AW47" s="4">
        <v>4</v>
      </c>
      <c r="AX47" s="4">
        <v>4</v>
      </c>
      <c r="AY47" s="4">
        <v>4</v>
      </c>
      <c r="AZ47" s="3">
        <f t="shared" si="0"/>
        <v>3.3000000000000003</v>
      </c>
      <c r="BA47" s="3">
        <f t="shared" si="1"/>
        <v>2.25</v>
      </c>
      <c r="BB47" s="3">
        <f t="shared" si="2"/>
        <v>2.75</v>
      </c>
      <c r="BC47" s="3">
        <f t="shared" si="3"/>
        <v>3</v>
      </c>
      <c r="BD47" s="3">
        <f t="shared" si="4"/>
        <v>1.625</v>
      </c>
      <c r="BE47" s="3">
        <f t="shared" si="5"/>
        <v>1.3333333333333333</v>
      </c>
      <c r="BF47" s="3">
        <f t="shared" si="6"/>
        <v>3.8000000000000003</v>
      </c>
      <c r="BG47" s="3">
        <f t="shared" si="7"/>
        <v>3.6666666666666665</v>
      </c>
      <c r="BH47" s="3">
        <f t="shared" si="8"/>
        <v>3.3000000000000003</v>
      </c>
      <c r="BI47" s="3">
        <f t="shared" si="9"/>
        <v>2.6</v>
      </c>
      <c r="BJ47" s="3">
        <f t="shared" si="10"/>
        <v>1.5454545454545454</v>
      </c>
      <c r="BK47" s="3">
        <f t="shared" si="11"/>
        <v>3.7472527472527473</v>
      </c>
      <c r="BL47" s="3">
        <f t="shared" si="12"/>
        <v>3.0390000000000001</v>
      </c>
      <c r="BN47" t="s">
        <v>641</v>
      </c>
      <c r="BO47" t="str">
        <f t="shared" si="14"/>
        <v>('i2023110600045','2021','in2023110400001','3'),</v>
      </c>
      <c r="BP47" t="str">
        <f t="shared" si="15"/>
        <v>('i2023110600045','2021','in2023110400002','3'),</v>
      </c>
      <c r="BQ47" t="str">
        <f t="shared" si="16"/>
        <v>('i2023110600045','2021','in2023110400003','3'),</v>
      </c>
      <c r="BR47" t="str">
        <f t="shared" si="17"/>
        <v>('i2023110600045','2021','in2023110400004','4'),</v>
      </c>
      <c r="BS47" t="str">
        <f t="shared" si="18"/>
        <v>('i2023110600045','2021','in2023110400005','4'),</v>
      </c>
      <c r="BT47" t="str">
        <f t="shared" si="19"/>
        <v>('i2023110600045','2021','in2023110400006','3'),</v>
      </c>
      <c r="BU47" t="str">
        <f t="shared" si="20"/>
        <v>('i2023110600045','2021','in2023110400007','4'),</v>
      </c>
      <c r="BV47" t="str">
        <f t="shared" si="21"/>
        <v>('i2023110600045','2021','in2023110400008','3'),</v>
      </c>
      <c r="BW47" t="str">
        <f t="shared" si="22"/>
        <v>('i2023110600045','2021','in2023110400009','3'),</v>
      </c>
      <c r="BX47" t="str">
        <f t="shared" si="23"/>
        <v>('i2023110600045','2021','in2023110400010','3'),</v>
      </c>
      <c r="BY47" t="str">
        <f t="shared" si="24"/>
        <v>('i2023110600045','2021','in2023110400011','2'),</v>
      </c>
      <c r="BZ47" t="str">
        <f t="shared" si="25"/>
        <v>('i2023110600045','2021','in2023110400012','3'),</v>
      </c>
      <c r="CA47" t="str">
        <f t="shared" si="26"/>
        <v>('i2023110600045','2021','in2023110400013','2'),</v>
      </c>
      <c r="CB47" t="str">
        <f t="shared" si="27"/>
        <v>('i2023110600045','2021','in2023110400014','2'),</v>
      </c>
      <c r="CC47" t="str">
        <f t="shared" si="28"/>
        <v>('i2023110600045','2021','in2023110400015','3'),</v>
      </c>
      <c r="CD47" t="str">
        <f t="shared" si="29"/>
        <v>('i2023110600045','2021','in2023110400016','3'),</v>
      </c>
      <c r="CE47" t="str">
        <f t="shared" si="30"/>
        <v>('i2023110600045','2021','in2023110400017','3'),</v>
      </c>
      <c r="CF47" t="str">
        <f t="shared" si="31"/>
        <v>('i2023110600045','2021','in2023110400018','2'),</v>
      </c>
      <c r="CG47" t="str">
        <f t="shared" si="32"/>
        <v>('i2023110600045','2021','in2023110400019','4'),</v>
      </c>
      <c r="CH47" t="str">
        <f t="shared" si="33"/>
        <v>('i2023110600045','2021','in2023110400020','2'),</v>
      </c>
      <c r="CI47" t="str">
        <f t="shared" si="34"/>
        <v>('i2023110600045','2021','in2023110400021','2'),</v>
      </c>
      <c r="CJ47" t="str">
        <f t="shared" si="35"/>
        <v>('i2023110600045','2021','in2023110400022','2'),</v>
      </c>
      <c r="CK47" t="str">
        <f t="shared" si="36"/>
        <v>('i2023110600045','2021','in2023110400023','2'),</v>
      </c>
      <c r="CL47" t="str">
        <f t="shared" si="37"/>
        <v>('i2023110600045','2021','in2023110400024','2'),</v>
      </c>
      <c r="CM47" t="str">
        <f t="shared" si="38"/>
        <v>('i2023110600045','2021','in2023110400025','2'),</v>
      </c>
      <c r="CN47" t="str">
        <f t="shared" si="39"/>
        <v>('i2023110600045','2021','in2023110400026','1'),</v>
      </c>
      <c r="CO47" t="str">
        <f t="shared" si="40"/>
        <v>('i2023110600045','2021','in2023110400027','1'),</v>
      </c>
      <c r="CP47" t="str">
        <f t="shared" si="41"/>
        <v>('i2023110600045','2021','in2023110400028','1'),</v>
      </c>
      <c r="CQ47" t="str">
        <f t="shared" si="42"/>
        <v>('i2023110600045','2021','in2023110400029','1'),</v>
      </c>
      <c r="CR47" t="str">
        <f t="shared" si="43"/>
        <v>('i2023110600045','2021','in2023110400030','1'),</v>
      </c>
      <c r="CS47" t="str">
        <f t="shared" si="44"/>
        <v>('i2023110600045','2021','in2023110400031','2'),</v>
      </c>
      <c r="CT47" t="str">
        <f t="shared" si="45"/>
        <v>('i2023110600045','2021','in2023110400032','4'),</v>
      </c>
      <c r="CU47" t="str">
        <f t="shared" si="46"/>
        <v>('i2023110600045','2021','in2023110400033','4'),</v>
      </c>
      <c r="CV47" t="str">
        <f t="shared" si="47"/>
        <v>('i2023110600045','2021','in2023110400034','4'),</v>
      </c>
      <c r="CW47" t="str">
        <f t="shared" si="48"/>
        <v>('i2023110600045','2021','in2023110400035','4'),</v>
      </c>
      <c r="CX47" t="str">
        <f t="shared" si="49"/>
        <v>('i2023110600045','2021','in2023110400036','4'),</v>
      </c>
      <c r="CY47" t="str">
        <f t="shared" si="50"/>
        <v>('i2023110600045','2021','in2023110400037','4'),</v>
      </c>
      <c r="CZ47" t="str">
        <f t="shared" si="51"/>
        <v>('i2023110600045','2021','in2023110400038','3'),</v>
      </c>
      <c r="DA47" t="str">
        <f t="shared" si="52"/>
        <v>('i2023110600045','2021','in2023110400039','3'),</v>
      </c>
      <c r="DB47" t="str">
        <f t="shared" si="53"/>
        <v>('i2023110600045','2021','in2023110400040','4'),</v>
      </c>
      <c r="DC47" t="str">
        <f t="shared" si="54"/>
        <v>('i2023110600045','2021','in2023110400041','4'),</v>
      </c>
      <c r="DD47" t="str">
        <f t="shared" si="55"/>
        <v>('i2023110600045','2021','in2023110400042','4'),</v>
      </c>
      <c r="DE47" t="str">
        <f t="shared" si="56"/>
        <v>('i2023110600045','2021','in2023110400043','4'),</v>
      </c>
      <c r="DF47" t="str">
        <f t="shared" si="57"/>
        <v>('i2023110600045','2021','in2023110400044','2'),</v>
      </c>
      <c r="DG47" t="str">
        <f t="shared" si="58"/>
        <v>('i2023110600045','2021','in2023110400045','4'),</v>
      </c>
      <c r="DH47" t="str">
        <f t="shared" si="59"/>
        <v>('i2023110600045','2021','in2023110400046','4'),</v>
      </c>
      <c r="DI47" t="str">
        <f t="shared" si="60"/>
        <v>('i2023110600045','2021','in2023110400047','4');</v>
      </c>
    </row>
    <row r="48" spans="1:113" x14ac:dyDescent="0.25">
      <c r="A48" s="4" t="str">
        <f>INDEX('instansi pusat'!$B$2:$C$623,MATCH(C48,'instansi pusat'!$D$2:$D$623,0),2)</f>
        <v>i2023110600046</v>
      </c>
      <c r="B48" s="4">
        <v>6421</v>
      </c>
      <c r="C48" s="4" t="s">
        <v>255</v>
      </c>
      <c r="D48">
        <v>2021</v>
      </c>
      <c r="E48" s="4">
        <v>2</v>
      </c>
      <c r="F48" s="4">
        <v>3</v>
      </c>
      <c r="G48" s="4">
        <v>2</v>
      </c>
      <c r="H48" s="4">
        <v>1</v>
      </c>
      <c r="I48" s="4">
        <v>3</v>
      </c>
      <c r="J48" s="4">
        <v>1</v>
      </c>
      <c r="K48" s="4">
        <v>2</v>
      </c>
      <c r="L48" s="4">
        <v>2</v>
      </c>
      <c r="M48" s="4">
        <v>1</v>
      </c>
      <c r="N48" s="4">
        <v>2</v>
      </c>
      <c r="O48" s="4">
        <v>1</v>
      </c>
      <c r="P48" s="4">
        <v>3</v>
      </c>
      <c r="Q48" s="4">
        <v>1</v>
      </c>
      <c r="R48" s="4">
        <v>3</v>
      </c>
      <c r="S48" s="4">
        <v>1</v>
      </c>
      <c r="T48" s="4">
        <v>2</v>
      </c>
      <c r="U48" s="4">
        <v>2</v>
      </c>
      <c r="V48" s="4">
        <v>3</v>
      </c>
      <c r="W48" s="4">
        <v>2</v>
      </c>
      <c r="X48" s="4">
        <v>1</v>
      </c>
      <c r="Y48" s="4">
        <v>1</v>
      </c>
      <c r="Z48" s="4">
        <v>1</v>
      </c>
      <c r="AA48" s="4">
        <v>1</v>
      </c>
      <c r="AB48" s="4">
        <v>1</v>
      </c>
      <c r="AC48" s="4">
        <v>2</v>
      </c>
      <c r="AD48" s="4">
        <v>1</v>
      </c>
      <c r="AE48" s="4">
        <v>1</v>
      </c>
      <c r="AF48" s="4">
        <v>1</v>
      </c>
      <c r="AG48" s="4">
        <v>1</v>
      </c>
      <c r="AH48" s="4">
        <v>1</v>
      </c>
      <c r="AI48" s="4">
        <v>1</v>
      </c>
      <c r="AJ48" s="4">
        <v>4</v>
      </c>
      <c r="AK48" s="4">
        <v>4</v>
      </c>
      <c r="AL48" s="4">
        <v>4</v>
      </c>
      <c r="AM48" s="4">
        <v>4</v>
      </c>
      <c r="AN48" s="4">
        <v>3</v>
      </c>
      <c r="AO48" s="4">
        <v>3</v>
      </c>
      <c r="AP48" s="4">
        <v>2</v>
      </c>
      <c r="AQ48" s="4">
        <v>3</v>
      </c>
      <c r="AR48" s="4">
        <v>3</v>
      </c>
      <c r="AS48" s="4">
        <v>3</v>
      </c>
      <c r="AT48" s="4">
        <v>3</v>
      </c>
      <c r="AU48" s="4">
        <v>2</v>
      </c>
      <c r="AV48" s="4">
        <v>4</v>
      </c>
      <c r="AW48" s="4">
        <v>2</v>
      </c>
      <c r="AX48" s="4">
        <v>2</v>
      </c>
      <c r="AY48" s="4">
        <v>4</v>
      </c>
      <c r="AZ48" s="3">
        <f t="shared" si="0"/>
        <v>1.9000000000000001</v>
      </c>
      <c r="BA48" s="3">
        <f t="shared" si="1"/>
        <v>2</v>
      </c>
      <c r="BB48" s="3">
        <f t="shared" si="2"/>
        <v>2</v>
      </c>
      <c r="BC48" s="3">
        <f t="shared" si="3"/>
        <v>1.5</v>
      </c>
      <c r="BD48" s="3">
        <f t="shared" si="4"/>
        <v>1.125</v>
      </c>
      <c r="BE48" s="3">
        <f t="shared" si="5"/>
        <v>1</v>
      </c>
      <c r="BF48" s="3">
        <f t="shared" si="6"/>
        <v>3.3000000000000003</v>
      </c>
      <c r="BG48" s="3">
        <f t="shared" si="7"/>
        <v>2.833333333333333</v>
      </c>
      <c r="BH48" s="3">
        <f t="shared" si="8"/>
        <v>1.9000000000000001</v>
      </c>
      <c r="BI48" s="3">
        <f t="shared" si="9"/>
        <v>1.9000000000000001</v>
      </c>
      <c r="BJ48" s="3">
        <f t="shared" si="10"/>
        <v>1.0909090909090908</v>
      </c>
      <c r="BK48" s="3">
        <f t="shared" si="11"/>
        <v>3.115384615384615</v>
      </c>
      <c r="BL48" s="3">
        <f t="shared" si="12"/>
        <v>2.3194999999999997</v>
      </c>
      <c r="BN48" t="s">
        <v>641</v>
      </c>
      <c r="BO48" t="str">
        <f t="shared" si="14"/>
        <v>('i2023110600046','2021','in2023110400001','2'),</v>
      </c>
      <c r="BP48" t="str">
        <f t="shared" si="15"/>
        <v>('i2023110600046','2021','in2023110400002','3'),</v>
      </c>
      <c r="BQ48" t="str">
        <f t="shared" si="16"/>
        <v>('i2023110600046','2021','in2023110400003','2'),</v>
      </c>
      <c r="BR48" t="str">
        <f t="shared" si="17"/>
        <v>('i2023110600046','2021','in2023110400004','1'),</v>
      </c>
      <c r="BS48" t="str">
        <f t="shared" si="18"/>
        <v>('i2023110600046','2021','in2023110400005','3'),</v>
      </c>
      <c r="BT48" t="str">
        <f t="shared" si="19"/>
        <v>('i2023110600046','2021','in2023110400006','1'),</v>
      </c>
      <c r="BU48" t="str">
        <f t="shared" si="20"/>
        <v>('i2023110600046','2021','in2023110400007','2'),</v>
      </c>
      <c r="BV48" t="str">
        <f t="shared" si="21"/>
        <v>('i2023110600046','2021','in2023110400008','2'),</v>
      </c>
      <c r="BW48" t="str">
        <f t="shared" si="22"/>
        <v>('i2023110600046','2021','in2023110400009','1'),</v>
      </c>
      <c r="BX48" t="str">
        <f t="shared" si="23"/>
        <v>('i2023110600046','2021','in2023110400010','2'),</v>
      </c>
      <c r="BY48" t="str">
        <f t="shared" si="24"/>
        <v>('i2023110600046','2021','in2023110400011','1'),</v>
      </c>
      <c r="BZ48" t="str">
        <f t="shared" si="25"/>
        <v>('i2023110600046','2021','in2023110400012','3'),</v>
      </c>
      <c r="CA48" t="str">
        <f t="shared" si="26"/>
        <v>('i2023110600046','2021','in2023110400013','1'),</v>
      </c>
      <c r="CB48" t="str">
        <f t="shared" si="27"/>
        <v>('i2023110600046','2021','in2023110400014','3'),</v>
      </c>
      <c r="CC48" t="str">
        <f t="shared" si="28"/>
        <v>('i2023110600046','2021','in2023110400015','1'),</v>
      </c>
      <c r="CD48" t="str">
        <f t="shared" si="29"/>
        <v>('i2023110600046','2021','in2023110400016','2'),</v>
      </c>
      <c r="CE48" t="str">
        <f t="shared" si="30"/>
        <v>('i2023110600046','2021','in2023110400017','2'),</v>
      </c>
      <c r="CF48" t="str">
        <f t="shared" si="31"/>
        <v>('i2023110600046','2021','in2023110400018','3'),</v>
      </c>
      <c r="CG48" t="str">
        <f t="shared" si="32"/>
        <v>('i2023110600046','2021','in2023110400019','2'),</v>
      </c>
      <c r="CH48" t="str">
        <f t="shared" si="33"/>
        <v>('i2023110600046','2021','in2023110400020','1'),</v>
      </c>
      <c r="CI48" t="str">
        <f t="shared" si="34"/>
        <v>('i2023110600046','2021','in2023110400021','1'),</v>
      </c>
      <c r="CJ48" t="str">
        <f t="shared" si="35"/>
        <v>('i2023110600046','2021','in2023110400022','1'),</v>
      </c>
      <c r="CK48" t="str">
        <f t="shared" si="36"/>
        <v>('i2023110600046','2021','in2023110400023','1'),</v>
      </c>
      <c r="CL48" t="str">
        <f t="shared" si="37"/>
        <v>('i2023110600046','2021','in2023110400024','1'),</v>
      </c>
      <c r="CM48" t="str">
        <f t="shared" si="38"/>
        <v>('i2023110600046','2021','in2023110400025','2'),</v>
      </c>
      <c r="CN48" t="str">
        <f t="shared" si="39"/>
        <v>('i2023110600046','2021','in2023110400026','1'),</v>
      </c>
      <c r="CO48" t="str">
        <f t="shared" si="40"/>
        <v>('i2023110600046','2021','in2023110400027','1'),</v>
      </c>
      <c r="CP48" t="str">
        <f t="shared" si="41"/>
        <v>('i2023110600046','2021','in2023110400028','1'),</v>
      </c>
      <c r="CQ48" t="str">
        <f t="shared" si="42"/>
        <v>('i2023110600046','2021','in2023110400029','1'),</v>
      </c>
      <c r="CR48" t="str">
        <f t="shared" si="43"/>
        <v>('i2023110600046','2021','in2023110400030','1'),</v>
      </c>
      <c r="CS48" t="str">
        <f t="shared" si="44"/>
        <v>('i2023110600046','2021','in2023110400031','1'),</v>
      </c>
      <c r="CT48" t="str">
        <f t="shared" si="45"/>
        <v>('i2023110600046','2021','in2023110400032','4'),</v>
      </c>
      <c r="CU48" t="str">
        <f t="shared" si="46"/>
        <v>('i2023110600046','2021','in2023110400033','4'),</v>
      </c>
      <c r="CV48" t="str">
        <f t="shared" si="47"/>
        <v>('i2023110600046','2021','in2023110400034','4'),</v>
      </c>
      <c r="CW48" t="str">
        <f t="shared" si="48"/>
        <v>('i2023110600046','2021','in2023110400035','4'),</v>
      </c>
      <c r="CX48" t="str">
        <f t="shared" si="49"/>
        <v>('i2023110600046','2021','in2023110400036','3'),</v>
      </c>
      <c r="CY48" t="str">
        <f t="shared" si="50"/>
        <v>('i2023110600046','2021','in2023110400037','3'),</v>
      </c>
      <c r="CZ48" t="str">
        <f t="shared" si="51"/>
        <v>('i2023110600046','2021','in2023110400038','2'),</v>
      </c>
      <c r="DA48" t="str">
        <f t="shared" si="52"/>
        <v>('i2023110600046','2021','in2023110400039','3'),</v>
      </c>
      <c r="DB48" t="str">
        <f t="shared" si="53"/>
        <v>('i2023110600046','2021','in2023110400040','3'),</v>
      </c>
      <c r="DC48" t="str">
        <f t="shared" si="54"/>
        <v>('i2023110600046','2021','in2023110400041','3'),</v>
      </c>
      <c r="DD48" t="str">
        <f t="shared" si="55"/>
        <v>('i2023110600046','2021','in2023110400042','3'),</v>
      </c>
      <c r="DE48" t="str">
        <f t="shared" si="56"/>
        <v>('i2023110600046','2021','in2023110400043','2'),</v>
      </c>
      <c r="DF48" t="str">
        <f t="shared" si="57"/>
        <v>('i2023110600046','2021','in2023110400044','4'),</v>
      </c>
      <c r="DG48" t="str">
        <f t="shared" si="58"/>
        <v>('i2023110600046','2021','in2023110400045','2'),</v>
      </c>
      <c r="DH48" t="str">
        <f t="shared" si="59"/>
        <v>('i2023110600046','2021','in2023110400046','2'),</v>
      </c>
      <c r="DI48" t="str">
        <f t="shared" si="60"/>
        <v>('i2023110600046','2021','in2023110400047','4');</v>
      </c>
    </row>
    <row r="49" spans="1:113" x14ac:dyDescent="0.25">
      <c r="A49" s="4" t="str">
        <f>INDEX('instansi pusat'!$B$2:$C$623,MATCH(C49,'instansi pusat'!$D$2:$D$623,0),2)</f>
        <v>i2023110600047</v>
      </c>
      <c r="B49" s="4">
        <v>6425</v>
      </c>
      <c r="C49" s="4" t="s">
        <v>702</v>
      </c>
      <c r="D49">
        <v>2021</v>
      </c>
      <c r="E49" s="4">
        <v>3</v>
      </c>
      <c r="F49" s="4">
        <v>3</v>
      </c>
      <c r="G49" s="4">
        <v>3</v>
      </c>
      <c r="H49" s="4">
        <v>5</v>
      </c>
      <c r="I49" s="4">
        <v>3</v>
      </c>
      <c r="J49" s="4">
        <v>3</v>
      </c>
      <c r="K49" s="4">
        <v>3</v>
      </c>
      <c r="L49" s="4">
        <v>3</v>
      </c>
      <c r="M49" s="4">
        <v>3</v>
      </c>
      <c r="N49" s="4">
        <v>3</v>
      </c>
      <c r="O49" s="4">
        <v>2</v>
      </c>
      <c r="P49" s="4">
        <v>3</v>
      </c>
      <c r="Q49" s="4">
        <v>3</v>
      </c>
      <c r="R49" s="4">
        <v>3</v>
      </c>
      <c r="S49" s="4">
        <v>3</v>
      </c>
      <c r="T49" s="4">
        <v>3</v>
      </c>
      <c r="U49" s="4">
        <v>3</v>
      </c>
      <c r="V49" s="4">
        <v>2</v>
      </c>
      <c r="W49" s="4">
        <v>3</v>
      </c>
      <c r="X49" s="4">
        <v>2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1</v>
      </c>
      <c r="AE49" s="4">
        <v>1</v>
      </c>
      <c r="AF49" s="4">
        <v>1</v>
      </c>
      <c r="AG49" s="4">
        <v>1</v>
      </c>
      <c r="AH49" s="4">
        <v>1</v>
      </c>
      <c r="AI49" s="4">
        <v>1</v>
      </c>
      <c r="AJ49" s="4">
        <v>4</v>
      </c>
      <c r="AK49" s="4">
        <v>5</v>
      </c>
      <c r="AL49" s="4">
        <v>4</v>
      </c>
      <c r="AM49" s="4">
        <v>4</v>
      </c>
      <c r="AN49" s="4">
        <v>3</v>
      </c>
      <c r="AO49" s="4">
        <v>2</v>
      </c>
      <c r="AP49" s="4">
        <v>3</v>
      </c>
      <c r="AQ49" s="4">
        <v>3</v>
      </c>
      <c r="AR49" s="4">
        <v>4</v>
      </c>
      <c r="AS49" s="4">
        <v>4</v>
      </c>
      <c r="AT49" s="4">
        <v>3</v>
      </c>
      <c r="AU49" s="4">
        <v>2</v>
      </c>
      <c r="AV49" s="4">
        <v>4</v>
      </c>
      <c r="AW49" s="4">
        <v>3</v>
      </c>
      <c r="AX49" s="4">
        <v>3</v>
      </c>
      <c r="AY49" s="4">
        <v>4</v>
      </c>
      <c r="AZ49" s="3">
        <f t="shared" si="0"/>
        <v>3.2</v>
      </c>
      <c r="BA49" s="3">
        <f t="shared" si="1"/>
        <v>2.75</v>
      </c>
      <c r="BB49" s="3">
        <f t="shared" si="2"/>
        <v>2.75</v>
      </c>
      <c r="BC49" s="3">
        <f t="shared" si="3"/>
        <v>2.5</v>
      </c>
      <c r="BD49" s="3">
        <f t="shared" si="4"/>
        <v>1</v>
      </c>
      <c r="BE49" s="3">
        <f t="shared" si="5"/>
        <v>1</v>
      </c>
      <c r="BF49" s="3">
        <f t="shared" si="6"/>
        <v>3.6</v>
      </c>
      <c r="BG49" s="3">
        <f t="shared" si="7"/>
        <v>3.1666666666666665</v>
      </c>
      <c r="BH49" s="3">
        <f t="shared" si="8"/>
        <v>3.2</v>
      </c>
      <c r="BI49" s="3">
        <f t="shared" si="9"/>
        <v>2.7</v>
      </c>
      <c r="BJ49" s="3">
        <f t="shared" si="10"/>
        <v>1</v>
      </c>
      <c r="BK49" s="3">
        <f t="shared" si="11"/>
        <v>3.4285714285714284</v>
      </c>
      <c r="BL49" s="3">
        <f t="shared" si="12"/>
        <v>2.8160000000000003</v>
      </c>
      <c r="BN49" t="s">
        <v>641</v>
      </c>
      <c r="BO49" t="str">
        <f t="shared" si="14"/>
        <v>('i2023110600047','2021','in2023110400001','3'),</v>
      </c>
      <c r="BP49" t="str">
        <f t="shared" si="15"/>
        <v>('i2023110600047','2021','in2023110400002','3'),</v>
      </c>
      <c r="BQ49" t="str">
        <f t="shared" si="16"/>
        <v>('i2023110600047','2021','in2023110400003','3'),</v>
      </c>
      <c r="BR49" t="str">
        <f t="shared" si="17"/>
        <v>('i2023110600047','2021','in2023110400004','5'),</v>
      </c>
      <c r="BS49" t="str">
        <f t="shared" si="18"/>
        <v>('i2023110600047','2021','in2023110400005','3'),</v>
      </c>
      <c r="BT49" t="str">
        <f t="shared" si="19"/>
        <v>('i2023110600047','2021','in2023110400006','3'),</v>
      </c>
      <c r="BU49" t="str">
        <f t="shared" si="20"/>
        <v>('i2023110600047','2021','in2023110400007','3'),</v>
      </c>
      <c r="BV49" t="str">
        <f t="shared" si="21"/>
        <v>('i2023110600047','2021','in2023110400008','3'),</v>
      </c>
      <c r="BW49" t="str">
        <f t="shared" si="22"/>
        <v>('i2023110600047','2021','in2023110400009','3'),</v>
      </c>
      <c r="BX49" t="str">
        <f t="shared" si="23"/>
        <v>('i2023110600047','2021','in2023110400010','3'),</v>
      </c>
      <c r="BY49" t="str">
        <f t="shared" si="24"/>
        <v>('i2023110600047','2021','in2023110400011','2'),</v>
      </c>
      <c r="BZ49" t="str">
        <f t="shared" si="25"/>
        <v>('i2023110600047','2021','in2023110400012','3'),</v>
      </c>
      <c r="CA49" t="str">
        <f t="shared" si="26"/>
        <v>('i2023110600047','2021','in2023110400013','3'),</v>
      </c>
      <c r="CB49" t="str">
        <f t="shared" si="27"/>
        <v>('i2023110600047','2021','in2023110400014','3'),</v>
      </c>
      <c r="CC49" t="str">
        <f t="shared" si="28"/>
        <v>('i2023110600047','2021','in2023110400015','3'),</v>
      </c>
      <c r="CD49" t="str">
        <f t="shared" si="29"/>
        <v>('i2023110600047','2021','in2023110400016','3'),</v>
      </c>
      <c r="CE49" t="str">
        <f t="shared" si="30"/>
        <v>('i2023110600047','2021','in2023110400017','3'),</v>
      </c>
      <c r="CF49" t="str">
        <f t="shared" si="31"/>
        <v>('i2023110600047','2021','in2023110400018','2'),</v>
      </c>
      <c r="CG49" t="str">
        <f t="shared" si="32"/>
        <v>('i2023110600047','2021','in2023110400019','3'),</v>
      </c>
      <c r="CH49" t="str">
        <f t="shared" si="33"/>
        <v>('i2023110600047','2021','in2023110400020','2'),</v>
      </c>
      <c r="CI49" t="str">
        <f t="shared" si="34"/>
        <v>('i2023110600047','2021','in2023110400021','1'),</v>
      </c>
      <c r="CJ49" t="str">
        <f t="shared" si="35"/>
        <v>('i2023110600047','2021','in2023110400022','1'),</v>
      </c>
      <c r="CK49" t="str">
        <f t="shared" si="36"/>
        <v>('i2023110600047','2021','in2023110400023','1'),</v>
      </c>
      <c r="CL49" t="str">
        <f t="shared" si="37"/>
        <v>('i2023110600047','2021','in2023110400024','1'),</v>
      </c>
      <c r="CM49" t="str">
        <f t="shared" si="38"/>
        <v>('i2023110600047','2021','in2023110400025','1'),</v>
      </c>
      <c r="CN49" t="str">
        <f t="shared" si="39"/>
        <v>('i2023110600047','2021','in2023110400026','1'),</v>
      </c>
      <c r="CO49" t="str">
        <f t="shared" si="40"/>
        <v>('i2023110600047','2021','in2023110400027','1'),</v>
      </c>
      <c r="CP49" t="str">
        <f t="shared" si="41"/>
        <v>('i2023110600047','2021','in2023110400028','1'),</v>
      </c>
      <c r="CQ49" t="str">
        <f t="shared" si="42"/>
        <v>('i2023110600047','2021','in2023110400029','1'),</v>
      </c>
      <c r="CR49" t="str">
        <f t="shared" si="43"/>
        <v>('i2023110600047','2021','in2023110400030','1'),</v>
      </c>
      <c r="CS49" t="str">
        <f t="shared" si="44"/>
        <v>('i2023110600047','2021','in2023110400031','1'),</v>
      </c>
      <c r="CT49" t="str">
        <f t="shared" si="45"/>
        <v>('i2023110600047','2021','in2023110400032','4'),</v>
      </c>
      <c r="CU49" t="str">
        <f t="shared" si="46"/>
        <v>('i2023110600047','2021','in2023110400033','5'),</v>
      </c>
      <c r="CV49" t="str">
        <f t="shared" si="47"/>
        <v>('i2023110600047','2021','in2023110400034','4'),</v>
      </c>
      <c r="CW49" t="str">
        <f t="shared" si="48"/>
        <v>('i2023110600047','2021','in2023110400035','4'),</v>
      </c>
      <c r="CX49" t="str">
        <f t="shared" si="49"/>
        <v>('i2023110600047','2021','in2023110400036','3'),</v>
      </c>
      <c r="CY49" t="str">
        <f t="shared" si="50"/>
        <v>('i2023110600047','2021','in2023110400037','2'),</v>
      </c>
      <c r="CZ49" t="str">
        <f t="shared" si="51"/>
        <v>('i2023110600047','2021','in2023110400038','3'),</v>
      </c>
      <c r="DA49" t="str">
        <f t="shared" si="52"/>
        <v>('i2023110600047','2021','in2023110400039','3'),</v>
      </c>
      <c r="DB49" t="str">
        <f t="shared" si="53"/>
        <v>('i2023110600047','2021','in2023110400040','4'),</v>
      </c>
      <c r="DC49" t="str">
        <f t="shared" si="54"/>
        <v>('i2023110600047','2021','in2023110400041','4'),</v>
      </c>
      <c r="DD49" t="str">
        <f t="shared" si="55"/>
        <v>('i2023110600047','2021','in2023110400042','3'),</v>
      </c>
      <c r="DE49" t="str">
        <f t="shared" si="56"/>
        <v>('i2023110600047','2021','in2023110400043','2'),</v>
      </c>
      <c r="DF49" t="str">
        <f t="shared" si="57"/>
        <v>('i2023110600047','2021','in2023110400044','4'),</v>
      </c>
      <c r="DG49" t="str">
        <f t="shared" si="58"/>
        <v>('i2023110600047','2021','in2023110400045','3'),</v>
      </c>
      <c r="DH49" t="str">
        <f t="shared" si="59"/>
        <v>('i2023110600047','2021','in2023110400046','3'),</v>
      </c>
      <c r="DI49" t="str">
        <f t="shared" si="60"/>
        <v>('i2023110600047','2021','in2023110400047','4');</v>
      </c>
    </row>
    <row r="50" spans="1:113" x14ac:dyDescent="0.25">
      <c r="A50" s="4" t="str">
        <f>INDEX('instansi pusat'!$B$2:$C$623,MATCH(C50,'instansi pusat'!$D$2:$D$623,0),2)</f>
        <v>i2023110600048</v>
      </c>
      <c r="B50" s="4">
        <v>6426</v>
      </c>
      <c r="C50" s="4" t="s">
        <v>258</v>
      </c>
      <c r="D50">
        <v>2021</v>
      </c>
      <c r="E50" s="4">
        <v>2</v>
      </c>
      <c r="F50" s="4">
        <v>2</v>
      </c>
      <c r="G50" s="4">
        <v>1</v>
      </c>
      <c r="H50" s="4">
        <v>4</v>
      </c>
      <c r="I50" s="4">
        <v>3</v>
      </c>
      <c r="J50" s="4">
        <v>3</v>
      </c>
      <c r="K50" s="4">
        <v>4</v>
      </c>
      <c r="L50" s="4">
        <v>4</v>
      </c>
      <c r="M50" s="4">
        <v>3</v>
      </c>
      <c r="N50" s="4">
        <v>4</v>
      </c>
      <c r="O50" s="4">
        <v>1</v>
      </c>
      <c r="P50" s="4">
        <v>3</v>
      </c>
      <c r="Q50" s="4">
        <v>3</v>
      </c>
      <c r="R50" s="4">
        <v>1</v>
      </c>
      <c r="S50" s="4">
        <v>4</v>
      </c>
      <c r="T50" s="4">
        <v>3</v>
      </c>
      <c r="U50" s="4">
        <v>4</v>
      </c>
      <c r="V50" s="4">
        <v>4</v>
      </c>
      <c r="W50" s="4">
        <v>4</v>
      </c>
      <c r="X50" s="4">
        <v>3</v>
      </c>
      <c r="Y50" s="4">
        <v>1</v>
      </c>
      <c r="Z50" s="4">
        <v>1</v>
      </c>
      <c r="AA50" s="4">
        <v>1</v>
      </c>
      <c r="AB50" s="4">
        <v>1</v>
      </c>
      <c r="AC50" s="4">
        <v>1</v>
      </c>
      <c r="AD50" s="4">
        <v>1</v>
      </c>
      <c r="AE50" s="4">
        <v>1</v>
      </c>
      <c r="AF50" s="4">
        <v>1</v>
      </c>
      <c r="AG50" s="4">
        <v>1</v>
      </c>
      <c r="AH50" s="4">
        <v>1</v>
      </c>
      <c r="AI50" s="4">
        <v>4</v>
      </c>
      <c r="AJ50" s="4">
        <v>4</v>
      </c>
      <c r="AK50" s="4">
        <v>4</v>
      </c>
      <c r="AL50" s="4">
        <v>4</v>
      </c>
      <c r="AM50" s="4">
        <v>4</v>
      </c>
      <c r="AN50" s="4">
        <v>4</v>
      </c>
      <c r="AO50" s="4">
        <v>3</v>
      </c>
      <c r="AP50" s="4">
        <v>3</v>
      </c>
      <c r="AQ50" s="4">
        <v>3</v>
      </c>
      <c r="AR50" s="4">
        <v>4</v>
      </c>
      <c r="AS50" s="4">
        <v>4</v>
      </c>
      <c r="AT50" s="4">
        <v>4</v>
      </c>
      <c r="AU50" s="4">
        <v>3</v>
      </c>
      <c r="AV50" s="4">
        <v>3</v>
      </c>
      <c r="AW50" s="4">
        <v>4</v>
      </c>
      <c r="AX50" s="4">
        <v>4</v>
      </c>
      <c r="AY50" s="4">
        <v>4</v>
      </c>
      <c r="AZ50" s="3">
        <f t="shared" si="0"/>
        <v>3</v>
      </c>
      <c r="BA50" s="3">
        <f t="shared" si="1"/>
        <v>2</v>
      </c>
      <c r="BB50" s="3">
        <f t="shared" si="2"/>
        <v>3.75</v>
      </c>
      <c r="BC50" s="3">
        <f t="shared" si="3"/>
        <v>3.5</v>
      </c>
      <c r="BD50" s="3">
        <f t="shared" si="4"/>
        <v>1</v>
      </c>
      <c r="BE50" s="3">
        <f t="shared" si="5"/>
        <v>2</v>
      </c>
      <c r="BF50" s="3">
        <f t="shared" si="6"/>
        <v>3.7</v>
      </c>
      <c r="BG50" s="3">
        <f t="shared" si="7"/>
        <v>3.6666666666666665</v>
      </c>
      <c r="BH50" s="3">
        <f t="shared" si="8"/>
        <v>3</v>
      </c>
      <c r="BI50" s="3">
        <f t="shared" si="9"/>
        <v>3</v>
      </c>
      <c r="BJ50" s="3">
        <f t="shared" si="10"/>
        <v>1.2727272727272727</v>
      </c>
      <c r="BK50" s="3">
        <f t="shared" si="11"/>
        <v>3.686813186813187</v>
      </c>
      <c r="BL50" s="3">
        <f t="shared" si="12"/>
        <v>3.0275000000000003</v>
      </c>
      <c r="BN50" t="s">
        <v>641</v>
      </c>
      <c r="BO50" t="str">
        <f t="shared" si="14"/>
        <v>('i2023110600048','2021','in2023110400001','2'),</v>
      </c>
      <c r="BP50" t="str">
        <f t="shared" si="15"/>
        <v>('i2023110600048','2021','in2023110400002','2'),</v>
      </c>
      <c r="BQ50" t="str">
        <f t="shared" si="16"/>
        <v>('i2023110600048','2021','in2023110400003','1'),</v>
      </c>
      <c r="BR50" t="str">
        <f t="shared" si="17"/>
        <v>('i2023110600048','2021','in2023110400004','4'),</v>
      </c>
      <c r="BS50" t="str">
        <f t="shared" si="18"/>
        <v>('i2023110600048','2021','in2023110400005','3'),</v>
      </c>
      <c r="BT50" t="str">
        <f t="shared" si="19"/>
        <v>('i2023110600048','2021','in2023110400006','3'),</v>
      </c>
      <c r="BU50" t="str">
        <f t="shared" si="20"/>
        <v>('i2023110600048','2021','in2023110400007','4'),</v>
      </c>
      <c r="BV50" t="str">
        <f t="shared" si="21"/>
        <v>('i2023110600048','2021','in2023110400008','4'),</v>
      </c>
      <c r="BW50" t="str">
        <f t="shared" si="22"/>
        <v>('i2023110600048','2021','in2023110400009','3'),</v>
      </c>
      <c r="BX50" t="str">
        <f t="shared" si="23"/>
        <v>('i2023110600048','2021','in2023110400010','4'),</v>
      </c>
      <c r="BY50" t="str">
        <f t="shared" si="24"/>
        <v>('i2023110600048','2021','in2023110400011','1'),</v>
      </c>
      <c r="BZ50" t="str">
        <f t="shared" si="25"/>
        <v>('i2023110600048','2021','in2023110400012','3'),</v>
      </c>
      <c r="CA50" t="str">
        <f t="shared" si="26"/>
        <v>('i2023110600048','2021','in2023110400013','3'),</v>
      </c>
      <c r="CB50" t="str">
        <f t="shared" si="27"/>
        <v>('i2023110600048','2021','in2023110400014','1'),</v>
      </c>
      <c r="CC50" t="str">
        <f t="shared" si="28"/>
        <v>('i2023110600048','2021','in2023110400015','4'),</v>
      </c>
      <c r="CD50" t="str">
        <f t="shared" si="29"/>
        <v>('i2023110600048','2021','in2023110400016','3'),</v>
      </c>
      <c r="CE50" t="str">
        <f t="shared" si="30"/>
        <v>('i2023110600048','2021','in2023110400017','4'),</v>
      </c>
      <c r="CF50" t="str">
        <f t="shared" si="31"/>
        <v>('i2023110600048','2021','in2023110400018','4'),</v>
      </c>
      <c r="CG50" t="str">
        <f t="shared" si="32"/>
        <v>('i2023110600048','2021','in2023110400019','4'),</v>
      </c>
      <c r="CH50" t="str">
        <f t="shared" si="33"/>
        <v>('i2023110600048','2021','in2023110400020','3'),</v>
      </c>
      <c r="CI50" t="str">
        <f t="shared" si="34"/>
        <v>('i2023110600048','2021','in2023110400021','1'),</v>
      </c>
      <c r="CJ50" t="str">
        <f t="shared" si="35"/>
        <v>('i2023110600048','2021','in2023110400022','1'),</v>
      </c>
      <c r="CK50" t="str">
        <f t="shared" si="36"/>
        <v>('i2023110600048','2021','in2023110400023','1'),</v>
      </c>
      <c r="CL50" t="str">
        <f t="shared" si="37"/>
        <v>('i2023110600048','2021','in2023110400024','1'),</v>
      </c>
      <c r="CM50" t="str">
        <f t="shared" si="38"/>
        <v>('i2023110600048','2021','in2023110400025','1'),</v>
      </c>
      <c r="CN50" t="str">
        <f t="shared" si="39"/>
        <v>('i2023110600048','2021','in2023110400026','1'),</v>
      </c>
      <c r="CO50" t="str">
        <f t="shared" si="40"/>
        <v>('i2023110600048','2021','in2023110400027','1'),</v>
      </c>
      <c r="CP50" t="str">
        <f t="shared" si="41"/>
        <v>('i2023110600048','2021','in2023110400028','1'),</v>
      </c>
      <c r="CQ50" t="str">
        <f t="shared" si="42"/>
        <v>('i2023110600048','2021','in2023110400029','1'),</v>
      </c>
      <c r="CR50" t="str">
        <f t="shared" si="43"/>
        <v>('i2023110600048','2021','in2023110400030','1'),</v>
      </c>
      <c r="CS50" t="str">
        <f t="shared" si="44"/>
        <v>('i2023110600048','2021','in2023110400031','4'),</v>
      </c>
      <c r="CT50" t="str">
        <f t="shared" si="45"/>
        <v>('i2023110600048','2021','in2023110400032','4'),</v>
      </c>
      <c r="CU50" t="str">
        <f t="shared" si="46"/>
        <v>('i2023110600048','2021','in2023110400033','4'),</v>
      </c>
      <c r="CV50" t="str">
        <f t="shared" si="47"/>
        <v>('i2023110600048','2021','in2023110400034','4'),</v>
      </c>
      <c r="CW50" t="str">
        <f t="shared" si="48"/>
        <v>('i2023110600048','2021','in2023110400035','4'),</v>
      </c>
      <c r="CX50" t="str">
        <f t="shared" si="49"/>
        <v>('i2023110600048','2021','in2023110400036','4'),</v>
      </c>
      <c r="CY50" t="str">
        <f t="shared" si="50"/>
        <v>('i2023110600048','2021','in2023110400037','3'),</v>
      </c>
      <c r="CZ50" t="str">
        <f t="shared" si="51"/>
        <v>('i2023110600048','2021','in2023110400038','3'),</v>
      </c>
      <c r="DA50" t="str">
        <f t="shared" si="52"/>
        <v>('i2023110600048','2021','in2023110400039','3'),</v>
      </c>
      <c r="DB50" t="str">
        <f t="shared" si="53"/>
        <v>('i2023110600048','2021','in2023110400040','4'),</v>
      </c>
      <c r="DC50" t="str">
        <f t="shared" si="54"/>
        <v>('i2023110600048','2021','in2023110400041','4'),</v>
      </c>
      <c r="DD50" t="str">
        <f t="shared" si="55"/>
        <v>('i2023110600048','2021','in2023110400042','4'),</v>
      </c>
      <c r="DE50" t="str">
        <f t="shared" si="56"/>
        <v>('i2023110600048','2021','in2023110400043','3'),</v>
      </c>
      <c r="DF50" t="str">
        <f t="shared" si="57"/>
        <v>('i2023110600048','2021','in2023110400044','3'),</v>
      </c>
      <c r="DG50" t="str">
        <f t="shared" si="58"/>
        <v>('i2023110600048','2021','in2023110400045','4'),</v>
      </c>
      <c r="DH50" t="str">
        <f t="shared" si="59"/>
        <v>('i2023110600048','2021','in2023110400046','4'),</v>
      </c>
      <c r="DI50" t="str">
        <f t="shared" si="60"/>
        <v>('i2023110600048','2021','in2023110400047','4');</v>
      </c>
    </row>
    <row r="51" spans="1:113" x14ac:dyDescent="0.25">
      <c r="A51" s="4" t="str">
        <f>INDEX('instansi pusat'!$B$2:$C$623,MATCH(C51,'instansi pusat'!$D$2:$D$623,0),2)</f>
        <v>i2023110600049</v>
      </c>
      <c r="B51" s="4">
        <v>6471</v>
      </c>
      <c r="C51" s="4" t="s">
        <v>571</v>
      </c>
      <c r="D51">
        <v>2021</v>
      </c>
      <c r="E51" s="4">
        <v>4</v>
      </c>
      <c r="F51" s="4">
        <v>3</v>
      </c>
      <c r="G51" s="4">
        <v>3</v>
      </c>
      <c r="H51" s="4">
        <v>4</v>
      </c>
      <c r="I51" s="4">
        <v>3</v>
      </c>
      <c r="J51" s="4">
        <v>5</v>
      </c>
      <c r="K51" s="4">
        <v>4</v>
      </c>
      <c r="L51" s="4">
        <v>4</v>
      </c>
      <c r="M51" s="4">
        <v>3</v>
      </c>
      <c r="N51" s="4">
        <v>3</v>
      </c>
      <c r="O51" s="4">
        <v>2</v>
      </c>
      <c r="P51" s="4">
        <v>3</v>
      </c>
      <c r="Q51" s="4">
        <v>1</v>
      </c>
      <c r="R51" s="4">
        <v>3</v>
      </c>
      <c r="S51" s="4">
        <v>3</v>
      </c>
      <c r="T51" s="4">
        <v>2</v>
      </c>
      <c r="U51" s="4">
        <v>3</v>
      </c>
      <c r="V51" s="4">
        <v>4</v>
      </c>
      <c r="W51" s="4">
        <v>3</v>
      </c>
      <c r="X51" s="4">
        <v>3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2</v>
      </c>
      <c r="AG51" s="4">
        <v>1</v>
      </c>
      <c r="AH51" s="4">
        <v>1</v>
      </c>
      <c r="AI51" s="4">
        <v>1</v>
      </c>
      <c r="AJ51" s="4">
        <v>4</v>
      </c>
      <c r="AK51" s="4">
        <v>4</v>
      </c>
      <c r="AL51" s="4">
        <v>4</v>
      </c>
      <c r="AM51" s="4">
        <v>4</v>
      </c>
      <c r="AN51" s="4">
        <v>4</v>
      </c>
      <c r="AO51" s="4">
        <v>2</v>
      </c>
      <c r="AP51" s="4">
        <v>4</v>
      </c>
      <c r="AQ51" s="4">
        <v>3</v>
      </c>
      <c r="AR51" s="4">
        <v>3</v>
      </c>
      <c r="AS51" s="4">
        <v>3</v>
      </c>
      <c r="AT51" s="4">
        <v>4</v>
      </c>
      <c r="AU51" s="4">
        <v>4</v>
      </c>
      <c r="AV51" s="4">
        <v>3</v>
      </c>
      <c r="AW51" s="4">
        <v>4</v>
      </c>
      <c r="AX51" s="4">
        <v>4</v>
      </c>
      <c r="AY51" s="4">
        <v>4</v>
      </c>
      <c r="AZ51" s="3">
        <f t="shared" si="0"/>
        <v>3.6</v>
      </c>
      <c r="BA51" s="3">
        <f t="shared" si="1"/>
        <v>2.25</v>
      </c>
      <c r="BB51" s="3">
        <f t="shared" si="2"/>
        <v>3</v>
      </c>
      <c r="BC51" s="3">
        <f t="shared" si="3"/>
        <v>3</v>
      </c>
      <c r="BD51" s="3">
        <f t="shared" si="4"/>
        <v>1.125</v>
      </c>
      <c r="BE51" s="3">
        <f t="shared" si="5"/>
        <v>1</v>
      </c>
      <c r="BF51" s="3">
        <f t="shared" si="6"/>
        <v>3.5</v>
      </c>
      <c r="BG51" s="3">
        <f t="shared" si="7"/>
        <v>3.833333333333333</v>
      </c>
      <c r="BH51" s="3">
        <f t="shared" si="8"/>
        <v>3.6</v>
      </c>
      <c r="BI51" s="3">
        <f t="shared" si="9"/>
        <v>2.7</v>
      </c>
      <c r="BJ51" s="3">
        <f t="shared" si="10"/>
        <v>1.0909090909090908</v>
      </c>
      <c r="BK51" s="3">
        <f t="shared" si="11"/>
        <v>3.6318681318681314</v>
      </c>
      <c r="BL51" s="3">
        <f t="shared" si="12"/>
        <v>2.9754999999999998</v>
      </c>
      <c r="BN51" t="s">
        <v>641</v>
      </c>
      <c r="BO51" t="str">
        <f t="shared" si="14"/>
        <v>('i2023110600049','2021','in2023110400001','4'),</v>
      </c>
      <c r="BP51" t="str">
        <f t="shared" si="15"/>
        <v>('i2023110600049','2021','in2023110400002','3'),</v>
      </c>
      <c r="BQ51" t="str">
        <f t="shared" si="16"/>
        <v>('i2023110600049','2021','in2023110400003','3'),</v>
      </c>
      <c r="BR51" t="str">
        <f t="shared" si="17"/>
        <v>('i2023110600049','2021','in2023110400004','4'),</v>
      </c>
      <c r="BS51" t="str">
        <f t="shared" si="18"/>
        <v>('i2023110600049','2021','in2023110400005','3'),</v>
      </c>
      <c r="BT51" t="str">
        <f t="shared" si="19"/>
        <v>('i2023110600049','2021','in2023110400006','5'),</v>
      </c>
      <c r="BU51" t="str">
        <f t="shared" si="20"/>
        <v>('i2023110600049','2021','in2023110400007','4'),</v>
      </c>
      <c r="BV51" t="str">
        <f t="shared" si="21"/>
        <v>('i2023110600049','2021','in2023110400008','4'),</v>
      </c>
      <c r="BW51" t="str">
        <f t="shared" si="22"/>
        <v>('i2023110600049','2021','in2023110400009','3'),</v>
      </c>
      <c r="BX51" t="str">
        <f t="shared" si="23"/>
        <v>('i2023110600049','2021','in2023110400010','3'),</v>
      </c>
      <c r="BY51" t="str">
        <f t="shared" si="24"/>
        <v>('i2023110600049','2021','in2023110400011','2'),</v>
      </c>
      <c r="BZ51" t="str">
        <f t="shared" si="25"/>
        <v>('i2023110600049','2021','in2023110400012','3'),</v>
      </c>
      <c r="CA51" t="str">
        <f t="shared" si="26"/>
        <v>('i2023110600049','2021','in2023110400013','1'),</v>
      </c>
      <c r="CB51" t="str">
        <f t="shared" si="27"/>
        <v>('i2023110600049','2021','in2023110400014','3'),</v>
      </c>
      <c r="CC51" t="str">
        <f t="shared" si="28"/>
        <v>('i2023110600049','2021','in2023110400015','3'),</v>
      </c>
      <c r="CD51" t="str">
        <f t="shared" si="29"/>
        <v>('i2023110600049','2021','in2023110400016','2'),</v>
      </c>
      <c r="CE51" t="str">
        <f t="shared" si="30"/>
        <v>('i2023110600049','2021','in2023110400017','3'),</v>
      </c>
      <c r="CF51" t="str">
        <f t="shared" si="31"/>
        <v>('i2023110600049','2021','in2023110400018','4'),</v>
      </c>
      <c r="CG51" t="str">
        <f t="shared" si="32"/>
        <v>('i2023110600049','2021','in2023110400019','3'),</v>
      </c>
      <c r="CH51" t="str">
        <f t="shared" si="33"/>
        <v>('i2023110600049','2021','in2023110400020','3'),</v>
      </c>
      <c r="CI51" t="str">
        <f t="shared" si="34"/>
        <v>('i2023110600049','2021','in2023110400021','1'),</v>
      </c>
      <c r="CJ51" t="str">
        <f t="shared" si="35"/>
        <v>('i2023110600049','2021','in2023110400022','1'),</v>
      </c>
      <c r="CK51" t="str">
        <f t="shared" si="36"/>
        <v>('i2023110600049','2021','in2023110400023','1'),</v>
      </c>
      <c r="CL51" t="str">
        <f t="shared" si="37"/>
        <v>('i2023110600049','2021','in2023110400024','1'),</v>
      </c>
      <c r="CM51" t="str">
        <f t="shared" si="38"/>
        <v>('i2023110600049','2021','in2023110400025','1'),</v>
      </c>
      <c r="CN51" t="str">
        <f t="shared" si="39"/>
        <v>('i2023110600049','2021','in2023110400026','1'),</v>
      </c>
      <c r="CO51" t="str">
        <f t="shared" si="40"/>
        <v>('i2023110600049','2021','in2023110400027','1'),</v>
      </c>
      <c r="CP51" t="str">
        <f t="shared" si="41"/>
        <v>('i2023110600049','2021','in2023110400028','2'),</v>
      </c>
      <c r="CQ51" t="str">
        <f t="shared" si="42"/>
        <v>('i2023110600049','2021','in2023110400029','1'),</v>
      </c>
      <c r="CR51" t="str">
        <f t="shared" si="43"/>
        <v>('i2023110600049','2021','in2023110400030','1'),</v>
      </c>
      <c r="CS51" t="str">
        <f t="shared" si="44"/>
        <v>('i2023110600049','2021','in2023110400031','1'),</v>
      </c>
      <c r="CT51" t="str">
        <f t="shared" si="45"/>
        <v>('i2023110600049','2021','in2023110400032','4'),</v>
      </c>
      <c r="CU51" t="str">
        <f t="shared" si="46"/>
        <v>('i2023110600049','2021','in2023110400033','4'),</v>
      </c>
      <c r="CV51" t="str">
        <f t="shared" si="47"/>
        <v>('i2023110600049','2021','in2023110400034','4'),</v>
      </c>
      <c r="CW51" t="str">
        <f t="shared" si="48"/>
        <v>('i2023110600049','2021','in2023110400035','4'),</v>
      </c>
      <c r="CX51" t="str">
        <f t="shared" si="49"/>
        <v>('i2023110600049','2021','in2023110400036','4'),</v>
      </c>
      <c r="CY51" t="str">
        <f t="shared" si="50"/>
        <v>('i2023110600049','2021','in2023110400037','2'),</v>
      </c>
      <c r="CZ51" t="str">
        <f t="shared" si="51"/>
        <v>('i2023110600049','2021','in2023110400038','4'),</v>
      </c>
      <c r="DA51" t="str">
        <f t="shared" si="52"/>
        <v>('i2023110600049','2021','in2023110400039','3'),</v>
      </c>
      <c r="DB51" t="str">
        <f t="shared" si="53"/>
        <v>('i2023110600049','2021','in2023110400040','3'),</v>
      </c>
      <c r="DC51" t="str">
        <f t="shared" si="54"/>
        <v>('i2023110600049','2021','in2023110400041','3'),</v>
      </c>
      <c r="DD51" t="str">
        <f t="shared" si="55"/>
        <v>('i2023110600049','2021','in2023110400042','4'),</v>
      </c>
      <c r="DE51" t="str">
        <f t="shared" si="56"/>
        <v>('i2023110600049','2021','in2023110400043','4'),</v>
      </c>
      <c r="DF51" t="str">
        <f t="shared" si="57"/>
        <v>('i2023110600049','2021','in2023110400044','3'),</v>
      </c>
      <c r="DG51" t="str">
        <f t="shared" si="58"/>
        <v>('i2023110600049','2021','in2023110400045','4'),</v>
      </c>
      <c r="DH51" t="str">
        <f t="shared" si="59"/>
        <v>('i2023110600049','2021','in2023110400046','4'),</v>
      </c>
      <c r="DI51" t="str">
        <f t="shared" si="60"/>
        <v>('i2023110600049','2021','in2023110400047','4');</v>
      </c>
    </row>
    <row r="52" spans="1:113" x14ac:dyDescent="0.25">
      <c r="A52" s="4" t="str">
        <f>INDEX('instansi pusat'!$B$2:$C$623,MATCH(C52,'instansi pusat'!$D$2:$D$623,0),2)</f>
        <v>i2023110600050</v>
      </c>
      <c r="B52" s="4">
        <v>6476</v>
      </c>
      <c r="C52" s="4" t="s">
        <v>575</v>
      </c>
      <c r="D52">
        <v>2021</v>
      </c>
      <c r="E52" s="4">
        <v>3</v>
      </c>
      <c r="F52" s="4">
        <v>3</v>
      </c>
      <c r="G52" s="4">
        <v>5</v>
      </c>
      <c r="H52" s="4">
        <v>3</v>
      </c>
      <c r="I52" s="4">
        <v>3</v>
      </c>
      <c r="J52" s="4">
        <v>3</v>
      </c>
      <c r="K52" s="4">
        <v>3</v>
      </c>
      <c r="L52" s="4">
        <v>5</v>
      </c>
      <c r="M52" s="4">
        <v>3</v>
      </c>
      <c r="N52" s="4">
        <v>3</v>
      </c>
      <c r="O52" s="4">
        <v>1</v>
      </c>
      <c r="P52" s="4">
        <v>3</v>
      </c>
      <c r="Q52" s="4">
        <v>3</v>
      </c>
      <c r="R52" s="4">
        <v>2</v>
      </c>
      <c r="S52" s="4">
        <v>1</v>
      </c>
      <c r="T52" s="4">
        <v>3</v>
      </c>
      <c r="U52" s="4">
        <v>3</v>
      </c>
      <c r="V52" s="4">
        <v>2</v>
      </c>
      <c r="W52" s="4">
        <v>2</v>
      </c>
      <c r="X52" s="4">
        <v>3</v>
      </c>
      <c r="Y52" s="4">
        <v>1</v>
      </c>
      <c r="Z52" s="4">
        <v>1</v>
      </c>
      <c r="AA52" s="4">
        <v>1</v>
      </c>
      <c r="AB52" s="4">
        <v>3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1</v>
      </c>
      <c r="AI52" s="4">
        <v>1</v>
      </c>
      <c r="AJ52" s="4">
        <v>4</v>
      </c>
      <c r="AK52" s="4">
        <v>4</v>
      </c>
      <c r="AL52" s="4">
        <v>4</v>
      </c>
      <c r="AM52" s="4">
        <v>4</v>
      </c>
      <c r="AN52" s="4">
        <v>1</v>
      </c>
      <c r="AO52" s="4">
        <v>2</v>
      </c>
      <c r="AP52" s="4">
        <v>4</v>
      </c>
      <c r="AQ52" s="4">
        <v>3</v>
      </c>
      <c r="AR52" s="4">
        <v>4</v>
      </c>
      <c r="AS52" s="4">
        <v>3</v>
      </c>
      <c r="AT52" s="4">
        <v>4</v>
      </c>
      <c r="AU52" s="4">
        <v>4</v>
      </c>
      <c r="AV52" s="4">
        <v>2</v>
      </c>
      <c r="AW52" s="4">
        <v>4</v>
      </c>
      <c r="AX52" s="4">
        <v>4</v>
      </c>
      <c r="AY52" s="4">
        <v>3</v>
      </c>
      <c r="AZ52" s="3">
        <f t="shared" si="0"/>
        <v>3.4000000000000004</v>
      </c>
      <c r="BA52" s="3">
        <f t="shared" si="1"/>
        <v>2.25</v>
      </c>
      <c r="BB52" s="3">
        <f t="shared" si="2"/>
        <v>2.25</v>
      </c>
      <c r="BC52" s="3">
        <f t="shared" si="3"/>
        <v>2.5</v>
      </c>
      <c r="BD52" s="3">
        <f t="shared" si="4"/>
        <v>1.25</v>
      </c>
      <c r="BE52" s="3">
        <f t="shared" si="5"/>
        <v>1</v>
      </c>
      <c r="BF52" s="3">
        <f t="shared" si="6"/>
        <v>3.3000000000000003</v>
      </c>
      <c r="BG52" s="3">
        <f t="shared" si="7"/>
        <v>3.5</v>
      </c>
      <c r="BH52" s="3">
        <f t="shared" si="8"/>
        <v>3.4000000000000004</v>
      </c>
      <c r="BI52" s="3">
        <f t="shared" si="9"/>
        <v>2.2999999999999998</v>
      </c>
      <c r="BJ52" s="3">
        <f t="shared" si="10"/>
        <v>1.1818181818181819</v>
      </c>
      <c r="BK52" s="3">
        <f t="shared" si="11"/>
        <v>3.3791208791208791</v>
      </c>
      <c r="BL52" s="3">
        <f t="shared" si="12"/>
        <v>2.7495000000000003</v>
      </c>
      <c r="BN52" t="s">
        <v>641</v>
      </c>
      <c r="BO52" t="str">
        <f t="shared" si="14"/>
        <v>('i2023110600050','2021','in2023110400001','3'),</v>
      </c>
      <c r="BP52" t="str">
        <f t="shared" si="15"/>
        <v>('i2023110600050','2021','in2023110400002','3'),</v>
      </c>
      <c r="BQ52" t="str">
        <f t="shared" si="16"/>
        <v>('i2023110600050','2021','in2023110400003','5'),</v>
      </c>
      <c r="BR52" t="str">
        <f t="shared" si="17"/>
        <v>('i2023110600050','2021','in2023110400004','3'),</v>
      </c>
      <c r="BS52" t="str">
        <f t="shared" si="18"/>
        <v>('i2023110600050','2021','in2023110400005','3'),</v>
      </c>
      <c r="BT52" t="str">
        <f t="shared" si="19"/>
        <v>('i2023110600050','2021','in2023110400006','3'),</v>
      </c>
      <c r="BU52" t="str">
        <f t="shared" si="20"/>
        <v>('i2023110600050','2021','in2023110400007','3'),</v>
      </c>
      <c r="BV52" t="str">
        <f t="shared" si="21"/>
        <v>('i2023110600050','2021','in2023110400008','5'),</v>
      </c>
      <c r="BW52" t="str">
        <f t="shared" si="22"/>
        <v>('i2023110600050','2021','in2023110400009','3'),</v>
      </c>
      <c r="BX52" t="str">
        <f t="shared" si="23"/>
        <v>('i2023110600050','2021','in2023110400010','3'),</v>
      </c>
      <c r="BY52" t="str">
        <f t="shared" si="24"/>
        <v>('i2023110600050','2021','in2023110400011','1'),</v>
      </c>
      <c r="BZ52" t="str">
        <f t="shared" si="25"/>
        <v>('i2023110600050','2021','in2023110400012','3'),</v>
      </c>
      <c r="CA52" t="str">
        <f t="shared" si="26"/>
        <v>('i2023110600050','2021','in2023110400013','3'),</v>
      </c>
      <c r="CB52" t="str">
        <f t="shared" si="27"/>
        <v>('i2023110600050','2021','in2023110400014','2'),</v>
      </c>
      <c r="CC52" t="str">
        <f t="shared" si="28"/>
        <v>('i2023110600050','2021','in2023110400015','1'),</v>
      </c>
      <c r="CD52" t="str">
        <f t="shared" si="29"/>
        <v>('i2023110600050','2021','in2023110400016','3'),</v>
      </c>
      <c r="CE52" t="str">
        <f t="shared" si="30"/>
        <v>('i2023110600050','2021','in2023110400017','3'),</v>
      </c>
      <c r="CF52" t="str">
        <f t="shared" si="31"/>
        <v>('i2023110600050','2021','in2023110400018','2'),</v>
      </c>
      <c r="CG52" t="str">
        <f t="shared" si="32"/>
        <v>('i2023110600050','2021','in2023110400019','2'),</v>
      </c>
      <c r="CH52" t="str">
        <f t="shared" si="33"/>
        <v>('i2023110600050','2021','in2023110400020','3'),</v>
      </c>
      <c r="CI52" t="str">
        <f t="shared" si="34"/>
        <v>('i2023110600050','2021','in2023110400021','1'),</v>
      </c>
      <c r="CJ52" t="str">
        <f t="shared" si="35"/>
        <v>('i2023110600050','2021','in2023110400022','1'),</v>
      </c>
      <c r="CK52" t="str">
        <f t="shared" si="36"/>
        <v>('i2023110600050','2021','in2023110400023','1'),</v>
      </c>
      <c r="CL52" t="str">
        <f t="shared" si="37"/>
        <v>('i2023110600050','2021','in2023110400024','3'),</v>
      </c>
      <c r="CM52" t="str">
        <f t="shared" si="38"/>
        <v>('i2023110600050','2021','in2023110400025','1'),</v>
      </c>
      <c r="CN52" t="str">
        <f t="shared" si="39"/>
        <v>('i2023110600050','2021','in2023110400026','1'),</v>
      </c>
      <c r="CO52" t="str">
        <f t="shared" si="40"/>
        <v>('i2023110600050','2021','in2023110400027','1'),</v>
      </c>
      <c r="CP52" t="str">
        <f t="shared" si="41"/>
        <v>('i2023110600050','2021','in2023110400028','1'),</v>
      </c>
      <c r="CQ52" t="str">
        <f t="shared" si="42"/>
        <v>('i2023110600050','2021','in2023110400029','1'),</v>
      </c>
      <c r="CR52" t="str">
        <f t="shared" si="43"/>
        <v>('i2023110600050','2021','in2023110400030','1'),</v>
      </c>
      <c r="CS52" t="str">
        <f t="shared" si="44"/>
        <v>('i2023110600050','2021','in2023110400031','1'),</v>
      </c>
      <c r="CT52" t="str">
        <f t="shared" si="45"/>
        <v>('i2023110600050','2021','in2023110400032','4'),</v>
      </c>
      <c r="CU52" t="str">
        <f t="shared" si="46"/>
        <v>('i2023110600050','2021','in2023110400033','4'),</v>
      </c>
      <c r="CV52" t="str">
        <f t="shared" si="47"/>
        <v>('i2023110600050','2021','in2023110400034','4'),</v>
      </c>
      <c r="CW52" t="str">
        <f t="shared" si="48"/>
        <v>('i2023110600050','2021','in2023110400035','4'),</v>
      </c>
      <c r="CX52" t="str">
        <f t="shared" si="49"/>
        <v>('i2023110600050','2021','in2023110400036','1'),</v>
      </c>
      <c r="CY52" t="str">
        <f t="shared" si="50"/>
        <v>('i2023110600050','2021','in2023110400037','2'),</v>
      </c>
      <c r="CZ52" t="str">
        <f t="shared" si="51"/>
        <v>('i2023110600050','2021','in2023110400038','4'),</v>
      </c>
      <c r="DA52" t="str">
        <f t="shared" si="52"/>
        <v>('i2023110600050','2021','in2023110400039','3'),</v>
      </c>
      <c r="DB52" t="str">
        <f t="shared" si="53"/>
        <v>('i2023110600050','2021','in2023110400040','4'),</v>
      </c>
      <c r="DC52" t="str">
        <f t="shared" si="54"/>
        <v>('i2023110600050','2021','in2023110400041','3'),</v>
      </c>
      <c r="DD52" t="str">
        <f t="shared" si="55"/>
        <v>('i2023110600050','2021','in2023110400042','4'),</v>
      </c>
      <c r="DE52" t="str">
        <f t="shared" si="56"/>
        <v>('i2023110600050','2021','in2023110400043','4'),</v>
      </c>
      <c r="DF52" t="str">
        <f t="shared" si="57"/>
        <v>('i2023110600050','2021','in2023110400044','2'),</v>
      </c>
      <c r="DG52" t="str">
        <f t="shared" si="58"/>
        <v>('i2023110600050','2021','in2023110400045','4'),</v>
      </c>
      <c r="DH52" t="str">
        <f t="shared" si="59"/>
        <v>('i2023110600050','2021','in2023110400046','4'),</v>
      </c>
      <c r="DI52" t="str">
        <f t="shared" si="60"/>
        <v>('i2023110600050','2021','in2023110400047','3');</v>
      </c>
    </row>
    <row r="53" spans="1:113" x14ac:dyDescent="0.25">
      <c r="A53" s="4" t="str">
        <f>INDEX('instansi pusat'!$B$2:$C$623,MATCH(C53,'instansi pusat'!$D$2:$D$623,0),2)</f>
        <v>i2023110600051</v>
      </c>
      <c r="B53" s="4">
        <v>6501</v>
      </c>
      <c r="C53" s="4" t="s">
        <v>262</v>
      </c>
      <c r="D53">
        <v>2021</v>
      </c>
      <c r="E53" s="4">
        <v>3</v>
      </c>
      <c r="F53" s="4">
        <v>3</v>
      </c>
      <c r="G53" s="4">
        <v>4</v>
      </c>
      <c r="H53" s="4">
        <v>3</v>
      </c>
      <c r="I53" s="4">
        <v>3</v>
      </c>
      <c r="J53" s="4">
        <v>3</v>
      </c>
      <c r="K53" s="4">
        <v>3</v>
      </c>
      <c r="L53" s="4">
        <v>3</v>
      </c>
      <c r="M53" s="4">
        <v>3</v>
      </c>
      <c r="N53" s="4">
        <v>3</v>
      </c>
      <c r="O53" s="4">
        <v>3</v>
      </c>
      <c r="P53" s="4">
        <v>3</v>
      </c>
      <c r="Q53" s="4">
        <v>2</v>
      </c>
      <c r="R53" s="4">
        <v>3</v>
      </c>
      <c r="S53" s="4">
        <v>3</v>
      </c>
      <c r="T53" s="4">
        <v>2</v>
      </c>
      <c r="U53" s="4">
        <v>4</v>
      </c>
      <c r="V53" s="4">
        <v>2</v>
      </c>
      <c r="W53" s="4">
        <v>4</v>
      </c>
      <c r="X53" s="4">
        <v>3</v>
      </c>
      <c r="Y53" s="4">
        <v>3</v>
      </c>
      <c r="Z53" s="4">
        <v>1</v>
      </c>
      <c r="AA53" s="4">
        <v>1</v>
      </c>
      <c r="AB53" s="4">
        <v>1</v>
      </c>
      <c r="AC53" s="4">
        <v>2</v>
      </c>
      <c r="AD53" s="4">
        <v>1</v>
      </c>
      <c r="AE53" s="4">
        <v>1</v>
      </c>
      <c r="AF53" s="4">
        <v>2</v>
      </c>
      <c r="AG53" s="4">
        <v>1</v>
      </c>
      <c r="AH53" s="4">
        <v>1</v>
      </c>
      <c r="AI53" s="4">
        <v>1</v>
      </c>
      <c r="AJ53" s="4">
        <v>5</v>
      </c>
      <c r="AK53" s="4">
        <v>5</v>
      </c>
      <c r="AL53" s="4">
        <v>4</v>
      </c>
      <c r="AM53" s="4">
        <v>5</v>
      </c>
      <c r="AN53" s="4">
        <v>5</v>
      </c>
      <c r="AO53" s="4">
        <v>3</v>
      </c>
      <c r="AP53" s="4">
        <v>5</v>
      </c>
      <c r="AQ53" s="4">
        <v>3</v>
      </c>
      <c r="AR53" s="4">
        <v>4</v>
      </c>
      <c r="AS53" s="4">
        <v>5</v>
      </c>
      <c r="AT53" s="4">
        <v>3</v>
      </c>
      <c r="AU53" s="4">
        <v>2</v>
      </c>
      <c r="AV53" s="4">
        <v>5</v>
      </c>
      <c r="AW53" s="4">
        <v>5</v>
      </c>
      <c r="AX53" s="4">
        <v>5</v>
      </c>
      <c r="AY53" s="4">
        <v>5</v>
      </c>
      <c r="AZ53" s="3">
        <f t="shared" si="0"/>
        <v>3.1</v>
      </c>
      <c r="BA53" s="3">
        <f t="shared" si="1"/>
        <v>2.75</v>
      </c>
      <c r="BB53" s="3">
        <f t="shared" si="2"/>
        <v>2.75</v>
      </c>
      <c r="BC53" s="3">
        <f t="shared" si="3"/>
        <v>3.5</v>
      </c>
      <c r="BD53" s="3">
        <f t="shared" si="4"/>
        <v>1.5</v>
      </c>
      <c r="BE53" s="3">
        <f t="shared" si="5"/>
        <v>1</v>
      </c>
      <c r="BF53" s="3">
        <f t="shared" si="6"/>
        <v>4.4000000000000004</v>
      </c>
      <c r="BG53" s="3">
        <f t="shared" si="7"/>
        <v>4.1666666666666661</v>
      </c>
      <c r="BH53" s="3">
        <f t="shared" si="8"/>
        <v>3.1</v>
      </c>
      <c r="BI53" s="3">
        <f t="shared" si="9"/>
        <v>2.9000000000000004</v>
      </c>
      <c r="BJ53" s="3">
        <f t="shared" si="10"/>
        <v>1.3636363636363635</v>
      </c>
      <c r="BK53" s="3">
        <f t="shared" si="11"/>
        <v>4.3076923076923075</v>
      </c>
      <c r="BL53" s="3">
        <f t="shared" si="12"/>
        <v>3.3130000000000002</v>
      </c>
      <c r="BN53" t="s">
        <v>641</v>
      </c>
      <c r="BO53" t="str">
        <f t="shared" si="14"/>
        <v>('i2023110600051','2021','in2023110400001','3'),</v>
      </c>
      <c r="BP53" t="str">
        <f t="shared" si="15"/>
        <v>('i2023110600051','2021','in2023110400002','3'),</v>
      </c>
      <c r="BQ53" t="str">
        <f t="shared" si="16"/>
        <v>('i2023110600051','2021','in2023110400003','4'),</v>
      </c>
      <c r="BR53" t="str">
        <f t="shared" si="17"/>
        <v>('i2023110600051','2021','in2023110400004','3'),</v>
      </c>
      <c r="BS53" t="str">
        <f t="shared" si="18"/>
        <v>('i2023110600051','2021','in2023110400005','3'),</v>
      </c>
      <c r="BT53" t="str">
        <f t="shared" si="19"/>
        <v>('i2023110600051','2021','in2023110400006','3'),</v>
      </c>
      <c r="BU53" t="str">
        <f t="shared" si="20"/>
        <v>('i2023110600051','2021','in2023110400007','3'),</v>
      </c>
      <c r="BV53" t="str">
        <f t="shared" si="21"/>
        <v>('i2023110600051','2021','in2023110400008','3'),</v>
      </c>
      <c r="BW53" t="str">
        <f t="shared" si="22"/>
        <v>('i2023110600051','2021','in2023110400009','3'),</v>
      </c>
      <c r="BX53" t="str">
        <f t="shared" si="23"/>
        <v>('i2023110600051','2021','in2023110400010','3'),</v>
      </c>
      <c r="BY53" t="str">
        <f t="shared" si="24"/>
        <v>('i2023110600051','2021','in2023110400011','3'),</v>
      </c>
      <c r="BZ53" t="str">
        <f t="shared" si="25"/>
        <v>('i2023110600051','2021','in2023110400012','3'),</v>
      </c>
      <c r="CA53" t="str">
        <f t="shared" si="26"/>
        <v>('i2023110600051','2021','in2023110400013','2'),</v>
      </c>
      <c r="CB53" t="str">
        <f t="shared" si="27"/>
        <v>('i2023110600051','2021','in2023110400014','3'),</v>
      </c>
      <c r="CC53" t="str">
        <f t="shared" si="28"/>
        <v>('i2023110600051','2021','in2023110400015','3'),</v>
      </c>
      <c r="CD53" t="str">
        <f t="shared" si="29"/>
        <v>('i2023110600051','2021','in2023110400016','2'),</v>
      </c>
      <c r="CE53" t="str">
        <f t="shared" si="30"/>
        <v>('i2023110600051','2021','in2023110400017','4'),</v>
      </c>
      <c r="CF53" t="str">
        <f t="shared" si="31"/>
        <v>('i2023110600051','2021','in2023110400018','2'),</v>
      </c>
      <c r="CG53" t="str">
        <f t="shared" si="32"/>
        <v>('i2023110600051','2021','in2023110400019','4'),</v>
      </c>
      <c r="CH53" t="str">
        <f t="shared" si="33"/>
        <v>('i2023110600051','2021','in2023110400020','3'),</v>
      </c>
      <c r="CI53" t="str">
        <f t="shared" si="34"/>
        <v>('i2023110600051','2021','in2023110400021','3'),</v>
      </c>
      <c r="CJ53" t="str">
        <f t="shared" si="35"/>
        <v>('i2023110600051','2021','in2023110400022','1'),</v>
      </c>
      <c r="CK53" t="str">
        <f t="shared" si="36"/>
        <v>('i2023110600051','2021','in2023110400023','1'),</v>
      </c>
      <c r="CL53" t="str">
        <f t="shared" si="37"/>
        <v>('i2023110600051','2021','in2023110400024','1'),</v>
      </c>
      <c r="CM53" t="str">
        <f t="shared" si="38"/>
        <v>('i2023110600051','2021','in2023110400025','2'),</v>
      </c>
      <c r="CN53" t="str">
        <f t="shared" si="39"/>
        <v>('i2023110600051','2021','in2023110400026','1'),</v>
      </c>
      <c r="CO53" t="str">
        <f t="shared" si="40"/>
        <v>('i2023110600051','2021','in2023110400027','1'),</v>
      </c>
      <c r="CP53" t="str">
        <f t="shared" si="41"/>
        <v>('i2023110600051','2021','in2023110400028','2'),</v>
      </c>
      <c r="CQ53" t="str">
        <f t="shared" si="42"/>
        <v>('i2023110600051','2021','in2023110400029','1'),</v>
      </c>
      <c r="CR53" t="str">
        <f t="shared" si="43"/>
        <v>('i2023110600051','2021','in2023110400030','1'),</v>
      </c>
      <c r="CS53" t="str">
        <f t="shared" si="44"/>
        <v>('i2023110600051','2021','in2023110400031','1'),</v>
      </c>
      <c r="CT53" t="str">
        <f t="shared" si="45"/>
        <v>('i2023110600051','2021','in2023110400032','5'),</v>
      </c>
      <c r="CU53" t="str">
        <f t="shared" si="46"/>
        <v>('i2023110600051','2021','in2023110400033','5'),</v>
      </c>
      <c r="CV53" t="str">
        <f t="shared" si="47"/>
        <v>('i2023110600051','2021','in2023110400034','4'),</v>
      </c>
      <c r="CW53" t="str">
        <f t="shared" si="48"/>
        <v>('i2023110600051','2021','in2023110400035','5'),</v>
      </c>
      <c r="CX53" t="str">
        <f t="shared" si="49"/>
        <v>('i2023110600051','2021','in2023110400036','5'),</v>
      </c>
      <c r="CY53" t="str">
        <f t="shared" si="50"/>
        <v>('i2023110600051','2021','in2023110400037','3'),</v>
      </c>
      <c r="CZ53" t="str">
        <f t="shared" si="51"/>
        <v>('i2023110600051','2021','in2023110400038','5'),</v>
      </c>
      <c r="DA53" t="str">
        <f t="shared" si="52"/>
        <v>('i2023110600051','2021','in2023110400039','3'),</v>
      </c>
      <c r="DB53" t="str">
        <f t="shared" si="53"/>
        <v>('i2023110600051','2021','in2023110400040','4'),</v>
      </c>
      <c r="DC53" t="str">
        <f t="shared" si="54"/>
        <v>('i2023110600051','2021','in2023110400041','5'),</v>
      </c>
      <c r="DD53" t="str">
        <f t="shared" si="55"/>
        <v>('i2023110600051','2021','in2023110400042','3'),</v>
      </c>
      <c r="DE53" t="str">
        <f t="shared" si="56"/>
        <v>('i2023110600051','2021','in2023110400043','2'),</v>
      </c>
      <c r="DF53" t="str">
        <f t="shared" si="57"/>
        <v>('i2023110600051','2021','in2023110400044','5'),</v>
      </c>
      <c r="DG53" t="str">
        <f t="shared" si="58"/>
        <v>('i2023110600051','2021','in2023110400045','5'),</v>
      </c>
      <c r="DH53" t="str">
        <f t="shared" si="59"/>
        <v>('i2023110600051','2021','in2023110400046','5'),</v>
      </c>
      <c r="DI53" t="str">
        <f t="shared" si="60"/>
        <v>('i2023110600051','2021','in2023110400047','5');</v>
      </c>
    </row>
    <row r="54" spans="1:113" x14ac:dyDescent="0.25">
      <c r="A54" s="4" t="str">
        <f>INDEX('instansi pusat'!$B$2:$C$623,MATCH(C54,'instansi pusat'!$D$2:$D$623,0),2)</f>
        <v>i2023110600052</v>
      </c>
      <c r="B54" s="4">
        <v>6504</v>
      </c>
      <c r="C54" s="4" t="s">
        <v>265</v>
      </c>
      <c r="D54">
        <v>2021</v>
      </c>
      <c r="E54" s="4">
        <v>3</v>
      </c>
      <c r="F54" s="4">
        <v>3</v>
      </c>
      <c r="G54" s="4">
        <v>4</v>
      </c>
      <c r="H54" s="4">
        <v>1</v>
      </c>
      <c r="I54" s="4">
        <v>3</v>
      </c>
      <c r="J54" s="4">
        <v>3</v>
      </c>
      <c r="K54" s="4">
        <v>3</v>
      </c>
      <c r="L54" s="4">
        <v>3</v>
      </c>
      <c r="M54" s="4">
        <v>3</v>
      </c>
      <c r="N54" s="4">
        <v>1</v>
      </c>
      <c r="O54" s="4">
        <v>2</v>
      </c>
      <c r="P54" s="4">
        <v>3</v>
      </c>
      <c r="Q54" s="4">
        <v>1</v>
      </c>
      <c r="R54" s="4">
        <v>1</v>
      </c>
      <c r="S54" s="4">
        <v>1</v>
      </c>
      <c r="T54" s="4">
        <v>1</v>
      </c>
      <c r="U54" s="4">
        <v>3</v>
      </c>
      <c r="V54" s="4">
        <v>3</v>
      </c>
      <c r="W54" s="4">
        <v>2</v>
      </c>
      <c r="X54" s="4">
        <v>1</v>
      </c>
      <c r="Y54" s="4">
        <v>2</v>
      </c>
      <c r="Z54" s="4">
        <v>1</v>
      </c>
      <c r="AA54" s="4">
        <v>3</v>
      </c>
      <c r="AB54" s="4">
        <v>2</v>
      </c>
      <c r="AC54" s="4">
        <v>1</v>
      </c>
      <c r="AD54" s="4">
        <v>1</v>
      </c>
      <c r="AE54" s="4">
        <v>1</v>
      </c>
      <c r="AF54" s="4">
        <v>3</v>
      </c>
      <c r="AG54" s="4">
        <v>1</v>
      </c>
      <c r="AH54" s="4">
        <v>1</v>
      </c>
      <c r="AI54" s="4">
        <v>1</v>
      </c>
      <c r="AJ54" s="4">
        <v>4</v>
      </c>
      <c r="AK54" s="4">
        <v>3</v>
      </c>
      <c r="AL54" s="4">
        <v>3</v>
      </c>
      <c r="AM54" s="4">
        <v>4</v>
      </c>
      <c r="AN54" s="4">
        <v>4</v>
      </c>
      <c r="AO54" s="4">
        <v>2</v>
      </c>
      <c r="AP54" s="4">
        <v>3</v>
      </c>
      <c r="AQ54" s="4">
        <v>3</v>
      </c>
      <c r="AR54" s="4">
        <v>2</v>
      </c>
      <c r="AS54" s="4">
        <v>4</v>
      </c>
      <c r="AT54" s="4">
        <v>4</v>
      </c>
      <c r="AU54" s="4">
        <v>2</v>
      </c>
      <c r="AV54" s="4">
        <v>2</v>
      </c>
      <c r="AW54" s="4">
        <v>3</v>
      </c>
      <c r="AX54" s="4">
        <v>4</v>
      </c>
      <c r="AY54" s="4">
        <v>4</v>
      </c>
      <c r="AZ54" s="3">
        <f t="shared" si="0"/>
        <v>2.7</v>
      </c>
      <c r="BA54" s="3">
        <f t="shared" si="1"/>
        <v>1.75</v>
      </c>
      <c r="BB54" s="3">
        <f t="shared" si="2"/>
        <v>2</v>
      </c>
      <c r="BC54" s="3">
        <f t="shared" si="3"/>
        <v>1.5</v>
      </c>
      <c r="BD54" s="3">
        <f t="shared" si="4"/>
        <v>1.75</v>
      </c>
      <c r="BE54" s="3">
        <f t="shared" si="5"/>
        <v>1</v>
      </c>
      <c r="BF54" s="3">
        <f t="shared" si="6"/>
        <v>3.2</v>
      </c>
      <c r="BG54" s="3">
        <f t="shared" si="7"/>
        <v>3.1666666666666665</v>
      </c>
      <c r="BH54" s="3">
        <f t="shared" si="8"/>
        <v>2.7</v>
      </c>
      <c r="BI54" s="3">
        <f t="shared" si="9"/>
        <v>1.8</v>
      </c>
      <c r="BJ54" s="3">
        <f t="shared" si="10"/>
        <v>1.5454545454545454</v>
      </c>
      <c r="BK54" s="3">
        <f t="shared" si="11"/>
        <v>3.186813186813187</v>
      </c>
      <c r="BL54" s="3">
        <f t="shared" si="12"/>
        <v>2.5060000000000002</v>
      </c>
      <c r="BN54" t="s">
        <v>641</v>
      </c>
      <c r="BO54" t="str">
        <f t="shared" si="14"/>
        <v>('i2023110600052','2021','in2023110400001','3'),</v>
      </c>
      <c r="BP54" t="str">
        <f t="shared" si="15"/>
        <v>('i2023110600052','2021','in2023110400002','3'),</v>
      </c>
      <c r="BQ54" t="str">
        <f t="shared" si="16"/>
        <v>('i2023110600052','2021','in2023110400003','4'),</v>
      </c>
      <c r="BR54" t="str">
        <f t="shared" si="17"/>
        <v>('i2023110600052','2021','in2023110400004','1'),</v>
      </c>
      <c r="BS54" t="str">
        <f t="shared" si="18"/>
        <v>('i2023110600052','2021','in2023110400005','3'),</v>
      </c>
      <c r="BT54" t="str">
        <f t="shared" si="19"/>
        <v>('i2023110600052','2021','in2023110400006','3'),</v>
      </c>
      <c r="BU54" t="str">
        <f t="shared" si="20"/>
        <v>('i2023110600052','2021','in2023110400007','3'),</v>
      </c>
      <c r="BV54" t="str">
        <f t="shared" si="21"/>
        <v>('i2023110600052','2021','in2023110400008','3'),</v>
      </c>
      <c r="BW54" t="str">
        <f t="shared" si="22"/>
        <v>('i2023110600052','2021','in2023110400009','3'),</v>
      </c>
      <c r="BX54" t="str">
        <f t="shared" si="23"/>
        <v>('i2023110600052','2021','in2023110400010','1'),</v>
      </c>
      <c r="BY54" t="str">
        <f t="shared" si="24"/>
        <v>('i2023110600052','2021','in2023110400011','2'),</v>
      </c>
      <c r="BZ54" t="str">
        <f t="shared" si="25"/>
        <v>('i2023110600052','2021','in2023110400012','3'),</v>
      </c>
      <c r="CA54" t="str">
        <f t="shared" si="26"/>
        <v>('i2023110600052','2021','in2023110400013','1'),</v>
      </c>
      <c r="CB54" t="str">
        <f t="shared" si="27"/>
        <v>('i2023110600052','2021','in2023110400014','1'),</v>
      </c>
      <c r="CC54" t="str">
        <f t="shared" si="28"/>
        <v>('i2023110600052','2021','in2023110400015','1'),</v>
      </c>
      <c r="CD54" t="str">
        <f t="shared" si="29"/>
        <v>('i2023110600052','2021','in2023110400016','1'),</v>
      </c>
      <c r="CE54" t="str">
        <f t="shared" si="30"/>
        <v>('i2023110600052','2021','in2023110400017','3'),</v>
      </c>
      <c r="CF54" t="str">
        <f t="shared" si="31"/>
        <v>('i2023110600052','2021','in2023110400018','3'),</v>
      </c>
      <c r="CG54" t="str">
        <f t="shared" si="32"/>
        <v>('i2023110600052','2021','in2023110400019','2'),</v>
      </c>
      <c r="CH54" t="str">
        <f t="shared" si="33"/>
        <v>('i2023110600052','2021','in2023110400020','1'),</v>
      </c>
      <c r="CI54" t="str">
        <f t="shared" si="34"/>
        <v>('i2023110600052','2021','in2023110400021','2'),</v>
      </c>
      <c r="CJ54" t="str">
        <f t="shared" si="35"/>
        <v>('i2023110600052','2021','in2023110400022','1'),</v>
      </c>
      <c r="CK54" t="str">
        <f t="shared" si="36"/>
        <v>('i2023110600052','2021','in2023110400023','3'),</v>
      </c>
      <c r="CL54" t="str">
        <f t="shared" si="37"/>
        <v>('i2023110600052','2021','in2023110400024','2'),</v>
      </c>
      <c r="CM54" t="str">
        <f t="shared" si="38"/>
        <v>('i2023110600052','2021','in2023110400025','1'),</v>
      </c>
      <c r="CN54" t="str">
        <f t="shared" si="39"/>
        <v>('i2023110600052','2021','in2023110400026','1'),</v>
      </c>
      <c r="CO54" t="str">
        <f t="shared" si="40"/>
        <v>('i2023110600052','2021','in2023110400027','1'),</v>
      </c>
      <c r="CP54" t="str">
        <f t="shared" si="41"/>
        <v>('i2023110600052','2021','in2023110400028','3'),</v>
      </c>
      <c r="CQ54" t="str">
        <f t="shared" si="42"/>
        <v>('i2023110600052','2021','in2023110400029','1'),</v>
      </c>
      <c r="CR54" t="str">
        <f t="shared" si="43"/>
        <v>('i2023110600052','2021','in2023110400030','1'),</v>
      </c>
      <c r="CS54" t="str">
        <f t="shared" si="44"/>
        <v>('i2023110600052','2021','in2023110400031','1'),</v>
      </c>
      <c r="CT54" t="str">
        <f t="shared" si="45"/>
        <v>('i2023110600052','2021','in2023110400032','4'),</v>
      </c>
      <c r="CU54" t="str">
        <f t="shared" si="46"/>
        <v>('i2023110600052','2021','in2023110400033','3'),</v>
      </c>
      <c r="CV54" t="str">
        <f t="shared" si="47"/>
        <v>('i2023110600052','2021','in2023110400034','3'),</v>
      </c>
      <c r="CW54" t="str">
        <f t="shared" si="48"/>
        <v>('i2023110600052','2021','in2023110400035','4'),</v>
      </c>
      <c r="CX54" t="str">
        <f t="shared" si="49"/>
        <v>('i2023110600052','2021','in2023110400036','4'),</v>
      </c>
      <c r="CY54" t="str">
        <f t="shared" si="50"/>
        <v>('i2023110600052','2021','in2023110400037','2'),</v>
      </c>
      <c r="CZ54" t="str">
        <f t="shared" si="51"/>
        <v>('i2023110600052','2021','in2023110400038','3'),</v>
      </c>
      <c r="DA54" t="str">
        <f t="shared" si="52"/>
        <v>('i2023110600052','2021','in2023110400039','3'),</v>
      </c>
      <c r="DB54" t="str">
        <f t="shared" si="53"/>
        <v>('i2023110600052','2021','in2023110400040','2'),</v>
      </c>
      <c r="DC54" t="str">
        <f t="shared" si="54"/>
        <v>('i2023110600052','2021','in2023110400041','4'),</v>
      </c>
      <c r="DD54" t="str">
        <f t="shared" si="55"/>
        <v>('i2023110600052','2021','in2023110400042','4'),</v>
      </c>
      <c r="DE54" t="str">
        <f t="shared" si="56"/>
        <v>('i2023110600052','2021','in2023110400043','2'),</v>
      </c>
      <c r="DF54" t="str">
        <f t="shared" si="57"/>
        <v>('i2023110600052','2021','in2023110400044','2'),</v>
      </c>
      <c r="DG54" t="str">
        <f t="shared" si="58"/>
        <v>('i2023110600052','2021','in2023110400045','3'),</v>
      </c>
      <c r="DH54" t="str">
        <f t="shared" si="59"/>
        <v>('i2023110600052','2021','in2023110400046','4'),</v>
      </c>
      <c r="DI54" t="str">
        <f t="shared" si="60"/>
        <v>('i2023110600052','2021','in2023110400047','4');</v>
      </c>
    </row>
    <row r="55" spans="1:113" x14ac:dyDescent="0.25">
      <c r="A55" s="4" t="str">
        <f>INDEX('instansi pusat'!$B$2:$C$623,MATCH(C55,'instansi pusat'!$D$2:$D$623,0),2)</f>
        <v>i2023110600053</v>
      </c>
      <c r="B55" s="4">
        <v>6510</v>
      </c>
      <c r="C55" s="4" t="s">
        <v>271</v>
      </c>
      <c r="D55">
        <v>2021</v>
      </c>
      <c r="E55" s="4">
        <v>3</v>
      </c>
      <c r="F55" s="4">
        <v>3</v>
      </c>
      <c r="G55" s="4">
        <v>3</v>
      </c>
      <c r="H55" s="4">
        <v>2</v>
      </c>
      <c r="I55" s="4">
        <v>3</v>
      </c>
      <c r="J55" s="4">
        <v>3</v>
      </c>
      <c r="K55" s="4">
        <v>3</v>
      </c>
      <c r="L55" s="4">
        <v>1</v>
      </c>
      <c r="M55" s="4">
        <v>3</v>
      </c>
      <c r="N55" s="4">
        <v>3</v>
      </c>
      <c r="O55" s="4">
        <v>2</v>
      </c>
      <c r="P55" s="4">
        <v>3</v>
      </c>
      <c r="Q55" s="4">
        <v>2</v>
      </c>
      <c r="R55" s="4">
        <v>2</v>
      </c>
      <c r="S55" s="4">
        <v>1</v>
      </c>
      <c r="T55" s="4">
        <v>3</v>
      </c>
      <c r="U55" s="4">
        <v>3</v>
      </c>
      <c r="V55" s="4">
        <v>1</v>
      </c>
      <c r="W55" s="4">
        <v>2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>
        <v>4</v>
      </c>
      <c r="AG55" s="4">
        <v>1</v>
      </c>
      <c r="AH55" s="4">
        <v>1</v>
      </c>
      <c r="AI55" s="4">
        <v>1</v>
      </c>
      <c r="AJ55" s="4">
        <v>4</v>
      </c>
      <c r="AK55" s="4">
        <v>4</v>
      </c>
      <c r="AL55" s="4">
        <v>4</v>
      </c>
      <c r="AM55" s="4">
        <v>4</v>
      </c>
      <c r="AN55" s="4">
        <v>2</v>
      </c>
      <c r="AO55" s="4">
        <v>4</v>
      </c>
      <c r="AP55" s="4">
        <v>2</v>
      </c>
      <c r="AQ55" s="4">
        <v>2</v>
      </c>
      <c r="AR55" s="4">
        <v>2</v>
      </c>
      <c r="AS55" s="4">
        <v>2</v>
      </c>
      <c r="AT55" s="4">
        <v>4</v>
      </c>
      <c r="AU55" s="4">
        <v>2</v>
      </c>
      <c r="AV55" s="4">
        <v>2</v>
      </c>
      <c r="AW55" s="4">
        <v>4</v>
      </c>
      <c r="AX55" s="4">
        <v>4</v>
      </c>
      <c r="AY55" s="4">
        <v>2</v>
      </c>
      <c r="AZ55" s="3">
        <f t="shared" si="0"/>
        <v>2.7</v>
      </c>
      <c r="BA55" s="3">
        <f t="shared" si="1"/>
        <v>2.25</v>
      </c>
      <c r="BB55" s="3">
        <f t="shared" si="2"/>
        <v>2</v>
      </c>
      <c r="BC55" s="3">
        <f t="shared" si="3"/>
        <v>1.5</v>
      </c>
      <c r="BD55" s="3">
        <f t="shared" si="4"/>
        <v>1.375</v>
      </c>
      <c r="BE55" s="3">
        <f t="shared" si="5"/>
        <v>1</v>
      </c>
      <c r="BF55" s="3">
        <f t="shared" si="6"/>
        <v>3</v>
      </c>
      <c r="BG55" s="3">
        <f t="shared" si="7"/>
        <v>3</v>
      </c>
      <c r="BH55" s="3">
        <f t="shared" si="8"/>
        <v>2.7</v>
      </c>
      <c r="BI55" s="3">
        <f t="shared" si="9"/>
        <v>2</v>
      </c>
      <c r="BJ55" s="3">
        <f t="shared" si="10"/>
        <v>1.2727272727272727</v>
      </c>
      <c r="BK55" s="3">
        <f t="shared" si="11"/>
        <v>3</v>
      </c>
      <c r="BL55" s="3">
        <f t="shared" si="12"/>
        <v>2.4260000000000002</v>
      </c>
      <c r="BN55" t="s">
        <v>641</v>
      </c>
      <c r="BO55" t="str">
        <f t="shared" si="14"/>
        <v>('i2023110600053','2021','in2023110400001','3'),</v>
      </c>
      <c r="BP55" t="str">
        <f t="shared" si="15"/>
        <v>('i2023110600053','2021','in2023110400002','3'),</v>
      </c>
      <c r="BQ55" t="str">
        <f t="shared" si="16"/>
        <v>('i2023110600053','2021','in2023110400003','3'),</v>
      </c>
      <c r="BR55" t="str">
        <f t="shared" si="17"/>
        <v>('i2023110600053','2021','in2023110400004','2'),</v>
      </c>
      <c r="BS55" t="str">
        <f t="shared" si="18"/>
        <v>('i2023110600053','2021','in2023110400005','3'),</v>
      </c>
      <c r="BT55" t="str">
        <f t="shared" si="19"/>
        <v>('i2023110600053','2021','in2023110400006','3'),</v>
      </c>
      <c r="BU55" t="str">
        <f t="shared" si="20"/>
        <v>('i2023110600053','2021','in2023110400007','3'),</v>
      </c>
      <c r="BV55" t="str">
        <f t="shared" si="21"/>
        <v>('i2023110600053','2021','in2023110400008','1'),</v>
      </c>
      <c r="BW55" t="str">
        <f t="shared" si="22"/>
        <v>('i2023110600053','2021','in2023110400009','3'),</v>
      </c>
      <c r="BX55" t="str">
        <f t="shared" si="23"/>
        <v>('i2023110600053','2021','in2023110400010','3'),</v>
      </c>
      <c r="BY55" t="str">
        <f t="shared" si="24"/>
        <v>('i2023110600053','2021','in2023110400011','2'),</v>
      </c>
      <c r="BZ55" t="str">
        <f t="shared" si="25"/>
        <v>('i2023110600053','2021','in2023110400012','3'),</v>
      </c>
      <c r="CA55" t="str">
        <f t="shared" si="26"/>
        <v>('i2023110600053','2021','in2023110400013','2'),</v>
      </c>
      <c r="CB55" t="str">
        <f t="shared" si="27"/>
        <v>('i2023110600053','2021','in2023110400014','2'),</v>
      </c>
      <c r="CC55" t="str">
        <f t="shared" si="28"/>
        <v>('i2023110600053','2021','in2023110400015','1'),</v>
      </c>
      <c r="CD55" t="str">
        <f t="shared" si="29"/>
        <v>('i2023110600053','2021','in2023110400016','3'),</v>
      </c>
      <c r="CE55" t="str">
        <f t="shared" si="30"/>
        <v>('i2023110600053','2021','in2023110400017','3'),</v>
      </c>
      <c r="CF55" t="str">
        <f t="shared" si="31"/>
        <v>('i2023110600053','2021','in2023110400018','1'),</v>
      </c>
      <c r="CG55" t="str">
        <f t="shared" si="32"/>
        <v>('i2023110600053','2021','in2023110400019','2'),</v>
      </c>
      <c r="CH55" t="str">
        <f t="shared" si="33"/>
        <v>('i2023110600053','2021','in2023110400020','1'),</v>
      </c>
      <c r="CI55" t="str">
        <f t="shared" si="34"/>
        <v>('i2023110600053','2021','in2023110400021','1'),</v>
      </c>
      <c r="CJ55" t="str">
        <f t="shared" si="35"/>
        <v>('i2023110600053','2021','in2023110400022','1'),</v>
      </c>
      <c r="CK55" t="str">
        <f t="shared" si="36"/>
        <v>('i2023110600053','2021','in2023110400023','1'),</v>
      </c>
      <c r="CL55" t="str">
        <f t="shared" si="37"/>
        <v>('i2023110600053','2021','in2023110400024','1'),</v>
      </c>
      <c r="CM55" t="str">
        <f t="shared" si="38"/>
        <v>('i2023110600053','2021','in2023110400025','1'),</v>
      </c>
      <c r="CN55" t="str">
        <f t="shared" si="39"/>
        <v>('i2023110600053','2021','in2023110400026','1'),</v>
      </c>
      <c r="CO55" t="str">
        <f t="shared" si="40"/>
        <v>('i2023110600053','2021','in2023110400027','1'),</v>
      </c>
      <c r="CP55" t="str">
        <f t="shared" si="41"/>
        <v>('i2023110600053','2021','in2023110400028','4'),</v>
      </c>
      <c r="CQ55" t="str">
        <f t="shared" si="42"/>
        <v>('i2023110600053','2021','in2023110400029','1'),</v>
      </c>
      <c r="CR55" t="str">
        <f t="shared" si="43"/>
        <v>('i2023110600053','2021','in2023110400030','1'),</v>
      </c>
      <c r="CS55" t="str">
        <f t="shared" si="44"/>
        <v>('i2023110600053','2021','in2023110400031','1'),</v>
      </c>
      <c r="CT55" t="str">
        <f t="shared" si="45"/>
        <v>('i2023110600053','2021','in2023110400032','4'),</v>
      </c>
      <c r="CU55" t="str">
        <f t="shared" si="46"/>
        <v>('i2023110600053','2021','in2023110400033','4'),</v>
      </c>
      <c r="CV55" t="str">
        <f t="shared" si="47"/>
        <v>('i2023110600053','2021','in2023110400034','4'),</v>
      </c>
      <c r="CW55" t="str">
        <f t="shared" si="48"/>
        <v>('i2023110600053','2021','in2023110400035','4'),</v>
      </c>
      <c r="CX55" t="str">
        <f t="shared" si="49"/>
        <v>('i2023110600053','2021','in2023110400036','2'),</v>
      </c>
      <c r="CY55" t="str">
        <f t="shared" si="50"/>
        <v>('i2023110600053','2021','in2023110400037','4'),</v>
      </c>
      <c r="CZ55" t="str">
        <f t="shared" si="51"/>
        <v>('i2023110600053','2021','in2023110400038','2'),</v>
      </c>
      <c r="DA55" t="str">
        <f t="shared" si="52"/>
        <v>('i2023110600053','2021','in2023110400039','2'),</v>
      </c>
      <c r="DB55" t="str">
        <f t="shared" si="53"/>
        <v>('i2023110600053','2021','in2023110400040','2'),</v>
      </c>
      <c r="DC55" t="str">
        <f t="shared" si="54"/>
        <v>('i2023110600053','2021','in2023110400041','2'),</v>
      </c>
      <c r="DD55" t="str">
        <f t="shared" si="55"/>
        <v>('i2023110600053','2021','in2023110400042','4'),</v>
      </c>
      <c r="DE55" t="str">
        <f t="shared" si="56"/>
        <v>('i2023110600053','2021','in2023110400043','2'),</v>
      </c>
      <c r="DF55" t="str">
        <f t="shared" si="57"/>
        <v>('i2023110600053','2021','in2023110400044','2'),</v>
      </c>
      <c r="DG55" t="str">
        <f t="shared" si="58"/>
        <v>('i2023110600053','2021','in2023110400045','4'),</v>
      </c>
      <c r="DH55" t="str">
        <f t="shared" si="59"/>
        <v>('i2023110600053','2021','in2023110400046','4'),</v>
      </c>
      <c r="DI55" t="str">
        <f t="shared" si="60"/>
        <v>('i2023110600053','2021','in2023110400047','2');</v>
      </c>
    </row>
    <row r="56" spans="1:113" x14ac:dyDescent="0.25">
      <c r="A56" s="4" t="str">
        <f>INDEX('instansi pusat'!$B$2:$C$623,MATCH(C56,'instansi pusat'!$D$2:$D$623,0),2)</f>
        <v>i2023110600054</v>
      </c>
      <c r="B56" s="4">
        <v>6511</v>
      </c>
      <c r="C56" s="4" t="s">
        <v>703</v>
      </c>
      <c r="D56">
        <v>2021</v>
      </c>
      <c r="E56" s="4">
        <v>3</v>
      </c>
      <c r="F56" s="4">
        <v>3</v>
      </c>
      <c r="G56" s="4">
        <v>2</v>
      </c>
      <c r="H56" s="4">
        <v>3</v>
      </c>
      <c r="I56" s="4">
        <v>3</v>
      </c>
      <c r="J56" s="4">
        <v>3</v>
      </c>
      <c r="K56" s="4">
        <v>3</v>
      </c>
      <c r="L56" s="4">
        <v>5</v>
      </c>
      <c r="M56" s="4">
        <v>3</v>
      </c>
      <c r="N56" s="4">
        <v>3</v>
      </c>
      <c r="O56" s="4">
        <v>2</v>
      </c>
      <c r="P56" s="4">
        <v>3</v>
      </c>
      <c r="Q56" s="4">
        <v>5</v>
      </c>
      <c r="R56" s="4">
        <v>5</v>
      </c>
      <c r="S56" s="4">
        <v>1</v>
      </c>
      <c r="T56" s="4">
        <v>3</v>
      </c>
      <c r="U56" s="4">
        <v>1</v>
      </c>
      <c r="V56" s="4">
        <v>3</v>
      </c>
      <c r="W56" s="4">
        <v>2</v>
      </c>
      <c r="X56" s="4">
        <v>1</v>
      </c>
      <c r="Y56" s="4">
        <v>3</v>
      </c>
      <c r="Z56" s="4">
        <v>5</v>
      </c>
      <c r="AA56" s="4">
        <v>3</v>
      </c>
      <c r="AB56" s="4">
        <v>5</v>
      </c>
      <c r="AC56" s="4">
        <v>1</v>
      </c>
      <c r="AD56" s="4">
        <v>1</v>
      </c>
      <c r="AE56" s="4">
        <v>1</v>
      </c>
      <c r="AF56" s="4">
        <v>2</v>
      </c>
      <c r="AG56" s="4">
        <v>2</v>
      </c>
      <c r="AH56" s="4">
        <v>1</v>
      </c>
      <c r="AI56" s="4">
        <v>4</v>
      </c>
      <c r="AJ56" s="4">
        <v>4</v>
      </c>
      <c r="AK56" s="4">
        <v>4</v>
      </c>
      <c r="AL56" s="4">
        <v>5</v>
      </c>
      <c r="AM56" s="4">
        <v>4</v>
      </c>
      <c r="AN56" s="4">
        <v>5</v>
      </c>
      <c r="AO56" s="4">
        <v>4</v>
      </c>
      <c r="AP56" s="4">
        <v>5</v>
      </c>
      <c r="AQ56" s="4">
        <v>4</v>
      </c>
      <c r="AR56" s="4">
        <v>3</v>
      </c>
      <c r="AS56" s="4">
        <v>5</v>
      </c>
      <c r="AT56" s="4">
        <v>4</v>
      </c>
      <c r="AU56" s="4">
        <v>5</v>
      </c>
      <c r="AV56" s="4">
        <v>5</v>
      </c>
      <c r="AW56" s="4">
        <v>5</v>
      </c>
      <c r="AX56" s="4">
        <v>5</v>
      </c>
      <c r="AY56" s="4">
        <v>5</v>
      </c>
      <c r="AZ56" s="3">
        <f t="shared" si="0"/>
        <v>3.1</v>
      </c>
      <c r="BA56" s="3">
        <f t="shared" si="1"/>
        <v>3.75</v>
      </c>
      <c r="BB56" s="3">
        <f t="shared" si="2"/>
        <v>2</v>
      </c>
      <c r="BC56" s="3">
        <f t="shared" si="3"/>
        <v>1.5</v>
      </c>
      <c r="BD56" s="3">
        <f t="shared" si="4"/>
        <v>2.625</v>
      </c>
      <c r="BE56" s="3">
        <f t="shared" si="5"/>
        <v>2.333333333333333</v>
      </c>
      <c r="BF56" s="3">
        <f t="shared" si="6"/>
        <v>4.3</v>
      </c>
      <c r="BG56" s="3">
        <f t="shared" si="7"/>
        <v>4.833333333333333</v>
      </c>
      <c r="BH56" s="3">
        <f t="shared" si="8"/>
        <v>3.1</v>
      </c>
      <c r="BI56" s="3">
        <f t="shared" si="9"/>
        <v>2.5999999999999996</v>
      </c>
      <c r="BJ56" s="3">
        <f t="shared" si="10"/>
        <v>2.5454545454545454</v>
      </c>
      <c r="BK56" s="3">
        <f t="shared" si="11"/>
        <v>4.5109890109890109</v>
      </c>
      <c r="BL56" s="3">
        <f t="shared" si="12"/>
        <v>3.5255000000000001</v>
      </c>
      <c r="BN56" t="s">
        <v>641</v>
      </c>
      <c r="BO56" t="str">
        <f t="shared" si="14"/>
        <v>('i2023110600054','2021','in2023110400001','3'),</v>
      </c>
      <c r="BP56" t="str">
        <f t="shared" si="15"/>
        <v>('i2023110600054','2021','in2023110400002','3'),</v>
      </c>
      <c r="BQ56" t="str">
        <f t="shared" si="16"/>
        <v>('i2023110600054','2021','in2023110400003','2'),</v>
      </c>
      <c r="BR56" t="str">
        <f t="shared" si="17"/>
        <v>('i2023110600054','2021','in2023110400004','3'),</v>
      </c>
      <c r="BS56" t="str">
        <f t="shared" si="18"/>
        <v>('i2023110600054','2021','in2023110400005','3'),</v>
      </c>
      <c r="BT56" t="str">
        <f t="shared" si="19"/>
        <v>('i2023110600054','2021','in2023110400006','3'),</v>
      </c>
      <c r="BU56" t="str">
        <f t="shared" si="20"/>
        <v>('i2023110600054','2021','in2023110400007','3'),</v>
      </c>
      <c r="BV56" t="str">
        <f t="shared" si="21"/>
        <v>('i2023110600054','2021','in2023110400008','5'),</v>
      </c>
      <c r="BW56" t="str">
        <f t="shared" si="22"/>
        <v>('i2023110600054','2021','in2023110400009','3'),</v>
      </c>
      <c r="BX56" t="str">
        <f t="shared" si="23"/>
        <v>('i2023110600054','2021','in2023110400010','3'),</v>
      </c>
      <c r="BY56" t="str">
        <f t="shared" si="24"/>
        <v>('i2023110600054','2021','in2023110400011','2'),</v>
      </c>
      <c r="BZ56" t="str">
        <f t="shared" si="25"/>
        <v>('i2023110600054','2021','in2023110400012','3'),</v>
      </c>
      <c r="CA56" t="str">
        <f t="shared" si="26"/>
        <v>('i2023110600054','2021','in2023110400013','5'),</v>
      </c>
      <c r="CB56" t="str">
        <f t="shared" si="27"/>
        <v>('i2023110600054','2021','in2023110400014','5'),</v>
      </c>
      <c r="CC56" t="str">
        <f t="shared" si="28"/>
        <v>('i2023110600054','2021','in2023110400015','1'),</v>
      </c>
      <c r="CD56" t="str">
        <f t="shared" si="29"/>
        <v>('i2023110600054','2021','in2023110400016','3'),</v>
      </c>
      <c r="CE56" t="str">
        <f t="shared" si="30"/>
        <v>('i2023110600054','2021','in2023110400017','1'),</v>
      </c>
      <c r="CF56" t="str">
        <f t="shared" si="31"/>
        <v>('i2023110600054','2021','in2023110400018','3'),</v>
      </c>
      <c r="CG56" t="str">
        <f t="shared" si="32"/>
        <v>('i2023110600054','2021','in2023110400019','2'),</v>
      </c>
      <c r="CH56" t="str">
        <f t="shared" si="33"/>
        <v>('i2023110600054','2021','in2023110400020','1'),</v>
      </c>
      <c r="CI56" t="str">
        <f t="shared" si="34"/>
        <v>('i2023110600054','2021','in2023110400021','3'),</v>
      </c>
      <c r="CJ56" t="str">
        <f t="shared" si="35"/>
        <v>('i2023110600054','2021','in2023110400022','5'),</v>
      </c>
      <c r="CK56" t="str">
        <f t="shared" si="36"/>
        <v>('i2023110600054','2021','in2023110400023','3'),</v>
      </c>
      <c r="CL56" t="str">
        <f t="shared" si="37"/>
        <v>('i2023110600054','2021','in2023110400024','5'),</v>
      </c>
      <c r="CM56" t="str">
        <f t="shared" si="38"/>
        <v>('i2023110600054','2021','in2023110400025','1'),</v>
      </c>
      <c r="CN56" t="str">
        <f t="shared" si="39"/>
        <v>('i2023110600054','2021','in2023110400026','1'),</v>
      </c>
      <c r="CO56" t="str">
        <f t="shared" si="40"/>
        <v>('i2023110600054','2021','in2023110400027','1'),</v>
      </c>
      <c r="CP56" t="str">
        <f t="shared" si="41"/>
        <v>('i2023110600054','2021','in2023110400028','2'),</v>
      </c>
      <c r="CQ56" t="str">
        <f t="shared" si="42"/>
        <v>('i2023110600054','2021','in2023110400029','2'),</v>
      </c>
      <c r="CR56" t="str">
        <f t="shared" si="43"/>
        <v>('i2023110600054','2021','in2023110400030','1'),</v>
      </c>
      <c r="CS56" t="str">
        <f t="shared" si="44"/>
        <v>('i2023110600054','2021','in2023110400031','4'),</v>
      </c>
      <c r="CT56" t="str">
        <f t="shared" si="45"/>
        <v>('i2023110600054','2021','in2023110400032','4'),</v>
      </c>
      <c r="CU56" t="str">
        <f t="shared" si="46"/>
        <v>('i2023110600054','2021','in2023110400033','4'),</v>
      </c>
      <c r="CV56" t="str">
        <f t="shared" si="47"/>
        <v>('i2023110600054','2021','in2023110400034','5'),</v>
      </c>
      <c r="CW56" t="str">
        <f t="shared" si="48"/>
        <v>('i2023110600054','2021','in2023110400035','4'),</v>
      </c>
      <c r="CX56" t="str">
        <f t="shared" si="49"/>
        <v>('i2023110600054','2021','in2023110400036','5'),</v>
      </c>
      <c r="CY56" t="str">
        <f t="shared" si="50"/>
        <v>('i2023110600054','2021','in2023110400037','4'),</v>
      </c>
      <c r="CZ56" t="str">
        <f t="shared" si="51"/>
        <v>('i2023110600054','2021','in2023110400038','5'),</v>
      </c>
      <c r="DA56" t="str">
        <f t="shared" si="52"/>
        <v>('i2023110600054','2021','in2023110400039','4'),</v>
      </c>
      <c r="DB56" t="str">
        <f t="shared" si="53"/>
        <v>('i2023110600054','2021','in2023110400040','3'),</v>
      </c>
      <c r="DC56" t="str">
        <f t="shared" si="54"/>
        <v>('i2023110600054','2021','in2023110400041','5'),</v>
      </c>
      <c r="DD56" t="str">
        <f t="shared" si="55"/>
        <v>('i2023110600054','2021','in2023110400042','4'),</v>
      </c>
      <c r="DE56" t="str">
        <f t="shared" si="56"/>
        <v>('i2023110600054','2021','in2023110400043','5'),</v>
      </c>
      <c r="DF56" t="str">
        <f t="shared" si="57"/>
        <v>('i2023110600054','2021','in2023110400044','5'),</v>
      </c>
      <c r="DG56" t="str">
        <f t="shared" si="58"/>
        <v>('i2023110600054','2021','in2023110400045','5'),</v>
      </c>
      <c r="DH56" t="str">
        <f t="shared" si="59"/>
        <v>('i2023110600054','2021','in2023110400046','5'),</v>
      </c>
      <c r="DI56" t="str">
        <f t="shared" si="60"/>
        <v>('i2023110600054','2021','in2023110400047','5');</v>
      </c>
    </row>
    <row r="57" spans="1:113" x14ac:dyDescent="0.25">
      <c r="A57" s="4" t="str">
        <f>INDEX('instansi pusat'!$B$2:$C$623,MATCH(C57,'instansi pusat'!$D$2:$D$623,0),2)</f>
        <v>i2023110600055</v>
      </c>
      <c r="B57" s="4">
        <v>6518</v>
      </c>
      <c r="C57" s="4" t="s">
        <v>278</v>
      </c>
      <c r="D57">
        <v>2021</v>
      </c>
      <c r="E57" s="4">
        <v>2</v>
      </c>
      <c r="F57" s="4">
        <v>2</v>
      </c>
      <c r="G57" s="4">
        <v>3</v>
      </c>
      <c r="H57" s="4">
        <v>2</v>
      </c>
      <c r="I57" s="4">
        <v>3</v>
      </c>
      <c r="J57" s="4">
        <v>3</v>
      </c>
      <c r="K57" s="4">
        <v>3</v>
      </c>
      <c r="L57" s="4">
        <v>2</v>
      </c>
      <c r="M57" s="4">
        <v>2</v>
      </c>
      <c r="N57" s="4">
        <v>3</v>
      </c>
      <c r="O57" s="4">
        <v>2</v>
      </c>
      <c r="P57" s="4">
        <v>3</v>
      </c>
      <c r="Q57" s="4">
        <v>2</v>
      </c>
      <c r="R57" s="4">
        <v>2</v>
      </c>
      <c r="S57" s="4">
        <v>2</v>
      </c>
      <c r="T57" s="4">
        <v>2</v>
      </c>
      <c r="U57" s="4">
        <v>2</v>
      </c>
      <c r="V57" s="4">
        <v>2</v>
      </c>
      <c r="W57" s="4">
        <v>2</v>
      </c>
      <c r="X57" s="4">
        <v>2</v>
      </c>
      <c r="Y57" s="4">
        <v>1</v>
      </c>
      <c r="Z57" s="4">
        <v>1</v>
      </c>
      <c r="AA57" s="4">
        <v>1</v>
      </c>
      <c r="AB57" s="4">
        <v>1</v>
      </c>
      <c r="AC57" s="4">
        <v>2</v>
      </c>
      <c r="AD57" s="4">
        <v>1</v>
      </c>
      <c r="AE57" s="4">
        <v>1</v>
      </c>
      <c r="AF57" s="4">
        <v>1</v>
      </c>
      <c r="AG57" s="4">
        <v>2</v>
      </c>
      <c r="AH57" s="4">
        <v>2</v>
      </c>
      <c r="AI57" s="4">
        <v>2</v>
      </c>
      <c r="AJ57" s="4">
        <v>1</v>
      </c>
      <c r="AK57" s="4">
        <v>4</v>
      </c>
      <c r="AL57" s="4">
        <v>4</v>
      </c>
      <c r="AM57" s="4">
        <v>4</v>
      </c>
      <c r="AN57" s="4">
        <v>4</v>
      </c>
      <c r="AO57" s="4">
        <v>1</v>
      </c>
      <c r="AP57" s="4">
        <v>2</v>
      </c>
      <c r="AQ57" s="4">
        <v>1</v>
      </c>
      <c r="AR57" s="4">
        <v>3</v>
      </c>
      <c r="AS57" s="4">
        <v>3</v>
      </c>
      <c r="AT57" s="4">
        <v>4</v>
      </c>
      <c r="AU57" s="4">
        <v>2</v>
      </c>
      <c r="AV57" s="4">
        <v>2</v>
      </c>
      <c r="AW57" s="4">
        <v>4</v>
      </c>
      <c r="AX57" s="4">
        <v>4</v>
      </c>
      <c r="AY57" s="4">
        <v>3</v>
      </c>
      <c r="AZ57" s="3">
        <f t="shared" si="0"/>
        <v>2.5</v>
      </c>
      <c r="BA57" s="3">
        <f t="shared" si="1"/>
        <v>2.25</v>
      </c>
      <c r="BB57" s="3">
        <f t="shared" si="2"/>
        <v>2</v>
      </c>
      <c r="BC57" s="3">
        <f t="shared" si="3"/>
        <v>2</v>
      </c>
      <c r="BD57" s="3">
        <f t="shared" si="4"/>
        <v>1.125</v>
      </c>
      <c r="BE57" s="3">
        <f t="shared" si="5"/>
        <v>2</v>
      </c>
      <c r="BF57" s="3">
        <f t="shared" si="6"/>
        <v>2.7</v>
      </c>
      <c r="BG57" s="3">
        <f t="shared" si="7"/>
        <v>3.1666666666666665</v>
      </c>
      <c r="BH57" s="3">
        <f t="shared" si="8"/>
        <v>2.5</v>
      </c>
      <c r="BI57" s="3">
        <f t="shared" si="9"/>
        <v>2.1</v>
      </c>
      <c r="BJ57" s="3">
        <f t="shared" si="10"/>
        <v>1.3636363636363638</v>
      </c>
      <c r="BK57" s="3">
        <f t="shared" si="11"/>
        <v>2.8846153846153846</v>
      </c>
      <c r="BL57" s="3">
        <f t="shared" si="12"/>
        <v>2.3875000000000002</v>
      </c>
      <c r="BN57" t="s">
        <v>641</v>
      </c>
      <c r="BO57" t="str">
        <f t="shared" si="14"/>
        <v>('i2023110600055','2021','in2023110400001','2'),</v>
      </c>
      <c r="BP57" t="str">
        <f t="shared" si="15"/>
        <v>('i2023110600055','2021','in2023110400002','2'),</v>
      </c>
      <c r="BQ57" t="str">
        <f t="shared" si="16"/>
        <v>('i2023110600055','2021','in2023110400003','3'),</v>
      </c>
      <c r="BR57" t="str">
        <f t="shared" si="17"/>
        <v>('i2023110600055','2021','in2023110400004','2'),</v>
      </c>
      <c r="BS57" t="str">
        <f t="shared" si="18"/>
        <v>('i2023110600055','2021','in2023110400005','3'),</v>
      </c>
      <c r="BT57" t="str">
        <f t="shared" si="19"/>
        <v>('i2023110600055','2021','in2023110400006','3'),</v>
      </c>
      <c r="BU57" t="str">
        <f t="shared" si="20"/>
        <v>('i2023110600055','2021','in2023110400007','3'),</v>
      </c>
      <c r="BV57" t="str">
        <f t="shared" si="21"/>
        <v>('i2023110600055','2021','in2023110400008','2'),</v>
      </c>
      <c r="BW57" t="str">
        <f t="shared" si="22"/>
        <v>('i2023110600055','2021','in2023110400009','2'),</v>
      </c>
      <c r="BX57" t="str">
        <f t="shared" si="23"/>
        <v>('i2023110600055','2021','in2023110400010','3'),</v>
      </c>
      <c r="BY57" t="str">
        <f t="shared" si="24"/>
        <v>('i2023110600055','2021','in2023110400011','2'),</v>
      </c>
      <c r="BZ57" t="str">
        <f t="shared" si="25"/>
        <v>('i2023110600055','2021','in2023110400012','3'),</v>
      </c>
      <c r="CA57" t="str">
        <f t="shared" si="26"/>
        <v>('i2023110600055','2021','in2023110400013','2'),</v>
      </c>
      <c r="CB57" t="str">
        <f t="shared" si="27"/>
        <v>('i2023110600055','2021','in2023110400014','2'),</v>
      </c>
      <c r="CC57" t="str">
        <f t="shared" si="28"/>
        <v>('i2023110600055','2021','in2023110400015','2'),</v>
      </c>
      <c r="CD57" t="str">
        <f t="shared" si="29"/>
        <v>('i2023110600055','2021','in2023110400016','2'),</v>
      </c>
      <c r="CE57" t="str">
        <f t="shared" si="30"/>
        <v>('i2023110600055','2021','in2023110400017','2'),</v>
      </c>
      <c r="CF57" t="str">
        <f t="shared" si="31"/>
        <v>('i2023110600055','2021','in2023110400018','2'),</v>
      </c>
      <c r="CG57" t="str">
        <f t="shared" si="32"/>
        <v>('i2023110600055','2021','in2023110400019','2'),</v>
      </c>
      <c r="CH57" t="str">
        <f t="shared" si="33"/>
        <v>('i2023110600055','2021','in2023110400020','2'),</v>
      </c>
      <c r="CI57" t="str">
        <f t="shared" si="34"/>
        <v>('i2023110600055','2021','in2023110400021','1'),</v>
      </c>
      <c r="CJ57" t="str">
        <f t="shared" si="35"/>
        <v>('i2023110600055','2021','in2023110400022','1'),</v>
      </c>
      <c r="CK57" t="str">
        <f t="shared" si="36"/>
        <v>('i2023110600055','2021','in2023110400023','1'),</v>
      </c>
      <c r="CL57" t="str">
        <f t="shared" si="37"/>
        <v>('i2023110600055','2021','in2023110400024','1'),</v>
      </c>
      <c r="CM57" t="str">
        <f t="shared" si="38"/>
        <v>('i2023110600055','2021','in2023110400025','2'),</v>
      </c>
      <c r="CN57" t="str">
        <f t="shared" si="39"/>
        <v>('i2023110600055','2021','in2023110400026','1'),</v>
      </c>
      <c r="CO57" t="str">
        <f t="shared" si="40"/>
        <v>('i2023110600055','2021','in2023110400027','1'),</v>
      </c>
      <c r="CP57" t="str">
        <f t="shared" si="41"/>
        <v>('i2023110600055','2021','in2023110400028','1'),</v>
      </c>
      <c r="CQ57" t="str">
        <f t="shared" si="42"/>
        <v>('i2023110600055','2021','in2023110400029','2'),</v>
      </c>
      <c r="CR57" t="str">
        <f t="shared" si="43"/>
        <v>('i2023110600055','2021','in2023110400030','2'),</v>
      </c>
      <c r="CS57" t="str">
        <f t="shared" si="44"/>
        <v>('i2023110600055','2021','in2023110400031','2'),</v>
      </c>
      <c r="CT57" t="str">
        <f t="shared" si="45"/>
        <v>('i2023110600055','2021','in2023110400032','1'),</v>
      </c>
      <c r="CU57" t="str">
        <f t="shared" si="46"/>
        <v>('i2023110600055','2021','in2023110400033','4'),</v>
      </c>
      <c r="CV57" t="str">
        <f t="shared" si="47"/>
        <v>('i2023110600055','2021','in2023110400034','4'),</v>
      </c>
      <c r="CW57" t="str">
        <f t="shared" si="48"/>
        <v>('i2023110600055','2021','in2023110400035','4'),</v>
      </c>
      <c r="CX57" t="str">
        <f t="shared" si="49"/>
        <v>('i2023110600055','2021','in2023110400036','4'),</v>
      </c>
      <c r="CY57" t="str">
        <f t="shared" si="50"/>
        <v>('i2023110600055','2021','in2023110400037','1'),</v>
      </c>
      <c r="CZ57" t="str">
        <f t="shared" si="51"/>
        <v>('i2023110600055','2021','in2023110400038','2'),</v>
      </c>
      <c r="DA57" t="str">
        <f t="shared" si="52"/>
        <v>('i2023110600055','2021','in2023110400039','1'),</v>
      </c>
      <c r="DB57" t="str">
        <f t="shared" si="53"/>
        <v>('i2023110600055','2021','in2023110400040','3'),</v>
      </c>
      <c r="DC57" t="str">
        <f t="shared" si="54"/>
        <v>('i2023110600055','2021','in2023110400041','3'),</v>
      </c>
      <c r="DD57" t="str">
        <f t="shared" si="55"/>
        <v>('i2023110600055','2021','in2023110400042','4'),</v>
      </c>
      <c r="DE57" t="str">
        <f t="shared" si="56"/>
        <v>('i2023110600055','2021','in2023110400043','2'),</v>
      </c>
      <c r="DF57" t="str">
        <f t="shared" si="57"/>
        <v>('i2023110600055','2021','in2023110400044','2'),</v>
      </c>
      <c r="DG57" t="str">
        <f t="shared" si="58"/>
        <v>('i2023110600055','2021','in2023110400045','4'),</v>
      </c>
      <c r="DH57" t="str">
        <f t="shared" si="59"/>
        <v>('i2023110600055','2021','in2023110400046','4'),</v>
      </c>
      <c r="DI57" t="str">
        <f t="shared" si="60"/>
        <v>('i2023110600055','2021','in2023110400047','3');</v>
      </c>
    </row>
    <row r="58" spans="1:113" x14ac:dyDescent="0.25">
      <c r="A58" s="4" t="str">
        <f>INDEX('instansi pusat'!$B$2:$C$623,MATCH(C58,'instansi pusat'!$D$2:$D$623,0),2)</f>
        <v>i2023110600056</v>
      </c>
      <c r="B58" s="4">
        <v>6521</v>
      </c>
      <c r="C58" s="4" t="s">
        <v>281</v>
      </c>
      <c r="D58">
        <v>2021</v>
      </c>
      <c r="E58" s="4">
        <v>3</v>
      </c>
      <c r="F58" s="4">
        <v>2</v>
      </c>
      <c r="G58" s="4">
        <v>4</v>
      </c>
      <c r="H58" s="4">
        <v>3</v>
      </c>
      <c r="I58" s="4">
        <v>3</v>
      </c>
      <c r="J58" s="4">
        <v>3</v>
      </c>
      <c r="K58" s="4">
        <v>3</v>
      </c>
      <c r="L58" s="4">
        <v>2</v>
      </c>
      <c r="M58" s="4">
        <v>1</v>
      </c>
      <c r="N58" s="4">
        <v>1</v>
      </c>
      <c r="O58" s="4">
        <v>2</v>
      </c>
      <c r="P58" s="4">
        <v>3</v>
      </c>
      <c r="Q58" s="4">
        <v>3</v>
      </c>
      <c r="R58" s="4">
        <v>1</v>
      </c>
      <c r="S58" s="4">
        <v>3</v>
      </c>
      <c r="T58" s="4">
        <v>2</v>
      </c>
      <c r="U58" s="4">
        <v>3</v>
      </c>
      <c r="V58" s="4">
        <v>3</v>
      </c>
      <c r="W58" s="4">
        <v>3</v>
      </c>
      <c r="X58" s="4">
        <v>3</v>
      </c>
      <c r="Y58" s="4">
        <v>1</v>
      </c>
      <c r="Z58" s="4">
        <v>2</v>
      </c>
      <c r="AA58" s="4">
        <v>2</v>
      </c>
      <c r="AB58" s="4">
        <v>3</v>
      </c>
      <c r="AC58" s="4">
        <v>1</v>
      </c>
      <c r="AD58" s="4">
        <v>1</v>
      </c>
      <c r="AE58" s="4">
        <v>3</v>
      </c>
      <c r="AF58" s="4">
        <v>3</v>
      </c>
      <c r="AG58" s="4">
        <v>2</v>
      </c>
      <c r="AH58" s="4">
        <v>2</v>
      </c>
      <c r="AI58" s="4">
        <v>2</v>
      </c>
      <c r="AJ58" s="4">
        <v>3</v>
      </c>
      <c r="AK58" s="4">
        <v>3</v>
      </c>
      <c r="AL58" s="4">
        <v>2</v>
      </c>
      <c r="AM58" s="4">
        <v>4</v>
      </c>
      <c r="AN58" s="4">
        <v>4</v>
      </c>
      <c r="AO58" s="4">
        <v>3</v>
      </c>
      <c r="AP58" s="4">
        <v>3</v>
      </c>
      <c r="AQ58" s="4">
        <v>1</v>
      </c>
      <c r="AR58" s="4">
        <v>2</v>
      </c>
      <c r="AS58" s="4">
        <v>4</v>
      </c>
      <c r="AT58" s="4">
        <v>2</v>
      </c>
      <c r="AU58" s="4">
        <v>5</v>
      </c>
      <c r="AV58" s="4">
        <v>4</v>
      </c>
      <c r="AW58" s="4">
        <v>4</v>
      </c>
      <c r="AX58" s="4">
        <v>4</v>
      </c>
      <c r="AY58" s="4">
        <v>3</v>
      </c>
      <c r="AZ58" s="3">
        <f t="shared" si="0"/>
        <v>2.5</v>
      </c>
      <c r="BA58" s="3">
        <f t="shared" si="1"/>
        <v>2.25</v>
      </c>
      <c r="BB58" s="3">
        <f t="shared" si="2"/>
        <v>2.75</v>
      </c>
      <c r="BC58" s="3">
        <f t="shared" si="3"/>
        <v>3</v>
      </c>
      <c r="BD58" s="3">
        <f t="shared" si="4"/>
        <v>2</v>
      </c>
      <c r="BE58" s="3">
        <f t="shared" si="5"/>
        <v>2</v>
      </c>
      <c r="BF58" s="3">
        <f t="shared" si="6"/>
        <v>2.9000000000000004</v>
      </c>
      <c r="BG58" s="3">
        <f t="shared" si="7"/>
        <v>3.6666666666666665</v>
      </c>
      <c r="BH58" s="3">
        <f t="shared" si="8"/>
        <v>2.5</v>
      </c>
      <c r="BI58" s="3">
        <f t="shared" si="9"/>
        <v>2.6</v>
      </c>
      <c r="BJ58" s="3">
        <f t="shared" si="10"/>
        <v>2</v>
      </c>
      <c r="BK58" s="3">
        <f t="shared" si="11"/>
        <v>3.2032967032967035</v>
      </c>
      <c r="BL58" s="3">
        <f t="shared" si="12"/>
        <v>2.7625000000000002</v>
      </c>
      <c r="BN58" t="s">
        <v>641</v>
      </c>
      <c r="BO58" t="str">
        <f t="shared" si="14"/>
        <v>('i2023110600056','2021','in2023110400001','3'),</v>
      </c>
      <c r="BP58" t="str">
        <f t="shared" si="15"/>
        <v>('i2023110600056','2021','in2023110400002','2'),</v>
      </c>
      <c r="BQ58" t="str">
        <f t="shared" si="16"/>
        <v>('i2023110600056','2021','in2023110400003','4'),</v>
      </c>
      <c r="BR58" t="str">
        <f t="shared" si="17"/>
        <v>('i2023110600056','2021','in2023110400004','3'),</v>
      </c>
      <c r="BS58" t="str">
        <f t="shared" si="18"/>
        <v>('i2023110600056','2021','in2023110400005','3'),</v>
      </c>
      <c r="BT58" t="str">
        <f t="shared" si="19"/>
        <v>('i2023110600056','2021','in2023110400006','3'),</v>
      </c>
      <c r="BU58" t="str">
        <f t="shared" si="20"/>
        <v>('i2023110600056','2021','in2023110400007','3'),</v>
      </c>
      <c r="BV58" t="str">
        <f t="shared" si="21"/>
        <v>('i2023110600056','2021','in2023110400008','2'),</v>
      </c>
      <c r="BW58" t="str">
        <f t="shared" si="22"/>
        <v>('i2023110600056','2021','in2023110400009','1'),</v>
      </c>
      <c r="BX58" t="str">
        <f t="shared" si="23"/>
        <v>('i2023110600056','2021','in2023110400010','1'),</v>
      </c>
      <c r="BY58" t="str">
        <f t="shared" si="24"/>
        <v>('i2023110600056','2021','in2023110400011','2'),</v>
      </c>
      <c r="BZ58" t="str">
        <f t="shared" si="25"/>
        <v>('i2023110600056','2021','in2023110400012','3'),</v>
      </c>
      <c r="CA58" t="str">
        <f t="shared" si="26"/>
        <v>('i2023110600056','2021','in2023110400013','3'),</v>
      </c>
      <c r="CB58" t="str">
        <f t="shared" si="27"/>
        <v>('i2023110600056','2021','in2023110400014','1'),</v>
      </c>
      <c r="CC58" t="str">
        <f t="shared" si="28"/>
        <v>('i2023110600056','2021','in2023110400015','3'),</v>
      </c>
      <c r="CD58" t="str">
        <f t="shared" si="29"/>
        <v>('i2023110600056','2021','in2023110400016','2'),</v>
      </c>
      <c r="CE58" t="str">
        <f t="shared" si="30"/>
        <v>('i2023110600056','2021','in2023110400017','3'),</v>
      </c>
      <c r="CF58" t="str">
        <f t="shared" si="31"/>
        <v>('i2023110600056','2021','in2023110400018','3'),</v>
      </c>
      <c r="CG58" t="str">
        <f t="shared" si="32"/>
        <v>('i2023110600056','2021','in2023110400019','3'),</v>
      </c>
      <c r="CH58" t="str">
        <f t="shared" si="33"/>
        <v>('i2023110600056','2021','in2023110400020','3'),</v>
      </c>
      <c r="CI58" t="str">
        <f t="shared" si="34"/>
        <v>('i2023110600056','2021','in2023110400021','1'),</v>
      </c>
      <c r="CJ58" t="str">
        <f t="shared" si="35"/>
        <v>('i2023110600056','2021','in2023110400022','2'),</v>
      </c>
      <c r="CK58" t="str">
        <f t="shared" si="36"/>
        <v>('i2023110600056','2021','in2023110400023','2'),</v>
      </c>
      <c r="CL58" t="str">
        <f t="shared" si="37"/>
        <v>('i2023110600056','2021','in2023110400024','3'),</v>
      </c>
      <c r="CM58" t="str">
        <f t="shared" si="38"/>
        <v>('i2023110600056','2021','in2023110400025','1'),</v>
      </c>
      <c r="CN58" t="str">
        <f t="shared" si="39"/>
        <v>('i2023110600056','2021','in2023110400026','1'),</v>
      </c>
      <c r="CO58" t="str">
        <f t="shared" si="40"/>
        <v>('i2023110600056','2021','in2023110400027','3'),</v>
      </c>
      <c r="CP58" t="str">
        <f t="shared" si="41"/>
        <v>('i2023110600056','2021','in2023110400028','3'),</v>
      </c>
      <c r="CQ58" t="str">
        <f t="shared" si="42"/>
        <v>('i2023110600056','2021','in2023110400029','2'),</v>
      </c>
      <c r="CR58" t="str">
        <f t="shared" si="43"/>
        <v>('i2023110600056','2021','in2023110400030','2'),</v>
      </c>
      <c r="CS58" t="str">
        <f t="shared" si="44"/>
        <v>('i2023110600056','2021','in2023110400031','2'),</v>
      </c>
      <c r="CT58" t="str">
        <f t="shared" si="45"/>
        <v>('i2023110600056','2021','in2023110400032','3'),</v>
      </c>
      <c r="CU58" t="str">
        <f t="shared" si="46"/>
        <v>('i2023110600056','2021','in2023110400033','3'),</v>
      </c>
      <c r="CV58" t="str">
        <f t="shared" si="47"/>
        <v>('i2023110600056','2021','in2023110400034','2'),</v>
      </c>
      <c r="CW58" t="str">
        <f t="shared" si="48"/>
        <v>('i2023110600056','2021','in2023110400035','4'),</v>
      </c>
      <c r="CX58" t="str">
        <f t="shared" si="49"/>
        <v>('i2023110600056','2021','in2023110400036','4'),</v>
      </c>
      <c r="CY58" t="str">
        <f t="shared" si="50"/>
        <v>('i2023110600056','2021','in2023110400037','3'),</v>
      </c>
      <c r="CZ58" t="str">
        <f t="shared" si="51"/>
        <v>('i2023110600056','2021','in2023110400038','3'),</v>
      </c>
      <c r="DA58" t="str">
        <f t="shared" si="52"/>
        <v>('i2023110600056','2021','in2023110400039','1'),</v>
      </c>
      <c r="DB58" t="str">
        <f t="shared" si="53"/>
        <v>('i2023110600056','2021','in2023110400040','2'),</v>
      </c>
      <c r="DC58" t="str">
        <f t="shared" si="54"/>
        <v>('i2023110600056','2021','in2023110400041','4'),</v>
      </c>
      <c r="DD58" t="str">
        <f t="shared" si="55"/>
        <v>('i2023110600056','2021','in2023110400042','2'),</v>
      </c>
      <c r="DE58" t="str">
        <f t="shared" si="56"/>
        <v>('i2023110600056','2021','in2023110400043','5'),</v>
      </c>
      <c r="DF58" t="str">
        <f t="shared" si="57"/>
        <v>('i2023110600056','2021','in2023110400044','4'),</v>
      </c>
      <c r="DG58" t="str">
        <f t="shared" si="58"/>
        <v>('i2023110600056','2021','in2023110400045','4'),</v>
      </c>
      <c r="DH58" t="str">
        <f t="shared" si="59"/>
        <v>('i2023110600056','2021','in2023110400046','4'),</v>
      </c>
      <c r="DI58" t="str">
        <f t="shared" si="60"/>
        <v>('i2023110600056','2021','in2023110400047','3');</v>
      </c>
    </row>
    <row r="59" spans="1:113" x14ac:dyDescent="0.25">
      <c r="A59" s="4" t="str">
        <f>INDEX('instansi pusat'!$B$2:$C$623,MATCH(C59,'instansi pusat'!$D$2:$D$623,0),2)</f>
        <v>i2023110600057</v>
      </c>
      <c r="B59" s="4">
        <v>6523</v>
      </c>
      <c r="C59" s="4" t="s">
        <v>704</v>
      </c>
      <c r="D59">
        <v>2021</v>
      </c>
      <c r="E59" s="4">
        <v>5</v>
      </c>
      <c r="F59" s="4">
        <v>3</v>
      </c>
      <c r="G59" s="4">
        <v>3</v>
      </c>
      <c r="H59" s="4">
        <v>3</v>
      </c>
      <c r="I59" s="4">
        <v>3</v>
      </c>
      <c r="J59" s="4">
        <v>4</v>
      </c>
      <c r="K59" s="4">
        <v>4</v>
      </c>
      <c r="L59" s="4">
        <v>4</v>
      </c>
      <c r="M59" s="4">
        <v>4</v>
      </c>
      <c r="N59" s="4">
        <v>2</v>
      </c>
      <c r="O59" s="4">
        <v>2</v>
      </c>
      <c r="P59" s="4">
        <v>3</v>
      </c>
      <c r="Q59" s="4">
        <v>1</v>
      </c>
      <c r="R59" s="4">
        <v>2</v>
      </c>
      <c r="S59" s="4">
        <v>2</v>
      </c>
      <c r="T59" s="4">
        <v>2</v>
      </c>
      <c r="U59" s="4">
        <v>2</v>
      </c>
      <c r="V59" s="4">
        <v>2</v>
      </c>
      <c r="W59" s="4">
        <v>2</v>
      </c>
      <c r="X59" s="4">
        <v>2</v>
      </c>
      <c r="Y59" s="4">
        <v>2</v>
      </c>
      <c r="Z59" s="4">
        <v>2</v>
      </c>
      <c r="AA59" s="4">
        <v>2</v>
      </c>
      <c r="AB59" s="4">
        <v>3</v>
      </c>
      <c r="AC59" s="4">
        <v>2</v>
      </c>
      <c r="AD59" s="4">
        <v>2</v>
      </c>
      <c r="AE59" s="4">
        <v>2</v>
      </c>
      <c r="AF59" s="4">
        <v>2</v>
      </c>
      <c r="AG59" s="4">
        <v>1</v>
      </c>
      <c r="AH59" s="4">
        <v>1</v>
      </c>
      <c r="AI59" s="4">
        <v>1</v>
      </c>
      <c r="AJ59" s="4">
        <v>3</v>
      </c>
      <c r="AK59" s="4">
        <v>3</v>
      </c>
      <c r="AL59" s="4">
        <v>3</v>
      </c>
      <c r="AM59" s="4">
        <v>4</v>
      </c>
      <c r="AN59" s="4">
        <v>3</v>
      </c>
      <c r="AO59" s="4">
        <v>4</v>
      </c>
      <c r="AP59" s="4">
        <v>3</v>
      </c>
      <c r="AQ59" s="4">
        <v>2</v>
      </c>
      <c r="AR59" s="4">
        <v>2</v>
      </c>
      <c r="AS59" s="4">
        <v>3</v>
      </c>
      <c r="AT59" s="4">
        <v>3</v>
      </c>
      <c r="AU59" s="4">
        <v>3</v>
      </c>
      <c r="AV59" s="4">
        <v>3</v>
      </c>
      <c r="AW59" s="4">
        <v>3</v>
      </c>
      <c r="AX59" s="4">
        <v>4</v>
      </c>
      <c r="AY59" s="4">
        <v>3</v>
      </c>
      <c r="AZ59" s="3">
        <f t="shared" si="0"/>
        <v>3.5</v>
      </c>
      <c r="BA59" s="3">
        <f t="shared" si="1"/>
        <v>2</v>
      </c>
      <c r="BB59" s="3">
        <f t="shared" si="2"/>
        <v>2</v>
      </c>
      <c r="BC59" s="3">
        <f t="shared" si="3"/>
        <v>2</v>
      </c>
      <c r="BD59" s="3">
        <f t="shared" si="4"/>
        <v>2.125</v>
      </c>
      <c r="BE59" s="3">
        <f t="shared" si="5"/>
        <v>1</v>
      </c>
      <c r="BF59" s="3">
        <f t="shared" si="6"/>
        <v>3</v>
      </c>
      <c r="BG59" s="3">
        <f t="shared" si="7"/>
        <v>3.1666666666666665</v>
      </c>
      <c r="BH59" s="3">
        <f t="shared" si="8"/>
        <v>3.5</v>
      </c>
      <c r="BI59" s="3">
        <f t="shared" si="9"/>
        <v>2</v>
      </c>
      <c r="BJ59" s="3">
        <f t="shared" si="10"/>
        <v>1.8181818181818181</v>
      </c>
      <c r="BK59" s="3">
        <f t="shared" si="11"/>
        <v>3.0659340659340657</v>
      </c>
      <c r="BL59" s="3">
        <f t="shared" si="12"/>
        <v>2.6500000000000004</v>
      </c>
      <c r="BN59" t="s">
        <v>641</v>
      </c>
      <c r="BO59" t="str">
        <f t="shared" si="14"/>
        <v>('i2023110600057','2021','in2023110400001','5'),</v>
      </c>
      <c r="BP59" t="str">
        <f t="shared" si="15"/>
        <v>('i2023110600057','2021','in2023110400002','3'),</v>
      </c>
      <c r="BQ59" t="str">
        <f t="shared" si="16"/>
        <v>('i2023110600057','2021','in2023110400003','3'),</v>
      </c>
      <c r="BR59" t="str">
        <f t="shared" si="17"/>
        <v>('i2023110600057','2021','in2023110400004','3'),</v>
      </c>
      <c r="BS59" t="str">
        <f t="shared" si="18"/>
        <v>('i2023110600057','2021','in2023110400005','3'),</v>
      </c>
      <c r="BT59" t="str">
        <f t="shared" si="19"/>
        <v>('i2023110600057','2021','in2023110400006','4'),</v>
      </c>
      <c r="BU59" t="str">
        <f t="shared" si="20"/>
        <v>('i2023110600057','2021','in2023110400007','4'),</v>
      </c>
      <c r="BV59" t="str">
        <f t="shared" si="21"/>
        <v>('i2023110600057','2021','in2023110400008','4'),</v>
      </c>
      <c r="BW59" t="str">
        <f t="shared" si="22"/>
        <v>('i2023110600057','2021','in2023110400009','4'),</v>
      </c>
      <c r="BX59" t="str">
        <f t="shared" si="23"/>
        <v>('i2023110600057','2021','in2023110400010','2'),</v>
      </c>
      <c r="BY59" t="str">
        <f t="shared" si="24"/>
        <v>('i2023110600057','2021','in2023110400011','2'),</v>
      </c>
      <c r="BZ59" t="str">
        <f t="shared" si="25"/>
        <v>('i2023110600057','2021','in2023110400012','3'),</v>
      </c>
      <c r="CA59" t="str">
        <f t="shared" si="26"/>
        <v>('i2023110600057','2021','in2023110400013','1'),</v>
      </c>
      <c r="CB59" t="str">
        <f t="shared" si="27"/>
        <v>('i2023110600057','2021','in2023110400014','2'),</v>
      </c>
      <c r="CC59" t="str">
        <f t="shared" si="28"/>
        <v>('i2023110600057','2021','in2023110400015','2'),</v>
      </c>
      <c r="CD59" t="str">
        <f t="shared" si="29"/>
        <v>('i2023110600057','2021','in2023110400016','2'),</v>
      </c>
      <c r="CE59" t="str">
        <f t="shared" si="30"/>
        <v>('i2023110600057','2021','in2023110400017','2'),</v>
      </c>
      <c r="CF59" t="str">
        <f t="shared" si="31"/>
        <v>('i2023110600057','2021','in2023110400018','2'),</v>
      </c>
      <c r="CG59" t="str">
        <f t="shared" si="32"/>
        <v>('i2023110600057','2021','in2023110400019','2'),</v>
      </c>
      <c r="CH59" t="str">
        <f t="shared" si="33"/>
        <v>('i2023110600057','2021','in2023110400020','2'),</v>
      </c>
      <c r="CI59" t="str">
        <f t="shared" si="34"/>
        <v>('i2023110600057','2021','in2023110400021','2'),</v>
      </c>
      <c r="CJ59" t="str">
        <f t="shared" si="35"/>
        <v>('i2023110600057','2021','in2023110400022','2'),</v>
      </c>
      <c r="CK59" t="str">
        <f t="shared" si="36"/>
        <v>('i2023110600057','2021','in2023110400023','2'),</v>
      </c>
      <c r="CL59" t="str">
        <f t="shared" si="37"/>
        <v>('i2023110600057','2021','in2023110400024','3'),</v>
      </c>
      <c r="CM59" t="str">
        <f t="shared" si="38"/>
        <v>('i2023110600057','2021','in2023110400025','2'),</v>
      </c>
      <c r="CN59" t="str">
        <f t="shared" si="39"/>
        <v>('i2023110600057','2021','in2023110400026','2'),</v>
      </c>
      <c r="CO59" t="str">
        <f t="shared" si="40"/>
        <v>('i2023110600057','2021','in2023110400027','2'),</v>
      </c>
      <c r="CP59" t="str">
        <f t="shared" si="41"/>
        <v>('i2023110600057','2021','in2023110400028','2'),</v>
      </c>
      <c r="CQ59" t="str">
        <f t="shared" si="42"/>
        <v>('i2023110600057','2021','in2023110400029','1'),</v>
      </c>
      <c r="CR59" t="str">
        <f t="shared" si="43"/>
        <v>('i2023110600057','2021','in2023110400030','1'),</v>
      </c>
      <c r="CS59" t="str">
        <f t="shared" si="44"/>
        <v>('i2023110600057','2021','in2023110400031','1'),</v>
      </c>
      <c r="CT59" t="str">
        <f t="shared" si="45"/>
        <v>('i2023110600057','2021','in2023110400032','3'),</v>
      </c>
      <c r="CU59" t="str">
        <f t="shared" si="46"/>
        <v>('i2023110600057','2021','in2023110400033','3'),</v>
      </c>
      <c r="CV59" t="str">
        <f t="shared" si="47"/>
        <v>('i2023110600057','2021','in2023110400034','3'),</v>
      </c>
      <c r="CW59" t="str">
        <f t="shared" si="48"/>
        <v>('i2023110600057','2021','in2023110400035','4'),</v>
      </c>
      <c r="CX59" t="str">
        <f t="shared" si="49"/>
        <v>('i2023110600057','2021','in2023110400036','3'),</v>
      </c>
      <c r="CY59" t="str">
        <f t="shared" si="50"/>
        <v>('i2023110600057','2021','in2023110400037','4'),</v>
      </c>
      <c r="CZ59" t="str">
        <f t="shared" si="51"/>
        <v>('i2023110600057','2021','in2023110400038','3'),</v>
      </c>
      <c r="DA59" t="str">
        <f t="shared" si="52"/>
        <v>('i2023110600057','2021','in2023110400039','2'),</v>
      </c>
      <c r="DB59" t="str">
        <f t="shared" si="53"/>
        <v>('i2023110600057','2021','in2023110400040','2'),</v>
      </c>
      <c r="DC59" t="str">
        <f t="shared" si="54"/>
        <v>('i2023110600057','2021','in2023110400041','3'),</v>
      </c>
      <c r="DD59" t="str">
        <f t="shared" si="55"/>
        <v>('i2023110600057','2021','in2023110400042','3'),</v>
      </c>
      <c r="DE59" t="str">
        <f t="shared" si="56"/>
        <v>('i2023110600057','2021','in2023110400043','3'),</v>
      </c>
      <c r="DF59" t="str">
        <f t="shared" si="57"/>
        <v>('i2023110600057','2021','in2023110400044','3'),</v>
      </c>
      <c r="DG59" t="str">
        <f t="shared" si="58"/>
        <v>('i2023110600057','2021','in2023110400045','3'),</v>
      </c>
      <c r="DH59" t="str">
        <f t="shared" si="59"/>
        <v>('i2023110600057','2021','in2023110400046','4'),</v>
      </c>
      <c r="DI59" t="str">
        <f t="shared" si="60"/>
        <v>('i2023110600057','2021','in2023110400047','3');</v>
      </c>
    </row>
    <row r="60" spans="1:113" x14ac:dyDescent="0.25">
      <c r="A60" s="4" t="str">
        <f>INDEX('instansi pusat'!$B$2:$C$623,MATCH(C60,'instansi pusat'!$D$2:$D$623,0),2)</f>
        <v>i2023110600058</v>
      </c>
      <c r="B60" s="4">
        <v>6529</v>
      </c>
      <c r="C60" s="4" t="s">
        <v>287</v>
      </c>
      <c r="D60">
        <v>2021</v>
      </c>
      <c r="E60" s="4">
        <v>4</v>
      </c>
      <c r="F60" s="4">
        <v>4</v>
      </c>
      <c r="G60" s="4">
        <v>4</v>
      </c>
      <c r="H60" s="4">
        <v>2</v>
      </c>
      <c r="I60" s="4">
        <v>4</v>
      </c>
      <c r="J60" s="4">
        <v>4</v>
      </c>
      <c r="K60" s="4">
        <v>3</v>
      </c>
      <c r="L60" s="4">
        <v>4</v>
      </c>
      <c r="M60" s="4">
        <v>4</v>
      </c>
      <c r="N60" s="4">
        <v>4</v>
      </c>
      <c r="O60" s="4">
        <v>4</v>
      </c>
      <c r="P60" s="4">
        <v>3</v>
      </c>
      <c r="Q60" s="4">
        <v>3</v>
      </c>
      <c r="R60" s="4">
        <v>4</v>
      </c>
      <c r="S60" s="4">
        <v>3</v>
      </c>
      <c r="T60" s="4">
        <v>3</v>
      </c>
      <c r="U60" s="4">
        <v>3</v>
      </c>
      <c r="V60" s="4">
        <v>3</v>
      </c>
      <c r="W60" s="4">
        <v>3</v>
      </c>
      <c r="X60" s="4">
        <v>3</v>
      </c>
      <c r="Y60" s="4">
        <v>3</v>
      </c>
      <c r="Z60" s="4">
        <v>2</v>
      </c>
      <c r="AA60" s="4">
        <v>2</v>
      </c>
      <c r="AB60" s="4">
        <v>2</v>
      </c>
      <c r="AC60" s="4">
        <v>2</v>
      </c>
      <c r="AD60" s="4">
        <v>1</v>
      </c>
      <c r="AE60" s="4">
        <v>2</v>
      </c>
      <c r="AF60" s="4">
        <v>2</v>
      </c>
      <c r="AG60" s="4">
        <v>1</v>
      </c>
      <c r="AH60" s="4">
        <v>2</v>
      </c>
      <c r="AI60" s="4">
        <v>3</v>
      </c>
      <c r="AJ60" s="4">
        <v>4</v>
      </c>
      <c r="AK60" s="4">
        <v>4</v>
      </c>
      <c r="AL60" s="4">
        <v>4</v>
      </c>
      <c r="AM60" s="4">
        <v>4</v>
      </c>
      <c r="AN60" s="4">
        <v>3</v>
      </c>
      <c r="AO60" s="4">
        <v>4</v>
      </c>
      <c r="AP60" s="4">
        <v>4</v>
      </c>
      <c r="AQ60" s="4">
        <v>2</v>
      </c>
      <c r="AR60" s="4">
        <v>4</v>
      </c>
      <c r="AS60" s="4">
        <v>4</v>
      </c>
      <c r="AT60" s="4">
        <v>4</v>
      </c>
      <c r="AU60" s="4">
        <v>4</v>
      </c>
      <c r="AV60" s="4">
        <v>4</v>
      </c>
      <c r="AW60" s="4">
        <v>3</v>
      </c>
      <c r="AX60" s="4">
        <v>4</v>
      </c>
      <c r="AY60" s="4">
        <v>4</v>
      </c>
      <c r="AZ60" s="3">
        <f t="shared" si="0"/>
        <v>3.7</v>
      </c>
      <c r="BA60" s="3">
        <f t="shared" si="1"/>
        <v>3.5</v>
      </c>
      <c r="BB60" s="3">
        <f t="shared" si="2"/>
        <v>3</v>
      </c>
      <c r="BC60" s="3">
        <f t="shared" si="3"/>
        <v>3</v>
      </c>
      <c r="BD60" s="3">
        <f t="shared" si="4"/>
        <v>2</v>
      </c>
      <c r="BE60" s="3">
        <f t="shared" si="5"/>
        <v>2</v>
      </c>
      <c r="BF60" s="3">
        <f t="shared" si="6"/>
        <v>3.7</v>
      </c>
      <c r="BG60" s="3">
        <f t="shared" si="7"/>
        <v>3.833333333333333</v>
      </c>
      <c r="BH60" s="3">
        <f t="shared" si="8"/>
        <v>3.7</v>
      </c>
      <c r="BI60" s="3">
        <f t="shared" si="9"/>
        <v>3.2000000000000006</v>
      </c>
      <c r="BJ60" s="3">
        <f t="shared" si="10"/>
        <v>2</v>
      </c>
      <c r="BK60" s="3">
        <f t="shared" si="11"/>
        <v>3.7527472527472527</v>
      </c>
      <c r="BL60" s="3">
        <f t="shared" si="12"/>
        <v>3.3185000000000002</v>
      </c>
      <c r="BN60" t="s">
        <v>641</v>
      </c>
      <c r="BO60" t="str">
        <f t="shared" si="14"/>
        <v>('i2023110600058','2021','in2023110400001','4'),</v>
      </c>
      <c r="BP60" t="str">
        <f t="shared" si="15"/>
        <v>('i2023110600058','2021','in2023110400002','4'),</v>
      </c>
      <c r="BQ60" t="str">
        <f t="shared" si="16"/>
        <v>('i2023110600058','2021','in2023110400003','4'),</v>
      </c>
      <c r="BR60" t="str">
        <f t="shared" si="17"/>
        <v>('i2023110600058','2021','in2023110400004','2'),</v>
      </c>
      <c r="BS60" t="str">
        <f t="shared" si="18"/>
        <v>('i2023110600058','2021','in2023110400005','4'),</v>
      </c>
      <c r="BT60" t="str">
        <f t="shared" si="19"/>
        <v>('i2023110600058','2021','in2023110400006','4'),</v>
      </c>
      <c r="BU60" t="str">
        <f t="shared" si="20"/>
        <v>('i2023110600058','2021','in2023110400007','3'),</v>
      </c>
      <c r="BV60" t="str">
        <f t="shared" si="21"/>
        <v>('i2023110600058','2021','in2023110400008','4'),</v>
      </c>
      <c r="BW60" t="str">
        <f t="shared" si="22"/>
        <v>('i2023110600058','2021','in2023110400009','4'),</v>
      </c>
      <c r="BX60" t="str">
        <f t="shared" si="23"/>
        <v>('i2023110600058','2021','in2023110400010','4'),</v>
      </c>
      <c r="BY60" t="str">
        <f t="shared" si="24"/>
        <v>('i2023110600058','2021','in2023110400011','4'),</v>
      </c>
      <c r="BZ60" t="str">
        <f t="shared" si="25"/>
        <v>('i2023110600058','2021','in2023110400012','3'),</v>
      </c>
      <c r="CA60" t="str">
        <f t="shared" si="26"/>
        <v>('i2023110600058','2021','in2023110400013','3'),</v>
      </c>
      <c r="CB60" t="str">
        <f t="shared" si="27"/>
        <v>('i2023110600058','2021','in2023110400014','4'),</v>
      </c>
      <c r="CC60" t="str">
        <f t="shared" si="28"/>
        <v>('i2023110600058','2021','in2023110400015','3'),</v>
      </c>
      <c r="CD60" t="str">
        <f t="shared" si="29"/>
        <v>('i2023110600058','2021','in2023110400016','3'),</v>
      </c>
      <c r="CE60" t="str">
        <f t="shared" si="30"/>
        <v>('i2023110600058','2021','in2023110400017','3'),</v>
      </c>
      <c r="CF60" t="str">
        <f t="shared" si="31"/>
        <v>('i2023110600058','2021','in2023110400018','3'),</v>
      </c>
      <c r="CG60" t="str">
        <f t="shared" si="32"/>
        <v>('i2023110600058','2021','in2023110400019','3'),</v>
      </c>
      <c r="CH60" t="str">
        <f t="shared" si="33"/>
        <v>('i2023110600058','2021','in2023110400020','3'),</v>
      </c>
      <c r="CI60" t="str">
        <f t="shared" si="34"/>
        <v>('i2023110600058','2021','in2023110400021','3'),</v>
      </c>
      <c r="CJ60" t="str">
        <f t="shared" si="35"/>
        <v>('i2023110600058','2021','in2023110400022','2'),</v>
      </c>
      <c r="CK60" t="str">
        <f t="shared" si="36"/>
        <v>('i2023110600058','2021','in2023110400023','2'),</v>
      </c>
      <c r="CL60" t="str">
        <f t="shared" si="37"/>
        <v>('i2023110600058','2021','in2023110400024','2'),</v>
      </c>
      <c r="CM60" t="str">
        <f t="shared" si="38"/>
        <v>('i2023110600058','2021','in2023110400025','2'),</v>
      </c>
      <c r="CN60" t="str">
        <f t="shared" si="39"/>
        <v>('i2023110600058','2021','in2023110400026','1'),</v>
      </c>
      <c r="CO60" t="str">
        <f t="shared" si="40"/>
        <v>('i2023110600058','2021','in2023110400027','2'),</v>
      </c>
      <c r="CP60" t="str">
        <f t="shared" si="41"/>
        <v>('i2023110600058','2021','in2023110400028','2'),</v>
      </c>
      <c r="CQ60" t="str">
        <f t="shared" si="42"/>
        <v>('i2023110600058','2021','in2023110400029','1'),</v>
      </c>
      <c r="CR60" t="str">
        <f t="shared" si="43"/>
        <v>('i2023110600058','2021','in2023110400030','2'),</v>
      </c>
      <c r="CS60" t="str">
        <f t="shared" si="44"/>
        <v>('i2023110600058','2021','in2023110400031','3'),</v>
      </c>
      <c r="CT60" t="str">
        <f t="shared" si="45"/>
        <v>('i2023110600058','2021','in2023110400032','4'),</v>
      </c>
      <c r="CU60" t="str">
        <f t="shared" si="46"/>
        <v>('i2023110600058','2021','in2023110400033','4'),</v>
      </c>
      <c r="CV60" t="str">
        <f t="shared" si="47"/>
        <v>('i2023110600058','2021','in2023110400034','4'),</v>
      </c>
      <c r="CW60" t="str">
        <f t="shared" si="48"/>
        <v>('i2023110600058','2021','in2023110400035','4'),</v>
      </c>
      <c r="CX60" t="str">
        <f t="shared" si="49"/>
        <v>('i2023110600058','2021','in2023110400036','3'),</v>
      </c>
      <c r="CY60" t="str">
        <f t="shared" si="50"/>
        <v>('i2023110600058','2021','in2023110400037','4'),</v>
      </c>
      <c r="CZ60" t="str">
        <f t="shared" si="51"/>
        <v>('i2023110600058','2021','in2023110400038','4'),</v>
      </c>
      <c r="DA60" t="str">
        <f t="shared" si="52"/>
        <v>('i2023110600058','2021','in2023110400039','2'),</v>
      </c>
      <c r="DB60" t="str">
        <f t="shared" si="53"/>
        <v>('i2023110600058','2021','in2023110400040','4'),</v>
      </c>
      <c r="DC60" t="str">
        <f t="shared" si="54"/>
        <v>('i2023110600058','2021','in2023110400041','4'),</v>
      </c>
      <c r="DD60" t="str">
        <f t="shared" si="55"/>
        <v>('i2023110600058','2021','in2023110400042','4'),</v>
      </c>
      <c r="DE60" t="str">
        <f t="shared" si="56"/>
        <v>('i2023110600058','2021','in2023110400043','4'),</v>
      </c>
      <c r="DF60" t="str">
        <f t="shared" si="57"/>
        <v>('i2023110600058','2021','in2023110400044','4'),</v>
      </c>
      <c r="DG60" t="str">
        <f t="shared" si="58"/>
        <v>('i2023110600058','2021','in2023110400045','3'),</v>
      </c>
      <c r="DH60" t="str">
        <f t="shared" si="59"/>
        <v>('i2023110600058','2021','in2023110400046','4'),</v>
      </c>
      <c r="DI60" t="str">
        <f t="shared" si="60"/>
        <v>('i2023110600058','2021','in2023110400047','4');</v>
      </c>
    </row>
    <row r="61" spans="1:113" x14ac:dyDescent="0.25">
      <c r="A61" s="4" t="str">
        <f>INDEX('instansi pusat'!$B$2:$C$623,MATCH(C61,'instansi pusat'!$D$2:$D$623,0),2)</f>
        <v>i2023110600059</v>
      </c>
      <c r="B61" s="4">
        <v>6572</v>
      </c>
      <c r="C61" s="4" t="s">
        <v>577</v>
      </c>
      <c r="D61">
        <v>2021</v>
      </c>
      <c r="E61" s="4">
        <v>5</v>
      </c>
      <c r="F61" s="4">
        <v>3</v>
      </c>
      <c r="G61" s="4">
        <v>3</v>
      </c>
      <c r="H61" s="4">
        <v>4</v>
      </c>
      <c r="I61" s="4">
        <v>3</v>
      </c>
      <c r="J61" s="4">
        <v>3</v>
      </c>
      <c r="K61" s="4">
        <v>3</v>
      </c>
      <c r="L61" s="4">
        <v>3</v>
      </c>
      <c r="M61" s="4">
        <v>3</v>
      </c>
      <c r="N61" s="4">
        <v>5</v>
      </c>
      <c r="O61" s="4">
        <v>2</v>
      </c>
      <c r="P61" s="4">
        <v>3</v>
      </c>
      <c r="Q61" s="4">
        <v>2</v>
      </c>
      <c r="R61" s="4">
        <v>2</v>
      </c>
      <c r="S61" s="4">
        <v>3</v>
      </c>
      <c r="T61" s="4">
        <v>2</v>
      </c>
      <c r="U61" s="4">
        <v>3</v>
      </c>
      <c r="V61" s="4">
        <v>2</v>
      </c>
      <c r="W61" s="4">
        <v>3</v>
      </c>
      <c r="X61" s="4">
        <v>3</v>
      </c>
      <c r="Y61" s="4">
        <v>1</v>
      </c>
      <c r="Z61" s="4">
        <v>2</v>
      </c>
      <c r="AA61" s="4">
        <v>2</v>
      </c>
      <c r="AB61" s="4">
        <v>2</v>
      </c>
      <c r="AC61" s="4">
        <v>2</v>
      </c>
      <c r="AD61" s="4">
        <v>2</v>
      </c>
      <c r="AE61" s="4">
        <v>1</v>
      </c>
      <c r="AF61" s="4">
        <v>2</v>
      </c>
      <c r="AG61" s="4">
        <v>1</v>
      </c>
      <c r="AH61" s="4">
        <v>2</v>
      </c>
      <c r="AI61" s="4">
        <v>1</v>
      </c>
      <c r="AJ61" s="4">
        <v>4</v>
      </c>
      <c r="AK61" s="4">
        <v>4</v>
      </c>
      <c r="AL61" s="4">
        <v>4</v>
      </c>
      <c r="AM61" s="4">
        <v>4</v>
      </c>
      <c r="AN61" s="4">
        <v>3</v>
      </c>
      <c r="AO61" s="4">
        <v>3</v>
      </c>
      <c r="AP61" s="4">
        <v>3</v>
      </c>
      <c r="AQ61" s="4">
        <v>2</v>
      </c>
      <c r="AR61" s="4">
        <v>3</v>
      </c>
      <c r="AS61" s="4">
        <v>3</v>
      </c>
      <c r="AT61" s="4">
        <v>3</v>
      </c>
      <c r="AU61" s="4">
        <v>3</v>
      </c>
      <c r="AV61" s="4">
        <v>4</v>
      </c>
      <c r="AW61" s="4">
        <v>4</v>
      </c>
      <c r="AX61" s="4">
        <v>4</v>
      </c>
      <c r="AY61" s="4">
        <v>4</v>
      </c>
      <c r="AZ61" s="3">
        <f t="shared" si="0"/>
        <v>3.5</v>
      </c>
      <c r="BA61" s="3">
        <f t="shared" si="1"/>
        <v>2.25</v>
      </c>
      <c r="BB61" s="3">
        <f t="shared" si="2"/>
        <v>2.5</v>
      </c>
      <c r="BC61" s="3">
        <f t="shared" si="3"/>
        <v>3</v>
      </c>
      <c r="BD61" s="3">
        <f t="shared" si="4"/>
        <v>1.75</v>
      </c>
      <c r="BE61" s="3">
        <f t="shared" si="5"/>
        <v>1.3333333333333333</v>
      </c>
      <c r="BF61" s="3">
        <f t="shared" si="6"/>
        <v>3.3000000000000003</v>
      </c>
      <c r="BG61" s="3">
        <f t="shared" si="7"/>
        <v>3.6666666666666665</v>
      </c>
      <c r="BH61" s="3">
        <f t="shared" si="8"/>
        <v>3.5</v>
      </c>
      <c r="BI61" s="3">
        <f t="shared" si="9"/>
        <v>2.5</v>
      </c>
      <c r="BJ61" s="3">
        <f t="shared" si="10"/>
        <v>1.6363636363636362</v>
      </c>
      <c r="BK61" s="3">
        <f t="shared" si="11"/>
        <v>3.4450549450549453</v>
      </c>
      <c r="BL61" s="3">
        <f t="shared" si="12"/>
        <v>2.9175000000000004</v>
      </c>
      <c r="BN61" t="s">
        <v>641</v>
      </c>
      <c r="BO61" t="str">
        <f t="shared" si="14"/>
        <v>('i2023110600059','2021','in2023110400001','5'),</v>
      </c>
      <c r="BP61" t="str">
        <f t="shared" si="15"/>
        <v>('i2023110600059','2021','in2023110400002','3'),</v>
      </c>
      <c r="BQ61" t="str">
        <f t="shared" si="16"/>
        <v>('i2023110600059','2021','in2023110400003','3'),</v>
      </c>
      <c r="BR61" t="str">
        <f t="shared" si="17"/>
        <v>('i2023110600059','2021','in2023110400004','4'),</v>
      </c>
      <c r="BS61" t="str">
        <f t="shared" si="18"/>
        <v>('i2023110600059','2021','in2023110400005','3'),</v>
      </c>
      <c r="BT61" t="str">
        <f t="shared" si="19"/>
        <v>('i2023110600059','2021','in2023110400006','3'),</v>
      </c>
      <c r="BU61" t="str">
        <f t="shared" si="20"/>
        <v>('i2023110600059','2021','in2023110400007','3'),</v>
      </c>
      <c r="BV61" t="str">
        <f t="shared" si="21"/>
        <v>('i2023110600059','2021','in2023110400008','3'),</v>
      </c>
      <c r="BW61" t="str">
        <f t="shared" si="22"/>
        <v>('i2023110600059','2021','in2023110400009','3'),</v>
      </c>
      <c r="BX61" t="str">
        <f t="shared" si="23"/>
        <v>('i2023110600059','2021','in2023110400010','5'),</v>
      </c>
      <c r="BY61" t="str">
        <f t="shared" si="24"/>
        <v>('i2023110600059','2021','in2023110400011','2'),</v>
      </c>
      <c r="BZ61" t="str">
        <f t="shared" si="25"/>
        <v>('i2023110600059','2021','in2023110400012','3'),</v>
      </c>
      <c r="CA61" t="str">
        <f t="shared" si="26"/>
        <v>('i2023110600059','2021','in2023110400013','2'),</v>
      </c>
      <c r="CB61" t="str">
        <f t="shared" si="27"/>
        <v>('i2023110600059','2021','in2023110400014','2'),</v>
      </c>
      <c r="CC61" t="str">
        <f t="shared" si="28"/>
        <v>('i2023110600059','2021','in2023110400015','3'),</v>
      </c>
      <c r="CD61" t="str">
        <f t="shared" si="29"/>
        <v>('i2023110600059','2021','in2023110400016','2'),</v>
      </c>
      <c r="CE61" t="str">
        <f t="shared" si="30"/>
        <v>('i2023110600059','2021','in2023110400017','3'),</v>
      </c>
      <c r="CF61" t="str">
        <f t="shared" si="31"/>
        <v>('i2023110600059','2021','in2023110400018','2'),</v>
      </c>
      <c r="CG61" t="str">
        <f t="shared" si="32"/>
        <v>('i2023110600059','2021','in2023110400019','3'),</v>
      </c>
      <c r="CH61" t="str">
        <f t="shared" si="33"/>
        <v>('i2023110600059','2021','in2023110400020','3'),</v>
      </c>
      <c r="CI61" t="str">
        <f t="shared" si="34"/>
        <v>('i2023110600059','2021','in2023110400021','1'),</v>
      </c>
      <c r="CJ61" t="str">
        <f t="shared" si="35"/>
        <v>('i2023110600059','2021','in2023110400022','2'),</v>
      </c>
      <c r="CK61" t="str">
        <f t="shared" si="36"/>
        <v>('i2023110600059','2021','in2023110400023','2'),</v>
      </c>
      <c r="CL61" t="str">
        <f t="shared" si="37"/>
        <v>('i2023110600059','2021','in2023110400024','2'),</v>
      </c>
      <c r="CM61" t="str">
        <f t="shared" si="38"/>
        <v>('i2023110600059','2021','in2023110400025','2'),</v>
      </c>
      <c r="CN61" t="str">
        <f t="shared" si="39"/>
        <v>('i2023110600059','2021','in2023110400026','2'),</v>
      </c>
      <c r="CO61" t="str">
        <f t="shared" si="40"/>
        <v>('i2023110600059','2021','in2023110400027','1'),</v>
      </c>
      <c r="CP61" t="str">
        <f t="shared" si="41"/>
        <v>('i2023110600059','2021','in2023110400028','2'),</v>
      </c>
      <c r="CQ61" t="str">
        <f t="shared" si="42"/>
        <v>('i2023110600059','2021','in2023110400029','1'),</v>
      </c>
      <c r="CR61" t="str">
        <f t="shared" si="43"/>
        <v>('i2023110600059','2021','in2023110400030','2'),</v>
      </c>
      <c r="CS61" t="str">
        <f t="shared" si="44"/>
        <v>('i2023110600059','2021','in2023110400031','1'),</v>
      </c>
      <c r="CT61" t="str">
        <f t="shared" si="45"/>
        <v>('i2023110600059','2021','in2023110400032','4'),</v>
      </c>
      <c r="CU61" t="str">
        <f t="shared" si="46"/>
        <v>('i2023110600059','2021','in2023110400033','4'),</v>
      </c>
      <c r="CV61" t="str">
        <f t="shared" si="47"/>
        <v>('i2023110600059','2021','in2023110400034','4'),</v>
      </c>
      <c r="CW61" t="str">
        <f t="shared" si="48"/>
        <v>('i2023110600059','2021','in2023110400035','4'),</v>
      </c>
      <c r="CX61" t="str">
        <f t="shared" si="49"/>
        <v>('i2023110600059','2021','in2023110400036','3'),</v>
      </c>
      <c r="CY61" t="str">
        <f t="shared" si="50"/>
        <v>('i2023110600059','2021','in2023110400037','3'),</v>
      </c>
      <c r="CZ61" t="str">
        <f t="shared" si="51"/>
        <v>('i2023110600059','2021','in2023110400038','3'),</v>
      </c>
      <c r="DA61" t="str">
        <f t="shared" si="52"/>
        <v>('i2023110600059','2021','in2023110400039','2'),</v>
      </c>
      <c r="DB61" t="str">
        <f t="shared" si="53"/>
        <v>('i2023110600059','2021','in2023110400040','3'),</v>
      </c>
      <c r="DC61" t="str">
        <f t="shared" si="54"/>
        <v>('i2023110600059','2021','in2023110400041','3'),</v>
      </c>
      <c r="DD61" t="str">
        <f t="shared" si="55"/>
        <v>('i2023110600059','2021','in2023110400042','3'),</v>
      </c>
      <c r="DE61" t="str">
        <f t="shared" si="56"/>
        <v>('i2023110600059','2021','in2023110400043','3'),</v>
      </c>
      <c r="DF61" t="str">
        <f t="shared" si="57"/>
        <v>('i2023110600059','2021','in2023110400044','4'),</v>
      </c>
      <c r="DG61" t="str">
        <f t="shared" si="58"/>
        <v>('i2023110600059','2021','in2023110400045','4'),</v>
      </c>
      <c r="DH61" t="str">
        <f t="shared" si="59"/>
        <v>('i2023110600059','2021','in2023110400046','4'),</v>
      </c>
      <c r="DI61" t="str">
        <f t="shared" si="60"/>
        <v>('i2023110600059','2021','in2023110400047','4');</v>
      </c>
    </row>
    <row r="62" spans="1:113" x14ac:dyDescent="0.25">
      <c r="A62" s="4" t="str">
        <f>INDEX('instansi pusat'!$B$2:$C$623,MATCH(C62,'instansi pusat'!$D$2:$D$623,0),2)</f>
        <v>i2023110600060</v>
      </c>
      <c r="B62" s="4">
        <v>6576</v>
      </c>
      <c r="C62" s="4" t="s">
        <v>581</v>
      </c>
      <c r="D62">
        <v>2021</v>
      </c>
      <c r="E62" s="4">
        <v>2</v>
      </c>
      <c r="F62" s="4">
        <v>2</v>
      </c>
      <c r="G62" s="4">
        <v>2</v>
      </c>
      <c r="H62" s="4">
        <v>2</v>
      </c>
      <c r="I62" s="4">
        <v>3</v>
      </c>
      <c r="J62" s="4">
        <v>3</v>
      </c>
      <c r="K62" s="4">
        <v>2</v>
      </c>
      <c r="L62" s="4">
        <v>3</v>
      </c>
      <c r="M62" s="4">
        <v>2</v>
      </c>
      <c r="N62" s="4">
        <v>3</v>
      </c>
      <c r="O62" s="4">
        <v>2</v>
      </c>
      <c r="P62" s="4">
        <v>3</v>
      </c>
      <c r="Q62" s="4">
        <v>2</v>
      </c>
      <c r="R62" s="4">
        <v>5</v>
      </c>
      <c r="S62" s="4">
        <v>3</v>
      </c>
      <c r="T62" s="4">
        <v>3</v>
      </c>
      <c r="U62" s="4">
        <v>3</v>
      </c>
      <c r="V62" s="4">
        <v>3</v>
      </c>
      <c r="W62" s="4">
        <v>4</v>
      </c>
      <c r="X62" s="4">
        <v>3</v>
      </c>
      <c r="Y62" s="4">
        <v>3</v>
      </c>
      <c r="Z62" s="4">
        <v>2</v>
      </c>
      <c r="AA62" s="4">
        <v>3</v>
      </c>
      <c r="AB62" s="4">
        <v>2</v>
      </c>
      <c r="AC62" s="4">
        <v>2</v>
      </c>
      <c r="AD62" s="4">
        <v>3</v>
      </c>
      <c r="AE62" s="4">
        <v>2</v>
      </c>
      <c r="AF62" s="4">
        <v>2</v>
      </c>
      <c r="AG62" s="4">
        <v>2</v>
      </c>
      <c r="AH62" s="4">
        <v>2</v>
      </c>
      <c r="AI62" s="4">
        <v>3</v>
      </c>
      <c r="AJ62" s="4">
        <v>4</v>
      </c>
      <c r="AK62" s="4">
        <v>4</v>
      </c>
      <c r="AL62" s="4">
        <v>4</v>
      </c>
      <c r="AM62" s="4">
        <v>4</v>
      </c>
      <c r="AN62" s="4">
        <v>4</v>
      </c>
      <c r="AO62" s="4">
        <v>4</v>
      </c>
      <c r="AP62" s="4">
        <v>3</v>
      </c>
      <c r="AQ62" s="4">
        <v>3</v>
      </c>
      <c r="AR62" s="4">
        <v>3</v>
      </c>
      <c r="AS62" s="4">
        <v>3</v>
      </c>
      <c r="AT62" s="4">
        <v>4</v>
      </c>
      <c r="AU62" s="4">
        <v>3</v>
      </c>
      <c r="AV62" s="4">
        <v>4</v>
      </c>
      <c r="AW62" s="4">
        <v>4</v>
      </c>
      <c r="AX62" s="4">
        <v>4</v>
      </c>
      <c r="AY62" s="4">
        <v>5</v>
      </c>
      <c r="AZ62" s="3">
        <f t="shared" si="0"/>
        <v>2.4000000000000004</v>
      </c>
      <c r="BA62" s="3">
        <f t="shared" si="1"/>
        <v>3</v>
      </c>
      <c r="BB62" s="3">
        <f t="shared" si="2"/>
        <v>3</v>
      </c>
      <c r="BC62" s="3">
        <f t="shared" si="3"/>
        <v>3.5</v>
      </c>
      <c r="BD62" s="3">
        <f t="shared" si="4"/>
        <v>2.375</v>
      </c>
      <c r="BE62" s="3">
        <f t="shared" si="5"/>
        <v>2.333333333333333</v>
      </c>
      <c r="BF62" s="3">
        <f t="shared" si="6"/>
        <v>3.6</v>
      </c>
      <c r="BG62" s="3">
        <f t="shared" si="7"/>
        <v>4</v>
      </c>
      <c r="BH62" s="3">
        <f t="shared" si="8"/>
        <v>2.4000000000000004</v>
      </c>
      <c r="BI62" s="3">
        <f t="shared" si="9"/>
        <v>3.1000000000000005</v>
      </c>
      <c r="BJ62" s="3">
        <f t="shared" si="10"/>
        <v>2.3636363636363633</v>
      </c>
      <c r="BK62" s="3">
        <f t="shared" si="11"/>
        <v>3.7582417582417582</v>
      </c>
      <c r="BL62" s="3">
        <f t="shared" si="12"/>
        <v>3.1870000000000003</v>
      </c>
      <c r="BN62" t="s">
        <v>641</v>
      </c>
      <c r="BO62" t="str">
        <f t="shared" si="14"/>
        <v>('i2023110600060','2021','in2023110400001','2'),</v>
      </c>
      <c r="BP62" t="str">
        <f t="shared" si="15"/>
        <v>('i2023110600060','2021','in2023110400002','2'),</v>
      </c>
      <c r="BQ62" t="str">
        <f t="shared" si="16"/>
        <v>('i2023110600060','2021','in2023110400003','2'),</v>
      </c>
      <c r="BR62" t="str">
        <f t="shared" si="17"/>
        <v>('i2023110600060','2021','in2023110400004','2'),</v>
      </c>
      <c r="BS62" t="str">
        <f t="shared" si="18"/>
        <v>('i2023110600060','2021','in2023110400005','3'),</v>
      </c>
      <c r="BT62" t="str">
        <f t="shared" si="19"/>
        <v>('i2023110600060','2021','in2023110400006','3'),</v>
      </c>
      <c r="BU62" t="str">
        <f t="shared" si="20"/>
        <v>('i2023110600060','2021','in2023110400007','2'),</v>
      </c>
      <c r="BV62" t="str">
        <f t="shared" si="21"/>
        <v>('i2023110600060','2021','in2023110400008','3'),</v>
      </c>
      <c r="BW62" t="str">
        <f t="shared" si="22"/>
        <v>('i2023110600060','2021','in2023110400009','2'),</v>
      </c>
      <c r="BX62" t="str">
        <f t="shared" si="23"/>
        <v>('i2023110600060','2021','in2023110400010','3'),</v>
      </c>
      <c r="BY62" t="str">
        <f t="shared" si="24"/>
        <v>('i2023110600060','2021','in2023110400011','2'),</v>
      </c>
      <c r="BZ62" t="str">
        <f t="shared" si="25"/>
        <v>('i2023110600060','2021','in2023110400012','3'),</v>
      </c>
      <c r="CA62" t="str">
        <f t="shared" si="26"/>
        <v>('i2023110600060','2021','in2023110400013','2'),</v>
      </c>
      <c r="CB62" t="str">
        <f t="shared" si="27"/>
        <v>('i2023110600060','2021','in2023110400014','5'),</v>
      </c>
      <c r="CC62" t="str">
        <f t="shared" si="28"/>
        <v>('i2023110600060','2021','in2023110400015','3'),</v>
      </c>
      <c r="CD62" t="str">
        <f t="shared" si="29"/>
        <v>('i2023110600060','2021','in2023110400016','3'),</v>
      </c>
      <c r="CE62" t="str">
        <f t="shared" si="30"/>
        <v>('i2023110600060','2021','in2023110400017','3'),</v>
      </c>
      <c r="CF62" t="str">
        <f t="shared" si="31"/>
        <v>('i2023110600060','2021','in2023110400018','3'),</v>
      </c>
      <c r="CG62" t="str">
        <f t="shared" si="32"/>
        <v>('i2023110600060','2021','in2023110400019','4'),</v>
      </c>
      <c r="CH62" t="str">
        <f t="shared" si="33"/>
        <v>('i2023110600060','2021','in2023110400020','3'),</v>
      </c>
      <c r="CI62" t="str">
        <f t="shared" si="34"/>
        <v>('i2023110600060','2021','in2023110400021','3'),</v>
      </c>
      <c r="CJ62" t="str">
        <f t="shared" si="35"/>
        <v>('i2023110600060','2021','in2023110400022','2'),</v>
      </c>
      <c r="CK62" t="str">
        <f t="shared" si="36"/>
        <v>('i2023110600060','2021','in2023110400023','3'),</v>
      </c>
      <c r="CL62" t="str">
        <f t="shared" si="37"/>
        <v>('i2023110600060','2021','in2023110400024','2'),</v>
      </c>
      <c r="CM62" t="str">
        <f t="shared" si="38"/>
        <v>('i2023110600060','2021','in2023110400025','2'),</v>
      </c>
      <c r="CN62" t="str">
        <f t="shared" si="39"/>
        <v>('i2023110600060','2021','in2023110400026','3'),</v>
      </c>
      <c r="CO62" t="str">
        <f t="shared" si="40"/>
        <v>('i2023110600060','2021','in2023110400027','2'),</v>
      </c>
      <c r="CP62" t="str">
        <f t="shared" si="41"/>
        <v>('i2023110600060','2021','in2023110400028','2'),</v>
      </c>
      <c r="CQ62" t="str">
        <f t="shared" si="42"/>
        <v>('i2023110600060','2021','in2023110400029','2'),</v>
      </c>
      <c r="CR62" t="str">
        <f t="shared" si="43"/>
        <v>('i2023110600060','2021','in2023110400030','2'),</v>
      </c>
      <c r="CS62" t="str">
        <f t="shared" si="44"/>
        <v>('i2023110600060','2021','in2023110400031','3'),</v>
      </c>
      <c r="CT62" t="str">
        <f t="shared" si="45"/>
        <v>('i2023110600060','2021','in2023110400032','4'),</v>
      </c>
      <c r="CU62" t="str">
        <f t="shared" si="46"/>
        <v>('i2023110600060','2021','in2023110400033','4'),</v>
      </c>
      <c r="CV62" t="str">
        <f t="shared" si="47"/>
        <v>('i2023110600060','2021','in2023110400034','4'),</v>
      </c>
      <c r="CW62" t="str">
        <f t="shared" si="48"/>
        <v>('i2023110600060','2021','in2023110400035','4'),</v>
      </c>
      <c r="CX62" t="str">
        <f t="shared" si="49"/>
        <v>('i2023110600060','2021','in2023110400036','4'),</v>
      </c>
      <c r="CY62" t="str">
        <f t="shared" si="50"/>
        <v>('i2023110600060','2021','in2023110400037','4'),</v>
      </c>
      <c r="CZ62" t="str">
        <f t="shared" si="51"/>
        <v>('i2023110600060','2021','in2023110400038','3'),</v>
      </c>
      <c r="DA62" t="str">
        <f t="shared" si="52"/>
        <v>('i2023110600060','2021','in2023110400039','3'),</v>
      </c>
      <c r="DB62" t="str">
        <f t="shared" si="53"/>
        <v>('i2023110600060','2021','in2023110400040','3'),</v>
      </c>
      <c r="DC62" t="str">
        <f t="shared" si="54"/>
        <v>('i2023110600060','2021','in2023110400041','3'),</v>
      </c>
      <c r="DD62" t="str">
        <f t="shared" si="55"/>
        <v>('i2023110600060','2021','in2023110400042','4'),</v>
      </c>
      <c r="DE62" t="str">
        <f t="shared" si="56"/>
        <v>('i2023110600060','2021','in2023110400043','3'),</v>
      </c>
      <c r="DF62" t="str">
        <f t="shared" si="57"/>
        <v>('i2023110600060','2021','in2023110400044','4'),</v>
      </c>
      <c r="DG62" t="str">
        <f t="shared" si="58"/>
        <v>('i2023110600060','2021','in2023110400045','4'),</v>
      </c>
      <c r="DH62" t="str">
        <f t="shared" si="59"/>
        <v>('i2023110600060','2021','in2023110400046','4'),</v>
      </c>
      <c r="DI62" t="str">
        <f t="shared" si="60"/>
        <v>('i2023110600060','2021','in2023110400047','5');</v>
      </c>
    </row>
    <row r="63" spans="1:113" x14ac:dyDescent="0.25">
      <c r="A63" s="4" t="str">
        <f>INDEX('instansi pusat'!$B$2:$C$623,MATCH(C63,'instansi pusat'!$D$2:$D$623,0),2)</f>
        <v>i2023110600061</v>
      </c>
      <c r="B63" s="4">
        <v>6605</v>
      </c>
      <c r="C63" s="4" t="s">
        <v>292</v>
      </c>
      <c r="D63">
        <v>2021</v>
      </c>
      <c r="E63" s="4">
        <v>3</v>
      </c>
      <c r="F63" s="4">
        <v>3</v>
      </c>
      <c r="G63" s="4">
        <v>3</v>
      </c>
      <c r="H63" s="4">
        <v>2</v>
      </c>
      <c r="I63" s="4">
        <v>2</v>
      </c>
      <c r="J63" s="4">
        <v>2</v>
      </c>
      <c r="K63" s="4">
        <v>2</v>
      </c>
      <c r="L63" s="4">
        <v>2</v>
      </c>
      <c r="M63" s="4">
        <v>2</v>
      </c>
      <c r="N63" s="4">
        <v>4</v>
      </c>
      <c r="O63" s="4">
        <v>2</v>
      </c>
      <c r="P63" s="4">
        <v>3</v>
      </c>
      <c r="Q63" s="4">
        <v>1</v>
      </c>
      <c r="R63" s="4">
        <v>1</v>
      </c>
      <c r="S63" s="4">
        <v>2</v>
      </c>
      <c r="T63" s="4">
        <v>2</v>
      </c>
      <c r="U63" s="4">
        <v>1</v>
      </c>
      <c r="V63" s="4">
        <v>1</v>
      </c>
      <c r="W63" s="4">
        <v>3</v>
      </c>
      <c r="X63" s="4">
        <v>2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  <c r="AG63" s="4">
        <v>1</v>
      </c>
      <c r="AH63" s="4">
        <v>1</v>
      </c>
      <c r="AI63" s="4">
        <v>1</v>
      </c>
      <c r="AJ63" s="4">
        <v>4</v>
      </c>
      <c r="AK63" s="4">
        <v>4</v>
      </c>
      <c r="AL63" s="4">
        <v>3</v>
      </c>
      <c r="AM63" s="4">
        <v>4</v>
      </c>
      <c r="AN63" s="4">
        <v>3</v>
      </c>
      <c r="AO63" s="4">
        <v>1</v>
      </c>
      <c r="AP63" s="4">
        <v>2</v>
      </c>
      <c r="AQ63" s="4">
        <v>3</v>
      </c>
      <c r="AR63" s="4">
        <v>3</v>
      </c>
      <c r="AS63" s="4">
        <v>3</v>
      </c>
      <c r="AT63" s="4">
        <v>2</v>
      </c>
      <c r="AU63" s="4">
        <v>4</v>
      </c>
      <c r="AV63" s="4">
        <v>4</v>
      </c>
      <c r="AW63" s="4">
        <v>3</v>
      </c>
      <c r="AX63" s="4">
        <v>4</v>
      </c>
      <c r="AY63" s="4">
        <v>3</v>
      </c>
      <c r="AZ63" s="3">
        <f t="shared" si="0"/>
        <v>2.5</v>
      </c>
      <c r="BA63" s="3">
        <f t="shared" si="1"/>
        <v>1.75</v>
      </c>
      <c r="BB63" s="3">
        <f t="shared" si="2"/>
        <v>1.5</v>
      </c>
      <c r="BC63" s="3">
        <f t="shared" si="3"/>
        <v>2.5</v>
      </c>
      <c r="BD63" s="3">
        <f t="shared" si="4"/>
        <v>1</v>
      </c>
      <c r="BE63" s="3">
        <f t="shared" si="5"/>
        <v>1</v>
      </c>
      <c r="BF63" s="3">
        <f t="shared" si="6"/>
        <v>3</v>
      </c>
      <c r="BG63" s="3">
        <f t="shared" si="7"/>
        <v>3.333333333333333</v>
      </c>
      <c r="BH63" s="3">
        <f t="shared" si="8"/>
        <v>2.5</v>
      </c>
      <c r="BI63" s="3">
        <f t="shared" si="9"/>
        <v>1.8000000000000003</v>
      </c>
      <c r="BJ63" s="3">
        <f t="shared" si="10"/>
        <v>1</v>
      </c>
      <c r="BK63" s="3">
        <f t="shared" si="11"/>
        <v>3.1318681318681314</v>
      </c>
      <c r="BL63" s="3">
        <f t="shared" si="12"/>
        <v>2.3650000000000002</v>
      </c>
      <c r="BN63" t="s">
        <v>641</v>
      </c>
      <c r="BO63" t="str">
        <f t="shared" si="14"/>
        <v>('i2023110600061','2021','in2023110400001','3'),</v>
      </c>
      <c r="BP63" t="str">
        <f t="shared" si="15"/>
        <v>('i2023110600061','2021','in2023110400002','3'),</v>
      </c>
      <c r="BQ63" t="str">
        <f t="shared" si="16"/>
        <v>('i2023110600061','2021','in2023110400003','3'),</v>
      </c>
      <c r="BR63" t="str">
        <f t="shared" si="17"/>
        <v>('i2023110600061','2021','in2023110400004','2'),</v>
      </c>
      <c r="BS63" t="str">
        <f t="shared" si="18"/>
        <v>('i2023110600061','2021','in2023110400005','2'),</v>
      </c>
      <c r="BT63" t="str">
        <f t="shared" si="19"/>
        <v>('i2023110600061','2021','in2023110400006','2'),</v>
      </c>
      <c r="BU63" t="str">
        <f t="shared" si="20"/>
        <v>('i2023110600061','2021','in2023110400007','2'),</v>
      </c>
      <c r="BV63" t="str">
        <f t="shared" si="21"/>
        <v>('i2023110600061','2021','in2023110400008','2'),</v>
      </c>
      <c r="BW63" t="str">
        <f t="shared" si="22"/>
        <v>('i2023110600061','2021','in2023110400009','2'),</v>
      </c>
      <c r="BX63" t="str">
        <f t="shared" si="23"/>
        <v>('i2023110600061','2021','in2023110400010','4'),</v>
      </c>
      <c r="BY63" t="str">
        <f t="shared" si="24"/>
        <v>('i2023110600061','2021','in2023110400011','2'),</v>
      </c>
      <c r="BZ63" t="str">
        <f t="shared" si="25"/>
        <v>('i2023110600061','2021','in2023110400012','3'),</v>
      </c>
      <c r="CA63" t="str">
        <f t="shared" si="26"/>
        <v>('i2023110600061','2021','in2023110400013','1'),</v>
      </c>
      <c r="CB63" t="str">
        <f t="shared" si="27"/>
        <v>('i2023110600061','2021','in2023110400014','1'),</v>
      </c>
      <c r="CC63" t="str">
        <f t="shared" si="28"/>
        <v>('i2023110600061','2021','in2023110400015','2'),</v>
      </c>
      <c r="CD63" t="str">
        <f t="shared" si="29"/>
        <v>('i2023110600061','2021','in2023110400016','2'),</v>
      </c>
      <c r="CE63" t="str">
        <f t="shared" si="30"/>
        <v>('i2023110600061','2021','in2023110400017','1'),</v>
      </c>
      <c r="CF63" t="str">
        <f t="shared" si="31"/>
        <v>('i2023110600061','2021','in2023110400018','1'),</v>
      </c>
      <c r="CG63" t="str">
        <f t="shared" si="32"/>
        <v>('i2023110600061','2021','in2023110400019','3'),</v>
      </c>
      <c r="CH63" t="str">
        <f t="shared" si="33"/>
        <v>('i2023110600061','2021','in2023110400020','2'),</v>
      </c>
      <c r="CI63" t="str">
        <f t="shared" si="34"/>
        <v>('i2023110600061','2021','in2023110400021','1'),</v>
      </c>
      <c r="CJ63" t="str">
        <f t="shared" si="35"/>
        <v>('i2023110600061','2021','in2023110400022','1'),</v>
      </c>
      <c r="CK63" t="str">
        <f t="shared" si="36"/>
        <v>('i2023110600061','2021','in2023110400023','1'),</v>
      </c>
      <c r="CL63" t="str">
        <f t="shared" si="37"/>
        <v>('i2023110600061','2021','in2023110400024','1'),</v>
      </c>
      <c r="CM63" t="str">
        <f t="shared" si="38"/>
        <v>('i2023110600061','2021','in2023110400025','1'),</v>
      </c>
      <c r="CN63" t="str">
        <f t="shared" si="39"/>
        <v>('i2023110600061','2021','in2023110400026','1'),</v>
      </c>
      <c r="CO63" t="str">
        <f t="shared" si="40"/>
        <v>('i2023110600061','2021','in2023110400027','1'),</v>
      </c>
      <c r="CP63" t="str">
        <f t="shared" si="41"/>
        <v>('i2023110600061','2021','in2023110400028','1'),</v>
      </c>
      <c r="CQ63" t="str">
        <f t="shared" si="42"/>
        <v>('i2023110600061','2021','in2023110400029','1'),</v>
      </c>
      <c r="CR63" t="str">
        <f t="shared" si="43"/>
        <v>('i2023110600061','2021','in2023110400030','1'),</v>
      </c>
      <c r="CS63" t="str">
        <f t="shared" si="44"/>
        <v>('i2023110600061','2021','in2023110400031','1'),</v>
      </c>
      <c r="CT63" t="str">
        <f t="shared" si="45"/>
        <v>('i2023110600061','2021','in2023110400032','4'),</v>
      </c>
      <c r="CU63" t="str">
        <f t="shared" si="46"/>
        <v>('i2023110600061','2021','in2023110400033','4'),</v>
      </c>
      <c r="CV63" t="str">
        <f t="shared" si="47"/>
        <v>('i2023110600061','2021','in2023110400034','3'),</v>
      </c>
      <c r="CW63" t="str">
        <f t="shared" si="48"/>
        <v>('i2023110600061','2021','in2023110400035','4'),</v>
      </c>
      <c r="CX63" t="str">
        <f t="shared" si="49"/>
        <v>('i2023110600061','2021','in2023110400036','3'),</v>
      </c>
      <c r="CY63" t="str">
        <f t="shared" si="50"/>
        <v>('i2023110600061','2021','in2023110400037','1'),</v>
      </c>
      <c r="CZ63" t="str">
        <f t="shared" si="51"/>
        <v>('i2023110600061','2021','in2023110400038','2'),</v>
      </c>
      <c r="DA63" t="str">
        <f t="shared" si="52"/>
        <v>('i2023110600061','2021','in2023110400039','3'),</v>
      </c>
      <c r="DB63" t="str">
        <f t="shared" si="53"/>
        <v>('i2023110600061','2021','in2023110400040','3'),</v>
      </c>
      <c r="DC63" t="str">
        <f t="shared" si="54"/>
        <v>('i2023110600061','2021','in2023110400041','3'),</v>
      </c>
      <c r="DD63" t="str">
        <f t="shared" si="55"/>
        <v>('i2023110600061','2021','in2023110400042','2'),</v>
      </c>
      <c r="DE63" t="str">
        <f t="shared" si="56"/>
        <v>('i2023110600061','2021','in2023110400043','4'),</v>
      </c>
      <c r="DF63" t="str">
        <f t="shared" si="57"/>
        <v>('i2023110600061','2021','in2023110400044','4'),</v>
      </c>
      <c r="DG63" t="str">
        <f t="shared" si="58"/>
        <v>('i2023110600061','2021','in2023110400045','3'),</v>
      </c>
      <c r="DH63" t="str">
        <f t="shared" si="59"/>
        <v>('i2023110600061','2021','in2023110400046','4'),</v>
      </c>
      <c r="DI63" t="str">
        <f t="shared" si="60"/>
        <v>('i2023110600061','2021','in2023110400047','3');</v>
      </c>
    </row>
    <row r="64" spans="1:113" x14ac:dyDescent="0.25">
      <c r="A64" s="4" t="str">
        <f>INDEX('instansi pusat'!$B$2:$C$623,MATCH(C64,'instansi pusat'!$D$2:$D$623,0),2)</f>
        <v>i2023110600062</v>
      </c>
      <c r="B64" s="4">
        <v>6608</v>
      </c>
      <c r="C64" s="4" t="s">
        <v>295</v>
      </c>
      <c r="D64">
        <v>2021</v>
      </c>
      <c r="E64" s="4">
        <v>2</v>
      </c>
      <c r="F64" s="4">
        <v>2</v>
      </c>
      <c r="G64" s="4">
        <v>4</v>
      </c>
      <c r="H64" s="4">
        <v>1</v>
      </c>
      <c r="I64" s="4">
        <v>3</v>
      </c>
      <c r="J64" s="4">
        <v>3</v>
      </c>
      <c r="K64" s="4">
        <v>3</v>
      </c>
      <c r="L64" s="4">
        <v>3</v>
      </c>
      <c r="M64" s="4">
        <v>3</v>
      </c>
      <c r="N64" s="4">
        <v>3</v>
      </c>
      <c r="O64" s="4">
        <v>2</v>
      </c>
      <c r="P64" s="4">
        <v>3</v>
      </c>
      <c r="Q64" s="4">
        <v>2</v>
      </c>
      <c r="R64" s="4">
        <v>3</v>
      </c>
      <c r="S64" s="4">
        <v>1</v>
      </c>
      <c r="T64" s="4">
        <v>3</v>
      </c>
      <c r="U64" s="4">
        <v>1</v>
      </c>
      <c r="V64" s="4">
        <v>1</v>
      </c>
      <c r="W64" s="4">
        <v>1</v>
      </c>
      <c r="X64" s="4">
        <v>2</v>
      </c>
      <c r="Y64" s="4">
        <v>1</v>
      </c>
      <c r="Z64" s="4">
        <v>1</v>
      </c>
      <c r="AA64" s="4">
        <v>2</v>
      </c>
      <c r="AB64" s="4">
        <v>2</v>
      </c>
      <c r="AC64" s="4">
        <v>1</v>
      </c>
      <c r="AD64" s="4">
        <v>1</v>
      </c>
      <c r="AE64" s="4">
        <v>1</v>
      </c>
      <c r="AF64" s="4">
        <v>1</v>
      </c>
      <c r="AG64" s="4">
        <v>1</v>
      </c>
      <c r="AH64" s="4">
        <v>1</v>
      </c>
      <c r="AI64" s="4">
        <v>1</v>
      </c>
      <c r="AJ64" s="4">
        <v>4</v>
      </c>
      <c r="AK64" s="4">
        <v>4</v>
      </c>
      <c r="AL64" s="4">
        <v>4</v>
      </c>
      <c r="AM64" s="4">
        <v>4</v>
      </c>
      <c r="AN64" s="4">
        <v>4</v>
      </c>
      <c r="AO64" s="4">
        <v>1</v>
      </c>
      <c r="AP64" s="4">
        <v>3</v>
      </c>
      <c r="AQ64" s="4">
        <v>1</v>
      </c>
      <c r="AR64" s="4">
        <v>3</v>
      </c>
      <c r="AS64" s="4">
        <v>1</v>
      </c>
      <c r="AT64" s="4">
        <v>4</v>
      </c>
      <c r="AU64" s="4">
        <v>2</v>
      </c>
      <c r="AV64" s="4">
        <v>2</v>
      </c>
      <c r="AW64" s="4">
        <v>2</v>
      </c>
      <c r="AX64" s="4">
        <v>4</v>
      </c>
      <c r="AY64" s="4">
        <v>4</v>
      </c>
      <c r="AZ64" s="3">
        <f t="shared" si="0"/>
        <v>2.7</v>
      </c>
      <c r="BA64" s="3">
        <f t="shared" si="1"/>
        <v>2.5</v>
      </c>
      <c r="BB64" s="3">
        <f t="shared" si="2"/>
        <v>1.5</v>
      </c>
      <c r="BC64" s="3">
        <f t="shared" si="3"/>
        <v>1.5</v>
      </c>
      <c r="BD64" s="3">
        <f t="shared" si="4"/>
        <v>1.25</v>
      </c>
      <c r="BE64" s="3">
        <f t="shared" si="5"/>
        <v>1</v>
      </c>
      <c r="BF64" s="3">
        <f t="shared" si="6"/>
        <v>2.9000000000000004</v>
      </c>
      <c r="BG64" s="3">
        <f t="shared" si="7"/>
        <v>3</v>
      </c>
      <c r="BH64" s="3">
        <f t="shared" si="8"/>
        <v>2.7</v>
      </c>
      <c r="BI64" s="3">
        <f t="shared" si="9"/>
        <v>1.9000000000000001</v>
      </c>
      <c r="BJ64" s="3">
        <f t="shared" si="10"/>
        <v>1.1818181818181819</v>
      </c>
      <c r="BK64" s="3">
        <f t="shared" si="11"/>
        <v>2.9395604395604398</v>
      </c>
      <c r="BL64" s="3">
        <f t="shared" si="12"/>
        <v>2.3585000000000003</v>
      </c>
      <c r="BN64" t="s">
        <v>641</v>
      </c>
      <c r="BO64" t="str">
        <f t="shared" si="14"/>
        <v>('i2023110600062','2021','in2023110400001','2'),</v>
      </c>
      <c r="BP64" t="str">
        <f t="shared" si="15"/>
        <v>('i2023110600062','2021','in2023110400002','2'),</v>
      </c>
      <c r="BQ64" t="str">
        <f t="shared" si="16"/>
        <v>('i2023110600062','2021','in2023110400003','4'),</v>
      </c>
      <c r="BR64" t="str">
        <f t="shared" si="17"/>
        <v>('i2023110600062','2021','in2023110400004','1'),</v>
      </c>
      <c r="BS64" t="str">
        <f t="shared" si="18"/>
        <v>('i2023110600062','2021','in2023110400005','3'),</v>
      </c>
      <c r="BT64" t="str">
        <f t="shared" si="19"/>
        <v>('i2023110600062','2021','in2023110400006','3'),</v>
      </c>
      <c r="BU64" t="str">
        <f t="shared" si="20"/>
        <v>('i2023110600062','2021','in2023110400007','3'),</v>
      </c>
      <c r="BV64" t="str">
        <f t="shared" si="21"/>
        <v>('i2023110600062','2021','in2023110400008','3'),</v>
      </c>
      <c r="BW64" t="str">
        <f t="shared" si="22"/>
        <v>('i2023110600062','2021','in2023110400009','3'),</v>
      </c>
      <c r="BX64" t="str">
        <f t="shared" si="23"/>
        <v>('i2023110600062','2021','in2023110400010','3'),</v>
      </c>
      <c r="BY64" t="str">
        <f t="shared" si="24"/>
        <v>('i2023110600062','2021','in2023110400011','2'),</v>
      </c>
      <c r="BZ64" t="str">
        <f t="shared" si="25"/>
        <v>('i2023110600062','2021','in2023110400012','3'),</v>
      </c>
      <c r="CA64" t="str">
        <f t="shared" si="26"/>
        <v>('i2023110600062','2021','in2023110400013','2'),</v>
      </c>
      <c r="CB64" t="str">
        <f t="shared" si="27"/>
        <v>('i2023110600062','2021','in2023110400014','3'),</v>
      </c>
      <c r="CC64" t="str">
        <f t="shared" si="28"/>
        <v>('i2023110600062','2021','in2023110400015','1'),</v>
      </c>
      <c r="CD64" t="str">
        <f t="shared" si="29"/>
        <v>('i2023110600062','2021','in2023110400016','3'),</v>
      </c>
      <c r="CE64" t="str">
        <f t="shared" si="30"/>
        <v>('i2023110600062','2021','in2023110400017','1'),</v>
      </c>
      <c r="CF64" t="str">
        <f t="shared" si="31"/>
        <v>('i2023110600062','2021','in2023110400018','1'),</v>
      </c>
      <c r="CG64" t="str">
        <f t="shared" si="32"/>
        <v>('i2023110600062','2021','in2023110400019','1'),</v>
      </c>
      <c r="CH64" t="str">
        <f t="shared" si="33"/>
        <v>('i2023110600062','2021','in2023110400020','2'),</v>
      </c>
      <c r="CI64" t="str">
        <f t="shared" si="34"/>
        <v>('i2023110600062','2021','in2023110400021','1'),</v>
      </c>
      <c r="CJ64" t="str">
        <f t="shared" si="35"/>
        <v>('i2023110600062','2021','in2023110400022','1'),</v>
      </c>
      <c r="CK64" t="str">
        <f t="shared" si="36"/>
        <v>('i2023110600062','2021','in2023110400023','2'),</v>
      </c>
      <c r="CL64" t="str">
        <f t="shared" si="37"/>
        <v>('i2023110600062','2021','in2023110400024','2'),</v>
      </c>
      <c r="CM64" t="str">
        <f t="shared" si="38"/>
        <v>('i2023110600062','2021','in2023110400025','1'),</v>
      </c>
      <c r="CN64" t="str">
        <f t="shared" si="39"/>
        <v>('i2023110600062','2021','in2023110400026','1'),</v>
      </c>
      <c r="CO64" t="str">
        <f t="shared" si="40"/>
        <v>('i2023110600062','2021','in2023110400027','1'),</v>
      </c>
      <c r="CP64" t="str">
        <f t="shared" si="41"/>
        <v>('i2023110600062','2021','in2023110400028','1'),</v>
      </c>
      <c r="CQ64" t="str">
        <f t="shared" si="42"/>
        <v>('i2023110600062','2021','in2023110400029','1'),</v>
      </c>
      <c r="CR64" t="str">
        <f t="shared" si="43"/>
        <v>('i2023110600062','2021','in2023110400030','1'),</v>
      </c>
      <c r="CS64" t="str">
        <f t="shared" si="44"/>
        <v>('i2023110600062','2021','in2023110400031','1'),</v>
      </c>
      <c r="CT64" t="str">
        <f t="shared" si="45"/>
        <v>('i2023110600062','2021','in2023110400032','4'),</v>
      </c>
      <c r="CU64" t="str">
        <f t="shared" si="46"/>
        <v>('i2023110600062','2021','in2023110400033','4'),</v>
      </c>
      <c r="CV64" t="str">
        <f t="shared" si="47"/>
        <v>('i2023110600062','2021','in2023110400034','4'),</v>
      </c>
      <c r="CW64" t="str">
        <f t="shared" si="48"/>
        <v>('i2023110600062','2021','in2023110400035','4'),</v>
      </c>
      <c r="CX64" t="str">
        <f t="shared" si="49"/>
        <v>('i2023110600062','2021','in2023110400036','4'),</v>
      </c>
      <c r="CY64" t="str">
        <f t="shared" si="50"/>
        <v>('i2023110600062','2021','in2023110400037','1'),</v>
      </c>
      <c r="CZ64" t="str">
        <f t="shared" si="51"/>
        <v>('i2023110600062','2021','in2023110400038','3'),</v>
      </c>
      <c r="DA64" t="str">
        <f t="shared" si="52"/>
        <v>('i2023110600062','2021','in2023110400039','1'),</v>
      </c>
      <c r="DB64" t="str">
        <f t="shared" si="53"/>
        <v>('i2023110600062','2021','in2023110400040','3'),</v>
      </c>
      <c r="DC64" t="str">
        <f t="shared" si="54"/>
        <v>('i2023110600062','2021','in2023110400041','1'),</v>
      </c>
      <c r="DD64" t="str">
        <f t="shared" si="55"/>
        <v>('i2023110600062','2021','in2023110400042','4'),</v>
      </c>
      <c r="DE64" t="str">
        <f t="shared" si="56"/>
        <v>('i2023110600062','2021','in2023110400043','2'),</v>
      </c>
      <c r="DF64" t="str">
        <f t="shared" si="57"/>
        <v>('i2023110600062','2021','in2023110400044','2'),</v>
      </c>
      <c r="DG64" t="str">
        <f t="shared" si="58"/>
        <v>('i2023110600062','2021','in2023110400045','2'),</v>
      </c>
      <c r="DH64" t="str">
        <f t="shared" si="59"/>
        <v>('i2023110600062','2021','in2023110400046','4'),</v>
      </c>
      <c r="DI64" t="str">
        <f t="shared" si="60"/>
        <v>('i2023110600062','2021','in2023110400047','4');</v>
      </c>
    </row>
    <row r="65" spans="1:113" x14ac:dyDescent="0.25">
      <c r="A65" s="4" t="str">
        <f>INDEX('instansi pusat'!$B$2:$C$623,MATCH(C65,'instansi pusat'!$D$2:$D$623,0),2)</f>
        <v>i2023110600063</v>
      </c>
      <c r="B65" s="4">
        <v>6705</v>
      </c>
      <c r="C65" s="4" t="s">
        <v>315</v>
      </c>
      <c r="D65">
        <v>2021</v>
      </c>
      <c r="E65" s="4">
        <v>2</v>
      </c>
      <c r="F65" s="4">
        <v>3</v>
      </c>
      <c r="G65" s="4">
        <v>2</v>
      </c>
      <c r="H65" s="4">
        <v>2</v>
      </c>
      <c r="I65" s="4">
        <v>2</v>
      </c>
      <c r="J65" s="4">
        <v>2</v>
      </c>
      <c r="K65" s="4">
        <v>2</v>
      </c>
      <c r="L65" s="4">
        <v>2</v>
      </c>
      <c r="M65" s="4">
        <v>2</v>
      </c>
      <c r="N65" s="4">
        <v>3</v>
      </c>
      <c r="O65" s="4">
        <v>2</v>
      </c>
      <c r="P65" s="4">
        <v>3</v>
      </c>
      <c r="Q65" s="4">
        <v>2</v>
      </c>
      <c r="R65" s="4">
        <v>2</v>
      </c>
      <c r="S65" s="4">
        <v>2</v>
      </c>
      <c r="T65" s="4">
        <v>2</v>
      </c>
      <c r="U65" s="4">
        <v>2</v>
      </c>
      <c r="V65" s="4">
        <v>1</v>
      </c>
      <c r="W65" s="4">
        <v>3</v>
      </c>
      <c r="X65" s="4">
        <v>2</v>
      </c>
      <c r="Y65" s="4">
        <v>2</v>
      </c>
      <c r="Z65" s="4">
        <v>2</v>
      </c>
      <c r="AA65" s="4">
        <v>1</v>
      </c>
      <c r="AB65" s="4">
        <v>2</v>
      </c>
      <c r="AC65" s="4">
        <v>2</v>
      </c>
      <c r="AD65" s="4">
        <v>2</v>
      </c>
      <c r="AE65" s="4">
        <v>2</v>
      </c>
      <c r="AF65" s="4">
        <v>2</v>
      </c>
      <c r="AG65" s="4">
        <v>1</v>
      </c>
      <c r="AH65" s="4">
        <v>2</v>
      </c>
      <c r="AI65" s="4">
        <v>1</v>
      </c>
      <c r="AJ65" s="4">
        <v>3</v>
      </c>
      <c r="AK65" s="4">
        <v>3</v>
      </c>
      <c r="AL65" s="4">
        <v>3</v>
      </c>
      <c r="AM65" s="4">
        <v>4</v>
      </c>
      <c r="AN65" s="4">
        <v>2</v>
      </c>
      <c r="AO65" s="4">
        <v>3</v>
      </c>
      <c r="AP65" s="4">
        <v>2</v>
      </c>
      <c r="AQ65" s="4">
        <v>2</v>
      </c>
      <c r="AR65" s="4">
        <v>3</v>
      </c>
      <c r="AS65" s="4">
        <v>3</v>
      </c>
      <c r="AT65" s="4">
        <v>4</v>
      </c>
      <c r="AU65" s="4">
        <v>2</v>
      </c>
      <c r="AV65" s="4">
        <v>2</v>
      </c>
      <c r="AW65" s="4">
        <v>3</v>
      </c>
      <c r="AX65" s="4">
        <v>3</v>
      </c>
      <c r="AY65" s="4">
        <v>2</v>
      </c>
      <c r="AZ65" s="3">
        <f t="shared" si="0"/>
        <v>2.2000000000000002</v>
      </c>
      <c r="BA65" s="3">
        <f t="shared" si="1"/>
        <v>2.25</v>
      </c>
      <c r="BB65" s="3">
        <f t="shared" si="2"/>
        <v>1.75</v>
      </c>
      <c r="BC65" s="3">
        <f t="shared" si="3"/>
        <v>2.5</v>
      </c>
      <c r="BD65" s="3">
        <f t="shared" si="4"/>
        <v>1.875</v>
      </c>
      <c r="BE65" s="3">
        <f t="shared" si="5"/>
        <v>1.3333333333333333</v>
      </c>
      <c r="BF65" s="3">
        <f t="shared" si="6"/>
        <v>2.8000000000000003</v>
      </c>
      <c r="BG65" s="3">
        <f t="shared" si="7"/>
        <v>2.6666666666666665</v>
      </c>
      <c r="BH65" s="3">
        <f t="shared" si="8"/>
        <v>2.2000000000000002</v>
      </c>
      <c r="BI65" s="3">
        <f t="shared" si="9"/>
        <v>2.1</v>
      </c>
      <c r="BJ65" s="3">
        <f t="shared" si="10"/>
        <v>1.7272727272727273</v>
      </c>
      <c r="BK65" s="3">
        <f t="shared" si="11"/>
        <v>2.7472527472527473</v>
      </c>
      <c r="BL65" s="3">
        <f t="shared" si="12"/>
        <v>2.3460000000000001</v>
      </c>
      <c r="BN65" t="s">
        <v>641</v>
      </c>
      <c r="BO65" t="str">
        <f t="shared" si="14"/>
        <v>('i2023110600063','2021','in2023110400001','2'),</v>
      </c>
      <c r="BP65" t="str">
        <f t="shared" si="15"/>
        <v>('i2023110600063','2021','in2023110400002','3'),</v>
      </c>
      <c r="BQ65" t="str">
        <f t="shared" si="16"/>
        <v>('i2023110600063','2021','in2023110400003','2'),</v>
      </c>
      <c r="BR65" t="str">
        <f t="shared" si="17"/>
        <v>('i2023110600063','2021','in2023110400004','2'),</v>
      </c>
      <c r="BS65" t="str">
        <f t="shared" si="18"/>
        <v>('i2023110600063','2021','in2023110400005','2'),</v>
      </c>
      <c r="BT65" t="str">
        <f t="shared" si="19"/>
        <v>('i2023110600063','2021','in2023110400006','2'),</v>
      </c>
      <c r="BU65" t="str">
        <f t="shared" si="20"/>
        <v>('i2023110600063','2021','in2023110400007','2'),</v>
      </c>
      <c r="BV65" t="str">
        <f t="shared" si="21"/>
        <v>('i2023110600063','2021','in2023110400008','2'),</v>
      </c>
      <c r="BW65" t="str">
        <f t="shared" si="22"/>
        <v>('i2023110600063','2021','in2023110400009','2'),</v>
      </c>
      <c r="BX65" t="str">
        <f t="shared" si="23"/>
        <v>('i2023110600063','2021','in2023110400010','3'),</v>
      </c>
      <c r="BY65" t="str">
        <f t="shared" si="24"/>
        <v>('i2023110600063','2021','in2023110400011','2'),</v>
      </c>
      <c r="BZ65" t="str">
        <f t="shared" si="25"/>
        <v>('i2023110600063','2021','in2023110400012','3'),</v>
      </c>
      <c r="CA65" t="str">
        <f t="shared" si="26"/>
        <v>('i2023110600063','2021','in2023110400013','2'),</v>
      </c>
      <c r="CB65" t="str">
        <f t="shared" si="27"/>
        <v>('i2023110600063','2021','in2023110400014','2'),</v>
      </c>
      <c r="CC65" t="str">
        <f t="shared" si="28"/>
        <v>('i2023110600063','2021','in2023110400015','2'),</v>
      </c>
      <c r="CD65" t="str">
        <f t="shared" si="29"/>
        <v>('i2023110600063','2021','in2023110400016','2'),</v>
      </c>
      <c r="CE65" t="str">
        <f t="shared" si="30"/>
        <v>('i2023110600063','2021','in2023110400017','2'),</v>
      </c>
      <c r="CF65" t="str">
        <f t="shared" si="31"/>
        <v>('i2023110600063','2021','in2023110400018','1'),</v>
      </c>
      <c r="CG65" t="str">
        <f t="shared" si="32"/>
        <v>('i2023110600063','2021','in2023110400019','3'),</v>
      </c>
      <c r="CH65" t="str">
        <f t="shared" si="33"/>
        <v>('i2023110600063','2021','in2023110400020','2'),</v>
      </c>
      <c r="CI65" t="str">
        <f t="shared" si="34"/>
        <v>('i2023110600063','2021','in2023110400021','2'),</v>
      </c>
      <c r="CJ65" t="str">
        <f t="shared" si="35"/>
        <v>('i2023110600063','2021','in2023110400022','2'),</v>
      </c>
      <c r="CK65" t="str">
        <f t="shared" si="36"/>
        <v>('i2023110600063','2021','in2023110400023','1'),</v>
      </c>
      <c r="CL65" t="str">
        <f t="shared" si="37"/>
        <v>('i2023110600063','2021','in2023110400024','2'),</v>
      </c>
      <c r="CM65" t="str">
        <f t="shared" si="38"/>
        <v>('i2023110600063','2021','in2023110400025','2'),</v>
      </c>
      <c r="CN65" t="str">
        <f t="shared" si="39"/>
        <v>('i2023110600063','2021','in2023110400026','2'),</v>
      </c>
      <c r="CO65" t="str">
        <f t="shared" si="40"/>
        <v>('i2023110600063','2021','in2023110400027','2'),</v>
      </c>
      <c r="CP65" t="str">
        <f t="shared" si="41"/>
        <v>('i2023110600063','2021','in2023110400028','2'),</v>
      </c>
      <c r="CQ65" t="str">
        <f t="shared" si="42"/>
        <v>('i2023110600063','2021','in2023110400029','1'),</v>
      </c>
      <c r="CR65" t="str">
        <f t="shared" si="43"/>
        <v>('i2023110600063','2021','in2023110400030','2'),</v>
      </c>
      <c r="CS65" t="str">
        <f t="shared" si="44"/>
        <v>('i2023110600063','2021','in2023110400031','1'),</v>
      </c>
      <c r="CT65" t="str">
        <f t="shared" si="45"/>
        <v>('i2023110600063','2021','in2023110400032','3'),</v>
      </c>
      <c r="CU65" t="str">
        <f t="shared" si="46"/>
        <v>('i2023110600063','2021','in2023110400033','3'),</v>
      </c>
      <c r="CV65" t="str">
        <f t="shared" si="47"/>
        <v>('i2023110600063','2021','in2023110400034','3'),</v>
      </c>
      <c r="CW65" t="str">
        <f t="shared" si="48"/>
        <v>('i2023110600063','2021','in2023110400035','4'),</v>
      </c>
      <c r="CX65" t="str">
        <f t="shared" si="49"/>
        <v>('i2023110600063','2021','in2023110400036','2'),</v>
      </c>
      <c r="CY65" t="str">
        <f t="shared" si="50"/>
        <v>('i2023110600063','2021','in2023110400037','3'),</v>
      </c>
      <c r="CZ65" t="str">
        <f t="shared" si="51"/>
        <v>('i2023110600063','2021','in2023110400038','2'),</v>
      </c>
      <c r="DA65" t="str">
        <f t="shared" si="52"/>
        <v>('i2023110600063','2021','in2023110400039','2'),</v>
      </c>
      <c r="DB65" t="str">
        <f t="shared" si="53"/>
        <v>('i2023110600063','2021','in2023110400040','3'),</v>
      </c>
      <c r="DC65" t="str">
        <f t="shared" si="54"/>
        <v>('i2023110600063','2021','in2023110400041','3'),</v>
      </c>
      <c r="DD65" t="str">
        <f t="shared" si="55"/>
        <v>('i2023110600063','2021','in2023110400042','4'),</v>
      </c>
      <c r="DE65" t="str">
        <f t="shared" si="56"/>
        <v>('i2023110600063','2021','in2023110400043','2'),</v>
      </c>
      <c r="DF65" t="str">
        <f t="shared" si="57"/>
        <v>('i2023110600063','2021','in2023110400044','2'),</v>
      </c>
      <c r="DG65" t="str">
        <f t="shared" si="58"/>
        <v>('i2023110600063','2021','in2023110400045','3'),</v>
      </c>
      <c r="DH65" t="str">
        <f t="shared" si="59"/>
        <v>('i2023110600063','2021','in2023110400046','3'),</v>
      </c>
      <c r="DI65" t="str">
        <f t="shared" si="60"/>
        <v>('i2023110600063','2021','in2023110400047','2');</v>
      </c>
    </row>
    <row r="66" spans="1:113" x14ac:dyDescent="0.25">
      <c r="A66" s="4" t="str">
        <f>INDEX('instansi pusat'!$B$2:$C$623,MATCH(C66,'instansi pusat'!$D$2:$D$623,0),2)</f>
        <v>i2023110600064</v>
      </c>
      <c r="B66" s="4">
        <v>6708</v>
      </c>
      <c r="C66" s="4" t="s">
        <v>318</v>
      </c>
      <c r="D66">
        <v>2021</v>
      </c>
      <c r="E66" s="4">
        <v>3</v>
      </c>
      <c r="F66" s="4">
        <v>3</v>
      </c>
      <c r="G66" s="4">
        <v>3</v>
      </c>
      <c r="H66" s="4">
        <v>3</v>
      </c>
      <c r="I66" s="4">
        <v>3</v>
      </c>
      <c r="J66" s="4">
        <v>3</v>
      </c>
      <c r="K66" s="4">
        <v>3</v>
      </c>
      <c r="L66" s="4">
        <v>2</v>
      </c>
      <c r="M66" s="4">
        <v>2</v>
      </c>
      <c r="N66" s="4">
        <v>3</v>
      </c>
      <c r="O66" s="4">
        <v>2</v>
      </c>
      <c r="P66" s="4">
        <v>3</v>
      </c>
      <c r="Q66" s="4">
        <v>2</v>
      </c>
      <c r="R66" s="4">
        <v>3</v>
      </c>
      <c r="S66" s="4">
        <v>1</v>
      </c>
      <c r="T66" s="4">
        <v>1</v>
      </c>
      <c r="U66" s="4">
        <v>1</v>
      </c>
      <c r="V66" s="4">
        <v>1</v>
      </c>
      <c r="W66" s="4">
        <v>2</v>
      </c>
      <c r="X66" s="4">
        <v>1</v>
      </c>
      <c r="Y66" s="4">
        <v>1</v>
      </c>
      <c r="Z66" s="4">
        <v>1</v>
      </c>
      <c r="AA66" s="4">
        <v>2</v>
      </c>
      <c r="AB66" s="4">
        <v>1</v>
      </c>
      <c r="AC66" s="4">
        <v>1</v>
      </c>
      <c r="AD66" s="4">
        <v>1</v>
      </c>
      <c r="AE66" s="4">
        <v>1</v>
      </c>
      <c r="AF66" s="4">
        <v>1</v>
      </c>
      <c r="AG66" s="4">
        <v>1</v>
      </c>
      <c r="AH66" s="4">
        <v>1</v>
      </c>
      <c r="AI66" s="4">
        <v>1</v>
      </c>
      <c r="AJ66" s="4">
        <v>3</v>
      </c>
      <c r="AK66" s="4">
        <v>4</v>
      </c>
      <c r="AL66" s="4">
        <v>4</v>
      </c>
      <c r="AM66" s="4">
        <v>4</v>
      </c>
      <c r="AN66" s="4">
        <v>2</v>
      </c>
      <c r="AO66" s="4">
        <v>1</v>
      </c>
      <c r="AP66" s="4">
        <v>3</v>
      </c>
      <c r="AQ66" s="4">
        <v>3</v>
      </c>
      <c r="AR66" s="4">
        <v>3</v>
      </c>
      <c r="AS66" s="4">
        <v>3</v>
      </c>
      <c r="AT66" s="4">
        <v>4</v>
      </c>
      <c r="AU66" s="4">
        <v>3</v>
      </c>
      <c r="AV66" s="4">
        <v>2</v>
      </c>
      <c r="AW66" s="4">
        <v>2</v>
      </c>
      <c r="AX66" s="4">
        <v>3</v>
      </c>
      <c r="AY66" s="4">
        <v>2</v>
      </c>
      <c r="AZ66" s="3">
        <f t="shared" si="0"/>
        <v>2.8000000000000003</v>
      </c>
      <c r="BA66" s="3">
        <f t="shared" si="1"/>
        <v>2.5</v>
      </c>
      <c r="BB66" s="3">
        <f t="shared" si="2"/>
        <v>1</v>
      </c>
      <c r="BC66" s="3">
        <f t="shared" si="3"/>
        <v>1.5</v>
      </c>
      <c r="BD66" s="3">
        <f t="shared" si="4"/>
        <v>1.125</v>
      </c>
      <c r="BE66" s="3">
        <f t="shared" si="5"/>
        <v>1</v>
      </c>
      <c r="BF66" s="3">
        <f t="shared" si="6"/>
        <v>3</v>
      </c>
      <c r="BG66" s="3">
        <f t="shared" si="7"/>
        <v>2.6666666666666665</v>
      </c>
      <c r="BH66" s="3">
        <f t="shared" si="8"/>
        <v>2.8000000000000003</v>
      </c>
      <c r="BI66" s="3">
        <f t="shared" si="9"/>
        <v>1.7</v>
      </c>
      <c r="BJ66" s="3">
        <f t="shared" si="10"/>
        <v>1.0909090909090908</v>
      </c>
      <c r="BK66" s="3">
        <f t="shared" si="11"/>
        <v>2.8681318681318677</v>
      </c>
      <c r="BL66" s="3">
        <f t="shared" si="12"/>
        <v>2.274</v>
      </c>
      <c r="BN66" t="s">
        <v>641</v>
      </c>
      <c r="BO66" t="str">
        <f t="shared" si="14"/>
        <v>('i2023110600064','2021','in2023110400001','3'),</v>
      </c>
      <c r="BP66" t="str">
        <f t="shared" si="15"/>
        <v>('i2023110600064','2021','in2023110400002','3'),</v>
      </c>
      <c r="BQ66" t="str">
        <f t="shared" si="16"/>
        <v>('i2023110600064','2021','in2023110400003','3'),</v>
      </c>
      <c r="BR66" t="str">
        <f t="shared" si="17"/>
        <v>('i2023110600064','2021','in2023110400004','3'),</v>
      </c>
      <c r="BS66" t="str">
        <f t="shared" si="18"/>
        <v>('i2023110600064','2021','in2023110400005','3'),</v>
      </c>
      <c r="BT66" t="str">
        <f t="shared" si="19"/>
        <v>('i2023110600064','2021','in2023110400006','3'),</v>
      </c>
      <c r="BU66" t="str">
        <f t="shared" si="20"/>
        <v>('i2023110600064','2021','in2023110400007','3'),</v>
      </c>
      <c r="BV66" t="str">
        <f t="shared" si="21"/>
        <v>('i2023110600064','2021','in2023110400008','2'),</v>
      </c>
      <c r="BW66" t="str">
        <f t="shared" si="22"/>
        <v>('i2023110600064','2021','in2023110400009','2'),</v>
      </c>
      <c r="BX66" t="str">
        <f t="shared" si="23"/>
        <v>('i2023110600064','2021','in2023110400010','3'),</v>
      </c>
      <c r="BY66" t="str">
        <f t="shared" si="24"/>
        <v>('i2023110600064','2021','in2023110400011','2'),</v>
      </c>
      <c r="BZ66" t="str">
        <f t="shared" si="25"/>
        <v>('i2023110600064','2021','in2023110400012','3'),</v>
      </c>
      <c r="CA66" t="str">
        <f t="shared" si="26"/>
        <v>('i2023110600064','2021','in2023110400013','2'),</v>
      </c>
      <c r="CB66" t="str">
        <f t="shared" si="27"/>
        <v>('i2023110600064','2021','in2023110400014','3'),</v>
      </c>
      <c r="CC66" t="str">
        <f t="shared" si="28"/>
        <v>('i2023110600064','2021','in2023110400015','1'),</v>
      </c>
      <c r="CD66" t="str">
        <f t="shared" si="29"/>
        <v>('i2023110600064','2021','in2023110400016','1'),</v>
      </c>
      <c r="CE66" t="str">
        <f t="shared" si="30"/>
        <v>('i2023110600064','2021','in2023110400017','1'),</v>
      </c>
      <c r="CF66" t="str">
        <f t="shared" si="31"/>
        <v>('i2023110600064','2021','in2023110400018','1'),</v>
      </c>
      <c r="CG66" t="str">
        <f t="shared" si="32"/>
        <v>('i2023110600064','2021','in2023110400019','2'),</v>
      </c>
      <c r="CH66" t="str">
        <f t="shared" si="33"/>
        <v>('i2023110600064','2021','in2023110400020','1'),</v>
      </c>
      <c r="CI66" t="str">
        <f t="shared" si="34"/>
        <v>('i2023110600064','2021','in2023110400021','1'),</v>
      </c>
      <c r="CJ66" t="str">
        <f t="shared" si="35"/>
        <v>('i2023110600064','2021','in2023110400022','1'),</v>
      </c>
      <c r="CK66" t="str">
        <f t="shared" si="36"/>
        <v>('i2023110600064','2021','in2023110400023','2'),</v>
      </c>
      <c r="CL66" t="str">
        <f t="shared" si="37"/>
        <v>('i2023110600064','2021','in2023110400024','1'),</v>
      </c>
      <c r="CM66" t="str">
        <f t="shared" si="38"/>
        <v>('i2023110600064','2021','in2023110400025','1'),</v>
      </c>
      <c r="CN66" t="str">
        <f t="shared" si="39"/>
        <v>('i2023110600064','2021','in2023110400026','1'),</v>
      </c>
      <c r="CO66" t="str">
        <f t="shared" si="40"/>
        <v>('i2023110600064','2021','in2023110400027','1'),</v>
      </c>
      <c r="CP66" t="str">
        <f t="shared" si="41"/>
        <v>('i2023110600064','2021','in2023110400028','1'),</v>
      </c>
      <c r="CQ66" t="str">
        <f t="shared" si="42"/>
        <v>('i2023110600064','2021','in2023110400029','1'),</v>
      </c>
      <c r="CR66" t="str">
        <f t="shared" si="43"/>
        <v>('i2023110600064','2021','in2023110400030','1'),</v>
      </c>
      <c r="CS66" t="str">
        <f t="shared" si="44"/>
        <v>('i2023110600064','2021','in2023110400031','1'),</v>
      </c>
      <c r="CT66" t="str">
        <f t="shared" si="45"/>
        <v>('i2023110600064','2021','in2023110400032','3'),</v>
      </c>
      <c r="CU66" t="str">
        <f t="shared" si="46"/>
        <v>('i2023110600064','2021','in2023110400033','4'),</v>
      </c>
      <c r="CV66" t="str">
        <f t="shared" si="47"/>
        <v>('i2023110600064','2021','in2023110400034','4'),</v>
      </c>
      <c r="CW66" t="str">
        <f t="shared" si="48"/>
        <v>('i2023110600064','2021','in2023110400035','4'),</v>
      </c>
      <c r="CX66" t="str">
        <f t="shared" si="49"/>
        <v>('i2023110600064','2021','in2023110400036','2'),</v>
      </c>
      <c r="CY66" t="str">
        <f t="shared" si="50"/>
        <v>('i2023110600064','2021','in2023110400037','1'),</v>
      </c>
      <c r="CZ66" t="str">
        <f t="shared" si="51"/>
        <v>('i2023110600064','2021','in2023110400038','3'),</v>
      </c>
      <c r="DA66" t="str">
        <f t="shared" si="52"/>
        <v>('i2023110600064','2021','in2023110400039','3'),</v>
      </c>
      <c r="DB66" t="str">
        <f t="shared" si="53"/>
        <v>('i2023110600064','2021','in2023110400040','3'),</v>
      </c>
      <c r="DC66" t="str">
        <f t="shared" si="54"/>
        <v>('i2023110600064','2021','in2023110400041','3'),</v>
      </c>
      <c r="DD66" t="str">
        <f t="shared" si="55"/>
        <v>('i2023110600064','2021','in2023110400042','4'),</v>
      </c>
      <c r="DE66" t="str">
        <f t="shared" si="56"/>
        <v>('i2023110600064','2021','in2023110400043','3'),</v>
      </c>
      <c r="DF66" t="str">
        <f t="shared" si="57"/>
        <v>('i2023110600064','2021','in2023110400044','2'),</v>
      </c>
      <c r="DG66" t="str">
        <f t="shared" si="58"/>
        <v>('i2023110600064','2021','in2023110400045','2'),</v>
      </c>
      <c r="DH66" t="str">
        <f t="shared" si="59"/>
        <v>('i2023110600064','2021','in2023110400046','3'),</v>
      </c>
      <c r="DI66" t="str">
        <f t="shared" si="60"/>
        <v>('i2023110600064','2021','in2023110400047','2');</v>
      </c>
    </row>
    <row r="67" spans="1:113" x14ac:dyDescent="0.25">
      <c r="A67" s="4" t="str">
        <f>INDEX('instansi pusat'!$B$2:$C$623,MATCH(C67,'instansi pusat'!$D$2:$D$623,0),2)</f>
        <v>i2023110600065</v>
      </c>
      <c r="B67" s="4">
        <v>6711</v>
      </c>
      <c r="C67" s="4" t="s">
        <v>321</v>
      </c>
      <c r="D67">
        <v>2021</v>
      </c>
      <c r="E67" s="4">
        <v>3</v>
      </c>
      <c r="F67" s="4">
        <v>1</v>
      </c>
      <c r="G67" s="4">
        <v>3</v>
      </c>
      <c r="H67" s="4">
        <v>3</v>
      </c>
      <c r="I67" s="4">
        <v>3</v>
      </c>
      <c r="J67" s="4">
        <v>3</v>
      </c>
      <c r="K67" s="4">
        <v>1</v>
      </c>
      <c r="L67" s="4">
        <v>3</v>
      </c>
      <c r="M67" s="4">
        <v>1</v>
      </c>
      <c r="N67" s="4">
        <v>3</v>
      </c>
      <c r="O67" s="4">
        <v>2</v>
      </c>
      <c r="P67" s="4">
        <v>3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4</v>
      </c>
      <c r="AK67" s="4">
        <v>4</v>
      </c>
      <c r="AL67" s="4">
        <v>4</v>
      </c>
      <c r="AM67" s="4">
        <v>4</v>
      </c>
      <c r="AN67" s="4">
        <v>4</v>
      </c>
      <c r="AO67" s="4">
        <v>3</v>
      </c>
      <c r="AP67" s="4">
        <v>4</v>
      </c>
      <c r="AQ67" s="4">
        <v>1</v>
      </c>
      <c r="AR67" s="4">
        <v>3</v>
      </c>
      <c r="AS67" s="4">
        <v>1</v>
      </c>
      <c r="AT67" s="4">
        <v>4</v>
      </c>
      <c r="AU67" s="4">
        <v>4</v>
      </c>
      <c r="AV67" s="4">
        <v>4</v>
      </c>
      <c r="AW67" s="4">
        <v>1</v>
      </c>
      <c r="AX67" s="4">
        <v>3</v>
      </c>
      <c r="AY67" s="4">
        <v>2</v>
      </c>
      <c r="AZ67" s="3">
        <f t="shared" ref="AZ67:AZ130" si="61">SUM(E67:N67)*(1.3/13)</f>
        <v>2.4000000000000004</v>
      </c>
      <c r="BA67" s="3">
        <f t="shared" ref="BA67:BA130" si="62">SUM(O67:R67)*(2.5/10)</f>
        <v>1.75</v>
      </c>
      <c r="BB67" s="3">
        <f t="shared" ref="BB67:BB130" si="63">SUM(S67:V67)*(2.5/10)</f>
        <v>1</v>
      </c>
      <c r="BC67" s="3">
        <f t="shared" ref="BC67:BC130" si="64">SUM(W67:X67)*(2.5/5)</f>
        <v>1</v>
      </c>
      <c r="BD67" s="3">
        <f t="shared" ref="BD67:BD130" si="65">SUM(Y67:AF67)*(1.5/12)</f>
        <v>1</v>
      </c>
      <c r="BE67" s="3">
        <f t="shared" ref="BE67:BE130" si="66">SUM(AG67:AI67)*(1.5/4.5)</f>
        <v>1</v>
      </c>
      <c r="BF67" s="3">
        <f t="shared" ref="BF67:BF130" si="67">SUM(AJ67:AS67)*(2.75/27.5)</f>
        <v>3.2</v>
      </c>
      <c r="BG67" s="3">
        <f t="shared" ref="BG67:BG130" si="68">SUM(AT67:AY67)*(3/18)</f>
        <v>3</v>
      </c>
      <c r="BH67" s="3">
        <f t="shared" ref="BH67:BH130" si="69">AZ67*(13/13)</f>
        <v>2.4000000000000004</v>
      </c>
      <c r="BI67" s="3">
        <f t="shared" ref="BI67:BI130" si="70">(BA67*(10/25))+(BB67*(10/25))+(BC67*(5/25))</f>
        <v>1.3</v>
      </c>
      <c r="BJ67" s="3">
        <f t="shared" ref="BJ67:BJ130" si="71">(BD67*(12/16.5))+(BE67*(4.5/16.5))</f>
        <v>1</v>
      </c>
      <c r="BK67" s="3">
        <f t="shared" ref="BK67:BK130" si="72">(BF67*(27.5/45.5))+(BG67*(18/45.5))</f>
        <v>3.1208791208791209</v>
      </c>
      <c r="BL67" s="3">
        <f t="shared" ref="BL67:BL130" si="73">(BH67*(13/100))+(BI67*(25/100))+(BJ67*(16.5/100))+(BK67*(45.5/100))</f>
        <v>2.2220000000000004</v>
      </c>
      <c r="BN67" t="s">
        <v>641</v>
      </c>
      <c r="BO67" t="str">
        <f t="shared" si="14"/>
        <v>('i2023110600065','2021','in2023110400001','3'),</v>
      </c>
      <c r="BP67" t="str">
        <f t="shared" si="15"/>
        <v>('i2023110600065','2021','in2023110400002','1'),</v>
      </c>
      <c r="BQ67" t="str">
        <f t="shared" si="16"/>
        <v>('i2023110600065','2021','in2023110400003','3'),</v>
      </c>
      <c r="BR67" t="str">
        <f t="shared" si="17"/>
        <v>('i2023110600065','2021','in2023110400004','3'),</v>
      </c>
      <c r="BS67" t="str">
        <f t="shared" si="18"/>
        <v>('i2023110600065','2021','in2023110400005','3'),</v>
      </c>
      <c r="BT67" t="str">
        <f t="shared" si="19"/>
        <v>('i2023110600065','2021','in2023110400006','3'),</v>
      </c>
      <c r="BU67" t="str">
        <f t="shared" si="20"/>
        <v>('i2023110600065','2021','in2023110400007','1'),</v>
      </c>
      <c r="BV67" t="str">
        <f t="shared" si="21"/>
        <v>('i2023110600065','2021','in2023110400008','3'),</v>
      </c>
      <c r="BW67" t="str">
        <f t="shared" si="22"/>
        <v>('i2023110600065','2021','in2023110400009','1'),</v>
      </c>
      <c r="BX67" t="str">
        <f t="shared" si="23"/>
        <v>('i2023110600065','2021','in2023110400010','3'),</v>
      </c>
      <c r="BY67" t="str">
        <f t="shared" si="24"/>
        <v>('i2023110600065','2021','in2023110400011','2'),</v>
      </c>
      <c r="BZ67" t="str">
        <f t="shared" si="25"/>
        <v>('i2023110600065','2021','in2023110400012','3'),</v>
      </c>
      <c r="CA67" t="str">
        <f t="shared" si="26"/>
        <v>('i2023110600065','2021','in2023110400013','1'),</v>
      </c>
      <c r="CB67" t="str">
        <f t="shared" si="27"/>
        <v>('i2023110600065','2021','in2023110400014','1'),</v>
      </c>
      <c r="CC67" t="str">
        <f t="shared" si="28"/>
        <v>('i2023110600065','2021','in2023110400015','1'),</v>
      </c>
      <c r="CD67" t="str">
        <f t="shared" si="29"/>
        <v>('i2023110600065','2021','in2023110400016','1'),</v>
      </c>
      <c r="CE67" t="str">
        <f t="shared" si="30"/>
        <v>('i2023110600065','2021','in2023110400017','1'),</v>
      </c>
      <c r="CF67" t="str">
        <f t="shared" si="31"/>
        <v>('i2023110600065','2021','in2023110400018','1'),</v>
      </c>
      <c r="CG67" t="str">
        <f t="shared" si="32"/>
        <v>('i2023110600065','2021','in2023110400019','1'),</v>
      </c>
      <c r="CH67" t="str">
        <f t="shared" si="33"/>
        <v>('i2023110600065','2021','in2023110400020','1'),</v>
      </c>
      <c r="CI67" t="str">
        <f t="shared" si="34"/>
        <v>('i2023110600065','2021','in2023110400021','1'),</v>
      </c>
      <c r="CJ67" t="str">
        <f t="shared" si="35"/>
        <v>('i2023110600065','2021','in2023110400022','1'),</v>
      </c>
      <c r="CK67" t="str">
        <f t="shared" si="36"/>
        <v>('i2023110600065','2021','in2023110400023','1'),</v>
      </c>
      <c r="CL67" t="str">
        <f t="shared" si="37"/>
        <v>('i2023110600065','2021','in2023110400024','1'),</v>
      </c>
      <c r="CM67" t="str">
        <f t="shared" si="38"/>
        <v>('i2023110600065','2021','in2023110400025','1'),</v>
      </c>
      <c r="CN67" t="str">
        <f t="shared" si="39"/>
        <v>('i2023110600065','2021','in2023110400026','1'),</v>
      </c>
      <c r="CO67" t="str">
        <f t="shared" si="40"/>
        <v>('i2023110600065','2021','in2023110400027','1'),</v>
      </c>
      <c r="CP67" t="str">
        <f t="shared" si="41"/>
        <v>('i2023110600065','2021','in2023110400028','1'),</v>
      </c>
      <c r="CQ67" t="str">
        <f t="shared" si="42"/>
        <v>('i2023110600065','2021','in2023110400029','1'),</v>
      </c>
      <c r="CR67" t="str">
        <f t="shared" si="43"/>
        <v>('i2023110600065','2021','in2023110400030','1'),</v>
      </c>
      <c r="CS67" t="str">
        <f t="shared" si="44"/>
        <v>('i2023110600065','2021','in2023110400031','1'),</v>
      </c>
      <c r="CT67" t="str">
        <f t="shared" si="45"/>
        <v>('i2023110600065','2021','in2023110400032','4'),</v>
      </c>
      <c r="CU67" t="str">
        <f t="shared" si="46"/>
        <v>('i2023110600065','2021','in2023110400033','4'),</v>
      </c>
      <c r="CV67" t="str">
        <f t="shared" si="47"/>
        <v>('i2023110600065','2021','in2023110400034','4'),</v>
      </c>
      <c r="CW67" t="str">
        <f t="shared" si="48"/>
        <v>('i2023110600065','2021','in2023110400035','4'),</v>
      </c>
      <c r="CX67" t="str">
        <f t="shared" si="49"/>
        <v>('i2023110600065','2021','in2023110400036','4'),</v>
      </c>
      <c r="CY67" t="str">
        <f t="shared" si="50"/>
        <v>('i2023110600065','2021','in2023110400037','3'),</v>
      </c>
      <c r="CZ67" t="str">
        <f t="shared" si="51"/>
        <v>('i2023110600065','2021','in2023110400038','4'),</v>
      </c>
      <c r="DA67" t="str">
        <f t="shared" si="52"/>
        <v>('i2023110600065','2021','in2023110400039','1'),</v>
      </c>
      <c r="DB67" t="str">
        <f t="shared" si="53"/>
        <v>('i2023110600065','2021','in2023110400040','3'),</v>
      </c>
      <c r="DC67" t="str">
        <f t="shared" si="54"/>
        <v>('i2023110600065','2021','in2023110400041','1'),</v>
      </c>
      <c r="DD67" t="str">
        <f t="shared" si="55"/>
        <v>('i2023110600065','2021','in2023110400042','4'),</v>
      </c>
      <c r="DE67" t="str">
        <f t="shared" si="56"/>
        <v>('i2023110600065','2021','in2023110400043','4'),</v>
      </c>
      <c r="DF67" t="str">
        <f t="shared" si="57"/>
        <v>('i2023110600065','2021','in2023110400044','4'),</v>
      </c>
      <c r="DG67" t="str">
        <f t="shared" si="58"/>
        <v>('i2023110600065','2021','in2023110400045','1'),</v>
      </c>
      <c r="DH67" t="str">
        <f t="shared" si="59"/>
        <v>('i2023110600065','2021','in2023110400046','3'),</v>
      </c>
      <c r="DI67" t="str">
        <f t="shared" si="60"/>
        <v>('i2023110600065','2021','in2023110400047','2');</v>
      </c>
    </row>
    <row r="68" spans="1:113" x14ac:dyDescent="0.25">
      <c r="A68" s="4" t="str">
        <f>INDEX('instansi pusat'!$B$2:$C$623,MATCH(C68,'instansi pusat'!$D$2:$D$623,0),2)</f>
        <v>i2023110600066</v>
      </c>
      <c r="B68" s="4">
        <v>6900</v>
      </c>
      <c r="C68" s="4" t="s">
        <v>12</v>
      </c>
      <c r="D68">
        <v>2021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4</v>
      </c>
      <c r="O68" s="4">
        <v>2</v>
      </c>
      <c r="P68" s="4">
        <v>3</v>
      </c>
      <c r="Q68" s="4">
        <v>4</v>
      </c>
      <c r="R68" s="4">
        <v>2</v>
      </c>
      <c r="S68" s="4">
        <v>3</v>
      </c>
      <c r="T68" s="4">
        <v>3</v>
      </c>
      <c r="U68" s="4">
        <v>3</v>
      </c>
      <c r="V68" s="4">
        <v>3</v>
      </c>
      <c r="W68" s="4">
        <v>2</v>
      </c>
      <c r="X68" s="4">
        <v>1</v>
      </c>
      <c r="Y68" s="4">
        <v>2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1</v>
      </c>
      <c r="AH68" s="4">
        <v>1</v>
      </c>
      <c r="AI68" s="4">
        <v>1</v>
      </c>
      <c r="AJ68" s="4">
        <v>3</v>
      </c>
      <c r="AK68" s="4">
        <v>3</v>
      </c>
      <c r="AL68" s="4">
        <v>3</v>
      </c>
      <c r="AM68" s="4">
        <v>4</v>
      </c>
      <c r="AN68" s="4">
        <v>3</v>
      </c>
      <c r="AO68" s="4">
        <v>1</v>
      </c>
      <c r="AP68" s="4">
        <v>2</v>
      </c>
      <c r="AQ68" s="4">
        <v>2</v>
      </c>
      <c r="AR68" s="4">
        <v>2</v>
      </c>
      <c r="AS68" s="4">
        <v>3</v>
      </c>
      <c r="AT68" s="4">
        <v>2</v>
      </c>
      <c r="AU68" s="4">
        <v>2</v>
      </c>
      <c r="AV68" s="4">
        <v>2</v>
      </c>
      <c r="AW68" s="4">
        <v>3</v>
      </c>
      <c r="AX68" s="4">
        <v>4</v>
      </c>
      <c r="AY68" s="4">
        <v>4</v>
      </c>
      <c r="AZ68" s="3">
        <f t="shared" si="61"/>
        <v>1.3</v>
      </c>
      <c r="BA68" s="3">
        <f t="shared" si="62"/>
        <v>2.75</v>
      </c>
      <c r="BB68" s="3">
        <f t="shared" si="63"/>
        <v>3</v>
      </c>
      <c r="BC68" s="3">
        <f t="shared" si="64"/>
        <v>1.5</v>
      </c>
      <c r="BD68" s="3">
        <f t="shared" si="65"/>
        <v>1.125</v>
      </c>
      <c r="BE68" s="3">
        <f t="shared" si="66"/>
        <v>1</v>
      </c>
      <c r="BF68" s="3">
        <f t="shared" si="67"/>
        <v>2.6</v>
      </c>
      <c r="BG68" s="3">
        <f t="shared" si="68"/>
        <v>2.833333333333333</v>
      </c>
      <c r="BH68" s="3">
        <f t="shared" si="69"/>
        <v>1.3</v>
      </c>
      <c r="BI68" s="3">
        <f t="shared" si="70"/>
        <v>2.6000000000000005</v>
      </c>
      <c r="BJ68" s="3">
        <f t="shared" si="71"/>
        <v>1.0909090909090908</v>
      </c>
      <c r="BK68" s="3">
        <f t="shared" si="72"/>
        <v>2.6923076923076921</v>
      </c>
      <c r="BL68" s="3">
        <f t="shared" si="73"/>
        <v>2.2240000000000002</v>
      </c>
      <c r="BN68" t="s">
        <v>641</v>
      </c>
      <c r="BO68" t="str">
        <f t="shared" ref="BO68:BO131" si="74">"('"&amp;$A68&amp;"','"&amp;$D68&amp;"','"&amp;BO$1&amp;"','"&amp;E68&amp;"'),"</f>
        <v>('i2023110600066','2021','in2023110400001','1'),</v>
      </c>
      <c r="BP68" t="str">
        <f t="shared" ref="BP68:BP131" si="75">"('"&amp;$A68&amp;"','"&amp;$D68&amp;"','"&amp;BP$1&amp;"','"&amp;F68&amp;"'),"</f>
        <v>('i2023110600066','2021','in2023110400002','1'),</v>
      </c>
      <c r="BQ68" t="str">
        <f t="shared" ref="BQ68:BQ131" si="76">"('"&amp;$A68&amp;"','"&amp;$D68&amp;"','"&amp;BQ$1&amp;"','"&amp;G68&amp;"'),"</f>
        <v>('i2023110600066','2021','in2023110400003','1'),</v>
      </c>
      <c r="BR68" t="str">
        <f t="shared" ref="BR68:BR131" si="77">"('"&amp;$A68&amp;"','"&amp;$D68&amp;"','"&amp;BR$1&amp;"','"&amp;H68&amp;"'),"</f>
        <v>('i2023110600066','2021','in2023110400004','1'),</v>
      </c>
      <c r="BS68" t="str">
        <f t="shared" ref="BS68:BS131" si="78">"('"&amp;$A68&amp;"','"&amp;$D68&amp;"','"&amp;BS$1&amp;"','"&amp;I68&amp;"'),"</f>
        <v>('i2023110600066','2021','in2023110400005','1'),</v>
      </c>
      <c r="BT68" t="str">
        <f t="shared" ref="BT68:BT131" si="79">"('"&amp;$A68&amp;"','"&amp;$D68&amp;"','"&amp;BT$1&amp;"','"&amp;J68&amp;"'),"</f>
        <v>('i2023110600066','2021','in2023110400006','1'),</v>
      </c>
      <c r="BU68" t="str">
        <f t="shared" ref="BU68:BU131" si="80">"('"&amp;$A68&amp;"','"&amp;$D68&amp;"','"&amp;BU$1&amp;"','"&amp;K68&amp;"'),"</f>
        <v>('i2023110600066','2021','in2023110400007','1'),</v>
      </c>
      <c r="BV68" t="str">
        <f t="shared" ref="BV68:BV131" si="81">"('"&amp;$A68&amp;"','"&amp;$D68&amp;"','"&amp;BV$1&amp;"','"&amp;L68&amp;"'),"</f>
        <v>('i2023110600066','2021','in2023110400008','1'),</v>
      </c>
      <c r="BW68" t="str">
        <f t="shared" ref="BW68:BW131" si="82">"('"&amp;$A68&amp;"','"&amp;$D68&amp;"','"&amp;BW$1&amp;"','"&amp;M68&amp;"'),"</f>
        <v>('i2023110600066','2021','in2023110400009','1'),</v>
      </c>
      <c r="BX68" t="str">
        <f t="shared" ref="BX68:BX131" si="83">"('"&amp;$A68&amp;"','"&amp;$D68&amp;"','"&amp;BX$1&amp;"','"&amp;N68&amp;"'),"</f>
        <v>('i2023110600066','2021','in2023110400010','4'),</v>
      </c>
      <c r="BY68" t="str">
        <f t="shared" ref="BY68:BY131" si="84">"('"&amp;$A68&amp;"','"&amp;$D68&amp;"','"&amp;BY$1&amp;"','"&amp;O68&amp;"'),"</f>
        <v>('i2023110600066','2021','in2023110400011','2'),</v>
      </c>
      <c r="BZ68" t="str">
        <f t="shared" ref="BZ68:BZ131" si="85">"('"&amp;$A68&amp;"','"&amp;$D68&amp;"','"&amp;BZ$1&amp;"','"&amp;P68&amp;"'),"</f>
        <v>('i2023110600066','2021','in2023110400012','3'),</v>
      </c>
      <c r="CA68" t="str">
        <f t="shared" ref="CA68:CA131" si="86">"('"&amp;$A68&amp;"','"&amp;$D68&amp;"','"&amp;CA$1&amp;"','"&amp;Q68&amp;"'),"</f>
        <v>('i2023110600066','2021','in2023110400013','4'),</v>
      </c>
      <c r="CB68" t="str">
        <f t="shared" ref="CB68:CB131" si="87">"('"&amp;$A68&amp;"','"&amp;$D68&amp;"','"&amp;CB$1&amp;"','"&amp;R68&amp;"'),"</f>
        <v>('i2023110600066','2021','in2023110400014','2'),</v>
      </c>
      <c r="CC68" t="str">
        <f t="shared" ref="CC68:CC131" si="88">"('"&amp;$A68&amp;"','"&amp;$D68&amp;"','"&amp;CC$1&amp;"','"&amp;S68&amp;"'),"</f>
        <v>('i2023110600066','2021','in2023110400015','3'),</v>
      </c>
      <c r="CD68" t="str">
        <f t="shared" ref="CD68:CD131" si="89">"('"&amp;$A68&amp;"','"&amp;$D68&amp;"','"&amp;CD$1&amp;"','"&amp;T68&amp;"'),"</f>
        <v>('i2023110600066','2021','in2023110400016','3'),</v>
      </c>
      <c r="CE68" t="str">
        <f t="shared" ref="CE68:CE131" si="90">"('"&amp;$A68&amp;"','"&amp;$D68&amp;"','"&amp;CE$1&amp;"','"&amp;U68&amp;"'),"</f>
        <v>('i2023110600066','2021','in2023110400017','3'),</v>
      </c>
      <c r="CF68" t="str">
        <f t="shared" ref="CF68:CF131" si="91">"('"&amp;$A68&amp;"','"&amp;$D68&amp;"','"&amp;CF$1&amp;"','"&amp;V68&amp;"'),"</f>
        <v>('i2023110600066','2021','in2023110400018','3'),</v>
      </c>
      <c r="CG68" t="str">
        <f t="shared" ref="CG68:CG131" si="92">"('"&amp;$A68&amp;"','"&amp;$D68&amp;"','"&amp;CG$1&amp;"','"&amp;W68&amp;"'),"</f>
        <v>('i2023110600066','2021','in2023110400019','2'),</v>
      </c>
      <c r="CH68" t="str">
        <f t="shared" ref="CH68:CH131" si="93">"('"&amp;$A68&amp;"','"&amp;$D68&amp;"','"&amp;CH$1&amp;"','"&amp;X68&amp;"'),"</f>
        <v>('i2023110600066','2021','in2023110400020','1'),</v>
      </c>
      <c r="CI68" t="str">
        <f t="shared" ref="CI68:CI131" si="94">"('"&amp;$A68&amp;"','"&amp;$D68&amp;"','"&amp;CI$1&amp;"','"&amp;Y68&amp;"'),"</f>
        <v>('i2023110600066','2021','in2023110400021','2'),</v>
      </c>
      <c r="CJ68" t="str">
        <f t="shared" ref="CJ68:CJ131" si="95">"('"&amp;$A68&amp;"','"&amp;$D68&amp;"','"&amp;CJ$1&amp;"','"&amp;Z68&amp;"'),"</f>
        <v>('i2023110600066','2021','in2023110400022','1'),</v>
      </c>
      <c r="CK68" t="str">
        <f t="shared" ref="CK68:CK131" si="96">"('"&amp;$A68&amp;"','"&amp;$D68&amp;"','"&amp;CK$1&amp;"','"&amp;AA68&amp;"'),"</f>
        <v>('i2023110600066','2021','in2023110400023','1'),</v>
      </c>
      <c r="CL68" t="str">
        <f t="shared" ref="CL68:CL131" si="97">"('"&amp;$A68&amp;"','"&amp;$D68&amp;"','"&amp;CL$1&amp;"','"&amp;AB68&amp;"'),"</f>
        <v>('i2023110600066','2021','in2023110400024','1'),</v>
      </c>
      <c r="CM68" t="str">
        <f t="shared" ref="CM68:CM131" si="98">"('"&amp;$A68&amp;"','"&amp;$D68&amp;"','"&amp;CM$1&amp;"','"&amp;AC68&amp;"'),"</f>
        <v>('i2023110600066','2021','in2023110400025','1'),</v>
      </c>
      <c r="CN68" t="str">
        <f t="shared" ref="CN68:CN131" si="99">"('"&amp;$A68&amp;"','"&amp;$D68&amp;"','"&amp;CN$1&amp;"','"&amp;AD68&amp;"'),"</f>
        <v>('i2023110600066','2021','in2023110400026','1'),</v>
      </c>
      <c r="CO68" t="str">
        <f t="shared" ref="CO68:CO131" si="100">"('"&amp;$A68&amp;"','"&amp;$D68&amp;"','"&amp;CO$1&amp;"','"&amp;AE68&amp;"'),"</f>
        <v>('i2023110600066','2021','in2023110400027','1'),</v>
      </c>
      <c r="CP68" t="str">
        <f t="shared" ref="CP68:CP131" si="101">"('"&amp;$A68&amp;"','"&amp;$D68&amp;"','"&amp;CP$1&amp;"','"&amp;AF68&amp;"'),"</f>
        <v>('i2023110600066','2021','in2023110400028','1'),</v>
      </c>
      <c r="CQ68" t="str">
        <f t="shared" ref="CQ68:CQ131" si="102">"('"&amp;$A68&amp;"','"&amp;$D68&amp;"','"&amp;CQ$1&amp;"','"&amp;AG68&amp;"'),"</f>
        <v>('i2023110600066','2021','in2023110400029','1'),</v>
      </c>
      <c r="CR68" t="str">
        <f t="shared" ref="CR68:CR131" si="103">"('"&amp;$A68&amp;"','"&amp;$D68&amp;"','"&amp;CR$1&amp;"','"&amp;AH68&amp;"'),"</f>
        <v>('i2023110600066','2021','in2023110400030','1'),</v>
      </c>
      <c r="CS68" t="str">
        <f t="shared" ref="CS68:CS131" si="104">"('"&amp;$A68&amp;"','"&amp;$D68&amp;"','"&amp;CS$1&amp;"','"&amp;AI68&amp;"'),"</f>
        <v>('i2023110600066','2021','in2023110400031','1'),</v>
      </c>
      <c r="CT68" t="str">
        <f t="shared" ref="CT68:CT131" si="105">"('"&amp;$A68&amp;"','"&amp;$D68&amp;"','"&amp;CT$1&amp;"','"&amp;AJ68&amp;"'),"</f>
        <v>('i2023110600066','2021','in2023110400032','3'),</v>
      </c>
      <c r="CU68" t="str">
        <f t="shared" ref="CU68:CU131" si="106">"('"&amp;$A68&amp;"','"&amp;$D68&amp;"','"&amp;CU$1&amp;"','"&amp;AK68&amp;"'),"</f>
        <v>('i2023110600066','2021','in2023110400033','3'),</v>
      </c>
      <c r="CV68" t="str">
        <f t="shared" ref="CV68:CV131" si="107">"('"&amp;$A68&amp;"','"&amp;$D68&amp;"','"&amp;CV$1&amp;"','"&amp;AL68&amp;"'),"</f>
        <v>('i2023110600066','2021','in2023110400034','3'),</v>
      </c>
      <c r="CW68" t="str">
        <f t="shared" ref="CW68:CW131" si="108">"('"&amp;$A68&amp;"','"&amp;$D68&amp;"','"&amp;CW$1&amp;"','"&amp;AM68&amp;"'),"</f>
        <v>('i2023110600066','2021','in2023110400035','4'),</v>
      </c>
      <c r="CX68" t="str">
        <f t="shared" ref="CX68:CX131" si="109">"('"&amp;$A68&amp;"','"&amp;$D68&amp;"','"&amp;CX$1&amp;"','"&amp;AN68&amp;"'),"</f>
        <v>('i2023110600066','2021','in2023110400036','3'),</v>
      </c>
      <c r="CY68" t="str">
        <f t="shared" ref="CY68:CY131" si="110">"('"&amp;$A68&amp;"','"&amp;$D68&amp;"','"&amp;CY$1&amp;"','"&amp;AO68&amp;"'),"</f>
        <v>('i2023110600066','2021','in2023110400037','1'),</v>
      </c>
      <c r="CZ68" t="str">
        <f t="shared" ref="CZ68:CZ131" si="111">"('"&amp;$A68&amp;"','"&amp;$D68&amp;"','"&amp;CZ$1&amp;"','"&amp;AP68&amp;"'),"</f>
        <v>('i2023110600066','2021','in2023110400038','2'),</v>
      </c>
      <c r="DA68" t="str">
        <f t="shared" ref="DA68:DA131" si="112">"('"&amp;$A68&amp;"','"&amp;$D68&amp;"','"&amp;DA$1&amp;"','"&amp;AQ68&amp;"'),"</f>
        <v>('i2023110600066','2021','in2023110400039','2'),</v>
      </c>
      <c r="DB68" t="str">
        <f t="shared" ref="DB68:DB131" si="113">"('"&amp;$A68&amp;"','"&amp;$D68&amp;"','"&amp;DB$1&amp;"','"&amp;AR68&amp;"'),"</f>
        <v>('i2023110600066','2021','in2023110400040','2'),</v>
      </c>
      <c r="DC68" t="str">
        <f t="shared" ref="DC68:DC131" si="114">"('"&amp;$A68&amp;"','"&amp;$D68&amp;"','"&amp;DC$1&amp;"','"&amp;AS68&amp;"'),"</f>
        <v>('i2023110600066','2021','in2023110400041','3'),</v>
      </c>
      <c r="DD68" t="str">
        <f t="shared" ref="DD68:DD131" si="115">"('"&amp;$A68&amp;"','"&amp;$D68&amp;"','"&amp;DD$1&amp;"','"&amp;AT68&amp;"'),"</f>
        <v>('i2023110600066','2021','in2023110400042','2'),</v>
      </c>
      <c r="DE68" t="str">
        <f t="shared" ref="DE68:DE131" si="116">"('"&amp;$A68&amp;"','"&amp;$D68&amp;"','"&amp;DE$1&amp;"','"&amp;AU68&amp;"'),"</f>
        <v>('i2023110600066','2021','in2023110400043','2'),</v>
      </c>
      <c r="DF68" t="str">
        <f t="shared" ref="DF68:DF131" si="117">"('"&amp;$A68&amp;"','"&amp;$D68&amp;"','"&amp;DF$1&amp;"','"&amp;AV68&amp;"'),"</f>
        <v>('i2023110600066','2021','in2023110400044','2'),</v>
      </c>
      <c r="DG68" t="str">
        <f t="shared" ref="DG68:DG131" si="118">"('"&amp;$A68&amp;"','"&amp;$D68&amp;"','"&amp;DG$1&amp;"','"&amp;AW68&amp;"'),"</f>
        <v>('i2023110600066','2021','in2023110400045','3'),</v>
      </c>
      <c r="DH68" t="str">
        <f t="shared" ref="DH68:DH131" si="119">"('"&amp;$A68&amp;"','"&amp;$D68&amp;"','"&amp;DH$1&amp;"','"&amp;AX68&amp;"'),"</f>
        <v>('i2023110600066','2021','in2023110400046','4'),</v>
      </c>
      <c r="DI68" t="str">
        <f t="shared" ref="DI68:DI131" si="120">"('"&amp;$A68&amp;"','"&amp;$D68&amp;"','"&amp;DI$1&amp;"','"&amp;AY68&amp;"');"</f>
        <v>('i2023110600066','2021','in2023110400047','4');</v>
      </c>
    </row>
    <row r="69" spans="1:113" x14ac:dyDescent="0.25">
      <c r="A69" s="4" t="str">
        <f>INDEX('instansi pusat'!$B$2:$C$623,MATCH(C69,'instansi pusat'!$D$2:$D$623,0),2)</f>
        <v>i2023110600067</v>
      </c>
      <c r="B69" s="4">
        <v>7002</v>
      </c>
      <c r="C69" s="4" t="s">
        <v>479</v>
      </c>
      <c r="D69">
        <v>2021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2</v>
      </c>
      <c r="P69" s="4">
        <v>3</v>
      </c>
      <c r="Q69" s="4">
        <v>1</v>
      </c>
      <c r="R69" s="4">
        <v>2</v>
      </c>
      <c r="S69" s="4">
        <v>1</v>
      </c>
      <c r="T69" s="4">
        <v>1</v>
      </c>
      <c r="U69" s="4">
        <v>3</v>
      </c>
      <c r="V69" s="4">
        <v>2</v>
      </c>
      <c r="W69" s="4">
        <v>1</v>
      </c>
      <c r="X69" s="4">
        <v>3</v>
      </c>
      <c r="Y69" s="4">
        <v>1</v>
      </c>
      <c r="Z69" s="4">
        <v>2</v>
      </c>
      <c r="AA69" s="4">
        <v>1</v>
      </c>
      <c r="AB69" s="4">
        <v>2</v>
      </c>
      <c r="AC69" s="4">
        <v>2</v>
      </c>
      <c r="AD69" s="4">
        <v>2</v>
      </c>
      <c r="AE69" s="4">
        <v>2</v>
      </c>
      <c r="AF69" s="4">
        <v>2</v>
      </c>
      <c r="AG69" s="4">
        <v>1</v>
      </c>
      <c r="AH69" s="4">
        <v>1</v>
      </c>
      <c r="AI69" s="4">
        <v>1</v>
      </c>
      <c r="AJ69" s="4">
        <v>4</v>
      </c>
      <c r="AK69" s="4">
        <v>3</v>
      </c>
      <c r="AL69" s="4">
        <v>1</v>
      </c>
      <c r="AM69" s="4">
        <v>2</v>
      </c>
      <c r="AN69" s="4">
        <v>3</v>
      </c>
      <c r="AO69" s="4">
        <v>3</v>
      </c>
      <c r="AP69" s="4">
        <v>1</v>
      </c>
      <c r="AQ69" s="4">
        <v>3</v>
      </c>
      <c r="AR69" s="4">
        <v>3</v>
      </c>
      <c r="AS69" s="4">
        <v>3</v>
      </c>
      <c r="AT69" s="4">
        <v>4</v>
      </c>
      <c r="AU69" s="4">
        <v>2</v>
      </c>
      <c r="AV69" s="4">
        <v>3</v>
      </c>
      <c r="AW69" s="4">
        <v>2</v>
      </c>
      <c r="AX69" s="4">
        <v>1</v>
      </c>
      <c r="AY69" s="4">
        <v>3</v>
      </c>
      <c r="AZ69" s="3">
        <f t="shared" si="61"/>
        <v>1</v>
      </c>
      <c r="BA69" s="3">
        <f t="shared" si="62"/>
        <v>2</v>
      </c>
      <c r="BB69" s="3">
        <f t="shared" si="63"/>
        <v>1.75</v>
      </c>
      <c r="BC69" s="3">
        <f t="shared" si="64"/>
        <v>2</v>
      </c>
      <c r="BD69" s="3">
        <f t="shared" si="65"/>
        <v>1.75</v>
      </c>
      <c r="BE69" s="3">
        <f t="shared" si="66"/>
        <v>1</v>
      </c>
      <c r="BF69" s="3">
        <f t="shared" si="67"/>
        <v>2.6</v>
      </c>
      <c r="BG69" s="3">
        <f t="shared" si="68"/>
        <v>2.5</v>
      </c>
      <c r="BH69" s="3">
        <f t="shared" si="69"/>
        <v>1</v>
      </c>
      <c r="BI69" s="3">
        <f t="shared" si="70"/>
        <v>1.9</v>
      </c>
      <c r="BJ69" s="3">
        <f t="shared" si="71"/>
        <v>1.5454545454545454</v>
      </c>
      <c r="BK69" s="3">
        <f t="shared" si="72"/>
        <v>2.5604395604395602</v>
      </c>
      <c r="BL69" s="3">
        <f t="shared" si="73"/>
        <v>2.0249999999999999</v>
      </c>
      <c r="BN69" t="s">
        <v>641</v>
      </c>
      <c r="BO69" t="str">
        <f t="shared" si="74"/>
        <v>('i2023110600067','2021','in2023110400001','1'),</v>
      </c>
      <c r="BP69" t="str">
        <f t="shared" si="75"/>
        <v>('i2023110600067','2021','in2023110400002','1'),</v>
      </c>
      <c r="BQ69" t="str">
        <f t="shared" si="76"/>
        <v>('i2023110600067','2021','in2023110400003','1'),</v>
      </c>
      <c r="BR69" t="str">
        <f t="shared" si="77"/>
        <v>('i2023110600067','2021','in2023110400004','1'),</v>
      </c>
      <c r="BS69" t="str">
        <f t="shared" si="78"/>
        <v>('i2023110600067','2021','in2023110400005','1'),</v>
      </c>
      <c r="BT69" t="str">
        <f t="shared" si="79"/>
        <v>('i2023110600067','2021','in2023110400006','1'),</v>
      </c>
      <c r="BU69" t="str">
        <f t="shared" si="80"/>
        <v>('i2023110600067','2021','in2023110400007','1'),</v>
      </c>
      <c r="BV69" t="str">
        <f t="shared" si="81"/>
        <v>('i2023110600067','2021','in2023110400008','1'),</v>
      </c>
      <c r="BW69" t="str">
        <f t="shared" si="82"/>
        <v>('i2023110600067','2021','in2023110400009','1'),</v>
      </c>
      <c r="BX69" t="str">
        <f t="shared" si="83"/>
        <v>('i2023110600067','2021','in2023110400010','1'),</v>
      </c>
      <c r="BY69" t="str">
        <f t="shared" si="84"/>
        <v>('i2023110600067','2021','in2023110400011','2'),</v>
      </c>
      <c r="BZ69" t="str">
        <f t="shared" si="85"/>
        <v>('i2023110600067','2021','in2023110400012','3'),</v>
      </c>
      <c r="CA69" t="str">
        <f t="shared" si="86"/>
        <v>('i2023110600067','2021','in2023110400013','1'),</v>
      </c>
      <c r="CB69" t="str">
        <f t="shared" si="87"/>
        <v>('i2023110600067','2021','in2023110400014','2'),</v>
      </c>
      <c r="CC69" t="str">
        <f t="shared" si="88"/>
        <v>('i2023110600067','2021','in2023110400015','1'),</v>
      </c>
      <c r="CD69" t="str">
        <f t="shared" si="89"/>
        <v>('i2023110600067','2021','in2023110400016','1'),</v>
      </c>
      <c r="CE69" t="str">
        <f t="shared" si="90"/>
        <v>('i2023110600067','2021','in2023110400017','3'),</v>
      </c>
      <c r="CF69" t="str">
        <f t="shared" si="91"/>
        <v>('i2023110600067','2021','in2023110400018','2'),</v>
      </c>
      <c r="CG69" t="str">
        <f t="shared" si="92"/>
        <v>('i2023110600067','2021','in2023110400019','1'),</v>
      </c>
      <c r="CH69" t="str">
        <f t="shared" si="93"/>
        <v>('i2023110600067','2021','in2023110400020','3'),</v>
      </c>
      <c r="CI69" t="str">
        <f t="shared" si="94"/>
        <v>('i2023110600067','2021','in2023110400021','1'),</v>
      </c>
      <c r="CJ69" t="str">
        <f t="shared" si="95"/>
        <v>('i2023110600067','2021','in2023110400022','2'),</v>
      </c>
      <c r="CK69" t="str">
        <f t="shared" si="96"/>
        <v>('i2023110600067','2021','in2023110400023','1'),</v>
      </c>
      <c r="CL69" t="str">
        <f t="shared" si="97"/>
        <v>('i2023110600067','2021','in2023110400024','2'),</v>
      </c>
      <c r="CM69" t="str">
        <f t="shared" si="98"/>
        <v>('i2023110600067','2021','in2023110400025','2'),</v>
      </c>
      <c r="CN69" t="str">
        <f t="shared" si="99"/>
        <v>('i2023110600067','2021','in2023110400026','2'),</v>
      </c>
      <c r="CO69" t="str">
        <f t="shared" si="100"/>
        <v>('i2023110600067','2021','in2023110400027','2'),</v>
      </c>
      <c r="CP69" t="str">
        <f t="shared" si="101"/>
        <v>('i2023110600067','2021','in2023110400028','2'),</v>
      </c>
      <c r="CQ69" t="str">
        <f t="shared" si="102"/>
        <v>('i2023110600067','2021','in2023110400029','1'),</v>
      </c>
      <c r="CR69" t="str">
        <f t="shared" si="103"/>
        <v>('i2023110600067','2021','in2023110400030','1'),</v>
      </c>
      <c r="CS69" t="str">
        <f t="shared" si="104"/>
        <v>('i2023110600067','2021','in2023110400031','1'),</v>
      </c>
      <c r="CT69" t="str">
        <f t="shared" si="105"/>
        <v>('i2023110600067','2021','in2023110400032','4'),</v>
      </c>
      <c r="CU69" t="str">
        <f t="shared" si="106"/>
        <v>('i2023110600067','2021','in2023110400033','3'),</v>
      </c>
      <c r="CV69" t="str">
        <f t="shared" si="107"/>
        <v>('i2023110600067','2021','in2023110400034','1'),</v>
      </c>
      <c r="CW69" t="str">
        <f t="shared" si="108"/>
        <v>('i2023110600067','2021','in2023110400035','2'),</v>
      </c>
      <c r="CX69" t="str">
        <f t="shared" si="109"/>
        <v>('i2023110600067','2021','in2023110400036','3'),</v>
      </c>
      <c r="CY69" t="str">
        <f t="shared" si="110"/>
        <v>('i2023110600067','2021','in2023110400037','3'),</v>
      </c>
      <c r="CZ69" t="str">
        <f t="shared" si="111"/>
        <v>('i2023110600067','2021','in2023110400038','1'),</v>
      </c>
      <c r="DA69" t="str">
        <f t="shared" si="112"/>
        <v>('i2023110600067','2021','in2023110400039','3'),</v>
      </c>
      <c r="DB69" t="str">
        <f t="shared" si="113"/>
        <v>('i2023110600067','2021','in2023110400040','3'),</v>
      </c>
      <c r="DC69" t="str">
        <f t="shared" si="114"/>
        <v>('i2023110600067','2021','in2023110400041','3'),</v>
      </c>
      <c r="DD69" t="str">
        <f t="shared" si="115"/>
        <v>('i2023110600067','2021','in2023110400042','4'),</v>
      </c>
      <c r="DE69" t="str">
        <f t="shared" si="116"/>
        <v>('i2023110600067','2021','in2023110400043','2'),</v>
      </c>
      <c r="DF69" t="str">
        <f t="shared" si="117"/>
        <v>('i2023110600067','2021','in2023110400044','3'),</v>
      </c>
      <c r="DG69" t="str">
        <f t="shared" si="118"/>
        <v>('i2023110600067','2021','in2023110400045','2'),</v>
      </c>
      <c r="DH69" t="str">
        <f t="shared" si="119"/>
        <v>('i2023110600067','2021','in2023110400046','1'),</v>
      </c>
      <c r="DI69" t="str">
        <f t="shared" si="120"/>
        <v>('i2023110600067','2021','in2023110400047','3');</v>
      </c>
    </row>
    <row r="70" spans="1:113" x14ac:dyDescent="0.25">
      <c r="A70" s="4" t="str">
        <f>INDEX('instansi pusat'!$B$2:$C$623,MATCH(C70,'instansi pusat'!$D$2:$D$623,0),2)</f>
        <v>i2023110600068</v>
      </c>
      <c r="B70" s="4">
        <v>7007</v>
      </c>
      <c r="C70" s="4" t="s">
        <v>484</v>
      </c>
      <c r="D70">
        <v>2021</v>
      </c>
      <c r="E70" s="4">
        <v>2</v>
      </c>
      <c r="F70" s="4">
        <v>2</v>
      </c>
      <c r="G70" s="4">
        <v>2</v>
      </c>
      <c r="H70" s="4">
        <v>3</v>
      </c>
      <c r="I70" s="4">
        <v>3</v>
      </c>
      <c r="J70" s="4">
        <v>3</v>
      </c>
      <c r="K70" s="4">
        <v>1</v>
      </c>
      <c r="L70" s="4">
        <v>2</v>
      </c>
      <c r="M70" s="4">
        <v>1</v>
      </c>
      <c r="N70" s="4">
        <v>1</v>
      </c>
      <c r="O70" s="4">
        <v>2</v>
      </c>
      <c r="P70" s="4">
        <v>3</v>
      </c>
      <c r="Q70" s="4">
        <v>5</v>
      </c>
      <c r="R70" s="4">
        <v>2</v>
      </c>
      <c r="S70" s="4">
        <v>1</v>
      </c>
      <c r="T70" s="4">
        <v>1</v>
      </c>
      <c r="U70" s="4">
        <v>3</v>
      </c>
      <c r="V70" s="4">
        <v>1</v>
      </c>
      <c r="W70" s="4">
        <v>1</v>
      </c>
      <c r="X70" s="4">
        <v>1</v>
      </c>
      <c r="Y70" s="4">
        <v>1</v>
      </c>
      <c r="Z70" s="4">
        <v>2</v>
      </c>
      <c r="AA70" s="4">
        <v>1</v>
      </c>
      <c r="AB70" s="4">
        <v>2</v>
      </c>
      <c r="AC70" s="4">
        <v>1</v>
      </c>
      <c r="AD70" s="4">
        <v>1</v>
      </c>
      <c r="AE70" s="4">
        <v>1</v>
      </c>
      <c r="AF70" s="4">
        <v>2</v>
      </c>
      <c r="AG70" s="4">
        <v>1</v>
      </c>
      <c r="AH70" s="4">
        <v>1</v>
      </c>
      <c r="AI70" s="4">
        <v>1</v>
      </c>
      <c r="AJ70" s="4">
        <v>3</v>
      </c>
      <c r="AK70" s="4">
        <v>4</v>
      </c>
      <c r="AL70" s="4">
        <v>3</v>
      </c>
      <c r="AM70" s="4">
        <v>3</v>
      </c>
      <c r="AN70" s="4">
        <v>2</v>
      </c>
      <c r="AO70" s="4">
        <v>1</v>
      </c>
      <c r="AP70" s="4">
        <v>3</v>
      </c>
      <c r="AQ70" s="4">
        <v>1</v>
      </c>
      <c r="AR70" s="4">
        <v>3</v>
      </c>
      <c r="AS70" s="4">
        <v>2</v>
      </c>
      <c r="AT70" s="4">
        <v>1</v>
      </c>
      <c r="AU70" s="4">
        <v>1</v>
      </c>
      <c r="AV70" s="4">
        <v>2</v>
      </c>
      <c r="AW70" s="4">
        <v>3</v>
      </c>
      <c r="AX70" s="4">
        <v>3</v>
      </c>
      <c r="AY70" s="4">
        <v>2</v>
      </c>
      <c r="AZ70" s="3">
        <f t="shared" si="61"/>
        <v>2</v>
      </c>
      <c r="BA70" s="3">
        <f t="shared" si="62"/>
        <v>3</v>
      </c>
      <c r="BB70" s="3">
        <f t="shared" si="63"/>
        <v>1.5</v>
      </c>
      <c r="BC70" s="3">
        <f t="shared" si="64"/>
        <v>1</v>
      </c>
      <c r="BD70" s="3">
        <f t="shared" si="65"/>
        <v>1.375</v>
      </c>
      <c r="BE70" s="3">
        <f t="shared" si="66"/>
        <v>1</v>
      </c>
      <c r="BF70" s="3">
        <f t="shared" si="67"/>
        <v>2.5</v>
      </c>
      <c r="BG70" s="3">
        <f t="shared" si="68"/>
        <v>2</v>
      </c>
      <c r="BH70" s="3">
        <f t="shared" si="69"/>
        <v>2</v>
      </c>
      <c r="BI70" s="3">
        <f t="shared" si="70"/>
        <v>2.0000000000000004</v>
      </c>
      <c r="BJ70" s="3">
        <f t="shared" si="71"/>
        <v>1.2727272727272727</v>
      </c>
      <c r="BK70" s="3">
        <f t="shared" si="72"/>
        <v>2.302197802197802</v>
      </c>
      <c r="BL70" s="3">
        <f t="shared" si="73"/>
        <v>2.0175000000000001</v>
      </c>
      <c r="BN70" t="s">
        <v>641</v>
      </c>
      <c r="BO70" t="str">
        <f t="shared" si="74"/>
        <v>('i2023110600068','2021','in2023110400001','2'),</v>
      </c>
      <c r="BP70" t="str">
        <f t="shared" si="75"/>
        <v>('i2023110600068','2021','in2023110400002','2'),</v>
      </c>
      <c r="BQ70" t="str">
        <f t="shared" si="76"/>
        <v>('i2023110600068','2021','in2023110400003','2'),</v>
      </c>
      <c r="BR70" t="str">
        <f t="shared" si="77"/>
        <v>('i2023110600068','2021','in2023110400004','3'),</v>
      </c>
      <c r="BS70" t="str">
        <f t="shared" si="78"/>
        <v>('i2023110600068','2021','in2023110400005','3'),</v>
      </c>
      <c r="BT70" t="str">
        <f t="shared" si="79"/>
        <v>('i2023110600068','2021','in2023110400006','3'),</v>
      </c>
      <c r="BU70" t="str">
        <f t="shared" si="80"/>
        <v>('i2023110600068','2021','in2023110400007','1'),</v>
      </c>
      <c r="BV70" t="str">
        <f t="shared" si="81"/>
        <v>('i2023110600068','2021','in2023110400008','2'),</v>
      </c>
      <c r="BW70" t="str">
        <f t="shared" si="82"/>
        <v>('i2023110600068','2021','in2023110400009','1'),</v>
      </c>
      <c r="BX70" t="str">
        <f t="shared" si="83"/>
        <v>('i2023110600068','2021','in2023110400010','1'),</v>
      </c>
      <c r="BY70" t="str">
        <f t="shared" si="84"/>
        <v>('i2023110600068','2021','in2023110400011','2'),</v>
      </c>
      <c r="BZ70" t="str">
        <f t="shared" si="85"/>
        <v>('i2023110600068','2021','in2023110400012','3'),</v>
      </c>
      <c r="CA70" t="str">
        <f t="shared" si="86"/>
        <v>('i2023110600068','2021','in2023110400013','5'),</v>
      </c>
      <c r="CB70" t="str">
        <f t="shared" si="87"/>
        <v>('i2023110600068','2021','in2023110400014','2'),</v>
      </c>
      <c r="CC70" t="str">
        <f t="shared" si="88"/>
        <v>('i2023110600068','2021','in2023110400015','1'),</v>
      </c>
      <c r="CD70" t="str">
        <f t="shared" si="89"/>
        <v>('i2023110600068','2021','in2023110400016','1'),</v>
      </c>
      <c r="CE70" t="str">
        <f t="shared" si="90"/>
        <v>('i2023110600068','2021','in2023110400017','3'),</v>
      </c>
      <c r="CF70" t="str">
        <f t="shared" si="91"/>
        <v>('i2023110600068','2021','in2023110400018','1'),</v>
      </c>
      <c r="CG70" t="str">
        <f t="shared" si="92"/>
        <v>('i2023110600068','2021','in2023110400019','1'),</v>
      </c>
      <c r="CH70" t="str">
        <f t="shared" si="93"/>
        <v>('i2023110600068','2021','in2023110400020','1'),</v>
      </c>
      <c r="CI70" t="str">
        <f t="shared" si="94"/>
        <v>('i2023110600068','2021','in2023110400021','1'),</v>
      </c>
      <c r="CJ70" t="str">
        <f t="shared" si="95"/>
        <v>('i2023110600068','2021','in2023110400022','2'),</v>
      </c>
      <c r="CK70" t="str">
        <f t="shared" si="96"/>
        <v>('i2023110600068','2021','in2023110400023','1'),</v>
      </c>
      <c r="CL70" t="str">
        <f t="shared" si="97"/>
        <v>('i2023110600068','2021','in2023110400024','2'),</v>
      </c>
      <c r="CM70" t="str">
        <f t="shared" si="98"/>
        <v>('i2023110600068','2021','in2023110400025','1'),</v>
      </c>
      <c r="CN70" t="str">
        <f t="shared" si="99"/>
        <v>('i2023110600068','2021','in2023110400026','1'),</v>
      </c>
      <c r="CO70" t="str">
        <f t="shared" si="100"/>
        <v>('i2023110600068','2021','in2023110400027','1'),</v>
      </c>
      <c r="CP70" t="str">
        <f t="shared" si="101"/>
        <v>('i2023110600068','2021','in2023110400028','2'),</v>
      </c>
      <c r="CQ70" t="str">
        <f t="shared" si="102"/>
        <v>('i2023110600068','2021','in2023110400029','1'),</v>
      </c>
      <c r="CR70" t="str">
        <f t="shared" si="103"/>
        <v>('i2023110600068','2021','in2023110400030','1'),</v>
      </c>
      <c r="CS70" t="str">
        <f t="shared" si="104"/>
        <v>('i2023110600068','2021','in2023110400031','1'),</v>
      </c>
      <c r="CT70" t="str">
        <f t="shared" si="105"/>
        <v>('i2023110600068','2021','in2023110400032','3'),</v>
      </c>
      <c r="CU70" t="str">
        <f t="shared" si="106"/>
        <v>('i2023110600068','2021','in2023110400033','4'),</v>
      </c>
      <c r="CV70" t="str">
        <f t="shared" si="107"/>
        <v>('i2023110600068','2021','in2023110400034','3'),</v>
      </c>
      <c r="CW70" t="str">
        <f t="shared" si="108"/>
        <v>('i2023110600068','2021','in2023110400035','3'),</v>
      </c>
      <c r="CX70" t="str">
        <f t="shared" si="109"/>
        <v>('i2023110600068','2021','in2023110400036','2'),</v>
      </c>
      <c r="CY70" t="str">
        <f t="shared" si="110"/>
        <v>('i2023110600068','2021','in2023110400037','1'),</v>
      </c>
      <c r="CZ70" t="str">
        <f t="shared" si="111"/>
        <v>('i2023110600068','2021','in2023110400038','3'),</v>
      </c>
      <c r="DA70" t="str">
        <f t="shared" si="112"/>
        <v>('i2023110600068','2021','in2023110400039','1'),</v>
      </c>
      <c r="DB70" t="str">
        <f t="shared" si="113"/>
        <v>('i2023110600068','2021','in2023110400040','3'),</v>
      </c>
      <c r="DC70" t="str">
        <f t="shared" si="114"/>
        <v>('i2023110600068','2021','in2023110400041','2'),</v>
      </c>
      <c r="DD70" t="str">
        <f t="shared" si="115"/>
        <v>('i2023110600068','2021','in2023110400042','1'),</v>
      </c>
      <c r="DE70" t="str">
        <f t="shared" si="116"/>
        <v>('i2023110600068','2021','in2023110400043','1'),</v>
      </c>
      <c r="DF70" t="str">
        <f t="shared" si="117"/>
        <v>('i2023110600068','2021','in2023110400044','2'),</v>
      </c>
      <c r="DG70" t="str">
        <f t="shared" si="118"/>
        <v>('i2023110600068','2021','in2023110400045','3'),</v>
      </c>
      <c r="DH70" t="str">
        <f t="shared" si="119"/>
        <v>('i2023110600068','2021','in2023110400046','3'),</v>
      </c>
      <c r="DI70" t="str">
        <f t="shared" si="120"/>
        <v>('i2023110600068','2021','in2023110400047','2');</v>
      </c>
    </row>
    <row r="71" spans="1:113" x14ac:dyDescent="0.25">
      <c r="A71" s="4" t="str">
        <f>INDEX('instansi pusat'!$B$2:$C$623,MATCH(C71,'instansi pusat'!$D$2:$D$623,0),2)</f>
        <v>i2023110600069</v>
      </c>
      <c r="B71" s="4">
        <v>7303</v>
      </c>
      <c r="C71" s="4" t="s">
        <v>433</v>
      </c>
      <c r="D71">
        <v>2021</v>
      </c>
      <c r="E71" s="4">
        <v>3</v>
      </c>
      <c r="F71" s="4">
        <v>2</v>
      </c>
      <c r="G71" s="4">
        <v>3</v>
      </c>
      <c r="H71" s="4">
        <v>4</v>
      </c>
      <c r="I71" s="4">
        <v>4</v>
      </c>
      <c r="J71" s="4">
        <v>3</v>
      </c>
      <c r="K71" s="4">
        <v>3</v>
      </c>
      <c r="L71" s="4">
        <v>2</v>
      </c>
      <c r="M71" s="4">
        <v>3</v>
      </c>
      <c r="N71" s="4">
        <v>4</v>
      </c>
      <c r="O71" s="4">
        <v>2</v>
      </c>
      <c r="P71" s="4">
        <v>3</v>
      </c>
      <c r="Q71" s="4">
        <v>2</v>
      </c>
      <c r="R71" s="4">
        <v>1</v>
      </c>
      <c r="S71" s="4">
        <v>3</v>
      </c>
      <c r="T71" s="4">
        <v>2</v>
      </c>
      <c r="U71" s="4">
        <v>1</v>
      </c>
      <c r="V71" s="4">
        <v>3</v>
      </c>
      <c r="W71" s="4">
        <v>3</v>
      </c>
      <c r="X71" s="4">
        <v>1</v>
      </c>
      <c r="Y71" s="4">
        <v>2</v>
      </c>
      <c r="Z71" s="4">
        <v>1</v>
      </c>
      <c r="AA71" s="4">
        <v>1</v>
      </c>
      <c r="AB71" s="4">
        <v>1</v>
      </c>
      <c r="AC71" s="4">
        <v>1</v>
      </c>
      <c r="AD71" s="4">
        <v>2</v>
      </c>
      <c r="AE71" s="4">
        <v>1</v>
      </c>
      <c r="AF71" s="4">
        <v>2</v>
      </c>
      <c r="AG71" s="4">
        <v>1</v>
      </c>
      <c r="AH71" s="4">
        <v>1</v>
      </c>
      <c r="AI71" s="4">
        <v>1</v>
      </c>
      <c r="AJ71" s="4">
        <v>3</v>
      </c>
      <c r="AK71" s="4">
        <v>3</v>
      </c>
      <c r="AL71" s="4">
        <v>3</v>
      </c>
      <c r="AM71" s="4">
        <v>3</v>
      </c>
      <c r="AN71" s="4">
        <v>4</v>
      </c>
      <c r="AO71" s="4">
        <v>3</v>
      </c>
      <c r="AP71" s="4">
        <v>3</v>
      </c>
      <c r="AQ71" s="4">
        <v>2</v>
      </c>
      <c r="AR71" s="4">
        <v>2</v>
      </c>
      <c r="AS71" s="4">
        <v>3</v>
      </c>
      <c r="AT71" s="4">
        <v>4</v>
      </c>
      <c r="AU71" s="4">
        <v>1</v>
      </c>
      <c r="AV71" s="4">
        <v>2</v>
      </c>
      <c r="AW71" s="4">
        <v>3</v>
      </c>
      <c r="AX71" s="4">
        <v>3</v>
      </c>
      <c r="AY71" s="4">
        <v>3</v>
      </c>
      <c r="AZ71" s="3">
        <f t="shared" si="61"/>
        <v>3.1</v>
      </c>
      <c r="BA71" s="3">
        <f t="shared" si="62"/>
        <v>2</v>
      </c>
      <c r="BB71" s="3">
        <f t="shared" si="63"/>
        <v>2.25</v>
      </c>
      <c r="BC71" s="3">
        <f t="shared" si="64"/>
        <v>2</v>
      </c>
      <c r="BD71" s="3">
        <f t="shared" si="65"/>
        <v>1.375</v>
      </c>
      <c r="BE71" s="3">
        <f t="shared" si="66"/>
        <v>1</v>
      </c>
      <c r="BF71" s="3">
        <f t="shared" si="67"/>
        <v>2.9000000000000004</v>
      </c>
      <c r="BG71" s="3">
        <f t="shared" si="68"/>
        <v>2.6666666666666665</v>
      </c>
      <c r="BH71" s="3">
        <f t="shared" si="69"/>
        <v>3.1</v>
      </c>
      <c r="BI71" s="3">
        <f t="shared" si="70"/>
        <v>2.1</v>
      </c>
      <c r="BJ71" s="3">
        <f t="shared" si="71"/>
        <v>1.2727272727272727</v>
      </c>
      <c r="BK71" s="3">
        <f t="shared" si="72"/>
        <v>2.8076923076923075</v>
      </c>
      <c r="BL71" s="3">
        <f t="shared" si="73"/>
        <v>2.4154999999999998</v>
      </c>
      <c r="BN71" t="s">
        <v>641</v>
      </c>
      <c r="BO71" t="str">
        <f t="shared" si="74"/>
        <v>('i2023110600069','2021','in2023110400001','3'),</v>
      </c>
      <c r="BP71" t="str">
        <f t="shared" si="75"/>
        <v>('i2023110600069','2021','in2023110400002','2'),</v>
      </c>
      <c r="BQ71" t="str">
        <f t="shared" si="76"/>
        <v>('i2023110600069','2021','in2023110400003','3'),</v>
      </c>
      <c r="BR71" t="str">
        <f t="shared" si="77"/>
        <v>('i2023110600069','2021','in2023110400004','4'),</v>
      </c>
      <c r="BS71" t="str">
        <f t="shared" si="78"/>
        <v>('i2023110600069','2021','in2023110400005','4'),</v>
      </c>
      <c r="BT71" t="str">
        <f t="shared" si="79"/>
        <v>('i2023110600069','2021','in2023110400006','3'),</v>
      </c>
      <c r="BU71" t="str">
        <f t="shared" si="80"/>
        <v>('i2023110600069','2021','in2023110400007','3'),</v>
      </c>
      <c r="BV71" t="str">
        <f t="shared" si="81"/>
        <v>('i2023110600069','2021','in2023110400008','2'),</v>
      </c>
      <c r="BW71" t="str">
        <f t="shared" si="82"/>
        <v>('i2023110600069','2021','in2023110400009','3'),</v>
      </c>
      <c r="BX71" t="str">
        <f t="shared" si="83"/>
        <v>('i2023110600069','2021','in2023110400010','4'),</v>
      </c>
      <c r="BY71" t="str">
        <f t="shared" si="84"/>
        <v>('i2023110600069','2021','in2023110400011','2'),</v>
      </c>
      <c r="BZ71" t="str">
        <f t="shared" si="85"/>
        <v>('i2023110600069','2021','in2023110400012','3'),</v>
      </c>
      <c r="CA71" t="str">
        <f t="shared" si="86"/>
        <v>('i2023110600069','2021','in2023110400013','2'),</v>
      </c>
      <c r="CB71" t="str">
        <f t="shared" si="87"/>
        <v>('i2023110600069','2021','in2023110400014','1'),</v>
      </c>
      <c r="CC71" t="str">
        <f t="shared" si="88"/>
        <v>('i2023110600069','2021','in2023110400015','3'),</v>
      </c>
      <c r="CD71" t="str">
        <f t="shared" si="89"/>
        <v>('i2023110600069','2021','in2023110400016','2'),</v>
      </c>
      <c r="CE71" t="str">
        <f t="shared" si="90"/>
        <v>('i2023110600069','2021','in2023110400017','1'),</v>
      </c>
      <c r="CF71" t="str">
        <f t="shared" si="91"/>
        <v>('i2023110600069','2021','in2023110400018','3'),</v>
      </c>
      <c r="CG71" t="str">
        <f t="shared" si="92"/>
        <v>('i2023110600069','2021','in2023110400019','3'),</v>
      </c>
      <c r="CH71" t="str">
        <f t="shared" si="93"/>
        <v>('i2023110600069','2021','in2023110400020','1'),</v>
      </c>
      <c r="CI71" t="str">
        <f t="shared" si="94"/>
        <v>('i2023110600069','2021','in2023110400021','2'),</v>
      </c>
      <c r="CJ71" t="str">
        <f t="shared" si="95"/>
        <v>('i2023110600069','2021','in2023110400022','1'),</v>
      </c>
      <c r="CK71" t="str">
        <f t="shared" si="96"/>
        <v>('i2023110600069','2021','in2023110400023','1'),</v>
      </c>
      <c r="CL71" t="str">
        <f t="shared" si="97"/>
        <v>('i2023110600069','2021','in2023110400024','1'),</v>
      </c>
      <c r="CM71" t="str">
        <f t="shared" si="98"/>
        <v>('i2023110600069','2021','in2023110400025','1'),</v>
      </c>
      <c r="CN71" t="str">
        <f t="shared" si="99"/>
        <v>('i2023110600069','2021','in2023110400026','2'),</v>
      </c>
      <c r="CO71" t="str">
        <f t="shared" si="100"/>
        <v>('i2023110600069','2021','in2023110400027','1'),</v>
      </c>
      <c r="CP71" t="str">
        <f t="shared" si="101"/>
        <v>('i2023110600069','2021','in2023110400028','2'),</v>
      </c>
      <c r="CQ71" t="str">
        <f t="shared" si="102"/>
        <v>('i2023110600069','2021','in2023110400029','1'),</v>
      </c>
      <c r="CR71" t="str">
        <f t="shared" si="103"/>
        <v>('i2023110600069','2021','in2023110400030','1'),</v>
      </c>
      <c r="CS71" t="str">
        <f t="shared" si="104"/>
        <v>('i2023110600069','2021','in2023110400031','1'),</v>
      </c>
      <c r="CT71" t="str">
        <f t="shared" si="105"/>
        <v>('i2023110600069','2021','in2023110400032','3'),</v>
      </c>
      <c r="CU71" t="str">
        <f t="shared" si="106"/>
        <v>('i2023110600069','2021','in2023110400033','3'),</v>
      </c>
      <c r="CV71" t="str">
        <f t="shared" si="107"/>
        <v>('i2023110600069','2021','in2023110400034','3'),</v>
      </c>
      <c r="CW71" t="str">
        <f t="shared" si="108"/>
        <v>('i2023110600069','2021','in2023110400035','3'),</v>
      </c>
      <c r="CX71" t="str">
        <f t="shared" si="109"/>
        <v>('i2023110600069','2021','in2023110400036','4'),</v>
      </c>
      <c r="CY71" t="str">
        <f t="shared" si="110"/>
        <v>('i2023110600069','2021','in2023110400037','3'),</v>
      </c>
      <c r="CZ71" t="str">
        <f t="shared" si="111"/>
        <v>('i2023110600069','2021','in2023110400038','3'),</v>
      </c>
      <c r="DA71" t="str">
        <f t="shared" si="112"/>
        <v>('i2023110600069','2021','in2023110400039','2'),</v>
      </c>
      <c r="DB71" t="str">
        <f t="shared" si="113"/>
        <v>('i2023110600069','2021','in2023110400040','2'),</v>
      </c>
      <c r="DC71" t="str">
        <f t="shared" si="114"/>
        <v>('i2023110600069','2021','in2023110400041','3'),</v>
      </c>
      <c r="DD71" t="str">
        <f t="shared" si="115"/>
        <v>('i2023110600069','2021','in2023110400042','4'),</v>
      </c>
      <c r="DE71" t="str">
        <f t="shared" si="116"/>
        <v>('i2023110600069','2021','in2023110400043','1'),</v>
      </c>
      <c r="DF71" t="str">
        <f t="shared" si="117"/>
        <v>('i2023110600069','2021','in2023110400044','2'),</v>
      </c>
      <c r="DG71" t="str">
        <f t="shared" si="118"/>
        <v>('i2023110600069','2021','in2023110400045','3'),</v>
      </c>
      <c r="DH71" t="str">
        <f t="shared" si="119"/>
        <v>('i2023110600069','2021','in2023110400046','3'),</v>
      </c>
      <c r="DI71" t="str">
        <f t="shared" si="120"/>
        <v>('i2023110600069','2021','in2023110400047','3');</v>
      </c>
    </row>
    <row r="72" spans="1:113" x14ac:dyDescent="0.25">
      <c r="A72" s="4" t="str">
        <f>INDEX('instansi pusat'!$B$2:$C$623,MATCH(C72,'instansi pusat'!$D$2:$D$623,0),2)</f>
        <v>i2023110600070</v>
      </c>
      <c r="B72" s="4">
        <v>7322</v>
      </c>
      <c r="C72" s="4" t="s">
        <v>449</v>
      </c>
      <c r="D72">
        <v>2021</v>
      </c>
      <c r="E72" s="4">
        <v>3</v>
      </c>
      <c r="F72" s="4">
        <v>2</v>
      </c>
      <c r="G72" s="4">
        <v>4</v>
      </c>
      <c r="H72" s="4">
        <v>3</v>
      </c>
      <c r="I72" s="4">
        <v>3</v>
      </c>
      <c r="J72" s="4">
        <v>3</v>
      </c>
      <c r="K72" s="4">
        <v>3</v>
      </c>
      <c r="L72" s="4">
        <v>2</v>
      </c>
      <c r="M72" s="4">
        <v>3</v>
      </c>
      <c r="N72" s="4">
        <v>3</v>
      </c>
      <c r="O72" s="4">
        <v>2</v>
      </c>
      <c r="P72" s="4">
        <v>3</v>
      </c>
      <c r="Q72" s="4">
        <v>2</v>
      </c>
      <c r="R72" s="4">
        <v>2</v>
      </c>
      <c r="S72" s="4">
        <v>2</v>
      </c>
      <c r="T72" s="4">
        <v>2</v>
      </c>
      <c r="U72" s="4">
        <v>3</v>
      </c>
      <c r="V72" s="4">
        <v>2</v>
      </c>
      <c r="W72" s="4">
        <v>3</v>
      </c>
      <c r="X72" s="4">
        <v>3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4">
        <v>1</v>
      </c>
      <c r="AE72" s="4">
        <v>1</v>
      </c>
      <c r="AF72" s="4">
        <v>1</v>
      </c>
      <c r="AG72" s="4">
        <v>1</v>
      </c>
      <c r="AH72" s="4">
        <v>1</v>
      </c>
      <c r="AI72" s="4">
        <v>1</v>
      </c>
      <c r="AJ72" s="4">
        <v>4</v>
      </c>
      <c r="AK72" s="4">
        <v>4</v>
      </c>
      <c r="AL72" s="4">
        <v>4</v>
      </c>
      <c r="AM72" s="4">
        <v>4</v>
      </c>
      <c r="AN72" s="4">
        <v>3</v>
      </c>
      <c r="AO72" s="4">
        <v>3</v>
      </c>
      <c r="AP72" s="4">
        <v>3</v>
      </c>
      <c r="AQ72" s="4">
        <v>2</v>
      </c>
      <c r="AR72" s="4">
        <v>3</v>
      </c>
      <c r="AS72" s="4">
        <v>3</v>
      </c>
      <c r="AT72" s="4">
        <v>4</v>
      </c>
      <c r="AU72" s="4">
        <v>1</v>
      </c>
      <c r="AV72" s="4">
        <v>4</v>
      </c>
      <c r="AW72" s="4">
        <v>4</v>
      </c>
      <c r="AX72" s="4">
        <v>4</v>
      </c>
      <c r="AY72" s="4">
        <v>4</v>
      </c>
      <c r="AZ72" s="3">
        <f t="shared" si="61"/>
        <v>2.9000000000000004</v>
      </c>
      <c r="BA72" s="3">
        <f t="shared" si="62"/>
        <v>2.25</v>
      </c>
      <c r="BB72" s="3">
        <f t="shared" si="63"/>
        <v>2.25</v>
      </c>
      <c r="BC72" s="3">
        <f t="shared" si="64"/>
        <v>3</v>
      </c>
      <c r="BD72" s="3">
        <f t="shared" si="65"/>
        <v>1</v>
      </c>
      <c r="BE72" s="3">
        <f t="shared" si="66"/>
        <v>1</v>
      </c>
      <c r="BF72" s="3">
        <f t="shared" si="67"/>
        <v>3.3000000000000003</v>
      </c>
      <c r="BG72" s="3">
        <f t="shared" si="68"/>
        <v>3.5</v>
      </c>
      <c r="BH72" s="3">
        <f t="shared" si="69"/>
        <v>2.9000000000000004</v>
      </c>
      <c r="BI72" s="3">
        <f t="shared" si="70"/>
        <v>2.4000000000000004</v>
      </c>
      <c r="BJ72" s="3">
        <f t="shared" si="71"/>
        <v>1</v>
      </c>
      <c r="BK72" s="3">
        <f t="shared" si="72"/>
        <v>3.3791208791208791</v>
      </c>
      <c r="BL72" s="3">
        <f t="shared" si="73"/>
        <v>2.6795</v>
      </c>
      <c r="BN72" t="s">
        <v>641</v>
      </c>
      <c r="BO72" t="str">
        <f t="shared" si="74"/>
        <v>('i2023110600070','2021','in2023110400001','3'),</v>
      </c>
      <c r="BP72" t="str">
        <f t="shared" si="75"/>
        <v>('i2023110600070','2021','in2023110400002','2'),</v>
      </c>
      <c r="BQ72" t="str">
        <f t="shared" si="76"/>
        <v>('i2023110600070','2021','in2023110400003','4'),</v>
      </c>
      <c r="BR72" t="str">
        <f t="shared" si="77"/>
        <v>('i2023110600070','2021','in2023110400004','3'),</v>
      </c>
      <c r="BS72" t="str">
        <f t="shared" si="78"/>
        <v>('i2023110600070','2021','in2023110400005','3'),</v>
      </c>
      <c r="BT72" t="str">
        <f t="shared" si="79"/>
        <v>('i2023110600070','2021','in2023110400006','3'),</v>
      </c>
      <c r="BU72" t="str">
        <f t="shared" si="80"/>
        <v>('i2023110600070','2021','in2023110400007','3'),</v>
      </c>
      <c r="BV72" t="str">
        <f t="shared" si="81"/>
        <v>('i2023110600070','2021','in2023110400008','2'),</v>
      </c>
      <c r="BW72" t="str">
        <f t="shared" si="82"/>
        <v>('i2023110600070','2021','in2023110400009','3'),</v>
      </c>
      <c r="BX72" t="str">
        <f t="shared" si="83"/>
        <v>('i2023110600070','2021','in2023110400010','3'),</v>
      </c>
      <c r="BY72" t="str">
        <f t="shared" si="84"/>
        <v>('i2023110600070','2021','in2023110400011','2'),</v>
      </c>
      <c r="BZ72" t="str">
        <f t="shared" si="85"/>
        <v>('i2023110600070','2021','in2023110400012','3'),</v>
      </c>
      <c r="CA72" t="str">
        <f t="shared" si="86"/>
        <v>('i2023110600070','2021','in2023110400013','2'),</v>
      </c>
      <c r="CB72" t="str">
        <f t="shared" si="87"/>
        <v>('i2023110600070','2021','in2023110400014','2'),</v>
      </c>
      <c r="CC72" t="str">
        <f t="shared" si="88"/>
        <v>('i2023110600070','2021','in2023110400015','2'),</v>
      </c>
      <c r="CD72" t="str">
        <f t="shared" si="89"/>
        <v>('i2023110600070','2021','in2023110400016','2'),</v>
      </c>
      <c r="CE72" t="str">
        <f t="shared" si="90"/>
        <v>('i2023110600070','2021','in2023110400017','3'),</v>
      </c>
      <c r="CF72" t="str">
        <f t="shared" si="91"/>
        <v>('i2023110600070','2021','in2023110400018','2'),</v>
      </c>
      <c r="CG72" t="str">
        <f t="shared" si="92"/>
        <v>('i2023110600070','2021','in2023110400019','3'),</v>
      </c>
      <c r="CH72" t="str">
        <f t="shared" si="93"/>
        <v>('i2023110600070','2021','in2023110400020','3'),</v>
      </c>
      <c r="CI72" t="str">
        <f t="shared" si="94"/>
        <v>('i2023110600070','2021','in2023110400021','1'),</v>
      </c>
      <c r="CJ72" t="str">
        <f t="shared" si="95"/>
        <v>('i2023110600070','2021','in2023110400022','1'),</v>
      </c>
      <c r="CK72" t="str">
        <f t="shared" si="96"/>
        <v>('i2023110600070','2021','in2023110400023','1'),</v>
      </c>
      <c r="CL72" t="str">
        <f t="shared" si="97"/>
        <v>('i2023110600070','2021','in2023110400024','1'),</v>
      </c>
      <c r="CM72" t="str">
        <f t="shared" si="98"/>
        <v>('i2023110600070','2021','in2023110400025','1'),</v>
      </c>
      <c r="CN72" t="str">
        <f t="shared" si="99"/>
        <v>('i2023110600070','2021','in2023110400026','1'),</v>
      </c>
      <c r="CO72" t="str">
        <f t="shared" si="100"/>
        <v>('i2023110600070','2021','in2023110400027','1'),</v>
      </c>
      <c r="CP72" t="str">
        <f t="shared" si="101"/>
        <v>('i2023110600070','2021','in2023110400028','1'),</v>
      </c>
      <c r="CQ72" t="str">
        <f t="shared" si="102"/>
        <v>('i2023110600070','2021','in2023110400029','1'),</v>
      </c>
      <c r="CR72" t="str">
        <f t="shared" si="103"/>
        <v>('i2023110600070','2021','in2023110400030','1'),</v>
      </c>
      <c r="CS72" t="str">
        <f t="shared" si="104"/>
        <v>('i2023110600070','2021','in2023110400031','1'),</v>
      </c>
      <c r="CT72" t="str">
        <f t="shared" si="105"/>
        <v>('i2023110600070','2021','in2023110400032','4'),</v>
      </c>
      <c r="CU72" t="str">
        <f t="shared" si="106"/>
        <v>('i2023110600070','2021','in2023110400033','4'),</v>
      </c>
      <c r="CV72" t="str">
        <f t="shared" si="107"/>
        <v>('i2023110600070','2021','in2023110400034','4'),</v>
      </c>
      <c r="CW72" t="str">
        <f t="shared" si="108"/>
        <v>('i2023110600070','2021','in2023110400035','4'),</v>
      </c>
      <c r="CX72" t="str">
        <f t="shared" si="109"/>
        <v>('i2023110600070','2021','in2023110400036','3'),</v>
      </c>
      <c r="CY72" t="str">
        <f t="shared" si="110"/>
        <v>('i2023110600070','2021','in2023110400037','3'),</v>
      </c>
      <c r="CZ72" t="str">
        <f t="shared" si="111"/>
        <v>('i2023110600070','2021','in2023110400038','3'),</v>
      </c>
      <c r="DA72" t="str">
        <f t="shared" si="112"/>
        <v>('i2023110600070','2021','in2023110400039','2'),</v>
      </c>
      <c r="DB72" t="str">
        <f t="shared" si="113"/>
        <v>('i2023110600070','2021','in2023110400040','3'),</v>
      </c>
      <c r="DC72" t="str">
        <f t="shared" si="114"/>
        <v>('i2023110600070','2021','in2023110400041','3'),</v>
      </c>
      <c r="DD72" t="str">
        <f t="shared" si="115"/>
        <v>('i2023110600070','2021','in2023110400042','4'),</v>
      </c>
      <c r="DE72" t="str">
        <f t="shared" si="116"/>
        <v>('i2023110600070','2021','in2023110400043','1'),</v>
      </c>
      <c r="DF72" t="str">
        <f t="shared" si="117"/>
        <v>('i2023110600070','2021','in2023110400044','4'),</v>
      </c>
      <c r="DG72" t="str">
        <f t="shared" si="118"/>
        <v>('i2023110600070','2021','in2023110400045','4'),</v>
      </c>
      <c r="DH72" t="str">
        <f t="shared" si="119"/>
        <v>('i2023110600070','2021','in2023110400046','4'),</v>
      </c>
      <c r="DI72" t="str">
        <f t="shared" si="120"/>
        <v>('i2023110600070','2021','in2023110400047','4');</v>
      </c>
    </row>
    <row r="73" spans="1:113" x14ac:dyDescent="0.25">
      <c r="A73" s="4" t="str">
        <f>INDEX('instansi pusat'!$B$2:$C$623,MATCH(C73,'instansi pusat'!$D$2:$D$623,0),2)</f>
        <v>i2023110600071</v>
      </c>
      <c r="B73" s="4">
        <v>7502</v>
      </c>
      <c r="C73" s="4" t="s">
        <v>190</v>
      </c>
      <c r="D73">
        <v>2021</v>
      </c>
      <c r="E73" s="4">
        <v>3</v>
      </c>
      <c r="F73" s="4">
        <v>3</v>
      </c>
      <c r="G73" s="4">
        <v>3</v>
      </c>
      <c r="H73" s="4">
        <v>2</v>
      </c>
      <c r="I73" s="4">
        <v>1</v>
      </c>
      <c r="J73" s="4">
        <v>1</v>
      </c>
      <c r="K73" s="4">
        <v>3</v>
      </c>
      <c r="L73" s="4">
        <v>2</v>
      </c>
      <c r="M73" s="4">
        <v>2</v>
      </c>
      <c r="N73" s="4">
        <v>3</v>
      </c>
      <c r="O73" s="4">
        <v>2</v>
      </c>
      <c r="P73" s="4">
        <v>3</v>
      </c>
      <c r="Q73" s="4">
        <v>2</v>
      </c>
      <c r="R73" s="4">
        <v>1</v>
      </c>
      <c r="S73" s="4">
        <v>3</v>
      </c>
      <c r="T73" s="4">
        <v>3</v>
      </c>
      <c r="U73" s="4">
        <v>2</v>
      </c>
      <c r="V73" s="4">
        <v>2</v>
      </c>
      <c r="W73" s="4">
        <v>4</v>
      </c>
      <c r="X73" s="4">
        <v>1</v>
      </c>
      <c r="Y73" s="4">
        <v>1</v>
      </c>
      <c r="Z73" s="4">
        <v>3</v>
      </c>
      <c r="AA73" s="4">
        <v>3</v>
      </c>
      <c r="AB73" s="4">
        <v>2</v>
      </c>
      <c r="AC73" s="4">
        <v>2</v>
      </c>
      <c r="AD73" s="4">
        <v>1</v>
      </c>
      <c r="AE73" s="4">
        <v>2</v>
      </c>
      <c r="AF73" s="4">
        <v>2</v>
      </c>
      <c r="AG73" s="4">
        <v>1</v>
      </c>
      <c r="AH73" s="4">
        <v>1</v>
      </c>
      <c r="AI73" s="4">
        <v>1</v>
      </c>
      <c r="AJ73" s="4">
        <v>5</v>
      </c>
      <c r="AK73" s="4">
        <v>5</v>
      </c>
      <c r="AL73" s="4">
        <v>4</v>
      </c>
      <c r="AM73" s="4">
        <v>5</v>
      </c>
      <c r="AN73" s="4">
        <v>3</v>
      </c>
      <c r="AO73" s="4">
        <v>5</v>
      </c>
      <c r="AP73" s="4">
        <v>2</v>
      </c>
      <c r="AQ73" s="4">
        <v>1</v>
      </c>
      <c r="AR73" s="4">
        <v>5</v>
      </c>
      <c r="AS73" s="4">
        <v>4</v>
      </c>
      <c r="AT73" s="4">
        <v>5</v>
      </c>
      <c r="AU73" s="4">
        <v>2</v>
      </c>
      <c r="AV73" s="4">
        <v>3</v>
      </c>
      <c r="AW73" s="4">
        <v>3</v>
      </c>
      <c r="AX73" s="4">
        <v>4</v>
      </c>
      <c r="AY73" s="4">
        <v>3</v>
      </c>
      <c r="AZ73" s="3">
        <f t="shared" si="61"/>
        <v>2.3000000000000003</v>
      </c>
      <c r="BA73" s="3">
        <f t="shared" si="62"/>
        <v>2</v>
      </c>
      <c r="BB73" s="3">
        <f t="shared" si="63"/>
        <v>2.5</v>
      </c>
      <c r="BC73" s="3">
        <f t="shared" si="64"/>
        <v>2.5</v>
      </c>
      <c r="BD73" s="3">
        <f t="shared" si="65"/>
        <v>2</v>
      </c>
      <c r="BE73" s="3">
        <f t="shared" si="66"/>
        <v>1</v>
      </c>
      <c r="BF73" s="3">
        <f t="shared" si="67"/>
        <v>3.9000000000000004</v>
      </c>
      <c r="BG73" s="3">
        <f t="shared" si="68"/>
        <v>3.333333333333333</v>
      </c>
      <c r="BH73" s="3">
        <f t="shared" si="69"/>
        <v>2.3000000000000003</v>
      </c>
      <c r="BI73" s="3">
        <f t="shared" si="70"/>
        <v>2.2999999999999998</v>
      </c>
      <c r="BJ73" s="3">
        <f t="shared" si="71"/>
        <v>1.7272727272727273</v>
      </c>
      <c r="BK73" s="3">
        <f t="shared" si="72"/>
        <v>3.6758241758241756</v>
      </c>
      <c r="BL73" s="3">
        <f t="shared" si="73"/>
        <v>2.8315000000000001</v>
      </c>
      <c r="BN73" t="s">
        <v>641</v>
      </c>
      <c r="BO73" t="str">
        <f t="shared" si="74"/>
        <v>('i2023110600071','2021','in2023110400001','3'),</v>
      </c>
      <c r="BP73" t="str">
        <f t="shared" si="75"/>
        <v>('i2023110600071','2021','in2023110400002','3'),</v>
      </c>
      <c r="BQ73" t="str">
        <f t="shared" si="76"/>
        <v>('i2023110600071','2021','in2023110400003','3'),</v>
      </c>
      <c r="BR73" t="str">
        <f t="shared" si="77"/>
        <v>('i2023110600071','2021','in2023110400004','2'),</v>
      </c>
      <c r="BS73" t="str">
        <f t="shared" si="78"/>
        <v>('i2023110600071','2021','in2023110400005','1'),</v>
      </c>
      <c r="BT73" t="str">
        <f t="shared" si="79"/>
        <v>('i2023110600071','2021','in2023110400006','1'),</v>
      </c>
      <c r="BU73" t="str">
        <f t="shared" si="80"/>
        <v>('i2023110600071','2021','in2023110400007','3'),</v>
      </c>
      <c r="BV73" t="str">
        <f t="shared" si="81"/>
        <v>('i2023110600071','2021','in2023110400008','2'),</v>
      </c>
      <c r="BW73" t="str">
        <f t="shared" si="82"/>
        <v>('i2023110600071','2021','in2023110400009','2'),</v>
      </c>
      <c r="BX73" t="str">
        <f t="shared" si="83"/>
        <v>('i2023110600071','2021','in2023110400010','3'),</v>
      </c>
      <c r="BY73" t="str">
        <f t="shared" si="84"/>
        <v>('i2023110600071','2021','in2023110400011','2'),</v>
      </c>
      <c r="BZ73" t="str">
        <f t="shared" si="85"/>
        <v>('i2023110600071','2021','in2023110400012','3'),</v>
      </c>
      <c r="CA73" t="str">
        <f t="shared" si="86"/>
        <v>('i2023110600071','2021','in2023110400013','2'),</v>
      </c>
      <c r="CB73" t="str">
        <f t="shared" si="87"/>
        <v>('i2023110600071','2021','in2023110400014','1'),</v>
      </c>
      <c r="CC73" t="str">
        <f t="shared" si="88"/>
        <v>('i2023110600071','2021','in2023110400015','3'),</v>
      </c>
      <c r="CD73" t="str">
        <f t="shared" si="89"/>
        <v>('i2023110600071','2021','in2023110400016','3'),</v>
      </c>
      <c r="CE73" t="str">
        <f t="shared" si="90"/>
        <v>('i2023110600071','2021','in2023110400017','2'),</v>
      </c>
      <c r="CF73" t="str">
        <f t="shared" si="91"/>
        <v>('i2023110600071','2021','in2023110400018','2'),</v>
      </c>
      <c r="CG73" t="str">
        <f t="shared" si="92"/>
        <v>('i2023110600071','2021','in2023110400019','4'),</v>
      </c>
      <c r="CH73" t="str">
        <f t="shared" si="93"/>
        <v>('i2023110600071','2021','in2023110400020','1'),</v>
      </c>
      <c r="CI73" t="str">
        <f t="shared" si="94"/>
        <v>('i2023110600071','2021','in2023110400021','1'),</v>
      </c>
      <c r="CJ73" t="str">
        <f t="shared" si="95"/>
        <v>('i2023110600071','2021','in2023110400022','3'),</v>
      </c>
      <c r="CK73" t="str">
        <f t="shared" si="96"/>
        <v>('i2023110600071','2021','in2023110400023','3'),</v>
      </c>
      <c r="CL73" t="str">
        <f t="shared" si="97"/>
        <v>('i2023110600071','2021','in2023110400024','2'),</v>
      </c>
      <c r="CM73" t="str">
        <f t="shared" si="98"/>
        <v>('i2023110600071','2021','in2023110400025','2'),</v>
      </c>
      <c r="CN73" t="str">
        <f t="shared" si="99"/>
        <v>('i2023110600071','2021','in2023110400026','1'),</v>
      </c>
      <c r="CO73" t="str">
        <f t="shared" si="100"/>
        <v>('i2023110600071','2021','in2023110400027','2'),</v>
      </c>
      <c r="CP73" t="str">
        <f t="shared" si="101"/>
        <v>('i2023110600071','2021','in2023110400028','2'),</v>
      </c>
      <c r="CQ73" t="str">
        <f t="shared" si="102"/>
        <v>('i2023110600071','2021','in2023110400029','1'),</v>
      </c>
      <c r="CR73" t="str">
        <f t="shared" si="103"/>
        <v>('i2023110600071','2021','in2023110400030','1'),</v>
      </c>
      <c r="CS73" t="str">
        <f t="shared" si="104"/>
        <v>('i2023110600071','2021','in2023110400031','1'),</v>
      </c>
      <c r="CT73" t="str">
        <f t="shared" si="105"/>
        <v>('i2023110600071','2021','in2023110400032','5'),</v>
      </c>
      <c r="CU73" t="str">
        <f t="shared" si="106"/>
        <v>('i2023110600071','2021','in2023110400033','5'),</v>
      </c>
      <c r="CV73" t="str">
        <f t="shared" si="107"/>
        <v>('i2023110600071','2021','in2023110400034','4'),</v>
      </c>
      <c r="CW73" t="str">
        <f t="shared" si="108"/>
        <v>('i2023110600071','2021','in2023110400035','5'),</v>
      </c>
      <c r="CX73" t="str">
        <f t="shared" si="109"/>
        <v>('i2023110600071','2021','in2023110400036','3'),</v>
      </c>
      <c r="CY73" t="str">
        <f t="shared" si="110"/>
        <v>('i2023110600071','2021','in2023110400037','5'),</v>
      </c>
      <c r="CZ73" t="str">
        <f t="shared" si="111"/>
        <v>('i2023110600071','2021','in2023110400038','2'),</v>
      </c>
      <c r="DA73" t="str">
        <f t="shared" si="112"/>
        <v>('i2023110600071','2021','in2023110400039','1'),</v>
      </c>
      <c r="DB73" t="str">
        <f t="shared" si="113"/>
        <v>('i2023110600071','2021','in2023110400040','5'),</v>
      </c>
      <c r="DC73" t="str">
        <f t="shared" si="114"/>
        <v>('i2023110600071','2021','in2023110400041','4'),</v>
      </c>
      <c r="DD73" t="str">
        <f t="shared" si="115"/>
        <v>('i2023110600071','2021','in2023110400042','5'),</v>
      </c>
      <c r="DE73" t="str">
        <f t="shared" si="116"/>
        <v>('i2023110600071','2021','in2023110400043','2'),</v>
      </c>
      <c r="DF73" t="str">
        <f t="shared" si="117"/>
        <v>('i2023110600071','2021','in2023110400044','3'),</v>
      </c>
      <c r="DG73" t="str">
        <f t="shared" si="118"/>
        <v>('i2023110600071','2021','in2023110400045','3'),</v>
      </c>
      <c r="DH73" t="str">
        <f t="shared" si="119"/>
        <v>('i2023110600071','2021','in2023110400046','4'),</v>
      </c>
      <c r="DI73" t="str">
        <f t="shared" si="120"/>
        <v>('i2023110600071','2021','in2023110400047','3');</v>
      </c>
    </row>
    <row r="74" spans="1:113" x14ac:dyDescent="0.25">
      <c r="A74" s="4" t="str">
        <f>INDEX('instansi pusat'!$B$2:$C$623,MATCH(C74,'instansi pusat'!$D$2:$D$623,0),2)</f>
        <v>i2023110600072</v>
      </c>
      <c r="B74" s="4">
        <v>7600</v>
      </c>
      <c r="C74" s="4" t="s">
        <v>543</v>
      </c>
      <c r="D74">
        <v>2021</v>
      </c>
      <c r="E74" s="4">
        <v>2</v>
      </c>
      <c r="F74" s="4">
        <v>3</v>
      </c>
      <c r="G74" s="4">
        <v>3</v>
      </c>
      <c r="H74" s="4">
        <v>3</v>
      </c>
      <c r="I74" s="4">
        <v>3</v>
      </c>
      <c r="J74" s="4">
        <v>3</v>
      </c>
      <c r="K74" s="4">
        <v>3</v>
      </c>
      <c r="L74" s="4">
        <v>3</v>
      </c>
      <c r="M74" s="4">
        <v>3</v>
      </c>
      <c r="N74" s="4">
        <v>3</v>
      </c>
      <c r="O74" s="4">
        <v>2</v>
      </c>
      <c r="P74" s="4">
        <v>3</v>
      </c>
      <c r="Q74" s="4">
        <v>2</v>
      </c>
      <c r="R74" s="4">
        <v>2</v>
      </c>
      <c r="S74" s="4">
        <v>3</v>
      </c>
      <c r="T74" s="4">
        <v>3</v>
      </c>
      <c r="U74" s="4">
        <v>2</v>
      </c>
      <c r="V74" s="4">
        <v>2</v>
      </c>
      <c r="W74" s="4">
        <v>3</v>
      </c>
      <c r="X74" s="4">
        <v>3</v>
      </c>
      <c r="Y74" s="4">
        <v>1</v>
      </c>
      <c r="Z74" s="4">
        <v>1</v>
      </c>
      <c r="AA74" s="4">
        <v>1</v>
      </c>
      <c r="AB74" s="4">
        <v>1</v>
      </c>
      <c r="AC74" s="4">
        <v>1</v>
      </c>
      <c r="AD74" s="4">
        <v>1</v>
      </c>
      <c r="AE74" s="4">
        <v>1</v>
      </c>
      <c r="AF74" s="4">
        <v>1</v>
      </c>
      <c r="AG74" s="4">
        <v>1</v>
      </c>
      <c r="AH74" s="4">
        <v>1</v>
      </c>
      <c r="AI74" s="4">
        <v>1</v>
      </c>
      <c r="AJ74" s="4">
        <v>3</v>
      </c>
      <c r="AK74" s="4">
        <v>3</v>
      </c>
      <c r="AL74" s="4">
        <v>3</v>
      </c>
      <c r="AM74" s="4">
        <v>4</v>
      </c>
      <c r="AN74" s="4">
        <v>5</v>
      </c>
      <c r="AO74" s="4">
        <v>3</v>
      </c>
      <c r="AP74" s="4">
        <v>4</v>
      </c>
      <c r="AQ74" s="4">
        <v>4</v>
      </c>
      <c r="AR74" s="4">
        <v>4</v>
      </c>
      <c r="AS74" s="4">
        <v>3</v>
      </c>
      <c r="AT74" s="4">
        <v>5</v>
      </c>
      <c r="AU74" s="4">
        <v>4</v>
      </c>
      <c r="AV74" s="4">
        <v>4</v>
      </c>
      <c r="AW74" s="4">
        <v>5</v>
      </c>
      <c r="AX74" s="4">
        <v>4</v>
      </c>
      <c r="AY74" s="4">
        <v>4</v>
      </c>
      <c r="AZ74" s="3">
        <f t="shared" si="61"/>
        <v>2.9000000000000004</v>
      </c>
      <c r="BA74" s="3">
        <f t="shared" si="62"/>
        <v>2.25</v>
      </c>
      <c r="BB74" s="3">
        <f t="shared" si="63"/>
        <v>2.5</v>
      </c>
      <c r="BC74" s="3">
        <f t="shared" si="64"/>
        <v>3</v>
      </c>
      <c r="BD74" s="3">
        <f t="shared" si="65"/>
        <v>1</v>
      </c>
      <c r="BE74" s="3">
        <f t="shared" si="66"/>
        <v>1</v>
      </c>
      <c r="BF74" s="3">
        <f t="shared" si="67"/>
        <v>3.6</v>
      </c>
      <c r="BG74" s="3">
        <f t="shared" si="68"/>
        <v>4.333333333333333</v>
      </c>
      <c r="BH74" s="3">
        <f t="shared" si="69"/>
        <v>2.9000000000000004</v>
      </c>
      <c r="BI74" s="3">
        <f t="shared" si="70"/>
        <v>2.5</v>
      </c>
      <c r="BJ74" s="3">
        <f t="shared" si="71"/>
        <v>1</v>
      </c>
      <c r="BK74" s="3">
        <f t="shared" si="72"/>
        <v>3.8901098901098896</v>
      </c>
      <c r="BL74" s="3">
        <f t="shared" si="73"/>
        <v>2.9369999999999998</v>
      </c>
      <c r="BN74" t="s">
        <v>641</v>
      </c>
      <c r="BO74" t="str">
        <f t="shared" si="74"/>
        <v>('i2023110600072','2021','in2023110400001','2'),</v>
      </c>
      <c r="BP74" t="str">
        <f t="shared" si="75"/>
        <v>('i2023110600072','2021','in2023110400002','3'),</v>
      </c>
      <c r="BQ74" t="str">
        <f t="shared" si="76"/>
        <v>('i2023110600072','2021','in2023110400003','3'),</v>
      </c>
      <c r="BR74" t="str">
        <f t="shared" si="77"/>
        <v>('i2023110600072','2021','in2023110400004','3'),</v>
      </c>
      <c r="BS74" t="str">
        <f t="shared" si="78"/>
        <v>('i2023110600072','2021','in2023110400005','3'),</v>
      </c>
      <c r="BT74" t="str">
        <f t="shared" si="79"/>
        <v>('i2023110600072','2021','in2023110400006','3'),</v>
      </c>
      <c r="BU74" t="str">
        <f t="shared" si="80"/>
        <v>('i2023110600072','2021','in2023110400007','3'),</v>
      </c>
      <c r="BV74" t="str">
        <f t="shared" si="81"/>
        <v>('i2023110600072','2021','in2023110400008','3'),</v>
      </c>
      <c r="BW74" t="str">
        <f t="shared" si="82"/>
        <v>('i2023110600072','2021','in2023110400009','3'),</v>
      </c>
      <c r="BX74" t="str">
        <f t="shared" si="83"/>
        <v>('i2023110600072','2021','in2023110400010','3'),</v>
      </c>
      <c r="BY74" t="str">
        <f t="shared" si="84"/>
        <v>('i2023110600072','2021','in2023110400011','2'),</v>
      </c>
      <c r="BZ74" t="str">
        <f t="shared" si="85"/>
        <v>('i2023110600072','2021','in2023110400012','3'),</v>
      </c>
      <c r="CA74" t="str">
        <f t="shared" si="86"/>
        <v>('i2023110600072','2021','in2023110400013','2'),</v>
      </c>
      <c r="CB74" t="str">
        <f t="shared" si="87"/>
        <v>('i2023110600072','2021','in2023110400014','2'),</v>
      </c>
      <c r="CC74" t="str">
        <f t="shared" si="88"/>
        <v>('i2023110600072','2021','in2023110400015','3'),</v>
      </c>
      <c r="CD74" t="str">
        <f t="shared" si="89"/>
        <v>('i2023110600072','2021','in2023110400016','3'),</v>
      </c>
      <c r="CE74" t="str">
        <f t="shared" si="90"/>
        <v>('i2023110600072','2021','in2023110400017','2'),</v>
      </c>
      <c r="CF74" t="str">
        <f t="shared" si="91"/>
        <v>('i2023110600072','2021','in2023110400018','2'),</v>
      </c>
      <c r="CG74" t="str">
        <f t="shared" si="92"/>
        <v>('i2023110600072','2021','in2023110400019','3'),</v>
      </c>
      <c r="CH74" t="str">
        <f t="shared" si="93"/>
        <v>('i2023110600072','2021','in2023110400020','3'),</v>
      </c>
      <c r="CI74" t="str">
        <f t="shared" si="94"/>
        <v>('i2023110600072','2021','in2023110400021','1'),</v>
      </c>
      <c r="CJ74" t="str">
        <f t="shared" si="95"/>
        <v>('i2023110600072','2021','in2023110400022','1'),</v>
      </c>
      <c r="CK74" t="str">
        <f t="shared" si="96"/>
        <v>('i2023110600072','2021','in2023110400023','1'),</v>
      </c>
      <c r="CL74" t="str">
        <f t="shared" si="97"/>
        <v>('i2023110600072','2021','in2023110400024','1'),</v>
      </c>
      <c r="CM74" t="str">
        <f t="shared" si="98"/>
        <v>('i2023110600072','2021','in2023110400025','1'),</v>
      </c>
      <c r="CN74" t="str">
        <f t="shared" si="99"/>
        <v>('i2023110600072','2021','in2023110400026','1'),</v>
      </c>
      <c r="CO74" t="str">
        <f t="shared" si="100"/>
        <v>('i2023110600072','2021','in2023110400027','1'),</v>
      </c>
      <c r="CP74" t="str">
        <f t="shared" si="101"/>
        <v>('i2023110600072','2021','in2023110400028','1'),</v>
      </c>
      <c r="CQ74" t="str">
        <f t="shared" si="102"/>
        <v>('i2023110600072','2021','in2023110400029','1'),</v>
      </c>
      <c r="CR74" t="str">
        <f t="shared" si="103"/>
        <v>('i2023110600072','2021','in2023110400030','1'),</v>
      </c>
      <c r="CS74" t="str">
        <f t="shared" si="104"/>
        <v>('i2023110600072','2021','in2023110400031','1'),</v>
      </c>
      <c r="CT74" t="str">
        <f t="shared" si="105"/>
        <v>('i2023110600072','2021','in2023110400032','3'),</v>
      </c>
      <c r="CU74" t="str">
        <f t="shared" si="106"/>
        <v>('i2023110600072','2021','in2023110400033','3'),</v>
      </c>
      <c r="CV74" t="str">
        <f t="shared" si="107"/>
        <v>('i2023110600072','2021','in2023110400034','3'),</v>
      </c>
      <c r="CW74" t="str">
        <f t="shared" si="108"/>
        <v>('i2023110600072','2021','in2023110400035','4'),</v>
      </c>
      <c r="CX74" t="str">
        <f t="shared" si="109"/>
        <v>('i2023110600072','2021','in2023110400036','5'),</v>
      </c>
      <c r="CY74" t="str">
        <f t="shared" si="110"/>
        <v>('i2023110600072','2021','in2023110400037','3'),</v>
      </c>
      <c r="CZ74" t="str">
        <f t="shared" si="111"/>
        <v>('i2023110600072','2021','in2023110400038','4'),</v>
      </c>
      <c r="DA74" t="str">
        <f t="shared" si="112"/>
        <v>('i2023110600072','2021','in2023110400039','4'),</v>
      </c>
      <c r="DB74" t="str">
        <f t="shared" si="113"/>
        <v>('i2023110600072','2021','in2023110400040','4'),</v>
      </c>
      <c r="DC74" t="str">
        <f t="shared" si="114"/>
        <v>('i2023110600072','2021','in2023110400041','3'),</v>
      </c>
      <c r="DD74" t="str">
        <f t="shared" si="115"/>
        <v>('i2023110600072','2021','in2023110400042','5'),</v>
      </c>
      <c r="DE74" t="str">
        <f t="shared" si="116"/>
        <v>('i2023110600072','2021','in2023110400043','4'),</v>
      </c>
      <c r="DF74" t="str">
        <f t="shared" si="117"/>
        <v>('i2023110600072','2021','in2023110400044','4'),</v>
      </c>
      <c r="DG74" t="str">
        <f t="shared" si="118"/>
        <v>('i2023110600072','2021','in2023110400045','5'),</v>
      </c>
      <c r="DH74" t="str">
        <f t="shared" si="119"/>
        <v>('i2023110600072','2021','in2023110400046','4'),</v>
      </c>
      <c r="DI74" t="str">
        <f t="shared" si="120"/>
        <v>('i2023110600072','2021','in2023110400047','4');</v>
      </c>
    </row>
    <row r="75" spans="1:113" x14ac:dyDescent="0.25">
      <c r="A75" s="4" t="str">
        <f>INDEX('instansi pusat'!$B$2:$C$623,MATCH(C75,'instansi pusat'!$D$2:$D$623,0),2)</f>
        <v>i2023110600073</v>
      </c>
      <c r="B75" s="4">
        <v>7601</v>
      </c>
      <c r="C75" s="4" t="s">
        <v>366</v>
      </c>
      <c r="D75">
        <v>2021</v>
      </c>
      <c r="E75" s="4">
        <v>3</v>
      </c>
      <c r="F75" s="4">
        <v>2</v>
      </c>
      <c r="G75" s="4">
        <v>3</v>
      </c>
      <c r="H75" s="4">
        <v>3</v>
      </c>
      <c r="I75" s="4">
        <v>3</v>
      </c>
      <c r="J75" s="4">
        <v>3</v>
      </c>
      <c r="K75" s="4">
        <v>3</v>
      </c>
      <c r="L75" s="4">
        <v>3</v>
      </c>
      <c r="M75" s="4">
        <v>3</v>
      </c>
      <c r="N75" s="4">
        <v>2</v>
      </c>
      <c r="O75" s="4">
        <v>1</v>
      </c>
      <c r="P75" s="4">
        <v>3</v>
      </c>
      <c r="Q75" s="4">
        <v>1</v>
      </c>
      <c r="R75" s="4">
        <v>1</v>
      </c>
      <c r="S75" s="4">
        <v>2</v>
      </c>
      <c r="T75" s="4">
        <v>3</v>
      </c>
      <c r="U75" s="4">
        <v>3</v>
      </c>
      <c r="V75" s="4">
        <v>3</v>
      </c>
      <c r="W75" s="4">
        <v>3</v>
      </c>
      <c r="X75" s="4">
        <v>3</v>
      </c>
      <c r="Y75" s="4">
        <v>1</v>
      </c>
      <c r="Z75" s="4">
        <v>1</v>
      </c>
      <c r="AA75" s="4">
        <v>1</v>
      </c>
      <c r="AB75" s="4">
        <v>1</v>
      </c>
      <c r="AC75" s="4">
        <v>1</v>
      </c>
      <c r="AD75" s="4">
        <v>1</v>
      </c>
      <c r="AE75" s="4">
        <v>1</v>
      </c>
      <c r="AF75" s="4">
        <v>1</v>
      </c>
      <c r="AG75" s="4">
        <v>1</v>
      </c>
      <c r="AH75" s="4">
        <v>1</v>
      </c>
      <c r="AI75" s="4">
        <v>1</v>
      </c>
      <c r="AJ75" s="4">
        <v>3</v>
      </c>
      <c r="AK75" s="4">
        <v>4</v>
      </c>
      <c r="AL75" s="4">
        <v>4</v>
      </c>
      <c r="AM75" s="4">
        <v>4</v>
      </c>
      <c r="AN75" s="4">
        <v>4</v>
      </c>
      <c r="AO75" s="4">
        <v>4</v>
      </c>
      <c r="AP75" s="4">
        <v>3</v>
      </c>
      <c r="AQ75" s="4">
        <v>2</v>
      </c>
      <c r="AR75" s="4">
        <v>1</v>
      </c>
      <c r="AS75" s="4">
        <v>3</v>
      </c>
      <c r="AT75" s="4">
        <v>4</v>
      </c>
      <c r="AU75" s="4">
        <v>4</v>
      </c>
      <c r="AV75" s="4">
        <v>2</v>
      </c>
      <c r="AW75" s="4">
        <v>4</v>
      </c>
      <c r="AX75" s="4">
        <v>4</v>
      </c>
      <c r="AY75" s="4">
        <v>4</v>
      </c>
      <c r="AZ75" s="3">
        <f t="shared" si="61"/>
        <v>2.8000000000000003</v>
      </c>
      <c r="BA75" s="3">
        <f t="shared" si="62"/>
        <v>1.5</v>
      </c>
      <c r="BB75" s="3">
        <f t="shared" si="63"/>
        <v>2.75</v>
      </c>
      <c r="BC75" s="3">
        <f t="shared" si="64"/>
        <v>3</v>
      </c>
      <c r="BD75" s="3">
        <f t="shared" si="65"/>
        <v>1</v>
      </c>
      <c r="BE75" s="3">
        <f t="shared" si="66"/>
        <v>1</v>
      </c>
      <c r="BF75" s="3">
        <f t="shared" si="67"/>
        <v>3.2</v>
      </c>
      <c r="BG75" s="3">
        <f t="shared" si="68"/>
        <v>3.6666666666666665</v>
      </c>
      <c r="BH75" s="3">
        <f t="shared" si="69"/>
        <v>2.8000000000000003</v>
      </c>
      <c r="BI75" s="3">
        <f t="shared" si="70"/>
        <v>2.3000000000000003</v>
      </c>
      <c r="BJ75" s="3">
        <f t="shared" si="71"/>
        <v>1</v>
      </c>
      <c r="BK75" s="3">
        <f t="shared" si="72"/>
        <v>3.3846153846153846</v>
      </c>
      <c r="BL75" s="3">
        <f t="shared" si="73"/>
        <v>2.6440000000000001</v>
      </c>
      <c r="BN75" t="s">
        <v>641</v>
      </c>
      <c r="BO75" t="str">
        <f t="shared" si="74"/>
        <v>('i2023110600073','2021','in2023110400001','3'),</v>
      </c>
      <c r="BP75" t="str">
        <f t="shared" si="75"/>
        <v>('i2023110600073','2021','in2023110400002','2'),</v>
      </c>
      <c r="BQ75" t="str">
        <f t="shared" si="76"/>
        <v>('i2023110600073','2021','in2023110400003','3'),</v>
      </c>
      <c r="BR75" t="str">
        <f t="shared" si="77"/>
        <v>('i2023110600073','2021','in2023110400004','3'),</v>
      </c>
      <c r="BS75" t="str">
        <f t="shared" si="78"/>
        <v>('i2023110600073','2021','in2023110400005','3'),</v>
      </c>
      <c r="BT75" t="str">
        <f t="shared" si="79"/>
        <v>('i2023110600073','2021','in2023110400006','3'),</v>
      </c>
      <c r="BU75" t="str">
        <f t="shared" si="80"/>
        <v>('i2023110600073','2021','in2023110400007','3'),</v>
      </c>
      <c r="BV75" t="str">
        <f t="shared" si="81"/>
        <v>('i2023110600073','2021','in2023110400008','3'),</v>
      </c>
      <c r="BW75" t="str">
        <f t="shared" si="82"/>
        <v>('i2023110600073','2021','in2023110400009','3'),</v>
      </c>
      <c r="BX75" t="str">
        <f t="shared" si="83"/>
        <v>('i2023110600073','2021','in2023110400010','2'),</v>
      </c>
      <c r="BY75" t="str">
        <f t="shared" si="84"/>
        <v>('i2023110600073','2021','in2023110400011','1'),</v>
      </c>
      <c r="BZ75" t="str">
        <f t="shared" si="85"/>
        <v>('i2023110600073','2021','in2023110400012','3'),</v>
      </c>
      <c r="CA75" t="str">
        <f t="shared" si="86"/>
        <v>('i2023110600073','2021','in2023110400013','1'),</v>
      </c>
      <c r="CB75" t="str">
        <f t="shared" si="87"/>
        <v>('i2023110600073','2021','in2023110400014','1'),</v>
      </c>
      <c r="CC75" t="str">
        <f t="shared" si="88"/>
        <v>('i2023110600073','2021','in2023110400015','2'),</v>
      </c>
      <c r="CD75" t="str">
        <f t="shared" si="89"/>
        <v>('i2023110600073','2021','in2023110400016','3'),</v>
      </c>
      <c r="CE75" t="str">
        <f t="shared" si="90"/>
        <v>('i2023110600073','2021','in2023110400017','3'),</v>
      </c>
      <c r="CF75" t="str">
        <f t="shared" si="91"/>
        <v>('i2023110600073','2021','in2023110400018','3'),</v>
      </c>
      <c r="CG75" t="str">
        <f t="shared" si="92"/>
        <v>('i2023110600073','2021','in2023110400019','3'),</v>
      </c>
      <c r="CH75" t="str">
        <f t="shared" si="93"/>
        <v>('i2023110600073','2021','in2023110400020','3'),</v>
      </c>
      <c r="CI75" t="str">
        <f t="shared" si="94"/>
        <v>('i2023110600073','2021','in2023110400021','1'),</v>
      </c>
      <c r="CJ75" t="str">
        <f t="shared" si="95"/>
        <v>('i2023110600073','2021','in2023110400022','1'),</v>
      </c>
      <c r="CK75" t="str">
        <f t="shared" si="96"/>
        <v>('i2023110600073','2021','in2023110400023','1'),</v>
      </c>
      <c r="CL75" t="str">
        <f t="shared" si="97"/>
        <v>('i2023110600073','2021','in2023110400024','1'),</v>
      </c>
      <c r="CM75" t="str">
        <f t="shared" si="98"/>
        <v>('i2023110600073','2021','in2023110400025','1'),</v>
      </c>
      <c r="CN75" t="str">
        <f t="shared" si="99"/>
        <v>('i2023110600073','2021','in2023110400026','1'),</v>
      </c>
      <c r="CO75" t="str">
        <f t="shared" si="100"/>
        <v>('i2023110600073','2021','in2023110400027','1'),</v>
      </c>
      <c r="CP75" t="str">
        <f t="shared" si="101"/>
        <v>('i2023110600073','2021','in2023110400028','1'),</v>
      </c>
      <c r="CQ75" t="str">
        <f t="shared" si="102"/>
        <v>('i2023110600073','2021','in2023110400029','1'),</v>
      </c>
      <c r="CR75" t="str">
        <f t="shared" si="103"/>
        <v>('i2023110600073','2021','in2023110400030','1'),</v>
      </c>
      <c r="CS75" t="str">
        <f t="shared" si="104"/>
        <v>('i2023110600073','2021','in2023110400031','1'),</v>
      </c>
      <c r="CT75" t="str">
        <f t="shared" si="105"/>
        <v>('i2023110600073','2021','in2023110400032','3'),</v>
      </c>
      <c r="CU75" t="str">
        <f t="shared" si="106"/>
        <v>('i2023110600073','2021','in2023110400033','4'),</v>
      </c>
      <c r="CV75" t="str">
        <f t="shared" si="107"/>
        <v>('i2023110600073','2021','in2023110400034','4'),</v>
      </c>
      <c r="CW75" t="str">
        <f t="shared" si="108"/>
        <v>('i2023110600073','2021','in2023110400035','4'),</v>
      </c>
      <c r="CX75" t="str">
        <f t="shared" si="109"/>
        <v>('i2023110600073','2021','in2023110400036','4'),</v>
      </c>
      <c r="CY75" t="str">
        <f t="shared" si="110"/>
        <v>('i2023110600073','2021','in2023110400037','4'),</v>
      </c>
      <c r="CZ75" t="str">
        <f t="shared" si="111"/>
        <v>('i2023110600073','2021','in2023110400038','3'),</v>
      </c>
      <c r="DA75" t="str">
        <f t="shared" si="112"/>
        <v>('i2023110600073','2021','in2023110400039','2'),</v>
      </c>
      <c r="DB75" t="str">
        <f t="shared" si="113"/>
        <v>('i2023110600073','2021','in2023110400040','1'),</v>
      </c>
      <c r="DC75" t="str">
        <f t="shared" si="114"/>
        <v>('i2023110600073','2021','in2023110400041','3'),</v>
      </c>
      <c r="DD75" t="str">
        <f t="shared" si="115"/>
        <v>('i2023110600073','2021','in2023110400042','4'),</v>
      </c>
      <c r="DE75" t="str">
        <f t="shared" si="116"/>
        <v>('i2023110600073','2021','in2023110400043','4'),</v>
      </c>
      <c r="DF75" t="str">
        <f t="shared" si="117"/>
        <v>('i2023110600073','2021','in2023110400044','2'),</v>
      </c>
      <c r="DG75" t="str">
        <f t="shared" si="118"/>
        <v>('i2023110600073','2021','in2023110400045','4'),</v>
      </c>
      <c r="DH75" t="str">
        <f t="shared" si="119"/>
        <v>('i2023110600073','2021','in2023110400046','4'),</v>
      </c>
      <c r="DI75" t="str">
        <f t="shared" si="120"/>
        <v>('i2023110600073','2021','in2023110400047','4');</v>
      </c>
    </row>
    <row r="76" spans="1:113" x14ac:dyDescent="0.25">
      <c r="A76" s="4" t="str">
        <f>INDEX('instansi pusat'!$B$2:$C$623,MATCH(C76,'instansi pusat'!$D$2:$D$623,0),2)</f>
        <v>i2023110600074</v>
      </c>
      <c r="B76" s="4">
        <v>7607</v>
      </c>
      <c r="C76" s="4" t="s">
        <v>372</v>
      </c>
      <c r="D76">
        <v>2021</v>
      </c>
      <c r="E76" s="4">
        <v>3</v>
      </c>
      <c r="F76" s="4">
        <v>3</v>
      </c>
      <c r="G76" s="4">
        <v>1</v>
      </c>
      <c r="H76" s="4">
        <v>3</v>
      </c>
      <c r="I76" s="4">
        <v>3</v>
      </c>
      <c r="J76" s="4">
        <v>3</v>
      </c>
      <c r="K76" s="4">
        <v>3</v>
      </c>
      <c r="L76" s="4">
        <v>3</v>
      </c>
      <c r="M76" s="4">
        <v>3</v>
      </c>
      <c r="N76" s="4">
        <v>3</v>
      </c>
      <c r="O76" s="4">
        <v>2</v>
      </c>
      <c r="P76" s="4">
        <v>3</v>
      </c>
      <c r="Q76" s="4">
        <v>2</v>
      </c>
      <c r="R76" s="4">
        <v>1</v>
      </c>
      <c r="S76" s="4">
        <v>1</v>
      </c>
      <c r="T76" s="4">
        <v>2</v>
      </c>
      <c r="U76" s="4">
        <v>3</v>
      </c>
      <c r="V76" s="4">
        <v>1</v>
      </c>
      <c r="W76" s="4">
        <v>3</v>
      </c>
      <c r="X76" s="4">
        <v>2</v>
      </c>
      <c r="Y76" s="4">
        <v>1</v>
      </c>
      <c r="Z76" s="4">
        <v>1</v>
      </c>
      <c r="AA76" s="4">
        <v>1</v>
      </c>
      <c r="AB76" s="4">
        <v>5</v>
      </c>
      <c r="AC76" s="4">
        <v>2</v>
      </c>
      <c r="AD76" s="4">
        <v>1</v>
      </c>
      <c r="AE76" s="4">
        <v>1</v>
      </c>
      <c r="AF76" s="4">
        <v>1</v>
      </c>
      <c r="AG76" s="4">
        <v>1</v>
      </c>
      <c r="AH76" s="4">
        <v>2</v>
      </c>
      <c r="AI76" s="4">
        <v>2</v>
      </c>
      <c r="AJ76" s="4">
        <v>3</v>
      </c>
      <c r="AK76" s="4">
        <v>3</v>
      </c>
      <c r="AL76" s="4">
        <v>3</v>
      </c>
      <c r="AM76" s="4">
        <v>4</v>
      </c>
      <c r="AN76" s="4">
        <v>4</v>
      </c>
      <c r="AO76" s="4">
        <v>3</v>
      </c>
      <c r="AP76" s="4">
        <v>3</v>
      </c>
      <c r="AQ76" s="4">
        <v>3</v>
      </c>
      <c r="AR76" s="4">
        <v>1</v>
      </c>
      <c r="AS76" s="4">
        <v>3</v>
      </c>
      <c r="AT76" s="4">
        <v>3</v>
      </c>
      <c r="AU76" s="4">
        <v>3</v>
      </c>
      <c r="AV76" s="4">
        <v>5</v>
      </c>
      <c r="AW76" s="4">
        <v>4</v>
      </c>
      <c r="AX76" s="4">
        <v>3</v>
      </c>
      <c r="AY76" s="4">
        <v>5</v>
      </c>
      <c r="AZ76" s="3">
        <f t="shared" si="61"/>
        <v>2.8000000000000003</v>
      </c>
      <c r="BA76" s="3">
        <f t="shared" si="62"/>
        <v>2</v>
      </c>
      <c r="BB76" s="3">
        <f t="shared" si="63"/>
        <v>1.75</v>
      </c>
      <c r="BC76" s="3">
        <f t="shared" si="64"/>
        <v>2.5</v>
      </c>
      <c r="BD76" s="3">
        <f t="shared" si="65"/>
        <v>1.625</v>
      </c>
      <c r="BE76" s="3">
        <f t="shared" si="66"/>
        <v>1.6666666666666665</v>
      </c>
      <c r="BF76" s="3">
        <f t="shared" si="67"/>
        <v>3</v>
      </c>
      <c r="BG76" s="3">
        <f t="shared" si="68"/>
        <v>3.833333333333333</v>
      </c>
      <c r="BH76" s="3">
        <f t="shared" si="69"/>
        <v>2.8000000000000003</v>
      </c>
      <c r="BI76" s="3">
        <f t="shared" si="70"/>
        <v>2</v>
      </c>
      <c r="BJ76" s="3">
        <f t="shared" si="71"/>
        <v>1.6363636363636362</v>
      </c>
      <c r="BK76" s="3">
        <f t="shared" si="72"/>
        <v>3.3296703296703294</v>
      </c>
      <c r="BL76" s="3">
        <f t="shared" si="73"/>
        <v>2.649</v>
      </c>
      <c r="BN76" t="s">
        <v>641</v>
      </c>
      <c r="BO76" t="str">
        <f t="shared" si="74"/>
        <v>('i2023110600074','2021','in2023110400001','3'),</v>
      </c>
      <c r="BP76" t="str">
        <f t="shared" si="75"/>
        <v>('i2023110600074','2021','in2023110400002','3'),</v>
      </c>
      <c r="BQ76" t="str">
        <f t="shared" si="76"/>
        <v>('i2023110600074','2021','in2023110400003','1'),</v>
      </c>
      <c r="BR76" t="str">
        <f t="shared" si="77"/>
        <v>('i2023110600074','2021','in2023110400004','3'),</v>
      </c>
      <c r="BS76" t="str">
        <f t="shared" si="78"/>
        <v>('i2023110600074','2021','in2023110400005','3'),</v>
      </c>
      <c r="BT76" t="str">
        <f t="shared" si="79"/>
        <v>('i2023110600074','2021','in2023110400006','3'),</v>
      </c>
      <c r="BU76" t="str">
        <f t="shared" si="80"/>
        <v>('i2023110600074','2021','in2023110400007','3'),</v>
      </c>
      <c r="BV76" t="str">
        <f t="shared" si="81"/>
        <v>('i2023110600074','2021','in2023110400008','3'),</v>
      </c>
      <c r="BW76" t="str">
        <f t="shared" si="82"/>
        <v>('i2023110600074','2021','in2023110400009','3'),</v>
      </c>
      <c r="BX76" t="str">
        <f t="shared" si="83"/>
        <v>('i2023110600074','2021','in2023110400010','3'),</v>
      </c>
      <c r="BY76" t="str">
        <f t="shared" si="84"/>
        <v>('i2023110600074','2021','in2023110400011','2'),</v>
      </c>
      <c r="BZ76" t="str">
        <f t="shared" si="85"/>
        <v>('i2023110600074','2021','in2023110400012','3'),</v>
      </c>
      <c r="CA76" t="str">
        <f t="shared" si="86"/>
        <v>('i2023110600074','2021','in2023110400013','2'),</v>
      </c>
      <c r="CB76" t="str">
        <f t="shared" si="87"/>
        <v>('i2023110600074','2021','in2023110400014','1'),</v>
      </c>
      <c r="CC76" t="str">
        <f t="shared" si="88"/>
        <v>('i2023110600074','2021','in2023110400015','1'),</v>
      </c>
      <c r="CD76" t="str">
        <f t="shared" si="89"/>
        <v>('i2023110600074','2021','in2023110400016','2'),</v>
      </c>
      <c r="CE76" t="str">
        <f t="shared" si="90"/>
        <v>('i2023110600074','2021','in2023110400017','3'),</v>
      </c>
      <c r="CF76" t="str">
        <f t="shared" si="91"/>
        <v>('i2023110600074','2021','in2023110400018','1'),</v>
      </c>
      <c r="CG76" t="str">
        <f t="shared" si="92"/>
        <v>('i2023110600074','2021','in2023110400019','3'),</v>
      </c>
      <c r="CH76" t="str">
        <f t="shared" si="93"/>
        <v>('i2023110600074','2021','in2023110400020','2'),</v>
      </c>
      <c r="CI76" t="str">
        <f t="shared" si="94"/>
        <v>('i2023110600074','2021','in2023110400021','1'),</v>
      </c>
      <c r="CJ76" t="str">
        <f t="shared" si="95"/>
        <v>('i2023110600074','2021','in2023110400022','1'),</v>
      </c>
      <c r="CK76" t="str">
        <f t="shared" si="96"/>
        <v>('i2023110600074','2021','in2023110400023','1'),</v>
      </c>
      <c r="CL76" t="str">
        <f t="shared" si="97"/>
        <v>('i2023110600074','2021','in2023110400024','5'),</v>
      </c>
      <c r="CM76" t="str">
        <f t="shared" si="98"/>
        <v>('i2023110600074','2021','in2023110400025','2'),</v>
      </c>
      <c r="CN76" t="str">
        <f t="shared" si="99"/>
        <v>('i2023110600074','2021','in2023110400026','1'),</v>
      </c>
      <c r="CO76" t="str">
        <f t="shared" si="100"/>
        <v>('i2023110600074','2021','in2023110400027','1'),</v>
      </c>
      <c r="CP76" t="str">
        <f t="shared" si="101"/>
        <v>('i2023110600074','2021','in2023110400028','1'),</v>
      </c>
      <c r="CQ76" t="str">
        <f t="shared" si="102"/>
        <v>('i2023110600074','2021','in2023110400029','1'),</v>
      </c>
      <c r="CR76" t="str">
        <f t="shared" si="103"/>
        <v>('i2023110600074','2021','in2023110400030','2'),</v>
      </c>
      <c r="CS76" t="str">
        <f t="shared" si="104"/>
        <v>('i2023110600074','2021','in2023110400031','2'),</v>
      </c>
      <c r="CT76" t="str">
        <f t="shared" si="105"/>
        <v>('i2023110600074','2021','in2023110400032','3'),</v>
      </c>
      <c r="CU76" t="str">
        <f t="shared" si="106"/>
        <v>('i2023110600074','2021','in2023110400033','3'),</v>
      </c>
      <c r="CV76" t="str">
        <f t="shared" si="107"/>
        <v>('i2023110600074','2021','in2023110400034','3'),</v>
      </c>
      <c r="CW76" t="str">
        <f t="shared" si="108"/>
        <v>('i2023110600074','2021','in2023110400035','4'),</v>
      </c>
      <c r="CX76" t="str">
        <f t="shared" si="109"/>
        <v>('i2023110600074','2021','in2023110400036','4'),</v>
      </c>
      <c r="CY76" t="str">
        <f t="shared" si="110"/>
        <v>('i2023110600074','2021','in2023110400037','3'),</v>
      </c>
      <c r="CZ76" t="str">
        <f t="shared" si="111"/>
        <v>('i2023110600074','2021','in2023110400038','3'),</v>
      </c>
      <c r="DA76" t="str">
        <f t="shared" si="112"/>
        <v>('i2023110600074','2021','in2023110400039','3'),</v>
      </c>
      <c r="DB76" t="str">
        <f t="shared" si="113"/>
        <v>('i2023110600074','2021','in2023110400040','1'),</v>
      </c>
      <c r="DC76" t="str">
        <f t="shared" si="114"/>
        <v>('i2023110600074','2021','in2023110400041','3'),</v>
      </c>
      <c r="DD76" t="str">
        <f t="shared" si="115"/>
        <v>('i2023110600074','2021','in2023110400042','3'),</v>
      </c>
      <c r="DE76" t="str">
        <f t="shared" si="116"/>
        <v>('i2023110600074','2021','in2023110400043','3'),</v>
      </c>
      <c r="DF76" t="str">
        <f t="shared" si="117"/>
        <v>('i2023110600074','2021','in2023110400044','5'),</v>
      </c>
      <c r="DG76" t="str">
        <f t="shared" si="118"/>
        <v>('i2023110600074','2021','in2023110400045','4'),</v>
      </c>
      <c r="DH76" t="str">
        <f t="shared" si="119"/>
        <v>('i2023110600074','2021','in2023110400046','3'),</v>
      </c>
      <c r="DI76" t="str">
        <f t="shared" si="120"/>
        <v>('i2023110600074','2021','in2023110400047','5');</v>
      </c>
    </row>
    <row r="77" spans="1:113" x14ac:dyDescent="0.25">
      <c r="A77" s="4" t="str">
        <f>INDEX('instansi pusat'!$B$2:$C$623,MATCH(C77,'instansi pusat'!$D$2:$D$623,0),2)</f>
        <v>i2023110600075</v>
      </c>
      <c r="B77" s="4">
        <v>7671</v>
      </c>
      <c r="C77" s="4" t="s">
        <v>600</v>
      </c>
      <c r="D77">
        <v>2021</v>
      </c>
      <c r="E77" s="4">
        <v>3</v>
      </c>
      <c r="F77" s="4">
        <v>3</v>
      </c>
      <c r="G77" s="4">
        <v>3</v>
      </c>
      <c r="H77" s="4">
        <v>3</v>
      </c>
      <c r="I77" s="4">
        <v>3</v>
      </c>
      <c r="J77" s="4">
        <v>3</v>
      </c>
      <c r="K77" s="4">
        <v>3</v>
      </c>
      <c r="L77" s="4">
        <v>3</v>
      </c>
      <c r="M77" s="4">
        <v>2</v>
      </c>
      <c r="N77" s="4">
        <v>3</v>
      </c>
      <c r="O77" s="4">
        <v>2</v>
      </c>
      <c r="P77" s="4">
        <v>3</v>
      </c>
      <c r="Q77" s="4">
        <v>2</v>
      </c>
      <c r="R77" s="4">
        <v>1</v>
      </c>
      <c r="S77" s="4">
        <v>1</v>
      </c>
      <c r="T77" s="4">
        <v>3</v>
      </c>
      <c r="U77" s="4">
        <v>3</v>
      </c>
      <c r="V77" s="4">
        <v>3</v>
      </c>
      <c r="W77" s="4">
        <v>2</v>
      </c>
      <c r="X77" s="4">
        <v>3</v>
      </c>
      <c r="Y77" s="4">
        <v>1</v>
      </c>
      <c r="Z77" s="4">
        <v>1</v>
      </c>
      <c r="AA77" s="4">
        <v>1</v>
      </c>
      <c r="AB77" s="4">
        <v>1</v>
      </c>
      <c r="AC77" s="4">
        <v>1</v>
      </c>
      <c r="AD77" s="4">
        <v>1</v>
      </c>
      <c r="AE77" s="4">
        <v>1</v>
      </c>
      <c r="AF77" s="4">
        <v>1</v>
      </c>
      <c r="AG77" s="4">
        <v>1</v>
      </c>
      <c r="AH77" s="4">
        <v>1</v>
      </c>
      <c r="AI77" s="4">
        <v>1</v>
      </c>
      <c r="AJ77" s="4">
        <v>3</v>
      </c>
      <c r="AK77" s="4">
        <v>4</v>
      </c>
      <c r="AL77" s="4">
        <v>4</v>
      </c>
      <c r="AM77" s="4">
        <v>4</v>
      </c>
      <c r="AN77" s="4">
        <v>3</v>
      </c>
      <c r="AO77" s="4">
        <v>2</v>
      </c>
      <c r="AP77" s="4">
        <v>3</v>
      </c>
      <c r="AQ77" s="4">
        <v>2</v>
      </c>
      <c r="AR77" s="4">
        <v>2</v>
      </c>
      <c r="AS77" s="4">
        <v>1</v>
      </c>
      <c r="AT77" s="4">
        <v>4</v>
      </c>
      <c r="AU77" s="4">
        <v>1</v>
      </c>
      <c r="AV77" s="4">
        <v>2</v>
      </c>
      <c r="AW77" s="4">
        <v>1</v>
      </c>
      <c r="AX77" s="4">
        <v>4</v>
      </c>
      <c r="AY77" s="4">
        <v>3</v>
      </c>
      <c r="AZ77" s="3">
        <f t="shared" si="61"/>
        <v>2.9000000000000004</v>
      </c>
      <c r="BA77" s="3">
        <f t="shared" si="62"/>
        <v>2</v>
      </c>
      <c r="BB77" s="3">
        <f t="shared" si="63"/>
        <v>2.5</v>
      </c>
      <c r="BC77" s="3">
        <f t="shared" si="64"/>
        <v>2.5</v>
      </c>
      <c r="BD77" s="3">
        <f t="shared" si="65"/>
        <v>1</v>
      </c>
      <c r="BE77" s="3">
        <f t="shared" si="66"/>
        <v>1</v>
      </c>
      <c r="BF77" s="3">
        <f t="shared" si="67"/>
        <v>2.8000000000000003</v>
      </c>
      <c r="BG77" s="3">
        <f t="shared" si="68"/>
        <v>2.5</v>
      </c>
      <c r="BH77" s="3">
        <f t="shared" si="69"/>
        <v>2.9000000000000004</v>
      </c>
      <c r="BI77" s="3">
        <f t="shared" si="70"/>
        <v>2.2999999999999998</v>
      </c>
      <c r="BJ77" s="3">
        <f t="shared" si="71"/>
        <v>1</v>
      </c>
      <c r="BK77" s="3">
        <f t="shared" si="72"/>
        <v>2.6813186813186811</v>
      </c>
      <c r="BL77" s="3">
        <f t="shared" si="73"/>
        <v>2.3369999999999997</v>
      </c>
      <c r="BN77" t="s">
        <v>641</v>
      </c>
      <c r="BO77" t="str">
        <f t="shared" si="74"/>
        <v>('i2023110600075','2021','in2023110400001','3'),</v>
      </c>
      <c r="BP77" t="str">
        <f t="shared" si="75"/>
        <v>('i2023110600075','2021','in2023110400002','3'),</v>
      </c>
      <c r="BQ77" t="str">
        <f t="shared" si="76"/>
        <v>('i2023110600075','2021','in2023110400003','3'),</v>
      </c>
      <c r="BR77" t="str">
        <f t="shared" si="77"/>
        <v>('i2023110600075','2021','in2023110400004','3'),</v>
      </c>
      <c r="BS77" t="str">
        <f t="shared" si="78"/>
        <v>('i2023110600075','2021','in2023110400005','3'),</v>
      </c>
      <c r="BT77" t="str">
        <f t="shared" si="79"/>
        <v>('i2023110600075','2021','in2023110400006','3'),</v>
      </c>
      <c r="BU77" t="str">
        <f t="shared" si="80"/>
        <v>('i2023110600075','2021','in2023110400007','3'),</v>
      </c>
      <c r="BV77" t="str">
        <f t="shared" si="81"/>
        <v>('i2023110600075','2021','in2023110400008','3'),</v>
      </c>
      <c r="BW77" t="str">
        <f t="shared" si="82"/>
        <v>('i2023110600075','2021','in2023110400009','2'),</v>
      </c>
      <c r="BX77" t="str">
        <f t="shared" si="83"/>
        <v>('i2023110600075','2021','in2023110400010','3'),</v>
      </c>
      <c r="BY77" t="str">
        <f t="shared" si="84"/>
        <v>('i2023110600075','2021','in2023110400011','2'),</v>
      </c>
      <c r="BZ77" t="str">
        <f t="shared" si="85"/>
        <v>('i2023110600075','2021','in2023110400012','3'),</v>
      </c>
      <c r="CA77" t="str">
        <f t="shared" si="86"/>
        <v>('i2023110600075','2021','in2023110400013','2'),</v>
      </c>
      <c r="CB77" t="str">
        <f t="shared" si="87"/>
        <v>('i2023110600075','2021','in2023110400014','1'),</v>
      </c>
      <c r="CC77" t="str">
        <f t="shared" si="88"/>
        <v>('i2023110600075','2021','in2023110400015','1'),</v>
      </c>
      <c r="CD77" t="str">
        <f t="shared" si="89"/>
        <v>('i2023110600075','2021','in2023110400016','3'),</v>
      </c>
      <c r="CE77" t="str">
        <f t="shared" si="90"/>
        <v>('i2023110600075','2021','in2023110400017','3'),</v>
      </c>
      <c r="CF77" t="str">
        <f t="shared" si="91"/>
        <v>('i2023110600075','2021','in2023110400018','3'),</v>
      </c>
      <c r="CG77" t="str">
        <f t="shared" si="92"/>
        <v>('i2023110600075','2021','in2023110400019','2'),</v>
      </c>
      <c r="CH77" t="str">
        <f t="shared" si="93"/>
        <v>('i2023110600075','2021','in2023110400020','3'),</v>
      </c>
      <c r="CI77" t="str">
        <f t="shared" si="94"/>
        <v>('i2023110600075','2021','in2023110400021','1'),</v>
      </c>
      <c r="CJ77" t="str">
        <f t="shared" si="95"/>
        <v>('i2023110600075','2021','in2023110400022','1'),</v>
      </c>
      <c r="CK77" t="str">
        <f t="shared" si="96"/>
        <v>('i2023110600075','2021','in2023110400023','1'),</v>
      </c>
      <c r="CL77" t="str">
        <f t="shared" si="97"/>
        <v>('i2023110600075','2021','in2023110400024','1'),</v>
      </c>
      <c r="CM77" t="str">
        <f t="shared" si="98"/>
        <v>('i2023110600075','2021','in2023110400025','1'),</v>
      </c>
      <c r="CN77" t="str">
        <f t="shared" si="99"/>
        <v>('i2023110600075','2021','in2023110400026','1'),</v>
      </c>
      <c r="CO77" t="str">
        <f t="shared" si="100"/>
        <v>('i2023110600075','2021','in2023110400027','1'),</v>
      </c>
      <c r="CP77" t="str">
        <f t="shared" si="101"/>
        <v>('i2023110600075','2021','in2023110400028','1'),</v>
      </c>
      <c r="CQ77" t="str">
        <f t="shared" si="102"/>
        <v>('i2023110600075','2021','in2023110400029','1'),</v>
      </c>
      <c r="CR77" t="str">
        <f t="shared" si="103"/>
        <v>('i2023110600075','2021','in2023110400030','1'),</v>
      </c>
      <c r="CS77" t="str">
        <f t="shared" si="104"/>
        <v>('i2023110600075','2021','in2023110400031','1'),</v>
      </c>
      <c r="CT77" t="str">
        <f t="shared" si="105"/>
        <v>('i2023110600075','2021','in2023110400032','3'),</v>
      </c>
      <c r="CU77" t="str">
        <f t="shared" si="106"/>
        <v>('i2023110600075','2021','in2023110400033','4'),</v>
      </c>
      <c r="CV77" t="str">
        <f t="shared" si="107"/>
        <v>('i2023110600075','2021','in2023110400034','4'),</v>
      </c>
      <c r="CW77" t="str">
        <f t="shared" si="108"/>
        <v>('i2023110600075','2021','in2023110400035','4'),</v>
      </c>
      <c r="CX77" t="str">
        <f t="shared" si="109"/>
        <v>('i2023110600075','2021','in2023110400036','3'),</v>
      </c>
      <c r="CY77" t="str">
        <f t="shared" si="110"/>
        <v>('i2023110600075','2021','in2023110400037','2'),</v>
      </c>
      <c r="CZ77" t="str">
        <f t="shared" si="111"/>
        <v>('i2023110600075','2021','in2023110400038','3'),</v>
      </c>
      <c r="DA77" t="str">
        <f t="shared" si="112"/>
        <v>('i2023110600075','2021','in2023110400039','2'),</v>
      </c>
      <c r="DB77" t="str">
        <f t="shared" si="113"/>
        <v>('i2023110600075','2021','in2023110400040','2'),</v>
      </c>
      <c r="DC77" t="str">
        <f t="shared" si="114"/>
        <v>('i2023110600075','2021','in2023110400041','1'),</v>
      </c>
      <c r="DD77" t="str">
        <f t="shared" si="115"/>
        <v>('i2023110600075','2021','in2023110400042','4'),</v>
      </c>
      <c r="DE77" t="str">
        <f t="shared" si="116"/>
        <v>('i2023110600075','2021','in2023110400043','1'),</v>
      </c>
      <c r="DF77" t="str">
        <f t="shared" si="117"/>
        <v>('i2023110600075','2021','in2023110400044','2'),</v>
      </c>
      <c r="DG77" t="str">
        <f t="shared" si="118"/>
        <v>('i2023110600075','2021','in2023110400045','1'),</v>
      </c>
      <c r="DH77" t="str">
        <f t="shared" si="119"/>
        <v>('i2023110600075','2021','in2023110400046','4'),</v>
      </c>
      <c r="DI77" t="str">
        <f t="shared" si="120"/>
        <v>('i2023110600075','2021','in2023110400047','3');</v>
      </c>
    </row>
    <row r="78" spans="1:113" x14ac:dyDescent="0.25">
      <c r="A78" s="4" t="str">
        <f>INDEX('instansi pusat'!$B$2:$C$623,MATCH(C78,'instansi pusat'!$D$2:$D$623,0),2)</f>
        <v>i2023110600076</v>
      </c>
      <c r="B78" s="4">
        <v>8304</v>
      </c>
      <c r="C78" s="4" t="s">
        <v>430</v>
      </c>
      <c r="D78">
        <v>2021</v>
      </c>
      <c r="E78" s="4">
        <v>2</v>
      </c>
      <c r="F78" s="4">
        <v>3</v>
      </c>
      <c r="G78" s="4">
        <v>2</v>
      </c>
      <c r="H78" s="4">
        <v>2</v>
      </c>
      <c r="I78" s="4">
        <v>3</v>
      </c>
      <c r="J78" s="4">
        <v>3</v>
      </c>
      <c r="K78" s="4">
        <v>3</v>
      </c>
      <c r="L78" s="4">
        <v>3</v>
      </c>
      <c r="M78" s="4">
        <v>4</v>
      </c>
      <c r="N78" s="4">
        <v>5</v>
      </c>
      <c r="O78" s="4">
        <v>2</v>
      </c>
      <c r="P78" s="4">
        <v>3</v>
      </c>
      <c r="Q78" s="4">
        <v>1</v>
      </c>
      <c r="R78" s="4">
        <v>3</v>
      </c>
      <c r="S78" s="4">
        <v>1</v>
      </c>
      <c r="T78" s="4">
        <v>1</v>
      </c>
      <c r="U78" s="4">
        <v>3</v>
      </c>
      <c r="V78" s="4">
        <v>3</v>
      </c>
      <c r="W78" s="4">
        <v>1</v>
      </c>
      <c r="X78" s="4">
        <v>1</v>
      </c>
      <c r="Y78" s="4">
        <v>3</v>
      </c>
      <c r="Z78" s="4">
        <v>1</v>
      </c>
      <c r="AA78" s="4">
        <v>1</v>
      </c>
      <c r="AB78" s="4">
        <v>3</v>
      </c>
      <c r="AC78" s="4">
        <v>2</v>
      </c>
      <c r="AD78" s="4">
        <v>1</v>
      </c>
      <c r="AE78" s="4">
        <v>1</v>
      </c>
      <c r="AF78" s="4">
        <v>2</v>
      </c>
      <c r="AG78" s="4">
        <v>1</v>
      </c>
      <c r="AH78" s="4">
        <v>1</v>
      </c>
      <c r="AI78" s="4">
        <v>1</v>
      </c>
      <c r="AJ78" s="4">
        <v>4</v>
      </c>
      <c r="AK78" s="4">
        <v>4</v>
      </c>
      <c r="AL78" s="4">
        <v>4</v>
      </c>
      <c r="AM78" s="4">
        <v>4</v>
      </c>
      <c r="AN78" s="4">
        <v>4</v>
      </c>
      <c r="AO78" s="4">
        <v>4</v>
      </c>
      <c r="AP78" s="4">
        <v>3</v>
      </c>
      <c r="AQ78" s="4">
        <v>3</v>
      </c>
      <c r="AR78" s="4">
        <v>3</v>
      </c>
      <c r="AS78" s="4">
        <v>3</v>
      </c>
      <c r="AT78" s="4">
        <v>3</v>
      </c>
      <c r="AU78" s="4">
        <v>3</v>
      </c>
      <c r="AV78" s="4">
        <v>2</v>
      </c>
      <c r="AW78" s="4">
        <v>4</v>
      </c>
      <c r="AX78" s="4">
        <v>4</v>
      </c>
      <c r="AY78" s="4">
        <v>4</v>
      </c>
      <c r="AZ78" s="3">
        <f t="shared" si="61"/>
        <v>3</v>
      </c>
      <c r="BA78" s="3">
        <f t="shared" si="62"/>
        <v>2.25</v>
      </c>
      <c r="BB78" s="3">
        <f t="shared" si="63"/>
        <v>2</v>
      </c>
      <c r="BC78" s="3">
        <f t="shared" si="64"/>
        <v>1</v>
      </c>
      <c r="BD78" s="3">
        <f t="shared" si="65"/>
        <v>1.75</v>
      </c>
      <c r="BE78" s="3">
        <f t="shared" si="66"/>
        <v>1</v>
      </c>
      <c r="BF78" s="3">
        <f t="shared" si="67"/>
        <v>3.6</v>
      </c>
      <c r="BG78" s="3">
        <f t="shared" si="68"/>
        <v>3.333333333333333</v>
      </c>
      <c r="BH78" s="3">
        <f t="shared" si="69"/>
        <v>3</v>
      </c>
      <c r="BI78" s="3">
        <f t="shared" si="70"/>
        <v>1.9000000000000001</v>
      </c>
      <c r="BJ78" s="3">
        <f t="shared" si="71"/>
        <v>1.5454545454545454</v>
      </c>
      <c r="BK78" s="3">
        <f t="shared" si="72"/>
        <v>3.4945054945054941</v>
      </c>
      <c r="BL78" s="3">
        <f t="shared" si="73"/>
        <v>2.71</v>
      </c>
      <c r="BN78" t="s">
        <v>641</v>
      </c>
      <c r="BO78" t="str">
        <f t="shared" si="74"/>
        <v>('i2023110600076','2021','in2023110400001','2'),</v>
      </c>
      <c r="BP78" t="str">
        <f t="shared" si="75"/>
        <v>('i2023110600076','2021','in2023110400002','3'),</v>
      </c>
      <c r="BQ78" t="str">
        <f t="shared" si="76"/>
        <v>('i2023110600076','2021','in2023110400003','2'),</v>
      </c>
      <c r="BR78" t="str">
        <f t="shared" si="77"/>
        <v>('i2023110600076','2021','in2023110400004','2'),</v>
      </c>
      <c r="BS78" t="str">
        <f t="shared" si="78"/>
        <v>('i2023110600076','2021','in2023110400005','3'),</v>
      </c>
      <c r="BT78" t="str">
        <f t="shared" si="79"/>
        <v>('i2023110600076','2021','in2023110400006','3'),</v>
      </c>
      <c r="BU78" t="str">
        <f t="shared" si="80"/>
        <v>('i2023110600076','2021','in2023110400007','3'),</v>
      </c>
      <c r="BV78" t="str">
        <f t="shared" si="81"/>
        <v>('i2023110600076','2021','in2023110400008','3'),</v>
      </c>
      <c r="BW78" t="str">
        <f t="shared" si="82"/>
        <v>('i2023110600076','2021','in2023110400009','4'),</v>
      </c>
      <c r="BX78" t="str">
        <f t="shared" si="83"/>
        <v>('i2023110600076','2021','in2023110400010','5'),</v>
      </c>
      <c r="BY78" t="str">
        <f t="shared" si="84"/>
        <v>('i2023110600076','2021','in2023110400011','2'),</v>
      </c>
      <c r="BZ78" t="str">
        <f t="shared" si="85"/>
        <v>('i2023110600076','2021','in2023110400012','3'),</v>
      </c>
      <c r="CA78" t="str">
        <f t="shared" si="86"/>
        <v>('i2023110600076','2021','in2023110400013','1'),</v>
      </c>
      <c r="CB78" t="str">
        <f t="shared" si="87"/>
        <v>('i2023110600076','2021','in2023110400014','3'),</v>
      </c>
      <c r="CC78" t="str">
        <f t="shared" si="88"/>
        <v>('i2023110600076','2021','in2023110400015','1'),</v>
      </c>
      <c r="CD78" t="str">
        <f t="shared" si="89"/>
        <v>('i2023110600076','2021','in2023110400016','1'),</v>
      </c>
      <c r="CE78" t="str">
        <f t="shared" si="90"/>
        <v>('i2023110600076','2021','in2023110400017','3'),</v>
      </c>
      <c r="CF78" t="str">
        <f t="shared" si="91"/>
        <v>('i2023110600076','2021','in2023110400018','3'),</v>
      </c>
      <c r="CG78" t="str">
        <f t="shared" si="92"/>
        <v>('i2023110600076','2021','in2023110400019','1'),</v>
      </c>
      <c r="CH78" t="str">
        <f t="shared" si="93"/>
        <v>('i2023110600076','2021','in2023110400020','1'),</v>
      </c>
      <c r="CI78" t="str">
        <f t="shared" si="94"/>
        <v>('i2023110600076','2021','in2023110400021','3'),</v>
      </c>
      <c r="CJ78" t="str">
        <f t="shared" si="95"/>
        <v>('i2023110600076','2021','in2023110400022','1'),</v>
      </c>
      <c r="CK78" t="str">
        <f t="shared" si="96"/>
        <v>('i2023110600076','2021','in2023110400023','1'),</v>
      </c>
      <c r="CL78" t="str">
        <f t="shared" si="97"/>
        <v>('i2023110600076','2021','in2023110400024','3'),</v>
      </c>
      <c r="CM78" t="str">
        <f t="shared" si="98"/>
        <v>('i2023110600076','2021','in2023110400025','2'),</v>
      </c>
      <c r="CN78" t="str">
        <f t="shared" si="99"/>
        <v>('i2023110600076','2021','in2023110400026','1'),</v>
      </c>
      <c r="CO78" t="str">
        <f t="shared" si="100"/>
        <v>('i2023110600076','2021','in2023110400027','1'),</v>
      </c>
      <c r="CP78" t="str">
        <f t="shared" si="101"/>
        <v>('i2023110600076','2021','in2023110400028','2'),</v>
      </c>
      <c r="CQ78" t="str">
        <f t="shared" si="102"/>
        <v>('i2023110600076','2021','in2023110400029','1'),</v>
      </c>
      <c r="CR78" t="str">
        <f t="shared" si="103"/>
        <v>('i2023110600076','2021','in2023110400030','1'),</v>
      </c>
      <c r="CS78" t="str">
        <f t="shared" si="104"/>
        <v>('i2023110600076','2021','in2023110400031','1'),</v>
      </c>
      <c r="CT78" t="str">
        <f t="shared" si="105"/>
        <v>('i2023110600076','2021','in2023110400032','4'),</v>
      </c>
      <c r="CU78" t="str">
        <f t="shared" si="106"/>
        <v>('i2023110600076','2021','in2023110400033','4'),</v>
      </c>
      <c r="CV78" t="str">
        <f t="shared" si="107"/>
        <v>('i2023110600076','2021','in2023110400034','4'),</v>
      </c>
      <c r="CW78" t="str">
        <f t="shared" si="108"/>
        <v>('i2023110600076','2021','in2023110400035','4'),</v>
      </c>
      <c r="CX78" t="str">
        <f t="shared" si="109"/>
        <v>('i2023110600076','2021','in2023110400036','4'),</v>
      </c>
      <c r="CY78" t="str">
        <f t="shared" si="110"/>
        <v>('i2023110600076','2021','in2023110400037','4'),</v>
      </c>
      <c r="CZ78" t="str">
        <f t="shared" si="111"/>
        <v>('i2023110600076','2021','in2023110400038','3'),</v>
      </c>
      <c r="DA78" t="str">
        <f t="shared" si="112"/>
        <v>('i2023110600076','2021','in2023110400039','3'),</v>
      </c>
      <c r="DB78" t="str">
        <f t="shared" si="113"/>
        <v>('i2023110600076','2021','in2023110400040','3'),</v>
      </c>
      <c r="DC78" t="str">
        <f t="shared" si="114"/>
        <v>('i2023110600076','2021','in2023110400041','3'),</v>
      </c>
      <c r="DD78" t="str">
        <f t="shared" si="115"/>
        <v>('i2023110600076','2021','in2023110400042','3'),</v>
      </c>
      <c r="DE78" t="str">
        <f t="shared" si="116"/>
        <v>('i2023110600076','2021','in2023110400043','3'),</v>
      </c>
      <c r="DF78" t="str">
        <f t="shared" si="117"/>
        <v>('i2023110600076','2021','in2023110400044','2'),</v>
      </c>
      <c r="DG78" t="str">
        <f t="shared" si="118"/>
        <v>('i2023110600076','2021','in2023110400045','4'),</v>
      </c>
      <c r="DH78" t="str">
        <f t="shared" si="119"/>
        <v>('i2023110600076','2021','in2023110400046','4'),</v>
      </c>
      <c r="DI78" t="str">
        <f t="shared" si="120"/>
        <v>('i2023110600076','2021','in2023110400047','4');</v>
      </c>
    </row>
    <row r="79" spans="1:113" x14ac:dyDescent="0.25">
      <c r="A79" s="4" t="str">
        <f>INDEX('instansi pusat'!$B$2:$C$623,MATCH(C79,'instansi pusat'!$D$2:$D$623,0),2)</f>
        <v>i2023110600077</v>
      </c>
      <c r="B79" s="4">
        <v>8401</v>
      </c>
      <c r="C79" s="4" t="s">
        <v>330</v>
      </c>
      <c r="D79">
        <v>2021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2</v>
      </c>
      <c r="N79" s="4">
        <v>3</v>
      </c>
      <c r="O79" s="4">
        <v>2</v>
      </c>
      <c r="P79" s="4">
        <v>3</v>
      </c>
      <c r="Q79" s="4">
        <v>1</v>
      </c>
      <c r="R79" s="4">
        <v>1</v>
      </c>
      <c r="S79" s="4">
        <v>2</v>
      </c>
      <c r="T79" s="4">
        <v>3</v>
      </c>
      <c r="U79" s="4">
        <v>2</v>
      </c>
      <c r="V79" s="4">
        <v>2</v>
      </c>
      <c r="W79" s="4">
        <v>2</v>
      </c>
      <c r="X79" s="4">
        <v>2</v>
      </c>
      <c r="Y79" s="4">
        <v>1</v>
      </c>
      <c r="Z79" s="4">
        <v>1</v>
      </c>
      <c r="AA79" s="4">
        <v>2</v>
      </c>
      <c r="AB79" s="4">
        <v>1</v>
      </c>
      <c r="AC79" s="4">
        <v>1</v>
      </c>
      <c r="AD79" s="4">
        <v>1</v>
      </c>
      <c r="AE79" s="4">
        <v>1</v>
      </c>
      <c r="AF79" s="4">
        <v>1</v>
      </c>
      <c r="AG79" s="4">
        <v>1</v>
      </c>
      <c r="AH79" s="4">
        <v>1</v>
      </c>
      <c r="AI79" s="4">
        <v>1</v>
      </c>
      <c r="AJ79" s="4">
        <v>4</v>
      </c>
      <c r="AK79" s="4">
        <v>4</v>
      </c>
      <c r="AL79" s="4">
        <v>4</v>
      </c>
      <c r="AM79" s="4">
        <v>4</v>
      </c>
      <c r="AN79" s="4">
        <v>3</v>
      </c>
      <c r="AO79" s="4">
        <v>1</v>
      </c>
      <c r="AP79" s="4">
        <v>3</v>
      </c>
      <c r="AQ79" s="4">
        <v>1</v>
      </c>
      <c r="AR79" s="4">
        <v>1</v>
      </c>
      <c r="AS79" s="4">
        <v>3</v>
      </c>
      <c r="AT79" s="4">
        <v>4</v>
      </c>
      <c r="AU79" s="4">
        <v>2</v>
      </c>
      <c r="AV79" s="4">
        <v>2</v>
      </c>
      <c r="AW79" s="4">
        <v>2</v>
      </c>
      <c r="AX79" s="4">
        <v>3</v>
      </c>
      <c r="AY79" s="4">
        <v>3</v>
      </c>
      <c r="AZ79" s="3">
        <f t="shared" si="61"/>
        <v>1.3</v>
      </c>
      <c r="BA79" s="3">
        <f t="shared" si="62"/>
        <v>1.75</v>
      </c>
      <c r="BB79" s="3">
        <f t="shared" si="63"/>
        <v>2.25</v>
      </c>
      <c r="BC79" s="3">
        <f t="shared" si="64"/>
        <v>2</v>
      </c>
      <c r="BD79" s="3">
        <f t="shared" si="65"/>
        <v>1.125</v>
      </c>
      <c r="BE79" s="3">
        <f t="shared" si="66"/>
        <v>1</v>
      </c>
      <c r="BF79" s="3">
        <f t="shared" si="67"/>
        <v>2.8000000000000003</v>
      </c>
      <c r="BG79" s="3">
        <f t="shared" si="68"/>
        <v>2.6666666666666665</v>
      </c>
      <c r="BH79" s="3">
        <f t="shared" si="69"/>
        <v>1.3</v>
      </c>
      <c r="BI79" s="3">
        <f t="shared" si="70"/>
        <v>2</v>
      </c>
      <c r="BJ79" s="3">
        <f t="shared" si="71"/>
        <v>1.0909090909090908</v>
      </c>
      <c r="BK79" s="3">
        <f t="shared" si="72"/>
        <v>2.7472527472527473</v>
      </c>
      <c r="BL79" s="3">
        <f t="shared" si="73"/>
        <v>2.0990000000000002</v>
      </c>
      <c r="BN79" t="s">
        <v>641</v>
      </c>
      <c r="BO79" t="str">
        <f t="shared" si="74"/>
        <v>('i2023110600077','2021','in2023110400001','1'),</v>
      </c>
      <c r="BP79" t="str">
        <f t="shared" si="75"/>
        <v>('i2023110600077','2021','in2023110400002','1'),</v>
      </c>
      <c r="BQ79" t="str">
        <f t="shared" si="76"/>
        <v>('i2023110600077','2021','in2023110400003','1'),</v>
      </c>
      <c r="BR79" t="str">
        <f t="shared" si="77"/>
        <v>('i2023110600077','2021','in2023110400004','1'),</v>
      </c>
      <c r="BS79" t="str">
        <f t="shared" si="78"/>
        <v>('i2023110600077','2021','in2023110400005','1'),</v>
      </c>
      <c r="BT79" t="str">
        <f t="shared" si="79"/>
        <v>('i2023110600077','2021','in2023110400006','1'),</v>
      </c>
      <c r="BU79" t="str">
        <f t="shared" si="80"/>
        <v>('i2023110600077','2021','in2023110400007','1'),</v>
      </c>
      <c r="BV79" t="str">
        <f t="shared" si="81"/>
        <v>('i2023110600077','2021','in2023110400008','1'),</v>
      </c>
      <c r="BW79" t="str">
        <f t="shared" si="82"/>
        <v>('i2023110600077','2021','in2023110400009','2'),</v>
      </c>
      <c r="BX79" t="str">
        <f t="shared" si="83"/>
        <v>('i2023110600077','2021','in2023110400010','3'),</v>
      </c>
      <c r="BY79" t="str">
        <f t="shared" si="84"/>
        <v>('i2023110600077','2021','in2023110400011','2'),</v>
      </c>
      <c r="BZ79" t="str">
        <f t="shared" si="85"/>
        <v>('i2023110600077','2021','in2023110400012','3'),</v>
      </c>
      <c r="CA79" t="str">
        <f t="shared" si="86"/>
        <v>('i2023110600077','2021','in2023110400013','1'),</v>
      </c>
      <c r="CB79" t="str">
        <f t="shared" si="87"/>
        <v>('i2023110600077','2021','in2023110400014','1'),</v>
      </c>
      <c r="CC79" t="str">
        <f t="shared" si="88"/>
        <v>('i2023110600077','2021','in2023110400015','2'),</v>
      </c>
      <c r="CD79" t="str">
        <f t="shared" si="89"/>
        <v>('i2023110600077','2021','in2023110400016','3'),</v>
      </c>
      <c r="CE79" t="str">
        <f t="shared" si="90"/>
        <v>('i2023110600077','2021','in2023110400017','2'),</v>
      </c>
      <c r="CF79" t="str">
        <f t="shared" si="91"/>
        <v>('i2023110600077','2021','in2023110400018','2'),</v>
      </c>
      <c r="CG79" t="str">
        <f t="shared" si="92"/>
        <v>('i2023110600077','2021','in2023110400019','2'),</v>
      </c>
      <c r="CH79" t="str">
        <f t="shared" si="93"/>
        <v>('i2023110600077','2021','in2023110400020','2'),</v>
      </c>
      <c r="CI79" t="str">
        <f t="shared" si="94"/>
        <v>('i2023110600077','2021','in2023110400021','1'),</v>
      </c>
      <c r="CJ79" t="str">
        <f t="shared" si="95"/>
        <v>('i2023110600077','2021','in2023110400022','1'),</v>
      </c>
      <c r="CK79" t="str">
        <f t="shared" si="96"/>
        <v>('i2023110600077','2021','in2023110400023','2'),</v>
      </c>
      <c r="CL79" t="str">
        <f t="shared" si="97"/>
        <v>('i2023110600077','2021','in2023110400024','1'),</v>
      </c>
      <c r="CM79" t="str">
        <f t="shared" si="98"/>
        <v>('i2023110600077','2021','in2023110400025','1'),</v>
      </c>
      <c r="CN79" t="str">
        <f t="shared" si="99"/>
        <v>('i2023110600077','2021','in2023110400026','1'),</v>
      </c>
      <c r="CO79" t="str">
        <f t="shared" si="100"/>
        <v>('i2023110600077','2021','in2023110400027','1'),</v>
      </c>
      <c r="CP79" t="str">
        <f t="shared" si="101"/>
        <v>('i2023110600077','2021','in2023110400028','1'),</v>
      </c>
      <c r="CQ79" t="str">
        <f t="shared" si="102"/>
        <v>('i2023110600077','2021','in2023110400029','1'),</v>
      </c>
      <c r="CR79" t="str">
        <f t="shared" si="103"/>
        <v>('i2023110600077','2021','in2023110400030','1'),</v>
      </c>
      <c r="CS79" t="str">
        <f t="shared" si="104"/>
        <v>('i2023110600077','2021','in2023110400031','1'),</v>
      </c>
      <c r="CT79" t="str">
        <f t="shared" si="105"/>
        <v>('i2023110600077','2021','in2023110400032','4'),</v>
      </c>
      <c r="CU79" t="str">
        <f t="shared" si="106"/>
        <v>('i2023110600077','2021','in2023110400033','4'),</v>
      </c>
      <c r="CV79" t="str">
        <f t="shared" si="107"/>
        <v>('i2023110600077','2021','in2023110400034','4'),</v>
      </c>
      <c r="CW79" t="str">
        <f t="shared" si="108"/>
        <v>('i2023110600077','2021','in2023110400035','4'),</v>
      </c>
      <c r="CX79" t="str">
        <f t="shared" si="109"/>
        <v>('i2023110600077','2021','in2023110400036','3'),</v>
      </c>
      <c r="CY79" t="str">
        <f t="shared" si="110"/>
        <v>('i2023110600077','2021','in2023110400037','1'),</v>
      </c>
      <c r="CZ79" t="str">
        <f t="shared" si="111"/>
        <v>('i2023110600077','2021','in2023110400038','3'),</v>
      </c>
      <c r="DA79" t="str">
        <f t="shared" si="112"/>
        <v>('i2023110600077','2021','in2023110400039','1'),</v>
      </c>
      <c r="DB79" t="str">
        <f t="shared" si="113"/>
        <v>('i2023110600077','2021','in2023110400040','1'),</v>
      </c>
      <c r="DC79" t="str">
        <f t="shared" si="114"/>
        <v>('i2023110600077','2021','in2023110400041','3'),</v>
      </c>
      <c r="DD79" t="str">
        <f t="shared" si="115"/>
        <v>('i2023110600077','2021','in2023110400042','4'),</v>
      </c>
      <c r="DE79" t="str">
        <f t="shared" si="116"/>
        <v>('i2023110600077','2021','in2023110400043','2'),</v>
      </c>
      <c r="DF79" t="str">
        <f t="shared" si="117"/>
        <v>('i2023110600077','2021','in2023110400044','2'),</v>
      </c>
      <c r="DG79" t="str">
        <f t="shared" si="118"/>
        <v>('i2023110600077','2021','in2023110400045','2'),</v>
      </c>
      <c r="DH79" t="str">
        <f t="shared" si="119"/>
        <v>('i2023110600077','2021','in2023110400046','3'),</v>
      </c>
      <c r="DI79" t="str">
        <f t="shared" si="120"/>
        <v>('i2023110600077','2021','in2023110400047','3');</v>
      </c>
    </row>
    <row r="80" spans="1:113" x14ac:dyDescent="0.25">
      <c r="A80" s="4" t="str">
        <f>INDEX('instansi pusat'!$B$2:$C$623,MATCH(C80,'instansi pusat'!$D$2:$D$623,0),2)</f>
        <v>i2023110600078</v>
      </c>
      <c r="B80" s="4">
        <v>1020</v>
      </c>
      <c r="C80" s="4" t="s">
        <v>104</v>
      </c>
      <c r="D80">
        <v>2021</v>
      </c>
      <c r="E80" s="4">
        <v>3</v>
      </c>
      <c r="F80" s="4">
        <v>3</v>
      </c>
      <c r="G80" s="4">
        <v>3</v>
      </c>
      <c r="H80" s="4">
        <v>3</v>
      </c>
      <c r="I80" s="4">
        <v>3</v>
      </c>
      <c r="J80" s="4">
        <v>3</v>
      </c>
      <c r="K80" s="4">
        <v>3</v>
      </c>
      <c r="L80" s="4">
        <v>3</v>
      </c>
      <c r="M80" s="4">
        <v>3</v>
      </c>
      <c r="N80" s="4">
        <v>3</v>
      </c>
      <c r="O80" s="4">
        <v>2</v>
      </c>
      <c r="P80" s="4">
        <v>2</v>
      </c>
      <c r="Q80" s="4">
        <v>5</v>
      </c>
      <c r="R80" s="4">
        <v>4</v>
      </c>
      <c r="S80" s="4">
        <v>3</v>
      </c>
      <c r="T80" s="4">
        <v>3</v>
      </c>
      <c r="U80" s="4">
        <v>3</v>
      </c>
      <c r="V80" s="4">
        <v>3</v>
      </c>
      <c r="W80" s="4">
        <v>3</v>
      </c>
      <c r="X80" s="4">
        <v>2</v>
      </c>
      <c r="Y80" s="4">
        <v>1</v>
      </c>
      <c r="Z80" s="4">
        <v>1</v>
      </c>
      <c r="AA80" s="4">
        <v>1</v>
      </c>
      <c r="AB80" s="4">
        <v>1</v>
      </c>
      <c r="AC80" s="4">
        <v>1</v>
      </c>
      <c r="AD80" s="4">
        <v>1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4</v>
      </c>
      <c r="AK80" s="4">
        <v>4</v>
      </c>
      <c r="AL80" s="4">
        <v>4</v>
      </c>
      <c r="AM80" s="4">
        <v>4</v>
      </c>
      <c r="AN80" s="4">
        <v>4</v>
      </c>
      <c r="AO80" s="4">
        <v>4</v>
      </c>
      <c r="AP80" s="4">
        <v>3</v>
      </c>
      <c r="AQ80" s="4">
        <v>3</v>
      </c>
      <c r="AR80" s="4">
        <v>4</v>
      </c>
      <c r="AS80" s="4">
        <v>5</v>
      </c>
      <c r="AT80" s="4">
        <v>4</v>
      </c>
      <c r="AU80" s="4">
        <v>3</v>
      </c>
      <c r="AV80" s="4">
        <v>2</v>
      </c>
      <c r="AW80" s="4">
        <v>4</v>
      </c>
      <c r="AX80" s="4">
        <v>3</v>
      </c>
      <c r="AY80" s="4">
        <v>3</v>
      </c>
      <c r="AZ80" s="3">
        <f t="shared" si="61"/>
        <v>3</v>
      </c>
      <c r="BA80" s="3">
        <f t="shared" si="62"/>
        <v>3.25</v>
      </c>
      <c r="BB80" s="3">
        <f t="shared" si="63"/>
        <v>3</v>
      </c>
      <c r="BC80" s="3">
        <f t="shared" si="64"/>
        <v>2.5</v>
      </c>
      <c r="BD80" s="3">
        <f t="shared" si="65"/>
        <v>1</v>
      </c>
      <c r="BE80" s="3">
        <f t="shared" si="66"/>
        <v>1</v>
      </c>
      <c r="BF80" s="3">
        <f t="shared" si="67"/>
        <v>3.9000000000000004</v>
      </c>
      <c r="BG80" s="3">
        <f t="shared" si="68"/>
        <v>3.1666666666666665</v>
      </c>
      <c r="BH80" s="3">
        <f t="shared" si="69"/>
        <v>3</v>
      </c>
      <c r="BI80" s="3">
        <f t="shared" si="70"/>
        <v>3</v>
      </c>
      <c r="BJ80" s="3">
        <f t="shared" si="71"/>
        <v>1</v>
      </c>
      <c r="BK80" s="3">
        <f t="shared" si="72"/>
        <v>3.6098901098901099</v>
      </c>
      <c r="BL80" s="3">
        <f t="shared" si="73"/>
        <v>2.9475000000000002</v>
      </c>
      <c r="BN80" t="s">
        <v>641</v>
      </c>
      <c r="BO80" t="str">
        <f t="shared" si="74"/>
        <v>('i2023110600078','2021','in2023110400001','3'),</v>
      </c>
      <c r="BP80" t="str">
        <f t="shared" si="75"/>
        <v>('i2023110600078','2021','in2023110400002','3'),</v>
      </c>
      <c r="BQ80" t="str">
        <f t="shared" si="76"/>
        <v>('i2023110600078','2021','in2023110400003','3'),</v>
      </c>
      <c r="BR80" t="str">
        <f t="shared" si="77"/>
        <v>('i2023110600078','2021','in2023110400004','3'),</v>
      </c>
      <c r="BS80" t="str">
        <f t="shared" si="78"/>
        <v>('i2023110600078','2021','in2023110400005','3'),</v>
      </c>
      <c r="BT80" t="str">
        <f t="shared" si="79"/>
        <v>('i2023110600078','2021','in2023110400006','3'),</v>
      </c>
      <c r="BU80" t="str">
        <f t="shared" si="80"/>
        <v>('i2023110600078','2021','in2023110400007','3'),</v>
      </c>
      <c r="BV80" t="str">
        <f t="shared" si="81"/>
        <v>('i2023110600078','2021','in2023110400008','3'),</v>
      </c>
      <c r="BW80" t="str">
        <f t="shared" si="82"/>
        <v>('i2023110600078','2021','in2023110400009','3'),</v>
      </c>
      <c r="BX80" t="str">
        <f t="shared" si="83"/>
        <v>('i2023110600078','2021','in2023110400010','3'),</v>
      </c>
      <c r="BY80" t="str">
        <f t="shared" si="84"/>
        <v>('i2023110600078','2021','in2023110400011','2'),</v>
      </c>
      <c r="BZ80" t="str">
        <f t="shared" si="85"/>
        <v>('i2023110600078','2021','in2023110400012','2'),</v>
      </c>
      <c r="CA80" t="str">
        <f t="shared" si="86"/>
        <v>('i2023110600078','2021','in2023110400013','5'),</v>
      </c>
      <c r="CB80" t="str">
        <f t="shared" si="87"/>
        <v>('i2023110600078','2021','in2023110400014','4'),</v>
      </c>
      <c r="CC80" t="str">
        <f t="shared" si="88"/>
        <v>('i2023110600078','2021','in2023110400015','3'),</v>
      </c>
      <c r="CD80" t="str">
        <f t="shared" si="89"/>
        <v>('i2023110600078','2021','in2023110400016','3'),</v>
      </c>
      <c r="CE80" t="str">
        <f t="shared" si="90"/>
        <v>('i2023110600078','2021','in2023110400017','3'),</v>
      </c>
      <c r="CF80" t="str">
        <f t="shared" si="91"/>
        <v>('i2023110600078','2021','in2023110400018','3'),</v>
      </c>
      <c r="CG80" t="str">
        <f t="shared" si="92"/>
        <v>('i2023110600078','2021','in2023110400019','3'),</v>
      </c>
      <c r="CH80" t="str">
        <f t="shared" si="93"/>
        <v>('i2023110600078','2021','in2023110400020','2'),</v>
      </c>
      <c r="CI80" t="str">
        <f t="shared" si="94"/>
        <v>('i2023110600078','2021','in2023110400021','1'),</v>
      </c>
      <c r="CJ80" t="str">
        <f t="shared" si="95"/>
        <v>('i2023110600078','2021','in2023110400022','1'),</v>
      </c>
      <c r="CK80" t="str">
        <f t="shared" si="96"/>
        <v>('i2023110600078','2021','in2023110400023','1'),</v>
      </c>
      <c r="CL80" t="str">
        <f t="shared" si="97"/>
        <v>('i2023110600078','2021','in2023110400024','1'),</v>
      </c>
      <c r="CM80" t="str">
        <f t="shared" si="98"/>
        <v>('i2023110600078','2021','in2023110400025','1'),</v>
      </c>
      <c r="CN80" t="str">
        <f t="shared" si="99"/>
        <v>('i2023110600078','2021','in2023110400026','1'),</v>
      </c>
      <c r="CO80" t="str">
        <f t="shared" si="100"/>
        <v>('i2023110600078','2021','in2023110400027','1'),</v>
      </c>
      <c r="CP80" t="str">
        <f t="shared" si="101"/>
        <v>('i2023110600078','2021','in2023110400028','1'),</v>
      </c>
      <c r="CQ80" t="str">
        <f t="shared" si="102"/>
        <v>('i2023110600078','2021','in2023110400029','1'),</v>
      </c>
      <c r="CR80" t="str">
        <f t="shared" si="103"/>
        <v>('i2023110600078','2021','in2023110400030','1'),</v>
      </c>
      <c r="CS80" t="str">
        <f t="shared" si="104"/>
        <v>('i2023110600078','2021','in2023110400031','1'),</v>
      </c>
      <c r="CT80" t="str">
        <f t="shared" si="105"/>
        <v>('i2023110600078','2021','in2023110400032','4'),</v>
      </c>
      <c r="CU80" t="str">
        <f t="shared" si="106"/>
        <v>('i2023110600078','2021','in2023110400033','4'),</v>
      </c>
      <c r="CV80" t="str">
        <f t="shared" si="107"/>
        <v>('i2023110600078','2021','in2023110400034','4'),</v>
      </c>
      <c r="CW80" t="str">
        <f t="shared" si="108"/>
        <v>('i2023110600078','2021','in2023110400035','4'),</v>
      </c>
      <c r="CX80" t="str">
        <f t="shared" si="109"/>
        <v>('i2023110600078','2021','in2023110400036','4'),</v>
      </c>
      <c r="CY80" t="str">
        <f t="shared" si="110"/>
        <v>('i2023110600078','2021','in2023110400037','4'),</v>
      </c>
      <c r="CZ80" t="str">
        <f t="shared" si="111"/>
        <v>('i2023110600078','2021','in2023110400038','3'),</v>
      </c>
      <c r="DA80" t="str">
        <f t="shared" si="112"/>
        <v>('i2023110600078','2021','in2023110400039','3'),</v>
      </c>
      <c r="DB80" t="str">
        <f t="shared" si="113"/>
        <v>('i2023110600078','2021','in2023110400040','4'),</v>
      </c>
      <c r="DC80" t="str">
        <f t="shared" si="114"/>
        <v>('i2023110600078','2021','in2023110400041','5'),</v>
      </c>
      <c r="DD80" t="str">
        <f t="shared" si="115"/>
        <v>('i2023110600078','2021','in2023110400042','4'),</v>
      </c>
      <c r="DE80" t="str">
        <f t="shared" si="116"/>
        <v>('i2023110600078','2021','in2023110400043','3'),</v>
      </c>
      <c r="DF80" t="str">
        <f t="shared" si="117"/>
        <v>('i2023110600078','2021','in2023110400044','2'),</v>
      </c>
      <c r="DG80" t="str">
        <f t="shared" si="118"/>
        <v>('i2023110600078','2021','in2023110400045','4'),</v>
      </c>
      <c r="DH80" t="str">
        <f t="shared" si="119"/>
        <v>('i2023110600078','2021','in2023110400046','3'),</v>
      </c>
      <c r="DI80" t="str">
        <f t="shared" si="120"/>
        <v>('i2023110600078','2021','in2023110400047','3');</v>
      </c>
    </row>
    <row r="81" spans="1:113" x14ac:dyDescent="0.25">
      <c r="A81" s="4" t="str">
        <f>INDEX('instansi pusat'!$B$2:$C$623,MATCH(C81,'instansi pusat'!$D$2:$D$623,0),2)</f>
        <v>i2023110600079</v>
      </c>
      <c r="B81" s="4">
        <v>1040</v>
      </c>
      <c r="C81" s="4" t="s">
        <v>105</v>
      </c>
      <c r="D81">
        <v>2021</v>
      </c>
      <c r="E81" s="4">
        <v>3</v>
      </c>
      <c r="F81" s="4">
        <v>2</v>
      </c>
      <c r="G81" s="4">
        <v>3</v>
      </c>
      <c r="H81" s="4">
        <v>3</v>
      </c>
      <c r="I81" s="4">
        <v>3</v>
      </c>
      <c r="J81" s="4">
        <v>3</v>
      </c>
      <c r="K81" s="4">
        <v>3</v>
      </c>
      <c r="L81" s="4">
        <v>3</v>
      </c>
      <c r="M81" s="4">
        <v>3</v>
      </c>
      <c r="N81" s="4">
        <v>3</v>
      </c>
      <c r="O81" s="4">
        <v>2</v>
      </c>
      <c r="P81" s="4">
        <v>2</v>
      </c>
      <c r="Q81" s="4">
        <v>3</v>
      </c>
      <c r="R81" s="4">
        <v>3</v>
      </c>
      <c r="S81" s="4">
        <v>3</v>
      </c>
      <c r="T81" s="4">
        <v>2</v>
      </c>
      <c r="U81" s="4">
        <v>3</v>
      </c>
      <c r="V81" s="4">
        <v>2</v>
      </c>
      <c r="W81" s="4">
        <v>4</v>
      </c>
      <c r="X81" s="4">
        <v>2</v>
      </c>
      <c r="Y81" s="4">
        <v>1</v>
      </c>
      <c r="Z81" s="4">
        <v>2</v>
      </c>
      <c r="AA81" s="4">
        <v>1</v>
      </c>
      <c r="AB81" s="4">
        <v>2</v>
      </c>
      <c r="AC81" s="4">
        <v>2</v>
      </c>
      <c r="AD81" s="4">
        <v>1</v>
      </c>
      <c r="AE81" s="4">
        <v>1</v>
      </c>
      <c r="AF81" s="4">
        <v>2</v>
      </c>
      <c r="AG81" s="4">
        <v>2</v>
      </c>
      <c r="AH81" s="4">
        <v>2</v>
      </c>
      <c r="AI81" s="4">
        <v>2</v>
      </c>
      <c r="AJ81" s="4">
        <v>4</v>
      </c>
      <c r="AK81" s="4">
        <v>4</v>
      </c>
      <c r="AL81" s="4">
        <v>4</v>
      </c>
      <c r="AM81" s="4">
        <v>4</v>
      </c>
      <c r="AN81" s="4">
        <v>3</v>
      </c>
      <c r="AO81" s="4">
        <v>4</v>
      </c>
      <c r="AP81" s="4">
        <v>3</v>
      </c>
      <c r="AQ81" s="4">
        <v>3</v>
      </c>
      <c r="AR81" s="4">
        <v>3</v>
      </c>
      <c r="AS81" s="4">
        <v>1</v>
      </c>
      <c r="AT81" s="4">
        <v>4</v>
      </c>
      <c r="AU81" s="4">
        <v>3</v>
      </c>
      <c r="AV81" s="4">
        <v>5</v>
      </c>
      <c r="AW81" s="4">
        <v>3</v>
      </c>
      <c r="AX81" s="4">
        <v>3</v>
      </c>
      <c r="AY81" s="4">
        <v>2</v>
      </c>
      <c r="AZ81" s="3">
        <f t="shared" si="61"/>
        <v>2.9000000000000004</v>
      </c>
      <c r="BA81" s="3">
        <f t="shared" si="62"/>
        <v>2.5</v>
      </c>
      <c r="BB81" s="3">
        <f t="shared" si="63"/>
        <v>2.5</v>
      </c>
      <c r="BC81" s="3">
        <f t="shared" si="64"/>
        <v>3</v>
      </c>
      <c r="BD81" s="3">
        <f t="shared" si="65"/>
        <v>1.5</v>
      </c>
      <c r="BE81" s="3">
        <f t="shared" si="66"/>
        <v>2</v>
      </c>
      <c r="BF81" s="3">
        <f t="shared" si="67"/>
        <v>3.3000000000000003</v>
      </c>
      <c r="BG81" s="3">
        <f t="shared" si="68"/>
        <v>3.333333333333333</v>
      </c>
      <c r="BH81" s="3">
        <f t="shared" si="69"/>
        <v>2.9000000000000004</v>
      </c>
      <c r="BI81" s="3">
        <f t="shared" si="70"/>
        <v>2.6</v>
      </c>
      <c r="BJ81" s="3">
        <f t="shared" si="71"/>
        <v>1.6363636363636362</v>
      </c>
      <c r="BK81" s="3">
        <f t="shared" si="72"/>
        <v>3.313186813186813</v>
      </c>
      <c r="BL81" s="3">
        <f t="shared" si="73"/>
        <v>2.8045</v>
      </c>
      <c r="BN81" t="s">
        <v>641</v>
      </c>
      <c r="BO81" t="str">
        <f t="shared" si="74"/>
        <v>('i2023110600079','2021','in2023110400001','3'),</v>
      </c>
      <c r="BP81" t="str">
        <f t="shared" si="75"/>
        <v>('i2023110600079','2021','in2023110400002','2'),</v>
      </c>
      <c r="BQ81" t="str">
        <f t="shared" si="76"/>
        <v>('i2023110600079','2021','in2023110400003','3'),</v>
      </c>
      <c r="BR81" t="str">
        <f t="shared" si="77"/>
        <v>('i2023110600079','2021','in2023110400004','3'),</v>
      </c>
      <c r="BS81" t="str">
        <f t="shared" si="78"/>
        <v>('i2023110600079','2021','in2023110400005','3'),</v>
      </c>
      <c r="BT81" t="str">
        <f t="shared" si="79"/>
        <v>('i2023110600079','2021','in2023110400006','3'),</v>
      </c>
      <c r="BU81" t="str">
        <f t="shared" si="80"/>
        <v>('i2023110600079','2021','in2023110400007','3'),</v>
      </c>
      <c r="BV81" t="str">
        <f t="shared" si="81"/>
        <v>('i2023110600079','2021','in2023110400008','3'),</v>
      </c>
      <c r="BW81" t="str">
        <f t="shared" si="82"/>
        <v>('i2023110600079','2021','in2023110400009','3'),</v>
      </c>
      <c r="BX81" t="str">
        <f t="shared" si="83"/>
        <v>('i2023110600079','2021','in2023110400010','3'),</v>
      </c>
      <c r="BY81" t="str">
        <f t="shared" si="84"/>
        <v>('i2023110600079','2021','in2023110400011','2'),</v>
      </c>
      <c r="BZ81" t="str">
        <f t="shared" si="85"/>
        <v>('i2023110600079','2021','in2023110400012','2'),</v>
      </c>
      <c r="CA81" t="str">
        <f t="shared" si="86"/>
        <v>('i2023110600079','2021','in2023110400013','3'),</v>
      </c>
      <c r="CB81" t="str">
        <f t="shared" si="87"/>
        <v>('i2023110600079','2021','in2023110400014','3'),</v>
      </c>
      <c r="CC81" t="str">
        <f t="shared" si="88"/>
        <v>('i2023110600079','2021','in2023110400015','3'),</v>
      </c>
      <c r="CD81" t="str">
        <f t="shared" si="89"/>
        <v>('i2023110600079','2021','in2023110400016','2'),</v>
      </c>
      <c r="CE81" t="str">
        <f t="shared" si="90"/>
        <v>('i2023110600079','2021','in2023110400017','3'),</v>
      </c>
      <c r="CF81" t="str">
        <f t="shared" si="91"/>
        <v>('i2023110600079','2021','in2023110400018','2'),</v>
      </c>
      <c r="CG81" t="str">
        <f t="shared" si="92"/>
        <v>('i2023110600079','2021','in2023110400019','4'),</v>
      </c>
      <c r="CH81" t="str">
        <f t="shared" si="93"/>
        <v>('i2023110600079','2021','in2023110400020','2'),</v>
      </c>
      <c r="CI81" t="str">
        <f t="shared" si="94"/>
        <v>('i2023110600079','2021','in2023110400021','1'),</v>
      </c>
      <c r="CJ81" t="str">
        <f t="shared" si="95"/>
        <v>('i2023110600079','2021','in2023110400022','2'),</v>
      </c>
      <c r="CK81" t="str">
        <f t="shared" si="96"/>
        <v>('i2023110600079','2021','in2023110400023','1'),</v>
      </c>
      <c r="CL81" t="str">
        <f t="shared" si="97"/>
        <v>('i2023110600079','2021','in2023110400024','2'),</v>
      </c>
      <c r="CM81" t="str">
        <f t="shared" si="98"/>
        <v>('i2023110600079','2021','in2023110400025','2'),</v>
      </c>
      <c r="CN81" t="str">
        <f t="shared" si="99"/>
        <v>('i2023110600079','2021','in2023110400026','1'),</v>
      </c>
      <c r="CO81" t="str">
        <f t="shared" si="100"/>
        <v>('i2023110600079','2021','in2023110400027','1'),</v>
      </c>
      <c r="CP81" t="str">
        <f t="shared" si="101"/>
        <v>('i2023110600079','2021','in2023110400028','2'),</v>
      </c>
      <c r="CQ81" t="str">
        <f t="shared" si="102"/>
        <v>('i2023110600079','2021','in2023110400029','2'),</v>
      </c>
      <c r="CR81" t="str">
        <f t="shared" si="103"/>
        <v>('i2023110600079','2021','in2023110400030','2'),</v>
      </c>
      <c r="CS81" t="str">
        <f t="shared" si="104"/>
        <v>('i2023110600079','2021','in2023110400031','2'),</v>
      </c>
      <c r="CT81" t="str">
        <f t="shared" si="105"/>
        <v>('i2023110600079','2021','in2023110400032','4'),</v>
      </c>
      <c r="CU81" t="str">
        <f t="shared" si="106"/>
        <v>('i2023110600079','2021','in2023110400033','4'),</v>
      </c>
      <c r="CV81" t="str">
        <f t="shared" si="107"/>
        <v>('i2023110600079','2021','in2023110400034','4'),</v>
      </c>
      <c r="CW81" t="str">
        <f t="shared" si="108"/>
        <v>('i2023110600079','2021','in2023110400035','4'),</v>
      </c>
      <c r="CX81" t="str">
        <f t="shared" si="109"/>
        <v>('i2023110600079','2021','in2023110400036','3'),</v>
      </c>
      <c r="CY81" t="str">
        <f t="shared" si="110"/>
        <v>('i2023110600079','2021','in2023110400037','4'),</v>
      </c>
      <c r="CZ81" t="str">
        <f t="shared" si="111"/>
        <v>('i2023110600079','2021','in2023110400038','3'),</v>
      </c>
      <c r="DA81" t="str">
        <f t="shared" si="112"/>
        <v>('i2023110600079','2021','in2023110400039','3'),</v>
      </c>
      <c r="DB81" t="str">
        <f t="shared" si="113"/>
        <v>('i2023110600079','2021','in2023110400040','3'),</v>
      </c>
      <c r="DC81" t="str">
        <f t="shared" si="114"/>
        <v>('i2023110600079','2021','in2023110400041','1'),</v>
      </c>
      <c r="DD81" t="str">
        <f t="shared" si="115"/>
        <v>('i2023110600079','2021','in2023110400042','4'),</v>
      </c>
      <c r="DE81" t="str">
        <f t="shared" si="116"/>
        <v>('i2023110600079','2021','in2023110400043','3'),</v>
      </c>
      <c r="DF81" t="str">
        <f t="shared" si="117"/>
        <v>('i2023110600079','2021','in2023110400044','5'),</v>
      </c>
      <c r="DG81" t="str">
        <f t="shared" si="118"/>
        <v>('i2023110600079','2021','in2023110400045','3'),</v>
      </c>
      <c r="DH81" t="str">
        <f t="shared" si="119"/>
        <v>('i2023110600079','2021','in2023110400046','3'),</v>
      </c>
      <c r="DI81" t="str">
        <f t="shared" si="120"/>
        <v>('i2023110600079','2021','in2023110400047','2');</v>
      </c>
    </row>
    <row r="82" spans="1:113" x14ac:dyDescent="0.25">
      <c r="A82" s="4" t="str">
        <f>INDEX('instansi pusat'!$B$2:$C$623,MATCH(C82,'instansi pusat'!$D$2:$D$623,0),2)</f>
        <v>i2023110600080</v>
      </c>
      <c r="B82" s="4">
        <v>2040</v>
      </c>
      <c r="C82" s="4" t="s">
        <v>106</v>
      </c>
      <c r="D82">
        <v>2021</v>
      </c>
      <c r="E82" s="4">
        <v>2</v>
      </c>
      <c r="F82" s="4">
        <v>2</v>
      </c>
      <c r="G82" s="4">
        <v>3</v>
      </c>
      <c r="H82" s="4">
        <v>1</v>
      </c>
      <c r="I82" s="4">
        <v>1</v>
      </c>
      <c r="J82" s="4">
        <v>1</v>
      </c>
      <c r="K82" s="4">
        <v>1</v>
      </c>
      <c r="L82" s="4">
        <v>2</v>
      </c>
      <c r="M82" s="4">
        <v>1</v>
      </c>
      <c r="N82" s="4">
        <v>3</v>
      </c>
      <c r="O82" s="4">
        <v>2</v>
      </c>
      <c r="P82" s="4">
        <v>2</v>
      </c>
      <c r="Q82" s="4">
        <v>2</v>
      </c>
      <c r="R82" s="4">
        <v>1</v>
      </c>
      <c r="S82" s="4">
        <v>1</v>
      </c>
      <c r="T82" s="4">
        <v>2</v>
      </c>
      <c r="U82" s="4">
        <v>1</v>
      </c>
      <c r="V82" s="4">
        <v>3</v>
      </c>
      <c r="W82" s="4">
        <v>2</v>
      </c>
      <c r="X82" s="4">
        <v>1</v>
      </c>
      <c r="Y82" s="4">
        <v>1</v>
      </c>
      <c r="Z82" s="4">
        <v>1</v>
      </c>
      <c r="AA82" s="4">
        <v>2</v>
      </c>
      <c r="AB82" s="4">
        <v>2</v>
      </c>
      <c r="AC82" s="4">
        <v>2</v>
      </c>
      <c r="AD82" s="4">
        <v>2</v>
      </c>
      <c r="AE82" s="4">
        <v>1</v>
      </c>
      <c r="AF82" s="4">
        <v>3</v>
      </c>
      <c r="AG82" s="4">
        <v>1</v>
      </c>
      <c r="AH82" s="4">
        <v>1</v>
      </c>
      <c r="AI82" s="4">
        <v>1</v>
      </c>
      <c r="AJ82" s="4">
        <v>1</v>
      </c>
      <c r="AK82" s="4">
        <v>2</v>
      </c>
      <c r="AL82" s="4">
        <v>2</v>
      </c>
      <c r="AM82" s="4">
        <v>4</v>
      </c>
      <c r="AN82" s="4">
        <v>4</v>
      </c>
      <c r="AO82" s="4">
        <v>2</v>
      </c>
      <c r="AP82" s="4">
        <v>1</v>
      </c>
      <c r="AQ82" s="4">
        <v>2</v>
      </c>
      <c r="AR82" s="4">
        <v>3</v>
      </c>
      <c r="AS82" s="4">
        <v>2</v>
      </c>
      <c r="AT82" s="4">
        <v>4</v>
      </c>
      <c r="AU82" s="4">
        <v>5</v>
      </c>
      <c r="AV82" s="4">
        <v>2</v>
      </c>
      <c r="AW82" s="4">
        <v>4</v>
      </c>
      <c r="AX82" s="4">
        <v>3</v>
      </c>
      <c r="AY82" s="4">
        <v>3</v>
      </c>
      <c r="AZ82" s="3">
        <f t="shared" si="61"/>
        <v>1.7000000000000002</v>
      </c>
      <c r="BA82" s="3">
        <f t="shared" si="62"/>
        <v>1.75</v>
      </c>
      <c r="BB82" s="3">
        <f t="shared" si="63"/>
        <v>1.75</v>
      </c>
      <c r="BC82" s="3">
        <f t="shared" si="64"/>
        <v>1.5</v>
      </c>
      <c r="BD82" s="3">
        <f t="shared" si="65"/>
        <v>1.75</v>
      </c>
      <c r="BE82" s="3">
        <f t="shared" si="66"/>
        <v>1</v>
      </c>
      <c r="BF82" s="3">
        <f t="shared" si="67"/>
        <v>2.3000000000000003</v>
      </c>
      <c r="BG82" s="3">
        <f t="shared" si="68"/>
        <v>3.5</v>
      </c>
      <c r="BH82" s="3">
        <f t="shared" si="69"/>
        <v>1.7000000000000002</v>
      </c>
      <c r="BI82" s="3">
        <f t="shared" si="70"/>
        <v>1.7000000000000002</v>
      </c>
      <c r="BJ82" s="3">
        <f t="shared" si="71"/>
        <v>1.5454545454545454</v>
      </c>
      <c r="BK82" s="3">
        <f t="shared" si="72"/>
        <v>2.7747252747252746</v>
      </c>
      <c r="BL82" s="3">
        <f t="shared" si="73"/>
        <v>2.1635</v>
      </c>
      <c r="BN82" t="s">
        <v>641</v>
      </c>
      <c r="BO82" t="str">
        <f t="shared" si="74"/>
        <v>('i2023110600080','2021','in2023110400001','2'),</v>
      </c>
      <c r="BP82" t="str">
        <f t="shared" si="75"/>
        <v>('i2023110600080','2021','in2023110400002','2'),</v>
      </c>
      <c r="BQ82" t="str">
        <f t="shared" si="76"/>
        <v>('i2023110600080','2021','in2023110400003','3'),</v>
      </c>
      <c r="BR82" t="str">
        <f t="shared" si="77"/>
        <v>('i2023110600080','2021','in2023110400004','1'),</v>
      </c>
      <c r="BS82" t="str">
        <f t="shared" si="78"/>
        <v>('i2023110600080','2021','in2023110400005','1'),</v>
      </c>
      <c r="BT82" t="str">
        <f t="shared" si="79"/>
        <v>('i2023110600080','2021','in2023110400006','1'),</v>
      </c>
      <c r="BU82" t="str">
        <f t="shared" si="80"/>
        <v>('i2023110600080','2021','in2023110400007','1'),</v>
      </c>
      <c r="BV82" t="str">
        <f t="shared" si="81"/>
        <v>('i2023110600080','2021','in2023110400008','2'),</v>
      </c>
      <c r="BW82" t="str">
        <f t="shared" si="82"/>
        <v>('i2023110600080','2021','in2023110400009','1'),</v>
      </c>
      <c r="BX82" t="str">
        <f t="shared" si="83"/>
        <v>('i2023110600080','2021','in2023110400010','3'),</v>
      </c>
      <c r="BY82" t="str">
        <f t="shared" si="84"/>
        <v>('i2023110600080','2021','in2023110400011','2'),</v>
      </c>
      <c r="BZ82" t="str">
        <f t="shared" si="85"/>
        <v>('i2023110600080','2021','in2023110400012','2'),</v>
      </c>
      <c r="CA82" t="str">
        <f t="shared" si="86"/>
        <v>('i2023110600080','2021','in2023110400013','2'),</v>
      </c>
      <c r="CB82" t="str">
        <f t="shared" si="87"/>
        <v>('i2023110600080','2021','in2023110400014','1'),</v>
      </c>
      <c r="CC82" t="str">
        <f t="shared" si="88"/>
        <v>('i2023110600080','2021','in2023110400015','1'),</v>
      </c>
      <c r="CD82" t="str">
        <f t="shared" si="89"/>
        <v>('i2023110600080','2021','in2023110400016','2'),</v>
      </c>
      <c r="CE82" t="str">
        <f t="shared" si="90"/>
        <v>('i2023110600080','2021','in2023110400017','1'),</v>
      </c>
      <c r="CF82" t="str">
        <f t="shared" si="91"/>
        <v>('i2023110600080','2021','in2023110400018','3'),</v>
      </c>
      <c r="CG82" t="str">
        <f t="shared" si="92"/>
        <v>('i2023110600080','2021','in2023110400019','2'),</v>
      </c>
      <c r="CH82" t="str">
        <f t="shared" si="93"/>
        <v>('i2023110600080','2021','in2023110400020','1'),</v>
      </c>
      <c r="CI82" t="str">
        <f t="shared" si="94"/>
        <v>('i2023110600080','2021','in2023110400021','1'),</v>
      </c>
      <c r="CJ82" t="str">
        <f t="shared" si="95"/>
        <v>('i2023110600080','2021','in2023110400022','1'),</v>
      </c>
      <c r="CK82" t="str">
        <f t="shared" si="96"/>
        <v>('i2023110600080','2021','in2023110400023','2'),</v>
      </c>
      <c r="CL82" t="str">
        <f t="shared" si="97"/>
        <v>('i2023110600080','2021','in2023110400024','2'),</v>
      </c>
      <c r="CM82" t="str">
        <f t="shared" si="98"/>
        <v>('i2023110600080','2021','in2023110400025','2'),</v>
      </c>
      <c r="CN82" t="str">
        <f t="shared" si="99"/>
        <v>('i2023110600080','2021','in2023110400026','2'),</v>
      </c>
      <c r="CO82" t="str">
        <f t="shared" si="100"/>
        <v>('i2023110600080','2021','in2023110400027','1'),</v>
      </c>
      <c r="CP82" t="str">
        <f t="shared" si="101"/>
        <v>('i2023110600080','2021','in2023110400028','3'),</v>
      </c>
      <c r="CQ82" t="str">
        <f t="shared" si="102"/>
        <v>('i2023110600080','2021','in2023110400029','1'),</v>
      </c>
      <c r="CR82" t="str">
        <f t="shared" si="103"/>
        <v>('i2023110600080','2021','in2023110400030','1'),</v>
      </c>
      <c r="CS82" t="str">
        <f t="shared" si="104"/>
        <v>('i2023110600080','2021','in2023110400031','1'),</v>
      </c>
      <c r="CT82" t="str">
        <f t="shared" si="105"/>
        <v>('i2023110600080','2021','in2023110400032','1'),</v>
      </c>
      <c r="CU82" t="str">
        <f t="shared" si="106"/>
        <v>('i2023110600080','2021','in2023110400033','2'),</v>
      </c>
      <c r="CV82" t="str">
        <f t="shared" si="107"/>
        <v>('i2023110600080','2021','in2023110400034','2'),</v>
      </c>
      <c r="CW82" t="str">
        <f t="shared" si="108"/>
        <v>('i2023110600080','2021','in2023110400035','4'),</v>
      </c>
      <c r="CX82" t="str">
        <f t="shared" si="109"/>
        <v>('i2023110600080','2021','in2023110400036','4'),</v>
      </c>
      <c r="CY82" t="str">
        <f t="shared" si="110"/>
        <v>('i2023110600080','2021','in2023110400037','2'),</v>
      </c>
      <c r="CZ82" t="str">
        <f t="shared" si="111"/>
        <v>('i2023110600080','2021','in2023110400038','1'),</v>
      </c>
      <c r="DA82" t="str">
        <f t="shared" si="112"/>
        <v>('i2023110600080','2021','in2023110400039','2'),</v>
      </c>
      <c r="DB82" t="str">
        <f t="shared" si="113"/>
        <v>('i2023110600080','2021','in2023110400040','3'),</v>
      </c>
      <c r="DC82" t="str">
        <f t="shared" si="114"/>
        <v>('i2023110600080','2021','in2023110400041','2'),</v>
      </c>
      <c r="DD82" t="str">
        <f t="shared" si="115"/>
        <v>('i2023110600080','2021','in2023110400042','4'),</v>
      </c>
      <c r="DE82" t="str">
        <f t="shared" si="116"/>
        <v>('i2023110600080','2021','in2023110400043','5'),</v>
      </c>
      <c r="DF82" t="str">
        <f t="shared" si="117"/>
        <v>('i2023110600080','2021','in2023110400044','2'),</v>
      </c>
      <c r="DG82" t="str">
        <f t="shared" si="118"/>
        <v>('i2023110600080','2021','in2023110400045','4'),</v>
      </c>
      <c r="DH82" t="str">
        <f t="shared" si="119"/>
        <v>('i2023110600080','2021','in2023110400046','3'),</v>
      </c>
      <c r="DI82" t="str">
        <f t="shared" si="120"/>
        <v>('i2023110600080','2021','in2023110400047','3');</v>
      </c>
    </row>
    <row r="83" spans="1:113" x14ac:dyDescent="0.25">
      <c r="A83" s="4" t="str">
        <f>INDEX('instansi pusat'!$B$2:$C$623,MATCH(C83,'instansi pusat'!$D$2:$D$623,0),2)</f>
        <v>i2023110600081</v>
      </c>
      <c r="B83" s="4">
        <v>2060</v>
      </c>
      <c r="C83" s="4" t="s">
        <v>107</v>
      </c>
      <c r="D83">
        <v>2021</v>
      </c>
      <c r="E83" s="4">
        <v>2</v>
      </c>
      <c r="F83" s="4">
        <v>2</v>
      </c>
      <c r="G83" s="4">
        <v>2</v>
      </c>
      <c r="H83" s="4">
        <v>2</v>
      </c>
      <c r="I83" s="4">
        <v>2</v>
      </c>
      <c r="J83" s="4">
        <v>2</v>
      </c>
      <c r="K83" s="4">
        <v>2</v>
      </c>
      <c r="L83" s="4">
        <v>2</v>
      </c>
      <c r="M83" s="4">
        <v>2</v>
      </c>
      <c r="N83" s="4">
        <v>3</v>
      </c>
      <c r="O83" s="4">
        <v>2</v>
      </c>
      <c r="P83" s="4">
        <v>2</v>
      </c>
      <c r="Q83" s="4">
        <v>2</v>
      </c>
      <c r="R83" s="4">
        <v>2</v>
      </c>
      <c r="S83" s="4">
        <v>3</v>
      </c>
      <c r="T83" s="4">
        <v>2</v>
      </c>
      <c r="U83" s="4">
        <v>3</v>
      </c>
      <c r="V83" s="4">
        <v>2</v>
      </c>
      <c r="W83" s="4">
        <v>2</v>
      </c>
      <c r="X83" s="4">
        <v>1</v>
      </c>
      <c r="Y83" s="4">
        <v>1</v>
      </c>
      <c r="Z83" s="4">
        <v>1</v>
      </c>
      <c r="AA83" s="4">
        <v>1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  <c r="AG83" s="4">
        <v>1</v>
      </c>
      <c r="AH83" s="4">
        <v>1</v>
      </c>
      <c r="AI83" s="4">
        <v>1</v>
      </c>
      <c r="AJ83" s="4">
        <v>4</v>
      </c>
      <c r="AK83" s="4">
        <v>4</v>
      </c>
      <c r="AL83" s="4">
        <v>4</v>
      </c>
      <c r="AM83" s="4">
        <v>4</v>
      </c>
      <c r="AN83" s="4">
        <v>4</v>
      </c>
      <c r="AO83" s="4">
        <v>4</v>
      </c>
      <c r="AP83" s="4">
        <v>4</v>
      </c>
      <c r="AQ83" s="4">
        <v>2</v>
      </c>
      <c r="AR83" s="4">
        <v>4</v>
      </c>
      <c r="AS83" s="4">
        <v>4</v>
      </c>
      <c r="AT83" s="4">
        <v>4</v>
      </c>
      <c r="AU83" s="4">
        <v>2</v>
      </c>
      <c r="AV83" s="4">
        <v>4</v>
      </c>
      <c r="AW83" s="4">
        <v>4</v>
      </c>
      <c r="AX83" s="4">
        <v>3</v>
      </c>
      <c r="AY83" s="4">
        <v>3</v>
      </c>
      <c r="AZ83" s="3">
        <f t="shared" si="61"/>
        <v>2.1</v>
      </c>
      <c r="BA83" s="3">
        <f t="shared" si="62"/>
        <v>2</v>
      </c>
      <c r="BB83" s="3">
        <f t="shared" si="63"/>
        <v>2.5</v>
      </c>
      <c r="BC83" s="3">
        <f t="shared" si="64"/>
        <v>1.5</v>
      </c>
      <c r="BD83" s="3">
        <f t="shared" si="65"/>
        <v>1</v>
      </c>
      <c r="BE83" s="3">
        <f t="shared" si="66"/>
        <v>1</v>
      </c>
      <c r="BF83" s="3">
        <f t="shared" si="67"/>
        <v>3.8000000000000003</v>
      </c>
      <c r="BG83" s="3">
        <f t="shared" si="68"/>
        <v>3.333333333333333</v>
      </c>
      <c r="BH83" s="3">
        <f t="shared" si="69"/>
        <v>2.1</v>
      </c>
      <c r="BI83" s="3">
        <f t="shared" si="70"/>
        <v>2.1</v>
      </c>
      <c r="BJ83" s="3">
        <f t="shared" si="71"/>
        <v>1</v>
      </c>
      <c r="BK83" s="3">
        <f t="shared" si="72"/>
        <v>3.615384615384615</v>
      </c>
      <c r="BL83" s="3">
        <f t="shared" si="73"/>
        <v>2.6079999999999997</v>
      </c>
      <c r="BN83" t="s">
        <v>641</v>
      </c>
      <c r="BO83" t="str">
        <f t="shared" si="74"/>
        <v>('i2023110600081','2021','in2023110400001','2'),</v>
      </c>
      <c r="BP83" t="str">
        <f t="shared" si="75"/>
        <v>('i2023110600081','2021','in2023110400002','2'),</v>
      </c>
      <c r="BQ83" t="str">
        <f t="shared" si="76"/>
        <v>('i2023110600081','2021','in2023110400003','2'),</v>
      </c>
      <c r="BR83" t="str">
        <f t="shared" si="77"/>
        <v>('i2023110600081','2021','in2023110400004','2'),</v>
      </c>
      <c r="BS83" t="str">
        <f t="shared" si="78"/>
        <v>('i2023110600081','2021','in2023110400005','2'),</v>
      </c>
      <c r="BT83" t="str">
        <f t="shared" si="79"/>
        <v>('i2023110600081','2021','in2023110400006','2'),</v>
      </c>
      <c r="BU83" t="str">
        <f t="shared" si="80"/>
        <v>('i2023110600081','2021','in2023110400007','2'),</v>
      </c>
      <c r="BV83" t="str">
        <f t="shared" si="81"/>
        <v>('i2023110600081','2021','in2023110400008','2'),</v>
      </c>
      <c r="BW83" t="str">
        <f t="shared" si="82"/>
        <v>('i2023110600081','2021','in2023110400009','2'),</v>
      </c>
      <c r="BX83" t="str">
        <f t="shared" si="83"/>
        <v>('i2023110600081','2021','in2023110400010','3'),</v>
      </c>
      <c r="BY83" t="str">
        <f t="shared" si="84"/>
        <v>('i2023110600081','2021','in2023110400011','2'),</v>
      </c>
      <c r="BZ83" t="str">
        <f t="shared" si="85"/>
        <v>('i2023110600081','2021','in2023110400012','2'),</v>
      </c>
      <c r="CA83" t="str">
        <f t="shared" si="86"/>
        <v>('i2023110600081','2021','in2023110400013','2'),</v>
      </c>
      <c r="CB83" t="str">
        <f t="shared" si="87"/>
        <v>('i2023110600081','2021','in2023110400014','2'),</v>
      </c>
      <c r="CC83" t="str">
        <f t="shared" si="88"/>
        <v>('i2023110600081','2021','in2023110400015','3'),</v>
      </c>
      <c r="CD83" t="str">
        <f t="shared" si="89"/>
        <v>('i2023110600081','2021','in2023110400016','2'),</v>
      </c>
      <c r="CE83" t="str">
        <f t="shared" si="90"/>
        <v>('i2023110600081','2021','in2023110400017','3'),</v>
      </c>
      <c r="CF83" t="str">
        <f t="shared" si="91"/>
        <v>('i2023110600081','2021','in2023110400018','2'),</v>
      </c>
      <c r="CG83" t="str">
        <f t="shared" si="92"/>
        <v>('i2023110600081','2021','in2023110400019','2'),</v>
      </c>
      <c r="CH83" t="str">
        <f t="shared" si="93"/>
        <v>('i2023110600081','2021','in2023110400020','1'),</v>
      </c>
      <c r="CI83" t="str">
        <f t="shared" si="94"/>
        <v>('i2023110600081','2021','in2023110400021','1'),</v>
      </c>
      <c r="CJ83" t="str">
        <f t="shared" si="95"/>
        <v>('i2023110600081','2021','in2023110400022','1'),</v>
      </c>
      <c r="CK83" t="str">
        <f t="shared" si="96"/>
        <v>('i2023110600081','2021','in2023110400023','1'),</v>
      </c>
      <c r="CL83" t="str">
        <f t="shared" si="97"/>
        <v>('i2023110600081','2021','in2023110400024','1'),</v>
      </c>
      <c r="CM83" t="str">
        <f t="shared" si="98"/>
        <v>('i2023110600081','2021','in2023110400025','1'),</v>
      </c>
      <c r="CN83" t="str">
        <f t="shared" si="99"/>
        <v>('i2023110600081','2021','in2023110400026','1'),</v>
      </c>
      <c r="CO83" t="str">
        <f t="shared" si="100"/>
        <v>('i2023110600081','2021','in2023110400027','1'),</v>
      </c>
      <c r="CP83" t="str">
        <f t="shared" si="101"/>
        <v>('i2023110600081','2021','in2023110400028','1'),</v>
      </c>
      <c r="CQ83" t="str">
        <f t="shared" si="102"/>
        <v>('i2023110600081','2021','in2023110400029','1'),</v>
      </c>
      <c r="CR83" t="str">
        <f t="shared" si="103"/>
        <v>('i2023110600081','2021','in2023110400030','1'),</v>
      </c>
      <c r="CS83" t="str">
        <f t="shared" si="104"/>
        <v>('i2023110600081','2021','in2023110400031','1'),</v>
      </c>
      <c r="CT83" t="str">
        <f t="shared" si="105"/>
        <v>('i2023110600081','2021','in2023110400032','4'),</v>
      </c>
      <c r="CU83" t="str">
        <f t="shared" si="106"/>
        <v>('i2023110600081','2021','in2023110400033','4'),</v>
      </c>
      <c r="CV83" t="str">
        <f t="shared" si="107"/>
        <v>('i2023110600081','2021','in2023110400034','4'),</v>
      </c>
      <c r="CW83" t="str">
        <f t="shared" si="108"/>
        <v>('i2023110600081','2021','in2023110400035','4'),</v>
      </c>
      <c r="CX83" t="str">
        <f t="shared" si="109"/>
        <v>('i2023110600081','2021','in2023110400036','4'),</v>
      </c>
      <c r="CY83" t="str">
        <f t="shared" si="110"/>
        <v>('i2023110600081','2021','in2023110400037','4'),</v>
      </c>
      <c r="CZ83" t="str">
        <f t="shared" si="111"/>
        <v>('i2023110600081','2021','in2023110400038','4'),</v>
      </c>
      <c r="DA83" t="str">
        <f t="shared" si="112"/>
        <v>('i2023110600081','2021','in2023110400039','2'),</v>
      </c>
      <c r="DB83" t="str">
        <f t="shared" si="113"/>
        <v>('i2023110600081','2021','in2023110400040','4'),</v>
      </c>
      <c r="DC83" t="str">
        <f t="shared" si="114"/>
        <v>('i2023110600081','2021','in2023110400041','4'),</v>
      </c>
      <c r="DD83" t="str">
        <f t="shared" si="115"/>
        <v>('i2023110600081','2021','in2023110400042','4'),</v>
      </c>
      <c r="DE83" t="str">
        <f t="shared" si="116"/>
        <v>('i2023110600081','2021','in2023110400043','2'),</v>
      </c>
      <c r="DF83" t="str">
        <f t="shared" si="117"/>
        <v>('i2023110600081','2021','in2023110400044','4'),</v>
      </c>
      <c r="DG83" t="str">
        <f t="shared" si="118"/>
        <v>('i2023110600081','2021','in2023110400045','4'),</v>
      </c>
      <c r="DH83" t="str">
        <f t="shared" si="119"/>
        <v>('i2023110600081','2021','in2023110400046','3'),</v>
      </c>
      <c r="DI83" t="str">
        <f t="shared" si="120"/>
        <v>('i2023110600081','2021','in2023110400047','3');</v>
      </c>
    </row>
    <row r="84" spans="1:113" x14ac:dyDescent="0.25">
      <c r="A84" s="4" t="str">
        <f>INDEX('instansi pusat'!$B$2:$C$623,MATCH(C84,'instansi pusat'!$D$2:$D$623,0),2)</f>
        <v>i2023110600082</v>
      </c>
      <c r="B84" s="4">
        <v>2120</v>
      </c>
      <c r="C84" s="4" t="s">
        <v>108</v>
      </c>
      <c r="D84">
        <v>2021</v>
      </c>
      <c r="E84" s="4">
        <v>3</v>
      </c>
      <c r="F84" s="4">
        <v>3</v>
      </c>
      <c r="G84" s="4">
        <v>3</v>
      </c>
      <c r="H84" s="4">
        <v>3</v>
      </c>
      <c r="I84" s="4">
        <v>3</v>
      </c>
      <c r="J84" s="4">
        <v>3</v>
      </c>
      <c r="K84" s="4">
        <v>3</v>
      </c>
      <c r="L84" s="4">
        <v>3</v>
      </c>
      <c r="M84" s="4">
        <v>3</v>
      </c>
      <c r="N84" s="4">
        <v>3</v>
      </c>
      <c r="O84" s="4">
        <v>1</v>
      </c>
      <c r="P84" s="4">
        <v>2</v>
      </c>
      <c r="Q84" s="4">
        <v>3</v>
      </c>
      <c r="R84" s="4">
        <v>3</v>
      </c>
      <c r="S84" s="4">
        <v>3</v>
      </c>
      <c r="T84" s="4">
        <v>1</v>
      </c>
      <c r="U84" s="4">
        <v>3</v>
      </c>
      <c r="V84" s="4">
        <v>3</v>
      </c>
      <c r="W84" s="4">
        <v>2</v>
      </c>
      <c r="X84" s="4">
        <v>2</v>
      </c>
      <c r="Y84" s="4">
        <v>3</v>
      </c>
      <c r="Z84" s="4">
        <v>1</v>
      </c>
      <c r="AA84" s="4">
        <v>1</v>
      </c>
      <c r="AB84" s="4">
        <v>1</v>
      </c>
      <c r="AC84" s="4">
        <v>1</v>
      </c>
      <c r="AD84" s="4">
        <v>1</v>
      </c>
      <c r="AE84" s="4">
        <v>1</v>
      </c>
      <c r="AF84" s="4">
        <v>1</v>
      </c>
      <c r="AG84" s="4">
        <v>1</v>
      </c>
      <c r="AH84" s="4">
        <v>1</v>
      </c>
      <c r="AI84" s="4">
        <v>1</v>
      </c>
      <c r="AJ84" s="4">
        <v>4</v>
      </c>
      <c r="AK84" s="4">
        <v>4</v>
      </c>
      <c r="AL84" s="4">
        <v>4</v>
      </c>
      <c r="AM84" s="4">
        <v>4</v>
      </c>
      <c r="AN84" s="4">
        <v>4</v>
      </c>
      <c r="AO84" s="4">
        <v>4</v>
      </c>
      <c r="AP84" s="4">
        <v>1</v>
      </c>
      <c r="AQ84" s="4">
        <v>3</v>
      </c>
      <c r="AR84" s="4">
        <v>3</v>
      </c>
      <c r="AS84" s="4">
        <v>4</v>
      </c>
      <c r="AT84" s="4">
        <v>4</v>
      </c>
      <c r="AU84" s="4">
        <v>1</v>
      </c>
      <c r="AV84" s="4">
        <v>4</v>
      </c>
      <c r="AW84" s="4">
        <v>4</v>
      </c>
      <c r="AX84" s="4">
        <v>4</v>
      </c>
      <c r="AY84" s="4">
        <v>4</v>
      </c>
      <c r="AZ84" s="3">
        <f t="shared" si="61"/>
        <v>3</v>
      </c>
      <c r="BA84" s="3">
        <f t="shared" si="62"/>
        <v>2.25</v>
      </c>
      <c r="BB84" s="3">
        <f t="shared" si="63"/>
        <v>2.5</v>
      </c>
      <c r="BC84" s="3">
        <f t="shared" si="64"/>
        <v>2</v>
      </c>
      <c r="BD84" s="3">
        <f t="shared" si="65"/>
        <v>1.25</v>
      </c>
      <c r="BE84" s="3">
        <f t="shared" si="66"/>
        <v>1</v>
      </c>
      <c r="BF84" s="3">
        <f t="shared" si="67"/>
        <v>3.5</v>
      </c>
      <c r="BG84" s="3">
        <f t="shared" si="68"/>
        <v>3.5</v>
      </c>
      <c r="BH84" s="3">
        <f t="shared" si="69"/>
        <v>3</v>
      </c>
      <c r="BI84" s="3">
        <f t="shared" si="70"/>
        <v>2.2999999999999998</v>
      </c>
      <c r="BJ84" s="3">
        <f t="shared" si="71"/>
        <v>1.1818181818181819</v>
      </c>
      <c r="BK84" s="3">
        <f t="shared" si="72"/>
        <v>3.5</v>
      </c>
      <c r="BL84" s="3">
        <f t="shared" si="73"/>
        <v>2.7524999999999999</v>
      </c>
      <c r="BN84" t="s">
        <v>641</v>
      </c>
      <c r="BO84" t="str">
        <f t="shared" si="74"/>
        <v>('i2023110600082','2021','in2023110400001','3'),</v>
      </c>
      <c r="BP84" t="str">
        <f t="shared" si="75"/>
        <v>('i2023110600082','2021','in2023110400002','3'),</v>
      </c>
      <c r="BQ84" t="str">
        <f t="shared" si="76"/>
        <v>('i2023110600082','2021','in2023110400003','3'),</v>
      </c>
      <c r="BR84" t="str">
        <f t="shared" si="77"/>
        <v>('i2023110600082','2021','in2023110400004','3'),</v>
      </c>
      <c r="BS84" t="str">
        <f t="shared" si="78"/>
        <v>('i2023110600082','2021','in2023110400005','3'),</v>
      </c>
      <c r="BT84" t="str">
        <f t="shared" si="79"/>
        <v>('i2023110600082','2021','in2023110400006','3'),</v>
      </c>
      <c r="BU84" t="str">
        <f t="shared" si="80"/>
        <v>('i2023110600082','2021','in2023110400007','3'),</v>
      </c>
      <c r="BV84" t="str">
        <f t="shared" si="81"/>
        <v>('i2023110600082','2021','in2023110400008','3'),</v>
      </c>
      <c r="BW84" t="str">
        <f t="shared" si="82"/>
        <v>('i2023110600082','2021','in2023110400009','3'),</v>
      </c>
      <c r="BX84" t="str">
        <f t="shared" si="83"/>
        <v>('i2023110600082','2021','in2023110400010','3'),</v>
      </c>
      <c r="BY84" t="str">
        <f t="shared" si="84"/>
        <v>('i2023110600082','2021','in2023110400011','1'),</v>
      </c>
      <c r="BZ84" t="str">
        <f t="shared" si="85"/>
        <v>('i2023110600082','2021','in2023110400012','2'),</v>
      </c>
      <c r="CA84" t="str">
        <f t="shared" si="86"/>
        <v>('i2023110600082','2021','in2023110400013','3'),</v>
      </c>
      <c r="CB84" t="str">
        <f t="shared" si="87"/>
        <v>('i2023110600082','2021','in2023110400014','3'),</v>
      </c>
      <c r="CC84" t="str">
        <f t="shared" si="88"/>
        <v>('i2023110600082','2021','in2023110400015','3'),</v>
      </c>
      <c r="CD84" t="str">
        <f t="shared" si="89"/>
        <v>('i2023110600082','2021','in2023110400016','1'),</v>
      </c>
      <c r="CE84" t="str">
        <f t="shared" si="90"/>
        <v>('i2023110600082','2021','in2023110400017','3'),</v>
      </c>
      <c r="CF84" t="str">
        <f t="shared" si="91"/>
        <v>('i2023110600082','2021','in2023110400018','3'),</v>
      </c>
      <c r="CG84" t="str">
        <f t="shared" si="92"/>
        <v>('i2023110600082','2021','in2023110400019','2'),</v>
      </c>
      <c r="CH84" t="str">
        <f t="shared" si="93"/>
        <v>('i2023110600082','2021','in2023110400020','2'),</v>
      </c>
      <c r="CI84" t="str">
        <f t="shared" si="94"/>
        <v>('i2023110600082','2021','in2023110400021','3'),</v>
      </c>
      <c r="CJ84" t="str">
        <f t="shared" si="95"/>
        <v>('i2023110600082','2021','in2023110400022','1'),</v>
      </c>
      <c r="CK84" t="str">
        <f t="shared" si="96"/>
        <v>('i2023110600082','2021','in2023110400023','1'),</v>
      </c>
      <c r="CL84" t="str">
        <f t="shared" si="97"/>
        <v>('i2023110600082','2021','in2023110400024','1'),</v>
      </c>
      <c r="CM84" t="str">
        <f t="shared" si="98"/>
        <v>('i2023110600082','2021','in2023110400025','1'),</v>
      </c>
      <c r="CN84" t="str">
        <f t="shared" si="99"/>
        <v>('i2023110600082','2021','in2023110400026','1'),</v>
      </c>
      <c r="CO84" t="str">
        <f t="shared" si="100"/>
        <v>('i2023110600082','2021','in2023110400027','1'),</v>
      </c>
      <c r="CP84" t="str">
        <f t="shared" si="101"/>
        <v>('i2023110600082','2021','in2023110400028','1'),</v>
      </c>
      <c r="CQ84" t="str">
        <f t="shared" si="102"/>
        <v>('i2023110600082','2021','in2023110400029','1'),</v>
      </c>
      <c r="CR84" t="str">
        <f t="shared" si="103"/>
        <v>('i2023110600082','2021','in2023110400030','1'),</v>
      </c>
      <c r="CS84" t="str">
        <f t="shared" si="104"/>
        <v>('i2023110600082','2021','in2023110400031','1'),</v>
      </c>
      <c r="CT84" t="str">
        <f t="shared" si="105"/>
        <v>('i2023110600082','2021','in2023110400032','4'),</v>
      </c>
      <c r="CU84" t="str">
        <f t="shared" si="106"/>
        <v>('i2023110600082','2021','in2023110400033','4'),</v>
      </c>
      <c r="CV84" t="str">
        <f t="shared" si="107"/>
        <v>('i2023110600082','2021','in2023110400034','4'),</v>
      </c>
      <c r="CW84" t="str">
        <f t="shared" si="108"/>
        <v>('i2023110600082','2021','in2023110400035','4'),</v>
      </c>
      <c r="CX84" t="str">
        <f t="shared" si="109"/>
        <v>('i2023110600082','2021','in2023110400036','4'),</v>
      </c>
      <c r="CY84" t="str">
        <f t="shared" si="110"/>
        <v>('i2023110600082','2021','in2023110400037','4'),</v>
      </c>
      <c r="CZ84" t="str">
        <f t="shared" si="111"/>
        <v>('i2023110600082','2021','in2023110400038','1'),</v>
      </c>
      <c r="DA84" t="str">
        <f t="shared" si="112"/>
        <v>('i2023110600082','2021','in2023110400039','3'),</v>
      </c>
      <c r="DB84" t="str">
        <f t="shared" si="113"/>
        <v>('i2023110600082','2021','in2023110400040','3'),</v>
      </c>
      <c r="DC84" t="str">
        <f t="shared" si="114"/>
        <v>('i2023110600082','2021','in2023110400041','4'),</v>
      </c>
      <c r="DD84" t="str">
        <f t="shared" si="115"/>
        <v>('i2023110600082','2021','in2023110400042','4'),</v>
      </c>
      <c r="DE84" t="str">
        <f t="shared" si="116"/>
        <v>('i2023110600082','2021','in2023110400043','1'),</v>
      </c>
      <c r="DF84" t="str">
        <f t="shared" si="117"/>
        <v>('i2023110600082','2021','in2023110400044','4'),</v>
      </c>
      <c r="DG84" t="str">
        <f t="shared" si="118"/>
        <v>('i2023110600082','2021','in2023110400045','4'),</v>
      </c>
      <c r="DH84" t="str">
        <f t="shared" si="119"/>
        <v>('i2023110600082','2021','in2023110400046','4'),</v>
      </c>
      <c r="DI84" t="str">
        <f t="shared" si="120"/>
        <v>('i2023110600082','2021','in2023110400047','4');</v>
      </c>
    </row>
    <row r="85" spans="1:113" x14ac:dyDescent="0.25">
      <c r="A85" s="4" t="str">
        <f>INDEX('instansi pusat'!$B$2:$C$623,MATCH(C85,'instansi pusat'!$D$2:$D$623,0),2)</f>
        <v>i2023110600083</v>
      </c>
      <c r="B85" s="4">
        <v>3005</v>
      </c>
      <c r="C85" s="4" t="s">
        <v>109</v>
      </c>
      <c r="D85">
        <v>2021</v>
      </c>
      <c r="E85" s="4">
        <v>2</v>
      </c>
      <c r="F85" s="4">
        <v>2</v>
      </c>
      <c r="G85" s="4">
        <v>5</v>
      </c>
      <c r="H85" s="4">
        <v>4</v>
      </c>
      <c r="I85" s="4">
        <v>5</v>
      </c>
      <c r="J85" s="4">
        <v>5</v>
      </c>
      <c r="K85" s="4">
        <v>5</v>
      </c>
      <c r="L85" s="4">
        <v>5</v>
      </c>
      <c r="M85" s="4">
        <v>5</v>
      </c>
      <c r="N85" s="4">
        <v>5</v>
      </c>
      <c r="O85" s="4">
        <v>2</v>
      </c>
      <c r="P85" s="4">
        <v>2</v>
      </c>
      <c r="Q85" s="4">
        <v>5</v>
      </c>
      <c r="R85" s="4">
        <v>5</v>
      </c>
      <c r="S85" s="4">
        <v>3</v>
      </c>
      <c r="T85" s="4">
        <v>3</v>
      </c>
      <c r="U85" s="4">
        <v>5</v>
      </c>
      <c r="V85" s="4">
        <v>5</v>
      </c>
      <c r="W85" s="4">
        <v>5</v>
      </c>
      <c r="X85" s="4">
        <v>5</v>
      </c>
      <c r="Y85" s="4">
        <v>1</v>
      </c>
      <c r="Z85" s="4">
        <v>1</v>
      </c>
      <c r="AA85" s="4">
        <v>2</v>
      </c>
      <c r="AB85" s="4">
        <v>2</v>
      </c>
      <c r="AC85" s="4">
        <v>1</v>
      </c>
      <c r="AD85" s="4">
        <v>1</v>
      </c>
      <c r="AE85" s="4">
        <v>1</v>
      </c>
      <c r="AF85" s="4">
        <v>2</v>
      </c>
      <c r="AG85" s="4">
        <v>1</v>
      </c>
      <c r="AH85" s="4">
        <v>1</v>
      </c>
      <c r="AI85" s="4">
        <v>1</v>
      </c>
      <c r="AJ85" s="4">
        <v>5</v>
      </c>
      <c r="AK85" s="4">
        <v>5</v>
      </c>
      <c r="AL85" s="4">
        <v>5</v>
      </c>
      <c r="AM85" s="4">
        <v>4</v>
      </c>
      <c r="AN85" s="4">
        <v>5</v>
      </c>
      <c r="AO85" s="4">
        <v>5</v>
      </c>
      <c r="AP85" s="4">
        <v>5</v>
      </c>
      <c r="AQ85" s="4">
        <v>5</v>
      </c>
      <c r="AR85" s="4">
        <v>5</v>
      </c>
      <c r="AS85" s="4">
        <v>5</v>
      </c>
      <c r="AT85" s="4">
        <v>1</v>
      </c>
      <c r="AU85" s="4">
        <v>1</v>
      </c>
      <c r="AV85" s="4">
        <v>3</v>
      </c>
      <c r="AW85" s="4">
        <v>5</v>
      </c>
      <c r="AX85" s="4">
        <v>5</v>
      </c>
      <c r="AY85" s="4">
        <v>5</v>
      </c>
      <c r="AZ85" s="3">
        <f t="shared" si="61"/>
        <v>4.3</v>
      </c>
      <c r="BA85" s="3">
        <f t="shared" si="62"/>
        <v>3.5</v>
      </c>
      <c r="BB85" s="3">
        <f t="shared" si="63"/>
        <v>4</v>
      </c>
      <c r="BC85" s="3">
        <f t="shared" si="64"/>
        <v>5</v>
      </c>
      <c r="BD85" s="3">
        <f t="shared" si="65"/>
        <v>1.375</v>
      </c>
      <c r="BE85" s="3">
        <f t="shared" si="66"/>
        <v>1</v>
      </c>
      <c r="BF85" s="3">
        <f t="shared" si="67"/>
        <v>4.9000000000000004</v>
      </c>
      <c r="BG85" s="3">
        <f t="shared" si="68"/>
        <v>3.333333333333333</v>
      </c>
      <c r="BH85" s="3">
        <f t="shared" si="69"/>
        <v>4.3</v>
      </c>
      <c r="BI85" s="3">
        <f t="shared" si="70"/>
        <v>4</v>
      </c>
      <c r="BJ85" s="3">
        <f t="shared" si="71"/>
        <v>1.2727272727272727</v>
      </c>
      <c r="BK85" s="3">
        <f t="shared" si="72"/>
        <v>4.2802197802197801</v>
      </c>
      <c r="BL85" s="3">
        <f t="shared" si="73"/>
        <v>3.7164999999999999</v>
      </c>
      <c r="BN85" t="s">
        <v>641</v>
      </c>
      <c r="BO85" t="str">
        <f t="shared" si="74"/>
        <v>('i2023110600083','2021','in2023110400001','2'),</v>
      </c>
      <c r="BP85" t="str">
        <f t="shared" si="75"/>
        <v>('i2023110600083','2021','in2023110400002','2'),</v>
      </c>
      <c r="BQ85" t="str">
        <f t="shared" si="76"/>
        <v>('i2023110600083','2021','in2023110400003','5'),</v>
      </c>
      <c r="BR85" t="str">
        <f t="shared" si="77"/>
        <v>('i2023110600083','2021','in2023110400004','4'),</v>
      </c>
      <c r="BS85" t="str">
        <f t="shared" si="78"/>
        <v>('i2023110600083','2021','in2023110400005','5'),</v>
      </c>
      <c r="BT85" t="str">
        <f t="shared" si="79"/>
        <v>('i2023110600083','2021','in2023110400006','5'),</v>
      </c>
      <c r="BU85" t="str">
        <f t="shared" si="80"/>
        <v>('i2023110600083','2021','in2023110400007','5'),</v>
      </c>
      <c r="BV85" t="str">
        <f t="shared" si="81"/>
        <v>('i2023110600083','2021','in2023110400008','5'),</v>
      </c>
      <c r="BW85" t="str">
        <f t="shared" si="82"/>
        <v>('i2023110600083','2021','in2023110400009','5'),</v>
      </c>
      <c r="BX85" t="str">
        <f t="shared" si="83"/>
        <v>('i2023110600083','2021','in2023110400010','5'),</v>
      </c>
      <c r="BY85" t="str">
        <f t="shared" si="84"/>
        <v>('i2023110600083','2021','in2023110400011','2'),</v>
      </c>
      <c r="BZ85" t="str">
        <f t="shared" si="85"/>
        <v>('i2023110600083','2021','in2023110400012','2'),</v>
      </c>
      <c r="CA85" t="str">
        <f t="shared" si="86"/>
        <v>('i2023110600083','2021','in2023110400013','5'),</v>
      </c>
      <c r="CB85" t="str">
        <f t="shared" si="87"/>
        <v>('i2023110600083','2021','in2023110400014','5'),</v>
      </c>
      <c r="CC85" t="str">
        <f t="shared" si="88"/>
        <v>('i2023110600083','2021','in2023110400015','3'),</v>
      </c>
      <c r="CD85" t="str">
        <f t="shared" si="89"/>
        <v>('i2023110600083','2021','in2023110400016','3'),</v>
      </c>
      <c r="CE85" t="str">
        <f t="shared" si="90"/>
        <v>('i2023110600083','2021','in2023110400017','5'),</v>
      </c>
      <c r="CF85" t="str">
        <f t="shared" si="91"/>
        <v>('i2023110600083','2021','in2023110400018','5'),</v>
      </c>
      <c r="CG85" t="str">
        <f t="shared" si="92"/>
        <v>('i2023110600083','2021','in2023110400019','5'),</v>
      </c>
      <c r="CH85" t="str">
        <f t="shared" si="93"/>
        <v>('i2023110600083','2021','in2023110400020','5'),</v>
      </c>
      <c r="CI85" t="str">
        <f t="shared" si="94"/>
        <v>('i2023110600083','2021','in2023110400021','1'),</v>
      </c>
      <c r="CJ85" t="str">
        <f t="shared" si="95"/>
        <v>('i2023110600083','2021','in2023110400022','1'),</v>
      </c>
      <c r="CK85" t="str">
        <f t="shared" si="96"/>
        <v>('i2023110600083','2021','in2023110400023','2'),</v>
      </c>
      <c r="CL85" t="str">
        <f t="shared" si="97"/>
        <v>('i2023110600083','2021','in2023110400024','2'),</v>
      </c>
      <c r="CM85" t="str">
        <f t="shared" si="98"/>
        <v>('i2023110600083','2021','in2023110400025','1'),</v>
      </c>
      <c r="CN85" t="str">
        <f t="shared" si="99"/>
        <v>('i2023110600083','2021','in2023110400026','1'),</v>
      </c>
      <c r="CO85" t="str">
        <f t="shared" si="100"/>
        <v>('i2023110600083','2021','in2023110400027','1'),</v>
      </c>
      <c r="CP85" t="str">
        <f t="shared" si="101"/>
        <v>('i2023110600083','2021','in2023110400028','2'),</v>
      </c>
      <c r="CQ85" t="str">
        <f t="shared" si="102"/>
        <v>('i2023110600083','2021','in2023110400029','1'),</v>
      </c>
      <c r="CR85" t="str">
        <f t="shared" si="103"/>
        <v>('i2023110600083','2021','in2023110400030','1'),</v>
      </c>
      <c r="CS85" t="str">
        <f t="shared" si="104"/>
        <v>('i2023110600083','2021','in2023110400031','1'),</v>
      </c>
      <c r="CT85" t="str">
        <f t="shared" si="105"/>
        <v>('i2023110600083','2021','in2023110400032','5'),</v>
      </c>
      <c r="CU85" t="str">
        <f t="shared" si="106"/>
        <v>('i2023110600083','2021','in2023110400033','5'),</v>
      </c>
      <c r="CV85" t="str">
        <f t="shared" si="107"/>
        <v>('i2023110600083','2021','in2023110400034','5'),</v>
      </c>
      <c r="CW85" t="str">
        <f t="shared" si="108"/>
        <v>('i2023110600083','2021','in2023110400035','4'),</v>
      </c>
      <c r="CX85" t="str">
        <f t="shared" si="109"/>
        <v>('i2023110600083','2021','in2023110400036','5'),</v>
      </c>
      <c r="CY85" t="str">
        <f t="shared" si="110"/>
        <v>('i2023110600083','2021','in2023110400037','5'),</v>
      </c>
      <c r="CZ85" t="str">
        <f t="shared" si="111"/>
        <v>('i2023110600083','2021','in2023110400038','5'),</v>
      </c>
      <c r="DA85" t="str">
        <f t="shared" si="112"/>
        <v>('i2023110600083','2021','in2023110400039','5'),</v>
      </c>
      <c r="DB85" t="str">
        <f t="shared" si="113"/>
        <v>('i2023110600083','2021','in2023110400040','5'),</v>
      </c>
      <c r="DC85" t="str">
        <f t="shared" si="114"/>
        <v>('i2023110600083','2021','in2023110400041','5'),</v>
      </c>
      <c r="DD85" t="str">
        <f t="shared" si="115"/>
        <v>('i2023110600083','2021','in2023110400042','1'),</v>
      </c>
      <c r="DE85" t="str">
        <f t="shared" si="116"/>
        <v>('i2023110600083','2021','in2023110400043','1'),</v>
      </c>
      <c r="DF85" t="str">
        <f t="shared" si="117"/>
        <v>('i2023110600083','2021','in2023110400044','3'),</v>
      </c>
      <c r="DG85" t="str">
        <f t="shared" si="118"/>
        <v>('i2023110600083','2021','in2023110400045','5'),</v>
      </c>
      <c r="DH85" t="str">
        <f t="shared" si="119"/>
        <v>('i2023110600083','2021','in2023110400046','5'),</v>
      </c>
      <c r="DI85" t="str">
        <f t="shared" si="120"/>
        <v>('i2023110600083','2021','in2023110400047','5');</v>
      </c>
    </row>
    <row r="86" spans="1:113" x14ac:dyDescent="0.25">
      <c r="A86" s="4" t="str">
        <f>INDEX('instansi pusat'!$B$2:$C$623,MATCH(C86,'instansi pusat'!$D$2:$D$623,0),2)</f>
        <v>i2023110600084</v>
      </c>
      <c r="B86" s="4">
        <v>3010</v>
      </c>
      <c r="C86" s="4" t="s">
        <v>110</v>
      </c>
      <c r="D86">
        <v>2021</v>
      </c>
      <c r="E86" s="4">
        <v>2</v>
      </c>
      <c r="F86" s="4">
        <v>3</v>
      </c>
      <c r="G86" s="4">
        <v>2</v>
      </c>
      <c r="H86" s="4">
        <v>3</v>
      </c>
      <c r="I86" s="4">
        <v>3</v>
      </c>
      <c r="J86" s="4">
        <v>3</v>
      </c>
      <c r="K86" s="4">
        <v>1</v>
      </c>
      <c r="L86" s="4">
        <v>3</v>
      </c>
      <c r="M86" s="4">
        <v>2</v>
      </c>
      <c r="N86" s="4">
        <v>4</v>
      </c>
      <c r="O86" s="4">
        <v>2</v>
      </c>
      <c r="P86" s="4">
        <v>2</v>
      </c>
      <c r="Q86" s="4">
        <v>4</v>
      </c>
      <c r="R86" s="4">
        <v>3</v>
      </c>
      <c r="S86" s="4">
        <v>2</v>
      </c>
      <c r="T86" s="4">
        <v>3</v>
      </c>
      <c r="U86" s="4">
        <v>5</v>
      </c>
      <c r="V86" s="4">
        <v>3</v>
      </c>
      <c r="W86" s="4">
        <v>2</v>
      </c>
      <c r="X86" s="4">
        <v>3</v>
      </c>
      <c r="Y86" s="4">
        <v>1</v>
      </c>
      <c r="Z86" s="4">
        <v>2</v>
      </c>
      <c r="AA86" s="4">
        <v>1</v>
      </c>
      <c r="AB86" s="4">
        <v>1</v>
      </c>
      <c r="AC86" s="4">
        <v>2</v>
      </c>
      <c r="AD86" s="4">
        <v>1</v>
      </c>
      <c r="AE86" s="4">
        <v>1</v>
      </c>
      <c r="AF86" s="4">
        <v>1</v>
      </c>
      <c r="AG86" s="4">
        <v>1</v>
      </c>
      <c r="AH86" s="4">
        <v>1</v>
      </c>
      <c r="AI86" s="4">
        <v>1</v>
      </c>
      <c r="AJ86" s="4">
        <v>4</v>
      </c>
      <c r="AK86" s="4">
        <v>4</v>
      </c>
      <c r="AL86" s="4">
        <v>5</v>
      </c>
      <c r="AM86" s="4">
        <v>5</v>
      </c>
      <c r="AN86" s="4">
        <v>5</v>
      </c>
      <c r="AO86" s="4">
        <v>5</v>
      </c>
      <c r="AP86" s="4">
        <v>5</v>
      </c>
      <c r="AQ86" s="4">
        <v>5</v>
      </c>
      <c r="AR86" s="4">
        <v>4</v>
      </c>
      <c r="AS86" s="4">
        <v>5</v>
      </c>
      <c r="AT86" s="4">
        <v>4</v>
      </c>
      <c r="AU86" s="4">
        <v>5</v>
      </c>
      <c r="AV86" s="4">
        <v>2</v>
      </c>
      <c r="AW86" s="4">
        <v>5</v>
      </c>
      <c r="AX86" s="4">
        <v>5</v>
      </c>
      <c r="AY86" s="4">
        <v>5</v>
      </c>
      <c r="AZ86" s="3">
        <f t="shared" si="61"/>
        <v>2.6</v>
      </c>
      <c r="BA86" s="3">
        <f t="shared" si="62"/>
        <v>2.75</v>
      </c>
      <c r="BB86" s="3">
        <f t="shared" si="63"/>
        <v>3.25</v>
      </c>
      <c r="BC86" s="3">
        <f t="shared" si="64"/>
        <v>2.5</v>
      </c>
      <c r="BD86" s="3">
        <f t="shared" si="65"/>
        <v>1.25</v>
      </c>
      <c r="BE86" s="3">
        <f t="shared" si="66"/>
        <v>1</v>
      </c>
      <c r="BF86" s="3">
        <f t="shared" si="67"/>
        <v>4.7</v>
      </c>
      <c r="BG86" s="3">
        <f t="shared" si="68"/>
        <v>4.333333333333333</v>
      </c>
      <c r="BH86" s="3">
        <f t="shared" si="69"/>
        <v>2.6</v>
      </c>
      <c r="BI86" s="3">
        <f t="shared" si="70"/>
        <v>2.9000000000000004</v>
      </c>
      <c r="BJ86" s="3">
        <f t="shared" si="71"/>
        <v>1.1818181818181819</v>
      </c>
      <c r="BK86" s="3">
        <f t="shared" si="72"/>
        <v>4.5549450549450547</v>
      </c>
      <c r="BL86" s="3">
        <f t="shared" si="73"/>
        <v>3.3304999999999998</v>
      </c>
      <c r="BN86" t="s">
        <v>641</v>
      </c>
      <c r="BO86" t="str">
        <f t="shared" si="74"/>
        <v>('i2023110600084','2021','in2023110400001','2'),</v>
      </c>
      <c r="BP86" t="str">
        <f t="shared" si="75"/>
        <v>('i2023110600084','2021','in2023110400002','3'),</v>
      </c>
      <c r="BQ86" t="str">
        <f t="shared" si="76"/>
        <v>('i2023110600084','2021','in2023110400003','2'),</v>
      </c>
      <c r="BR86" t="str">
        <f t="shared" si="77"/>
        <v>('i2023110600084','2021','in2023110400004','3'),</v>
      </c>
      <c r="BS86" t="str">
        <f t="shared" si="78"/>
        <v>('i2023110600084','2021','in2023110400005','3'),</v>
      </c>
      <c r="BT86" t="str">
        <f t="shared" si="79"/>
        <v>('i2023110600084','2021','in2023110400006','3'),</v>
      </c>
      <c r="BU86" t="str">
        <f t="shared" si="80"/>
        <v>('i2023110600084','2021','in2023110400007','1'),</v>
      </c>
      <c r="BV86" t="str">
        <f t="shared" si="81"/>
        <v>('i2023110600084','2021','in2023110400008','3'),</v>
      </c>
      <c r="BW86" t="str">
        <f t="shared" si="82"/>
        <v>('i2023110600084','2021','in2023110400009','2'),</v>
      </c>
      <c r="BX86" t="str">
        <f t="shared" si="83"/>
        <v>('i2023110600084','2021','in2023110400010','4'),</v>
      </c>
      <c r="BY86" t="str">
        <f t="shared" si="84"/>
        <v>('i2023110600084','2021','in2023110400011','2'),</v>
      </c>
      <c r="BZ86" t="str">
        <f t="shared" si="85"/>
        <v>('i2023110600084','2021','in2023110400012','2'),</v>
      </c>
      <c r="CA86" t="str">
        <f t="shared" si="86"/>
        <v>('i2023110600084','2021','in2023110400013','4'),</v>
      </c>
      <c r="CB86" t="str">
        <f t="shared" si="87"/>
        <v>('i2023110600084','2021','in2023110400014','3'),</v>
      </c>
      <c r="CC86" t="str">
        <f t="shared" si="88"/>
        <v>('i2023110600084','2021','in2023110400015','2'),</v>
      </c>
      <c r="CD86" t="str">
        <f t="shared" si="89"/>
        <v>('i2023110600084','2021','in2023110400016','3'),</v>
      </c>
      <c r="CE86" t="str">
        <f t="shared" si="90"/>
        <v>('i2023110600084','2021','in2023110400017','5'),</v>
      </c>
      <c r="CF86" t="str">
        <f t="shared" si="91"/>
        <v>('i2023110600084','2021','in2023110400018','3'),</v>
      </c>
      <c r="CG86" t="str">
        <f t="shared" si="92"/>
        <v>('i2023110600084','2021','in2023110400019','2'),</v>
      </c>
      <c r="CH86" t="str">
        <f t="shared" si="93"/>
        <v>('i2023110600084','2021','in2023110400020','3'),</v>
      </c>
      <c r="CI86" t="str">
        <f t="shared" si="94"/>
        <v>('i2023110600084','2021','in2023110400021','1'),</v>
      </c>
      <c r="CJ86" t="str">
        <f t="shared" si="95"/>
        <v>('i2023110600084','2021','in2023110400022','2'),</v>
      </c>
      <c r="CK86" t="str">
        <f t="shared" si="96"/>
        <v>('i2023110600084','2021','in2023110400023','1'),</v>
      </c>
      <c r="CL86" t="str">
        <f t="shared" si="97"/>
        <v>('i2023110600084','2021','in2023110400024','1'),</v>
      </c>
      <c r="CM86" t="str">
        <f t="shared" si="98"/>
        <v>('i2023110600084','2021','in2023110400025','2'),</v>
      </c>
      <c r="CN86" t="str">
        <f t="shared" si="99"/>
        <v>('i2023110600084','2021','in2023110400026','1'),</v>
      </c>
      <c r="CO86" t="str">
        <f t="shared" si="100"/>
        <v>('i2023110600084','2021','in2023110400027','1'),</v>
      </c>
      <c r="CP86" t="str">
        <f t="shared" si="101"/>
        <v>('i2023110600084','2021','in2023110400028','1'),</v>
      </c>
      <c r="CQ86" t="str">
        <f t="shared" si="102"/>
        <v>('i2023110600084','2021','in2023110400029','1'),</v>
      </c>
      <c r="CR86" t="str">
        <f t="shared" si="103"/>
        <v>('i2023110600084','2021','in2023110400030','1'),</v>
      </c>
      <c r="CS86" t="str">
        <f t="shared" si="104"/>
        <v>('i2023110600084','2021','in2023110400031','1'),</v>
      </c>
      <c r="CT86" t="str">
        <f t="shared" si="105"/>
        <v>('i2023110600084','2021','in2023110400032','4'),</v>
      </c>
      <c r="CU86" t="str">
        <f t="shared" si="106"/>
        <v>('i2023110600084','2021','in2023110400033','4'),</v>
      </c>
      <c r="CV86" t="str">
        <f t="shared" si="107"/>
        <v>('i2023110600084','2021','in2023110400034','5'),</v>
      </c>
      <c r="CW86" t="str">
        <f t="shared" si="108"/>
        <v>('i2023110600084','2021','in2023110400035','5'),</v>
      </c>
      <c r="CX86" t="str">
        <f t="shared" si="109"/>
        <v>('i2023110600084','2021','in2023110400036','5'),</v>
      </c>
      <c r="CY86" t="str">
        <f t="shared" si="110"/>
        <v>('i2023110600084','2021','in2023110400037','5'),</v>
      </c>
      <c r="CZ86" t="str">
        <f t="shared" si="111"/>
        <v>('i2023110600084','2021','in2023110400038','5'),</v>
      </c>
      <c r="DA86" t="str">
        <f t="shared" si="112"/>
        <v>('i2023110600084','2021','in2023110400039','5'),</v>
      </c>
      <c r="DB86" t="str">
        <f t="shared" si="113"/>
        <v>('i2023110600084','2021','in2023110400040','4'),</v>
      </c>
      <c r="DC86" t="str">
        <f t="shared" si="114"/>
        <v>('i2023110600084','2021','in2023110400041','5'),</v>
      </c>
      <c r="DD86" t="str">
        <f t="shared" si="115"/>
        <v>('i2023110600084','2021','in2023110400042','4'),</v>
      </c>
      <c r="DE86" t="str">
        <f t="shared" si="116"/>
        <v>('i2023110600084','2021','in2023110400043','5'),</v>
      </c>
      <c r="DF86" t="str">
        <f t="shared" si="117"/>
        <v>('i2023110600084','2021','in2023110400044','2'),</v>
      </c>
      <c r="DG86" t="str">
        <f t="shared" si="118"/>
        <v>('i2023110600084','2021','in2023110400045','5'),</v>
      </c>
      <c r="DH86" t="str">
        <f t="shared" si="119"/>
        <v>('i2023110600084','2021','in2023110400046','5'),</v>
      </c>
      <c r="DI86" t="str">
        <f t="shared" si="120"/>
        <v>('i2023110600084','2021','in2023110400047','5');</v>
      </c>
    </row>
    <row r="87" spans="1:113" x14ac:dyDescent="0.25">
      <c r="A87" s="4" t="str">
        <f>INDEX('instansi pusat'!$B$2:$C$623,MATCH(C87,'instansi pusat'!$D$2:$D$623,0),2)</f>
        <v>i2023110600085</v>
      </c>
      <c r="B87" s="4">
        <v>3011</v>
      </c>
      <c r="C87" s="4" t="s">
        <v>111</v>
      </c>
      <c r="D87">
        <v>2021</v>
      </c>
      <c r="E87" s="4">
        <v>3</v>
      </c>
      <c r="F87" s="4">
        <v>3</v>
      </c>
      <c r="G87" s="4">
        <v>4</v>
      </c>
      <c r="H87" s="4">
        <v>3</v>
      </c>
      <c r="I87" s="4">
        <v>1</v>
      </c>
      <c r="J87" s="4">
        <v>1</v>
      </c>
      <c r="K87" s="4">
        <v>1</v>
      </c>
      <c r="L87" s="4">
        <v>3</v>
      </c>
      <c r="M87" s="4">
        <v>3</v>
      </c>
      <c r="N87" s="4">
        <v>3</v>
      </c>
      <c r="O87" s="4">
        <v>2</v>
      </c>
      <c r="P87" s="4">
        <v>2</v>
      </c>
      <c r="Q87" s="4">
        <v>2</v>
      </c>
      <c r="R87" s="4">
        <v>4</v>
      </c>
      <c r="S87" s="4">
        <v>4</v>
      </c>
      <c r="T87" s="4">
        <v>3</v>
      </c>
      <c r="U87" s="4">
        <v>3</v>
      </c>
      <c r="V87" s="4">
        <v>4</v>
      </c>
      <c r="W87" s="4">
        <v>2</v>
      </c>
      <c r="X87" s="4">
        <v>2</v>
      </c>
      <c r="Y87" s="4">
        <v>1</v>
      </c>
      <c r="Z87" s="4">
        <v>1</v>
      </c>
      <c r="AA87" s="4">
        <v>2</v>
      </c>
      <c r="AB87" s="4">
        <v>2</v>
      </c>
      <c r="AC87" s="4">
        <v>2</v>
      </c>
      <c r="AD87" s="4">
        <v>1</v>
      </c>
      <c r="AE87" s="4">
        <v>2</v>
      </c>
      <c r="AF87" s="4">
        <v>2</v>
      </c>
      <c r="AG87" s="4">
        <v>1</v>
      </c>
      <c r="AH87" s="4">
        <v>1</v>
      </c>
      <c r="AI87" s="4">
        <v>2</v>
      </c>
      <c r="AJ87" s="4">
        <v>4</v>
      </c>
      <c r="AK87" s="4">
        <v>3</v>
      </c>
      <c r="AL87" s="4">
        <v>1</v>
      </c>
      <c r="AM87" s="4">
        <v>4</v>
      </c>
      <c r="AN87" s="4">
        <v>5</v>
      </c>
      <c r="AO87" s="4">
        <v>3</v>
      </c>
      <c r="AP87" s="4">
        <v>1</v>
      </c>
      <c r="AQ87" s="4">
        <v>3</v>
      </c>
      <c r="AR87" s="4">
        <v>3</v>
      </c>
      <c r="AS87" s="4">
        <v>4</v>
      </c>
      <c r="AT87" s="4">
        <v>3</v>
      </c>
      <c r="AU87" s="4">
        <v>3</v>
      </c>
      <c r="AV87" s="4">
        <v>2</v>
      </c>
      <c r="AW87" s="4">
        <v>5</v>
      </c>
      <c r="AX87" s="4">
        <v>4</v>
      </c>
      <c r="AY87" s="4">
        <v>5</v>
      </c>
      <c r="AZ87" s="3">
        <f t="shared" si="61"/>
        <v>2.5</v>
      </c>
      <c r="BA87" s="3">
        <f t="shared" si="62"/>
        <v>2.5</v>
      </c>
      <c r="BB87" s="3">
        <f t="shared" si="63"/>
        <v>3.5</v>
      </c>
      <c r="BC87" s="3">
        <f t="shared" si="64"/>
        <v>2</v>
      </c>
      <c r="BD87" s="3">
        <f t="shared" si="65"/>
        <v>1.625</v>
      </c>
      <c r="BE87" s="3">
        <f t="shared" si="66"/>
        <v>1.3333333333333333</v>
      </c>
      <c r="BF87" s="3">
        <f t="shared" si="67"/>
        <v>3.1</v>
      </c>
      <c r="BG87" s="3">
        <f t="shared" si="68"/>
        <v>3.6666666666666665</v>
      </c>
      <c r="BH87" s="3">
        <f t="shared" si="69"/>
        <v>2.5</v>
      </c>
      <c r="BI87" s="3">
        <f t="shared" si="70"/>
        <v>2.8000000000000003</v>
      </c>
      <c r="BJ87" s="3">
        <f t="shared" si="71"/>
        <v>1.5454545454545454</v>
      </c>
      <c r="BK87" s="3">
        <f t="shared" si="72"/>
        <v>3.3241758241758239</v>
      </c>
      <c r="BL87" s="3">
        <f t="shared" si="73"/>
        <v>2.7925000000000004</v>
      </c>
      <c r="BN87" t="s">
        <v>641</v>
      </c>
      <c r="BO87" t="str">
        <f t="shared" si="74"/>
        <v>('i2023110600085','2021','in2023110400001','3'),</v>
      </c>
      <c r="BP87" t="str">
        <f t="shared" si="75"/>
        <v>('i2023110600085','2021','in2023110400002','3'),</v>
      </c>
      <c r="BQ87" t="str">
        <f t="shared" si="76"/>
        <v>('i2023110600085','2021','in2023110400003','4'),</v>
      </c>
      <c r="BR87" t="str">
        <f t="shared" si="77"/>
        <v>('i2023110600085','2021','in2023110400004','3'),</v>
      </c>
      <c r="BS87" t="str">
        <f t="shared" si="78"/>
        <v>('i2023110600085','2021','in2023110400005','1'),</v>
      </c>
      <c r="BT87" t="str">
        <f t="shared" si="79"/>
        <v>('i2023110600085','2021','in2023110400006','1'),</v>
      </c>
      <c r="BU87" t="str">
        <f t="shared" si="80"/>
        <v>('i2023110600085','2021','in2023110400007','1'),</v>
      </c>
      <c r="BV87" t="str">
        <f t="shared" si="81"/>
        <v>('i2023110600085','2021','in2023110400008','3'),</v>
      </c>
      <c r="BW87" t="str">
        <f t="shared" si="82"/>
        <v>('i2023110600085','2021','in2023110400009','3'),</v>
      </c>
      <c r="BX87" t="str">
        <f t="shared" si="83"/>
        <v>('i2023110600085','2021','in2023110400010','3'),</v>
      </c>
      <c r="BY87" t="str">
        <f t="shared" si="84"/>
        <v>('i2023110600085','2021','in2023110400011','2'),</v>
      </c>
      <c r="BZ87" t="str">
        <f t="shared" si="85"/>
        <v>('i2023110600085','2021','in2023110400012','2'),</v>
      </c>
      <c r="CA87" t="str">
        <f t="shared" si="86"/>
        <v>('i2023110600085','2021','in2023110400013','2'),</v>
      </c>
      <c r="CB87" t="str">
        <f t="shared" si="87"/>
        <v>('i2023110600085','2021','in2023110400014','4'),</v>
      </c>
      <c r="CC87" t="str">
        <f t="shared" si="88"/>
        <v>('i2023110600085','2021','in2023110400015','4'),</v>
      </c>
      <c r="CD87" t="str">
        <f t="shared" si="89"/>
        <v>('i2023110600085','2021','in2023110400016','3'),</v>
      </c>
      <c r="CE87" t="str">
        <f t="shared" si="90"/>
        <v>('i2023110600085','2021','in2023110400017','3'),</v>
      </c>
      <c r="CF87" t="str">
        <f t="shared" si="91"/>
        <v>('i2023110600085','2021','in2023110400018','4'),</v>
      </c>
      <c r="CG87" t="str">
        <f t="shared" si="92"/>
        <v>('i2023110600085','2021','in2023110400019','2'),</v>
      </c>
      <c r="CH87" t="str">
        <f t="shared" si="93"/>
        <v>('i2023110600085','2021','in2023110400020','2'),</v>
      </c>
      <c r="CI87" t="str">
        <f t="shared" si="94"/>
        <v>('i2023110600085','2021','in2023110400021','1'),</v>
      </c>
      <c r="CJ87" t="str">
        <f t="shared" si="95"/>
        <v>('i2023110600085','2021','in2023110400022','1'),</v>
      </c>
      <c r="CK87" t="str">
        <f t="shared" si="96"/>
        <v>('i2023110600085','2021','in2023110400023','2'),</v>
      </c>
      <c r="CL87" t="str">
        <f t="shared" si="97"/>
        <v>('i2023110600085','2021','in2023110400024','2'),</v>
      </c>
      <c r="CM87" t="str">
        <f t="shared" si="98"/>
        <v>('i2023110600085','2021','in2023110400025','2'),</v>
      </c>
      <c r="CN87" t="str">
        <f t="shared" si="99"/>
        <v>('i2023110600085','2021','in2023110400026','1'),</v>
      </c>
      <c r="CO87" t="str">
        <f t="shared" si="100"/>
        <v>('i2023110600085','2021','in2023110400027','2'),</v>
      </c>
      <c r="CP87" t="str">
        <f t="shared" si="101"/>
        <v>('i2023110600085','2021','in2023110400028','2'),</v>
      </c>
      <c r="CQ87" t="str">
        <f t="shared" si="102"/>
        <v>('i2023110600085','2021','in2023110400029','1'),</v>
      </c>
      <c r="CR87" t="str">
        <f t="shared" si="103"/>
        <v>('i2023110600085','2021','in2023110400030','1'),</v>
      </c>
      <c r="CS87" t="str">
        <f t="shared" si="104"/>
        <v>('i2023110600085','2021','in2023110400031','2'),</v>
      </c>
      <c r="CT87" t="str">
        <f t="shared" si="105"/>
        <v>('i2023110600085','2021','in2023110400032','4'),</v>
      </c>
      <c r="CU87" t="str">
        <f t="shared" si="106"/>
        <v>('i2023110600085','2021','in2023110400033','3'),</v>
      </c>
      <c r="CV87" t="str">
        <f t="shared" si="107"/>
        <v>('i2023110600085','2021','in2023110400034','1'),</v>
      </c>
      <c r="CW87" t="str">
        <f t="shared" si="108"/>
        <v>('i2023110600085','2021','in2023110400035','4'),</v>
      </c>
      <c r="CX87" t="str">
        <f t="shared" si="109"/>
        <v>('i2023110600085','2021','in2023110400036','5'),</v>
      </c>
      <c r="CY87" t="str">
        <f t="shared" si="110"/>
        <v>('i2023110600085','2021','in2023110400037','3'),</v>
      </c>
      <c r="CZ87" t="str">
        <f t="shared" si="111"/>
        <v>('i2023110600085','2021','in2023110400038','1'),</v>
      </c>
      <c r="DA87" t="str">
        <f t="shared" si="112"/>
        <v>('i2023110600085','2021','in2023110400039','3'),</v>
      </c>
      <c r="DB87" t="str">
        <f t="shared" si="113"/>
        <v>('i2023110600085','2021','in2023110400040','3'),</v>
      </c>
      <c r="DC87" t="str">
        <f t="shared" si="114"/>
        <v>('i2023110600085','2021','in2023110400041','4'),</v>
      </c>
      <c r="DD87" t="str">
        <f t="shared" si="115"/>
        <v>('i2023110600085','2021','in2023110400042','3'),</v>
      </c>
      <c r="DE87" t="str">
        <f t="shared" si="116"/>
        <v>('i2023110600085','2021','in2023110400043','3'),</v>
      </c>
      <c r="DF87" t="str">
        <f t="shared" si="117"/>
        <v>('i2023110600085','2021','in2023110400044','2'),</v>
      </c>
      <c r="DG87" t="str">
        <f t="shared" si="118"/>
        <v>('i2023110600085','2021','in2023110400045','5'),</v>
      </c>
      <c r="DH87" t="str">
        <f t="shared" si="119"/>
        <v>('i2023110600085','2021','in2023110400046','4'),</v>
      </c>
      <c r="DI87" t="str">
        <f t="shared" si="120"/>
        <v>('i2023110600085','2021','in2023110400047','5');</v>
      </c>
    </row>
    <row r="88" spans="1:113" x14ac:dyDescent="0.25">
      <c r="A88" s="4" t="str">
        <f>INDEX('instansi pusat'!$B$2:$C$623,MATCH(C88,'instansi pusat'!$D$2:$D$623,0),2)</f>
        <v>i2023110600086</v>
      </c>
      <c r="B88" s="4">
        <v>3012</v>
      </c>
      <c r="C88" s="4" t="s">
        <v>112</v>
      </c>
      <c r="D88">
        <v>2021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2</v>
      </c>
      <c r="O88" s="4">
        <v>2</v>
      </c>
      <c r="P88" s="4">
        <v>2</v>
      </c>
      <c r="Q88" s="4">
        <v>2</v>
      </c>
      <c r="R88" s="4">
        <v>2</v>
      </c>
      <c r="S88" s="4">
        <v>1</v>
      </c>
      <c r="T88" s="4">
        <v>2</v>
      </c>
      <c r="U88" s="4">
        <v>3</v>
      </c>
      <c r="V88" s="4">
        <v>1</v>
      </c>
      <c r="W88" s="4">
        <v>2</v>
      </c>
      <c r="X88" s="4">
        <v>2</v>
      </c>
      <c r="Y88" s="4">
        <v>1</v>
      </c>
      <c r="Z88" s="4">
        <v>1</v>
      </c>
      <c r="AA88" s="4">
        <v>2</v>
      </c>
      <c r="AB88" s="4">
        <v>1</v>
      </c>
      <c r="AC88" s="4">
        <v>2</v>
      </c>
      <c r="AD88" s="4">
        <v>1</v>
      </c>
      <c r="AE88" s="4">
        <v>1</v>
      </c>
      <c r="AF88" s="4">
        <v>1</v>
      </c>
      <c r="AG88" s="4">
        <v>1</v>
      </c>
      <c r="AH88" s="4">
        <v>1</v>
      </c>
      <c r="AI88" s="4">
        <v>1</v>
      </c>
      <c r="AJ88" s="4">
        <v>4</v>
      </c>
      <c r="AK88" s="4">
        <v>4</v>
      </c>
      <c r="AL88" s="4">
        <v>4</v>
      </c>
      <c r="AM88" s="4">
        <v>4</v>
      </c>
      <c r="AN88" s="4">
        <v>4</v>
      </c>
      <c r="AO88" s="4">
        <v>3</v>
      </c>
      <c r="AP88" s="4">
        <v>3</v>
      </c>
      <c r="AQ88" s="4">
        <v>3</v>
      </c>
      <c r="AR88" s="4">
        <v>3</v>
      </c>
      <c r="AS88" s="4">
        <v>3</v>
      </c>
      <c r="AT88" s="4">
        <v>3</v>
      </c>
      <c r="AU88" s="4">
        <v>1</v>
      </c>
      <c r="AV88" s="4">
        <v>2</v>
      </c>
      <c r="AW88" s="4">
        <v>4</v>
      </c>
      <c r="AX88" s="4">
        <v>4</v>
      </c>
      <c r="AY88" s="4">
        <v>5</v>
      </c>
      <c r="AZ88" s="3">
        <f t="shared" si="61"/>
        <v>1.1000000000000001</v>
      </c>
      <c r="BA88" s="3">
        <f t="shared" si="62"/>
        <v>2</v>
      </c>
      <c r="BB88" s="3">
        <f t="shared" si="63"/>
        <v>1.75</v>
      </c>
      <c r="BC88" s="3">
        <f t="shared" si="64"/>
        <v>2</v>
      </c>
      <c r="BD88" s="3">
        <f t="shared" si="65"/>
        <v>1.25</v>
      </c>
      <c r="BE88" s="3">
        <f t="shared" si="66"/>
        <v>1</v>
      </c>
      <c r="BF88" s="3">
        <f t="shared" si="67"/>
        <v>3.5</v>
      </c>
      <c r="BG88" s="3">
        <f t="shared" si="68"/>
        <v>3.1666666666666665</v>
      </c>
      <c r="BH88" s="3">
        <f t="shared" si="69"/>
        <v>1.1000000000000001</v>
      </c>
      <c r="BI88" s="3">
        <f t="shared" si="70"/>
        <v>1.9</v>
      </c>
      <c r="BJ88" s="3">
        <f t="shared" si="71"/>
        <v>1.1818181818181819</v>
      </c>
      <c r="BK88" s="3">
        <f t="shared" si="72"/>
        <v>3.3681318681318682</v>
      </c>
      <c r="BL88" s="3">
        <f t="shared" si="73"/>
        <v>2.3454999999999999</v>
      </c>
      <c r="BN88" t="s">
        <v>641</v>
      </c>
      <c r="BO88" t="str">
        <f t="shared" si="74"/>
        <v>('i2023110600086','2021','in2023110400001','1'),</v>
      </c>
      <c r="BP88" t="str">
        <f t="shared" si="75"/>
        <v>('i2023110600086','2021','in2023110400002','1'),</v>
      </c>
      <c r="BQ88" t="str">
        <f t="shared" si="76"/>
        <v>('i2023110600086','2021','in2023110400003','1'),</v>
      </c>
      <c r="BR88" t="str">
        <f t="shared" si="77"/>
        <v>('i2023110600086','2021','in2023110400004','1'),</v>
      </c>
      <c r="BS88" t="str">
        <f t="shared" si="78"/>
        <v>('i2023110600086','2021','in2023110400005','1'),</v>
      </c>
      <c r="BT88" t="str">
        <f t="shared" si="79"/>
        <v>('i2023110600086','2021','in2023110400006','1'),</v>
      </c>
      <c r="BU88" t="str">
        <f t="shared" si="80"/>
        <v>('i2023110600086','2021','in2023110400007','1'),</v>
      </c>
      <c r="BV88" t="str">
        <f t="shared" si="81"/>
        <v>('i2023110600086','2021','in2023110400008','1'),</v>
      </c>
      <c r="BW88" t="str">
        <f t="shared" si="82"/>
        <v>('i2023110600086','2021','in2023110400009','1'),</v>
      </c>
      <c r="BX88" t="str">
        <f t="shared" si="83"/>
        <v>('i2023110600086','2021','in2023110400010','2'),</v>
      </c>
      <c r="BY88" t="str">
        <f t="shared" si="84"/>
        <v>('i2023110600086','2021','in2023110400011','2'),</v>
      </c>
      <c r="BZ88" t="str">
        <f t="shared" si="85"/>
        <v>('i2023110600086','2021','in2023110400012','2'),</v>
      </c>
      <c r="CA88" t="str">
        <f t="shared" si="86"/>
        <v>('i2023110600086','2021','in2023110400013','2'),</v>
      </c>
      <c r="CB88" t="str">
        <f t="shared" si="87"/>
        <v>('i2023110600086','2021','in2023110400014','2'),</v>
      </c>
      <c r="CC88" t="str">
        <f t="shared" si="88"/>
        <v>('i2023110600086','2021','in2023110400015','1'),</v>
      </c>
      <c r="CD88" t="str">
        <f t="shared" si="89"/>
        <v>('i2023110600086','2021','in2023110400016','2'),</v>
      </c>
      <c r="CE88" t="str">
        <f t="shared" si="90"/>
        <v>('i2023110600086','2021','in2023110400017','3'),</v>
      </c>
      <c r="CF88" t="str">
        <f t="shared" si="91"/>
        <v>('i2023110600086','2021','in2023110400018','1'),</v>
      </c>
      <c r="CG88" t="str">
        <f t="shared" si="92"/>
        <v>('i2023110600086','2021','in2023110400019','2'),</v>
      </c>
      <c r="CH88" t="str">
        <f t="shared" si="93"/>
        <v>('i2023110600086','2021','in2023110400020','2'),</v>
      </c>
      <c r="CI88" t="str">
        <f t="shared" si="94"/>
        <v>('i2023110600086','2021','in2023110400021','1'),</v>
      </c>
      <c r="CJ88" t="str">
        <f t="shared" si="95"/>
        <v>('i2023110600086','2021','in2023110400022','1'),</v>
      </c>
      <c r="CK88" t="str">
        <f t="shared" si="96"/>
        <v>('i2023110600086','2021','in2023110400023','2'),</v>
      </c>
      <c r="CL88" t="str">
        <f t="shared" si="97"/>
        <v>('i2023110600086','2021','in2023110400024','1'),</v>
      </c>
      <c r="CM88" t="str">
        <f t="shared" si="98"/>
        <v>('i2023110600086','2021','in2023110400025','2'),</v>
      </c>
      <c r="CN88" t="str">
        <f t="shared" si="99"/>
        <v>('i2023110600086','2021','in2023110400026','1'),</v>
      </c>
      <c r="CO88" t="str">
        <f t="shared" si="100"/>
        <v>('i2023110600086','2021','in2023110400027','1'),</v>
      </c>
      <c r="CP88" t="str">
        <f t="shared" si="101"/>
        <v>('i2023110600086','2021','in2023110400028','1'),</v>
      </c>
      <c r="CQ88" t="str">
        <f t="shared" si="102"/>
        <v>('i2023110600086','2021','in2023110400029','1'),</v>
      </c>
      <c r="CR88" t="str">
        <f t="shared" si="103"/>
        <v>('i2023110600086','2021','in2023110400030','1'),</v>
      </c>
      <c r="CS88" t="str">
        <f t="shared" si="104"/>
        <v>('i2023110600086','2021','in2023110400031','1'),</v>
      </c>
      <c r="CT88" t="str">
        <f t="shared" si="105"/>
        <v>('i2023110600086','2021','in2023110400032','4'),</v>
      </c>
      <c r="CU88" t="str">
        <f t="shared" si="106"/>
        <v>('i2023110600086','2021','in2023110400033','4'),</v>
      </c>
      <c r="CV88" t="str">
        <f t="shared" si="107"/>
        <v>('i2023110600086','2021','in2023110400034','4'),</v>
      </c>
      <c r="CW88" t="str">
        <f t="shared" si="108"/>
        <v>('i2023110600086','2021','in2023110400035','4'),</v>
      </c>
      <c r="CX88" t="str">
        <f t="shared" si="109"/>
        <v>('i2023110600086','2021','in2023110400036','4'),</v>
      </c>
      <c r="CY88" t="str">
        <f t="shared" si="110"/>
        <v>('i2023110600086','2021','in2023110400037','3'),</v>
      </c>
      <c r="CZ88" t="str">
        <f t="shared" si="111"/>
        <v>('i2023110600086','2021','in2023110400038','3'),</v>
      </c>
      <c r="DA88" t="str">
        <f t="shared" si="112"/>
        <v>('i2023110600086','2021','in2023110400039','3'),</v>
      </c>
      <c r="DB88" t="str">
        <f t="shared" si="113"/>
        <v>('i2023110600086','2021','in2023110400040','3'),</v>
      </c>
      <c r="DC88" t="str">
        <f t="shared" si="114"/>
        <v>('i2023110600086','2021','in2023110400041','3'),</v>
      </c>
      <c r="DD88" t="str">
        <f t="shared" si="115"/>
        <v>('i2023110600086','2021','in2023110400042','3'),</v>
      </c>
      <c r="DE88" t="str">
        <f t="shared" si="116"/>
        <v>('i2023110600086','2021','in2023110400043','1'),</v>
      </c>
      <c r="DF88" t="str">
        <f t="shared" si="117"/>
        <v>('i2023110600086','2021','in2023110400044','2'),</v>
      </c>
      <c r="DG88" t="str">
        <f t="shared" si="118"/>
        <v>('i2023110600086','2021','in2023110400045','4'),</v>
      </c>
      <c r="DH88" t="str">
        <f t="shared" si="119"/>
        <v>('i2023110600086','2021','in2023110400046','4'),</v>
      </c>
      <c r="DI88" t="str">
        <f t="shared" si="120"/>
        <v>('i2023110600086','2021','in2023110400047','5');</v>
      </c>
    </row>
    <row r="89" spans="1:113" x14ac:dyDescent="0.25">
      <c r="A89" s="4" t="str">
        <f>INDEX('instansi pusat'!$B$2:$C$623,MATCH(C89,'instansi pusat'!$D$2:$D$623,0),2)</f>
        <v>i2023110600087</v>
      </c>
      <c r="B89" s="4">
        <v>3014</v>
      </c>
      <c r="C89" s="4" t="s">
        <v>113</v>
      </c>
      <c r="D89">
        <v>2021</v>
      </c>
      <c r="E89" s="4">
        <v>1</v>
      </c>
      <c r="F89" s="4">
        <v>1</v>
      </c>
      <c r="G89" s="4">
        <v>3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3</v>
      </c>
      <c r="O89" s="4">
        <v>2</v>
      </c>
      <c r="P89" s="4">
        <v>2</v>
      </c>
      <c r="Q89" s="4">
        <v>3</v>
      </c>
      <c r="R89" s="4">
        <v>1</v>
      </c>
      <c r="S89" s="4">
        <v>1</v>
      </c>
      <c r="T89" s="4">
        <v>2</v>
      </c>
      <c r="U89" s="4">
        <v>3</v>
      </c>
      <c r="V89" s="4">
        <v>3</v>
      </c>
      <c r="W89" s="4">
        <v>2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4</v>
      </c>
      <c r="AO89" s="4">
        <v>1</v>
      </c>
      <c r="AP89" s="4">
        <v>1</v>
      </c>
      <c r="AQ89" s="4">
        <v>1</v>
      </c>
      <c r="AR89" s="4">
        <v>3</v>
      </c>
      <c r="AS89" s="4">
        <v>1</v>
      </c>
      <c r="AT89" s="4">
        <v>1</v>
      </c>
      <c r="AU89" s="4">
        <v>2</v>
      </c>
      <c r="AV89" s="4">
        <v>2</v>
      </c>
      <c r="AW89" s="4">
        <v>1</v>
      </c>
      <c r="AX89" s="4">
        <v>2</v>
      </c>
      <c r="AY89" s="4">
        <v>2</v>
      </c>
      <c r="AZ89" s="3">
        <f t="shared" si="61"/>
        <v>1.4000000000000001</v>
      </c>
      <c r="BA89" s="3">
        <f t="shared" si="62"/>
        <v>2</v>
      </c>
      <c r="BB89" s="3">
        <f t="shared" si="63"/>
        <v>2.25</v>
      </c>
      <c r="BC89" s="3">
        <f t="shared" si="64"/>
        <v>1.5</v>
      </c>
      <c r="BD89" s="3">
        <f t="shared" si="65"/>
        <v>1</v>
      </c>
      <c r="BE89" s="3">
        <f t="shared" si="66"/>
        <v>1</v>
      </c>
      <c r="BF89" s="3">
        <f t="shared" si="67"/>
        <v>1.5</v>
      </c>
      <c r="BG89" s="3">
        <f t="shared" si="68"/>
        <v>1.6666666666666665</v>
      </c>
      <c r="BH89" s="3">
        <f t="shared" si="69"/>
        <v>1.4000000000000001</v>
      </c>
      <c r="BI89" s="3">
        <f t="shared" si="70"/>
        <v>2</v>
      </c>
      <c r="BJ89" s="3">
        <f t="shared" si="71"/>
        <v>1</v>
      </c>
      <c r="BK89" s="3">
        <f t="shared" si="72"/>
        <v>1.5659340659340657</v>
      </c>
      <c r="BL89" s="3">
        <f t="shared" si="73"/>
        <v>1.5594999999999999</v>
      </c>
      <c r="BN89" t="s">
        <v>641</v>
      </c>
      <c r="BO89" t="str">
        <f t="shared" si="74"/>
        <v>('i2023110600087','2021','in2023110400001','1'),</v>
      </c>
      <c r="BP89" t="str">
        <f t="shared" si="75"/>
        <v>('i2023110600087','2021','in2023110400002','1'),</v>
      </c>
      <c r="BQ89" t="str">
        <f t="shared" si="76"/>
        <v>('i2023110600087','2021','in2023110400003','3'),</v>
      </c>
      <c r="BR89" t="str">
        <f t="shared" si="77"/>
        <v>('i2023110600087','2021','in2023110400004','1'),</v>
      </c>
      <c r="BS89" t="str">
        <f t="shared" si="78"/>
        <v>('i2023110600087','2021','in2023110400005','1'),</v>
      </c>
      <c r="BT89" t="str">
        <f t="shared" si="79"/>
        <v>('i2023110600087','2021','in2023110400006','1'),</v>
      </c>
      <c r="BU89" t="str">
        <f t="shared" si="80"/>
        <v>('i2023110600087','2021','in2023110400007','1'),</v>
      </c>
      <c r="BV89" t="str">
        <f t="shared" si="81"/>
        <v>('i2023110600087','2021','in2023110400008','1'),</v>
      </c>
      <c r="BW89" t="str">
        <f t="shared" si="82"/>
        <v>('i2023110600087','2021','in2023110400009','1'),</v>
      </c>
      <c r="BX89" t="str">
        <f t="shared" si="83"/>
        <v>('i2023110600087','2021','in2023110400010','3'),</v>
      </c>
      <c r="BY89" t="str">
        <f t="shared" si="84"/>
        <v>('i2023110600087','2021','in2023110400011','2'),</v>
      </c>
      <c r="BZ89" t="str">
        <f t="shared" si="85"/>
        <v>('i2023110600087','2021','in2023110400012','2'),</v>
      </c>
      <c r="CA89" t="str">
        <f t="shared" si="86"/>
        <v>('i2023110600087','2021','in2023110400013','3'),</v>
      </c>
      <c r="CB89" t="str">
        <f t="shared" si="87"/>
        <v>('i2023110600087','2021','in2023110400014','1'),</v>
      </c>
      <c r="CC89" t="str">
        <f t="shared" si="88"/>
        <v>('i2023110600087','2021','in2023110400015','1'),</v>
      </c>
      <c r="CD89" t="str">
        <f t="shared" si="89"/>
        <v>('i2023110600087','2021','in2023110400016','2'),</v>
      </c>
      <c r="CE89" t="str">
        <f t="shared" si="90"/>
        <v>('i2023110600087','2021','in2023110400017','3'),</v>
      </c>
      <c r="CF89" t="str">
        <f t="shared" si="91"/>
        <v>('i2023110600087','2021','in2023110400018','3'),</v>
      </c>
      <c r="CG89" t="str">
        <f t="shared" si="92"/>
        <v>('i2023110600087','2021','in2023110400019','2'),</v>
      </c>
      <c r="CH89" t="str">
        <f t="shared" si="93"/>
        <v>('i2023110600087','2021','in2023110400020','1'),</v>
      </c>
      <c r="CI89" t="str">
        <f t="shared" si="94"/>
        <v>('i2023110600087','2021','in2023110400021','1'),</v>
      </c>
      <c r="CJ89" t="str">
        <f t="shared" si="95"/>
        <v>('i2023110600087','2021','in2023110400022','1'),</v>
      </c>
      <c r="CK89" t="str">
        <f t="shared" si="96"/>
        <v>('i2023110600087','2021','in2023110400023','1'),</v>
      </c>
      <c r="CL89" t="str">
        <f t="shared" si="97"/>
        <v>('i2023110600087','2021','in2023110400024','1'),</v>
      </c>
      <c r="CM89" t="str">
        <f t="shared" si="98"/>
        <v>('i2023110600087','2021','in2023110400025','1'),</v>
      </c>
      <c r="CN89" t="str">
        <f t="shared" si="99"/>
        <v>('i2023110600087','2021','in2023110400026','1'),</v>
      </c>
      <c r="CO89" t="str">
        <f t="shared" si="100"/>
        <v>('i2023110600087','2021','in2023110400027','1'),</v>
      </c>
      <c r="CP89" t="str">
        <f t="shared" si="101"/>
        <v>('i2023110600087','2021','in2023110400028','1'),</v>
      </c>
      <c r="CQ89" t="str">
        <f t="shared" si="102"/>
        <v>('i2023110600087','2021','in2023110400029','1'),</v>
      </c>
      <c r="CR89" t="str">
        <f t="shared" si="103"/>
        <v>('i2023110600087','2021','in2023110400030','1'),</v>
      </c>
      <c r="CS89" t="str">
        <f t="shared" si="104"/>
        <v>('i2023110600087','2021','in2023110400031','1'),</v>
      </c>
      <c r="CT89" t="str">
        <f t="shared" si="105"/>
        <v>('i2023110600087','2021','in2023110400032','1'),</v>
      </c>
      <c r="CU89" t="str">
        <f t="shared" si="106"/>
        <v>('i2023110600087','2021','in2023110400033','1'),</v>
      </c>
      <c r="CV89" t="str">
        <f t="shared" si="107"/>
        <v>('i2023110600087','2021','in2023110400034','1'),</v>
      </c>
      <c r="CW89" t="str">
        <f t="shared" si="108"/>
        <v>('i2023110600087','2021','in2023110400035','1'),</v>
      </c>
      <c r="CX89" t="str">
        <f t="shared" si="109"/>
        <v>('i2023110600087','2021','in2023110400036','4'),</v>
      </c>
      <c r="CY89" t="str">
        <f t="shared" si="110"/>
        <v>('i2023110600087','2021','in2023110400037','1'),</v>
      </c>
      <c r="CZ89" t="str">
        <f t="shared" si="111"/>
        <v>('i2023110600087','2021','in2023110400038','1'),</v>
      </c>
      <c r="DA89" t="str">
        <f t="shared" si="112"/>
        <v>('i2023110600087','2021','in2023110400039','1'),</v>
      </c>
      <c r="DB89" t="str">
        <f t="shared" si="113"/>
        <v>('i2023110600087','2021','in2023110400040','3'),</v>
      </c>
      <c r="DC89" t="str">
        <f t="shared" si="114"/>
        <v>('i2023110600087','2021','in2023110400041','1'),</v>
      </c>
      <c r="DD89" t="str">
        <f t="shared" si="115"/>
        <v>('i2023110600087','2021','in2023110400042','1'),</v>
      </c>
      <c r="DE89" t="str">
        <f t="shared" si="116"/>
        <v>('i2023110600087','2021','in2023110400043','2'),</v>
      </c>
      <c r="DF89" t="str">
        <f t="shared" si="117"/>
        <v>('i2023110600087','2021','in2023110400044','2'),</v>
      </c>
      <c r="DG89" t="str">
        <f t="shared" si="118"/>
        <v>('i2023110600087','2021','in2023110400045','1'),</v>
      </c>
      <c r="DH89" t="str">
        <f t="shared" si="119"/>
        <v>('i2023110600087','2021','in2023110400046','2'),</v>
      </c>
      <c r="DI89" t="str">
        <f t="shared" si="120"/>
        <v>('i2023110600087','2021','in2023110400047','2');</v>
      </c>
    </row>
    <row r="90" spans="1:113" x14ac:dyDescent="0.25">
      <c r="A90" s="4" t="str">
        <f>INDEX('instansi pusat'!$B$2:$C$623,MATCH(C90,'instansi pusat'!$D$2:$D$623,0),2)</f>
        <v>i2023110600088</v>
      </c>
      <c r="B90" s="4">
        <v>3015</v>
      </c>
      <c r="C90" s="4" t="s">
        <v>114</v>
      </c>
      <c r="D90">
        <v>2021</v>
      </c>
      <c r="E90" s="4">
        <v>2</v>
      </c>
      <c r="F90" s="4">
        <v>2</v>
      </c>
      <c r="G90" s="4">
        <v>3</v>
      </c>
      <c r="H90" s="4">
        <v>1</v>
      </c>
      <c r="I90" s="4">
        <v>1</v>
      </c>
      <c r="J90" s="4">
        <v>2</v>
      </c>
      <c r="K90" s="4">
        <v>2</v>
      </c>
      <c r="L90" s="4">
        <v>1</v>
      </c>
      <c r="M90" s="4">
        <v>1</v>
      </c>
      <c r="N90" s="4">
        <v>3</v>
      </c>
      <c r="O90" s="4">
        <v>2</v>
      </c>
      <c r="P90" s="4">
        <v>2</v>
      </c>
      <c r="Q90" s="4">
        <v>2</v>
      </c>
      <c r="R90" s="4">
        <v>1</v>
      </c>
      <c r="S90" s="4">
        <v>1</v>
      </c>
      <c r="T90" s="4">
        <v>3</v>
      </c>
      <c r="U90" s="4">
        <v>3</v>
      </c>
      <c r="V90" s="4">
        <v>2</v>
      </c>
      <c r="W90" s="4">
        <v>2</v>
      </c>
      <c r="X90" s="4">
        <v>3</v>
      </c>
      <c r="Y90" s="4">
        <v>1</v>
      </c>
      <c r="Z90" s="4">
        <v>1</v>
      </c>
      <c r="AA90" s="4">
        <v>1</v>
      </c>
      <c r="AB90" s="4">
        <v>1</v>
      </c>
      <c r="AC90" s="4">
        <v>2</v>
      </c>
      <c r="AD90" s="4">
        <v>1</v>
      </c>
      <c r="AE90" s="4">
        <v>1</v>
      </c>
      <c r="AF90" s="4">
        <v>1</v>
      </c>
      <c r="AG90" s="4">
        <v>1</v>
      </c>
      <c r="AH90" s="4">
        <v>1</v>
      </c>
      <c r="AI90" s="4">
        <v>1</v>
      </c>
      <c r="AJ90" s="4">
        <v>4</v>
      </c>
      <c r="AK90" s="4">
        <v>4</v>
      </c>
      <c r="AL90" s="4">
        <v>4</v>
      </c>
      <c r="AM90" s="4">
        <v>4</v>
      </c>
      <c r="AN90" s="4">
        <v>3</v>
      </c>
      <c r="AO90" s="4">
        <v>3</v>
      </c>
      <c r="AP90" s="4">
        <v>3</v>
      </c>
      <c r="AQ90" s="4">
        <v>3</v>
      </c>
      <c r="AR90" s="4">
        <v>4</v>
      </c>
      <c r="AS90" s="4">
        <v>3</v>
      </c>
      <c r="AT90" s="4">
        <v>4</v>
      </c>
      <c r="AU90" s="4">
        <v>3</v>
      </c>
      <c r="AV90" s="4">
        <v>2</v>
      </c>
      <c r="AW90" s="4">
        <v>5</v>
      </c>
      <c r="AX90" s="4">
        <v>5</v>
      </c>
      <c r="AY90" s="4">
        <v>5</v>
      </c>
      <c r="AZ90" s="3">
        <f t="shared" si="61"/>
        <v>1.8</v>
      </c>
      <c r="BA90" s="3">
        <f t="shared" si="62"/>
        <v>1.75</v>
      </c>
      <c r="BB90" s="3">
        <f t="shared" si="63"/>
        <v>2.25</v>
      </c>
      <c r="BC90" s="3">
        <f t="shared" si="64"/>
        <v>2.5</v>
      </c>
      <c r="BD90" s="3">
        <f t="shared" si="65"/>
        <v>1.125</v>
      </c>
      <c r="BE90" s="3">
        <f t="shared" si="66"/>
        <v>1</v>
      </c>
      <c r="BF90" s="3">
        <f t="shared" si="67"/>
        <v>3.5</v>
      </c>
      <c r="BG90" s="3">
        <f t="shared" si="68"/>
        <v>4</v>
      </c>
      <c r="BH90" s="3">
        <f t="shared" si="69"/>
        <v>1.8</v>
      </c>
      <c r="BI90" s="3">
        <f t="shared" si="70"/>
        <v>2.1</v>
      </c>
      <c r="BJ90" s="3">
        <f t="shared" si="71"/>
        <v>1.0909090909090908</v>
      </c>
      <c r="BK90" s="3">
        <f t="shared" si="72"/>
        <v>3.697802197802198</v>
      </c>
      <c r="BL90" s="3">
        <f t="shared" si="73"/>
        <v>2.6215000000000002</v>
      </c>
      <c r="BN90" t="s">
        <v>641</v>
      </c>
      <c r="BO90" t="str">
        <f t="shared" si="74"/>
        <v>('i2023110600088','2021','in2023110400001','2'),</v>
      </c>
      <c r="BP90" t="str">
        <f t="shared" si="75"/>
        <v>('i2023110600088','2021','in2023110400002','2'),</v>
      </c>
      <c r="BQ90" t="str">
        <f t="shared" si="76"/>
        <v>('i2023110600088','2021','in2023110400003','3'),</v>
      </c>
      <c r="BR90" t="str">
        <f t="shared" si="77"/>
        <v>('i2023110600088','2021','in2023110400004','1'),</v>
      </c>
      <c r="BS90" t="str">
        <f t="shared" si="78"/>
        <v>('i2023110600088','2021','in2023110400005','1'),</v>
      </c>
      <c r="BT90" t="str">
        <f t="shared" si="79"/>
        <v>('i2023110600088','2021','in2023110400006','2'),</v>
      </c>
      <c r="BU90" t="str">
        <f t="shared" si="80"/>
        <v>('i2023110600088','2021','in2023110400007','2'),</v>
      </c>
      <c r="BV90" t="str">
        <f t="shared" si="81"/>
        <v>('i2023110600088','2021','in2023110400008','1'),</v>
      </c>
      <c r="BW90" t="str">
        <f t="shared" si="82"/>
        <v>('i2023110600088','2021','in2023110400009','1'),</v>
      </c>
      <c r="BX90" t="str">
        <f t="shared" si="83"/>
        <v>('i2023110600088','2021','in2023110400010','3'),</v>
      </c>
      <c r="BY90" t="str">
        <f t="shared" si="84"/>
        <v>('i2023110600088','2021','in2023110400011','2'),</v>
      </c>
      <c r="BZ90" t="str">
        <f t="shared" si="85"/>
        <v>('i2023110600088','2021','in2023110400012','2'),</v>
      </c>
      <c r="CA90" t="str">
        <f t="shared" si="86"/>
        <v>('i2023110600088','2021','in2023110400013','2'),</v>
      </c>
      <c r="CB90" t="str">
        <f t="shared" si="87"/>
        <v>('i2023110600088','2021','in2023110400014','1'),</v>
      </c>
      <c r="CC90" t="str">
        <f t="shared" si="88"/>
        <v>('i2023110600088','2021','in2023110400015','1'),</v>
      </c>
      <c r="CD90" t="str">
        <f t="shared" si="89"/>
        <v>('i2023110600088','2021','in2023110400016','3'),</v>
      </c>
      <c r="CE90" t="str">
        <f t="shared" si="90"/>
        <v>('i2023110600088','2021','in2023110400017','3'),</v>
      </c>
      <c r="CF90" t="str">
        <f t="shared" si="91"/>
        <v>('i2023110600088','2021','in2023110400018','2'),</v>
      </c>
      <c r="CG90" t="str">
        <f t="shared" si="92"/>
        <v>('i2023110600088','2021','in2023110400019','2'),</v>
      </c>
      <c r="CH90" t="str">
        <f t="shared" si="93"/>
        <v>('i2023110600088','2021','in2023110400020','3'),</v>
      </c>
      <c r="CI90" t="str">
        <f t="shared" si="94"/>
        <v>('i2023110600088','2021','in2023110400021','1'),</v>
      </c>
      <c r="CJ90" t="str">
        <f t="shared" si="95"/>
        <v>('i2023110600088','2021','in2023110400022','1'),</v>
      </c>
      <c r="CK90" t="str">
        <f t="shared" si="96"/>
        <v>('i2023110600088','2021','in2023110400023','1'),</v>
      </c>
      <c r="CL90" t="str">
        <f t="shared" si="97"/>
        <v>('i2023110600088','2021','in2023110400024','1'),</v>
      </c>
      <c r="CM90" t="str">
        <f t="shared" si="98"/>
        <v>('i2023110600088','2021','in2023110400025','2'),</v>
      </c>
      <c r="CN90" t="str">
        <f t="shared" si="99"/>
        <v>('i2023110600088','2021','in2023110400026','1'),</v>
      </c>
      <c r="CO90" t="str">
        <f t="shared" si="100"/>
        <v>('i2023110600088','2021','in2023110400027','1'),</v>
      </c>
      <c r="CP90" t="str">
        <f t="shared" si="101"/>
        <v>('i2023110600088','2021','in2023110400028','1'),</v>
      </c>
      <c r="CQ90" t="str">
        <f t="shared" si="102"/>
        <v>('i2023110600088','2021','in2023110400029','1'),</v>
      </c>
      <c r="CR90" t="str">
        <f t="shared" si="103"/>
        <v>('i2023110600088','2021','in2023110400030','1'),</v>
      </c>
      <c r="CS90" t="str">
        <f t="shared" si="104"/>
        <v>('i2023110600088','2021','in2023110400031','1'),</v>
      </c>
      <c r="CT90" t="str">
        <f t="shared" si="105"/>
        <v>('i2023110600088','2021','in2023110400032','4'),</v>
      </c>
      <c r="CU90" t="str">
        <f t="shared" si="106"/>
        <v>('i2023110600088','2021','in2023110400033','4'),</v>
      </c>
      <c r="CV90" t="str">
        <f t="shared" si="107"/>
        <v>('i2023110600088','2021','in2023110400034','4'),</v>
      </c>
      <c r="CW90" t="str">
        <f t="shared" si="108"/>
        <v>('i2023110600088','2021','in2023110400035','4'),</v>
      </c>
      <c r="CX90" t="str">
        <f t="shared" si="109"/>
        <v>('i2023110600088','2021','in2023110400036','3'),</v>
      </c>
      <c r="CY90" t="str">
        <f t="shared" si="110"/>
        <v>('i2023110600088','2021','in2023110400037','3'),</v>
      </c>
      <c r="CZ90" t="str">
        <f t="shared" si="111"/>
        <v>('i2023110600088','2021','in2023110400038','3'),</v>
      </c>
      <c r="DA90" t="str">
        <f t="shared" si="112"/>
        <v>('i2023110600088','2021','in2023110400039','3'),</v>
      </c>
      <c r="DB90" t="str">
        <f t="shared" si="113"/>
        <v>('i2023110600088','2021','in2023110400040','4'),</v>
      </c>
      <c r="DC90" t="str">
        <f t="shared" si="114"/>
        <v>('i2023110600088','2021','in2023110400041','3'),</v>
      </c>
      <c r="DD90" t="str">
        <f t="shared" si="115"/>
        <v>('i2023110600088','2021','in2023110400042','4'),</v>
      </c>
      <c r="DE90" t="str">
        <f t="shared" si="116"/>
        <v>('i2023110600088','2021','in2023110400043','3'),</v>
      </c>
      <c r="DF90" t="str">
        <f t="shared" si="117"/>
        <v>('i2023110600088','2021','in2023110400044','2'),</v>
      </c>
      <c r="DG90" t="str">
        <f t="shared" si="118"/>
        <v>('i2023110600088','2021','in2023110400045','5'),</v>
      </c>
      <c r="DH90" t="str">
        <f t="shared" si="119"/>
        <v>('i2023110600088','2021','in2023110400046','5'),</v>
      </c>
      <c r="DI90" t="str">
        <f t="shared" si="120"/>
        <v>('i2023110600088','2021','in2023110400047','5');</v>
      </c>
    </row>
    <row r="91" spans="1:113" x14ac:dyDescent="0.25">
      <c r="A91" s="4" t="str">
        <f>INDEX('instansi pusat'!$B$2:$C$623,MATCH(C91,'instansi pusat'!$D$2:$D$623,0),2)</f>
        <v>i2023110600089</v>
      </c>
      <c r="B91" s="4">
        <v>3016</v>
      </c>
      <c r="C91" s="4" t="s">
        <v>115</v>
      </c>
      <c r="D91">
        <v>2021</v>
      </c>
      <c r="E91" s="4">
        <v>2</v>
      </c>
      <c r="F91" s="4">
        <v>2</v>
      </c>
      <c r="G91" s="4">
        <v>5</v>
      </c>
      <c r="H91" s="4">
        <v>5</v>
      </c>
      <c r="I91" s="4">
        <v>4</v>
      </c>
      <c r="J91" s="4">
        <v>3</v>
      </c>
      <c r="K91" s="4">
        <v>3</v>
      </c>
      <c r="L91" s="4">
        <v>2</v>
      </c>
      <c r="M91" s="4">
        <v>1</v>
      </c>
      <c r="N91" s="4">
        <v>2</v>
      </c>
      <c r="O91" s="4">
        <v>2</v>
      </c>
      <c r="P91" s="4">
        <v>2</v>
      </c>
      <c r="Q91" s="4">
        <v>3</v>
      </c>
      <c r="R91" s="4">
        <v>2</v>
      </c>
      <c r="S91" s="4">
        <v>5</v>
      </c>
      <c r="T91" s="4">
        <v>3</v>
      </c>
      <c r="U91" s="4">
        <v>3</v>
      </c>
      <c r="V91" s="4">
        <v>3</v>
      </c>
      <c r="W91" s="4">
        <v>2</v>
      </c>
      <c r="X91" s="4">
        <v>2</v>
      </c>
      <c r="Y91" s="4">
        <v>2</v>
      </c>
      <c r="Z91" s="4">
        <v>2</v>
      </c>
      <c r="AA91" s="4">
        <v>1</v>
      </c>
      <c r="AB91" s="4">
        <v>1</v>
      </c>
      <c r="AC91" s="4">
        <v>2</v>
      </c>
      <c r="AD91" s="4">
        <v>2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3</v>
      </c>
      <c r="AK91" s="4">
        <v>3</v>
      </c>
      <c r="AL91" s="4">
        <v>4</v>
      </c>
      <c r="AM91" s="4">
        <v>4</v>
      </c>
      <c r="AN91" s="4">
        <v>4</v>
      </c>
      <c r="AO91" s="4">
        <v>5</v>
      </c>
      <c r="AP91" s="4">
        <v>3</v>
      </c>
      <c r="AQ91" s="4">
        <v>2</v>
      </c>
      <c r="AR91" s="4">
        <v>3</v>
      </c>
      <c r="AS91" s="4">
        <v>3</v>
      </c>
      <c r="AT91" s="4">
        <v>4</v>
      </c>
      <c r="AU91" s="4">
        <v>2</v>
      </c>
      <c r="AV91" s="4">
        <v>3</v>
      </c>
      <c r="AW91" s="4">
        <v>3</v>
      </c>
      <c r="AX91" s="4">
        <v>3</v>
      </c>
      <c r="AY91" s="4">
        <v>3</v>
      </c>
      <c r="AZ91" s="3">
        <f t="shared" si="61"/>
        <v>2.9000000000000004</v>
      </c>
      <c r="BA91" s="3">
        <f t="shared" si="62"/>
        <v>2.25</v>
      </c>
      <c r="BB91" s="3">
        <f t="shared" si="63"/>
        <v>3.5</v>
      </c>
      <c r="BC91" s="3">
        <f t="shared" si="64"/>
        <v>2</v>
      </c>
      <c r="BD91" s="3">
        <f t="shared" si="65"/>
        <v>1.5</v>
      </c>
      <c r="BE91" s="3">
        <f t="shared" si="66"/>
        <v>1</v>
      </c>
      <c r="BF91" s="3">
        <f t="shared" si="67"/>
        <v>3.4000000000000004</v>
      </c>
      <c r="BG91" s="3">
        <f t="shared" si="68"/>
        <v>3</v>
      </c>
      <c r="BH91" s="3">
        <f t="shared" si="69"/>
        <v>2.9000000000000004</v>
      </c>
      <c r="BI91" s="3">
        <f t="shared" si="70"/>
        <v>2.7</v>
      </c>
      <c r="BJ91" s="3">
        <f t="shared" si="71"/>
        <v>1.3636363636363635</v>
      </c>
      <c r="BK91" s="3">
        <f t="shared" si="72"/>
        <v>3.2417582417582418</v>
      </c>
      <c r="BL91" s="3">
        <f t="shared" si="73"/>
        <v>2.7520000000000002</v>
      </c>
      <c r="BN91" t="s">
        <v>641</v>
      </c>
      <c r="BO91" t="str">
        <f t="shared" si="74"/>
        <v>('i2023110600089','2021','in2023110400001','2'),</v>
      </c>
      <c r="BP91" t="str">
        <f t="shared" si="75"/>
        <v>('i2023110600089','2021','in2023110400002','2'),</v>
      </c>
      <c r="BQ91" t="str">
        <f t="shared" si="76"/>
        <v>('i2023110600089','2021','in2023110400003','5'),</v>
      </c>
      <c r="BR91" t="str">
        <f t="shared" si="77"/>
        <v>('i2023110600089','2021','in2023110400004','5'),</v>
      </c>
      <c r="BS91" t="str">
        <f t="shared" si="78"/>
        <v>('i2023110600089','2021','in2023110400005','4'),</v>
      </c>
      <c r="BT91" t="str">
        <f t="shared" si="79"/>
        <v>('i2023110600089','2021','in2023110400006','3'),</v>
      </c>
      <c r="BU91" t="str">
        <f t="shared" si="80"/>
        <v>('i2023110600089','2021','in2023110400007','3'),</v>
      </c>
      <c r="BV91" t="str">
        <f t="shared" si="81"/>
        <v>('i2023110600089','2021','in2023110400008','2'),</v>
      </c>
      <c r="BW91" t="str">
        <f t="shared" si="82"/>
        <v>('i2023110600089','2021','in2023110400009','1'),</v>
      </c>
      <c r="BX91" t="str">
        <f t="shared" si="83"/>
        <v>('i2023110600089','2021','in2023110400010','2'),</v>
      </c>
      <c r="BY91" t="str">
        <f t="shared" si="84"/>
        <v>('i2023110600089','2021','in2023110400011','2'),</v>
      </c>
      <c r="BZ91" t="str">
        <f t="shared" si="85"/>
        <v>('i2023110600089','2021','in2023110400012','2'),</v>
      </c>
      <c r="CA91" t="str">
        <f t="shared" si="86"/>
        <v>('i2023110600089','2021','in2023110400013','3'),</v>
      </c>
      <c r="CB91" t="str">
        <f t="shared" si="87"/>
        <v>('i2023110600089','2021','in2023110400014','2'),</v>
      </c>
      <c r="CC91" t="str">
        <f t="shared" si="88"/>
        <v>('i2023110600089','2021','in2023110400015','5'),</v>
      </c>
      <c r="CD91" t="str">
        <f t="shared" si="89"/>
        <v>('i2023110600089','2021','in2023110400016','3'),</v>
      </c>
      <c r="CE91" t="str">
        <f t="shared" si="90"/>
        <v>('i2023110600089','2021','in2023110400017','3'),</v>
      </c>
      <c r="CF91" t="str">
        <f t="shared" si="91"/>
        <v>('i2023110600089','2021','in2023110400018','3'),</v>
      </c>
      <c r="CG91" t="str">
        <f t="shared" si="92"/>
        <v>('i2023110600089','2021','in2023110400019','2'),</v>
      </c>
      <c r="CH91" t="str">
        <f t="shared" si="93"/>
        <v>('i2023110600089','2021','in2023110400020','2'),</v>
      </c>
      <c r="CI91" t="str">
        <f t="shared" si="94"/>
        <v>('i2023110600089','2021','in2023110400021','2'),</v>
      </c>
      <c r="CJ91" t="str">
        <f t="shared" si="95"/>
        <v>('i2023110600089','2021','in2023110400022','2'),</v>
      </c>
      <c r="CK91" t="str">
        <f t="shared" si="96"/>
        <v>('i2023110600089','2021','in2023110400023','1'),</v>
      </c>
      <c r="CL91" t="str">
        <f t="shared" si="97"/>
        <v>('i2023110600089','2021','in2023110400024','1'),</v>
      </c>
      <c r="CM91" t="str">
        <f t="shared" si="98"/>
        <v>('i2023110600089','2021','in2023110400025','2'),</v>
      </c>
      <c r="CN91" t="str">
        <f t="shared" si="99"/>
        <v>('i2023110600089','2021','in2023110400026','2'),</v>
      </c>
      <c r="CO91" t="str">
        <f t="shared" si="100"/>
        <v>('i2023110600089','2021','in2023110400027','1'),</v>
      </c>
      <c r="CP91" t="str">
        <f t="shared" si="101"/>
        <v>('i2023110600089','2021','in2023110400028','1'),</v>
      </c>
      <c r="CQ91" t="str">
        <f t="shared" si="102"/>
        <v>('i2023110600089','2021','in2023110400029','1'),</v>
      </c>
      <c r="CR91" t="str">
        <f t="shared" si="103"/>
        <v>('i2023110600089','2021','in2023110400030','1'),</v>
      </c>
      <c r="CS91" t="str">
        <f t="shared" si="104"/>
        <v>('i2023110600089','2021','in2023110400031','1'),</v>
      </c>
      <c r="CT91" t="str">
        <f t="shared" si="105"/>
        <v>('i2023110600089','2021','in2023110400032','3'),</v>
      </c>
      <c r="CU91" t="str">
        <f t="shared" si="106"/>
        <v>('i2023110600089','2021','in2023110400033','3'),</v>
      </c>
      <c r="CV91" t="str">
        <f t="shared" si="107"/>
        <v>('i2023110600089','2021','in2023110400034','4'),</v>
      </c>
      <c r="CW91" t="str">
        <f t="shared" si="108"/>
        <v>('i2023110600089','2021','in2023110400035','4'),</v>
      </c>
      <c r="CX91" t="str">
        <f t="shared" si="109"/>
        <v>('i2023110600089','2021','in2023110400036','4'),</v>
      </c>
      <c r="CY91" t="str">
        <f t="shared" si="110"/>
        <v>('i2023110600089','2021','in2023110400037','5'),</v>
      </c>
      <c r="CZ91" t="str">
        <f t="shared" si="111"/>
        <v>('i2023110600089','2021','in2023110400038','3'),</v>
      </c>
      <c r="DA91" t="str">
        <f t="shared" si="112"/>
        <v>('i2023110600089','2021','in2023110400039','2'),</v>
      </c>
      <c r="DB91" t="str">
        <f t="shared" si="113"/>
        <v>('i2023110600089','2021','in2023110400040','3'),</v>
      </c>
      <c r="DC91" t="str">
        <f t="shared" si="114"/>
        <v>('i2023110600089','2021','in2023110400041','3'),</v>
      </c>
      <c r="DD91" t="str">
        <f t="shared" si="115"/>
        <v>('i2023110600089','2021','in2023110400042','4'),</v>
      </c>
      <c r="DE91" t="str">
        <f t="shared" si="116"/>
        <v>('i2023110600089','2021','in2023110400043','2'),</v>
      </c>
      <c r="DF91" t="str">
        <f t="shared" si="117"/>
        <v>('i2023110600089','2021','in2023110400044','3'),</v>
      </c>
      <c r="DG91" t="str">
        <f t="shared" si="118"/>
        <v>('i2023110600089','2021','in2023110400045','3'),</v>
      </c>
      <c r="DH91" t="str">
        <f t="shared" si="119"/>
        <v>('i2023110600089','2021','in2023110400046','3'),</v>
      </c>
      <c r="DI91" t="str">
        <f t="shared" si="120"/>
        <v>('i2023110600089','2021','in2023110400047','3');</v>
      </c>
    </row>
    <row r="92" spans="1:113" x14ac:dyDescent="0.25">
      <c r="A92" s="4" t="str">
        <f>INDEX('instansi pusat'!$B$2:$C$623,MATCH(C92,'instansi pusat'!$D$2:$D$623,0),2)</f>
        <v>i2023110600090</v>
      </c>
      <c r="B92" s="4">
        <v>3018</v>
      </c>
      <c r="C92" s="4" t="s">
        <v>116</v>
      </c>
      <c r="D92">
        <v>2021</v>
      </c>
      <c r="E92" s="4">
        <v>3</v>
      </c>
      <c r="F92" s="4">
        <v>3</v>
      </c>
      <c r="G92" s="4">
        <v>4</v>
      </c>
      <c r="H92" s="4">
        <v>5</v>
      </c>
      <c r="I92" s="4">
        <v>5</v>
      </c>
      <c r="J92" s="4">
        <v>5</v>
      </c>
      <c r="K92" s="4">
        <v>5</v>
      </c>
      <c r="L92" s="4">
        <v>3</v>
      </c>
      <c r="M92" s="4">
        <v>3</v>
      </c>
      <c r="N92" s="4">
        <v>5</v>
      </c>
      <c r="O92" s="4">
        <v>2</v>
      </c>
      <c r="P92" s="4">
        <v>2</v>
      </c>
      <c r="Q92" s="4">
        <v>5</v>
      </c>
      <c r="R92" s="4">
        <v>5</v>
      </c>
      <c r="S92" s="4">
        <v>5</v>
      </c>
      <c r="T92" s="4">
        <v>3</v>
      </c>
      <c r="U92" s="4">
        <v>5</v>
      </c>
      <c r="V92" s="4">
        <v>5</v>
      </c>
      <c r="W92" s="4">
        <v>5</v>
      </c>
      <c r="X92" s="4">
        <v>1</v>
      </c>
      <c r="Y92" s="4">
        <v>1</v>
      </c>
      <c r="Z92" s="4">
        <v>2</v>
      </c>
      <c r="AA92" s="4">
        <v>2</v>
      </c>
      <c r="AB92" s="4">
        <v>2</v>
      </c>
      <c r="AC92" s="4">
        <v>2</v>
      </c>
      <c r="AD92" s="4">
        <v>2</v>
      </c>
      <c r="AE92" s="4">
        <v>2</v>
      </c>
      <c r="AF92" s="4">
        <v>4</v>
      </c>
      <c r="AG92" s="4">
        <v>2</v>
      </c>
      <c r="AH92" s="4">
        <v>1</v>
      </c>
      <c r="AI92" s="4">
        <v>3</v>
      </c>
      <c r="AJ92" s="4">
        <v>4</v>
      </c>
      <c r="AK92" s="4">
        <v>4</v>
      </c>
      <c r="AL92" s="4">
        <v>4</v>
      </c>
      <c r="AM92" s="4">
        <v>4</v>
      </c>
      <c r="AN92" s="4">
        <v>5</v>
      </c>
      <c r="AO92" s="4">
        <v>5</v>
      </c>
      <c r="AP92" s="4">
        <v>4</v>
      </c>
      <c r="AQ92" s="4">
        <v>5</v>
      </c>
      <c r="AR92" s="4">
        <v>5</v>
      </c>
      <c r="AS92" s="4">
        <v>5</v>
      </c>
      <c r="AT92" s="4">
        <v>4</v>
      </c>
      <c r="AU92" s="4">
        <v>4</v>
      </c>
      <c r="AV92" s="4">
        <v>2</v>
      </c>
      <c r="AW92" s="4">
        <v>5</v>
      </c>
      <c r="AX92" s="4">
        <v>5</v>
      </c>
      <c r="AY92" s="4">
        <v>5</v>
      </c>
      <c r="AZ92" s="3">
        <f t="shared" si="61"/>
        <v>4.1000000000000005</v>
      </c>
      <c r="BA92" s="3">
        <f t="shared" si="62"/>
        <v>3.5</v>
      </c>
      <c r="BB92" s="3">
        <f t="shared" si="63"/>
        <v>4.5</v>
      </c>
      <c r="BC92" s="3">
        <f t="shared" si="64"/>
        <v>3</v>
      </c>
      <c r="BD92" s="3">
        <f t="shared" si="65"/>
        <v>2.125</v>
      </c>
      <c r="BE92" s="3">
        <f t="shared" si="66"/>
        <v>2</v>
      </c>
      <c r="BF92" s="3">
        <f t="shared" si="67"/>
        <v>4.5</v>
      </c>
      <c r="BG92" s="3">
        <f t="shared" si="68"/>
        <v>4.1666666666666661</v>
      </c>
      <c r="BH92" s="3">
        <f t="shared" si="69"/>
        <v>4.1000000000000005</v>
      </c>
      <c r="BI92" s="3">
        <f t="shared" si="70"/>
        <v>3.8000000000000003</v>
      </c>
      <c r="BJ92" s="3">
        <f t="shared" si="71"/>
        <v>2.0909090909090908</v>
      </c>
      <c r="BK92" s="3">
        <f t="shared" si="72"/>
        <v>4.3681318681318677</v>
      </c>
      <c r="BL92" s="3">
        <f t="shared" si="73"/>
        <v>3.8155000000000001</v>
      </c>
      <c r="BN92" t="s">
        <v>641</v>
      </c>
      <c r="BO92" t="str">
        <f t="shared" si="74"/>
        <v>('i2023110600090','2021','in2023110400001','3'),</v>
      </c>
      <c r="BP92" t="str">
        <f t="shared" si="75"/>
        <v>('i2023110600090','2021','in2023110400002','3'),</v>
      </c>
      <c r="BQ92" t="str">
        <f t="shared" si="76"/>
        <v>('i2023110600090','2021','in2023110400003','4'),</v>
      </c>
      <c r="BR92" t="str">
        <f t="shared" si="77"/>
        <v>('i2023110600090','2021','in2023110400004','5'),</v>
      </c>
      <c r="BS92" t="str">
        <f t="shared" si="78"/>
        <v>('i2023110600090','2021','in2023110400005','5'),</v>
      </c>
      <c r="BT92" t="str">
        <f t="shared" si="79"/>
        <v>('i2023110600090','2021','in2023110400006','5'),</v>
      </c>
      <c r="BU92" t="str">
        <f t="shared" si="80"/>
        <v>('i2023110600090','2021','in2023110400007','5'),</v>
      </c>
      <c r="BV92" t="str">
        <f t="shared" si="81"/>
        <v>('i2023110600090','2021','in2023110400008','3'),</v>
      </c>
      <c r="BW92" t="str">
        <f t="shared" si="82"/>
        <v>('i2023110600090','2021','in2023110400009','3'),</v>
      </c>
      <c r="BX92" t="str">
        <f t="shared" si="83"/>
        <v>('i2023110600090','2021','in2023110400010','5'),</v>
      </c>
      <c r="BY92" t="str">
        <f t="shared" si="84"/>
        <v>('i2023110600090','2021','in2023110400011','2'),</v>
      </c>
      <c r="BZ92" t="str">
        <f t="shared" si="85"/>
        <v>('i2023110600090','2021','in2023110400012','2'),</v>
      </c>
      <c r="CA92" t="str">
        <f t="shared" si="86"/>
        <v>('i2023110600090','2021','in2023110400013','5'),</v>
      </c>
      <c r="CB92" t="str">
        <f t="shared" si="87"/>
        <v>('i2023110600090','2021','in2023110400014','5'),</v>
      </c>
      <c r="CC92" t="str">
        <f t="shared" si="88"/>
        <v>('i2023110600090','2021','in2023110400015','5'),</v>
      </c>
      <c r="CD92" t="str">
        <f t="shared" si="89"/>
        <v>('i2023110600090','2021','in2023110400016','3'),</v>
      </c>
      <c r="CE92" t="str">
        <f t="shared" si="90"/>
        <v>('i2023110600090','2021','in2023110400017','5'),</v>
      </c>
      <c r="CF92" t="str">
        <f t="shared" si="91"/>
        <v>('i2023110600090','2021','in2023110400018','5'),</v>
      </c>
      <c r="CG92" t="str">
        <f t="shared" si="92"/>
        <v>('i2023110600090','2021','in2023110400019','5'),</v>
      </c>
      <c r="CH92" t="str">
        <f t="shared" si="93"/>
        <v>('i2023110600090','2021','in2023110400020','1'),</v>
      </c>
      <c r="CI92" t="str">
        <f t="shared" si="94"/>
        <v>('i2023110600090','2021','in2023110400021','1'),</v>
      </c>
      <c r="CJ92" t="str">
        <f t="shared" si="95"/>
        <v>('i2023110600090','2021','in2023110400022','2'),</v>
      </c>
      <c r="CK92" t="str">
        <f t="shared" si="96"/>
        <v>('i2023110600090','2021','in2023110400023','2'),</v>
      </c>
      <c r="CL92" t="str">
        <f t="shared" si="97"/>
        <v>('i2023110600090','2021','in2023110400024','2'),</v>
      </c>
      <c r="CM92" t="str">
        <f t="shared" si="98"/>
        <v>('i2023110600090','2021','in2023110400025','2'),</v>
      </c>
      <c r="CN92" t="str">
        <f t="shared" si="99"/>
        <v>('i2023110600090','2021','in2023110400026','2'),</v>
      </c>
      <c r="CO92" t="str">
        <f t="shared" si="100"/>
        <v>('i2023110600090','2021','in2023110400027','2'),</v>
      </c>
      <c r="CP92" t="str">
        <f t="shared" si="101"/>
        <v>('i2023110600090','2021','in2023110400028','4'),</v>
      </c>
      <c r="CQ92" t="str">
        <f t="shared" si="102"/>
        <v>('i2023110600090','2021','in2023110400029','2'),</v>
      </c>
      <c r="CR92" t="str">
        <f t="shared" si="103"/>
        <v>('i2023110600090','2021','in2023110400030','1'),</v>
      </c>
      <c r="CS92" t="str">
        <f t="shared" si="104"/>
        <v>('i2023110600090','2021','in2023110400031','3'),</v>
      </c>
      <c r="CT92" t="str">
        <f t="shared" si="105"/>
        <v>('i2023110600090','2021','in2023110400032','4'),</v>
      </c>
      <c r="CU92" t="str">
        <f t="shared" si="106"/>
        <v>('i2023110600090','2021','in2023110400033','4'),</v>
      </c>
      <c r="CV92" t="str">
        <f t="shared" si="107"/>
        <v>('i2023110600090','2021','in2023110400034','4'),</v>
      </c>
      <c r="CW92" t="str">
        <f t="shared" si="108"/>
        <v>('i2023110600090','2021','in2023110400035','4'),</v>
      </c>
      <c r="CX92" t="str">
        <f t="shared" si="109"/>
        <v>('i2023110600090','2021','in2023110400036','5'),</v>
      </c>
      <c r="CY92" t="str">
        <f t="shared" si="110"/>
        <v>('i2023110600090','2021','in2023110400037','5'),</v>
      </c>
      <c r="CZ92" t="str">
        <f t="shared" si="111"/>
        <v>('i2023110600090','2021','in2023110400038','4'),</v>
      </c>
      <c r="DA92" t="str">
        <f t="shared" si="112"/>
        <v>('i2023110600090','2021','in2023110400039','5'),</v>
      </c>
      <c r="DB92" t="str">
        <f t="shared" si="113"/>
        <v>('i2023110600090','2021','in2023110400040','5'),</v>
      </c>
      <c r="DC92" t="str">
        <f t="shared" si="114"/>
        <v>('i2023110600090','2021','in2023110400041','5'),</v>
      </c>
      <c r="DD92" t="str">
        <f t="shared" si="115"/>
        <v>('i2023110600090','2021','in2023110400042','4'),</v>
      </c>
      <c r="DE92" t="str">
        <f t="shared" si="116"/>
        <v>('i2023110600090','2021','in2023110400043','4'),</v>
      </c>
      <c r="DF92" t="str">
        <f t="shared" si="117"/>
        <v>('i2023110600090','2021','in2023110400044','2'),</v>
      </c>
      <c r="DG92" t="str">
        <f t="shared" si="118"/>
        <v>('i2023110600090','2021','in2023110400045','5'),</v>
      </c>
      <c r="DH92" t="str">
        <f t="shared" si="119"/>
        <v>('i2023110600090','2021','in2023110400046','5'),</v>
      </c>
      <c r="DI92" t="str">
        <f t="shared" si="120"/>
        <v>('i2023110600090','2021','in2023110400047','5');</v>
      </c>
    </row>
    <row r="93" spans="1:113" x14ac:dyDescent="0.25">
      <c r="A93" s="4" t="str">
        <f>INDEX('instansi pusat'!$B$2:$C$623,MATCH(C93,'instansi pusat'!$D$2:$D$623,0),2)</f>
        <v>i2023110600091</v>
      </c>
      <c r="B93" s="4">
        <v>3021</v>
      </c>
      <c r="C93" s="4" t="s">
        <v>117</v>
      </c>
      <c r="D93">
        <v>2021</v>
      </c>
      <c r="E93" s="4">
        <v>5</v>
      </c>
      <c r="F93" s="4">
        <v>5</v>
      </c>
      <c r="G93" s="4">
        <v>5</v>
      </c>
      <c r="H93" s="4">
        <v>5</v>
      </c>
      <c r="I93" s="4">
        <v>5</v>
      </c>
      <c r="J93" s="4">
        <v>5</v>
      </c>
      <c r="K93" s="4">
        <v>5</v>
      </c>
      <c r="L93" s="4">
        <v>2</v>
      </c>
      <c r="M93" s="4">
        <v>5</v>
      </c>
      <c r="N93" s="4">
        <v>4</v>
      </c>
      <c r="O93" s="4">
        <v>2</v>
      </c>
      <c r="P93" s="4">
        <v>2</v>
      </c>
      <c r="Q93" s="4">
        <v>4</v>
      </c>
      <c r="R93" s="4">
        <v>1</v>
      </c>
      <c r="S93" s="4">
        <v>5</v>
      </c>
      <c r="T93" s="4">
        <v>3</v>
      </c>
      <c r="U93" s="4">
        <v>4</v>
      </c>
      <c r="V93" s="4">
        <v>3</v>
      </c>
      <c r="W93" s="4">
        <v>1</v>
      </c>
      <c r="X93" s="4">
        <v>2</v>
      </c>
      <c r="Y93" s="4">
        <v>1</v>
      </c>
      <c r="Z93" s="4">
        <v>2</v>
      </c>
      <c r="AA93" s="4">
        <v>3</v>
      </c>
      <c r="AB93" s="4">
        <v>3</v>
      </c>
      <c r="AC93" s="4">
        <v>2</v>
      </c>
      <c r="AD93" s="4">
        <v>4</v>
      </c>
      <c r="AE93" s="4">
        <v>1</v>
      </c>
      <c r="AF93" s="4">
        <v>4</v>
      </c>
      <c r="AG93" s="4">
        <v>1</v>
      </c>
      <c r="AH93" s="4">
        <v>1</v>
      </c>
      <c r="AI93" s="4">
        <v>1</v>
      </c>
      <c r="AJ93" s="4">
        <v>4</v>
      </c>
      <c r="AK93" s="4">
        <v>4</v>
      </c>
      <c r="AL93" s="4">
        <v>5</v>
      </c>
      <c r="AM93" s="4">
        <v>5</v>
      </c>
      <c r="AN93" s="4">
        <v>4</v>
      </c>
      <c r="AO93" s="4">
        <v>3</v>
      </c>
      <c r="AP93" s="4">
        <v>3</v>
      </c>
      <c r="AQ93" s="4">
        <v>2</v>
      </c>
      <c r="AR93" s="4">
        <v>5</v>
      </c>
      <c r="AS93" s="4">
        <v>5</v>
      </c>
      <c r="AT93" s="4">
        <v>2</v>
      </c>
      <c r="AU93" s="4">
        <v>4</v>
      </c>
      <c r="AV93" s="4">
        <v>4</v>
      </c>
      <c r="AW93" s="4">
        <v>5</v>
      </c>
      <c r="AX93" s="4">
        <v>4</v>
      </c>
      <c r="AY93" s="4">
        <v>5</v>
      </c>
      <c r="AZ93" s="3">
        <f t="shared" si="61"/>
        <v>4.6000000000000005</v>
      </c>
      <c r="BA93" s="3">
        <f t="shared" si="62"/>
        <v>2.25</v>
      </c>
      <c r="BB93" s="3">
        <f t="shared" si="63"/>
        <v>3.75</v>
      </c>
      <c r="BC93" s="3">
        <f t="shared" si="64"/>
        <v>1.5</v>
      </c>
      <c r="BD93" s="3">
        <f t="shared" si="65"/>
        <v>2.5</v>
      </c>
      <c r="BE93" s="3">
        <f t="shared" si="66"/>
        <v>1</v>
      </c>
      <c r="BF93" s="3">
        <f t="shared" si="67"/>
        <v>4</v>
      </c>
      <c r="BG93" s="3">
        <f t="shared" si="68"/>
        <v>4</v>
      </c>
      <c r="BH93" s="3">
        <f t="shared" si="69"/>
        <v>4.6000000000000005</v>
      </c>
      <c r="BI93" s="3">
        <f t="shared" si="70"/>
        <v>2.7</v>
      </c>
      <c r="BJ93" s="3">
        <f t="shared" si="71"/>
        <v>2.0909090909090908</v>
      </c>
      <c r="BK93" s="3">
        <f t="shared" si="72"/>
        <v>4</v>
      </c>
      <c r="BL93" s="3">
        <f t="shared" si="73"/>
        <v>3.4380000000000002</v>
      </c>
      <c r="BN93" t="s">
        <v>641</v>
      </c>
      <c r="BO93" t="str">
        <f t="shared" si="74"/>
        <v>('i2023110600091','2021','in2023110400001','5'),</v>
      </c>
      <c r="BP93" t="str">
        <f t="shared" si="75"/>
        <v>('i2023110600091','2021','in2023110400002','5'),</v>
      </c>
      <c r="BQ93" t="str">
        <f t="shared" si="76"/>
        <v>('i2023110600091','2021','in2023110400003','5'),</v>
      </c>
      <c r="BR93" t="str">
        <f t="shared" si="77"/>
        <v>('i2023110600091','2021','in2023110400004','5'),</v>
      </c>
      <c r="BS93" t="str">
        <f t="shared" si="78"/>
        <v>('i2023110600091','2021','in2023110400005','5'),</v>
      </c>
      <c r="BT93" t="str">
        <f t="shared" si="79"/>
        <v>('i2023110600091','2021','in2023110400006','5'),</v>
      </c>
      <c r="BU93" t="str">
        <f t="shared" si="80"/>
        <v>('i2023110600091','2021','in2023110400007','5'),</v>
      </c>
      <c r="BV93" t="str">
        <f t="shared" si="81"/>
        <v>('i2023110600091','2021','in2023110400008','2'),</v>
      </c>
      <c r="BW93" t="str">
        <f t="shared" si="82"/>
        <v>('i2023110600091','2021','in2023110400009','5'),</v>
      </c>
      <c r="BX93" t="str">
        <f t="shared" si="83"/>
        <v>('i2023110600091','2021','in2023110400010','4'),</v>
      </c>
      <c r="BY93" t="str">
        <f t="shared" si="84"/>
        <v>('i2023110600091','2021','in2023110400011','2'),</v>
      </c>
      <c r="BZ93" t="str">
        <f t="shared" si="85"/>
        <v>('i2023110600091','2021','in2023110400012','2'),</v>
      </c>
      <c r="CA93" t="str">
        <f t="shared" si="86"/>
        <v>('i2023110600091','2021','in2023110400013','4'),</v>
      </c>
      <c r="CB93" t="str">
        <f t="shared" si="87"/>
        <v>('i2023110600091','2021','in2023110400014','1'),</v>
      </c>
      <c r="CC93" t="str">
        <f t="shared" si="88"/>
        <v>('i2023110600091','2021','in2023110400015','5'),</v>
      </c>
      <c r="CD93" t="str">
        <f t="shared" si="89"/>
        <v>('i2023110600091','2021','in2023110400016','3'),</v>
      </c>
      <c r="CE93" t="str">
        <f t="shared" si="90"/>
        <v>('i2023110600091','2021','in2023110400017','4'),</v>
      </c>
      <c r="CF93" t="str">
        <f t="shared" si="91"/>
        <v>('i2023110600091','2021','in2023110400018','3'),</v>
      </c>
      <c r="CG93" t="str">
        <f t="shared" si="92"/>
        <v>('i2023110600091','2021','in2023110400019','1'),</v>
      </c>
      <c r="CH93" t="str">
        <f t="shared" si="93"/>
        <v>('i2023110600091','2021','in2023110400020','2'),</v>
      </c>
      <c r="CI93" t="str">
        <f t="shared" si="94"/>
        <v>('i2023110600091','2021','in2023110400021','1'),</v>
      </c>
      <c r="CJ93" t="str">
        <f t="shared" si="95"/>
        <v>('i2023110600091','2021','in2023110400022','2'),</v>
      </c>
      <c r="CK93" t="str">
        <f t="shared" si="96"/>
        <v>('i2023110600091','2021','in2023110400023','3'),</v>
      </c>
      <c r="CL93" t="str">
        <f t="shared" si="97"/>
        <v>('i2023110600091','2021','in2023110400024','3'),</v>
      </c>
      <c r="CM93" t="str">
        <f t="shared" si="98"/>
        <v>('i2023110600091','2021','in2023110400025','2'),</v>
      </c>
      <c r="CN93" t="str">
        <f t="shared" si="99"/>
        <v>('i2023110600091','2021','in2023110400026','4'),</v>
      </c>
      <c r="CO93" t="str">
        <f t="shared" si="100"/>
        <v>('i2023110600091','2021','in2023110400027','1'),</v>
      </c>
      <c r="CP93" t="str">
        <f t="shared" si="101"/>
        <v>('i2023110600091','2021','in2023110400028','4'),</v>
      </c>
      <c r="CQ93" t="str">
        <f t="shared" si="102"/>
        <v>('i2023110600091','2021','in2023110400029','1'),</v>
      </c>
      <c r="CR93" t="str">
        <f t="shared" si="103"/>
        <v>('i2023110600091','2021','in2023110400030','1'),</v>
      </c>
      <c r="CS93" t="str">
        <f t="shared" si="104"/>
        <v>('i2023110600091','2021','in2023110400031','1'),</v>
      </c>
      <c r="CT93" t="str">
        <f t="shared" si="105"/>
        <v>('i2023110600091','2021','in2023110400032','4'),</v>
      </c>
      <c r="CU93" t="str">
        <f t="shared" si="106"/>
        <v>('i2023110600091','2021','in2023110400033','4'),</v>
      </c>
      <c r="CV93" t="str">
        <f t="shared" si="107"/>
        <v>('i2023110600091','2021','in2023110400034','5'),</v>
      </c>
      <c r="CW93" t="str">
        <f t="shared" si="108"/>
        <v>('i2023110600091','2021','in2023110400035','5'),</v>
      </c>
      <c r="CX93" t="str">
        <f t="shared" si="109"/>
        <v>('i2023110600091','2021','in2023110400036','4'),</v>
      </c>
      <c r="CY93" t="str">
        <f t="shared" si="110"/>
        <v>('i2023110600091','2021','in2023110400037','3'),</v>
      </c>
      <c r="CZ93" t="str">
        <f t="shared" si="111"/>
        <v>('i2023110600091','2021','in2023110400038','3'),</v>
      </c>
      <c r="DA93" t="str">
        <f t="shared" si="112"/>
        <v>('i2023110600091','2021','in2023110400039','2'),</v>
      </c>
      <c r="DB93" t="str">
        <f t="shared" si="113"/>
        <v>('i2023110600091','2021','in2023110400040','5'),</v>
      </c>
      <c r="DC93" t="str">
        <f t="shared" si="114"/>
        <v>('i2023110600091','2021','in2023110400041','5'),</v>
      </c>
      <c r="DD93" t="str">
        <f t="shared" si="115"/>
        <v>('i2023110600091','2021','in2023110400042','2'),</v>
      </c>
      <c r="DE93" t="str">
        <f t="shared" si="116"/>
        <v>('i2023110600091','2021','in2023110400043','4'),</v>
      </c>
      <c r="DF93" t="str">
        <f t="shared" si="117"/>
        <v>('i2023110600091','2021','in2023110400044','4'),</v>
      </c>
      <c r="DG93" t="str">
        <f t="shared" si="118"/>
        <v>('i2023110600091','2021','in2023110400045','5'),</v>
      </c>
      <c r="DH93" t="str">
        <f t="shared" si="119"/>
        <v>('i2023110600091','2021','in2023110400046','4'),</v>
      </c>
      <c r="DI93" t="str">
        <f t="shared" si="120"/>
        <v>('i2023110600091','2021','in2023110400047','5');</v>
      </c>
    </row>
    <row r="94" spans="1:113" x14ac:dyDescent="0.25">
      <c r="A94" s="4" t="str">
        <f>INDEX('instansi pusat'!$B$2:$C$623,MATCH(C94,'instansi pusat'!$D$2:$D$623,0),2)</f>
        <v>i2023110600092</v>
      </c>
      <c r="B94" s="4">
        <v>3022</v>
      </c>
      <c r="C94" s="4" t="s">
        <v>118</v>
      </c>
      <c r="D94">
        <v>2021</v>
      </c>
      <c r="E94" s="4">
        <v>2</v>
      </c>
      <c r="F94" s="4">
        <v>2</v>
      </c>
      <c r="G94" s="4">
        <v>1</v>
      </c>
      <c r="H94" s="4">
        <v>2</v>
      </c>
      <c r="I94" s="4">
        <v>2</v>
      </c>
      <c r="J94" s="4">
        <v>1</v>
      </c>
      <c r="K94" s="4">
        <v>1</v>
      </c>
      <c r="L94" s="4">
        <v>3</v>
      </c>
      <c r="M94" s="4">
        <v>2</v>
      </c>
      <c r="N94" s="4">
        <v>3</v>
      </c>
      <c r="O94" s="4">
        <v>2</v>
      </c>
      <c r="P94" s="4">
        <v>2</v>
      </c>
      <c r="Q94" s="4">
        <v>1</v>
      </c>
      <c r="R94" s="4">
        <v>3</v>
      </c>
      <c r="S94" s="4">
        <v>1</v>
      </c>
      <c r="T94" s="4">
        <v>2</v>
      </c>
      <c r="U94" s="4">
        <v>2</v>
      </c>
      <c r="V94" s="4">
        <v>1</v>
      </c>
      <c r="W94" s="4">
        <v>1</v>
      </c>
      <c r="X94" s="4">
        <v>1</v>
      </c>
      <c r="Y94" s="4">
        <v>2</v>
      </c>
      <c r="Z94" s="4">
        <v>1</v>
      </c>
      <c r="AA94" s="4">
        <v>2</v>
      </c>
      <c r="AB94" s="4">
        <v>2</v>
      </c>
      <c r="AC94" s="4">
        <v>2</v>
      </c>
      <c r="AD94" s="4">
        <v>2</v>
      </c>
      <c r="AE94" s="4">
        <v>2</v>
      </c>
      <c r="AF94" s="4">
        <v>1</v>
      </c>
      <c r="AG94" s="4">
        <v>2</v>
      </c>
      <c r="AH94" s="4">
        <v>2</v>
      </c>
      <c r="AI94" s="4">
        <v>3</v>
      </c>
      <c r="AJ94" s="4">
        <v>3</v>
      </c>
      <c r="AK94" s="4">
        <v>4</v>
      </c>
      <c r="AL94" s="4">
        <v>4</v>
      </c>
      <c r="AM94" s="4">
        <v>3</v>
      </c>
      <c r="AN94" s="4">
        <v>4</v>
      </c>
      <c r="AO94" s="4">
        <v>3</v>
      </c>
      <c r="AP94" s="4">
        <v>3</v>
      </c>
      <c r="AQ94" s="4">
        <v>3</v>
      </c>
      <c r="AR94" s="4">
        <v>3</v>
      </c>
      <c r="AS94" s="4">
        <v>3</v>
      </c>
      <c r="AT94" s="4">
        <v>4</v>
      </c>
      <c r="AU94" s="4">
        <v>4</v>
      </c>
      <c r="AV94" s="4">
        <v>5</v>
      </c>
      <c r="AW94" s="4">
        <v>3</v>
      </c>
      <c r="AX94" s="4">
        <v>5</v>
      </c>
      <c r="AY94" s="4">
        <v>3</v>
      </c>
      <c r="AZ94" s="3">
        <f t="shared" si="61"/>
        <v>1.9000000000000001</v>
      </c>
      <c r="BA94" s="3">
        <f t="shared" si="62"/>
        <v>2</v>
      </c>
      <c r="BB94" s="3">
        <f t="shared" si="63"/>
        <v>1.5</v>
      </c>
      <c r="BC94" s="3">
        <f t="shared" si="64"/>
        <v>1</v>
      </c>
      <c r="BD94" s="3">
        <f t="shared" si="65"/>
        <v>1.75</v>
      </c>
      <c r="BE94" s="3">
        <f t="shared" si="66"/>
        <v>2.333333333333333</v>
      </c>
      <c r="BF94" s="3">
        <f t="shared" si="67"/>
        <v>3.3000000000000003</v>
      </c>
      <c r="BG94" s="3">
        <f t="shared" si="68"/>
        <v>4</v>
      </c>
      <c r="BH94" s="3">
        <f t="shared" si="69"/>
        <v>1.9000000000000001</v>
      </c>
      <c r="BI94" s="3">
        <f t="shared" si="70"/>
        <v>1.6</v>
      </c>
      <c r="BJ94" s="3">
        <f t="shared" si="71"/>
        <v>1.9090909090909089</v>
      </c>
      <c r="BK94" s="3">
        <f t="shared" si="72"/>
        <v>3.5769230769230766</v>
      </c>
      <c r="BL94" s="3">
        <f t="shared" si="73"/>
        <v>2.5895000000000001</v>
      </c>
      <c r="BN94" t="s">
        <v>641</v>
      </c>
      <c r="BO94" t="str">
        <f t="shared" si="74"/>
        <v>('i2023110600092','2021','in2023110400001','2'),</v>
      </c>
      <c r="BP94" t="str">
        <f t="shared" si="75"/>
        <v>('i2023110600092','2021','in2023110400002','2'),</v>
      </c>
      <c r="BQ94" t="str">
        <f t="shared" si="76"/>
        <v>('i2023110600092','2021','in2023110400003','1'),</v>
      </c>
      <c r="BR94" t="str">
        <f t="shared" si="77"/>
        <v>('i2023110600092','2021','in2023110400004','2'),</v>
      </c>
      <c r="BS94" t="str">
        <f t="shared" si="78"/>
        <v>('i2023110600092','2021','in2023110400005','2'),</v>
      </c>
      <c r="BT94" t="str">
        <f t="shared" si="79"/>
        <v>('i2023110600092','2021','in2023110400006','1'),</v>
      </c>
      <c r="BU94" t="str">
        <f t="shared" si="80"/>
        <v>('i2023110600092','2021','in2023110400007','1'),</v>
      </c>
      <c r="BV94" t="str">
        <f t="shared" si="81"/>
        <v>('i2023110600092','2021','in2023110400008','3'),</v>
      </c>
      <c r="BW94" t="str">
        <f t="shared" si="82"/>
        <v>('i2023110600092','2021','in2023110400009','2'),</v>
      </c>
      <c r="BX94" t="str">
        <f t="shared" si="83"/>
        <v>('i2023110600092','2021','in2023110400010','3'),</v>
      </c>
      <c r="BY94" t="str">
        <f t="shared" si="84"/>
        <v>('i2023110600092','2021','in2023110400011','2'),</v>
      </c>
      <c r="BZ94" t="str">
        <f t="shared" si="85"/>
        <v>('i2023110600092','2021','in2023110400012','2'),</v>
      </c>
      <c r="CA94" t="str">
        <f t="shared" si="86"/>
        <v>('i2023110600092','2021','in2023110400013','1'),</v>
      </c>
      <c r="CB94" t="str">
        <f t="shared" si="87"/>
        <v>('i2023110600092','2021','in2023110400014','3'),</v>
      </c>
      <c r="CC94" t="str">
        <f t="shared" si="88"/>
        <v>('i2023110600092','2021','in2023110400015','1'),</v>
      </c>
      <c r="CD94" t="str">
        <f t="shared" si="89"/>
        <v>('i2023110600092','2021','in2023110400016','2'),</v>
      </c>
      <c r="CE94" t="str">
        <f t="shared" si="90"/>
        <v>('i2023110600092','2021','in2023110400017','2'),</v>
      </c>
      <c r="CF94" t="str">
        <f t="shared" si="91"/>
        <v>('i2023110600092','2021','in2023110400018','1'),</v>
      </c>
      <c r="CG94" t="str">
        <f t="shared" si="92"/>
        <v>('i2023110600092','2021','in2023110400019','1'),</v>
      </c>
      <c r="CH94" t="str">
        <f t="shared" si="93"/>
        <v>('i2023110600092','2021','in2023110400020','1'),</v>
      </c>
      <c r="CI94" t="str">
        <f t="shared" si="94"/>
        <v>('i2023110600092','2021','in2023110400021','2'),</v>
      </c>
      <c r="CJ94" t="str">
        <f t="shared" si="95"/>
        <v>('i2023110600092','2021','in2023110400022','1'),</v>
      </c>
      <c r="CK94" t="str">
        <f t="shared" si="96"/>
        <v>('i2023110600092','2021','in2023110400023','2'),</v>
      </c>
      <c r="CL94" t="str">
        <f t="shared" si="97"/>
        <v>('i2023110600092','2021','in2023110400024','2'),</v>
      </c>
      <c r="CM94" t="str">
        <f t="shared" si="98"/>
        <v>('i2023110600092','2021','in2023110400025','2'),</v>
      </c>
      <c r="CN94" t="str">
        <f t="shared" si="99"/>
        <v>('i2023110600092','2021','in2023110400026','2'),</v>
      </c>
      <c r="CO94" t="str">
        <f t="shared" si="100"/>
        <v>('i2023110600092','2021','in2023110400027','2'),</v>
      </c>
      <c r="CP94" t="str">
        <f t="shared" si="101"/>
        <v>('i2023110600092','2021','in2023110400028','1'),</v>
      </c>
      <c r="CQ94" t="str">
        <f t="shared" si="102"/>
        <v>('i2023110600092','2021','in2023110400029','2'),</v>
      </c>
      <c r="CR94" t="str">
        <f t="shared" si="103"/>
        <v>('i2023110600092','2021','in2023110400030','2'),</v>
      </c>
      <c r="CS94" t="str">
        <f t="shared" si="104"/>
        <v>('i2023110600092','2021','in2023110400031','3'),</v>
      </c>
      <c r="CT94" t="str">
        <f t="shared" si="105"/>
        <v>('i2023110600092','2021','in2023110400032','3'),</v>
      </c>
      <c r="CU94" t="str">
        <f t="shared" si="106"/>
        <v>('i2023110600092','2021','in2023110400033','4'),</v>
      </c>
      <c r="CV94" t="str">
        <f t="shared" si="107"/>
        <v>('i2023110600092','2021','in2023110400034','4'),</v>
      </c>
      <c r="CW94" t="str">
        <f t="shared" si="108"/>
        <v>('i2023110600092','2021','in2023110400035','3'),</v>
      </c>
      <c r="CX94" t="str">
        <f t="shared" si="109"/>
        <v>('i2023110600092','2021','in2023110400036','4'),</v>
      </c>
      <c r="CY94" t="str">
        <f t="shared" si="110"/>
        <v>('i2023110600092','2021','in2023110400037','3'),</v>
      </c>
      <c r="CZ94" t="str">
        <f t="shared" si="111"/>
        <v>('i2023110600092','2021','in2023110400038','3'),</v>
      </c>
      <c r="DA94" t="str">
        <f t="shared" si="112"/>
        <v>('i2023110600092','2021','in2023110400039','3'),</v>
      </c>
      <c r="DB94" t="str">
        <f t="shared" si="113"/>
        <v>('i2023110600092','2021','in2023110400040','3'),</v>
      </c>
      <c r="DC94" t="str">
        <f t="shared" si="114"/>
        <v>('i2023110600092','2021','in2023110400041','3'),</v>
      </c>
      <c r="DD94" t="str">
        <f t="shared" si="115"/>
        <v>('i2023110600092','2021','in2023110400042','4'),</v>
      </c>
      <c r="DE94" t="str">
        <f t="shared" si="116"/>
        <v>('i2023110600092','2021','in2023110400043','4'),</v>
      </c>
      <c r="DF94" t="str">
        <f t="shared" si="117"/>
        <v>('i2023110600092','2021','in2023110400044','5'),</v>
      </c>
      <c r="DG94" t="str">
        <f t="shared" si="118"/>
        <v>('i2023110600092','2021','in2023110400045','3'),</v>
      </c>
      <c r="DH94" t="str">
        <f t="shared" si="119"/>
        <v>('i2023110600092','2021','in2023110400046','5'),</v>
      </c>
      <c r="DI94" t="str">
        <f t="shared" si="120"/>
        <v>('i2023110600092','2021','in2023110400047','3');</v>
      </c>
    </row>
    <row r="95" spans="1:113" x14ac:dyDescent="0.25">
      <c r="A95" s="4" t="str">
        <f>INDEX('instansi pusat'!$B$2:$C$623,MATCH(C95,'instansi pusat'!$D$2:$D$623,0),2)</f>
        <v>i2023110600093</v>
      </c>
      <c r="B95" s="4">
        <v>4001</v>
      </c>
      <c r="C95" s="4" t="s">
        <v>119</v>
      </c>
      <c r="D95">
        <v>2021</v>
      </c>
      <c r="E95" s="4">
        <v>2</v>
      </c>
      <c r="F95" s="4">
        <v>2</v>
      </c>
      <c r="G95" s="4">
        <v>2</v>
      </c>
      <c r="H95" s="4">
        <v>2</v>
      </c>
      <c r="I95" s="4">
        <v>2</v>
      </c>
      <c r="J95" s="4">
        <v>1</v>
      </c>
      <c r="K95" s="4">
        <v>1</v>
      </c>
      <c r="L95" s="4">
        <v>2</v>
      </c>
      <c r="M95" s="4">
        <v>1</v>
      </c>
      <c r="N95" s="4">
        <v>4</v>
      </c>
      <c r="O95" s="4">
        <v>2</v>
      </c>
      <c r="P95" s="4">
        <v>2</v>
      </c>
      <c r="Q95" s="4">
        <v>2</v>
      </c>
      <c r="R95" s="4">
        <v>2</v>
      </c>
      <c r="S95" s="4">
        <v>2</v>
      </c>
      <c r="T95" s="4">
        <v>3</v>
      </c>
      <c r="U95" s="4">
        <v>3</v>
      </c>
      <c r="V95" s="4">
        <v>3</v>
      </c>
      <c r="W95" s="4">
        <v>3</v>
      </c>
      <c r="X95" s="4">
        <v>3</v>
      </c>
      <c r="Y95" s="4">
        <v>1</v>
      </c>
      <c r="Z95" s="4">
        <v>2</v>
      </c>
      <c r="AA95" s="4">
        <v>1</v>
      </c>
      <c r="AB95" s="4">
        <v>2</v>
      </c>
      <c r="AC95" s="4">
        <v>2</v>
      </c>
      <c r="AD95" s="4">
        <v>2</v>
      </c>
      <c r="AE95" s="4">
        <v>2</v>
      </c>
      <c r="AF95" s="4">
        <v>2</v>
      </c>
      <c r="AG95" s="4">
        <v>2</v>
      </c>
      <c r="AH95" s="4">
        <v>2</v>
      </c>
      <c r="AI95" s="4">
        <v>4</v>
      </c>
      <c r="AJ95" s="4">
        <v>4</v>
      </c>
      <c r="AK95" s="4">
        <v>4</v>
      </c>
      <c r="AL95" s="4">
        <v>4</v>
      </c>
      <c r="AM95" s="4">
        <v>4</v>
      </c>
      <c r="AN95" s="4">
        <v>4</v>
      </c>
      <c r="AO95" s="4">
        <v>4</v>
      </c>
      <c r="AP95" s="4">
        <v>3</v>
      </c>
      <c r="AQ95" s="4">
        <v>3</v>
      </c>
      <c r="AR95" s="4">
        <v>3</v>
      </c>
      <c r="AS95" s="4">
        <v>3</v>
      </c>
      <c r="AT95" s="4">
        <v>4</v>
      </c>
      <c r="AU95" s="4">
        <v>2</v>
      </c>
      <c r="AV95" s="4">
        <v>2</v>
      </c>
      <c r="AW95" s="4">
        <v>5</v>
      </c>
      <c r="AX95" s="4">
        <v>5</v>
      </c>
      <c r="AY95" s="4">
        <v>5</v>
      </c>
      <c r="AZ95" s="3">
        <f t="shared" si="61"/>
        <v>1.9000000000000001</v>
      </c>
      <c r="BA95" s="3">
        <f t="shared" si="62"/>
        <v>2</v>
      </c>
      <c r="BB95" s="3">
        <f t="shared" si="63"/>
        <v>2.75</v>
      </c>
      <c r="BC95" s="3">
        <f t="shared" si="64"/>
        <v>3</v>
      </c>
      <c r="BD95" s="3">
        <f t="shared" si="65"/>
        <v>1.75</v>
      </c>
      <c r="BE95" s="3">
        <f t="shared" si="66"/>
        <v>2.6666666666666665</v>
      </c>
      <c r="BF95" s="3">
        <f t="shared" si="67"/>
        <v>3.6</v>
      </c>
      <c r="BG95" s="3">
        <f t="shared" si="68"/>
        <v>3.833333333333333</v>
      </c>
      <c r="BH95" s="3">
        <f t="shared" si="69"/>
        <v>1.9000000000000001</v>
      </c>
      <c r="BI95" s="3">
        <f t="shared" si="70"/>
        <v>2.5</v>
      </c>
      <c r="BJ95" s="3">
        <f t="shared" si="71"/>
        <v>2</v>
      </c>
      <c r="BK95" s="3">
        <f t="shared" si="72"/>
        <v>3.6923076923076916</v>
      </c>
      <c r="BL95" s="3">
        <f t="shared" si="73"/>
        <v>2.8819999999999997</v>
      </c>
      <c r="BN95" t="s">
        <v>641</v>
      </c>
      <c r="BO95" t="str">
        <f t="shared" si="74"/>
        <v>('i2023110600093','2021','in2023110400001','2'),</v>
      </c>
      <c r="BP95" t="str">
        <f t="shared" si="75"/>
        <v>('i2023110600093','2021','in2023110400002','2'),</v>
      </c>
      <c r="BQ95" t="str">
        <f t="shared" si="76"/>
        <v>('i2023110600093','2021','in2023110400003','2'),</v>
      </c>
      <c r="BR95" t="str">
        <f t="shared" si="77"/>
        <v>('i2023110600093','2021','in2023110400004','2'),</v>
      </c>
      <c r="BS95" t="str">
        <f t="shared" si="78"/>
        <v>('i2023110600093','2021','in2023110400005','2'),</v>
      </c>
      <c r="BT95" t="str">
        <f t="shared" si="79"/>
        <v>('i2023110600093','2021','in2023110400006','1'),</v>
      </c>
      <c r="BU95" t="str">
        <f t="shared" si="80"/>
        <v>('i2023110600093','2021','in2023110400007','1'),</v>
      </c>
      <c r="BV95" t="str">
        <f t="shared" si="81"/>
        <v>('i2023110600093','2021','in2023110400008','2'),</v>
      </c>
      <c r="BW95" t="str">
        <f t="shared" si="82"/>
        <v>('i2023110600093','2021','in2023110400009','1'),</v>
      </c>
      <c r="BX95" t="str">
        <f t="shared" si="83"/>
        <v>('i2023110600093','2021','in2023110400010','4'),</v>
      </c>
      <c r="BY95" t="str">
        <f t="shared" si="84"/>
        <v>('i2023110600093','2021','in2023110400011','2'),</v>
      </c>
      <c r="BZ95" t="str">
        <f t="shared" si="85"/>
        <v>('i2023110600093','2021','in2023110400012','2'),</v>
      </c>
      <c r="CA95" t="str">
        <f t="shared" si="86"/>
        <v>('i2023110600093','2021','in2023110400013','2'),</v>
      </c>
      <c r="CB95" t="str">
        <f t="shared" si="87"/>
        <v>('i2023110600093','2021','in2023110400014','2'),</v>
      </c>
      <c r="CC95" t="str">
        <f t="shared" si="88"/>
        <v>('i2023110600093','2021','in2023110400015','2'),</v>
      </c>
      <c r="CD95" t="str">
        <f t="shared" si="89"/>
        <v>('i2023110600093','2021','in2023110400016','3'),</v>
      </c>
      <c r="CE95" t="str">
        <f t="shared" si="90"/>
        <v>('i2023110600093','2021','in2023110400017','3'),</v>
      </c>
      <c r="CF95" t="str">
        <f t="shared" si="91"/>
        <v>('i2023110600093','2021','in2023110400018','3'),</v>
      </c>
      <c r="CG95" t="str">
        <f t="shared" si="92"/>
        <v>('i2023110600093','2021','in2023110400019','3'),</v>
      </c>
      <c r="CH95" t="str">
        <f t="shared" si="93"/>
        <v>('i2023110600093','2021','in2023110400020','3'),</v>
      </c>
      <c r="CI95" t="str">
        <f t="shared" si="94"/>
        <v>('i2023110600093','2021','in2023110400021','1'),</v>
      </c>
      <c r="CJ95" t="str">
        <f t="shared" si="95"/>
        <v>('i2023110600093','2021','in2023110400022','2'),</v>
      </c>
      <c r="CK95" t="str">
        <f t="shared" si="96"/>
        <v>('i2023110600093','2021','in2023110400023','1'),</v>
      </c>
      <c r="CL95" t="str">
        <f t="shared" si="97"/>
        <v>('i2023110600093','2021','in2023110400024','2'),</v>
      </c>
      <c r="CM95" t="str">
        <f t="shared" si="98"/>
        <v>('i2023110600093','2021','in2023110400025','2'),</v>
      </c>
      <c r="CN95" t="str">
        <f t="shared" si="99"/>
        <v>('i2023110600093','2021','in2023110400026','2'),</v>
      </c>
      <c r="CO95" t="str">
        <f t="shared" si="100"/>
        <v>('i2023110600093','2021','in2023110400027','2'),</v>
      </c>
      <c r="CP95" t="str">
        <f t="shared" si="101"/>
        <v>('i2023110600093','2021','in2023110400028','2'),</v>
      </c>
      <c r="CQ95" t="str">
        <f t="shared" si="102"/>
        <v>('i2023110600093','2021','in2023110400029','2'),</v>
      </c>
      <c r="CR95" t="str">
        <f t="shared" si="103"/>
        <v>('i2023110600093','2021','in2023110400030','2'),</v>
      </c>
      <c r="CS95" t="str">
        <f t="shared" si="104"/>
        <v>('i2023110600093','2021','in2023110400031','4'),</v>
      </c>
      <c r="CT95" t="str">
        <f t="shared" si="105"/>
        <v>('i2023110600093','2021','in2023110400032','4'),</v>
      </c>
      <c r="CU95" t="str">
        <f t="shared" si="106"/>
        <v>('i2023110600093','2021','in2023110400033','4'),</v>
      </c>
      <c r="CV95" t="str">
        <f t="shared" si="107"/>
        <v>('i2023110600093','2021','in2023110400034','4'),</v>
      </c>
      <c r="CW95" t="str">
        <f t="shared" si="108"/>
        <v>('i2023110600093','2021','in2023110400035','4'),</v>
      </c>
      <c r="CX95" t="str">
        <f t="shared" si="109"/>
        <v>('i2023110600093','2021','in2023110400036','4'),</v>
      </c>
      <c r="CY95" t="str">
        <f t="shared" si="110"/>
        <v>('i2023110600093','2021','in2023110400037','4'),</v>
      </c>
      <c r="CZ95" t="str">
        <f t="shared" si="111"/>
        <v>('i2023110600093','2021','in2023110400038','3'),</v>
      </c>
      <c r="DA95" t="str">
        <f t="shared" si="112"/>
        <v>('i2023110600093','2021','in2023110400039','3'),</v>
      </c>
      <c r="DB95" t="str">
        <f t="shared" si="113"/>
        <v>('i2023110600093','2021','in2023110400040','3'),</v>
      </c>
      <c r="DC95" t="str">
        <f t="shared" si="114"/>
        <v>('i2023110600093','2021','in2023110400041','3'),</v>
      </c>
      <c r="DD95" t="str">
        <f t="shared" si="115"/>
        <v>('i2023110600093','2021','in2023110400042','4'),</v>
      </c>
      <c r="DE95" t="str">
        <f t="shared" si="116"/>
        <v>('i2023110600093','2021','in2023110400043','2'),</v>
      </c>
      <c r="DF95" t="str">
        <f t="shared" si="117"/>
        <v>('i2023110600093','2021','in2023110400044','2'),</v>
      </c>
      <c r="DG95" t="str">
        <f t="shared" si="118"/>
        <v>('i2023110600093','2021','in2023110400045','5'),</v>
      </c>
      <c r="DH95" t="str">
        <f t="shared" si="119"/>
        <v>('i2023110600093','2021','in2023110400046','5'),</v>
      </c>
      <c r="DI95" t="str">
        <f t="shared" si="120"/>
        <v>('i2023110600093','2021','in2023110400047','5');</v>
      </c>
    </row>
    <row r="96" spans="1:113" x14ac:dyDescent="0.25">
      <c r="A96" s="4" t="str">
        <f>INDEX('instansi pusat'!$B$2:$C$623,MATCH(C96,'instansi pusat'!$D$2:$D$623,0),2)</f>
        <v>i2023110600094</v>
      </c>
      <c r="B96" s="4">
        <v>4003</v>
      </c>
      <c r="C96" s="4" t="s">
        <v>127</v>
      </c>
      <c r="D96">
        <v>2021</v>
      </c>
      <c r="E96" s="4">
        <v>2</v>
      </c>
      <c r="F96" s="4">
        <v>1</v>
      </c>
      <c r="G96" s="4">
        <v>3</v>
      </c>
      <c r="H96" s="4">
        <v>1</v>
      </c>
      <c r="I96" s="4">
        <v>2</v>
      </c>
      <c r="J96" s="4">
        <v>3</v>
      </c>
      <c r="K96" s="4">
        <v>1</v>
      </c>
      <c r="L96" s="4">
        <v>2</v>
      </c>
      <c r="M96" s="4">
        <v>2</v>
      </c>
      <c r="N96" s="4">
        <v>2</v>
      </c>
      <c r="O96" s="4">
        <v>2</v>
      </c>
      <c r="P96" s="4">
        <v>2</v>
      </c>
      <c r="Q96" s="4">
        <v>1</v>
      </c>
      <c r="R96" s="4">
        <v>5</v>
      </c>
      <c r="S96" s="4">
        <v>1</v>
      </c>
      <c r="T96" s="4">
        <v>1</v>
      </c>
      <c r="U96" s="4">
        <v>1</v>
      </c>
      <c r="V96" s="4">
        <v>1</v>
      </c>
      <c r="W96" s="4">
        <v>2</v>
      </c>
      <c r="X96" s="4">
        <v>3</v>
      </c>
      <c r="Y96" s="4">
        <v>2</v>
      </c>
      <c r="Z96" s="4">
        <v>3</v>
      </c>
      <c r="AA96" s="4">
        <v>1</v>
      </c>
      <c r="AB96" s="4">
        <v>2</v>
      </c>
      <c r="AC96" s="4">
        <v>2</v>
      </c>
      <c r="AD96" s="4">
        <v>1</v>
      </c>
      <c r="AE96" s="4">
        <v>1</v>
      </c>
      <c r="AF96" s="4">
        <v>1</v>
      </c>
      <c r="AG96" s="4">
        <v>1</v>
      </c>
      <c r="AH96" s="4">
        <v>1</v>
      </c>
      <c r="AI96" s="4">
        <v>1</v>
      </c>
      <c r="AJ96" s="4">
        <v>3</v>
      </c>
      <c r="AK96" s="4">
        <v>3</v>
      </c>
      <c r="AL96" s="4">
        <v>3</v>
      </c>
      <c r="AM96" s="4">
        <v>4</v>
      </c>
      <c r="AN96" s="4">
        <v>3</v>
      </c>
      <c r="AO96" s="4">
        <v>2</v>
      </c>
      <c r="AP96" s="4">
        <v>4</v>
      </c>
      <c r="AQ96" s="4">
        <v>3</v>
      </c>
      <c r="AR96" s="4">
        <v>3</v>
      </c>
      <c r="AS96" s="4">
        <v>4</v>
      </c>
      <c r="AT96" s="4">
        <v>1</v>
      </c>
      <c r="AU96" s="4">
        <v>3</v>
      </c>
      <c r="AV96" s="4">
        <v>4</v>
      </c>
      <c r="AW96" s="4">
        <v>1</v>
      </c>
      <c r="AX96" s="4">
        <v>3</v>
      </c>
      <c r="AY96" s="4">
        <v>3</v>
      </c>
      <c r="AZ96" s="3">
        <f t="shared" si="61"/>
        <v>1.9000000000000001</v>
      </c>
      <c r="BA96" s="3">
        <f t="shared" si="62"/>
        <v>2.5</v>
      </c>
      <c r="BB96" s="3">
        <f t="shared" si="63"/>
        <v>1</v>
      </c>
      <c r="BC96" s="3">
        <f t="shared" si="64"/>
        <v>2.5</v>
      </c>
      <c r="BD96" s="3">
        <f t="shared" si="65"/>
        <v>1.625</v>
      </c>
      <c r="BE96" s="3">
        <f t="shared" si="66"/>
        <v>1</v>
      </c>
      <c r="BF96" s="3">
        <f t="shared" si="67"/>
        <v>3.2</v>
      </c>
      <c r="BG96" s="3">
        <f t="shared" si="68"/>
        <v>2.5</v>
      </c>
      <c r="BH96" s="3">
        <f t="shared" si="69"/>
        <v>1.9000000000000001</v>
      </c>
      <c r="BI96" s="3">
        <f t="shared" si="70"/>
        <v>1.9</v>
      </c>
      <c r="BJ96" s="3">
        <f t="shared" si="71"/>
        <v>1.4545454545454546</v>
      </c>
      <c r="BK96" s="3">
        <f t="shared" si="72"/>
        <v>2.9230769230769229</v>
      </c>
      <c r="BL96" s="3">
        <f t="shared" si="73"/>
        <v>2.2919999999999998</v>
      </c>
      <c r="BN96" t="s">
        <v>641</v>
      </c>
      <c r="BO96" t="str">
        <f t="shared" si="74"/>
        <v>('i2023110600094','2021','in2023110400001','2'),</v>
      </c>
      <c r="BP96" t="str">
        <f t="shared" si="75"/>
        <v>('i2023110600094','2021','in2023110400002','1'),</v>
      </c>
      <c r="BQ96" t="str">
        <f t="shared" si="76"/>
        <v>('i2023110600094','2021','in2023110400003','3'),</v>
      </c>
      <c r="BR96" t="str">
        <f t="shared" si="77"/>
        <v>('i2023110600094','2021','in2023110400004','1'),</v>
      </c>
      <c r="BS96" t="str">
        <f t="shared" si="78"/>
        <v>('i2023110600094','2021','in2023110400005','2'),</v>
      </c>
      <c r="BT96" t="str">
        <f t="shared" si="79"/>
        <v>('i2023110600094','2021','in2023110400006','3'),</v>
      </c>
      <c r="BU96" t="str">
        <f t="shared" si="80"/>
        <v>('i2023110600094','2021','in2023110400007','1'),</v>
      </c>
      <c r="BV96" t="str">
        <f t="shared" si="81"/>
        <v>('i2023110600094','2021','in2023110400008','2'),</v>
      </c>
      <c r="BW96" t="str">
        <f t="shared" si="82"/>
        <v>('i2023110600094','2021','in2023110400009','2'),</v>
      </c>
      <c r="BX96" t="str">
        <f t="shared" si="83"/>
        <v>('i2023110600094','2021','in2023110400010','2'),</v>
      </c>
      <c r="BY96" t="str">
        <f t="shared" si="84"/>
        <v>('i2023110600094','2021','in2023110400011','2'),</v>
      </c>
      <c r="BZ96" t="str">
        <f t="shared" si="85"/>
        <v>('i2023110600094','2021','in2023110400012','2'),</v>
      </c>
      <c r="CA96" t="str">
        <f t="shared" si="86"/>
        <v>('i2023110600094','2021','in2023110400013','1'),</v>
      </c>
      <c r="CB96" t="str">
        <f t="shared" si="87"/>
        <v>('i2023110600094','2021','in2023110400014','5'),</v>
      </c>
      <c r="CC96" t="str">
        <f t="shared" si="88"/>
        <v>('i2023110600094','2021','in2023110400015','1'),</v>
      </c>
      <c r="CD96" t="str">
        <f t="shared" si="89"/>
        <v>('i2023110600094','2021','in2023110400016','1'),</v>
      </c>
      <c r="CE96" t="str">
        <f t="shared" si="90"/>
        <v>('i2023110600094','2021','in2023110400017','1'),</v>
      </c>
      <c r="CF96" t="str">
        <f t="shared" si="91"/>
        <v>('i2023110600094','2021','in2023110400018','1'),</v>
      </c>
      <c r="CG96" t="str">
        <f t="shared" si="92"/>
        <v>('i2023110600094','2021','in2023110400019','2'),</v>
      </c>
      <c r="CH96" t="str">
        <f t="shared" si="93"/>
        <v>('i2023110600094','2021','in2023110400020','3'),</v>
      </c>
      <c r="CI96" t="str">
        <f t="shared" si="94"/>
        <v>('i2023110600094','2021','in2023110400021','2'),</v>
      </c>
      <c r="CJ96" t="str">
        <f t="shared" si="95"/>
        <v>('i2023110600094','2021','in2023110400022','3'),</v>
      </c>
      <c r="CK96" t="str">
        <f t="shared" si="96"/>
        <v>('i2023110600094','2021','in2023110400023','1'),</v>
      </c>
      <c r="CL96" t="str">
        <f t="shared" si="97"/>
        <v>('i2023110600094','2021','in2023110400024','2'),</v>
      </c>
      <c r="CM96" t="str">
        <f t="shared" si="98"/>
        <v>('i2023110600094','2021','in2023110400025','2'),</v>
      </c>
      <c r="CN96" t="str">
        <f t="shared" si="99"/>
        <v>('i2023110600094','2021','in2023110400026','1'),</v>
      </c>
      <c r="CO96" t="str">
        <f t="shared" si="100"/>
        <v>('i2023110600094','2021','in2023110400027','1'),</v>
      </c>
      <c r="CP96" t="str">
        <f t="shared" si="101"/>
        <v>('i2023110600094','2021','in2023110400028','1'),</v>
      </c>
      <c r="CQ96" t="str">
        <f t="shared" si="102"/>
        <v>('i2023110600094','2021','in2023110400029','1'),</v>
      </c>
      <c r="CR96" t="str">
        <f t="shared" si="103"/>
        <v>('i2023110600094','2021','in2023110400030','1'),</v>
      </c>
      <c r="CS96" t="str">
        <f t="shared" si="104"/>
        <v>('i2023110600094','2021','in2023110400031','1'),</v>
      </c>
      <c r="CT96" t="str">
        <f t="shared" si="105"/>
        <v>('i2023110600094','2021','in2023110400032','3'),</v>
      </c>
      <c r="CU96" t="str">
        <f t="shared" si="106"/>
        <v>('i2023110600094','2021','in2023110400033','3'),</v>
      </c>
      <c r="CV96" t="str">
        <f t="shared" si="107"/>
        <v>('i2023110600094','2021','in2023110400034','3'),</v>
      </c>
      <c r="CW96" t="str">
        <f t="shared" si="108"/>
        <v>('i2023110600094','2021','in2023110400035','4'),</v>
      </c>
      <c r="CX96" t="str">
        <f t="shared" si="109"/>
        <v>('i2023110600094','2021','in2023110400036','3'),</v>
      </c>
      <c r="CY96" t="str">
        <f t="shared" si="110"/>
        <v>('i2023110600094','2021','in2023110400037','2'),</v>
      </c>
      <c r="CZ96" t="str">
        <f t="shared" si="111"/>
        <v>('i2023110600094','2021','in2023110400038','4'),</v>
      </c>
      <c r="DA96" t="str">
        <f t="shared" si="112"/>
        <v>('i2023110600094','2021','in2023110400039','3'),</v>
      </c>
      <c r="DB96" t="str">
        <f t="shared" si="113"/>
        <v>('i2023110600094','2021','in2023110400040','3'),</v>
      </c>
      <c r="DC96" t="str">
        <f t="shared" si="114"/>
        <v>('i2023110600094','2021','in2023110400041','4'),</v>
      </c>
      <c r="DD96" t="str">
        <f t="shared" si="115"/>
        <v>('i2023110600094','2021','in2023110400042','1'),</v>
      </c>
      <c r="DE96" t="str">
        <f t="shared" si="116"/>
        <v>('i2023110600094','2021','in2023110400043','3'),</v>
      </c>
      <c r="DF96" t="str">
        <f t="shared" si="117"/>
        <v>('i2023110600094','2021','in2023110400044','4'),</v>
      </c>
      <c r="DG96" t="str">
        <f t="shared" si="118"/>
        <v>('i2023110600094','2021','in2023110400045','1'),</v>
      </c>
      <c r="DH96" t="str">
        <f t="shared" si="119"/>
        <v>('i2023110600094','2021','in2023110400046','3'),</v>
      </c>
      <c r="DI96" t="str">
        <f t="shared" si="120"/>
        <v>('i2023110600094','2021','in2023110400047','3');</v>
      </c>
    </row>
    <row r="97" spans="1:113" x14ac:dyDescent="0.25">
      <c r="A97" s="4" t="str">
        <f>INDEX('instansi pusat'!$B$2:$C$623,MATCH(C97,'instansi pusat'!$D$2:$D$623,0),2)</f>
        <v>i2023110600095</v>
      </c>
      <c r="B97" s="4">
        <v>4004</v>
      </c>
      <c r="C97" s="4" t="s">
        <v>128</v>
      </c>
      <c r="D97">
        <v>2021</v>
      </c>
      <c r="E97" s="4">
        <v>2</v>
      </c>
      <c r="F97" s="4">
        <v>2</v>
      </c>
      <c r="G97" s="4">
        <v>3</v>
      </c>
      <c r="H97" s="4">
        <v>1</v>
      </c>
      <c r="I97" s="4">
        <v>3</v>
      </c>
      <c r="J97" s="4">
        <v>1</v>
      </c>
      <c r="K97" s="4">
        <v>1</v>
      </c>
      <c r="L97" s="4">
        <v>2</v>
      </c>
      <c r="M97" s="4">
        <v>1</v>
      </c>
      <c r="N97" s="4">
        <v>2</v>
      </c>
      <c r="O97" s="4">
        <v>2</v>
      </c>
      <c r="P97" s="4">
        <v>2</v>
      </c>
      <c r="Q97" s="4">
        <v>1</v>
      </c>
      <c r="R97" s="4">
        <v>1</v>
      </c>
      <c r="S97" s="4">
        <v>1</v>
      </c>
      <c r="T97" s="4">
        <v>2</v>
      </c>
      <c r="U97" s="4">
        <v>2</v>
      </c>
      <c r="V97" s="4">
        <v>2</v>
      </c>
      <c r="W97" s="4">
        <v>2</v>
      </c>
      <c r="X97" s="4">
        <v>2</v>
      </c>
      <c r="Y97" s="4">
        <v>1</v>
      </c>
      <c r="Z97" s="4">
        <v>2</v>
      </c>
      <c r="AA97" s="4">
        <v>1</v>
      </c>
      <c r="AB97" s="4">
        <v>1</v>
      </c>
      <c r="AC97" s="4">
        <v>1</v>
      </c>
      <c r="AD97" s="4">
        <v>1</v>
      </c>
      <c r="AE97" s="4">
        <v>1</v>
      </c>
      <c r="AF97" s="4">
        <v>1</v>
      </c>
      <c r="AG97" s="4">
        <v>1</v>
      </c>
      <c r="AH97" s="4">
        <v>1</v>
      </c>
      <c r="AI97" s="4">
        <v>1</v>
      </c>
      <c r="AJ97" s="4">
        <v>3</v>
      </c>
      <c r="AK97" s="4">
        <v>3</v>
      </c>
      <c r="AL97" s="4">
        <v>3</v>
      </c>
      <c r="AM97" s="4">
        <v>4</v>
      </c>
      <c r="AN97" s="4">
        <v>3</v>
      </c>
      <c r="AO97" s="4">
        <v>3</v>
      </c>
      <c r="AP97" s="4">
        <v>3</v>
      </c>
      <c r="AQ97" s="4">
        <v>2</v>
      </c>
      <c r="AR97" s="4">
        <v>1</v>
      </c>
      <c r="AS97" s="4">
        <v>3</v>
      </c>
      <c r="AT97" s="4">
        <v>4</v>
      </c>
      <c r="AU97" s="4">
        <v>2</v>
      </c>
      <c r="AV97" s="4">
        <v>2</v>
      </c>
      <c r="AW97" s="4">
        <v>3</v>
      </c>
      <c r="AX97" s="4">
        <v>1</v>
      </c>
      <c r="AY97" s="4">
        <v>3</v>
      </c>
      <c r="AZ97" s="3">
        <f t="shared" si="61"/>
        <v>1.8</v>
      </c>
      <c r="BA97" s="3">
        <f t="shared" si="62"/>
        <v>1.5</v>
      </c>
      <c r="BB97" s="3">
        <f t="shared" si="63"/>
        <v>1.75</v>
      </c>
      <c r="BC97" s="3">
        <f t="shared" si="64"/>
        <v>2</v>
      </c>
      <c r="BD97" s="3">
        <f t="shared" si="65"/>
        <v>1.125</v>
      </c>
      <c r="BE97" s="3">
        <f t="shared" si="66"/>
        <v>1</v>
      </c>
      <c r="BF97" s="3">
        <f t="shared" si="67"/>
        <v>2.8000000000000003</v>
      </c>
      <c r="BG97" s="3">
        <f t="shared" si="68"/>
        <v>2.5</v>
      </c>
      <c r="BH97" s="3">
        <f t="shared" si="69"/>
        <v>1.8</v>
      </c>
      <c r="BI97" s="3">
        <f t="shared" si="70"/>
        <v>1.7000000000000002</v>
      </c>
      <c r="BJ97" s="3">
        <f t="shared" si="71"/>
        <v>1.0909090909090908</v>
      </c>
      <c r="BK97" s="3">
        <f t="shared" si="72"/>
        <v>2.6813186813186811</v>
      </c>
      <c r="BL97" s="3">
        <f t="shared" si="73"/>
        <v>2.0590000000000002</v>
      </c>
      <c r="BN97" t="s">
        <v>641</v>
      </c>
      <c r="BO97" t="str">
        <f t="shared" si="74"/>
        <v>('i2023110600095','2021','in2023110400001','2'),</v>
      </c>
      <c r="BP97" t="str">
        <f t="shared" si="75"/>
        <v>('i2023110600095','2021','in2023110400002','2'),</v>
      </c>
      <c r="BQ97" t="str">
        <f t="shared" si="76"/>
        <v>('i2023110600095','2021','in2023110400003','3'),</v>
      </c>
      <c r="BR97" t="str">
        <f t="shared" si="77"/>
        <v>('i2023110600095','2021','in2023110400004','1'),</v>
      </c>
      <c r="BS97" t="str">
        <f t="shared" si="78"/>
        <v>('i2023110600095','2021','in2023110400005','3'),</v>
      </c>
      <c r="BT97" t="str">
        <f t="shared" si="79"/>
        <v>('i2023110600095','2021','in2023110400006','1'),</v>
      </c>
      <c r="BU97" t="str">
        <f t="shared" si="80"/>
        <v>('i2023110600095','2021','in2023110400007','1'),</v>
      </c>
      <c r="BV97" t="str">
        <f t="shared" si="81"/>
        <v>('i2023110600095','2021','in2023110400008','2'),</v>
      </c>
      <c r="BW97" t="str">
        <f t="shared" si="82"/>
        <v>('i2023110600095','2021','in2023110400009','1'),</v>
      </c>
      <c r="BX97" t="str">
        <f t="shared" si="83"/>
        <v>('i2023110600095','2021','in2023110400010','2'),</v>
      </c>
      <c r="BY97" t="str">
        <f t="shared" si="84"/>
        <v>('i2023110600095','2021','in2023110400011','2'),</v>
      </c>
      <c r="BZ97" t="str">
        <f t="shared" si="85"/>
        <v>('i2023110600095','2021','in2023110400012','2'),</v>
      </c>
      <c r="CA97" t="str">
        <f t="shared" si="86"/>
        <v>('i2023110600095','2021','in2023110400013','1'),</v>
      </c>
      <c r="CB97" t="str">
        <f t="shared" si="87"/>
        <v>('i2023110600095','2021','in2023110400014','1'),</v>
      </c>
      <c r="CC97" t="str">
        <f t="shared" si="88"/>
        <v>('i2023110600095','2021','in2023110400015','1'),</v>
      </c>
      <c r="CD97" t="str">
        <f t="shared" si="89"/>
        <v>('i2023110600095','2021','in2023110400016','2'),</v>
      </c>
      <c r="CE97" t="str">
        <f t="shared" si="90"/>
        <v>('i2023110600095','2021','in2023110400017','2'),</v>
      </c>
      <c r="CF97" t="str">
        <f t="shared" si="91"/>
        <v>('i2023110600095','2021','in2023110400018','2'),</v>
      </c>
      <c r="CG97" t="str">
        <f t="shared" si="92"/>
        <v>('i2023110600095','2021','in2023110400019','2'),</v>
      </c>
      <c r="CH97" t="str">
        <f t="shared" si="93"/>
        <v>('i2023110600095','2021','in2023110400020','2'),</v>
      </c>
      <c r="CI97" t="str">
        <f t="shared" si="94"/>
        <v>('i2023110600095','2021','in2023110400021','1'),</v>
      </c>
      <c r="CJ97" t="str">
        <f t="shared" si="95"/>
        <v>('i2023110600095','2021','in2023110400022','2'),</v>
      </c>
      <c r="CK97" t="str">
        <f t="shared" si="96"/>
        <v>('i2023110600095','2021','in2023110400023','1'),</v>
      </c>
      <c r="CL97" t="str">
        <f t="shared" si="97"/>
        <v>('i2023110600095','2021','in2023110400024','1'),</v>
      </c>
      <c r="CM97" t="str">
        <f t="shared" si="98"/>
        <v>('i2023110600095','2021','in2023110400025','1'),</v>
      </c>
      <c r="CN97" t="str">
        <f t="shared" si="99"/>
        <v>('i2023110600095','2021','in2023110400026','1'),</v>
      </c>
      <c r="CO97" t="str">
        <f t="shared" si="100"/>
        <v>('i2023110600095','2021','in2023110400027','1'),</v>
      </c>
      <c r="CP97" t="str">
        <f t="shared" si="101"/>
        <v>('i2023110600095','2021','in2023110400028','1'),</v>
      </c>
      <c r="CQ97" t="str">
        <f t="shared" si="102"/>
        <v>('i2023110600095','2021','in2023110400029','1'),</v>
      </c>
      <c r="CR97" t="str">
        <f t="shared" si="103"/>
        <v>('i2023110600095','2021','in2023110400030','1'),</v>
      </c>
      <c r="CS97" t="str">
        <f t="shared" si="104"/>
        <v>('i2023110600095','2021','in2023110400031','1'),</v>
      </c>
      <c r="CT97" t="str">
        <f t="shared" si="105"/>
        <v>('i2023110600095','2021','in2023110400032','3'),</v>
      </c>
      <c r="CU97" t="str">
        <f t="shared" si="106"/>
        <v>('i2023110600095','2021','in2023110400033','3'),</v>
      </c>
      <c r="CV97" t="str">
        <f t="shared" si="107"/>
        <v>('i2023110600095','2021','in2023110400034','3'),</v>
      </c>
      <c r="CW97" t="str">
        <f t="shared" si="108"/>
        <v>('i2023110600095','2021','in2023110400035','4'),</v>
      </c>
      <c r="CX97" t="str">
        <f t="shared" si="109"/>
        <v>('i2023110600095','2021','in2023110400036','3'),</v>
      </c>
      <c r="CY97" t="str">
        <f t="shared" si="110"/>
        <v>('i2023110600095','2021','in2023110400037','3'),</v>
      </c>
      <c r="CZ97" t="str">
        <f t="shared" si="111"/>
        <v>('i2023110600095','2021','in2023110400038','3'),</v>
      </c>
      <c r="DA97" t="str">
        <f t="shared" si="112"/>
        <v>('i2023110600095','2021','in2023110400039','2'),</v>
      </c>
      <c r="DB97" t="str">
        <f t="shared" si="113"/>
        <v>('i2023110600095','2021','in2023110400040','1'),</v>
      </c>
      <c r="DC97" t="str">
        <f t="shared" si="114"/>
        <v>('i2023110600095','2021','in2023110400041','3'),</v>
      </c>
      <c r="DD97" t="str">
        <f t="shared" si="115"/>
        <v>('i2023110600095','2021','in2023110400042','4'),</v>
      </c>
      <c r="DE97" t="str">
        <f t="shared" si="116"/>
        <v>('i2023110600095','2021','in2023110400043','2'),</v>
      </c>
      <c r="DF97" t="str">
        <f t="shared" si="117"/>
        <v>('i2023110600095','2021','in2023110400044','2'),</v>
      </c>
      <c r="DG97" t="str">
        <f t="shared" si="118"/>
        <v>('i2023110600095','2021','in2023110400045','3'),</v>
      </c>
      <c r="DH97" t="str">
        <f t="shared" si="119"/>
        <v>('i2023110600095','2021','in2023110400046','1'),</v>
      </c>
      <c r="DI97" t="str">
        <f t="shared" si="120"/>
        <v>('i2023110600095','2021','in2023110400047','3');</v>
      </c>
    </row>
    <row r="98" spans="1:113" x14ac:dyDescent="0.25">
      <c r="A98" s="4" t="str">
        <f>INDEX('instansi pusat'!$B$2:$C$623,MATCH(C98,'instansi pusat'!$D$2:$D$623,0),2)</f>
        <v>i2023110600096</v>
      </c>
      <c r="B98" s="4">
        <v>4006</v>
      </c>
      <c r="C98" s="4" t="s">
        <v>129</v>
      </c>
      <c r="D98">
        <v>2021</v>
      </c>
      <c r="E98" s="4">
        <v>3</v>
      </c>
      <c r="F98" s="4">
        <v>3</v>
      </c>
      <c r="G98" s="4">
        <v>3</v>
      </c>
      <c r="H98" s="4">
        <v>3</v>
      </c>
      <c r="I98" s="4">
        <v>3</v>
      </c>
      <c r="J98" s="4">
        <v>2</v>
      </c>
      <c r="K98" s="4">
        <v>4</v>
      </c>
      <c r="L98" s="4">
        <v>4</v>
      </c>
      <c r="M98" s="4">
        <v>3</v>
      </c>
      <c r="N98" s="4">
        <v>4</v>
      </c>
      <c r="O98" s="4">
        <v>2</v>
      </c>
      <c r="P98" s="4">
        <v>2</v>
      </c>
      <c r="Q98" s="4">
        <v>2</v>
      </c>
      <c r="R98" s="4">
        <v>2</v>
      </c>
      <c r="S98" s="4">
        <v>3</v>
      </c>
      <c r="T98" s="4">
        <v>3</v>
      </c>
      <c r="U98" s="4">
        <v>3</v>
      </c>
      <c r="V98" s="4">
        <v>3</v>
      </c>
      <c r="W98" s="4">
        <v>2</v>
      </c>
      <c r="X98" s="4">
        <v>4</v>
      </c>
      <c r="Y98" s="4">
        <v>2</v>
      </c>
      <c r="Z98" s="4">
        <v>2</v>
      </c>
      <c r="AA98" s="4">
        <v>2</v>
      </c>
      <c r="AB98" s="4">
        <v>2</v>
      </c>
      <c r="AC98" s="4">
        <v>2</v>
      </c>
      <c r="AD98" s="4">
        <v>2</v>
      </c>
      <c r="AE98" s="4">
        <v>2</v>
      </c>
      <c r="AF98" s="4">
        <v>2</v>
      </c>
      <c r="AG98" s="4">
        <v>2</v>
      </c>
      <c r="AH98" s="4">
        <v>2</v>
      </c>
      <c r="AI98" s="4">
        <v>2</v>
      </c>
      <c r="AJ98" s="4">
        <v>3</v>
      </c>
      <c r="AK98" s="4">
        <v>3</v>
      </c>
      <c r="AL98" s="4">
        <v>5</v>
      </c>
      <c r="AM98" s="4">
        <v>3</v>
      </c>
      <c r="AN98" s="4">
        <v>3</v>
      </c>
      <c r="AO98" s="4">
        <v>3</v>
      </c>
      <c r="AP98" s="4">
        <v>5</v>
      </c>
      <c r="AQ98" s="4">
        <v>3</v>
      </c>
      <c r="AR98" s="4">
        <v>3</v>
      </c>
      <c r="AS98" s="4">
        <v>3</v>
      </c>
      <c r="AT98" s="4">
        <v>3</v>
      </c>
      <c r="AU98" s="4">
        <v>3</v>
      </c>
      <c r="AV98" s="4">
        <v>2</v>
      </c>
      <c r="AW98" s="4">
        <v>3</v>
      </c>
      <c r="AX98" s="4">
        <v>3</v>
      </c>
      <c r="AY98" s="4">
        <v>3</v>
      </c>
      <c r="AZ98" s="3">
        <f t="shared" si="61"/>
        <v>3.2</v>
      </c>
      <c r="BA98" s="3">
        <f t="shared" si="62"/>
        <v>2</v>
      </c>
      <c r="BB98" s="3">
        <f t="shared" si="63"/>
        <v>3</v>
      </c>
      <c r="BC98" s="3">
        <f t="shared" si="64"/>
        <v>3</v>
      </c>
      <c r="BD98" s="3">
        <f t="shared" si="65"/>
        <v>2</v>
      </c>
      <c r="BE98" s="3">
        <f t="shared" si="66"/>
        <v>2</v>
      </c>
      <c r="BF98" s="3">
        <f t="shared" si="67"/>
        <v>3.4000000000000004</v>
      </c>
      <c r="BG98" s="3">
        <f t="shared" si="68"/>
        <v>2.833333333333333</v>
      </c>
      <c r="BH98" s="3">
        <f t="shared" si="69"/>
        <v>3.2</v>
      </c>
      <c r="BI98" s="3">
        <f t="shared" si="70"/>
        <v>2.6</v>
      </c>
      <c r="BJ98" s="3">
        <f t="shared" si="71"/>
        <v>2</v>
      </c>
      <c r="BK98" s="3">
        <f t="shared" si="72"/>
        <v>3.1758241758241761</v>
      </c>
      <c r="BL98" s="3">
        <f t="shared" si="73"/>
        <v>2.8410000000000002</v>
      </c>
      <c r="BN98" t="s">
        <v>641</v>
      </c>
      <c r="BO98" t="str">
        <f t="shared" si="74"/>
        <v>('i2023110600096','2021','in2023110400001','3'),</v>
      </c>
      <c r="BP98" t="str">
        <f t="shared" si="75"/>
        <v>('i2023110600096','2021','in2023110400002','3'),</v>
      </c>
      <c r="BQ98" t="str">
        <f t="shared" si="76"/>
        <v>('i2023110600096','2021','in2023110400003','3'),</v>
      </c>
      <c r="BR98" t="str">
        <f t="shared" si="77"/>
        <v>('i2023110600096','2021','in2023110400004','3'),</v>
      </c>
      <c r="BS98" t="str">
        <f t="shared" si="78"/>
        <v>('i2023110600096','2021','in2023110400005','3'),</v>
      </c>
      <c r="BT98" t="str">
        <f t="shared" si="79"/>
        <v>('i2023110600096','2021','in2023110400006','2'),</v>
      </c>
      <c r="BU98" t="str">
        <f t="shared" si="80"/>
        <v>('i2023110600096','2021','in2023110400007','4'),</v>
      </c>
      <c r="BV98" t="str">
        <f t="shared" si="81"/>
        <v>('i2023110600096','2021','in2023110400008','4'),</v>
      </c>
      <c r="BW98" t="str">
        <f t="shared" si="82"/>
        <v>('i2023110600096','2021','in2023110400009','3'),</v>
      </c>
      <c r="BX98" t="str">
        <f t="shared" si="83"/>
        <v>('i2023110600096','2021','in2023110400010','4'),</v>
      </c>
      <c r="BY98" t="str">
        <f t="shared" si="84"/>
        <v>('i2023110600096','2021','in2023110400011','2'),</v>
      </c>
      <c r="BZ98" t="str">
        <f t="shared" si="85"/>
        <v>('i2023110600096','2021','in2023110400012','2'),</v>
      </c>
      <c r="CA98" t="str">
        <f t="shared" si="86"/>
        <v>('i2023110600096','2021','in2023110400013','2'),</v>
      </c>
      <c r="CB98" t="str">
        <f t="shared" si="87"/>
        <v>('i2023110600096','2021','in2023110400014','2'),</v>
      </c>
      <c r="CC98" t="str">
        <f t="shared" si="88"/>
        <v>('i2023110600096','2021','in2023110400015','3'),</v>
      </c>
      <c r="CD98" t="str">
        <f t="shared" si="89"/>
        <v>('i2023110600096','2021','in2023110400016','3'),</v>
      </c>
      <c r="CE98" t="str">
        <f t="shared" si="90"/>
        <v>('i2023110600096','2021','in2023110400017','3'),</v>
      </c>
      <c r="CF98" t="str">
        <f t="shared" si="91"/>
        <v>('i2023110600096','2021','in2023110400018','3'),</v>
      </c>
      <c r="CG98" t="str">
        <f t="shared" si="92"/>
        <v>('i2023110600096','2021','in2023110400019','2'),</v>
      </c>
      <c r="CH98" t="str">
        <f t="shared" si="93"/>
        <v>('i2023110600096','2021','in2023110400020','4'),</v>
      </c>
      <c r="CI98" t="str">
        <f t="shared" si="94"/>
        <v>('i2023110600096','2021','in2023110400021','2'),</v>
      </c>
      <c r="CJ98" t="str">
        <f t="shared" si="95"/>
        <v>('i2023110600096','2021','in2023110400022','2'),</v>
      </c>
      <c r="CK98" t="str">
        <f t="shared" si="96"/>
        <v>('i2023110600096','2021','in2023110400023','2'),</v>
      </c>
      <c r="CL98" t="str">
        <f t="shared" si="97"/>
        <v>('i2023110600096','2021','in2023110400024','2'),</v>
      </c>
      <c r="CM98" t="str">
        <f t="shared" si="98"/>
        <v>('i2023110600096','2021','in2023110400025','2'),</v>
      </c>
      <c r="CN98" t="str">
        <f t="shared" si="99"/>
        <v>('i2023110600096','2021','in2023110400026','2'),</v>
      </c>
      <c r="CO98" t="str">
        <f t="shared" si="100"/>
        <v>('i2023110600096','2021','in2023110400027','2'),</v>
      </c>
      <c r="CP98" t="str">
        <f t="shared" si="101"/>
        <v>('i2023110600096','2021','in2023110400028','2'),</v>
      </c>
      <c r="CQ98" t="str">
        <f t="shared" si="102"/>
        <v>('i2023110600096','2021','in2023110400029','2'),</v>
      </c>
      <c r="CR98" t="str">
        <f t="shared" si="103"/>
        <v>('i2023110600096','2021','in2023110400030','2'),</v>
      </c>
      <c r="CS98" t="str">
        <f t="shared" si="104"/>
        <v>('i2023110600096','2021','in2023110400031','2'),</v>
      </c>
      <c r="CT98" t="str">
        <f t="shared" si="105"/>
        <v>('i2023110600096','2021','in2023110400032','3'),</v>
      </c>
      <c r="CU98" t="str">
        <f t="shared" si="106"/>
        <v>('i2023110600096','2021','in2023110400033','3'),</v>
      </c>
      <c r="CV98" t="str">
        <f t="shared" si="107"/>
        <v>('i2023110600096','2021','in2023110400034','5'),</v>
      </c>
      <c r="CW98" t="str">
        <f t="shared" si="108"/>
        <v>('i2023110600096','2021','in2023110400035','3'),</v>
      </c>
      <c r="CX98" t="str">
        <f t="shared" si="109"/>
        <v>('i2023110600096','2021','in2023110400036','3'),</v>
      </c>
      <c r="CY98" t="str">
        <f t="shared" si="110"/>
        <v>('i2023110600096','2021','in2023110400037','3'),</v>
      </c>
      <c r="CZ98" t="str">
        <f t="shared" si="111"/>
        <v>('i2023110600096','2021','in2023110400038','5'),</v>
      </c>
      <c r="DA98" t="str">
        <f t="shared" si="112"/>
        <v>('i2023110600096','2021','in2023110400039','3'),</v>
      </c>
      <c r="DB98" t="str">
        <f t="shared" si="113"/>
        <v>('i2023110600096','2021','in2023110400040','3'),</v>
      </c>
      <c r="DC98" t="str">
        <f t="shared" si="114"/>
        <v>('i2023110600096','2021','in2023110400041','3'),</v>
      </c>
      <c r="DD98" t="str">
        <f t="shared" si="115"/>
        <v>('i2023110600096','2021','in2023110400042','3'),</v>
      </c>
      <c r="DE98" t="str">
        <f t="shared" si="116"/>
        <v>('i2023110600096','2021','in2023110400043','3'),</v>
      </c>
      <c r="DF98" t="str">
        <f t="shared" si="117"/>
        <v>('i2023110600096','2021','in2023110400044','2'),</v>
      </c>
      <c r="DG98" t="str">
        <f t="shared" si="118"/>
        <v>('i2023110600096','2021','in2023110400045','3'),</v>
      </c>
      <c r="DH98" t="str">
        <f t="shared" si="119"/>
        <v>('i2023110600096','2021','in2023110400046','3'),</v>
      </c>
      <c r="DI98" t="str">
        <f t="shared" si="120"/>
        <v>('i2023110600096','2021','in2023110400047','3');</v>
      </c>
    </row>
    <row r="99" spans="1:113" x14ac:dyDescent="0.25">
      <c r="A99" s="4" t="str">
        <f>INDEX('instansi pusat'!$B$2:$C$623,MATCH(C99,'instansi pusat'!$D$2:$D$623,0),2)</f>
        <v>i2023110600097</v>
      </c>
      <c r="B99" s="4">
        <v>4009</v>
      </c>
      <c r="C99" s="4" t="s">
        <v>140</v>
      </c>
      <c r="D99">
        <v>2021</v>
      </c>
      <c r="E99" s="4">
        <v>3</v>
      </c>
      <c r="F99" s="4">
        <v>2</v>
      </c>
      <c r="G99" s="4">
        <v>4</v>
      </c>
      <c r="H99" s="4">
        <v>2</v>
      </c>
      <c r="I99" s="4">
        <v>3</v>
      </c>
      <c r="J99" s="4">
        <v>3</v>
      </c>
      <c r="K99" s="4">
        <v>3</v>
      </c>
      <c r="L99" s="4">
        <v>3</v>
      </c>
      <c r="M99" s="4">
        <v>3</v>
      </c>
      <c r="N99" s="4">
        <v>3</v>
      </c>
      <c r="O99" s="4">
        <v>1</v>
      </c>
      <c r="P99" s="4">
        <v>2</v>
      </c>
      <c r="Q99" s="4">
        <v>3</v>
      </c>
      <c r="R99" s="4">
        <v>2</v>
      </c>
      <c r="S99" s="4">
        <v>1</v>
      </c>
      <c r="T99" s="4">
        <v>2</v>
      </c>
      <c r="U99" s="4">
        <v>3</v>
      </c>
      <c r="V99" s="4">
        <v>1</v>
      </c>
      <c r="W99" s="4">
        <v>4</v>
      </c>
      <c r="X99" s="4">
        <v>3</v>
      </c>
      <c r="Y99" s="4">
        <v>2</v>
      </c>
      <c r="Z99" s="4">
        <v>2</v>
      </c>
      <c r="AA99" s="4">
        <v>1</v>
      </c>
      <c r="AB99" s="4">
        <v>1</v>
      </c>
      <c r="AC99" s="4">
        <v>1</v>
      </c>
      <c r="AD99" s="4">
        <v>1</v>
      </c>
      <c r="AE99" s="4">
        <v>1</v>
      </c>
      <c r="AF99" s="4">
        <v>1</v>
      </c>
      <c r="AG99" s="4">
        <v>1</v>
      </c>
      <c r="AH99" s="4">
        <v>1</v>
      </c>
      <c r="AI99" s="4">
        <v>1</v>
      </c>
      <c r="AJ99" s="4">
        <v>4</v>
      </c>
      <c r="AK99" s="4">
        <v>4</v>
      </c>
      <c r="AL99" s="4">
        <v>3</v>
      </c>
      <c r="AM99" s="4">
        <v>4</v>
      </c>
      <c r="AN99" s="4">
        <v>3</v>
      </c>
      <c r="AO99" s="4">
        <v>3</v>
      </c>
      <c r="AP99" s="4">
        <v>4</v>
      </c>
      <c r="AQ99" s="4">
        <v>1</v>
      </c>
      <c r="AR99" s="4">
        <v>3</v>
      </c>
      <c r="AS99" s="4">
        <v>3</v>
      </c>
      <c r="AT99" s="4">
        <v>4</v>
      </c>
      <c r="AU99" s="4">
        <v>2</v>
      </c>
      <c r="AV99" s="4">
        <v>2</v>
      </c>
      <c r="AW99" s="4">
        <v>2</v>
      </c>
      <c r="AX99" s="4">
        <v>2</v>
      </c>
      <c r="AY99" s="4">
        <v>2</v>
      </c>
      <c r="AZ99" s="3">
        <f t="shared" si="61"/>
        <v>2.9000000000000004</v>
      </c>
      <c r="BA99" s="3">
        <f t="shared" si="62"/>
        <v>2</v>
      </c>
      <c r="BB99" s="3">
        <f t="shared" si="63"/>
        <v>1.75</v>
      </c>
      <c r="BC99" s="3">
        <f t="shared" si="64"/>
        <v>3.5</v>
      </c>
      <c r="BD99" s="3">
        <f t="shared" si="65"/>
        <v>1.25</v>
      </c>
      <c r="BE99" s="3">
        <f t="shared" si="66"/>
        <v>1</v>
      </c>
      <c r="BF99" s="3">
        <f t="shared" si="67"/>
        <v>3.2</v>
      </c>
      <c r="BG99" s="3">
        <f t="shared" si="68"/>
        <v>2.333333333333333</v>
      </c>
      <c r="BH99" s="3">
        <f t="shared" si="69"/>
        <v>2.9000000000000004</v>
      </c>
      <c r="BI99" s="3">
        <f t="shared" si="70"/>
        <v>2.2000000000000002</v>
      </c>
      <c r="BJ99" s="3">
        <f t="shared" si="71"/>
        <v>1.1818181818181819</v>
      </c>
      <c r="BK99" s="3">
        <f t="shared" si="72"/>
        <v>2.8571428571428568</v>
      </c>
      <c r="BL99" s="3">
        <f t="shared" si="73"/>
        <v>2.4219999999999997</v>
      </c>
      <c r="BN99" t="s">
        <v>641</v>
      </c>
      <c r="BO99" t="str">
        <f t="shared" si="74"/>
        <v>('i2023110600097','2021','in2023110400001','3'),</v>
      </c>
      <c r="BP99" t="str">
        <f t="shared" si="75"/>
        <v>('i2023110600097','2021','in2023110400002','2'),</v>
      </c>
      <c r="BQ99" t="str">
        <f t="shared" si="76"/>
        <v>('i2023110600097','2021','in2023110400003','4'),</v>
      </c>
      <c r="BR99" t="str">
        <f t="shared" si="77"/>
        <v>('i2023110600097','2021','in2023110400004','2'),</v>
      </c>
      <c r="BS99" t="str">
        <f t="shared" si="78"/>
        <v>('i2023110600097','2021','in2023110400005','3'),</v>
      </c>
      <c r="BT99" t="str">
        <f t="shared" si="79"/>
        <v>('i2023110600097','2021','in2023110400006','3'),</v>
      </c>
      <c r="BU99" t="str">
        <f t="shared" si="80"/>
        <v>('i2023110600097','2021','in2023110400007','3'),</v>
      </c>
      <c r="BV99" t="str">
        <f t="shared" si="81"/>
        <v>('i2023110600097','2021','in2023110400008','3'),</v>
      </c>
      <c r="BW99" t="str">
        <f t="shared" si="82"/>
        <v>('i2023110600097','2021','in2023110400009','3'),</v>
      </c>
      <c r="BX99" t="str">
        <f t="shared" si="83"/>
        <v>('i2023110600097','2021','in2023110400010','3'),</v>
      </c>
      <c r="BY99" t="str">
        <f t="shared" si="84"/>
        <v>('i2023110600097','2021','in2023110400011','1'),</v>
      </c>
      <c r="BZ99" t="str">
        <f t="shared" si="85"/>
        <v>('i2023110600097','2021','in2023110400012','2'),</v>
      </c>
      <c r="CA99" t="str">
        <f t="shared" si="86"/>
        <v>('i2023110600097','2021','in2023110400013','3'),</v>
      </c>
      <c r="CB99" t="str">
        <f t="shared" si="87"/>
        <v>('i2023110600097','2021','in2023110400014','2'),</v>
      </c>
      <c r="CC99" t="str">
        <f t="shared" si="88"/>
        <v>('i2023110600097','2021','in2023110400015','1'),</v>
      </c>
      <c r="CD99" t="str">
        <f t="shared" si="89"/>
        <v>('i2023110600097','2021','in2023110400016','2'),</v>
      </c>
      <c r="CE99" t="str">
        <f t="shared" si="90"/>
        <v>('i2023110600097','2021','in2023110400017','3'),</v>
      </c>
      <c r="CF99" t="str">
        <f t="shared" si="91"/>
        <v>('i2023110600097','2021','in2023110400018','1'),</v>
      </c>
      <c r="CG99" t="str">
        <f t="shared" si="92"/>
        <v>('i2023110600097','2021','in2023110400019','4'),</v>
      </c>
      <c r="CH99" t="str">
        <f t="shared" si="93"/>
        <v>('i2023110600097','2021','in2023110400020','3'),</v>
      </c>
      <c r="CI99" t="str">
        <f t="shared" si="94"/>
        <v>('i2023110600097','2021','in2023110400021','2'),</v>
      </c>
      <c r="CJ99" t="str">
        <f t="shared" si="95"/>
        <v>('i2023110600097','2021','in2023110400022','2'),</v>
      </c>
      <c r="CK99" t="str">
        <f t="shared" si="96"/>
        <v>('i2023110600097','2021','in2023110400023','1'),</v>
      </c>
      <c r="CL99" t="str">
        <f t="shared" si="97"/>
        <v>('i2023110600097','2021','in2023110400024','1'),</v>
      </c>
      <c r="CM99" t="str">
        <f t="shared" si="98"/>
        <v>('i2023110600097','2021','in2023110400025','1'),</v>
      </c>
      <c r="CN99" t="str">
        <f t="shared" si="99"/>
        <v>('i2023110600097','2021','in2023110400026','1'),</v>
      </c>
      <c r="CO99" t="str">
        <f t="shared" si="100"/>
        <v>('i2023110600097','2021','in2023110400027','1'),</v>
      </c>
      <c r="CP99" t="str">
        <f t="shared" si="101"/>
        <v>('i2023110600097','2021','in2023110400028','1'),</v>
      </c>
      <c r="CQ99" t="str">
        <f t="shared" si="102"/>
        <v>('i2023110600097','2021','in2023110400029','1'),</v>
      </c>
      <c r="CR99" t="str">
        <f t="shared" si="103"/>
        <v>('i2023110600097','2021','in2023110400030','1'),</v>
      </c>
      <c r="CS99" t="str">
        <f t="shared" si="104"/>
        <v>('i2023110600097','2021','in2023110400031','1'),</v>
      </c>
      <c r="CT99" t="str">
        <f t="shared" si="105"/>
        <v>('i2023110600097','2021','in2023110400032','4'),</v>
      </c>
      <c r="CU99" t="str">
        <f t="shared" si="106"/>
        <v>('i2023110600097','2021','in2023110400033','4'),</v>
      </c>
      <c r="CV99" t="str">
        <f t="shared" si="107"/>
        <v>('i2023110600097','2021','in2023110400034','3'),</v>
      </c>
      <c r="CW99" t="str">
        <f t="shared" si="108"/>
        <v>('i2023110600097','2021','in2023110400035','4'),</v>
      </c>
      <c r="CX99" t="str">
        <f t="shared" si="109"/>
        <v>('i2023110600097','2021','in2023110400036','3'),</v>
      </c>
      <c r="CY99" t="str">
        <f t="shared" si="110"/>
        <v>('i2023110600097','2021','in2023110400037','3'),</v>
      </c>
      <c r="CZ99" t="str">
        <f t="shared" si="111"/>
        <v>('i2023110600097','2021','in2023110400038','4'),</v>
      </c>
      <c r="DA99" t="str">
        <f t="shared" si="112"/>
        <v>('i2023110600097','2021','in2023110400039','1'),</v>
      </c>
      <c r="DB99" t="str">
        <f t="shared" si="113"/>
        <v>('i2023110600097','2021','in2023110400040','3'),</v>
      </c>
      <c r="DC99" t="str">
        <f t="shared" si="114"/>
        <v>('i2023110600097','2021','in2023110400041','3'),</v>
      </c>
      <c r="DD99" t="str">
        <f t="shared" si="115"/>
        <v>('i2023110600097','2021','in2023110400042','4'),</v>
      </c>
      <c r="DE99" t="str">
        <f t="shared" si="116"/>
        <v>('i2023110600097','2021','in2023110400043','2'),</v>
      </c>
      <c r="DF99" t="str">
        <f t="shared" si="117"/>
        <v>('i2023110600097','2021','in2023110400044','2'),</v>
      </c>
      <c r="DG99" t="str">
        <f t="shared" si="118"/>
        <v>('i2023110600097','2021','in2023110400045','2'),</v>
      </c>
      <c r="DH99" t="str">
        <f t="shared" si="119"/>
        <v>('i2023110600097','2021','in2023110400046','2'),</v>
      </c>
      <c r="DI99" t="str">
        <f t="shared" si="120"/>
        <v>('i2023110600097','2021','in2023110400047','2');</v>
      </c>
    </row>
    <row r="100" spans="1:113" x14ac:dyDescent="0.25">
      <c r="A100" s="4" t="str">
        <f>INDEX('instansi pusat'!$B$2:$C$623,MATCH(C100,'instansi pusat'!$D$2:$D$623,0),2)</f>
        <v>i2023110600098</v>
      </c>
      <c r="B100" s="4">
        <v>4011</v>
      </c>
      <c r="C100" s="4" t="s">
        <v>645</v>
      </c>
      <c r="D100">
        <v>2021</v>
      </c>
      <c r="E100" s="4">
        <v>2</v>
      </c>
      <c r="F100" s="4">
        <v>2</v>
      </c>
      <c r="G100" s="4">
        <v>4</v>
      </c>
      <c r="H100" s="4">
        <v>4</v>
      </c>
      <c r="I100" s="4">
        <v>3</v>
      </c>
      <c r="J100" s="4">
        <v>4</v>
      </c>
      <c r="K100" s="4">
        <v>2</v>
      </c>
      <c r="L100" s="4">
        <v>2</v>
      </c>
      <c r="M100" s="4">
        <v>2</v>
      </c>
      <c r="N100" s="4">
        <v>2</v>
      </c>
      <c r="O100" s="4">
        <v>2</v>
      </c>
      <c r="P100" s="4">
        <v>2</v>
      </c>
      <c r="Q100" s="4">
        <v>3</v>
      </c>
      <c r="R100" s="4">
        <v>3</v>
      </c>
      <c r="S100" s="4">
        <v>4</v>
      </c>
      <c r="T100" s="4">
        <v>3</v>
      </c>
      <c r="U100" s="4">
        <v>3</v>
      </c>
      <c r="V100" s="4">
        <v>3</v>
      </c>
      <c r="W100" s="4">
        <v>3</v>
      </c>
      <c r="X100" s="4">
        <v>3</v>
      </c>
      <c r="Y100" s="4">
        <v>1</v>
      </c>
      <c r="Z100" s="4">
        <v>1</v>
      </c>
      <c r="AA100" s="4">
        <v>1</v>
      </c>
      <c r="AB100" s="4">
        <v>1</v>
      </c>
      <c r="AC100" s="4">
        <v>1</v>
      </c>
      <c r="AD100" s="4">
        <v>1</v>
      </c>
      <c r="AE100" s="4">
        <v>1</v>
      </c>
      <c r="AF100" s="4">
        <v>1</v>
      </c>
      <c r="AG100" s="4">
        <v>1</v>
      </c>
      <c r="AH100" s="4">
        <v>1</v>
      </c>
      <c r="AI100" s="4">
        <v>1</v>
      </c>
      <c r="AJ100" s="4">
        <v>5</v>
      </c>
      <c r="AK100" s="4">
        <v>3</v>
      </c>
      <c r="AL100" s="4">
        <v>3</v>
      </c>
      <c r="AM100" s="4">
        <v>5</v>
      </c>
      <c r="AN100" s="4">
        <v>5</v>
      </c>
      <c r="AO100" s="4">
        <v>4</v>
      </c>
      <c r="AP100" s="4">
        <v>3</v>
      </c>
      <c r="AQ100" s="4">
        <v>4</v>
      </c>
      <c r="AR100" s="4">
        <v>2</v>
      </c>
      <c r="AS100" s="4">
        <v>4</v>
      </c>
      <c r="AT100" s="4">
        <v>4</v>
      </c>
      <c r="AU100" s="4">
        <v>1</v>
      </c>
      <c r="AV100" s="4">
        <v>2</v>
      </c>
      <c r="AW100" s="4">
        <v>5</v>
      </c>
      <c r="AX100" s="4">
        <v>5</v>
      </c>
      <c r="AY100" s="4">
        <v>4</v>
      </c>
      <c r="AZ100" s="3">
        <f t="shared" si="61"/>
        <v>2.7</v>
      </c>
      <c r="BA100" s="3">
        <f t="shared" si="62"/>
        <v>2.5</v>
      </c>
      <c r="BB100" s="3">
        <f t="shared" si="63"/>
        <v>3.25</v>
      </c>
      <c r="BC100" s="3">
        <f t="shared" si="64"/>
        <v>3</v>
      </c>
      <c r="BD100" s="3">
        <f t="shared" si="65"/>
        <v>1</v>
      </c>
      <c r="BE100" s="3">
        <f t="shared" si="66"/>
        <v>1</v>
      </c>
      <c r="BF100" s="3">
        <f t="shared" si="67"/>
        <v>3.8000000000000003</v>
      </c>
      <c r="BG100" s="3">
        <f t="shared" si="68"/>
        <v>3.5</v>
      </c>
      <c r="BH100" s="3">
        <f t="shared" si="69"/>
        <v>2.7</v>
      </c>
      <c r="BI100" s="3">
        <f t="shared" si="70"/>
        <v>2.9</v>
      </c>
      <c r="BJ100" s="3">
        <f t="shared" si="71"/>
        <v>1</v>
      </c>
      <c r="BK100" s="3">
        <f t="shared" si="72"/>
        <v>3.6813186813186811</v>
      </c>
      <c r="BL100" s="3">
        <f t="shared" si="73"/>
        <v>2.9160000000000004</v>
      </c>
      <c r="BN100" t="s">
        <v>641</v>
      </c>
      <c r="BO100" t="str">
        <f t="shared" si="74"/>
        <v>('i2023110600098','2021','in2023110400001','2'),</v>
      </c>
      <c r="BP100" t="str">
        <f t="shared" si="75"/>
        <v>('i2023110600098','2021','in2023110400002','2'),</v>
      </c>
      <c r="BQ100" t="str">
        <f t="shared" si="76"/>
        <v>('i2023110600098','2021','in2023110400003','4'),</v>
      </c>
      <c r="BR100" t="str">
        <f t="shared" si="77"/>
        <v>('i2023110600098','2021','in2023110400004','4'),</v>
      </c>
      <c r="BS100" t="str">
        <f t="shared" si="78"/>
        <v>('i2023110600098','2021','in2023110400005','3'),</v>
      </c>
      <c r="BT100" t="str">
        <f t="shared" si="79"/>
        <v>('i2023110600098','2021','in2023110400006','4'),</v>
      </c>
      <c r="BU100" t="str">
        <f t="shared" si="80"/>
        <v>('i2023110600098','2021','in2023110400007','2'),</v>
      </c>
      <c r="BV100" t="str">
        <f t="shared" si="81"/>
        <v>('i2023110600098','2021','in2023110400008','2'),</v>
      </c>
      <c r="BW100" t="str">
        <f t="shared" si="82"/>
        <v>('i2023110600098','2021','in2023110400009','2'),</v>
      </c>
      <c r="BX100" t="str">
        <f t="shared" si="83"/>
        <v>('i2023110600098','2021','in2023110400010','2'),</v>
      </c>
      <c r="BY100" t="str">
        <f t="shared" si="84"/>
        <v>('i2023110600098','2021','in2023110400011','2'),</v>
      </c>
      <c r="BZ100" t="str">
        <f t="shared" si="85"/>
        <v>('i2023110600098','2021','in2023110400012','2'),</v>
      </c>
      <c r="CA100" t="str">
        <f t="shared" si="86"/>
        <v>('i2023110600098','2021','in2023110400013','3'),</v>
      </c>
      <c r="CB100" t="str">
        <f t="shared" si="87"/>
        <v>('i2023110600098','2021','in2023110400014','3'),</v>
      </c>
      <c r="CC100" t="str">
        <f t="shared" si="88"/>
        <v>('i2023110600098','2021','in2023110400015','4'),</v>
      </c>
      <c r="CD100" t="str">
        <f t="shared" si="89"/>
        <v>('i2023110600098','2021','in2023110400016','3'),</v>
      </c>
      <c r="CE100" t="str">
        <f t="shared" si="90"/>
        <v>('i2023110600098','2021','in2023110400017','3'),</v>
      </c>
      <c r="CF100" t="str">
        <f t="shared" si="91"/>
        <v>('i2023110600098','2021','in2023110400018','3'),</v>
      </c>
      <c r="CG100" t="str">
        <f t="shared" si="92"/>
        <v>('i2023110600098','2021','in2023110400019','3'),</v>
      </c>
      <c r="CH100" t="str">
        <f t="shared" si="93"/>
        <v>('i2023110600098','2021','in2023110400020','3'),</v>
      </c>
      <c r="CI100" t="str">
        <f t="shared" si="94"/>
        <v>('i2023110600098','2021','in2023110400021','1'),</v>
      </c>
      <c r="CJ100" t="str">
        <f t="shared" si="95"/>
        <v>('i2023110600098','2021','in2023110400022','1'),</v>
      </c>
      <c r="CK100" t="str">
        <f t="shared" si="96"/>
        <v>('i2023110600098','2021','in2023110400023','1'),</v>
      </c>
      <c r="CL100" t="str">
        <f t="shared" si="97"/>
        <v>('i2023110600098','2021','in2023110400024','1'),</v>
      </c>
      <c r="CM100" t="str">
        <f t="shared" si="98"/>
        <v>('i2023110600098','2021','in2023110400025','1'),</v>
      </c>
      <c r="CN100" t="str">
        <f t="shared" si="99"/>
        <v>('i2023110600098','2021','in2023110400026','1'),</v>
      </c>
      <c r="CO100" t="str">
        <f t="shared" si="100"/>
        <v>('i2023110600098','2021','in2023110400027','1'),</v>
      </c>
      <c r="CP100" t="str">
        <f t="shared" si="101"/>
        <v>('i2023110600098','2021','in2023110400028','1'),</v>
      </c>
      <c r="CQ100" t="str">
        <f t="shared" si="102"/>
        <v>('i2023110600098','2021','in2023110400029','1'),</v>
      </c>
      <c r="CR100" t="str">
        <f t="shared" si="103"/>
        <v>('i2023110600098','2021','in2023110400030','1'),</v>
      </c>
      <c r="CS100" t="str">
        <f t="shared" si="104"/>
        <v>('i2023110600098','2021','in2023110400031','1'),</v>
      </c>
      <c r="CT100" t="str">
        <f t="shared" si="105"/>
        <v>('i2023110600098','2021','in2023110400032','5'),</v>
      </c>
      <c r="CU100" t="str">
        <f t="shared" si="106"/>
        <v>('i2023110600098','2021','in2023110400033','3'),</v>
      </c>
      <c r="CV100" t="str">
        <f t="shared" si="107"/>
        <v>('i2023110600098','2021','in2023110400034','3'),</v>
      </c>
      <c r="CW100" t="str">
        <f t="shared" si="108"/>
        <v>('i2023110600098','2021','in2023110400035','5'),</v>
      </c>
      <c r="CX100" t="str">
        <f t="shared" si="109"/>
        <v>('i2023110600098','2021','in2023110400036','5'),</v>
      </c>
      <c r="CY100" t="str">
        <f t="shared" si="110"/>
        <v>('i2023110600098','2021','in2023110400037','4'),</v>
      </c>
      <c r="CZ100" t="str">
        <f t="shared" si="111"/>
        <v>('i2023110600098','2021','in2023110400038','3'),</v>
      </c>
      <c r="DA100" t="str">
        <f t="shared" si="112"/>
        <v>('i2023110600098','2021','in2023110400039','4'),</v>
      </c>
      <c r="DB100" t="str">
        <f t="shared" si="113"/>
        <v>('i2023110600098','2021','in2023110400040','2'),</v>
      </c>
      <c r="DC100" t="str">
        <f t="shared" si="114"/>
        <v>('i2023110600098','2021','in2023110400041','4'),</v>
      </c>
      <c r="DD100" t="str">
        <f t="shared" si="115"/>
        <v>('i2023110600098','2021','in2023110400042','4'),</v>
      </c>
      <c r="DE100" t="str">
        <f t="shared" si="116"/>
        <v>('i2023110600098','2021','in2023110400043','1'),</v>
      </c>
      <c r="DF100" t="str">
        <f t="shared" si="117"/>
        <v>('i2023110600098','2021','in2023110400044','2'),</v>
      </c>
      <c r="DG100" t="str">
        <f t="shared" si="118"/>
        <v>('i2023110600098','2021','in2023110400045','5'),</v>
      </c>
      <c r="DH100" t="str">
        <f t="shared" si="119"/>
        <v>('i2023110600098','2021','in2023110400046','5'),</v>
      </c>
      <c r="DI100" t="str">
        <f t="shared" si="120"/>
        <v>('i2023110600098','2021','in2023110400047','4');</v>
      </c>
    </row>
    <row r="101" spans="1:113" x14ac:dyDescent="0.25">
      <c r="A101" s="4" t="str">
        <f>INDEX('instansi pusat'!$B$2:$C$623,MATCH(C101,'instansi pusat'!$D$2:$D$623,0),2)</f>
        <v>i2023110600099</v>
      </c>
      <c r="B101" s="4">
        <v>4012</v>
      </c>
      <c r="C101" s="4" t="s">
        <v>160</v>
      </c>
      <c r="D101">
        <v>2021</v>
      </c>
      <c r="E101" s="4">
        <v>4</v>
      </c>
      <c r="F101" s="4">
        <v>4</v>
      </c>
      <c r="G101" s="4">
        <v>2</v>
      </c>
      <c r="H101" s="4">
        <v>3</v>
      </c>
      <c r="I101" s="4">
        <v>3</v>
      </c>
      <c r="J101" s="4">
        <v>3</v>
      </c>
      <c r="K101" s="4">
        <v>3</v>
      </c>
      <c r="L101" s="4">
        <v>2</v>
      </c>
      <c r="M101" s="4">
        <v>3</v>
      </c>
      <c r="N101" s="4">
        <v>3</v>
      </c>
      <c r="O101" s="4">
        <v>1</v>
      </c>
      <c r="P101" s="4">
        <v>2</v>
      </c>
      <c r="Q101" s="4">
        <v>5</v>
      </c>
      <c r="R101" s="4">
        <v>1</v>
      </c>
      <c r="S101" s="4">
        <v>5</v>
      </c>
      <c r="T101" s="4">
        <v>3</v>
      </c>
      <c r="U101" s="4">
        <v>3</v>
      </c>
      <c r="V101" s="4">
        <v>4</v>
      </c>
      <c r="W101" s="4">
        <v>3</v>
      </c>
      <c r="X101" s="4">
        <v>4</v>
      </c>
      <c r="Y101" s="4">
        <v>1</v>
      </c>
      <c r="Z101" s="4">
        <v>1</v>
      </c>
      <c r="AA101" s="4">
        <v>2</v>
      </c>
      <c r="AB101" s="4">
        <v>1</v>
      </c>
      <c r="AC101" s="4">
        <v>1</v>
      </c>
      <c r="AD101" s="4">
        <v>1</v>
      </c>
      <c r="AE101" s="4">
        <v>1</v>
      </c>
      <c r="AF101" s="4">
        <v>1</v>
      </c>
      <c r="AG101" s="4">
        <v>2</v>
      </c>
      <c r="AH101" s="4">
        <v>2</v>
      </c>
      <c r="AI101" s="4">
        <v>5</v>
      </c>
      <c r="AJ101" s="4">
        <v>3</v>
      </c>
      <c r="AK101" s="4">
        <v>3</v>
      </c>
      <c r="AL101" s="4">
        <v>3</v>
      </c>
      <c r="AM101" s="4">
        <v>4</v>
      </c>
      <c r="AN101" s="4">
        <v>3</v>
      </c>
      <c r="AO101" s="4">
        <v>3</v>
      </c>
      <c r="AP101" s="4">
        <v>3</v>
      </c>
      <c r="AQ101" s="4">
        <v>2</v>
      </c>
      <c r="AR101" s="4">
        <v>3</v>
      </c>
      <c r="AS101" s="4">
        <v>3</v>
      </c>
      <c r="AT101" s="4">
        <v>4</v>
      </c>
      <c r="AU101" s="4">
        <v>4</v>
      </c>
      <c r="AV101" s="4">
        <v>4</v>
      </c>
      <c r="AW101" s="4">
        <v>4</v>
      </c>
      <c r="AX101" s="4">
        <v>4</v>
      </c>
      <c r="AY101" s="4">
        <v>5</v>
      </c>
      <c r="AZ101" s="3">
        <f t="shared" si="61"/>
        <v>3</v>
      </c>
      <c r="BA101" s="3">
        <f t="shared" si="62"/>
        <v>2.25</v>
      </c>
      <c r="BB101" s="3">
        <f t="shared" si="63"/>
        <v>3.75</v>
      </c>
      <c r="BC101" s="3">
        <f t="shared" si="64"/>
        <v>3.5</v>
      </c>
      <c r="BD101" s="3">
        <f t="shared" si="65"/>
        <v>1.125</v>
      </c>
      <c r="BE101" s="3">
        <f t="shared" si="66"/>
        <v>3</v>
      </c>
      <c r="BF101" s="3">
        <f t="shared" si="67"/>
        <v>3</v>
      </c>
      <c r="BG101" s="3">
        <f t="shared" si="68"/>
        <v>4.1666666666666661</v>
      </c>
      <c r="BH101" s="3">
        <f t="shared" si="69"/>
        <v>3</v>
      </c>
      <c r="BI101" s="3">
        <f t="shared" si="70"/>
        <v>3.1</v>
      </c>
      <c r="BJ101" s="3">
        <f t="shared" si="71"/>
        <v>1.6363636363636362</v>
      </c>
      <c r="BK101" s="3">
        <f t="shared" si="72"/>
        <v>3.4615384615384608</v>
      </c>
      <c r="BL101" s="3">
        <f t="shared" si="73"/>
        <v>3.01</v>
      </c>
      <c r="BN101" t="s">
        <v>641</v>
      </c>
      <c r="BO101" t="str">
        <f t="shared" si="74"/>
        <v>('i2023110600099','2021','in2023110400001','4'),</v>
      </c>
      <c r="BP101" t="str">
        <f t="shared" si="75"/>
        <v>('i2023110600099','2021','in2023110400002','4'),</v>
      </c>
      <c r="BQ101" t="str">
        <f t="shared" si="76"/>
        <v>('i2023110600099','2021','in2023110400003','2'),</v>
      </c>
      <c r="BR101" t="str">
        <f t="shared" si="77"/>
        <v>('i2023110600099','2021','in2023110400004','3'),</v>
      </c>
      <c r="BS101" t="str">
        <f t="shared" si="78"/>
        <v>('i2023110600099','2021','in2023110400005','3'),</v>
      </c>
      <c r="BT101" t="str">
        <f t="shared" si="79"/>
        <v>('i2023110600099','2021','in2023110400006','3'),</v>
      </c>
      <c r="BU101" t="str">
        <f t="shared" si="80"/>
        <v>('i2023110600099','2021','in2023110400007','3'),</v>
      </c>
      <c r="BV101" t="str">
        <f t="shared" si="81"/>
        <v>('i2023110600099','2021','in2023110400008','2'),</v>
      </c>
      <c r="BW101" t="str">
        <f t="shared" si="82"/>
        <v>('i2023110600099','2021','in2023110400009','3'),</v>
      </c>
      <c r="BX101" t="str">
        <f t="shared" si="83"/>
        <v>('i2023110600099','2021','in2023110400010','3'),</v>
      </c>
      <c r="BY101" t="str">
        <f t="shared" si="84"/>
        <v>('i2023110600099','2021','in2023110400011','1'),</v>
      </c>
      <c r="BZ101" t="str">
        <f t="shared" si="85"/>
        <v>('i2023110600099','2021','in2023110400012','2'),</v>
      </c>
      <c r="CA101" t="str">
        <f t="shared" si="86"/>
        <v>('i2023110600099','2021','in2023110400013','5'),</v>
      </c>
      <c r="CB101" t="str">
        <f t="shared" si="87"/>
        <v>('i2023110600099','2021','in2023110400014','1'),</v>
      </c>
      <c r="CC101" t="str">
        <f t="shared" si="88"/>
        <v>('i2023110600099','2021','in2023110400015','5'),</v>
      </c>
      <c r="CD101" t="str">
        <f t="shared" si="89"/>
        <v>('i2023110600099','2021','in2023110400016','3'),</v>
      </c>
      <c r="CE101" t="str">
        <f t="shared" si="90"/>
        <v>('i2023110600099','2021','in2023110400017','3'),</v>
      </c>
      <c r="CF101" t="str">
        <f t="shared" si="91"/>
        <v>('i2023110600099','2021','in2023110400018','4'),</v>
      </c>
      <c r="CG101" t="str">
        <f t="shared" si="92"/>
        <v>('i2023110600099','2021','in2023110400019','3'),</v>
      </c>
      <c r="CH101" t="str">
        <f t="shared" si="93"/>
        <v>('i2023110600099','2021','in2023110400020','4'),</v>
      </c>
      <c r="CI101" t="str">
        <f t="shared" si="94"/>
        <v>('i2023110600099','2021','in2023110400021','1'),</v>
      </c>
      <c r="CJ101" t="str">
        <f t="shared" si="95"/>
        <v>('i2023110600099','2021','in2023110400022','1'),</v>
      </c>
      <c r="CK101" t="str">
        <f t="shared" si="96"/>
        <v>('i2023110600099','2021','in2023110400023','2'),</v>
      </c>
      <c r="CL101" t="str">
        <f t="shared" si="97"/>
        <v>('i2023110600099','2021','in2023110400024','1'),</v>
      </c>
      <c r="CM101" t="str">
        <f t="shared" si="98"/>
        <v>('i2023110600099','2021','in2023110400025','1'),</v>
      </c>
      <c r="CN101" t="str">
        <f t="shared" si="99"/>
        <v>('i2023110600099','2021','in2023110400026','1'),</v>
      </c>
      <c r="CO101" t="str">
        <f t="shared" si="100"/>
        <v>('i2023110600099','2021','in2023110400027','1'),</v>
      </c>
      <c r="CP101" t="str">
        <f t="shared" si="101"/>
        <v>('i2023110600099','2021','in2023110400028','1'),</v>
      </c>
      <c r="CQ101" t="str">
        <f t="shared" si="102"/>
        <v>('i2023110600099','2021','in2023110400029','2'),</v>
      </c>
      <c r="CR101" t="str">
        <f t="shared" si="103"/>
        <v>('i2023110600099','2021','in2023110400030','2'),</v>
      </c>
      <c r="CS101" t="str">
        <f t="shared" si="104"/>
        <v>('i2023110600099','2021','in2023110400031','5'),</v>
      </c>
      <c r="CT101" t="str">
        <f t="shared" si="105"/>
        <v>('i2023110600099','2021','in2023110400032','3'),</v>
      </c>
      <c r="CU101" t="str">
        <f t="shared" si="106"/>
        <v>('i2023110600099','2021','in2023110400033','3'),</v>
      </c>
      <c r="CV101" t="str">
        <f t="shared" si="107"/>
        <v>('i2023110600099','2021','in2023110400034','3'),</v>
      </c>
      <c r="CW101" t="str">
        <f t="shared" si="108"/>
        <v>('i2023110600099','2021','in2023110400035','4'),</v>
      </c>
      <c r="CX101" t="str">
        <f t="shared" si="109"/>
        <v>('i2023110600099','2021','in2023110400036','3'),</v>
      </c>
      <c r="CY101" t="str">
        <f t="shared" si="110"/>
        <v>('i2023110600099','2021','in2023110400037','3'),</v>
      </c>
      <c r="CZ101" t="str">
        <f t="shared" si="111"/>
        <v>('i2023110600099','2021','in2023110400038','3'),</v>
      </c>
      <c r="DA101" t="str">
        <f t="shared" si="112"/>
        <v>('i2023110600099','2021','in2023110400039','2'),</v>
      </c>
      <c r="DB101" t="str">
        <f t="shared" si="113"/>
        <v>('i2023110600099','2021','in2023110400040','3'),</v>
      </c>
      <c r="DC101" t="str">
        <f t="shared" si="114"/>
        <v>('i2023110600099','2021','in2023110400041','3'),</v>
      </c>
      <c r="DD101" t="str">
        <f t="shared" si="115"/>
        <v>('i2023110600099','2021','in2023110400042','4'),</v>
      </c>
      <c r="DE101" t="str">
        <f t="shared" si="116"/>
        <v>('i2023110600099','2021','in2023110400043','4'),</v>
      </c>
      <c r="DF101" t="str">
        <f t="shared" si="117"/>
        <v>('i2023110600099','2021','in2023110400044','4'),</v>
      </c>
      <c r="DG101" t="str">
        <f t="shared" si="118"/>
        <v>('i2023110600099','2021','in2023110400045','4'),</v>
      </c>
      <c r="DH101" t="str">
        <f t="shared" si="119"/>
        <v>('i2023110600099','2021','in2023110400046','4'),</v>
      </c>
      <c r="DI101" t="str">
        <f t="shared" si="120"/>
        <v>('i2023110600099','2021','in2023110400047','5');</v>
      </c>
    </row>
    <row r="102" spans="1:113" x14ac:dyDescent="0.25">
      <c r="A102" s="4" t="str">
        <f>INDEX('instansi pusat'!$B$2:$C$623,MATCH(C102,'instansi pusat'!$D$2:$D$623,0),2)</f>
        <v>i2023110600100</v>
      </c>
      <c r="B102" s="4">
        <v>4015</v>
      </c>
      <c r="C102" s="4" t="s">
        <v>646</v>
      </c>
      <c r="D102">
        <v>2021</v>
      </c>
      <c r="E102" s="4">
        <v>1</v>
      </c>
      <c r="F102" s="4">
        <v>1</v>
      </c>
      <c r="G102" s="4">
        <v>1</v>
      </c>
      <c r="H102" s="4">
        <v>1</v>
      </c>
      <c r="I102" s="4">
        <v>1</v>
      </c>
      <c r="J102" s="4">
        <v>1</v>
      </c>
      <c r="K102" s="4">
        <v>1</v>
      </c>
      <c r="L102" s="4">
        <v>2</v>
      </c>
      <c r="M102" s="4">
        <v>1</v>
      </c>
      <c r="N102" s="4">
        <v>1</v>
      </c>
      <c r="O102" s="4">
        <v>2</v>
      </c>
      <c r="P102" s="4">
        <v>2</v>
      </c>
      <c r="Q102" s="4">
        <v>3</v>
      </c>
      <c r="R102" s="4">
        <v>4</v>
      </c>
      <c r="S102" s="4">
        <v>4</v>
      </c>
      <c r="T102" s="4">
        <v>3</v>
      </c>
      <c r="U102" s="4">
        <v>4</v>
      </c>
      <c r="V102" s="4">
        <v>4</v>
      </c>
      <c r="W102" s="4">
        <v>3</v>
      </c>
      <c r="X102" s="4">
        <v>3</v>
      </c>
      <c r="Y102" s="4">
        <v>1</v>
      </c>
      <c r="Z102" s="4">
        <v>1</v>
      </c>
      <c r="AA102" s="4">
        <v>1</v>
      </c>
      <c r="AB102" s="4">
        <v>1</v>
      </c>
      <c r="AC102" s="4">
        <v>1</v>
      </c>
      <c r="AD102" s="4">
        <v>1</v>
      </c>
      <c r="AE102" s="4">
        <v>1</v>
      </c>
      <c r="AF102" s="4">
        <v>1</v>
      </c>
      <c r="AG102" s="4">
        <v>1</v>
      </c>
      <c r="AH102" s="4">
        <v>1</v>
      </c>
      <c r="AI102" s="4">
        <v>2</v>
      </c>
      <c r="AJ102" s="4">
        <v>4</v>
      </c>
      <c r="AK102" s="4">
        <v>4</v>
      </c>
      <c r="AL102" s="4">
        <v>4</v>
      </c>
      <c r="AM102" s="4">
        <v>3</v>
      </c>
      <c r="AN102" s="4">
        <v>3</v>
      </c>
      <c r="AO102" s="4">
        <v>1</v>
      </c>
      <c r="AP102" s="4">
        <v>2</v>
      </c>
      <c r="AQ102" s="4">
        <v>2</v>
      </c>
      <c r="AR102" s="4">
        <v>3</v>
      </c>
      <c r="AS102" s="4">
        <v>3</v>
      </c>
      <c r="AT102" s="4">
        <v>2</v>
      </c>
      <c r="AU102" s="4">
        <v>3</v>
      </c>
      <c r="AV102" s="4">
        <v>4</v>
      </c>
      <c r="AW102" s="4">
        <v>4</v>
      </c>
      <c r="AX102" s="4">
        <v>4</v>
      </c>
      <c r="AY102" s="4">
        <v>3</v>
      </c>
      <c r="AZ102" s="3">
        <f t="shared" si="61"/>
        <v>1.1000000000000001</v>
      </c>
      <c r="BA102" s="3">
        <f t="shared" si="62"/>
        <v>2.75</v>
      </c>
      <c r="BB102" s="3">
        <f t="shared" si="63"/>
        <v>3.75</v>
      </c>
      <c r="BC102" s="3">
        <f t="shared" si="64"/>
        <v>3</v>
      </c>
      <c r="BD102" s="3">
        <f t="shared" si="65"/>
        <v>1</v>
      </c>
      <c r="BE102" s="3">
        <f t="shared" si="66"/>
        <v>1.3333333333333333</v>
      </c>
      <c r="BF102" s="3">
        <f t="shared" si="67"/>
        <v>2.9000000000000004</v>
      </c>
      <c r="BG102" s="3">
        <f t="shared" si="68"/>
        <v>3.333333333333333</v>
      </c>
      <c r="BH102" s="3">
        <f t="shared" si="69"/>
        <v>1.1000000000000001</v>
      </c>
      <c r="BI102" s="3">
        <f t="shared" si="70"/>
        <v>3.2</v>
      </c>
      <c r="BJ102" s="3">
        <f t="shared" si="71"/>
        <v>1.0909090909090908</v>
      </c>
      <c r="BK102" s="3">
        <f t="shared" si="72"/>
        <v>3.0714285714285712</v>
      </c>
      <c r="BL102" s="3">
        <f t="shared" si="73"/>
        <v>2.5205000000000002</v>
      </c>
      <c r="BN102" t="s">
        <v>641</v>
      </c>
      <c r="BO102" t="str">
        <f t="shared" si="74"/>
        <v>('i2023110600100','2021','in2023110400001','1'),</v>
      </c>
      <c r="BP102" t="str">
        <f t="shared" si="75"/>
        <v>('i2023110600100','2021','in2023110400002','1'),</v>
      </c>
      <c r="BQ102" t="str">
        <f t="shared" si="76"/>
        <v>('i2023110600100','2021','in2023110400003','1'),</v>
      </c>
      <c r="BR102" t="str">
        <f t="shared" si="77"/>
        <v>('i2023110600100','2021','in2023110400004','1'),</v>
      </c>
      <c r="BS102" t="str">
        <f t="shared" si="78"/>
        <v>('i2023110600100','2021','in2023110400005','1'),</v>
      </c>
      <c r="BT102" t="str">
        <f t="shared" si="79"/>
        <v>('i2023110600100','2021','in2023110400006','1'),</v>
      </c>
      <c r="BU102" t="str">
        <f t="shared" si="80"/>
        <v>('i2023110600100','2021','in2023110400007','1'),</v>
      </c>
      <c r="BV102" t="str">
        <f t="shared" si="81"/>
        <v>('i2023110600100','2021','in2023110400008','2'),</v>
      </c>
      <c r="BW102" t="str">
        <f t="shared" si="82"/>
        <v>('i2023110600100','2021','in2023110400009','1'),</v>
      </c>
      <c r="BX102" t="str">
        <f t="shared" si="83"/>
        <v>('i2023110600100','2021','in2023110400010','1'),</v>
      </c>
      <c r="BY102" t="str">
        <f t="shared" si="84"/>
        <v>('i2023110600100','2021','in2023110400011','2'),</v>
      </c>
      <c r="BZ102" t="str">
        <f t="shared" si="85"/>
        <v>('i2023110600100','2021','in2023110400012','2'),</v>
      </c>
      <c r="CA102" t="str">
        <f t="shared" si="86"/>
        <v>('i2023110600100','2021','in2023110400013','3'),</v>
      </c>
      <c r="CB102" t="str">
        <f t="shared" si="87"/>
        <v>('i2023110600100','2021','in2023110400014','4'),</v>
      </c>
      <c r="CC102" t="str">
        <f t="shared" si="88"/>
        <v>('i2023110600100','2021','in2023110400015','4'),</v>
      </c>
      <c r="CD102" t="str">
        <f t="shared" si="89"/>
        <v>('i2023110600100','2021','in2023110400016','3'),</v>
      </c>
      <c r="CE102" t="str">
        <f t="shared" si="90"/>
        <v>('i2023110600100','2021','in2023110400017','4'),</v>
      </c>
      <c r="CF102" t="str">
        <f t="shared" si="91"/>
        <v>('i2023110600100','2021','in2023110400018','4'),</v>
      </c>
      <c r="CG102" t="str">
        <f t="shared" si="92"/>
        <v>('i2023110600100','2021','in2023110400019','3'),</v>
      </c>
      <c r="CH102" t="str">
        <f t="shared" si="93"/>
        <v>('i2023110600100','2021','in2023110400020','3'),</v>
      </c>
      <c r="CI102" t="str">
        <f t="shared" si="94"/>
        <v>('i2023110600100','2021','in2023110400021','1'),</v>
      </c>
      <c r="CJ102" t="str">
        <f t="shared" si="95"/>
        <v>('i2023110600100','2021','in2023110400022','1'),</v>
      </c>
      <c r="CK102" t="str">
        <f t="shared" si="96"/>
        <v>('i2023110600100','2021','in2023110400023','1'),</v>
      </c>
      <c r="CL102" t="str">
        <f t="shared" si="97"/>
        <v>('i2023110600100','2021','in2023110400024','1'),</v>
      </c>
      <c r="CM102" t="str">
        <f t="shared" si="98"/>
        <v>('i2023110600100','2021','in2023110400025','1'),</v>
      </c>
      <c r="CN102" t="str">
        <f t="shared" si="99"/>
        <v>('i2023110600100','2021','in2023110400026','1'),</v>
      </c>
      <c r="CO102" t="str">
        <f t="shared" si="100"/>
        <v>('i2023110600100','2021','in2023110400027','1'),</v>
      </c>
      <c r="CP102" t="str">
        <f t="shared" si="101"/>
        <v>('i2023110600100','2021','in2023110400028','1'),</v>
      </c>
      <c r="CQ102" t="str">
        <f t="shared" si="102"/>
        <v>('i2023110600100','2021','in2023110400029','1'),</v>
      </c>
      <c r="CR102" t="str">
        <f t="shared" si="103"/>
        <v>('i2023110600100','2021','in2023110400030','1'),</v>
      </c>
      <c r="CS102" t="str">
        <f t="shared" si="104"/>
        <v>('i2023110600100','2021','in2023110400031','2'),</v>
      </c>
      <c r="CT102" t="str">
        <f t="shared" si="105"/>
        <v>('i2023110600100','2021','in2023110400032','4'),</v>
      </c>
      <c r="CU102" t="str">
        <f t="shared" si="106"/>
        <v>('i2023110600100','2021','in2023110400033','4'),</v>
      </c>
      <c r="CV102" t="str">
        <f t="shared" si="107"/>
        <v>('i2023110600100','2021','in2023110400034','4'),</v>
      </c>
      <c r="CW102" t="str">
        <f t="shared" si="108"/>
        <v>('i2023110600100','2021','in2023110400035','3'),</v>
      </c>
      <c r="CX102" t="str">
        <f t="shared" si="109"/>
        <v>('i2023110600100','2021','in2023110400036','3'),</v>
      </c>
      <c r="CY102" t="str">
        <f t="shared" si="110"/>
        <v>('i2023110600100','2021','in2023110400037','1'),</v>
      </c>
      <c r="CZ102" t="str">
        <f t="shared" si="111"/>
        <v>('i2023110600100','2021','in2023110400038','2'),</v>
      </c>
      <c r="DA102" t="str">
        <f t="shared" si="112"/>
        <v>('i2023110600100','2021','in2023110400039','2'),</v>
      </c>
      <c r="DB102" t="str">
        <f t="shared" si="113"/>
        <v>('i2023110600100','2021','in2023110400040','3'),</v>
      </c>
      <c r="DC102" t="str">
        <f t="shared" si="114"/>
        <v>('i2023110600100','2021','in2023110400041','3'),</v>
      </c>
      <c r="DD102" t="str">
        <f t="shared" si="115"/>
        <v>('i2023110600100','2021','in2023110400042','2'),</v>
      </c>
      <c r="DE102" t="str">
        <f t="shared" si="116"/>
        <v>('i2023110600100','2021','in2023110400043','3'),</v>
      </c>
      <c r="DF102" t="str">
        <f t="shared" si="117"/>
        <v>('i2023110600100','2021','in2023110400044','4'),</v>
      </c>
      <c r="DG102" t="str">
        <f t="shared" si="118"/>
        <v>('i2023110600100','2021','in2023110400045','4'),</v>
      </c>
      <c r="DH102" t="str">
        <f t="shared" si="119"/>
        <v>('i2023110600100','2021','in2023110400046','4'),</v>
      </c>
      <c r="DI102" t="str">
        <f t="shared" si="120"/>
        <v>('i2023110600100','2021','in2023110400047','3');</v>
      </c>
    </row>
    <row r="103" spans="1:113" x14ac:dyDescent="0.25">
      <c r="A103" s="4" t="str">
        <f>INDEX('instansi pusat'!$B$2:$C$623,MATCH(C103,'instansi pusat'!$D$2:$D$623,0),2)</f>
        <v>i2023110600101</v>
      </c>
      <c r="B103" s="4">
        <v>4016</v>
      </c>
      <c r="C103" s="4" t="s">
        <v>647</v>
      </c>
      <c r="D103">
        <v>2021</v>
      </c>
      <c r="E103" s="4">
        <v>2</v>
      </c>
      <c r="F103" s="4">
        <v>2</v>
      </c>
      <c r="G103" s="4">
        <v>2</v>
      </c>
      <c r="H103" s="4">
        <v>4</v>
      </c>
      <c r="I103" s="4">
        <v>4</v>
      </c>
      <c r="J103" s="4">
        <v>5</v>
      </c>
      <c r="K103" s="4">
        <v>5</v>
      </c>
      <c r="L103" s="4">
        <v>3</v>
      </c>
      <c r="M103" s="4">
        <v>3</v>
      </c>
      <c r="N103" s="4">
        <v>5</v>
      </c>
      <c r="O103" s="4">
        <v>2</v>
      </c>
      <c r="P103" s="4">
        <v>2</v>
      </c>
      <c r="Q103" s="4">
        <v>4</v>
      </c>
      <c r="R103" s="4">
        <v>5</v>
      </c>
      <c r="S103" s="4">
        <v>4</v>
      </c>
      <c r="T103" s="4">
        <v>3</v>
      </c>
      <c r="U103" s="4">
        <v>5</v>
      </c>
      <c r="V103" s="4">
        <v>5</v>
      </c>
      <c r="W103" s="4">
        <v>3</v>
      </c>
      <c r="X103" s="4">
        <v>4</v>
      </c>
      <c r="Y103" s="4">
        <v>4</v>
      </c>
      <c r="Z103" s="4">
        <v>2</v>
      </c>
      <c r="AA103" s="4">
        <v>2</v>
      </c>
      <c r="AB103" s="4">
        <v>2</v>
      </c>
      <c r="AC103" s="4">
        <v>2</v>
      </c>
      <c r="AD103" s="4">
        <v>2</v>
      </c>
      <c r="AE103" s="4">
        <v>2</v>
      </c>
      <c r="AF103" s="4">
        <v>5</v>
      </c>
      <c r="AG103" s="4">
        <v>2</v>
      </c>
      <c r="AH103" s="4">
        <v>2</v>
      </c>
      <c r="AI103" s="4">
        <v>2</v>
      </c>
      <c r="AJ103" s="4">
        <v>5</v>
      </c>
      <c r="AK103" s="4">
        <v>5</v>
      </c>
      <c r="AL103" s="4">
        <v>4</v>
      </c>
      <c r="AM103" s="4">
        <v>4</v>
      </c>
      <c r="AN103" s="4">
        <v>5</v>
      </c>
      <c r="AO103" s="4">
        <v>4</v>
      </c>
      <c r="AP103" s="4">
        <v>4</v>
      </c>
      <c r="AQ103" s="4">
        <v>3</v>
      </c>
      <c r="AR103" s="4">
        <v>4</v>
      </c>
      <c r="AS103" s="4">
        <v>5</v>
      </c>
      <c r="AT103" s="4">
        <v>3</v>
      </c>
      <c r="AU103" s="4">
        <v>5</v>
      </c>
      <c r="AV103" s="4">
        <v>5</v>
      </c>
      <c r="AW103" s="4">
        <v>5</v>
      </c>
      <c r="AX103" s="4">
        <v>5</v>
      </c>
      <c r="AY103" s="4">
        <v>5</v>
      </c>
      <c r="AZ103" s="3">
        <f t="shared" si="61"/>
        <v>3.5</v>
      </c>
      <c r="BA103" s="3">
        <f t="shared" si="62"/>
        <v>3.25</v>
      </c>
      <c r="BB103" s="3">
        <f t="shared" si="63"/>
        <v>4.25</v>
      </c>
      <c r="BC103" s="3">
        <f t="shared" si="64"/>
        <v>3.5</v>
      </c>
      <c r="BD103" s="3">
        <f t="shared" si="65"/>
        <v>2.625</v>
      </c>
      <c r="BE103" s="3">
        <f t="shared" si="66"/>
        <v>2</v>
      </c>
      <c r="BF103" s="3">
        <f t="shared" si="67"/>
        <v>4.3</v>
      </c>
      <c r="BG103" s="3">
        <f t="shared" si="68"/>
        <v>4.6666666666666661</v>
      </c>
      <c r="BH103" s="3">
        <f t="shared" si="69"/>
        <v>3.5</v>
      </c>
      <c r="BI103" s="3">
        <f t="shared" si="70"/>
        <v>3.7</v>
      </c>
      <c r="BJ103" s="3">
        <f t="shared" si="71"/>
        <v>2.4545454545454546</v>
      </c>
      <c r="BK103" s="3">
        <f t="shared" si="72"/>
        <v>4.4450549450549444</v>
      </c>
      <c r="BL103" s="3">
        <f t="shared" si="73"/>
        <v>3.8075000000000001</v>
      </c>
      <c r="BN103" t="s">
        <v>641</v>
      </c>
      <c r="BO103" t="str">
        <f t="shared" si="74"/>
        <v>('i2023110600101','2021','in2023110400001','2'),</v>
      </c>
      <c r="BP103" t="str">
        <f t="shared" si="75"/>
        <v>('i2023110600101','2021','in2023110400002','2'),</v>
      </c>
      <c r="BQ103" t="str">
        <f t="shared" si="76"/>
        <v>('i2023110600101','2021','in2023110400003','2'),</v>
      </c>
      <c r="BR103" t="str">
        <f t="shared" si="77"/>
        <v>('i2023110600101','2021','in2023110400004','4'),</v>
      </c>
      <c r="BS103" t="str">
        <f t="shared" si="78"/>
        <v>('i2023110600101','2021','in2023110400005','4'),</v>
      </c>
      <c r="BT103" t="str">
        <f t="shared" si="79"/>
        <v>('i2023110600101','2021','in2023110400006','5'),</v>
      </c>
      <c r="BU103" t="str">
        <f t="shared" si="80"/>
        <v>('i2023110600101','2021','in2023110400007','5'),</v>
      </c>
      <c r="BV103" t="str">
        <f t="shared" si="81"/>
        <v>('i2023110600101','2021','in2023110400008','3'),</v>
      </c>
      <c r="BW103" t="str">
        <f t="shared" si="82"/>
        <v>('i2023110600101','2021','in2023110400009','3'),</v>
      </c>
      <c r="BX103" t="str">
        <f t="shared" si="83"/>
        <v>('i2023110600101','2021','in2023110400010','5'),</v>
      </c>
      <c r="BY103" t="str">
        <f t="shared" si="84"/>
        <v>('i2023110600101','2021','in2023110400011','2'),</v>
      </c>
      <c r="BZ103" t="str">
        <f t="shared" si="85"/>
        <v>('i2023110600101','2021','in2023110400012','2'),</v>
      </c>
      <c r="CA103" t="str">
        <f t="shared" si="86"/>
        <v>('i2023110600101','2021','in2023110400013','4'),</v>
      </c>
      <c r="CB103" t="str">
        <f t="shared" si="87"/>
        <v>('i2023110600101','2021','in2023110400014','5'),</v>
      </c>
      <c r="CC103" t="str">
        <f t="shared" si="88"/>
        <v>('i2023110600101','2021','in2023110400015','4'),</v>
      </c>
      <c r="CD103" t="str">
        <f t="shared" si="89"/>
        <v>('i2023110600101','2021','in2023110400016','3'),</v>
      </c>
      <c r="CE103" t="str">
        <f t="shared" si="90"/>
        <v>('i2023110600101','2021','in2023110400017','5'),</v>
      </c>
      <c r="CF103" t="str">
        <f t="shared" si="91"/>
        <v>('i2023110600101','2021','in2023110400018','5'),</v>
      </c>
      <c r="CG103" t="str">
        <f t="shared" si="92"/>
        <v>('i2023110600101','2021','in2023110400019','3'),</v>
      </c>
      <c r="CH103" t="str">
        <f t="shared" si="93"/>
        <v>('i2023110600101','2021','in2023110400020','4'),</v>
      </c>
      <c r="CI103" t="str">
        <f t="shared" si="94"/>
        <v>('i2023110600101','2021','in2023110400021','4'),</v>
      </c>
      <c r="CJ103" t="str">
        <f t="shared" si="95"/>
        <v>('i2023110600101','2021','in2023110400022','2'),</v>
      </c>
      <c r="CK103" t="str">
        <f t="shared" si="96"/>
        <v>('i2023110600101','2021','in2023110400023','2'),</v>
      </c>
      <c r="CL103" t="str">
        <f t="shared" si="97"/>
        <v>('i2023110600101','2021','in2023110400024','2'),</v>
      </c>
      <c r="CM103" t="str">
        <f t="shared" si="98"/>
        <v>('i2023110600101','2021','in2023110400025','2'),</v>
      </c>
      <c r="CN103" t="str">
        <f t="shared" si="99"/>
        <v>('i2023110600101','2021','in2023110400026','2'),</v>
      </c>
      <c r="CO103" t="str">
        <f t="shared" si="100"/>
        <v>('i2023110600101','2021','in2023110400027','2'),</v>
      </c>
      <c r="CP103" t="str">
        <f t="shared" si="101"/>
        <v>('i2023110600101','2021','in2023110400028','5'),</v>
      </c>
      <c r="CQ103" t="str">
        <f t="shared" si="102"/>
        <v>('i2023110600101','2021','in2023110400029','2'),</v>
      </c>
      <c r="CR103" t="str">
        <f t="shared" si="103"/>
        <v>('i2023110600101','2021','in2023110400030','2'),</v>
      </c>
      <c r="CS103" t="str">
        <f t="shared" si="104"/>
        <v>('i2023110600101','2021','in2023110400031','2'),</v>
      </c>
      <c r="CT103" t="str">
        <f t="shared" si="105"/>
        <v>('i2023110600101','2021','in2023110400032','5'),</v>
      </c>
      <c r="CU103" t="str">
        <f t="shared" si="106"/>
        <v>('i2023110600101','2021','in2023110400033','5'),</v>
      </c>
      <c r="CV103" t="str">
        <f t="shared" si="107"/>
        <v>('i2023110600101','2021','in2023110400034','4'),</v>
      </c>
      <c r="CW103" t="str">
        <f t="shared" si="108"/>
        <v>('i2023110600101','2021','in2023110400035','4'),</v>
      </c>
      <c r="CX103" t="str">
        <f t="shared" si="109"/>
        <v>('i2023110600101','2021','in2023110400036','5'),</v>
      </c>
      <c r="CY103" t="str">
        <f t="shared" si="110"/>
        <v>('i2023110600101','2021','in2023110400037','4'),</v>
      </c>
      <c r="CZ103" t="str">
        <f t="shared" si="111"/>
        <v>('i2023110600101','2021','in2023110400038','4'),</v>
      </c>
      <c r="DA103" t="str">
        <f t="shared" si="112"/>
        <v>('i2023110600101','2021','in2023110400039','3'),</v>
      </c>
      <c r="DB103" t="str">
        <f t="shared" si="113"/>
        <v>('i2023110600101','2021','in2023110400040','4'),</v>
      </c>
      <c r="DC103" t="str">
        <f t="shared" si="114"/>
        <v>('i2023110600101','2021','in2023110400041','5'),</v>
      </c>
      <c r="DD103" t="str">
        <f t="shared" si="115"/>
        <v>('i2023110600101','2021','in2023110400042','3'),</v>
      </c>
      <c r="DE103" t="str">
        <f t="shared" si="116"/>
        <v>('i2023110600101','2021','in2023110400043','5'),</v>
      </c>
      <c r="DF103" t="str">
        <f t="shared" si="117"/>
        <v>('i2023110600101','2021','in2023110400044','5'),</v>
      </c>
      <c r="DG103" t="str">
        <f t="shared" si="118"/>
        <v>('i2023110600101','2021','in2023110400045','5'),</v>
      </c>
      <c r="DH103" t="str">
        <f t="shared" si="119"/>
        <v>('i2023110600101','2021','in2023110400046','5'),</v>
      </c>
      <c r="DI103" t="str">
        <f t="shared" si="120"/>
        <v>('i2023110600101','2021','in2023110400047','5');</v>
      </c>
    </row>
    <row r="104" spans="1:113" x14ac:dyDescent="0.25">
      <c r="A104" s="4" t="str">
        <f>INDEX('instansi pusat'!$B$2:$C$623,MATCH(C104,'instansi pusat'!$D$2:$D$623,0),2)</f>
        <v>i2023110600102</v>
      </c>
      <c r="B104" s="4">
        <v>4017</v>
      </c>
      <c r="C104" s="4" t="s">
        <v>120</v>
      </c>
      <c r="D104">
        <v>2021</v>
      </c>
      <c r="E104" s="4">
        <v>1</v>
      </c>
      <c r="F104" s="4">
        <v>1</v>
      </c>
      <c r="G104" s="4">
        <v>4</v>
      </c>
      <c r="H104" s="4">
        <v>2</v>
      </c>
      <c r="I104" s="4">
        <v>1</v>
      </c>
      <c r="J104" s="4">
        <v>1</v>
      </c>
      <c r="K104" s="4">
        <v>1</v>
      </c>
      <c r="L104" s="4">
        <v>3</v>
      </c>
      <c r="M104" s="4">
        <v>1</v>
      </c>
      <c r="N104" s="4">
        <v>3</v>
      </c>
      <c r="O104" s="4">
        <v>1</v>
      </c>
      <c r="P104" s="4">
        <v>2</v>
      </c>
      <c r="Q104" s="4">
        <v>4</v>
      </c>
      <c r="R104" s="4">
        <v>1</v>
      </c>
      <c r="S104" s="4">
        <v>3</v>
      </c>
      <c r="T104" s="4">
        <v>3</v>
      </c>
      <c r="U104" s="4">
        <v>2</v>
      </c>
      <c r="V104" s="4">
        <v>3</v>
      </c>
      <c r="W104" s="4">
        <v>3</v>
      </c>
      <c r="X104" s="4">
        <v>3</v>
      </c>
      <c r="Y104" s="4">
        <v>1</v>
      </c>
      <c r="Z104" s="4">
        <v>1</v>
      </c>
      <c r="AA104" s="4">
        <v>1</v>
      </c>
      <c r="AB104" s="4">
        <v>1</v>
      </c>
      <c r="AC104" s="4">
        <v>2</v>
      </c>
      <c r="AD104" s="4">
        <v>1</v>
      </c>
      <c r="AE104" s="4">
        <v>1</v>
      </c>
      <c r="AF104" s="4">
        <v>1</v>
      </c>
      <c r="AG104" s="4">
        <v>1</v>
      </c>
      <c r="AH104" s="4">
        <v>1</v>
      </c>
      <c r="AI104" s="4">
        <v>1</v>
      </c>
      <c r="AJ104" s="4">
        <v>2</v>
      </c>
      <c r="AK104" s="4">
        <v>2</v>
      </c>
      <c r="AL104" s="4">
        <v>4</v>
      </c>
      <c r="AM104" s="4">
        <v>4</v>
      </c>
      <c r="AN104" s="4">
        <v>3</v>
      </c>
      <c r="AO104" s="4">
        <v>3</v>
      </c>
      <c r="AP104" s="4">
        <v>2</v>
      </c>
      <c r="AQ104" s="4">
        <v>3</v>
      </c>
      <c r="AR104" s="4">
        <v>3</v>
      </c>
      <c r="AS104" s="4">
        <v>3</v>
      </c>
      <c r="AT104" s="4">
        <v>3</v>
      </c>
      <c r="AU104" s="4">
        <v>4</v>
      </c>
      <c r="AV104" s="4">
        <v>4</v>
      </c>
      <c r="AW104" s="4">
        <v>3</v>
      </c>
      <c r="AX104" s="4">
        <v>5</v>
      </c>
      <c r="AY104" s="4">
        <v>5</v>
      </c>
      <c r="AZ104" s="3">
        <f t="shared" si="61"/>
        <v>1.8</v>
      </c>
      <c r="BA104" s="3">
        <f t="shared" si="62"/>
        <v>2</v>
      </c>
      <c r="BB104" s="3">
        <f t="shared" si="63"/>
        <v>2.75</v>
      </c>
      <c r="BC104" s="3">
        <f t="shared" si="64"/>
        <v>3</v>
      </c>
      <c r="BD104" s="3">
        <f t="shared" si="65"/>
        <v>1.125</v>
      </c>
      <c r="BE104" s="3">
        <f t="shared" si="66"/>
        <v>1</v>
      </c>
      <c r="BF104" s="3">
        <f t="shared" si="67"/>
        <v>2.9000000000000004</v>
      </c>
      <c r="BG104" s="3">
        <f t="shared" si="68"/>
        <v>4</v>
      </c>
      <c r="BH104" s="3">
        <f t="shared" si="69"/>
        <v>1.8</v>
      </c>
      <c r="BI104" s="3">
        <f t="shared" si="70"/>
        <v>2.5</v>
      </c>
      <c r="BJ104" s="3">
        <f t="shared" si="71"/>
        <v>1.0909090909090908</v>
      </c>
      <c r="BK104" s="3">
        <f t="shared" si="72"/>
        <v>3.3351648351648353</v>
      </c>
      <c r="BL104" s="3">
        <f t="shared" si="73"/>
        <v>2.5564999999999998</v>
      </c>
      <c r="BN104" t="s">
        <v>641</v>
      </c>
      <c r="BO104" t="str">
        <f t="shared" si="74"/>
        <v>('i2023110600102','2021','in2023110400001','1'),</v>
      </c>
      <c r="BP104" t="str">
        <f t="shared" si="75"/>
        <v>('i2023110600102','2021','in2023110400002','1'),</v>
      </c>
      <c r="BQ104" t="str">
        <f t="shared" si="76"/>
        <v>('i2023110600102','2021','in2023110400003','4'),</v>
      </c>
      <c r="BR104" t="str">
        <f t="shared" si="77"/>
        <v>('i2023110600102','2021','in2023110400004','2'),</v>
      </c>
      <c r="BS104" t="str">
        <f t="shared" si="78"/>
        <v>('i2023110600102','2021','in2023110400005','1'),</v>
      </c>
      <c r="BT104" t="str">
        <f t="shared" si="79"/>
        <v>('i2023110600102','2021','in2023110400006','1'),</v>
      </c>
      <c r="BU104" t="str">
        <f t="shared" si="80"/>
        <v>('i2023110600102','2021','in2023110400007','1'),</v>
      </c>
      <c r="BV104" t="str">
        <f t="shared" si="81"/>
        <v>('i2023110600102','2021','in2023110400008','3'),</v>
      </c>
      <c r="BW104" t="str">
        <f t="shared" si="82"/>
        <v>('i2023110600102','2021','in2023110400009','1'),</v>
      </c>
      <c r="BX104" t="str">
        <f t="shared" si="83"/>
        <v>('i2023110600102','2021','in2023110400010','3'),</v>
      </c>
      <c r="BY104" t="str">
        <f t="shared" si="84"/>
        <v>('i2023110600102','2021','in2023110400011','1'),</v>
      </c>
      <c r="BZ104" t="str">
        <f t="shared" si="85"/>
        <v>('i2023110600102','2021','in2023110400012','2'),</v>
      </c>
      <c r="CA104" t="str">
        <f t="shared" si="86"/>
        <v>('i2023110600102','2021','in2023110400013','4'),</v>
      </c>
      <c r="CB104" t="str">
        <f t="shared" si="87"/>
        <v>('i2023110600102','2021','in2023110400014','1'),</v>
      </c>
      <c r="CC104" t="str">
        <f t="shared" si="88"/>
        <v>('i2023110600102','2021','in2023110400015','3'),</v>
      </c>
      <c r="CD104" t="str">
        <f t="shared" si="89"/>
        <v>('i2023110600102','2021','in2023110400016','3'),</v>
      </c>
      <c r="CE104" t="str">
        <f t="shared" si="90"/>
        <v>('i2023110600102','2021','in2023110400017','2'),</v>
      </c>
      <c r="CF104" t="str">
        <f t="shared" si="91"/>
        <v>('i2023110600102','2021','in2023110400018','3'),</v>
      </c>
      <c r="CG104" t="str">
        <f t="shared" si="92"/>
        <v>('i2023110600102','2021','in2023110400019','3'),</v>
      </c>
      <c r="CH104" t="str">
        <f t="shared" si="93"/>
        <v>('i2023110600102','2021','in2023110400020','3'),</v>
      </c>
      <c r="CI104" t="str">
        <f t="shared" si="94"/>
        <v>('i2023110600102','2021','in2023110400021','1'),</v>
      </c>
      <c r="CJ104" t="str">
        <f t="shared" si="95"/>
        <v>('i2023110600102','2021','in2023110400022','1'),</v>
      </c>
      <c r="CK104" t="str">
        <f t="shared" si="96"/>
        <v>('i2023110600102','2021','in2023110400023','1'),</v>
      </c>
      <c r="CL104" t="str">
        <f t="shared" si="97"/>
        <v>('i2023110600102','2021','in2023110400024','1'),</v>
      </c>
      <c r="CM104" t="str">
        <f t="shared" si="98"/>
        <v>('i2023110600102','2021','in2023110400025','2'),</v>
      </c>
      <c r="CN104" t="str">
        <f t="shared" si="99"/>
        <v>('i2023110600102','2021','in2023110400026','1'),</v>
      </c>
      <c r="CO104" t="str">
        <f t="shared" si="100"/>
        <v>('i2023110600102','2021','in2023110400027','1'),</v>
      </c>
      <c r="CP104" t="str">
        <f t="shared" si="101"/>
        <v>('i2023110600102','2021','in2023110400028','1'),</v>
      </c>
      <c r="CQ104" t="str">
        <f t="shared" si="102"/>
        <v>('i2023110600102','2021','in2023110400029','1'),</v>
      </c>
      <c r="CR104" t="str">
        <f t="shared" si="103"/>
        <v>('i2023110600102','2021','in2023110400030','1'),</v>
      </c>
      <c r="CS104" t="str">
        <f t="shared" si="104"/>
        <v>('i2023110600102','2021','in2023110400031','1'),</v>
      </c>
      <c r="CT104" t="str">
        <f t="shared" si="105"/>
        <v>('i2023110600102','2021','in2023110400032','2'),</v>
      </c>
      <c r="CU104" t="str">
        <f t="shared" si="106"/>
        <v>('i2023110600102','2021','in2023110400033','2'),</v>
      </c>
      <c r="CV104" t="str">
        <f t="shared" si="107"/>
        <v>('i2023110600102','2021','in2023110400034','4'),</v>
      </c>
      <c r="CW104" t="str">
        <f t="shared" si="108"/>
        <v>('i2023110600102','2021','in2023110400035','4'),</v>
      </c>
      <c r="CX104" t="str">
        <f t="shared" si="109"/>
        <v>('i2023110600102','2021','in2023110400036','3'),</v>
      </c>
      <c r="CY104" t="str">
        <f t="shared" si="110"/>
        <v>('i2023110600102','2021','in2023110400037','3'),</v>
      </c>
      <c r="CZ104" t="str">
        <f t="shared" si="111"/>
        <v>('i2023110600102','2021','in2023110400038','2'),</v>
      </c>
      <c r="DA104" t="str">
        <f t="shared" si="112"/>
        <v>('i2023110600102','2021','in2023110400039','3'),</v>
      </c>
      <c r="DB104" t="str">
        <f t="shared" si="113"/>
        <v>('i2023110600102','2021','in2023110400040','3'),</v>
      </c>
      <c r="DC104" t="str">
        <f t="shared" si="114"/>
        <v>('i2023110600102','2021','in2023110400041','3'),</v>
      </c>
      <c r="DD104" t="str">
        <f t="shared" si="115"/>
        <v>('i2023110600102','2021','in2023110400042','3'),</v>
      </c>
      <c r="DE104" t="str">
        <f t="shared" si="116"/>
        <v>('i2023110600102','2021','in2023110400043','4'),</v>
      </c>
      <c r="DF104" t="str">
        <f t="shared" si="117"/>
        <v>('i2023110600102','2021','in2023110400044','4'),</v>
      </c>
      <c r="DG104" t="str">
        <f t="shared" si="118"/>
        <v>('i2023110600102','2021','in2023110400045','3'),</v>
      </c>
      <c r="DH104" t="str">
        <f t="shared" si="119"/>
        <v>('i2023110600102','2021','in2023110400046','5'),</v>
      </c>
      <c r="DI104" t="str">
        <f t="shared" si="120"/>
        <v>('i2023110600102','2021','in2023110400047','5');</v>
      </c>
    </row>
    <row r="105" spans="1:113" x14ac:dyDescent="0.25">
      <c r="A105" s="4" t="str">
        <f>INDEX('instansi pusat'!$B$2:$C$623,MATCH(C105,'instansi pusat'!$D$2:$D$623,0),2)</f>
        <v>i2023110600103</v>
      </c>
      <c r="B105" s="4">
        <v>4018</v>
      </c>
      <c r="C105" s="4" t="s">
        <v>161</v>
      </c>
      <c r="D105">
        <v>2021</v>
      </c>
      <c r="E105" s="4">
        <v>5</v>
      </c>
      <c r="F105" s="4">
        <v>5</v>
      </c>
      <c r="G105" s="4">
        <v>4</v>
      </c>
      <c r="H105" s="4">
        <v>5</v>
      </c>
      <c r="I105" s="4">
        <v>5</v>
      </c>
      <c r="J105" s="4">
        <v>5</v>
      </c>
      <c r="K105" s="4">
        <v>5</v>
      </c>
      <c r="L105" s="4">
        <v>5</v>
      </c>
      <c r="M105" s="4">
        <v>5</v>
      </c>
      <c r="N105" s="4">
        <v>5</v>
      </c>
      <c r="O105" s="4">
        <v>2</v>
      </c>
      <c r="P105" s="4">
        <v>2</v>
      </c>
      <c r="Q105" s="4">
        <v>3</v>
      </c>
      <c r="R105" s="4">
        <v>3</v>
      </c>
      <c r="S105" s="4">
        <v>1</v>
      </c>
      <c r="T105" s="4">
        <v>3</v>
      </c>
      <c r="U105" s="4">
        <v>3</v>
      </c>
      <c r="V105" s="4">
        <v>3</v>
      </c>
      <c r="W105" s="4">
        <v>3</v>
      </c>
      <c r="X105" s="4">
        <v>4</v>
      </c>
      <c r="Y105" s="4">
        <v>1</v>
      </c>
      <c r="Z105" s="4">
        <v>1</v>
      </c>
      <c r="AA105" s="4">
        <v>1</v>
      </c>
      <c r="AB105" s="4">
        <v>1</v>
      </c>
      <c r="AC105" s="4">
        <v>1</v>
      </c>
      <c r="AD105" s="4">
        <v>1</v>
      </c>
      <c r="AE105" s="4">
        <v>1</v>
      </c>
      <c r="AF105" s="4">
        <v>2</v>
      </c>
      <c r="AG105" s="4">
        <v>1</v>
      </c>
      <c r="AH105" s="4">
        <v>2</v>
      </c>
      <c r="AI105" s="4">
        <v>2</v>
      </c>
      <c r="AJ105" s="4">
        <v>4</v>
      </c>
      <c r="AK105" s="4">
        <v>4</v>
      </c>
      <c r="AL105" s="4">
        <v>4</v>
      </c>
      <c r="AM105" s="4">
        <v>4</v>
      </c>
      <c r="AN105" s="4">
        <v>3</v>
      </c>
      <c r="AO105" s="4">
        <v>4</v>
      </c>
      <c r="AP105" s="4">
        <v>3</v>
      </c>
      <c r="AQ105" s="4">
        <v>3</v>
      </c>
      <c r="AR105" s="4">
        <v>3</v>
      </c>
      <c r="AS105" s="4">
        <v>3</v>
      </c>
      <c r="AT105" s="4">
        <v>4</v>
      </c>
      <c r="AU105" s="4">
        <v>3</v>
      </c>
      <c r="AV105" s="4">
        <v>2</v>
      </c>
      <c r="AW105" s="4">
        <v>4</v>
      </c>
      <c r="AX105" s="4">
        <v>3</v>
      </c>
      <c r="AY105" s="4">
        <v>3</v>
      </c>
      <c r="AZ105" s="3">
        <f t="shared" si="61"/>
        <v>4.9000000000000004</v>
      </c>
      <c r="BA105" s="3">
        <f t="shared" si="62"/>
        <v>2.5</v>
      </c>
      <c r="BB105" s="3">
        <f t="shared" si="63"/>
        <v>2.5</v>
      </c>
      <c r="BC105" s="3">
        <f t="shared" si="64"/>
        <v>3.5</v>
      </c>
      <c r="BD105" s="3">
        <f t="shared" si="65"/>
        <v>1.125</v>
      </c>
      <c r="BE105" s="3">
        <f t="shared" si="66"/>
        <v>1.6666666666666665</v>
      </c>
      <c r="BF105" s="3">
        <f t="shared" si="67"/>
        <v>3.5</v>
      </c>
      <c r="BG105" s="3">
        <f t="shared" si="68"/>
        <v>3.1666666666666665</v>
      </c>
      <c r="BH105" s="3">
        <f t="shared" si="69"/>
        <v>4.9000000000000004</v>
      </c>
      <c r="BI105" s="3">
        <f t="shared" si="70"/>
        <v>2.7</v>
      </c>
      <c r="BJ105" s="3">
        <f t="shared" si="71"/>
        <v>1.2727272727272727</v>
      </c>
      <c r="BK105" s="3">
        <f t="shared" si="72"/>
        <v>3.3681318681318682</v>
      </c>
      <c r="BL105" s="3">
        <f t="shared" si="73"/>
        <v>3.0545</v>
      </c>
      <c r="BN105" t="s">
        <v>641</v>
      </c>
      <c r="BO105" t="str">
        <f t="shared" si="74"/>
        <v>('i2023110600103','2021','in2023110400001','5'),</v>
      </c>
      <c r="BP105" t="str">
        <f t="shared" si="75"/>
        <v>('i2023110600103','2021','in2023110400002','5'),</v>
      </c>
      <c r="BQ105" t="str">
        <f t="shared" si="76"/>
        <v>('i2023110600103','2021','in2023110400003','4'),</v>
      </c>
      <c r="BR105" t="str">
        <f t="shared" si="77"/>
        <v>('i2023110600103','2021','in2023110400004','5'),</v>
      </c>
      <c r="BS105" t="str">
        <f t="shared" si="78"/>
        <v>('i2023110600103','2021','in2023110400005','5'),</v>
      </c>
      <c r="BT105" t="str">
        <f t="shared" si="79"/>
        <v>('i2023110600103','2021','in2023110400006','5'),</v>
      </c>
      <c r="BU105" t="str">
        <f t="shared" si="80"/>
        <v>('i2023110600103','2021','in2023110400007','5'),</v>
      </c>
      <c r="BV105" t="str">
        <f t="shared" si="81"/>
        <v>('i2023110600103','2021','in2023110400008','5'),</v>
      </c>
      <c r="BW105" t="str">
        <f t="shared" si="82"/>
        <v>('i2023110600103','2021','in2023110400009','5'),</v>
      </c>
      <c r="BX105" t="str">
        <f t="shared" si="83"/>
        <v>('i2023110600103','2021','in2023110400010','5'),</v>
      </c>
      <c r="BY105" t="str">
        <f t="shared" si="84"/>
        <v>('i2023110600103','2021','in2023110400011','2'),</v>
      </c>
      <c r="BZ105" t="str">
        <f t="shared" si="85"/>
        <v>('i2023110600103','2021','in2023110400012','2'),</v>
      </c>
      <c r="CA105" t="str">
        <f t="shared" si="86"/>
        <v>('i2023110600103','2021','in2023110400013','3'),</v>
      </c>
      <c r="CB105" t="str">
        <f t="shared" si="87"/>
        <v>('i2023110600103','2021','in2023110400014','3'),</v>
      </c>
      <c r="CC105" t="str">
        <f t="shared" si="88"/>
        <v>('i2023110600103','2021','in2023110400015','1'),</v>
      </c>
      <c r="CD105" t="str">
        <f t="shared" si="89"/>
        <v>('i2023110600103','2021','in2023110400016','3'),</v>
      </c>
      <c r="CE105" t="str">
        <f t="shared" si="90"/>
        <v>('i2023110600103','2021','in2023110400017','3'),</v>
      </c>
      <c r="CF105" t="str">
        <f t="shared" si="91"/>
        <v>('i2023110600103','2021','in2023110400018','3'),</v>
      </c>
      <c r="CG105" t="str">
        <f t="shared" si="92"/>
        <v>('i2023110600103','2021','in2023110400019','3'),</v>
      </c>
      <c r="CH105" t="str">
        <f t="shared" si="93"/>
        <v>('i2023110600103','2021','in2023110400020','4'),</v>
      </c>
      <c r="CI105" t="str">
        <f t="shared" si="94"/>
        <v>('i2023110600103','2021','in2023110400021','1'),</v>
      </c>
      <c r="CJ105" t="str">
        <f t="shared" si="95"/>
        <v>('i2023110600103','2021','in2023110400022','1'),</v>
      </c>
      <c r="CK105" t="str">
        <f t="shared" si="96"/>
        <v>('i2023110600103','2021','in2023110400023','1'),</v>
      </c>
      <c r="CL105" t="str">
        <f t="shared" si="97"/>
        <v>('i2023110600103','2021','in2023110400024','1'),</v>
      </c>
      <c r="CM105" t="str">
        <f t="shared" si="98"/>
        <v>('i2023110600103','2021','in2023110400025','1'),</v>
      </c>
      <c r="CN105" t="str">
        <f t="shared" si="99"/>
        <v>('i2023110600103','2021','in2023110400026','1'),</v>
      </c>
      <c r="CO105" t="str">
        <f t="shared" si="100"/>
        <v>('i2023110600103','2021','in2023110400027','1'),</v>
      </c>
      <c r="CP105" t="str">
        <f t="shared" si="101"/>
        <v>('i2023110600103','2021','in2023110400028','2'),</v>
      </c>
      <c r="CQ105" t="str">
        <f t="shared" si="102"/>
        <v>('i2023110600103','2021','in2023110400029','1'),</v>
      </c>
      <c r="CR105" t="str">
        <f t="shared" si="103"/>
        <v>('i2023110600103','2021','in2023110400030','2'),</v>
      </c>
      <c r="CS105" t="str">
        <f t="shared" si="104"/>
        <v>('i2023110600103','2021','in2023110400031','2'),</v>
      </c>
      <c r="CT105" t="str">
        <f t="shared" si="105"/>
        <v>('i2023110600103','2021','in2023110400032','4'),</v>
      </c>
      <c r="CU105" t="str">
        <f t="shared" si="106"/>
        <v>('i2023110600103','2021','in2023110400033','4'),</v>
      </c>
      <c r="CV105" t="str">
        <f t="shared" si="107"/>
        <v>('i2023110600103','2021','in2023110400034','4'),</v>
      </c>
      <c r="CW105" t="str">
        <f t="shared" si="108"/>
        <v>('i2023110600103','2021','in2023110400035','4'),</v>
      </c>
      <c r="CX105" t="str">
        <f t="shared" si="109"/>
        <v>('i2023110600103','2021','in2023110400036','3'),</v>
      </c>
      <c r="CY105" t="str">
        <f t="shared" si="110"/>
        <v>('i2023110600103','2021','in2023110400037','4'),</v>
      </c>
      <c r="CZ105" t="str">
        <f t="shared" si="111"/>
        <v>('i2023110600103','2021','in2023110400038','3'),</v>
      </c>
      <c r="DA105" t="str">
        <f t="shared" si="112"/>
        <v>('i2023110600103','2021','in2023110400039','3'),</v>
      </c>
      <c r="DB105" t="str">
        <f t="shared" si="113"/>
        <v>('i2023110600103','2021','in2023110400040','3'),</v>
      </c>
      <c r="DC105" t="str">
        <f t="shared" si="114"/>
        <v>('i2023110600103','2021','in2023110400041','3'),</v>
      </c>
      <c r="DD105" t="str">
        <f t="shared" si="115"/>
        <v>('i2023110600103','2021','in2023110400042','4'),</v>
      </c>
      <c r="DE105" t="str">
        <f t="shared" si="116"/>
        <v>('i2023110600103','2021','in2023110400043','3'),</v>
      </c>
      <c r="DF105" t="str">
        <f t="shared" si="117"/>
        <v>('i2023110600103','2021','in2023110400044','2'),</v>
      </c>
      <c r="DG105" t="str">
        <f t="shared" si="118"/>
        <v>('i2023110600103','2021','in2023110400045','4'),</v>
      </c>
      <c r="DH105" t="str">
        <f t="shared" si="119"/>
        <v>('i2023110600103','2021','in2023110400046','3'),</v>
      </c>
      <c r="DI105" t="str">
        <f t="shared" si="120"/>
        <v>('i2023110600103','2021','in2023110400047','3');</v>
      </c>
    </row>
    <row r="106" spans="1:113" x14ac:dyDescent="0.25">
      <c r="A106" s="4" t="str">
        <f>INDEX('instansi pusat'!$B$2:$C$623,MATCH(C106,'instansi pusat'!$D$2:$D$623,0),2)</f>
        <v>i2023110600104</v>
      </c>
      <c r="B106" s="4">
        <v>4019</v>
      </c>
      <c r="C106" s="4" t="s">
        <v>648</v>
      </c>
      <c r="D106">
        <v>2021</v>
      </c>
      <c r="E106" s="4">
        <v>2</v>
      </c>
      <c r="F106" s="4">
        <v>2</v>
      </c>
      <c r="G106" s="4">
        <v>3</v>
      </c>
      <c r="H106" s="4">
        <v>1</v>
      </c>
      <c r="I106" s="4">
        <v>3</v>
      </c>
      <c r="J106" s="4">
        <v>3</v>
      </c>
      <c r="K106" s="4">
        <v>3</v>
      </c>
      <c r="L106" s="4">
        <v>2</v>
      </c>
      <c r="M106" s="4">
        <v>2</v>
      </c>
      <c r="N106" s="4">
        <v>3</v>
      </c>
      <c r="O106" s="4">
        <v>2</v>
      </c>
      <c r="P106" s="4">
        <v>2</v>
      </c>
      <c r="Q106" s="4">
        <v>3</v>
      </c>
      <c r="R106" s="4">
        <v>2</v>
      </c>
      <c r="S106" s="4">
        <v>1</v>
      </c>
      <c r="T106" s="4">
        <v>3</v>
      </c>
      <c r="U106" s="4">
        <v>4</v>
      </c>
      <c r="V106" s="4">
        <v>2</v>
      </c>
      <c r="W106" s="4">
        <v>2</v>
      </c>
      <c r="X106" s="4">
        <v>3</v>
      </c>
      <c r="Y106" s="4">
        <v>2</v>
      </c>
      <c r="Z106" s="4">
        <v>2</v>
      </c>
      <c r="AA106" s="4">
        <v>2</v>
      </c>
      <c r="AB106" s="4">
        <v>1</v>
      </c>
      <c r="AC106" s="4">
        <v>1</v>
      </c>
      <c r="AD106" s="4">
        <v>1</v>
      </c>
      <c r="AE106" s="4">
        <v>1</v>
      </c>
      <c r="AF106" s="4">
        <v>3</v>
      </c>
      <c r="AG106" s="4">
        <v>2</v>
      </c>
      <c r="AH106" s="4">
        <v>1</v>
      </c>
      <c r="AI106" s="4">
        <v>4</v>
      </c>
      <c r="AJ106" s="4">
        <v>5</v>
      </c>
      <c r="AK106" s="4">
        <v>5</v>
      </c>
      <c r="AL106" s="4">
        <v>5</v>
      </c>
      <c r="AM106" s="4">
        <v>4</v>
      </c>
      <c r="AN106" s="4">
        <v>5</v>
      </c>
      <c r="AO106" s="4">
        <v>4</v>
      </c>
      <c r="AP106" s="4">
        <v>3</v>
      </c>
      <c r="AQ106" s="4">
        <v>1</v>
      </c>
      <c r="AR106" s="4">
        <v>3</v>
      </c>
      <c r="AS106" s="4">
        <v>3</v>
      </c>
      <c r="AT106" s="4">
        <v>4</v>
      </c>
      <c r="AU106" s="4">
        <v>3</v>
      </c>
      <c r="AV106" s="4">
        <v>4</v>
      </c>
      <c r="AW106" s="4">
        <v>4</v>
      </c>
      <c r="AX106" s="4">
        <v>4</v>
      </c>
      <c r="AY106" s="4">
        <v>4</v>
      </c>
      <c r="AZ106" s="3">
        <f t="shared" si="61"/>
        <v>2.4000000000000004</v>
      </c>
      <c r="BA106" s="3">
        <f t="shared" si="62"/>
        <v>2.25</v>
      </c>
      <c r="BB106" s="3">
        <f t="shared" si="63"/>
        <v>2.5</v>
      </c>
      <c r="BC106" s="3">
        <f t="shared" si="64"/>
        <v>2.5</v>
      </c>
      <c r="BD106" s="3">
        <f t="shared" si="65"/>
        <v>1.625</v>
      </c>
      <c r="BE106" s="3">
        <f t="shared" si="66"/>
        <v>2.333333333333333</v>
      </c>
      <c r="BF106" s="3">
        <f t="shared" si="67"/>
        <v>3.8000000000000003</v>
      </c>
      <c r="BG106" s="3">
        <f t="shared" si="68"/>
        <v>3.833333333333333</v>
      </c>
      <c r="BH106" s="3">
        <f t="shared" si="69"/>
        <v>2.4000000000000004</v>
      </c>
      <c r="BI106" s="3">
        <f t="shared" si="70"/>
        <v>2.4</v>
      </c>
      <c r="BJ106" s="3">
        <f t="shared" si="71"/>
        <v>1.8181818181818181</v>
      </c>
      <c r="BK106" s="3">
        <f t="shared" si="72"/>
        <v>3.813186813186813</v>
      </c>
      <c r="BL106" s="3">
        <f t="shared" si="73"/>
        <v>2.9470000000000001</v>
      </c>
      <c r="BN106" t="s">
        <v>641</v>
      </c>
      <c r="BO106" t="str">
        <f t="shared" si="74"/>
        <v>('i2023110600104','2021','in2023110400001','2'),</v>
      </c>
      <c r="BP106" t="str">
        <f t="shared" si="75"/>
        <v>('i2023110600104','2021','in2023110400002','2'),</v>
      </c>
      <c r="BQ106" t="str">
        <f t="shared" si="76"/>
        <v>('i2023110600104','2021','in2023110400003','3'),</v>
      </c>
      <c r="BR106" t="str">
        <f t="shared" si="77"/>
        <v>('i2023110600104','2021','in2023110400004','1'),</v>
      </c>
      <c r="BS106" t="str">
        <f t="shared" si="78"/>
        <v>('i2023110600104','2021','in2023110400005','3'),</v>
      </c>
      <c r="BT106" t="str">
        <f t="shared" si="79"/>
        <v>('i2023110600104','2021','in2023110400006','3'),</v>
      </c>
      <c r="BU106" t="str">
        <f t="shared" si="80"/>
        <v>('i2023110600104','2021','in2023110400007','3'),</v>
      </c>
      <c r="BV106" t="str">
        <f t="shared" si="81"/>
        <v>('i2023110600104','2021','in2023110400008','2'),</v>
      </c>
      <c r="BW106" t="str">
        <f t="shared" si="82"/>
        <v>('i2023110600104','2021','in2023110400009','2'),</v>
      </c>
      <c r="BX106" t="str">
        <f t="shared" si="83"/>
        <v>('i2023110600104','2021','in2023110400010','3'),</v>
      </c>
      <c r="BY106" t="str">
        <f t="shared" si="84"/>
        <v>('i2023110600104','2021','in2023110400011','2'),</v>
      </c>
      <c r="BZ106" t="str">
        <f t="shared" si="85"/>
        <v>('i2023110600104','2021','in2023110400012','2'),</v>
      </c>
      <c r="CA106" t="str">
        <f t="shared" si="86"/>
        <v>('i2023110600104','2021','in2023110400013','3'),</v>
      </c>
      <c r="CB106" t="str">
        <f t="shared" si="87"/>
        <v>('i2023110600104','2021','in2023110400014','2'),</v>
      </c>
      <c r="CC106" t="str">
        <f t="shared" si="88"/>
        <v>('i2023110600104','2021','in2023110400015','1'),</v>
      </c>
      <c r="CD106" t="str">
        <f t="shared" si="89"/>
        <v>('i2023110600104','2021','in2023110400016','3'),</v>
      </c>
      <c r="CE106" t="str">
        <f t="shared" si="90"/>
        <v>('i2023110600104','2021','in2023110400017','4'),</v>
      </c>
      <c r="CF106" t="str">
        <f t="shared" si="91"/>
        <v>('i2023110600104','2021','in2023110400018','2'),</v>
      </c>
      <c r="CG106" t="str">
        <f t="shared" si="92"/>
        <v>('i2023110600104','2021','in2023110400019','2'),</v>
      </c>
      <c r="CH106" t="str">
        <f t="shared" si="93"/>
        <v>('i2023110600104','2021','in2023110400020','3'),</v>
      </c>
      <c r="CI106" t="str">
        <f t="shared" si="94"/>
        <v>('i2023110600104','2021','in2023110400021','2'),</v>
      </c>
      <c r="CJ106" t="str">
        <f t="shared" si="95"/>
        <v>('i2023110600104','2021','in2023110400022','2'),</v>
      </c>
      <c r="CK106" t="str">
        <f t="shared" si="96"/>
        <v>('i2023110600104','2021','in2023110400023','2'),</v>
      </c>
      <c r="CL106" t="str">
        <f t="shared" si="97"/>
        <v>('i2023110600104','2021','in2023110400024','1'),</v>
      </c>
      <c r="CM106" t="str">
        <f t="shared" si="98"/>
        <v>('i2023110600104','2021','in2023110400025','1'),</v>
      </c>
      <c r="CN106" t="str">
        <f t="shared" si="99"/>
        <v>('i2023110600104','2021','in2023110400026','1'),</v>
      </c>
      <c r="CO106" t="str">
        <f t="shared" si="100"/>
        <v>('i2023110600104','2021','in2023110400027','1'),</v>
      </c>
      <c r="CP106" t="str">
        <f t="shared" si="101"/>
        <v>('i2023110600104','2021','in2023110400028','3'),</v>
      </c>
      <c r="CQ106" t="str">
        <f t="shared" si="102"/>
        <v>('i2023110600104','2021','in2023110400029','2'),</v>
      </c>
      <c r="CR106" t="str">
        <f t="shared" si="103"/>
        <v>('i2023110600104','2021','in2023110400030','1'),</v>
      </c>
      <c r="CS106" t="str">
        <f t="shared" si="104"/>
        <v>('i2023110600104','2021','in2023110400031','4'),</v>
      </c>
      <c r="CT106" t="str">
        <f t="shared" si="105"/>
        <v>('i2023110600104','2021','in2023110400032','5'),</v>
      </c>
      <c r="CU106" t="str">
        <f t="shared" si="106"/>
        <v>('i2023110600104','2021','in2023110400033','5'),</v>
      </c>
      <c r="CV106" t="str">
        <f t="shared" si="107"/>
        <v>('i2023110600104','2021','in2023110400034','5'),</v>
      </c>
      <c r="CW106" t="str">
        <f t="shared" si="108"/>
        <v>('i2023110600104','2021','in2023110400035','4'),</v>
      </c>
      <c r="CX106" t="str">
        <f t="shared" si="109"/>
        <v>('i2023110600104','2021','in2023110400036','5'),</v>
      </c>
      <c r="CY106" t="str">
        <f t="shared" si="110"/>
        <v>('i2023110600104','2021','in2023110400037','4'),</v>
      </c>
      <c r="CZ106" t="str">
        <f t="shared" si="111"/>
        <v>('i2023110600104','2021','in2023110400038','3'),</v>
      </c>
      <c r="DA106" t="str">
        <f t="shared" si="112"/>
        <v>('i2023110600104','2021','in2023110400039','1'),</v>
      </c>
      <c r="DB106" t="str">
        <f t="shared" si="113"/>
        <v>('i2023110600104','2021','in2023110400040','3'),</v>
      </c>
      <c r="DC106" t="str">
        <f t="shared" si="114"/>
        <v>('i2023110600104','2021','in2023110400041','3'),</v>
      </c>
      <c r="DD106" t="str">
        <f t="shared" si="115"/>
        <v>('i2023110600104','2021','in2023110400042','4'),</v>
      </c>
      <c r="DE106" t="str">
        <f t="shared" si="116"/>
        <v>('i2023110600104','2021','in2023110400043','3'),</v>
      </c>
      <c r="DF106" t="str">
        <f t="shared" si="117"/>
        <v>('i2023110600104','2021','in2023110400044','4'),</v>
      </c>
      <c r="DG106" t="str">
        <f t="shared" si="118"/>
        <v>('i2023110600104','2021','in2023110400045','4'),</v>
      </c>
      <c r="DH106" t="str">
        <f t="shared" si="119"/>
        <v>('i2023110600104','2021','in2023110400046','4'),</v>
      </c>
      <c r="DI106" t="str">
        <f t="shared" si="120"/>
        <v>('i2023110600104','2021','in2023110400047','4');</v>
      </c>
    </row>
    <row r="107" spans="1:113" x14ac:dyDescent="0.25">
      <c r="A107" s="4" t="str">
        <f>INDEX('instansi pusat'!$B$2:$C$623,MATCH(C107,'instansi pusat'!$D$2:$D$623,0),2)</f>
        <v>i2023110600105</v>
      </c>
      <c r="B107" s="4">
        <v>4020</v>
      </c>
      <c r="C107" s="4" t="s">
        <v>162</v>
      </c>
      <c r="D107">
        <v>2021</v>
      </c>
      <c r="E107" s="4">
        <v>4</v>
      </c>
      <c r="F107" s="4">
        <v>4</v>
      </c>
      <c r="G107" s="4">
        <v>3</v>
      </c>
      <c r="H107" s="4">
        <v>3</v>
      </c>
      <c r="I107" s="4">
        <v>3</v>
      </c>
      <c r="J107" s="4">
        <v>3</v>
      </c>
      <c r="K107" s="4">
        <v>3</v>
      </c>
      <c r="L107" s="4">
        <v>2</v>
      </c>
      <c r="M107" s="4">
        <v>3</v>
      </c>
      <c r="N107" s="4">
        <v>4</v>
      </c>
      <c r="O107" s="4">
        <v>2</v>
      </c>
      <c r="P107" s="4">
        <v>2</v>
      </c>
      <c r="Q107" s="4">
        <v>2</v>
      </c>
      <c r="R107" s="4">
        <v>3</v>
      </c>
      <c r="S107" s="4">
        <v>3</v>
      </c>
      <c r="T107" s="4">
        <v>3</v>
      </c>
      <c r="U107" s="4">
        <v>3</v>
      </c>
      <c r="V107" s="4">
        <v>3</v>
      </c>
      <c r="W107" s="4">
        <v>1</v>
      </c>
      <c r="X107" s="4">
        <v>1</v>
      </c>
      <c r="Y107" s="4">
        <v>1</v>
      </c>
      <c r="Z107" s="4">
        <v>1</v>
      </c>
      <c r="AA107" s="4">
        <v>1</v>
      </c>
      <c r="AB107" s="4">
        <v>1</v>
      </c>
      <c r="AC107" s="4">
        <v>1</v>
      </c>
      <c r="AD107" s="4">
        <v>1</v>
      </c>
      <c r="AE107" s="4">
        <v>1</v>
      </c>
      <c r="AF107" s="4">
        <v>1</v>
      </c>
      <c r="AG107" s="4">
        <v>1</v>
      </c>
      <c r="AH107" s="4">
        <v>1</v>
      </c>
      <c r="AI107" s="4">
        <v>1</v>
      </c>
      <c r="AJ107" s="4">
        <v>3</v>
      </c>
      <c r="AK107" s="4">
        <v>3</v>
      </c>
      <c r="AL107" s="4">
        <v>4</v>
      </c>
      <c r="AM107" s="4">
        <v>4</v>
      </c>
      <c r="AN107" s="4">
        <v>4</v>
      </c>
      <c r="AO107" s="4">
        <v>3</v>
      </c>
      <c r="AP107" s="4">
        <v>4</v>
      </c>
      <c r="AQ107" s="4">
        <v>3</v>
      </c>
      <c r="AR107" s="4">
        <v>3</v>
      </c>
      <c r="AS107" s="4">
        <v>4</v>
      </c>
      <c r="AT107" s="4">
        <v>4</v>
      </c>
      <c r="AU107" s="4">
        <v>3</v>
      </c>
      <c r="AV107" s="4">
        <v>4</v>
      </c>
      <c r="AW107" s="4">
        <v>4</v>
      </c>
      <c r="AX107" s="4">
        <v>4</v>
      </c>
      <c r="AY107" s="4">
        <v>4</v>
      </c>
      <c r="AZ107" s="3">
        <f t="shared" si="61"/>
        <v>3.2</v>
      </c>
      <c r="BA107" s="3">
        <f t="shared" si="62"/>
        <v>2.25</v>
      </c>
      <c r="BB107" s="3">
        <f t="shared" si="63"/>
        <v>3</v>
      </c>
      <c r="BC107" s="3">
        <f t="shared" si="64"/>
        <v>1</v>
      </c>
      <c r="BD107" s="3">
        <f t="shared" si="65"/>
        <v>1</v>
      </c>
      <c r="BE107" s="3">
        <f t="shared" si="66"/>
        <v>1</v>
      </c>
      <c r="BF107" s="3">
        <f t="shared" si="67"/>
        <v>3.5</v>
      </c>
      <c r="BG107" s="3">
        <f t="shared" si="68"/>
        <v>3.833333333333333</v>
      </c>
      <c r="BH107" s="3">
        <f t="shared" si="69"/>
        <v>3.2</v>
      </c>
      <c r="BI107" s="3">
        <f t="shared" si="70"/>
        <v>2.3000000000000003</v>
      </c>
      <c r="BJ107" s="3">
        <f t="shared" si="71"/>
        <v>1</v>
      </c>
      <c r="BK107" s="3">
        <f t="shared" si="72"/>
        <v>3.6318681318681314</v>
      </c>
      <c r="BL107" s="3">
        <f t="shared" si="73"/>
        <v>2.8085</v>
      </c>
      <c r="BN107" t="s">
        <v>641</v>
      </c>
      <c r="BO107" t="str">
        <f t="shared" si="74"/>
        <v>('i2023110600105','2021','in2023110400001','4'),</v>
      </c>
      <c r="BP107" t="str">
        <f t="shared" si="75"/>
        <v>('i2023110600105','2021','in2023110400002','4'),</v>
      </c>
      <c r="BQ107" t="str">
        <f t="shared" si="76"/>
        <v>('i2023110600105','2021','in2023110400003','3'),</v>
      </c>
      <c r="BR107" t="str">
        <f t="shared" si="77"/>
        <v>('i2023110600105','2021','in2023110400004','3'),</v>
      </c>
      <c r="BS107" t="str">
        <f t="shared" si="78"/>
        <v>('i2023110600105','2021','in2023110400005','3'),</v>
      </c>
      <c r="BT107" t="str">
        <f t="shared" si="79"/>
        <v>('i2023110600105','2021','in2023110400006','3'),</v>
      </c>
      <c r="BU107" t="str">
        <f t="shared" si="80"/>
        <v>('i2023110600105','2021','in2023110400007','3'),</v>
      </c>
      <c r="BV107" t="str">
        <f t="shared" si="81"/>
        <v>('i2023110600105','2021','in2023110400008','2'),</v>
      </c>
      <c r="BW107" t="str">
        <f t="shared" si="82"/>
        <v>('i2023110600105','2021','in2023110400009','3'),</v>
      </c>
      <c r="BX107" t="str">
        <f t="shared" si="83"/>
        <v>('i2023110600105','2021','in2023110400010','4'),</v>
      </c>
      <c r="BY107" t="str">
        <f t="shared" si="84"/>
        <v>('i2023110600105','2021','in2023110400011','2'),</v>
      </c>
      <c r="BZ107" t="str">
        <f t="shared" si="85"/>
        <v>('i2023110600105','2021','in2023110400012','2'),</v>
      </c>
      <c r="CA107" t="str">
        <f t="shared" si="86"/>
        <v>('i2023110600105','2021','in2023110400013','2'),</v>
      </c>
      <c r="CB107" t="str">
        <f t="shared" si="87"/>
        <v>('i2023110600105','2021','in2023110400014','3'),</v>
      </c>
      <c r="CC107" t="str">
        <f t="shared" si="88"/>
        <v>('i2023110600105','2021','in2023110400015','3'),</v>
      </c>
      <c r="CD107" t="str">
        <f t="shared" si="89"/>
        <v>('i2023110600105','2021','in2023110400016','3'),</v>
      </c>
      <c r="CE107" t="str">
        <f t="shared" si="90"/>
        <v>('i2023110600105','2021','in2023110400017','3'),</v>
      </c>
      <c r="CF107" t="str">
        <f t="shared" si="91"/>
        <v>('i2023110600105','2021','in2023110400018','3'),</v>
      </c>
      <c r="CG107" t="str">
        <f t="shared" si="92"/>
        <v>('i2023110600105','2021','in2023110400019','1'),</v>
      </c>
      <c r="CH107" t="str">
        <f t="shared" si="93"/>
        <v>('i2023110600105','2021','in2023110400020','1'),</v>
      </c>
      <c r="CI107" t="str">
        <f t="shared" si="94"/>
        <v>('i2023110600105','2021','in2023110400021','1'),</v>
      </c>
      <c r="CJ107" t="str">
        <f t="shared" si="95"/>
        <v>('i2023110600105','2021','in2023110400022','1'),</v>
      </c>
      <c r="CK107" t="str">
        <f t="shared" si="96"/>
        <v>('i2023110600105','2021','in2023110400023','1'),</v>
      </c>
      <c r="CL107" t="str">
        <f t="shared" si="97"/>
        <v>('i2023110600105','2021','in2023110400024','1'),</v>
      </c>
      <c r="CM107" t="str">
        <f t="shared" si="98"/>
        <v>('i2023110600105','2021','in2023110400025','1'),</v>
      </c>
      <c r="CN107" t="str">
        <f t="shared" si="99"/>
        <v>('i2023110600105','2021','in2023110400026','1'),</v>
      </c>
      <c r="CO107" t="str">
        <f t="shared" si="100"/>
        <v>('i2023110600105','2021','in2023110400027','1'),</v>
      </c>
      <c r="CP107" t="str">
        <f t="shared" si="101"/>
        <v>('i2023110600105','2021','in2023110400028','1'),</v>
      </c>
      <c r="CQ107" t="str">
        <f t="shared" si="102"/>
        <v>('i2023110600105','2021','in2023110400029','1'),</v>
      </c>
      <c r="CR107" t="str">
        <f t="shared" si="103"/>
        <v>('i2023110600105','2021','in2023110400030','1'),</v>
      </c>
      <c r="CS107" t="str">
        <f t="shared" si="104"/>
        <v>('i2023110600105','2021','in2023110400031','1'),</v>
      </c>
      <c r="CT107" t="str">
        <f t="shared" si="105"/>
        <v>('i2023110600105','2021','in2023110400032','3'),</v>
      </c>
      <c r="CU107" t="str">
        <f t="shared" si="106"/>
        <v>('i2023110600105','2021','in2023110400033','3'),</v>
      </c>
      <c r="CV107" t="str">
        <f t="shared" si="107"/>
        <v>('i2023110600105','2021','in2023110400034','4'),</v>
      </c>
      <c r="CW107" t="str">
        <f t="shared" si="108"/>
        <v>('i2023110600105','2021','in2023110400035','4'),</v>
      </c>
      <c r="CX107" t="str">
        <f t="shared" si="109"/>
        <v>('i2023110600105','2021','in2023110400036','4'),</v>
      </c>
      <c r="CY107" t="str">
        <f t="shared" si="110"/>
        <v>('i2023110600105','2021','in2023110400037','3'),</v>
      </c>
      <c r="CZ107" t="str">
        <f t="shared" si="111"/>
        <v>('i2023110600105','2021','in2023110400038','4'),</v>
      </c>
      <c r="DA107" t="str">
        <f t="shared" si="112"/>
        <v>('i2023110600105','2021','in2023110400039','3'),</v>
      </c>
      <c r="DB107" t="str">
        <f t="shared" si="113"/>
        <v>('i2023110600105','2021','in2023110400040','3'),</v>
      </c>
      <c r="DC107" t="str">
        <f t="shared" si="114"/>
        <v>('i2023110600105','2021','in2023110400041','4'),</v>
      </c>
      <c r="DD107" t="str">
        <f t="shared" si="115"/>
        <v>('i2023110600105','2021','in2023110400042','4'),</v>
      </c>
      <c r="DE107" t="str">
        <f t="shared" si="116"/>
        <v>('i2023110600105','2021','in2023110400043','3'),</v>
      </c>
      <c r="DF107" t="str">
        <f t="shared" si="117"/>
        <v>('i2023110600105','2021','in2023110400044','4'),</v>
      </c>
      <c r="DG107" t="str">
        <f t="shared" si="118"/>
        <v>('i2023110600105','2021','in2023110400045','4'),</v>
      </c>
      <c r="DH107" t="str">
        <f t="shared" si="119"/>
        <v>('i2023110600105','2021','in2023110400046','4'),</v>
      </c>
      <c r="DI107" t="str">
        <f t="shared" si="120"/>
        <v>('i2023110600105','2021','in2023110400047','4');</v>
      </c>
    </row>
    <row r="108" spans="1:113" x14ac:dyDescent="0.25">
      <c r="A108" s="4" t="str">
        <f>INDEX('instansi pusat'!$B$2:$C$623,MATCH(C108,'instansi pusat'!$D$2:$D$623,0),2)</f>
        <v>i2023110600106</v>
      </c>
      <c r="B108" s="4">
        <v>4021</v>
      </c>
      <c r="C108" s="4" t="s">
        <v>121</v>
      </c>
      <c r="D108">
        <v>2021</v>
      </c>
      <c r="E108" s="4">
        <v>2</v>
      </c>
      <c r="F108" s="4">
        <v>2</v>
      </c>
      <c r="G108" s="4">
        <v>3</v>
      </c>
      <c r="H108" s="4">
        <v>3</v>
      </c>
      <c r="I108" s="4">
        <v>3</v>
      </c>
      <c r="J108" s="4">
        <v>3</v>
      </c>
      <c r="K108" s="4">
        <v>3</v>
      </c>
      <c r="L108" s="4">
        <v>2</v>
      </c>
      <c r="M108" s="4">
        <v>2</v>
      </c>
      <c r="N108" s="4">
        <v>3</v>
      </c>
      <c r="O108" s="4">
        <v>2</v>
      </c>
      <c r="P108" s="4">
        <v>2</v>
      </c>
      <c r="Q108" s="4">
        <v>4</v>
      </c>
      <c r="R108" s="4">
        <v>2</v>
      </c>
      <c r="S108" s="4">
        <v>3</v>
      </c>
      <c r="T108" s="4">
        <v>3</v>
      </c>
      <c r="U108" s="4">
        <v>2</v>
      </c>
      <c r="V108" s="4">
        <v>4</v>
      </c>
      <c r="W108" s="4">
        <v>2</v>
      </c>
      <c r="X108" s="4">
        <v>3</v>
      </c>
      <c r="Y108" s="4">
        <v>1</v>
      </c>
      <c r="Z108" s="4">
        <v>1</v>
      </c>
      <c r="AA108" s="4">
        <v>1</v>
      </c>
      <c r="AB108" s="4">
        <v>1</v>
      </c>
      <c r="AC108" s="4">
        <v>1</v>
      </c>
      <c r="AD108" s="4">
        <v>1</v>
      </c>
      <c r="AE108" s="4">
        <v>1</v>
      </c>
      <c r="AF108" s="4">
        <v>1</v>
      </c>
      <c r="AG108" s="4">
        <v>1</v>
      </c>
      <c r="AH108" s="4">
        <v>1</v>
      </c>
      <c r="AI108" s="4">
        <v>1</v>
      </c>
      <c r="AJ108" s="4">
        <v>3</v>
      </c>
      <c r="AK108" s="4">
        <v>4</v>
      </c>
      <c r="AL108" s="4">
        <v>4</v>
      </c>
      <c r="AM108" s="4">
        <v>4</v>
      </c>
      <c r="AN108" s="4">
        <v>3</v>
      </c>
      <c r="AO108" s="4">
        <v>4</v>
      </c>
      <c r="AP108" s="4">
        <v>3</v>
      </c>
      <c r="AQ108" s="4">
        <v>3</v>
      </c>
      <c r="AR108" s="4">
        <v>3</v>
      </c>
      <c r="AS108" s="4">
        <v>3</v>
      </c>
      <c r="AT108" s="4">
        <v>4</v>
      </c>
      <c r="AU108" s="4">
        <v>4</v>
      </c>
      <c r="AV108" s="4">
        <v>4</v>
      </c>
      <c r="AW108" s="4">
        <v>4</v>
      </c>
      <c r="AX108" s="4">
        <v>3</v>
      </c>
      <c r="AY108" s="4">
        <v>4</v>
      </c>
      <c r="AZ108" s="3">
        <f t="shared" si="61"/>
        <v>2.6</v>
      </c>
      <c r="BA108" s="3">
        <f t="shared" si="62"/>
        <v>2.5</v>
      </c>
      <c r="BB108" s="3">
        <f t="shared" si="63"/>
        <v>3</v>
      </c>
      <c r="BC108" s="3">
        <f t="shared" si="64"/>
        <v>2.5</v>
      </c>
      <c r="BD108" s="3">
        <f t="shared" si="65"/>
        <v>1</v>
      </c>
      <c r="BE108" s="3">
        <f t="shared" si="66"/>
        <v>1</v>
      </c>
      <c r="BF108" s="3">
        <f t="shared" si="67"/>
        <v>3.4000000000000004</v>
      </c>
      <c r="BG108" s="3">
        <f t="shared" si="68"/>
        <v>3.833333333333333</v>
      </c>
      <c r="BH108" s="3">
        <f t="shared" si="69"/>
        <v>2.6</v>
      </c>
      <c r="BI108" s="3">
        <f t="shared" si="70"/>
        <v>2.7</v>
      </c>
      <c r="BJ108" s="3">
        <f t="shared" si="71"/>
        <v>1</v>
      </c>
      <c r="BK108" s="3">
        <f t="shared" si="72"/>
        <v>3.5714285714285712</v>
      </c>
      <c r="BL108" s="3">
        <f t="shared" si="73"/>
        <v>2.8029999999999999</v>
      </c>
      <c r="BN108" t="s">
        <v>641</v>
      </c>
      <c r="BO108" t="str">
        <f t="shared" si="74"/>
        <v>('i2023110600106','2021','in2023110400001','2'),</v>
      </c>
      <c r="BP108" t="str">
        <f t="shared" si="75"/>
        <v>('i2023110600106','2021','in2023110400002','2'),</v>
      </c>
      <c r="BQ108" t="str">
        <f t="shared" si="76"/>
        <v>('i2023110600106','2021','in2023110400003','3'),</v>
      </c>
      <c r="BR108" t="str">
        <f t="shared" si="77"/>
        <v>('i2023110600106','2021','in2023110400004','3'),</v>
      </c>
      <c r="BS108" t="str">
        <f t="shared" si="78"/>
        <v>('i2023110600106','2021','in2023110400005','3'),</v>
      </c>
      <c r="BT108" t="str">
        <f t="shared" si="79"/>
        <v>('i2023110600106','2021','in2023110400006','3'),</v>
      </c>
      <c r="BU108" t="str">
        <f t="shared" si="80"/>
        <v>('i2023110600106','2021','in2023110400007','3'),</v>
      </c>
      <c r="BV108" t="str">
        <f t="shared" si="81"/>
        <v>('i2023110600106','2021','in2023110400008','2'),</v>
      </c>
      <c r="BW108" t="str">
        <f t="shared" si="82"/>
        <v>('i2023110600106','2021','in2023110400009','2'),</v>
      </c>
      <c r="BX108" t="str">
        <f t="shared" si="83"/>
        <v>('i2023110600106','2021','in2023110400010','3'),</v>
      </c>
      <c r="BY108" t="str">
        <f t="shared" si="84"/>
        <v>('i2023110600106','2021','in2023110400011','2'),</v>
      </c>
      <c r="BZ108" t="str">
        <f t="shared" si="85"/>
        <v>('i2023110600106','2021','in2023110400012','2'),</v>
      </c>
      <c r="CA108" t="str">
        <f t="shared" si="86"/>
        <v>('i2023110600106','2021','in2023110400013','4'),</v>
      </c>
      <c r="CB108" t="str">
        <f t="shared" si="87"/>
        <v>('i2023110600106','2021','in2023110400014','2'),</v>
      </c>
      <c r="CC108" t="str">
        <f t="shared" si="88"/>
        <v>('i2023110600106','2021','in2023110400015','3'),</v>
      </c>
      <c r="CD108" t="str">
        <f t="shared" si="89"/>
        <v>('i2023110600106','2021','in2023110400016','3'),</v>
      </c>
      <c r="CE108" t="str">
        <f t="shared" si="90"/>
        <v>('i2023110600106','2021','in2023110400017','2'),</v>
      </c>
      <c r="CF108" t="str">
        <f t="shared" si="91"/>
        <v>('i2023110600106','2021','in2023110400018','4'),</v>
      </c>
      <c r="CG108" t="str">
        <f t="shared" si="92"/>
        <v>('i2023110600106','2021','in2023110400019','2'),</v>
      </c>
      <c r="CH108" t="str">
        <f t="shared" si="93"/>
        <v>('i2023110600106','2021','in2023110400020','3'),</v>
      </c>
      <c r="CI108" t="str">
        <f t="shared" si="94"/>
        <v>('i2023110600106','2021','in2023110400021','1'),</v>
      </c>
      <c r="CJ108" t="str">
        <f t="shared" si="95"/>
        <v>('i2023110600106','2021','in2023110400022','1'),</v>
      </c>
      <c r="CK108" t="str">
        <f t="shared" si="96"/>
        <v>('i2023110600106','2021','in2023110400023','1'),</v>
      </c>
      <c r="CL108" t="str">
        <f t="shared" si="97"/>
        <v>('i2023110600106','2021','in2023110400024','1'),</v>
      </c>
      <c r="CM108" t="str">
        <f t="shared" si="98"/>
        <v>('i2023110600106','2021','in2023110400025','1'),</v>
      </c>
      <c r="CN108" t="str">
        <f t="shared" si="99"/>
        <v>('i2023110600106','2021','in2023110400026','1'),</v>
      </c>
      <c r="CO108" t="str">
        <f t="shared" si="100"/>
        <v>('i2023110600106','2021','in2023110400027','1'),</v>
      </c>
      <c r="CP108" t="str">
        <f t="shared" si="101"/>
        <v>('i2023110600106','2021','in2023110400028','1'),</v>
      </c>
      <c r="CQ108" t="str">
        <f t="shared" si="102"/>
        <v>('i2023110600106','2021','in2023110400029','1'),</v>
      </c>
      <c r="CR108" t="str">
        <f t="shared" si="103"/>
        <v>('i2023110600106','2021','in2023110400030','1'),</v>
      </c>
      <c r="CS108" t="str">
        <f t="shared" si="104"/>
        <v>('i2023110600106','2021','in2023110400031','1'),</v>
      </c>
      <c r="CT108" t="str">
        <f t="shared" si="105"/>
        <v>('i2023110600106','2021','in2023110400032','3'),</v>
      </c>
      <c r="CU108" t="str">
        <f t="shared" si="106"/>
        <v>('i2023110600106','2021','in2023110400033','4'),</v>
      </c>
      <c r="CV108" t="str">
        <f t="shared" si="107"/>
        <v>('i2023110600106','2021','in2023110400034','4'),</v>
      </c>
      <c r="CW108" t="str">
        <f t="shared" si="108"/>
        <v>('i2023110600106','2021','in2023110400035','4'),</v>
      </c>
      <c r="CX108" t="str">
        <f t="shared" si="109"/>
        <v>('i2023110600106','2021','in2023110400036','3'),</v>
      </c>
      <c r="CY108" t="str">
        <f t="shared" si="110"/>
        <v>('i2023110600106','2021','in2023110400037','4'),</v>
      </c>
      <c r="CZ108" t="str">
        <f t="shared" si="111"/>
        <v>('i2023110600106','2021','in2023110400038','3'),</v>
      </c>
      <c r="DA108" t="str">
        <f t="shared" si="112"/>
        <v>('i2023110600106','2021','in2023110400039','3'),</v>
      </c>
      <c r="DB108" t="str">
        <f t="shared" si="113"/>
        <v>('i2023110600106','2021','in2023110400040','3'),</v>
      </c>
      <c r="DC108" t="str">
        <f t="shared" si="114"/>
        <v>('i2023110600106','2021','in2023110400041','3'),</v>
      </c>
      <c r="DD108" t="str">
        <f t="shared" si="115"/>
        <v>('i2023110600106','2021','in2023110400042','4'),</v>
      </c>
      <c r="DE108" t="str">
        <f t="shared" si="116"/>
        <v>('i2023110600106','2021','in2023110400043','4'),</v>
      </c>
      <c r="DF108" t="str">
        <f t="shared" si="117"/>
        <v>('i2023110600106','2021','in2023110400044','4'),</v>
      </c>
      <c r="DG108" t="str">
        <f t="shared" si="118"/>
        <v>('i2023110600106','2021','in2023110400045','4'),</v>
      </c>
      <c r="DH108" t="str">
        <f t="shared" si="119"/>
        <v>('i2023110600106','2021','in2023110400046','3'),</v>
      </c>
      <c r="DI108" t="str">
        <f t="shared" si="120"/>
        <v>('i2023110600106','2021','in2023110400047','4');</v>
      </c>
    </row>
    <row r="109" spans="1:113" x14ac:dyDescent="0.25">
      <c r="A109" s="4" t="str">
        <f>INDEX('instansi pusat'!$B$2:$C$623,MATCH(C109,'instansi pusat'!$D$2:$D$623,0),2)</f>
        <v>i2023110600107</v>
      </c>
      <c r="B109" s="4">
        <v>4022</v>
      </c>
      <c r="C109" s="4" t="s">
        <v>649</v>
      </c>
      <c r="D109">
        <v>2021</v>
      </c>
      <c r="E109" s="4">
        <v>5</v>
      </c>
      <c r="F109" s="4">
        <v>5</v>
      </c>
      <c r="G109" s="4">
        <v>4</v>
      </c>
      <c r="H109" s="4">
        <v>5</v>
      </c>
      <c r="I109" s="4">
        <v>5</v>
      </c>
      <c r="J109" s="4">
        <v>5</v>
      </c>
      <c r="K109" s="4">
        <v>5</v>
      </c>
      <c r="L109" s="4">
        <v>5</v>
      </c>
      <c r="M109" s="4">
        <v>4</v>
      </c>
      <c r="N109" s="4">
        <v>5</v>
      </c>
      <c r="O109" s="4">
        <v>2</v>
      </c>
      <c r="P109" s="4">
        <v>2</v>
      </c>
      <c r="Q109" s="4">
        <v>4</v>
      </c>
      <c r="R109" s="4">
        <v>3</v>
      </c>
      <c r="S109" s="4">
        <v>1</v>
      </c>
      <c r="T109" s="4">
        <v>3</v>
      </c>
      <c r="U109" s="4">
        <v>4</v>
      </c>
      <c r="V109" s="4">
        <v>1</v>
      </c>
      <c r="W109" s="4">
        <v>2</v>
      </c>
      <c r="X109" s="4">
        <v>4</v>
      </c>
      <c r="Y109" s="4">
        <v>3</v>
      </c>
      <c r="Z109" s="4">
        <v>1</v>
      </c>
      <c r="AA109" s="4">
        <v>2</v>
      </c>
      <c r="AB109" s="4">
        <v>1</v>
      </c>
      <c r="AC109" s="4">
        <v>1</v>
      </c>
      <c r="AD109" s="4">
        <v>2</v>
      </c>
      <c r="AE109" s="4">
        <v>2</v>
      </c>
      <c r="AF109" s="4">
        <v>2</v>
      </c>
      <c r="AG109" s="4">
        <v>3</v>
      </c>
      <c r="AH109" s="4">
        <v>3</v>
      </c>
      <c r="AI109" s="4">
        <v>2</v>
      </c>
      <c r="AJ109" s="4">
        <v>4</v>
      </c>
      <c r="AK109" s="4">
        <v>4</v>
      </c>
      <c r="AL109" s="4">
        <v>4</v>
      </c>
      <c r="AM109" s="4">
        <v>4</v>
      </c>
      <c r="AN109" s="4">
        <v>4</v>
      </c>
      <c r="AO109" s="4">
        <v>4</v>
      </c>
      <c r="AP109" s="4">
        <v>4</v>
      </c>
      <c r="AQ109" s="4">
        <v>4</v>
      </c>
      <c r="AR109" s="4">
        <v>5</v>
      </c>
      <c r="AS109" s="4">
        <v>4</v>
      </c>
      <c r="AT109" s="4">
        <v>4</v>
      </c>
      <c r="AU109" s="4">
        <v>1</v>
      </c>
      <c r="AV109" s="4">
        <v>2</v>
      </c>
      <c r="AW109" s="4">
        <v>3</v>
      </c>
      <c r="AX109" s="4">
        <v>1</v>
      </c>
      <c r="AY109" s="4">
        <v>3</v>
      </c>
      <c r="AZ109" s="3">
        <f t="shared" si="61"/>
        <v>4.8000000000000007</v>
      </c>
      <c r="BA109" s="3">
        <f t="shared" si="62"/>
        <v>2.75</v>
      </c>
      <c r="BB109" s="3">
        <f t="shared" si="63"/>
        <v>2.25</v>
      </c>
      <c r="BC109" s="3">
        <f t="shared" si="64"/>
        <v>3</v>
      </c>
      <c r="BD109" s="3">
        <f t="shared" si="65"/>
        <v>1.75</v>
      </c>
      <c r="BE109" s="3">
        <f t="shared" si="66"/>
        <v>2.6666666666666665</v>
      </c>
      <c r="BF109" s="3">
        <f t="shared" si="67"/>
        <v>4.1000000000000005</v>
      </c>
      <c r="BG109" s="3">
        <f t="shared" si="68"/>
        <v>2.333333333333333</v>
      </c>
      <c r="BH109" s="3">
        <f t="shared" si="69"/>
        <v>4.8000000000000007</v>
      </c>
      <c r="BI109" s="3">
        <f t="shared" si="70"/>
        <v>2.6</v>
      </c>
      <c r="BJ109" s="3">
        <f t="shared" si="71"/>
        <v>2</v>
      </c>
      <c r="BK109" s="3">
        <f t="shared" si="72"/>
        <v>3.401098901098901</v>
      </c>
      <c r="BL109" s="3">
        <f t="shared" si="73"/>
        <v>3.1515000000000004</v>
      </c>
      <c r="BN109" t="s">
        <v>641</v>
      </c>
      <c r="BO109" t="str">
        <f t="shared" si="74"/>
        <v>('i2023110600107','2021','in2023110400001','5'),</v>
      </c>
      <c r="BP109" t="str">
        <f t="shared" si="75"/>
        <v>('i2023110600107','2021','in2023110400002','5'),</v>
      </c>
      <c r="BQ109" t="str">
        <f t="shared" si="76"/>
        <v>('i2023110600107','2021','in2023110400003','4'),</v>
      </c>
      <c r="BR109" t="str">
        <f t="shared" si="77"/>
        <v>('i2023110600107','2021','in2023110400004','5'),</v>
      </c>
      <c r="BS109" t="str">
        <f t="shared" si="78"/>
        <v>('i2023110600107','2021','in2023110400005','5'),</v>
      </c>
      <c r="BT109" t="str">
        <f t="shared" si="79"/>
        <v>('i2023110600107','2021','in2023110400006','5'),</v>
      </c>
      <c r="BU109" t="str">
        <f t="shared" si="80"/>
        <v>('i2023110600107','2021','in2023110400007','5'),</v>
      </c>
      <c r="BV109" t="str">
        <f t="shared" si="81"/>
        <v>('i2023110600107','2021','in2023110400008','5'),</v>
      </c>
      <c r="BW109" t="str">
        <f t="shared" si="82"/>
        <v>('i2023110600107','2021','in2023110400009','4'),</v>
      </c>
      <c r="BX109" t="str">
        <f t="shared" si="83"/>
        <v>('i2023110600107','2021','in2023110400010','5'),</v>
      </c>
      <c r="BY109" t="str">
        <f t="shared" si="84"/>
        <v>('i2023110600107','2021','in2023110400011','2'),</v>
      </c>
      <c r="BZ109" t="str">
        <f t="shared" si="85"/>
        <v>('i2023110600107','2021','in2023110400012','2'),</v>
      </c>
      <c r="CA109" t="str">
        <f t="shared" si="86"/>
        <v>('i2023110600107','2021','in2023110400013','4'),</v>
      </c>
      <c r="CB109" t="str">
        <f t="shared" si="87"/>
        <v>('i2023110600107','2021','in2023110400014','3'),</v>
      </c>
      <c r="CC109" t="str">
        <f t="shared" si="88"/>
        <v>('i2023110600107','2021','in2023110400015','1'),</v>
      </c>
      <c r="CD109" t="str">
        <f t="shared" si="89"/>
        <v>('i2023110600107','2021','in2023110400016','3'),</v>
      </c>
      <c r="CE109" t="str">
        <f t="shared" si="90"/>
        <v>('i2023110600107','2021','in2023110400017','4'),</v>
      </c>
      <c r="CF109" t="str">
        <f t="shared" si="91"/>
        <v>('i2023110600107','2021','in2023110400018','1'),</v>
      </c>
      <c r="CG109" t="str">
        <f t="shared" si="92"/>
        <v>('i2023110600107','2021','in2023110400019','2'),</v>
      </c>
      <c r="CH109" t="str">
        <f t="shared" si="93"/>
        <v>('i2023110600107','2021','in2023110400020','4'),</v>
      </c>
      <c r="CI109" t="str">
        <f t="shared" si="94"/>
        <v>('i2023110600107','2021','in2023110400021','3'),</v>
      </c>
      <c r="CJ109" t="str">
        <f t="shared" si="95"/>
        <v>('i2023110600107','2021','in2023110400022','1'),</v>
      </c>
      <c r="CK109" t="str">
        <f t="shared" si="96"/>
        <v>('i2023110600107','2021','in2023110400023','2'),</v>
      </c>
      <c r="CL109" t="str">
        <f t="shared" si="97"/>
        <v>('i2023110600107','2021','in2023110400024','1'),</v>
      </c>
      <c r="CM109" t="str">
        <f t="shared" si="98"/>
        <v>('i2023110600107','2021','in2023110400025','1'),</v>
      </c>
      <c r="CN109" t="str">
        <f t="shared" si="99"/>
        <v>('i2023110600107','2021','in2023110400026','2'),</v>
      </c>
      <c r="CO109" t="str">
        <f t="shared" si="100"/>
        <v>('i2023110600107','2021','in2023110400027','2'),</v>
      </c>
      <c r="CP109" t="str">
        <f t="shared" si="101"/>
        <v>('i2023110600107','2021','in2023110400028','2'),</v>
      </c>
      <c r="CQ109" t="str">
        <f t="shared" si="102"/>
        <v>('i2023110600107','2021','in2023110400029','3'),</v>
      </c>
      <c r="CR109" t="str">
        <f t="shared" si="103"/>
        <v>('i2023110600107','2021','in2023110400030','3'),</v>
      </c>
      <c r="CS109" t="str">
        <f t="shared" si="104"/>
        <v>('i2023110600107','2021','in2023110400031','2'),</v>
      </c>
      <c r="CT109" t="str">
        <f t="shared" si="105"/>
        <v>('i2023110600107','2021','in2023110400032','4'),</v>
      </c>
      <c r="CU109" t="str">
        <f t="shared" si="106"/>
        <v>('i2023110600107','2021','in2023110400033','4'),</v>
      </c>
      <c r="CV109" t="str">
        <f t="shared" si="107"/>
        <v>('i2023110600107','2021','in2023110400034','4'),</v>
      </c>
      <c r="CW109" t="str">
        <f t="shared" si="108"/>
        <v>('i2023110600107','2021','in2023110400035','4'),</v>
      </c>
      <c r="CX109" t="str">
        <f t="shared" si="109"/>
        <v>('i2023110600107','2021','in2023110400036','4'),</v>
      </c>
      <c r="CY109" t="str">
        <f t="shared" si="110"/>
        <v>('i2023110600107','2021','in2023110400037','4'),</v>
      </c>
      <c r="CZ109" t="str">
        <f t="shared" si="111"/>
        <v>('i2023110600107','2021','in2023110400038','4'),</v>
      </c>
      <c r="DA109" t="str">
        <f t="shared" si="112"/>
        <v>('i2023110600107','2021','in2023110400039','4'),</v>
      </c>
      <c r="DB109" t="str">
        <f t="shared" si="113"/>
        <v>('i2023110600107','2021','in2023110400040','5'),</v>
      </c>
      <c r="DC109" t="str">
        <f t="shared" si="114"/>
        <v>('i2023110600107','2021','in2023110400041','4'),</v>
      </c>
      <c r="DD109" t="str">
        <f t="shared" si="115"/>
        <v>('i2023110600107','2021','in2023110400042','4'),</v>
      </c>
      <c r="DE109" t="str">
        <f t="shared" si="116"/>
        <v>('i2023110600107','2021','in2023110400043','1'),</v>
      </c>
      <c r="DF109" t="str">
        <f t="shared" si="117"/>
        <v>('i2023110600107','2021','in2023110400044','2'),</v>
      </c>
      <c r="DG109" t="str">
        <f t="shared" si="118"/>
        <v>('i2023110600107','2021','in2023110400045','3'),</v>
      </c>
      <c r="DH109" t="str">
        <f t="shared" si="119"/>
        <v>('i2023110600107','2021','in2023110400046','1'),</v>
      </c>
      <c r="DI109" t="str">
        <f t="shared" si="120"/>
        <v>('i2023110600107','2021','in2023110400047','3');</v>
      </c>
    </row>
    <row r="110" spans="1:113" x14ac:dyDescent="0.25">
      <c r="A110" s="4" t="str">
        <f>INDEX('instansi pusat'!$B$2:$C$623,MATCH(C110,'instansi pusat'!$D$2:$D$623,0),2)</f>
        <v>i2023110600108</v>
      </c>
      <c r="B110" s="4">
        <v>4023</v>
      </c>
      <c r="C110" s="4" t="s">
        <v>650</v>
      </c>
      <c r="D110">
        <v>2021</v>
      </c>
      <c r="E110" s="4">
        <v>1</v>
      </c>
      <c r="F110" s="4">
        <v>1</v>
      </c>
      <c r="G110" s="4">
        <v>2</v>
      </c>
      <c r="H110" s="4">
        <v>4</v>
      </c>
      <c r="I110" s="4">
        <v>2</v>
      </c>
      <c r="J110" s="4">
        <v>3</v>
      </c>
      <c r="K110" s="4">
        <v>2</v>
      </c>
      <c r="L110" s="4">
        <v>2</v>
      </c>
      <c r="M110" s="4">
        <v>1</v>
      </c>
      <c r="N110" s="4">
        <v>5</v>
      </c>
      <c r="O110" s="4">
        <v>2</v>
      </c>
      <c r="P110" s="4">
        <v>2</v>
      </c>
      <c r="Q110" s="4">
        <v>4</v>
      </c>
      <c r="R110" s="4">
        <v>2</v>
      </c>
      <c r="S110" s="4">
        <v>3</v>
      </c>
      <c r="T110" s="4">
        <v>3</v>
      </c>
      <c r="U110" s="4">
        <v>4</v>
      </c>
      <c r="V110" s="4">
        <v>2</v>
      </c>
      <c r="W110" s="4">
        <v>2</v>
      </c>
      <c r="X110" s="4">
        <v>3</v>
      </c>
      <c r="Y110" s="4">
        <v>1</v>
      </c>
      <c r="Z110" s="4">
        <v>1</v>
      </c>
      <c r="AA110" s="4">
        <v>1</v>
      </c>
      <c r="AB110" s="4">
        <v>1</v>
      </c>
      <c r="AC110" s="4">
        <v>2</v>
      </c>
      <c r="AD110" s="4">
        <v>1</v>
      </c>
      <c r="AE110" s="4">
        <v>1</v>
      </c>
      <c r="AF110" s="4">
        <v>1</v>
      </c>
      <c r="AG110" s="4">
        <v>1</v>
      </c>
      <c r="AH110" s="4">
        <v>1</v>
      </c>
      <c r="AI110" s="4">
        <v>1</v>
      </c>
      <c r="AJ110" s="4">
        <v>4</v>
      </c>
      <c r="AK110" s="4">
        <v>4</v>
      </c>
      <c r="AL110" s="4">
        <v>4</v>
      </c>
      <c r="AM110" s="4">
        <v>4</v>
      </c>
      <c r="AN110" s="4">
        <v>4</v>
      </c>
      <c r="AO110" s="4">
        <v>4</v>
      </c>
      <c r="AP110" s="4">
        <v>3</v>
      </c>
      <c r="AQ110" s="4">
        <v>4</v>
      </c>
      <c r="AR110" s="4">
        <v>4</v>
      </c>
      <c r="AS110" s="4">
        <v>4</v>
      </c>
      <c r="AT110" s="4">
        <v>4</v>
      </c>
      <c r="AU110" s="4">
        <v>1</v>
      </c>
      <c r="AV110" s="4">
        <v>2</v>
      </c>
      <c r="AW110" s="4">
        <v>3</v>
      </c>
      <c r="AX110" s="4">
        <v>3</v>
      </c>
      <c r="AY110" s="4">
        <v>3</v>
      </c>
      <c r="AZ110" s="3">
        <f t="shared" si="61"/>
        <v>2.3000000000000003</v>
      </c>
      <c r="BA110" s="3">
        <f t="shared" si="62"/>
        <v>2.5</v>
      </c>
      <c r="BB110" s="3">
        <f t="shared" si="63"/>
        <v>3</v>
      </c>
      <c r="BC110" s="3">
        <f t="shared" si="64"/>
        <v>2.5</v>
      </c>
      <c r="BD110" s="3">
        <f t="shared" si="65"/>
        <v>1.125</v>
      </c>
      <c r="BE110" s="3">
        <f t="shared" si="66"/>
        <v>1</v>
      </c>
      <c r="BF110" s="3">
        <f t="shared" si="67"/>
        <v>3.9000000000000004</v>
      </c>
      <c r="BG110" s="3">
        <f t="shared" si="68"/>
        <v>2.6666666666666665</v>
      </c>
      <c r="BH110" s="3">
        <f t="shared" si="69"/>
        <v>2.3000000000000003</v>
      </c>
      <c r="BI110" s="3">
        <f t="shared" si="70"/>
        <v>2.7</v>
      </c>
      <c r="BJ110" s="3">
        <f t="shared" si="71"/>
        <v>1.0909090909090908</v>
      </c>
      <c r="BK110" s="3">
        <f t="shared" si="72"/>
        <v>3.412087912087912</v>
      </c>
      <c r="BL110" s="3">
        <f t="shared" si="73"/>
        <v>2.7065000000000001</v>
      </c>
      <c r="BN110" t="s">
        <v>641</v>
      </c>
      <c r="BO110" t="str">
        <f t="shared" si="74"/>
        <v>('i2023110600108','2021','in2023110400001','1'),</v>
      </c>
      <c r="BP110" t="str">
        <f t="shared" si="75"/>
        <v>('i2023110600108','2021','in2023110400002','1'),</v>
      </c>
      <c r="BQ110" t="str">
        <f t="shared" si="76"/>
        <v>('i2023110600108','2021','in2023110400003','2'),</v>
      </c>
      <c r="BR110" t="str">
        <f t="shared" si="77"/>
        <v>('i2023110600108','2021','in2023110400004','4'),</v>
      </c>
      <c r="BS110" t="str">
        <f t="shared" si="78"/>
        <v>('i2023110600108','2021','in2023110400005','2'),</v>
      </c>
      <c r="BT110" t="str">
        <f t="shared" si="79"/>
        <v>('i2023110600108','2021','in2023110400006','3'),</v>
      </c>
      <c r="BU110" t="str">
        <f t="shared" si="80"/>
        <v>('i2023110600108','2021','in2023110400007','2'),</v>
      </c>
      <c r="BV110" t="str">
        <f t="shared" si="81"/>
        <v>('i2023110600108','2021','in2023110400008','2'),</v>
      </c>
      <c r="BW110" t="str">
        <f t="shared" si="82"/>
        <v>('i2023110600108','2021','in2023110400009','1'),</v>
      </c>
      <c r="BX110" t="str">
        <f t="shared" si="83"/>
        <v>('i2023110600108','2021','in2023110400010','5'),</v>
      </c>
      <c r="BY110" t="str">
        <f t="shared" si="84"/>
        <v>('i2023110600108','2021','in2023110400011','2'),</v>
      </c>
      <c r="BZ110" t="str">
        <f t="shared" si="85"/>
        <v>('i2023110600108','2021','in2023110400012','2'),</v>
      </c>
      <c r="CA110" t="str">
        <f t="shared" si="86"/>
        <v>('i2023110600108','2021','in2023110400013','4'),</v>
      </c>
      <c r="CB110" t="str">
        <f t="shared" si="87"/>
        <v>('i2023110600108','2021','in2023110400014','2'),</v>
      </c>
      <c r="CC110" t="str">
        <f t="shared" si="88"/>
        <v>('i2023110600108','2021','in2023110400015','3'),</v>
      </c>
      <c r="CD110" t="str">
        <f t="shared" si="89"/>
        <v>('i2023110600108','2021','in2023110400016','3'),</v>
      </c>
      <c r="CE110" t="str">
        <f t="shared" si="90"/>
        <v>('i2023110600108','2021','in2023110400017','4'),</v>
      </c>
      <c r="CF110" t="str">
        <f t="shared" si="91"/>
        <v>('i2023110600108','2021','in2023110400018','2'),</v>
      </c>
      <c r="CG110" t="str">
        <f t="shared" si="92"/>
        <v>('i2023110600108','2021','in2023110400019','2'),</v>
      </c>
      <c r="CH110" t="str">
        <f t="shared" si="93"/>
        <v>('i2023110600108','2021','in2023110400020','3'),</v>
      </c>
      <c r="CI110" t="str">
        <f t="shared" si="94"/>
        <v>('i2023110600108','2021','in2023110400021','1'),</v>
      </c>
      <c r="CJ110" t="str">
        <f t="shared" si="95"/>
        <v>('i2023110600108','2021','in2023110400022','1'),</v>
      </c>
      <c r="CK110" t="str">
        <f t="shared" si="96"/>
        <v>('i2023110600108','2021','in2023110400023','1'),</v>
      </c>
      <c r="CL110" t="str">
        <f t="shared" si="97"/>
        <v>('i2023110600108','2021','in2023110400024','1'),</v>
      </c>
      <c r="CM110" t="str">
        <f t="shared" si="98"/>
        <v>('i2023110600108','2021','in2023110400025','2'),</v>
      </c>
      <c r="CN110" t="str">
        <f t="shared" si="99"/>
        <v>('i2023110600108','2021','in2023110400026','1'),</v>
      </c>
      <c r="CO110" t="str">
        <f t="shared" si="100"/>
        <v>('i2023110600108','2021','in2023110400027','1'),</v>
      </c>
      <c r="CP110" t="str">
        <f t="shared" si="101"/>
        <v>('i2023110600108','2021','in2023110400028','1'),</v>
      </c>
      <c r="CQ110" t="str">
        <f t="shared" si="102"/>
        <v>('i2023110600108','2021','in2023110400029','1'),</v>
      </c>
      <c r="CR110" t="str">
        <f t="shared" si="103"/>
        <v>('i2023110600108','2021','in2023110400030','1'),</v>
      </c>
      <c r="CS110" t="str">
        <f t="shared" si="104"/>
        <v>('i2023110600108','2021','in2023110400031','1'),</v>
      </c>
      <c r="CT110" t="str">
        <f t="shared" si="105"/>
        <v>('i2023110600108','2021','in2023110400032','4'),</v>
      </c>
      <c r="CU110" t="str">
        <f t="shared" si="106"/>
        <v>('i2023110600108','2021','in2023110400033','4'),</v>
      </c>
      <c r="CV110" t="str">
        <f t="shared" si="107"/>
        <v>('i2023110600108','2021','in2023110400034','4'),</v>
      </c>
      <c r="CW110" t="str">
        <f t="shared" si="108"/>
        <v>('i2023110600108','2021','in2023110400035','4'),</v>
      </c>
      <c r="CX110" t="str">
        <f t="shared" si="109"/>
        <v>('i2023110600108','2021','in2023110400036','4'),</v>
      </c>
      <c r="CY110" t="str">
        <f t="shared" si="110"/>
        <v>('i2023110600108','2021','in2023110400037','4'),</v>
      </c>
      <c r="CZ110" t="str">
        <f t="shared" si="111"/>
        <v>('i2023110600108','2021','in2023110400038','3'),</v>
      </c>
      <c r="DA110" t="str">
        <f t="shared" si="112"/>
        <v>('i2023110600108','2021','in2023110400039','4'),</v>
      </c>
      <c r="DB110" t="str">
        <f t="shared" si="113"/>
        <v>('i2023110600108','2021','in2023110400040','4'),</v>
      </c>
      <c r="DC110" t="str">
        <f t="shared" si="114"/>
        <v>('i2023110600108','2021','in2023110400041','4'),</v>
      </c>
      <c r="DD110" t="str">
        <f t="shared" si="115"/>
        <v>('i2023110600108','2021','in2023110400042','4'),</v>
      </c>
      <c r="DE110" t="str">
        <f t="shared" si="116"/>
        <v>('i2023110600108','2021','in2023110400043','1'),</v>
      </c>
      <c r="DF110" t="str">
        <f t="shared" si="117"/>
        <v>('i2023110600108','2021','in2023110400044','2'),</v>
      </c>
      <c r="DG110" t="str">
        <f t="shared" si="118"/>
        <v>('i2023110600108','2021','in2023110400045','3'),</v>
      </c>
      <c r="DH110" t="str">
        <f t="shared" si="119"/>
        <v>('i2023110600108','2021','in2023110400046','3'),</v>
      </c>
      <c r="DI110" t="str">
        <f t="shared" si="120"/>
        <v>('i2023110600108','2021','in2023110400047','3');</v>
      </c>
    </row>
    <row r="111" spans="1:113" x14ac:dyDescent="0.25">
      <c r="A111" s="4" t="str">
        <f>INDEX('instansi pusat'!$B$2:$C$623,MATCH(C111,'instansi pusat'!$D$2:$D$623,0),2)</f>
        <v>i2023110600109</v>
      </c>
      <c r="B111" s="4">
        <v>4028</v>
      </c>
      <c r="C111" s="4" t="s">
        <v>651</v>
      </c>
      <c r="D111">
        <v>2021</v>
      </c>
      <c r="E111" s="4">
        <v>2</v>
      </c>
      <c r="F111" s="4">
        <v>2</v>
      </c>
      <c r="G111" s="4">
        <v>3</v>
      </c>
      <c r="H111" s="4">
        <v>3</v>
      </c>
      <c r="I111" s="4">
        <v>4</v>
      </c>
      <c r="J111" s="4">
        <v>3</v>
      </c>
      <c r="K111" s="4">
        <v>2</v>
      </c>
      <c r="L111" s="4">
        <v>4</v>
      </c>
      <c r="M111" s="4">
        <v>2</v>
      </c>
      <c r="N111" s="4">
        <v>3</v>
      </c>
      <c r="O111" s="4">
        <v>1</v>
      </c>
      <c r="P111" s="4">
        <v>2</v>
      </c>
      <c r="Q111" s="4">
        <v>5</v>
      </c>
      <c r="R111" s="4">
        <v>1</v>
      </c>
      <c r="S111" s="4">
        <v>5</v>
      </c>
      <c r="T111" s="4">
        <v>3</v>
      </c>
      <c r="U111" s="4">
        <v>3</v>
      </c>
      <c r="V111" s="4">
        <v>5</v>
      </c>
      <c r="W111" s="4">
        <v>3</v>
      </c>
      <c r="X111" s="4">
        <v>4</v>
      </c>
      <c r="Y111" s="4">
        <v>1</v>
      </c>
      <c r="Z111" s="4">
        <v>1</v>
      </c>
      <c r="AA111" s="4">
        <v>1</v>
      </c>
      <c r="AB111" s="4">
        <v>1</v>
      </c>
      <c r="AC111" s="4">
        <v>1</v>
      </c>
      <c r="AD111" s="4">
        <v>1</v>
      </c>
      <c r="AE111" s="4">
        <v>1</v>
      </c>
      <c r="AF111" s="4">
        <v>1</v>
      </c>
      <c r="AG111" s="4">
        <v>1</v>
      </c>
      <c r="AH111" s="4">
        <v>1</v>
      </c>
      <c r="AI111" s="4">
        <v>1</v>
      </c>
      <c r="AJ111" s="4">
        <v>5</v>
      </c>
      <c r="AK111" s="4">
        <v>5</v>
      </c>
      <c r="AL111" s="4">
        <v>5</v>
      </c>
      <c r="AM111" s="4">
        <v>3</v>
      </c>
      <c r="AN111" s="4">
        <v>4</v>
      </c>
      <c r="AO111" s="4">
        <v>3</v>
      </c>
      <c r="AP111" s="4">
        <v>2</v>
      </c>
      <c r="AQ111" s="4">
        <v>3</v>
      </c>
      <c r="AR111" s="4">
        <v>5</v>
      </c>
      <c r="AS111" s="4">
        <v>3</v>
      </c>
      <c r="AT111" s="4">
        <v>5</v>
      </c>
      <c r="AU111" s="4">
        <v>1</v>
      </c>
      <c r="AV111" s="4">
        <v>2</v>
      </c>
      <c r="AW111" s="4">
        <v>5</v>
      </c>
      <c r="AX111" s="4">
        <v>4</v>
      </c>
      <c r="AY111" s="4">
        <v>5</v>
      </c>
      <c r="AZ111" s="3">
        <f t="shared" si="61"/>
        <v>2.8000000000000003</v>
      </c>
      <c r="BA111" s="3">
        <f t="shared" si="62"/>
        <v>2.25</v>
      </c>
      <c r="BB111" s="3">
        <f t="shared" si="63"/>
        <v>4</v>
      </c>
      <c r="BC111" s="3">
        <f t="shared" si="64"/>
        <v>3.5</v>
      </c>
      <c r="BD111" s="3">
        <f t="shared" si="65"/>
        <v>1</v>
      </c>
      <c r="BE111" s="3">
        <f t="shared" si="66"/>
        <v>1</v>
      </c>
      <c r="BF111" s="3">
        <f t="shared" si="67"/>
        <v>3.8000000000000003</v>
      </c>
      <c r="BG111" s="3">
        <f t="shared" si="68"/>
        <v>3.6666666666666665</v>
      </c>
      <c r="BH111" s="3">
        <f t="shared" si="69"/>
        <v>2.8000000000000003</v>
      </c>
      <c r="BI111" s="3">
        <f t="shared" si="70"/>
        <v>3.2</v>
      </c>
      <c r="BJ111" s="3">
        <f t="shared" si="71"/>
        <v>1</v>
      </c>
      <c r="BK111" s="3">
        <f t="shared" si="72"/>
        <v>3.7472527472527473</v>
      </c>
      <c r="BL111" s="3">
        <f t="shared" si="73"/>
        <v>3.0340000000000003</v>
      </c>
      <c r="BN111" t="s">
        <v>641</v>
      </c>
      <c r="BO111" t="str">
        <f t="shared" si="74"/>
        <v>('i2023110600109','2021','in2023110400001','2'),</v>
      </c>
      <c r="BP111" t="str">
        <f t="shared" si="75"/>
        <v>('i2023110600109','2021','in2023110400002','2'),</v>
      </c>
      <c r="BQ111" t="str">
        <f t="shared" si="76"/>
        <v>('i2023110600109','2021','in2023110400003','3'),</v>
      </c>
      <c r="BR111" t="str">
        <f t="shared" si="77"/>
        <v>('i2023110600109','2021','in2023110400004','3'),</v>
      </c>
      <c r="BS111" t="str">
        <f t="shared" si="78"/>
        <v>('i2023110600109','2021','in2023110400005','4'),</v>
      </c>
      <c r="BT111" t="str">
        <f t="shared" si="79"/>
        <v>('i2023110600109','2021','in2023110400006','3'),</v>
      </c>
      <c r="BU111" t="str">
        <f t="shared" si="80"/>
        <v>('i2023110600109','2021','in2023110400007','2'),</v>
      </c>
      <c r="BV111" t="str">
        <f t="shared" si="81"/>
        <v>('i2023110600109','2021','in2023110400008','4'),</v>
      </c>
      <c r="BW111" t="str">
        <f t="shared" si="82"/>
        <v>('i2023110600109','2021','in2023110400009','2'),</v>
      </c>
      <c r="BX111" t="str">
        <f t="shared" si="83"/>
        <v>('i2023110600109','2021','in2023110400010','3'),</v>
      </c>
      <c r="BY111" t="str">
        <f t="shared" si="84"/>
        <v>('i2023110600109','2021','in2023110400011','1'),</v>
      </c>
      <c r="BZ111" t="str">
        <f t="shared" si="85"/>
        <v>('i2023110600109','2021','in2023110400012','2'),</v>
      </c>
      <c r="CA111" t="str">
        <f t="shared" si="86"/>
        <v>('i2023110600109','2021','in2023110400013','5'),</v>
      </c>
      <c r="CB111" t="str">
        <f t="shared" si="87"/>
        <v>('i2023110600109','2021','in2023110400014','1'),</v>
      </c>
      <c r="CC111" t="str">
        <f t="shared" si="88"/>
        <v>('i2023110600109','2021','in2023110400015','5'),</v>
      </c>
      <c r="CD111" t="str">
        <f t="shared" si="89"/>
        <v>('i2023110600109','2021','in2023110400016','3'),</v>
      </c>
      <c r="CE111" t="str">
        <f t="shared" si="90"/>
        <v>('i2023110600109','2021','in2023110400017','3'),</v>
      </c>
      <c r="CF111" t="str">
        <f t="shared" si="91"/>
        <v>('i2023110600109','2021','in2023110400018','5'),</v>
      </c>
      <c r="CG111" t="str">
        <f t="shared" si="92"/>
        <v>('i2023110600109','2021','in2023110400019','3'),</v>
      </c>
      <c r="CH111" t="str">
        <f t="shared" si="93"/>
        <v>('i2023110600109','2021','in2023110400020','4'),</v>
      </c>
      <c r="CI111" t="str">
        <f t="shared" si="94"/>
        <v>('i2023110600109','2021','in2023110400021','1'),</v>
      </c>
      <c r="CJ111" t="str">
        <f t="shared" si="95"/>
        <v>('i2023110600109','2021','in2023110400022','1'),</v>
      </c>
      <c r="CK111" t="str">
        <f t="shared" si="96"/>
        <v>('i2023110600109','2021','in2023110400023','1'),</v>
      </c>
      <c r="CL111" t="str">
        <f t="shared" si="97"/>
        <v>('i2023110600109','2021','in2023110400024','1'),</v>
      </c>
      <c r="CM111" t="str">
        <f t="shared" si="98"/>
        <v>('i2023110600109','2021','in2023110400025','1'),</v>
      </c>
      <c r="CN111" t="str">
        <f t="shared" si="99"/>
        <v>('i2023110600109','2021','in2023110400026','1'),</v>
      </c>
      <c r="CO111" t="str">
        <f t="shared" si="100"/>
        <v>('i2023110600109','2021','in2023110400027','1'),</v>
      </c>
      <c r="CP111" t="str">
        <f t="shared" si="101"/>
        <v>('i2023110600109','2021','in2023110400028','1'),</v>
      </c>
      <c r="CQ111" t="str">
        <f t="shared" si="102"/>
        <v>('i2023110600109','2021','in2023110400029','1'),</v>
      </c>
      <c r="CR111" t="str">
        <f t="shared" si="103"/>
        <v>('i2023110600109','2021','in2023110400030','1'),</v>
      </c>
      <c r="CS111" t="str">
        <f t="shared" si="104"/>
        <v>('i2023110600109','2021','in2023110400031','1'),</v>
      </c>
      <c r="CT111" t="str">
        <f t="shared" si="105"/>
        <v>('i2023110600109','2021','in2023110400032','5'),</v>
      </c>
      <c r="CU111" t="str">
        <f t="shared" si="106"/>
        <v>('i2023110600109','2021','in2023110400033','5'),</v>
      </c>
      <c r="CV111" t="str">
        <f t="shared" si="107"/>
        <v>('i2023110600109','2021','in2023110400034','5'),</v>
      </c>
      <c r="CW111" t="str">
        <f t="shared" si="108"/>
        <v>('i2023110600109','2021','in2023110400035','3'),</v>
      </c>
      <c r="CX111" t="str">
        <f t="shared" si="109"/>
        <v>('i2023110600109','2021','in2023110400036','4'),</v>
      </c>
      <c r="CY111" t="str">
        <f t="shared" si="110"/>
        <v>('i2023110600109','2021','in2023110400037','3'),</v>
      </c>
      <c r="CZ111" t="str">
        <f t="shared" si="111"/>
        <v>('i2023110600109','2021','in2023110400038','2'),</v>
      </c>
      <c r="DA111" t="str">
        <f t="shared" si="112"/>
        <v>('i2023110600109','2021','in2023110400039','3'),</v>
      </c>
      <c r="DB111" t="str">
        <f t="shared" si="113"/>
        <v>('i2023110600109','2021','in2023110400040','5'),</v>
      </c>
      <c r="DC111" t="str">
        <f t="shared" si="114"/>
        <v>('i2023110600109','2021','in2023110400041','3'),</v>
      </c>
      <c r="DD111" t="str">
        <f t="shared" si="115"/>
        <v>('i2023110600109','2021','in2023110400042','5'),</v>
      </c>
      <c r="DE111" t="str">
        <f t="shared" si="116"/>
        <v>('i2023110600109','2021','in2023110400043','1'),</v>
      </c>
      <c r="DF111" t="str">
        <f t="shared" si="117"/>
        <v>('i2023110600109','2021','in2023110400044','2'),</v>
      </c>
      <c r="DG111" t="str">
        <f t="shared" si="118"/>
        <v>('i2023110600109','2021','in2023110400045','5'),</v>
      </c>
      <c r="DH111" t="str">
        <f t="shared" si="119"/>
        <v>('i2023110600109','2021','in2023110400046','4'),</v>
      </c>
      <c r="DI111" t="str">
        <f t="shared" si="120"/>
        <v>('i2023110600109','2021','in2023110400047','5');</v>
      </c>
    </row>
    <row r="112" spans="1:113" x14ac:dyDescent="0.25">
      <c r="A112" s="4" t="str">
        <f>INDEX('instansi pusat'!$B$2:$C$623,MATCH(C112,'instansi pusat'!$D$2:$D$623,0),2)</f>
        <v>i2023110600110</v>
      </c>
      <c r="B112" s="4">
        <v>4031</v>
      </c>
      <c r="C112" s="4" t="s">
        <v>164</v>
      </c>
      <c r="D112">
        <v>2021</v>
      </c>
      <c r="E112" s="4">
        <v>2</v>
      </c>
      <c r="F112" s="4">
        <v>2</v>
      </c>
      <c r="G112" s="4">
        <v>3</v>
      </c>
      <c r="H112" s="4">
        <v>1</v>
      </c>
      <c r="I112" s="4">
        <v>3</v>
      </c>
      <c r="J112" s="4">
        <v>3</v>
      </c>
      <c r="K112" s="4">
        <v>4</v>
      </c>
      <c r="L112" s="4">
        <v>5</v>
      </c>
      <c r="M112" s="4">
        <v>3</v>
      </c>
      <c r="N112" s="4">
        <v>5</v>
      </c>
      <c r="O112" s="4">
        <v>2</v>
      </c>
      <c r="P112" s="4">
        <v>2</v>
      </c>
      <c r="Q112" s="4">
        <v>5</v>
      </c>
      <c r="R112" s="4">
        <v>2</v>
      </c>
      <c r="S112" s="4">
        <v>2</v>
      </c>
      <c r="T112" s="4">
        <v>3</v>
      </c>
      <c r="U112" s="4">
        <v>3</v>
      </c>
      <c r="V112" s="4">
        <v>5</v>
      </c>
      <c r="W112" s="4">
        <v>2</v>
      </c>
      <c r="X112" s="4">
        <v>1</v>
      </c>
      <c r="Y112" s="4">
        <v>1</v>
      </c>
      <c r="Z112" s="4">
        <v>1</v>
      </c>
      <c r="AA112" s="4">
        <v>1</v>
      </c>
      <c r="AB112" s="4">
        <v>1</v>
      </c>
      <c r="AC112" s="4">
        <v>2</v>
      </c>
      <c r="AD112" s="4">
        <v>1</v>
      </c>
      <c r="AE112" s="4">
        <v>1</v>
      </c>
      <c r="AF112" s="4">
        <v>1</v>
      </c>
      <c r="AG112" s="4">
        <v>1</v>
      </c>
      <c r="AH112" s="4">
        <v>1</v>
      </c>
      <c r="AI112" s="4">
        <v>1</v>
      </c>
      <c r="AJ112" s="4">
        <v>3</v>
      </c>
      <c r="AK112" s="4">
        <v>5</v>
      </c>
      <c r="AL112" s="4">
        <v>2</v>
      </c>
      <c r="AM112" s="4">
        <v>4</v>
      </c>
      <c r="AN112" s="4">
        <v>3</v>
      </c>
      <c r="AO112" s="4">
        <v>3</v>
      </c>
      <c r="AP112" s="4">
        <v>4</v>
      </c>
      <c r="AQ112" s="4">
        <v>5</v>
      </c>
      <c r="AR112" s="4">
        <v>5</v>
      </c>
      <c r="AS112" s="4">
        <v>3</v>
      </c>
      <c r="AT112" s="4">
        <v>4</v>
      </c>
      <c r="AU112" s="4">
        <v>2</v>
      </c>
      <c r="AV112" s="4">
        <v>2</v>
      </c>
      <c r="AW112" s="4">
        <v>5</v>
      </c>
      <c r="AX112" s="4">
        <v>4</v>
      </c>
      <c r="AY112" s="4">
        <v>4</v>
      </c>
      <c r="AZ112" s="3">
        <f t="shared" si="61"/>
        <v>3.1</v>
      </c>
      <c r="BA112" s="3">
        <f t="shared" si="62"/>
        <v>2.75</v>
      </c>
      <c r="BB112" s="3">
        <f t="shared" si="63"/>
        <v>3.25</v>
      </c>
      <c r="BC112" s="3">
        <f t="shared" si="64"/>
        <v>1.5</v>
      </c>
      <c r="BD112" s="3">
        <f t="shared" si="65"/>
        <v>1.125</v>
      </c>
      <c r="BE112" s="3">
        <f t="shared" si="66"/>
        <v>1</v>
      </c>
      <c r="BF112" s="3">
        <f t="shared" si="67"/>
        <v>3.7</v>
      </c>
      <c r="BG112" s="3">
        <f t="shared" si="68"/>
        <v>3.5</v>
      </c>
      <c r="BH112" s="3">
        <f t="shared" si="69"/>
        <v>3.1</v>
      </c>
      <c r="BI112" s="3">
        <f t="shared" si="70"/>
        <v>2.7</v>
      </c>
      <c r="BJ112" s="3">
        <f t="shared" si="71"/>
        <v>1.0909090909090908</v>
      </c>
      <c r="BK112" s="3">
        <f t="shared" si="72"/>
        <v>3.6208791208791209</v>
      </c>
      <c r="BL112" s="3">
        <f t="shared" si="73"/>
        <v>2.9055</v>
      </c>
      <c r="BN112" t="s">
        <v>641</v>
      </c>
      <c r="BO112" t="str">
        <f t="shared" si="74"/>
        <v>('i2023110600110','2021','in2023110400001','2'),</v>
      </c>
      <c r="BP112" t="str">
        <f t="shared" si="75"/>
        <v>('i2023110600110','2021','in2023110400002','2'),</v>
      </c>
      <c r="BQ112" t="str">
        <f t="shared" si="76"/>
        <v>('i2023110600110','2021','in2023110400003','3'),</v>
      </c>
      <c r="BR112" t="str">
        <f t="shared" si="77"/>
        <v>('i2023110600110','2021','in2023110400004','1'),</v>
      </c>
      <c r="BS112" t="str">
        <f t="shared" si="78"/>
        <v>('i2023110600110','2021','in2023110400005','3'),</v>
      </c>
      <c r="BT112" t="str">
        <f t="shared" si="79"/>
        <v>('i2023110600110','2021','in2023110400006','3'),</v>
      </c>
      <c r="BU112" t="str">
        <f t="shared" si="80"/>
        <v>('i2023110600110','2021','in2023110400007','4'),</v>
      </c>
      <c r="BV112" t="str">
        <f t="shared" si="81"/>
        <v>('i2023110600110','2021','in2023110400008','5'),</v>
      </c>
      <c r="BW112" t="str">
        <f t="shared" si="82"/>
        <v>('i2023110600110','2021','in2023110400009','3'),</v>
      </c>
      <c r="BX112" t="str">
        <f t="shared" si="83"/>
        <v>('i2023110600110','2021','in2023110400010','5'),</v>
      </c>
      <c r="BY112" t="str">
        <f t="shared" si="84"/>
        <v>('i2023110600110','2021','in2023110400011','2'),</v>
      </c>
      <c r="BZ112" t="str">
        <f t="shared" si="85"/>
        <v>('i2023110600110','2021','in2023110400012','2'),</v>
      </c>
      <c r="CA112" t="str">
        <f t="shared" si="86"/>
        <v>('i2023110600110','2021','in2023110400013','5'),</v>
      </c>
      <c r="CB112" t="str">
        <f t="shared" si="87"/>
        <v>('i2023110600110','2021','in2023110400014','2'),</v>
      </c>
      <c r="CC112" t="str">
        <f t="shared" si="88"/>
        <v>('i2023110600110','2021','in2023110400015','2'),</v>
      </c>
      <c r="CD112" t="str">
        <f t="shared" si="89"/>
        <v>('i2023110600110','2021','in2023110400016','3'),</v>
      </c>
      <c r="CE112" t="str">
        <f t="shared" si="90"/>
        <v>('i2023110600110','2021','in2023110400017','3'),</v>
      </c>
      <c r="CF112" t="str">
        <f t="shared" si="91"/>
        <v>('i2023110600110','2021','in2023110400018','5'),</v>
      </c>
      <c r="CG112" t="str">
        <f t="shared" si="92"/>
        <v>('i2023110600110','2021','in2023110400019','2'),</v>
      </c>
      <c r="CH112" t="str">
        <f t="shared" si="93"/>
        <v>('i2023110600110','2021','in2023110400020','1'),</v>
      </c>
      <c r="CI112" t="str">
        <f t="shared" si="94"/>
        <v>('i2023110600110','2021','in2023110400021','1'),</v>
      </c>
      <c r="CJ112" t="str">
        <f t="shared" si="95"/>
        <v>('i2023110600110','2021','in2023110400022','1'),</v>
      </c>
      <c r="CK112" t="str">
        <f t="shared" si="96"/>
        <v>('i2023110600110','2021','in2023110400023','1'),</v>
      </c>
      <c r="CL112" t="str">
        <f t="shared" si="97"/>
        <v>('i2023110600110','2021','in2023110400024','1'),</v>
      </c>
      <c r="CM112" t="str">
        <f t="shared" si="98"/>
        <v>('i2023110600110','2021','in2023110400025','2'),</v>
      </c>
      <c r="CN112" t="str">
        <f t="shared" si="99"/>
        <v>('i2023110600110','2021','in2023110400026','1'),</v>
      </c>
      <c r="CO112" t="str">
        <f t="shared" si="100"/>
        <v>('i2023110600110','2021','in2023110400027','1'),</v>
      </c>
      <c r="CP112" t="str">
        <f t="shared" si="101"/>
        <v>('i2023110600110','2021','in2023110400028','1'),</v>
      </c>
      <c r="CQ112" t="str">
        <f t="shared" si="102"/>
        <v>('i2023110600110','2021','in2023110400029','1'),</v>
      </c>
      <c r="CR112" t="str">
        <f t="shared" si="103"/>
        <v>('i2023110600110','2021','in2023110400030','1'),</v>
      </c>
      <c r="CS112" t="str">
        <f t="shared" si="104"/>
        <v>('i2023110600110','2021','in2023110400031','1'),</v>
      </c>
      <c r="CT112" t="str">
        <f t="shared" si="105"/>
        <v>('i2023110600110','2021','in2023110400032','3'),</v>
      </c>
      <c r="CU112" t="str">
        <f t="shared" si="106"/>
        <v>('i2023110600110','2021','in2023110400033','5'),</v>
      </c>
      <c r="CV112" t="str">
        <f t="shared" si="107"/>
        <v>('i2023110600110','2021','in2023110400034','2'),</v>
      </c>
      <c r="CW112" t="str">
        <f t="shared" si="108"/>
        <v>('i2023110600110','2021','in2023110400035','4'),</v>
      </c>
      <c r="CX112" t="str">
        <f t="shared" si="109"/>
        <v>('i2023110600110','2021','in2023110400036','3'),</v>
      </c>
      <c r="CY112" t="str">
        <f t="shared" si="110"/>
        <v>('i2023110600110','2021','in2023110400037','3'),</v>
      </c>
      <c r="CZ112" t="str">
        <f t="shared" si="111"/>
        <v>('i2023110600110','2021','in2023110400038','4'),</v>
      </c>
      <c r="DA112" t="str">
        <f t="shared" si="112"/>
        <v>('i2023110600110','2021','in2023110400039','5'),</v>
      </c>
      <c r="DB112" t="str">
        <f t="shared" si="113"/>
        <v>('i2023110600110','2021','in2023110400040','5'),</v>
      </c>
      <c r="DC112" t="str">
        <f t="shared" si="114"/>
        <v>('i2023110600110','2021','in2023110400041','3'),</v>
      </c>
      <c r="DD112" t="str">
        <f t="shared" si="115"/>
        <v>('i2023110600110','2021','in2023110400042','4'),</v>
      </c>
      <c r="DE112" t="str">
        <f t="shared" si="116"/>
        <v>('i2023110600110','2021','in2023110400043','2'),</v>
      </c>
      <c r="DF112" t="str">
        <f t="shared" si="117"/>
        <v>('i2023110600110','2021','in2023110400044','2'),</v>
      </c>
      <c r="DG112" t="str">
        <f t="shared" si="118"/>
        <v>('i2023110600110','2021','in2023110400045','5'),</v>
      </c>
      <c r="DH112" t="str">
        <f t="shared" si="119"/>
        <v>('i2023110600110','2021','in2023110400046','4'),</v>
      </c>
      <c r="DI112" t="str">
        <f t="shared" si="120"/>
        <v>('i2023110600110','2021','in2023110400047','4');</v>
      </c>
    </row>
    <row r="113" spans="1:113" x14ac:dyDescent="0.25">
      <c r="A113" s="4" t="str">
        <f>INDEX('instansi pusat'!$B$2:$C$623,MATCH(C113,'instansi pusat'!$D$2:$D$623,0),2)</f>
        <v>i2023110600111</v>
      </c>
      <c r="B113" s="4">
        <v>4032</v>
      </c>
      <c r="C113" s="4" t="s">
        <v>165</v>
      </c>
      <c r="D113">
        <v>2021</v>
      </c>
      <c r="E113" s="4">
        <v>2</v>
      </c>
      <c r="F113" s="4">
        <v>2</v>
      </c>
      <c r="G113" s="4">
        <v>2</v>
      </c>
      <c r="H113" s="4">
        <v>2</v>
      </c>
      <c r="I113" s="4">
        <v>2</v>
      </c>
      <c r="J113" s="4">
        <v>1</v>
      </c>
      <c r="K113" s="4">
        <v>1</v>
      </c>
      <c r="L113" s="4">
        <v>2</v>
      </c>
      <c r="M113" s="4">
        <v>2</v>
      </c>
      <c r="N113" s="4">
        <v>1</v>
      </c>
      <c r="O113" s="4">
        <v>2</v>
      </c>
      <c r="P113" s="4">
        <v>2</v>
      </c>
      <c r="Q113" s="4">
        <v>2</v>
      </c>
      <c r="R113" s="4">
        <v>2</v>
      </c>
      <c r="S113" s="4">
        <v>2</v>
      </c>
      <c r="T113" s="4">
        <v>2</v>
      </c>
      <c r="U113" s="4">
        <v>1</v>
      </c>
      <c r="V113" s="4">
        <v>1</v>
      </c>
      <c r="W113" s="4">
        <v>1</v>
      </c>
      <c r="X113" s="4">
        <v>1</v>
      </c>
      <c r="Y113" s="4">
        <v>1</v>
      </c>
      <c r="Z113" s="4">
        <v>1</v>
      </c>
      <c r="AA113" s="4">
        <v>1</v>
      </c>
      <c r="AB113" s="4">
        <v>1</v>
      </c>
      <c r="AC113" s="4">
        <v>1</v>
      </c>
      <c r="AD113" s="4">
        <v>1</v>
      </c>
      <c r="AE113" s="4">
        <v>1</v>
      </c>
      <c r="AF113" s="4">
        <v>1</v>
      </c>
      <c r="AG113" s="4">
        <v>1</v>
      </c>
      <c r="AH113" s="4">
        <v>1</v>
      </c>
      <c r="AI113" s="4">
        <v>1</v>
      </c>
      <c r="AJ113" s="4">
        <v>4</v>
      </c>
      <c r="AK113" s="4">
        <v>4</v>
      </c>
      <c r="AL113" s="4">
        <v>4</v>
      </c>
      <c r="AM113" s="4">
        <v>4</v>
      </c>
      <c r="AN113" s="4">
        <v>3</v>
      </c>
      <c r="AO113" s="4">
        <v>4</v>
      </c>
      <c r="AP113" s="4">
        <v>4</v>
      </c>
      <c r="AQ113" s="4">
        <v>2</v>
      </c>
      <c r="AR113" s="4">
        <v>1</v>
      </c>
      <c r="AS113" s="4">
        <v>3</v>
      </c>
      <c r="AT113" s="4">
        <v>4</v>
      </c>
      <c r="AU113" s="4">
        <v>3</v>
      </c>
      <c r="AV113" s="4">
        <v>2</v>
      </c>
      <c r="AW113" s="4">
        <v>2</v>
      </c>
      <c r="AX113" s="4">
        <v>1</v>
      </c>
      <c r="AY113" s="4">
        <v>1</v>
      </c>
      <c r="AZ113" s="3">
        <f t="shared" si="61"/>
        <v>1.7000000000000002</v>
      </c>
      <c r="BA113" s="3">
        <f t="shared" si="62"/>
        <v>2</v>
      </c>
      <c r="BB113" s="3">
        <f t="shared" si="63"/>
        <v>1.5</v>
      </c>
      <c r="BC113" s="3">
        <f t="shared" si="64"/>
        <v>1</v>
      </c>
      <c r="BD113" s="3">
        <f t="shared" si="65"/>
        <v>1</v>
      </c>
      <c r="BE113" s="3">
        <f t="shared" si="66"/>
        <v>1</v>
      </c>
      <c r="BF113" s="3">
        <f t="shared" si="67"/>
        <v>3.3000000000000003</v>
      </c>
      <c r="BG113" s="3">
        <f t="shared" si="68"/>
        <v>2.1666666666666665</v>
      </c>
      <c r="BH113" s="3">
        <f t="shared" si="69"/>
        <v>1.7000000000000002</v>
      </c>
      <c r="BI113" s="3">
        <f t="shared" si="70"/>
        <v>1.6</v>
      </c>
      <c r="BJ113" s="3">
        <f t="shared" si="71"/>
        <v>1</v>
      </c>
      <c r="BK113" s="3">
        <f t="shared" si="72"/>
        <v>2.8516483516483517</v>
      </c>
      <c r="BL113" s="3">
        <f t="shared" si="73"/>
        <v>2.0834999999999999</v>
      </c>
      <c r="BN113" t="s">
        <v>641</v>
      </c>
      <c r="BO113" t="str">
        <f t="shared" si="74"/>
        <v>('i2023110600111','2021','in2023110400001','2'),</v>
      </c>
      <c r="BP113" t="str">
        <f t="shared" si="75"/>
        <v>('i2023110600111','2021','in2023110400002','2'),</v>
      </c>
      <c r="BQ113" t="str">
        <f t="shared" si="76"/>
        <v>('i2023110600111','2021','in2023110400003','2'),</v>
      </c>
      <c r="BR113" t="str">
        <f t="shared" si="77"/>
        <v>('i2023110600111','2021','in2023110400004','2'),</v>
      </c>
      <c r="BS113" t="str">
        <f t="shared" si="78"/>
        <v>('i2023110600111','2021','in2023110400005','2'),</v>
      </c>
      <c r="BT113" t="str">
        <f t="shared" si="79"/>
        <v>('i2023110600111','2021','in2023110400006','1'),</v>
      </c>
      <c r="BU113" t="str">
        <f t="shared" si="80"/>
        <v>('i2023110600111','2021','in2023110400007','1'),</v>
      </c>
      <c r="BV113" t="str">
        <f t="shared" si="81"/>
        <v>('i2023110600111','2021','in2023110400008','2'),</v>
      </c>
      <c r="BW113" t="str">
        <f t="shared" si="82"/>
        <v>('i2023110600111','2021','in2023110400009','2'),</v>
      </c>
      <c r="BX113" t="str">
        <f t="shared" si="83"/>
        <v>('i2023110600111','2021','in2023110400010','1'),</v>
      </c>
      <c r="BY113" t="str">
        <f t="shared" si="84"/>
        <v>('i2023110600111','2021','in2023110400011','2'),</v>
      </c>
      <c r="BZ113" t="str">
        <f t="shared" si="85"/>
        <v>('i2023110600111','2021','in2023110400012','2'),</v>
      </c>
      <c r="CA113" t="str">
        <f t="shared" si="86"/>
        <v>('i2023110600111','2021','in2023110400013','2'),</v>
      </c>
      <c r="CB113" t="str">
        <f t="shared" si="87"/>
        <v>('i2023110600111','2021','in2023110400014','2'),</v>
      </c>
      <c r="CC113" t="str">
        <f t="shared" si="88"/>
        <v>('i2023110600111','2021','in2023110400015','2'),</v>
      </c>
      <c r="CD113" t="str">
        <f t="shared" si="89"/>
        <v>('i2023110600111','2021','in2023110400016','2'),</v>
      </c>
      <c r="CE113" t="str">
        <f t="shared" si="90"/>
        <v>('i2023110600111','2021','in2023110400017','1'),</v>
      </c>
      <c r="CF113" t="str">
        <f t="shared" si="91"/>
        <v>('i2023110600111','2021','in2023110400018','1'),</v>
      </c>
      <c r="CG113" t="str">
        <f t="shared" si="92"/>
        <v>('i2023110600111','2021','in2023110400019','1'),</v>
      </c>
      <c r="CH113" t="str">
        <f t="shared" si="93"/>
        <v>('i2023110600111','2021','in2023110400020','1'),</v>
      </c>
      <c r="CI113" t="str">
        <f t="shared" si="94"/>
        <v>('i2023110600111','2021','in2023110400021','1'),</v>
      </c>
      <c r="CJ113" t="str">
        <f t="shared" si="95"/>
        <v>('i2023110600111','2021','in2023110400022','1'),</v>
      </c>
      <c r="CK113" t="str">
        <f t="shared" si="96"/>
        <v>('i2023110600111','2021','in2023110400023','1'),</v>
      </c>
      <c r="CL113" t="str">
        <f t="shared" si="97"/>
        <v>('i2023110600111','2021','in2023110400024','1'),</v>
      </c>
      <c r="CM113" t="str">
        <f t="shared" si="98"/>
        <v>('i2023110600111','2021','in2023110400025','1'),</v>
      </c>
      <c r="CN113" t="str">
        <f t="shared" si="99"/>
        <v>('i2023110600111','2021','in2023110400026','1'),</v>
      </c>
      <c r="CO113" t="str">
        <f t="shared" si="100"/>
        <v>('i2023110600111','2021','in2023110400027','1'),</v>
      </c>
      <c r="CP113" t="str">
        <f t="shared" si="101"/>
        <v>('i2023110600111','2021','in2023110400028','1'),</v>
      </c>
      <c r="CQ113" t="str">
        <f t="shared" si="102"/>
        <v>('i2023110600111','2021','in2023110400029','1'),</v>
      </c>
      <c r="CR113" t="str">
        <f t="shared" si="103"/>
        <v>('i2023110600111','2021','in2023110400030','1'),</v>
      </c>
      <c r="CS113" t="str">
        <f t="shared" si="104"/>
        <v>('i2023110600111','2021','in2023110400031','1'),</v>
      </c>
      <c r="CT113" t="str">
        <f t="shared" si="105"/>
        <v>('i2023110600111','2021','in2023110400032','4'),</v>
      </c>
      <c r="CU113" t="str">
        <f t="shared" si="106"/>
        <v>('i2023110600111','2021','in2023110400033','4'),</v>
      </c>
      <c r="CV113" t="str">
        <f t="shared" si="107"/>
        <v>('i2023110600111','2021','in2023110400034','4'),</v>
      </c>
      <c r="CW113" t="str">
        <f t="shared" si="108"/>
        <v>('i2023110600111','2021','in2023110400035','4'),</v>
      </c>
      <c r="CX113" t="str">
        <f t="shared" si="109"/>
        <v>('i2023110600111','2021','in2023110400036','3'),</v>
      </c>
      <c r="CY113" t="str">
        <f t="shared" si="110"/>
        <v>('i2023110600111','2021','in2023110400037','4'),</v>
      </c>
      <c r="CZ113" t="str">
        <f t="shared" si="111"/>
        <v>('i2023110600111','2021','in2023110400038','4'),</v>
      </c>
      <c r="DA113" t="str">
        <f t="shared" si="112"/>
        <v>('i2023110600111','2021','in2023110400039','2'),</v>
      </c>
      <c r="DB113" t="str">
        <f t="shared" si="113"/>
        <v>('i2023110600111','2021','in2023110400040','1'),</v>
      </c>
      <c r="DC113" t="str">
        <f t="shared" si="114"/>
        <v>('i2023110600111','2021','in2023110400041','3'),</v>
      </c>
      <c r="DD113" t="str">
        <f t="shared" si="115"/>
        <v>('i2023110600111','2021','in2023110400042','4'),</v>
      </c>
      <c r="DE113" t="str">
        <f t="shared" si="116"/>
        <v>('i2023110600111','2021','in2023110400043','3'),</v>
      </c>
      <c r="DF113" t="str">
        <f t="shared" si="117"/>
        <v>('i2023110600111','2021','in2023110400044','2'),</v>
      </c>
      <c r="DG113" t="str">
        <f t="shared" si="118"/>
        <v>('i2023110600111','2021','in2023110400045','2'),</v>
      </c>
      <c r="DH113" t="str">
        <f t="shared" si="119"/>
        <v>('i2023110600111','2021','in2023110400046','1'),</v>
      </c>
      <c r="DI113" t="str">
        <f t="shared" si="120"/>
        <v>('i2023110600111','2021','in2023110400047','1');</v>
      </c>
    </row>
    <row r="114" spans="1:113" x14ac:dyDescent="0.25">
      <c r="A114" s="4" t="str">
        <f>INDEX('instansi pusat'!$B$2:$C$623,MATCH(C114,'instansi pusat'!$D$2:$D$623,0),2)</f>
        <v>i2023110600112</v>
      </c>
      <c r="B114" s="4">
        <v>4040</v>
      </c>
      <c r="C114" s="4" t="s">
        <v>167</v>
      </c>
      <c r="D114">
        <v>2021</v>
      </c>
      <c r="E114" s="4">
        <v>2</v>
      </c>
      <c r="F114" s="4">
        <v>2</v>
      </c>
      <c r="G114" s="4">
        <v>1</v>
      </c>
      <c r="H114" s="4">
        <v>3</v>
      </c>
      <c r="I114" s="4">
        <v>3</v>
      </c>
      <c r="J114" s="4">
        <v>3</v>
      </c>
      <c r="K114" s="4">
        <v>3</v>
      </c>
      <c r="L114" s="4">
        <v>2</v>
      </c>
      <c r="M114" s="4">
        <v>1</v>
      </c>
      <c r="N114" s="4">
        <v>1</v>
      </c>
      <c r="O114" s="4">
        <v>2</v>
      </c>
      <c r="P114" s="4">
        <v>2</v>
      </c>
      <c r="Q114" s="4">
        <v>2</v>
      </c>
      <c r="R114" s="4">
        <v>4</v>
      </c>
      <c r="S114" s="4">
        <v>1</v>
      </c>
      <c r="T114" s="4">
        <v>2</v>
      </c>
      <c r="U114" s="4">
        <v>2</v>
      </c>
      <c r="V114" s="4">
        <v>3</v>
      </c>
      <c r="W114" s="4">
        <v>1</v>
      </c>
      <c r="X114" s="4">
        <v>2</v>
      </c>
      <c r="Y114" s="4">
        <v>1</v>
      </c>
      <c r="Z114" s="4">
        <v>1</v>
      </c>
      <c r="AA114" s="4">
        <v>1</v>
      </c>
      <c r="AB114" s="4">
        <v>1</v>
      </c>
      <c r="AC114" s="4">
        <v>2</v>
      </c>
      <c r="AD114" s="4">
        <v>1</v>
      </c>
      <c r="AE114" s="4">
        <v>2</v>
      </c>
      <c r="AF114" s="4">
        <v>1</v>
      </c>
      <c r="AG114" s="4">
        <v>1</v>
      </c>
      <c r="AH114" s="4">
        <v>1</v>
      </c>
      <c r="AI114" s="4">
        <v>1</v>
      </c>
      <c r="AJ114" s="4">
        <v>3</v>
      </c>
      <c r="AK114" s="4">
        <v>4</v>
      </c>
      <c r="AL114" s="4">
        <v>3</v>
      </c>
      <c r="AM114" s="4">
        <v>4</v>
      </c>
      <c r="AN114" s="4">
        <v>4</v>
      </c>
      <c r="AO114" s="4">
        <v>2</v>
      </c>
      <c r="AP114" s="4">
        <v>2</v>
      </c>
      <c r="AQ114" s="4">
        <v>2</v>
      </c>
      <c r="AR114" s="4">
        <v>1</v>
      </c>
      <c r="AS114" s="4">
        <v>3</v>
      </c>
      <c r="AT114" s="4">
        <v>3</v>
      </c>
      <c r="AU114" s="4">
        <v>2</v>
      </c>
      <c r="AV114" s="4">
        <v>2</v>
      </c>
      <c r="AW114" s="4">
        <v>3</v>
      </c>
      <c r="AX114" s="4">
        <v>4</v>
      </c>
      <c r="AY114" s="4">
        <v>1</v>
      </c>
      <c r="AZ114" s="3">
        <f t="shared" si="61"/>
        <v>2.1</v>
      </c>
      <c r="BA114" s="3">
        <f t="shared" si="62"/>
        <v>2.5</v>
      </c>
      <c r="BB114" s="3">
        <f t="shared" si="63"/>
        <v>2</v>
      </c>
      <c r="BC114" s="3">
        <f t="shared" si="64"/>
        <v>1.5</v>
      </c>
      <c r="BD114" s="3">
        <f t="shared" si="65"/>
        <v>1.25</v>
      </c>
      <c r="BE114" s="3">
        <f t="shared" si="66"/>
        <v>1</v>
      </c>
      <c r="BF114" s="3">
        <f t="shared" si="67"/>
        <v>2.8000000000000003</v>
      </c>
      <c r="BG114" s="3">
        <f t="shared" si="68"/>
        <v>2.5</v>
      </c>
      <c r="BH114" s="3">
        <f t="shared" si="69"/>
        <v>2.1</v>
      </c>
      <c r="BI114" s="3">
        <f t="shared" si="70"/>
        <v>2.1</v>
      </c>
      <c r="BJ114" s="3">
        <f t="shared" si="71"/>
        <v>1.1818181818181819</v>
      </c>
      <c r="BK114" s="3">
        <f t="shared" si="72"/>
        <v>2.6813186813186811</v>
      </c>
      <c r="BL114" s="3">
        <f t="shared" si="73"/>
        <v>2.2130000000000001</v>
      </c>
      <c r="BN114" t="s">
        <v>641</v>
      </c>
      <c r="BO114" t="str">
        <f t="shared" si="74"/>
        <v>('i2023110600112','2021','in2023110400001','2'),</v>
      </c>
      <c r="BP114" t="str">
        <f t="shared" si="75"/>
        <v>('i2023110600112','2021','in2023110400002','2'),</v>
      </c>
      <c r="BQ114" t="str">
        <f t="shared" si="76"/>
        <v>('i2023110600112','2021','in2023110400003','1'),</v>
      </c>
      <c r="BR114" t="str">
        <f t="shared" si="77"/>
        <v>('i2023110600112','2021','in2023110400004','3'),</v>
      </c>
      <c r="BS114" t="str">
        <f t="shared" si="78"/>
        <v>('i2023110600112','2021','in2023110400005','3'),</v>
      </c>
      <c r="BT114" t="str">
        <f t="shared" si="79"/>
        <v>('i2023110600112','2021','in2023110400006','3'),</v>
      </c>
      <c r="BU114" t="str">
        <f t="shared" si="80"/>
        <v>('i2023110600112','2021','in2023110400007','3'),</v>
      </c>
      <c r="BV114" t="str">
        <f t="shared" si="81"/>
        <v>('i2023110600112','2021','in2023110400008','2'),</v>
      </c>
      <c r="BW114" t="str">
        <f t="shared" si="82"/>
        <v>('i2023110600112','2021','in2023110400009','1'),</v>
      </c>
      <c r="BX114" t="str">
        <f t="shared" si="83"/>
        <v>('i2023110600112','2021','in2023110400010','1'),</v>
      </c>
      <c r="BY114" t="str">
        <f t="shared" si="84"/>
        <v>('i2023110600112','2021','in2023110400011','2'),</v>
      </c>
      <c r="BZ114" t="str">
        <f t="shared" si="85"/>
        <v>('i2023110600112','2021','in2023110400012','2'),</v>
      </c>
      <c r="CA114" t="str">
        <f t="shared" si="86"/>
        <v>('i2023110600112','2021','in2023110400013','2'),</v>
      </c>
      <c r="CB114" t="str">
        <f t="shared" si="87"/>
        <v>('i2023110600112','2021','in2023110400014','4'),</v>
      </c>
      <c r="CC114" t="str">
        <f t="shared" si="88"/>
        <v>('i2023110600112','2021','in2023110400015','1'),</v>
      </c>
      <c r="CD114" t="str">
        <f t="shared" si="89"/>
        <v>('i2023110600112','2021','in2023110400016','2'),</v>
      </c>
      <c r="CE114" t="str">
        <f t="shared" si="90"/>
        <v>('i2023110600112','2021','in2023110400017','2'),</v>
      </c>
      <c r="CF114" t="str">
        <f t="shared" si="91"/>
        <v>('i2023110600112','2021','in2023110400018','3'),</v>
      </c>
      <c r="CG114" t="str">
        <f t="shared" si="92"/>
        <v>('i2023110600112','2021','in2023110400019','1'),</v>
      </c>
      <c r="CH114" t="str">
        <f t="shared" si="93"/>
        <v>('i2023110600112','2021','in2023110400020','2'),</v>
      </c>
      <c r="CI114" t="str">
        <f t="shared" si="94"/>
        <v>('i2023110600112','2021','in2023110400021','1'),</v>
      </c>
      <c r="CJ114" t="str">
        <f t="shared" si="95"/>
        <v>('i2023110600112','2021','in2023110400022','1'),</v>
      </c>
      <c r="CK114" t="str">
        <f t="shared" si="96"/>
        <v>('i2023110600112','2021','in2023110400023','1'),</v>
      </c>
      <c r="CL114" t="str">
        <f t="shared" si="97"/>
        <v>('i2023110600112','2021','in2023110400024','1'),</v>
      </c>
      <c r="CM114" t="str">
        <f t="shared" si="98"/>
        <v>('i2023110600112','2021','in2023110400025','2'),</v>
      </c>
      <c r="CN114" t="str">
        <f t="shared" si="99"/>
        <v>('i2023110600112','2021','in2023110400026','1'),</v>
      </c>
      <c r="CO114" t="str">
        <f t="shared" si="100"/>
        <v>('i2023110600112','2021','in2023110400027','2'),</v>
      </c>
      <c r="CP114" t="str">
        <f t="shared" si="101"/>
        <v>('i2023110600112','2021','in2023110400028','1'),</v>
      </c>
      <c r="CQ114" t="str">
        <f t="shared" si="102"/>
        <v>('i2023110600112','2021','in2023110400029','1'),</v>
      </c>
      <c r="CR114" t="str">
        <f t="shared" si="103"/>
        <v>('i2023110600112','2021','in2023110400030','1'),</v>
      </c>
      <c r="CS114" t="str">
        <f t="shared" si="104"/>
        <v>('i2023110600112','2021','in2023110400031','1'),</v>
      </c>
      <c r="CT114" t="str">
        <f t="shared" si="105"/>
        <v>('i2023110600112','2021','in2023110400032','3'),</v>
      </c>
      <c r="CU114" t="str">
        <f t="shared" si="106"/>
        <v>('i2023110600112','2021','in2023110400033','4'),</v>
      </c>
      <c r="CV114" t="str">
        <f t="shared" si="107"/>
        <v>('i2023110600112','2021','in2023110400034','3'),</v>
      </c>
      <c r="CW114" t="str">
        <f t="shared" si="108"/>
        <v>('i2023110600112','2021','in2023110400035','4'),</v>
      </c>
      <c r="CX114" t="str">
        <f t="shared" si="109"/>
        <v>('i2023110600112','2021','in2023110400036','4'),</v>
      </c>
      <c r="CY114" t="str">
        <f t="shared" si="110"/>
        <v>('i2023110600112','2021','in2023110400037','2'),</v>
      </c>
      <c r="CZ114" t="str">
        <f t="shared" si="111"/>
        <v>('i2023110600112','2021','in2023110400038','2'),</v>
      </c>
      <c r="DA114" t="str">
        <f t="shared" si="112"/>
        <v>('i2023110600112','2021','in2023110400039','2'),</v>
      </c>
      <c r="DB114" t="str">
        <f t="shared" si="113"/>
        <v>('i2023110600112','2021','in2023110400040','1'),</v>
      </c>
      <c r="DC114" t="str">
        <f t="shared" si="114"/>
        <v>('i2023110600112','2021','in2023110400041','3'),</v>
      </c>
      <c r="DD114" t="str">
        <f t="shared" si="115"/>
        <v>('i2023110600112','2021','in2023110400042','3'),</v>
      </c>
      <c r="DE114" t="str">
        <f t="shared" si="116"/>
        <v>('i2023110600112','2021','in2023110400043','2'),</v>
      </c>
      <c r="DF114" t="str">
        <f t="shared" si="117"/>
        <v>('i2023110600112','2021','in2023110400044','2'),</v>
      </c>
      <c r="DG114" t="str">
        <f t="shared" si="118"/>
        <v>('i2023110600112','2021','in2023110400045','3'),</v>
      </c>
      <c r="DH114" t="str">
        <f t="shared" si="119"/>
        <v>('i2023110600112','2021','in2023110400046','4'),</v>
      </c>
      <c r="DI114" t="str">
        <f t="shared" si="120"/>
        <v>('i2023110600112','2021','in2023110400047','1');</v>
      </c>
    </row>
    <row r="115" spans="1:113" x14ac:dyDescent="0.25">
      <c r="A115" s="4" t="str">
        <f>INDEX('instansi pusat'!$B$2:$C$623,MATCH(C115,'instansi pusat'!$D$2:$D$623,0),2)</f>
        <v>i2023110600113</v>
      </c>
      <c r="B115" s="4">
        <v>4041</v>
      </c>
      <c r="C115" s="4" t="s">
        <v>141</v>
      </c>
      <c r="D115">
        <v>2021</v>
      </c>
      <c r="E115" s="4">
        <v>1</v>
      </c>
      <c r="F115" s="4">
        <v>2</v>
      </c>
      <c r="G115" s="4">
        <v>1</v>
      </c>
      <c r="H115" s="4">
        <v>1</v>
      </c>
      <c r="I115" s="4">
        <v>1</v>
      </c>
      <c r="J115" s="4">
        <v>1</v>
      </c>
      <c r="K115" s="4">
        <v>1</v>
      </c>
      <c r="L115" s="4">
        <v>3</v>
      </c>
      <c r="M115" s="4">
        <v>1</v>
      </c>
      <c r="N115" s="4">
        <v>1</v>
      </c>
      <c r="O115" s="4">
        <v>2</v>
      </c>
      <c r="P115" s="4">
        <v>2</v>
      </c>
      <c r="Q115" s="4">
        <v>3</v>
      </c>
      <c r="R115" s="4">
        <v>1</v>
      </c>
      <c r="S115" s="4">
        <v>3</v>
      </c>
      <c r="T115" s="4">
        <v>2</v>
      </c>
      <c r="U115" s="4">
        <v>2</v>
      </c>
      <c r="V115" s="4">
        <v>1</v>
      </c>
      <c r="W115" s="4">
        <v>1</v>
      </c>
      <c r="X115" s="4">
        <v>4</v>
      </c>
      <c r="Y115" s="4">
        <v>1</v>
      </c>
      <c r="Z115" s="4">
        <v>1</v>
      </c>
      <c r="AA115" s="4">
        <v>1</v>
      </c>
      <c r="AB115" s="4">
        <v>1</v>
      </c>
      <c r="AC115" s="4">
        <v>1</v>
      </c>
      <c r="AD115" s="4">
        <v>1</v>
      </c>
      <c r="AE115" s="4">
        <v>1</v>
      </c>
      <c r="AF115" s="4">
        <v>1</v>
      </c>
      <c r="AG115" s="4">
        <v>1</v>
      </c>
      <c r="AH115" s="4">
        <v>1</v>
      </c>
      <c r="AI115" s="4">
        <v>1</v>
      </c>
      <c r="AJ115" s="4">
        <v>4</v>
      </c>
      <c r="AK115" s="4">
        <v>4</v>
      </c>
      <c r="AL115" s="4">
        <v>3</v>
      </c>
      <c r="AM115" s="4">
        <v>3</v>
      </c>
      <c r="AN115" s="4">
        <v>3</v>
      </c>
      <c r="AO115" s="4">
        <v>2</v>
      </c>
      <c r="AP115" s="4">
        <v>3</v>
      </c>
      <c r="AQ115" s="4">
        <v>3</v>
      </c>
      <c r="AR115" s="4">
        <v>3</v>
      </c>
      <c r="AS115" s="4">
        <v>3</v>
      </c>
      <c r="AT115" s="4">
        <v>3</v>
      </c>
      <c r="AU115" s="4">
        <v>1</v>
      </c>
      <c r="AV115" s="4">
        <v>2</v>
      </c>
      <c r="AW115" s="4">
        <v>3</v>
      </c>
      <c r="AX115" s="4">
        <v>3</v>
      </c>
      <c r="AY115" s="4">
        <v>3</v>
      </c>
      <c r="AZ115" s="3">
        <f t="shared" si="61"/>
        <v>1.3</v>
      </c>
      <c r="BA115" s="3">
        <f t="shared" si="62"/>
        <v>2</v>
      </c>
      <c r="BB115" s="3">
        <f t="shared" si="63"/>
        <v>2</v>
      </c>
      <c r="BC115" s="3">
        <f t="shared" si="64"/>
        <v>2.5</v>
      </c>
      <c r="BD115" s="3">
        <f t="shared" si="65"/>
        <v>1</v>
      </c>
      <c r="BE115" s="3">
        <f t="shared" si="66"/>
        <v>1</v>
      </c>
      <c r="BF115" s="3">
        <f t="shared" si="67"/>
        <v>3.1</v>
      </c>
      <c r="BG115" s="3">
        <f t="shared" si="68"/>
        <v>2.5</v>
      </c>
      <c r="BH115" s="3">
        <f t="shared" si="69"/>
        <v>1.3</v>
      </c>
      <c r="BI115" s="3">
        <f t="shared" si="70"/>
        <v>2.1</v>
      </c>
      <c r="BJ115" s="3">
        <f t="shared" si="71"/>
        <v>1</v>
      </c>
      <c r="BK115" s="3">
        <f t="shared" si="72"/>
        <v>2.8626373626373627</v>
      </c>
      <c r="BL115" s="3">
        <f t="shared" si="73"/>
        <v>2.1615000000000002</v>
      </c>
      <c r="BN115" t="s">
        <v>641</v>
      </c>
      <c r="BO115" t="str">
        <f t="shared" si="74"/>
        <v>('i2023110600113','2021','in2023110400001','1'),</v>
      </c>
      <c r="BP115" t="str">
        <f t="shared" si="75"/>
        <v>('i2023110600113','2021','in2023110400002','2'),</v>
      </c>
      <c r="BQ115" t="str">
        <f t="shared" si="76"/>
        <v>('i2023110600113','2021','in2023110400003','1'),</v>
      </c>
      <c r="BR115" t="str">
        <f t="shared" si="77"/>
        <v>('i2023110600113','2021','in2023110400004','1'),</v>
      </c>
      <c r="BS115" t="str">
        <f t="shared" si="78"/>
        <v>('i2023110600113','2021','in2023110400005','1'),</v>
      </c>
      <c r="BT115" t="str">
        <f t="shared" si="79"/>
        <v>('i2023110600113','2021','in2023110400006','1'),</v>
      </c>
      <c r="BU115" t="str">
        <f t="shared" si="80"/>
        <v>('i2023110600113','2021','in2023110400007','1'),</v>
      </c>
      <c r="BV115" t="str">
        <f t="shared" si="81"/>
        <v>('i2023110600113','2021','in2023110400008','3'),</v>
      </c>
      <c r="BW115" t="str">
        <f t="shared" si="82"/>
        <v>('i2023110600113','2021','in2023110400009','1'),</v>
      </c>
      <c r="BX115" t="str">
        <f t="shared" si="83"/>
        <v>('i2023110600113','2021','in2023110400010','1'),</v>
      </c>
      <c r="BY115" t="str">
        <f t="shared" si="84"/>
        <v>('i2023110600113','2021','in2023110400011','2'),</v>
      </c>
      <c r="BZ115" t="str">
        <f t="shared" si="85"/>
        <v>('i2023110600113','2021','in2023110400012','2'),</v>
      </c>
      <c r="CA115" t="str">
        <f t="shared" si="86"/>
        <v>('i2023110600113','2021','in2023110400013','3'),</v>
      </c>
      <c r="CB115" t="str">
        <f t="shared" si="87"/>
        <v>('i2023110600113','2021','in2023110400014','1'),</v>
      </c>
      <c r="CC115" t="str">
        <f t="shared" si="88"/>
        <v>('i2023110600113','2021','in2023110400015','3'),</v>
      </c>
      <c r="CD115" t="str">
        <f t="shared" si="89"/>
        <v>('i2023110600113','2021','in2023110400016','2'),</v>
      </c>
      <c r="CE115" t="str">
        <f t="shared" si="90"/>
        <v>('i2023110600113','2021','in2023110400017','2'),</v>
      </c>
      <c r="CF115" t="str">
        <f t="shared" si="91"/>
        <v>('i2023110600113','2021','in2023110400018','1'),</v>
      </c>
      <c r="CG115" t="str">
        <f t="shared" si="92"/>
        <v>('i2023110600113','2021','in2023110400019','1'),</v>
      </c>
      <c r="CH115" t="str">
        <f t="shared" si="93"/>
        <v>('i2023110600113','2021','in2023110400020','4'),</v>
      </c>
      <c r="CI115" t="str">
        <f t="shared" si="94"/>
        <v>('i2023110600113','2021','in2023110400021','1'),</v>
      </c>
      <c r="CJ115" t="str">
        <f t="shared" si="95"/>
        <v>('i2023110600113','2021','in2023110400022','1'),</v>
      </c>
      <c r="CK115" t="str">
        <f t="shared" si="96"/>
        <v>('i2023110600113','2021','in2023110400023','1'),</v>
      </c>
      <c r="CL115" t="str">
        <f t="shared" si="97"/>
        <v>('i2023110600113','2021','in2023110400024','1'),</v>
      </c>
      <c r="CM115" t="str">
        <f t="shared" si="98"/>
        <v>('i2023110600113','2021','in2023110400025','1'),</v>
      </c>
      <c r="CN115" t="str">
        <f t="shared" si="99"/>
        <v>('i2023110600113','2021','in2023110400026','1'),</v>
      </c>
      <c r="CO115" t="str">
        <f t="shared" si="100"/>
        <v>('i2023110600113','2021','in2023110400027','1'),</v>
      </c>
      <c r="CP115" t="str">
        <f t="shared" si="101"/>
        <v>('i2023110600113','2021','in2023110400028','1'),</v>
      </c>
      <c r="CQ115" t="str">
        <f t="shared" si="102"/>
        <v>('i2023110600113','2021','in2023110400029','1'),</v>
      </c>
      <c r="CR115" t="str">
        <f t="shared" si="103"/>
        <v>('i2023110600113','2021','in2023110400030','1'),</v>
      </c>
      <c r="CS115" t="str">
        <f t="shared" si="104"/>
        <v>('i2023110600113','2021','in2023110400031','1'),</v>
      </c>
      <c r="CT115" t="str">
        <f t="shared" si="105"/>
        <v>('i2023110600113','2021','in2023110400032','4'),</v>
      </c>
      <c r="CU115" t="str">
        <f t="shared" si="106"/>
        <v>('i2023110600113','2021','in2023110400033','4'),</v>
      </c>
      <c r="CV115" t="str">
        <f t="shared" si="107"/>
        <v>('i2023110600113','2021','in2023110400034','3'),</v>
      </c>
      <c r="CW115" t="str">
        <f t="shared" si="108"/>
        <v>('i2023110600113','2021','in2023110400035','3'),</v>
      </c>
      <c r="CX115" t="str">
        <f t="shared" si="109"/>
        <v>('i2023110600113','2021','in2023110400036','3'),</v>
      </c>
      <c r="CY115" t="str">
        <f t="shared" si="110"/>
        <v>('i2023110600113','2021','in2023110400037','2'),</v>
      </c>
      <c r="CZ115" t="str">
        <f t="shared" si="111"/>
        <v>('i2023110600113','2021','in2023110400038','3'),</v>
      </c>
      <c r="DA115" t="str">
        <f t="shared" si="112"/>
        <v>('i2023110600113','2021','in2023110400039','3'),</v>
      </c>
      <c r="DB115" t="str">
        <f t="shared" si="113"/>
        <v>('i2023110600113','2021','in2023110400040','3'),</v>
      </c>
      <c r="DC115" t="str">
        <f t="shared" si="114"/>
        <v>('i2023110600113','2021','in2023110400041','3'),</v>
      </c>
      <c r="DD115" t="str">
        <f t="shared" si="115"/>
        <v>('i2023110600113','2021','in2023110400042','3'),</v>
      </c>
      <c r="DE115" t="str">
        <f t="shared" si="116"/>
        <v>('i2023110600113','2021','in2023110400043','1'),</v>
      </c>
      <c r="DF115" t="str">
        <f t="shared" si="117"/>
        <v>('i2023110600113','2021','in2023110400044','2'),</v>
      </c>
      <c r="DG115" t="str">
        <f t="shared" si="118"/>
        <v>('i2023110600113','2021','in2023110400045','3'),</v>
      </c>
      <c r="DH115" t="str">
        <f t="shared" si="119"/>
        <v>('i2023110600113','2021','in2023110400046','3'),</v>
      </c>
      <c r="DI115" t="str">
        <f t="shared" si="120"/>
        <v>('i2023110600113','2021','in2023110400047','3');</v>
      </c>
    </row>
    <row r="116" spans="1:113" x14ac:dyDescent="0.25">
      <c r="A116" s="4" t="str">
        <f>INDEX('instansi pusat'!$B$2:$C$623,MATCH(C116,'instansi pusat'!$D$2:$D$623,0),2)</f>
        <v>i2023110600114</v>
      </c>
      <c r="B116" s="4">
        <v>4043</v>
      </c>
      <c r="C116" s="4" t="s">
        <v>652</v>
      </c>
      <c r="D116">
        <v>2021</v>
      </c>
      <c r="E116" s="4">
        <v>2</v>
      </c>
      <c r="F116" s="4">
        <v>2</v>
      </c>
      <c r="G116" s="4">
        <v>3</v>
      </c>
      <c r="H116" s="4">
        <v>3</v>
      </c>
      <c r="I116" s="4">
        <v>3</v>
      </c>
      <c r="J116" s="4">
        <v>3</v>
      </c>
      <c r="K116" s="4">
        <v>1</v>
      </c>
      <c r="L116" s="4">
        <v>2</v>
      </c>
      <c r="M116" s="4">
        <v>2</v>
      </c>
      <c r="N116" s="4">
        <v>1</v>
      </c>
      <c r="O116" s="4">
        <v>2</v>
      </c>
      <c r="P116" s="4">
        <v>2</v>
      </c>
      <c r="Q116" s="4">
        <v>3</v>
      </c>
      <c r="R116" s="4">
        <v>3</v>
      </c>
      <c r="S116" s="4">
        <v>2</v>
      </c>
      <c r="T116" s="4">
        <v>2</v>
      </c>
      <c r="U116" s="4">
        <v>3</v>
      </c>
      <c r="V116" s="4">
        <v>2</v>
      </c>
      <c r="W116" s="4">
        <v>2</v>
      </c>
      <c r="X116" s="4">
        <v>3</v>
      </c>
      <c r="Y116" s="4">
        <v>1</v>
      </c>
      <c r="Z116" s="4">
        <v>1</v>
      </c>
      <c r="AA116" s="4">
        <v>1</v>
      </c>
      <c r="AB116" s="4">
        <v>1</v>
      </c>
      <c r="AC116" s="4">
        <v>1</v>
      </c>
      <c r="AD116" s="4">
        <v>1</v>
      </c>
      <c r="AE116" s="4">
        <v>1</v>
      </c>
      <c r="AF116" s="4">
        <v>1</v>
      </c>
      <c r="AG116" s="4">
        <v>1</v>
      </c>
      <c r="AH116" s="4">
        <v>1</v>
      </c>
      <c r="AI116" s="4">
        <v>1</v>
      </c>
      <c r="AJ116" s="4">
        <v>4</v>
      </c>
      <c r="AK116" s="4">
        <v>4</v>
      </c>
      <c r="AL116" s="4">
        <v>4</v>
      </c>
      <c r="AM116" s="4">
        <v>4</v>
      </c>
      <c r="AN116" s="4">
        <v>3</v>
      </c>
      <c r="AO116" s="4">
        <v>4</v>
      </c>
      <c r="AP116" s="4">
        <v>3</v>
      </c>
      <c r="AQ116" s="4">
        <v>2</v>
      </c>
      <c r="AR116" s="4">
        <v>3</v>
      </c>
      <c r="AS116" s="4">
        <v>3</v>
      </c>
      <c r="AT116" s="4">
        <v>4</v>
      </c>
      <c r="AU116" s="4">
        <v>2</v>
      </c>
      <c r="AV116" s="4">
        <v>2</v>
      </c>
      <c r="AW116" s="4">
        <v>5</v>
      </c>
      <c r="AX116" s="4">
        <v>5</v>
      </c>
      <c r="AY116" s="4">
        <v>5</v>
      </c>
      <c r="AZ116" s="3">
        <f t="shared" si="61"/>
        <v>2.2000000000000002</v>
      </c>
      <c r="BA116" s="3">
        <f t="shared" si="62"/>
        <v>2.5</v>
      </c>
      <c r="BB116" s="3">
        <f t="shared" si="63"/>
        <v>2.25</v>
      </c>
      <c r="BC116" s="3">
        <f t="shared" si="64"/>
        <v>2.5</v>
      </c>
      <c r="BD116" s="3">
        <f t="shared" si="65"/>
        <v>1</v>
      </c>
      <c r="BE116" s="3">
        <f t="shared" si="66"/>
        <v>1</v>
      </c>
      <c r="BF116" s="3">
        <f t="shared" si="67"/>
        <v>3.4000000000000004</v>
      </c>
      <c r="BG116" s="3">
        <f t="shared" si="68"/>
        <v>3.833333333333333</v>
      </c>
      <c r="BH116" s="3">
        <f t="shared" si="69"/>
        <v>2.2000000000000002</v>
      </c>
      <c r="BI116" s="3">
        <f t="shared" si="70"/>
        <v>2.4</v>
      </c>
      <c r="BJ116" s="3">
        <f t="shared" si="71"/>
        <v>1</v>
      </c>
      <c r="BK116" s="3">
        <f t="shared" si="72"/>
        <v>3.5714285714285712</v>
      </c>
      <c r="BL116" s="3">
        <f t="shared" si="73"/>
        <v>2.6760000000000002</v>
      </c>
      <c r="BN116" t="s">
        <v>641</v>
      </c>
      <c r="BO116" t="str">
        <f t="shared" si="74"/>
        <v>('i2023110600114','2021','in2023110400001','2'),</v>
      </c>
      <c r="BP116" t="str">
        <f t="shared" si="75"/>
        <v>('i2023110600114','2021','in2023110400002','2'),</v>
      </c>
      <c r="BQ116" t="str">
        <f t="shared" si="76"/>
        <v>('i2023110600114','2021','in2023110400003','3'),</v>
      </c>
      <c r="BR116" t="str">
        <f t="shared" si="77"/>
        <v>('i2023110600114','2021','in2023110400004','3'),</v>
      </c>
      <c r="BS116" t="str">
        <f t="shared" si="78"/>
        <v>('i2023110600114','2021','in2023110400005','3'),</v>
      </c>
      <c r="BT116" t="str">
        <f t="shared" si="79"/>
        <v>('i2023110600114','2021','in2023110400006','3'),</v>
      </c>
      <c r="BU116" t="str">
        <f t="shared" si="80"/>
        <v>('i2023110600114','2021','in2023110400007','1'),</v>
      </c>
      <c r="BV116" t="str">
        <f t="shared" si="81"/>
        <v>('i2023110600114','2021','in2023110400008','2'),</v>
      </c>
      <c r="BW116" t="str">
        <f t="shared" si="82"/>
        <v>('i2023110600114','2021','in2023110400009','2'),</v>
      </c>
      <c r="BX116" t="str">
        <f t="shared" si="83"/>
        <v>('i2023110600114','2021','in2023110400010','1'),</v>
      </c>
      <c r="BY116" t="str">
        <f t="shared" si="84"/>
        <v>('i2023110600114','2021','in2023110400011','2'),</v>
      </c>
      <c r="BZ116" t="str">
        <f t="shared" si="85"/>
        <v>('i2023110600114','2021','in2023110400012','2'),</v>
      </c>
      <c r="CA116" t="str">
        <f t="shared" si="86"/>
        <v>('i2023110600114','2021','in2023110400013','3'),</v>
      </c>
      <c r="CB116" t="str">
        <f t="shared" si="87"/>
        <v>('i2023110600114','2021','in2023110400014','3'),</v>
      </c>
      <c r="CC116" t="str">
        <f t="shared" si="88"/>
        <v>('i2023110600114','2021','in2023110400015','2'),</v>
      </c>
      <c r="CD116" t="str">
        <f t="shared" si="89"/>
        <v>('i2023110600114','2021','in2023110400016','2'),</v>
      </c>
      <c r="CE116" t="str">
        <f t="shared" si="90"/>
        <v>('i2023110600114','2021','in2023110400017','3'),</v>
      </c>
      <c r="CF116" t="str">
        <f t="shared" si="91"/>
        <v>('i2023110600114','2021','in2023110400018','2'),</v>
      </c>
      <c r="CG116" t="str">
        <f t="shared" si="92"/>
        <v>('i2023110600114','2021','in2023110400019','2'),</v>
      </c>
      <c r="CH116" t="str">
        <f t="shared" si="93"/>
        <v>('i2023110600114','2021','in2023110400020','3'),</v>
      </c>
      <c r="CI116" t="str">
        <f t="shared" si="94"/>
        <v>('i2023110600114','2021','in2023110400021','1'),</v>
      </c>
      <c r="CJ116" t="str">
        <f t="shared" si="95"/>
        <v>('i2023110600114','2021','in2023110400022','1'),</v>
      </c>
      <c r="CK116" t="str">
        <f t="shared" si="96"/>
        <v>('i2023110600114','2021','in2023110400023','1'),</v>
      </c>
      <c r="CL116" t="str">
        <f t="shared" si="97"/>
        <v>('i2023110600114','2021','in2023110400024','1'),</v>
      </c>
      <c r="CM116" t="str">
        <f t="shared" si="98"/>
        <v>('i2023110600114','2021','in2023110400025','1'),</v>
      </c>
      <c r="CN116" t="str">
        <f t="shared" si="99"/>
        <v>('i2023110600114','2021','in2023110400026','1'),</v>
      </c>
      <c r="CO116" t="str">
        <f t="shared" si="100"/>
        <v>('i2023110600114','2021','in2023110400027','1'),</v>
      </c>
      <c r="CP116" t="str">
        <f t="shared" si="101"/>
        <v>('i2023110600114','2021','in2023110400028','1'),</v>
      </c>
      <c r="CQ116" t="str">
        <f t="shared" si="102"/>
        <v>('i2023110600114','2021','in2023110400029','1'),</v>
      </c>
      <c r="CR116" t="str">
        <f t="shared" si="103"/>
        <v>('i2023110600114','2021','in2023110400030','1'),</v>
      </c>
      <c r="CS116" t="str">
        <f t="shared" si="104"/>
        <v>('i2023110600114','2021','in2023110400031','1'),</v>
      </c>
      <c r="CT116" t="str">
        <f t="shared" si="105"/>
        <v>('i2023110600114','2021','in2023110400032','4'),</v>
      </c>
      <c r="CU116" t="str">
        <f t="shared" si="106"/>
        <v>('i2023110600114','2021','in2023110400033','4'),</v>
      </c>
      <c r="CV116" t="str">
        <f t="shared" si="107"/>
        <v>('i2023110600114','2021','in2023110400034','4'),</v>
      </c>
      <c r="CW116" t="str">
        <f t="shared" si="108"/>
        <v>('i2023110600114','2021','in2023110400035','4'),</v>
      </c>
      <c r="CX116" t="str">
        <f t="shared" si="109"/>
        <v>('i2023110600114','2021','in2023110400036','3'),</v>
      </c>
      <c r="CY116" t="str">
        <f t="shared" si="110"/>
        <v>('i2023110600114','2021','in2023110400037','4'),</v>
      </c>
      <c r="CZ116" t="str">
        <f t="shared" si="111"/>
        <v>('i2023110600114','2021','in2023110400038','3'),</v>
      </c>
      <c r="DA116" t="str">
        <f t="shared" si="112"/>
        <v>('i2023110600114','2021','in2023110400039','2'),</v>
      </c>
      <c r="DB116" t="str">
        <f t="shared" si="113"/>
        <v>('i2023110600114','2021','in2023110400040','3'),</v>
      </c>
      <c r="DC116" t="str">
        <f t="shared" si="114"/>
        <v>('i2023110600114','2021','in2023110400041','3'),</v>
      </c>
      <c r="DD116" t="str">
        <f t="shared" si="115"/>
        <v>('i2023110600114','2021','in2023110400042','4'),</v>
      </c>
      <c r="DE116" t="str">
        <f t="shared" si="116"/>
        <v>('i2023110600114','2021','in2023110400043','2'),</v>
      </c>
      <c r="DF116" t="str">
        <f t="shared" si="117"/>
        <v>('i2023110600114','2021','in2023110400044','2'),</v>
      </c>
      <c r="DG116" t="str">
        <f t="shared" si="118"/>
        <v>('i2023110600114','2021','in2023110400045','5'),</v>
      </c>
      <c r="DH116" t="str">
        <f t="shared" si="119"/>
        <v>('i2023110600114','2021','in2023110400046','5'),</v>
      </c>
      <c r="DI116" t="str">
        <f t="shared" si="120"/>
        <v>('i2023110600114','2021','in2023110400047','5');</v>
      </c>
    </row>
    <row r="117" spans="1:113" x14ac:dyDescent="0.25">
      <c r="A117" s="4" t="str">
        <f>INDEX('instansi pusat'!$B$2:$C$623,MATCH(C117,'instansi pusat'!$D$2:$D$623,0),2)</f>
        <v>i2023110600115</v>
      </c>
      <c r="B117" s="4">
        <v>4047</v>
      </c>
      <c r="C117" s="4" t="s">
        <v>142</v>
      </c>
      <c r="D117">
        <v>2021</v>
      </c>
      <c r="E117" s="4">
        <v>3</v>
      </c>
      <c r="F117" s="4">
        <v>5</v>
      </c>
      <c r="G117" s="4">
        <v>4</v>
      </c>
      <c r="H117" s="4">
        <v>5</v>
      </c>
      <c r="I117" s="4">
        <v>3</v>
      </c>
      <c r="J117" s="4">
        <v>3</v>
      </c>
      <c r="K117" s="4">
        <v>3</v>
      </c>
      <c r="L117" s="4">
        <v>4</v>
      </c>
      <c r="M117" s="4">
        <v>3</v>
      </c>
      <c r="N117" s="4">
        <v>5</v>
      </c>
      <c r="O117" s="4">
        <v>2</v>
      </c>
      <c r="P117" s="4">
        <v>2</v>
      </c>
      <c r="Q117" s="4">
        <v>2</v>
      </c>
      <c r="R117" s="4">
        <v>5</v>
      </c>
      <c r="S117" s="4">
        <v>2</v>
      </c>
      <c r="T117" s="4">
        <v>3</v>
      </c>
      <c r="U117" s="4">
        <v>1</v>
      </c>
      <c r="V117" s="4">
        <v>4</v>
      </c>
      <c r="W117" s="4">
        <v>3</v>
      </c>
      <c r="X117" s="4">
        <v>1</v>
      </c>
      <c r="Y117" s="4">
        <v>2</v>
      </c>
      <c r="Z117" s="4">
        <v>1</v>
      </c>
      <c r="AA117" s="4">
        <v>3</v>
      </c>
      <c r="AB117" s="4">
        <v>1</v>
      </c>
      <c r="AC117" s="4">
        <v>1</v>
      </c>
      <c r="AD117" s="4">
        <v>1</v>
      </c>
      <c r="AE117" s="4">
        <v>3</v>
      </c>
      <c r="AF117" s="4">
        <v>1</v>
      </c>
      <c r="AG117" s="4">
        <v>2</v>
      </c>
      <c r="AH117" s="4">
        <v>2</v>
      </c>
      <c r="AI117" s="4">
        <v>4</v>
      </c>
      <c r="AJ117" s="4">
        <v>4</v>
      </c>
      <c r="AK117" s="4">
        <v>4</v>
      </c>
      <c r="AL117" s="4">
        <v>5</v>
      </c>
      <c r="AM117" s="4">
        <v>4</v>
      </c>
      <c r="AN117" s="4">
        <v>4</v>
      </c>
      <c r="AO117" s="4">
        <v>4</v>
      </c>
      <c r="AP117" s="4">
        <v>5</v>
      </c>
      <c r="AQ117" s="4">
        <v>5</v>
      </c>
      <c r="AR117" s="4">
        <v>5</v>
      </c>
      <c r="AS117" s="4">
        <v>4</v>
      </c>
      <c r="AT117" s="4">
        <v>4</v>
      </c>
      <c r="AU117" s="4">
        <v>4</v>
      </c>
      <c r="AV117" s="4">
        <v>4</v>
      </c>
      <c r="AW117" s="4">
        <v>4</v>
      </c>
      <c r="AX117" s="4">
        <v>5</v>
      </c>
      <c r="AY117" s="4">
        <v>5</v>
      </c>
      <c r="AZ117" s="3">
        <f t="shared" si="61"/>
        <v>3.8000000000000003</v>
      </c>
      <c r="BA117" s="3">
        <f t="shared" si="62"/>
        <v>2.75</v>
      </c>
      <c r="BB117" s="3">
        <f t="shared" si="63"/>
        <v>2.5</v>
      </c>
      <c r="BC117" s="3">
        <f t="shared" si="64"/>
        <v>2</v>
      </c>
      <c r="BD117" s="3">
        <f t="shared" si="65"/>
        <v>1.625</v>
      </c>
      <c r="BE117" s="3">
        <f t="shared" si="66"/>
        <v>2.6666666666666665</v>
      </c>
      <c r="BF117" s="3">
        <f t="shared" si="67"/>
        <v>4.4000000000000004</v>
      </c>
      <c r="BG117" s="3">
        <f t="shared" si="68"/>
        <v>4.333333333333333</v>
      </c>
      <c r="BH117" s="3">
        <f t="shared" si="69"/>
        <v>3.8000000000000003</v>
      </c>
      <c r="BI117" s="3">
        <f t="shared" si="70"/>
        <v>2.5</v>
      </c>
      <c r="BJ117" s="3">
        <f t="shared" si="71"/>
        <v>1.9090909090909092</v>
      </c>
      <c r="BK117" s="3">
        <f t="shared" si="72"/>
        <v>4.3736263736263732</v>
      </c>
      <c r="BL117" s="3">
        <f t="shared" si="73"/>
        <v>3.4239999999999995</v>
      </c>
      <c r="BN117" t="s">
        <v>641</v>
      </c>
      <c r="BO117" t="str">
        <f t="shared" si="74"/>
        <v>('i2023110600115','2021','in2023110400001','3'),</v>
      </c>
      <c r="BP117" t="str">
        <f t="shared" si="75"/>
        <v>('i2023110600115','2021','in2023110400002','5'),</v>
      </c>
      <c r="BQ117" t="str">
        <f t="shared" si="76"/>
        <v>('i2023110600115','2021','in2023110400003','4'),</v>
      </c>
      <c r="BR117" t="str">
        <f t="shared" si="77"/>
        <v>('i2023110600115','2021','in2023110400004','5'),</v>
      </c>
      <c r="BS117" t="str">
        <f t="shared" si="78"/>
        <v>('i2023110600115','2021','in2023110400005','3'),</v>
      </c>
      <c r="BT117" t="str">
        <f t="shared" si="79"/>
        <v>('i2023110600115','2021','in2023110400006','3'),</v>
      </c>
      <c r="BU117" t="str">
        <f t="shared" si="80"/>
        <v>('i2023110600115','2021','in2023110400007','3'),</v>
      </c>
      <c r="BV117" t="str">
        <f t="shared" si="81"/>
        <v>('i2023110600115','2021','in2023110400008','4'),</v>
      </c>
      <c r="BW117" t="str">
        <f t="shared" si="82"/>
        <v>('i2023110600115','2021','in2023110400009','3'),</v>
      </c>
      <c r="BX117" t="str">
        <f t="shared" si="83"/>
        <v>('i2023110600115','2021','in2023110400010','5'),</v>
      </c>
      <c r="BY117" t="str">
        <f t="shared" si="84"/>
        <v>('i2023110600115','2021','in2023110400011','2'),</v>
      </c>
      <c r="BZ117" t="str">
        <f t="shared" si="85"/>
        <v>('i2023110600115','2021','in2023110400012','2'),</v>
      </c>
      <c r="CA117" t="str">
        <f t="shared" si="86"/>
        <v>('i2023110600115','2021','in2023110400013','2'),</v>
      </c>
      <c r="CB117" t="str">
        <f t="shared" si="87"/>
        <v>('i2023110600115','2021','in2023110400014','5'),</v>
      </c>
      <c r="CC117" t="str">
        <f t="shared" si="88"/>
        <v>('i2023110600115','2021','in2023110400015','2'),</v>
      </c>
      <c r="CD117" t="str">
        <f t="shared" si="89"/>
        <v>('i2023110600115','2021','in2023110400016','3'),</v>
      </c>
      <c r="CE117" t="str">
        <f t="shared" si="90"/>
        <v>('i2023110600115','2021','in2023110400017','1'),</v>
      </c>
      <c r="CF117" t="str">
        <f t="shared" si="91"/>
        <v>('i2023110600115','2021','in2023110400018','4'),</v>
      </c>
      <c r="CG117" t="str">
        <f t="shared" si="92"/>
        <v>('i2023110600115','2021','in2023110400019','3'),</v>
      </c>
      <c r="CH117" t="str">
        <f t="shared" si="93"/>
        <v>('i2023110600115','2021','in2023110400020','1'),</v>
      </c>
      <c r="CI117" t="str">
        <f t="shared" si="94"/>
        <v>('i2023110600115','2021','in2023110400021','2'),</v>
      </c>
      <c r="CJ117" t="str">
        <f t="shared" si="95"/>
        <v>('i2023110600115','2021','in2023110400022','1'),</v>
      </c>
      <c r="CK117" t="str">
        <f t="shared" si="96"/>
        <v>('i2023110600115','2021','in2023110400023','3'),</v>
      </c>
      <c r="CL117" t="str">
        <f t="shared" si="97"/>
        <v>('i2023110600115','2021','in2023110400024','1'),</v>
      </c>
      <c r="CM117" t="str">
        <f t="shared" si="98"/>
        <v>('i2023110600115','2021','in2023110400025','1'),</v>
      </c>
      <c r="CN117" t="str">
        <f t="shared" si="99"/>
        <v>('i2023110600115','2021','in2023110400026','1'),</v>
      </c>
      <c r="CO117" t="str">
        <f t="shared" si="100"/>
        <v>('i2023110600115','2021','in2023110400027','3'),</v>
      </c>
      <c r="CP117" t="str">
        <f t="shared" si="101"/>
        <v>('i2023110600115','2021','in2023110400028','1'),</v>
      </c>
      <c r="CQ117" t="str">
        <f t="shared" si="102"/>
        <v>('i2023110600115','2021','in2023110400029','2'),</v>
      </c>
      <c r="CR117" t="str">
        <f t="shared" si="103"/>
        <v>('i2023110600115','2021','in2023110400030','2'),</v>
      </c>
      <c r="CS117" t="str">
        <f t="shared" si="104"/>
        <v>('i2023110600115','2021','in2023110400031','4'),</v>
      </c>
      <c r="CT117" t="str">
        <f t="shared" si="105"/>
        <v>('i2023110600115','2021','in2023110400032','4'),</v>
      </c>
      <c r="CU117" t="str">
        <f t="shared" si="106"/>
        <v>('i2023110600115','2021','in2023110400033','4'),</v>
      </c>
      <c r="CV117" t="str">
        <f t="shared" si="107"/>
        <v>('i2023110600115','2021','in2023110400034','5'),</v>
      </c>
      <c r="CW117" t="str">
        <f t="shared" si="108"/>
        <v>('i2023110600115','2021','in2023110400035','4'),</v>
      </c>
      <c r="CX117" t="str">
        <f t="shared" si="109"/>
        <v>('i2023110600115','2021','in2023110400036','4'),</v>
      </c>
      <c r="CY117" t="str">
        <f t="shared" si="110"/>
        <v>('i2023110600115','2021','in2023110400037','4'),</v>
      </c>
      <c r="CZ117" t="str">
        <f t="shared" si="111"/>
        <v>('i2023110600115','2021','in2023110400038','5'),</v>
      </c>
      <c r="DA117" t="str">
        <f t="shared" si="112"/>
        <v>('i2023110600115','2021','in2023110400039','5'),</v>
      </c>
      <c r="DB117" t="str">
        <f t="shared" si="113"/>
        <v>('i2023110600115','2021','in2023110400040','5'),</v>
      </c>
      <c r="DC117" t="str">
        <f t="shared" si="114"/>
        <v>('i2023110600115','2021','in2023110400041','4'),</v>
      </c>
      <c r="DD117" t="str">
        <f t="shared" si="115"/>
        <v>('i2023110600115','2021','in2023110400042','4'),</v>
      </c>
      <c r="DE117" t="str">
        <f t="shared" si="116"/>
        <v>('i2023110600115','2021','in2023110400043','4'),</v>
      </c>
      <c r="DF117" t="str">
        <f t="shared" si="117"/>
        <v>('i2023110600115','2021','in2023110400044','4'),</v>
      </c>
      <c r="DG117" t="str">
        <f t="shared" si="118"/>
        <v>('i2023110600115','2021','in2023110400045','4'),</v>
      </c>
      <c r="DH117" t="str">
        <f t="shared" si="119"/>
        <v>('i2023110600115','2021','in2023110400046','5'),</v>
      </c>
      <c r="DI117" t="str">
        <f t="shared" si="120"/>
        <v>('i2023110600115','2021','in2023110400047','5');</v>
      </c>
    </row>
    <row r="118" spans="1:113" x14ac:dyDescent="0.25">
      <c r="A118" s="4" t="str">
        <f>INDEX('instansi pusat'!$B$2:$C$623,MATCH(C118,'instansi pusat'!$D$2:$D$623,0),2)</f>
        <v>i2023110600116</v>
      </c>
      <c r="B118" s="4">
        <v>4049</v>
      </c>
      <c r="C118" s="4" t="s">
        <v>130</v>
      </c>
      <c r="D118">
        <v>2021</v>
      </c>
      <c r="E118" s="4">
        <v>2</v>
      </c>
      <c r="F118" s="4">
        <v>2</v>
      </c>
      <c r="G118" s="4">
        <v>2</v>
      </c>
      <c r="H118" s="4">
        <v>2</v>
      </c>
      <c r="I118" s="4">
        <v>3</v>
      </c>
      <c r="J118" s="4">
        <v>3</v>
      </c>
      <c r="K118" s="4">
        <v>3</v>
      </c>
      <c r="L118" s="4">
        <v>2</v>
      </c>
      <c r="M118" s="4">
        <v>2</v>
      </c>
      <c r="N118" s="4">
        <v>3</v>
      </c>
      <c r="O118" s="4">
        <v>2</v>
      </c>
      <c r="P118" s="4">
        <v>2</v>
      </c>
      <c r="Q118" s="4">
        <v>2</v>
      </c>
      <c r="R118" s="4">
        <v>3</v>
      </c>
      <c r="S118" s="4">
        <v>3</v>
      </c>
      <c r="T118" s="4">
        <v>3</v>
      </c>
      <c r="U118" s="4">
        <v>2</v>
      </c>
      <c r="V118" s="4">
        <v>2</v>
      </c>
      <c r="W118" s="4">
        <v>2</v>
      </c>
      <c r="X118" s="4">
        <v>3</v>
      </c>
      <c r="Y118" s="4">
        <v>1</v>
      </c>
      <c r="Z118" s="4">
        <v>2</v>
      </c>
      <c r="AA118" s="4">
        <v>1</v>
      </c>
      <c r="AB118" s="4">
        <v>1</v>
      </c>
      <c r="AC118" s="4">
        <v>2</v>
      </c>
      <c r="AD118" s="4">
        <v>1</v>
      </c>
      <c r="AE118" s="4">
        <v>1</v>
      </c>
      <c r="AF118" s="4">
        <v>1</v>
      </c>
      <c r="AG118" s="4">
        <v>2</v>
      </c>
      <c r="AH118" s="4">
        <v>2</v>
      </c>
      <c r="AI118" s="4">
        <v>3</v>
      </c>
      <c r="AJ118" s="4">
        <v>4</v>
      </c>
      <c r="AK118" s="4">
        <v>4</v>
      </c>
      <c r="AL118" s="4">
        <v>4</v>
      </c>
      <c r="AM118" s="4">
        <v>4</v>
      </c>
      <c r="AN118" s="4">
        <v>3</v>
      </c>
      <c r="AO118" s="4">
        <v>1</v>
      </c>
      <c r="AP118" s="4">
        <v>1</v>
      </c>
      <c r="AQ118" s="4">
        <v>2</v>
      </c>
      <c r="AR118" s="4">
        <v>2</v>
      </c>
      <c r="AS118" s="4">
        <v>1</v>
      </c>
      <c r="AT118" s="4">
        <v>2</v>
      </c>
      <c r="AU118" s="4">
        <v>1</v>
      </c>
      <c r="AV118" s="4">
        <v>3</v>
      </c>
      <c r="AW118" s="4">
        <v>3</v>
      </c>
      <c r="AX118" s="4">
        <v>1</v>
      </c>
      <c r="AY118" s="4">
        <v>1</v>
      </c>
      <c r="AZ118" s="3">
        <f t="shared" si="61"/>
        <v>2.4000000000000004</v>
      </c>
      <c r="BA118" s="3">
        <f t="shared" si="62"/>
        <v>2.25</v>
      </c>
      <c r="BB118" s="3">
        <f t="shared" si="63"/>
        <v>2.5</v>
      </c>
      <c r="BC118" s="3">
        <f t="shared" si="64"/>
        <v>2.5</v>
      </c>
      <c r="BD118" s="3">
        <f t="shared" si="65"/>
        <v>1.25</v>
      </c>
      <c r="BE118" s="3">
        <f t="shared" si="66"/>
        <v>2.333333333333333</v>
      </c>
      <c r="BF118" s="3">
        <f t="shared" si="67"/>
        <v>2.6</v>
      </c>
      <c r="BG118" s="3">
        <f t="shared" si="68"/>
        <v>1.8333333333333333</v>
      </c>
      <c r="BH118" s="3">
        <f t="shared" si="69"/>
        <v>2.4000000000000004</v>
      </c>
      <c r="BI118" s="3">
        <f t="shared" si="70"/>
        <v>2.4</v>
      </c>
      <c r="BJ118" s="3">
        <f t="shared" si="71"/>
        <v>1.5454545454545454</v>
      </c>
      <c r="BK118" s="3">
        <f t="shared" si="72"/>
        <v>2.2967032967032965</v>
      </c>
      <c r="BL118" s="3">
        <f t="shared" si="73"/>
        <v>2.2119999999999997</v>
      </c>
      <c r="BN118" t="s">
        <v>641</v>
      </c>
      <c r="BO118" t="str">
        <f t="shared" si="74"/>
        <v>('i2023110600116','2021','in2023110400001','2'),</v>
      </c>
      <c r="BP118" t="str">
        <f t="shared" si="75"/>
        <v>('i2023110600116','2021','in2023110400002','2'),</v>
      </c>
      <c r="BQ118" t="str">
        <f t="shared" si="76"/>
        <v>('i2023110600116','2021','in2023110400003','2'),</v>
      </c>
      <c r="BR118" t="str">
        <f t="shared" si="77"/>
        <v>('i2023110600116','2021','in2023110400004','2'),</v>
      </c>
      <c r="BS118" t="str">
        <f t="shared" si="78"/>
        <v>('i2023110600116','2021','in2023110400005','3'),</v>
      </c>
      <c r="BT118" t="str">
        <f t="shared" si="79"/>
        <v>('i2023110600116','2021','in2023110400006','3'),</v>
      </c>
      <c r="BU118" t="str">
        <f t="shared" si="80"/>
        <v>('i2023110600116','2021','in2023110400007','3'),</v>
      </c>
      <c r="BV118" t="str">
        <f t="shared" si="81"/>
        <v>('i2023110600116','2021','in2023110400008','2'),</v>
      </c>
      <c r="BW118" t="str">
        <f t="shared" si="82"/>
        <v>('i2023110600116','2021','in2023110400009','2'),</v>
      </c>
      <c r="BX118" t="str">
        <f t="shared" si="83"/>
        <v>('i2023110600116','2021','in2023110400010','3'),</v>
      </c>
      <c r="BY118" t="str">
        <f t="shared" si="84"/>
        <v>('i2023110600116','2021','in2023110400011','2'),</v>
      </c>
      <c r="BZ118" t="str">
        <f t="shared" si="85"/>
        <v>('i2023110600116','2021','in2023110400012','2'),</v>
      </c>
      <c r="CA118" t="str">
        <f t="shared" si="86"/>
        <v>('i2023110600116','2021','in2023110400013','2'),</v>
      </c>
      <c r="CB118" t="str">
        <f t="shared" si="87"/>
        <v>('i2023110600116','2021','in2023110400014','3'),</v>
      </c>
      <c r="CC118" t="str">
        <f t="shared" si="88"/>
        <v>('i2023110600116','2021','in2023110400015','3'),</v>
      </c>
      <c r="CD118" t="str">
        <f t="shared" si="89"/>
        <v>('i2023110600116','2021','in2023110400016','3'),</v>
      </c>
      <c r="CE118" t="str">
        <f t="shared" si="90"/>
        <v>('i2023110600116','2021','in2023110400017','2'),</v>
      </c>
      <c r="CF118" t="str">
        <f t="shared" si="91"/>
        <v>('i2023110600116','2021','in2023110400018','2'),</v>
      </c>
      <c r="CG118" t="str">
        <f t="shared" si="92"/>
        <v>('i2023110600116','2021','in2023110400019','2'),</v>
      </c>
      <c r="CH118" t="str">
        <f t="shared" si="93"/>
        <v>('i2023110600116','2021','in2023110400020','3'),</v>
      </c>
      <c r="CI118" t="str">
        <f t="shared" si="94"/>
        <v>('i2023110600116','2021','in2023110400021','1'),</v>
      </c>
      <c r="CJ118" t="str">
        <f t="shared" si="95"/>
        <v>('i2023110600116','2021','in2023110400022','2'),</v>
      </c>
      <c r="CK118" t="str">
        <f t="shared" si="96"/>
        <v>('i2023110600116','2021','in2023110400023','1'),</v>
      </c>
      <c r="CL118" t="str">
        <f t="shared" si="97"/>
        <v>('i2023110600116','2021','in2023110400024','1'),</v>
      </c>
      <c r="CM118" t="str">
        <f t="shared" si="98"/>
        <v>('i2023110600116','2021','in2023110400025','2'),</v>
      </c>
      <c r="CN118" t="str">
        <f t="shared" si="99"/>
        <v>('i2023110600116','2021','in2023110400026','1'),</v>
      </c>
      <c r="CO118" t="str">
        <f t="shared" si="100"/>
        <v>('i2023110600116','2021','in2023110400027','1'),</v>
      </c>
      <c r="CP118" t="str">
        <f t="shared" si="101"/>
        <v>('i2023110600116','2021','in2023110400028','1'),</v>
      </c>
      <c r="CQ118" t="str">
        <f t="shared" si="102"/>
        <v>('i2023110600116','2021','in2023110400029','2'),</v>
      </c>
      <c r="CR118" t="str">
        <f t="shared" si="103"/>
        <v>('i2023110600116','2021','in2023110400030','2'),</v>
      </c>
      <c r="CS118" t="str">
        <f t="shared" si="104"/>
        <v>('i2023110600116','2021','in2023110400031','3'),</v>
      </c>
      <c r="CT118" t="str">
        <f t="shared" si="105"/>
        <v>('i2023110600116','2021','in2023110400032','4'),</v>
      </c>
      <c r="CU118" t="str">
        <f t="shared" si="106"/>
        <v>('i2023110600116','2021','in2023110400033','4'),</v>
      </c>
      <c r="CV118" t="str">
        <f t="shared" si="107"/>
        <v>('i2023110600116','2021','in2023110400034','4'),</v>
      </c>
      <c r="CW118" t="str">
        <f t="shared" si="108"/>
        <v>('i2023110600116','2021','in2023110400035','4'),</v>
      </c>
      <c r="CX118" t="str">
        <f t="shared" si="109"/>
        <v>('i2023110600116','2021','in2023110400036','3'),</v>
      </c>
      <c r="CY118" t="str">
        <f t="shared" si="110"/>
        <v>('i2023110600116','2021','in2023110400037','1'),</v>
      </c>
      <c r="CZ118" t="str">
        <f t="shared" si="111"/>
        <v>('i2023110600116','2021','in2023110400038','1'),</v>
      </c>
      <c r="DA118" t="str">
        <f t="shared" si="112"/>
        <v>('i2023110600116','2021','in2023110400039','2'),</v>
      </c>
      <c r="DB118" t="str">
        <f t="shared" si="113"/>
        <v>('i2023110600116','2021','in2023110400040','2'),</v>
      </c>
      <c r="DC118" t="str">
        <f t="shared" si="114"/>
        <v>('i2023110600116','2021','in2023110400041','1'),</v>
      </c>
      <c r="DD118" t="str">
        <f t="shared" si="115"/>
        <v>('i2023110600116','2021','in2023110400042','2'),</v>
      </c>
      <c r="DE118" t="str">
        <f t="shared" si="116"/>
        <v>('i2023110600116','2021','in2023110400043','1'),</v>
      </c>
      <c r="DF118" t="str">
        <f t="shared" si="117"/>
        <v>('i2023110600116','2021','in2023110400044','3'),</v>
      </c>
      <c r="DG118" t="str">
        <f t="shared" si="118"/>
        <v>('i2023110600116','2021','in2023110400045','3'),</v>
      </c>
      <c r="DH118" t="str">
        <f t="shared" si="119"/>
        <v>('i2023110600116','2021','in2023110400046','1'),</v>
      </c>
      <c r="DI118" t="str">
        <f t="shared" si="120"/>
        <v>('i2023110600116','2021','in2023110400047','1');</v>
      </c>
    </row>
    <row r="119" spans="1:113" x14ac:dyDescent="0.25">
      <c r="A119" s="4" t="str">
        <f>INDEX('instansi pusat'!$B$2:$C$623,MATCH(C119,'instansi pusat'!$D$2:$D$623,0),2)</f>
        <v>i2023110600117</v>
      </c>
      <c r="B119" s="4">
        <v>4050</v>
      </c>
      <c r="C119" s="4" t="s">
        <v>131</v>
      </c>
      <c r="D119">
        <v>2021</v>
      </c>
      <c r="E119" s="4">
        <v>2</v>
      </c>
      <c r="F119" s="4">
        <v>2</v>
      </c>
      <c r="G119" s="4">
        <v>2</v>
      </c>
      <c r="H119" s="4">
        <v>2</v>
      </c>
      <c r="I119" s="4">
        <v>2</v>
      </c>
      <c r="J119" s="4">
        <v>2</v>
      </c>
      <c r="K119" s="4">
        <v>2</v>
      </c>
      <c r="L119" s="4">
        <v>2</v>
      </c>
      <c r="M119" s="4">
        <v>2</v>
      </c>
      <c r="N119" s="4">
        <v>4</v>
      </c>
      <c r="O119" s="4">
        <v>2</v>
      </c>
      <c r="P119" s="4">
        <v>2</v>
      </c>
      <c r="Q119" s="4">
        <v>3</v>
      </c>
      <c r="R119" s="4">
        <v>2</v>
      </c>
      <c r="S119" s="4">
        <v>3</v>
      </c>
      <c r="T119" s="4">
        <v>2</v>
      </c>
      <c r="U119" s="4">
        <v>3</v>
      </c>
      <c r="V119" s="4">
        <v>3</v>
      </c>
      <c r="W119" s="4">
        <v>2</v>
      </c>
      <c r="X119" s="4">
        <v>3</v>
      </c>
      <c r="Y119" s="4">
        <v>1</v>
      </c>
      <c r="Z119" s="4">
        <v>2</v>
      </c>
      <c r="AA119" s="4">
        <v>2</v>
      </c>
      <c r="AB119" s="4">
        <v>1</v>
      </c>
      <c r="AC119" s="4">
        <v>1</v>
      </c>
      <c r="AD119" s="4">
        <v>1</v>
      </c>
      <c r="AE119" s="4">
        <v>1</v>
      </c>
      <c r="AF119" s="4">
        <v>1</v>
      </c>
      <c r="AG119" s="4">
        <v>2</v>
      </c>
      <c r="AH119" s="4">
        <v>2</v>
      </c>
      <c r="AI119" s="4">
        <v>2</v>
      </c>
      <c r="AJ119" s="4">
        <v>4</v>
      </c>
      <c r="AK119" s="4">
        <v>4</v>
      </c>
      <c r="AL119" s="4">
        <v>3</v>
      </c>
      <c r="AM119" s="4">
        <v>4</v>
      </c>
      <c r="AN119" s="4">
        <v>3</v>
      </c>
      <c r="AO119" s="4">
        <v>3</v>
      </c>
      <c r="AP119" s="4">
        <v>4</v>
      </c>
      <c r="AQ119" s="4">
        <v>2</v>
      </c>
      <c r="AR119" s="4">
        <v>3</v>
      </c>
      <c r="AS119" s="4">
        <v>2</v>
      </c>
      <c r="AT119" s="4">
        <v>4</v>
      </c>
      <c r="AU119" s="4">
        <v>2</v>
      </c>
      <c r="AV119" s="4">
        <v>2</v>
      </c>
      <c r="AW119" s="4">
        <v>3</v>
      </c>
      <c r="AX119" s="4">
        <v>3</v>
      </c>
      <c r="AY119" s="4">
        <v>3</v>
      </c>
      <c r="AZ119" s="3">
        <f t="shared" si="61"/>
        <v>2.2000000000000002</v>
      </c>
      <c r="BA119" s="3">
        <f t="shared" si="62"/>
        <v>2.25</v>
      </c>
      <c r="BB119" s="3">
        <f t="shared" si="63"/>
        <v>2.75</v>
      </c>
      <c r="BC119" s="3">
        <f t="shared" si="64"/>
        <v>2.5</v>
      </c>
      <c r="BD119" s="3">
        <f t="shared" si="65"/>
        <v>1.25</v>
      </c>
      <c r="BE119" s="3">
        <f t="shared" si="66"/>
        <v>2</v>
      </c>
      <c r="BF119" s="3">
        <f t="shared" si="67"/>
        <v>3.2</v>
      </c>
      <c r="BG119" s="3">
        <f t="shared" si="68"/>
        <v>2.833333333333333</v>
      </c>
      <c r="BH119" s="3">
        <f t="shared" si="69"/>
        <v>2.2000000000000002</v>
      </c>
      <c r="BI119" s="3">
        <f t="shared" si="70"/>
        <v>2.5</v>
      </c>
      <c r="BJ119" s="3">
        <f t="shared" si="71"/>
        <v>1.4545454545454546</v>
      </c>
      <c r="BK119" s="3">
        <f t="shared" si="72"/>
        <v>3.0549450549450547</v>
      </c>
      <c r="BL119" s="3">
        <f t="shared" si="73"/>
        <v>2.5409999999999999</v>
      </c>
      <c r="BN119" t="s">
        <v>641</v>
      </c>
      <c r="BO119" t="str">
        <f t="shared" si="74"/>
        <v>('i2023110600117','2021','in2023110400001','2'),</v>
      </c>
      <c r="BP119" t="str">
        <f t="shared" si="75"/>
        <v>('i2023110600117','2021','in2023110400002','2'),</v>
      </c>
      <c r="BQ119" t="str">
        <f t="shared" si="76"/>
        <v>('i2023110600117','2021','in2023110400003','2'),</v>
      </c>
      <c r="BR119" t="str">
        <f t="shared" si="77"/>
        <v>('i2023110600117','2021','in2023110400004','2'),</v>
      </c>
      <c r="BS119" t="str">
        <f t="shared" si="78"/>
        <v>('i2023110600117','2021','in2023110400005','2'),</v>
      </c>
      <c r="BT119" t="str">
        <f t="shared" si="79"/>
        <v>('i2023110600117','2021','in2023110400006','2'),</v>
      </c>
      <c r="BU119" t="str">
        <f t="shared" si="80"/>
        <v>('i2023110600117','2021','in2023110400007','2'),</v>
      </c>
      <c r="BV119" t="str">
        <f t="shared" si="81"/>
        <v>('i2023110600117','2021','in2023110400008','2'),</v>
      </c>
      <c r="BW119" t="str">
        <f t="shared" si="82"/>
        <v>('i2023110600117','2021','in2023110400009','2'),</v>
      </c>
      <c r="BX119" t="str">
        <f t="shared" si="83"/>
        <v>('i2023110600117','2021','in2023110400010','4'),</v>
      </c>
      <c r="BY119" t="str">
        <f t="shared" si="84"/>
        <v>('i2023110600117','2021','in2023110400011','2'),</v>
      </c>
      <c r="BZ119" t="str">
        <f t="shared" si="85"/>
        <v>('i2023110600117','2021','in2023110400012','2'),</v>
      </c>
      <c r="CA119" t="str">
        <f t="shared" si="86"/>
        <v>('i2023110600117','2021','in2023110400013','3'),</v>
      </c>
      <c r="CB119" t="str">
        <f t="shared" si="87"/>
        <v>('i2023110600117','2021','in2023110400014','2'),</v>
      </c>
      <c r="CC119" t="str">
        <f t="shared" si="88"/>
        <v>('i2023110600117','2021','in2023110400015','3'),</v>
      </c>
      <c r="CD119" t="str">
        <f t="shared" si="89"/>
        <v>('i2023110600117','2021','in2023110400016','2'),</v>
      </c>
      <c r="CE119" t="str">
        <f t="shared" si="90"/>
        <v>('i2023110600117','2021','in2023110400017','3'),</v>
      </c>
      <c r="CF119" t="str">
        <f t="shared" si="91"/>
        <v>('i2023110600117','2021','in2023110400018','3'),</v>
      </c>
      <c r="CG119" t="str">
        <f t="shared" si="92"/>
        <v>('i2023110600117','2021','in2023110400019','2'),</v>
      </c>
      <c r="CH119" t="str">
        <f t="shared" si="93"/>
        <v>('i2023110600117','2021','in2023110400020','3'),</v>
      </c>
      <c r="CI119" t="str">
        <f t="shared" si="94"/>
        <v>('i2023110600117','2021','in2023110400021','1'),</v>
      </c>
      <c r="CJ119" t="str">
        <f t="shared" si="95"/>
        <v>('i2023110600117','2021','in2023110400022','2'),</v>
      </c>
      <c r="CK119" t="str">
        <f t="shared" si="96"/>
        <v>('i2023110600117','2021','in2023110400023','2'),</v>
      </c>
      <c r="CL119" t="str">
        <f t="shared" si="97"/>
        <v>('i2023110600117','2021','in2023110400024','1'),</v>
      </c>
      <c r="CM119" t="str">
        <f t="shared" si="98"/>
        <v>('i2023110600117','2021','in2023110400025','1'),</v>
      </c>
      <c r="CN119" t="str">
        <f t="shared" si="99"/>
        <v>('i2023110600117','2021','in2023110400026','1'),</v>
      </c>
      <c r="CO119" t="str">
        <f t="shared" si="100"/>
        <v>('i2023110600117','2021','in2023110400027','1'),</v>
      </c>
      <c r="CP119" t="str">
        <f t="shared" si="101"/>
        <v>('i2023110600117','2021','in2023110400028','1'),</v>
      </c>
      <c r="CQ119" t="str">
        <f t="shared" si="102"/>
        <v>('i2023110600117','2021','in2023110400029','2'),</v>
      </c>
      <c r="CR119" t="str">
        <f t="shared" si="103"/>
        <v>('i2023110600117','2021','in2023110400030','2'),</v>
      </c>
      <c r="CS119" t="str">
        <f t="shared" si="104"/>
        <v>('i2023110600117','2021','in2023110400031','2'),</v>
      </c>
      <c r="CT119" t="str">
        <f t="shared" si="105"/>
        <v>('i2023110600117','2021','in2023110400032','4'),</v>
      </c>
      <c r="CU119" t="str">
        <f t="shared" si="106"/>
        <v>('i2023110600117','2021','in2023110400033','4'),</v>
      </c>
      <c r="CV119" t="str">
        <f t="shared" si="107"/>
        <v>('i2023110600117','2021','in2023110400034','3'),</v>
      </c>
      <c r="CW119" t="str">
        <f t="shared" si="108"/>
        <v>('i2023110600117','2021','in2023110400035','4'),</v>
      </c>
      <c r="CX119" t="str">
        <f t="shared" si="109"/>
        <v>('i2023110600117','2021','in2023110400036','3'),</v>
      </c>
      <c r="CY119" t="str">
        <f t="shared" si="110"/>
        <v>('i2023110600117','2021','in2023110400037','3'),</v>
      </c>
      <c r="CZ119" t="str">
        <f t="shared" si="111"/>
        <v>('i2023110600117','2021','in2023110400038','4'),</v>
      </c>
      <c r="DA119" t="str">
        <f t="shared" si="112"/>
        <v>('i2023110600117','2021','in2023110400039','2'),</v>
      </c>
      <c r="DB119" t="str">
        <f t="shared" si="113"/>
        <v>('i2023110600117','2021','in2023110400040','3'),</v>
      </c>
      <c r="DC119" t="str">
        <f t="shared" si="114"/>
        <v>('i2023110600117','2021','in2023110400041','2'),</v>
      </c>
      <c r="DD119" t="str">
        <f t="shared" si="115"/>
        <v>('i2023110600117','2021','in2023110400042','4'),</v>
      </c>
      <c r="DE119" t="str">
        <f t="shared" si="116"/>
        <v>('i2023110600117','2021','in2023110400043','2'),</v>
      </c>
      <c r="DF119" t="str">
        <f t="shared" si="117"/>
        <v>('i2023110600117','2021','in2023110400044','2'),</v>
      </c>
      <c r="DG119" t="str">
        <f t="shared" si="118"/>
        <v>('i2023110600117','2021','in2023110400045','3'),</v>
      </c>
      <c r="DH119" t="str">
        <f t="shared" si="119"/>
        <v>('i2023110600117','2021','in2023110400046','3'),</v>
      </c>
      <c r="DI119" t="str">
        <f t="shared" si="120"/>
        <v>('i2023110600117','2021','in2023110400047','3');</v>
      </c>
    </row>
    <row r="120" spans="1:113" x14ac:dyDescent="0.25">
      <c r="A120" s="4" t="str">
        <f>INDEX('instansi pusat'!$B$2:$C$623,MATCH(C120,'instansi pusat'!$D$2:$D$623,0),2)</f>
        <v>i2023110600118</v>
      </c>
      <c r="B120" s="4">
        <v>4052</v>
      </c>
      <c r="C120" s="4" t="s">
        <v>168</v>
      </c>
      <c r="D120">
        <v>2021</v>
      </c>
      <c r="E120" s="4">
        <v>3</v>
      </c>
      <c r="F120" s="4">
        <v>3</v>
      </c>
      <c r="G120" s="4">
        <v>4</v>
      </c>
      <c r="H120" s="4">
        <v>3</v>
      </c>
      <c r="I120" s="4">
        <v>3</v>
      </c>
      <c r="J120" s="4">
        <v>3</v>
      </c>
      <c r="K120" s="4">
        <v>3</v>
      </c>
      <c r="L120" s="4">
        <v>2</v>
      </c>
      <c r="M120" s="4">
        <v>3</v>
      </c>
      <c r="N120" s="4">
        <v>3</v>
      </c>
      <c r="O120" s="4">
        <v>2</v>
      </c>
      <c r="P120" s="4">
        <v>2</v>
      </c>
      <c r="Q120" s="4">
        <v>4</v>
      </c>
      <c r="R120" s="4">
        <v>4</v>
      </c>
      <c r="S120" s="4">
        <v>2</v>
      </c>
      <c r="T120" s="4">
        <v>3</v>
      </c>
      <c r="U120" s="4">
        <v>3</v>
      </c>
      <c r="V120" s="4">
        <v>3</v>
      </c>
      <c r="W120" s="4">
        <v>3</v>
      </c>
      <c r="X120" s="4">
        <v>3</v>
      </c>
      <c r="Y120" s="4">
        <v>1</v>
      </c>
      <c r="Z120" s="4">
        <v>2</v>
      </c>
      <c r="AA120" s="4">
        <v>2</v>
      </c>
      <c r="AB120" s="4">
        <v>2</v>
      </c>
      <c r="AC120" s="4">
        <v>2</v>
      </c>
      <c r="AD120" s="4">
        <v>2</v>
      </c>
      <c r="AE120" s="4">
        <v>2</v>
      </c>
      <c r="AF120" s="4">
        <v>2</v>
      </c>
      <c r="AG120" s="4">
        <v>1</v>
      </c>
      <c r="AH120" s="4">
        <v>1</v>
      </c>
      <c r="AI120" s="4">
        <v>1</v>
      </c>
      <c r="AJ120" s="4">
        <v>4</v>
      </c>
      <c r="AK120" s="4">
        <v>4</v>
      </c>
      <c r="AL120" s="4">
        <v>4</v>
      </c>
      <c r="AM120" s="4">
        <v>4</v>
      </c>
      <c r="AN120" s="4">
        <v>3</v>
      </c>
      <c r="AO120" s="4">
        <v>3</v>
      </c>
      <c r="AP120" s="4">
        <v>3</v>
      </c>
      <c r="AQ120" s="4">
        <v>4</v>
      </c>
      <c r="AR120" s="4">
        <v>5</v>
      </c>
      <c r="AS120" s="4">
        <v>3</v>
      </c>
      <c r="AT120" s="4">
        <v>3</v>
      </c>
      <c r="AU120" s="4">
        <v>1</v>
      </c>
      <c r="AV120" s="4">
        <v>4</v>
      </c>
      <c r="AW120" s="4">
        <v>5</v>
      </c>
      <c r="AX120" s="4">
        <v>5</v>
      </c>
      <c r="AY120" s="4">
        <v>1</v>
      </c>
      <c r="AZ120" s="3">
        <f t="shared" si="61"/>
        <v>3</v>
      </c>
      <c r="BA120" s="3">
        <f t="shared" si="62"/>
        <v>3</v>
      </c>
      <c r="BB120" s="3">
        <f t="shared" si="63"/>
        <v>2.75</v>
      </c>
      <c r="BC120" s="3">
        <f t="shared" si="64"/>
        <v>3</v>
      </c>
      <c r="BD120" s="3">
        <f t="shared" si="65"/>
        <v>1.875</v>
      </c>
      <c r="BE120" s="3">
        <f t="shared" si="66"/>
        <v>1</v>
      </c>
      <c r="BF120" s="3">
        <f t="shared" si="67"/>
        <v>3.7</v>
      </c>
      <c r="BG120" s="3">
        <f t="shared" si="68"/>
        <v>3.1666666666666665</v>
      </c>
      <c r="BH120" s="3">
        <f t="shared" si="69"/>
        <v>3</v>
      </c>
      <c r="BI120" s="3">
        <f t="shared" si="70"/>
        <v>2.9000000000000004</v>
      </c>
      <c r="BJ120" s="3">
        <f t="shared" si="71"/>
        <v>1.6363636363636365</v>
      </c>
      <c r="BK120" s="3">
        <f t="shared" si="72"/>
        <v>3.4890109890109891</v>
      </c>
      <c r="BL120" s="3">
        <f t="shared" si="73"/>
        <v>2.9725000000000001</v>
      </c>
      <c r="BN120" t="s">
        <v>641</v>
      </c>
      <c r="BO120" t="str">
        <f t="shared" si="74"/>
        <v>('i2023110600118','2021','in2023110400001','3'),</v>
      </c>
      <c r="BP120" t="str">
        <f t="shared" si="75"/>
        <v>('i2023110600118','2021','in2023110400002','3'),</v>
      </c>
      <c r="BQ120" t="str">
        <f t="shared" si="76"/>
        <v>('i2023110600118','2021','in2023110400003','4'),</v>
      </c>
      <c r="BR120" t="str">
        <f t="shared" si="77"/>
        <v>('i2023110600118','2021','in2023110400004','3'),</v>
      </c>
      <c r="BS120" t="str">
        <f t="shared" si="78"/>
        <v>('i2023110600118','2021','in2023110400005','3'),</v>
      </c>
      <c r="BT120" t="str">
        <f t="shared" si="79"/>
        <v>('i2023110600118','2021','in2023110400006','3'),</v>
      </c>
      <c r="BU120" t="str">
        <f t="shared" si="80"/>
        <v>('i2023110600118','2021','in2023110400007','3'),</v>
      </c>
      <c r="BV120" t="str">
        <f t="shared" si="81"/>
        <v>('i2023110600118','2021','in2023110400008','2'),</v>
      </c>
      <c r="BW120" t="str">
        <f t="shared" si="82"/>
        <v>('i2023110600118','2021','in2023110400009','3'),</v>
      </c>
      <c r="BX120" t="str">
        <f t="shared" si="83"/>
        <v>('i2023110600118','2021','in2023110400010','3'),</v>
      </c>
      <c r="BY120" t="str">
        <f t="shared" si="84"/>
        <v>('i2023110600118','2021','in2023110400011','2'),</v>
      </c>
      <c r="BZ120" t="str">
        <f t="shared" si="85"/>
        <v>('i2023110600118','2021','in2023110400012','2'),</v>
      </c>
      <c r="CA120" t="str">
        <f t="shared" si="86"/>
        <v>('i2023110600118','2021','in2023110400013','4'),</v>
      </c>
      <c r="CB120" t="str">
        <f t="shared" si="87"/>
        <v>('i2023110600118','2021','in2023110400014','4'),</v>
      </c>
      <c r="CC120" t="str">
        <f t="shared" si="88"/>
        <v>('i2023110600118','2021','in2023110400015','2'),</v>
      </c>
      <c r="CD120" t="str">
        <f t="shared" si="89"/>
        <v>('i2023110600118','2021','in2023110400016','3'),</v>
      </c>
      <c r="CE120" t="str">
        <f t="shared" si="90"/>
        <v>('i2023110600118','2021','in2023110400017','3'),</v>
      </c>
      <c r="CF120" t="str">
        <f t="shared" si="91"/>
        <v>('i2023110600118','2021','in2023110400018','3'),</v>
      </c>
      <c r="CG120" t="str">
        <f t="shared" si="92"/>
        <v>('i2023110600118','2021','in2023110400019','3'),</v>
      </c>
      <c r="CH120" t="str">
        <f t="shared" si="93"/>
        <v>('i2023110600118','2021','in2023110400020','3'),</v>
      </c>
      <c r="CI120" t="str">
        <f t="shared" si="94"/>
        <v>('i2023110600118','2021','in2023110400021','1'),</v>
      </c>
      <c r="CJ120" t="str">
        <f t="shared" si="95"/>
        <v>('i2023110600118','2021','in2023110400022','2'),</v>
      </c>
      <c r="CK120" t="str">
        <f t="shared" si="96"/>
        <v>('i2023110600118','2021','in2023110400023','2'),</v>
      </c>
      <c r="CL120" t="str">
        <f t="shared" si="97"/>
        <v>('i2023110600118','2021','in2023110400024','2'),</v>
      </c>
      <c r="CM120" t="str">
        <f t="shared" si="98"/>
        <v>('i2023110600118','2021','in2023110400025','2'),</v>
      </c>
      <c r="CN120" t="str">
        <f t="shared" si="99"/>
        <v>('i2023110600118','2021','in2023110400026','2'),</v>
      </c>
      <c r="CO120" t="str">
        <f t="shared" si="100"/>
        <v>('i2023110600118','2021','in2023110400027','2'),</v>
      </c>
      <c r="CP120" t="str">
        <f t="shared" si="101"/>
        <v>('i2023110600118','2021','in2023110400028','2'),</v>
      </c>
      <c r="CQ120" t="str">
        <f t="shared" si="102"/>
        <v>('i2023110600118','2021','in2023110400029','1'),</v>
      </c>
      <c r="CR120" t="str">
        <f t="shared" si="103"/>
        <v>('i2023110600118','2021','in2023110400030','1'),</v>
      </c>
      <c r="CS120" t="str">
        <f t="shared" si="104"/>
        <v>('i2023110600118','2021','in2023110400031','1'),</v>
      </c>
      <c r="CT120" t="str">
        <f t="shared" si="105"/>
        <v>('i2023110600118','2021','in2023110400032','4'),</v>
      </c>
      <c r="CU120" t="str">
        <f t="shared" si="106"/>
        <v>('i2023110600118','2021','in2023110400033','4'),</v>
      </c>
      <c r="CV120" t="str">
        <f t="shared" si="107"/>
        <v>('i2023110600118','2021','in2023110400034','4'),</v>
      </c>
      <c r="CW120" t="str">
        <f t="shared" si="108"/>
        <v>('i2023110600118','2021','in2023110400035','4'),</v>
      </c>
      <c r="CX120" t="str">
        <f t="shared" si="109"/>
        <v>('i2023110600118','2021','in2023110400036','3'),</v>
      </c>
      <c r="CY120" t="str">
        <f t="shared" si="110"/>
        <v>('i2023110600118','2021','in2023110400037','3'),</v>
      </c>
      <c r="CZ120" t="str">
        <f t="shared" si="111"/>
        <v>('i2023110600118','2021','in2023110400038','3'),</v>
      </c>
      <c r="DA120" t="str">
        <f t="shared" si="112"/>
        <v>('i2023110600118','2021','in2023110400039','4'),</v>
      </c>
      <c r="DB120" t="str">
        <f t="shared" si="113"/>
        <v>('i2023110600118','2021','in2023110400040','5'),</v>
      </c>
      <c r="DC120" t="str">
        <f t="shared" si="114"/>
        <v>('i2023110600118','2021','in2023110400041','3'),</v>
      </c>
      <c r="DD120" t="str">
        <f t="shared" si="115"/>
        <v>('i2023110600118','2021','in2023110400042','3'),</v>
      </c>
      <c r="DE120" t="str">
        <f t="shared" si="116"/>
        <v>('i2023110600118','2021','in2023110400043','1'),</v>
      </c>
      <c r="DF120" t="str">
        <f t="shared" si="117"/>
        <v>('i2023110600118','2021','in2023110400044','4'),</v>
      </c>
      <c r="DG120" t="str">
        <f t="shared" si="118"/>
        <v>('i2023110600118','2021','in2023110400045','5'),</v>
      </c>
      <c r="DH120" t="str">
        <f t="shared" si="119"/>
        <v>('i2023110600118','2021','in2023110400046','5'),</v>
      </c>
      <c r="DI120" t="str">
        <f t="shared" si="120"/>
        <v>('i2023110600118','2021','in2023110400047','1');</v>
      </c>
    </row>
    <row r="121" spans="1:113" x14ac:dyDescent="0.25">
      <c r="A121" s="4" t="str">
        <f>INDEX('instansi pusat'!$B$2:$C$623,MATCH(C121,'instansi pusat'!$D$2:$D$623,0),2)</f>
        <v>i2023110600119</v>
      </c>
      <c r="B121" s="4">
        <v>4053</v>
      </c>
      <c r="C121" s="4" t="s">
        <v>169</v>
      </c>
      <c r="D121">
        <v>2021</v>
      </c>
      <c r="E121" s="4">
        <v>3</v>
      </c>
      <c r="F121" s="4">
        <v>2</v>
      </c>
      <c r="G121" s="4">
        <v>3</v>
      </c>
      <c r="H121" s="4">
        <v>3</v>
      </c>
      <c r="I121" s="4">
        <v>3</v>
      </c>
      <c r="J121" s="4">
        <v>3</v>
      </c>
      <c r="K121" s="4">
        <v>3</v>
      </c>
      <c r="L121" s="4">
        <v>3</v>
      </c>
      <c r="M121" s="4">
        <v>3</v>
      </c>
      <c r="N121" s="4">
        <v>4</v>
      </c>
      <c r="O121" s="4">
        <v>2</v>
      </c>
      <c r="P121" s="4">
        <v>2</v>
      </c>
      <c r="Q121" s="4">
        <v>3</v>
      </c>
      <c r="R121" s="4">
        <v>3</v>
      </c>
      <c r="S121" s="4">
        <v>4</v>
      </c>
      <c r="T121" s="4">
        <v>3</v>
      </c>
      <c r="U121" s="4">
        <v>3</v>
      </c>
      <c r="V121" s="4">
        <v>3</v>
      </c>
      <c r="W121" s="4">
        <v>3</v>
      </c>
      <c r="X121" s="4">
        <v>1</v>
      </c>
      <c r="Y121" s="4">
        <v>1</v>
      </c>
      <c r="Z121" s="4">
        <v>1</v>
      </c>
      <c r="AA121" s="4">
        <v>1</v>
      </c>
      <c r="AB121" s="4">
        <v>1</v>
      </c>
      <c r="AC121" s="4">
        <v>2</v>
      </c>
      <c r="AD121" s="4">
        <v>1</v>
      </c>
      <c r="AE121" s="4">
        <v>1</v>
      </c>
      <c r="AF121" s="4">
        <v>1</v>
      </c>
      <c r="AG121" s="4">
        <v>1</v>
      </c>
      <c r="AH121" s="4">
        <v>1</v>
      </c>
      <c r="AI121" s="4">
        <v>1</v>
      </c>
      <c r="AJ121" s="4">
        <v>4</v>
      </c>
      <c r="AK121" s="4">
        <v>4</v>
      </c>
      <c r="AL121" s="4">
        <v>4</v>
      </c>
      <c r="AM121" s="4">
        <v>4</v>
      </c>
      <c r="AN121" s="4">
        <v>4</v>
      </c>
      <c r="AO121" s="4">
        <v>4</v>
      </c>
      <c r="AP121" s="4">
        <v>3</v>
      </c>
      <c r="AQ121" s="4">
        <v>3</v>
      </c>
      <c r="AR121" s="4">
        <v>2</v>
      </c>
      <c r="AS121" s="4">
        <v>3</v>
      </c>
      <c r="AT121" s="4">
        <v>3</v>
      </c>
      <c r="AU121" s="4">
        <v>4</v>
      </c>
      <c r="AV121" s="4">
        <v>2</v>
      </c>
      <c r="AW121" s="4">
        <v>4</v>
      </c>
      <c r="AX121" s="4">
        <v>1</v>
      </c>
      <c r="AY121" s="4">
        <v>4</v>
      </c>
      <c r="AZ121" s="3">
        <f t="shared" si="61"/>
        <v>3</v>
      </c>
      <c r="BA121" s="3">
        <f t="shared" si="62"/>
        <v>2.5</v>
      </c>
      <c r="BB121" s="3">
        <f t="shared" si="63"/>
        <v>3.25</v>
      </c>
      <c r="BC121" s="3">
        <f t="shared" si="64"/>
        <v>2</v>
      </c>
      <c r="BD121" s="3">
        <f t="shared" si="65"/>
        <v>1.125</v>
      </c>
      <c r="BE121" s="3">
        <f t="shared" si="66"/>
        <v>1</v>
      </c>
      <c r="BF121" s="3">
        <f t="shared" si="67"/>
        <v>3.5</v>
      </c>
      <c r="BG121" s="3">
        <f t="shared" si="68"/>
        <v>3</v>
      </c>
      <c r="BH121" s="3">
        <f t="shared" si="69"/>
        <v>3</v>
      </c>
      <c r="BI121" s="3">
        <f t="shared" si="70"/>
        <v>2.6999999999999997</v>
      </c>
      <c r="BJ121" s="3">
        <f t="shared" si="71"/>
        <v>1.0909090909090908</v>
      </c>
      <c r="BK121" s="3">
        <f t="shared" si="72"/>
        <v>3.302197802197802</v>
      </c>
      <c r="BL121" s="3">
        <f t="shared" si="73"/>
        <v>2.7474999999999996</v>
      </c>
      <c r="BN121" t="s">
        <v>641</v>
      </c>
      <c r="BO121" t="str">
        <f t="shared" si="74"/>
        <v>('i2023110600119','2021','in2023110400001','3'),</v>
      </c>
      <c r="BP121" t="str">
        <f t="shared" si="75"/>
        <v>('i2023110600119','2021','in2023110400002','2'),</v>
      </c>
      <c r="BQ121" t="str">
        <f t="shared" si="76"/>
        <v>('i2023110600119','2021','in2023110400003','3'),</v>
      </c>
      <c r="BR121" t="str">
        <f t="shared" si="77"/>
        <v>('i2023110600119','2021','in2023110400004','3'),</v>
      </c>
      <c r="BS121" t="str">
        <f t="shared" si="78"/>
        <v>('i2023110600119','2021','in2023110400005','3'),</v>
      </c>
      <c r="BT121" t="str">
        <f t="shared" si="79"/>
        <v>('i2023110600119','2021','in2023110400006','3'),</v>
      </c>
      <c r="BU121" t="str">
        <f t="shared" si="80"/>
        <v>('i2023110600119','2021','in2023110400007','3'),</v>
      </c>
      <c r="BV121" t="str">
        <f t="shared" si="81"/>
        <v>('i2023110600119','2021','in2023110400008','3'),</v>
      </c>
      <c r="BW121" t="str">
        <f t="shared" si="82"/>
        <v>('i2023110600119','2021','in2023110400009','3'),</v>
      </c>
      <c r="BX121" t="str">
        <f t="shared" si="83"/>
        <v>('i2023110600119','2021','in2023110400010','4'),</v>
      </c>
      <c r="BY121" t="str">
        <f t="shared" si="84"/>
        <v>('i2023110600119','2021','in2023110400011','2'),</v>
      </c>
      <c r="BZ121" t="str">
        <f t="shared" si="85"/>
        <v>('i2023110600119','2021','in2023110400012','2'),</v>
      </c>
      <c r="CA121" t="str">
        <f t="shared" si="86"/>
        <v>('i2023110600119','2021','in2023110400013','3'),</v>
      </c>
      <c r="CB121" t="str">
        <f t="shared" si="87"/>
        <v>('i2023110600119','2021','in2023110400014','3'),</v>
      </c>
      <c r="CC121" t="str">
        <f t="shared" si="88"/>
        <v>('i2023110600119','2021','in2023110400015','4'),</v>
      </c>
      <c r="CD121" t="str">
        <f t="shared" si="89"/>
        <v>('i2023110600119','2021','in2023110400016','3'),</v>
      </c>
      <c r="CE121" t="str">
        <f t="shared" si="90"/>
        <v>('i2023110600119','2021','in2023110400017','3'),</v>
      </c>
      <c r="CF121" t="str">
        <f t="shared" si="91"/>
        <v>('i2023110600119','2021','in2023110400018','3'),</v>
      </c>
      <c r="CG121" t="str">
        <f t="shared" si="92"/>
        <v>('i2023110600119','2021','in2023110400019','3'),</v>
      </c>
      <c r="CH121" t="str">
        <f t="shared" si="93"/>
        <v>('i2023110600119','2021','in2023110400020','1'),</v>
      </c>
      <c r="CI121" t="str">
        <f t="shared" si="94"/>
        <v>('i2023110600119','2021','in2023110400021','1'),</v>
      </c>
      <c r="CJ121" t="str">
        <f t="shared" si="95"/>
        <v>('i2023110600119','2021','in2023110400022','1'),</v>
      </c>
      <c r="CK121" t="str">
        <f t="shared" si="96"/>
        <v>('i2023110600119','2021','in2023110400023','1'),</v>
      </c>
      <c r="CL121" t="str">
        <f t="shared" si="97"/>
        <v>('i2023110600119','2021','in2023110400024','1'),</v>
      </c>
      <c r="CM121" t="str">
        <f t="shared" si="98"/>
        <v>('i2023110600119','2021','in2023110400025','2'),</v>
      </c>
      <c r="CN121" t="str">
        <f t="shared" si="99"/>
        <v>('i2023110600119','2021','in2023110400026','1'),</v>
      </c>
      <c r="CO121" t="str">
        <f t="shared" si="100"/>
        <v>('i2023110600119','2021','in2023110400027','1'),</v>
      </c>
      <c r="CP121" t="str">
        <f t="shared" si="101"/>
        <v>('i2023110600119','2021','in2023110400028','1'),</v>
      </c>
      <c r="CQ121" t="str">
        <f t="shared" si="102"/>
        <v>('i2023110600119','2021','in2023110400029','1'),</v>
      </c>
      <c r="CR121" t="str">
        <f t="shared" si="103"/>
        <v>('i2023110600119','2021','in2023110400030','1'),</v>
      </c>
      <c r="CS121" t="str">
        <f t="shared" si="104"/>
        <v>('i2023110600119','2021','in2023110400031','1'),</v>
      </c>
      <c r="CT121" t="str">
        <f t="shared" si="105"/>
        <v>('i2023110600119','2021','in2023110400032','4'),</v>
      </c>
      <c r="CU121" t="str">
        <f t="shared" si="106"/>
        <v>('i2023110600119','2021','in2023110400033','4'),</v>
      </c>
      <c r="CV121" t="str">
        <f t="shared" si="107"/>
        <v>('i2023110600119','2021','in2023110400034','4'),</v>
      </c>
      <c r="CW121" t="str">
        <f t="shared" si="108"/>
        <v>('i2023110600119','2021','in2023110400035','4'),</v>
      </c>
      <c r="CX121" t="str">
        <f t="shared" si="109"/>
        <v>('i2023110600119','2021','in2023110400036','4'),</v>
      </c>
      <c r="CY121" t="str">
        <f t="shared" si="110"/>
        <v>('i2023110600119','2021','in2023110400037','4'),</v>
      </c>
      <c r="CZ121" t="str">
        <f t="shared" si="111"/>
        <v>('i2023110600119','2021','in2023110400038','3'),</v>
      </c>
      <c r="DA121" t="str">
        <f t="shared" si="112"/>
        <v>('i2023110600119','2021','in2023110400039','3'),</v>
      </c>
      <c r="DB121" t="str">
        <f t="shared" si="113"/>
        <v>('i2023110600119','2021','in2023110400040','2'),</v>
      </c>
      <c r="DC121" t="str">
        <f t="shared" si="114"/>
        <v>('i2023110600119','2021','in2023110400041','3'),</v>
      </c>
      <c r="DD121" t="str">
        <f t="shared" si="115"/>
        <v>('i2023110600119','2021','in2023110400042','3'),</v>
      </c>
      <c r="DE121" t="str">
        <f t="shared" si="116"/>
        <v>('i2023110600119','2021','in2023110400043','4'),</v>
      </c>
      <c r="DF121" t="str">
        <f t="shared" si="117"/>
        <v>('i2023110600119','2021','in2023110400044','2'),</v>
      </c>
      <c r="DG121" t="str">
        <f t="shared" si="118"/>
        <v>('i2023110600119','2021','in2023110400045','4'),</v>
      </c>
      <c r="DH121" t="str">
        <f t="shared" si="119"/>
        <v>('i2023110600119','2021','in2023110400046','1'),</v>
      </c>
      <c r="DI121" t="str">
        <f t="shared" si="120"/>
        <v>('i2023110600119','2021','in2023110400047','4');</v>
      </c>
    </row>
    <row r="122" spans="1:113" x14ac:dyDescent="0.25">
      <c r="A122" s="4" t="str">
        <f>INDEX('instansi pusat'!$B$2:$C$623,MATCH(C122,'instansi pusat'!$D$2:$D$623,0),2)</f>
        <v>i2023110600120</v>
      </c>
      <c r="B122" s="4">
        <v>4054</v>
      </c>
      <c r="C122" s="4" t="s">
        <v>170</v>
      </c>
      <c r="D122">
        <v>2021</v>
      </c>
      <c r="E122" s="4">
        <v>3</v>
      </c>
      <c r="F122" s="4">
        <v>2</v>
      </c>
      <c r="G122" s="4">
        <v>3</v>
      </c>
      <c r="H122" s="4">
        <v>1</v>
      </c>
      <c r="I122" s="4">
        <v>3</v>
      </c>
      <c r="J122" s="4">
        <v>3</v>
      </c>
      <c r="K122" s="4">
        <v>3</v>
      </c>
      <c r="L122" s="4">
        <v>2</v>
      </c>
      <c r="M122" s="4">
        <v>2</v>
      </c>
      <c r="N122" s="4">
        <v>3</v>
      </c>
      <c r="O122" s="4">
        <v>2</v>
      </c>
      <c r="P122" s="4">
        <v>2</v>
      </c>
      <c r="Q122" s="4">
        <v>3</v>
      </c>
      <c r="R122" s="4">
        <v>3</v>
      </c>
      <c r="S122" s="4">
        <v>1</v>
      </c>
      <c r="T122" s="4">
        <v>2</v>
      </c>
      <c r="U122" s="4">
        <v>1</v>
      </c>
      <c r="V122" s="4">
        <v>2</v>
      </c>
      <c r="W122" s="4">
        <v>2</v>
      </c>
      <c r="X122" s="4">
        <v>1</v>
      </c>
      <c r="Y122" s="4">
        <v>1</v>
      </c>
      <c r="Z122" s="4">
        <v>2</v>
      </c>
      <c r="AA122" s="4">
        <v>1</v>
      </c>
      <c r="AB122" s="4">
        <v>1</v>
      </c>
      <c r="AC122" s="4">
        <v>1</v>
      </c>
      <c r="AD122" s="4">
        <v>1</v>
      </c>
      <c r="AE122" s="4">
        <v>1</v>
      </c>
      <c r="AF122" s="4">
        <v>1</v>
      </c>
      <c r="AG122" s="4">
        <v>1</v>
      </c>
      <c r="AH122" s="4">
        <v>1</v>
      </c>
      <c r="AI122" s="4">
        <v>1</v>
      </c>
      <c r="AJ122" s="4">
        <v>3</v>
      </c>
      <c r="AK122" s="4">
        <v>3</v>
      </c>
      <c r="AL122" s="4">
        <v>4</v>
      </c>
      <c r="AM122" s="4">
        <v>5</v>
      </c>
      <c r="AN122" s="4">
        <v>2</v>
      </c>
      <c r="AO122" s="4">
        <v>2</v>
      </c>
      <c r="AP122" s="4">
        <v>4</v>
      </c>
      <c r="AQ122" s="4">
        <v>1</v>
      </c>
      <c r="AR122" s="4">
        <v>5</v>
      </c>
      <c r="AS122" s="4">
        <v>3</v>
      </c>
      <c r="AT122" s="4">
        <v>1</v>
      </c>
      <c r="AU122" s="4">
        <v>1</v>
      </c>
      <c r="AV122" s="4">
        <v>1</v>
      </c>
      <c r="AW122" s="4">
        <v>3</v>
      </c>
      <c r="AX122" s="4">
        <v>3</v>
      </c>
      <c r="AY122" s="4">
        <v>2</v>
      </c>
      <c r="AZ122" s="3">
        <f t="shared" si="61"/>
        <v>2.5</v>
      </c>
      <c r="BA122" s="3">
        <f t="shared" si="62"/>
        <v>2.5</v>
      </c>
      <c r="BB122" s="3">
        <f t="shared" si="63"/>
        <v>1.5</v>
      </c>
      <c r="BC122" s="3">
        <f t="shared" si="64"/>
        <v>1.5</v>
      </c>
      <c r="BD122" s="3">
        <f t="shared" si="65"/>
        <v>1.125</v>
      </c>
      <c r="BE122" s="3">
        <f t="shared" si="66"/>
        <v>1</v>
      </c>
      <c r="BF122" s="3">
        <f t="shared" si="67"/>
        <v>3.2</v>
      </c>
      <c r="BG122" s="3">
        <f t="shared" si="68"/>
        <v>1.8333333333333333</v>
      </c>
      <c r="BH122" s="3">
        <f t="shared" si="69"/>
        <v>2.5</v>
      </c>
      <c r="BI122" s="3">
        <f t="shared" si="70"/>
        <v>1.9000000000000001</v>
      </c>
      <c r="BJ122" s="3">
        <f t="shared" si="71"/>
        <v>1.0909090909090908</v>
      </c>
      <c r="BK122" s="3">
        <f t="shared" si="72"/>
        <v>2.6593406593406592</v>
      </c>
      <c r="BL122" s="3">
        <f t="shared" si="73"/>
        <v>2.19</v>
      </c>
      <c r="BN122" t="s">
        <v>641</v>
      </c>
      <c r="BO122" t="str">
        <f t="shared" si="74"/>
        <v>('i2023110600120','2021','in2023110400001','3'),</v>
      </c>
      <c r="BP122" t="str">
        <f t="shared" si="75"/>
        <v>('i2023110600120','2021','in2023110400002','2'),</v>
      </c>
      <c r="BQ122" t="str">
        <f t="shared" si="76"/>
        <v>('i2023110600120','2021','in2023110400003','3'),</v>
      </c>
      <c r="BR122" t="str">
        <f t="shared" si="77"/>
        <v>('i2023110600120','2021','in2023110400004','1'),</v>
      </c>
      <c r="BS122" t="str">
        <f t="shared" si="78"/>
        <v>('i2023110600120','2021','in2023110400005','3'),</v>
      </c>
      <c r="BT122" t="str">
        <f t="shared" si="79"/>
        <v>('i2023110600120','2021','in2023110400006','3'),</v>
      </c>
      <c r="BU122" t="str">
        <f t="shared" si="80"/>
        <v>('i2023110600120','2021','in2023110400007','3'),</v>
      </c>
      <c r="BV122" t="str">
        <f t="shared" si="81"/>
        <v>('i2023110600120','2021','in2023110400008','2'),</v>
      </c>
      <c r="BW122" t="str">
        <f t="shared" si="82"/>
        <v>('i2023110600120','2021','in2023110400009','2'),</v>
      </c>
      <c r="BX122" t="str">
        <f t="shared" si="83"/>
        <v>('i2023110600120','2021','in2023110400010','3'),</v>
      </c>
      <c r="BY122" t="str">
        <f t="shared" si="84"/>
        <v>('i2023110600120','2021','in2023110400011','2'),</v>
      </c>
      <c r="BZ122" t="str">
        <f t="shared" si="85"/>
        <v>('i2023110600120','2021','in2023110400012','2'),</v>
      </c>
      <c r="CA122" t="str">
        <f t="shared" si="86"/>
        <v>('i2023110600120','2021','in2023110400013','3'),</v>
      </c>
      <c r="CB122" t="str">
        <f t="shared" si="87"/>
        <v>('i2023110600120','2021','in2023110400014','3'),</v>
      </c>
      <c r="CC122" t="str">
        <f t="shared" si="88"/>
        <v>('i2023110600120','2021','in2023110400015','1'),</v>
      </c>
      <c r="CD122" t="str">
        <f t="shared" si="89"/>
        <v>('i2023110600120','2021','in2023110400016','2'),</v>
      </c>
      <c r="CE122" t="str">
        <f t="shared" si="90"/>
        <v>('i2023110600120','2021','in2023110400017','1'),</v>
      </c>
      <c r="CF122" t="str">
        <f t="shared" si="91"/>
        <v>('i2023110600120','2021','in2023110400018','2'),</v>
      </c>
      <c r="CG122" t="str">
        <f t="shared" si="92"/>
        <v>('i2023110600120','2021','in2023110400019','2'),</v>
      </c>
      <c r="CH122" t="str">
        <f t="shared" si="93"/>
        <v>('i2023110600120','2021','in2023110400020','1'),</v>
      </c>
      <c r="CI122" t="str">
        <f t="shared" si="94"/>
        <v>('i2023110600120','2021','in2023110400021','1'),</v>
      </c>
      <c r="CJ122" t="str">
        <f t="shared" si="95"/>
        <v>('i2023110600120','2021','in2023110400022','2'),</v>
      </c>
      <c r="CK122" t="str">
        <f t="shared" si="96"/>
        <v>('i2023110600120','2021','in2023110400023','1'),</v>
      </c>
      <c r="CL122" t="str">
        <f t="shared" si="97"/>
        <v>('i2023110600120','2021','in2023110400024','1'),</v>
      </c>
      <c r="CM122" t="str">
        <f t="shared" si="98"/>
        <v>('i2023110600120','2021','in2023110400025','1'),</v>
      </c>
      <c r="CN122" t="str">
        <f t="shared" si="99"/>
        <v>('i2023110600120','2021','in2023110400026','1'),</v>
      </c>
      <c r="CO122" t="str">
        <f t="shared" si="100"/>
        <v>('i2023110600120','2021','in2023110400027','1'),</v>
      </c>
      <c r="CP122" t="str">
        <f t="shared" si="101"/>
        <v>('i2023110600120','2021','in2023110400028','1'),</v>
      </c>
      <c r="CQ122" t="str">
        <f t="shared" si="102"/>
        <v>('i2023110600120','2021','in2023110400029','1'),</v>
      </c>
      <c r="CR122" t="str">
        <f t="shared" si="103"/>
        <v>('i2023110600120','2021','in2023110400030','1'),</v>
      </c>
      <c r="CS122" t="str">
        <f t="shared" si="104"/>
        <v>('i2023110600120','2021','in2023110400031','1'),</v>
      </c>
      <c r="CT122" t="str">
        <f t="shared" si="105"/>
        <v>('i2023110600120','2021','in2023110400032','3'),</v>
      </c>
      <c r="CU122" t="str">
        <f t="shared" si="106"/>
        <v>('i2023110600120','2021','in2023110400033','3'),</v>
      </c>
      <c r="CV122" t="str">
        <f t="shared" si="107"/>
        <v>('i2023110600120','2021','in2023110400034','4'),</v>
      </c>
      <c r="CW122" t="str">
        <f t="shared" si="108"/>
        <v>('i2023110600120','2021','in2023110400035','5'),</v>
      </c>
      <c r="CX122" t="str">
        <f t="shared" si="109"/>
        <v>('i2023110600120','2021','in2023110400036','2'),</v>
      </c>
      <c r="CY122" t="str">
        <f t="shared" si="110"/>
        <v>('i2023110600120','2021','in2023110400037','2'),</v>
      </c>
      <c r="CZ122" t="str">
        <f t="shared" si="111"/>
        <v>('i2023110600120','2021','in2023110400038','4'),</v>
      </c>
      <c r="DA122" t="str">
        <f t="shared" si="112"/>
        <v>('i2023110600120','2021','in2023110400039','1'),</v>
      </c>
      <c r="DB122" t="str">
        <f t="shared" si="113"/>
        <v>('i2023110600120','2021','in2023110400040','5'),</v>
      </c>
      <c r="DC122" t="str">
        <f t="shared" si="114"/>
        <v>('i2023110600120','2021','in2023110400041','3'),</v>
      </c>
      <c r="DD122" t="str">
        <f t="shared" si="115"/>
        <v>('i2023110600120','2021','in2023110400042','1'),</v>
      </c>
      <c r="DE122" t="str">
        <f t="shared" si="116"/>
        <v>('i2023110600120','2021','in2023110400043','1'),</v>
      </c>
      <c r="DF122" t="str">
        <f t="shared" si="117"/>
        <v>('i2023110600120','2021','in2023110400044','1'),</v>
      </c>
      <c r="DG122" t="str">
        <f t="shared" si="118"/>
        <v>('i2023110600120','2021','in2023110400045','3'),</v>
      </c>
      <c r="DH122" t="str">
        <f t="shared" si="119"/>
        <v>('i2023110600120','2021','in2023110400046','3'),</v>
      </c>
      <c r="DI122" t="str">
        <f t="shared" si="120"/>
        <v>('i2023110600120','2021','in2023110400047','2');</v>
      </c>
    </row>
    <row r="123" spans="1:113" x14ac:dyDescent="0.25">
      <c r="A123" s="4" t="str">
        <f>INDEX('instansi pusat'!$B$2:$C$623,MATCH(C123,'instansi pusat'!$D$2:$D$623,0),2)</f>
        <v>i2023110600121</v>
      </c>
      <c r="B123" s="4">
        <v>4055</v>
      </c>
      <c r="C123" s="4" t="s">
        <v>143</v>
      </c>
      <c r="D123">
        <v>2021</v>
      </c>
      <c r="E123" s="4">
        <v>3</v>
      </c>
      <c r="F123" s="4">
        <v>3</v>
      </c>
      <c r="G123" s="4">
        <v>3</v>
      </c>
      <c r="H123" s="4">
        <v>3</v>
      </c>
      <c r="I123" s="4">
        <v>3</v>
      </c>
      <c r="J123" s="4">
        <v>3</v>
      </c>
      <c r="K123" s="4">
        <v>3</v>
      </c>
      <c r="L123" s="4">
        <v>3</v>
      </c>
      <c r="M123" s="4">
        <v>3</v>
      </c>
      <c r="N123" s="4">
        <v>3</v>
      </c>
      <c r="O123" s="4">
        <v>2</v>
      </c>
      <c r="P123" s="4">
        <v>2</v>
      </c>
      <c r="Q123" s="4">
        <v>5</v>
      </c>
      <c r="R123" s="4">
        <v>4</v>
      </c>
      <c r="S123" s="4">
        <v>3</v>
      </c>
      <c r="T123" s="4">
        <v>3</v>
      </c>
      <c r="U123" s="4">
        <v>3</v>
      </c>
      <c r="V123" s="4">
        <v>3</v>
      </c>
      <c r="W123" s="4">
        <v>3</v>
      </c>
      <c r="X123" s="4">
        <v>3</v>
      </c>
      <c r="Y123" s="4">
        <v>1</v>
      </c>
      <c r="Z123" s="4">
        <v>1</v>
      </c>
      <c r="AA123" s="4">
        <v>1</v>
      </c>
      <c r="AB123" s="4">
        <v>1</v>
      </c>
      <c r="AC123" s="4">
        <v>2</v>
      </c>
      <c r="AD123" s="4">
        <v>1</v>
      </c>
      <c r="AE123" s="4">
        <v>1</v>
      </c>
      <c r="AF123" s="4">
        <v>1</v>
      </c>
      <c r="AG123" s="4">
        <v>1</v>
      </c>
      <c r="AH123" s="4">
        <v>1</v>
      </c>
      <c r="AI123" s="4">
        <v>1</v>
      </c>
      <c r="AJ123" s="4">
        <v>4</v>
      </c>
      <c r="AK123" s="4">
        <v>4</v>
      </c>
      <c r="AL123" s="4">
        <v>4</v>
      </c>
      <c r="AM123" s="4">
        <v>4</v>
      </c>
      <c r="AN123" s="4">
        <v>4</v>
      </c>
      <c r="AO123" s="4">
        <v>4</v>
      </c>
      <c r="AP123" s="4">
        <v>4</v>
      </c>
      <c r="AQ123" s="4">
        <v>2</v>
      </c>
      <c r="AR123" s="4">
        <v>1</v>
      </c>
      <c r="AS123" s="4">
        <v>5</v>
      </c>
      <c r="AT123" s="4">
        <v>4</v>
      </c>
      <c r="AU123" s="4">
        <v>1</v>
      </c>
      <c r="AV123" s="4">
        <v>2</v>
      </c>
      <c r="AW123" s="4">
        <v>5</v>
      </c>
      <c r="AX123" s="4">
        <v>3</v>
      </c>
      <c r="AY123" s="4">
        <v>3</v>
      </c>
      <c r="AZ123" s="3">
        <f t="shared" si="61"/>
        <v>3</v>
      </c>
      <c r="BA123" s="3">
        <f t="shared" si="62"/>
        <v>3.25</v>
      </c>
      <c r="BB123" s="3">
        <f t="shared" si="63"/>
        <v>3</v>
      </c>
      <c r="BC123" s="3">
        <f t="shared" si="64"/>
        <v>3</v>
      </c>
      <c r="BD123" s="3">
        <f t="shared" si="65"/>
        <v>1.125</v>
      </c>
      <c r="BE123" s="3">
        <f t="shared" si="66"/>
        <v>1</v>
      </c>
      <c r="BF123" s="3">
        <f t="shared" si="67"/>
        <v>3.6</v>
      </c>
      <c r="BG123" s="3">
        <f t="shared" si="68"/>
        <v>3</v>
      </c>
      <c r="BH123" s="3">
        <f t="shared" si="69"/>
        <v>3</v>
      </c>
      <c r="BI123" s="3">
        <f t="shared" si="70"/>
        <v>3.1</v>
      </c>
      <c r="BJ123" s="3">
        <f t="shared" si="71"/>
        <v>1.0909090909090908</v>
      </c>
      <c r="BK123" s="3">
        <f t="shared" si="72"/>
        <v>3.3626373626373622</v>
      </c>
      <c r="BL123" s="3">
        <f t="shared" si="73"/>
        <v>2.875</v>
      </c>
      <c r="BN123" t="s">
        <v>641</v>
      </c>
      <c r="BO123" t="str">
        <f t="shared" si="74"/>
        <v>('i2023110600121','2021','in2023110400001','3'),</v>
      </c>
      <c r="BP123" t="str">
        <f t="shared" si="75"/>
        <v>('i2023110600121','2021','in2023110400002','3'),</v>
      </c>
      <c r="BQ123" t="str">
        <f t="shared" si="76"/>
        <v>('i2023110600121','2021','in2023110400003','3'),</v>
      </c>
      <c r="BR123" t="str">
        <f t="shared" si="77"/>
        <v>('i2023110600121','2021','in2023110400004','3'),</v>
      </c>
      <c r="BS123" t="str">
        <f t="shared" si="78"/>
        <v>('i2023110600121','2021','in2023110400005','3'),</v>
      </c>
      <c r="BT123" t="str">
        <f t="shared" si="79"/>
        <v>('i2023110600121','2021','in2023110400006','3'),</v>
      </c>
      <c r="BU123" t="str">
        <f t="shared" si="80"/>
        <v>('i2023110600121','2021','in2023110400007','3'),</v>
      </c>
      <c r="BV123" t="str">
        <f t="shared" si="81"/>
        <v>('i2023110600121','2021','in2023110400008','3'),</v>
      </c>
      <c r="BW123" t="str">
        <f t="shared" si="82"/>
        <v>('i2023110600121','2021','in2023110400009','3'),</v>
      </c>
      <c r="BX123" t="str">
        <f t="shared" si="83"/>
        <v>('i2023110600121','2021','in2023110400010','3'),</v>
      </c>
      <c r="BY123" t="str">
        <f t="shared" si="84"/>
        <v>('i2023110600121','2021','in2023110400011','2'),</v>
      </c>
      <c r="BZ123" t="str">
        <f t="shared" si="85"/>
        <v>('i2023110600121','2021','in2023110400012','2'),</v>
      </c>
      <c r="CA123" t="str">
        <f t="shared" si="86"/>
        <v>('i2023110600121','2021','in2023110400013','5'),</v>
      </c>
      <c r="CB123" t="str">
        <f t="shared" si="87"/>
        <v>('i2023110600121','2021','in2023110400014','4'),</v>
      </c>
      <c r="CC123" t="str">
        <f t="shared" si="88"/>
        <v>('i2023110600121','2021','in2023110400015','3'),</v>
      </c>
      <c r="CD123" t="str">
        <f t="shared" si="89"/>
        <v>('i2023110600121','2021','in2023110400016','3'),</v>
      </c>
      <c r="CE123" t="str">
        <f t="shared" si="90"/>
        <v>('i2023110600121','2021','in2023110400017','3'),</v>
      </c>
      <c r="CF123" t="str">
        <f t="shared" si="91"/>
        <v>('i2023110600121','2021','in2023110400018','3'),</v>
      </c>
      <c r="CG123" t="str">
        <f t="shared" si="92"/>
        <v>('i2023110600121','2021','in2023110400019','3'),</v>
      </c>
      <c r="CH123" t="str">
        <f t="shared" si="93"/>
        <v>('i2023110600121','2021','in2023110400020','3'),</v>
      </c>
      <c r="CI123" t="str">
        <f t="shared" si="94"/>
        <v>('i2023110600121','2021','in2023110400021','1'),</v>
      </c>
      <c r="CJ123" t="str">
        <f t="shared" si="95"/>
        <v>('i2023110600121','2021','in2023110400022','1'),</v>
      </c>
      <c r="CK123" t="str">
        <f t="shared" si="96"/>
        <v>('i2023110600121','2021','in2023110400023','1'),</v>
      </c>
      <c r="CL123" t="str">
        <f t="shared" si="97"/>
        <v>('i2023110600121','2021','in2023110400024','1'),</v>
      </c>
      <c r="CM123" t="str">
        <f t="shared" si="98"/>
        <v>('i2023110600121','2021','in2023110400025','2'),</v>
      </c>
      <c r="CN123" t="str">
        <f t="shared" si="99"/>
        <v>('i2023110600121','2021','in2023110400026','1'),</v>
      </c>
      <c r="CO123" t="str">
        <f t="shared" si="100"/>
        <v>('i2023110600121','2021','in2023110400027','1'),</v>
      </c>
      <c r="CP123" t="str">
        <f t="shared" si="101"/>
        <v>('i2023110600121','2021','in2023110400028','1'),</v>
      </c>
      <c r="CQ123" t="str">
        <f t="shared" si="102"/>
        <v>('i2023110600121','2021','in2023110400029','1'),</v>
      </c>
      <c r="CR123" t="str">
        <f t="shared" si="103"/>
        <v>('i2023110600121','2021','in2023110400030','1'),</v>
      </c>
      <c r="CS123" t="str">
        <f t="shared" si="104"/>
        <v>('i2023110600121','2021','in2023110400031','1'),</v>
      </c>
      <c r="CT123" t="str">
        <f t="shared" si="105"/>
        <v>('i2023110600121','2021','in2023110400032','4'),</v>
      </c>
      <c r="CU123" t="str">
        <f t="shared" si="106"/>
        <v>('i2023110600121','2021','in2023110400033','4'),</v>
      </c>
      <c r="CV123" t="str">
        <f t="shared" si="107"/>
        <v>('i2023110600121','2021','in2023110400034','4'),</v>
      </c>
      <c r="CW123" t="str">
        <f t="shared" si="108"/>
        <v>('i2023110600121','2021','in2023110400035','4'),</v>
      </c>
      <c r="CX123" t="str">
        <f t="shared" si="109"/>
        <v>('i2023110600121','2021','in2023110400036','4'),</v>
      </c>
      <c r="CY123" t="str">
        <f t="shared" si="110"/>
        <v>('i2023110600121','2021','in2023110400037','4'),</v>
      </c>
      <c r="CZ123" t="str">
        <f t="shared" si="111"/>
        <v>('i2023110600121','2021','in2023110400038','4'),</v>
      </c>
      <c r="DA123" t="str">
        <f t="shared" si="112"/>
        <v>('i2023110600121','2021','in2023110400039','2'),</v>
      </c>
      <c r="DB123" t="str">
        <f t="shared" si="113"/>
        <v>('i2023110600121','2021','in2023110400040','1'),</v>
      </c>
      <c r="DC123" t="str">
        <f t="shared" si="114"/>
        <v>('i2023110600121','2021','in2023110400041','5'),</v>
      </c>
      <c r="DD123" t="str">
        <f t="shared" si="115"/>
        <v>('i2023110600121','2021','in2023110400042','4'),</v>
      </c>
      <c r="DE123" t="str">
        <f t="shared" si="116"/>
        <v>('i2023110600121','2021','in2023110400043','1'),</v>
      </c>
      <c r="DF123" t="str">
        <f t="shared" si="117"/>
        <v>('i2023110600121','2021','in2023110400044','2'),</v>
      </c>
      <c r="DG123" t="str">
        <f t="shared" si="118"/>
        <v>('i2023110600121','2021','in2023110400045','5'),</v>
      </c>
      <c r="DH123" t="str">
        <f t="shared" si="119"/>
        <v>('i2023110600121','2021','in2023110400046','3'),</v>
      </c>
      <c r="DI123" t="str">
        <f t="shared" si="120"/>
        <v>('i2023110600121','2021','in2023110400047','3');</v>
      </c>
    </row>
    <row r="124" spans="1:113" x14ac:dyDescent="0.25">
      <c r="A124" s="4" t="str">
        <f>INDEX('instansi pusat'!$B$2:$C$623,MATCH(C124,'instansi pusat'!$D$2:$D$623,0),2)</f>
        <v>i2023110600122</v>
      </c>
      <c r="B124" s="4">
        <v>4056</v>
      </c>
      <c r="C124" s="4" t="s">
        <v>144</v>
      </c>
      <c r="D124">
        <v>2021</v>
      </c>
      <c r="E124" s="4">
        <v>3</v>
      </c>
      <c r="F124" s="4">
        <v>3</v>
      </c>
      <c r="G124" s="4">
        <v>3</v>
      </c>
      <c r="H124" s="4">
        <v>1</v>
      </c>
      <c r="I124" s="4">
        <v>3</v>
      </c>
      <c r="J124" s="4">
        <v>3</v>
      </c>
      <c r="K124" s="4">
        <v>3</v>
      </c>
      <c r="L124" s="4">
        <v>3</v>
      </c>
      <c r="M124" s="4">
        <v>3</v>
      </c>
      <c r="N124" s="4">
        <v>3</v>
      </c>
      <c r="O124" s="4">
        <v>2</v>
      </c>
      <c r="P124" s="4">
        <v>2</v>
      </c>
      <c r="Q124" s="4">
        <v>3</v>
      </c>
      <c r="R124" s="4">
        <v>2</v>
      </c>
      <c r="S124" s="4">
        <v>1</v>
      </c>
      <c r="T124" s="4">
        <v>3</v>
      </c>
      <c r="U124" s="4">
        <v>2</v>
      </c>
      <c r="V124" s="4">
        <v>2</v>
      </c>
      <c r="W124" s="4">
        <v>1</v>
      </c>
      <c r="X124" s="4">
        <v>4</v>
      </c>
      <c r="Y124" s="4">
        <v>1</v>
      </c>
      <c r="Z124" s="4">
        <v>1</v>
      </c>
      <c r="AA124" s="4">
        <v>1</v>
      </c>
      <c r="AB124" s="4">
        <v>1</v>
      </c>
      <c r="AC124" s="4">
        <v>1</v>
      </c>
      <c r="AD124" s="4">
        <v>1</v>
      </c>
      <c r="AE124" s="4">
        <v>1</v>
      </c>
      <c r="AF124" s="4">
        <v>1</v>
      </c>
      <c r="AG124" s="4">
        <v>1</v>
      </c>
      <c r="AH124" s="4">
        <v>1</v>
      </c>
      <c r="AI124" s="4">
        <v>1</v>
      </c>
      <c r="AJ124" s="4">
        <v>3</v>
      </c>
      <c r="AK124" s="4">
        <v>3</v>
      </c>
      <c r="AL124" s="4">
        <v>3</v>
      </c>
      <c r="AM124" s="4">
        <v>3</v>
      </c>
      <c r="AN124" s="4">
        <v>3</v>
      </c>
      <c r="AO124" s="4">
        <v>3</v>
      </c>
      <c r="AP124" s="4">
        <v>3</v>
      </c>
      <c r="AQ124" s="4">
        <v>3</v>
      </c>
      <c r="AR124" s="4">
        <v>2</v>
      </c>
      <c r="AS124" s="4">
        <v>3</v>
      </c>
      <c r="AT124" s="4">
        <v>3</v>
      </c>
      <c r="AU124" s="4">
        <v>2</v>
      </c>
      <c r="AV124" s="4">
        <v>2</v>
      </c>
      <c r="AW124" s="4">
        <v>1</v>
      </c>
      <c r="AX124" s="4">
        <v>1</v>
      </c>
      <c r="AY124" s="4">
        <v>2</v>
      </c>
      <c r="AZ124" s="3">
        <f t="shared" si="61"/>
        <v>2.8000000000000003</v>
      </c>
      <c r="BA124" s="3">
        <f t="shared" si="62"/>
        <v>2.25</v>
      </c>
      <c r="BB124" s="3">
        <f t="shared" si="63"/>
        <v>2</v>
      </c>
      <c r="BC124" s="3">
        <f t="shared" si="64"/>
        <v>2.5</v>
      </c>
      <c r="BD124" s="3">
        <f t="shared" si="65"/>
        <v>1</v>
      </c>
      <c r="BE124" s="3">
        <f t="shared" si="66"/>
        <v>1</v>
      </c>
      <c r="BF124" s="3">
        <f t="shared" si="67"/>
        <v>2.9000000000000004</v>
      </c>
      <c r="BG124" s="3">
        <f t="shared" si="68"/>
        <v>1.8333333333333333</v>
      </c>
      <c r="BH124" s="3">
        <f t="shared" si="69"/>
        <v>2.8000000000000003</v>
      </c>
      <c r="BI124" s="3">
        <f t="shared" si="70"/>
        <v>2.2000000000000002</v>
      </c>
      <c r="BJ124" s="3">
        <f t="shared" si="71"/>
        <v>1</v>
      </c>
      <c r="BK124" s="3">
        <f t="shared" si="72"/>
        <v>2.4780219780219781</v>
      </c>
      <c r="BL124" s="3">
        <f t="shared" si="73"/>
        <v>2.2065000000000001</v>
      </c>
      <c r="BN124" t="s">
        <v>641</v>
      </c>
      <c r="BO124" t="str">
        <f t="shared" si="74"/>
        <v>('i2023110600122','2021','in2023110400001','3'),</v>
      </c>
      <c r="BP124" t="str">
        <f t="shared" si="75"/>
        <v>('i2023110600122','2021','in2023110400002','3'),</v>
      </c>
      <c r="BQ124" t="str">
        <f t="shared" si="76"/>
        <v>('i2023110600122','2021','in2023110400003','3'),</v>
      </c>
      <c r="BR124" t="str">
        <f t="shared" si="77"/>
        <v>('i2023110600122','2021','in2023110400004','1'),</v>
      </c>
      <c r="BS124" t="str">
        <f t="shared" si="78"/>
        <v>('i2023110600122','2021','in2023110400005','3'),</v>
      </c>
      <c r="BT124" t="str">
        <f t="shared" si="79"/>
        <v>('i2023110600122','2021','in2023110400006','3'),</v>
      </c>
      <c r="BU124" t="str">
        <f t="shared" si="80"/>
        <v>('i2023110600122','2021','in2023110400007','3'),</v>
      </c>
      <c r="BV124" t="str">
        <f t="shared" si="81"/>
        <v>('i2023110600122','2021','in2023110400008','3'),</v>
      </c>
      <c r="BW124" t="str">
        <f t="shared" si="82"/>
        <v>('i2023110600122','2021','in2023110400009','3'),</v>
      </c>
      <c r="BX124" t="str">
        <f t="shared" si="83"/>
        <v>('i2023110600122','2021','in2023110400010','3'),</v>
      </c>
      <c r="BY124" t="str">
        <f t="shared" si="84"/>
        <v>('i2023110600122','2021','in2023110400011','2'),</v>
      </c>
      <c r="BZ124" t="str">
        <f t="shared" si="85"/>
        <v>('i2023110600122','2021','in2023110400012','2'),</v>
      </c>
      <c r="CA124" t="str">
        <f t="shared" si="86"/>
        <v>('i2023110600122','2021','in2023110400013','3'),</v>
      </c>
      <c r="CB124" t="str">
        <f t="shared" si="87"/>
        <v>('i2023110600122','2021','in2023110400014','2'),</v>
      </c>
      <c r="CC124" t="str">
        <f t="shared" si="88"/>
        <v>('i2023110600122','2021','in2023110400015','1'),</v>
      </c>
      <c r="CD124" t="str">
        <f t="shared" si="89"/>
        <v>('i2023110600122','2021','in2023110400016','3'),</v>
      </c>
      <c r="CE124" t="str">
        <f t="shared" si="90"/>
        <v>('i2023110600122','2021','in2023110400017','2'),</v>
      </c>
      <c r="CF124" t="str">
        <f t="shared" si="91"/>
        <v>('i2023110600122','2021','in2023110400018','2'),</v>
      </c>
      <c r="CG124" t="str">
        <f t="shared" si="92"/>
        <v>('i2023110600122','2021','in2023110400019','1'),</v>
      </c>
      <c r="CH124" t="str">
        <f t="shared" si="93"/>
        <v>('i2023110600122','2021','in2023110400020','4'),</v>
      </c>
      <c r="CI124" t="str">
        <f t="shared" si="94"/>
        <v>('i2023110600122','2021','in2023110400021','1'),</v>
      </c>
      <c r="CJ124" t="str">
        <f t="shared" si="95"/>
        <v>('i2023110600122','2021','in2023110400022','1'),</v>
      </c>
      <c r="CK124" t="str">
        <f t="shared" si="96"/>
        <v>('i2023110600122','2021','in2023110400023','1'),</v>
      </c>
      <c r="CL124" t="str">
        <f t="shared" si="97"/>
        <v>('i2023110600122','2021','in2023110400024','1'),</v>
      </c>
      <c r="CM124" t="str">
        <f t="shared" si="98"/>
        <v>('i2023110600122','2021','in2023110400025','1'),</v>
      </c>
      <c r="CN124" t="str">
        <f t="shared" si="99"/>
        <v>('i2023110600122','2021','in2023110400026','1'),</v>
      </c>
      <c r="CO124" t="str">
        <f t="shared" si="100"/>
        <v>('i2023110600122','2021','in2023110400027','1'),</v>
      </c>
      <c r="CP124" t="str">
        <f t="shared" si="101"/>
        <v>('i2023110600122','2021','in2023110400028','1'),</v>
      </c>
      <c r="CQ124" t="str">
        <f t="shared" si="102"/>
        <v>('i2023110600122','2021','in2023110400029','1'),</v>
      </c>
      <c r="CR124" t="str">
        <f t="shared" si="103"/>
        <v>('i2023110600122','2021','in2023110400030','1'),</v>
      </c>
      <c r="CS124" t="str">
        <f t="shared" si="104"/>
        <v>('i2023110600122','2021','in2023110400031','1'),</v>
      </c>
      <c r="CT124" t="str">
        <f t="shared" si="105"/>
        <v>('i2023110600122','2021','in2023110400032','3'),</v>
      </c>
      <c r="CU124" t="str">
        <f t="shared" si="106"/>
        <v>('i2023110600122','2021','in2023110400033','3'),</v>
      </c>
      <c r="CV124" t="str">
        <f t="shared" si="107"/>
        <v>('i2023110600122','2021','in2023110400034','3'),</v>
      </c>
      <c r="CW124" t="str">
        <f t="shared" si="108"/>
        <v>('i2023110600122','2021','in2023110400035','3'),</v>
      </c>
      <c r="CX124" t="str">
        <f t="shared" si="109"/>
        <v>('i2023110600122','2021','in2023110400036','3'),</v>
      </c>
      <c r="CY124" t="str">
        <f t="shared" si="110"/>
        <v>('i2023110600122','2021','in2023110400037','3'),</v>
      </c>
      <c r="CZ124" t="str">
        <f t="shared" si="111"/>
        <v>('i2023110600122','2021','in2023110400038','3'),</v>
      </c>
      <c r="DA124" t="str">
        <f t="shared" si="112"/>
        <v>('i2023110600122','2021','in2023110400039','3'),</v>
      </c>
      <c r="DB124" t="str">
        <f t="shared" si="113"/>
        <v>('i2023110600122','2021','in2023110400040','2'),</v>
      </c>
      <c r="DC124" t="str">
        <f t="shared" si="114"/>
        <v>('i2023110600122','2021','in2023110400041','3'),</v>
      </c>
      <c r="DD124" t="str">
        <f t="shared" si="115"/>
        <v>('i2023110600122','2021','in2023110400042','3'),</v>
      </c>
      <c r="DE124" t="str">
        <f t="shared" si="116"/>
        <v>('i2023110600122','2021','in2023110400043','2'),</v>
      </c>
      <c r="DF124" t="str">
        <f t="shared" si="117"/>
        <v>('i2023110600122','2021','in2023110400044','2'),</v>
      </c>
      <c r="DG124" t="str">
        <f t="shared" si="118"/>
        <v>('i2023110600122','2021','in2023110400045','1'),</v>
      </c>
      <c r="DH124" t="str">
        <f t="shared" si="119"/>
        <v>('i2023110600122','2021','in2023110400046','1'),</v>
      </c>
      <c r="DI124" t="str">
        <f t="shared" si="120"/>
        <v>('i2023110600122','2021','in2023110400047','2');</v>
      </c>
    </row>
    <row r="125" spans="1:113" x14ac:dyDescent="0.25">
      <c r="A125" s="4" t="str">
        <f>INDEX('instansi pusat'!$B$2:$C$623,MATCH(C125,'instansi pusat'!$D$2:$D$623,0),2)</f>
        <v>i2023110600123</v>
      </c>
      <c r="B125" s="4">
        <v>4058</v>
      </c>
      <c r="C125" s="4" t="s">
        <v>132</v>
      </c>
      <c r="D125">
        <v>2021</v>
      </c>
      <c r="E125" s="4">
        <v>2</v>
      </c>
      <c r="F125" s="4">
        <v>1</v>
      </c>
      <c r="G125" s="4">
        <v>2</v>
      </c>
      <c r="H125" s="4">
        <v>1</v>
      </c>
      <c r="I125" s="4">
        <v>2</v>
      </c>
      <c r="J125" s="4">
        <v>2</v>
      </c>
      <c r="K125" s="4">
        <v>1</v>
      </c>
      <c r="L125" s="4">
        <v>1</v>
      </c>
      <c r="M125" s="4">
        <v>1</v>
      </c>
      <c r="N125" s="4">
        <v>2</v>
      </c>
      <c r="O125" s="4">
        <v>2</v>
      </c>
      <c r="P125" s="4">
        <v>2</v>
      </c>
      <c r="Q125" s="4">
        <v>3</v>
      </c>
      <c r="R125" s="4">
        <v>1</v>
      </c>
      <c r="S125" s="4">
        <v>2</v>
      </c>
      <c r="T125" s="4">
        <v>3</v>
      </c>
      <c r="U125" s="4">
        <v>3</v>
      </c>
      <c r="V125" s="4">
        <v>1</v>
      </c>
      <c r="W125" s="4">
        <v>2</v>
      </c>
      <c r="X125" s="4">
        <v>2</v>
      </c>
      <c r="Y125" s="4">
        <v>1</v>
      </c>
      <c r="Z125" s="4">
        <v>1</v>
      </c>
      <c r="AA125" s="4">
        <v>1</v>
      </c>
      <c r="AB125" s="4">
        <v>1</v>
      </c>
      <c r="AC125" s="4">
        <v>1</v>
      </c>
      <c r="AD125" s="4">
        <v>1</v>
      </c>
      <c r="AE125" s="4">
        <v>1</v>
      </c>
      <c r="AF125" s="4">
        <v>1</v>
      </c>
      <c r="AG125" s="4">
        <v>1</v>
      </c>
      <c r="AH125" s="4">
        <v>1</v>
      </c>
      <c r="AI125" s="4">
        <v>1</v>
      </c>
      <c r="AJ125" s="4">
        <v>4</v>
      </c>
      <c r="AK125" s="4">
        <v>4</v>
      </c>
      <c r="AL125" s="4">
        <v>4</v>
      </c>
      <c r="AM125" s="4">
        <v>4</v>
      </c>
      <c r="AN125" s="4">
        <v>3</v>
      </c>
      <c r="AO125" s="4">
        <v>1</v>
      </c>
      <c r="AP125" s="4">
        <v>1</v>
      </c>
      <c r="AQ125" s="4">
        <v>1</v>
      </c>
      <c r="AR125" s="4">
        <v>2</v>
      </c>
      <c r="AS125" s="4">
        <v>3</v>
      </c>
      <c r="AT125" s="4">
        <v>2</v>
      </c>
      <c r="AU125" s="4">
        <v>1</v>
      </c>
      <c r="AV125" s="4">
        <v>2</v>
      </c>
      <c r="AW125" s="4">
        <v>1</v>
      </c>
      <c r="AX125" s="4">
        <v>1</v>
      </c>
      <c r="AY125" s="4">
        <v>1</v>
      </c>
      <c r="AZ125" s="3">
        <f t="shared" si="61"/>
        <v>1.5</v>
      </c>
      <c r="BA125" s="3">
        <f t="shared" si="62"/>
        <v>2</v>
      </c>
      <c r="BB125" s="3">
        <f t="shared" si="63"/>
        <v>2.25</v>
      </c>
      <c r="BC125" s="3">
        <f t="shared" si="64"/>
        <v>2</v>
      </c>
      <c r="BD125" s="3">
        <f t="shared" si="65"/>
        <v>1</v>
      </c>
      <c r="BE125" s="3">
        <f t="shared" si="66"/>
        <v>1</v>
      </c>
      <c r="BF125" s="3">
        <f t="shared" si="67"/>
        <v>2.7</v>
      </c>
      <c r="BG125" s="3">
        <f t="shared" si="68"/>
        <v>1.3333333333333333</v>
      </c>
      <c r="BH125" s="3">
        <f t="shared" si="69"/>
        <v>1.5</v>
      </c>
      <c r="BI125" s="3">
        <f t="shared" si="70"/>
        <v>2.1</v>
      </c>
      <c r="BJ125" s="3">
        <f t="shared" si="71"/>
        <v>1</v>
      </c>
      <c r="BK125" s="3">
        <f t="shared" si="72"/>
        <v>2.1593406593406592</v>
      </c>
      <c r="BL125" s="3">
        <f t="shared" si="73"/>
        <v>1.8674999999999999</v>
      </c>
      <c r="BN125" t="s">
        <v>641</v>
      </c>
      <c r="BO125" t="str">
        <f t="shared" si="74"/>
        <v>('i2023110600123','2021','in2023110400001','2'),</v>
      </c>
      <c r="BP125" t="str">
        <f t="shared" si="75"/>
        <v>('i2023110600123','2021','in2023110400002','1'),</v>
      </c>
      <c r="BQ125" t="str">
        <f t="shared" si="76"/>
        <v>('i2023110600123','2021','in2023110400003','2'),</v>
      </c>
      <c r="BR125" t="str">
        <f t="shared" si="77"/>
        <v>('i2023110600123','2021','in2023110400004','1'),</v>
      </c>
      <c r="BS125" t="str">
        <f t="shared" si="78"/>
        <v>('i2023110600123','2021','in2023110400005','2'),</v>
      </c>
      <c r="BT125" t="str">
        <f t="shared" si="79"/>
        <v>('i2023110600123','2021','in2023110400006','2'),</v>
      </c>
      <c r="BU125" t="str">
        <f t="shared" si="80"/>
        <v>('i2023110600123','2021','in2023110400007','1'),</v>
      </c>
      <c r="BV125" t="str">
        <f t="shared" si="81"/>
        <v>('i2023110600123','2021','in2023110400008','1'),</v>
      </c>
      <c r="BW125" t="str">
        <f t="shared" si="82"/>
        <v>('i2023110600123','2021','in2023110400009','1'),</v>
      </c>
      <c r="BX125" t="str">
        <f t="shared" si="83"/>
        <v>('i2023110600123','2021','in2023110400010','2'),</v>
      </c>
      <c r="BY125" t="str">
        <f t="shared" si="84"/>
        <v>('i2023110600123','2021','in2023110400011','2'),</v>
      </c>
      <c r="BZ125" t="str">
        <f t="shared" si="85"/>
        <v>('i2023110600123','2021','in2023110400012','2'),</v>
      </c>
      <c r="CA125" t="str">
        <f t="shared" si="86"/>
        <v>('i2023110600123','2021','in2023110400013','3'),</v>
      </c>
      <c r="CB125" t="str">
        <f t="shared" si="87"/>
        <v>('i2023110600123','2021','in2023110400014','1'),</v>
      </c>
      <c r="CC125" t="str">
        <f t="shared" si="88"/>
        <v>('i2023110600123','2021','in2023110400015','2'),</v>
      </c>
      <c r="CD125" t="str">
        <f t="shared" si="89"/>
        <v>('i2023110600123','2021','in2023110400016','3'),</v>
      </c>
      <c r="CE125" t="str">
        <f t="shared" si="90"/>
        <v>('i2023110600123','2021','in2023110400017','3'),</v>
      </c>
      <c r="CF125" t="str">
        <f t="shared" si="91"/>
        <v>('i2023110600123','2021','in2023110400018','1'),</v>
      </c>
      <c r="CG125" t="str">
        <f t="shared" si="92"/>
        <v>('i2023110600123','2021','in2023110400019','2'),</v>
      </c>
      <c r="CH125" t="str">
        <f t="shared" si="93"/>
        <v>('i2023110600123','2021','in2023110400020','2'),</v>
      </c>
      <c r="CI125" t="str">
        <f t="shared" si="94"/>
        <v>('i2023110600123','2021','in2023110400021','1'),</v>
      </c>
      <c r="CJ125" t="str">
        <f t="shared" si="95"/>
        <v>('i2023110600123','2021','in2023110400022','1'),</v>
      </c>
      <c r="CK125" t="str">
        <f t="shared" si="96"/>
        <v>('i2023110600123','2021','in2023110400023','1'),</v>
      </c>
      <c r="CL125" t="str">
        <f t="shared" si="97"/>
        <v>('i2023110600123','2021','in2023110400024','1'),</v>
      </c>
      <c r="CM125" t="str">
        <f t="shared" si="98"/>
        <v>('i2023110600123','2021','in2023110400025','1'),</v>
      </c>
      <c r="CN125" t="str">
        <f t="shared" si="99"/>
        <v>('i2023110600123','2021','in2023110400026','1'),</v>
      </c>
      <c r="CO125" t="str">
        <f t="shared" si="100"/>
        <v>('i2023110600123','2021','in2023110400027','1'),</v>
      </c>
      <c r="CP125" t="str">
        <f t="shared" si="101"/>
        <v>('i2023110600123','2021','in2023110400028','1'),</v>
      </c>
      <c r="CQ125" t="str">
        <f t="shared" si="102"/>
        <v>('i2023110600123','2021','in2023110400029','1'),</v>
      </c>
      <c r="CR125" t="str">
        <f t="shared" si="103"/>
        <v>('i2023110600123','2021','in2023110400030','1'),</v>
      </c>
      <c r="CS125" t="str">
        <f t="shared" si="104"/>
        <v>('i2023110600123','2021','in2023110400031','1'),</v>
      </c>
      <c r="CT125" t="str">
        <f t="shared" si="105"/>
        <v>('i2023110600123','2021','in2023110400032','4'),</v>
      </c>
      <c r="CU125" t="str">
        <f t="shared" si="106"/>
        <v>('i2023110600123','2021','in2023110400033','4'),</v>
      </c>
      <c r="CV125" t="str">
        <f t="shared" si="107"/>
        <v>('i2023110600123','2021','in2023110400034','4'),</v>
      </c>
      <c r="CW125" t="str">
        <f t="shared" si="108"/>
        <v>('i2023110600123','2021','in2023110400035','4'),</v>
      </c>
      <c r="CX125" t="str">
        <f t="shared" si="109"/>
        <v>('i2023110600123','2021','in2023110400036','3'),</v>
      </c>
      <c r="CY125" t="str">
        <f t="shared" si="110"/>
        <v>('i2023110600123','2021','in2023110400037','1'),</v>
      </c>
      <c r="CZ125" t="str">
        <f t="shared" si="111"/>
        <v>('i2023110600123','2021','in2023110400038','1'),</v>
      </c>
      <c r="DA125" t="str">
        <f t="shared" si="112"/>
        <v>('i2023110600123','2021','in2023110400039','1'),</v>
      </c>
      <c r="DB125" t="str">
        <f t="shared" si="113"/>
        <v>('i2023110600123','2021','in2023110400040','2'),</v>
      </c>
      <c r="DC125" t="str">
        <f t="shared" si="114"/>
        <v>('i2023110600123','2021','in2023110400041','3'),</v>
      </c>
      <c r="DD125" t="str">
        <f t="shared" si="115"/>
        <v>('i2023110600123','2021','in2023110400042','2'),</v>
      </c>
      <c r="DE125" t="str">
        <f t="shared" si="116"/>
        <v>('i2023110600123','2021','in2023110400043','1'),</v>
      </c>
      <c r="DF125" t="str">
        <f t="shared" si="117"/>
        <v>('i2023110600123','2021','in2023110400044','2'),</v>
      </c>
      <c r="DG125" t="str">
        <f t="shared" si="118"/>
        <v>('i2023110600123','2021','in2023110400045','1'),</v>
      </c>
      <c r="DH125" t="str">
        <f t="shared" si="119"/>
        <v>('i2023110600123','2021','in2023110400046','1'),</v>
      </c>
      <c r="DI125" t="str">
        <f t="shared" si="120"/>
        <v>('i2023110600123','2021','in2023110400047','1');</v>
      </c>
    </row>
    <row r="126" spans="1:113" x14ac:dyDescent="0.25">
      <c r="A126" s="4" t="str">
        <f>INDEX('instansi pusat'!$B$2:$C$623,MATCH(C126,'instansi pusat'!$D$2:$D$623,0),2)</f>
        <v>i2023110600124</v>
      </c>
      <c r="B126" s="4">
        <v>4059</v>
      </c>
      <c r="C126" s="4" t="s">
        <v>145</v>
      </c>
      <c r="D126">
        <v>2021</v>
      </c>
      <c r="E126" s="4">
        <v>3</v>
      </c>
      <c r="F126" s="4">
        <v>3</v>
      </c>
      <c r="G126" s="4">
        <v>3</v>
      </c>
      <c r="H126" s="4">
        <v>3</v>
      </c>
      <c r="I126" s="4">
        <v>3</v>
      </c>
      <c r="J126" s="4">
        <v>3</v>
      </c>
      <c r="K126" s="4">
        <v>2</v>
      </c>
      <c r="L126" s="4">
        <v>2</v>
      </c>
      <c r="M126" s="4">
        <v>2</v>
      </c>
      <c r="N126" s="4">
        <v>2</v>
      </c>
      <c r="O126" s="4">
        <v>2</v>
      </c>
      <c r="P126" s="4">
        <v>2</v>
      </c>
      <c r="Q126" s="4">
        <v>3</v>
      </c>
      <c r="R126" s="4">
        <v>3</v>
      </c>
      <c r="S126" s="4">
        <v>3</v>
      </c>
      <c r="T126" s="4">
        <v>3</v>
      </c>
      <c r="U126" s="4">
        <v>3</v>
      </c>
      <c r="V126" s="4">
        <v>3</v>
      </c>
      <c r="W126" s="4">
        <v>3</v>
      </c>
      <c r="X126" s="4">
        <v>1</v>
      </c>
      <c r="Y126" s="4">
        <v>2</v>
      </c>
      <c r="Z126" s="4">
        <v>2</v>
      </c>
      <c r="AA126" s="4">
        <v>2</v>
      </c>
      <c r="AB126" s="4">
        <v>1</v>
      </c>
      <c r="AC126" s="4">
        <v>2</v>
      </c>
      <c r="AD126" s="4">
        <v>2</v>
      </c>
      <c r="AE126" s="4">
        <v>1</v>
      </c>
      <c r="AF126" s="4">
        <v>1</v>
      </c>
      <c r="AG126" s="4">
        <v>1</v>
      </c>
      <c r="AH126" s="4">
        <v>1</v>
      </c>
      <c r="AI126" s="4">
        <v>1</v>
      </c>
      <c r="AJ126" s="4">
        <v>3</v>
      </c>
      <c r="AK126" s="4">
        <v>3</v>
      </c>
      <c r="AL126" s="4">
        <v>3</v>
      </c>
      <c r="AM126" s="4">
        <v>4</v>
      </c>
      <c r="AN126" s="4">
        <v>4</v>
      </c>
      <c r="AO126" s="4">
        <v>4</v>
      </c>
      <c r="AP126" s="4">
        <v>3</v>
      </c>
      <c r="AQ126" s="4">
        <v>1</v>
      </c>
      <c r="AR126" s="4">
        <v>4</v>
      </c>
      <c r="AS126" s="4">
        <v>3</v>
      </c>
      <c r="AT126" s="4">
        <v>4</v>
      </c>
      <c r="AU126" s="4">
        <v>3</v>
      </c>
      <c r="AV126" s="4">
        <v>4</v>
      </c>
      <c r="AW126" s="4">
        <v>3</v>
      </c>
      <c r="AX126" s="4">
        <v>4</v>
      </c>
      <c r="AY126" s="4">
        <v>2</v>
      </c>
      <c r="AZ126" s="3">
        <f t="shared" si="61"/>
        <v>2.6</v>
      </c>
      <c r="BA126" s="3">
        <f t="shared" si="62"/>
        <v>2.5</v>
      </c>
      <c r="BB126" s="3">
        <f t="shared" si="63"/>
        <v>3</v>
      </c>
      <c r="BC126" s="3">
        <f t="shared" si="64"/>
        <v>2</v>
      </c>
      <c r="BD126" s="3">
        <f t="shared" si="65"/>
        <v>1.625</v>
      </c>
      <c r="BE126" s="3">
        <f t="shared" si="66"/>
        <v>1</v>
      </c>
      <c r="BF126" s="3">
        <f t="shared" si="67"/>
        <v>3.2</v>
      </c>
      <c r="BG126" s="3">
        <f t="shared" si="68"/>
        <v>3.333333333333333</v>
      </c>
      <c r="BH126" s="3">
        <f t="shared" si="69"/>
        <v>2.6</v>
      </c>
      <c r="BI126" s="3">
        <f t="shared" si="70"/>
        <v>2.6</v>
      </c>
      <c r="BJ126" s="3">
        <f t="shared" si="71"/>
        <v>1.4545454545454546</v>
      </c>
      <c r="BK126" s="3">
        <f t="shared" si="72"/>
        <v>3.2527472527472527</v>
      </c>
      <c r="BL126" s="3">
        <f t="shared" si="73"/>
        <v>2.7080000000000002</v>
      </c>
      <c r="BN126" t="s">
        <v>641</v>
      </c>
      <c r="BO126" t="str">
        <f t="shared" si="74"/>
        <v>('i2023110600124','2021','in2023110400001','3'),</v>
      </c>
      <c r="BP126" t="str">
        <f t="shared" si="75"/>
        <v>('i2023110600124','2021','in2023110400002','3'),</v>
      </c>
      <c r="BQ126" t="str">
        <f t="shared" si="76"/>
        <v>('i2023110600124','2021','in2023110400003','3'),</v>
      </c>
      <c r="BR126" t="str">
        <f t="shared" si="77"/>
        <v>('i2023110600124','2021','in2023110400004','3'),</v>
      </c>
      <c r="BS126" t="str">
        <f t="shared" si="78"/>
        <v>('i2023110600124','2021','in2023110400005','3'),</v>
      </c>
      <c r="BT126" t="str">
        <f t="shared" si="79"/>
        <v>('i2023110600124','2021','in2023110400006','3'),</v>
      </c>
      <c r="BU126" t="str">
        <f t="shared" si="80"/>
        <v>('i2023110600124','2021','in2023110400007','2'),</v>
      </c>
      <c r="BV126" t="str">
        <f t="shared" si="81"/>
        <v>('i2023110600124','2021','in2023110400008','2'),</v>
      </c>
      <c r="BW126" t="str">
        <f t="shared" si="82"/>
        <v>('i2023110600124','2021','in2023110400009','2'),</v>
      </c>
      <c r="BX126" t="str">
        <f t="shared" si="83"/>
        <v>('i2023110600124','2021','in2023110400010','2'),</v>
      </c>
      <c r="BY126" t="str">
        <f t="shared" si="84"/>
        <v>('i2023110600124','2021','in2023110400011','2'),</v>
      </c>
      <c r="BZ126" t="str">
        <f t="shared" si="85"/>
        <v>('i2023110600124','2021','in2023110400012','2'),</v>
      </c>
      <c r="CA126" t="str">
        <f t="shared" si="86"/>
        <v>('i2023110600124','2021','in2023110400013','3'),</v>
      </c>
      <c r="CB126" t="str">
        <f t="shared" si="87"/>
        <v>('i2023110600124','2021','in2023110400014','3'),</v>
      </c>
      <c r="CC126" t="str">
        <f t="shared" si="88"/>
        <v>('i2023110600124','2021','in2023110400015','3'),</v>
      </c>
      <c r="CD126" t="str">
        <f t="shared" si="89"/>
        <v>('i2023110600124','2021','in2023110400016','3'),</v>
      </c>
      <c r="CE126" t="str">
        <f t="shared" si="90"/>
        <v>('i2023110600124','2021','in2023110400017','3'),</v>
      </c>
      <c r="CF126" t="str">
        <f t="shared" si="91"/>
        <v>('i2023110600124','2021','in2023110400018','3'),</v>
      </c>
      <c r="CG126" t="str">
        <f t="shared" si="92"/>
        <v>('i2023110600124','2021','in2023110400019','3'),</v>
      </c>
      <c r="CH126" t="str">
        <f t="shared" si="93"/>
        <v>('i2023110600124','2021','in2023110400020','1'),</v>
      </c>
      <c r="CI126" t="str">
        <f t="shared" si="94"/>
        <v>('i2023110600124','2021','in2023110400021','2'),</v>
      </c>
      <c r="CJ126" t="str">
        <f t="shared" si="95"/>
        <v>('i2023110600124','2021','in2023110400022','2'),</v>
      </c>
      <c r="CK126" t="str">
        <f t="shared" si="96"/>
        <v>('i2023110600124','2021','in2023110400023','2'),</v>
      </c>
      <c r="CL126" t="str">
        <f t="shared" si="97"/>
        <v>('i2023110600124','2021','in2023110400024','1'),</v>
      </c>
      <c r="CM126" t="str">
        <f t="shared" si="98"/>
        <v>('i2023110600124','2021','in2023110400025','2'),</v>
      </c>
      <c r="CN126" t="str">
        <f t="shared" si="99"/>
        <v>('i2023110600124','2021','in2023110400026','2'),</v>
      </c>
      <c r="CO126" t="str">
        <f t="shared" si="100"/>
        <v>('i2023110600124','2021','in2023110400027','1'),</v>
      </c>
      <c r="CP126" t="str">
        <f t="shared" si="101"/>
        <v>('i2023110600124','2021','in2023110400028','1'),</v>
      </c>
      <c r="CQ126" t="str">
        <f t="shared" si="102"/>
        <v>('i2023110600124','2021','in2023110400029','1'),</v>
      </c>
      <c r="CR126" t="str">
        <f t="shared" si="103"/>
        <v>('i2023110600124','2021','in2023110400030','1'),</v>
      </c>
      <c r="CS126" t="str">
        <f t="shared" si="104"/>
        <v>('i2023110600124','2021','in2023110400031','1'),</v>
      </c>
      <c r="CT126" t="str">
        <f t="shared" si="105"/>
        <v>('i2023110600124','2021','in2023110400032','3'),</v>
      </c>
      <c r="CU126" t="str">
        <f t="shared" si="106"/>
        <v>('i2023110600124','2021','in2023110400033','3'),</v>
      </c>
      <c r="CV126" t="str">
        <f t="shared" si="107"/>
        <v>('i2023110600124','2021','in2023110400034','3'),</v>
      </c>
      <c r="CW126" t="str">
        <f t="shared" si="108"/>
        <v>('i2023110600124','2021','in2023110400035','4'),</v>
      </c>
      <c r="CX126" t="str">
        <f t="shared" si="109"/>
        <v>('i2023110600124','2021','in2023110400036','4'),</v>
      </c>
      <c r="CY126" t="str">
        <f t="shared" si="110"/>
        <v>('i2023110600124','2021','in2023110400037','4'),</v>
      </c>
      <c r="CZ126" t="str">
        <f t="shared" si="111"/>
        <v>('i2023110600124','2021','in2023110400038','3'),</v>
      </c>
      <c r="DA126" t="str">
        <f t="shared" si="112"/>
        <v>('i2023110600124','2021','in2023110400039','1'),</v>
      </c>
      <c r="DB126" t="str">
        <f t="shared" si="113"/>
        <v>('i2023110600124','2021','in2023110400040','4'),</v>
      </c>
      <c r="DC126" t="str">
        <f t="shared" si="114"/>
        <v>('i2023110600124','2021','in2023110400041','3'),</v>
      </c>
      <c r="DD126" t="str">
        <f t="shared" si="115"/>
        <v>('i2023110600124','2021','in2023110400042','4'),</v>
      </c>
      <c r="DE126" t="str">
        <f t="shared" si="116"/>
        <v>('i2023110600124','2021','in2023110400043','3'),</v>
      </c>
      <c r="DF126" t="str">
        <f t="shared" si="117"/>
        <v>('i2023110600124','2021','in2023110400044','4'),</v>
      </c>
      <c r="DG126" t="str">
        <f t="shared" si="118"/>
        <v>('i2023110600124','2021','in2023110400045','3'),</v>
      </c>
      <c r="DH126" t="str">
        <f t="shared" si="119"/>
        <v>('i2023110600124','2021','in2023110400046','4'),</v>
      </c>
      <c r="DI126" t="str">
        <f t="shared" si="120"/>
        <v>('i2023110600124','2021','in2023110400047','2');</v>
      </c>
    </row>
    <row r="127" spans="1:113" x14ac:dyDescent="0.25">
      <c r="A127" s="4" t="str">
        <f>INDEX('instansi pusat'!$B$2:$C$623,MATCH(C127,'instansi pusat'!$D$2:$D$623,0),2)</f>
        <v>i2023110600125</v>
      </c>
      <c r="B127" s="4">
        <v>4112</v>
      </c>
      <c r="C127" s="4" t="s">
        <v>146</v>
      </c>
      <c r="D127">
        <v>2021</v>
      </c>
      <c r="E127" s="4">
        <v>2</v>
      </c>
      <c r="F127" s="4">
        <v>2</v>
      </c>
      <c r="G127" s="4">
        <v>1</v>
      </c>
      <c r="H127" s="4">
        <v>1</v>
      </c>
      <c r="I127" s="4">
        <v>3</v>
      </c>
      <c r="J127" s="4">
        <v>1</v>
      </c>
      <c r="K127" s="4">
        <v>1</v>
      </c>
      <c r="L127" s="4">
        <v>1</v>
      </c>
      <c r="M127" s="4">
        <v>1</v>
      </c>
      <c r="N127" s="4">
        <v>1</v>
      </c>
      <c r="O127" s="4">
        <v>2</v>
      </c>
      <c r="P127" s="4">
        <v>2</v>
      </c>
      <c r="Q127" s="4">
        <v>1</v>
      </c>
      <c r="R127" s="4">
        <v>2</v>
      </c>
      <c r="S127" s="4">
        <v>2</v>
      </c>
      <c r="T127" s="4">
        <v>1</v>
      </c>
      <c r="U127" s="4">
        <v>3</v>
      </c>
      <c r="V127" s="4">
        <v>3</v>
      </c>
      <c r="W127" s="4">
        <v>1</v>
      </c>
      <c r="X127" s="4">
        <v>1</v>
      </c>
      <c r="Y127" s="4">
        <v>1</v>
      </c>
      <c r="Z127" s="4">
        <v>1</v>
      </c>
      <c r="AA127" s="4">
        <v>1</v>
      </c>
      <c r="AB127" s="4">
        <v>2</v>
      </c>
      <c r="AC127" s="4">
        <v>2</v>
      </c>
      <c r="AD127" s="4">
        <v>1</v>
      </c>
      <c r="AE127" s="4">
        <v>1</v>
      </c>
      <c r="AF127" s="4">
        <v>2</v>
      </c>
      <c r="AG127" s="4">
        <v>1</v>
      </c>
      <c r="AH127" s="4">
        <v>1</v>
      </c>
      <c r="AI127" s="4">
        <v>1</v>
      </c>
      <c r="AJ127" s="4">
        <v>3</v>
      </c>
      <c r="AK127" s="4">
        <v>3</v>
      </c>
      <c r="AL127" s="4">
        <v>3</v>
      </c>
      <c r="AM127" s="4">
        <v>2</v>
      </c>
      <c r="AN127" s="4">
        <v>3</v>
      </c>
      <c r="AO127" s="4">
        <v>1</v>
      </c>
      <c r="AP127" s="4">
        <v>3</v>
      </c>
      <c r="AQ127" s="4">
        <v>3</v>
      </c>
      <c r="AR127" s="4">
        <v>3</v>
      </c>
      <c r="AS127" s="4">
        <v>3</v>
      </c>
      <c r="AT127" s="4">
        <v>3</v>
      </c>
      <c r="AU127" s="4">
        <v>2</v>
      </c>
      <c r="AV127" s="4">
        <v>2</v>
      </c>
      <c r="AW127" s="4">
        <v>3</v>
      </c>
      <c r="AX127" s="4">
        <v>3</v>
      </c>
      <c r="AY127" s="4">
        <v>4</v>
      </c>
      <c r="AZ127" s="3">
        <f t="shared" si="61"/>
        <v>1.4000000000000001</v>
      </c>
      <c r="BA127" s="3">
        <f t="shared" si="62"/>
        <v>1.75</v>
      </c>
      <c r="BB127" s="3">
        <f t="shared" si="63"/>
        <v>2.25</v>
      </c>
      <c r="BC127" s="3">
        <f t="shared" si="64"/>
        <v>1</v>
      </c>
      <c r="BD127" s="3">
        <f t="shared" si="65"/>
        <v>1.375</v>
      </c>
      <c r="BE127" s="3">
        <f t="shared" si="66"/>
        <v>1</v>
      </c>
      <c r="BF127" s="3">
        <f t="shared" si="67"/>
        <v>2.7</v>
      </c>
      <c r="BG127" s="3">
        <f t="shared" si="68"/>
        <v>2.833333333333333</v>
      </c>
      <c r="BH127" s="3">
        <f t="shared" si="69"/>
        <v>1.4000000000000001</v>
      </c>
      <c r="BI127" s="3">
        <f t="shared" si="70"/>
        <v>1.8</v>
      </c>
      <c r="BJ127" s="3">
        <f t="shared" si="71"/>
        <v>1.2727272727272727</v>
      </c>
      <c r="BK127" s="3">
        <f t="shared" si="72"/>
        <v>2.7527472527472527</v>
      </c>
      <c r="BL127" s="3">
        <f t="shared" si="73"/>
        <v>2.0945</v>
      </c>
      <c r="BN127" t="s">
        <v>641</v>
      </c>
      <c r="BO127" t="str">
        <f t="shared" si="74"/>
        <v>('i2023110600125','2021','in2023110400001','2'),</v>
      </c>
      <c r="BP127" t="str">
        <f t="shared" si="75"/>
        <v>('i2023110600125','2021','in2023110400002','2'),</v>
      </c>
      <c r="BQ127" t="str">
        <f t="shared" si="76"/>
        <v>('i2023110600125','2021','in2023110400003','1'),</v>
      </c>
      <c r="BR127" t="str">
        <f t="shared" si="77"/>
        <v>('i2023110600125','2021','in2023110400004','1'),</v>
      </c>
      <c r="BS127" t="str">
        <f t="shared" si="78"/>
        <v>('i2023110600125','2021','in2023110400005','3'),</v>
      </c>
      <c r="BT127" t="str">
        <f t="shared" si="79"/>
        <v>('i2023110600125','2021','in2023110400006','1'),</v>
      </c>
      <c r="BU127" t="str">
        <f t="shared" si="80"/>
        <v>('i2023110600125','2021','in2023110400007','1'),</v>
      </c>
      <c r="BV127" t="str">
        <f t="shared" si="81"/>
        <v>('i2023110600125','2021','in2023110400008','1'),</v>
      </c>
      <c r="BW127" t="str">
        <f t="shared" si="82"/>
        <v>('i2023110600125','2021','in2023110400009','1'),</v>
      </c>
      <c r="BX127" t="str">
        <f t="shared" si="83"/>
        <v>('i2023110600125','2021','in2023110400010','1'),</v>
      </c>
      <c r="BY127" t="str">
        <f t="shared" si="84"/>
        <v>('i2023110600125','2021','in2023110400011','2'),</v>
      </c>
      <c r="BZ127" t="str">
        <f t="shared" si="85"/>
        <v>('i2023110600125','2021','in2023110400012','2'),</v>
      </c>
      <c r="CA127" t="str">
        <f t="shared" si="86"/>
        <v>('i2023110600125','2021','in2023110400013','1'),</v>
      </c>
      <c r="CB127" t="str">
        <f t="shared" si="87"/>
        <v>('i2023110600125','2021','in2023110400014','2'),</v>
      </c>
      <c r="CC127" t="str">
        <f t="shared" si="88"/>
        <v>('i2023110600125','2021','in2023110400015','2'),</v>
      </c>
      <c r="CD127" t="str">
        <f t="shared" si="89"/>
        <v>('i2023110600125','2021','in2023110400016','1'),</v>
      </c>
      <c r="CE127" t="str">
        <f t="shared" si="90"/>
        <v>('i2023110600125','2021','in2023110400017','3'),</v>
      </c>
      <c r="CF127" t="str">
        <f t="shared" si="91"/>
        <v>('i2023110600125','2021','in2023110400018','3'),</v>
      </c>
      <c r="CG127" t="str">
        <f t="shared" si="92"/>
        <v>('i2023110600125','2021','in2023110400019','1'),</v>
      </c>
      <c r="CH127" t="str">
        <f t="shared" si="93"/>
        <v>('i2023110600125','2021','in2023110400020','1'),</v>
      </c>
      <c r="CI127" t="str">
        <f t="shared" si="94"/>
        <v>('i2023110600125','2021','in2023110400021','1'),</v>
      </c>
      <c r="CJ127" t="str">
        <f t="shared" si="95"/>
        <v>('i2023110600125','2021','in2023110400022','1'),</v>
      </c>
      <c r="CK127" t="str">
        <f t="shared" si="96"/>
        <v>('i2023110600125','2021','in2023110400023','1'),</v>
      </c>
      <c r="CL127" t="str">
        <f t="shared" si="97"/>
        <v>('i2023110600125','2021','in2023110400024','2'),</v>
      </c>
      <c r="CM127" t="str">
        <f t="shared" si="98"/>
        <v>('i2023110600125','2021','in2023110400025','2'),</v>
      </c>
      <c r="CN127" t="str">
        <f t="shared" si="99"/>
        <v>('i2023110600125','2021','in2023110400026','1'),</v>
      </c>
      <c r="CO127" t="str">
        <f t="shared" si="100"/>
        <v>('i2023110600125','2021','in2023110400027','1'),</v>
      </c>
      <c r="CP127" t="str">
        <f t="shared" si="101"/>
        <v>('i2023110600125','2021','in2023110400028','2'),</v>
      </c>
      <c r="CQ127" t="str">
        <f t="shared" si="102"/>
        <v>('i2023110600125','2021','in2023110400029','1'),</v>
      </c>
      <c r="CR127" t="str">
        <f t="shared" si="103"/>
        <v>('i2023110600125','2021','in2023110400030','1'),</v>
      </c>
      <c r="CS127" t="str">
        <f t="shared" si="104"/>
        <v>('i2023110600125','2021','in2023110400031','1'),</v>
      </c>
      <c r="CT127" t="str">
        <f t="shared" si="105"/>
        <v>('i2023110600125','2021','in2023110400032','3'),</v>
      </c>
      <c r="CU127" t="str">
        <f t="shared" si="106"/>
        <v>('i2023110600125','2021','in2023110400033','3'),</v>
      </c>
      <c r="CV127" t="str">
        <f t="shared" si="107"/>
        <v>('i2023110600125','2021','in2023110400034','3'),</v>
      </c>
      <c r="CW127" t="str">
        <f t="shared" si="108"/>
        <v>('i2023110600125','2021','in2023110400035','2'),</v>
      </c>
      <c r="CX127" t="str">
        <f t="shared" si="109"/>
        <v>('i2023110600125','2021','in2023110400036','3'),</v>
      </c>
      <c r="CY127" t="str">
        <f t="shared" si="110"/>
        <v>('i2023110600125','2021','in2023110400037','1'),</v>
      </c>
      <c r="CZ127" t="str">
        <f t="shared" si="111"/>
        <v>('i2023110600125','2021','in2023110400038','3'),</v>
      </c>
      <c r="DA127" t="str">
        <f t="shared" si="112"/>
        <v>('i2023110600125','2021','in2023110400039','3'),</v>
      </c>
      <c r="DB127" t="str">
        <f t="shared" si="113"/>
        <v>('i2023110600125','2021','in2023110400040','3'),</v>
      </c>
      <c r="DC127" t="str">
        <f t="shared" si="114"/>
        <v>('i2023110600125','2021','in2023110400041','3'),</v>
      </c>
      <c r="DD127" t="str">
        <f t="shared" si="115"/>
        <v>('i2023110600125','2021','in2023110400042','3'),</v>
      </c>
      <c r="DE127" t="str">
        <f t="shared" si="116"/>
        <v>('i2023110600125','2021','in2023110400043','2'),</v>
      </c>
      <c r="DF127" t="str">
        <f t="shared" si="117"/>
        <v>('i2023110600125','2021','in2023110400044','2'),</v>
      </c>
      <c r="DG127" t="str">
        <f t="shared" si="118"/>
        <v>('i2023110600125','2021','in2023110400045','3'),</v>
      </c>
      <c r="DH127" t="str">
        <f t="shared" si="119"/>
        <v>('i2023110600125','2021','in2023110400046','3'),</v>
      </c>
      <c r="DI127" t="str">
        <f t="shared" si="120"/>
        <v>('i2023110600125','2021','in2023110400047','4');</v>
      </c>
    </row>
    <row r="128" spans="1:113" x14ac:dyDescent="0.25">
      <c r="A128" s="4" t="str">
        <f>INDEX('instansi pusat'!$B$2:$C$623,MATCH(C128,'instansi pusat'!$D$2:$D$623,0),2)</f>
        <v>i2023110600126</v>
      </c>
      <c r="B128" s="4">
        <v>4300</v>
      </c>
      <c r="C128" s="4" t="s">
        <v>147</v>
      </c>
      <c r="D128">
        <v>2021</v>
      </c>
      <c r="E128" s="4">
        <v>2</v>
      </c>
      <c r="F128" s="4">
        <v>2</v>
      </c>
      <c r="G128" s="4">
        <v>1</v>
      </c>
      <c r="H128" s="4">
        <v>4</v>
      </c>
      <c r="I128" s="4">
        <v>3</v>
      </c>
      <c r="J128" s="4">
        <v>1</v>
      </c>
      <c r="K128" s="4">
        <v>1</v>
      </c>
      <c r="L128" s="4">
        <v>3</v>
      </c>
      <c r="M128" s="4">
        <v>1</v>
      </c>
      <c r="N128" s="4">
        <v>1</v>
      </c>
      <c r="O128" s="4">
        <v>2</v>
      </c>
      <c r="P128" s="4">
        <v>2</v>
      </c>
      <c r="Q128" s="4">
        <v>3</v>
      </c>
      <c r="R128" s="4">
        <v>1</v>
      </c>
      <c r="S128" s="4">
        <v>1</v>
      </c>
      <c r="T128" s="4">
        <v>1</v>
      </c>
      <c r="U128" s="4">
        <v>1</v>
      </c>
      <c r="V128" s="4">
        <v>3</v>
      </c>
      <c r="W128" s="4">
        <v>1</v>
      </c>
      <c r="X128" s="4">
        <v>1</v>
      </c>
      <c r="Y128" s="4">
        <v>2</v>
      </c>
      <c r="Z128" s="4">
        <v>1</v>
      </c>
      <c r="AA128" s="4">
        <v>1</v>
      </c>
      <c r="AB128" s="4">
        <v>1</v>
      </c>
      <c r="AC128" s="4">
        <v>1</v>
      </c>
      <c r="AD128" s="4">
        <v>2</v>
      </c>
      <c r="AE128" s="4">
        <v>1</v>
      </c>
      <c r="AF128" s="4">
        <v>3</v>
      </c>
      <c r="AG128" s="4">
        <v>1</v>
      </c>
      <c r="AH128" s="4">
        <v>1</v>
      </c>
      <c r="AI128" s="4">
        <v>1</v>
      </c>
      <c r="AJ128" s="4">
        <v>1</v>
      </c>
      <c r="AK128" s="4">
        <v>1</v>
      </c>
      <c r="AL128" s="4">
        <v>3</v>
      </c>
      <c r="AM128" s="4">
        <v>1</v>
      </c>
      <c r="AN128" s="4">
        <v>3</v>
      </c>
      <c r="AO128" s="4">
        <v>2</v>
      </c>
      <c r="AP128" s="4">
        <v>1</v>
      </c>
      <c r="AQ128" s="4">
        <v>1</v>
      </c>
      <c r="AR128" s="4">
        <v>1</v>
      </c>
      <c r="AS128" s="4">
        <v>1</v>
      </c>
      <c r="AT128" s="4">
        <v>2</v>
      </c>
      <c r="AU128" s="4">
        <v>1</v>
      </c>
      <c r="AV128" s="4">
        <v>1</v>
      </c>
      <c r="AW128" s="4">
        <v>1</v>
      </c>
      <c r="AX128" s="4">
        <v>1</v>
      </c>
      <c r="AY128" s="4">
        <v>1</v>
      </c>
      <c r="AZ128" s="3">
        <f t="shared" si="61"/>
        <v>1.9000000000000001</v>
      </c>
      <c r="BA128" s="3">
        <f t="shared" si="62"/>
        <v>2</v>
      </c>
      <c r="BB128" s="3">
        <f t="shared" si="63"/>
        <v>1.5</v>
      </c>
      <c r="BC128" s="3">
        <f t="shared" si="64"/>
        <v>1</v>
      </c>
      <c r="BD128" s="3">
        <f t="shared" si="65"/>
        <v>1.5</v>
      </c>
      <c r="BE128" s="3">
        <f t="shared" si="66"/>
        <v>1</v>
      </c>
      <c r="BF128" s="3">
        <f t="shared" si="67"/>
        <v>1.5</v>
      </c>
      <c r="BG128" s="3">
        <f t="shared" si="68"/>
        <v>1.1666666666666665</v>
      </c>
      <c r="BH128" s="3">
        <f t="shared" si="69"/>
        <v>1.9000000000000001</v>
      </c>
      <c r="BI128" s="3">
        <f t="shared" si="70"/>
        <v>1.6</v>
      </c>
      <c r="BJ128" s="3">
        <f t="shared" si="71"/>
        <v>1.3636363636363635</v>
      </c>
      <c r="BK128" s="3">
        <f t="shared" si="72"/>
        <v>1.3681318681318679</v>
      </c>
      <c r="BL128" s="3">
        <f t="shared" si="73"/>
        <v>1.4944999999999999</v>
      </c>
      <c r="BN128" t="s">
        <v>641</v>
      </c>
      <c r="BO128" t="str">
        <f t="shared" si="74"/>
        <v>('i2023110600126','2021','in2023110400001','2'),</v>
      </c>
      <c r="BP128" t="str">
        <f t="shared" si="75"/>
        <v>('i2023110600126','2021','in2023110400002','2'),</v>
      </c>
      <c r="BQ128" t="str">
        <f t="shared" si="76"/>
        <v>('i2023110600126','2021','in2023110400003','1'),</v>
      </c>
      <c r="BR128" t="str">
        <f t="shared" si="77"/>
        <v>('i2023110600126','2021','in2023110400004','4'),</v>
      </c>
      <c r="BS128" t="str">
        <f t="shared" si="78"/>
        <v>('i2023110600126','2021','in2023110400005','3'),</v>
      </c>
      <c r="BT128" t="str">
        <f t="shared" si="79"/>
        <v>('i2023110600126','2021','in2023110400006','1'),</v>
      </c>
      <c r="BU128" t="str">
        <f t="shared" si="80"/>
        <v>('i2023110600126','2021','in2023110400007','1'),</v>
      </c>
      <c r="BV128" t="str">
        <f t="shared" si="81"/>
        <v>('i2023110600126','2021','in2023110400008','3'),</v>
      </c>
      <c r="BW128" t="str">
        <f t="shared" si="82"/>
        <v>('i2023110600126','2021','in2023110400009','1'),</v>
      </c>
      <c r="BX128" t="str">
        <f t="shared" si="83"/>
        <v>('i2023110600126','2021','in2023110400010','1'),</v>
      </c>
      <c r="BY128" t="str">
        <f t="shared" si="84"/>
        <v>('i2023110600126','2021','in2023110400011','2'),</v>
      </c>
      <c r="BZ128" t="str">
        <f t="shared" si="85"/>
        <v>('i2023110600126','2021','in2023110400012','2'),</v>
      </c>
      <c r="CA128" t="str">
        <f t="shared" si="86"/>
        <v>('i2023110600126','2021','in2023110400013','3'),</v>
      </c>
      <c r="CB128" t="str">
        <f t="shared" si="87"/>
        <v>('i2023110600126','2021','in2023110400014','1'),</v>
      </c>
      <c r="CC128" t="str">
        <f t="shared" si="88"/>
        <v>('i2023110600126','2021','in2023110400015','1'),</v>
      </c>
      <c r="CD128" t="str">
        <f t="shared" si="89"/>
        <v>('i2023110600126','2021','in2023110400016','1'),</v>
      </c>
      <c r="CE128" t="str">
        <f t="shared" si="90"/>
        <v>('i2023110600126','2021','in2023110400017','1'),</v>
      </c>
      <c r="CF128" t="str">
        <f t="shared" si="91"/>
        <v>('i2023110600126','2021','in2023110400018','3'),</v>
      </c>
      <c r="CG128" t="str">
        <f t="shared" si="92"/>
        <v>('i2023110600126','2021','in2023110400019','1'),</v>
      </c>
      <c r="CH128" t="str">
        <f t="shared" si="93"/>
        <v>('i2023110600126','2021','in2023110400020','1'),</v>
      </c>
      <c r="CI128" t="str">
        <f t="shared" si="94"/>
        <v>('i2023110600126','2021','in2023110400021','2'),</v>
      </c>
      <c r="CJ128" t="str">
        <f t="shared" si="95"/>
        <v>('i2023110600126','2021','in2023110400022','1'),</v>
      </c>
      <c r="CK128" t="str">
        <f t="shared" si="96"/>
        <v>('i2023110600126','2021','in2023110400023','1'),</v>
      </c>
      <c r="CL128" t="str">
        <f t="shared" si="97"/>
        <v>('i2023110600126','2021','in2023110400024','1'),</v>
      </c>
      <c r="CM128" t="str">
        <f t="shared" si="98"/>
        <v>('i2023110600126','2021','in2023110400025','1'),</v>
      </c>
      <c r="CN128" t="str">
        <f t="shared" si="99"/>
        <v>('i2023110600126','2021','in2023110400026','2'),</v>
      </c>
      <c r="CO128" t="str">
        <f t="shared" si="100"/>
        <v>('i2023110600126','2021','in2023110400027','1'),</v>
      </c>
      <c r="CP128" t="str">
        <f t="shared" si="101"/>
        <v>('i2023110600126','2021','in2023110400028','3'),</v>
      </c>
      <c r="CQ128" t="str">
        <f t="shared" si="102"/>
        <v>('i2023110600126','2021','in2023110400029','1'),</v>
      </c>
      <c r="CR128" t="str">
        <f t="shared" si="103"/>
        <v>('i2023110600126','2021','in2023110400030','1'),</v>
      </c>
      <c r="CS128" t="str">
        <f t="shared" si="104"/>
        <v>('i2023110600126','2021','in2023110400031','1'),</v>
      </c>
      <c r="CT128" t="str">
        <f t="shared" si="105"/>
        <v>('i2023110600126','2021','in2023110400032','1'),</v>
      </c>
      <c r="CU128" t="str">
        <f t="shared" si="106"/>
        <v>('i2023110600126','2021','in2023110400033','1'),</v>
      </c>
      <c r="CV128" t="str">
        <f t="shared" si="107"/>
        <v>('i2023110600126','2021','in2023110400034','3'),</v>
      </c>
      <c r="CW128" t="str">
        <f t="shared" si="108"/>
        <v>('i2023110600126','2021','in2023110400035','1'),</v>
      </c>
      <c r="CX128" t="str">
        <f t="shared" si="109"/>
        <v>('i2023110600126','2021','in2023110400036','3'),</v>
      </c>
      <c r="CY128" t="str">
        <f t="shared" si="110"/>
        <v>('i2023110600126','2021','in2023110400037','2'),</v>
      </c>
      <c r="CZ128" t="str">
        <f t="shared" si="111"/>
        <v>('i2023110600126','2021','in2023110400038','1'),</v>
      </c>
      <c r="DA128" t="str">
        <f t="shared" si="112"/>
        <v>('i2023110600126','2021','in2023110400039','1'),</v>
      </c>
      <c r="DB128" t="str">
        <f t="shared" si="113"/>
        <v>('i2023110600126','2021','in2023110400040','1'),</v>
      </c>
      <c r="DC128" t="str">
        <f t="shared" si="114"/>
        <v>('i2023110600126','2021','in2023110400041','1'),</v>
      </c>
      <c r="DD128" t="str">
        <f t="shared" si="115"/>
        <v>('i2023110600126','2021','in2023110400042','2'),</v>
      </c>
      <c r="DE128" t="str">
        <f t="shared" si="116"/>
        <v>('i2023110600126','2021','in2023110400043','1'),</v>
      </c>
      <c r="DF128" t="str">
        <f t="shared" si="117"/>
        <v>('i2023110600126','2021','in2023110400044','1'),</v>
      </c>
      <c r="DG128" t="str">
        <f t="shared" si="118"/>
        <v>('i2023110600126','2021','in2023110400045','1'),</v>
      </c>
      <c r="DH128" t="str">
        <f t="shared" si="119"/>
        <v>('i2023110600126','2021','in2023110400046','1'),</v>
      </c>
      <c r="DI128" t="str">
        <f t="shared" si="120"/>
        <v>('i2023110600126','2021','in2023110400047','1');</v>
      </c>
    </row>
    <row r="129" spans="1:113" x14ac:dyDescent="0.25">
      <c r="A129" s="4" t="str">
        <f>INDEX('instansi pusat'!$B$2:$C$623,MATCH(C129,'instansi pusat'!$D$2:$D$623,0),2)</f>
        <v>i2023110600127</v>
      </c>
      <c r="B129" s="4">
        <v>4630</v>
      </c>
      <c r="C129" s="4" t="s">
        <v>172</v>
      </c>
      <c r="D129">
        <v>2021</v>
      </c>
      <c r="E129" s="4">
        <v>1</v>
      </c>
      <c r="F129" s="4">
        <v>1</v>
      </c>
      <c r="G129" s="4">
        <v>3</v>
      </c>
      <c r="H129" s="4">
        <v>3</v>
      </c>
      <c r="I129" s="4">
        <v>3</v>
      </c>
      <c r="J129" s="4">
        <v>3</v>
      </c>
      <c r="K129" s="4">
        <v>3</v>
      </c>
      <c r="L129" s="4">
        <v>3</v>
      </c>
      <c r="M129" s="4">
        <v>1</v>
      </c>
      <c r="N129" s="4">
        <v>3</v>
      </c>
      <c r="O129" s="4">
        <v>2</v>
      </c>
      <c r="P129" s="4">
        <v>2</v>
      </c>
      <c r="Q129" s="4">
        <v>3</v>
      </c>
      <c r="R129" s="4">
        <v>3</v>
      </c>
      <c r="S129" s="4">
        <v>2</v>
      </c>
      <c r="T129" s="4">
        <v>1</v>
      </c>
      <c r="U129" s="4">
        <v>2</v>
      </c>
      <c r="V129" s="4">
        <v>5</v>
      </c>
      <c r="W129" s="4">
        <v>1</v>
      </c>
      <c r="X129" s="4">
        <v>1</v>
      </c>
      <c r="Y129" s="4">
        <v>1</v>
      </c>
      <c r="Z129" s="4">
        <v>1</v>
      </c>
      <c r="AA129" s="4">
        <v>1</v>
      </c>
      <c r="AB129" s="4">
        <v>1</v>
      </c>
      <c r="AC129" s="4">
        <v>1</v>
      </c>
      <c r="AD129" s="4">
        <v>1</v>
      </c>
      <c r="AE129" s="4">
        <v>1</v>
      </c>
      <c r="AF129" s="4">
        <v>1</v>
      </c>
      <c r="AG129" s="4">
        <v>1</v>
      </c>
      <c r="AH129" s="4">
        <v>1</v>
      </c>
      <c r="AI129" s="4">
        <v>1</v>
      </c>
      <c r="AJ129" s="4">
        <v>4</v>
      </c>
      <c r="AK129" s="4">
        <v>5</v>
      </c>
      <c r="AL129" s="4">
        <v>5</v>
      </c>
      <c r="AM129" s="4">
        <v>5</v>
      </c>
      <c r="AN129" s="4">
        <v>5</v>
      </c>
      <c r="AO129" s="4">
        <v>3</v>
      </c>
      <c r="AP129" s="4">
        <v>3</v>
      </c>
      <c r="AQ129" s="4">
        <v>4</v>
      </c>
      <c r="AR129" s="4">
        <v>3</v>
      </c>
      <c r="AS129" s="4">
        <v>5</v>
      </c>
      <c r="AT129" s="4">
        <v>3</v>
      </c>
      <c r="AU129" s="4">
        <v>1</v>
      </c>
      <c r="AV129" s="4">
        <v>2</v>
      </c>
      <c r="AW129" s="4">
        <v>4</v>
      </c>
      <c r="AX129" s="4">
        <v>3</v>
      </c>
      <c r="AY129" s="4">
        <v>4</v>
      </c>
      <c r="AZ129" s="3">
        <f t="shared" si="61"/>
        <v>2.4000000000000004</v>
      </c>
      <c r="BA129" s="3">
        <f t="shared" si="62"/>
        <v>2.5</v>
      </c>
      <c r="BB129" s="3">
        <f t="shared" si="63"/>
        <v>2.5</v>
      </c>
      <c r="BC129" s="3">
        <f t="shared" si="64"/>
        <v>1</v>
      </c>
      <c r="BD129" s="3">
        <f t="shared" si="65"/>
        <v>1</v>
      </c>
      <c r="BE129" s="3">
        <f t="shared" si="66"/>
        <v>1</v>
      </c>
      <c r="BF129" s="3">
        <f t="shared" si="67"/>
        <v>4.2</v>
      </c>
      <c r="BG129" s="3">
        <f t="shared" si="68"/>
        <v>2.833333333333333</v>
      </c>
      <c r="BH129" s="3">
        <f t="shared" si="69"/>
        <v>2.4000000000000004</v>
      </c>
      <c r="BI129" s="3">
        <f t="shared" si="70"/>
        <v>2.2000000000000002</v>
      </c>
      <c r="BJ129" s="3">
        <f t="shared" si="71"/>
        <v>1</v>
      </c>
      <c r="BK129" s="3">
        <f t="shared" si="72"/>
        <v>3.6593406593406588</v>
      </c>
      <c r="BL129" s="3">
        <f t="shared" si="73"/>
        <v>2.6920000000000002</v>
      </c>
      <c r="BN129" t="s">
        <v>641</v>
      </c>
      <c r="BO129" t="str">
        <f t="shared" si="74"/>
        <v>('i2023110600127','2021','in2023110400001','1'),</v>
      </c>
      <c r="BP129" t="str">
        <f t="shared" si="75"/>
        <v>('i2023110600127','2021','in2023110400002','1'),</v>
      </c>
      <c r="BQ129" t="str">
        <f t="shared" si="76"/>
        <v>('i2023110600127','2021','in2023110400003','3'),</v>
      </c>
      <c r="BR129" t="str">
        <f t="shared" si="77"/>
        <v>('i2023110600127','2021','in2023110400004','3'),</v>
      </c>
      <c r="BS129" t="str">
        <f t="shared" si="78"/>
        <v>('i2023110600127','2021','in2023110400005','3'),</v>
      </c>
      <c r="BT129" t="str">
        <f t="shared" si="79"/>
        <v>('i2023110600127','2021','in2023110400006','3'),</v>
      </c>
      <c r="BU129" t="str">
        <f t="shared" si="80"/>
        <v>('i2023110600127','2021','in2023110400007','3'),</v>
      </c>
      <c r="BV129" t="str">
        <f t="shared" si="81"/>
        <v>('i2023110600127','2021','in2023110400008','3'),</v>
      </c>
      <c r="BW129" t="str">
        <f t="shared" si="82"/>
        <v>('i2023110600127','2021','in2023110400009','1'),</v>
      </c>
      <c r="BX129" t="str">
        <f t="shared" si="83"/>
        <v>('i2023110600127','2021','in2023110400010','3'),</v>
      </c>
      <c r="BY129" t="str">
        <f t="shared" si="84"/>
        <v>('i2023110600127','2021','in2023110400011','2'),</v>
      </c>
      <c r="BZ129" t="str">
        <f t="shared" si="85"/>
        <v>('i2023110600127','2021','in2023110400012','2'),</v>
      </c>
      <c r="CA129" t="str">
        <f t="shared" si="86"/>
        <v>('i2023110600127','2021','in2023110400013','3'),</v>
      </c>
      <c r="CB129" t="str">
        <f t="shared" si="87"/>
        <v>('i2023110600127','2021','in2023110400014','3'),</v>
      </c>
      <c r="CC129" t="str">
        <f t="shared" si="88"/>
        <v>('i2023110600127','2021','in2023110400015','2'),</v>
      </c>
      <c r="CD129" t="str">
        <f t="shared" si="89"/>
        <v>('i2023110600127','2021','in2023110400016','1'),</v>
      </c>
      <c r="CE129" t="str">
        <f t="shared" si="90"/>
        <v>('i2023110600127','2021','in2023110400017','2'),</v>
      </c>
      <c r="CF129" t="str">
        <f t="shared" si="91"/>
        <v>('i2023110600127','2021','in2023110400018','5'),</v>
      </c>
      <c r="CG129" t="str">
        <f t="shared" si="92"/>
        <v>('i2023110600127','2021','in2023110400019','1'),</v>
      </c>
      <c r="CH129" t="str">
        <f t="shared" si="93"/>
        <v>('i2023110600127','2021','in2023110400020','1'),</v>
      </c>
      <c r="CI129" t="str">
        <f t="shared" si="94"/>
        <v>('i2023110600127','2021','in2023110400021','1'),</v>
      </c>
      <c r="CJ129" t="str">
        <f t="shared" si="95"/>
        <v>('i2023110600127','2021','in2023110400022','1'),</v>
      </c>
      <c r="CK129" t="str">
        <f t="shared" si="96"/>
        <v>('i2023110600127','2021','in2023110400023','1'),</v>
      </c>
      <c r="CL129" t="str">
        <f t="shared" si="97"/>
        <v>('i2023110600127','2021','in2023110400024','1'),</v>
      </c>
      <c r="CM129" t="str">
        <f t="shared" si="98"/>
        <v>('i2023110600127','2021','in2023110400025','1'),</v>
      </c>
      <c r="CN129" t="str">
        <f t="shared" si="99"/>
        <v>('i2023110600127','2021','in2023110400026','1'),</v>
      </c>
      <c r="CO129" t="str">
        <f t="shared" si="100"/>
        <v>('i2023110600127','2021','in2023110400027','1'),</v>
      </c>
      <c r="CP129" t="str">
        <f t="shared" si="101"/>
        <v>('i2023110600127','2021','in2023110400028','1'),</v>
      </c>
      <c r="CQ129" t="str">
        <f t="shared" si="102"/>
        <v>('i2023110600127','2021','in2023110400029','1'),</v>
      </c>
      <c r="CR129" t="str">
        <f t="shared" si="103"/>
        <v>('i2023110600127','2021','in2023110400030','1'),</v>
      </c>
      <c r="CS129" t="str">
        <f t="shared" si="104"/>
        <v>('i2023110600127','2021','in2023110400031','1'),</v>
      </c>
      <c r="CT129" t="str">
        <f t="shared" si="105"/>
        <v>('i2023110600127','2021','in2023110400032','4'),</v>
      </c>
      <c r="CU129" t="str">
        <f t="shared" si="106"/>
        <v>('i2023110600127','2021','in2023110400033','5'),</v>
      </c>
      <c r="CV129" t="str">
        <f t="shared" si="107"/>
        <v>('i2023110600127','2021','in2023110400034','5'),</v>
      </c>
      <c r="CW129" t="str">
        <f t="shared" si="108"/>
        <v>('i2023110600127','2021','in2023110400035','5'),</v>
      </c>
      <c r="CX129" t="str">
        <f t="shared" si="109"/>
        <v>('i2023110600127','2021','in2023110400036','5'),</v>
      </c>
      <c r="CY129" t="str">
        <f t="shared" si="110"/>
        <v>('i2023110600127','2021','in2023110400037','3'),</v>
      </c>
      <c r="CZ129" t="str">
        <f t="shared" si="111"/>
        <v>('i2023110600127','2021','in2023110400038','3'),</v>
      </c>
      <c r="DA129" t="str">
        <f t="shared" si="112"/>
        <v>('i2023110600127','2021','in2023110400039','4'),</v>
      </c>
      <c r="DB129" t="str">
        <f t="shared" si="113"/>
        <v>('i2023110600127','2021','in2023110400040','3'),</v>
      </c>
      <c r="DC129" t="str">
        <f t="shared" si="114"/>
        <v>('i2023110600127','2021','in2023110400041','5'),</v>
      </c>
      <c r="DD129" t="str">
        <f t="shared" si="115"/>
        <v>('i2023110600127','2021','in2023110400042','3'),</v>
      </c>
      <c r="DE129" t="str">
        <f t="shared" si="116"/>
        <v>('i2023110600127','2021','in2023110400043','1'),</v>
      </c>
      <c r="DF129" t="str">
        <f t="shared" si="117"/>
        <v>('i2023110600127','2021','in2023110400044','2'),</v>
      </c>
      <c r="DG129" t="str">
        <f t="shared" si="118"/>
        <v>('i2023110600127','2021','in2023110400045','4'),</v>
      </c>
      <c r="DH129" t="str">
        <f t="shared" si="119"/>
        <v>('i2023110600127','2021','in2023110400046','3'),</v>
      </c>
      <c r="DI129" t="str">
        <f t="shared" si="120"/>
        <v>('i2023110600127','2021','in2023110400047','4');</v>
      </c>
    </row>
    <row r="130" spans="1:113" x14ac:dyDescent="0.25">
      <c r="A130" s="4" t="str">
        <f>INDEX('instansi pusat'!$B$2:$C$623,MATCH(C130,'instansi pusat'!$D$2:$D$623,0),2)</f>
        <v>i2023110600128</v>
      </c>
      <c r="B130" s="4">
        <v>4800</v>
      </c>
      <c r="C130" s="4" t="s">
        <v>133</v>
      </c>
      <c r="D130">
        <v>2021</v>
      </c>
      <c r="E130" s="4">
        <v>3</v>
      </c>
      <c r="F130" s="4">
        <v>3</v>
      </c>
      <c r="G130" s="4">
        <v>3</v>
      </c>
      <c r="H130" s="4">
        <v>3</v>
      </c>
      <c r="I130" s="4">
        <v>3</v>
      </c>
      <c r="J130" s="4">
        <v>3</v>
      </c>
      <c r="K130" s="4">
        <v>3</v>
      </c>
      <c r="L130" s="4">
        <v>3</v>
      </c>
      <c r="M130" s="4">
        <v>3</v>
      </c>
      <c r="N130" s="4">
        <v>3</v>
      </c>
      <c r="O130" s="4">
        <v>2</v>
      </c>
      <c r="P130" s="4">
        <v>2</v>
      </c>
      <c r="Q130" s="4">
        <v>3</v>
      </c>
      <c r="R130" s="4">
        <v>2</v>
      </c>
      <c r="S130" s="4">
        <v>2</v>
      </c>
      <c r="T130" s="4">
        <v>3</v>
      </c>
      <c r="U130" s="4">
        <v>1</v>
      </c>
      <c r="V130" s="4">
        <v>4</v>
      </c>
      <c r="W130" s="4">
        <v>2</v>
      </c>
      <c r="X130" s="4">
        <v>5</v>
      </c>
      <c r="Y130" s="4">
        <v>1</v>
      </c>
      <c r="Z130" s="4">
        <v>1</v>
      </c>
      <c r="AA130" s="4">
        <v>1</v>
      </c>
      <c r="AB130" s="4">
        <v>1</v>
      </c>
      <c r="AC130" s="4">
        <v>1</v>
      </c>
      <c r="AD130" s="4">
        <v>1</v>
      </c>
      <c r="AE130" s="4">
        <v>1</v>
      </c>
      <c r="AF130" s="4">
        <v>1</v>
      </c>
      <c r="AG130" s="4">
        <v>1</v>
      </c>
      <c r="AH130" s="4">
        <v>1</v>
      </c>
      <c r="AI130" s="4">
        <v>1</v>
      </c>
      <c r="AJ130" s="4">
        <v>4</v>
      </c>
      <c r="AK130" s="4">
        <v>4</v>
      </c>
      <c r="AL130" s="4">
        <v>4</v>
      </c>
      <c r="AM130" s="4">
        <v>4</v>
      </c>
      <c r="AN130" s="4">
        <v>4</v>
      </c>
      <c r="AO130" s="4">
        <v>3</v>
      </c>
      <c r="AP130" s="4">
        <v>4</v>
      </c>
      <c r="AQ130" s="4">
        <v>4</v>
      </c>
      <c r="AR130" s="4">
        <v>1</v>
      </c>
      <c r="AS130" s="4">
        <v>2</v>
      </c>
      <c r="AT130" s="4">
        <v>4</v>
      </c>
      <c r="AU130" s="4">
        <v>2</v>
      </c>
      <c r="AV130" s="4">
        <v>2</v>
      </c>
      <c r="AW130" s="4">
        <v>4</v>
      </c>
      <c r="AX130" s="4">
        <v>3</v>
      </c>
      <c r="AY130" s="4">
        <v>2</v>
      </c>
      <c r="AZ130" s="3">
        <f t="shared" si="61"/>
        <v>3</v>
      </c>
      <c r="BA130" s="3">
        <f t="shared" si="62"/>
        <v>2.25</v>
      </c>
      <c r="BB130" s="3">
        <f t="shared" si="63"/>
        <v>2.5</v>
      </c>
      <c r="BC130" s="3">
        <f t="shared" si="64"/>
        <v>3.5</v>
      </c>
      <c r="BD130" s="3">
        <f t="shared" si="65"/>
        <v>1</v>
      </c>
      <c r="BE130" s="3">
        <f t="shared" si="66"/>
        <v>1</v>
      </c>
      <c r="BF130" s="3">
        <f t="shared" si="67"/>
        <v>3.4000000000000004</v>
      </c>
      <c r="BG130" s="3">
        <f t="shared" si="68"/>
        <v>2.833333333333333</v>
      </c>
      <c r="BH130" s="3">
        <f t="shared" si="69"/>
        <v>3</v>
      </c>
      <c r="BI130" s="3">
        <f t="shared" si="70"/>
        <v>2.6</v>
      </c>
      <c r="BJ130" s="3">
        <f t="shared" si="71"/>
        <v>1</v>
      </c>
      <c r="BK130" s="3">
        <f t="shared" si="72"/>
        <v>3.1758241758241761</v>
      </c>
      <c r="BL130" s="3">
        <f t="shared" si="73"/>
        <v>2.6500000000000004</v>
      </c>
      <c r="BN130" t="s">
        <v>641</v>
      </c>
      <c r="BO130" t="str">
        <f t="shared" si="74"/>
        <v>('i2023110600128','2021','in2023110400001','3'),</v>
      </c>
      <c r="BP130" t="str">
        <f t="shared" si="75"/>
        <v>('i2023110600128','2021','in2023110400002','3'),</v>
      </c>
      <c r="BQ130" t="str">
        <f t="shared" si="76"/>
        <v>('i2023110600128','2021','in2023110400003','3'),</v>
      </c>
      <c r="BR130" t="str">
        <f t="shared" si="77"/>
        <v>('i2023110600128','2021','in2023110400004','3'),</v>
      </c>
      <c r="BS130" t="str">
        <f t="shared" si="78"/>
        <v>('i2023110600128','2021','in2023110400005','3'),</v>
      </c>
      <c r="BT130" t="str">
        <f t="shared" si="79"/>
        <v>('i2023110600128','2021','in2023110400006','3'),</v>
      </c>
      <c r="BU130" t="str">
        <f t="shared" si="80"/>
        <v>('i2023110600128','2021','in2023110400007','3'),</v>
      </c>
      <c r="BV130" t="str">
        <f t="shared" si="81"/>
        <v>('i2023110600128','2021','in2023110400008','3'),</v>
      </c>
      <c r="BW130" t="str">
        <f t="shared" si="82"/>
        <v>('i2023110600128','2021','in2023110400009','3'),</v>
      </c>
      <c r="BX130" t="str">
        <f t="shared" si="83"/>
        <v>('i2023110600128','2021','in2023110400010','3'),</v>
      </c>
      <c r="BY130" t="str">
        <f t="shared" si="84"/>
        <v>('i2023110600128','2021','in2023110400011','2'),</v>
      </c>
      <c r="BZ130" t="str">
        <f t="shared" si="85"/>
        <v>('i2023110600128','2021','in2023110400012','2'),</v>
      </c>
      <c r="CA130" t="str">
        <f t="shared" si="86"/>
        <v>('i2023110600128','2021','in2023110400013','3'),</v>
      </c>
      <c r="CB130" t="str">
        <f t="shared" si="87"/>
        <v>('i2023110600128','2021','in2023110400014','2'),</v>
      </c>
      <c r="CC130" t="str">
        <f t="shared" si="88"/>
        <v>('i2023110600128','2021','in2023110400015','2'),</v>
      </c>
      <c r="CD130" t="str">
        <f t="shared" si="89"/>
        <v>('i2023110600128','2021','in2023110400016','3'),</v>
      </c>
      <c r="CE130" t="str">
        <f t="shared" si="90"/>
        <v>('i2023110600128','2021','in2023110400017','1'),</v>
      </c>
      <c r="CF130" t="str">
        <f t="shared" si="91"/>
        <v>('i2023110600128','2021','in2023110400018','4'),</v>
      </c>
      <c r="CG130" t="str">
        <f t="shared" si="92"/>
        <v>('i2023110600128','2021','in2023110400019','2'),</v>
      </c>
      <c r="CH130" t="str">
        <f t="shared" si="93"/>
        <v>('i2023110600128','2021','in2023110400020','5'),</v>
      </c>
      <c r="CI130" t="str">
        <f t="shared" si="94"/>
        <v>('i2023110600128','2021','in2023110400021','1'),</v>
      </c>
      <c r="CJ130" t="str">
        <f t="shared" si="95"/>
        <v>('i2023110600128','2021','in2023110400022','1'),</v>
      </c>
      <c r="CK130" t="str">
        <f t="shared" si="96"/>
        <v>('i2023110600128','2021','in2023110400023','1'),</v>
      </c>
      <c r="CL130" t="str">
        <f t="shared" si="97"/>
        <v>('i2023110600128','2021','in2023110400024','1'),</v>
      </c>
      <c r="CM130" t="str">
        <f t="shared" si="98"/>
        <v>('i2023110600128','2021','in2023110400025','1'),</v>
      </c>
      <c r="CN130" t="str">
        <f t="shared" si="99"/>
        <v>('i2023110600128','2021','in2023110400026','1'),</v>
      </c>
      <c r="CO130" t="str">
        <f t="shared" si="100"/>
        <v>('i2023110600128','2021','in2023110400027','1'),</v>
      </c>
      <c r="CP130" t="str">
        <f t="shared" si="101"/>
        <v>('i2023110600128','2021','in2023110400028','1'),</v>
      </c>
      <c r="CQ130" t="str">
        <f t="shared" si="102"/>
        <v>('i2023110600128','2021','in2023110400029','1'),</v>
      </c>
      <c r="CR130" t="str">
        <f t="shared" si="103"/>
        <v>('i2023110600128','2021','in2023110400030','1'),</v>
      </c>
      <c r="CS130" t="str">
        <f t="shared" si="104"/>
        <v>('i2023110600128','2021','in2023110400031','1'),</v>
      </c>
      <c r="CT130" t="str">
        <f t="shared" si="105"/>
        <v>('i2023110600128','2021','in2023110400032','4'),</v>
      </c>
      <c r="CU130" t="str">
        <f t="shared" si="106"/>
        <v>('i2023110600128','2021','in2023110400033','4'),</v>
      </c>
      <c r="CV130" t="str">
        <f t="shared" si="107"/>
        <v>('i2023110600128','2021','in2023110400034','4'),</v>
      </c>
      <c r="CW130" t="str">
        <f t="shared" si="108"/>
        <v>('i2023110600128','2021','in2023110400035','4'),</v>
      </c>
      <c r="CX130" t="str">
        <f t="shared" si="109"/>
        <v>('i2023110600128','2021','in2023110400036','4'),</v>
      </c>
      <c r="CY130" t="str">
        <f t="shared" si="110"/>
        <v>('i2023110600128','2021','in2023110400037','3'),</v>
      </c>
      <c r="CZ130" t="str">
        <f t="shared" si="111"/>
        <v>('i2023110600128','2021','in2023110400038','4'),</v>
      </c>
      <c r="DA130" t="str">
        <f t="shared" si="112"/>
        <v>('i2023110600128','2021','in2023110400039','4'),</v>
      </c>
      <c r="DB130" t="str">
        <f t="shared" si="113"/>
        <v>('i2023110600128','2021','in2023110400040','1'),</v>
      </c>
      <c r="DC130" t="str">
        <f t="shared" si="114"/>
        <v>('i2023110600128','2021','in2023110400041','2'),</v>
      </c>
      <c r="DD130" t="str">
        <f t="shared" si="115"/>
        <v>('i2023110600128','2021','in2023110400042','4'),</v>
      </c>
      <c r="DE130" t="str">
        <f t="shared" si="116"/>
        <v>('i2023110600128','2021','in2023110400043','2'),</v>
      </c>
      <c r="DF130" t="str">
        <f t="shared" si="117"/>
        <v>('i2023110600128','2021','in2023110400044','2'),</v>
      </c>
      <c r="DG130" t="str">
        <f t="shared" si="118"/>
        <v>('i2023110600128','2021','in2023110400045','4'),</v>
      </c>
      <c r="DH130" t="str">
        <f t="shared" si="119"/>
        <v>('i2023110600128','2021','in2023110400046','3'),</v>
      </c>
      <c r="DI130" t="str">
        <f t="shared" si="120"/>
        <v>('i2023110600128','2021','in2023110400047','2');</v>
      </c>
    </row>
    <row r="131" spans="1:113" x14ac:dyDescent="0.25">
      <c r="A131" s="4" t="str">
        <f>INDEX('instansi pusat'!$B$2:$C$623,MATCH(C131,'instansi pusat'!$D$2:$D$623,0),2)</f>
        <v>i2023110600129</v>
      </c>
      <c r="B131" s="4">
        <v>5172</v>
      </c>
      <c r="C131" s="4" t="s">
        <v>554</v>
      </c>
      <c r="D131">
        <v>2021</v>
      </c>
      <c r="E131" s="4">
        <v>3</v>
      </c>
      <c r="F131" s="4">
        <v>4</v>
      </c>
      <c r="G131" s="4">
        <v>3</v>
      </c>
      <c r="H131" s="4">
        <v>3</v>
      </c>
      <c r="I131" s="4">
        <v>4</v>
      </c>
      <c r="J131" s="4">
        <v>4</v>
      </c>
      <c r="K131" s="4">
        <v>4</v>
      </c>
      <c r="L131" s="4">
        <v>2</v>
      </c>
      <c r="M131" s="4">
        <v>4</v>
      </c>
      <c r="N131" s="4">
        <v>3</v>
      </c>
      <c r="O131" s="4">
        <v>2</v>
      </c>
      <c r="P131" s="4">
        <v>2</v>
      </c>
      <c r="Q131" s="4">
        <v>1</v>
      </c>
      <c r="R131" s="4">
        <v>1</v>
      </c>
      <c r="S131" s="4">
        <v>1</v>
      </c>
      <c r="T131" s="4">
        <v>2</v>
      </c>
      <c r="U131" s="4">
        <v>2</v>
      </c>
      <c r="V131" s="4">
        <v>2</v>
      </c>
      <c r="W131" s="4">
        <v>2</v>
      </c>
      <c r="X131" s="4">
        <v>3</v>
      </c>
      <c r="Y131" s="4">
        <v>1</v>
      </c>
      <c r="Z131" s="4">
        <v>1</v>
      </c>
      <c r="AA131" s="4">
        <v>2</v>
      </c>
      <c r="AB131" s="4">
        <v>1</v>
      </c>
      <c r="AC131" s="4">
        <v>1</v>
      </c>
      <c r="AD131" s="4">
        <v>1</v>
      </c>
      <c r="AE131" s="4">
        <v>1</v>
      </c>
      <c r="AF131" s="4">
        <v>1</v>
      </c>
      <c r="AG131" s="4">
        <v>1</v>
      </c>
      <c r="AH131" s="4">
        <v>1</v>
      </c>
      <c r="AI131" s="4">
        <v>2</v>
      </c>
      <c r="AJ131" s="4">
        <v>4</v>
      </c>
      <c r="AK131" s="4">
        <v>4</v>
      </c>
      <c r="AL131" s="4">
        <v>4</v>
      </c>
      <c r="AM131" s="4">
        <v>4</v>
      </c>
      <c r="AN131" s="4">
        <v>3</v>
      </c>
      <c r="AO131" s="4">
        <v>3</v>
      </c>
      <c r="AP131" s="4">
        <v>3</v>
      </c>
      <c r="AQ131" s="4">
        <v>4</v>
      </c>
      <c r="AR131" s="4">
        <v>3</v>
      </c>
      <c r="AS131" s="4">
        <v>4</v>
      </c>
      <c r="AT131" s="4">
        <v>4</v>
      </c>
      <c r="AU131" s="4">
        <v>2</v>
      </c>
      <c r="AV131" s="4">
        <v>2</v>
      </c>
      <c r="AW131" s="4">
        <v>3</v>
      </c>
      <c r="AX131" s="4">
        <v>4</v>
      </c>
      <c r="AY131" s="4">
        <v>3</v>
      </c>
      <c r="AZ131" s="3">
        <f t="shared" ref="AZ131:AZ194" si="121">SUM(E131:N131)*(1.3/13)</f>
        <v>3.4000000000000004</v>
      </c>
      <c r="BA131" s="3">
        <f t="shared" ref="BA131:BA194" si="122">SUM(O131:R131)*(2.5/10)</f>
        <v>1.5</v>
      </c>
      <c r="BB131" s="3">
        <f t="shared" ref="BB131:BB194" si="123">SUM(S131:V131)*(2.5/10)</f>
        <v>1.75</v>
      </c>
      <c r="BC131" s="3">
        <f t="shared" ref="BC131:BC194" si="124">SUM(W131:X131)*(2.5/5)</f>
        <v>2.5</v>
      </c>
      <c r="BD131" s="3">
        <f t="shared" ref="BD131:BD194" si="125">SUM(Y131:AF131)*(1.5/12)</f>
        <v>1.125</v>
      </c>
      <c r="BE131" s="3">
        <f t="shared" ref="BE131:BE194" si="126">SUM(AG131:AI131)*(1.5/4.5)</f>
        <v>1.3333333333333333</v>
      </c>
      <c r="BF131" s="3">
        <f t="shared" ref="BF131:BF194" si="127">SUM(AJ131:AS131)*(2.75/27.5)</f>
        <v>3.6</v>
      </c>
      <c r="BG131" s="3">
        <f t="shared" ref="BG131:BG194" si="128">SUM(AT131:AY131)*(3/18)</f>
        <v>3</v>
      </c>
      <c r="BH131" s="3">
        <f t="shared" ref="BH131:BH194" si="129">AZ131*(13/13)</f>
        <v>3.4000000000000004</v>
      </c>
      <c r="BI131" s="3">
        <f t="shared" ref="BI131:BI194" si="130">(BA131*(10/25))+(BB131*(10/25))+(BC131*(5/25))</f>
        <v>1.8000000000000003</v>
      </c>
      <c r="BJ131" s="3">
        <f t="shared" ref="BJ131:BJ194" si="131">(BD131*(12/16.5))+(BE131*(4.5/16.5))</f>
        <v>1.1818181818181819</v>
      </c>
      <c r="BK131" s="3">
        <f t="shared" ref="BK131:BK194" si="132">(BF131*(27.5/45.5))+(BG131*(18/45.5))</f>
        <v>3.3626373626373622</v>
      </c>
      <c r="BL131" s="3">
        <f t="shared" ref="BL131:BL194" si="133">(BH131*(13/100))+(BI131*(25/100))+(BJ131*(16.5/100))+(BK131*(45.5/100))</f>
        <v>2.617</v>
      </c>
      <c r="BN131" t="s">
        <v>641</v>
      </c>
      <c r="BO131" t="str">
        <f t="shared" si="74"/>
        <v>('i2023110600129','2021','in2023110400001','3'),</v>
      </c>
      <c r="BP131" t="str">
        <f t="shared" si="75"/>
        <v>('i2023110600129','2021','in2023110400002','4'),</v>
      </c>
      <c r="BQ131" t="str">
        <f t="shared" si="76"/>
        <v>('i2023110600129','2021','in2023110400003','3'),</v>
      </c>
      <c r="BR131" t="str">
        <f t="shared" si="77"/>
        <v>('i2023110600129','2021','in2023110400004','3'),</v>
      </c>
      <c r="BS131" t="str">
        <f t="shared" si="78"/>
        <v>('i2023110600129','2021','in2023110400005','4'),</v>
      </c>
      <c r="BT131" t="str">
        <f t="shared" si="79"/>
        <v>('i2023110600129','2021','in2023110400006','4'),</v>
      </c>
      <c r="BU131" t="str">
        <f t="shared" si="80"/>
        <v>('i2023110600129','2021','in2023110400007','4'),</v>
      </c>
      <c r="BV131" t="str">
        <f t="shared" si="81"/>
        <v>('i2023110600129','2021','in2023110400008','2'),</v>
      </c>
      <c r="BW131" t="str">
        <f t="shared" si="82"/>
        <v>('i2023110600129','2021','in2023110400009','4'),</v>
      </c>
      <c r="BX131" t="str">
        <f t="shared" si="83"/>
        <v>('i2023110600129','2021','in2023110400010','3'),</v>
      </c>
      <c r="BY131" t="str">
        <f t="shared" si="84"/>
        <v>('i2023110600129','2021','in2023110400011','2'),</v>
      </c>
      <c r="BZ131" t="str">
        <f t="shared" si="85"/>
        <v>('i2023110600129','2021','in2023110400012','2'),</v>
      </c>
      <c r="CA131" t="str">
        <f t="shared" si="86"/>
        <v>('i2023110600129','2021','in2023110400013','1'),</v>
      </c>
      <c r="CB131" t="str">
        <f t="shared" si="87"/>
        <v>('i2023110600129','2021','in2023110400014','1'),</v>
      </c>
      <c r="CC131" t="str">
        <f t="shared" si="88"/>
        <v>('i2023110600129','2021','in2023110400015','1'),</v>
      </c>
      <c r="CD131" t="str">
        <f t="shared" si="89"/>
        <v>('i2023110600129','2021','in2023110400016','2'),</v>
      </c>
      <c r="CE131" t="str">
        <f t="shared" si="90"/>
        <v>('i2023110600129','2021','in2023110400017','2'),</v>
      </c>
      <c r="CF131" t="str">
        <f t="shared" si="91"/>
        <v>('i2023110600129','2021','in2023110400018','2'),</v>
      </c>
      <c r="CG131" t="str">
        <f t="shared" si="92"/>
        <v>('i2023110600129','2021','in2023110400019','2'),</v>
      </c>
      <c r="CH131" t="str">
        <f t="shared" si="93"/>
        <v>('i2023110600129','2021','in2023110400020','3'),</v>
      </c>
      <c r="CI131" t="str">
        <f t="shared" si="94"/>
        <v>('i2023110600129','2021','in2023110400021','1'),</v>
      </c>
      <c r="CJ131" t="str">
        <f t="shared" si="95"/>
        <v>('i2023110600129','2021','in2023110400022','1'),</v>
      </c>
      <c r="CK131" t="str">
        <f t="shared" si="96"/>
        <v>('i2023110600129','2021','in2023110400023','2'),</v>
      </c>
      <c r="CL131" t="str">
        <f t="shared" si="97"/>
        <v>('i2023110600129','2021','in2023110400024','1'),</v>
      </c>
      <c r="CM131" t="str">
        <f t="shared" si="98"/>
        <v>('i2023110600129','2021','in2023110400025','1'),</v>
      </c>
      <c r="CN131" t="str">
        <f t="shared" si="99"/>
        <v>('i2023110600129','2021','in2023110400026','1'),</v>
      </c>
      <c r="CO131" t="str">
        <f t="shared" si="100"/>
        <v>('i2023110600129','2021','in2023110400027','1'),</v>
      </c>
      <c r="CP131" t="str">
        <f t="shared" si="101"/>
        <v>('i2023110600129','2021','in2023110400028','1'),</v>
      </c>
      <c r="CQ131" t="str">
        <f t="shared" si="102"/>
        <v>('i2023110600129','2021','in2023110400029','1'),</v>
      </c>
      <c r="CR131" t="str">
        <f t="shared" si="103"/>
        <v>('i2023110600129','2021','in2023110400030','1'),</v>
      </c>
      <c r="CS131" t="str">
        <f t="shared" si="104"/>
        <v>('i2023110600129','2021','in2023110400031','2'),</v>
      </c>
      <c r="CT131" t="str">
        <f t="shared" si="105"/>
        <v>('i2023110600129','2021','in2023110400032','4'),</v>
      </c>
      <c r="CU131" t="str">
        <f t="shared" si="106"/>
        <v>('i2023110600129','2021','in2023110400033','4'),</v>
      </c>
      <c r="CV131" t="str">
        <f t="shared" si="107"/>
        <v>('i2023110600129','2021','in2023110400034','4'),</v>
      </c>
      <c r="CW131" t="str">
        <f t="shared" si="108"/>
        <v>('i2023110600129','2021','in2023110400035','4'),</v>
      </c>
      <c r="CX131" t="str">
        <f t="shared" si="109"/>
        <v>('i2023110600129','2021','in2023110400036','3'),</v>
      </c>
      <c r="CY131" t="str">
        <f t="shared" si="110"/>
        <v>('i2023110600129','2021','in2023110400037','3'),</v>
      </c>
      <c r="CZ131" t="str">
        <f t="shared" si="111"/>
        <v>('i2023110600129','2021','in2023110400038','3'),</v>
      </c>
      <c r="DA131" t="str">
        <f t="shared" si="112"/>
        <v>('i2023110600129','2021','in2023110400039','4'),</v>
      </c>
      <c r="DB131" t="str">
        <f t="shared" si="113"/>
        <v>('i2023110600129','2021','in2023110400040','3'),</v>
      </c>
      <c r="DC131" t="str">
        <f t="shared" si="114"/>
        <v>('i2023110600129','2021','in2023110400041','4'),</v>
      </c>
      <c r="DD131" t="str">
        <f t="shared" si="115"/>
        <v>('i2023110600129','2021','in2023110400042','4'),</v>
      </c>
      <c r="DE131" t="str">
        <f t="shared" si="116"/>
        <v>('i2023110600129','2021','in2023110400043','2'),</v>
      </c>
      <c r="DF131" t="str">
        <f t="shared" si="117"/>
        <v>('i2023110600129','2021','in2023110400044','2'),</v>
      </c>
      <c r="DG131" t="str">
        <f t="shared" si="118"/>
        <v>('i2023110600129','2021','in2023110400045','3'),</v>
      </c>
      <c r="DH131" t="str">
        <f t="shared" si="119"/>
        <v>('i2023110600129','2021','in2023110400046','4'),</v>
      </c>
      <c r="DI131" t="str">
        <f t="shared" si="120"/>
        <v>('i2023110600129','2021','in2023110400047','3');</v>
      </c>
    </row>
    <row r="132" spans="1:113" x14ac:dyDescent="0.25">
      <c r="A132" s="4" t="str">
        <f>INDEX('instansi pusat'!$B$2:$C$623,MATCH(C132,'instansi pusat'!$D$2:$D$623,0),2)</f>
        <v>i2023110600130</v>
      </c>
      <c r="B132" s="4">
        <v>5200</v>
      </c>
      <c r="C132" s="4" t="s">
        <v>549</v>
      </c>
      <c r="D132">
        <v>2021</v>
      </c>
      <c r="E132" s="4">
        <v>2</v>
      </c>
      <c r="F132" s="4">
        <v>2</v>
      </c>
      <c r="G132" s="4">
        <v>3</v>
      </c>
      <c r="H132" s="4">
        <v>2</v>
      </c>
      <c r="I132" s="4">
        <v>3</v>
      </c>
      <c r="J132" s="4">
        <v>3</v>
      </c>
      <c r="K132" s="4">
        <v>1</v>
      </c>
      <c r="L132" s="4">
        <v>4</v>
      </c>
      <c r="M132" s="4">
        <v>2</v>
      </c>
      <c r="N132" s="4">
        <v>3</v>
      </c>
      <c r="O132" s="4">
        <v>2</v>
      </c>
      <c r="P132" s="4">
        <v>2</v>
      </c>
      <c r="Q132" s="4">
        <v>3</v>
      </c>
      <c r="R132" s="4">
        <v>1</v>
      </c>
      <c r="S132" s="4">
        <v>3</v>
      </c>
      <c r="T132" s="4">
        <v>3</v>
      </c>
      <c r="U132" s="4">
        <v>3</v>
      </c>
      <c r="V132" s="4">
        <v>3</v>
      </c>
      <c r="W132" s="4">
        <v>3</v>
      </c>
      <c r="X132" s="4">
        <v>3</v>
      </c>
      <c r="Y132" s="4">
        <v>2</v>
      </c>
      <c r="Z132" s="4">
        <v>1</v>
      </c>
      <c r="AA132" s="4">
        <v>1</v>
      </c>
      <c r="AB132" s="4">
        <v>1</v>
      </c>
      <c r="AC132" s="4">
        <v>4</v>
      </c>
      <c r="AD132" s="4">
        <v>1</v>
      </c>
      <c r="AE132" s="4">
        <v>1</v>
      </c>
      <c r="AF132" s="4">
        <v>1</v>
      </c>
      <c r="AG132" s="4">
        <v>1</v>
      </c>
      <c r="AH132" s="4">
        <v>1</v>
      </c>
      <c r="AI132" s="4">
        <v>1</v>
      </c>
      <c r="AJ132" s="4">
        <v>4</v>
      </c>
      <c r="AK132" s="4">
        <v>3</v>
      </c>
      <c r="AL132" s="4">
        <v>3</v>
      </c>
      <c r="AM132" s="4">
        <v>4</v>
      </c>
      <c r="AN132" s="4">
        <v>4</v>
      </c>
      <c r="AO132" s="4">
        <v>3</v>
      </c>
      <c r="AP132" s="4">
        <v>3</v>
      </c>
      <c r="AQ132" s="4">
        <v>3</v>
      </c>
      <c r="AR132" s="4">
        <v>3</v>
      </c>
      <c r="AS132" s="4">
        <v>4</v>
      </c>
      <c r="AT132" s="4">
        <v>4</v>
      </c>
      <c r="AU132" s="4">
        <v>2</v>
      </c>
      <c r="AV132" s="4">
        <v>2</v>
      </c>
      <c r="AW132" s="4">
        <v>5</v>
      </c>
      <c r="AX132" s="4">
        <v>4</v>
      </c>
      <c r="AY132" s="4">
        <v>4</v>
      </c>
      <c r="AZ132" s="3">
        <f t="shared" si="121"/>
        <v>2.5</v>
      </c>
      <c r="BA132" s="3">
        <f t="shared" si="122"/>
        <v>2</v>
      </c>
      <c r="BB132" s="3">
        <f t="shared" si="123"/>
        <v>3</v>
      </c>
      <c r="BC132" s="3">
        <f t="shared" si="124"/>
        <v>3</v>
      </c>
      <c r="BD132" s="3">
        <f t="shared" si="125"/>
        <v>1.5</v>
      </c>
      <c r="BE132" s="3">
        <f t="shared" si="126"/>
        <v>1</v>
      </c>
      <c r="BF132" s="3">
        <f t="shared" si="127"/>
        <v>3.4000000000000004</v>
      </c>
      <c r="BG132" s="3">
        <f t="shared" si="128"/>
        <v>3.5</v>
      </c>
      <c r="BH132" s="3">
        <f t="shared" si="129"/>
        <v>2.5</v>
      </c>
      <c r="BI132" s="3">
        <f t="shared" si="130"/>
        <v>2.6</v>
      </c>
      <c r="BJ132" s="3">
        <f t="shared" si="131"/>
        <v>1.3636363636363635</v>
      </c>
      <c r="BK132" s="3">
        <f t="shared" si="132"/>
        <v>3.4395604395604398</v>
      </c>
      <c r="BL132" s="3">
        <f t="shared" si="133"/>
        <v>2.7650000000000006</v>
      </c>
      <c r="BN132" t="s">
        <v>641</v>
      </c>
      <c r="BO132" t="str">
        <f t="shared" ref="BO132:BO195" si="134">"('"&amp;$A132&amp;"','"&amp;$D132&amp;"','"&amp;BO$1&amp;"','"&amp;E132&amp;"'),"</f>
        <v>('i2023110600130','2021','in2023110400001','2'),</v>
      </c>
      <c r="BP132" t="str">
        <f t="shared" ref="BP132:BP195" si="135">"('"&amp;$A132&amp;"','"&amp;$D132&amp;"','"&amp;BP$1&amp;"','"&amp;F132&amp;"'),"</f>
        <v>('i2023110600130','2021','in2023110400002','2'),</v>
      </c>
      <c r="BQ132" t="str">
        <f t="shared" ref="BQ132:BQ195" si="136">"('"&amp;$A132&amp;"','"&amp;$D132&amp;"','"&amp;BQ$1&amp;"','"&amp;G132&amp;"'),"</f>
        <v>('i2023110600130','2021','in2023110400003','3'),</v>
      </c>
      <c r="BR132" t="str">
        <f t="shared" ref="BR132:BR195" si="137">"('"&amp;$A132&amp;"','"&amp;$D132&amp;"','"&amp;BR$1&amp;"','"&amp;H132&amp;"'),"</f>
        <v>('i2023110600130','2021','in2023110400004','2'),</v>
      </c>
      <c r="BS132" t="str">
        <f t="shared" ref="BS132:BS195" si="138">"('"&amp;$A132&amp;"','"&amp;$D132&amp;"','"&amp;BS$1&amp;"','"&amp;I132&amp;"'),"</f>
        <v>('i2023110600130','2021','in2023110400005','3'),</v>
      </c>
      <c r="BT132" t="str">
        <f t="shared" ref="BT132:BT195" si="139">"('"&amp;$A132&amp;"','"&amp;$D132&amp;"','"&amp;BT$1&amp;"','"&amp;J132&amp;"'),"</f>
        <v>('i2023110600130','2021','in2023110400006','3'),</v>
      </c>
      <c r="BU132" t="str">
        <f t="shared" ref="BU132:BU195" si="140">"('"&amp;$A132&amp;"','"&amp;$D132&amp;"','"&amp;BU$1&amp;"','"&amp;K132&amp;"'),"</f>
        <v>('i2023110600130','2021','in2023110400007','1'),</v>
      </c>
      <c r="BV132" t="str">
        <f t="shared" ref="BV132:BV195" si="141">"('"&amp;$A132&amp;"','"&amp;$D132&amp;"','"&amp;BV$1&amp;"','"&amp;L132&amp;"'),"</f>
        <v>('i2023110600130','2021','in2023110400008','4'),</v>
      </c>
      <c r="BW132" t="str">
        <f t="shared" ref="BW132:BW195" si="142">"('"&amp;$A132&amp;"','"&amp;$D132&amp;"','"&amp;BW$1&amp;"','"&amp;M132&amp;"'),"</f>
        <v>('i2023110600130','2021','in2023110400009','2'),</v>
      </c>
      <c r="BX132" t="str">
        <f t="shared" ref="BX132:BX195" si="143">"('"&amp;$A132&amp;"','"&amp;$D132&amp;"','"&amp;BX$1&amp;"','"&amp;N132&amp;"'),"</f>
        <v>('i2023110600130','2021','in2023110400010','3'),</v>
      </c>
      <c r="BY132" t="str">
        <f t="shared" ref="BY132:BY195" si="144">"('"&amp;$A132&amp;"','"&amp;$D132&amp;"','"&amp;BY$1&amp;"','"&amp;O132&amp;"'),"</f>
        <v>('i2023110600130','2021','in2023110400011','2'),</v>
      </c>
      <c r="BZ132" t="str">
        <f t="shared" ref="BZ132:BZ195" si="145">"('"&amp;$A132&amp;"','"&amp;$D132&amp;"','"&amp;BZ$1&amp;"','"&amp;P132&amp;"'),"</f>
        <v>('i2023110600130','2021','in2023110400012','2'),</v>
      </c>
      <c r="CA132" t="str">
        <f t="shared" ref="CA132:CA195" si="146">"('"&amp;$A132&amp;"','"&amp;$D132&amp;"','"&amp;CA$1&amp;"','"&amp;Q132&amp;"'),"</f>
        <v>('i2023110600130','2021','in2023110400013','3'),</v>
      </c>
      <c r="CB132" t="str">
        <f t="shared" ref="CB132:CB195" si="147">"('"&amp;$A132&amp;"','"&amp;$D132&amp;"','"&amp;CB$1&amp;"','"&amp;R132&amp;"'),"</f>
        <v>('i2023110600130','2021','in2023110400014','1'),</v>
      </c>
      <c r="CC132" t="str">
        <f t="shared" ref="CC132:CC195" si="148">"('"&amp;$A132&amp;"','"&amp;$D132&amp;"','"&amp;CC$1&amp;"','"&amp;S132&amp;"'),"</f>
        <v>('i2023110600130','2021','in2023110400015','3'),</v>
      </c>
      <c r="CD132" t="str">
        <f t="shared" ref="CD132:CD195" si="149">"('"&amp;$A132&amp;"','"&amp;$D132&amp;"','"&amp;CD$1&amp;"','"&amp;T132&amp;"'),"</f>
        <v>('i2023110600130','2021','in2023110400016','3'),</v>
      </c>
      <c r="CE132" t="str">
        <f t="shared" ref="CE132:CE195" si="150">"('"&amp;$A132&amp;"','"&amp;$D132&amp;"','"&amp;CE$1&amp;"','"&amp;U132&amp;"'),"</f>
        <v>('i2023110600130','2021','in2023110400017','3'),</v>
      </c>
      <c r="CF132" t="str">
        <f t="shared" ref="CF132:CF195" si="151">"('"&amp;$A132&amp;"','"&amp;$D132&amp;"','"&amp;CF$1&amp;"','"&amp;V132&amp;"'),"</f>
        <v>('i2023110600130','2021','in2023110400018','3'),</v>
      </c>
      <c r="CG132" t="str">
        <f t="shared" ref="CG132:CG195" si="152">"('"&amp;$A132&amp;"','"&amp;$D132&amp;"','"&amp;CG$1&amp;"','"&amp;W132&amp;"'),"</f>
        <v>('i2023110600130','2021','in2023110400019','3'),</v>
      </c>
      <c r="CH132" t="str">
        <f t="shared" ref="CH132:CH195" si="153">"('"&amp;$A132&amp;"','"&amp;$D132&amp;"','"&amp;CH$1&amp;"','"&amp;X132&amp;"'),"</f>
        <v>('i2023110600130','2021','in2023110400020','3'),</v>
      </c>
      <c r="CI132" t="str">
        <f t="shared" ref="CI132:CI195" si="154">"('"&amp;$A132&amp;"','"&amp;$D132&amp;"','"&amp;CI$1&amp;"','"&amp;Y132&amp;"'),"</f>
        <v>('i2023110600130','2021','in2023110400021','2'),</v>
      </c>
      <c r="CJ132" t="str">
        <f t="shared" ref="CJ132:CJ195" si="155">"('"&amp;$A132&amp;"','"&amp;$D132&amp;"','"&amp;CJ$1&amp;"','"&amp;Z132&amp;"'),"</f>
        <v>('i2023110600130','2021','in2023110400022','1'),</v>
      </c>
      <c r="CK132" t="str">
        <f t="shared" ref="CK132:CK195" si="156">"('"&amp;$A132&amp;"','"&amp;$D132&amp;"','"&amp;CK$1&amp;"','"&amp;AA132&amp;"'),"</f>
        <v>('i2023110600130','2021','in2023110400023','1'),</v>
      </c>
      <c r="CL132" t="str">
        <f t="shared" ref="CL132:CL195" si="157">"('"&amp;$A132&amp;"','"&amp;$D132&amp;"','"&amp;CL$1&amp;"','"&amp;AB132&amp;"'),"</f>
        <v>('i2023110600130','2021','in2023110400024','1'),</v>
      </c>
      <c r="CM132" t="str">
        <f t="shared" ref="CM132:CM195" si="158">"('"&amp;$A132&amp;"','"&amp;$D132&amp;"','"&amp;CM$1&amp;"','"&amp;AC132&amp;"'),"</f>
        <v>('i2023110600130','2021','in2023110400025','4'),</v>
      </c>
      <c r="CN132" t="str">
        <f t="shared" ref="CN132:CN195" si="159">"('"&amp;$A132&amp;"','"&amp;$D132&amp;"','"&amp;CN$1&amp;"','"&amp;AD132&amp;"'),"</f>
        <v>('i2023110600130','2021','in2023110400026','1'),</v>
      </c>
      <c r="CO132" t="str">
        <f t="shared" ref="CO132:CO195" si="160">"('"&amp;$A132&amp;"','"&amp;$D132&amp;"','"&amp;CO$1&amp;"','"&amp;AE132&amp;"'),"</f>
        <v>('i2023110600130','2021','in2023110400027','1'),</v>
      </c>
      <c r="CP132" t="str">
        <f t="shared" ref="CP132:CP195" si="161">"('"&amp;$A132&amp;"','"&amp;$D132&amp;"','"&amp;CP$1&amp;"','"&amp;AF132&amp;"'),"</f>
        <v>('i2023110600130','2021','in2023110400028','1'),</v>
      </c>
      <c r="CQ132" t="str">
        <f t="shared" ref="CQ132:CQ195" si="162">"('"&amp;$A132&amp;"','"&amp;$D132&amp;"','"&amp;CQ$1&amp;"','"&amp;AG132&amp;"'),"</f>
        <v>('i2023110600130','2021','in2023110400029','1'),</v>
      </c>
      <c r="CR132" t="str">
        <f t="shared" ref="CR132:CR195" si="163">"('"&amp;$A132&amp;"','"&amp;$D132&amp;"','"&amp;CR$1&amp;"','"&amp;AH132&amp;"'),"</f>
        <v>('i2023110600130','2021','in2023110400030','1'),</v>
      </c>
      <c r="CS132" t="str">
        <f t="shared" ref="CS132:CS195" si="164">"('"&amp;$A132&amp;"','"&amp;$D132&amp;"','"&amp;CS$1&amp;"','"&amp;AI132&amp;"'),"</f>
        <v>('i2023110600130','2021','in2023110400031','1'),</v>
      </c>
      <c r="CT132" t="str">
        <f t="shared" ref="CT132:CT195" si="165">"('"&amp;$A132&amp;"','"&amp;$D132&amp;"','"&amp;CT$1&amp;"','"&amp;AJ132&amp;"'),"</f>
        <v>('i2023110600130','2021','in2023110400032','4'),</v>
      </c>
      <c r="CU132" t="str">
        <f t="shared" ref="CU132:CU195" si="166">"('"&amp;$A132&amp;"','"&amp;$D132&amp;"','"&amp;CU$1&amp;"','"&amp;AK132&amp;"'),"</f>
        <v>('i2023110600130','2021','in2023110400033','3'),</v>
      </c>
      <c r="CV132" t="str">
        <f t="shared" ref="CV132:CV195" si="167">"('"&amp;$A132&amp;"','"&amp;$D132&amp;"','"&amp;CV$1&amp;"','"&amp;AL132&amp;"'),"</f>
        <v>('i2023110600130','2021','in2023110400034','3'),</v>
      </c>
      <c r="CW132" t="str">
        <f t="shared" ref="CW132:CW195" si="168">"('"&amp;$A132&amp;"','"&amp;$D132&amp;"','"&amp;CW$1&amp;"','"&amp;AM132&amp;"'),"</f>
        <v>('i2023110600130','2021','in2023110400035','4'),</v>
      </c>
      <c r="CX132" t="str">
        <f t="shared" ref="CX132:CX195" si="169">"('"&amp;$A132&amp;"','"&amp;$D132&amp;"','"&amp;CX$1&amp;"','"&amp;AN132&amp;"'),"</f>
        <v>('i2023110600130','2021','in2023110400036','4'),</v>
      </c>
      <c r="CY132" t="str">
        <f t="shared" ref="CY132:CY195" si="170">"('"&amp;$A132&amp;"','"&amp;$D132&amp;"','"&amp;CY$1&amp;"','"&amp;AO132&amp;"'),"</f>
        <v>('i2023110600130','2021','in2023110400037','3'),</v>
      </c>
      <c r="CZ132" t="str">
        <f t="shared" ref="CZ132:CZ195" si="171">"('"&amp;$A132&amp;"','"&amp;$D132&amp;"','"&amp;CZ$1&amp;"','"&amp;AP132&amp;"'),"</f>
        <v>('i2023110600130','2021','in2023110400038','3'),</v>
      </c>
      <c r="DA132" t="str">
        <f t="shared" ref="DA132:DA195" si="172">"('"&amp;$A132&amp;"','"&amp;$D132&amp;"','"&amp;DA$1&amp;"','"&amp;AQ132&amp;"'),"</f>
        <v>('i2023110600130','2021','in2023110400039','3'),</v>
      </c>
      <c r="DB132" t="str">
        <f t="shared" ref="DB132:DB195" si="173">"('"&amp;$A132&amp;"','"&amp;$D132&amp;"','"&amp;DB$1&amp;"','"&amp;AR132&amp;"'),"</f>
        <v>('i2023110600130','2021','in2023110400040','3'),</v>
      </c>
      <c r="DC132" t="str">
        <f t="shared" ref="DC132:DC195" si="174">"('"&amp;$A132&amp;"','"&amp;$D132&amp;"','"&amp;DC$1&amp;"','"&amp;AS132&amp;"'),"</f>
        <v>('i2023110600130','2021','in2023110400041','4'),</v>
      </c>
      <c r="DD132" t="str">
        <f t="shared" ref="DD132:DD195" si="175">"('"&amp;$A132&amp;"','"&amp;$D132&amp;"','"&amp;DD$1&amp;"','"&amp;AT132&amp;"'),"</f>
        <v>('i2023110600130','2021','in2023110400042','4'),</v>
      </c>
      <c r="DE132" t="str">
        <f t="shared" ref="DE132:DE195" si="176">"('"&amp;$A132&amp;"','"&amp;$D132&amp;"','"&amp;DE$1&amp;"','"&amp;AU132&amp;"'),"</f>
        <v>('i2023110600130','2021','in2023110400043','2'),</v>
      </c>
      <c r="DF132" t="str">
        <f t="shared" ref="DF132:DF195" si="177">"('"&amp;$A132&amp;"','"&amp;$D132&amp;"','"&amp;DF$1&amp;"','"&amp;AV132&amp;"'),"</f>
        <v>('i2023110600130','2021','in2023110400044','2'),</v>
      </c>
      <c r="DG132" t="str">
        <f t="shared" ref="DG132:DG195" si="178">"('"&amp;$A132&amp;"','"&amp;$D132&amp;"','"&amp;DG$1&amp;"','"&amp;AW132&amp;"'),"</f>
        <v>('i2023110600130','2021','in2023110400045','5'),</v>
      </c>
      <c r="DH132" t="str">
        <f t="shared" ref="DH132:DH195" si="179">"('"&amp;$A132&amp;"','"&amp;$D132&amp;"','"&amp;DH$1&amp;"','"&amp;AX132&amp;"'),"</f>
        <v>('i2023110600130','2021','in2023110400046','4'),</v>
      </c>
      <c r="DI132" t="str">
        <f t="shared" ref="DI132:DI195" si="180">"('"&amp;$A132&amp;"','"&amp;$D132&amp;"','"&amp;DI$1&amp;"','"&amp;AY132&amp;"');"</f>
        <v>('i2023110600130','2021','in2023110400047','4');</v>
      </c>
    </row>
    <row r="133" spans="1:113" x14ac:dyDescent="0.25">
      <c r="A133" s="4" t="str">
        <f>INDEX('instansi pusat'!$B$2:$C$623,MATCH(C133,'instansi pusat'!$D$2:$D$623,0),2)</f>
        <v>i2023110600131</v>
      </c>
      <c r="B133" s="4">
        <v>5201</v>
      </c>
      <c r="C133" s="4" t="s">
        <v>514</v>
      </c>
      <c r="D133">
        <v>2021</v>
      </c>
      <c r="E133" s="4">
        <v>1</v>
      </c>
      <c r="F133" s="4">
        <v>1</v>
      </c>
      <c r="G133" s="4">
        <v>1</v>
      </c>
      <c r="H133" s="4">
        <v>1</v>
      </c>
      <c r="I133" s="4">
        <v>1</v>
      </c>
      <c r="J133" s="4">
        <v>1</v>
      </c>
      <c r="K133" s="4">
        <v>1</v>
      </c>
      <c r="L133" s="4">
        <v>1</v>
      </c>
      <c r="M133" s="4">
        <v>1</v>
      </c>
      <c r="N133" s="4">
        <v>2</v>
      </c>
      <c r="O133" s="4">
        <v>2</v>
      </c>
      <c r="P133" s="4">
        <v>2</v>
      </c>
      <c r="Q133" s="4">
        <v>3</v>
      </c>
      <c r="R133" s="4">
        <v>2</v>
      </c>
      <c r="S133" s="4">
        <v>3</v>
      </c>
      <c r="T133" s="4">
        <v>3</v>
      </c>
      <c r="U133" s="4">
        <v>2</v>
      </c>
      <c r="V133" s="4">
        <v>2</v>
      </c>
      <c r="W133" s="4">
        <v>3</v>
      </c>
      <c r="X133" s="4">
        <v>2</v>
      </c>
      <c r="Y133" s="4">
        <v>1</v>
      </c>
      <c r="Z133" s="4">
        <v>2</v>
      </c>
      <c r="AA133" s="4">
        <v>2</v>
      </c>
      <c r="AB133" s="4">
        <v>1</v>
      </c>
      <c r="AC133" s="4">
        <v>1</v>
      </c>
      <c r="AD133" s="4">
        <v>1</v>
      </c>
      <c r="AE133" s="4">
        <v>1</v>
      </c>
      <c r="AF133" s="4">
        <v>1</v>
      </c>
      <c r="AG133" s="4">
        <v>1</v>
      </c>
      <c r="AH133" s="4">
        <v>1</v>
      </c>
      <c r="AI133" s="4">
        <v>1</v>
      </c>
      <c r="AJ133" s="4">
        <v>4</v>
      </c>
      <c r="AK133" s="4">
        <v>4</v>
      </c>
      <c r="AL133" s="4">
        <v>4</v>
      </c>
      <c r="AM133" s="4">
        <v>4</v>
      </c>
      <c r="AN133" s="4">
        <v>4</v>
      </c>
      <c r="AO133" s="4">
        <v>3</v>
      </c>
      <c r="AP133" s="4">
        <v>3</v>
      </c>
      <c r="AQ133" s="4">
        <v>1</v>
      </c>
      <c r="AR133" s="4">
        <v>3</v>
      </c>
      <c r="AS133" s="4">
        <v>3</v>
      </c>
      <c r="AT133" s="4">
        <v>4</v>
      </c>
      <c r="AU133" s="4">
        <v>3</v>
      </c>
      <c r="AV133" s="4">
        <v>2</v>
      </c>
      <c r="AW133" s="4">
        <v>3</v>
      </c>
      <c r="AX133" s="4">
        <v>3</v>
      </c>
      <c r="AY133" s="4">
        <v>3</v>
      </c>
      <c r="AZ133" s="3">
        <f t="shared" si="121"/>
        <v>1.1000000000000001</v>
      </c>
      <c r="BA133" s="3">
        <f t="shared" si="122"/>
        <v>2.25</v>
      </c>
      <c r="BB133" s="3">
        <f t="shared" si="123"/>
        <v>2.5</v>
      </c>
      <c r="BC133" s="3">
        <f t="shared" si="124"/>
        <v>2.5</v>
      </c>
      <c r="BD133" s="3">
        <f t="shared" si="125"/>
        <v>1.25</v>
      </c>
      <c r="BE133" s="3">
        <f t="shared" si="126"/>
        <v>1</v>
      </c>
      <c r="BF133" s="3">
        <f t="shared" si="127"/>
        <v>3.3000000000000003</v>
      </c>
      <c r="BG133" s="3">
        <f t="shared" si="128"/>
        <v>3</v>
      </c>
      <c r="BH133" s="3">
        <f t="shared" si="129"/>
        <v>1.1000000000000001</v>
      </c>
      <c r="BI133" s="3">
        <f t="shared" si="130"/>
        <v>2.4</v>
      </c>
      <c r="BJ133" s="3">
        <f t="shared" si="131"/>
        <v>1.1818181818181819</v>
      </c>
      <c r="BK133" s="3">
        <f t="shared" si="132"/>
        <v>3.1813186813186816</v>
      </c>
      <c r="BL133" s="3">
        <f t="shared" si="133"/>
        <v>2.3855000000000004</v>
      </c>
      <c r="BN133" t="s">
        <v>641</v>
      </c>
      <c r="BO133" t="str">
        <f t="shared" si="134"/>
        <v>('i2023110600131','2021','in2023110400001','1'),</v>
      </c>
      <c r="BP133" t="str">
        <f t="shared" si="135"/>
        <v>('i2023110600131','2021','in2023110400002','1'),</v>
      </c>
      <c r="BQ133" t="str">
        <f t="shared" si="136"/>
        <v>('i2023110600131','2021','in2023110400003','1'),</v>
      </c>
      <c r="BR133" t="str">
        <f t="shared" si="137"/>
        <v>('i2023110600131','2021','in2023110400004','1'),</v>
      </c>
      <c r="BS133" t="str">
        <f t="shared" si="138"/>
        <v>('i2023110600131','2021','in2023110400005','1'),</v>
      </c>
      <c r="BT133" t="str">
        <f t="shared" si="139"/>
        <v>('i2023110600131','2021','in2023110400006','1'),</v>
      </c>
      <c r="BU133" t="str">
        <f t="shared" si="140"/>
        <v>('i2023110600131','2021','in2023110400007','1'),</v>
      </c>
      <c r="BV133" t="str">
        <f t="shared" si="141"/>
        <v>('i2023110600131','2021','in2023110400008','1'),</v>
      </c>
      <c r="BW133" t="str">
        <f t="shared" si="142"/>
        <v>('i2023110600131','2021','in2023110400009','1'),</v>
      </c>
      <c r="BX133" t="str">
        <f t="shared" si="143"/>
        <v>('i2023110600131','2021','in2023110400010','2'),</v>
      </c>
      <c r="BY133" t="str">
        <f t="shared" si="144"/>
        <v>('i2023110600131','2021','in2023110400011','2'),</v>
      </c>
      <c r="BZ133" t="str">
        <f t="shared" si="145"/>
        <v>('i2023110600131','2021','in2023110400012','2'),</v>
      </c>
      <c r="CA133" t="str">
        <f t="shared" si="146"/>
        <v>('i2023110600131','2021','in2023110400013','3'),</v>
      </c>
      <c r="CB133" t="str">
        <f t="shared" si="147"/>
        <v>('i2023110600131','2021','in2023110400014','2'),</v>
      </c>
      <c r="CC133" t="str">
        <f t="shared" si="148"/>
        <v>('i2023110600131','2021','in2023110400015','3'),</v>
      </c>
      <c r="CD133" t="str">
        <f t="shared" si="149"/>
        <v>('i2023110600131','2021','in2023110400016','3'),</v>
      </c>
      <c r="CE133" t="str">
        <f t="shared" si="150"/>
        <v>('i2023110600131','2021','in2023110400017','2'),</v>
      </c>
      <c r="CF133" t="str">
        <f t="shared" si="151"/>
        <v>('i2023110600131','2021','in2023110400018','2'),</v>
      </c>
      <c r="CG133" t="str">
        <f t="shared" si="152"/>
        <v>('i2023110600131','2021','in2023110400019','3'),</v>
      </c>
      <c r="CH133" t="str">
        <f t="shared" si="153"/>
        <v>('i2023110600131','2021','in2023110400020','2'),</v>
      </c>
      <c r="CI133" t="str">
        <f t="shared" si="154"/>
        <v>('i2023110600131','2021','in2023110400021','1'),</v>
      </c>
      <c r="CJ133" t="str">
        <f t="shared" si="155"/>
        <v>('i2023110600131','2021','in2023110400022','2'),</v>
      </c>
      <c r="CK133" t="str">
        <f t="shared" si="156"/>
        <v>('i2023110600131','2021','in2023110400023','2'),</v>
      </c>
      <c r="CL133" t="str">
        <f t="shared" si="157"/>
        <v>('i2023110600131','2021','in2023110400024','1'),</v>
      </c>
      <c r="CM133" t="str">
        <f t="shared" si="158"/>
        <v>('i2023110600131','2021','in2023110400025','1'),</v>
      </c>
      <c r="CN133" t="str">
        <f t="shared" si="159"/>
        <v>('i2023110600131','2021','in2023110400026','1'),</v>
      </c>
      <c r="CO133" t="str">
        <f t="shared" si="160"/>
        <v>('i2023110600131','2021','in2023110400027','1'),</v>
      </c>
      <c r="CP133" t="str">
        <f t="shared" si="161"/>
        <v>('i2023110600131','2021','in2023110400028','1'),</v>
      </c>
      <c r="CQ133" t="str">
        <f t="shared" si="162"/>
        <v>('i2023110600131','2021','in2023110400029','1'),</v>
      </c>
      <c r="CR133" t="str">
        <f t="shared" si="163"/>
        <v>('i2023110600131','2021','in2023110400030','1'),</v>
      </c>
      <c r="CS133" t="str">
        <f t="shared" si="164"/>
        <v>('i2023110600131','2021','in2023110400031','1'),</v>
      </c>
      <c r="CT133" t="str">
        <f t="shared" si="165"/>
        <v>('i2023110600131','2021','in2023110400032','4'),</v>
      </c>
      <c r="CU133" t="str">
        <f t="shared" si="166"/>
        <v>('i2023110600131','2021','in2023110400033','4'),</v>
      </c>
      <c r="CV133" t="str">
        <f t="shared" si="167"/>
        <v>('i2023110600131','2021','in2023110400034','4'),</v>
      </c>
      <c r="CW133" t="str">
        <f t="shared" si="168"/>
        <v>('i2023110600131','2021','in2023110400035','4'),</v>
      </c>
      <c r="CX133" t="str">
        <f t="shared" si="169"/>
        <v>('i2023110600131','2021','in2023110400036','4'),</v>
      </c>
      <c r="CY133" t="str">
        <f t="shared" si="170"/>
        <v>('i2023110600131','2021','in2023110400037','3'),</v>
      </c>
      <c r="CZ133" t="str">
        <f t="shared" si="171"/>
        <v>('i2023110600131','2021','in2023110400038','3'),</v>
      </c>
      <c r="DA133" t="str">
        <f t="shared" si="172"/>
        <v>('i2023110600131','2021','in2023110400039','1'),</v>
      </c>
      <c r="DB133" t="str">
        <f t="shared" si="173"/>
        <v>('i2023110600131','2021','in2023110400040','3'),</v>
      </c>
      <c r="DC133" t="str">
        <f t="shared" si="174"/>
        <v>('i2023110600131','2021','in2023110400041','3'),</v>
      </c>
      <c r="DD133" t="str">
        <f t="shared" si="175"/>
        <v>('i2023110600131','2021','in2023110400042','4'),</v>
      </c>
      <c r="DE133" t="str">
        <f t="shared" si="176"/>
        <v>('i2023110600131','2021','in2023110400043','3'),</v>
      </c>
      <c r="DF133" t="str">
        <f t="shared" si="177"/>
        <v>('i2023110600131','2021','in2023110400044','2'),</v>
      </c>
      <c r="DG133" t="str">
        <f t="shared" si="178"/>
        <v>('i2023110600131','2021','in2023110400045','3'),</v>
      </c>
      <c r="DH133" t="str">
        <f t="shared" si="179"/>
        <v>('i2023110600131','2021','in2023110400046','3'),</v>
      </c>
      <c r="DI133" t="str">
        <f t="shared" si="180"/>
        <v>('i2023110600131','2021','in2023110400047','3');</v>
      </c>
    </row>
    <row r="134" spans="1:113" x14ac:dyDescent="0.25">
      <c r="A134" s="4" t="str">
        <f>INDEX('instansi pusat'!$B$2:$C$623,MATCH(C134,'instansi pusat'!$D$2:$D$623,0),2)</f>
        <v>i2023110600132</v>
      </c>
      <c r="B134" s="4">
        <v>5203</v>
      </c>
      <c r="C134" s="4" t="s">
        <v>516</v>
      </c>
      <c r="D134">
        <v>2021</v>
      </c>
      <c r="E134" s="4">
        <v>2</v>
      </c>
      <c r="F134" s="4">
        <v>1</v>
      </c>
      <c r="G134" s="4">
        <v>2</v>
      </c>
      <c r="H134" s="4">
        <v>1</v>
      </c>
      <c r="I134" s="4">
        <v>2</v>
      </c>
      <c r="J134" s="4">
        <v>2</v>
      </c>
      <c r="K134" s="4">
        <v>1</v>
      </c>
      <c r="L134" s="4">
        <v>2</v>
      </c>
      <c r="M134" s="4">
        <v>1</v>
      </c>
      <c r="N134" s="4">
        <v>3</v>
      </c>
      <c r="O134" s="4">
        <v>1</v>
      </c>
      <c r="P134" s="4">
        <v>2</v>
      </c>
      <c r="Q134" s="4">
        <v>2</v>
      </c>
      <c r="R134" s="4">
        <v>1</v>
      </c>
      <c r="S134" s="4">
        <v>1</v>
      </c>
      <c r="T134" s="4">
        <v>3</v>
      </c>
      <c r="U134" s="4">
        <v>3</v>
      </c>
      <c r="V134" s="4">
        <v>2</v>
      </c>
      <c r="W134" s="4">
        <v>2</v>
      </c>
      <c r="X134" s="4">
        <v>3</v>
      </c>
      <c r="Y134" s="4">
        <v>1</v>
      </c>
      <c r="Z134" s="4">
        <v>2</v>
      </c>
      <c r="AA134" s="4">
        <v>1</v>
      </c>
      <c r="AB134" s="4">
        <v>1</v>
      </c>
      <c r="AC134" s="4">
        <v>1</v>
      </c>
      <c r="AD134" s="4">
        <v>1</v>
      </c>
      <c r="AE134" s="4">
        <v>1</v>
      </c>
      <c r="AF134" s="4">
        <v>1</v>
      </c>
      <c r="AG134" s="4">
        <v>1</v>
      </c>
      <c r="AH134" s="4">
        <v>1</v>
      </c>
      <c r="AI134" s="4">
        <v>1</v>
      </c>
      <c r="AJ134" s="4">
        <v>4</v>
      </c>
      <c r="AK134" s="4">
        <v>4</v>
      </c>
      <c r="AL134" s="4">
        <v>3</v>
      </c>
      <c r="AM134" s="4">
        <v>4</v>
      </c>
      <c r="AN134" s="4">
        <v>1</v>
      </c>
      <c r="AO134" s="4">
        <v>3</v>
      </c>
      <c r="AP134" s="4">
        <v>3</v>
      </c>
      <c r="AQ134" s="4">
        <v>1</v>
      </c>
      <c r="AR134" s="4">
        <v>3</v>
      </c>
      <c r="AS134" s="4">
        <v>3</v>
      </c>
      <c r="AT134" s="4">
        <v>4</v>
      </c>
      <c r="AU134" s="4">
        <v>4</v>
      </c>
      <c r="AV134" s="4">
        <v>2</v>
      </c>
      <c r="AW134" s="4">
        <v>5</v>
      </c>
      <c r="AX134" s="4">
        <v>3</v>
      </c>
      <c r="AY134" s="4">
        <v>4</v>
      </c>
      <c r="AZ134" s="3">
        <f t="shared" si="121"/>
        <v>1.7000000000000002</v>
      </c>
      <c r="BA134" s="3">
        <f t="shared" si="122"/>
        <v>1.5</v>
      </c>
      <c r="BB134" s="3">
        <f t="shared" si="123"/>
        <v>2.25</v>
      </c>
      <c r="BC134" s="3">
        <f t="shared" si="124"/>
        <v>2.5</v>
      </c>
      <c r="BD134" s="3">
        <f t="shared" si="125"/>
        <v>1.125</v>
      </c>
      <c r="BE134" s="3">
        <f t="shared" si="126"/>
        <v>1</v>
      </c>
      <c r="BF134" s="3">
        <f t="shared" si="127"/>
        <v>2.9000000000000004</v>
      </c>
      <c r="BG134" s="3">
        <f t="shared" si="128"/>
        <v>3.6666666666666665</v>
      </c>
      <c r="BH134" s="3">
        <f t="shared" si="129"/>
        <v>1.7000000000000002</v>
      </c>
      <c r="BI134" s="3">
        <f t="shared" si="130"/>
        <v>2</v>
      </c>
      <c r="BJ134" s="3">
        <f t="shared" si="131"/>
        <v>1.0909090909090908</v>
      </c>
      <c r="BK134" s="3">
        <f t="shared" si="132"/>
        <v>3.2032967032967035</v>
      </c>
      <c r="BL134" s="3">
        <f t="shared" si="133"/>
        <v>2.3585000000000003</v>
      </c>
      <c r="BN134" t="s">
        <v>641</v>
      </c>
      <c r="BO134" t="str">
        <f t="shared" si="134"/>
        <v>('i2023110600132','2021','in2023110400001','2'),</v>
      </c>
      <c r="BP134" t="str">
        <f t="shared" si="135"/>
        <v>('i2023110600132','2021','in2023110400002','1'),</v>
      </c>
      <c r="BQ134" t="str">
        <f t="shared" si="136"/>
        <v>('i2023110600132','2021','in2023110400003','2'),</v>
      </c>
      <c r="BR134" t="str">
        <f t="shared" si="137"/>
        <v>('i2023110600132','2021','in2023110400004','1'),</v>
      </c>
      <c r="BS134" t="str">
        <f t="shared" si="138"/>
        <v>('i2023110600132','2021','in2023110400005','2'),</v>
      </c>
      <c r="BT134" t="str">
        <f t="shared" si="139"/>
        <v>('i2023110600132','2021','in2023110400006','2'),</v>
      </c>
      <c r="BU134" t="str">
        <f t="shared" si="140"/>
        <v>('i2023110600132','2021','in2023110400007','1'),</v>
      </c>
      <c r="BV134" t="str">
        <f t="shared" si="141"/>
        <v>('i2023110600132','2021','in2023110400008','2'),</v>
      </c>
      <c r="BW134" t="str">
        <f t="shared" si="142"/>
        <v>('i2023110600132','2021','in2023110400009','1'),</v>
      </c>
      <c r="BX134" t="str">
        <f t="shared" si="143"/>
        <v>('i2023110600132','2021','in2023110400010','3'),</v>
      </c>
      <c r="BY134" t="str">
        <f t="shared" si="144"/>
        <v>('i2023110600132','2021','in2023110400011','1'),</v>
      </c>
      <c r="BZ134" t="str">
        <f t="shared" si="145"/>
        <v>('i2023110600132','2021','in2023110400012','2'),</v>
      </c>
      <c r="CA134" t="str">
        <f t="shared" si="146"/>
        <v>('i2023110600132','2021','in2023110400013','2'),</v>
      </c>
      <c r="CB134" t="str">
        <f t="shared" si="147"/>
        <v>('i2023110600132','2021','in2023110400014','1'),</v>
      </c>
      <c r="CC134" t="str">
        <f t="shared" si="148"/>
        <v>('i2023110600132','2021','in2023110400015','1'),</v>
      </c>
      <c r="CD134" t="str">
        <f t="shared" si="149"/>
        <v>('i2023110600132','2021','in2023110400016','3'),</v>
      </c>
      <c r="CE134" t="str">
        <f t="shared" si="150"/>
        <v>('i2023110600132','2021','in2023110400017','3'),</v>
      </c>
      <c r="CF134" t="str">
        <f t="shared" si="151"/>
        <v>('i2023110600132','2021','in2023110400018','2'),</v>
      </c>
      <c r="CG134" t="str">
        <f t="shared" si="152"/>
        <v>('i2023110600132','2021','in2023110400019','2'),</v>
      </c>
      <c r="CH134" t="str">
        <f t="shared" si="153"/>
        <v>('i2023110600132','2021','in2023110400020','3'),</v>
      </c>
      <c r="CI134" t="str">
        <f t="shared" si="154"/>
        <v>('i2023110600132','2021','in2023110400021','1'),</v>
      </c>
      <c r="CJ134" t="str">
        <f t="shared" si="155"/>
        <v>('i2023110600132','2021','in2023110400022','2'),</v>
      </c>
      <c r="CK134" t="str">
        <f t="shared" si="156"/>
        <v>('i2023110600132','2021','in2023110400023','1'),</v>
      </c>
      <c r="CL134" t="str">
        <f t="shared" si="157"/>
        <v>('i2023110600132','2021','in2023110400024','1'),</v>
      </c>
      <c r="CM134" t="str">
        <f t="shared" si="158"/>
        <v>('i2023110600132','2021','in2023110400025','1'),</v>
      </c>
      <c r="CN134" t="str">
        <f t="shared" si="159"/>
        <v>('i2023110600132','2021','in2023110400026','1'),</v>
      </c>
      <c r="CO134" t="str">
        <f t="shared" si="160"/>
        <v>('i2023110600132','2021','in2023110400027','1'),</v>
      </c>
      <c r="CP134" t="str">
        <f t="shared" si="161"/>
        <v>('i2023110600132','2021','in2023110400028','1'),</v>
      </c>
      <c r="CQ134" t="str">
        <f t="shared" si="162"/>
        <v>('i2023110600132','2021','in2023110400029','1'),</v>
      </c>
      <c r="CR134" t="str">
        <f t="shared" si="163"/>
        <v>('i2023110600132','2021','in2023110400030','1'),</v>
      </c>
      <c r="CS134" t="str">
        <f t="shared" si="164"/>
        <v>('i2023110600132','2021','in2023110400031','1'),</v>
      </c>
      <c r="CT134" t="str">
        <f t="shared" si="165"/>
        <v>('i2023110600132','2021','in2023110400032','4'),</v>
      </c>
      <c r="CU134" t="str">
        <f t="shared" si="166"/>
        <v>('i2023110600132','2021','in2023110400033','4'),</v>
      </c>
      <c r="CV134" t="str">
        <f t="shared" si="167"/>
        <v>('i2023110600132','2021','in2023110400034','3'),</v>
      </c>
      <c r="CW134" t="str">
        <f t="shared" si="168"/>
        <v>('i2023110600132','2021','in2023110400035','4'),</v>
      </c>
      <c r="CX134" t="str">
        <f t="shared" si="169"/>
        <v>('i2023110600132','2021','in2023110400036','1'),</v>
      </c>
      <c r="CY134" t="str">
        <f t="shared" si="170"/>
        <v>('i2023110600132','2021','in2023110400037','3'),</v>
      </c>
      <c r="CZ134" t="str">
        <f t="shared" si="171"/>
        <v>('i2023110600132','2021','in2023110400038','3'),</v>
      </c>
      <c r="DA134" t="str">
        <f t="shared" si="172"/>
        <v>('i2023110600132','2021','in2023110400039','1'),</v>
      </c>
      <c r="DB134" t="str">
        <f t="shared" si="173"/>
        <v>('i2023110600132','2021','in2023110400040','3'),</v>
      </c>
      <c r="DC134" t="str">
        <f t="shared" si="174"/>
        <v>('i2023110600132','2021','in2023110400041','3'),</v>
      </c>
      <c r="DD134" t="str">
        <f t="shared" si="175"/>
        <v>('i2023110600132','2021','in2023110400042','4'),</v>
      </c>
      <c r="DE134" t="str">
        <f t="shared" si="176"/>
        <v>('i2023110600132','2021','in2023110400043','4'),</v>
      </c>
      <c r="DF134" t="str">
        <f t="shared" si="177"/>
        <v>('i2023110600132','2021','in2023110400044','2'),</v>
      </c>
      <c r="DG134" t="str">
        <f t="shared" si="178"/>
        <v>('i2023110600132','2021','in2023110400045','5'),</v>
      </c>
      <c r="DH134" t="str">
        <f t="shared" si="179"/>
        <v>('i2023110600132','2021','in2023110400046','3'),</v>
      </c>
      <c r="DI134" t="str">
        <f t="shared" si="180"/>
        <v>('i2023110600132','2021','in2023110400047','4');</v>
      </c>
    </row>
    <row r="135" spans="1:113" x14ac:dyDescent="0.25">
      <c r="A135" s="4" t="str">
        <f>INDEX('instansi pusat'!$B$2:$C$623,MATCH(C135,'instansi pusat'!$D$2:$D$623,0),2)</f>
        <v>i2023110600133</v>
      </c>
      <c r="B135" s="4">
        <v>5206</v>
      </c>
      <c r="C135" s="4" t="s">
        <v>519</v>
      </c>
      <c r="D135">
        <v>2021</v>
      </c>
      <c r="E135" s="4">
        <v>2</v>
      </c>
      <c r="F135" s="4">
        <v>1</v>
      </c>
      <c r="G135" s="4">
        <v>2</v>
      </c>
      <c r="H135" s="4">
        <v>2</v>
      </c>
      <c r="I135" s="4">
        <v>1</v>
      </c>
      <c r="J135" s="4">
        <v>1</v>
      </c>
      <c r="K135" s="4">
        <v>1</v>
      </c>
      <c r="L135" s="4">
        <v>3</v>
      </c>
      <c r="M135" s="4">
        <v>2</v>
      </c>
      <c r="N135" s="4">
        <v>2</v>
      </c>
      <c r="O135" s="4">
        <v>2</v>
      </c>
      <c r="P135" s="4">
        <v>2</v>
      </c>
      <c r="Q135" s="4">
        <v>1</v>
      </c>
      <c r="R135" s="4">
        <v>2</v>
      </c>
      <c r="S135" s="4">
        <v>2</v>
      </c>
      <c r="T135" s="4">
        <v>3</v>
      </c>
      <c r="U135" s="4">
        <v>3</v>
      </c>
      <c r="V135" s="4">
        <v>1</v>
      </c>
      <c r="W135" s="4">
        <v>3</v>
      </c>
      <c r="X135" s="4">
        <v>1</v>
      </c>
      <c r="Y135" s="4">
        <v>2</v>
      </c>
      <c r="Z135" s="4">
        <v>1</v>
      </c>
      <c r="AA135" s="4">
        <v>1</v>
      </c>
      <c r="AB135" s="4">
        <v>1</v>
      </c>
      <c r="AC135" s="4">
        <v>1</v>
      </c>
      <c r="AD135" s="4">
        <v>1</v>
      </c>
      <c r="AE135" s="4">
        <v>1</v>
      </c>
      <c r="AF135" s="4">
        <v>1</v>
      </c>
      <c r="AG135" s="4">
        <v>1</v>
      </c>
      <c r="AH135" s="4">
        <v>1</v>
      </c>
      <c r="AI135" s="4">
        <v>1</v>
      </c>
      <c r="AJ135" s="4">
        <v>3</v>
      </c>
      <c r="AK135" s="4">
        <v>3</v>
      </c>
      <c r="AL135" s="4">
        <v>3</v>
      </c>
      <c r="AM135" s="4">
        <v>4</v>
      </c>
      <c r="AN135" s="4">
        <v>3</v>
      </c>
      <c r="AO135" s="4">
        <v>2</v>
      </c>
      <c r="AP135" s="4">
        <v>1</v>
      </c>
      <c r="AQ135" s="4">
        <v>1</v>
      </c>
      <c r="AR135" s="4">
        <v>1</v>
      </c>
      <c r="AS135" s="4">
        <v>3</v>
      </c>
      <c r="AT135" s="4">
        <v>4</v>
      </c>
      <c r="AU135" s="4">
        <v>2</v>
      </c>
      <c r="AV135" s="4">
        <v>3</v>
      </c>
      <c r="AW135" s="4">
        <v>3</v>
      </c>
      <c r="AX135" s="4">
        <v>3</v>
      </c>
      <c r="AY135" s="4">
        <v>3</v>
      </c>
      <c r="AZ135" s="3">
        <f t="shared" si="121"/>
        <v>1.7000000000000002</v>
      </c>
      <c r="BA135" s="3">
        <f t="shared" si="122"/>
        <v>1.75</v>
      </c>
      <c r="BB135" s="3">
        <f t="shared" si="123"/>
        <v>2.25</v>
      </c>
      <c r="BC135" s="3">
        <f t="shared" si="124"/>
        <v>2</v>
      </c>
      <c r="BD135" s="3">
        <f t="shared" si="125"/>
        <v>1.125</v>
      </c>
      <c r="BE135" s="3">
        <f t="shared" si="126"/>
        <v>1</v>
      </c>
      <c r="BF135" s="3">
        <f t="shared" si="127"/>
        <v>2.4000000000000004</v>
      </c>
      <c r="BG135" s="3">
        <f t="shared" si="128"/>
        <v>3</v>
      </c>
      <c r="BH135" s="3">
        <f t="shared" si="129"/>
        <v>1.7000000000000002</v>
      </c>
      <c r="BI135" s="3">
        <f t="shared" si="130"/>
        <v>2</v>
      </c>
      <c r="BJ135" s="3">
        <f t="shared" si="131"/>
        <v>1.0909090909090908</v>
      </c>
      <c r="BK135" s="3">
        <f t="shared" si="132"/>
        <v>2.6373626373626378</v>
      </c>
      <c r="BL135" s="3">
        <f t="shared" si="133"/>
        <v>2.101</v>
      </c>
      <c r="BN135" t="s">
        <v>641</v>
      </c>
      <c r="BO135" t="str">
        <f t="shared" si="134"/>
        <v>('i2023110600133','2021','in2023110400001','2'),</v>
      </c>
      <c r="BP135" t="str">
        <f t="shared" si="135"/>
        <v>('i2023110600133','2021','in2023110400002','1'),</v>
      </c>
      <c r="BQ135" t="str">
        <f t="shared" si="136"/>
        <v>('i2023110600133','2021','in2023110400003','2'),</v>
      </c>
      <c r="BR135" t="str">
        <f t="shared" si="137"/>
        <v>('i2023110600133','2021','in2023110400004','2'),</v>
      </c>
      <c r="BS135" t="str">
        <f t="shared" si="138"/>
        <v>('i2023110600133','2021','in2023110400005','1'),</v>
      </c>
      <c r="BT135" t="str">
        <f t="shared" si="139"/>
        <v>('i2023110600133','2021','in2023110400006','1'),</v>
      </c>
      <c r="BU135" t="str">
        <f t="shared" si="140"/>
        <v>('i2023110600133','2021','in2023110400007','1'),</v>
      </c>
      <c r="BV135" t="str">
        <f t="shared" si="141"/>
        <v>('i2023110600133','2021','in2023110400008','3'),</v>
      </c>
      <c r="BW135" t="str">
        <f t="shared" si="142"/>
        <v>('i2023110600133','2021','in2023110400009','2'),</v>
      </c>
      <c r="BX135" t="str">
        <f t="shared" si="143"/>
        <v>('i2023110600133','2021','in2023110400010','2'),</v>
      </c>
      <c r="BY135" t="str">
        <f t="shared" si="144"/>
        <v>('i2023110600133','2021','in2023110400011','2'),</v>
      </c>
      <c r="BZ135" t="str">
        <f t="shared" si="145"/>
        <v>('i2023110600133','2021','in2023110400012','2'),</v>
      </c>
      <c r="CA135" t="str">
        <f t="shared" si="146"/>
        <v>('i2023110600133','2021','in2023110400013','1'),</v>
      </c>
      <c r="CB135" t="str">
        <f t="shared" si="147"/>
        <v>('i2023110600133','2021','in2023110400014','2'),</v>
      </c>
      <c r="CC135" t="str">
        <f t="shared" si="148"/>
        <v>('i2023110600133','2021','in2023110400015','2'),</v>
      </c>
      <c r="CD135" t="str">
        <f t="shared" si="149"/>
        <v>('i2023110600133','2021','in2023110400016','3'),</v>
      </c>
      <c r="CE135" t="str">
        <f t="shared" si="150"/>
        <v>('i2023110600133','2021','in2023110400017','3'),</v>
      </c>
      <c r="CF135" t="str">
        <f t="shared" si="151"/>
        <v>('i2023110600133','2021','in2023110400018','1'),</v>
      </c>
      <c r="CG135" t="str">
        <f t="shared" si="152"/>
        <v>('i2023110600133','2021','in2023110400019','3'),</v>
      </c>
      <c r="CH135" t="str">
        <f t="shared" si="153"/>
        <v>('i2023110600133','2021','in2023110400020','1'),</v>
      </c>
      <c r="CI135" t="str">
        <f t="shared" si="154"/>
        <v>('i2023110600133','2021','in2023110400021','2'),</v>
      </c>
      <c r="CJ135" t="str">
        <f t="shared" si="155"/>
        <v>('i2023110600133','2021','in2023110400022','1'),</v>
      </c>
      <c r="CK135" t="str">
        <f t="shared" si="156"/>
        <v>('i2023110600133','2021','in2023110400023','1'),</v>
      </c>
      <c r="CL135" t="str">
        <f t="shared" si="157"/>
        <v>('i2023110600133','2021','in2023110400024','1'),</v>
      </c>
      <c r="CM135" t="str">
        <f t="shared" si="158"/>
        <v>('i2023110600133','2021','in2023110400025','1'),</v>
      </c>
      <c r="CN135" t="str">
        <f t="shared" si="159"/>
        <v>('i2023110600133','2021','in2023110400026','1'),</v>
      </c>
      <c r="CO135" t="str">
        <f t="shared" si="160"/>
        <v>('i2023110600133','2021','in2023110400027','1'),</v>
      </c>
      <c r="CP135" t="str">
        <f t="shared" si="161"/>
        <v>('i2023110600133','2021','in2023110400028','1'),</v>
      </c>
      <c r="CQ135" t="str">
        <f t="shared" si="162"/>
        <v>('i2023110600133','2021','in2023110400029','1'),</v>
      </c>
      <c r="CR135" t="str">
        <f t="shared" si="163"/>
        <v>('i2023110600133','2021','in2023110400030','1'),</v>
      </c>
      <c r="CS135" t="str">
        <f t="shared" si="164"/>
        <v>('i2023110600133','2021','in2023110400031','1'),</v>
      </c>
      <c r="CT135" t="str">
        <f t="shared" si="165"/>
        <v>('i2023110600133','2021','in2023110400032','3'),</v>
      </c>
      <c r="CU135" t="str">
        <f t="shared" si="166"/>
        <v>('i2023110600133','2021','in2023110400033','3'),</v>
      </c>
      <c r="CV135" t="str">
        <f t="shared" si="167"/>
        <v>('i2023110600133','2021','in2023110400034','3'),</v>
      </c>
      <c r="CW135" t="str">
        <f t="shared" si="168"/>
        <v>('i2023110600133','2021','in2023110400035','4'),</v>
      </c>
      <c r="CX135" t="str">
        <f t="shared" si="169"/>
        <v>('i2023110600133','2021','in2023110400036','3'),</v>
      </c>
      <c r="CY135" t="str">
        <f t="shared" si="170"/>
        <v>('i2023110600133','2021','in2023110400037','2'),</v>
      </c>
      <c r="CZ135" t="str">
        <f t="shared" si="171"/>
        <v>('i2023110600133','2021','in2023110400038','1'),</v>
      </c>
      <c r="DA135" t="str">
        <f t="shared" si="172"/>
        <v>('i2023110600133','2021','in2023110400039','1'),</v>
      </c>
      <c r="DB135" t="str">
        <f t="shared" si="173"/>
        <v>('i2023110600133','2021','in2023110400040','1'),</v>
      </c>
      <c r="DC135" t="str">
        <f t="shared" si="174"/>
        <v>('i2023110600133','2021','in2023110400041','3'),</v>
      </c>
      <c r="DD135" t="str">
        <f t="shared" si="175"/>
        <v>('i2023110600133','2021','in2023110400042','4'),</v>
      </c>
      <c r="DE135" t="str">
        <f t="shared" si="176"/>
        <v>('i2023110600133','2021','in2023110400043','2'),</v>
      </c>
      <c r="DF135" t="str">
        <f t="shared" si="177"/>
        <v>('i2023110600133','2021','in2023110400044','3'),</v>
      </c>
      <c r="DG135" t="str">
        <f t="shared" si="178"/>
        <v>('i2023110600133','2021','in2023110400045','3'),</v>
      </c>
      <c r="DH135" t="str">
        <f t="shared" si="179"/>
        <v>('i2023110600133','2021','in2023110400046','3'),</v>
      </c>
      <c r="DI135" t="str">
        <f t="shared" si="180"/>
        <v>('i2023110600133','2021','in2023110400047','3');</v>
      </c>
    </row>
    <row r="136" spans="1:113" x14ac:dyDescent="0.25">
      <c r="A136" s="4" t="str">
        <f>INDEX('instansi pusat'!$B$2:$C$623,MATCH(C136,'instansi pusat'!$D$2:$D$623,0),2)</f>
        <v>i2023110600134</v>
      </c>
      <c r="B136" s="4">
        <v>5216</v>
      </c>
      <c r="C136" s="4" t="s">
        <v>529</v>
      </c>
      <c r="D136">
        <v>2021</v>
      </c>
      <c r="E136" s="4">
        <v>3</v>
      </c>
      <c r="F136" s="4">
        <v>3</v>
      </c>
      <c r="G136" s="4">
        <v>3</v>
      </c>
      <c r="H136" s="4">
        <v>3</v>
      </c>
      <c r="I136" s="4">
        <v>3</v>
      </c>
      <c r="J136" s="4">
        <v>3</v>
      </c>
      <c r="K136" s="4">
        <v>3</v>
      </c>
      <c r="L136" s="4">
        <v>3</v>
      </c>
      <c r="M136" s="4">
        <v>3</v>
      </c>
      <c r="N136" s="4">
        <v>3</v>
      </c>
      <c r="O136" s="4">
        <v>1</v>
      </c>
      <c r="P136" s="4">
        <v>2</v>
      </c>
      <c r="Q136" s="4">
        <v>1</v>
      </c>
      <c r="R136" s="4">
        <v>2</v>
      </c>
      <c r="S136" s="4">
        <v>3</v>
      </c>
      <c r="T136" s="4">
        <v>3</v>
      </c>
      <c r="U136" s="4">
        <v>3</v>
      </c>
      <c r="V136" s="4">
        <v>3</v>
      </c>
      <c r="W136" s="4">
        <v>2</v>
      </c>
      <c r="X136" s="4">
        <v>3</v>
      </c>
      <c r="Y136" s="4">
        <v>1</v>
      </c>
      <c r="Z136" s="4">
        <v>1</v>
      </c>
      <c r="AA136" s="4">
        <v>1</v>
      </c>
      <c r="AB136" s="4">
        <v>3</v>
      </c>
      <c r="AC136" s="4">
        <v>1</v>
      </c>
      <c r="AD136" s="4">
        <v>3</v>
      </c>
      <c r="AE136" s="4">
        <v>3</v>
      </c>
      <c r="AF136" s="4">
        <v>3</v>
      </c>
      <c r="AG136" s="4">
        <v>1</v>
      </c>
      <c r="AH136" s="4">
        <v>1</v>
      </c>
      <c r="AI136" s="4">
        <v>2</v>
      </c>
      <c r="AJ136" s="4">
        <v>3</v>
      </c>
      <c r="AK136" s="4">
        <v>3</v>
      </c>
      <c r="AL136" s="4">
        <v>3</v>
      </c>
      <c r="AM136" s="4">
        <v>3</v>
      </c>
      <c r="AN136" s="4">
        <v>3</v>
      </c>
      <c r="AO136" s="4">
        <v>3</v>
      </c>
      <c r="AP136" s="4">
        <v>3</v>
      </c>
      <c r="AQ136" s="4">
        <v>4</v>
      </c>
      <c r="AR136" s="4">
        <v>3</v>
      </c>
      <c r="AS136" s="4">
        <v>4</v>
      </c>
      <c r="AT136" s="4">
        <v>3</v>
      </c>
      <c r="AU136" s="4">
        <v>3</v>
      </c>
      <c r="AV136" s="4">
        <v>3</v>
      </c>
      <c r="AW136" s="4">
        <v>3</v>
      </c>
      <c r="AX136" s="4">
        <v>3</v>
      </c>
      <c r="AY136" s="4">
        <v>3</v>
      </c>
      <c r="AZ136" s="3">
        <f t="shared" si="121"/>
        <v>3</v>
      </c>
      <c r="BA136" s="3">
        <f t="shared" si="122"/>
        <v>1.5</v>
      </c>
      <c r="BB136" s="3">
        <f t="shared" si="123"/>
        <v>3</v>
      </c>
      <c r="BC136" s="3">
        <f t="shared" si="124"/>
        <v>2.5</v>
      </c>
      <c r="BD136" s="3">
        <f t="shared" si="125"/>
        <v>2</v>
      </c>
      <c r="BE136" s="3">
        <f t="shared" si="126"/>
        <v>1.3333333333333333</v>
      </c>
      <c r="BF136" s="3">
        <f t="shared" si="127"/>
        <v>3.2</v>
      </c>
      <c r="BG136" s="3">
        <f t="shared" si="128"/>
        <v>3</v>
      </c>
      <c r="BH136" s="3">
        <f t="shared" si="129"/>
        <v>3</v>
      </c>
      <c r="BI136" s="3">
        <f t="shared" si="130"/>
        <v>2.3000000000000003</v>
      </c>
      <c r="BJ136" s="3">
        <f t="shared" si="131"/>
        <v>1.8181818181818181</v>
      </c>
      <c r="BK136" s="3">
        <f t="shared" si="132"/>
        <v>3.1208791208791209</v>
      </c>
      <c r="BL136" s="3">
        <f t="shared" si="133"/>
        <v>2.6850000000000005</v>
      </c>
      <c r="BN136" t="s">
        <v>641</v>
      </c>
      <c r="BO136" t="str">
        <f t="shared" si="134"/>
        <v>('i2023110600134','2021','in2023110400001','3'),</v>
      </c>
      <c r="BP136" t="str">
        <f t="shared" si="135"/>
        <v>('i2023110600134','2021','in2023110400002','3'),</v>
      </c>
      <c r="BQ136" t="str">
        <f t="shared" si="136"/>
        <v>('i2023110600134','2021','in2023110400003','3'),</v>
      </c>
      <c r="BR136" t="str">
        <f t="shared" si="137"/>
        <v>('i2023110600134','2021','in2023110400004','3'),</v>
      </c>
      <c r="BS136" t="str">
        <f t="shared" si="138"/>
        <v>('i2023110600134','2021','in2023110400005','3'),</v>
      </c>
      <c r="BT136" t="str">
        <f t="shared" si="139"/>
        <v>('i2023110600134','2021','in2023110400006','3'),</v>
      </c>
      <c r="BU136" t="str">
        <f t="shared" si="140"/>
        <v>('i2023110600134','2021','in2023110400007','3'),</v>
      </c>
      <c r="BV136" t="str">
        <f t="shared" si="141"/>
        <v>('i2023110600134','2021','in2023110400008','3'),</v>
      </c>
      <c r="BW136" t="str">
        <f t="shared" si="142"/>
        <v>('i2023110600134','2021','in2023110400009','3'),</v>
      </c>
      <c r="BX136" t="str">
        <f t="shared" si="143"/>
        <v>('i2023110600134','2021','in2023110400010','3'),</v>
      </c>
      <c r="BY136" t="str">
        <f t="shared" si="144"/>
        <v>('i2023110600134','2021','in2023110400011','1'),</v>
      </c>
      <c r="BZ136" t="str">
        <f t="shared" si="145"/>
        <v>('i2023110600134','2021','in2023110400012','2'),</v>
      </c>
      <c r="CA136" t="str">
        <f t="shared" si="146"/>
        <v>('i2023110600134','2021','in2023110400013','1'),</v>
      </c>
      <c r="CB136" t="str">
        <f t="shared" si="147"/>
        <v>('i2023110600134','2021','in2023110400014','2'),</v>
      </c>
      <c r="CC136" t="str">
        <f t="shared" si="148"/>
        <v>('i2023110600134','2021','in2023110400015','3'),</v>
      </c>
      <c r="CD136" t="str">
        <f t="shared" si="149"/>
        <v>('i2023110600134','2021','in2023110400016','3'),</v>
      </c>
      <c r="CE136" t="str">
        <f t="shared" si="150"/>
        <v>('i2023110600134','2021','in2023110400017','3'),</v>
      </c>
      <c r="CF136" t="str">
        <f t="shared" si="151"/>
        <v>('i2023110600134','2021','in2023110400018','3'),</v>
      </c>
      <c r="CG136" t="str">
        <f t="shared" si="152"/>
        <v>('i2023110600134','2021','in2023110400019','2'),</v>
      </c>
      <c r="CH136" t="str">
        <f t="shared" si="153"/>
        <v>('i2023110600134','2021','in2023110400020','3'),</v>
      </c>
      <c r="CI136" t="str">
        <f t="shared" si="154"/>
        <v>('i2023110600134','2021','in2023110400021','1'),</v>
      </c>
      <c r="CJ136" t="str">
        <f t="shared" si="155"/>
        <v>('i2023110600134','2021','in2023110400022','1'),</v>
      </c>
      <c r="CK136" t="str">
        <f t="shared" si="156"/>
        <v>('i2023110600134','2021','in2023110400023','1'),</v>
      </c>
      <c r="CL136" t="str">
        <f t="shared" si="157"/>
        <v>('i2023110600134','2021','in2023110400024','3'),</v>
      </c>
      <c r="CM136" t="str">
        <f t="shared" si="158"/>
        <v>('i2023110600134','2021','in2023110400025','1'),</v>
      </c>
      <c r="CN136" t="str">
        <f t="shared" si="159"/>
        <v>('i2023110600134','2021','in2023110400026','3'),</v>
      </c>
      <c r="CO136" t="str">
        <f t="shared" si="160"/>
        <v>('i2023110600134','2021','in2023110400027','3'),</v>
      </c>
      <c r="CP136" t="str">
        <f t="shared" si="161"/>
        <v>('i2023110600134','2021','in2023110400028','3'),</v>
      </c>
      <c r="CQ136" t="str">
        <f t="shared" si="162"/>
        <v>('i2023110600134','2021','in2023110400029','1'),</v>
      </c>
      <c r="CR136" t="str">
        <f t="shared" si="163"/>
        <v>('i2023110600134','2021','in2023110400030','1'),</v>
      </c>
      <c r="CS136" t="str">
        <f t="shared" si="164"/>
        <v>('i2023110600134','2021','in2023110400031','2'),</v>
      </c>
      <c r="CT136" t="str">
        <f t="shared" si="165"/>
        <v>('i2023110600134','2021','in2023110400032','3'),</v>
      </c>
      <c r="CU136" t="str">
        <f t="shared" si="166"/>
        <v>('i2023110600134','2021','in2023110400033','3'),</v>
      </c>
      <c r="CV136" t="str">
        <f t="shared" si="167"/>
        <v>('i2023110600134','2021','in2023110400034','3'),</v>
      </c>
      <c r="CW136" t="str">
        <f t="shared" si="168"/>
        <v>('i2023110600134','2021','in2023110400035','3'),</v>
      </c>
      <c r="CX136" t="str">
        <f t="shared" si="169"/>
        <v>('i2023110600134','2021','in2023110400036','3'),</v>
      </c>
      <c r="CY136" t="str">
        <f t="shared" si="170"/>
        <v>('i2023110600134','2021','in2023110400037','3'),</v>
      </c>
      <c r="CZ136" t="str">
        <f t="shared" si="171"/>
        <v>('i2023110600134','2021','in2023110400038','3'),</v>
      </c>
      <c r="DA136" t="str">
        <f t="shared" si="172"/>
        <v>('i2023110600134','2021','in2023110400039','4'),</v>
      </c>
      <c r="DB136" t="str">
        <f t="shared" si="173"/>
        <v>('i2023110600134','2021','in2023110400040','3'),</v>
      </c>
      <c r="DC136" t="str">
        <f t="shared" si="174"/>
        <v>('i2023110600134','2021','in2023110400041','4'),</v>
      </c>
      <c r="DD136" t="str">
        <f t="shared" si="175"/>
        <v>('i2023110600134','2021','in2023110400042','3'),</v>
      </c>
      <c r="DE136" t="str">
        <f t="shared" si="176"/>
        <v>('i2023110600134','2021','in2023110400043','3'),</v>
      </c>
      <c r="DF136" t="str">
        <f t="shared" si="177"/>
        <v>('i2023110600134','2021','in2023110400044','3'),</v>
      </c>
      <c r="DG136" t="str">
        <f t="shared" si="178"/>
        <v>('i2023110600134','2021','in2023110400045','3'),</v>
      </c>
      <c r="DH136" t="str">
        <f t="shared" si="179"/>
        <v>('i2023110600134','2021','in2023110400046','3'),</v>
      </c>
      <c r="DI136" t="str">
        <f t="shared" si="180"/>
        <v>('i2023110600134','2021','in2023110400047','3');</v>
      </c>
    </row>
    <row r="137" spans="1:113" x14ac:dyDescent="0.25">
      <c r="A137" s="4" t="str">
        <f>INDEX('instansi pusat'!$B$2:$C$623,MATCH(C137,'instansi pusat'!$D$2:$D$623,0),2)</f>
        <v>i2023110600135</v>
      </c>
      <c r="B137" s="4">
        <v>5220</v>
      </c>
      <c r="C137" s="4" t="s">
        <v>533</v>
      </c>
      <c r="D137">
        <v>2021</v>
      </c>
      <c r="E137" s="4">
        <v>1</v>
      </c>
      <c r="F137" s="4">
        <v>1</v>
      </c>
      <c r="G137" s="4">
        <v>2</v>
      </c>
      <c r="H137" s="4">
        <v>2</v>
      </c>
      <c r="I137" s="4">
        <v>2</v>
      </c>
      <c r="J137" s="4">
        <v>2</v>
      </c>
      <c r="K137" s="4">
        <v>2</v>
      </c>
      <c r="L137" s="4">
        <v>1</v>
      </c>
      <c r="M137" s="4">
        <v>1</v>
      </c>
      <c r="N137" s="4">
        <v>2</v>
      </c>
      <c r="O137" s="4">
        <v>1</v>
      </c>
      <c r="P137" s="4">
        <v>2</v>
      </c>
      <c r="Q137" s="4">
        <v>1</v>
      </c>
      <c r="R137" s="4">
        <v>1</v>
      </c>
      <c r="S137" s="4">
        <v>1</v>
      </c>
      <c r="T137" s="4">
        <v>2</v>
      </c>
      <c r="U137" s="4">
        <v>1</v>
      </c>
      <c r="V137" s="4">
        <v>1</v>
      </c>
      <c r="W137" s="4">
        <v>2</v>
      </c>
      <c r="X137" s="4">
        <v>2</v>
      </c>
      <c r="Y137" s="4">
        <v>1</v>
      </c>
      <c r="Z137" s="4">
        <v>1</v>
      </c>
      <c r="AA137" s="4">
        <v>1</v>
      </c>
      <c r="AB137" s="4">
        <v>1</v>
      </c>
      <c r="AC137" s="4">
        <v>2</v>
      </c>
      <c r="AD137" s="4">
        <v>1</v>
      </c>
      <c r="AE137" s="4">
        <v>1</v>
      </c>
      <c r="AF137" s="4">
        <v>1</v>
      </c>
      <c r="AG137" s="4">
        <v>1</v>
      </c>
      <c r="AH137" s="4">
        <v>1</v>
      </c>
      <c r="AI137" s="4">
        <v>1</v>
      </c>
      <c r="AJ137" s="4">
        <v>2</v>
      </c>
      <c r="AK137" s="4">
        <v>1</v>
      </c>
      <c r="AL137" s="4">
        <v>2</v>
      </c>
      <c r="AM137" s="4">
        <v>2</v>
      </c>
      <c r="AN137" s="4">
        <v>1</v>
      </c>
      <c r="AO137" s="4">
        <v>1</v>
      </c>
      <c r="AP137" s="4">
        <v>1</v>
      </c>
      <c r="AQ137" s="4">
        <v>1</v>
      </c>
      <c r="AR137" s="4">
        <v>1</v>
      </c>
      <c r="AS137" s="4">
        <v>2</v>
      </c>
      <c r="AT137" s="4">
        <v>1</v>
      </c>
      <c r="AU137" s="4">
        <v>1</v>
      </c>
      <c r="AV137" s="4">
        <v>2</v>
      </c>
      <c r="AW137" s="4">
        <v>1</v>
      </c>
      <c r="AX137" s="4">
        <v>2</v>
      </c>
      <c r="AY137" s="4">
        <v>2</v>
      </c>
      <c r="AZ137" s="3">
        <f t="shared" si="121"/>
        <v>1.6</v>
      </c>
      <c r="BA137" s="3">
        <f t="shared" si="122"/>
        <v>1.25</v>
      </c>
      <c r="BB137" s="3">
        <f t="shared" si="123"/>
        <v>1.25</v>
      </c>
      <c r="BC137" s="3">
        <f t="shared" si="124"/>
        <v>2</v>
      </c>
      <c r="BD137" s="3">
        <f t="shared" si="125"/>
        <v>1.125</v>
      </c>
      <c r="BE137" s="3">
        <f t="shared" si="126"/>
        <v>1</v>
      </c>
      <c r="BF137" s="3">
        <f t="shared" si="127"/>
        <v>1.4000000000000001</v>
      </c>
      <c r="BG137" s="3">
        <f t="shared" si="128"/>
        <v>1.5</v>
      </c>
      <c r="BH137" s="3">
        <f t="shared" si="129"/>
        <v>1.6</v>
      </c>
      <c r="BI137" s="3">
        <f t="shared" si="130"/>
        <v>1.4</v>
      </c>
      <c r="BJ137" s="3">
        <f t="shared" si="131"/>
        <v>1.0909090909090908</v>
      </c>
      <c r="BK137" s="3">
        <f t="shared" si="132"/>
        <v>1.4395604395604396</v>
      </c>
      <c r="BL137" s="3">
        <f t="shared" si="133"/>
        <v>1.393</v>
      </c>
      <c r="BN137" t="s">
        <v>641</v>
      </c>
      <c r="BO137" t="str">
        <f t="shared" si="134"/>
        <v>('i2023110600135','2021','in2023110400001','1'),</v>
      </c>
      <c r="BP137" t="str">
        <f t="shared" si="135"/>
        <v>('i2023110600135','2021','in2023110400002','1'),</v>
      </c>
      <c r="BQ137" t="str">
        <f t="shared" si="136"/>
        <v>('i2023110600135','2021','in2023110400003','2'),</v>
      </c>
      <c r="BR137" t="str">
        <f t="shared" si="137"/>
        <v>('i2023110600135','2021','in2023110400004','2'),</v>
      </c>
      <c r="BS137" t="str">
        <f t="shared" si="138"/>
        <v>('i2023110600135','2021','in2023110400005','2'),</v>
      </c>
      <c r="BT137" t="str">
        <f t="shared" si="139"/>
        <v>('i2023110600135','2021','in2023110400006','2'),</v>
      </c>
      <c r="BU137" t="str">
        <f t="shared" si="140"/>
        <v>('i2023110600135','2021','in2023110400007','2'),</v>
      </c>
      <c r="BV137" t="str">
        <f t="shared" si="141"/>
        <v>('i2023110600135','2021','in2023110400008','1'),</v>
      </c>
      <c r="BW137" t="str">
        <f t="shared" si="142"/>
        <v>('i2023110600135','2021','in2023110400009','1'),</v>
      </c>
      <c r="BX137" t="str">
        <f t="shared" si="143"/>
        <v>('i2023110600135','2021','in2023110400010','2'),</v>
      </c>
      <c r="BY137" t="str">
        <f t="shared" si="144"/>
        <v>('i2023110600135','2021','in2023110400011','1'),</v>
      </c>
      <c r="BZ137" t="str">
        <f t="shared" si="145"/>
        <v>('i2023110600135','2021','in2023110400012','2'),</v>
      </c>
      <c r="CA137" t="str">
        <f t="shared" si="146"/>
        <v>('i2023110600135','2021','in2023110400013','1'),</v>
      </c>
      <c r="CB137" t="str">
        <f t="shared" si="147"/>
        <v>('i2023110600135','2021','in2023110400014','1'),</v>
      </c>
      <c r="CC137" t="str">
        <f t="shared" si="148"/>
        <v>('i2023110600135','2021','in2023110400015','1'),</v>
      </c>
      <c r="CD137" t="str">
        <f t="shared" si="149"/>
        <v>('i2023110600135','2021','in2023110400016','2'),</v>
      </c>
      <c r="CE137" t="str">
        <f t="shared" si="150"/>
        <v>('i2023110600135','2021','in2023110400017','1'),</v>
      </c>
      <c r="CF137" t="str">
        <f t="shared" si="151"/>
        <v>('i2023110600135','2021','in2023110400018','1'),</v>
      </c>
      <c r="CG137" t="str">
        <f t="shared" si="152"/>
        <v>('i2023110600135','2021','in2023110400019','2'),</v>
      </c>
      <c r="CH137" t="str">
        <f t="shared" si="153"/>
        <v>('i2023110600135','2021','in2023110400020','2'),</v>
      </c>
      <c r="CI137" t="str">
        <f t="shared" si="154"/>
        <v>('i2023110600135','2021','in2023110400021','1'),</v>
      </c>
      <c r="CJ137" t="str">
        <f t="shared" si="155"/>
        <v>('i2023110600135','2021','in2023110400022','1'),</v>
      </c>
      <c r="CK137" t="str">
        <f t="shared" si="156"/>
        <v>('i2023110600135','2021','in2023110400023','1'),</v>
      </c>
      <c r="CL137" t="str">
        <f t="shared" si="157"/>
        <v>('i2023110600135','2021','in2023110400024','1'),</v>
      </c>
      <c r="CM137" t="str">
        <f t="shared" si="158"/>
        <v>('i2023110600135','2021','in2023110400025','2'),</v>
      </c>
      <c r="CN137" t="str">
        <f t="shared" si="159"/>
        <v>('i2023110600135','2021','in2023110400026','1'),</v>
      </c>
      <c r="CO137" t="str">
        <f t="shared" si="160"/>
        <v>('i2023110600135','2021','in2023110400027','1'),</v>
      </c>
      <c r="CP137" t="str">
        <f t="shared" si="161"/>
        <v>('i2023110600135','2021','in2023110400028','1'),</v>
      </c>
      <c r="CQ137" t="str">
        <f t="shared" si="162"/>
        <v>('i2023110600135','2021','in2023110400029','1'),</v>
      </c>
      <c r="CR137" t="str">
        <f t="shared" si="163"/>
        <v>('i2023110600135','2021','in2023110400030','1'),</v>
      </c>
      <c r="CS137" t="str">
        <f t="shared" si="164"/>
        <v>('i2023110600135','2021','in2023110400031','1'),</v>
      </c>
      <c r="CT137" t="str">
        <f t="shared" si="165"/>
        <v>('i2023110600135','2021','in2023110400032','2'),</v>
      </c>
      <c r="CU137" t="str">
        <f t="shared" si="166"/>
        <v>('i2023110600135','2021','in2023110400033','1'),</v>
      </c>
      <c r="CV137" t="str">
        <f t="shared" si="167"/>
        <v>('i2023110600135','2021','in2023110400034','2'),</v>
      </c>
      <c r="CW137" t="str">
        <f t="shared" si="168"/>
        <v>('i2023110600135','2021','in2023110400035','2'),</v>
      </c>
      <c r="CX137" t="str">
        <f t="shared" si="169"/>
        <v>('i2023110600135','2021','in2023110400036','1'),</v>
      </c>
      <c r="CY137" t="str">
        <f t="shared" si="170"/>
        <v>('i2023110600135','2021','in2023110400037','1'),</v>
      </c>
      <c r="CZ137" t="str">
        <f t="shared" si="171"/>
        <v>('i2023110600135','2021','in2023110400038','1'),</v>
      </c>
      <c r="DA137" t="str">
        <f t="shared" si="172"/>
        <v>('i2023110600135','2021','in2023110400039','1'),</v>
      </c>
      <c r="DB137" t="str">
        <f t="shared" si="173"/>
        <v>('i2023110600135','2021','in2023110400040','1'),</v>
      </c>
      <c r="DC137" t="str">
        <f t="shared" si="174"/>
        <v>('i2023110600135','2021','in2023110400041','2'),</v>
      </c>
      <c r="DD137" t="str">
        <f t="shared" si="175"/>
        <v>('i2023110600135','2021','in2023110400042','1'),</v>
      </c>
      <c r="DE137" t="str">
        <f t="shared" si="176"/>
        <v>('i2023110600135','2021','in2023110400043','1'),</v>
      </c>
      <c r="DF137" t="str">
        <f t="shared" si="177"/>
        <v>('i2023110600135','2021','in2023110400044','2'),</v>
      </c>
      <c r="DG137" t="str">
        <f t="shared" si="178"/>
        <v>('i2023110600135','2021','in2023110400045','1'),</v>
      </c>
      <c r="DH137" t="str">
        <f t="shared" si="179"/>
        <v>('i2023110600135','2021','in2023110400046','2'),</v>
      </c>
      <c r="DI137" t="str">
        <f t="shared" si="180"/>
        <v>('i2023110600135','2021','in2023110400047','2');</v>
      </c>
    </row>
    <row r="138" spans="1:113" x14ac:dyDescent="0.25">
      <c r="A138" s="4" t="str">
        <f>INDEX('instansi pusat'!$B$2:$C$623,MATCH(C138,'instansi pusat'!$D$2:$D$623,0),2)</f>
        <v>i2023110600136</v>
      </c>
      <c r="B138" s="4">
        <v>5221</v>
      </c>
      <c r="C138" s="4" t="s">
        <v>534</v>
      </c>
      <c r="D138">
        <v>2021</v>
      </c>
      <c r="E138" s="4">
        <v>1</v>
      </c>
      <c r="F138" s="4">
        <v>1</v>
      </c>
      <c r="G138" s="4">
        <v>1</v>
      </c>
      <c r="H138" s="4">
        <v>1</v>
      </c>
      <c r="I138" s="4">
        <v>1</v>
      </c>
      <c r="J138" s="4">
        <v>1</v>
      </c>
      <c r="K138" s="4">
        <v>1</v>
      </c>
      <c r="L138" s="4">
        <v>1</v>
      </c>
      <c r="M138" s="4">
        <v>1</v>
      </c>
      <c r="N138" s="4">
        <v>2</v>
      </c>
      <c r="O138" s="4">
        <v>2</v>
      </c>
      <c r="P138" s="4">
        <v>2</v>
      </c>
      <c r="Q138" s="4">
        <v>1</v>
      </c>
      <c r="R138" s="4">
        <v>1</v>
      </c>
      <c r="S138" s="4">
        <v>2</v>
      </c>
      <c r="T138" s="4">
        <v>2</v>
      </c>
      <c r="U138" s="4">
        <v>1</v>
      </c>
      <c r="V138" s="4">
        <v>1</v>
      </c>
      <c r="W138" s="4">
        <v>2</v>
      </c>
      <c r="X138" s="4">
        <v>1</v>
      </c>
      <c r="Y138" s="4">
        <v>1</v>
      </c>
      <c r="Z138" s="4">
        <v>1</v>
      </c>
      <c r="AA138" s="4">
        <v>1</v>
      </c>
      <c r="AB138" s="4">
        <v>1</v>
      </c>
      <c r="AC138" s="4">
        <v>1</v>
      </c>
      <c r="AD138" s="4">
        <v>1</v>
      </c>
      <c r="AE138" s="4">
        <v>1</v>
      </c>
      <c r="AF138" s="4">
        <v>1</v>
      </c>
      <c r="AG138" s="4">
        <v>1</v>
      </c>
      <c r="AH138" s="4">
        <v>1</v>
      </c>
      <c r="AI138" s="4">
        <v>1</v>
      </c>
      <c r="AJ138" s="4">
        <v>3</v>
      </c>
      <c r="AK138" s="4">
        <v>3</v>
      </c>
      <c r="AL138" s="4">
        <v>3</v>
      </c>
      <c r="AM138" s="4">
        <v>3</v>
      </c>
      <c r="AN138" s="4">
        <v>3</v>
      </c>
      <c r="AO138" s="4">
        <v>3</v>
      </c>
      <c r="AP138" s="4">
        <v>3</v>
      </c>
      <c r="AQ138" s="4">
        <v>1</v>
      </c>
      <c r="AR138" s="4">
        <v>3</v>
      </c>
      <c r="AS138" s="4">
        <v>3</v>
      </c>
      <c r="AT138" s="4">
        <v>3</v>
      </c>
      <c r="AU138" s="4">
        <v>2</v>
      </c>
      <c r="AV138" s="4">
        <v>3</v>
      </c>
      <c r="AW138" s="4">
        <v>3</v>
      </c>
      <c r="AX138" s="4">
        <v>3</v>
      </c>
      <c r="AY138" s="4">
        <v>3</v>
      </c>
      <c r="AZ138" s="3">
        <f t="shared" si="121"/>
        <v>1.1000000000000001</v>
      </c>
      <c r="BA138" s="3">
        <f t="shared" si="122"/>
        <v>1.5</v>
      </c>
      <c r="BB138" s="3">
        <f t="shared" si="123"/>
        <v>1.5</v>
      </c>
      <c r="BC138" s="3">
        <f t="shared" si="124"/>
        <v>1.5</v>
      </c>
      <c r="BD138" s="3">
        <f t="shared" si="125"/>
        <v>1</v>
      </c>
      <c r="BE138" s="3">
        <f t="shared" si="126"/>
        <v>1</v>
      </c>
      <c r="BF138" s="3">
        <f t="shared" si="127"/>
        <v>2.8000000000000003</v>
      </c>
      <c r="BG138" s="3">
        <f t="shared" si="128"/>
        <v>2.833333333333333</v>
      </c>
      <c r="BH138" s="3">
        <f t="shared" si="129"/>
        <v>1.1000000000000001</v>
      </c>
      <c r="BI138" s="3">
        <f t="shared" si="130"/>
        <v>1.5000000000000002</v>
      </c>
      <c r="BJ138" s="3">
        <f t="shared" si="131"/>
        <v>1</v>
      </c>
      <c r="BK138" s="3">
        <f t="shared" si="132"/>
        <v>2.813186813186813</v>
      </c>
      <c r="BL138" s="3">
        <f t="shared" si="133"/>
        <v>1.9630000000000001</v>
      </c>
      <c r="BN138" t="s">
        <v>641</v>
      </c>
      <c r="BO138" t="str">
        <f t="shared" si="134"/>
        <v>('i2023110600136','2021','in2023110400001','1'),</v>
      </c>
      <c r="BP138" t="str">
        <f t="shared" si="135"/>
        <v>('i2023110600136','2021','in2023110400002','1'),</v>
      </c>
      <c r="BQ138" t="str">
        <f t="shared" si="136"/>
        <v>('i2023110600136','2021','in2023110400003','1'),</v>
      </c>
      <c r="BR138" t="str">
        <f t="shared" si="137"/>
        <v>('i2023110600136','2021','in2023110400004','1'),</v>
      </c>
      <c r="BS138" t="str">
        <f t="shared" si="138"/>
        <v>('i2023110600136','2021','in2023110400005','1'),</v>
      </c>
      <c r="BT138" t="str">
        <f t="shared" si="139"/>
        <v>('i2023110600136','2021','in2023110400006','1'),</v>
      </c>
      <c r="BU138" t="str">
        <f t="shared" si="140"/>
        <v>('i2023110600136','2021','in2023110400007','1'),</v>
      </c>
      <c r="BV138" t="str">
        <f t="shared" si="141"/>
        <v>('i2023110600136','2021','in2023110400008','1'),</v>
      </c>
      <c r="BW138" t="str">
        <f t="shared" si="142"/>
        <v>('i2023110600136','2021','in2023110400009','1'),</v>
      </c>
      <c r="BX138" t="str">
        <f t="shared" si="143"/>
        <v>('i2023110600136','2021','in2023110400010','2'),</v>
      </c>
      <c r="BY138" t="str">
        <f t="shared" si="144"/>
        <v>('i2023110600136','2021','in2023110400011','2'),</v>
      </c>
      <c r="BZ138" t="str">
        <f t="shared" si="145"/>
        <v>('i2023110600136','2021','in2023110400012','2'),</v>
      </c>
      <c r="CA138" t="str">
        <f t="shared" si="146"/>
        <v>('i2023110600136','2021','in2023110400013','1'),</v>
      </c>
      <c r="CB138" t="str">
        <f t="shared" si="147"/>
        <v>('i2023110600136','2021','in2023110400014','1'),</v>
      </c>
      <c r="CC138" t="str">
        <f t="shared" si="148"/>
        <v>('i2023110600136','2021','in2023110400015','2'),</v>
      </c>
      <c r="CD138" t="str">
        <f t="shared" si="149"/>
        <v>('i2023110600136','2021','in2023110400016','2'),</v>
      </c>
      <c r="CE138" t="str">
        <f t="shared" si="150"/>
        <v>('i2023110600136','2021','in2023110400017','1'),</v>
      </c>
      <c r="CF138" t="str">
        <f t="shared" si="151"/>
        <v>('i2023110600136','2021','in2023110400018','1'),</v>
      </c>
      <c r="CG138" t="str">
        <f t="shared" si="152"/>
        <v>('i2023110600136','2021','in2023110400019','2'),</v>
      </c>
      <c r="CH138" t="str">
        <f t="shared" si="153"/>
        <v>('i2023110600136','2021','in2023110400020','1'),</v>
      </c>
      <c r="CI138" t="str">
        <f t="shared" si="154"/>
        <v>('i2023110600136','2021','in2023110400021','1'),</v>
      </c>
      <c r="CJ138" t="str">
        <f t="shared" si="155"/>
        <v>('i2023110600136','2021','in2023110400022','1'),</v>
      </c>
      <c r="CK138" t="str">
        <f t="shared" si="156"/>
        <v>('i2023110600136','2021','in2023110400023','1'),</v>
      </c>
      <c r="CL138" t="str">
        <f t="shared" si="157"/>
        <v>('i2023110600136','2021','in2023110400024','1'),</v>
      </c>
      <c r="CM138" t="str">
        <f t="shared" si="158"/>
        <v>('i2023110600136','2021','in2023110400025','1'),</v>
      </c>
      <c r="CN138" t="str">
        <f t="shared" si="159"/>
        <v>('i2023110600136','2021','in2023110400026','1'),</v>
      </c>
      <c r="CO138" t="str">
        <f t="shared" si="160"/>
        <v>('i2023110600136','2021','in2023110400027','1'),</v>
      </c>
      <c r="CP138" t="str">
        <f t="shared" si="161"/>
        <v>('i2023110600136','2021','in2023110400028','1'),</v>
      </c>
      <c r="CQ138" t="str">
        <f t="shared" si="162"/>
        <v>('i2023110600136','2021','in2023110400029','1'),</v>
      </c>
      <c r="CR138" t="str">
        <f t="shared" si="163"/>
        <v>('i2023110600136','2021','in2023110400030','1'),</v>
      </c>
      <c r="CS138" t="str">
        <f t="shared" si="164"/>
        <v>('i2023110600136','2021','in2023110400031','1'),</v>
      </c>
      <c r="CT138" t="str">
        <f t="shared" si="165"/>
        <v>('i2023110600136','2021','in2023110400032','3'),</v>
      </c>
      <c r="CU138" t="str">
        <f t="shared" si="166"/>
        <v>('i2023110600136','2021','in2023110400033','3'),</v>
      </c>
      <c r="CV138" t="str">
        <f t="shared" si="167"/>
        <v>('i2023110600136','2021','in2023110400034','3'),</v>
      </c>
      <c r="CW138" t="str">
        <f t="shared" si="168"/>
        <v>('i2023110600136','2021','in2023110400035','3'),</v>
      </c>
      <c r="CX138" t="str">
        <f t="shared" si="169"/>
        <v>('i2023110600136','2021','in2023110400036','3'),</v>
      </c>
      <c r="CY138" t="str">
        <f t="shared" si="170"/>
        <v>('i2023110600136','2021','in2023110400037','3'),</v>
      </c>
      <c r="CZ138" t="str">
        <f t="shared" si="171"/>
        <v>('i2023110600136','2021','in2023110400038','3'),</v>
      </c>
      <c r="DA138" t="str">
        <f t="shared" si="172"/>
        <v>('i2023110600136','2021','in2023110400039','1'),</v>
      </c>
      <c r="DB138" t="str">
        <f t="shared" si="173"/>
        <v>('i2023110600136','2021','in2023110400040','3'),</v>
      </c>
      <c r="DC138" t="str">
        <f t="shared" si="174"/>
        <v>('i2023110600136','2021','in2023110400041','3'),</v>
      </c>
      <c r="DD138" t="str">
        <f t="shared" si="175"/>
        <v>('i2023110600136','2021','in2023110400042','3'),</v>
      </c>
      <c r="DE138" t="str">
        <f t="shared" si="176"/>
        <v>('i2023110600136','2021','in2023110400043','2'),</v>
      </c>
      <c r="DF138" t="str">
        <f t="shared" si="177"/>
        <v>('i2023110600136','2021','in2023110400044','3'),</v>
      </c>
      <c r="DG138" t="str">
        <f t="shared" si="178"/>
        <v>('i2023110600136','2021','in2023110400045','3'),</v>
      </c>
      <c r="DH138" t="str">
        <f t="shared" si="179"/>
        <v>('i2023110600136','2021','in2023110400046','3'),</v>
      </c>
      <c r="DI138" t="str">
        <f t="shared" si="180"/>
        <v>('i2023110600136','2021','in2023110400047','3');</v>
      </c>
    </row>
    <row r="139" spans="1:113" x14ac:dyDescent="0.25">
      <c r="A139" s="4" t="str">
        <f>INDEX('instansi pusat'!$B$2:$C$623,MATCH(C139,'instansi pusat'!$D$2:$D$623,0),2)</f>
        <v>i2023110600137</v>
      </c>
      <c r="B139" s="4">
        <v>5222</v>
      </c>
      <c r="C139" s="4" t="s">
        <v>705</v>
      </c>
      <c r="D139">
        <v>2021</v>
      </c>
      <c r="E139" s="4">
        <v>2</v>
      </c>
      <c r="F139" s="4">
        <v>2</v>
      </c>
      <c r="G139" s="4">
        <v>1</v>
      </c>
      <c r="H139" s="4">
        <v>1</v>
      </c>
      <c r="I139" s="4">
        <v>2</v>
      </c>
      <c r="J139" s="4">
        <v>1</v>
      </c>
      <c r="K139" s="4">
        <v>1</v>
      </c>
      <c r="L139" s="4">
        <v>1</v>
      </c>
      <c r="M139" s="4">
        <v>2</v>
      </c>
      <c r="N139" s="4">
        <v>1</v>
      </c>
      <c r="O139" s="4">
        <v>2</v>
      </c>
      <c r="P139" s="4">
        <v>2</v>
      </c>
      <c r="Q139" s="4">
        <v>1</v>
      </c>
      <c r="R139" s="4">
        <v>2</v>
      </c>
      <c r="S139" s="4">
        <v>3</v>
      </c>
      <c r="T139" s="4">
        <v>1</v>
      </c>
      <c r="U139" s="4">
        <v>2</v>
      </c>
      <c r="V139" s="4">
        <v>2</v>
      </c>
      <c r="W139" s="4">
        <v>1</v>
      </c>
      <c r="X139" s="4">
        <v>2</v>
      </c>
      <c r="Y139" s="4">
        <v>2</v>
      </c>
      <c r="Z139" s="4">
        <v>1</v>
      </c>
      <c r="AA139" s="4">
        <v>1</v>
      </c>
      <c r="AB139" s="4">
        <v>1</v>
      </c>
      <c r="AC139" s="4">
        <v>1</v>
      </c>
      <c r="AD139" s="4">
        <v>1</v>
      </c>
      <c r="AE139" s="4">
        <v>1</v>
      </c>
      <c r="AF139" s="4">
        <v>1</v>
      </c>
      <c r="AG139" s="4">
        <v>1</v>
      </c>
      <c r="AH139" s="4">
        <v>1</v>
      </c>
      <c r="AI139" s="4">
        <v>1</v>
      </c>
      <c r="AJ139" s="4">
        <v>3</v>
      </c>
      <c r="AK139" s="4">
        <v>2</v>
      </c>
      <c r="AL139" s="4">
        <v>2</v>
      </c>
      <c r="AM139" s="4">
        <v>3</v>
      </c>
      <c r="AN139" s="4">
        <v>3</v>
      </c>
      <c r="AO139" s="4">
        <v>3</v>
      </c>
      <c r="AP139" s="4">
        <v>2</v>
      </c>
      <c r="AQ139" s="4">
        <v>2</v>
      </c>
      <c r="AR139" s="4">
        <v>1</v>
      </c>
      <c r="AS139" s="4">
        <v>3</v>
      </c>
      <c r="AT139" s="4">
        <v>3</v>
      </c>
      <c r="AU139" s="4">
        <v>2</v>
      </c>
      <c r="AV139" s="4">
        <v>2</v>
      </c>
      <c r="AW139" s="4">
        <v>2</v>
      </c>
      <c r="AX139" s="4">
        <v>2</v>
      </c>
      <c r="AY139" s="4">
        <v>2</v>
      </c>
      <c r="AZ139" s="3">
        <f t="shared" si="121"/>
        <v>1.4000000000000001</v>
      </c>
      <c r="BA139" s="3">
        <f t="shared" si="122"/>
        <v>1.75</v>
      </c>
      <c r="BB139" s="3">
        <f t="shared" si="123"/>
        <v>2</v>
      </c>
      <c r="BC139" s="3">
        <f t="shared" si="124"/>
        <v>1.5</v>
      </c>
      <c r="BD139" s="3">
        <f t="shared" si="125"/>
        <v>1.125</v>
      </c>
      <c r="BE139" s="3">
        <f t="shared" si="126"/>
        <v>1</v>
      </c>
      <c r="BF139" s="3">
        <f t="shared" si="127"/>
        <v>2.4000000000000004</v>
      </c>
      <c r="BG139" s="3">
        <f t="shared" si="128"/>
        <v>2.1666666666666665</v>
      </c>
      <c r="BH139" s="3">
        <f t="shared" si="129"/>
        <v>1.4000000000000001</v>
      </c>
      <c r="BI139" s="3">
        <f t="shared" si="130"/>
        <v>1.8</v>
      </c>
      <c r="BJ139" s="3">
        <f t="shared" si="131"/>
        <v>1.0909090909090908</v>
      </c>
      <c r="BK139" s="3">
        <f t="shared" si="132"/>
        <v>2.3076923076923079</v>
      </c>
      <c r="BL139" s="3">
        <f t="shared" si="133"/>
        <v>1.8620000000000001</v>
      </c>
      <c r="BN139" t="s">
        <v>641</v>
      </c>
      <c r="BO139" t="str">
        <f t="shared" si="134"/>
        <v>('i2023110600137','2021','in2023110400001','2'),</v>
      </c>
      <c r="BP139" t="str">
        <f t="shared" si="135"/>
        <v>('i2023110600137','2021','in2023110400002','2'),</v>
      </c>
      <c r="BQ139" t="str">
        <f t="shared" si="136"/>
        <v>('i2023110600137','2021','in2023110400003','1'),</v>
      </c>
      <c r="BR139" t="str">
        <f t="shared" si="137"/>
        <v>('i2023110600137','2021','in2023110400004','1'),</v>
      </c>
      <c r="BS139" t="str">
        <f t="shared" si="138"/>
        <v>('i2023110600137','2021','in2023110400005','2'),</v>
      </c>
      <c r="BT139" t="str">
        <f t="shared" si="139"/>
        <v>('i2023110600137','2021','in2023110400006','1'),</v>
      </c>
      <c r="BU139" t="str">
        <f t="shared" si="140"/>
        <v>('i2023110600137','2021','in2023110400007','1'),</v>
      </c>
      <c r="BV139" t="str">
        <f t="shared" si="141"/>
        <v>('i2023110600137','2021','in2023110400008','1'),</v>
      </c>
      <c r="BW139" t="str">
        <f t="shared" si="142"/>
        <v>('i2023110600137','2021','in2023110400009','2'),</v>
      </c>
      <c r="BX139" t="str">
        <f t="shared" si="143"/>
        <v>('i2023110600137','2021','in2023110400010','1'),</v>
      </c>
      <c r="BY139" t="str">
        <f t="shared" si="144"/>
        <v>('i2023110600137','2021','in2023110400011','2'),</v>
      </c>
      <c r="BZ139" t="str">
        <f t="shared" si="145"/>
        <v>('i2023110600137','2021','in2023110400012','2'),</v>
      </c>
      <c r="CA139" t="str">
        <f t="shared" si="146"/>
        <v>('i2023110600137','2021','in2023110400013','1'),</v>
      </c>
      <c r="CB139" t="str">
        <f t="shared" si="147"/>
        <v>('i2023110600137','2021','in2023110400014','2'),</v>
      </c>
      <c r="CC139" t="str">
        <f t="shared" si="148"/>
        <v>('i2023110600137','2021','in2023110400015','3'),</v>
      </c>
      <c r="CD139" t="str">
        <f t="shared" si="149"/>
        <v>('i2023110600137','2021','in2023110400016','1'),</v>
      </c>
      <c r="CE139" t="str">
        <f t="shared" si="150"/>
        <v>('i2023110600137','2021','in2023110400017','2'),</v>
      </c>
      <c r="CF139" t="str">
        <f t="shared" si="151"/>
        <v>('i2023110600137','2021','in2023110400018','2'),</v>
      </c>
      <c r="CG139" t="str">
        <f t="shared" si="152"/>
        <v>('i2023110600137','2021','in2023110400019','1'),</v>
      </c>
      <c r="CH139" t="str">
        <f t="shared" si="153"/>
        <v>('i2023110600137','2021','in2023110400020','2'),</v>
      </c>
      <c r="CI139" t="str">
        <f t="shared" si="154"/>
        <v>('i2023110600137','2021','in2023110400021','2'),</v>
      </c>
      <c r="CJ139" t="str">
        <f t="shared" si="155"/>
        <v>('i2023110600137','2021','in2023110400022','1'),</v>
      </c>
      <c r="CK139" t="str">
        <f t="shared" si="156"/>
        <v>('i2023110600137','2021','in2023110400023','1'),</v>
      </c>
      <c r="CL139" t="str">
        <f t="shared" si="157"/>
        <v>('i2023110600137','2021','in2023110400024','1'),</v>
      </c>
      <c r="CM139" t="str">
        <f t="shared" si="158"/>
        <v>('i2023110600137','2021','in2023110400025','1'),</v>
      </c>
      <c r="CN139" t="str">
        <f t="shared" si="159"/>
        <v>('i2023110600137','2021','in2023110400026','1'),</v>
      </c>
      <c r="CO139" t="str">
        <f t="shared" si="160"/>
        <v>('i2023110600137','2021','in2023110400027','1'),</v>
      </c>
      <c r="CP139" t="str">
        <f t="shared" si="161"/>
        <v>('i2023110600137','2021','in2023110400028','1'),</v>
      </c>
      <c r="CQ139" t="str">
        <f t="shared" si="162"/>
        <v>('i2023110600137','2021','in2023110400029','1'),</v>
      </c>
      <c r="CR139" t="str">
        <f t="shared" si="163"/>
        <v>('i2023110600137','2021','in2023110400030','1'),</v>
      </c>
      <c r="CS139" t="str">
        <f t="shared" si="164"/>
        <v>('i2023110600137','2021','in2023110400031','1'),</v>
      </c>
      <c r="CT139" t="str">
        <f t="shared" si="165"/>
        <v>('i2023110600137','2021','in2023110400032','3'),</v>
      </c>
      <c r="CU139" t="str">
        <f t="shared" si="166"/>
        <v>('i2023110600137','2021','in2023110400033','2'),</v>
      </c>
      <c r="CV139" t="str">
        <f t="shared" si="167"/>
        <v>('i2023110600137','2021','in2023110400034','2'),</v>
      </c>
      <c r="CW139" t="str">
        <f t="shared" si="168"/>
        <v>('i2023110600137','2021','in2023110400035','3'),</v>
      </c>
      <c r="CX139" t="str">
        <f t="shared" si="169"/>
        <v>('i2023110600137','2021','in2023110400036','3'),</v>
      </c>
      <c r="CY139" t="str">
        <f t="shared" si="170"/>
        <v>('i2023110600137','2021','in2023110400037','3'),</v>
      </c>
      <c r="CZ139" t="str">
        <f t="shared" si="171"/>
        <v>('i2023110600137','2021','in2023110400038','2'),</v>
      </c>
      <c r="DA139" t="str">
        <f t="shared" si="172"/>
        <v>('i2023110600137','2021','in2023110400039','2'),</v>
      </c>
      <c r="DB139" t="str">
        <f t="shared" si="173"/>
        <v>('i2023110600137','2021','in2023110400040','1'),</v>
      </c>
      <c r="DC139" t="str">
        <f t="shared" si="174"/>
        <v>('i2023110600137','2021','in2023110400041','3'),</v>
      </c>
      <c r="DD139" t="str">
        <f t="shared" si="175"/>
        <v>('i2023110600137','2021','in2023110400042','3'),</v>
      </c>
      <c r="DE139" t="str">
        <f t="shared" si="176"/>
        <v>('i2023110600137','2021','in2023110400043','2'),</v>
      </c>
      <c r="DF139" t="str">
        <f t="shared" si="177"/>
        <v>('i2023110600137','2021','in2023110400044','2'),</v>
      </c>
      <c r="DG139" t="str">
        <f t="shared" si="178"/>
        <v>('i2023110600137','2021','in2023110400045','2'),</v>
      </c>
      <c r="DH139" t="str">
        <f t="shared" si="179"/>
        <v>('i2023110600137','2021','in2023110400046','2'),</v>
      </c>
      <c r="DI139" t="str">
        <f t="shared" si="180"/>
        <v>('i2023110600137','2021','in2023110400047','2');</v>
      </c>
    </row>
    <row r="140" spans="1:113" x14ac:dyDescent="0.25">
      <c r="A140" s="4" t="str">
        <f>INDEX('instansi pusat'!$B$2:$C$623,MATCH(C140,'instansi pusat'!$D$2:$D$623,0),2)</f>
        <v>i2023110600138</v>
      </c>
      <c r="B140" s="4">
        <v>5223</v>
      </c>
      <c r="C140" s="4" t="s">
        <v>706</v>
      </c>
      <c r="D140">
        <v>2021</v>
      </c>
      <c r="E140" s="4">
        <v>2</v>
      </c>
      <c r="F140" s="4">
        <v>2</v>
      </c>
      <c r="G140" s="4">
        <v>2</v>
      </c>
      <c r="H140" s="4">
        <v>3</v>
      </c>
      <c r="I140" s="4">
        <v>3</v>
      </c>
      <c r="J140" s="4">
        <v>3</v>
      </c>
      <c r="K140" s="4">
        <v>3</v>
      </c>
      <c r="L140" s="4">
        <v>2</v>
      </c>
      <c r="M140" s="4">
        <v>1</v>
      </c>
      <c r="N140" s="4">
        <v>3</v>
      </c>
      <c r="O140" s="4">
        <v>1</v>
      </c>
      <c r="P140" s="4">
        <v>2</v>
      </c>
      <c r="Q140" s="4">
        <v>2</v>
      </c>
      <c r="R140" s="4">
        <v>2</v>
      </c>
      <c r="S140" s="4">
        <v>2</v>
      </c>
      <c r="T140" s="4">
        <v>3</v>
      </c>
      <c r="U140" s="4">
        <v>5</v>
      </c>
      <c r="V140" s="4">
        <v>2</v>
      </c>
      <c r="W140" s="4">
        <v>2</v>
      </c>
      <c r="X140" s="4">
        <v>1</v>
      </c>
      <c r="Y140" s="4">
        <v>1</v>
      </c>
      <c r="Z140" s="4">
        <v>3</v>
      </c>
      <c r="AA140" s="4">
        <v>2</v>
      </c>
      <c r="AB140" s="4">
        <v>1</v>
      </c>
      <c r="AC140" s="4">
        <v>2</v>
      </c>
      <c r="AD140" s="4">
        <v>1</v>
      </c>
      <c r="AE140" s="4">
        <v>2</v>
      </c>
      <c r="AF140" s="4">
        <v>3</v>
      </c>
      <c r="AG140" s="4">
        <v>1</v>
      </c>
      <c r="AH140" s="4">
        <v>2</v>
      </c>
      <c r="AI140" s="4">
        <v>2</v>
      </c>
      <c r="AJ140" s="4">
        <v>4</v>
      </c>
      <c r="AK140" s="4">
        <v>3</v>
      </c>
      <c r="AL140" s="4">
        <v>3</v>
      </c>
      <c r="AM140" s="4">
        <v>3</v>
      </c>
      <c r="AN140" s="4">
        <v>3</v>
      </c>
      <c r="AO140" s="4">
        <v>2</v>
      </c>
      <c r="AP140" s="4">
        <v>3</v>
      </c>
      <c r="AQ140" s="4">
        <v>3</v>
      </c>
      <c r="AR140" s="4">
        <v>3</v>
      </c>
      <c r="AS140" s="4">
        <v>2</v>
      </c>
      <c r="AT140" s="4">
        <v>3</v>
      </c>
      <c r="AU140" s="4">
        <v>2</v>
      </c>
      <c r="AV140" s="4">
        <v>3</v>
      </c>
      <c r="AW140" s="4">
        <v>3</v>
      </c>
      <c r="AX140" s="4">
        <v>3</v>
      </c>
      <c r="AY140" s="4">
        <v>3</v>
      </c>
      <c r="AZ140" s="3">
        <f t="shared" si="121"/>
        <v>2.4000000000000004</v>
      </c>
      <c r="BA140" s="3">
        <f t="shared" si="122"/>
        <v>1.75</v>
      </c>
      <c r="BB140" s="3">
        <f t="shared" si="123"/>
        <v>3</v>
      </c>
      <c r="BC140" s="3">
        <f t="shared" si="124"/>
        <v>1.5</v>
      </c>
      <c r="BD140" s="3">
        <f t="shared" si="125"/>
        <v>1.875</v>
      </c>
      <c r="BE140" s="3">
        <f t="shared" si="126"/>
        <v>1.6666666666666665</v>
      </c>
      <c r="BF140" s="3">
        <f t="shared" si="127"/>
        <v>2.9000000000000004</v>
      </c>
      <c r="BG140" s="3">
        <f t="shared" si="128"/>
        <v>2.833333333333333</v>
      </c>
      <c r="BH140" s="3">
        <f t="shared" si="129"/>
        <v>2.4000000000000004</v>
      </c>
      <c r="BI140" s="3">
        <f t="shared" si="130"/>
        <v>2.2000000000000002</v>
      </c>
      <c r="BJ140" s="3">
        <f t="shared" si="131"/>
        <v>1.8181818181818183</v>
      </c>
      <c r="BK140" s="3">
        <f t="shared" si="132"/>
        <v>2.8736263736263736</v>
      </c>
      <c r="BL140" s="3">
        <f t="shared" si="133"/>
        <v>2.4695</v>
      </c>
      <c r="BN140" t="s">
        <v>641</v>
      </c>
      <c r="BO140" t="str">
        <f t="shared" si="134"/>
        <v>('i2023110600138','2021','in2023110400001','2'),</v>
      </c>
      <c r="BP140" t="str">
        <f t="shared" si="135"/>
        <v>('i2023110600138','2021','in2023110400002','2'),</v>
      </c>
      <c r="BQ140" t="str">
        <f t="shared" si="136"/>
        <v>('i2023110600138','2021','in2023110400003','2'),</v>
      </c>
      <c r="BR140" t="str">
        <f t="shared" si="137"/>
        <v>('i2023110600138','2021','in2023110400004','3'),</v>
      </c>
      <c r="BS140" t="str">
        <f t="shared" si="138"/>
        <v>('i2023110600138','2021','in2023110400005','3'),</v>
      </c>
      <c r="BT140" t="str">
        <f t="shared" si="139"/>
        <v>('i2023110600138','2021','in2023110400006','3'),</v>
      </c>
      <c r="BU140" t="str">
        <f t="shared" si="140"/>
        <v>('i2023110600138','2021','in2023110400007','3'),</v>
      </c>
      <c r="BV140" t="str">
        <f t="shared" si="141"/>
        <v>('i2023110600138','2021','in2023110400008','2'),</v>
      </c>
      <c r="BW140" t="str">
        <f t="shared" si="142"/>
        <v>('i2023110600138','2021','in2023110400009','1'),</v>
      </c>
      <c r="BX140" t="str">
        <f t="shared" si="143"/>
        <v>('i2023110600138','2021','in2023110400010','3'),</v>
      </c>
      <c r="BY140" t="str">
        <f t="shared" si="144"/>
        <v>('i2023110600138','2021','in2023110400011','1'),</v>
      </c>
      <c r="BZ140" t="str">
        <f t="shared" si="145"/>
        <v>('i2023110600138','2021','in2023110400012','2'),</v>
      </c>
      <c r="CA140" t="str">
        <f t="shared" si="146"/>
        <v>('i2023110600138','2021','in2023110400013','2'),</v>
      </c>
      <c r="CB140" t="str">
        <f t="shared" si="147"/>
        <v>('i2023110600138','2021','in2023110400014','2'),</v>
      </c>
      <c r="CC140" t="str">
        <f t="shared" si="148"/>
        <v>('i2023110600138','2021','in2023110400015','2'),</v>
      </c>
      <c r="CD140" t="str">
        <f t="shared" si="149"/>
        <v>('i2023110600138','2021','in2023110400016','3'),</v>
      </c>
      <c r="CE140" t="str">
        <f t="shared" si="150"/>
        <v>('i2023110600138','2021','in2023110400017','5'),</v>
      </c>
      <c r="CF140" t="str">
        <f t="shared" si="151"/>
        <v>('i2023110600138','2021','in2023110400018','2'),</v>
      </c>
      <c r="CG140" t="str">
        <f t="shared" si="152"/>
        <v>('i2023110600138','2021','in2023110400019','2'),</v>
      </c>
      <c r="CH140" t="str">
        <f t="shared" si="153"/>
        <v>('i2023110600138','2021','in2023110400020','1'),</v>
      </c>
      <c r="CI140" t="str">
        <f t="shared" si="154"/>
        <v>('i2023110600138','2021','in2023110400021','1'),</v>
      </c>
      <c r="CJ140" t="str">
        <f t="shared" si="155"/>
        <v>('i2023110600138','2021','in2023110400022','3'),</v>
      </c>
      <c r="CK140" t="str">
        <f t="shared" si="156"/>
        <v>('i2023110600138','2021','in2023110400023','2'),</v>
      </c>
      <c r="CL140" t="str">
        <f t="shared" si="157"/>
        <v>('i2023110600138','2021','in2023110400024','1'),</v>
      </c>
      <c r="CM140" t="str">
        <f t="shared" si="158"/>
        <v>('i2023110600138','2021','in2023110400025','2'),</v>
      </c>
      <c r="CN140" t="str">
        <f t="shared" si="159"/>
        <v>('i2023110600138','2021','in2023110400026','1'),</v>
      </c>
      <c r="CO140" t="str">
        <f t="shared" si="160"/>
        <v>('i2023110600138','2021','in2023110400027','2'),</v>
      </c>
      <c r="CP140" t="str">
        <f t="shared" si="161"/>
        <v>('i2023110600138','2021','in2023110400028','3'),</v>
      </c>
      <c r="CQ140" t="str">
        <f t="shared" si="162"/>
        <v>('i2023110600138','2021','in2023110400029','1'),</v>
      </c>
      <c r="CR140" t="str">
        <f t="shared" si="163"/>
        <v>('i2023110600138','2021','in2023110400030','2'),</v>
      </c>
      <c r="CS140" t="str">
        <f t="shared" si="164"/>
        <v>('i2023110600138','2021','in2023110400031','2'),</v>
      </c>
      <c r="CT140" t="str">
        <f t="shared" si="165"/>
        <v>('i2023110600138','2021','in2023110400032','4'),</v>
      </c>
      <c r="CU140" t="str">
        <f t="shared" si="166"/>
        <v>('i2023110600138','2021','in2023110400033','3'),</v>
      </c>
      <c r="CV140" t="str">
        <f t="shared" si="167"/>
        <v>('i2023110600138','2021','in2023110400034','3'),</v>
      </c>
      <c r="CW140" t="str">
        <f t="shared" si="168"/>
        <v>('i2023110600138','2021','in2023110400035','3'),</v>
      </c>
      <c r="CX140" t="str">
        <f t="shared" si="169"/>
        <v>('i2023110600138','2021','in2023110400036','3'),</v>
      </c>
      <c r="CY140" t="str">
        <f t="shared" si="170"/>
        <v>('i2023110600138','2021','in2023110400037','2'),</v>
      </c>
      <c r="CZ140" t="str">
        <f t="shared" si="171"/>
        <v>('i2023110600138','2021','in2023110400038','3'),</v>
      </c>
      <c r="DA140" t="str">
        <f t="shared" si="172"/>
        <v>('i2023110600138','2021','in2023110400039','3'),</v>
      </c>
      <c r="DB140" t="str">
        <f t="shared" si="173"/>
        <v>('i2023110600138','2021','in2023110400040','3'),</v>
      </c>
      <c r="DC140" t="str">
        <f t="shared" si="174"/>
        <v>('i2023110600138','2021','in2023110400041','2'),</v>
      </c>
      <c r="DD140" t="str">
        <f t="shared" si="175"/>
        <v>('i2023110600138','2021','in2023110400042','3'),</v>
      </c>
      <c r="DE140" t="str">
        <f t="shared" si="176"/>
        <v>('i2023110600138','2021','in2023110400043','2'),</v>
      </c>
      <c r="DF140" t="str">
        <f t="shared" si="177"/>
        <v>('i2023110600138','2021','in2023110400044','3'),</v>
      </c>
      <c r="DG140" t="str">
        <f t="shared" si="178"/>
        <v>('i2023110600138','2021','in2023110400045','3'),</v>
      </c>
      <c r="DH140" t="str">
        <f t="shared" si="179"/>
        <v>('i2023110600138','2021','in2023110400046','3'),</v>
      </c>
      <c r="DI140" t="str">
        <f t="shared" si="180"/>
        <v>('i2023110600138','2021','in2023110400047','3');</v>
      </c>
    </row>
    <row r="141" spans="1:113" x14ac:dyDescent="0.25">
      <c r="A141" s="4" t="str">
        <f>INDEX('instansi pusat'!$B$2:$C$623,MATCH(C141,'instansi pusat'!$D$2:$D$623,0),2)</f>
        <v>i2023110600139</v>
      </c>
      <c r="B141" s="4">
        <v>5271</v>
      </c>
      <c r="C141" s="4" t="s">
        <v>707</v>
      </c>
      <c r="D141">
        <v>2021</v>
      </c>
      <c r="E141" s="4">
        <v>2</v>
      </c>
      <c r="F141" s="4">
        <v>2</v>
      </c>
      <c r="G141" s="4">
        <v>2</v>
      </c>
      <c r="H141" s="4">
        <v>2</v>
      </c>
      <c r="I141" s="4">
        <v>3</v>
      </c>
      <c r="J141" s="4">
        <v>3</v>
      </c>
      <c r="K141" s="4">
        <v>3</v>
      </c>
      <c r="L141" s="4">
        <v>2</v>
      </c>
      <c r="M141" s="4">
        <v>2</v>
      </c>
      <c r="N141" s="4">
        <v>3</v>
      </c>
      <c r="O141" s="4">
        <v>2</v>
      </c>
      <c r="P141" s="4">
        <v>2</v>
      </c>
      <c r="Q141" s="4">
        <v>1</v>
      </c>
      <c r="R141" s="4">
        <v>1</v>
      </c>
      <c r="S141" s="4">
        <v>3</v>
      </c>
      <c r="T141" s="4">
        <v>3</v>
      </c>
      <c r="U141" s="4">
        <v>3</v>
      </c>
      <c r="V141" s="4">
        <v>3</v>
      </c>
      <c r="W141" s="4">
        <v>3</v>
      </c>
      <c r="X141" s="4">
        <v>3</v>
      </c>
      <c r="Y141" s="4">
        <v>1</v>
      </c>
      <c r="Z141" s="4">
        <v>1</v>
      </c>
      <c r="AA141" s="4">
        <v>1</v>
      </c>
      <c r="AB141" s="4">
        <v>1</v>
      </c>
      <c r="AC141" s="4">
        <v>1</v>
      </c>
      <c r="AD141" s="4">
        <v>1</v>
      </c>
      <c r="AE141" s="4">
        <v>1</v>
      </c>
      <c r="AF141" s="4">
        <v>1</v>
      </c>
      <c r="AG141" s="4">
        <v>1</v>
      </c>
      <c r="AH141" s="4">
        <v>1</v>
      </c>
      <c r="AI141" s="4">
        <v>1</v>
      </c>
      <c r="AJ141" s="4">
        <v>4</v>
      </c>
      <c r="AK141" s="4">
        <v>4</v>
      </c>
      <c r="AL141" s="4">
        <v>4</v>
      </c>
      <c r="AM141" s="4">
        <v>4</v>
      </c>
      <c r="AN141" s="4">
        <v>4</v>
      </c>
      <c r="AO141" s="4">
        <v>4</v>
      </c>
      <c r="AP141" s="4">
        <v>2</v>
      </c>
      <c r="AQ141" s="4">
        <v>4</v>
      </c>
      <c r="AR141" s="4">
        <v>1</v>
      </c>
      <c r="AS141" s="4">
        <v>4</v>
      </c>
      <c r="AT141" s="4">
        <v>4</v>
      </c>
      <c r="AU141" s="4">
        <v>4</v>
      </c>
      <c r="AV141" s="4">
        <v>4</v>
      </c>
      <c r="AW141" s="4">
        <v>4</v>
      </c>
      <c r="AX141" s="4">
        <v>4</v>
      </c>
      <c r="AY141" s="4">
        <v>4</v>
      </c>
      <c r="AZ141" s="3">
        <f t="shared" si="121"/>
        <v>2.4000000000000004</v>
      </c>
      <c r="BA141" s="3">
        <f t="shared" si="122"/>
        <v>1.5</v>
      </c>
      <c r="BB141" s="3">
        <f t="shared" si="123"/>
        <v>3</v>
      </c>
      <c r="BC141" s="3">
        <f t="shared" si="124"/>
        <v>3</v>
      </c>
      <c r="BD141" s="3">
        <f t="shared" si="125"/>
        <v>1</v>
      </c>
      <c r="BE141" s="3">
        <f t="shared" si="126"/>
        <v>1</v>
      </c>
      <c r="BF141" s="3">
        <f t="shared" si="127"/>
        <v>3.5</v>
      </c>
      <c r="BG141" s="3">
        <f t="shared" si="128"/>
        <v>4</v>
      </c>
      <c r="BH141" s="3">
        <f t="shared" si="129"/>
        <v>2.4000000000000004</v>
      </c>
      <c r="BI141" s="3">
        <f t="shared" si="130"/>
        <v>2.4000000000000004</v>
      </c>
      <c r="BJ141" s="3">
        <f t="shared" si="131"/>
        <v>1</v>
      </c>
      <c r="BK141" s="3">
        <f t="shared" si="132"/>
        <v>3.697802197802198</v>
      </c>
      <c r="BL141" s="3">
        <f t="shared" si="133"/>
        <v>2.7595000000000001</v>
      </c>
      <c r="BN141" t="s">
        <v>641</v>
      </c>
      <c r="BO141" t="str">
        <f t="shared" si="134"/>
        <v>('i2023110600139','2021','in2023110400001','2'),</v>
      </c>
      <c r="BP141" t="str">
        <f t="shared" si="135"/>
        <v>('i2023110600139','2021','in2023110400002','2'),</v>
      </c>
      <c r="BQ141" t="str">
        <f t="shared" si="136"/>
        <v>('i2023110600139','2021','in2023110400003','2'),</v>
      </c>
      <c r="BR141" t="str">
        <f t="shared" si="137"/>
        <v>('i2023110600139','2021','in2023110400004','2'),</v>
      </c>
      <c r="BS141" t="str">
        <f t="shared" si="138"/>
        <v>('i2023110600139','2021','in2023110400005','3'),</v>
      </c>
      <c r="BT141" t="str">
        <f t="shared" si="139"/>
        <v>('i2023110600139','2021','in2023110400006','3'),</v>
      </c>
      <c r="BU141" t="str">
        <f t="shared" si="140"/>
        <v>('i2023110600139','2021','in2023110400007','3'),</v>
      </c>
      <c r="BV141" t="str">
        <f t="shared" si="141"/>
        <v>('i2023110600139','2021','in2023110400008','2'),</v>
      </c>
      <c r="BW141" t="str">
        <f t="shared" si="142"/>
        <v>('i2023110600139','2021','in2023110400009','2'),</v>
      </c>
      <c r="BX141" t="str">
        <f t="shared" si="143"/>
        <v>('i2023110600139','2021','in2023110400010','3'),</v>
      </c>
      <c r="BY141" t="str">
        <f t="shared" si="144"/>
        <v>('i2023110600139','2021','in2023110400011','2'),</v>
      </c>
      <c r="BZ141" t="str">
        <f t="shared" si="145"/>
        <v>('i2023110600139','2021','in2023110400012','2'),</v>
      </c>
      <c r="CA141" t="str">
        <f t="shared" si="146"/>
        <v>('i2023110600139','2021','in2023110400013','1'),</v>
      </c>
      <c r="CB141" t="str">
        <f t="shared" si="147"/>
        <v>('i2023110600139','2021','in2023110400014','1'),</v>
      </c>
      <c r="CC141" t="str">
        <f t="shared" si="148"/>
        <v>('i2023110600139','2021','in2023110400015','3'),</v>
      </c>
      <c r="CD141" t="str">
        <f t="shared" si="149"/>
        <v>('i2023110600139','2021','in2023110400016','3'),</v>
      </c>
      <c r="CE141" t="str">
        <f t="shared" si="150"/>
        <v>('i2023110600139','2021','in2023110400017','3'),</v>
      </c>
      <c r="CF141" t="str">
        <f t="shared" si="151"/>
        <v>('i2023110600139','2021','in2023110400018','3'),</v>
      </c>
      <c r="CG141" t="str">
        <f t="shared" si="152"/>
        <v>('i2023110600139','2021','in2023110400019','3'),</v>
      </c>
      <c r="CH141" t="str">
        <f t="shared" si="153"/>
        <v>('i2023110600139','2021','in2023110400020','3'),</v>
      </c>
      <c r="CI141" t="str">
        <f t="shared" si="154"/>
        <v>('i2023110600139','2021','in2023110400021','1'),</v>
      </c>
      <c r="CJ141" t="str">
        <f t="shared" si="155"/>
        <v>('i2023110600139','2021','in2023110400022','1'),</v>
      </c>
      <c r="CK141" t="str">
        <f t="shared" si="156"/>
        <v>('i2023110600139','2021','in2023110400023','1'),</v>
      </c>
      <c r="CL141" t="str">
        <f t="shared" si="157"/>
        <v>('i2023110600139','2021','in2023110400024','1'),</v>
      </c>
      <c r="CM141" t="str">
        <f t="shared" si="158"/>
        <v>('i2023110600139','2021','in2023110400025','1'),</v>
      </c>
      <c r="CN141" t="str">
        <f t="shared" si="159"/>
        <v>('i2023110600139','2021','in2023110400026','1'),</v>
      </c>
      <c r="CO141" t="str">
        <f t="shared" si="160"/>
        <v>('i2023110600139','2021','in2023110400027','1'),</v>
      </c>
      <c r="CP141" t="str">
        <f t="shared" si="161"/>
        <v>('i2023110600139','2021','in2023110400028','1'),</v>
      </c>
      <c r="CQ141" t="str">
        <f t="shared" si="162"/>
        <v>('i2023110600139','2021','in2023110400029','1'),</v>
      </c>
      <c r="CR141" t="str">
        <f t="shared" si="163"/>
        <v>('i2023110600139','2021','in2023110400030','1'),</v>
      </c>
      <c r="CS141" t="str">
        <f t="shared" si="164"/>
        <v>('i2023110600139','2021','in2023110400031','1'),</v>
      </c>
      <c r="CT141" t="str">
        <f t="shared" si="165"/>
        <v>('i2023110600139','2021','in2023110400032','4'),</v>
      </c>
      <c r="CU141" t="str">
        <f t="shared" si="166"/>
        <v>('i2023110600139','2021','in2023110400033','4'),</v>
      </c>
      <c r="CV141" t="str">
        <f t="shared" si="167"/>
        <v>('i2023110600139','2021','in2023110400034','4'),</v>
      </c>
      <c r="CW141" t="str">
        <f t="shared" si="168"/>
        <v>('i2023110600139','2021','in2023110400035','4'),</v>
      </c>
      <c r="CX141" t="str">
        <f t="shared" si="169"/>
        <v>('i2023110600139','2021','in2023110400036','4'),</v>
      </c>
      <c r="CY141" t="str">
        <f t="shared" si="170"/>
        <v>('i2023110600139','2021','in2023110400037','4'),</v>
      </c>
      <c r="CZ141" t="str">
        <f t="shared" si="171"/>
        <v>('i2023110600139','2021','in2023110400038','2'),</v>
      </c>
      <c r="DA141" t="str">
        <f t="shared" si="172"/>
        <v>('i2023110600139','2021','in2023110400039','4'),</v>
      </c>
      <c r="DB141" t="str">
        <f t="shared" si="173"/>
        <v>('i2023110600139','2021','in2023110400040','1'),</v>
      </c>
      <c r="DC141" t="str">
        <f t="shared" si="174"/>
        <v>('i2023110600139','2021','in2023110400041','4'),</v>
      </c>
      <c r="DD141" t="str">
        <f t="shared" si="175"/>
        <v>('i2023110600139','2021','in2023110400042','4'),</v>
      </c>
      <c r="DE141" t="str">
        <f t="shared" si="176"/>
        <v>('i2023110600139','2021','in2023110400043','4'),</v>
      </c>
      <c r="DF141" t="str">
        <f t="shared" si="177"/>
        <v>('i2023110600139','2021','in2023110400044','4'),</v>
      </c>
      <c r="DG141" t="str">
        <f t="shared" si="178"/>
        <v>('i2023110600139','2021','in2023110400045','4'),</v>
      </c>
      <c r="DH141" t="str">
        <f t="shared" si="179"/>
        <v>('i2023110600139','2021','in2023110400046','4'),</v>
      </c>
      <c r="DI141" t="str">
        <f t="shared" si="180"/>
        <v>('i2023110600139','2021','in2023110400047','4');</v>
      </c>
    </row>
    <row r="142" spans="1:113" x14ac:dyDescent="0.25">
      <c r="A142" s="4" t="str">
        <f>INDEX('instansi pusat'!$B$2:$C$623,MATCH(C142,'instansi pusat'!$D$2:$D$623,0),2)</f>
        <v>i2023110600140</v>
      </c>
      <c r="B142" s="4">
        <v>5273</v>
      </c>
      <c r="C142" s="4" t="s">
        <v>630</v>
      </c>
      <c r="D142">
        <v>2021</v>
      </c>
      <c r="E142" s="4">
        <v>1</v>
      </c>
      <c r="F142" s="4">
        <v>2</v>
      </c>
      <c r="G142" s="4">
        <v>2</v>
      </c>
      <c r="H142" s="4">
        <v>3</v>
      </c>
      <c r="I142" s="4">
        <v>1</v>
      </c>
      <c r="J142" s="4">
        <v>1</v>
      </c>
      <c r="K142" s="4">
        <v>2</v>
      </c>
      <c r="L142" s="4">
        <v>1</v>
      </c>
      <c r="M142" s="4">
        <v>1</v>
      </c>
      <c r="N142" s="4">
        <v>2</v>
      </c>
      <c r="O142" s="4">
        <v>2</v>
      </c>
      <c r="P142" s="4">
        <v>2</v>
      </c>
      <c r="Q142" s="4">
        <v>2</v>
      </c>
      <c r="R142" s="4">
        <v>1</v>
      </c>
      <c r="S142" s="4">
        <v>1</v>
      </c>
      <c r="T142" s="4">
        <v>1</v>
      </c>
      <c r="U142" s="4">
        <v>1</v>
      </c>
      <c r="V142" s="4">
        <v>2</v>
      </c>
      <c r="W142" s="4">
        <v>1</v>
      </c>
      <c r="X142" s="4">
        <v>1</v>
      </c>
      <c r="Y142" s="4">
        <v>1</v>
      </c>
      <c r="Z142" s="4">
        <v>1</v>
      </c>
      <c r="AA142" s="4">
        <v>1</v>
      </c>
      <c r="AB142" s="4">
        <v>1</v>
      </c>
      <c r="AC142" s="4">
        <v>1</v>
      </c>
      <c r="AD142" s="4">
        <v>1</v>
      </c>
      <c r="AE142" s="4">
        <v>1</v>
      </c>
      <c r="AF142" s="4">
        <v>1</v>
      </c>
      <c r="AG142" s="4">
        <v>1</v>
      </c>
      <c r="AH142" s="4">
        <v>1</v>
      </c>
      <c r="AI142" s="4">
        <v>1</v>
      </c>
      <c r="AJ142" s="4">
        <v>2</v>
      </c>
      <c r="AK142" s="4">
        <v>2</v>
      </c>
      <c r="AL142" s="4">
        <v>4</v>
      </c>
      <c r="AM142" s="4">
        <v>2</v>
      </c>
      <c r="AN142" s="4">
        <v>2</v>
      </c>
      <c r="AO142" s="4">
        <v>2</v>
      </c>
      <c r="AP142" s="4">
        <v>2</v>
      </c>
      <c r="AQ142" s="4">
        <v>1</v>
      </c>
      <c r="AR142" s="4">
        <v>1</v>
      </c>
      <c r="AS142" s="4">
        <v>1</v>
      </c>
      <c r="AT142" s="4">
        <v>1</v>
      </c>
      <c r="AU142" s="4">
        <v>2</v>
      </c>
      <c r="AV142" s="4">
        <v>2</v>
      </c>
      <c r="AW142" s="4">
        <v>4</v>
      </c>
      <c r="AX142" s="4">
        <v>3</v>
      </c>
      <c r="AY142" s="4">
        <v>2</v>
      </c>
      <c r="AZ142" s="3">
        <f t="shared" si="121"/>
        <v>1.6</v>
      </c>
      <c r="BA142" s="3">
        <f t="shared" si="122"/>
        <v>1.75</v>
      </c>
      <c r="BB142" s="3">
        <f t="shared" si="123"/>
        <v>1.25</v>
      </c>
      <c r="BC142" s="3">
        <f t="shared" si="124"/>
        <v>1</v>
      </c>
      <c r="BD142" s="3">
        <f t="shared" si="125"/>
        <v>1</v>
      </c>
      <c r="BE142" s="3">
        <f t="shared" si="126"/>
        <v>1</v>
      </c>
      <c r="BF142" s="3">
        <f t="shared" si="127"/>
        <v>1.9000000000000001</v>
      </c>
      <c r="BG142" s="3">
        <f t="shared" si="128"/>
        <v>2.333333333333333</v>
      </c>
      <c r="BH142" s="3">
        <f t="shared" si="129"/>
        <v>1.6</v>
      </c>
      <c r="BI142" s="3">
        <f t="shared" si="130"/>
        <v>1.4000000000000001</v>
      </c>
      <c r="BJ142" s="3">
        <f t="shared" si="131"/>
        <v>1</v>
      </c>
      <c r="BK142" s="3">
        <f t="shared" si="132"/>
        <v>2.0714285714285712</v>
      </c>
      <c r="BL142" s="3">
        <f t="shared" si="133"/>
        <v>1.6655</v>
      </c>
      <c r="BN142" t="s">
        <v>641</v>
      </c>
      <c r="BO142" t="str">
        <f t="shared" si="134"/>
        <v>('i2023110600140','2021','in2023110400001','1'),</v>
      </c>
      <c r="BP142" t="str">
        <f t="shared" si="135"/>
        <v>('i2023110600140','2021','in2023110400002','2'),</v>
      </c>
      <c r="BQ142" t="str">
        <f t="shared" si="136"/>
        <v>('i2023110600140','2021','in2023110400003','2'),</v>
      </c>
      <c r="BR142" t="str">
        <f t="shared" si="137"/>
        <v>('i2023110600140','2021','in2023110400004','3'),</v>
      </c>
      <c r="BS142" t="str">
        <f t="shared" si="138"/>
        <v>('i2023110600140','2021','in2023110400005','1'),</v>
      </c>
      <c r="BT142" t="str">
        <f t="shared" si="139"/>
        <v>('i2023110600140','2021','in2023110400006','1'),</v>
      </c>
      <c r="BU142" t="str">
        <f t="shared" si="140"/>
        <v>('i2023110600140','2021','in2023110400007','2'),</v>
      </c>
      <c r="BV142" t="str">
        <f t="shared" si="141"/>
        <v>('i2023110600140','2021','in2023110400008','1'),</v>
      </c>
      <c r="BW142" t="str">
        <f t="shared" si="142"/>
        <v>('i2023110600140','2021','in2023110400009','1'),</v>
      </c>
      <c r="BX142" t="str">
        <f t="shared" si="143"/>
        <v>('i2023110600140','2021','in2023110400010','2'),</v>
      </c>
      <c r="BY142" t="str">
        <f t="shared" si="144"/>
        <v>('i2023110600140','2021','in2023110400011','2'),</v>
      </c>
      <c r="BZ142" t="str">
        <f t="shared" si="145"/>
        <v>('i2023110600140','2021','in2023110400012','2'),</v>
      </c>
      <c r="CA142" t="str">
        <f t="shared" si="146"/>
        <v>('i2023110600140','2021','in2023110400013','2'),</v>
      </c>
      <c r="CB142" t="str">
        <f t="shared" si="147"/>
        <v>('i2023110600140','2021','in2023110400014','1'),</v>
      </c>
      <c r="CC142" t="str">
        <f t="shared" si="148"/>
        <v>('i2023110600140','2021','in2023110400015','1'),</v>
      </c>
      <c r="CD142" t="str">
        <f t="shared" si="149"/>
        <v>('i2023110600140','2021','in2023110400016','1'),</v>
      </c>
      <c r="CE142" t="str">
        <f t="shared" si="150"/>
        <v>('i2023110600140','2021','in2023110400017','1'),</v>
      </c>
      <c r="CF142" t="str">
        <f t="shared" si="151"/>
        <v>('i2023110600140','2021','in2023110400018','2'),</v>
      </c>
      <c r="CG142" t="str">
        <f t="shared" si="152"/>
        <v>('i2023110600140','2021','in2023110400019','1'),</v>
      </c>
      <c r="CH142" t="str">
        <f t="shared" si="153"/>
        <v>('i2023110600140','2021','in2023110400020','1'),</v>
      </c>
      <c r="CI142" t="str">
        <f t="shared" si="154"/>
        <v>('i2023110600140','2021','in2023110400021','1'),</v>
      </c>
      <c r="CJ142" t="str">
        <f t="shared" si="155"/>
        <v>('i2023110600140','2021','in2023110400022','1'),</v>
      </c>
      <c r="CK142" t="str">
        <f t="shared" si="156"/>
        <v>('i2023110600140','2021','in2023110400023','1'),</v>
      </c>
      <c r="CL142" t="str">
        <f t="shared" si="157"/>
        <v>('i2023110600140','2021','in2023110400024','1'),</v>
      </c>
      <c r="CM142" t="str">
        <f t="shared" si="158"/>
        <v>('i2023110600140','2021','in2023110400025','1'),</v>
      </c>
      <c r="CN142" t="str">
        <f t="shared" si="159"/>
        <v>('i2023110600140','2021','in2023110400026','1'),</v>
      </c>
      <c r="CO142" t="str">
        <f t="shared" si="160"/>
        <v>('i2023110600140','2021','in2023110400027','1'),</v>
      </c>
      <c r="CP142" t="str">
        <f t="shared" si="161"/>
        <v>('i2023110600140','2021','in2023110400028','1'),</v>
      </c>
      <c r="CQ142" t="str">
        <f t="shared" si="162"/>
        <v>('i2023110600140','2021','in2023110400029','1'),</v>
      </c>
      <c r="CR142" t="str">
        <f t="shared" si="163"/>
        <v>('i2023110600140','2021','in2023110400030','1'),</v>
      </c>
      <c r="CS142" t="str">
        <f t="shared" si="164"/>
        <v>('i2023110600140','2021','in2023110400031','1'),</v>
      </c>
      <c r="CT142" t="str">
        <f t="shared" si="165"/>
        <v>('i2023110600140','2021','in2023110400032','2'),</v>
      </c>
      <c r="CU142" t="str">
        <f t="shared" si="166"/>
        <v>('i2023110600140','2021','in2023110400033','2'),</v>
      </c>
      <c r="CV142" t="str">
        <f t="shared" si="167"/>
        <v>('i2023110600140','2021','in2023110400034','4'),</v>
      </c>
      <c r="CW142" t="str">
        <f t="shared" si="168"/>
        <v>('i2023110600140','2021','in2023110400035','2'),</v>
      </c>
      <c r="CX142" t="str">
        <f t="shared" si="169"/>
        <v>('i2023110600140','2021','in2023110400036','2'),</v>
      </c>
      <c r="CY142" t="str">
        <f t="shared" si="170"/>
        <v>('i2023110600140','2021','in2023110400037','2'),</v>
      </c>
      <c r="CZ142" t="str">
        <f t="shared" si="171"/>
        <v>('i2023110600140','2021','in2023110400038','2'),</v>
      </c>
      <c r="DA142" t="str">
        <f t="shared" si="172"/>
        <v>('i2023110600140','2021','in2023110400039','1'),</v>
      </c>
      <c r="DB142" t="str">
        <f t="shared" si="173"/>
        <v>('i2023110600140','2021','in2023110400040','1'),</v>
      </c>
      <c r="DC142" t="str">
        <f t="shared" si="174"/>
        <v>('i2023110600140','2021','in2023110400041','1'),</v>
      </c>
      <c r="DD142" t="str">
        <f t="shared" si="175"/>
        <v>('i2023110600140','2021','in2023110400042','1'),</v>
      </c>
      <c r="DE142" t="str">
        <f t="shared" si="176"/>
        <v>('i2023110600140','2021','in2023110400043','2'),</v>
      </c>
      <c r="DF142" t="str">
        <f t="shared" si="177"/>
        <v>('i2023110600140','2021','in2023110400044','2'),</v>
      </c>
      <c r="DG142" t="str">
        <f t="shared" si="178"/>
        <v>('i2023110600140','2021','in2023110400045','4'),</v>
      </c>
      <c r="DH142" t="str">
        <f t="shared" si="179"/>
        <v>('i2023110600140','2021','in2023110400046','3'),</v>
      </c>
      <c r="DI142" t="str">
        <f t="shared" si="180"/>
        <v>('i2023110600140','2021','in2023110400047','2');</v>
      </c>
    </row>
    <row r="143" spans="1:113" x14ac:dyDescent="0.25">
      <c r="A143" s="4" t="str">
        <f>INDEX('instansi pusat'!$B$2:$C$623,MATCH(C143,'instansi pusat'!$D$2:$D$623,0),2)</f>
        <v>i2023110600141</v>
      </c>
      <c r="B143" s="4">
        <v>5275</v>
      </c>
      <c r="C143" s="4" t="s">
        <v>632</v>
      </c>
      <c r="D143">
        <v>2021</v>
      </c>
      <c r="E143" s="4">
        <v>2</v>
      </c>
      <c r="F143" s="4">
        <v>2</v>
      </c>
      <c r="G143" s="4">
        <v>2</v>
      </c>
      <c r="H143" s="4">
        <v>3</v>
      </c>
      <c r="I143" s="4">
        <v>3</v>
      </c>
      <c r="J143" s="4">
        <v>1</v>
      </c>
      <c r="K143" s="4">
        <v>3</v>
      </c>
      <c r="L143" s="4">
        <v>2</v>
      </c>
      <c r="M143" s="4">
        <v>1</v>
      </c>
      <c r="N143" s="4">
        <v>3</v>
      </c>
      <c r="O143" s="4">
        <v>2</v>
      </c>
      <c r="P143" s="4">
        <v>2</v>
      </c>
      <c r="Q143" s="4">
        <v>4</v>
      </c>
      <c r="R143" s="4">
        <v>2</v>
      </c>
      <c r="S143" s="4">
        <v>3</v>
      </c>
      <c r="T143" s="4">
        <v>2</v>
      </c>
      <c r="U143" s="4">
        <v>2</v>
      </c>
      <c r="V143" s="4">
        <v>1</v>
      </c>
      <c r="W143" s="4">
        <v>3</v>
      </c>
      <c r="X143" s="4">
        <v>3</v>
      </c>
      <c r="Y143" s="4">
        <v>1</v>
      </c>
      <c r="Z143" s="4">
        <v>3</v>
      </c>
      <c r="AA143" s="4">
        <v>3</v>
      </c>
      <c r="AB143" s="4">
        <v>2</v>
      </c>
      <c r="AC143" s="4">
        <v>2</v>
      </c>
      <c r="AD143" s="4">
        <v>2</v>
      </c>
      <c r="AE143" s="4">
        <v>1</v>
      </c>
      <c r="AF143" s="4">
        <v>4</v>
      </c>
      <c r="AG143" s="4">
        <v>1</v>
      </c>
      <c r="AH143" s="4">
        <v>1</v>
      </c>
      <c r="AI143" s="4">
        <v>1</v>
      </c>
      <c r="AJ143" s="4">
        <v>4</v>
      </c>
      <c r="AK143" s="4">
        <v>4</v>
      </c>
      <c r="AL143" s="4">
        <v>3</v>
      </c>
      <c r="AM143" s="4">
        <v>4</v>
      </c>
      <c r="AN143" s="4">
        <v>4</v>
      </c>
      <c r="AO143" s="4">
        <v>3</v>
      </c>
      <c r="AP143" s="4">
        <v>3</v>
      </c>
      <c r="AQ143" s="4">
        <v>4</v>
      </c>
      <c r="AR143" s="4">
        <v>4</v>
      </c>
      <c r="AS143" s="4">
        <v>3</v>
      </c>
      <c r="AT143" s="4">
        <v>4</v>
      </c>
      <c r="AU143" s="4">
        <v>3</v>
      </c>
      <c r="AV143" s="4">
        <v>4</v>
      </c>
      <c r="AW143" s="4">
        <v>5</v>
      </c>
      <c r="AX143" s="4">
        <v>2</v>
      </c>
      <c r="AY143" s="4">
        <v>4</v>
      </c>
      <c r="AZ143" s="3">
        <f t="shared" si="121"/>
        <v>2.2000000000000002</v>
      </c>
      <c r="BA143" s="3">
        <f t="shared" si="122"/>
        <v>2.5</v>
      </c>
      <c r="BB143" s="3">
        <f t="shared" si="123"/>
        <v>2</v>
      </c>
      <c r="BC143" s="3">
        <f t="shared" si="124"/>
        <v>3</v>
      </c>
      <c r="BD143" s="3">
        <f t="shared" si="125"/>
        <v>2.25</v>
      </c>
      <c r="BE143" s="3">
        <f t="shared" si="126"/>
        <v>1</v>
      </c>
      <c r="BF143" s="3">
        <f t="shared" si="127"/>
        <v>3.6</v>
      </c>
      <c r="BG143" s="3">
        <f t="shared" si="128"/>
        <v>3.6666666666666665</v>
      </c>
      <c r="BH143" s="3">
        <f t="shared" si="129"/>
        <v>2.2000000000000002</v>
      </c>
      <c r="BI143" s="3">
        <f t="shared" si="130"/>
        <v>2.4000000000000004</v>
      </c>
      <c r="BJ143" s="3">
        <f t="shared" si="131"/>
        <v>1.9090909090909092</v>
      </c>
      <c r="BK143" s="3">
        <f t="shared" si="132"/>
        <v>3.6263736263736259</v>
      </c>
      <c r="BL143" s="3">
        <f t="shared" si="133"/>
        <v>2.851</v>
      </c>
      <c r="BN143" t="s">
        <v>641</v>
      </c>
      <c r="BO143" t="str">
        <f t="shared" si="134"/>
        <v>('i2023110600141','2021','in2023110400001','2'),</v>
      </c>
      <c r="BP143" t="str">
        <f t="shared" si="135"/>
        <v>('i2023110600141','2021','in2023110400002','2'),</v>
      </c>
      <c r="BQ143" t="str">
        <f t="shared" si="136"/>
        <v>('i2023110600141','2021','in2023110400003','2'),</v>
      </c>
      <c r="BR143" t="str">
        <f t="shared" si="137"/>
        <v>('i2023110600141','2021','in2023110400004','3'),</v>
      </c>
      <c r="BS143" t="str">
        <f t="shared" si="138"/>
        <v>('i2023110600141','2021','in2023110400005','3'),</v>
      </c>
      <c r="BT143" t="str">
        <f t="shared" si="139"/>
        <v>('i2023110600141','2021','in2023110400006','1'),</v>
      </c>
      <c r="BU143" t="str">
        <f t="shared" si="140"/>
        <v>('i2023110600141','2021','in2023110400007','3'),</v>
      </c>
      <c r="BV143" t="str">
        <f t="shared" si="141"/>
        <v>('i2023110600141','2021','in2023110400008','2'),</v>
      </c>
      <c r="BW143" t="str">
        <f t="shared" si="142"/>
        <v>('i2023110600141','2021','in2023110400009','1'),</v>
      </c>
      <c r="BX143" t="str">
        <f t="shared" si="143"/>
        <v>('i2023110600141','2021','in2023110400010','3'),</v>
      </c>
      <c r="BY143" t="str">
        <f t="shared" si="144"/>
        <v>('i2023110600141','2021','in2023110400011','2'),</v>
      </c>
      <c r="BZ143" t="str">
        <f t="shared" si="145"/>
        <v>('i2023110600141','2021','in2023110400012','2'),</v>
      </c>
      <c r="CA143" t="str">
        <f t="shared" si="146"/>
        <v>('i2023110600141','2021','in2023110400013','4'),</v>
      </c>
      <c r="CB143" t="str">
        <f t="shared" si="147"/>
        <v>('i2023110600141','2021','in2023110400014','2'),</v>
      </c>
      <c r="CC143" t="str">
        <f t="shared" si="148"/>
        <v>('i2023110600141','2021','in2023110400015','3'),</v>
      </c>
      <c r="CD143" t="str">
        <f t="shared" si="149"/>
        <v>('i2023110600141','2021','in2023110400016','2'),</v>
      </c>
      <c r="CE143" t="str">
        <f t="shared" si="150"/>
        <v>('i2023110600141','2021','in2023110400017','2'),</v>
      </c>
      <c r="CF143" t="str">
        <f t="shared" si="151"/>
        <v>('i2023110600141','2021','in2023110400018','1'),</v>
      </c>
      <c r="CG143" t="str">
        <f t="shared" si="152"/>
        <v>('i2023110600141','2021','in2023110400019','3'),</v>
      </c>
      <c r="CH143" t="str">
        <f t="shared" si="153"/>
        <v>('i2023110600141','2021','in2023110400020','3'),</v>
      </c>
      <c r="CI143" t="str">
        <f t="shared" si="154"/>
        <v>('i2023110600141','2021','in2023110400021','1'),</v>
      </c>
      <c r="CJ143" t="str">
        <f t="shared" si="155"/>
        <v>('i2023110600141','2021','in2023110400022','3'),</v>
      </c>
      <c r="CK143" t="str">
        <f t="shared" si="156"/>
        <v>('i2023110600141','2021','in2023110400023','3'),</v>
      </c>
      <c r="CL143" t="str">
        <f t="shared" si="157"/>
        <v>('i2023110600141','2021','in2023110400024','2'),</v>
      </c>
      <c r="CM143" t="str">
        <f t="shared" si="158"/>
        <v>('i2023110600141','2021','in2023110400025','2'),</v>
      </c>
      <c r="CN143" t="str">
        <f t="shared" si="159"/>
        <v>('i2023110600141','2021','in2023110400026','2'),</v>
      </c>
      <c r="CO143" t="str">
        <f t="shared" si="160"/>
        <v>('i2023110600141','2021','in2023110400027','1'),</v>
      </c>
      <c r="CP143" t="str">
        <f t="shared" si="161"/>
        <v>('i2023110600141','2021','in2023110400028','4'),</v>
      </c>
      <c r="CQ143" t="str">
        <f t="shared" si="162"/>
        <v>('i2023110600141','2021','in2023110400029','1'),</v>
      </c>
      <c r="CR143" t="str">
        <f t="shared" si="163"/>
        <v>('i2023110600141','2021','in2023110400030','1'),</v>
      </c>
      <c r="CS143" t="str">
        <f t="shared" si="164"/>
        <v>('i2023110600141','2021','in2023110400031','1'),</v>
      </c>
      <c r="CT143" t="str">
        <f t="shared" si="165"/>
        <v>('i2023110600141','2021','in2023110400032','4'),</v>
      </c>
      <c r="CU143" t="str">
        <f t="shared" si="166"/>
        <v>('i2023110600141','2021','in2023110400033','4'),</v>
      </c>
      <c r="CV143" t="str">
        <f t="shared" si="167"/>
        <v>('i2023110600141','2021','in2023110400034','3'),</v>
      </c>
      <c r="CW143" t="str">
        <f t="shared" si="168"/>
        <v>('i2023110600141','2021','in2023110400035','4'),</v>
      </c>
      <c r="CX143" t="str">
        <f t="shared" si="169"/>
        <v>('i2023110600141','2021','in2023110400036','4'),</v>
      </c>
      <c r="CY143" t="str">
        <f t="shared" si="170"/>
        <v>('i2023110600141','2021','in2023110400037','3'),</v>
      </c>
      <c r="CZ143" t="str">
        <f t="shared" si="171"/>
        <v>('i2023110600141','2021','in2023110400038','3'),</v>
      </c>
      <c r="DA143" t="str">
        <f t="shared" si="172"/>
        <v>('i2023110600141','2021','in2023110400039','4'),</v>
      </c>
      <c r="DB143" t="str">
        <f t="shared" si="173"/>
        <v>('i2023110600141','2021','in2023110400040','4'),</v>
      </c>
      <c r="DC143" t="str">
        <f t="shared" si="174"/>
        <v>('i2023110600141','2021','in2023110400041','3'),</v>
      </c>
      <c r="DD143" t="str">
        <f t="shared" si="175"/>
        <v>('i2023110600141','2021','in2023110400042','4'),</v>
      </c>
      <c r="DE143" t="str">
        <f t="shared" si="176"/>
        <v>('i2023110600141','2021','in2023110400043','3'),</v>
      </c>
      <c r="DF143" t="str">
        <f t="shared" si="177"/>
        <v>('i2023110600141','2021','in2023110400044','4'),</v>
      </c>
      <c r="DG143" t="str">
        <f t="shared" si="178"/>
        <v>('i2023110600141','2021','in2023110400045','5'),</v>
      </c>
      <c r="DH143" t="str">
        <f t="shared" si="179"/>
        <v>('i2023110600141','2021','in2023110400046','2'),</v>
      </c>
      <c r="DI143" t="str">
        <f t="shared" si="180"/>
        <v>('i2023110600141','2021','in2023110400047','4');</v>
      </c>
    </row>
    <row r="144" spans="1:113" x14ac:dyDescent="0.25">
      <c r="A144" s="4" t="str">
        <f>INDEX('instansi pusat'!$B$2:$C$623,MATCH(C144,'instansi pusat'!$D$2:$D$623,0),2)</f>
        <v>i2023110600142</v>
      </c>
      <c r="B144" s="4">
        <v>5277</v>
      </c>
      <c r="C144" s="4" t="s">
        <v>634</v>
      </c>
      <c r="D144">
        <v>2021</v>
      </c>
      <c r="E144" s="4">
        <v>3</v>
      </c>
      <c r="F144" s="4">
        <v>3</v>
      </c>
      <c r="G144" s="4">
        <v>1</v>
      </c>
      <c r="H144" s="4">
        <v>1</v>
      </c>
      <c r="I144" s="4">
        <v>1</v>
      </c>
      <c r="J144" s="4">
        <v>1</v>
      </c>
      <c r="K144" s="4">
        <v>1</v>
      </c>
      <c r="L144" s="4">
        <v>1</v>
      </c>
      <c r="M144" s="4">
        <v>3</v>
      </c>
      <c r="N144" s="4">
        <v>1</v>
      </c>
      <c r="O144" s="4">
        <v>1</v>
      </c>
      <c r="P144" s="4">
        <v>2</v>
      </c>
      <c r="Q144" s="4">
        <v>3</v>
      </c>
      <c r="R144" s="4">
        <v>1</v>
      </c>
      <c r="S144" s="4">
        <v>1</v>
      </c>
      <c r="T144" s="4">
        <v>1</v>
      </c>
      <c r="U144" s="4">
        <v>2</v>
      </c>
      <c r="V144" s="4">
        <v>1</v>
      </c>
      <c r="W144" s="4">
        <v>3</v>
      </c>
      <c r="X144" s="4">
        <v>3</v>
      </c>
      <c r="Y144" s="4">
        <v>1</v>
      </c>
      <c r="Z144" s="4">
        <v>1</v>
      </c>
      <c r="AA144" s="4">
        <v>1</v>
      </c>
      <c r="AB144" s="4">
        <v>1</v>
      </c>
      <c r="AC144" s="4">
        <v>1</v>
      </c>
      <c r="AD144" s="4">
        <v>1</v>
      </c>
      <c r="AE144" s="4">
        <v>1</v>
      </c>
      <c r="AF144" s="4">
        <v>1</v>
      </c>
      <c r="AG144" s="4">
        <v>1</v>
      </c>
      <c r="AH144" s="4">
        <v>1</v>
      </c>
      <c r="AI144" s="4">
        <v>1</v>
      </c>
      <c r="AJ144" s="4">
        <v>3</v>
      </c>
      <c r="AK144" s="4">
        <v>3</v>
      </c>
      <c r="AL144" s="4">
        <v>3</v>
      </c>
      <c r="AM144" s="4">
        <v>4</v>
      </c>
      <c r="AN144" s="4">
        <v>2</v>
      </c>
      <c r="AO144" s="4">
        <v>1</v>
      </c>
      <c r="AP144" s="4">
        <v>3</v>
      </c>
      <c r="AQ144" s="4">
        <v>1</v>
      </c>
      <c r="AR144" s="4">
        <v>2</v>
      </c>
      <c r="AS144" s="4">
        <v>1</v>
      </c>
      <c r="AT144" s="4">
        <v>4</v>
      </c>
      <c r="AU144" s="4">
        <v>2</v>
      </c>
      <c r="AV144" s="4">
        <v>2</v>
      </c>
      <c r="AW144" s="4">
        <v>4</v>
      </c>
      <c r="AX144" s="4">
        <v>4</v>
      </c>
      <c r="AY144" s="4">
        <v>4</v>
      </c>
      <c r="AZ144" s="3">
        <f t="shared" si="121"/>
        <v>1.6</v>
      </c>
      <c r="BA144" s="3">
        <f t="shared" si="122"/>
        <v>1.75</v>
      </c>
      <c r="BB144" s="3">
        <f t="shared" si="123"/>
        <v>1.25</v>
      </c>
      <c r="BC144" s="3">
        <f t="shared" si="124"/>
        <v>3</v>
      </c>
      <c r="BD144" s="3">
        <f t="shared" si="125"/>
        <v>1</v>
      </c>
      <c r="BE144" s="3">
        <f t="shared" si="126"/>
        <v>1</v>
      </c>
      <c r="BF144" s="3">
        <f t="shared" si="127"/>
        <v>2.3000000000000003</v>
      </c>
      <c r="BG144" s="3">
        <f t="shared" si="128"/>
        <v>3.333333333333333</v>
      </c>
      <c r="BH144" s="3">
        <f t="shared" si="129"/>
        <v>1.6</v>
      </c>
      <c r="BI144" s="3">
        <f t="shared" si="130"/>
        <v>1.8000000000000003</v>
      </c>
      <c r="BJ144" s="3">
        <f t="shared" si="131"/>
        <v>1</v>
      </c>
      <c r="BK144" s="3">
        <f t="shared" si="132"/>
        <v>2.7087912087912089</v>
      </c>
      <c r="BL144" s="3">
        <f t="shared" si="133"/>
        <v>2.0555000000000003</v>
      </c>
      <c r="BN144" t="s">
        <v>641</v>
      </c>
      <c r="BO144" t="str">
        <f t="shared" si="134"/>
        <v>('i2023110600142','2021','in2023110400001','3'),</v>
      </c>
      <c r="BP144" t="str">
        <f t="shared" si="135"/>
        <v>('i2023110600142','2021','in2023110400002','3'),</v>
      </c>
      <c r="BQ144" t="str">
        <f t="shared" si="136"/>
        <v>('i2023110600142','2021','in2023110400003','1'),</v>
      </c>
      <c r="BR144" t="str">
        <f t="shared" si="137"/>
        <v>('i2023110600142','2021','in2023110400004','1'),</v>
      </c>
      <c r="BS144" t="str">
        <f t="shared" si="138"/>
        <v>('i2023110600142','2021','in2023110400005','1'),</v>
      </c>
      <c r="BT144" t="str">
        <f t="shared" si="139"/>
        <v>('i2023110600142','2021','in2023110400006','1'),</v>
      </c>
      <c r="BU144" t="str">
        <f t="shared" si="140"/>
        <v>('i2023110600142','2021','in2023110400007','1'),</v>
      </c>
      <c r="BV144" t="str">
        <f t="shared" si="141"/>
        <v>('i2023110600142','2021','in2023110400008','1'),</v>
      </c>
      <c r="BW144" t="str">
        <f t="shared" si="142"/>
        <v>('i2023110600142','2021','in2023110400009','3'),</v>
      </c>
      <c r="BX144" t="str">
        <f t="shared" si="143"/>
        <v>('i2023110600142','2021','in2023110400010','1'),</v>
      </c>
      <c r="BY144" t="str">
        <f t="shared" si="144"/>
        <v>('i2023110600142','2021','in2023110400011','1'),</v>
      </c>
      <c r="BZ144" t="str">
        <f t="shared" si="145"/>
        <v>('i2023110600142','2021','in2023110400012','2'),</v>
      </c>
      <c r="CA144" t="str">
        <f t="shared" si="146"/>
        <v>('i2023110600142','2021','in2023110400013','3'),</v>
      </c>
      <c r="CB144" t="str">
        <f t="shared" si="147"/>
        <v>('i2023110600142','2021','in2023110400014','1'),</v>
      </c>
      <c r="CC144" t="str">
        <f t="shared" si="148"/>
        <v>('i2023110600142','2021','in2023110400015','1'),</v>
      </c>
      <c r="CD144" t="str">
        <f t="shared" si="149"/>
        <v>('i2023110600142','2021','in2023110400016','1'),</v>
      </c>
      <c r="CE144" t="str">
        <f t="shared" si="150"/>
        <v>('i2023110600142','2021','in2023110400017','2'),</v>
      </c>
      <c r="CF144" t="str">
        <f t="shared" si="151"/>
        <v>('i2023110600142','2021','in2023110400018','1'),</v>
      </c>
      <c r="CG144" t="str">
        <f t="shared" si="152"/>
        <v>('i2023110600142','2021','in2023110400019','3'),</v>
      </c>
      <c r="CH144" t="str">
        <f t="shared" si="153"/>
        <v>('i2023110600142','2021','in2023110400020','3'),</v>
      </c>
      <c r="CI144" t="str">
        <f t="shared" si="154"/>
        <v>('i2023110600142','2021','in2023110400021','1'),</v>
      </c>
      <c r="CJ144" t="str">
        <f t="shared" si="155"/>
        <v>('i2023110600142','2021','in2023110400022','1'),</v>
      </c>
      <c r="CK144" t="str">
        <f t="shared" si="156"/>
        <v>('i2023110600142','2021','in2023110400023','1'),</v>
      </c>
      <c r="CL144" t="str">
        <f t="shared" si="157"/>
        <v>('i2023110600142','2021','in2023110400024','1'),</v>
      </c>
      <c r="CM144" t="str">
        <f t="shared" si="158"/>
        <v>('i2023110600142','2021','in2023110400025','1'),</v>
      </c>
      <c r="CN144" t="str">
        <f t="shared" si="159"/>
        <v>('i2023110600142','2021','in2023110400026','1'),</v>
      </c>
      <c r="CO144" t="str">
        <f t="shared" si="160"/>
        <v>('i2023110600142','2021','in2023110400027','1'),</v>
      </c>
      <c r="CP144" t="str">
        <f t="shared" si="161"/>
        <v>('i2023110600142','2021','in2023110400028','1'),</v>
      </c>
      <c r="CQ144" t="str">
        <f t="shared" si="162"/>
        <v>('i2023110600142','2021','in2023110400029','1'),</v>
      </c>
      <c r="CR144" t="str">
        <f t="shared" si="163"/>
        <v>('i2023110600142','2021','in2023110400030','1'),</v>
      </c>
      <c r="CS144" t="str">
        <f t="shared" si="164"/>
        <v>('i2023110600142','2021','in2023110400031','1'),</v>
      </c>
      <c r="CT144" t="str">
        <f t="shared" si="165"/>
        <v>('i2023110600142','2021','in2023110400032','3'),</v>
      </c>
      <c r="CU144" t="str">
        <f t="shared" si="166"/>
        <v>('i2023110600142','2021','in2023110400033','3'),</v>
      </c>
      <c r="CV144" t="str">
        <f t="shared" si="167"/>
        <v>('i2023110600142','2021','in2023110400034','3'),</v>
      </c>
      <c r="CW144" t="str">
        <f t="shared" si="168"/>
        <v>('i2023110600142','2021','in2023110400035','4'),</v>
      </c>
      <c r="CX144" t="str">
        <f t="shared" si="169"/>
        <v>('i2023110600142','2021','in2023110400036','2'),</v>
      </c>
      <c r="CY144" t="str">
        <f t="shared" si="170"/>
        <v>('i2023110600142','2021','in2023110400037','1'),</v>
      </c>
      <c r="CZ144" t="str">
        <f t="shared" si="171"/>
        <v>('i2023110600142','2021','in2023110400038','3'),</v>
      </c>
      <c r="DA144" t="str">
        <f t="shared" si="172"/>
        <v>('i2023110600142','2021','in2023110400039','1'),</v>
      </c>
      <c r="DB144" t="str">
        <f t="shared" si="173"/>
        <v>('i2023110600142','2021','in2023110400040','2'),</v>
      </c>
      <c r="DC144" t="str">
        <f t="shared" si="174"/>
        <v>('i2023110600142','2021','in2023110400041','1'),</v>
      </c>
      <c r="DD144" t="str">
        <f t="shared" si="175"/>
        <v>('i2023110600142','2021','in2023110400042','4'),</v>
      </c>
      <c r="DE144" t="str">
        <f t="shared" si="176"/>
        <v>('i2023110600142','2021','in2023110400043','2'),</v>
      </c>
      <c r="DF144" t="str">
        <f t="shared" si="177"/>
        <v>('i2023110600142','2021','in2023110400044','2'),</v>
      </c>
      <c r="DG144" t="str">
        <f t="shared" si="178"/>
        <v>('i2023110600142','2021','in2023110400045','4'),</v>
      </c>
      <c r="DH144" t="str">
        <f t="shared" si="179"/>
        <v>('i2023110600142','2021','in2023110400046','4'),</v>
      </c>
      <c r="DI144" t="str">
        <f t="shared" si="180"/>
        <v>('i2023110600142','2021','in2023110400047','4');</v>
      </c>
    </row>
    <row r="145" spans="1:113" x14ac:dyDescent="0.25">
      <c r="A145" s="4" t="str">
        <f>INDEX('instansi pusat'!$B$2:$C$623,MATCH(C145,'instansi pusat'!$D$2:$D$623,0),2)</f>
        <v>i2023110600143</v>
      </c>
      <c r="B145" s="4">
        <v>5306</v>
      </c>
      <c r="C145" s="4" t="s">
        <v>708</v>
      </c>
      <c r="D145">
        <v>2021</v>
      </c>
      <c r="E145" s="4">
        <v>1</v>
      </c>
      <c r="F145" s="4">
        <v>1</v>
      </c>
      <c r="G145" s="4">
        <v>3</v>
      </c>
      <c r="H145" s="4">
        <v>1</v>
      </c>
      <c r="I145" s="4">
        <v>1</v>
      </c>
      <c r="J145" s="4">
        <v>2</v>
      </c>
      <c r="K145" s="4">
        <v>1</v>
      </c>
      <c r="L145" s="4">
        <v>1</v>
      </c>
      <c r="M145" s="4">
        <v>1</v>
      </c>
      <c r="N145" s="4">
        <v>1</v>
      </c>
      <c r="O145" s="4">
        <v>1</v>
      </c>
      <c r="P145" s="4">
        <v>2</v>
      </c>
      <c r="Q145" s="4">
        <v>1</v>
      </c>
      <c r="R145" s="4">
        <v>1</v>
      </c>
      <c r="S145" s="4">
        <v>1</v>
      </c>
      <c r="T145" s="4">
        <v>1</v>
      </c>
      <c r="U145" s="4">
        <v>1</v>
      </c>
      <c r="V145" s="4">
        <v>1</v>
      </c>
      <c r="W145" s="4">
        <v>1</v>
      </c>
      <c r="X145" s="4">
        <v>1</v>
      </c>
      <c r="Y145" s="4">
        <v>1</v>
      </c>
      <c r="Z145" s="4">
        <v>1</v>
      </c>
      <c r="AA145" s="4">
        <v>1</v>
      </c>
      <c r="AB145" s="4">
        <v>1</v>
      </c>
      <c r="AC145" s="4">
        <v>1</v>
      </c>
      <c r="AD145" s="4">
        <v>1</v>
      </c>
      <c r="AE145" s="4">
        <v>1</v>
      </c>
      <c r="AF145" s="4">
        <v>1</v>
      </c>
      <c r="AG145" s="4">
        <v>1</v>
      </c>
      <c r="AH145" s="4">
        <v>1</v>
      </c>
      <c r="AI145" s="4">
        <v>1</v>
      </c>
      <c r="AJ145" s="4">
        <v>1</v>
      </c>
      <c r="AK145" s="4">
        <v>1</v>
      </c>
      <c r="AL145" s="4">
        <v>1</v>
      </c>
      <c r="AM145" s="4">
        <v>3</v>
      </c>
      <c r="AN145" s="4">
        <v>2</v>
      </c>
      <c r="AO145" s="4">
        <v>1</v>
      </c>
      <c r="AP145" s="4">
        <v>1</v>
      </c>
      <c r="AQ145" s="4">
        <v>1</v>
      </c>
      <c r="AR145" s="4">
        <v>1</v>
      </c>
      <c r="AS145" s="4">
        <v>3</v>
      </c>
      <c r="AT145" s="4">
        <v>2</v>
      </c>
      <c r="AU145" s="4">
        <v>1</v>
      </c>
      <c r="AV145" s="4">
        <v>1</v>
      </c>
      <c r="AW145" s="4">
        <v>3</v>
      </c>
      <c r="AX145" s="4">
        <v>3</v>
      </c>
      <c r="AY145" s="4">
        <v>2</v>
      </c>
      <c r="AZ145" s="3">
        <f t="shared" si="121"/>
        <v>1.3</v>
      </c>
      <c r="BA145" s="3">
        <f t="shared" si="122"/>
        <v>1.25</v>
      </c>
      <c r="BB145" s="3">
        <f t="shared" si="123"/>
        <v>1</v>
      </c>
      <c r="BC145" s="3">
        <f t="shared" si="124"/>
        <v>1</v>
      </c>
      <c r="BD145" s="3">
        <f t="shared" si="125"/>
        <v>1</v>
      </c>
      <c r="BE145" s="3">
        <f t="shared" si="126"/>
        <v>1</v>
      </c>
      <c r="BF145" s="3">
        <f t="shared" si="127"/>
        <v>1.5</v>
      </c>
      <c r="BG145" s="3">
        <f t="shared" si="128"/>
        <v>2</v>
      </c>
      <c r="BH145" s="3">
        <f t="shared" si="129"/>
        <v>1.3</v>
      </c>
      <c r="BI145" s="3">
        <f t="shared" si="130"/>
        <v>1.1000000000000001</v>
      </c>
      <c r="BJ145" s="3">
        <f t="shared" si="131"/>
        <v>1</v>
      </c>
      <c r="BK145" s="3">
        <f t="shared" si="132"/>
        <v>1.6978021978021975</v>
      </c>
      <c r="BL145" s="3">
        <f t="shared" si="133"/>
        <v>1.3815</v>
      </c>
      <c r="BN145" t="s">
        <v>641</v>
      </c>
      <c r="BO145" t="str">
        <f t="shared" si="134"/>
        <v>('i2023110600143','2021','in2023110400001','1'),</v>
      </c>
      <c r="BP145" t="str">
        <f t="shared" si="135"/>
        <v>('i2023110600143','2021','in2023110400002','1'),</v>
      </c>
      <c r="BQ145" t="str">
        <f t="shared" si="136"/>
        <v>('i2023110600143','2021','in2023110400003','3'),</v>
      </c>
      <c r="BR145" t="str">
        <f t="shared" si="137"/>
        <v>('i2023110600143','2021','in2023110400004','1'),</v>
      </c>
      <c r="BS145" t="str">
        <f t="shared" si="138"/>
        <v>('i2023110600143','2021','in2023110400005','1'),</v>
      </c>
      <c r="BT145" t="str">
        <f t="shared" si="139"/>
        <v>('i2023110600143','2021','in2023110400006','2'),</v>
      </c>
      <c r="BU145" t="str">
        <f t="shared" si="140"/>
        <v>('i2023110600143','2021','in2023110400007','1'),</v>
      </c>
      <c r="BV145" t="str">
        <f t="shared" si="141"/>
        <v>('i2023110600143','2021','in2023110400008','1'),</v>
      </c>
      <c r="BW145" t="str">
        <f t="shared" si="142"/>
        <v>('i2023110600143','2021','in2023110400009','1'),</v>
      </c>
      <c r="BX145" t="str">
        <f t="shared" si="143"/>
        <v>('i2023110600143','2021','in2023110400010','1'),</v>
      </c>
      <c r="BY145" t="str">
        <f t="shared" si="144"/>
        <v>('i2023110600143','2021','in2023110400011','1'),</v>
      </c>
      <c r="BZ145" t="str">
        <f t="shared" si="145"/>
        <v>('i2023110600143','2021','in2023110400012','2'),</v>
      </c>
      <c r="CA145" t="str">
        <f t="shared" si="146"/>
        <v>('i2023110600143','2021','in2023110400013','1'),</v>
      </c>
      <c r="CB145" t="str">
        <f t="shared" si="147"/>
        <v>('i2023110600143','2021','in2023110400014','1'),</v>
      </c>
      <c r="CC145" t="str">
        <f t="shared" si="148"/>
        <v>('i2023110600143','2021','in2023110400015','1'),</v>
      </c>
      <c r="CD145" t="str">
        <f t="shared" si="149"/>
        <v>('i2023110600143','2021','in2023110400016','1'),</v>
      </c>
      <c r="CE145" t="str">
        <f t="shared" si="150"/>
        <v>('i2023110600143','2021','in2023110400017','1'),</v>
      </c>
      <c r="CF145" t="str">
        <f t="shared" si="151"/>
        <v>('i2023110600143','2021','in2023110400018','1'),</v>
      </c>
      <c r="CG145" t="str">
        <f t="shared" si="152"/>
        <v>('i2023110600143','2021','in2023110400019','1'),</v>
      </c>
      <c r="CH145" t="str">
        <f t="shared" si="153"/>
        <v>('i2023110600143','2021','in2023110400020','1'),</v>
      </c>
      <c r="CI145" t="str">
        <f t="shared" si="154"/>
        <v>('i2023110600143','2021','in2023110400021','1'),</v>
      </c>
      <c r="CJ145" t="str">
        <f t="shared" si="155"/>
        <v>('i2023110600143','2021','in2023110400022','1'),</v>
      </c>
      <c r="CK145" t="str">
        <f t="shared" si="156"/>
        <v>('i2023110600143','2021','in2023110400023','1'),</v>
      </c>
      <c r="CL145" t="str">
        <f t="shared" si="157"/>
        <v>('i2023110600143','2021','in2023110400024','1'),</v>
      </c>
      <c r="CM145" t="str">
        <f t="shared" si="158"/>
        <v>('i2023110600143','2021','in2023110400025','1'),</v>
      </c>
      <c r="CN145" t="str">
        <f t="shared" si="159"/>
        <v>('i2023110600143','2021','in2023110400026','1'),</v>
      </c>
      <c r="CO145" t="str">
        <f t="shared" si="160"/>
        <v>('i2023110600143','2021','in2023110400027','1'),</v>
      </c>
      <c r="CP145" t="str">
        <f t="shared" si="161"/>
        <v>('i2023110600143','2021','in2023110400028','1'),</v>
      </c>
      <c r="CQ145" t="str">
        <f t="shared" si="162"/>
        <v>('i2023110600143','2021','in2023110400029','1'),</v>
      </c>
      <c r="CR145" t="str">
        <f t="shared" si="163"/>
        <v>('i2023110600143','2021','in2023110400030','1'),</v>
      </c>
      <c r="CS145" t="str">
        <f t="shared" si="164"/>
        <v>('i2023110600143','2021','in2023110400031','1'),</v>
      </c>
      <c r="CT145" t="str">
        <f t="shared" si="165"/>
        <v>('i2023110600143','2021','in2023110400032','1'),</v>
      </c>
      <c r="CU145" t="str">
        <f t="shared" si="166"/>
        <v>('i2023110600143','2021','in2023110400033','1'),</v>
      </c>
      <c r="CV145" t="str">
        <f t="shared" si="167"/>
        <v>('i2023110600143','2021','in2023110400034','1'),</v>
      </c>
      <c r="CW145" t="str">
        <f t="shared" si="168"/>
        <v>('i2023110600143','2021','in2023110400035','3'),</v>
      </c>
      <c r="CX145" t="str">
        <f t="shared" si="169"/>
        <v>('i2023110600143','2021','in2023110400036','2'),</v>
      </c>
      <c r="CY145" t="str">
        <f t="shared" si="170"/>
        <v>('i2023110600143','2021','in2023110400037','1'),</v>
      </c>
      <c r="CZ145" t="str">
        <f t="shared" si="171"/>
        <v>('i2023110600143','2021','in2023110400038','1'),</v>
      </c>
      <c r="DA145" t="str">
        <f t="shared" si="172"/>
        <v>('i2023110600143','2021','in2023110400039','1'),</v>
      </c>
      <c r="DB145" t="str">
        <f t="shared" si="173"/>
        <v>('i2023110600143','2021','in2023110400040','1'),</v>
      </c>
      <c r="DC145" t="str">
        <f t="shared" si="174"/>
        <v>('i2023110600143','2021','in2023110400041','3'),</v>
      </c>
      <c r="DD145" t="str">
        <f t="shared" si="175"/>
        <v>('i2023110600143','2021','in2023110400042','2'),</v>
      </c>
      <c r="DE145" t="str">
        <f t="shared" si="176"/>
        <v>('i2023110600143','2021','in2023110400043','1'),</v>
      </c>
      <c r="DF145" t="str">
        <f t="shared" si="177"/>
        <v>('i2023110600143','2021','in2023110400044','1'),</v>
      </c>
      <c r="DG145" t="str">
        <f t="shared" si="178"/>
        <v>('i2023110600143','2021','in2023110400045','3'),</v>
      </c>
      <c r="DH145" t="str">
        <f t="shared" si="179"/>
        <v>('i2023110600143','2021','in2023110400046','3'),</v>
      </c>
      <c r="DI145" t="str">
        <f t="shared" si="180"/>
        <v>('i2023110600143','2021','in2023110400047','2');</v>
      </c>
    </row>
    <row r="146" spans="1:113" x14ac:dyDescent="0.25">
      <c r="A146" s="4" t="str">
        <f>INDEX('instansi pusat'!$B$2:$C$623,MATCH(C146,'instansi pusat'!$D$2:$D$623,0),2)</f>
        <v>i2023110600144</v>
      </c>
      <c r="B146" s="4">
        <v>5307</v>
      </c>
      <c r="C146" s="4" t="s">
        <v>418</v>
      </c>
      <c r="D146">
        <v>2021</v>
      </c>
      <c r="E146" s="4">
        <v>1</v>
      </c>
      <c r="F146" s="4">
        <v>1</v>
      </c>
      <c r="G146" s="4">
        <v>1</v>
      </c>
      <c r="H146" s="4">
        <v>1</v>
      </c>
      <c r="I146" s="4">
        <v>1</v>
      </c>
      <c r="J146" s="4">
        <v>1</v>
      </c>
      <c r="K146" s="4">
        <v>1</v>
      </c>
      <c r="L146" s="4">
        <v>1</v>
      </c>
      <c r="M146" s="4">
        <v>1</v>
      </c>
      <c r="N146" s="4">
        <v>3</v>
      </c>
      <c r="O146" s="4">
        <v>2</v>
      </c>
      <c r="P146" s="4">
        <v>2</v>
      </c>
      <c r="Q146" s="4">
        <v>2</v>
      </c>
      <c r="R146" s="4">
        <v>2</v>
      </c>
      <c r="S146" s="4">
        <v>1</v>
      </c>
      <c r="T146" s="4">
        <v>1</v>
      </c>
      <c r="U146" s="4">
        <v>1</v>
      </c>
      <c r="V146" s="4">
        <v>1</v>
      </c>
      <c r="W146" s="4">
        <v>2</v>
      </c>
      <c r="X146" s="4">
        <v>1</v>
      </c>
      <c r="Y146" s="4">
        <v>2</v>
      </c>
      <c r="Z146" s="4">
        <v>1</v>
      </c>
      <c r="AA146" s="4">
        <v>2</v>
      </c>
      <c r="AB146" s="4">
        <v>3</v>
      </c>
      <c r="AC146" s="4">
        <v>3</v>
      </c>
      <c r="AD146" s="4">
        <v>1</v>
      </c>
      <c r="AE146" s="4">
        <v>2</v>
      </c>
      <c r="AF146" s="4">
        <v>3</v>
      </c>
      <c r="AG146" s="4">
        <v>1</v>
      </c>
      <c r="AH146" s="4">
        <v>1</v>
      </c>
      <c r="AI146" s="4">
        <v>1</v>
      </c>
      <c r="AJ146" s="4">
        <v>1</v>
      </c>
      <c r="AK146" s="4">
        <v>3</v>
      </c>
      <c r="AL146" s="4">
        <v>3</v>
      </c>
      <c r="AM146" s="4">
        <v>2</v>
      </c>
      <c r="AN146" s="4">
        <v>3</v>
      </c>
      <c r="AO146" s="4">
        <v>1</v>
      </c>
      <c r="AP146" s="4">
        <v>1</v>
      </c>
      <c r="AQ146" s="4">
        <v>1</v>
      </c>
      <c r="AR146" s="4">
        <v>1</v>
      </c>
      <c r="AS146" s="4">
        <v>1</v>
      </c>
      <c r="AT146" s="4">
        <v>3</v>
      </c>
      <c r="AU146" s="4">
        <v>1</v>
      </c>
      <c r="AV146" s="4">
        <v>3</v>
      </c>
      <c r="AW146" s="4">
        <v>3</v>
      </c>
      <c r="AX146" s="4">
        <v>3</v>
      </c>
      <c r="AY146" s="4">
        <v>3</v>
      </c>
      <c r="AZ146" s="3">
        <f t="shared" si="121"/>
        <v>1.2000000000000002</v>
      </c>
      <c r="BA146" s="3">
        <f t="shared" si="122"/>
        <v>2</v>
      </c>
      <c r="BB146" s="3">
        <f t="shared" si="123"/>
        <v>1</v>
      </c>
      <c r="BC146" s="3">
        <f t="shared" si="124"/>
        <v>1.5</v>
      </c>
      <c r="BD146" s="3">
        <f t="shared" si="125"/>
        <v>2.125</v>
      </c>
      <c r="BE146" s="3">
        <f t="shared" si="126"/>
        <v>1</v>
      </c>
      <c r="BF146" s="3">
        <f t="shared" si="127"/>
        <v>1.7000000000000002</v>
      </c>
      <c r="BG146" s="3">
        <f t="shared" si="128"/>
        <v>2.6666666666666665</v>
      </c>
      <c r="BH146" s="3">
        <f t="shared" si="129"/>
        <v>1.2000000000000002</v>
      </c>
      <c r="BI146" s="3">
        <f t="shared" si="130"/>
        <v>1.5000000000000002</v>
      </c>
      <c r="BJ146" s="3">
        <f t="shared" si="131"/>
        <v>1.8181818181818181</v>
      </c>
      <c r="BK146" s="3">
        <f t="shared" si="132"/>
        <v>2.0824175824175821</v>
      </c>
      <c r="BL146" s="3">
        <f t="shared" si="133"/>
        <v>1.7785000000000002</v>
      </c>
      <c r="BN146" t="s">
        <v>641</v>
      </c>
      <c r="BO146" t="str">
        <f t="shared" si="134"/>
        <v>('i2023110600144','2021','in2023110400001','1'),</v>
      </c>
      <c r="BP146" t="str">
        <f t="shared" si="135"/>
        <v>('i2023110600144','2021','in2023110400002','1'),</v>
      </c>
      <c r="BQ146" t="str">
        <f t="shared" si="136"/>
        <v>('i2023110600144','2021','in2023110400003','1'),</v>
      </c>
      <c r="BR146" t="str">
        <f t="shared" si="137"/>
        <v>('i2023110600144','2021','in2023110400004','1'),</v>
      </c>
      <c r="BS146" t="str">
        <f t="shared" si="138"/>
        <v>('i2023110600144','2021','in2023110400005','1'),</v>
      </c>
      <c r="BT146" t="str">
        <f t="shared" si="139"/>
        <v>('i2023110600144','2021','in2023110400006','1'),</v>
      </c>
      <c r="BU146" t="str">
        <f t="shared" si="140"/>
        <v>('i2023110600144','2021','in2023110400007','1'),</v>
      </c>
      <c r="BV146" t="str">
        <f t="shared" si="141"/>
        <v>('i2023110600144','2021','in2023110400008','1'),</v>
      </c>
      <c r="BW146" t="str">
        <f t="shared" si="142"/>
        <v>('i2023110600144','2021','in2023110400009','1'),</v>
      </c>
      <c r="BX146" t="str">
        <f t="shared" si="143"/>
        <v>('i2023110600144','2021','in2023110400010','3'),</v>
      </c>
      <c r="BY146" t="str">
        <f t="shared" si="144"/>
        <v>('i2023110600144','2021','in2023110400011','2'),</v>
      </c>
      <c r="BZ146" t="str">
        <f t="shared" si="145"/>
        <v>('i2023110600144','2021','in2023110400012','2'),</v>
      </c>
      <c r="CA146" t="str">
        <f t="shared" si="146"/>
        <v>('i2023110600144','2021','in2023110400013','2'),</v>
      </c>
      <c r="CB146" t="str">
        <f t="shared" si="147"/>
        <v>('i2023110600144','2021','in2023110400014','2'),</v>
      </c>
      <c r="CC146" t="str">
        <f t="shared" si="148"/>
        <v>('i2023110600144','2021','in2023110400015','1'),</v>
      </c>
      <c r="CD146" t="str">
        <f t="shared" si="149"/>
        <v>('i2023110600144','2021','in2023110400016','1'),</v>
      </c>
      <c r="CE146" t="str">
        <f t="shared" si="150"/>
        <v>('i2023110600144','2021','in2023110400017','1'),</v>
      </c>
      <c r="CF146" t="str">
        <f t="shared" si="151"/>
        <v>('i2023110600144','2021','in2023110400018','1'),</v>
      </c>
      <c r="CG146" t="str">
        <f t="shared" si="152"/>
        <v>('i2023110600144','2021','in2023110400019','2'),</v>
      </c>
      <c r="CH146" t="str">
        <f t="shared" si="153"/>
        <v>('i2023110600144','2021','in2023110400020','1'),</v>
      </c>
      <c r="CI146" t="str">
        <f t="shared" si="154"/>
        <v>('i2023110600144','2021','in2023110400021','2'),</v>
      </c>
      <c r="CJ146" t="str">
        <f t="shared" si="155"/>
        <v>('i2023110600144','2021','in2023110400022','1'),</v>
      </c>
      <c r="CK146" t="str">
        <f t="shared" si="156"/>
        <v>('i2023110600144','2021','in2023110400023','2'),</v>
      </c>
      <c r="CL146" t="str">
        <f t="shared" si="157"/>
        <v>('i2023110600144','2021','in2023110400024','3'),</v>
      </c>
      <c r="CM146" t="str">
        <f t="shared" si="158"/>
        <v>('i2023110600144','2021','in2023110400025','3'),</v>
      </c>
      <c r="CN146" t="str">
        <f t="shared" si="159"/>
        <v>('i2023110600144','2021','in2023110400026','1'),</v>
      </c>
      <c r="CO146" t="str">
        <f t="shared" si="160"/>
        <v>('i2023110600144','2021','in2023110400027','2'),</v>
      </c>
      <c r="CP146" t="str">
        <f t="shared" si="161"/>
        <v>('i2023110600144','2021','in2023110400028','3'),</v>
      </c>
      <c r="CQ146" t="str">
        <f t="shared" si="162"/>
        <v>('i2023110600144','2021','in2023110400029','1'),</v>
      </c>
      <c r="CR146" t="str">
        <f t="shared" si="163"/>
        <v>('i2023110600144','2021','in2023110400030','1'),</v>
      </c>
      <c r="CS146" t="str">
        <f t="shared" si="164"/>
        <v>('i2023110600144','2021','in2023110400031','1'),</v>
      </c>
      <c r="CT146" t="str">
        <f t="shared" si="165"/>
        <v>('i2023110600144','2021','in2023110400032','1'),</v>
      </c>
      <c r="CU146" t="str">
        <f t="shared" si="166"/>
        <v>('i2023110600144','2021','in2023110400033','3'),</v>
      </c>
      <c r="CV146" t="str">
        <f t="shared" si="167"/>
        <v>('i2023110600144','2021','in2023110400034','3'),</v>
      </c>
      <c r="CW146" t="str">
        <f t="shared" si="168"/>
        <v>('i2023110600144','2021','in2023110400035','2'),</v>
      </c>
      <c r="CX146" t="str">
        <f t="shared" si="169"/>
        <v>('i2023110600144','2021','in2023110400036','3'),</v>
      </c>
      <c r="CY146" t="str">
        <f t="shared" si="170"/>
        <v>('i2023110600144','2021','in2023110400037','1'),</v>
      </c>
      <c r="CZ146" t="str">
        <f t="shared" si="171"/>
        <v>('i2023110600144','2021','in2023110400038','1'),</v>
      </c>
      <c r="DA146" t="str">
        <f t="shared" si="172"/>
        <v>('i2023110600144','2021','in2023110400039','1'),</v>
      </c>
      <c r="DB146" t="str">
        <f t="shared" si="173"/>
        <v>('i2023110600144','2021','in2023110400040','1'),</v>
      </c>
      <c r="DC146" t="str">
        <f t="shared" si="174"/>
        <v>('i2023110600144','2021','in2023110400041','1'),</v>
      </c>
      <c r="DD146" t="str">
        <f t="shared" si="175"/>
        <v>('i2023110600144','2021','in2023110400042','3'),</v>
      </c>
      <c r="DE146" t="str">
        <f t="shared" si="176"/>
        <v>('i2023110600144','2021','in2023110400043','1'),</v>
      </c>
      <c r="DF146" t="str">
        <f t="shared" si="177"/>
        <v>('i2023110600144','2021','in2023110400044','3'),</v>
      </c>
      <c r="DG146" t="str">
        <f t="shared" si="178"/>
        <v>('i2023110600144','2021','in2023110400045','3'),</v>
      </c>
      <c r="DH146" t="str">
        <f t="shared" si="179"/>
        <v>('i2023110600144','2021','in2023110400046','3'),</v>
      </c>
      <c r="DI146" t="str">
        <f t="shared" si="180"/>
        <v>('i2023110600144','2021','in2023110400047','3');</v>
      </c>
    </row>
    <row r="147" spans="1:113" x14ac:dyDescent="0.25">
      <c r="A147" s="4" t="str">
        <f>INDEX('instansi pusat'!$B$2:$C$623,MATCH(C147,'instansi pusat'!$D$2:$D$623,0),2)</f>
        <v>i2023110600145</v>
      </c>
      <c r="B147" s="4">
        <v>5373</v>
      </c>
      <c r="C147" s="4" t="s">
        <v>606</v>
      </c>
      <c r="D147">
        <v>2021</v>
      </c>
      <c r="E147" s="4">
        <v>2</v>
      </c>
      <c r="F147" s="4">
        <v>2</v>
      </c>
      <c r="G147" s="4">
        <v>4</v>
      </c>
      <c r="H147" s="4">
        <v>3</v>
      </c>
      <c r="I147" s="4">
        <v>3</v>
      </c>
      <c r="J147" s="4">
        <v>3</v>
      </c>
      <c r="K147" s="4">
        <v>3</v>
      </c>
      <c r="L147" s="4">
        <v>4</v>
      </c>
      <c r="M147" s="4">
        <v>2</v>
      </c>
      <c r="N147" s="4">
        <v>3</v>
      </c>
      <c r="O147" s="4">
        <v>1</v>
      </c>
      <c r="P147" s="4">
        <v>2</v>
      </c>
      <c r="Q147" s="4">
        <v>2</v>
      </c>
      <c r="R147" s="4">
        <v>1</v>
      </c>
      <c r="S147" s="4">
        <v>3</v>
      </c>
      <c r="T147" s="4">
        <v>2</v>
      </c>
      <c r="U147" s="4">
        <v>3</v>
      </c>
      <c r="V147" s="4">
        <v>2</v>
      </c>
      <c r="W147" s="4">
        <v>4</v>
      </c>
      <c r="X147" s="4">
        <v>3</v>
      </c>
      <c r="Y147" s="4">
        <v>1</v>
      </c>
      <c r="Z147" s="4">
        <v>1</v>
      </c>
      <c r="AA147" s="4">
        <v>1</v>
      </c>
      <c r="AB147" s="4">
        <v>1</v>
      </c>
      <c r="AC147" s="4">
        <v>1</v>
      </c>
      <c r="AD147" s="4">
        <v>1</v>
      </c>
      <c r="AE147" s="4">
        <v>1</v>
      </c>
      <c r="AF147" s="4">
        <v>1</v>
      </c>
      <c r="AG147" s="4">
        <v>1</v>
      </c>
      <c r="AH147" s="4">
        <v>1</v>
      </c>
      <c r="AI147" s="4">
        <v>1</v>
      </c>
      <c r="AJ147" s="4">
        <v>4</v>
      </c>
      <c r="AK147" s="4">
        <v>4</v>
      </c>
      <c r="AL147" s="4">
        <v>4</v>
      </c>
      <c r="AM147" s="4">
        <v>3</v>
      </c>
      <c r="AN147" s="4">
        <v>4</v>
      </c>
      <c r="AO147" s="4">
        <v>3</v>
      </c>
      <c r="AP147" s="4">
        <v>3</v>
      </c>
      <c r="AQ147" s="4">
        <v>2</v>
      </c>
      <c r="AR147" s="4">
        <v>3</v>
      </c>
      <c r="AS147" s="4">
        <v>4</v>
      </c>
      <c r="AT147" s="4">
        <v>3</v>
      </c>
      <c r="AU147" s="4">
        <v>2</v>
      </c>
      <c r="AV147" s="4">
        <v>2</v>
      </c>
      <c r="AW147" s="4">
        <v>4</v>
      </c>
      <c r="AX147" s="4">
        <v>3</v>
      </c>
      <c r="AY147" s="4">
        <v>3</v>
      </c>
      <c r="AZ147" s="3">
        <f t="shared" si="121"/>
        <v>2.9000000000000004</v>
      </c>
      <c r="BA147" s="3">
        <f t="shared" si="122"/>
        <v>1.5</v>
      </c>
      <c r="BB147" s="3">
        <f t="shared" si="123"/>
        <v>2.5</v>
      </c>
      <c r="BC147" s="3">
        <f t="shared" si="124"/>
        <v>3.5</v>
      </c>
      <c r="BD147" s="3">
        <f t="shared" si="125"/>
        <v>1</v>
      </c>
      <c r="BE147" s="3">
        <f t="shared" si="126"/>
        <v>1</v>
      </c>
      <c r="BF147" s="3">
        <f t="shared" si="127"/>
        <v>3.4000000000000004</v>
      </c>
      <c r="BG147" s="3">
        <f t="shared" si="128"/>
        <v>2.833333333333333</v>
      </c>
      <c r="BH147" s="3">
        <f t="shared" si="129"/>
        <v>2.9000000000000004</v>
      </c>
      <c r="BI147" s="3">
        <f t="shared" si="130"/>
        <v>2.3000000000000003</v>
      </c>
      <c r="BJ147" s="3">
        <f t="shared" si="131"/>
        <v>1</v>
      </c>
      <c r="BK147" s="3">
        <f t="shared" si="132"/>
        <v>3.1758241758241761</v>
      </c>
      <c r="BL147" s="3">
        <f t="shared" si="133"/>
        <v>2.5620000000000003</v>
      </c>
      <c r="BN147" t="s">
        <v>641</v>
      </c>
      <c r="BO147" t="str">
        <f t="shared" si="134"/>
        <v>('i2023110600145','2021','in2023110400001','2'),</v>
      </c>
      <c r="BP147" t="str">
        <f t="shared" si="135"/>
        <v>('i2023110600145','2021','in2023110400002','2'),</v>
      </c>
      <c r="BQ147" t="str">
        <f t="shared" si="136"/>
        <v>('i2023110600145','2021','in2023110400003','4'),</v>
      </c>
      <c r="BR147" t="str">
        <f t="shared" si="137"/>
        <v>('i2023110600145','2021','in2023110400004','3'),</v>
      </c>
      <c r="BS147" t="str">
        <f t="shared" si="138"/>
        <v>('i2023110600145','2021','in2023110400005','3'),</v>
      </c>
      <c r="BT147" t="str">
        <f t="shared" si="139"/>
        <v>('i2023110600145','2021','in2023110400006','3'),</v>
      </c>
      <c r="BU147" t="str">
        <f t="shared" si="140"/>
        <v>('i2023110600145','2021','in2023110400007','3'),</v>
      </c>
      <c r="BV147" t="str">
        <f t="shared" si="141"/>
        <v>('i2023110600145','2021','in2023110400008','4'),</v>
      </c>
      <c r="BW147" t="str">
        <f t="shared" si="142"/>
        <v>('i2023110600145','2021','in2023110400009','2'),</v>
      </c>
      <c r="BX147" t="str">
        <f t="shared" si="143"/>
        <v>('i2023110600145','2021','in2023110400010','3'),</v>
      </c>
      <c r="BY147" t="str">
        <f t="shared" si="144"/>
        <v>('i2023110600145','2021','in2023110400011','1'),</v>
      </c>
      <c r="BZ147" t="str">
        <f t="shared" si="145"/>
        <v>('i2023110600145','2021','in2023110400012','2'),</v>
      </c>
      <c r="CA147" t="str">
        <f t="shared" si="146"/>
        <v>('i2023110600145','2021','in2023110400013','2'),</v>
      </c>
      <c r="CB147" t="str">
        <f t="shared" si="147"/>
        <v>('i2023110600145','2021','in2023110400014','1'),</v>
      </c>
      <c r="CC147" t="str">
        <f t="shared" si="148"/>
        <v>('i2023110600145','2021','in2023110400015','3'),</v>
      </c>
      <c r="CD147" t="str">
        <f t="shared" si="149"/>
        <v>('i2023110600145','2021','in2023110400016','2'),</v>
      </c>
      <c r="CE147" t="str">
        <f t="shared" si="150"/>
        <v>('i2023110600145','2021','in2023110400017','3'),</v>
      </c>
      <c r="CF147" t="str">
        <f t="shared" si="151"/>
        <v>('i2023110600145','2021','in2023110400018','2'),</v>
      </c>
      <c r="CG147" t="str">
        <f t="shared" si="152"/>
        <v>('i2023110600145','2021','in2023110400019','4'),</v>
      </c>
      <c r="CH147" t="str">
        <f t="shared" si="153"/>
        <v>('i2023110600145','2021','in2023110400020','3'),</v>
      </c>
      <c r="CI147" t="str">
        <f t="shared" si="154"/>
        <v>('i2023110600145','2021','in2023110400021','1'),</v>
      </c>
      <c r="CJ147" t="str">
        <f t="shared" si="155"/>
        <v>('i2023110600145','2021','in2023110400022','1'),</v>
      </c>
      <c r="CK147" t="str">
        <f t="shared" si="156"/>
        <v>('i2023110600145','2021','in2023110400023','1'),</v>
      </c>
      <c r="CL147" t="str">
        <f t="shared" si="157"/>
        <v>('i2023110600145','2021','in2023110400024','1'),</v>
      </c>
      <c r="CM147" t="str">
        <f t="shared" si="158"/>
        <v>('i2023110600145','2021','in2023110400025','1'),</v>
      </c>
      <c r="CN147" t="str">
        <f t="shared" si="159"/>
        <v>('i2023110600145','2021','in2023110400026','1'),</v>
      </c>
      <c r="CO147" t="str">
        <f t="shared" si="160"/>
        <v>('i2023110600145','2021','in2023110400027','1'),</v>
      </c>
      <c r="CP147" t="str">
        <f t="shared" si="161"/>
        <v>('i2023110600145','2021','in2023110400028','1'),</v>
      </c>
      <c r="CQ147" t="str">
        <f t="shared" si="162"/>
        <v>('i2023110600145','2021','in2023110400029','1'),</v>
      </c>
      <c r="CR147" t="str">
        <f t="shared" si="163"/>
        <v>('i2023110600145','2021','in2023110400030','1'),</v>
      </c>
      <c r="CS147" t="str">
        <f t="shared" si="164"/>
        <v>('i2023110600145','2021','in2023110400031','1'),</v>
      </c>
      <c r="CT147" t="str">
        <f t="shared" si="165"/>
        <v>('i2023110600145','2021','in2023110400032','4'),</v>
      </c>
      <c r="CU147" t="str">
        <f t="shared" si="166"/>
        <v>('i2023110600145','2021','in2023110400033','4'),</v>
      </c>
      <c r="CV147" t="str">
        <f t="shared" si="167"/>
        <v>('i2023110600145','2021','in2023110400034','4'),</v>
      </c>
      <c r="CW147" t="str">
        <f t="shared" si="168"/>
        <v>('i2023110600145','2021','in2023110400035','3'),</v>
      </c>
      <c r="CX147" t="str">
        <f t="shared" si="169"/>
        <v>('i2023110600145','2021','in2023110400036','4'),</v>
      </c>
      <c r="CY147" t="str">
        <f t="shared" si="170"/>
        <v>('i2023110600145','2021','in2023110400037','3'),</v>
      </c>
      <c r="CZ147" t="str">
        <f t="shared" si="171"/>
        <v>('i2023110600145','2021','in2023110400038','3'),</v>
      </c>
      <c r="DA147" t="str">
        <f t="shared" si="172"/>
        <v>('i2023110600145','2021','in2023110400039','2'),</v>
      </c>
      <c r="DB147" t="str">
        <f t="shared" si="173"/>
        <v>('i2023110600145','2021','in2023110400040','3'),</v>
      </c>
      <c r="DC147" t="str">
        <f t="shared" si="174"/>
        <v>('i2023110600145','2021','in2023110400041','4'),</v>
      </c>
      <c r="DD147" t="str">
        <f t="shared" si="175"/>
        <v>('i2023110600145','2021','in2023110400042','3'),</v>
      </c>
      <c r="DE147" t="str">
        <f t="shared" si="176"/>
        <v>('i2023110600145','2021','in2023110400043','2'),</v>
      </c>
      <c r="DF147" t="str">
        <f t="shared" si="177"/>
        <v>('i2023110600145','2021','in2023110400044','2'),</v>
      </c>
      <c r="DG147" t="str">
        <f t="shared" si="178"/>
        <v>('i2023110600145','2021','in2023110400045','4'),</v>
      </c>
      <c r="DH147" t="str">
        <f t="shared" si="179"/>
        <v>('i2023110600145','2021','in2023110400046','3'),</v>
      </c>
      <c r="DI147" t="str">
        <f t="shared" si="180"/>
        <v>('i2023110600145','2021','in2023110400047','3');</v>
      </c>
    </row>
    <row r="148" spans="1:113" x14ac:dyDescent="0.25">
      <c r="A148" s="4" t="str">
        <f>INDEX('instansi pusat'!$B$2:$C$623,MATCH(C148,'instansi pusat'!$D$2:$D$623,0),2)</f>
        <v>i2023110600146</v>
      </c>
      <c r="B148" s="4">
        <v>5400</v>
      </c>
      <c r="C148" s="4" t="s">
        <v>548</v>
      </c>
      <c r="D148">
        <v>2021</v>
      </c>
      <c r="E148" s="4">
        <v>3</v>
      </c>
      <c r="F148" s="4">
        <v>3</v>
      </c>
      <c r="G148" s="4">
        <v>1</v>
      </c>
      <c r="H148" s="4">
        <v>5</v>
      </c>
      <c r="I148" s="4">
        <v>3</v>
      </c>
      <c r="J148" s="4">
        <v>3</v>
      </c>
      <c r="K148" s="4">
        <v>3</v>
      </c>
      <c r="L148" s="4">
        <v>2</v>
      </c>
      <c r="M148" s="4">
        <v>2</v>
      </c>
      <c r="N148" s="4">
        <v>3</v>
      </c>
      <c r="O148" s="4">
        <v>2</v>
      </c>
      <c r="P148" s="4">
        <v>2</v>
      </c>
      <c r="Q148" s="4">
        <v>3</v>
      </c>
      <c r="R148" s="4">
        <v>2</v>
      </c>
      <c r="S148" s="4">
        <v>4</v>
      </c>
      <c r="T148" s="4">
        <v>2</v>
      </c>
      <c r="U148" s="4">
        <v>2</v>
      </c>
      <c r="V148" s="4">
        <v>1</v>
      </c>
      <c r="W148" s="4">
        <v>2</v>
      </c>
      <c r="X148" s="4">
        <v>2</v>
      </c>
      <c r="Y148" s="4">
        <v>1</v>
      </c>
      <c r="Z148" s="4">
        <v>1</v>
      </c>
      <c r="AA148" s="4">
        <v>1</v>
      </c>
      <c r="AB148" s="4">
        <v>1</v>
      </c>
      <c r="AC148" s="4">
        <v>1</v>
      </c>
      <c r="AD148" s="4">
        <v>1</v>
      </c>
      <c r="AE148" s="4">
        <v>1</v>
      </c>
      <c r="AF148" s="4">
        <v>1</v>
      </c>
      <c r="AG148" s="4">
        <v>1</v>
      </c>
      <c r="AH148" s="4">
        <v>1</v>
      </c>
      <c r="AI148" s="4">
        <v>1</v>
      </c>
      <c r="AJ148" s="4">
        <v>4</v>
      </c>
      <c r="AK148" s="4">
        <v>4</v>
      </c>
      <c r="AL148" s="4">
        <v>4</v>
      </c>
      <c r="AM148" s="4">
        <v>4</v>
      </c>
      <c r="AN148" s="4">
        <v>3</v>
      </c>
      <c r="AO148" s="4">
        <v>3</v>
      </c>
      <c r="AP148" s="4">
        <v>5</v>
      </c>
      <c r="AQ148" s="4">
        <v>3</v>
      </c>
      <c r="AR148" s="4">
        <v>4</v>
      </c>
      <c r="AS148" s="4">
        <v>4</v>
      </c>
      <c r="AT148" s="4">
        <v>3</v>
      </c>
      <c r="AU148" s="4">
        <v>3</v>
      </c>
      <c r="AV148" s="4">
        <v>2</v>
      </c>
      <c r="AW148" s="4">
        <v>4</v>
      </c>
      <c r="AX148" s="4">
        <v>4</v>
      </c>
      <c r="AY148" s="4">
        <v>3</v>
      </c>
      <c r="AZ148" s="3">
        <f t="shared" si="121"/>
        <v>2.8000000000000003</v>
      </c>
      <c r="BA148" s="3">
        <f t="shared" si="122"/>
        <v>2.25</v>
      </c>
      <c r="BB148" s="3">
        <f t="shared" si="123"/>
        <v>2.25</v>
      </c>
      <c r="BC148" s="3">
        <f t="shared" si="124"/>
        <v>2</v>
      </c>
      <c r="BD148" s="3">
        <f t="shared" si="125"/>
        <v>1</v>
      </c>
      <c r="BE148" s="3">
        <f t="shared" si="126"/>
        <v>1</v>
      </c>
      <c r="BF148" s="3">
        <f t="shared" si="127"/>
        <v>3.8000000000000003</v>
      </c>
      <c r="BG148" s="3">
        <f t="shared" si="128"/>
        <v>3.1666666666666665</v>
      </c>
      <c r="BH148" s="3">
        <f t="shared" si="129"/>
        <v>2.8000000000000003</v>
      </c>
      <c r="BI148" s="3">
        <f t="shared" si="130"/>
        <v>2.2000000000000002</v>
      </c>
      <c r="BJ148" s="3">
        <f t="shared" si="131"/>
        <v>1</v>
      </c>
      <c r="BK148" s="3">
        <f t="shared" si="132"/>
        <v>3.5494505494505493</v>
      </c>
      <c r="BL148" s="3">
        <f t="shared" si="133"/>
        <v>2.694</v>
      </c>
      <c r="BN148" t="s">
        <v>641</v>
      </c>
      <c r="BO148" t="str">
        <f t="shared" si="134"/>
        <v>('i2023110600146','2021','in2023110400001','3'),</v>
      </c>
      <c r="BP148" t="str">
        <f t="shared" si="135"/>
        <v>('i2023110600146','2021','in2023110400002','3'),</v>
      </c>
      <c r="BQ148" t="str">
        <f t="shared" si="136"/>
        <v>('i2023110600146','2021','in2023110400003','1'),</v>
      </c>
      <c r="BR148" t="str">
        <f t="shared" si="137"/>
        <v>('i2023110600146','2021','in2023110400004','5'),</v>
      </c>
      <c r="BS148" t="str">
        <f t="shared" si="138"/>
        <v>('i2023110600146','2021','in2023110400005','3'),</v>
      </c>
      <c r="BT148" t="str">
        <f t="shared" si="139"/>
        <v>('i2023110600146','2021','in2023110400006','3'),</v>
      </c>
      <c r="BU148" t="str">
        <f t="shared" si="140"/>
        <v>('i2023110600146','2021','in2023110400007','3'),</v>
      </c>
      <c r="BV148" t="str">
        <f t="shared" si="141"/>
        <v>('i2023110600146','2021','in2023110400008','2'),</v>
      </c>
      <c r="BW148" t="str">
        <f t="shared" si="142"/>
        <v>('i2023110600146','2021','in2023110400009','2'),</v>
      </c>
      <c r="BX148" t="str">
        <f t="shared" si="143"/>
        <v>('i2023110600146','2021','in2023110400010','3'),</v>
      </c>
      <c r="BY148" t="str">
        <f t="shared" si="144"/>
        <v>('i2023110600146','2021','in2023110400011','2'),</v>
      </c>
      <c r="BZ148" t="str">
        <f t="shared" si="145"/>
        <v>('i2023110600146','2021','in2023110400012','2'),</v>
      </c>
      <c r="CA148" t="str">
        <f t="shared" si="146"/>
        <v>('i2023110600146','2021','in2023110400013','3'),</v>
      </c>
      <c r="CB148" t="str">
        <f t="shared" si="147"/>
        <v>('i2023110600146','2021','in2023110400014','2'),</v>
      </c>
      <c r="CC148" t="str">
        <f t="shared" si="148"/>
        <v>('i2023110600146','2021','in2023110400015','4'),</v>
      </c>
      <c r="CD148" t="str">
        <f t="shared" si="149"/>
        <v>('i2023110600146','2021','in2023110400016','2'),</v>
      </c>
      <c r="CE148" t="str">
        <f t="shared" si="150"/>
        <v>('i2023110600146','2021','in2023110400017','2'),</v>
      </c>
      <c r="CF148" t="str">
        <f t="shared" si="151"/>
        <v>('i2023110600146','2021','in2023110400018','1'),</v>
      </c>
      <c r="CG148" t="str">
        <f t="shared" si="152"/>
        <v>('i2023110600146','2021','in2023110400019','2'),</v>
      </c>
      <c r="CH148" t="str">
        <f t="shared" si="153"/>
        <v>('i2023110600146','2021','in2023110400020','2'),</v>
      </c>
      <c r="CI148" t="str">
        <f t="shared" si="154"/>
        <v>('i2023110600146','2021','in2023110400021','1'),</v>
      </c>
      <c r="CJ148" t="str">
        <f t="shared" si="155"/>
        <v>('i2023110600146','2021','in2023110400022','1'),</v>
      </c>
      <c r="CK148" t="str">
        <f t="shared" si="156"/>
        <v>('i2023110600146','2021','in2023110400023','1'),</v>
      </c>
      <c r="CL148" t="str">
        <f t="shared" si="157"/>
        <v>('i2023110600146','2021','in2023110400024','1'),</v>
      </c>
      <c r="CM148" t="str">
        <f t="shared" si="158"/>
        <v>('i2023110600146','2021','in2023110400025','1'),</v>
      </c>
      <c r="CN148" t="str">
        <f t="shared" si="159"/>
        <v>('i2023110600146','2021','in2023110400026','1'),</v>
      </c>
      <c r="CO148" t="str">
        <f t="shared" si="160"/>
        <v>('i2023110600146','2021','in2023110400027','1'),</v>
      </c>
      <c r="CP148" t="str">
        <f t="shared" si="161"/>
        <v>('i2023110600146','2021','in2023110400028','1'),</v>
      </c>
      <c r="CQ148" t="str">
        <f t="shared" si="162"/>
        <v>('i2023110600146','2021','in2023110400029','1'),</v>
      </c>
      <c r="CR148" t="str">
        <f t="shared" si="163"/>
        <v>('i2023110600146','2021','in2023110400030','1'),</v>
      </c>
      <c r="CS148" t="str">
        <f t="shared" si="164"/>
        <v>('i2023110600146','2021','in2023110400031','1'),</v>
      </c>
      <c r="CT148" t="str">
        <f t="shared" si="165"/>
        <v>('i2023110600146','2021','in2023110400032','4'),</v>
      </c>
      <c r="CU148" t="str">
        <f t="shared" si="166"/>
        <v>('i2023110600146','2021','in2023110400033','4'),</v>
      </c>
      <c r="CV148" t="str">
        <f t="shared" si="167"/>
        <v>('i2023110600146','2021','in2023110400034','4'),</v>
      </c>
      <c r="CW148" t="str">
        <f t="shared" si="168"/>
        <v>('i2023110600146','2021','in2023110400035','4'),</v>
      </c>
      <c r="CX148" t="str">
        <f t="shared" si="169"/>
        <v>('i2023110600146','2021','in2023110400036','3'),</v>
      </c>
      <c r="CY148" t="str">
        <f t="shared" si="170"/>
        <v>('i2023110600146','2021','in2023110400037','3'),</v>
      </c>
      <c r="CZ148" t="str">
        <f t="shared" si="171"/>
        <v>('i2023110600146','2021','in2023110400038','5'),</v>
      </c>
      <c r="DA148" t="str">
        <f t="shared" si="172"/>
        <v>('i2023110600146','2021','in2023110400039','3'),</v>
      </c>
      <c r="DB148" t="str">
        <f t="shared" si="173"/>
        <v>('i2023110600146','2021','in2023110400040','4'),</v>
      </c>
      <c r="DC148" t="str">
        <f t="shared" si="174"/>
        <v>('i2023110600146','2021','in2023110400041','4'),</v>
      </c>
      <c r="DD148" t="str">
        <f t="shared" si="175"/>
        <v>('i2023110600146','2021','in2023110400042','3'),</v>
      </c>
      <c r="DE148" t="str">
        <f t="shared" si="176"/>
        <v>('i2023110600146','2021','in2023110400043','3'),</v>
      </c>
      <c r="DF148" t="str">
        <f t="shared" si="177"/>
        <v>('i2023110600146','2021','in2023110400044','2'),</v>
      </c>
      <c r="DG148" t="str">
        <f t="shared" si="178"/>
        <v>('i2023110600146','2021','in2023110400045','4'),</v>
      </c>
      <c r="DH148" t="str">
        <f t="shared" si="179"/>
        <v>('i2023110600146','2021','in2023110400046','4'),</v>
      </c>
      <c r="DI148" t="str">
        <f t="shared" si="180"/>
        <v>('i2023110600146','2021','in2023110400047','3');</v>
      </c>
    </row>
    <row r="149" spans="1:113" x14ac:dyDescent="0.25">
      <c r="A149" s="4" t="str">
        <f>INDEX('instansi pusat'!$B$2:$C$623,MATCH(C149,'instansi pusat'!$D$2:$D$623,0),2)</f>
        <v>i2023110600147</v>
      </c>
      <c r="B149" s="4">
        <v>5401</v>
      </c>
      <c r="C149" s="4" t="s">
        <v>489</v>
      </c>
      <c r="D149">
        <v>2021</v>
      </c>
      <c r="E149" s="4">
        <v>2</v>
      </c>
      <c r="F149" s="4">
        <v>2</v>
      </c>
      <c r="G149" s="4">
        <v>2</v>
      </c>
      <c r="H149" s="4">
        <v>2</v>
      </c>
      <c r="I149" s="4">
        <v>2</v>
      </c>
      <c r="J149" s="4">
        <v>2</v>
      </c>
      <c r="K149" s="4">
        <v>2</v>
      </c>
      <c r="L149" s="4">
        <v>1</v>
      </c>
      <c r="M149" s="4">
        <v>1</v>
      </c>
      <c r="N149" s="4">
        <v>5</v>
      </c>
      <c r="O149" s="4">
        <v>2</v>
      </c>
      <c r="P149" s="4">
        <v>2</v>
      </c>
      <c r="Q149" s="4">
        <v>2</v>
      </c>
      <c r="R149" s="4">
        <v>1</v>
      </c>
      <c r="S149" s="4">
        <v>1</v>
      </c>
      <c r="T149" s="4">
        <v>2</v>
      </c>
      <c r="U149" s="4">
        <v>2</v>
      </c>
      <c r="V149" s="4">
        <v>2</v>
      </c>
      <c r="W149" s="4">
        <v>2</v>
      </c>
      <c r="X149" s="4">
        <v>2</v>
      </c>
      <c r="Y149" s="4">
        <v>1</v>
      </c>
      <c r="Z149" s="4">
        <v>1</v>
      </c>
      <c r="AA149" s="4">
        <v>1</v>
      </c>
      <c r="AB149" s="4">
        <v>1</v>
      </c>
      <c r="AC149" s="4">
        <v>1</v>
      </c>
      <c r="AD149" s="4">
        <v>1</v>
      </c>
      <c r="AE149" s="4">
        <v>1</v>
      </c>
      <c r="AF149" s="4">
        <v>1</v>
      </c>
      <c r="AG149" s="4">
        <v>1</v>
      </c>
      <c r="AH149" s="4">
        <v>1</v>
      </c>
      <c r="AI149" s="4">
        <v>1</v>
      </c>
      <c r="AJ149" s="4">
        <v>4</v>
      </c>
      <c r="AK149" s="4">
        <v>4</v>
      </c>
      <c r="AL149" s="4">
        <v>4</v>
      </c>
      <c r="AM149" s="4">
        <v>4</v>
      </c>
      <c r="AN149" s="4">
        <v>4</v>
      </c>
      <c r="AO149" s="4">
        <v>1</v>
      </c>
      <c r="AP149" s="4">
        <v>3</v>
      </c>
      <c r="AQ149" s="4">
        <v>1</v>
      </c>
      <c r="AR149" s="4">
        <v>3</v>
      </c>
      <c r="AS149" s="4">
        <v>5</v>
      </c>
      <c r="AT149" s="4">
        <v>3</v>
      </c>
      <c r="AU149" s="4">
        <v>2</v>
      </c>
      <c r="AV149" s="4">
        <v>2</v>
      </c>
      <c r="AW149" s="4">
        <v>4</v>
      </c>
      <c r="AX149" s="4">
        <v>3</v>
      </c>
      <c r="AY149" s="4">
        <v>3</v>
      </c>
      <c r="AZ149" s="3">
        <f t="shared" si="121"/>
        <v>2.1</v>
      </c>
      <c r="BA149" s="3">
        <f t="shared" si="122"/>
        <v>1.75</v>
      </c>
      <c r="BB149" s="3">
        <f t="shared" si="123"/>
        <v>1.75</v>
      </c>
      <c r="BC149" s="3">
        <f t="shared" si="124"/>
        <v>2</v>
      </c>
      <c r="BD149" s="3">
        <f t="shared" si="125"/>
        <v>1</v>
      </c>
      <c r="BE149" s="3">
        <f t="shared" si="126"/>
        <v>1</v>
      </c>
      <c r="BF149" s="3">
        <f t="shared" si="127"/>
        <v>3.3000000000000003</v>
      </c>
      <c r="BG149" s="3">
        <f t="shared" si="128"/>
        <v>2.833333333333333</v>
      </c>
      <c r="BH149" s="3">
        <f t="shared" si="129"/>
        <v>2.1</v>
      </c>
      <c r="BI149" s="3">
        <f t="shared" si="130"/>
        <v>1.8000000000000003</v>
      </c>
      <c r="BJ149" s="3">
        <f t="shared" si="131"/>
        <v>1</v>
      </c>
      <c r="BK149" s="3">
        <f t="shared" si="132"/>
        <v>3.115384615384615</v>
      </c>
      <c r="BL149" s="3">
        <f t="shared" si="133"/>
        <v>2.3054999999999999</v>
      </c>
      <c r="BN149" t="s">
        <v>641</v>
      </c>
      <c r="BO149" t="str">
        <f t="shared" si="134"/>
        <v>('i2023110600147','2021','in2023110400001','2'),</v>
      </c>
      <c r="BP149" t="str">
        <f t="shared" si="135"/>
        <v>('i2023110600147','2021','in2023110400002','2'),</v>
      </c>
      <c r="BQ149" t="str">
        <f t="shared" si="136"/>
        <v>('i2023110600147','2021','in2023110400003','2'),</v>
      </c>
      <c r="BR149" t="str">
        <f t="shared" si="137"/>
        <v>('i2023110600147','2021','in2023110400004','2'),</v>
      </c>
      <c r="BS149" t="str">
        <f t="shared" si="138"/>
        <v>('i2023110600147','2021','in2023110400005','2'),</v>
      </c>
      <c r="BT149" t="str">
        <f t="shared" si="139"/>
        <v>('i2023110600147','2021','in2023110400006','2'),</v>
      </c>
      <c r="BU149" t="str">
        <f t="shared" si="140"/>
        <v>('i2023110600147','2021','in2023110400007','2'),</v>
      </c>
      <c r="BV149" t="str">
        <f t="shared" si="141"/>
        <v>('i2023110600147','2021','in2023110400008','1'),</v>
      </c>
      <c r="BW149" t="str">
        <f t="shared" si="142"/>
        <v>('i2023110600147','2021','in2023110400009','1'),</v>
      </c>
      <c r="BX149" t="str">
        <f t="shared" si="143"/>
        <v>('i2023110600147','2021','in2023110400010','5'),</v>
      </c>
      <c r="BY149" t="str">
        <f t="shared" si="144"/>
        <v>('i2023110600147','2021','in2023110400011','2'),</v>
      </c>
      <c r="BZ149" t="str">
        <f t="shared" si="145"/>
        <v>('i2023110600147','2021','in2023110400012','2'),</v>
      </c>
      <c r="CA149" t="str">
        <f t="shared" si="146"/>
        <v>('i2023110600147','2021','in2023110400013','2'),</v>
      </c>
      <c r="CB149" t="str">
        <f t="shared" si="147"/>
        <v>('i2023110600147','2021','in2023110400014','1'),</v>
      </c>
      <c r="CC149" t="str">
        <f t="shared" si="148"/>
        <v>('i2023110600147','2021','in2023110400015','1'),</v>
      </c>
      <c r="CD149" t="str">
        <f t="shared" si="149"/>
        <v>('i2023110600147','2021','in2023110400016','2'),</v>
      </c>
      <c r="CE149" t="str">
        <f t="shared" si="150"/>
        <v>('i2023110600147','2021','in2023110400017','2'),</v>
      </c>
      <c r="CF149" t="str">
        <f t="shared" si="151"/>
        <v>('i2023110600147','2021','in2023110400018','2'),</v>
      </c>
      <c r="CG149" t="str">
        <f t="shared" si="152"/>
        <v>('i2023110600147','2021','in2023110400019','2'),</v>
      </c>
      <c r="CH149" t="str">
        <f t="shared" si="153"/>
        <v>('i2023110600147','2021','in2023110400020','2'),</v>
      </c>
      <c r="CI149" t="str">
        <f t="shared" si="154"/>
        <v>('i2023110600147','2021','in2023110400021','1'),</v>
      </c>
      <c r="CJ149" t="str">
        <f t="shared" si="155"/>
        <v>('i2023110600147','2021','in2023110400022','1'),</v>
      </c>
      <c r="CK149" t="str">
        <f t="shared" si="156"/>
        <v>('i2023110600147','2021','in2023110400023','1'),</v>
      </c>
      <c r="CL149" t="str">
        <f t="shared" si="157"/>
        <v>('i2023110600147','2021','in2023110400024','1'),</v>
      </c>
      <c r="CM149" t="str">
        <f t="shared" si="158"/>
        <v>('i2023110600147','2021','in2023110400025','1'),</v>
      </c>
      <c r="CN149" t="str">
        <f t="shared" si="159"/>
        <v>('i2023110600147','2021','in2023110400026','1'),</v>
      </c>
      <c r="CO149" t="str">
        <f t="shared" si="160"/>
        <v>('i2023110600147','2021','in2023110400027','1'),</v>
      </c>
      <c r="CP149" t="str">
        <f t="shared" si="161"/>
        <v>('i2023110600147','2021','in2023110400028','1'),</v>
      </c>
      <c r="CQ149" t="str">
        <f t="shared" si="162"/>
        <v>('i2023110600147','2021','in2023110400029','1'),</v>
      </c>
      <c r="CR149" t="str">
        <f t="shared" si="163"/>
        <v>('i2023110600147','2021','in2023110400030','1'),</v>
      </c>
      <c r="CS149" t="str">
        <f t="shared" si="164"/>
        <v>('i2023110600147','2021','in2023110400031','1'),</v>
      </c>
      <c r="CT149" t="str">
        <f t="shared" si="165"/>
        <v>('i2023110600147','2021','in2023110400032','4'),</v>
      </c>
      <c r="CU149" t="str">
        <f t="shared" si="166"/>
        <v>('i2023110600147','2021','in2023110400033','4'),</v>
      </c>
      <c r="CV149" t="str">
        <f t="shared" si="167"/>
        <v>('i2023110600147','2021','in2023110400034','4'),</v>
      </c>
      <c r="CW149" t="str">
        <f t="shared" si="168"/>
        <v>('i2023110600147','2021','in2023110400035','4'),</v>
      </c>
      <c r="CX149" t="str">
        <f t="shared" si="169"/>
        <v>('i2023110600147','2021','in2023110400036','4'),</v>
      </c>
      <c r="CY149" t="str">
        <f t="shared" si="170"/>
        <v>('i2023110600147','2021','in2023110400037','1'),</v>
      </c>
      <c r="CZ149" t="str">
        <f t="shared" si="171"/>
        <v>('i2023110600147','2021','in2023110400038','3'),</v>
      </c>
      <c r="DA149" t="str">
        <f t="shared" si="172"/>
        <v>('i2023110600147','2021','in2023110400039','1'),</v>
      </c>
      <c r="DB149" t="str">
        <f t="shared" si="173"/>
        <v>('i2023110600147','2021','in2023110400040','3'),</v>
      </c>
      <c r="DC149" t="str">
        <f t="shared" si="174"/>
        <v>('i2023110600147','2021','in2023110400041','5'),</v>
      </c>
      <c r="DD149" t="str">
        <f t="shared" si="175"/>
        <v>('i2023110600147','2021','in2023110400042','3'),</v>
      </c>
      <c r="DE149" t="str">
        <f t="shared" si="176"/>
        <v>('i2023110600147','2021','in2023110400043','2'),</v>
      </c>
      <c r="DF149" t="str">
        <f t="shared" si="177"/>
        <v>('i2023110600147','2021','in2023110400044','2'),</v>
      </c>
      <c r="DG149" t="str">
        <f t="shared" si="178"/>
        <v>('i2023110600147','2021','in2023110400045','4'),</v>
      </c>
      <c r="DH149" t="str">
        <f t="shared" si="179"/>
        <v>('i2023110600147','2021','in2023110400046','3'),</v>
      </c>
      <c r="DI149" t="str">
        <f t="shared" si="180"/>
        <v>('i2023110600147','2021','in2023110400047','3');</v>
      </c>
    </row>
    <row r="150" spans="1:113" x14ac:dyDescent="0.25">
      <c r="A150" s="4" t="str">
        <f>INDEX('instansi pusat'!$B$2:$C$623,MATCH(C150,'instansi pusat'!$D$2:$D$623,0),2)</f>
        <v>i2023110600148</v>
      </c>
      <c r="B150" s="4">
        <v>5403</v>
      </c>
      <c r="C150" s="4" t="s">
        <v>491</v>
      </c>
      <c r="D150">
        <v>2021</v>
      </c>
      <c r="E150" s="4">
        <v>2</v>
      </c>
      <c r="F150" s="4">
        <v>2</v>
      </c>
      <c r="G150" s="4">
        <v>2</v>
      </c>
      <c r="H150" s="4">
        <v>2</v>
      </c>
      <c r="I150" s="4">
        <v>3</v>
      </c>
      <c r="J150" s="4">
        <v>3</v>
      </c>
      <c r="K150" s="4">
        <v>3</v>
      </c>
      <c r="L150" s="4">
        <v>3</v>
      </c>
      <c r="M150" s="4">
        <v>2</v>
      </c>
      <c r="N150" s="4">
        <v>5</v>
      </c>
      <c r="O150" s="4">
        <v>2</v>
      </c>
      <c r="P150" s="4">
        <v>2</v>
      </c>
      <c r="Q150" s="4">
        <v>1</v>
      </c>
      <c r="R150" s="4">
        <v>1</v>
      </c>
      <c r="S150" s="4">
        <v>1</v>
      </c>
      <c r="T150" s="4">
        <v>2</v>
      </c>
      <c r="U150" s="4">
        <v>3</v>
      </c>
      <c r="V150" s="4">
        <v>2</v>
      </c>
      <c r="W150" s="4">
        <v>5</v>
      </c>
      <c r="X150" s="4">
        <v>2</v>
      </c>
      <c r="Y150" s="4">
        <v>1</v>
      </c>
      <c r="Z150" s="4">
        <v>1</v>
      </c>
      <c r="AA150" s="4">
        <v>1</v>
      </c>
      <c r="AB150" s="4">
        <v>2</v>
      </c>
      <c r="AC150" s="4">
        <v>1</v>
      </c>
      <c r="AD150" s="4">
        <v>1</v>
      </c>
      <c r="AE150" s="4">
        <v>1</v>
      </c>
      <c r="AF150" s="4">
        <v>1</v>
      </c>
      <c r="AG150" s="4">
        <v>1</v>
      </c>
      <c r="AH150" s="4">
        <v>1</v>
      </c>
      <c r="AI150" s="4">
        <v>1</v>
      </c>
      <c r="AJ150" s="4">
        <v>4</v>
      </c>
      <c r="AK150" s="4">
        <v>4</v>
      </c>
      <c r="AL150" s="4">
        <v>4</v>
      </c>
      <c r="AM150" s="4">
        <v>4</v>
      </c>
      <c r="AN150" s="4">
        <v>4</v>
      </c>
      <c r="AO150" s="4">
        <v>3</v>
      </c>
      <c r="AP150" s="4">
        <v>3</v>
      </c>
      <c r="AQ150" s="4">
        <v>3</v>
      </c>
      <c r="AR150" s="4">
        <v>3</v>
      </c>
      <c r="AS150" s="4">
        <v>3</v>
      </c>
      <c r="AT150" s="4">
        <v>4</v>
      </c>
      <c r="AU150" s="4">
        <v>4</v>
      </c>
      <c r="AV150" s="4">
        <v>2</v>
      </c>
      <c r="AW150" s="4">
        <v>5</v>
      </c>
      <c r="AX150" s="4">
        <v>4</v>
      </c>
      <c r="AY150" s="4">
        <v>3</v>
      </c>
      <c r="AZ150" s="3">
        <f t="shared" si="121"/>
        <v>2.7</v>
      </c>
      <c r="BA150" s="3">
        <f t="shared" si="122"/>
        <v>1.5</v>
      </c>
      <c r="BB150" s="3">
        <f t="shared" si="123"/>
        <v>2</v>
      </c>
      <c r="BC150" s="3">
        <f t="shared" si="124"/>
        <v>3.5</v>
      </c>
      <c r="BD150" s="3">
        <f t="shared" si="125"/>
        <v>1.125</v>
      </c>
      <c r="BE150" s="3">
        <f t="shared" si="126"/>
        <v>1</v>
      </c>
      <c r="BF150" s="3">
        <f t="shared" si="127"/>
        <v>3.5</v>
      </c>
      <c r="BG150" s="3">
        <f t="shared" si="128"/>
        <v>3.6666666666666665</v>
      </c>
      <c r="BH150" s="3">
        <f t="shared" si="129"/>
        <v>2.7</v>
      </c>
      <c r="BI150" s="3">
        <f t="shared" si="130"/>
        <v>2.1</v>
      </c>
      <c r="BJ150" s="3">
        <f t="shared" si="131"/>
        <v>1.0909090909090908</v>
      </c>
      <c r="BK150" s="3">
        <f t="shared" si="132"/>
        <v>3.5659340659340657</v>
      </c>
      <c r="BL150" s="3">
        <f t="shared" si="133"/>
        <v>2.6785000000000001</v>
      </c>
      <c r="BN150" t="s">
        <v>641</v>
      </c>
      <c r="BO150" t="str">
        <f t="shared" si="134"/>
        <v>('i2023110600148','2021','in2023110400001','2'),</v>
      </c>
      <c r="BP150" t="str">
        <f t="shared" si="135"/>
        <v>('i2023110600148','2021','in2023110400002','2'),</v>
      </c>
      <c r="BQ150" t="str">
        <f t="shared" si="136"/>
        <v>('i2023110600148','2021','in2023110400003','2'),</v>
      </c>
      <c r="BR150" t="str">
        <f t="shared" si="137"/>
        <v>('i2023110600148','2021','in2023110400004','2'),</v>
      </c>
      <c r="BS150" t="str">
        <f t="shared" si="138"/>
        <v>('i2023110600148','2021','in2023110400005','3'),</v>
      </c>
      <c r="BT150" t="str">
        <f t="shared" si="139"/>
        <v>('i2023110600148','2021','in2023110400006','3'),</v>
      </c>
      <c r="BU150" t="str">
        <f t="shared" si="140"/>
        <v>('i2023110600148','2021','in2023110400007','3'),</v>
      </c>
      <c r="BV150" t="str">
        <f t="shared" si="141"/>
        <v>('i2023110600148','2021','in2023110400008','3'),</v>
      </c>
      <c r="BW150" t="str">
        <f t="shared" si="142"/>
        <v>('i2023110600148','2021','in2023110400009','2'),</v>
      </c>
      <c r="BX150" t="str">
        <f t="shared" si="143"/>
        <v>('i2023110600148','2021','in2023110400010','5'),</v>
      </c>
      <c r="BY150" t="str">
        <f t="shared" si="144"/>
        <v>('i2023110600148','2021','in2023110400011','2'),</v>
      </c>
      <c r="BZ150" t="str">
        <f t="shared" si="145"/>
        <v>('i2023110600148','2021','in2023110400012','2'),</v>
      </c>
      <c r="CA150" t="str">
        <f t="shared" si="146"/>
        <v>('i2023110600148','2021','in2023110400013','1'),</v>
      </c>
      <c r="CB150" t="str">
        <f t="shared" si="147"/>
        <v>('i2023110600148','2021','in2023110400014','1'),</v>
      </c>
      <c r="CC150" t="str">
        <f t="shared" si="148"/>
        <v>('i2023110600148','2021','in2023110400015','1'),</v>
      </c>
      <c r="CD150" t="str">
        <f t="shared" si="149"/>
        <v>('i2023110600148','2021','in2023110400016','2'),</v>
      </c>
      <c r="CE150" t="str">
        <f t="shared" si="150"/>
        <v>('i2023110600148','2021','in2023110400017','3'),</v>
      </c>
      <c r="CF150" t="str">
        <f t="shared" si="151"/>
        <v>('i2023110600148','2021','in2023110400018','2'),</v>
      </c>
      <c r="CG150" t="str">
        <f t="shared" si="152"/>
        <v>('i2023110600148','2021','in2023110400019','5'),</v>
      </c>
      <c r="CH150" t="str">
        <f t="shared" si="153"/>
        <v>('i2023110600148','2021','in2023110400020','2'),</v>
      </c>
      <c r="CI150" t="str">
        <f t="shared" si="154"/>
        <v>('i2023110600148','2021','in2023110400021','1'),</v>
      </c>
      <c r="CJ150" t="str">
        <f t="shared" si="155"/>
        <v>('i2023110600148','2021','in2023110400022','1'),</v>
      </c>
      <c r="CK150" t="str">
        <f t="shared" si="156"/>
        <v>('i2023110600148','2021','in2023110400023','1'),</v>
      </c>
      <c r="CL150" t="str">
        <f t="shared" si="157"/>
        <v>('i2023110600148','2021','in2023110400024','2'),</v>
      </c>
      <c r="CM150" t="str">
        <f t="shared" si="158"/>
        <v>('i2023110600148','2021','in2023110400025','1'),</v>
      </c>
      <c r="CN150" t="str">
        <f t="shared" si="159"/>
        <v>('i2023110600148','2021','in2023110400026','1'),</v>
      </c>
      <c r="CO150" t="str">
        <f t="shared" si="160"/>
        <v>('i2023110600148','2021','in2023110400027','1'),</v>
      </c>
      <c r="CP150" t="str">
        <f t="shared" si="161"/>
        <v>('i2023110600148','2021','in2023110400028','1'),</v>
      </c>
      <c r="CQ150" t="str">
        <f t="shared" si="162"/>
        <v>('i2023110600148','2021','in2023110400029','1'),</v>
      </c>
      <c r="CR150" t="str">
        <f t="shared" si="163"/>
        <v>('i2023110600148','2021','in2023110400030','1'),</v>
      </c>
      <c r="CS150" t="str">
        <f t="shared" si="164"/>
        <v>('i2023110600148','2021','in2023110400031','1'),</v>
      </c>
      <c r="CT150" t="str">
        <f t="shared" si="165"/>
        <v>('i2023110600148','2021','in2023110400032','4'),</v>
      </c>
      <c r="CU150" t="str">
        <f t="shared" si="166"/>
        <v>('i2023110600148','2021','in2023110400033','4'),</v>
      </c>
      <c r="CV150" t="str">
        <f t="shared" si="167"/>
        <v>('i2023110600148','2021','in2023110400034','4'),</v>
      </c>
      <c r="CW150" t="str">
        <f t="shared" si="168"/>
        <v>('i2023110600148','2021','in2023110400035','4'),</v>
      </c>
      <c r="CX150" t="str">
        <f t="shared" si="169"/>
        <v>('i2023110600148','2021','in2023110400036','4'),</v>
      </c>
      <c r="CY150" t="str">
        <f t="shared" si="170"/>
        <v>('i2023110600148','2021','in2023110400037','3'),</v>
      </c>
      <c r="CZ150" t="str">
        <f t="shared" si="171"/>
        <v>('i2023110600148','2021','in2023110400038','3'),</v>
      </c>
      <c r="DA150" t="str">
        <f t="shared" si="172"/>
        <v>('i2023110600148','2021','in2023110400039','3'),</v>
      </c>
      <c r="DB150" t="str">
        <f t="shared" si="173"/>
        <v>('i2023110600148','2021','in2023110400040','3'),</v>
      </c>
      <c r="DC150" t="str">
        <f t="shared" si="174"/>
        <v>('i2023110600148','2021','in2023110400041','3'),</v>
      </c>
      <c r="DD150" t="str">
        <f t="shared" si="175"/>
        <v>('i2023110600148','2021','in2023110400042','4'),</v>
      </c>
      <c r="DE150" t="str">
        <f t="shared" si="176"/>
        <v>('i2023110600148','2021','in2023110400043','4'),</v>
      </c>
      <c r="DF150" t="str">
        <f t="shared" si="177"/>
        <v>('i2023110600148','2021','in2023110400044','2'),</v>
      </c>
      <c r="DG150" t="str">
        <f t="shared" si="178"/>
        <v>('i2023110600148','2021','in2023110400045','5'),</v>
      </c>
      <c r="DH150" t="str">
        <f t="shared" si="179"/>
        <v>('i2023110600148','2021','in2023110400046','4'),</v>
      </c>
      <c r="DI150" t="str">
        <f t="shared" si="180"/>
        <v>('i2023110600148','2021','in2023110400047','3');</v>
      </c>
    </row>
    <row r="151" spans="1:113" x14ac:dyDescent="0.25">
      <c r="A151" s="4" t="str">
        <f>INDEX('instansi pusat'!$B$2:$C$623,MATCH(C151,'instansi pusat'!$D$2:$D$623,0),2)</f>
        <v>i2023110600149</v>
      </c>
      <c r="B151" s="4">
        <v>5404</v>
      </c>
      <c r="C151" s="4" t="s">
        <v>492</v>
      </c>
      <c r="D151">
        <v>2021</v>
      </c>
      <c r="E151" s="4">
        <v>5</v>
      </c>
      <c r="F151" s="4">
        <v>5</v>
      </c>
      <c r="G151" s="4">
        <v>3</v>
      </c>
      <c r="H151" s="4">
        <v>3</v>
      </c>
      <c r="I151" s="4">
        <v>3</v>
      </c>
      <c r="J151" s="4">
        <v>3</v>
      </c>
      <c r="K151" s="4">
        <v>3</v>
      </c>
      <c r="L151" s="4">
        <v>3</v>
      </c>
      <c r="M151" s="4">
        <v>3</v>
      </c>
      <c r="N151" s="4">
        <v>3</v>
      </c>
      <c r="O151" s="4">
        <v>2</v>
      </c>
      <c r="P151" s="4">
        <v>2</v>
      </c>
      <c r="Q151" s="4">
        <v>3</v>
      </c>
      <c r="R151" s="4">
        <v>1</v>
      </c>
      <c r="S151" s="4">
        <v>1</v>
      </c>
      <c r="T151" s="4">
        <v>3</v>
      </c>
      <c r="U151" s="4">
        <v>3</v>
      </c>
      <c r="V151" s="4">
        <v>2</v>
      </c>
      <c r="W151" s="4">
        <v>2</v>
      </c>
      <c r="X151" s="4">
        <v>2</v>
      </c>
      <c r="Y151" s="4">
        <v>1</v>
      </c>
      <c r="Z151" s="4">
        <v>1</v>
      </c>
      <c r="AA151" s="4">
        <v>1</v>
      </c>
      <c r="AB151" s="4">
        <v>1</v>
      </c>
      <c r="AC151" s="4">
        <v>2</v>
      </c>
      <c r="AD151" s="4">
        <v>1</v>
      </c>
      <c r="AE151" s="4">
        <v>1</v>
      </c>
      <c r="AF151" s="4">
        <v>1</v>
      </c>
      <c r="AG151" s="4">
        <v>1</v>
      </c>
      <c r="AH151" s="4">
        <v>1</v>
      </c>
      <c r="AI151" s="4">
        <v>1</v>
      </c>
      <c r="AJ151" s="4">
        <v>5</v>
      </c>
      <c r="AK151" s="4">
        <v>4</v>
      </c>
      <c r="AL151" s="4">
        <v>4</v>
      </c>
      <c r="AM151" s="4">
        <v>4</v>
      </c>
      <c r="AN151" s="4">
        <v>5</v>
      </c>
      <c r="AO151" s="4">
        <v>4</v>
      </c>
      <c r="AP151" s="4">
        <v>2</v>
      </c>
      <c r="AQ151" s="4">
        <v>3</v>
      </c>
      <c r="AR151" s="4">
        <v>3</v>
      </c>
      <c r="AS151" s="4">
        <v>5</v>
      </c>
      <c r="AT151" s="4">
        <v>3</v>
      </c>
      <c r="AU151" s="4">
        <v>2</v>
      </c>
      <c r="AV151" s="4">
        <v>4</v>
      </c>
      <c r="AW151" s="4">
        <v>3</v>
      </c>
      <c r="AX151" s="4">
        <v>4</v>
      </c>
      <c r="AY151" s="4">
        <v>4</v>
      </c>
      <c r="AZ151" s="3">
        <f t="shared" si="121"/>
        <v>3.4000000000000004</v>
      </c>
      <c r="BA151" s="3">
        <f t="shared" si="122"/>
        <v>2</v>
      </c>
      <c r="BB151" s="3">
        <f t="shared" si="123"/>
        <v>2.25</v>
      </c>
      <c r="BC151" s="3">
        <f t="shared" si="124"/>
        <v>2</v>
      </c>
      <c r="BD151" s="3">
        <f t="shared" si="125"/>
        <v>1.125</v>
      </c>
      <c r="BE151" s="3">
        <f t="shared" si="126"/>
        <v>1</v>
      </c>
      <c r="BF151" s="3">
        <f t="shared" si="127"/>
        <v>3.9000000000000004</v>
      </c>
      <c r="BG151" s="3">
        <f t="shared" si="128"/>
        <v>3.333333333333333</v>
      </c>
      <c r="BH151" s="3">
        <f t="shared" si="129"/>
        <v>3.4000000000000004</v>
      </c>
      <c r="BI151" s="3">
        <f t="shared" si="130"/>
        <v>2.1</v>
      </c>
      <c r="BJ151" s="3">
        <f t="shared" si="131"/>
        <v>1.0909090909090908</v>
      </c>
      <c r="BK151" s="3">
        <f t="shared" si="132"/>
        <v>3.6758241758241756</v>
      </c>
      <c r="BL151" s="3">
        <f t="shared" si="133"/>
        <v>2.8194999999999997</v>
      </c>
      <c r="BN151" t="s">
        <v>641</v>
      </c>
      <c r="BO151" t="str">
        <f t="shared" si="134"/>
        <v>('i2023110600149','2021','in2023110400001','5'),</v>
      </c>
      <c r="BP151" t="str">
        <f t="shared" si="135"/>
        <v>('i2023110600149','2021','in2023110400002','5'),</v>
      </c>
      <c r="BQ151" t="str">
        <f t="shared" si="136"/>
        <v>('i2023110600149','2021','in2023110400003','3'),</v>
      </c>
      <c r="BR151" t="str">
        <f t="shared" si="137"/>
        <v>('i2023110600149','2021','in2023110400004','3'),</v>
      </c>
      <c r="BS151" t="str">
        <f t="shared" si="138"/>
        <v>('i2023110600149','2021','in2023110400005','3'),</v>
      </c>
      <c r="BT151" t="str">
        <f t="shared" si="139"/>
        <v>('i2023110600149','2021','in2023110400006','3'),</v>
      </c>
      <c r="BU151" t="str">
        <f t="shared" si="140"/>
        <v>('i2023110600149','2021','in2023110400007','3'),</v>
      </c>
      <c r="BV151" t="str">
        <f t="shared" si="141"/>
        <v>('i2023110600149','2021','in2023110400008','3'),</v>
      </c>
      <c r="BW151" t="str">
        <f t="shared" si="142"/>
        <v>('i2023110600149','2021','in2023110400009','3'),</v>
      </c>
      <c r="BX151" t="str">
        <f t="shared" si="143"/>
        <v>('i2023110600149','2021','in2023110400010','3'),</v>
      </c>
      <c r="BY151" t="str">
        <f t="shared" si="144"/>
        <v>('i2023110600149','2021','in2023110400011','2'),</v>
      </c>
      <c r="BZ151" t="str">
        <f t="shared" si="145"/>
        <v>('i2023110600149','2021','in2023110400012','2'),</v>
      </c>
      <c r="CA151" t="str">
        <f t="shared" si="146"/>
        <v>('i2023110600149','2021','in2023110400013','3'),</v>
      </c>
      <c r="CB151" t="str">
        <f t="shared" si="147"/>
        <v>('i2023110600149','2021','in2023110400014','1'),</v>
      </c>
      <c r="CC151" t="str">
        <f t="shared" si="148"/>
        <v>('i2023110600149','2021','in2023110400015','1'),</v>
      </c>
      <c r="CD151" t="str">
        <f t="shared" si="149"/>
        <v>('i2023110600149','2021','in2023110400016','3'),</v>
      </c>
      <c r="CE151" t="str">
        <f t="shared" si="150"/>
        <v>('i2023110600149','2021','in2023110400017','3'),</v>
      </c>
      <c r="CF151" t="str">
        <f t="shared" si="151"/>
        <v>('i2023110600149','2021','in2023110400018','2'),</v>
      </c>
      <c r="CG151" t="str">
        <f t="shared" si="152"/>
        <v>('i2023110600149','2021','in2023110400019','2'),</v>
      </c>
      <c r="CH151" t="str">
        <f t="shared" si="153"/>
        <v>('i2023110600149','2021','in2023110400020','2'),</v>
      </c>
      <c r="CI151" t="str">
        <f t="shared" si="154"/>
        <v>('i2023110600149','2021','in2023110400021','1'),</v>
      </c>
      <c r="CJ151" t="str">
        <f t="shared" si="155"/>
        <v>('i2023110600149','2021','in2023110400022','1'),</v>
      </c>
      <c r="CK151" t="str">
        <f t="shared" si="156"/>
        <v>('i2023110600149','2021','in2023110400023','1'),</v>
      </c>
      <c r="CL151" t="str">
        <f t="shared" si="157"/>
        <v>('i2023110600149','2021','in2023110400024','1'),</v>
      </c>
      <c r="CM151" t="str">
        <f t="shared" si="158"/>
        <v>('i2023110600149','2021','in2023110400025','2'),</v>
      </c>
      <c r="CN151" t="str">
        <f t="shared" si="159"/>
        <v>('i2023110600149','2021','in2023110400026','1'),</v>
      </c>
      <c r="CO151" t="str">
        <f t="shared" si="160"/>
        <v>('i2023110600149','2021','in2023110400027','1'),</v>
      </c>
      <c r="CP151" t="str">
        <f t="shared" si="161"/>
        <v>('i2023110600149','2021','in2023110400028','1'),</v>
      </c>
      <c r="CQ151" t="str">
        <f t="shared" si="162"/>
        <v>('i2023110600149','2021','in2023110400029','1'),</v>
      </c>
      <c r="CR151" t="str">
        <f t="shared" si="163"/>
        <v>('i2023110600149','2021','in2023110400030','1'),</v>
      </c>
      <c r="CS151" t="str">
        <f t="shared" si="164"/>
        <v>('i2023110600149','2021','in2023110400031','1'),</v>
      </c>
      <c r="CT151" t="str">
        <f t="shared" si="165"/>
        <v>('i2023110600149','2021','in2023110400032','5'),</v>
      </c>
      <c r="CU151" t="str">
        <f t="shared" si="166"/>
        <v>('i2023110600149','2021','in2023110400033','4'),</v>
      </c>
      <c r="CV151" t="str">
        <f t="shared" si="167"/>
        <v>('i2023110600149','2021','in2023110400034','4'),</v>
      </c>
      <c r="CW151" t="str">
        <f t="shared" si="168"/>
        <v>('i2023110600149','2021','in2023110400035','4'),</v>
      </c>
      <c r="CX151" t="str">
        <f t="shared" si="169"/>
        <v>('i2023110600149','2021','in2023110400036','5'),</v>
      </c>
      <c r="CY151" t="str">
        <f t="shared" si="170"/>
        <v>('i2023110600149','2021','in2023110400037','4'),</v>
      </c>
      <c r="CZ151" t="str">
        <f t="shared" si="171"/>
        <v>('i2023110600149','2021','in2023110400038','2'),</v>
      </c>
      <c r="DA151" t="str">
        <f t="shared" si="172"/>
        <v>('i2023110600149','2021','in2023110400039','3'),</v>
      </c>
      <c r="DB151" t="str">
        <f t="shared" si="173"/>
        <v>('i2023110600149','2021','in2023110400040','3'),</v>
      </c>
      <c r="DC151" t="str">
        <f t="shared" si="174"/>
        <v>('i2023110600149','2021','in2023110400041','5'),</v>
      </c>
      <c r="DD151" t="str">
        <f t="shared" si="175"/>
        <v>('i2023110600149','2021','in2023110400042','3'),</v>
      </c>
      <c r="DE151" t="str">
        <f t="shared" si="176"/>
        <v>('i2023110600149','2021','in2023110400043','2'),</v>
      </c>
      <c r="DF151" t="str">
        <f t="shared" si="177"/>
        <v>('i2023110600149','2021','in2023110400044','4'),</v>
      </c>
      <c r="DG151" t="str">
        <f t="shared" si="178"/>
        <v>('i2023110600149','2021','in2023110400045','3'),</v>
      </c>
      <c r="DH151" t="str">
        <f t="shared" si="179"/>
        <v>('i2023110600149','2021','in2023110400046','4'),</v>
      </c>
      <c r="DI151" t="str">
        <f t="shared" si="180"/>
        <v>('i2023110600149','2021','in2023110400047','4');</v>
      </c>
    </row>
    <row r="152" spans="1:113" x14ac:dyDescent="0.25">
      <c r="A152" s="4" t="str">
        <f>INDEX('instansi pusat'!$B$2:$C$623,MATCH(C152,'instansi pusat'!$D$2:$D$623,0),2)</f>
        <v>i2023110600150</v>
      </c>
      <c r="B152" s="4">
        <v>5405</v>
      </c>
      <c r="C152" s="4" t="s">
        <v>493</v>
      </c>
      <c r="D152">
        <v>2021</v>
      </c>
      <c r="E152" s="4">
        <v>3</v>
      </c>
      <c r="F152" s="4">
        <v>3</v>
      </c>
      <c r="G152" s="4">
        <v>3</v>
      </c>
      <c r="H152" s="4">
        <v>3</v>
      </c>
      <c r="I152" s="4">
        <v>3</v>
      </c>
      <c r="J152" s="4">
        <v>3</v>
      </c>
      <c r="K152" s="4">
        <v>3</v>
      </c>
      <c r="L152" s="4">
        <v>3</v>
      </c>
      <c r="M152" s="4">
        <v>5</v>
      </c>
      <c r="N152" s="4">
        <v>5</v>
      </c>
      <c r="O152" s="4">
        <v>2</v>
      </c>
      <c r="P152" s="4">
        <v>2</v>
      </c>
      <c r="Q152" s="4">
        <v>2</v>
      </c>
      <c r="R152" s="4">
        <v>3</v>
      </c>
      <c r="S152" s="4">
        <v>3</v>
      </c>
      <c r="T152" s="4">
        <v>3</v>
      </c>
      <c r="U152" s="4">
        <v>3</v>
      </c>
      <c r="V152" s="4">
        <v>3</v>
      </c>
      <c r="W152" s="4">
        <v>3</v>
      </c>
      <c r="X152" s="4">
        <v>3</v>
      </c>
      <c r="Y152" s="4">
        <v>1</v>
      </c>
      <c r="Z152" s="4">
        <v>1</v>
      </c>
      <c r="AA152" s="4">
        <v>1</v>
      </c>
      <c r="AB152" s="4">
        <v>1</v>
      </c>
      <c r="AC152" s="4">
        <v>2</v>
      </c>
      <c r="AD152" s="4">
        <v>1</v>
      </c>
      <c r="AE152" s="4">
        <v>1</v>
      </c>
      <c r="AF152" s="4">
        <v>1</v>
      </c>
      <c r="AG152" s="4">
        <v>1</v>
      </c>
      <c r="AH152" s="4">
        <v>1</v>
      </c>
      <c r="AI152" s="4">
        <v>1</v>
      </c>
      <c r="AJ152" s="4">
        <v>4</v>
      </c>
      <c r="AK152" s="4">
        <v>4</v>
      </c>
      <c r="AL152" s="4">
        <v>4</v>
      </c>
      <c r="AM152" s="4">
        <v>3</v>
      </c>
      <c r="AN152" s="4">
        <v>4</v>
      </c>
      <c r="AO152" s="4">
        <v>1</v>
      </c>
      <c r="AP152" s="4">
        <v>1</v>
      </c>
      <c r="AQ152" s="4">
        <v>2</v>
      </c>
      <c r="AR152" s="4">
        <v>3</v>
      </c>
      <c r="AS152" s="4">
        <v>3</v>
      </c>
      <c r="AT152" s="4">
        <v>3</v>
      </c>
      <c r="AU152" s="4">
        <v>2</v>
      </c>
      <c r="AV152" s="4">
        <v>2</v>
      </c>
      <c r="AW152" s="4">
        <v>3</v>
      </c>
      <c r="AX152" s="4">
        <v>3</v>
      </c>
      <c r="AY152" s="4">
        <v>4</v>
      </c>
      <c r="AZ152" s="3">
        <f t="shared" si="121"/>
        <v>3.4000000000000004</v>
      </c>
      <c r="BA152" s="3">
        <f t="shared" si="122"/>
        <v>2.25</v>
      </c>
      <c r="BB152" s="3">
        <f t="shared" si="123"/>
        <v>3</v>
      </c>
      <c r="BC152" s="3">
        <f t="shared" si="124"/>
        <v>3</v>
      </c>
      <c r="BD152" s="3">
        <f t="shared" si="125"/>
        <v>1.125</v>
      </c>
      <c r="BE152" s="3">
        <f t="shared" si="126"/>
        <v>1</v>
      </c>
      <c r="BF152" s="3">
        <f t="shared" si="127"/>
        <v>2.9000000000000004</v>
      </c>
      <c r="BG152" s="3">
        <f t="shared" si="128"/>
        <v>2.833333333333333</v>
      </c>
      <c r="BH152" s="3">
        <f t="shared" si="129"/>
        <v>3.4000000000000004</v>
      </c>
      <c r="BI152" s="3">
        <f t="shared" si="130"/>
        <v>2.7</v>
      </c>
      <c r="BJ152" s="3">
        <f t="shared" si="131"/>
        <v>1.0909090909090908</v>
      </c>
      <c r="BK152" s="3">
        <f t="shared" si="132"/>
        <v>2.8736263736263736</v>
      </c>
      <c r="BL152" s="3">
        <f t="shared" si="133"/>
        <v>2.6044999999999998</v>
      </c>
      <c r="BN152" t="s">
        <v>641</v>
      </c>
      <c r="BO152" t="str">
        <f t="shared" si="134"/>
        <v>('i2023110600150','2021','in2023110400001','3'),</v>
      </c>
      <c r="BP152" t="str">
        <f t="shared" si="135"/>
        <v>('i2023110600150','2021','in2023110400002','3'),</v>
      </c>
      <c r="BQ152" t="str">
        <f t="shared" si="136"/>
        <v>('i2023110600150','2021','in2023110400003','3'),</v>
      </c>
      <c r="BR152" t="str">
        <f t="shared" si="137"/>
        <v>('i2023110600150','2021','in2023110400004','3'),</v>
      </c>
      <c r="BS152" t="str">
        <f t="shared" si="138"/>
        <v>('i2023110600150','2021','in2023110400005','3'),</v>
      </c>
      <c r="BT152" t="str">
        <f t="shared" si="139"/>
        <v>('i2023110600150','2021','in2023110400006','3'),</v>
      </c>
      <c r="BU152" t="str">
        <f t="shared" si="140"/>
        <v>('i2023110600150','2021','in2023110400007','3'),</v>
      </c>
      <c r="BV152" t="str">
        <f t="shared" si="141"/>
        <v>('i2023110600150','2021','in2023110400008','3'),</v>
      </c>
      <c r="BW152" t="str">
        <f t="shared" si="142"/>
        <v>('i2023110600150','2021','in2023110400009','5'),</v>
      </c>
      <c r="BX152" t="str">
        <f t="shared" si="143"/>
        <v>('i2023110600150','2021','in2023110400010','5'),</v>
      </c>
      <c r="BY152" t="str">
        <f t="shared" si="144"/>
        <v>('i2023110600150','2021','in2023110400011','2'),</v>
      </c>
      <c r="BZ152" t="str">
        <f t="shared" si="145"/>
        <v>('i2023110600150','2021','in2023110400012','2'),</v>
      </c>
      <c r="CA152" t="str">
        <f t="shared" si="146"/>
        <v>('i2023110600150','2021','in2023110400013','2'),</v>
      </c>
      <c r="CB152" t="str">
        <f t="shared" si="147"/>
        <v>('i2023110600150','2021','in2023110400014','3'),</v>
      </c>
      <c r="CC152" t="str">
        <f t="shared" si="148"/>
        <v>('i2023110600150','2021','in2023110400015','3'),</v>
      </c>
      <c r="CD152" t="str">
        <f t="shared" si="149"/>
        <v>('i2023110600150','2021','in2023110400016','3'),</v>
      </c>
      <c r="CE152" t="str">
        <f t="shared" si="150"/>
        <v>('i2023110600150','2021','in2023110400017','3'),</v>
      </c>
      <c r="CF152" t="str">
        <f t="shared" si="151"/>
        <v>('i2023110600150','2021','in2023110400018','3'),</v>
      </c>
      <c r="CG152" t="str">
        <f t="shared" si="152"/>
        <v>('i2023110600150','2021','in2023110400019','3'),</v>
      </c>
      <c r="CH152" t="str">
        <f t="shared" si="153"/>
        <v>('i2023110600150','2021','in2023110400020','3'),</v>
      </c>
      <c r="CI152" t="str">
        <f t="shared" si="154"/>
        <v>('i2023110600150','2021','in2023110400021','1'),</v>
      </c>
      <c r="CJ152" t="str">
        <f t="shared" si="155"/>
        <v>('i2023110600150','2021','in2023110400022','1'),</v>
      </c>
      <c r="CK152" t="str">
        <f t="shared" si="156"/>
        <v>('i2023110600150','2021','in2023110400023','1'),</v>
      </c>
      <c r="CL152" t="str">
        <f t="shared" si="157"/>
        <v>('i2023110600150','2021','in2023110400024','1'),</v>
      </c>
      <c r="CM152" t="str">
        <f t="shared" si="158"/>
        <v>('i2023110600150','2021','in2023110400025','2'),</v>
      </c>
      <c r="CN152" t="str">
        <f t="shared" si="159"/>
        <v>('i2023110600150','2021','in2023110400026','1'),</v>
      </c>
      <c r="CO152" t="str">
        <f t="shared" si="160"/>
        <v>('i2023110600150','2021','in2023110400027','1'),</v>
      </c>
      <c r="CP152" t="str">
        <f t="shared" si="161"/>
        <v>('i2023110600150','2021','in2023110400028','1'),</v>
      </c>
      <c r="CQ152" t="str">
        <f t="shared" si="162"/>
        <v>('i2023110600150','2021','in2023110400029','1'),</v>
      </c>
      <c r="CR152" t="str">
        <f t="shared" si="163"/>
        <v>('i2023110600150','2021','in2023110400030','1'),</v>
      </c>
      <c r="CS152" t="str">
        <f t="shared" si="164"/>
        <v>('i2023110600150','2021','in2023110400031','1'),</v>
      </c>
      <c r="CT152" t="str">
        <f t="shared" si="165"/>
        <v>('i2023110600150','2021','in2023110400032','4'),</v>
      </c>
      <c r="CU152" t="str">
        <f t="shared" si="166"/>
        <v>('i2023110600150','2021','in2023110400033','4'),</v>
      </c>
      <c r="CV152" t="str">
        <f t="shared" si="167"/>
        <v>('i2023110600150','2021','in2023110400034','4'),</v>
      </c>
      <c r="CW152" t="str">
        <f t="shared" si="168"/>
        <v>('i2023110600150','2021','in2023110400035','3'),</v>
      </c>
      <c r="CX152" t="str">
        <f t="shared" si="169"/>
        <v>('i2023110600150','2021','in2023110400036','4'),</v>
      </c>
      <c r="CY152" t="str">
        <f t="shared" si="170"/>
        <v>('i2023110600150','2021','in2023110400037','1'),</v>
      </c>
      <c r="CZ152" t="str">
        <f t="shared" si="171"/>
        <v>('i2023110600150','2021','in2023110400038','1'),</v>
      </c>
      <c r="DA152" t="str">
        <f t="shared" si="172"/>
        <v>('i2023110600150','2021','in2023110400039','2'),</v>
      </c>
      <c r="DB152" t="str">
        <f t="shared" si="173"/>
        <v>('i2023110600150','2021','in2023110400040','3'),</v>
      </c>
      <c r="DC152" t="str">
        <f t="shared" si="174"/>
        <v>('i2023110600150','2021','in2023110400041','3'),</v>
      </c>
      <c r="DD152" t="str">
        <f t="shared" si="175"/>
        <v>('i2023110600150','2021','in2023110400042','3'),</v>
      </c>
      <c r="DE152" t="str">
        <f t="shared" si="176"/>
        <v>('i2023110600150','2021','in2023110400043','2'),</v>
      </c>
      <c r="DF152" t="str">
        <f t="shared" si="177"/>
        <v>('i2023110600150','2021','in2023110400044','2'),</v>
      </c>
      <c r="DG152" t="str">
        <f t="shared" si="178"/>
        <v>('i2023110600150','2021','in2023110400045','3'),</v>
      </c>
      <c r="DH152" t="str">
        <f t="shared" si="179"/>
        <v>('i2023110600150','2021','in2023110400046','3'),</v>
      </c>
      <c r="DI152" t="str">
        <f t="shared" si="180"/>
        <v>('i2023110600150','2021','in2023110400047','4');</v>
      </c>
    </row>
    <row r="153" spans="1:113" x14ac:dyDescent="0.25">
      <c r="A153" s="4" t="str">
        <f>INDEX('instansi pusat'!$B$2:$C$623,MATCH(C153,'instansi pusat'!$D$2:$D$623,0),2)</f>
        <v>i2023110600151</v>
      </c>
      <c r="B153" s="4">
        <v>5406</v>
      </c>
      <c r="C153" s="4" t="s">
        <v>494</v>
      </c>
      <c r="D153">
        <v>2021</v>
      </c>
      <c r="E153" s="4">
        <v>3</v>
      </c>
      <c r="F153" s="4">
        <v>3</v>
      </c>
      <c r="G153" s="4">
        <v>5</v>
      </c>
      <c r="H153" s="4">
        <v>5</v>
      </c>
      <c r="I153" s="4">
        <v>5</v>
      </c>
      <c r="J153" s="4">
        <v>5</v>
      </c>
      <c r="K153" s="4">
        <v>5</v>
      </c>
      <c r="L153" s="4">
        <v>3</v>
      </c>
      <c r="M153" s="4">
        <v>3</v>
      </c>
      <c r="N153" s="4">
        <v>5</v>
      </c>
      <c r="O153" s="4">
        <v>2</v>
      </c>
      <c r="P153" s="4">
        <v>2</v>
      </c>
      <c r="Q153" s="4">
        <v>2</v>
      </c>
      <c r="R153" s="4">
        <v>2</v>
      </c>
      <c r="S153" s="4">
        <v>5</v>
      </c>
      <c r="T153" s="4">
        <v>3</v>
      </c>
      <c r="U153" s="4">
        <v>4</v>
      </c>
      <c r="V153" s="4">
        <v>2</v>
      </c>
      <c r="W153" s="4">
        <v>4</v>
      </c>
      <c r="X153" s="4">
        <v>3</v>
      </c>
      <c r="Y153" s="4">
        <v>1</v>
      </c>
      <c r="Z153" s="4">
        <v>1</v>
      </c>
      <c r="AA153" s="4">
        <v>1</v>
      </c>
      <c r="AB153" s="4">
        <v>1</v>
      </c>
      <c r="AC153" s="4">
        <v>1</v>
      </c>
      <c r="AD153" s="4">
        <v>1</v>
      </c>
      <c r="AE153" s="4">
        <v>1</v>
      </c>
      <c r="AF153" s="4">
        <v>1</v>
      </c>
      <c r="AG153" s="4">
        <v>1</v>
      </c>
      <c r="AH153" s="4">
        <v>1</v>
      </c>
      <c r="AI153" s="4">
        <v>1</v>
      </c>
      <c r="AJ153" s="4">
        <v>4</v>
      </c>
      <c r="AK153" s="4">
        <v>4</v>
      </c>
      <c r="AL153" s="4">
        <v>4</v>
      </c>
      <c r="AM153" s="4">
        <v>4</v>
      </c>
      <c r="AN153" s="4">
        <v>5</v>
      </c>
      <c r="AO153" s="4">
        <v>3</v>
      </c>
      <c r="AP153" s="4">
        <v>3</v>
      </c>
      <c r="AQ153" s="4">
        <v>5</v>
      </c>
      <c r="AR153" s="4">
        <v>5</v>
      </c>
      <c r="AS153" s="4">
        <v>5</v>
      </c>
      <c r="AT153" s="4">
        <v>5</v>
      </c>
      <c r="AU153" s="4">
        <v>3</v>
      </c>
      <c r="AV153" s="4">
        <v>2</v>
      </c>
      <c r="AW153" s="4">
        <v>5</v>
      </c>
      <c r="AX153" s="4">
        <v>5</v>
      </c>
      <c r="AY153" s="4">
        <v>5</v>
      </c>
      <c r="AZ153" s="3">
        <f t="shared" si="121"/>
        <v>4.2</v>
      </c>
      <c r="BA153" s="3">
        <f t="shared" si="122"/>
        <v>2</v>
      </c>
      <c r="BB153" s="3">
        <f t="shared" si="123"/>
        <v>3.5</v>
      </c>
      <c r="BC153" s="3">
        <f t="shared" si="124"/>
        <v>3.5</v>
      </c>
      <c r="BD153" s="3">
        <f t="shared" si="125"/>
        <v>1</v>
      </c>
      <c r="BE153" s="3">
        <f t="shared" si="126"/>
        <v>1</v>
      </c>
      <c r="BF153" s="3">
        <f t="shared" si="127"/>
        <v>4.2</v>
      </c>
      <c r="BG153" s="3">
        <f t="shared" si="128"/>
        <v>4.1666666666666661</v>
      </c>
      <c r="BH153" s="3">
        <f t="shared" si="129"/>
        <v>4.2</v>
      </c>
      <c r="BI153" s="3">
        <f t="shared" si="130"/>
        <v>2.9000000000000004</v>
      </c>
      <c r="BJ153" s="3">
        <f t="shared" si="131"/>
        <v>1</v>
      </c>
      <c r="BK153" s="3">
        <f t="shared" si="132"/>
        <v>4.1868131868131861</v>
      </c>
      <c r="BL153" s="3">
        <f t="shared" si="133"/>
        <v>3.3410000000000002</v>
      </c>
      <c r="BN153" t="s">
        <v>641</v>
      </c>
      <c r="BO153" t="str">
        <f t="shared" si="134"/>
        <v>('i2023110600151','2021','in2023110400001','3'),</v>
      </c>
      <c r="BP153" t="str">
        <f t="shared" si="135"/>
        <v>('i2023110600151','2021','in2023110400002','3'),</v>
      </c>
      <c r="BQ153" t="str">
        <f t="shared" si="136"/>
        <v>('i2023110600151','2021','in2023110400003','5'),</v>
      </c>
      <c r="BR153" t="str">
        <f t="shared" si="137"/>
        <v>('i2023110600151','2021','in2023110400004','5'),</v>
      </c>
      <c r="BS153" t="str">
        <f t="shared" si="138"/>
        <v>('i2023110600151','2021','in2023110400005','5'),</v>
      </c>
      <c r="BT153" t="str">
        <f t="shared" si="139"/>
        <v>('i2023110600151','2021','in2023110400006','5'),</v>
      </c>
      <c r="BU153" t="str">
        <f t="shared" si="140"/>
        <v>('i2023110600151','2021','in2023110400007','5'),</v>
      </c>
      <c r="BV153" t="str">
        <f t="shared" si="141"/>
        <v>('i2023110600151','2021','in2023110400008','3'),</v>
      </c>
      <c r="BW153" t="str">
        <f t="shared" si="142"/>
        <v>('i2023110600151','2021','in2023110400009','3'),</v>
      </c>
      <c r="BX153" t="str">
        <f t="shared" si="143"/>
        <v>('i2023110600151','2021','in2023110400010','5'),</v>
      </c>
      <c r="BY153" t="str">
        <f t="shared" si="144"/>
        <v>('i2023110600151','2021','in2023110400011','2'),</v>
      </c>
      <c r="BZ153" t="str">
        <f t="shared" si="145"/>
        <v>('i2023110600151','2021','in2023110400012','2'),</v>
      </c>
      <c r="CA153" t="str">
        <f t="shared" si="146"/>
        <v>('i2023110600151','2021','in2023110400013','2'),</v>
      </c>
      <c r="CB153" t="str">
        <f t="shared" si="147"/>
        <v>('i2023110600151','2021','in2023110400014','2'),</v>
      </c>
      <c r="CC153" t="str">
        <f t="shared" si="148"/>
        <v>('i2023110600151','2021','in2023110400015','5'),</v>
      </c>
      <c r="CD153" t="str">
        <f t="shared" si="149"/>
        <v>('i2023110600151','2021','in2023110400016','3'),</v>
      </c>
      <c r="CE153" t="str">
        <f t="shared" si="150"/>
        <v>('i2023110600151','2021','in2023110400017','4'),</v>
      </c>
      <c r="CF153" t="str">
        <f t="shared" si="151"/>
        <v>('i2023110600151','2021','in2023110400018','2'),</v>
      </c>
      <c r="CG153" t="str">
        <f t="shared" si="152"/>
        <v>('i2023110600151','2021','in2023110400019','4'),</v>
      </c>
      <c r="CH153" t="str">
        <f t="shared" si="153"/>
        <v>('i2023110600151','2021','in2023110400020','3'),</v>
      </c>
      <c r="CI153" t="str">
        <f t="shared" si="154"/>
        <v>('i2023110600151','2021','in2023110400021','1'),</v>
      </c>
      <c r="CJ153" t="str">
        <f t="shared" si="155"/>
        <v>('i2023110600151','2021','in2023110400022','1'),</v>
      </c>
      <c r="CK153" t="str">
        <f t="shared" si="156"/>
        <v>('i2023110600151','2021','in2023110400023','1'),</v>
      </c>
      <c r="CL153" t="str">
        <f t="shared" si="157"/>
        <v>('i2023110600151','2021','in2023110400024','1'),</v>
      </c>
      <c r="CM153" t="str">
        <f t="shared" si="158"/>
        <v>('i2023110600151','2021','in2023110400025','1'),</v>
      </c>
      <c r="CN153" t="str">
        <f t="shared" si="159"/>
        <v>('i2023110600151','2021','in2023110400026','1'),</v>
      </c>
      <c r="CO153" t="str">
        <f t="shared" si="160"/>
        <v>('i2023110600151','2021','in2023110400027','1'),</v>
      </c>
      <c r="CP153" t="str">
        <f t="shared" si="161"/>
        <v>('i2023110600151','2021','in2023110400028','1'),</v>
      </c>
      <c r="CQ153" t="str">
        <f t="shared" si="162"/>
        <v>('i2023110600151','2021','in2023110400029','1'),</v>
      </c>
      <c r="CR153" t="str">
        <f t="shared" si="163"/>
        <v>('i2023110600151','2021','in2023110400030','1'),</v>
      </c>
      <c r="CS153" t="str">
        <f t="shared" si="164"/>
        <v>('i2023110600151','2021','in2023110400031','1'),</v>
      </c>
      <c r="CT153" t="str">
        <f t="shared" si="165"/>
        <v>('i2023110600151','2021','in2023110400032','4'),</v>
      </c>
      <c r="CU153" t="str">
        <f t="shared" si="166"/>
        <v>('i2023110600151','2021','in2023110400033','4'),</v>
      </c>
      <c r="CV153" t="str">
        <f t="shared" si="167"/>
        <v>('i2023110600151','2021','in2023110400034','4'),</v>
      </c>
      <c r="CW153" t="str">
        <f t="shared" si="168"/>
        <v>('i2023110600151','2021','in2023110400035','4'),</v>
      </c>
      <c r="CX153" t="str">
        <f t="shared" si="169"/>
        <v>('i2023110600151','2021','in2023110400036','5'),</v>
      </c>
      <c r="CY153" t="str">
        <f t="shared" si="170"/>
        <v>('i2023110600151','2021','in2023110400037','3'),</v>
      </c>
      <c r="CZ153" t="str">
        <f t="shared" si="171"/>
        <v>('i2023110600151','2021','in2023110400038','3'),</v>
      </c>
      <c r="DA153" t="str">
        <f t="shared" si="172"/>
        <v>('i2023110600151','2021','in2023110400039','5'),</v>
      </c>
      <c r="DB153" t="str">
        <f t="shared" si="173"/>
        <v>('i2023110600151','2021','in2023110400040','5'),</v>
      </c>
      <c r="DC153" t="str">
        <f t="shared" si="174"/>
        <v>('i2023110600151','2021','in2023110400041','5'),</v>
      </c>
      <c r="DD153" t="str">
        <f t="shared" si="175"/>
        <v>('i2023110600151','2021','in2023110400042','5'),</v>
      </c>
      <c r="DE153" t="str">
        <f t="shared" si="176"/>
        <v>('i2023110600151','2021','in2023110400043','3'),</v>
      </c>
      <c r="DF153" t="str">
        <f t="shared" si="177"/>
        <v>('i2023110600151','2021','in2023110400044','2'),</v>
      </c>
      <c r="DG153" t="str">
        <f t="shared" si="178"/>
        <v>('i2023110600151','2021','in2023110400045','5'),</v>
      </c>
      <c r="DH153" t="str">
        <f t="shared" si="179"/>
        <v>('i2023110600151','2021','in2023110400046','5'),</v>
      </c>
      <c r="DI153" t="str">
        <f t="shared" si="180"/>
        <v>('i2023110600151','2021','in2023110400047','5');</v>
      </c>
    </row>
    <row r="154" spans="1:113" x14ac:dyDescent="0.25">
      <c r="A154" s="4" t="str">
        <f>INDEX('instansi pusat'!$B$2:$C$623,MATCH(C154,'instansi pusat'!$D$2:$D$623,0),2)</f>
        <v>i2023110600152</v>
      </c>
      <c r="B154" s="4">
        <v>5408</v>
      </c>
      <c r="C154" s="4" t="s">
        <v>496</v>
      </c>
      <c r="D154">
        <v>2021</v>
      </c>
      <c r="E154" s="4">
        <v>2</v>
      </c>
      <c r="F154" s="4">
        <v>1</v>
      </c>
      <c r="G154" s="4">
        <v>2</v>
      </c>
      <c r="H154" s="4">
        <v>2</v>
      </c>
      <c r="I154" s="4">
        <v>3</v>
      </c>
      <c r="J154" s="4">
        <v>3</v>
      </c>
      <c r="K154" s="4">
        <v>3</v>
      </c>
      <c r="L154" s="4">
        <v>2</v>
      </c>
      <c r="M154" s="4">
        <v>2</v>
      </c>
      <c r="N154" s="4">
        <v>2</v>
      </c>
      <c r="O154" s="4">
        <v>2</v>
      </c>
      <c r="P154" s="4">
        <v>2</v>
      </c>
      <c r="Q154" s="4">
        <v>2</v>
      </c>
      <c r="R154" s="4">
        <v>2</v>
      </c>
      <c r="S154" s="4">
        <v>1</v>
      </c>
      <c r="T154" s="4">
        <v>2</v>
      </c>
      <c r="U154" s="4">
        <v>2</v>
      </c>
      <c r="V154" s="4">
        <v>1</v>
      </c>
      <c r="W154" s="4">
        <v>2</v>
      </c>
      <c r="X154" s="4">
        <v>1</v>
      </c>
      <c r="Y154" s="4">
        <v>1</v>
      </c>
      <c r="Z154" s="4">
        <v>1</v>
      </c>
      <c r="AA154" s="4">
        <v>1</v>
      </c>
      <c r="AB154" s="4">
        <v>1</v>
      </c>
      <c r="AC154" s="4">
        <v>1</v>
      </c>
      <c r="AD154" s="4">
        <v>1</v>
      </c>
      <c r="AE154" s="4">
        <v>1</v>
      </c>
      <c r="AF154" s="4">
        <v>2</v>
      </c>
      <c r="AG154" s="4">
        <v>1</v>
      </c>
      <c r="AH154" s="4">
        <v>1</v>
      </c>
      <c r="AI154" s="4">
        <v>1</v>
      </c>
      <c r="AJ154" s="4">
        <v>2</v>
      </c>
      <c r="AK154" s="4">
        <v>2</v>
      </c>
      <c r="AL154" s="4">
        <v>2</v>
      </c>
      <c r="AM154" s="4">
        <v>3</v>
      </c>
      <c r="AN154" s="4">
        <v>3</v>
      </c>
      <c r="AO154" s="4">
        <v>1</v>
      </c>
      <c r="AP154" s="4">
        <v>3</v>
      </c>
      <c r="AQ154" s="4">
        <v>1</v>
      </c>
      <c r="AR154" s="4">
        <v>3</v>
      </c>
      <c r="AS154" s="4">
        <v>3</v>
      </c>
      <c r="AT154" s="4">
        <v>3</v>
      </c>
      <c r="AU154" s="4">
        <v>2</v>
      </c>
      <c r="AV154" s="4">
        <v>2</v>
      </c>
      <c r="AW154" s="4">
        <v>1</v>
      </c>
      <c r="AX154" s="4">
        <v>3</v>
      </c>
      <c r="AY154" s="4">
        <v>1</v>
      </c>
      <c r="AZ154" s="3">
        <f t="shared" si="121"/>
        <v>2.2000000000000002</v>
      </c>
      <c r="BA154" s="3">
        <f t="shared" si="122"/>
        <v>2</v>
      </c>
      <c r="BB154" s="3">
        <f t="shared" si="123"/>
        <v>1.5</v>
      </c>
      <c r="BC154" s="3">
        <f t="shared" si="124"/>
        <v>1.5</v>
      </c>
      <c r="BD154" s="3">
        <f t="shared" si="125"/>
        <v>1.125</v>
      </c>
      <c r="BE154" s="3">
        <f t="shared" si="126"/>
        <v>1</v>
      </c>
      <c r="BF154" s="3">
        <f t="shared" si="127"/>
        <v>2.3000000000000003</v>
      </c>
      <c r="BG154" s="3">
        <f t="shared" si="128"/>
        <v>2</v>
      </c>
      <c r="BH154" s="3">
        <f t="shared" si="129"/>
        <v>2.2000000000000002</v>
      </c>
      <c r="BI154" s="3">
        <f t="shared" si="130"/>
        <v>1.7000000000000002</v>
      </c>
      <c r="BJ154" s="3">
        <f t="shared" si="131"/>
        <v>1.0909090909090908</v>
      </c>
      <c r="BK154" s="3">
        <f t="shared" si="132"/>
        <v>2.1813186813186816</v>
      </c>
      <c r="BL154" s="3">
        <f t="shared" si="133"/>
        <v>1.8835000000000002</v>
      </c>
      <c r="BN154" t="s">
        <v>641</v>
      </c>
      <c r="BO154" t="str">
        <f t="shared" si="134"/>
        <v>('i2023110600152','2021','in2023110400001','2'),</v>
      </c>
      <c r="BP154" t="str">
        <f t="shared" si="135"/>
        <v>('i2023110600152','2021','in2023110400002','1'),</v>
      </c>
      <c r="BQ154" t="str">
        <f t="shared" si="136"/>
        <v>('i2023110600152','2021','in2023110400003','2'),</v>
      </c>
      <c r="BR154" t="str">
        <f t="shared" si="137"/>
        <v>('i2023110600152','2021','in2023110400004','2'),</v>
      </c>
      <c r="BS154" t="str">
        <f t="shared" si="138"/>
        <v>('i2023110600152','2021','in2023110400005','3'),</v>
      </c>
      <c r="BT154" t="str">
        <f t="shared" si="139"/>
        <v>('i2023110600152','2021','in2023110400006','3'),</v>
      </c>
      <c r="BU154" t="str">
        <f t="shared" si="140"/>
        <v>('i2023110600152','2021','in2023110400007','3'),</v>
      </c>
      <c r="BV154" t="str">
        <f t="shared" si="141"/>
        <v>('i2023110600152','2021','in2023110400008','2'),</v>
      </c>
      <c r="BW154" t="str">
        <f t="shared" si="142"/>
        <v>('i2023110600152','2021','in2023110400009','2'),</v>
      </c>
      <c r="BX154" t="str">
        <f t="shared" si="143"/>
        <v>('i2023110600152','2021','in2023110400010','2'),</v>
      </c>
      <c r="BY154" t="str">
        <f t="shared" si="144"/>
        <v>('i2023110600152','2021','in2023110400011','2'),</v>
      </c>
      <c r="BZ154" t="str">
        <f t="shared" si="145"/>
        <v>('i2023110600152','2021','in2023110400012','2'),</v>
      </c>
      <c r="CA154" t="str">
        <f t="shared" si="146"/>
        <v>('i2023110600152','2021','in2023110400013','2'),</v>
      </c>
      <c r="CB154" t="str">
        <f t="shared" si="147"/>
        <v>('i2023110600152','2021','in2023110400014','2'),</v>
      </c>
      <c r="CC154" t="str">
        <f t="shared" si="148"/>
        <v>('i2023110600152','2021','in2023110400015','1'),</v>
      </c>
      <c r="CD154" t="str">
        <f t="shared" si="149"/>
        <v>('i2023110600152','2021','in2023110400016','2'),</v>
      </c>
      <c r="CE154" t="str">
        <f t="shared" si="150"/>
        <v>('i2023110600152','2021','in2023110400017','2'),</v>
      </c>
      <c r="CF154" t="str">
        <f t="shared" si="151"/>
        <v>('i2023110600152','2021','in2023110400018','1'),</v>
      </c>
      <c r="CG154" t="str">
        <f t="shared" si="152"/>
        <v>('i2023110600152','2021','in2023110400019','2'),</v>
      </c>
      <c r="CH154" t="str">
        <f t="shared" si="153"/>
        <v>('i2023110600152','2021','in2023110400020','1'),</v>
      </c>
      <c r="CI154" t="str">
        <f t="shared" si="154"/>
        <v>('i2023110600152','2021','in2023110400021','1'),</v>
      </c>
      <c r="CJ154" t="str">
        <f t="shared" si="155"/>
        <v>('i2023110600152','2021','in2023110400022','1'),</v>
      </c>
      <c r="CK154" t="str">
        <f t="shared" si="156"/>
        <v>('i2023110600152','2021','in2023110400023','1'),</v>
      </c>
      <c r="CL154" t="str">
        <f t="shared" si="157"/>
        <v>('i2023110600152','2021','in2023110400024','1'),</v>
      </c>
      <c r="CM154" t="str">
        <f t="shared" si="158"/>
        <v>('i2023110600152','2021','in2023110400025','1'),</v>
      </c>
      <c r="CN154" t="str">
        <f t="shared" si="159"/>
        <v>('i2023110600152','2021','in2023110400026','1'),</v>
      </c>
      <c r="CO154" t="str">
        <f t="shared" si="160"/>
        <v>('i2023110600152','2021','in2023110400027','1'),</v>
      </c>
      <c r="CP154" t="str">
        <f t="shared" si="161"/>
        <v>('i2023110600152','2021','in2023110400028','2'),</v>
      </c>
      <c r="CQ154" t="str">
        <f t="shared" si="162"/>
        <v>('i2023110600152','2021','in2023110400029','1'),</v>
      </c>
      <c r="CR154" t="str">
        <f t="shared" si="163"/>
        <v>('i2023110600152','2021','in2023110400030','1'),</v>
      </c>
      <c r="CS154" t="str">
        <f t="shared" si="164"/>
        <v>('i2023110600152','2021','in2023110400031','1'),</v>
      </c>
      <c r="CT154" t="str">
        <f t="shared" si="165"/>
        <v>('i2023110600152','2021','in2023110400032','2'),</v>
      </c>
      <c r="CU154" t="str">
        <f t="shared" si="166"/>
        <v>('i2023110600152','2021','in2023110400033','2'),</v>
      </c>
      <c r="CV154" t="str">
        <f t="shared" si="167"/>
        <v>('i2023110600152','2021','in2023110400034','2'),</v>
      </c>
      <c r="CW154" t="str">
        <f t="shared" si="168"/>
        <v>('i2023110600152','2021','in2023110400035','3'),</v>
      </c>
      <c r="CX154" t="str">
        <f t="shared" si="169"/>
        <v>('i2023110600152','2021','in2023110400036','3'),</v>
      </c>
      <c r="CY154" t="str">
        <f t="shared" si="170"/>
        <v>('i2023110600152','2021','in2023110400037','1'),</v>
      </c>
      <c r="CZ154" t="str">
        <f t="shared" si="171"/>
        <v>('i2023110600152','2021','in2023110400038','3'),</v>
      </c>
      <c r="DA154" t="str">
        <f t="shared" si="172"/>
        <v>('i2023110600152','2021','in2023110400039','1'),</v>
      </c>
      <c r="DB154" t="str">
        <f t="shared" si="173"/>
        <v>('i2023110600152','2021','in2023110400040','3'),</v>
      </c>
      <c r="DC154" t="str">
        <f t="shared" si="174"/>
        <v>('i2023110600152','2021','in2023110400041','3'),</v>
      </c>
      <c r="DD154" t="str">
        <f t="shared" si="175"/>
        <v>('i2023110600152','2021','in2023110400042','3'),</v>
      </c>
      <c r="DE154" t="str">
        <f t="shared" si="176"/>
        <v>('i2023110600152','2021','in2023110400043','2'),</v>
      </c>
      <c r="DF154" t="str">
        <f t="shared" si="177"/>
        <v>('i2023110600152','2021','in2023110400044','2'),</v>
      </c>
      <c r="DG154" t="str">
        <f t="shared" si="178"/>
        <v>('i2023110600152','2021','in2023110400045','1'),</v>
      </c>
      <c r="DH154" t="str">
        <f t="shared" si="179"/>
        <v>('i2023110600152','2021','in2023110400046','3'),</v>
      </c>
      <c r="DI154" t="str">
        <f t="shared" si="180"/>
        <v>('i2023110600152','2021','in2023110400047','1');</v>
      </c>
    </row>
    <row r="155" spans="1:113" x14ac:dyDescent="0.25">
      <c r="A155" s="4" t="str">
        <f>INDEX('instansi pusat'!$B$2:$C$623,MATCH(C155,'instansi pusat'!$D$2:$D$623,0),2)</f>
        <v>i2023110600153</v>
      </c>
      <c r="B155" s="4">
        <v>5412</v>
      </c>
      <c r="C155" s="4" t="s">
        <v>500</v>
      </c>
      <c r="D155">
        <v>2021</v>
      </c>
      <c r="E155" s="4">
        <v>3</v>
      </c>
      <c r="F155" s="4">
        <v>1</v>
      </c>
      <c r="G155" s="4">
        <v>3</v>
      </c>
      <c r="H155" s="4">
        <v>1</v>
      </c>
      <c r="I155" s="4">
        <v>3</v>
      </c>
      <c r="J155" s="4">
        <v>3</v>
      </c>
      <c r="K155" s="4">
        <v>3</v>
      </c>
      <c r="L155" s="4">
        <v>3</v>
      </c>
      <c r="M155" s="4">
        <v>3</v>
      </c>
      <c r="N155" s="4">
        <v>1</v>
      </c>
      <c r="O155" s="4">
        <v>2</v>
      </c>
      <c r="P155" s="4">
        <v>2</v>
      </c>
      <c r="Q155" s="4">
        <v>2</v>
      </c>
      <c r="R155" s="4">
        <v>1</v>
      </c>
      <c r="S155" s="4">
        <v>1</v>
      </c>
      <c r="T155" s="4">
        <v>2</v>
      </c>
      <c r="U155" s="4">
        <v>3</v>
      </c>
      <c r="V155" s="4">
        <v>2</v>
      </c>
      <c r="W155" s="4">
        <v>2</v>
      </c>
      <c r="X155" s="4">
        <v>1</v>
      </c>
      <c r="Y155" s="4">
        <v>1</v>
      </c>
      <c r="Z155" s="4">
        <v>1</v>
      </c>
      <c r="AA155" s="4">
        <v>1</v>
      </c>
      <c r="AB155" s="4">
        <v>1</v>
      </c>
      <c r="AC155" s="4">
        <v>2</v>
      </c>
      <c r="AD155" s="4">
        <v>1</v>
      </c>
      <c r="AE155" s="4">
        <v>1</v>
      </c>
      <c r="AF155" s="4">
        <v>2</v>
      </c>
      <c r="AG155" s="4">
        <v>1</v>
      </c>
      <c r="AH155" s="4">
        <v>1</v>
      </c>
      <c r="AI155" s="4">
        <v>1</v>
      </c>
      <c r="AJ155" s="4">
        <v>3</v>
      </c>
      <c r="AK155" s="4">
        <v>3</v>
      </c>
      <c r="AL155" s="4">
        <v>3</v>
      </c>
      <c r="AM155" s="4">
        <v>3</v>
      </c>
      <c r="AN155" s="4">
        <v>3</v>
      </c>
      <c r="AO155" s="4">
        <v>3</v>
      </c>
      <c r="AP155" s="4">
        <v>3</v>
      </c>
      <c r="AQ155" s="4">
        <v>2</v>
      </c>
      <c r="AR155" s="4">
        <v>2</v>
      </c>
      <c r="AS155" s="4">
        <v>2</v>
      </c>
      <c r="AT155" s="4">
        <v>3</v>
      </c>
      <c r="AU155" s="4">
        <v>2</v>
      </c>
      <c r="AV155" s="4">
        <v>2</v>
      </c>
      <c r="AW155" s="4">
        <v>3</v>
      </c>
      <c r="AX155" s="4">
        <v>3</v>
      </c>
      <c r="AY155" s="4">
        <v>3</v>
      </c>
      <c r="AZ155" s="3">
        <f t="shared" si="121"/>
        <v>2.4000000000000004</v>
      </c>
      <c r="BA155" s="3">
        <f t="shared" si="122"/>
        <v>1.75</v>
      </c>
      <c r="BB155" s="3">
        <f t="shared" si="123"/>
        <v>2</v>
      </c>
      <c r="BC155" s="3">
        <f t="shared" si="124"/>
        <v>1.5</v>
      </c>
      <c r="BD155" s="3">
        <f t="shared" si="125"/>
        <v>1.25</v>
      </c>
      <c r="BE155" s="3">
        <f t="shared" si="126"/>
        <v>1</v>
      </c>
      <c r="BF155" s="3">
        <f t="shared" si="127"/>
        <v>2.7</v>
      </c>
      <c r="BG155" s="3">
        <f t="shared" si="128"/>
        <v>2.6666666666666665</v>
      </c>
      <c r="BH155" s="3">
        <f t="shared" si="129"/>
        <v>2.4000000000000004</v>
      </c>
      <c r="BI155" s="3">
        <f t="shared" si="130"/>
        <v>1.8</v>
      </c>
      <c r="BJ155" s="3">
        <f t="shared" si="131"/>
        <v>1.1818181818181819</v>
      </c>
      <c r="BK155" s="3">
        <f t="shared" si="132"/>
        <v>2.6868131868131866</v>
      </c>
      <c r="BL155" s="3">
        <f t="shared" si="133"/>
        <v>2.1795</v>
      </c>
      <c r="BN155" t="s">
        <v>641</v>
      </c>
      <c r="BO155" t="str">
        <f t="shared" si="134"/>
        <v>('i2023110600153','2021','in2023110400001','3'),</v>
      </c>
      <c r="BP155" t="str">
        <f t="shared" si="135"/>
        <v>('i2023110600153','2021','in2023110400002','1'),</v>
      </c>
      <c r="BQ155" t="str">
        <f t="shared" si="136"/>
        <v>('i2023110600153','2021','in2023110400003','3'),</v>
      </c>
      <c r="BR155" t="str">
        <f t="shared" si="137"/>
        <v>('i2023110600153','2021','in2023110400004','1'),</v>
      </c>
      <c r="BS155" t="str">
        <f t="shared" si="138"/>
        <v>('i2023110600153','2021','in2023110400005','3'),</v>
      </c>
      <c r="BT155" t="str">
        <f t="shared" si="139"/>
        <v>('i2023110600153','2021','in2023110400006','3'),</v>
      </c>
      <c r="BU155" t="str">
        <f t="shared" si="140"/>
        <v>('i2023110600153','2021','in2023110400007','3'),</v>
      </c>
      <c r="BV155" t="str">
        <f t="shared" si="141"/>
        <v>('i2023110600153','2021','in2023110400008','3'),</v>
      </c>
      <c r="BW155" t="str">
        <f t="shared" si="142"/>
        <v>('i2023110600153','2021','in2023110400009','3'),</v>
      </c>
      <c r="BX155" t="str">
        <f t="shared" si="143"/>
        <v>('i2023110600153','2021','in2023110400010','1'),</v>
      </c>
      <c r="BY155" t="str">
        <f t="shared" si="144"/>
        <v>('i2023110600153','2021','in2023110400011','2'),</v>
      </c>
      <c r="BZ155" t="str">
        <f t="shared" si="145"/>
        <v>('i2023110600153','2021','in2023110400012','2'),</v>
      </c>
      <c r="CA155" t="str">
        <f t="shared" si="146"/>
        <v>('i2023110600153','2021','in2023110400013','2'),</v>
      </c>
      <c r="CB155" t="str">
        <f t="shared" si="147"/>
        <v>('i2023110600153','2021','in2023110400014','1'),</v>
      </c>
      <c r="CC155" t="str">
        <f t="shared" si="148"/>
        <v>('i2023110600153','2021','in2023110400015','1'),</v>
      </c>
      <c r="CD155" t="str">
        <f t="shared" si="149"/>
        <v>('i2023110600153','2021','in2023110400016','2'),</v>
      </c>
      <c r="CE155" t="str">
        <f t="shared" si="150"/>
        <v>('i2023110600153','2021','in2023110400017','3'),</v>
      </c>
      <c r="CF155" t="str">
        <f t="shared" si="151"/>
        <v>('i2023110600153','2021','in2023110400018','2'),</v>
      </c>
      <c r="CG155" t="str">
        <f t="shared" si="152"/>
        <v>('i2023110600153','2021','in2023110400019','2'),</v>
      </c>
      <c r="CH155" t="str">
        <f t="shared" si="153"/>
        <v>('i2023110600153','2021','in2023110400020','1'),</v>
      </c>
      <c r="CI155" t="str">
        <f t="shared" si="154"/>
        <v>('i2023110600153','2021','in2023110400021','1'),</v>
      </c>
      <c r="CJ155" t="str">
        <f t="shared" si="155"/>
        <v>('i2023110600153','2021','in2023110400022','1'),</v>
      </c>
      <c r="CK155" t="str">
        <f t="shared" si="156"/>
        <v>('i2023110600153','2021','in2023110400023','1'),</v>
      </c>
      <c r="CL155" t="str">
        <f t="shared" si="157"/>
        <v>('i2023110600153','2021','in2023110400024','1'),</v>
      </c>
      <c r="CM155" t="str">
        <f t="shared" si="158"/>
        <v>('i2023110600153','2021','in2023110400025','2'),</v>
      </c>
      <c r="CN155" t="str">
        <f t="shared" si="159"/>
        <v>('i2023110600153','2021','in2023110400026','1'),</v>
      </c>
      <c r="CO155" t="str">
        <f t="shared" si="160"/>
        <v>('i2023110600153','2021','in2023110400027','1'),</v>
      </c>
      <c r="CP155" t="str">
        <f t="shared" si="161"/>
        <v>('i2023110600153','2021','in2023110400028','2'),</v>
      </c>
      <c r="CQ155" t="str">
        <f t="shared" si="162"/>
        <v>('i2023110600153','2021','in2023110400029','1'),</v>
      </c>
      <c r="CR155" t="str">
        <f t="shared" si="163"/>
        <v>('i2023110600153','2021','in2023110400030','1'),</v>
      </c>
      <c r="CS155" t="str">
        <f t="shared" si="164"/>
        <v>('i2023110600153','2021','in2023110400031','1'),</v>
      </c>
      <c r="CT155" t="str">
        <f t="shared" si="165"/>
        <v>('i2023110600153','2021','in2023110400032','3'),</v>
      </c>
      <c r="CU155" t="str">
        <f t="shared" si="166"/>
        <v>('i2023110600153','2021','in2023110400033','3'),</v>
      </c>
      <c r="CV155" t="str">
        <f t="shared" si="167"/>
        <v>('i2023110600153','2021','in2023110400034','3'),</v>
      </c>
      <c r="CW155" t="str">
        <f t="shared" si="168"/>
        <v>('i2023110600153','2021','in2023110400035','3'),</v>
      </c>
      <c r="CX155" t="str">
        <f t="shared" si="169"/>
        <v>('i2023110600153','2021','in2023110400036','3'),</v>
      </c>
      <c r="CY155" t="str">
        <f t="shared" si="170"/>
        <v>('i2023110600153','2021','in2023110400037','3'),</v>
      </c>
      <c r="CZ155" t="str">
        <f t="shared" si="171"/>
        <v>('i2023110600153','2021','in2023110400038','3'),</v>
      </c>
      <c r="DA155" t="str">
        <f t="shared" si="172"/>
        <v>('i2023110600153','2021','in2023110400039','2'),</v>
      </c>
      <c r="DB155" t="str">
        <f t="shared" si="173"/>
        <v>('i2023110600153','2021','in2023110400040','2'),</v>
      </c>
      <c r="DC155" t="str">
        <f t="shared" si="174"/>
        <v>('i2023110600153','2021','in2023110400041','2'),</v>
      </c>
      <c r="DD155" t="str">
        <f t="shared" si="175"/>
        <v>('i2023110600153','2021','in2023110400042','3'),</v>
      </c>
      <c r="DE155" t="str">
        <f t="shared" si="176"/>
        <v>('i2023110600153','2021','in2023110400043','2'),</v>
      </c>
      <c r="DF155" t="str">
        <f t="shared" si="177"/>
        <v>('i2023110600153','2021','in2023110400044','2'),</v>
      </c>
      <c r="DG155" t="str">
        <f t="shared" si="178"/>
        <v>('i2023110600153','2021','in2023110400045','3'),</v>
      </c>
      <c r="DH155" t="str">
        <f t="shared" si="179"/>
        <v>('i2023110600153','2021','in2023110400046','3'),</v>
      </c>
      <c r="DI155" t="str">
        <f t="shared" si="180"/>
        <v>('i2023110600153','2021','in2023110400047','3');</v>
      </c>
    </row>
    <row r="156" spans="1:113" x14ac:dyDescent="0.25">
      <c r="A156" s="4" t="str">
        <f>INDEX('instansi pusat'!$B$2:$C$623,MATCH(C156,'instansi pusat'!$D$2:$D$623,0),2)</f>
        <v>i2023110600154</v>
      </c>
      <c r="B156" s="4">
        <v>5471</v>
      </c>
      <c r="C156" s="4" t="s">
        <v>619</v>
      </c>
      <c r="D156">
        <v>2021</v>
      </c>
      <c r="E156" s="4">
        <v>2</v>
      </c>
      <c r="F156" s="4">
        <v>1</v>
      </c>
      <c r="G156" s="4">
        <v>4</v>
      </c>
      <c r="H156" s="4">
        <v>1</v>
      </c>
      <c r="I156" s="4">
        <v>3</v>
      </c>
      <c r="J156" s="4">
        <v>3</v>
      </c>
      <c r="K156" s="4">
        <v>3</v>
      </c>
      <c r="L156" s="4">
        <v>2</v>
      </c>
      <c r="M156" s="4">
        <v>1</v>
      </c>
      <c r="N156" s="4">
        <v>1</v>
      </c>
      <c r="O156" s="4">
        <v>2</v>
      </c>
      <c r="P156" s="4">
        <v>2</v>
      </c>
      <c r="Q156" s="4">
        <v>3</v>
      </c>
      <c r="R156" s="4">
        <v>1</v>
      </c>
      <c r="S156" s="4">
        <v>1</v>
      </c>
      <c r="T156" s="4">
        <v>2</v>
      </c>
      <c r="U156" s="4">
        <v>1</v>
      </c>
      <c r="V156" s="4">
        <v>2</v>
      </c>
      <c r="W156" s="4">
        <v>1</v>
      </c>
      <c r="X156" s="4">
        <v>1</v>
      </c>
      <c r="Y156" s="4">
        <v>1</v>
      </c>
      <c r="Z156" s="4">
        <v>1</v>
      </c>
      <c r="AA156" s="4">
        <v>1</v>
      </c>
      <c r="AB156" s="4">
        <v>1</v>
      </c>
      <c r="AC156" s="4">
        <v>1</v>
      </c>
      <c r="AD156" s="4">
        <v>1</v>
      </c>
      <c r="AE156" s="4">
        <v>1</v>
      </c>
      <c r="AF156" s="4">
        <v>1</v>
      </c>
      <c r="AG156" s="4">
        <v>1</v>
      </c>
      <c r="AH156" s="4">
        <v>1</v>
      </c>
      <c r="AI156" s="4">
        <v>1</v>
      </c>
      <c r="AJ156" s="4">
        <v>4</v>
      </c>
      <c r="AK156" s="4">
        <v>4</v>
      </c>
      <c r="AL156" s="4">
        <v>4</v>
      </c>
      <c r="AM156" s="4">
        <v>4</v>
      </c>
      <c r="AN156" s="4">
        <v>4</v>
      </c>
      <c r="AO156" s="4">
        <v>1</v>
      </c>
      <c r="AP156" s="4">
        <v>4</v>
      </c>
      <c r="AQ156" s="4">
        <v>3</v>
      </c>
      <c r="AR156" s="4">
        <v>2</v>
      </c>
      <c r="AS156" s="4">
        <v>3</v>
      </c>
      <c r="AT156" s="4">
        <v>3</v>
      </c>
      <c r="AU156" s="4">
        <v>3</v>
      </c>
      <c r="AV156" s="4">
        <v>2</v>
      </c>
      <c r="AW156" s="4">
        <v>3</v>
      </c>
      <c r="AX156" s="4">
        <v>3</v>
      </c>
      <c r="AY156" s="4">
        <v>3</v>
      </c>
      <c r="AZ156" s="3">
        <f t="shared" si="121"/>
        <v>2.1</v>
      </c>
      <c r="BA156" s="3">
        <f t="shared" si="122"/>
        <v>2</v>
      </c>
      <c r="BB156" s="3">
        <f t="shared" si="123"/>
        <v>1.5</v>
      </c>
      <c r="BC156" s="3">
        <f t="shared" si="124"/>
        <v>1</v>
      </c>
      <c r="BD156" s="3">
        <f t="shared" si="125"/>
        <v>1</v>
      </c>
      <c r="BE156" s="3">
        <f t="shared" si="126"/>
        <v>1</v>
      </c>
      <c r="BF156" s="3">
        <f t="shared" si="127"/>
        <v>3.3000000000000003</v>
      </c>
      <c r="BG156" s="3">
        <f t="shared" si="128"/>
        <v>2.833333333333333</v>
      </c>
      <c r="BH156" s="3">
        <f t="shared" si="129"/>
        <v>2.1</v>
      </c>
      <c r="BI156" s="3">
        <f t="shared" si="130"/>
        <v>1.6</v>
      </c>
      <c r="BJ156" s="3">
        <f t="shared" si="131"/>
        <v>1</v>
      </c>
      <c r="BK156" s="3">
        <f t="shared" si="132"/>
        <v>3.115384615384615</v>
      </c>
      <c r="BL156" s="3">
        <f t="shared" si="133"/>
        <v>2.2554999999999996</v>
      </c>
      <c r="BN156" t="s">
        <v>641</v>
      </c>
      <c r="BO156" t="str">
        <f t="shared" si="134"/>
        <v>('i2023110600154','2021','in2023110400001','2'),</v>
      </c>
      <c r="BP156" t="str">
        <f t="shared" si="135"/>
        <v>('i2023110600154','2021','in2023110400002','1'),</v>
      </c>
      <c r="BQ156" t="str">
        <f t="shared" si="136"/>
        <v>('i2023110600154','2021','in2023110400003','4'),</v>
      </c>
      <c r="BR156" t="str">
        <f t="shared" si="137"/>
        <v>('i2023110600154','2021','in2023110400004','1'),</v>
      </c>
      <c r="BS156" t="str">
        <f t="shared" si="138"/>
        <v>('i2023110600154','2021','in2023110400005','3'),</v>
      </c>
      <c r="BT156" t="str">
        <f t="shared" si="139"/>
        <v>('i2023110600154','2021','in2023110400006','3'),</v>
      </c>
      <c r="BU156" t="str">
        <f t="shared" si="140"/>
        <v>('i2023110600154','2021','in2023110400007','3'),</v>
      </c>
      <c r="BV156" t="str">
        <f t="shared" si="141"/>
        <v>('i2023110600154','2021','in2023110400008','2'),</v>
      </c>
      <c r="BW156" t="str">
        <f t="shared" si="142"/>
        <v>('i2023110600154','2021','in2023110400009','1'),</v>
      </c>
      <c r="BX156" t="str">
        <f t="shared" si="143"/>
        <v>('i2023110600154','2021','in2023110400010','1'),</v>
      </c>
      <c r="BY156" t="str">
        <f t="shared" si="144"/>
        <v>('i2023110600154','2021','in2023110400011','2'),</v>
      </c>
      <c r="BZ156" t="str">
        <f t="shared" si="145"/>
        <v>('i2023110600154','2021','in2023110400012','2'),</v>
      </c>
      <c r="CA156" t="str">
        <f t="shared" si="146"/>
        <v>('i2023110600154','2021','in2023110400013','3'),</v>
      </c>
      <c r="CB156" t="str">
        <f t="shared" si="147"/>
        <v>('i2023110600154','2021','in2023110400014','1'),</v>
      </c>
      <c r="CC156" t="str">
        <f t="shared" si="148"/>
        <v>('i2023110600154','2021','in2023110400015','1'),</v>
      </c>
      <c r="CD156" t="str">
        <f t="shared" si="149"/>
        <v>('i2023110600154','2021','in2023110400016','2'),</v>
      </c>
      <c r="CE156" t="str">
        <f t="shared" si="150"/>
        <v>('i2023110600154','2021','in2023110400017','1'),</v>
      </c>
      <c r="CF156" t="str">
        <f t="shared" si="151"/>
        <v>('i2023110600154','2021','in2023110400018','2'),</v>
      </c>
      <c r="CG156" t="str">
        <f t="shared" si="152"/>
        <v>('i2023110600154','2021','in2023110400019','1'),</v>
      </c>
      <c r="CH156" t="str">
        <f t="shared" si="153"/>
        <v>('i2023110600154','2021','in2023110400020','1'),</v>
      </c>
      <c r="CI156" t="str">
        <f t="shared" si="154"/>
        <v>('i2023110600154','2021','in2023110400021','1'),</v>
      </c>
      <c r="CJ156" t="str">
        <f t="shared" si="155"/>
        <v>('i2023110600154','2021','in2023110400022','1'),</v>
      </c>
      <c r="CK156" t="str">
        <f t="shared" si="156"/>
        <v>('i2023110600154','2021','in2023110400023','1'),</v>
      </c>
      <c r="CL156" t="str">
        <f t="shared" si="157"/>
        <v>('i2023110600154','2021','in2023110400024','1'),</v>
      </c>
      <c r="CM156" t="str">
        <f t="shared" si="158"/>
        <v>('i2023110600154','2021','in2023110400025','1'),</v>
      </c>
      <c r="CN156" t="str">
        <f t="shared" si="159"/>
        <v>('i2023110600154','2021','in2023110400026','1'),</v>
      </c>
      <c r="CO156" t="str">
        <f t="shared" si="160"/>
        <v>('i2023110600154','2021','in2023110400027','1'),</v>
      </c>
      <c r="CP156" t="str">
        <f t="shared" si="161"/>
        <v>('i2023110600154','2021','in2023110400028','1'),</v>
      </c>
      <c r="CQ156" t="str">
        <f t="shared" si="162"/>
        <v>('i2023110600154','2021','in2023110400029','1'),</v>
      </c>
      <c r="CR156" t="str">
        <f t="shared" si="163"/>
        <v>('i2023110600154','2021','in2023110400030','1'),</v>
      </c>
      <c r="CS156" t="str">
        <f t="shared" si="164"/>
        <v>('i2023110600154','2021','in2023110400031','1'),</v>
      </c>
      <c r="CT156" t="str">
        <f t="shared" si="165"/>
        <v>('i2023110600154','2021','in2023110400032','4'),</v>
      </c>
      <c r="CU156" t="str">
        <f t="shared" si="166"/>
        <v>('i2023110600154','2021','in2023110400033','4'),</v>
      </c>
      <c r="CV156" t="str">
        <f t="shared" si="167"/>
        <v>('i2023110600154','2021','in2023110400034','4'),</v>
      </c>
      <c r="CW156" t="str">
        <f t="shared" si="168"/>
        <v>('i2023110600154','2021','in2023110400035','4'),</v>
      </c>
      <c r="CX156" t="str">
        <f t="shared" si="169"/>
        <v>('i2023110600154','2021','in2023110400036','4'),</v>
      </c>
      <c r="CY156" t="str">
        <f t="shared" si="170"/>
        <v>('i2023110600154','2021','in2023110400037','1'),</v>
      </c>
      <c r="CZ156" t="str">
        <f t="shared" si="171"/>
        <v>('i2023110600154','2021','in2023110400038','4'),</v>
      </c>
      <c r="DA156" t="str">
        <f t="shared" si="172"/>
        <v>('i2023110600154','2021','in2023110400039','3'),</v>
      </c>
      <c r="DB156" t="str">
        <f t="shared" si="173"/>
        <v>('i2023110600154','2021','in2023110400040','2'),</v>
      </c>
      <c r="DC156" t="str">
        <f t="shared" si="174"/>
        <v>('i2023110600154','2021','in2023110400041','3'),</v>
      </c>
      <c r="DD156" t="str">
        <f t="shared" si="175"/>
        <v>('i2023110600154','2021','in2023110400042','3'),</v>
      </c>
      <c r="DE156" t="str">
        <f t="shared" si="176"/>
        <v>('i2023110600154','2021','in2023110400043','3'),</v>
      </c>
      <c r="DF156" t="str">
        <f t="shared" si="177"/>
        <v>('i2023110600154','2021','in2023110400044','2'),</v>
      </c>
      <c r="DG156" t="str">
        <f t="shared" si="178"/>
        <v>('i2023110600154','2021','in2023110400045','3'),</v>
      </c>
      <c r="DH156" t="str">
        <f t="shared" si="179"/>
        <v>('i2023110600154','2021','in2023110400046','3'),</v>
      </c>
      <c r="DI156" t="str">
        <f t="shared" si="180"/>
        <v>('i2023110600154','2021','in2023110400047','3');</v>
      </c>
    </row>
    <row r="157" spans="1:113" x14ac:dyDescent="0.25">
      <c r="A157" s="4" t="str">
        <f>INDEX('instansi pusat'!$B$2:$C$623,MATCH(C157,'instansi pusat'!$D$2:$D$623,0),2)</f>
        <v>i2023110600155</v>
      </c>
      <c r="B157" s="4">
        <v>5472</v>
      </c>
      <c r="C157" s="4" t="s">
        <v>620</v>
      </c>
      <c r="D157">
        <v>2021</v>
      </c>
      <c r="E157" s="4">
        <v>3</v>
      </c>
      <c r="F157" s="4">
        <v>2</v>
      </c>
      <c r="G157" s="4">
        <v>3</v>
      </c>
      <c r="H157" s="4">
        <v>1</v>
      </c>
      <c r="I157" s="4">
        <v>1</v>
      </c>
      <c r="J157" s="4">
        <v>3</v>
      </c>
      <c r="K157" s="4">
        <v>3</v>
      </c>
      <c r="L157" s="4">
        <v>3</v>
      </c>
      <c r="M157" s="4">
        <v>3</v>
      </c>
      <c r="N157" s="4">
        <v>2</v>
      </c>
      <c r="O157" s="4">
        <v>1</v>
      </c>
      <c r="P157" s="4">
        <v>2</v>
      </c>
      <c r="Q157" s="4">
        <v>1</v>
      </c>
      <c r="R157" s="4">
        <v>1</v>
      </c>
      <c r="S157" s="4">
        <v>1</v>
      </c>
      <c r="T157" s="4">
        <v>2</v>
      </c>
      <c r="U157" s="4">
        <v>3</v>
      </c>
      <c r="V157" s="4">
        <v>3</v>
      </c>
      <c r="W157" s="4">
        <v>2</v>
      </c>
      <c r="X157" s="4">
        <v>1</v>
      </c>
      <c r="Y157" s="4">
        <v>1</v>
      </c>
      <c r="Z157" s="4">
        <v>1</v>
      </c>
      <c r="AA157" s="4">
        <v>1</v>
      </c>
      <c r="AB157" s="4">
        <v>1</v>
      </c>
      <c r="AC157" s="4">
        <v>1</v>
      </c>
      <c r="AD157" s="4">
        <v>1</v>
      </c>
      <c r="AE157" s="4">
        <v>1</v>
      </c>
      <c r="AF157" s="4">
        <v>1</v>
      </c>
      <c r="AG157" s="4">
        <v>1</v>
      </c>
      <c r="AH157" s="4">
        <v>1</v>
      </c>
      <c r="AI157" s="4">
        <v>1</v>
      </c>
      <c r="AJ157" s="4">
        <v>4</v>
      </c>
      <c r="AK157" s="4">
        <v>4</v>
      </c>
      <c r="AL157" s="4">
        <v>4</v>
      </c>
      <c r="AM157" s="4">
        <v>4</v>
      </c>
      <c r="AN157" s="4">
        <v>3</v>
      </c>
      <c r="AO157" s="4">
        <v>2</v>
      </c>
      <c r="AP157" s="4">
        <v>1</v>
      </c>
      <c r="AQ157" s="4">
        <v>2</v>
      </c>
      <c r="AR157" s="4">
        <v>3</v>
      </c>
      <c r="AS157" s="4">
        <v>2</v>
      </c>
      <c r="AT157" s="4">
        <v>2</v>
      </c>
      <c r="AU157" s="4">
        <v>2</v>
      </c>
      <c r="AV157" s="4">
        <v>2</v>
      </c>
      <c r="AW157" s="4">
        <v>2</v>
      </c>
      <c r="AX157" s="4">
        <v>3</v>
      </c>
      <c r="AY157" s="4">
        <v>2</v>
      </c>
      <c r="AZ157" s="3">
        <f t="shared" si="121"/>
        <v>2.4000000000000004</v>
      </c>
      <c r="BA157" s="3">
        <f t="shared" si="122"/>
        <v>1.25</v>
      </c>
      <c r="BB157" s="3">
        <f t="shared" si="123"/>
        <v>2.25</v>
      </c>
      <c r="BC157" s="3">
        <f t="shared" si="124"/>
        <v>1.5</v>
      </c>
      <c r="BD157" s="3">
        <f t="shared" si="125"/>
        <v>1</v>
      </c>
      <c r="BE157" s="3">
        <f t="shared" si="126"/>
        <v>1</v>
      </c>
      <c r="BF157" s="3">
        <f t="shared" si="127"/>
        <v>2.9000000000000004</v>
      </c>
      <c r="BG157" s="3">
        <f t="shared" si="128"/>
        <v>2.1666666666666665</v>
      </c>
      <c r="BH157" s="3">
        <f t="shared" si="129"/>
        <v>2.4000000000000004</v>
      </c>
      <c r="BI157" s="3">
        <f t="shared" si="130"/>
        <v>1.7</v>
      </c>
      <c r="BJ157" s="3">
        <f t="shared" si="131"/>
        <v>1</v>
      </c>
      <c r="BK157" s="3">
        <f t="shared" si="132"/>
        <v>2.6098901098901099</v>
      </c>
      <c r="BL157" s="3">
        <f t="shared" si="133"/>
        <v>2.0895000000000001</v>
      </c>
      <c r="BN157" t="s">
        <v>641</v>
      </c>
      <c r="BO157" t="str">
        <f t="shared" si="134"/>
        <v>('i2023110600155','2021','in2023110400001','3'),</v>
      </c>
      <c r="BP157" t="str">
        <f t="shared" si="135"/>
        <v>('i2023110600155','2021','in2023110400002','2'),</v>
      </c>
      <c r="BQ157" t="str">
        <f t="shared" si="136"/>
        <v>('i2023110600155','2021','in2023110400003','3'),</v>
      </c>
      <c r="BR157" t="str">
        <f t="shared" si="137"/>
        <v>('i2023110600155','2021','in2023110400004','1'),</v>
      </c>
      <c r="BS157" t="str">
        <f t="shared" si="138"/>
        <v>('i2023110600155','2021','in2023110400005','1'),</v>
      </c>
      <c r="BT157" t="str">
        <f t="shared" si="139"/>
        <v>('i2023110600155','2021','in2023110400006','3'),</v>
      </c>
      <c r="BU157" t="str">
        <f t="shared" si="140"/>
        <v>('i2023110600155','2021','in2023110400007','3'),</v>
      </c>
      <c r="BV157" t="str">
        <f t="shared" si="141"/>
        <v>('i2023110600155','2021','in2023110400008','3'),</v>
      </c>
      <c r="BW157" t="str">
        <f t="shared" si="142"/>
        <v>('i2023110600155','2021','in2023110400009','3'),</v>
      </c>
      <c r="BX157" t="str">
        <f t="shared" si="143"/>
        <v>('i2023110600155','2021','in2023110400010','2'),</v>
      </c>
      <c r="BY157" t="str">
        <f t="shared" si="144"/>
        <v>('i2023110600155','2021','in2023110400011','1'),</v>
      </c>
      <c r="BZ157" t="str">
        <f t="shared" si="145"/>
        <v>('i2023110600155','2021','in2023110400012','2'),</v>
      </c>
      <c r="CA157" t="str">
        <f t="shared" si="146"/>
        <v>('i2023110600155','2021','in2023110400013','1'),</v>
      </c>
      <c r="CB157" t="str">
        <f t="shared" si="147"/>
        <v>('i2023110600155','2021','in2023110400014','1'),</v>
      </c>
      <c r="CC157" t="str">
        <f t="shared" si="148"/>
        <v>('i2023110600155','2021','in2023110400015','1'),</v>
      </c>
      <c r="CD157" t="str">
        <f t="shared" si="149"/>
        <v>('i2023110600155','2021','in2023110400016','2'),</v>
      </c>
      <c r="CE157" t="str">
        <f t="shared" si="150"/>
        <v>('i2023110600155','2021','in2023110400017','3'),</v>
      </c>
      <c r="CF157" t="str">
        <f t="shared" si="151"/>
        <v>('i2023110600155','2021','in2023110400018','3'),</v>
      </c>
      <c r="CG157" t="str">
        <f t="shared" si="152"/>
        <v>('i2023110600155','2021','in2023110400019','2'),</v>
      </c>
      <c r="CH157" t="str">
        <f t="shared" si="153"/>
        <v>('i2023110600155','2021','in2023110400020','1'),</v>
      </c>
      <c r="CI157" t="str">
        <f t="shared" si="154"/>
        <v>('i2023110600155','2021','in2023110400021','1'),</v>
      </c>
      <c r="CJ157" t="str">
        <f t="shared" si="155"/>
        <v>('i2023110600155','2021','in2023110400022','1'),</v>
      </c>
      <c r="CK157" t="str">
        <f t="shared" si="156"/>
        <v>('i2023110600155','2021','in2023110400023','1'),</v>
      </c>
      <c r="CL157" t="str">
        <f t="shared" si="157"/>
        <v>('i2023110600155','2021','in2023110400024','1'),</v>
      </c>
      <c r="CM157" t="str">
        <f t="shared" si="158"/>
        <v>('i2023110600155','2021','in2023110400025','1'),</v>
      </c>
      <c r="CN157" t="str">
        <f t="shared" si="159"/>
        <v>('i2023110600155','2021','in2023110400026','1'),</v>
      </c>
      <c r="CO157" t="str">
        <f t="shared" si="160"/>
        <v>('i2023110600155','2021','in2023110400027','1'),</v>
      </c>
      <c r="CP157" t="str">
        <f t="shared" si="161"/>
        <v>('i2023110600155','2021','in2023110400028','1'),</v>
      </c>
      <c r="CQ157" t="str">
        <f t="shared" si="162"/>
        <v>('i2023110600155','2021','in2023110400029','1'),</v>
      </c>
      <c r="CR157" t="str">
        <f t="shared" si="163"/>
        <v>('i2023110600155','2021','in2023110400030','1'),</v>
      </c>
      <c r="CS157" t="str">
        <f t="shared" si="164"/>
        <v>('i2023110600155','2021','in2023110400031','1'),</v>
      </c>
      <c r="CT157" t="str">
        <f t="shared" si="165"/>
        <v>('i2023110600155','2021','in2023110400032','4'),</v>
      </c>
      <c r="CU157" t="str">
        <f t="shared" si="166"/>
        <v>('i2023110600155','2021','in2023110400033','4'),</v>
      </c>
      <c r="CV157" t="str">
        <f t="shared" si="167"/>
        <v>('i2023110600155','2021','in2023110400034','4'),</v>
      </c>
      <c r="CW157" t="str">
        <f t="shared" si="168"/>
        <v>('i2023110600155','2021','in2023110400035','4'),</v>
      </c>
      <c r="CX157" t="str">
        <f t="shared" si="169"/>
        <v>('i2023110600155','2021','in2023110400036','3'),</v>
      </c>
      <c r="CY157" t="str">
        <f t="shared" si="170"/>
        <v>('i2023110600155','2021','in2023110400037','2'),</v>
      </c>
      <c r="CZ157" t="str">
        <f t="shared" si="171"/>
        <v>('i2023110600155','2021','in2023110400038','1'),</v>
      </c>
      <c r="DA157" t="str">
        <f t="shared" si="172"/>
        <v>('i2023110600155','2021','in2023110400039','2'),</v>
      </c>
      <c r="DB157" t="str">
        <f t="shared" si="173"/>
        <v>('i2023110600155','2021','in2023110400040','3'),</v>
      </c>
      <c r="DC157" t="str">
        <f t="shared" si="174"/>
        <v>('i2023110600155','2021','in2023110400041','2'),</v>
      </c>
      <c r="DD157" t="str">
        <f t="shared" si="175"/>
        <v>('i2023110600155','2021','in2023110400042','2'),</v>
      </c>
      <c r="DE157" t="str">
        <f t="shared" si="176"/>
        <v>('i2023110600155','2021','in2023110400043','2'),</v>
      </c>
      <c r="DF157" t="str">
        <f t="shared" si="177"/>
        <v>('i2023110600155','2021','in2023110400044','2'),</v>
      </c>
      <c r="DG157" t="str">
        <f t="shared" si="178"/>
        <v>('i2023110600155','2021','in2023110400045','2'),</v>
      </c>
      <c r="DH157" t="str">
        <f t="shared" si="179"/>
        <v>('i2023110600155','2021','in2023110400046','3'),</v>
      </c>
      <c r="DI157" t="str">
        <f t="shared" si="180"/>
        <v>('i2023110600155','2021','in2023110400047','2');</v>
      </c>
    </row>
    <row r="158" spans="1:113" x14ac:dyDescent="0.25">
      <c r="A158" s="4" t="str">
        <f>INDEX('instansi pusat'!$B$2:$C$623,MATCH(C158,'instansi pusat'!$D$2:$D$623,0),2)</f>
        <v>i2023110600156</v>
      </c>
      <c r="B158" s="4">
        <v>5473</v>
      </c>
      <c r="C158" s="4" t="s">
        <v>621</v>
      </c>
      <c r="D158">
        <v>2021</v>
      </c>
      <c r="E158" s="4">
        <v>2</v>
      </c>
      <c r="F158" s="4">
        <v>2</v>
      </c>
      <c r="G158" s="4">
        <v>3</v>
      </c>
      <c r="H158" s="4">
        <v>3</v>
      </c>
      <c r="I158" s="4">
        <v>3</v>
      </c>
      <c r="J158" s="4">
        <v>3</v>
      </c>
      <c r="K158" s="4">
        <v>3</v>
      </c>
      <c r="L158" s="4">
        <v>2</v>
      </c>
      <c r="M158" s="4">
        <v>3</v>
      </c>
      <c r="N158" s="4">
        <v>3</v>
      </c>
      <c r="O158" s="4">
        <v>2</v>
      </c>
      <c r="P158" s="4">
        <v>2</v>
      </c>
      <c r="Q158" s="4">
        <v>1</v>
      </c>
      <c r="R158" s="4">
        <v>1</v>
      </c>
      <c r="S158" s="4">
        <v>1</v>
      </c>
      <c r="T158" s="4">
        <v>2</v>
      </c>
      <c r="U158" s="4">
        <v>1</v>
      </c>
      <c r="V158" s="4">
        <v>1</v>
      </c>
      <c r="W158" s="4">
        <v>2</v>
      </c>
      <c r="X158" s="4">
        <v>1</v>
      </c>
      <c r="Y158" s="4">
        <v>1</v>
      </c>
      <c r="Z158" s="4">
        <v>1</v>
      </c>
      <c r="AA158" s="4">
        <v>1</v>
      </c>
      <c r="AB158" s="4">
        <v>1</v>
      </c>
      <c r="AC158" s="4">
        <v>1</v>
      </c>
      <c r="AD158" s="4">
        <v>1</v>
      </c>
      <c r="AE158" s="4">
        <v>1</v>
      </c>
      <c r="AF158" s="4">
        <v>1</v>
      </c>
      <c r="AG158" s="4">
        <v>1</v>
      </c>
      <c r="AH158" s="4">
        <v>1</v>
      </c>
      <c r="AI158" s="4">
        <v>1</v>
      </c>
      <c r="AJ158" s="4">
        <v>3</v>
      </c>
      <c r="AK158" s="4">
        <v>3</v>
      </c>
      <c r="AL158" s="4">
        <v>3</v>
      </c>
      <c r="AM158" s="4">
        <v>4</v>
      </c>
      <c r="AN158" s="4">
        <v>2</v>
      </c>
      <c r="AO158" s="4">
        <v>1</v>
      </c>
      <c r="AP158" s="4">
        <v>3</v>
      </c>
      <c r="AQ158" s="4">
        <v>1</v>
      </c>
      <c r="AR158" s="4">
        <v>1</v>
      </c>
      <c r="AS158" s="4">
        <v>3</v>
      </c>
      <c r="AT158" s="4">
        <v>3</v>
      </c>
      <c r="AU158" s="4">
        <v>2</v>
      </c>
      <c r="AV158" s="4">
        <v>2</v>
      </c>
      <c r="AW158" s="4">
        <v>4</v>
      </c>
      <c r="AX158" s="4">
        <v>4</v>
      </c>
      <c r="AY158" s="4">
        <v>3</v>
      </c>
      <c r="AZ158" s="3">
        <f t="shared" si="121"/>
        <v>2.7</v>
      </c>
      <c r="BA158" s="3">
        <f t="shared" si="122"/>
        <v>1.5</v>
      </c>
      <c r="BB158" s="3">
        <f t="shared" si="123"/>
        <v>1.25</v>
      </c>
      <c r="BC158" s="3">
        <f t="shared" si="124"/>
        <v>1.5</v>
      </c>
      <c r="BD158" s="3">
        <f t="shared" si="125"/>
        <v>1</v>
      </c>
      <c r="BE158" s="3">
        <f t="shared" si="126"/>
        <v>1</v>
      </c>
      <c r="BF158" s="3">
        <f t="shared" si="127"/>
        <v>2.4000000000000004</v>
      </c>
      <c r="BG158" s="3">
        <f t="shared" si="128"/>
        <v>3</v>
      </c>
      <c r="BH158" s="3">
        <f t="shared" si="129"/>
        <v>2.7</v>
      </c>
      <c r="BI158" s="3">
        <f t="shared" si="130"/>
        <v>1.4000000000000001</v>
      </c>
      <c r="BJ158" s="3">
        <f t="shared" si="131"/>
        <v>1</v>
      </c>
      <c r="BK158" s="3">
        <f t="shared" si="132"/>
        <v>2.6373626373626378</v>
      </c>
      <c r="BL158" s="3">
        <f t="shared" si="133"/>
        <v>2.0660000000000003</v>
      </c>
      <c r="BN158" t="s">
        <v>641</v>
      </c>
      <c r="BO158" t="str">
        <f t="shared" si="134"/>
        <v>('i2023110600156','2021','in2023110400001','2'),</v>
      </c>
      <c r="BP158" t="str">
        <f t="shared" si="135"/>
        <v>('i2023110600156','2021','in2023110400002','2'),</v>
      </c>
      <c r="BQ158" t="str">
        <f t="shared" si="136"/>
        <v>('i2023110600156','2021','in2023110400003','3'),</v>
      </c>
      <c r="BR158" t="str">
        <f t="shared" si="137"/>
        <v>('i2023110600156','2021','in2023110400004','3'),</v>
      </c>
      <c r="BS158" t="str">
        <f t="shared" si="138"/>
        <v>('i2023110600156','2021','in2023110400005','3'),</v>
      </c>
      <c r="BT158" t="str">
        <f t="shared" si="139"/>
        <v>('i2023110600156','2021','in2023110400006','3'),</v>
      </c>
      <c r="BU158" t="str">
        <f t="shared" si="140"/>
        <v>('i2023110600156','2021','in2023110400007','3'),</v>
      </c>
      <c r="BV158" t="str">
        <f t="shared" si="141"/>
        <v>('i2023110600156','2021','in2023110400008','2'),</v>
      </c>
      <c r="BW158" t="str">
        <f t="shared" si="142"/>
        <v>('i2023110600156','2021','in2023110400009','3'),</v>
      </c>
      <c r="BX158" t="str">
        <f t="shared" si="143"/>
        <v>('i2023110600156','2021','in2023110400010','3'),</v>
      </c>
      <c r="BY158" t="str">
        <f t="shared" si="144"/>
        <v>('i2023110600156','2021','in2023110400011','2'),</v>
      </c>
      <c r="BZ158" t="str">
        <f t="shared" si="145"/>
        <v>('i2023110600156','2021','in2023110400012','2'),</v>
      </c>
      <c r="CA158" t="str">
        <f t="shared" si="146"/>
        <v>('i2023110600156','2021','in2023110400013','1'),</v>
      </c>
      <c r="CB158" t="str">
        <f t="shared" si="147"/>
        <v>('i2023110600156','2021','in2023110400014','1'),</v>
      </c>
      <c r="CC158" t="str">
        <f t="shared" si="148"/>
        <v>('i2023110600156','2021','in2023110400015','1'),</v>
      </c>
      <c r="CD158" t="str">
        <f t="shared" si="149"/>
        <v>('i2023110600156','2021','in2023110400016','2'),</v>
      </c>
      <c r="CE158" t="str">
        <f t="shared" si="150"/>
        <v>('i2023110600156','2021','in2023110400017','1'),</v>
      </c>
      <c r="CF158" t="str">
        <f t="shared" si="151"/>
        <v>('i2023110600156','2021','in2023110400018','1'),</v>
      </c>
      <c r="CG158" t="str">
        <f t="shared" si="152"/>
        <v>('i2023110600156','2021','in2023110400019','2'),</v>
      </c>
      <c r="CH158" t="str">
        <f t="shared" si="153"/>
        <v>('i2023110600156','2021','in2023110400020','1'),</v>
      </c>
      <c r="CI158" t="str">
        <f t="shared" si="154"/>
        <v>('i2023110600156','2021','in2023110400021','1'),</v>
      </c>
      <c r="CJ158" t="str">
        <f t="shared" si="155"/>
        <v>('i2023110600156','2021','in2023110400022','1'),</v>
      </c>
      <c r="CK158" t="str">
        <f t="shared" si="156"/>
        <v>('i2023110600156','2021','in2023110400023','1'),</v>
      </c>
      <c r="CL158" t="str">
        <f t="shared" si="157"/>
        <v>('i2023110600156','2021','in2023110400024','1'),</v>
      </c>
      <c r="CM158" t="str">
        <f t="shared" si="158"/>
        <v>('i2023110600156','2021','in2023110400025','1'),</v>
      </c>
      <c r="CN158" t="str">
        <f t="shared" si="159"/>
        <v>('i2023110600156','2021','in2023110400026','1'),</v>
      </c>
      <c r="CO158" t="str">
        <f t="shared" si="160"/>
        <v>('i2023110600156','2021','in2023110400027','1'),</v>
      </c>
      <c r="CP158" t="str">
        <f t="shared" si="161"/>
        <v>('i2023110600156','2021','in2023110400028','1'),</v>
      </c>
      <c r="CQ158" t="str">
        <f t="shared" si="162"/>
        <v>('i2023110600156','2021','in2023110400029','1'),</v>
      </c>
      <c r="CR158" t="str">
        <f t="shared" si="163"/>
        <v>('i2023110600156','2021','in2023110400030','1'),</v>
      </c>
      <c r="CS158" t="str">
        <f t="shared" si="164"/>
        <v>('i2023110600156','2021','in2023110400031','1'),</v>
      </c>
      <c r="CT158" t="str">
        <f t="shared" si="165"/>
        <v>('i2023110600156','2021','in2023110400032','3'),</v>
      </c>
      <c r="CU158" t="str">
        <f t="shared" si="166"/>
        <v>('i2023110600156','2021','in2023110400033','3'),</v>
      </c>
      <c r="CV158" t="str">
        <f t="shared" si="167"/>
        <v>('i2023110600156','2021','in2023110400034','3'),</v>
      </c>
      <c r="CW158" t="str">
        <f t="shared" si="168"/>
        <v>('i2023110600156','2021','in2023110400035','4'),</v>
      </c>
      <c r="CX158" t="str">
        <f t="shared" si="169"/>
        <v>('i2023110600156','2021','in2023110400036','2'),</v>
      </c>
      <c r="CY158" t="str">
        <f t="shared" si="170"/>
        <v>('i2023110600156','2021','in2023110400037','1'),</v>
      </c>
      <c r="CZ158" t="str">
        <f t="shared" si="171"/>
        <v>('i2023110600156','2021','in2023110400038','3'),</v>
      </c>
      <c r="DA158" t="str">
        <f t="shared" si="172"/>
        <v>('i2023110600156','2021','in2023110400039','1'),</v>
      </c>
      <c r="DB158" t="str">
        <f t="shared" si="173"/>
        <v>('i2023110600156','2021','in2023110400040','1'),</v>
      </c>
      <c r="DC158" t="str">
        <f t="shared" si="174"/>
        <v>('i2023110600156','2021','in2023110400041','3'),</v>
      </c>
      <c r="DD158" t="str">
        <f t="shared" si="175"/>
        <v>('i2023110600156','2021','in2023110400042','3'),</v>
      </c>
      <c r="DE158" t="str">
        <f t="shared" si="176"/>
        <v>('i2023110600156','2021','in2023110400043','2'),</v>
      </c>
      <c r="DF158" t="str">
        <f t="shared" si="177"/>
        <v>('i2023110600156','2021','in2023110400044','2'),</v>
      </c>
      <c r="DG158" t="str">
        <f t="shared" si="178"/>
        <v>('i2023110600156','2021','in2023110400045','4'),</v>
      </c>
      <c r="DH158" t="str">
        <f t="shared" si="179"/>
        <v>('i2023110600156','2021','in2023110400046','4'),</v>
      </c>
      <c r="DI158" t="str">
        <f t="shared" si="180"/>
        <v>('i2023110600156','2021','in2023110400047','3');</v>
      </c>
    </row>
    <row r="159" spans="1:113" x14ac:dyDescent="0.25">
      <c r="A159" s="4" t="str">
        <f>INDEX('instansi pusat'!$B$2:$C$623,MATCH(C159,'instansi pusat'!$D$2:$D$623,0),2)</f>
        <v>i2023110600157</v>
      </c>
      <c r="B159" s="4">
        <v>5475</v>
      </c>
      <c r="C159" s="4" t="s">
        <v>623</v>
      </c>
      <c r="D159">
        <v>2021</v>
      </c>
      <c r="E159" s="4">
        <v>2</v>
      </c>
      <c r="F159" s="4">
        <v>2</v>
      </c>
      <c r="G159" s="4">
        <v>3</v>
      </c>
      <c r="H159" s="4">
        <v>3</v>
      </c>
      <c r="I159" s="4">
        <v>3</v>
      </c>
      <c r="J159" s="4">
        <v>3</v>
      </c>
      <c r="K159" s="4">
        <v>3</v>
      </c>
      <c r="L159" s="4">
        <v>2</v>
      </c>
      <c r="M159" s="4">
        <v>3</v>
      </c>
      <c r="N159" s="4">
        <v>3</v>
      </c>
      <c r="O159" s="4">
        <v>2</v>
      </c>
      <c r="P159" s="4">
        <v>2</v>
      </c>
      <c r="Q159" s="4">
        <v>3</v>
      </c>
      <c r="R159" s="4">
        <v>2</v>
      </c>
      <c r="S159" s="4">
        <v>2</v>
      </c>
      <c r="T159" s="4">
        <v>3</v>
      </c>
      <c r="U159" s="4">
        <v>2</v>
      </c>
      <c r="V159" s="4">
        <v>3</v>
      </c>
      <c r="W159" s="4">
        <v>2</v>
      </c>
      <c r="X159" s="4">
        <v>1</v>
      </c>
      <c r="Y159" s="4">
        <v>1</v>
      </c>
      <c r="Z159" s="4">
        <v>1</v>
      </c>
      <c r="AA159" s="4">
        <v>1</v>
      </c>
      <c r="AB159" s="4">
        <v>1</v>
      </c>
      <c r="AC159" s="4">
        <v>1</v>
      </c>
      <c r="AD159" s="4">
        <v>1</v>
      </c>
      <c r="AE159" s="4">
        <v>1</v>
      </c>
      <c r="AF159" s="4">
        <v>1</v>
      </c>
      <c r="AG159" s="4">
        <v>1</v>
      </c>
      <c r="AH159" s="4">
        <v>1</v>
      </c>
      <c r="AI159" s="4">
        <v>2</v>
      </c>
      <c r="AJ159" s="4">
        <v>4</v>
      </c>
      <c r="AK159" s="4">
        <v>4</v>
      </c>
      <c r="AL159" s="4">
        <v>3</v>
      </c>
      <c r="AM159" s="4">
        <v>4</v>
      </c>
      <c r="AN159" s="4">
        <v>3</v>
      </c>
      <c r="AO159" s="4">
        <v>3</v>
      </c>
      <c r="AP159" s="4">
        <v>2</v>
      </c>
      <c r="AQ159" s="4">
        <v>2</v>
      </c>
      <c r="AR159" s="4">
        <v>3</v>
      </c>
      <c r="AS159" s="4">
        <v>3</v>
      </c>
      <c r="AT159" s="4">
        <v>3</v>
      </c>
      <c r="AU159" s="4">
        <v>2</v>
      </c>
      <c r="AV159" s="4">
        <v>2</v>
      </c>
      <c r="AW159" s="4">
        <v>4</v>
      </c>
      <c r="AX159" s="4">
        <v>4</v>
      </c>
      <c r="AY159" s="4">
        <v>3</v>
      </c>
      <c r="AZ159" s="3">
        <f t="shared" si="121"/>
        <v>2.7</v>
      </c>
      <c r="BA159" s="3">
        <f t="shared" si="122"/>
        <v>2.25</v>
      </c>
      <c r="BB159" s="3">
        <f t="shared" si="123"/>
        <v>2.5</v>
      </c>
      <c r="BC159" s="3">
        <f t="shared" si="124"/>
        <v>1.5</v>
      </c>
      <c r="BD159" s="3">
        <f t="shared" si="125"/>
        <v>1</v>
      </c>
      <c r="BE159" s="3">
        <f t="shared" si="126"/>
        <v>1.3333333333333333</v>
      </c>
      <c r="BF159" s="3">
        <f t="shared" si="127"/>
        <v>3.1</v>
      </c>
      <c r="BG159" s="3">
        <f t="shared" si="128"/>
        <v>3</v>
      </c>
      <c r="BH159" s="3">
        <f t="shared" si="129"/>
        <v>2.7</v>
      </c>
      <c r="BI159" s="3">
        <f t="shared" si="130"/>
        <v>2.2000000000000002</v>
      </c>
      <c r="BJ159" s="3">
        <f t="shared" si="131"/>
        <v>1.0909090909090908</v>
      </c>
      <c r="BK159" s="3">
        <f t="shared" si="132"/>
        <v>3.0604395604395602</v>
      </c>
      <c r="BL159" s="3">
        <f t="shared" si="133"/>
        <v>2.4734999999999996</v>
      </c>
      <c r="BN159" t="s">
        <v>641</v>
      </c>
      <c r="BO159" t="str">
        <f t="shared" si="134"/>
        <v>('i2023110600157','2021','in2023110400001','2'),</v>
      </c>
      <c r="BP159" t="str">
        <f t="shared" si="135"/>
        <v>('i2023110600157','2021','in2023110400002','2'),</v>
      </c>
      <c r="BQ159" t="str">
        <f t="shared" si="136"/>
        <v>('i2023110600157','2021','in2023110400003','3'),</v>
      </c>
      <c r="BR159" t="str">
        <f t="shared" si="137"/>
        <v>('i2023110600157','2021','in2023110400004','3'),</v>
      </c>
      <c r="BS159" t="str">
        <f t="shared" si="138"/>
        <v>('i2023110600157','2021','in2023110400005','3'),</v>
      </c>
      <c r="BT159" t="str">
        <f t="shared" si="139"/>
        <v>('i2023110600157','2021','in2023110400006','3'),</v>
      </c>
      <c r="BU159" t="str">
        <f t="shared" si="140"/>
        <v>('i2023110600157','2021','in2023110400007','3'),</v>
      </c>
      <c r="BV159" t="str">
        <f t="shared" si="141"/>
        <v>('i2023110600157','2021','in2023110400008','2'),</v>
      </c>
      <c r="BW159" t="str">
        <f t="shared" si="142"/>
        <v>('i2023110600157','2021','in2023110400009','3'),</v>
      </c>
      <c r="BX159" t="str">
        <f t="shared" si="143"/>
        <v>('i2023110600157','2021','in2023110400010','3'),</v>
      </c>
      <c r="BY159" t="str">
        <f t="shared" si="144"/>
        <v>('i2023110600157','2021','in2023110400011','2'),</v>
      </c>
      <c r="BZ159" t="str">
        <f t="shared" si="145"/>
        <v>('i2023110600157','2021','in2023110400012','2'),</v>
      </c>
      <c r="CA159" t="str">
        <f t="shared" si="146"/>
        <v>('i2023110600157','2021','in2023110400013','3'),</v>
      </c>
      <c r="CB159" t="str">
        <f t="shared" si="147"/>
        <v>('i2023110600157','2021','in2023110400014','2'),</v>
      </c>
      <c r="CC159" t="str">
        <f t="shared" si="148"/>
        <v>('i2023110600157','2021','in2023110400015','2'),</v>
      </c>
      <c r="CD159" t="str">
        <f t="shared" si="149"/>
        <v>('i2023110600157','2021','in2023110400016','3'),</v>
      </c>
      <c r="CE159" t="str">
        <f t="shared" si="150"/>
        <v>('i2023110600157','2021','in2023110400017','2'),</v>
      </c>
      <c r="CF159" t="str">
        <f t="shared" si="151"/>
        <v>('i2023110600157','2021','in2023110400018','3'),</v>
      </c>
      <c r="CG159" t="str">
        <f t="shared" si="152"/>
        <v>('i2023110600157','2021','in2023110400019','2'),</v>
      </c>
      <c r="CH159" t="str">
        <f t="shared" si="153"/>
        <v>('i2023110600157','2021','in2023110400020','1'),</v>
      </c>
      <c r="CI159" t="str">
        <f t="shared" si="154"/>
        <v>('i2023110600157','2021','in2023110400021','1'),</v>
      </c>
      <c r="CJ159" t="str">
        <f t="shared" si="155"/>
        <v>('i2023110600157','2021','in2023110400022','1'),</v>
      </c>
      <c r="CK159" t="str">
        <f t="shared" si="156"/>
        <v>('i2023110600157','2021','in2023110400023','1'),</v>
      </c>
      <c r="CL159" t="str">
        <f t="shared" si="157"/>
        <v>('i2023110600157','2021','in2023110400024','1'),</v>
      </c>
      <c r="CM159" t="str">
        <f t="shared" si="158"/>
        <v>('i2023110600157','2021','in2023110400025','1'),</v>
      </c>
      <c r="CN159" t="str">
        <f t="shared" si="159"/>
        <v>('i2023110600157','2021','in2023110400026','1'),</v>
      </c>
      <c r="CO159" t="str">
        <f t="shared" si="160"/>
        <v>('i2023110600157','2021','in2023110400027','1'),</v>
      </c>
      <c r="CP159" t="str">
        <f t="shared" si="161"/>
        <v>('i2023110600157','2021','in2023110400028','1'),</v>
      </c>
      <c r="CQ159" t="str">
        <f t="shared" si="162"/>
        <v>('i2023110600157','2021','in2023110400029','1'),</v>
      </c>
      <c r="CR159" t="str">
        <f t="shared" si="163"/>
        <v>('i2023110600157','2021','in2023110400030','1'),</v>
      </c>
      <c r="CS159" t="str">
        <f t="shared" si="164"/>
        <v>('i2023110600157','2021','in2023110400031','2'),</v>
      </c>
      <c r="CT159" t="str">
        <f t="shared" si="165"/>
        <v>('i2023110600157','2021','in2023110400032','4'),</v>
      </c>
      <c r="CU159" t="str">
        <f t="shared" si="166"/>
        <v>('i2023110600157','2021','in2023110400033','4'),</v>
      </c>
      <c r="CV159" t="str">
        <f t="shared" si="167"/>
        <v>('i2023110600157','2021','in2023110400034','3'),</v>
      </c>
      <c r="CW159" t="str">
        <f t="shared" si="168"/>
        <v>('i2023110600157','2021','in2023110400035','4'),</v>
      </c>
      <c r="CX159" t="str">
        <f t="shared" si="169"/>
        <v>('i2023110600157','2021','in2023110400036','3'),</v>
      </c>
      <c r="CY159" t="str">
        <f t="shared" si="170"/>
        <v>('i2023110600157','2021','in2023110400037','3'),</v>
      </c>
      <c r="CZ159" t="str">
        <f t="shared" si="171"/>
        <v>('i2023110600157','2021','in2023110400038','2'),</v>
      </c>
      <c r="DA159" t="str">
        <f t="shared" si="172"/>
        <v>('i2023110600157','2021','in2023110400039','2'),</v>
      </c>
      <c r="DB159" t="str">
        <f t="shared" si="173"/>
        <v>('i2023110600157','2021','in2023110400040','3'),</v>
      </c>
      <c r="DC159" t="str">
        <f t="shared" si="174"/>
        <v>('i2023110600157','2021','in2023110400041','3'),</v>
      </c>
      <c r="DD159" t="str">
        <f t="shared" si="175"/>
        <v>('i2023110600157','2021','in2023110400042','3'),</v>
      </c>
      <c r="DE159" t="str">
        <f t="shared" si="176"/>
        <v>('i2023110600157','2021','in2023110400043','2'),</v>
      </c>
      <c r="DF159" t="str">
        <f t="shared" si="177"/>
        <v>('i2023110600157','2021','in2023110400044','2'),</v>
      </c>
      <c r="DG159" t="str">
        <f t="shared" si="178"/>
        <v>('i2023110600157','2021','in2023110400045','4'),</v>
      </c>
      <c r="DH159" t="str">
        <f t="shared" si="179"/>
        <v>('i2023110600157','2021','in2023110400046','4'),</v>
      </c>
      <c r="DI159" t="str">
        <f t="shared" si="180"/>
        <v>('i2023110600157','2021','in2023110400047','3');</v>
      </c>
    </row>
    <row r="160" spans="1:113" x14ac:dyDescent="0.25">
      <c r="A160" s="4" t="str">
        <f>INDEX('instansi pusat'!$B$2:$C$623,MATCH(C160,'instansi pusat'!$D$2:$D$623,0),2)</f>
        <v>i2023110600158</v>
      </c>
      <c r="B160" s="4">
        <v>5476</v>
      </c>
      <c r="C160" s="4" t="s">
        <v>624</v>
      </c>
      <c r="D160">
        <v>2021</v>
      </c>
      <c r="E160" s="4">
        <v>2</v>
      </c>
      <c r="F160" s="4">
        <v>2</v>
      </c>
      <c r="G160" s="4">
        <v>3</v>
      </c>
      <c r="H160" s="4">
        <v>1</v>
      </c>
      <c r="I160" s="4">
        <v>3</v>
      </c>
      <c r="J160" s="4">
        <v>3</v>
      </c>
      <c r="K160" s="4">
        <v>3</v>
      </c>
      <c r="L160" s="4">
        <v>3</v>
      </c>
      <c r="M160" s="4">
        <v>3</v>
      </c>
      <c r="N160" s="4">
        <v>3</v>
      </c>
      <c r="O160" s="4">
        <v>2</v>
      </c>
      <c r="P160" s="4">
        <v>2</v>
      </c>
      <c r="Q160" s="4">
        <v>2</v>
      </c>
      <c r="R160" s="4">
        <v>3</v>
      </c>
      <c r="S160" s="4">
        <v>3</v>
      </c>
      <c r="T160" s="4">
        <v>2</v>
      </c>
      <c r="U160" s="4">
        <v>3</v>
      </c>
      <c r="V160" s="4">
        <v>3</v>
      </c>
      <c r="W160" s="4">
        <v>2</v>
      </c>
      <c r="X160" s="4">
        <v>1</v>
      </c>
      <c r="Y160" s="4">
        <v>1</v>
      </c>
      <c r="Z160" s="4">
        <v>1</v>
      </c>
      <c r="AA160" s="4">
        <v>1</v>
      </c>
      <c r="AB160" s="4">
        <v>1</v>
      </c>
      <c r="AC160" s="4">
        <v>1</v>
      </c>
      <c r="AD160" s="4">
        <v>1</v>
      </c>
      <c r="AE160" s="4">
        <v>1</v>
      </c>
      <c r="AF160" s="4">
        <v>1</v>
      </c>
      <c r="AG160" s="4">
        <v>1</v>
      </c>
      <c r="AH160" s="4">
        <v>1</v>
      </c>
      <c r="AI160" s="4">
        <v>1</v>
      </c>
      <c r="AJ160" s="4">
        <v>3</v>
      </c>
      <c r="AK160" s="4">
        <v>3</v>
      </c>
      <c r="AL160" s="4">
        <v>4</v>
      </c>
      <c r="AM160" s="4">
        <v>4</v>
      </c>
      <c r="AN160" s="4">
        <v>4</v>
      </c>
      <c r="AO160" s="4">
        <v>1</v>
      </c>
      <c r="AP160" s="4">
        <v>2</v>
      </c>
      <c r="AQ160" s="4">
        <v>2</v>
      </c>
      <c r="AR160" s="4">
        <v>2</v>
      </c>
      <c r="AS160" s="4">
        <v>4</v>
      </c>
      <c r="AT160" s="4">
        <v>3</v>
      </c>
      <c r="AU160" s="4">
        <v>2</v>
      </c>
      <c r="AV160" s="4">
        <v>2</v>
      </c>
      <c r="AW160" s="4">
        <v>4</v>
      </c>
      <c r="AX160" s="4">
        <v>3</v>
      </c>
      <c r="AY160" s="4">
        <v>4</v>
      </c>
      <c r="AZ160" s="3">
        <f t="shared" si="121"/>
        <v>2.6</v>
      </c>
      <c r="BA160" s="3">
        <f t="shared" si="122"/>
        <v>2.25</v>
      </c>
      <c r="BB160" s="3">
        <f t="shared" si="123"/>
        <v>2.75</v>
      </c>
      <c r="BC160" s="3">
        <f t="shared" si="124"/>
        <v>1.5</v>
      </c>
      <c r="BD160" s="3">
        <f t="shared" si="125"/>
        <v>1</v>
      </c>
      <c r="BE160" s="3">
        <f t="shared" si="126"/>
        <v>1</v>
      </c>
      <c r="BF160" s="3">
        <f t="shared" si="127"/>
        <v>2.9000000000000004</v>
      </c>
      <c r="BG160" s="3">
        <f t="shared" si="128"/>
        <v>3</v>
      </c>
      <c r="BH160" s="3">
        <f t="shared" si="129"/>
        <v>2.6</v>
      </c>
      <c r="BI160" s="3">
        <f t="shared" si="130"/>
        <v>2.2999999999999998</v>
      </c>
      <c r="BJ160" s="3">
        <f t="shared" si="131"/>
        <v>1</v>
      </c>
      <c r="BK160" s="3">
        <f t="shared" si="132"/>
        <v>2.9395604395604398</v>
      </c>
      <c r="BL160" s="3">
        <f t="shared" si="133"/>
        <v>2.4155000000000002</v>
      </c>
      <c r="BN160" t="s">
        <v>641</v>
      </c>
      <c r="BO160" t="str">
        <f t="shared" si="134"/>
        <v>('i2023110600158','2021','in2023110400001','2'),</v>
      </c>
      <c r="BP160" t="str">
        <f t="shared" si="135"/>
        <v>('i2023110600158','2021','in2023110400002','2'),</v>
      </c>
      <c r="BQ160" t="str">
        <f t="shared" si="136"/>
        <v>('i2023110600158','2021','in2023110400003','3'),</v>
      </c>
      <c r="BR160" t="str">
        <f t="shared" si="137"/>
        <v>('i2023110600158','2021','in2023110400004','1'),</v>
      </c>
      <c r="BS160" t="str">
        <f t="shared" si="138"/>
        <v>('i2023110600158','2021','in2023110400005','3'),</v>
      </c>
      <c r="BT160" t="str">
        <f t="shared" si="139"/>
        <v>('i2023110600158','2021','in2023110400006','3'),</v>
      </c>
      <c r="BU160" t="str">
        <f t="shared" si="140"/>
        <v>('i2023110600158','2021','in2023110400007','3'),</v>
      </c>
      <c r="BV160" t="str">
        <f t="shared" si="141"/>
        <v>('i2023110600158','2021','in2023110400008','3'),</v>
      </c>
      <c r="BW160" t="str">
        <f t="shared" si="142"/>
        <v>('i2023110600158','2021','in2023110400009','3'),</v>
      </c>
      <c r="BX160" t="str">
        <f t="shared" si="143"/>
        <v>('i2023110600158','2021','in2023110400010','3'),</v>
      </c>
      <c r="BY160" t="str">
        <f t="shared" si="144"/>
        <v>('i2023110600158','2021','in2023110400011','2'),</v>
      </c>
      <c r="BZ160" t="str">
        <f t="shared" si="145"/>
        <v>('i2023110600158','2021','in2023110400012','2'),</v>
      </c>
      <c r="CA160" t="str">
        <f t="shared" si="146"/>
        <v>('i2023110600158','2021','in2023110400013','2'),</v>
      </c>
      <c r="CB160" t="str">
        <f t="shared" si="147"/>
        <v>('i2023110600158','2021','in2023110400014','3'),</v>
      </c>
      <c r="CC160" t="str">
        <f t="shared" si="148"/>
        <v>('i2023110600158','2021','in2023110400015','3'),</v>
      </c>
      <c r="CD160" t="str">
        <f t="shared" si="149"/>
        <v>('i2023110600158','2021','in2023110400016','2'),</v>
      </c>
      <c r="CE160" t="str">
        <f t="shared" si="150"/>
        <v>('i2023110600158','2021','in2023110400017','3'),</v>
      </c>
      <c r="CF160" t="str">
        <f t="shared" si="151"/>
        <v>('i2023110600158','2021','in2023110400018','3'),</v>
      </c>
      <c r="CG160" t="str">
        <f t="shared" si="152"/>
        <v>('i2023110600158','2021','in2023110400019','2'),</v>
      </c>
      <c r="CH160" t="str">
        <f t="shared" si="153"/>
        <v>('i2023110600158','2021','in2023110400020','1'),</v>
      </c>
      <c r="CI160" t="str">
        <f t="shared" si="154"/>
        <v>('i2023110600158','2021','in2023110400021','1'),</v>
      </c>
      <c r="CJ160" t="str">
        <f t="shared" si="155"/>
        <v>('i2023110600158','2021','in2023110400022','1'),</v>
      </c>
      <c r="CK160" t="str">
        <f t="shared" si="156"/>
        <v>('i2023110600158','2021','in2023110400023','1'),</v>
      </c>
      <c r="CL160" t="str">
        <f t="shared" si="157"/>
        <v>('i2023110600158','2021','in2023110400024','1'),</v>
      </c>
      <c r="CM160" t="str">
        <f t="shared" si="158"/>
        <v>('i2023110600158','2021','in2023110400025','1'),</v>
      </c>
      <c r="CN160" t="str">
        <f t="shared" si="159"/>
        <v>('i2023110600158','2021','in2023110400026','1'),</v>
      </c>
      <c r="CO160" t="str">
        <f t="shared" si="160"/>
        <v>('i2023110600158','2021','in2023110400027','1'),</v>
      </c>
      <c r="CP160" t="str">
        <f t="shared" si="161"/>
        <v>('i2023110600158','2021','in2023110400028','1'),</v>
      </c>
      <c r="CQ160" t="str">
        <f t="shared" si="162"/>
        <v>('i2023110600158','2021','in2023110400029','1'),</v>
      </c>
      <c r="CR160" t="str">
        <f t="shared" si="163"/>
        <v>('i2023110600158','2021','in2023110400030','1'),</v>
      </c>
      <c r="CS160" t="str">
        <f t="shared" si="164"/>
        <v>('i2023110600158','2021','in2023110400031','1'),</v>
      </c>
      <c r="CT160" t="str">
        <f t="shared" si="165"/>
        <v>('i2023110600158','2021','in2023110400032','3'),</v>
      </c>
      <c r="CU160" t="str">
        <f t="shared" si="166"/>
        <v>('i2023110600158','2021','in2023110400033','3'),</v>
      </c>
      <c r="CV160" t="str">
        <f t="shared" si="167"/>
        <v>('i2023110600158','2021','in2023110400034','4'),</v>
      </c>
      <c r="CW160" t="str">
        <f t="shared" si="168"/>
        <v>('i2023110600158','2021','in2023110400035','4'),</v>
      </c>
      <c r="CX160" t="str">
        <f t="shared" si="169"/>
        <v>('i2023110600158','2021','in2023110400036','4'),</v>
      </c>
      <c r="CY160" t="str">
        <f t="shared" si="170"/>
        <v>('i2023110600158','2021','in2023110400037','1'),</v>
      </c>
      <c r="CZ160" t="str">
        <f t="shared" si="171"/>
        <v>('i2023110600158','2021','in2023110400038','2'),</v>
      </c>
      <c r="DA160" t="str">
        <f t="shared" si="172"/>
        <v>('i2023110600158','2021','in2023110400039','2'),</v>
      </c>
      <c r="DB160" t="str">
        <f t="shared" si="173"/>
        <v>('i2023110600158','2021','in2023110400040','2'),</v>
      </c>
      <c r="DC160" t="str">
        <f t="shared" si="174"/>
        <v>('i2023110600158','2021','in2023110400041','4'),</v>
      </c>
      <c r="DD160" t="str">
        <f t="shared" si="175"/>
        <v>('i2023110600158','2021','in2023110400042','3'),</v>
      </c>
      <c r="DE160" t="str">
        <f t="shared" si="176"/>
        <v>('i2023110600158','2021','in2023110400043','2'),</v>
      </c>
      <c r="DF160" t="str">
        <f t="shared" si="177"/>
        <v>('i2023110600158','2021','in2023110400044','2'),</v>
      </c>
      <c r="DG160" t="str">
        <f t="shared" si="178"/>
        <v>('i2023110600158','2021','in2023110400045','4'),</v>
      </c>
      <c r="DH160" t="str">
        <f t="shared" si="179"/>
        <v>('i2023110600158','2021','in2023110400046','3'),</v>
      </c>
      <c r="DI160" t="str">
        <f t="shared" si="180"/>
        <v>('i2023110600158','2021','in2023110400047','4');</v>
      </c>
    </row>
    <row r="161" spans="1:113" x14ac:dyDescent="0.25">
      <c r="A161" s="4" t="str">
        <f>INDEX('instansi pusat'!$B$2:$C$623,MATCH(C161,'instansi pusat'!$D$2:$D$623,0),2)</f>
        <v>i2023110600159</v>
      </c>
      <c r="B161" s="4">
        <v>5477</v>
      </c>
      <c r="C161" s="4" t="s">
        <v>625</v>
      </c>
      <c r="D161">
        <v>2021</v>
      </c>
      <c r="E161" s="4">
        <v>4</v>
      </c>
      <c r="F161" s="4">
        <v>4</v>
      </c>
      <c r="G161" s="4">
        <v>2</v>
      </c>
      <c r="H161" s="4">
        <v>1</v>
      </c>
      <c r="I161" s="4">
        <v>3</v>
      </c>
      <c r="J161" s="4">
        <v>3</v>
      </c>
      <c r="K161" s="4">
        <v>3</v>
      </c>
      <c r="L161" s="4">
        <v>3</v>
      </c>
      <c r="M161" s="4">
        <v>3</v>
      </c>
      <c r="N161" s="4">
        <v>3</v>
      </c>
      <c r="O161" s="4">
        <v>2</v>
      </c>
      <c r="P161" s="4">
        <v>2</v>
      </c>
      <c r="Q161" s="4">
        <v>1</v>
      </c>
      <c r="R161" s="4">
        <v>1</v>
      </c>
      <c r="S161" s="4">
        <v>4</v>
      </c>
      <c r="T161" s="4">
        <v>2</v>
      </c>
      <c r="U161" s="4">
        <v>3</v>
      </c>
      <c r="V161" s="4">
        <v>1</v>
      </c>
      <c r="W161" s="4">
        <v>1</v>
      </c>
      <c r="X161" s="4">
        <v>1</v>
      </c>
      <c r="Y161" s="4">
        <v>1</v>
      </c>
      <c r="Z161" s="4">
        <v>1</v>
      </c>
      <c r="AA161" s="4">
        <v>1</v>
      </c>
      <c r="AB161" s="4">
        <v>1</v>
      </c>
      <c r="AC161" s="4">
        <v>1</v>
      </c>
      <c r="AD161" s="4">
        <v>1</v>
      </c>
      <c r="AE161" s="4">
        <v>1</v>
      </c>
      <c r="AF161" s="4">
        <v>1</v>
      </c>
      <c r="AG161" s="4">
        <v>1</v>
      </c>
      <c r="AH161" s="4">
        <v>1</v>
      </c>
      <c r="AI161" s="4">
        <v>1</v>
      </c>
      <c r="AJ161" s="4">
        <v>3</v>
      </c>
      <c r="AK161" s="4">
        <v>3</v>
      </c>
      <c r="AL161" s="4">
        <v>4</v>
      </c>
      <c r="AM161" s="4">
        <v>3</v>
      </c>
      <c r="AN161" s="4">
        <v>3</v>
      </c>
      <c r="AO161" s="4">
        <v>3</v>
      </c>
      <c r="AP161" s="4">
        <v>3</v>
      </c>
      <c r="AQ161" s="4">
        <v>3</v>
      </c>
      <c r="AR161" s="4">
        <v>2</v>
      </c>
      <c r="AS161" s="4">
        <v>3</v>
      </c>
      <c r="AT161" s="4">
        <v>3</v>
      </c>
      <c r="AU161" s="4">
        <v>4</v>
      </c>
      <c r="AV161" s="4">
        <v>2</v>
      </c>
      <c r="AW161" s="4">
        <v>4</v>
      </c>
      <c r="AX161" s="4">
        <v>3</v>
      </c>
      <c r="AY161" s="4">
        <v>4</v>
      </c>
      <c r="AZ161" s="3">
        <f t="shared" si="121"/>
        <v>2.9000000000000004</v>
      </c>
      <c r="BA161" s="3">
        <f t="shared" si="122"/>
        <v>1.5</v>
      </c>
      <c r="BB161" s="3">
        <f t="shared" si="123"/>
        <v>2.5</v>
      </c>
      <c r="BC161" s="3">
        <f t="shared" si="124"/>
        <v>1</v>
      </c>
      <c r="BD161" s="3">
        <f t="shared" si="125"/>
        <v>1</v>
      </c>
      <c r="BE161" s="3">
        <f t="shared" si="126"/>
        <v>1</v>
      </c>
      <c r="BF161" s="3">
        <f t="shared" si="127"/>
        <v>3</v>
      </c>
      <c r="BG161" s="3">
        <f t="shared" si="128"/>
        <v>3.333333333333333</v>
      </c>
      <c r="BH161" s="3">
        <f t="shared" si="129"/>
        <v>2.9000000000000004</v>
      </c>
      <c r="BI161" s="3">
        <f t="shared" si="130"/>
        <v>1.8</v>
      </c>
      <c r="BJ161" s="3">
        <f t="shared" si="131"/>
        <v>1</v>
      </c>
      <c r="BK161" s="3">
        <f t="shared" si="132"/>
        <v>3.1318681318681314</v>
      </c>
      <c r="BL161" s="3">
        <f t="shared" si="133"/>
        <v>2.4169999999999998</v>
      </c>
      <c r="BN161" t="s">
        <v>641</v>
      </c>
      <c r="BO161" t="str">
        <f t="shared" si="134"/>
        <v>('i2023110600159','2021','in2023110400001','4'),</v>
      </c>
      <c r="BP161" t="str">
        <f t="shared" si="135"/>
        <v>('i2023110600159','2021','in2023110400002','4'),</v>
      </c>
      <c r="BQ161" t="str">
        <f t="shared" si="136"/>
        <v>('i2023110600159','2021','in2023110400003','2'),</v>
      </c>
      <c r="BR161" t="str">
        <f t="shared" si="137"/>
        <v>('i2023110600159','2021','in2023110400004','1'),</v>
      </c>
      <c r="BS161" t="str">
        <f t="shared" si="138"/>
        <v>('i2023110600159','2021','in2023110400005','3'),</v>
      </c>
      <c r="BT161" t="str">
        <f t="shared" si="139"/>
        <v>('i2023110600159','2021','in2023110400006','3'),</v>
      </c>
      <c r="BU161" t="str">
        <f t="shared" si="140"/>
        <v>('i2023110600159','2021','in2023110400007','3'),</v>
      </c>
      <c r="BV161" t="str">
        <f t="shared" si="141"/>
        <v>('i2023110600159','2021','in2023110400008','3'),</v>
      </c>
      <c r="BW161" t="str">
        <f t="shared" si="142"/>
        <v>('i2023110600159','2021','in2023110400009','3'),</v>
      </c>
      <c r="BX161" t="str">
        <f t="shared" si="143"/>
        <v>('i2023110600159','2021','in2023110400010','3'),</v>
      </c>
      <c r="BY161" t="str">
        <f t="shared" si="144"/>
        <v>('i2023110600159','2021','in2023110400011','2'),</v>
      </c>
      <c r="BZ161" t="str">
        <f t="shared" si="145"/>
        <v>('i2023110600159','2021','in2023110400012','2'),</v>
      </c>
      <c r="CA161" t="str">
        <f t="shared" si="146"/>
        <v>('i2023110600159','2021','in2023110400013','1'),</v>
      </c>
      <c r="CB161" t="str">
        <f t="shared" si="147"/>
        <v>('i2023110600159','2021','in2023110400014','1'),</v>
      </c>
      <c r="CC161" t="str">
        <f t="shared" si="148"/>
        <v>('i2023110600159','2021','in2023110400015','4'),</v>
      </c>
      <c r="CD161" t="str">
        <f t="shared" si="149"/>
        <v>('i2023110600159','2021','in2023110400016','2'),</v>
      </c>
      <c r="CE161" t="str">
        <f t="shared" si="150"/>
        <v>('i2023110600159','2021','in2023110400017','3'),</v>
      </c>
      <c r="CF161" t="str">
        <f t="shared" si="151"/>
        <v>('i2023110600159','2021','in2023110400018','1'),</v>
      </c>
      <c r="CG161" t="str">
        <f t="shared" si="152"/>
        <v>('i2023110600159','2021','in2023110400019','1'),</v>
      </c>
      <c r="CH161" t="str">
        <f t="shared" si="153"/>
        <v>('i2023110600159','2021','in2023110400020','1'),</v>
      </c>
      <c r="CI161" t="str">
        <f t="shared" si="154"/>
        <v>('i2023110600159','2021','in2023110400021','1'),</v>
      </c>
      <c r="CJ161" t="str">
        <f t="shared" si="155"/>
        <v>('i2023110600159','2021','in2023110400022','1'),</v>
      </c>
      <c r="CK161" t="str">
        <f t="shared" si="156"/>
        <v>('i2023110600159','2021','in2023110400023','1'),</v>
      </c>
      <c r="CL161" t="str">
        <f t="shared" si="157"/>
        <v>('i2023110600159','2021','in2023110400024','1'),</v>
      </c>
      <c r="CM161" t="str">
        <f t="shared" si="158"/>
        <v>('i2023110600159','2021','in2023110400025','1'),</v>
      </c>
      <c r="CN161" t="str">
        <f t="shared" si="159"/>
        <v>('i2023110600159','2021','in2023110400026','1'),</v>
      </c>
      <c r="CO161" t="str">
        <f t="shared" si="160"/>
        <v>('i2023110600159','2021','in2023110400027','1'),</v>
      </c>
      <c r="CP161" t="str">
        <f t="shared" si="161"/>
        <v>('i2023110600159','2021','in2023110400028','1'),</v>
      </c>
      <c r="CQ161" t="str">
        <f t="shared" si="162"/>
        <v>('i2023110600159','2021','in2023110400029','1'),</v>
      </c>
      <c r="CR161" t="str">
        <f t="shared" si="163"/>
        <v>('i2023110600159','2021','in2023110400030','1'),</v>
      </c>
      <c r="CS161" t="str">
        <f t="shared" si="164"/>
        <v>('i2023110600159','2021','in2023110400031','1'),</v>
      </c>
      <c r="CT161" t="str">
        <f t="shared" si="165"/>
        <v>('i2023110600159','2021','in2023110400032','3'),</v>
      </c>
      <c r="CU161" t="str">
        <f t="shared" si="166"/>
        <v>('i2023110600159','2021','in2023110400033','3'),</v>
      </c>
      <c r="CV161" t="str">
        <f t="shared" si="167"/>
        <v>('i2023110600159','2021','in2023110400034','4'),</v>
      </c>
      <c r="CW161" t="str">
        <f t="shared" si="168"/>
        <v>('i2023110600159','2021','in2023110400035','3'),</v>
      </c>
      <c r="CX161" t="str">
        <f t="shared" si="169"/>
        <v>('i2023110600159','2021','in2023110400036','3'),</v>
      </c>
      <c r="CY161" t="str">
        <f t="shared" si="170"/>
        <v>('i2023110600159','2021','in2023110400037','3'),</v>
      </c>
      <c r="CZ161" t="str">
        <f t="shared" si="171"/>
        <v>('i2023110600159','2021','in2023110400038','3'),</v>
      </c>
      <c r="DA161" t="str">
        <f t="shared" si="172"/>
        <v>('i2023110600159','2021','in2023110400039','3'),</v>
      </c>
      <c r="DB161" t="str">
        <f t="shared" si="173"/>
        <v>('i2023110600159','2021','in2023110400040','2'),</v>
      </c>
      <c r="DC161" t="str">
        <f t="shared" si="174"/>
        <v>('i2023110600159','2021','in2023110400041','3'),</v>
      </c>
      <c r="DD161" t="str">
        <f t="shared" si="175"/>
        <v>('i2023110600159','2021','in2023110400042','3'),</v>
      </c>
      <c r="DE161" t="str">
        <f t="shared" si="176"/>
        <v>('i2023110600159','2021','in2023110400043','4'),</v>
      </c>
      <c r="DF161" t="str">
        <f t="shared" si="177"/>
        <v>('i2023110600159','2021','in2023110400044','2'),</v>
      </c>
      <c r="DG161" t="str">
        <f t="shared" si="178"/>
        <v>('i2023110600159','2021','in2023110400045','4'),</v>
      </c>
      <c r="DH161" t="str">
        <f t="shared" si="179"/>
        <v>('i2023110600159','2021','in2023110400046','3'),</v>
      </c>
      <c r="DI161" t="str">
        <f t="shared" si="180"/>
        <v>('i2023110600159','2021','in2023110400047','4');</v>
      </c>
    </row>
    <row r="162" spans="1:113" x14ac:dyDescent="0.25">
      <c r="A162" s="4" t="str">
        <f>INDEX('instansi pusat'!$B$2:$C$623,MATCH(C162,'instansi pusat'!$D$2:$D$623,0),2)</f>
        <v>i2023110600160</v>
      </c>
      <c r="B162" s="4">
        <v>5500</v>
      </c>
      <c r="C162" s="4" t="s">
        <v>7</v>
      </c>
      <c r="D162">
        <v>2021</v>
      </c>
      <c r="E162" s="4">
        <v>1</v>
      </c>
      <c r="F162" s="4">
        <v>1</v>
      </c>
      <c r="G162" s="4">
        <v>1</v>
      </c>
      <c r="H162" s="4">
        <v>1</v>
      </c>
      <c r="I162" s="4">
        <v>1</v>
      </c>
      <c r="J162" s="4">
        <v>3</v>
      </c>
      <c r="K162" s="4">
        <v>1</v>
      </c>
      <c r="L162" s="4">
        <v>2</v>
      </c>
      <c r="M162" s="4">
        <v>2</v>
      </c>
      <c r="N162" s="4">
        <v>3</v>
      </c>
      <c r="O162" s="4">
        <v>2</v>
      </c>
      <c r="P162" s="4">
        <v>2</v>
      </c>
      <c r="Q162" s="4">
        <v>2</v>
      </c>
      <c r="R162" s="4">
        <v>2</v>
      </c>
      <c r="S162" s="4">
        <v>1</v>
      </c>
      <c r="T162" s="4">
        <v>2</v>
      </c>
      <c r="U162" s="4">
        <v>3</v>
      </c>
      <c r="V162" s="4">
        <v>3</v>
      </c>
      <c r="W162" s="4">
        <v>2</v>
      </c>
      <c r="X162" s="4">
        <v>2</v>
      </c>
      <c r="Y162" s="4">
        <v>1</v>
      </c>
      <c r="Z162" s="4">
        <v>1</v>
      </c>
      <c r="AA162" s="4">
        <v>1</v>
      </c>
      <c r="AB162" s="4">
        <v>2</v>
      </c>
      <c r="AC162" s="4">
        <v>2</v>
      </c>
      <c r="AD162" s="4">
        <v>1</v>
      </c>
      <c r="AE162" s="4">
        <v>1</v>
      </c>
      <c r="AF162" s="4">
        <v>1</v>
      </c>
      <c r="AG162" s="4">
        <v>1</v>
      </c>
      <c r="AH162" s="4">
        <v>1</v>
      </c>
      <c r="AI162" s="4">
        <v>1</v>
      </c>
      <c r="AJ162" s="4">
        <v>3</v>
      </c>
      <c r="AK162" s="4">
        <v>3</v>
      </c>
      <c r="AL162" s="4">
        <v>3</v>
      </c>
      <c r="AM162" s="4">
        <v>4</v>
      </c>
      <c r="AN162" s="4">
        <v>3</v>
      </c>
      <c r="AO162" s="4">
        <v>1</v>
      </c>
      <c r="AP162" s="4">
        <v>3</v>
      </c>
      <c r="AQ162" s="4">
        <v>2</v>
      </c>
      <c r="AR162" s="4">
        <v>3</v>
      </c>
      <c r="AS162" s="4">
        <v>3</v>
      </c>
      <c r="AT162" s="4">
        <v>4</v>
      </c>
      <c r="AU162" s="4">
        <v>3</v>
      </c>
      <c r="AV162" s="4">
        <v>2</v>
      </c>
      <c r="AW162" s="4">
        <v>3</v>
      </c>
      <c r="AX162" s="4">
        <v>2</v>
      </c>
      <c r="AY162" s="4">
        <v>3</v>
      </c>
      <c r="AZ162" s="3">
        <f t="shared" si="121"/>
        <v>1.6</v>
      </c>
      <c r="BA162" s="3">
        <f t="shared" si="122"/>
        <v>2</v>
      </c>
      <c r="BB162" s="3">
        <f t="shared" si="123"/>
        <v>2.25</v>
      </c>
      <c r="BC162" s="3">
        <f t="shared" si="124"/>
        <v>2</v>
      </c>
      <c r="BD162" s="3">
        <f t="shared" si="125"/>
        <v>1.25</v>
      </c>
      <c r="BE162" s="3">
        <f t="shared" si="126"/>
        <v>1</v>
      </c>
      <c r="BF162" s="3">
        <f t="shared" si="127"/>
        <v>2.8000000000000003</v>
      </c>
      <c r="BG162" s="3">
        <f t="shared" si="128"/>
        <v>2.833333333333333</v>
      </c>
      <c r="BH162" s="3">
        <f t="shared" si="129"/>
        <v>1.6</v>
      </c>
      <c r="BI162" s="3">
        <f t="shared" si="130"/>
        <v>2.1</v>
      </c>
      <c r="BJ162" s="3">
        <f t="shared" si="131"/>
        <v>1.1818181818181819</v>
      </c>
      <c r="BK162" s="3">
        <f t="shared" si="132"/>
        <v>2.813186813186813</v>
      </c>
      <c r="BL162" s="3">
        <f t="shared" si="133"/>
        <v>2.2080000000000002</v>
      </c>
      <c r="BN162" t="s">
        <v>641</v>
      </c>
      <c r="BO162" t="str">
        <f t="shared" si="134"/>
        <v>('i2023110600160','2021','in2023110400001','1'),</v>
      </c>
      <c r="BP162" t="str">
        <f t="shared" si="135"/>
        <v>('i2023110600160','2021','in2023110400002','1'),</v>
      </c>
      <c r="BQ162" t="str">
        <f t="shared" si="136"/>
        <v>('i2023110600160','2021','in2023110400003','1'),</v>
      </c>
      <c r="BR162" t="str">
        <f t="shared" si="137"/>
        <v>('i2023110600160','2021','in2023110400004','1'),</v>
      </c>
      <c r="BS162" t="str">
        <f t="shared" si="138"/>
        <v>('i2023110600160','2021','in2023110400005','1'),</v>
      </c>
      <c r="BT162" t="str">
        <f t="shared" si="139"/>
        <v>('i2023110600160','2021','in2023110400006','3'),</v>
      </c>
      <c r="BU162" t="str">
        <f t="shared" si="140"/>
        <v>('i2023110600160','2021','in2023110400007','1'),</v>
      </c>
      <c r="BV162" t="str">
        <f t="shared" si="141"/>
        <v>('i2023110600160','2021','in2023110400008','2'),</v>
      </c>
      <c r="BW162" t="str">
        <f t="shared" si="142"/>
        <v>('i2023110600160','2021','in2023110400009','2'),</v>
      </c>
      <c r="BX162" t="str">
        <f t="shared" si="143"/>
        <v>('i2023110600160','2021','in2023110400010','3'),</v>
      </c>
      <c r="BY162" t="str">
        <f t="shared" si="144"/>
        <v>('i2023110600160','2021','in2023110400011','2'),</v>
      </c>
      <c r="BZ162" t="str">
        <f t="shared" si="145"/>
        <v>('i2023110600160','2021','in2023110400012','2'),</v>
      </c>
      <c r="CA162" t="str">
        <f t="shared" si="146"/>
        <v>('i2023110600160','2021','in2023110400013','2'),</v>
      </c>
      <c r="CB162" t="str">
        <f t="shared" si="147"/>
        <v>('i2023110600160','2021','in2023110400014','2'),</v>
      </c>
      <c r="CC162" t="str">
        <f t="shared" si="148"/>
        <v>('i2023110600160','2021','in2023110400015','1'),</v>
      </c>
      <c r="CD162" t="str">
        <f t="shared" si="149"/>
        <v>('i2023110600160','2021','in2023110400016','2'),</v>
      </c>
      <c r="CE162" t="str">
        <f t="shared" si="150"/>
        <v>('i2023110600160','2021','in2023110400017','3'),</v>
      </c>
      <c r="CF162" t="str">
        <f t="shared" si="151"/>
        <v>('i2023110600160','2021','in2023110400018','3'),</v>
      </c>
      <c r="CG162" t="str">
        <f t="shared" si="152"/>
        <v>('i2023110600160','2021','in2023110400019','2'),</v>
      </c>
      <c r="CH162" t="str">
        <f t="shared" si="153"/>
        <v>('i2023110600160','2021','in2023110400020','2'),</v>
      </c>
      <c r="CI162" t="str">
        <f t="shared" si="154"/>
        <v>('i2023110600160','2021','in2023110400021','1'),</v>
      </c>
      <c r="CJ162" t="str">
        <f t="shared" si="155"/>
        <v>('i2023110600160','2021','in2023110400022','1'),</v>
      </c>
      <c r="CK162" t="str">
        <f t="shared" si="156"/>
        <v>('i2023110600160','2021','in2023110400023','1'),</v>
      </c>
      <c r="CL162" t="str">
        <f t="shared" si="157"/>
        <v>('i2023110600160','2021','in2023110400024','2'),</v>
      </c>
      <c r="CM162" t="str">
        <f t="shared" si="158"/>
        <v>('i2023110600160','2021','in2023110400025','2'),</v>
      </c>
      <c r="CN162" t="str">
        <f t="shared" si="159"/>
        <v>('i2023110600160','2021','in2023110400026','1'),</v>
      </c>
      <c r="CO162" t="str">
        <f t="shared" si="160"/>
        <v>('i2023110600160','2021','in2023110400027','1'),</v>
      </c>
      <c r="CP162" t="str">
        <f t="shared" si="161"/>
        <v>('i2023110600160','2021','in2023110400028','1'),</v>
      </c>
      <c r="CQ162" t="str">
        <f t="shared" si="162"/>
        <v>('i2023110600160','2021','in2023110400029','1'),</v>
      </c>
      <c r="CR162" t="str">
        <f t="shared" si="163"/>
        <v>('i2023110600160','2021','in2023110400030','1'),</v>
      </c>
      <c r="CS162" t="str">
        <f t="shared" si="164"/>
        <v>('i2023110600160','2021','in2023110400031','1'),</v>
      </c>
      <c r="CT162" t="str">
        <f t="shared" si="165"/>
        <v>('i2023110600160','2021','in2023110400032','3'),</v>
      </c>
      <c r="CU162" t="str">
        <f t="shared" si="166"/>
        <v>('i2023110600160','2021','in2023110400033','3'),</v>
      </c>
      <c r="CV162" t="str">
        <f t="shared" si="167"/>
        <v>('i2023110600160','2021','in2023110400034','3'),</v>
      </c>
      <c r="CW162" t="str">
        <f t="shared" si="168"/>
        <v>('i2023110600160','2021','in2023110400035','4'),</v>
      </c>
      <c r="CX162" t="str">
        <f t="shared" si="169"/>
        <v>('i2023110600160','2021','in2023110400036','3'),</v>
      </c>
      <c r="CY162" t="str">
        <f t="shared" si="170"/>
        <v>('i2023110600160','2021','in2023110400037','1'),</v>
      </c>
      <c r="CZ162" t="str">
        <f t="shared" si="171"/>
        <v>('i2023110600160','2021','in2023110400038','3'),</v>
      </c>
      <c r="DA162" t="str">
        <f t="shared" si="172"/>
        <v>('i2023110600160','2021','in2023110400039','2'),</v>
      </c>
      <c r="DB162" t="str">
        <f t="shared" si="173"/>
        <v>('i2023110600160','2021','in2023110400040','3'),</v>
      </c>
      <c r="DC162" t="str">
        <f t="shared" si="174"/>
        <v>('i2023110600160','2021','in2023110400041','3'),</v>
      </c>
      <c r="DD162" t="str">
        <f t="shared" si="175"/>
        <v>('i2023110600160','2021','in2023110400042','4'),</v>
      </c>
      <c r="DE162" t="str">
        <f t="shared" si="176"/>
        <v>('i2023110600160','2021','in2023110400043','3'),</v>
      </c>
      <c r="DF162" t="str">
        <f t="shared" si="177"/>
        <v>('i2023110600160','2021','in2023110400044','2'),</v>
      </c>
      <c r="DG162" t="str">
        <f t="shared" si="178"/>
        <v>('i2023110600160','2021','in2023110400045','3'),</v>
      </c>
      <c r="DH162" t="str">
        <f t="shared" si="179"/>
        <v>('i2023110600160','2021','in2023110400046','2'),</v>
      </c>
      <c r="DI162" t="str">
        <f t="shared" si="180"/>
        <v>('i2023110600160','2021','in2023110400047','3');</v>
      </c>
    </row>
    <row r="163" spans="1:113" x14ac:dyDescent="0.25">
      <c r="A163" s="4" t="str">
        <f>INDEX('instansi pusat'!$B$2:$C$623,MATCH(C163,'instansi pusat'!$D$2:$D$623,0),2)</f>
        <v>i2023110600161</v>
      </c>
      <c r="B163" s="4">
        <v>5501</v>
      </c>
      <c r="C163" s="4" t="s">
        <v>213</v>
      </c>
      <c r="D163">
        <v>2021</v>
      </c>
      <c r="E163" s="4">
        <v>2</v>
      </c>
      <c r="F163" s="4">
        <v>2</v>
      </c>
      <c r="G163" s="4">
        <v>3</v>
      </c>
      <c r="H163" s="4">
        <v>1</v>
      </c>
      <c r="I163" s="4">
        <v>3</v>
      </c>
      <c r="J163" s="4">
        <v>4</v>
      </c>
      <c r="K163" s="4">
        <v>4</v>
      </c>
      <c r="L163" s="4">
        <v>2</v>
      </c>
      <c r="M163" s="4">
        <v>1</v>
      </c>
      <c r="N163" s="4">
        <v>3</v>
      </c>
      <c r="O163" s="4">
        <v>1</v>
      </c>
      <c r="P163" s="4">
        <v>2</v>
      </c>
      <c r="Q163" s="4">
        <v>2</v>
      </c>
      <c r="R163" s="4">
        <v>1</v>
      </c>
      <c r="S163" s="4">
        <v>1</v>
      </c>
      <c r="T163" s="4">
        <v>1</v>
      </c>
      <c r="U163" s="4">
        <v>2</v>
      </c>
      <c r="V163" s="4">
        <v>1</v>
      </c>
      <c r="W163" s="4">
        <v>1</v>
      </c>
      <c r="X163" s="4">
        <v>1</v>
      </c>
      <c r="Y163" s="4">
        <v>1</v>
      </c>
      <c r="Z163" s="4">
        <v>1</v>
      </c>
      <c r="AA163" s="4">
        <v>1</v>
      </c>
      <c r="AB163" s="4">
        <v>1</v>
      </c>
      <c r="AC163" s="4">
        <v>1</v>
      </c>
      <c r="AD163" s="4">
        <v>1</v>
      </c>
      <c r="AE163" s="4">
        <v>1</v>
      </c>
      <c r="AF163" s="4">
        <v>2</v>
      </c>
      <c r="AG163" s="4">
        <v>1</v>
      </c>
      <c r="AH163" s="4">
        <v>1</v>
      </c>
      <c r="AI163" s="4">
        <v>1</v>
      </c>
      <c r="AJ163" s="4">
        <v>3</v>
      </c>
      <c r="AK163" s="4">
        <v>3</v>
      </c>
      <c r="AL163" s="4">
        <v>3</v>
      </c>
      <c r="AM163" s="4">
        <v>3</v>
      </c>
      <c r="AN163" s="4">
        <v>3</v>
      </c>
      <c r="AO163" s="4">
        <v>1</v>
      </c>
      <c r="AP163" s="4">
        <v>2</v>
      </c>
      <c r="AQ163" s="4">
        <v>1</v>
      </c>
      <c r="AR163" s="4">
        <v>3</v>
      </c>
      <c r="AS163" s="4">
        <v>3</v>
      </c>
      <c r="AT163" s="4">
        <v>3</v>
      </c>
      <c r="AU163" s="4">
        <v>2</v>
      </c>
      <c r="AV163" s="4">
        <v>2</v>
      </c>
      <c r="AW163" s="4">
        <v>3</v>
      </c>
      <c r="AX163" s="4">
        <v>4</v>
      </c>
      <c r="AY163" s="4">
        <v>3</v>
      </c>
      <c r="AZ163" s="3">
        <f t="shared" si="121"/>
        <v>2.5</v>
      </c>
      <c r="BA163" s="3">
        <f t="shared" si="122"/>
        <v>1.5</v>
      </c>
      <c r="BB163" s="3">
        <f t="shared" si="123"/>
        <v>1.25</v>
      </c>
      <c r="BC163" s="3">
        <f t="shared" si="124"/>
        <v>1</v>
      </c>
      <c r="BD163" s="3">
        <f t="shared" si="125"/>
        <v>1.125</v>
      </c>
      <c r="BE163" s="3">
        <f t="shared" si="126"/>
        <v>1</v>
      </c>
      <c r="BF163" s="3">
        <f t="shared" si="127"/>
        <v>2.5</v>
      </c>
      <c r="BG163" s="3">
        <f t="shared" si="128"/>
        <v>2.833333333333333</v>
      </c>
      <c r="BH163" s="3">
        <f t="shared" si="129"/>
        <v>2.5</v>
      </c>
      <c r="BI163" s="3">
        <f t="shared" si="130"/>
        <v>1.3</v>
      </c>
      <c r="BJ163" s="3">
        <f t="shared" si="131"/>
        <v>1.0909090909090908</v>
      </c>
      <c r="BK163" s="3">
        <f t="shared" si="132"/>
        <v>2.6318681318681314</v>
      </c>
      <c r="BL163" s="3">
        <f t="shared" si="133"/>
        <v>2.0274999999999999</v>
      </c>
      <c r="BN163" t="s">
        <v>641</v>
      </c>
      <c r="BO163" t="str">
        <f t="shared" si="134"/>
        <v>('i2023110600161','2021','in2023110400001','2'),</v>
      </c>
      <c r="BP163" t="str">
        <f t="shared" si="135"/>
        <v>('i2023110600161','2021','in2023110400002','2'),</v>
      </c>
      <c r="BQ163" t="str">
        <f t="shared" si="136"/>
        <v>('i2023110600161','2021','in2023110400003','3'),</v>
      </c>
      <c r="BR163" t="str">
        <f t="shared" si="137"/>
        <v>('i2023110600161','2021','in2023110400004','1'),</v>
      </c>
      <c r="BS163" t="str">
        <f t="shared" si="138"/>
        <v>('i2023110600161','2021','in2023110400005','3'),</v>
      </c>
      <c r="BT163" t="str">
        <f t="shared" si="139"/>
        <v>('i2023110600161','2021','in2023110400006','4'),</v>
      </c>
      <c r="BU163" t="str">
        <f t="shared" si="140"/>
        <v>('i2023110600161','2021','in2023110400007','4'),</v>
      </c>
      <c r="BV163" t="str">
        <f t="shared" si="141"/>
        <v>('i2023110600161','2021','in2023110400008','2'),</v>
      </c>
      <c r="BW163" t="str">
        <f t="shared" si="142"/>
        <v>('i2023110600161','2021','in2023110400009','1'),</v>
      </c>
      <c r="BX163" t="str">
        <f t="shared" si="143"/>
        <v>('i2023110600161','2021','in2023110400010','3'),</v>
      </c>
      <c r="BY163" t="str">
        <f t="shared" si="144"/>
        <v>('i2023110600161','2021','in2023110400011','1'),</v>
      </c>
      <c r="BZ163" t="str">
        <f t="shared" si="145"/>
        <v>('i2023110600161','2021','in2023110400012','2'),</v>
      </c>
      <c r="CA163" t="str">
        <f t="shared" si="146"/>
        <v>('i2023110600161','2021','in2023110400013','2'),</v>
      </c>
      <c r="CB163" t="str">
        <f t="shared" si="147"/>
        <v>('i2023110600161','2021','in2023110400014','1'),</v>
      </c>
      <c r="CC163" t="str">
        <f t="shared" si="148"/>
        <v>('i2023110600161','2021','in2023110400015','1'),</v>
      </c>
      <c r="CD163" t="str">
        <f t="shared" si="149"/>
        <v>('i2023110600161','2021','in2023110400016','1'),</v>
      </c>
      <c r="CE163" t="str">
        <f t="shared" si="150"/>
        <v>('i2023110600161','2021','in2023110400017','2'),</v>
      </c>
      <c r="CF163" t="str">
        <f t="shared" si="151"/>
        <v>('i2023110600161','2021','in2023110400018','1'),</v>
      </c>
      <c r="CG163" t="str">
        <f t="shared" si="152"/>
        <v>('i2023110600161','2021','in2023110400019','1'),</v>
      </c>
      <c r="CH163" t="str">
        <f t="shared" si="153"/>
        <v>('i2023110600161','2021','in2023110400020','1'),</v>
      </c>
      <c r="CI163" t="str">
        <f t="shared" si="154"/>
        <v>('i2023110600161','2021','in2023110400021','1'),</v>
      </c>
      <c r="CJ163" t="str">
        <f t="shared" si="155"/>
        <v>('i2023110600161','2021','in2023110400022','1'),</v>
      </c>
      <c r="CK163" t="str">
        <f t="shared" si="156"/>
        <v>('i2023110600161','2021','in2023110400023','1'),</v>
      </c>
      <c r="CL163" t="str">
        <f t="shared" si="157"/>
        <v>('i2023110600161','2021','in2023110400024','1'),</v>
      </c>
      <c r="CM163" t="str">
        <f t="shared" si="158"/>
        <v>('i2023110600161','2021','in2023110400025','1'),</v>
      </c>
      <c r="CN163" t="str">
        <f t="shared" si="159"/>
        <v>('i2023110600161','2021','in2023110400026','1'),</v>
      </c>
      <c r="CO163" t="str">
        <f t="shared" si="160"/>
        <v>('i2023110600161','2021','in2023110400027','1'),</v>
      </c>
      <c r="CP163" t="str">
        <f t="shared" si="161"/>
        <v>('i2023110600161','2021','in2023110400028','2'),</v>
      </c>
      <c r="CQ163" t="str">
        <f t="shared" si="162"/>
        <v>('i2023110600161','2021','in2023110400029','1'),</v>
      </c>
      <c r="CR163" t="str">
        <f t="shared" si="163"/>
        <v>('i2023110600161','2021','in2023110400030','1'),</v>
      </c>
      <c r="CS163" t="str">
        <f t="shared" si="164"/>
        <v>('i2023110600161','2021','in2023110400031','1'),</v>
      </c>
      <c r="CT163" t="str">
        <f t="shared" si="165"/>
        <v>('i2023110600161','2021','in2023110400032','3'),</v>
      </c>
      <c r="CU163" t="str">
        <f t="shared" si="166"/>
        <v>('i2023110600161','2021','in2023110400033','3'),</v>
      </c>
      <c r="CV163" t="str">
        <f t="shared" si="167"/>
        <v>('i2023110600161','2021','in2023110400034','3'),</v>
      </c>
      <c r="CW163" t="str">
        <f t="shared" si="168"/>
        <v>('i2023110600161','2021','in2023110400035','3'),</v>
      </c>
      <c r="CX163" t="str">
        <f t="shared" si="169"/>
        <v>('i2023110600161','2021','in2023110400036','3'),</v>
      </c>
      <c r="CY163" t="str">
        <f t="shared" si="170"/>
        <v>('i2023110600161','2021','in2023110400037','1'),</v>
      </c>
      <c r="CZ163" t="str">
        <f t="shared" si="171"/>
        <v>('i2023110600161','2021','in2023110400038','2'),</v>
      </c>
      <c r="DA163" t="str">
        <f t="shared" si="172"/>
        <v>('i2023110600161','2021','in2023110400039','1'),</v>
      </c>
      <c r="DB163" t="str">
        <f t="shared" si="173"/>
        <v>('i2023110600161','2021','in2023110400040','3'),</v>
      </c>
      <c r="DC163" t="str">
        <f t="shared" si="174"/>
        <v>('i2023110600161','2021','in2023110400041','3'),</v>
      </c>
      <c r="DD163" t="str">
        <f t="shared" si="175"/>
        <v>('i2023110600161','2021','in2023110400042','3'),</v>
      </c>
      <c r="DE163" t="str">
        <f t="shared" si="176"/>
        <v>('i2023110600161','2021','in2023110400043','2'),</v>
      </c>
      <c r="DF163" t="str">
        <f t="shared" si="177"/>
        <v>('i2023110600161','2021','in2023110400044','2'),</v>
      </c>
      <c r="DG163" t="str">
        <f t="shared" si="178"/>
        <v>('i2023110600161','2021','in2023110400045','3'),</v>
      </c>
      <c r="DH163" t="str">
        <f t="shared" si="179"/>
        <v>('i2023110600161','2021','in2023110400046','4'),</v>
      </c>
      <c r="DI163" t="str">
        <f t="shared" si="180"/>
        <v>('i2023110600161','2021','in2023110400047','3');</v>
      </c>
    </row>
    <row r="164" spans="1:113" x14ac:dyDescent="0.25">
      <c r="A164" s="4" t="str">
        <f>INDEX('instansi pusat'!$B$2:$C$623,MATCH(C164,'instansi pusat'!$D$2:$D$623,0),2)</f>
        <v>i2023110600162</v>
      </c>
      <c r="B164" s="4">
        <v>5508</v>
      </c>
      <c r="C164" s="4" t="s">
        <v>220</v>
      </c>
      <c r="D164">
        <v>2021</v>
      </c>
      <c r="E164" s="4">
        <v>2</v>
      </c>
      <c r="F164" s="4">
        <v>2</v>
      </c>
      <c r="G164" s="4">
        <v>2</v>
      </c>
      <c r="H164" s="4">
        <v>2</v>
      </c>
      <c r="I164" s="4">
        <v>2</v>
      </c>
      <c r="J164" s="4">
        <v>2</v>
      </c>
      <c r="K164" s="4">
        <v>2</v>
      </c>
      <c r="L164" s="4">
        <v>2</v>
      </c>
      <c r="M164" s="4">
        <v>2</v>
      </c>
      <c r="N164" s="4">
        <v>3</v>
      </c>
      <c r="O164" s="4">
        <v>1</v>
      </c>
      <c r="P164" s="4">
        <v>2</v>
      </c>
      <c r="Q164" s="4">
        <v>1</v>
      </c>
      <c r="R164" s="4">
        <v>3</v>
      </c>
      <c r="S164" s="4">
        <v>4</v>
      </c>
      <c r="T164" s="4">
        <v>3</v>
      </c>
      <c r="U164" s="4">
        <v>2</v>
      </c>
      <c r="V164" s="4">
        <v>1</v>
      </c>
      <c r="W164" s="4">
        <v>4</v>
      </c>
      <c r="X164" s="4">
        <v>2</v>
      </c>
      <c r="Y164" s="4">
        <v>1</v>
      </c>
      <c r="Z164" s="4">
        <v>1</v>
      </c>
      <c r="AA164" s="4">
        <v>1</v>
      </c>
      <c r="AB164" s="4">
        <v>1</v>
      </c>
      <c r="AC164" s="4">
        <v>1</v>
      </c>
      <c r="AD164" s="4">
        <v>1</v>
      </c>
      <c r="AE164" s="4">
        <v>1</v>
      </c>
      <c r="AF164" s="4">
        <v>1</v>
      </c>
      <c r="AG164" s="4">
        <v>1</v>
      </c>
      <c r="AH164" s="4">
        <v>1</v>
      </c>
      <c r="AI164" s="4">
        <v>1</v>
      </c>
      <c r="AJ164" s="4">
        <v>3</v>
      </c>
      <c r="AK164" s="4">
        <v>4</v>
      </c>
      <c r="AL164" s="4">
        <v>4</v>
      </c>
      <c r="AM164" s="4">
        <v>4</v>
      </c>
      <c r="AN164" s="4">
        <v>1</v>
      </c>
      <c r="AO164" s="4">
        <v>1</v>
      </c>
      <c r="AP164" s="4">
        <v>3</v>
      </c>
      <c r="AQ164" s="4">
        <v>1</v>
      </c>
      <c r="AR164" s="4">
        <v>1</v>
      </c>
      <c r="AS164" s="4">
        <v>3</v>
      </c>
      <c r="AT164" s="4">
        <v>3</v>
      </c>
      <c r="AU164" s="4">
        <v>2</v>
      </c>
      <c r="AV164" s="4">
        <v>2</v>
      </c>
      <c r="AW164" s="4">
        <v>3</v>
      </c>
      <c r="AX164" s="4">
        <v>3</v>
      </c>
      <c r="AY164" s="4">
        <v>3</v>
      </c>
      <c r="AZ164" s="3">
        <f t="shared" si="121"/>
        <v>2.1</v>
      </c>
      <c r="BA164" s="3">
        <f t="shared" si="122"/>
        <v>1.75</v>
      </c>
      <c r="BB164" s="3">
        <f t="shared" si="123"/>
        <v>2.5</v>
      </c>
      <c r="BC164" s="3">
        <f t="shared" si="124"/>
        <v>3</v>
      </c>
      <c r="BD164" s="3">
        <f t="shared" si="125"/>
        <v>1</v>
      </c>
      <c r="BE164" s="3">
        <f t="shared" si="126"/>
        <v>1</v>
      </c>
      <c r="BF164" s="3">
        <f t="shared" si="127"/>
        <v>2.5</v>
      </c>
      <c r="BG164" s="3">
        <f t="shared" si="128"/>
        <v>2.6666666666666665</v>
      </c>
      <c r="BH164" s="3">
        <f t="shared" si="129"/>
        <v>2.1</v>
      </c>
      <c r="BI164" s="3">
        <f t="shared" si="130"/>
        <v>2.3000000000000003</v>
      </c>
      <c r="BJ164" s="3">
        <f t="shared" si="131"/>
        <v>1</v>
      </c>
      <c r="BK164" s="3">
        <f t="shared" si="132"/>
        <v>2.5659340659340657</v>
      </c>
      <c r="BL164" s="3">
        <f t="shared" si="133"/>
        <v>2.1805000000000003</v>
      </c>
      <c r="BN164" t="s">
        <v>641</v>
      </c>
      <c r="BO164" t="str">
        <f t="shared" si="134"/>
        <v>('i2023110600162','2021','in2023110400001','2'),</v>
      </c>
      <c r="BP164" t="str">
        <f t="shared" si="135"/>
        <v>('i2023110600162','2021','in2023110400002','2'),</v>
      </c>
      <c r="BQ164" t="str">
        <f t="shared" si="136"/>
        <v>('i2023110600162','2021','in2023110400003','2'),</v>
      </c>
      <c r="BR164" t="str">
        <f t="shared" si="137"/>
        <v>('i2023110600162','2021','in2023110400004','2'),</v>
      </c>
      <c r="BS164" t="str">
        <f t="shared" si="138"/>
        <v>('i2023110600162','2021','in2023110400005','2'),</v>
      </c>
      <c r="BT164" t="str">
        <f t="shared" si="139"/>
        <v>('i2023110600162','2021','in2023110400006','2'),</v>
      </c>
      <c r="BU164" t="str">
        <f t="shared" si="140"/>
        <v>('i2023110600162','2021','in2023110400007','2'),</v>
      </c>
      <c r="BV164" t="str">
        <f t="shared" si="141"/>
        <v>('i2023110600162','2021','in2023110400008','2'),</v>
      </c>
      <c r="BW164" t="str">
        <f t="shared" si="142"/>
        <v>('i2023110600162','2021','in2023110400009','2'),</v>
      </c>
      <c r="BX164" t="str">
        <f t="shared" si="143"/>
        <v>('i2023110600162','2021','in2023110400010','3'),</v>
      </c>
      <c r="BY164" t="str">
        <f t="shared" si="144"/>
        <v>('i2023110600162','2021','in2023110400011','1'),</v>
      </c>
      <c r="BZ164" t="str">
        <f t="shared" si="145"/>
        <v>('i2023110600162','2021','in2023110400012','2'),</v>
      </c>
      <c r="CA164" t="str">
        <f t="shared" si="146"/>
        <v>('i2023110600162','2021','in2023110400013','1'),</v>
      </c>
      <c r="CB164" t="str">
        <f t="shared" si="147"/>
        <v>('i2023110600162','2021','in2023110400014','3'),</v>
      </c>
      <c r="CC164" t="str">
        <f t="shared" si="148"/>
        <v>('i2023110600162','2021','in2023110400015','4'),</v>
      </c>
      <c r="CD164" t="str">
        <f t="shared" si="149"/>
        <v>('i2023110600162','2021','in2023110400016','3'),</v>
      </c>
      <c r="CE164" t="str">
        <f t="shared" si="150"/>
        <v>('i2023110600162','2021','in2023110400017','2'),</v>
      </c>
      <c r="CF164" t="str">
        <f t="shared" si="151"/>
        <v>('i2023110600162','2021','in2023110400018','1'),</v>
      </c>
      <c r="CG164" t="str">
        <f t="shared" si="152"/>
        <v>('i2023110600162','2021','in2023110400019','4'),</v>
      </c>
      <c r="CH164" t="str">
        <f t="shared" si="153"/>
        <v>('i2023110600162','2021','in2023110400020','2'),</v>
      </c>
      <c r="CI164" t="str">
        <f t="shared" si="154"/>
        <v>('i2023110600162','2021','in2023110400021','1'),</v>
      </c>
      <c r="CJ164" t="str">
        <f t="shared" si="155"/>
        <v>('i2023110600162','2021','in2023110400022','1'),</v>
      </c>
      <c r="CK164" t="str">
        <f t="shared" si="156"/>
        <v>('i2023110600162','2021','in2023110400023','1'),</v>
      </c>
      <c r="CL164" t="str">
        <f t="shared" si="157"/>
        <v>('i2023110600162','2021','in2023110400024','1'),</v>
      </c>
      <c r="CM164" t="str">
        <f t="shared" si="158"/>
        <v>('i2023110600162','2021','in2023110400025','1'),</v>
      </c>
      <c r="CN164" t="str">
        <f t="shared" si="159"/>
        <v>('i2023110600162','2021','in2023110400026','1'),</v>
      </c>
      <c r="CO164" t="str">
        <f t="shared" si="160"/>
        <v>('i2023110600162','2021','in2023110400027','1'),</v>
      </c>
      <c r="CP164" t="str">
        <f t="shared" si="161"/>
        <v>('i2023110600162','2021','in2023110400028','1'),</v>
      </c>
      <c r="CQ164" t="str">
        <f t="shared" si="162"/>
        <v>('i2023110600162','2021','in2023110400029','1'),</v>
      </c>
      <c r="CR164" t="str">
        <f t="shared" si="163"/>
        <v>('i2023110600162','2021','in2023110400030','1'),</v>
      </c>
      <c r="CS164" t="str">
        <f t="shared" si="164"/>
        <v>('i2023110600162','2021','in2023110400031','1'),</v>
      </c>
      <c r="CT164" t="str">
        <f t="shared" si="165"/>
        <v>('i2023110600162','2021','in2023110400032','3'),</v>
      </c>
      <c r="CU164" t="str">
        <f t="shared" si="166"/>
        <v>('i2023110600162','2021','in2023110400033','4'),</v>
      </c>
      <c r="CV164" t="str">
        <f t="shared" si="167"/>
        <v>('i2023110600162','2021','in2023110400034','4'),</v>
      </c>
      <c r="CW164" t="str">
        <f t="shared" si="168"/>
        <v>('i2023110600162','2021','in2023110400035','4'),</v>
      </c>
      <c r="CX164" t="str">
        <f t="shared" si="169"/>
        <v>('i2023110600162','2021','in2023110400036','1'),</v>
      </c>
      <c r="CY164" t="str">
        <f t="shared" si="170"/>
        <v>('i2023110600162','2021','in2023110400037','1'),</v>
      </c>
      <c r="CZ164" t="str">
        <f t="shared" si="171"/>
        <v>('i2023110600162','2021','in2023110400038','3'),</v>
      </c>
      <c r="DA164" t="str">
        <f t="shared" si="172"/>
        <v>('i2023110600162','2021','in2023110400039','1'),</v>
      </c>
      <c r="DB164" t="str">
        <f t="shared" si="173"/>
        <v>('i2023110600162','2021','in2023110400040','1'),</v>
      </c>
      <c r="DC164" t="str">
        <f t="shared" si="174"/>
        <v>('i2023110600162','2021','in2023110400041','3'),</v>
      </c>
      <c r="DD164" t="str">
        <f t="shared" si="175"/>
        <v>('i2023110600162','2021','in2023110400042','3'),</v>
      </c>
      <c r="DE164" t="str">
        <f t="shared" si="176"/>
        <v>('i2023110600162','2021','in2023110400043','2'),</v>
      </c>
      <c r="DF164" t="str">
        <f t="shared" si="177"/>
        <v>('i2023110600162','2021','in2023110400044','2'),</v>
      </c>
      <c r="DG164" t="str">
        <f t="shared" si="178"/>
        <v>('i2023110600162','2021','in2023110400045','3'),</v>
      </c>
      <c r="DH164" t="str">
        <f t="shared" si="179"/>
        <v>('i2023110600162','2021','in2023110400046','3'),</v>
      </c>
      <c r="DI164" t="str">
        <f t="shared" si="180"/>
        <v>('i2023110600162','2021','in2023110400047','3');</v>
      </c>
    </row>
    <row r="165" spans="1:113" x14ac:dyDescent="0.25">
      <c r="A165" s="4" t="str">
        <f>INDEX('instansi pusat'!$B$2:$C$623,MATCH(C165,'instansi pusat'!$D$2:$D$623,0),2)</f>
        <v>i2023110600163</v>
      </c>
      <c r="B165" s="4">
        <v>5571</v>
      </c>
      <c r="C165" s="4" t="s">
        <v>3</v>
      </c>
      <c r="D165">
        <v>2021</v>
      </c>
      <c r="E165" s="4">
        <v>1</v>
      </c>
      <c r="F165" s="4">
        <v>2</v>
      </c>
      <c r="G165" s="4">
        <v>3</v>
      </c>
      <c r="H165" s="4">
        <v>2</v>
      </c>
      <c r="I165" s="4">
        <v>3</v>
      </c>
      <c r="J165" s="4">
        <v>3</v>
      </c>
      <c r="K165" s="4">
        <v>3</v>
      </c>
      <c r="L165" s="4">
        <v>1</v>
      </c>
      <c r="M165" s="4">
        <v>1</v>
      </c>
      <c r="N165" s="4">
        <v>1</v>
      </c>
      <c r="O165" s="4">
        <v>1</v>
      </c>
      <c r="P165" s="4">
        <v>2</v>
      </c>
      <c r="Q165" s="4">
        <v>2</v>
      </c>
      <c r="R165" s="4">
        <v>1</v>
      </c>
      <c r="S165" s="4">
        <v>1</v>
      </c>
      <c r="T165" s="4">
        <v>1</v>
      </c>
      <c r="U165" s="4">
        <v>2</v>
      </c>
      <c r="V165" s="4">
        <v>1</v>
      </c>
      <c r="W165" s="4">
        <v>1</v>
      </c>
      <c r="X165" s="4">
        <v>1</v>
      </c>
      <c r="Y165" s="4">
        <v>1</v>
      </c>
      <c r="Z165" s="4">
        <v>1</v>
      </c>
      <c r="AA165" s="4">
        <v>1</v>
      </c>
      <c r="AB165" s="4">
        <v>1</v>
      </c>
      <c r="AC165" s="4">
        <v>1</v>
      </c>
      <c r="AD165" s="4">
        <v>1</v>
      </c>
      <c r="AE165" s="4">
        <v>1</v>
      </c>
      <c r="AF165" s="4">
        <v>1</v>
      </c>
      <c r="AG165" s="4">
        <v>1</v>
      </c>
      <c r="AH165" s="4">
        <v>1</v>
      </c>
      <c r="AI165" s="4">
        <v>1</v>
      </c>
      <c r="AJ165" s="4">
        <v>2</v>
      </c>
      <c r="AK165" s="4">
        <v>2</v>
      </c>
      <c r="AL165" s="4">
        <v>2</v>
      </c>
      <c r="AM165" s="4">
        <v>3</v>
      </c>
      <c r="AN165" s="4">
        <v>2</v>
      </c>
      <c r="AO165" s="4">
        <v>2</v>
      </c>
      <c r="AP165" s="4">
        <v>2</v>
      </c>
      <c r="AQ165" s="4">
        <v>2</v>
      </c>
      <c r="AR165" s="4">
        <v>2</v>
      </c>
      <c r="AS165" s="4">
        <v>2</v>
      </c>
      <c r="AT165" s="4">
        <v>2</v>
      </c>
      <c r="AU165" s="4">
        <v>2</v>
      </c>
      <c r="AV165" s="4">
        <v>2</v>
      </c>
      <c r="AW165" s="4">
        <v>2</v>
      </c>
      <c r="AX165" s="4">
        <v>2</v>
      </c>
      <c r="AY165" s="4">
        <v>2</v>
      </c>
      <c r="AZ165" s="3">
        <f t="shared" si="121"/>
        <v>2</v>
      </c>
      <c r="BA165" s="3">
        <f t="shared" si="122"/>
        <v>1.5</v>
      </c>
      <c r="BB165" s="3">
        <f t="shared" si="123"/>
        <v>1.25</v>
      </c>
      <c r="BC165" s="3">
        <f t="shared" si="124"/>
        <v>1</v>
      </c>
      <c r="BD165" s="3">
        <f t="shared" si="125"/>
        <v>1</v>
      </c>
      <c r="BE165" s="3">
        <f t="shared" si="126"/>
        <v>1</v>
      </c>
      <c r="BF165" s="3">
        <f t="shared" si="127"/>
        <v>2.1</v>
      </c>
      <c r="BG165" s="3">
        <f t="shared" si="128"/>
        <v>2</v>
      </c>
      <c r="BH165" s="3">
        <f t="shared" si="129"/>
        <v>2</v>
      </c>
      <c r="BI165" s="3">
        <f t="shared" si="130"/>
        <v>1.3</v>
      </c>
      <c r="BJ165" s="3">
        <f t="shared" si="131"/>
        <v>1</v>
      </c>
      <c r="BK165" s="3">
        <f t="shared" si="132"/>
        <v>2.0604395604395602</v>
      </c>
      <c r="BL165" s="3">
        <f t="shared" si="133"/>
        <v>1.6875</v>
      </c>
      <c r="BN165" t="s">
        <v>641</v>
      </c>
      <c r="BO165" t="str">
        <f t="shared" si="134"/>
        <v>('i2023110600163','2021','in2023110400001','1'),</v>
      </c>
      <c r="BP165" t="str">
        <f t="shared" si="135"/>
        <v>('i2023110600163','2021','in2023110400002','2'),</v>
      </c>
      <c r="BQ165" t="str">
        <f t="shared" si="136"/>
        <v>('i2023110600163','2021','in2023110400003','3'),</v>
      </c>
      <c r="BR165" t="str">
        <f t="shared" si="137"/>
        <v>('i2023110600163','2021','in2023110400004','2'),</v>
      </c>
      <c r="BS165" t="str">
        <f t="shared" si="138"/>
        <v>('i2023110600163','2021','in2023110400005','3'),</v>
      </c>
      <c r="BT165" t="str">
        <f t="shared" si="139"/>
        <v>('i2023110600163','2021','in2023110400006','3'),</v>
      </c>
      <c r="BU165" t="str">
        <f t="shared" si="140"/>
        <v>('i2023110600163','2021','in2023110400007','3'),</v>
      </c>
      <c r="BV165" t="str">
        <f t="shared" si="141"/>
        <v>('i2023110600163','2021','in2023110400008','1'),</v>
      </c>
      <c r="BW165" t="str">
        <f t="shared" si="142"/>
        <v>('i2023110600163','2021','in2023110400009','1'),</v>
      </c>
      <c r="BX165" t="str">
        <f t="shared" si="143"/>
        <v>('i2023110600163','2021','in2023110400010','1'),</v>
      </c>
      <c r="BY165" t="str">
        <f t="shared" si="144"/>
        <v>('i2023110600163','2021','in2023110400011','1'),</v>
      </c>
      <c r="BZ165" t="str">
        <f t="shared" si="145"/>
        <v>('i2023110600163','2021','in2023110400012','2'),</v>
      </c>
      <c r="CA165" t="str">
        <f t="shared" si="146"/>
        <v>('i2023110600163','2021','in2023110400013','2'),</v>
      </c>
      <c r="CB165" t="str">
        <f t="shared" si="147"/>
        <v>('i2023110600163','2021','in2023110400014','1'),</v>
      </c>
      <c r="CC165" t="str">
        <f t="shared" si="148"/>
        <v>('i2023110600163','2021','in2023110400015','1'),</v>
      </c>
      <c r="CD165" t="str">
        <f t="shared" si="149"/>
        <v>('i2023110600163','2021','in2023110400016','1'),</v>
      </c>
      <c r="CE165" t="str">
        <f t="shared" si="150"/>
        <v>('i2023110600163','2021','in2023110400017','2'),</v>
      </c>
      <c r="CF165" t="str">
        <f t="shared" si="151"/>
        <v>('i2023110600163','2021','in2023110400018','1'),</v>
      </c>
      <c r="CG165" t="str">
        <f t="shared" si="152"/>
        <v>('i2023110600163','2021','in2023110400019','1'),</v>
      </c>
      <c r="CH165" t="str">
        <f t="shared" si="153"/>
        <v>('i2023110600163','2021','in2023110400020','1'),</v>
      </c>
      <c r="CI165" t="str">
        <f t="shared" si="154"/>
        <v>('i2023110600163','2021','in2023110400021','1'),</v>
      </c>
      <c r="CJ165" t="str">
        <f t="shared" si="155"/>
        <v>('i2023110600163','2021','in2023110400022','1'),</v>
      </c>
      <c r="CK165" t="str">
        <f t="shared" si="156"/>
        <v>('i2023110600163','2021','in2023110400023','1'),</v>
      </c>
      <c r="CL165" t="str">
        <f t="shared" si="157"/>
        <v>('i2023110600163','2021','in2023110400024','1'),</v>
      </c>
      <c r="CM165" t="str">
        <f t="shared" si="158"/>
        <v>('i2023110600163','2021','in2023110400025','1'),</v>
      </c>
      <c r="CN165" t="str">
        <f t="shared" si="159"/>
        <v>('i2023110600163','2021','in2023110400026','1'),</v>
      </c>
      <c r="CO165" t="str">
        <f t="shared" si="160"/>
        <v>('i2023110600163','2021','in2023110400027','1'),</v>
      </c>
      <c r="CP165" t="str">
        <f t="shared" si="161"/>
        <v>('i2023110600163','2021','in2023110400028','1'),</v>
      </c>
      <c r="CQ165" t="str">
        <f t="shared" si="162"/>
        <v>('i2023110600163','2021','in2023110400029','1'),</v>
      </c>
      <c r="CR165" t="str">
        <f t="shared" si="163"/>
        <v>('i2023110600163','2021','in2023110400030','1'),</v>
      </c>
      <c r="CS165" t="str">
        <f t="shared" si="164"/>
        <v>('i2023110600163','2021','in2023110400031','1'),</v>
      </c>
      <c r="CT165" t="str">
        <f t="shared" si="165"/>
        <v>('i2023110600163','2021','in2023110400032','2'),</v>
      </c>
      <c r="CU165" t="str">
        <f t="shared" si="166"/>
        <v>('i2023110600163','2021','in2023110400033','2'),</v>
      </c>
      <c r="CV165" t="str">
        <f t="shared" si="167"/>
        <v>('i2023110600163','2021','in2023110400034','2'),</v>
      </c>
      <c r="CW165" t="str">
        <f t="shared" si="168"/>
        <v>('i2023110600163','2021','in2023110400035','3'),</v>
      </c>
      <c r="CX165" t="str">
        <f t="shared" si="169"/>
        <v>('i2023110600163','2021','in2023110400036','2'),</v>
      </c>
      <c r="CY165" t="str">
        <f t="shared" si="170"/>
        <v>('i2023110600163','2021','in2023110400037','2'),</v>
      </c>
      <c r="CZ165" t="str">
        <f t="shared" si="171"/>
        <v>('i2023110600163','2021','in2023110400038','2'),</v>
      </c>
      <c r="DA165" t="str">
        <f t="shared" si="172"/>
        <v>('i2023110600163','2021','in2023110400039','2'),</v>
      </c>
      <c r="DB165" t="str">
        <f t="shared" si="173"/>
        <v>('i2023110600163','2021','in2023110400040','2'),</v>
      </c>
      <c r="DC165" t="str">
        <f t="shared" si="174"/>
        <v>('i2023110600163','2021','in2023110400041','2'),</v>
      </c>
      <c r="DD165" t="str">
        <f t="shared" si="175"/>
        <v>('i2023110600163','2021','in2023110400042','2'),</v>
      </c>
      <c r="DE165" t="str">
        <f t="shared" si="176"/>
        <v>('i2023110600163','2021','in2023110400043','2'),</v>
      </c>
      <c r="DF165" t="str">
        <f t="shared" si="177"/>
        <v>('i2023110600163','2021','in2023110400044','2'),</v>
      </c>
      <c r="DG165" t="str">
        <f t="shared" si="178"/>
        <v>('i2023110600163','2021','in2023110400045','2'),</v>
      </c>
      <c r="DH165" t="str">
        <f t="shared" si="179"/>
        <v>('i2023110600163','2021','in2023110400046','2'),</v>
      </c>
      <c r="DI165" t="str">
        <f t="shared" si="180"/>
        <v>('i2023110600163','2021','in2023110400047','2');</v>
      </c>
    </row>
    <row r="166" spans="1:113" x14ac:dyDescent="0.25">
      <c r="A166" s="4" t="str">
        <f>INDEX('instansi pusat'!$B$2:$C$623,MATCH(C166,'instansi pusat'!$D$2:$D$623,0),2)</f>
        <v>i2023110600164</v>
      </c>
      <c r="B166" s="4">
        <v>5601</v>
      </c>
      <c r="C166" s="4" t="s">
        <v>501</v>
      </c>
      <c r="D166">
        <v>2021</v>
      </c>
      <c r="E166" s="4">
        <v>3</v>
      </c>
      <c r="F166" s="4">
        <v>3</v>
      </c>
      <c r="G166" s="4">
        <v>3</v>
      </c>
      <c r="H166" s="4">
        <v>3</v>
      </c>
      <c r="I166" s="4">
        <v>3</v>
      </c>
      <c r="J166" s="4">
        <v>3</v>
      </c>
      <c r="K166" s="4">
        <v>3</v>
      </c>
      <c r="L166" s="4">
        <v>3</v>
      </c>
      <c r="M166" s="4">
        <v>3</v>
      </c>
      <c r="N166" s="4">
        <v>3</v>
      </c>
      <c r="O166" s="4">
        <v>2</v>
      </c>
      <c r="P166" s="4">
        <v>2</v>
      </c>
      <c r="Q166" s="4">
        <v>4</v>
      </c>
      <c r="R166" s="4">
        <v>2</v>
      </c>
      <c r="S166" s="4">
        <v>3</v>
      </c>
      <c r="T166" s="4">
        <v>3</v>
      </c>
      <c r="U166" s="4">
        <v>3</v>
      </c>
      <c r="V166" s="4">
        <v>3</v>
      </c>
      <c r="W166" s="4">
        <v>2</v>
      </c>
      <c r="X166" s="4">
        <v>3</v>
      </c>
      <c r="Y166" s="4">
        <v>1</v>
      </c>
      <c r="Z166" s="4">
        <v>1</v>
      </c>
      <c r="AA166" s="4">
        <v>1</v>
      </c>
      <c r="AB166" s="4">
        <v>1</v>
      </c>
      <c r="AC166" s="4">
        <v>1</v>
      </c>
      <c r="AD166" s="4">
        <v>1</v>
      </c>
      <c r="AE166" s="4">
        <v>1</v>
      </c>
      <c r="AF166" s="4">
        <v>1</v>
      </c>
      <c r="AG166" s="4">
        <v>1</v>
      </c>
      <c r="AH166" s="4">
        <v>1</v>
      </c>
      <c r="AI166" s="4">
        <v>1</v>
      </c>
      <c r="AJ166" s="4">
        <v>4</v>
      </c>
      <c r="AK166" s="4">
        <v>4</v>
      </c>
      <c r="AL166" s="4">
        <v>4</v>
      </c>
      <c r="AM166" s="4">
        <v>4</v>
      </c>
      <c r="AN166" s="4">
        <v>4</v>
      </c>
      <c r="AO166" s="4">
        <v>3</v>
      </c>
      <c r="AP166" s="4">
        <v>3</v>
      </c>
      <c r="AQ166" s="4">
        <v>3</v>
      </c>
      <c r="AR166" s="4">
        <v>3</v>
      </c>
      <c r="AS166" s="4">
        <v>3</v>
      </c>
      <c r="AT166" s="4">
        <v>3</v>
      </c>
      <c r="AU166" s="4">
        <v>2</v>
      </c>
      <c r="AV166" s="4">
        <v>2</v>
      </c>
      <c r="AW166" s="4">
        <v>5</v>
      </c>
      <c r="AX166" s="4">
        <v>5</v>
      </c>
      <c r="AY166" s="4">
        <v>4</v>
      </c>
      <c r="AZ166" s="3">
        <f t="shared" si="121"/>
        <v>3</v>
      </c>
      <c r="BA166" s="3">
        <f t="shared" si="122"/>
        <v>2.5</v>
      </c>
      <c r="BB166" s="3">
        <f t="shared" si="123"/>
        <v>3</v>
      </c>
      <c r="BC166" s="3">
        <f t="shared" si="124"/>
        <v>2.5</v>
      </c>
      <c r="BD166" s="3">
        <f t="shared" si="125"/>
        <v>1</v>
      </c>
      <c r="BE166" s="3">
        <f t="shared" si="126"/>
        <v>1</v>
      </c>
      <c r="BF166" s="3">
        <f t="shared" si="127"/>
        <v>3.5</v>
      </c>
      <c r="BG166" s="3">
        <f t="shared" si="128"/>
        <v>3.5</v>
      </c>
      <c r="BH166" s="3">
        <f t="shared" si="129"/>
        <v>3</v>
      </c>
      <c r="BI166" s="3">
        <f t="shared" si="130"/>
        <v>2.7</v>
      </c>
      <c r="BJ166" s="3">
        <f t="shared" si="131"/>
        <v>1</v>
      </c>
      <c r="BK166" s="3">
        <f t="shared" si="132"/>
        <v>3.5</v>
      </c>
      <c r="BL166" s="3">
        <f t="shared" si="133"/>
        <v>2.8224999999999998</v>
      </c>
      <c r="BN166" t="s">
        <v>641</v>
      </c>
      <c r="BO166" t="str">
        <f t="shared" si="134"/>
        <v>('i2023110600164','2021','in2023110400001','3'),</v>
      </c>
      <c r="BP166" t="str">
        <f t="shared" si="135"/>
        <v>('i2023110600164','2021','in2023110400002','3'),</v>
      </c>
      <c r="BQ166" t="str">
        <f t="shared" si="136"/>
        <v>('i2023110600164','2021','in2023110400003','3'),</v>
      </c>
      <c r="BR166" t="str">
        <f t="shared" si="137"/>
        <v>('i2023110600164','2021','in2023110400004','3'),</v>
      </c>
      <c r="BS166" t="str">
        <f t="shared" si="138"/>
        <v>('i2023110600164','2021','in2023110400005','3'),</v>
      </c>
      <c r="BT166" t="str">
        <f t="shared" si="139"/>
        <v>('i2023110600164','2021','in2023110400006','3'),</v>
      </c>
      <c r="BU166" t="str">
        <f t="shared" si="140"/>
        <v>('i2023110600164','2021','in2023110400007','3'),</v>
      </c>
      <c r="BV166" t="str">
        <f t="shared" si="141"/>
        <v>('i2023110600164','2021','in2023110400008','3'),</v>
      </c>
      <c r="BW166" t="str">
        <f t="shared" si="142"/>
        <v>('i2023110600164','2021','in2023110400009','3'),</v>
      </c>
      <c r="BX166" t="str">
        <f t="shared" si="143"/>
        <v>('i2023110600164','2021','in2023110400010','3'),</v>
      </c>
      <c r="BY166" t="str">
        <f t="shared" si="144"/>
        <v>('i2023110600164','2021','in2023110400011','2'),</v>
      </c>
      <c r="BZ166" t="str">
        <f t="shared" si="145"/>
        <v>('i2023110600164','2021','in2023110400012','2'),</v>
      </c>
      <c r="CA166" t="str">
        <f t="shared" si="146"/>
        <v>('i2023110600164','2021','in2023110400013','4'),</v>
      </c>
      <c r="CB166" t="str">
        <f t="shared" si="147"/>
        <v>('i2023110600164','2021','in2023110400014','2'),</v>
      </c>
      <c r="CC166" t="str">
        <f t="shared" si="148"/>
        <v>('i2023110600164','2021','in2023110400015','3'),</v>
      </c>
      <c r="CD166" t="str">
        <f t="shared" si="149"/>
        <v>('i2023110600164','2021','in2023110400016','3'),</v>
      </c>
      <c r="CE166" t="str">
        <f t="shared" si="150"/>
        <v>('i2023110600164','2021','in2023110400017','3'),</v>
      </c>
      <c r="CF166" t="str">
        <f t="shared" si="151"/>
        <v>('i2023110600164','2021','in2023110400018','3'),</v>
      </c>
      <c r="CG166" t="str">
        <f t="shared" si="152"/>
        <v>('i2023110600164','2021','in2023110400019','2'),</v>
      </c>
      <c r="CH166" t="str">
        <f t="shared" si="153"/>
        <v>('i2023110600164','2021','in2023110400020','3'),</v>
      </c>
      <c r="CI166" t="str">
        <f t="shared" si="154"/>
        <v>('i2023110600164','2021','in2023110400021','1'),</v>
      </c>
      <c r="CJ166" t="str">
        <f t="shared" si="155"/>
        <v>('i2023110600164','2021','in2023110400022','1'),</v>
      </c>
      <c r="CK166" t="str">
        <f t="shared" si="156"/>
        <v>('i2023110600164','2021','in2023110400023','1'),</v>
      </c>
      <c r="CL166" t="str">
        <f t="shared" si="157"/>
        <v>('i2023110600164','2021','in2023110400024','1'),</v>
      </c>
      <c r="CM166" t="str">
        <f t="shared" si="158"/>
        <v>('i2023110600164','2021','in2023110400025','1'),</v>
      </c>
      <c r="CN166" t="str">
        <f t="shared" si="159"/>
        <v>('i2023110600164','2021','in2023110400026','1'),</v>
      </c>
      <c r="CO166" t="str">
        <f t="shared" si="160"/>
        <v>('i2023110600164','2021','in2023110400027','1'),</v>
      </c>
      <c r="CP166" t="str">
        <f t="shared" si="161"/>
        <v>('i2023110600164','2021','in2023110400028','1'),</v>
      </c>
      <c r="CQ166" t="str">
        <f t="shared" si="162"/>
        <v>('i2023110600164','2021','in2023110400029','1'),</v>
      </c>
      <c r="CR166" t="str">
        <f t="shared" si="163"/>
        <v>('i2023110600164','2021','in2023110400030','1'),</v>
      </c>
      <c r="CS166" t="str">
        <f t="shared" si="164"/>
        <v>('i2023110600164','2021','in2023110400031','1'),</v>
      </c>
      <c r="CT166" t="str">
        <f t="shared" si="165"/>
        <v>('i2023110600164','2021','in2023110400032','4'),</v>
      </c>
      <c r="CU166" t="str">
        <f t="shared" si="166"/>
        <v>('i2023110600164','2021','in2023110400033','4'),</v>
      </c>
      <c r="CV166" t="str">
        <f t="shared" si="167"/>
        <v>('i2023110600164','2021','in2023110400034','4'),</v>
      </c>
      <c r="CW166" t="str">
        <f t="shared" si="168"/>
        <v>('i2023110600164','2021','in2023110400035','4'),</v>
      </c>
      <c r="CX166" t="str">
        <f t="shared" si="169"/>
        <v>('i2023110600164','2021','in2023110400036','4'),</v>
      </c>
      <c r="CY166" t="str">
        <f t="shared" si="170"/>
        <v>('i2023110600164','2021','in2023110400037','3'),</v>
      </c>
      <c r="CZ166" t="str">
        <f t="shared" si="171"/>
        <v>('i2023110600164','2021','in2023110400038','3'),</v>
      </c>
      <c r="DA166" t="str">
        <f t="shared" si="172"/>
        <v>('i2023110600164','2021','in2023110400039','3'),</v>
      </c>
      <c r="DB166" t="str">
        <f t="shared" si="173"/>
        <v>('i2023110600164','2021','in2023110400040','3'),</v>
      </c>
      <c r="DC166" t="str">
        <f t="shared" si="174"/>
        <v>('i2023110600164','2021','in2023110400041','3'),</v>
      </c>
      <c r="DD166" t="str">
        <f t="shared" si="175"/>
        <v>('i2023110600164','2021','in2023110400042','3'),</v>
      </c>
      <c r="DE166" t="str">
        <f t="shared" si="176"/>
        <v>('i2023110600164','2021','in2023110400043','2'),</v>
      </c>
      <c r="DF166" t="str">
        <f t="shared" si="177"/>
        <v>('i2023110600164','2021','in2023110400044','2'),</v>
      </c>
      <c r="DG166" t="str">
        <f t="shared" si="178"/>
        <v>('i2023110600164','2021','in2023110400045','5'),</v>
      </c>
      <c r="DH166" t="str">
        <f t="shared" si="179"/>
        <v>('i2023110600164','2021','in2023110400046','5'),</v>
      </c>
      <c r="DI166" t="str">
        <f t="shared" si="180"/>
        <v>('i2023110600164','2021','in2023110400047','4');</v>
      </c>
    </row>
    <row r="167" spans="1:113" x14ac:dyDescent="0.25">
      <c r="A167" s="4" t="str">
        <f>INDEX('instansi pusat'!$B$2:$C$623,MATCH(C167,'instansi pusat'!$D$2:$D$623,0),2)</f>
        <v>i2023110600165</v>
      </c>
      <c r="B167" s="4">
        <v>5602</v>
      </c>
      <c r="C167" s="4" t="s">
        <v>502</v>
      </c>
      <c r="D167">
        <v>2021</v>
      </c>
      <c r="E167" s="4">
        <v>3</v>
      </c>
      <c r="F167" s="4">
        <v>2</v>
      </c>
      <c r="G167" s="4">
        <v>3</v>
      </c>
      <c r="H167" s="4">
        <v>2</v>
      </c>
      <c r="I167" s="4">
        <v>1</v>
      </c>
      <c r="J167" s="4">
        <v>3</v>
      </c>
      <c r="K167" s="4">
        <v>3</v>
      </c>
      <c r="L167" s="4">
        <v>3</v>
      </c>
      <c r="M167" s="4">
        <v>2</v>
      </c>
      <c r="N167" s="4">
        <v>1</v>
      </c>
      <c r="O167" s="4">
        <v>2</v>
      </c>
      <c r="P167" s="4">
        <v>2</v>
      </c>
      <c r="Q167" s="4">
        <v>2</v>
      </c>
      <c r="R167" s="4">
        <v>2</v>
      </c>
      <c r="S167" s="4">
        <v>5</v>
      </c>
      <c r="T167" s="4">
        <v>3</v>
      </c>
      <c r="U167" s="4">
        <v>3</v>
      </c>
      <c r="V167" s="4">
        <v>2</v>
      </c>
      <c r="W167" s="4">
        <v>1</v>
      </c>
      <c r="X167" s="4">
        <v>3</v>
      </c>
      <c r="Y167" s="4">
        <v>1</v>
      </c>
      <c r="Z167" s="4">
        <v>1</v>
      </c>
      <c r="AA167" s="4">
        <v>1</v>
      </c>
      <c r="AB167" s="4">
        <v>1</v>
      </c>
      <c r="AC167" s="4">
        <v>1</v>
      </c>
      <c r="AD167" s="4">
        <v>1</v>
      </c>
      <c r="AE167" s="4">
        <v>1</v>
      </c>
      <c r="AF167" s="4">
        <v>1</v>
      </c>
      <c r="AG167" s="4">
        <v>1</v>
      </c>
      <c r="AH167" s="4">
        <v>1</v>
      </c>
      <c r="AI167" s="4">
        <v>1</v>
      </c>
      <c r="AJ167" s="4">
        <v>4</v>
      </c>
      <c r="AK167" s="4">
        <v>4</v>
      </c>
      <c r="AL167" s="4">
        <v>4</v>
      </c>
      <c r="AM167" s="4">
        <v>4</v>
      </c>
      <c r="AN167" s="4">
        <v>3</v>
      </c>
      <c r="AO167" s="4">
        <v>2</v>
      </c>
      <c r="AP167" s="4">
        <v>2</v>
      </c>
      <c r="AQ167" s="4">
        <v>2</v>
      </c>
      <c r="AR167" s="4">
        <v>3</v>
      </c>
      <c r="AS167" s="4">
        <v>3</v>
      </c>
      <c r="AT167" s="4">
        <v>3</v>
      </c>
      <c r="AU167" s="4">
        <v>2</v>
      </c>
      <c r="AV167" s="4">
        <v>2</v>
      </c>
      <c r="AW167" s="4">
        <v>1</v>
      </c>
      <c r="AX167" s="4">
        <v>4</v>
      </c>
      <c r="AY167" s="4">
        <v>3</v>
      </c>
      <c r="AZ167" s="3">
        <f t="shared" si="121"/>
        <v>2.3000000000000003</v>
      </c>
      <c r="BA167" s="3">
        <f t="shared" si="122"/>
        <v>2</v>
      </c>
      <c r="BB167" s="3">
        <f t="shared" si="123"/>
        <v>3.25</v>
      </c>
      <c r="BC167" s="3">
        <f t="shared" si="124"/>
        <v>2</v>
      </c>
      <c r="BD167" s="3">
        <f t="shared" si="125"/>
        <v>1</v>
      </c>
      <c r="BE167" s="3">
        <f t="shared" si="126"/>
        <v>1</v>
      </c>
      <c r="BF167" s="3">
        <f t="shared" si="127"/>
        <v>3.1</v>
      </c>
      <c r="BG167" s="3">
        <f t="shared" si="128"/>
        <v>2.5</v>
      </c>
      <c r="BH167" s="3">
        <f t="shared" si="129"/>
        <v>2.3000000000000003</v>
      </c>
      <c r="BI167" s="3">
        <f t="shared" si="130"/>
        <v>2.5</v>
      </c>
      <c r="BJ167" s="3">
        <f t="shared" si="131"/>
        <v>1</v>
      </c>
      <c r="BK167" s="3">
        <f t="shared" si="132"/>
        <v>2.8626373626373627</v>
      </c>
      <c r="BL167" s="3">
        <f t="shared" si="133"/>
        <v>2.3914999999999997</v>
      </c>
      <c r="BN167" t="s">
        <v>641</v>
      </c>
      <c r="BO167" t="str">
        <f t="shared" si="134"/>
        <v>('i2023110600165','2021','in2023110400001','3'),</v>
      </c>
      <c r="BP167" t="str">
        <f t="shared" si="135"/>
        <v>('i2023110600165','2021','in2023110400002','2'),</v>
      </c>
      <c r="BQ167" t="str">
        <f t="shared" si="136"/>
        <v>('i2023110600165','2021','in2023110400003','3'),</v>
      </c>
      <c r="BR167" t="str">
        <f t="shared" si="137"/>
        <v>('i2023110600165','2021','in2023110400004','2'),</v>
      </c>
      <c r="BS167" t="str">
        <f t="shared" si="138"/>
        <v>('i2023110600165','2021','in2023110400005','1'),</v>
      </c>
      <c r="BT167" t="str">
        <f t="shared" si="139"/>
        <v>('i2023110600165','2021','in2023110400006','3'),</v>
      </c>
      <c r="BU167" t="str">
        <f t="shared" si="140"/>
        <v>('i2023110600165','2021','in2023110400007','3'),</v>
      </c>
      <c r="BV167" t="str">
        <f t="shared" si="141"/>
        <v>('i2023110600165','2021','in2023110400008','3'),</v>
      </c>
      <c r="BW167" t="str">
        <f t="shared" si="142"/>
        <v>('i2023110600165','2021','in2023110400009','2'),</v>
      </c>
      <c r="BX167" t="str">
        <f t="shared" si="143"/>
        <v>('i2023110600165','2021','in2023110400010','1'),</v>
      </c>
      <c r="BY167" t="str">
        <f t="shared" si="144"/>
        <v>('i2023110600165','2021','in2023110400011','2'),</v>
      </c>
      <c r="BZ167" t="str">
        <f t="shared" si="145"/>
        <v>('i2023110600165','2021','in2023110400012','2'),</v>
      </c>
      <c r="CA167" t="str">
        <f t="shared" si="146"/>
        <v>('i2023110600165','2021','in2023110400013','2'),</v>
      </c>
      <c r="CB167" t="str">
        <f t="shared" si="147"/>
        <v>('i2023110600165','2021','in2023110400014','2'),</v>
      </c>
      <c r="CC167" t="str">
        <f t="shared" si="148"/>
        <v>('i2023110600165','2021','in2023110400015','5'),</v>
      </c>
      <c r="CD167" t="str">
        <f t="shared" si="149"/>
        <v>('i2023110600165','2021','in2023110400016','3'),</v>
      </c>
      <c r="CE167" t="str">
        <f t="shared" si="150"/>
        <v>('i2023110600165','2021','in2023110400017','3'),</v>
      </c>
      <c r="CF167" t="str">
        <f t="shared" si="151"/>
        <v>('i2023110600165','2021','in2023110400018','2'),</v>
      </c>
      <c r="CG167" t="str">
        <f t="shared" si="152"/>
        <v>('i2023110600165','2021','in2023110400019','1'),</v>
      </c>
      <c r="CH167" t="str">
        <f t="shared" si="153"/>
        <v>('i2023110600165','2021','in2023110400020','3'),</v>
      </c>
      <c r="CI167" t="str">
        <f t="shared" si="154"/>
        <v>('i2023110600165','2021','in2023110400021','1'),</v>
      </c>
      <c r="CJ167" t="str">
        <f t="shared" si="155"/>
        <v>('i2023110600165','2021','in2023110400022','1'),</v>
      </c>
      <c r="CK167" t="str">
        <f t="shared" si="156"/>
        <v>('i2023110600165','2021','in2023110400023','1'),</v>
      </c>
      <c r="CL167" t="str">
        <f t="shared" si="157"/>
        <v>('i2023110600165','2021','in2023110400024','1'),</v>
      </c>
      <c r="CM167" t="str">
        <f t="shared" si="158"/>
        <v>('i2023110600165','2021','in2023110400025','1'),</v>
      </c>
      <c r="CN167" t="str">
        <f t="shared" si="159"/>
        <v>('i2023110600165','2021','in2023110400026','1'),</v>
      </c>
      <c r="CO167" t="str">
        <f t="shared" si="160"/>
        <v>('i2023110600165','2021','in2023110400027','1'),</v>
      </c>
      <c r="CP167" t="str">
        <f t="shared" si="161"/>
        <v>('i2023110600165','2021','in2023110400028','1'),</v>
      </c>
      <c r="CQ167" t="str">
        <f t="shared" si="162"/>
        <v>('i2023110600165','2021','in2023110400029','1'),</v>
      </c>
      <c r="CR167" t="str">
        <f t="shared" si="163"/>
        <v>('i2023110600165','2021','in2023110400030','1'),</v>
      </c>
      <c r="CS167" t="str">
        <f t="shared" si="164"/>
        <v>('i2023110600165','2021','in2023110400031','1'),</v>
      </c>
      <c r="CT167" t="str">
        <f t="shared" si="165"/>
        <v>('i2023110600165','2021','in2023110400032','4'),</v>
      </c>
      <c r="CU167" t="str">
        <f t="shared" si="166"/>
        <v>('i2023110600165','2021','in2023110400033','4'),</v>
      </c>
      <c r="CV167" t="str">
        <f t="shared" si="167"/>
        <v>('i2023110600165','2021','in2023110400034','4'),</v>
      </c>
      <c r="CW167" t="str">
        <f t="shared" si="168"/>
        <v>('i2023110600165','2021','in2023110400035','4'),</v>
      </c>
      <c r="CX167" t="str">
        <f t="shared" si="169"/>
        <v>('i2023110600165','2021','in2023110400036','3'),</v>
      </c>
      <c r="CY167" t="str">
        <f t="shared" si="170"/>
        <v>('i2023110600165','2021','in2023110400037','2'),</v>
      </c>
      <c r="CZ167" t="str">
        <f t="shared" si="171"/>
        <v>('i2023110600165','2021','in2023110400038','2'),</v>
      </c>
      <c r="DA167" t="str">
        <f t="shared" si="172"/>
        <v>('i2023110600165','2021','in2023110400039','2'),</v>
      </c>
      <c r="DB167" t="str">
        <f t="shared" si="173"/>
        <v>('i2023110600165','2021','in2023110400040','3'),</v>
      </c>
      <c r="DC167" t="str">
        <f t="shared" si="174"/>
        <v>('i2023110600165','2021','in2023110400041','3'),</v>
      </c>
      <c r="DD167" t="str">
        <f t="shared" si="175"/>
        <v>('i2023110600165','2021','in2023110400042','3'),</v>
      </c>
      <c r="DE167" t="str">
        <f t="shared" si="176"/>
        <v>('i2023110600165','2021','in2023110400043','2'),</v>
      </c>
      <c r="DF167" t="str">
        <f t="shared" si="177"/>
        <v>('i2023110600165','2021','in2023110400044','2'),</v>
      </c>
      <c r="DG167" t="str">
        <f t="shared" si="178"/>
        <v>('i2023110600165','2021','in2023110400045','1'),</v>
      </c>
      <c r="DH167" t="str">
        <f t="shared" si="179"/>
        <v>('i2023110600165','2021','in2023110400046','4'),</v>
      </c>
      <c r="DI167" t="str">
        <f t="shared" si="180"/>
        <v>('i2023110600165','2021','in2023110400047','3');</v>
      </c>
    </row>
    <row r="168" spans="1:113" x14ac:dyDescent="0.25">
      <c r="A168" s="4" t="str">
        <f>INDEX('instansi pusat'!$B$2:$C$623,MATCH(C168,'instansi pusat'!$D$2:$D$623,0),2)</f>
        <v>i2023110600166</v>
      </c>
      <c r="B168" s="4">
        <v>5605</v>
      </c>
      <c r="C168" s="4" t="s">
        <v>505</v>
      </c>
      <c r="D168">
        <v>2021</v>
      </c>
      <c r="E168" s="4">
        <v>3</v>
      </c>
      <c r="F168" s="4">
        <v>3</v>
      </c>
      <c r="G168" s="4">
        <v>3</v>
      </c>
      <c r="H168" s="4">
        <v>3</v>
      </c>
      <c r="I168" s="4">
        <v>3</v>
      </c>
      <c r="J168" s="4">
        <v>3</v>
      </c>
      <c r="K168" s="4">
        <v>3</v>
      </c>
      <c r="L168" s="4">
        <v>2</v>
      </c>
      <c r="M168" s="4">
        <v>3</v>
      </c>
      <c r="N168" s="4">
        <v>3</v>
      </c>
      <c r="O168" s="4">
        <v>2</v>
      </c>
      <c r="P168" s="4">
        <v>2</v>
      </c>
      <c r="Q168" s="4">
        <v>2</v>
      </c>
      <c r="R168" s="4">
        <v>2</v>
      </c>
      <c r="S168" s="4">
        <v>1</v>
      </c>
      <c r="T168" s="4">
        <v>1</v>
      </c>
      <c r="U168" s="4">
        <v>1</v>
      </c>
      <c r="V168" s="4">
        <v>1</v>
      </c>
      <c r="W168" s="4">
        <v>1</v>
      </c>
      <c r="X168" s="4">
        <v>1</v>
      </c>
      <c r="Y168" s="4">
        <v>1</v>
      </c>
      <c r="Z168" s="4">
        <v>1</v>
      </c>
      <c r="AA168" s="4">
        <v>1</v>
      </c>
      <c r="AB168" s="4">
        <v>1</v>
      </c>
      <c r="AC168" s="4">
        <v>1</v>
      </c>
      <c r="AD168" s="4">
        <v>1</v>
      </c>
      <c r="AE168" s="4">
        <v>1</v>
      </c>
      <c r="AF168" s="4">
        <v>1</v>
      </c>
      <c r="AG168" s="4">
        <v>1</v>
      </c>
      <c r="AH168" s="4">
        <v>1</v>
      </c>
      <c r="AI168" s="4">
        <v>1</v>
      </c>
      <c r="AJ168" s="4">
        <v>2</v>
      </c>
      <c r="AK168" s="4">
        <v>2</v>
      </c>
      <c r="AL168" s="4">
        <v>2</v>
      </c>
      <c r="AM168" s="4">
        <v>2</v>
      </c>
      <c r="AN168" s="4">
        <v>2</v>
      </c>
      <c r="AO168" s="4">
        <v>3</v>
      </c>
      <c r="AP168" s="4">
        <v>2</v>
      </c>
      <c r="AQ168" s="4">
        <v>3</v>
      </c>
      <c r="AR168" s="4">
        <v>2</v>
      </c>
      <c r="AS168" s="4">
        <v>4</v>
      </c>
      <c r="AT168" s="4">
        <v>3</v>
      </c>
      <c r="AU168" s="4">
        <v>3</v>
      </c>
      <c r="AV168" s="4">
        <v>2</v>
      </c>
      <c r="AW168" s="4">
        <v>3</v>
      </c>
      <c r="AX168" s="4">
        <v>2</v>
      </c>
      <c r="AY168" s="4">
        <v>2</v>
      </c>
      <c r="AZ168" s="3">
        <f t="shared" si="121"/>
        <v>2.9000000000000004</v>
      </c>
      <c r="BA168" s="3">
        <f t="shared" si="122"/>
        <v>2</v>
      </c>
      <c r="BB168" s="3">
        <f t="shared" si="123"/>
        <v>1</v>
      </c>
      <c r="BC168" s="3">
        <f t="shared" si="124"/>
        <v>1</v>
      </c>
      <c r="BD168" s="3">
        <f t="shared" si="125"/>
        <v>1</v>
      </c>
      <c r="BE168" s="3">
        <f t="shared" si="126"/>
        <v>1</v>
      </c>
      <c r="BF168" s="3">
        <f t="shared" si="127"/>
        <v>2.4000000000000004</v>
      </c>
      <c r="BG168" s="3">
        <f t="shared" si="128"/>
        <v>2.5</v>
      </c>
      <c r="BH168" s="3">
        <f t="shared" si="129"/>
        <v>2.9000000000000004</v>
      </c>
      <c r="BI168" s="3">
        <f t="shared" si="130"/>
        <v>1.4000000000000001</v>
      </c>
      <c r="BJ168" s="3">
        <f t="shared" si="131"/>
        <v>1</v>
      </c>
      <c r="BK168" s="3">
        <f t="shared" si="132"/>
        <v>2.4395604395604398</v>
      </c>
      <c r="BL168" s="3">
        <f t="shared" si="133"/>
        <v>2.0020000000000002</v>
      </c>
      <c r="BN168" t="s">
        <v>641</v>
      </c>
      <c r="BO168" t="str">
        <f t="shared" si="134"/>
        <v>('i2023110600166','2021','in2023110400001','3'),</v>
      </c>
      <c r="BP168" t="str">
        <f t="shared" si="135"/>
        <v>('i2023110600166','2021','in2023110400002','3'),</v>
      </c>
      <c r="BQ168" t="str">
        <f t="shared" si="136"/>
        <v>('i2023110600166','2021','in2023110400003','3'),</v>
      </c>
      <c r="BR168" t="str">
        <f t="shared" si="137"/>
        <v>('i2023110600166','2021','in2023110400004','3'),</v>
      </c>
      <c r="BS168" t="str">
        <f t="shared" si="138"/>
        <v>('i2023110600166','2021','in2023110400005','3'),</v>
      </c>
      <c r="BT168" t="str">
        <f t="shared" si="139"/>
        <v>('i2023110600166','2021','in2023110400006','3'),</v>
      </c>
      <c r="BU168" t="str">
        <f t="shared" si="140"/>
        <v>('i2023110600166','2021','in2023110400007','3'),</v>
      </c>
      <c r="BV168" t="str">
        <f t="shared" si="141"/>
        <v>('i2023110600166','2021','in2023110400008','2'),</v>
      </c>
      <c r="BW168" t="str">
        <f t="shared" si="142"/>
        <v>('i2023110600166','2021','in2023110400009','3'),</v>
      </c>
      <c r="BX168" t="str">
        <f t="shared" si="143"/>
        <v>('i2023110600166','2021','in2023110400010','3'),</v>
      </c>
      <c r="BY168" t="str">
        <f t="shared" si="144"/>
        <v>('i2023110600166','2021','in2023110400011','2'),</v>
      </c>
      <c r="BZ168" t="str">
        <f t="shared" si="145"/>
        <v>('i2023110600166','2021','in2023110400012','2'),</v>
      </c>
      <c r="CA168" t="str">
        <f t="shared" si="146"/>
        <v>('i2023110600166','2021','in2023110400013','2'),</v>
      </c>
      <c r="CB168" t="str">
        <f t="shared" si="147"/>
        <v>('i2023110600166','2021','in2023110400014','2'),</v>
      </c>
      <c r="CC168" t="str">
        <f t="shared" si="148"/>
        <v>('i2023110600166','2021','in2023110400015','1'),</v>
      </c>
      <c r="CD168" t="str">
        <f t="shared" si="149"/>
        <v>('i2023110600166','2021','in2023110400016','1'),</v>
      </c>
      <c r="CE168" t="str">
        <f t="shared" si="150"/>
        <v>('i2023110600166','2021','in2023110400017','1'),</v>
      </c>
      <c r="CF168" t="str">
        <f t="shared" si="151"/>
        <v>('i2023110600166','2021','in2023110400018','1'),</v>
      </c>
      <c r="CG168" t="str">
        <f t="shared" si="152"/>
        <v>('i2023110600166','2021','in2023110400019','1'),</v>
      </c>
      <c r="CH168" t="str">
        <f t="shared" si="153"/>
        <v>('i2023110600166','2021','in2023110400020','1'),</v>
      </c>
      <c r="CI168" t="str">
        <f t="shared" si="154"/>
        <v>('i2023110600166','2021','in2023110400021','1'),</v>
      </c>
      <c r="CJ168" t="str">
        <f t="shared" si="155"/>
        <v>('i2023110600166','2021','in2023110400022','1'),</v>
      </c>
      <c r="CK168" t="str">
        <f t="shared" si="156"/>
        <v>('i2023110600166','2021','in2023110400023','1'),</v>
      </c>
      <c r="CL168" t="str">
        <f t="shared" si="157"/>
        <v>('i2023110600166','2021','in2023110400024','1'),</v>
      </c>
      <c r="CM168" t="str">
        <f t="shared" si="158"/>
        <v>('i2023110600166','2021','in2023110400025','1'),</v>
      </c>
      <c r="CN168" t="str">
        <f t="shared" si="159"/>
        <v>('i2023110600166','2021','in2023110400026','1'),</v>
      </c>
      <c r="CO168" t="str">
        <f t="shared" si="160"/>
        <v>('i2023110600166','2021','in2023110400027','1'),</v>
      </c>
      <c r="CP168" t="str">
        <f t="shared" si="161"/>
        <v>('i2023110600166','2021','in2023110400028','1'),</v>
      </c>
      <c r="CQ168" t="str">
        <f t="shared" si="162"/>
        <v>('i2023110600166','2021','in2023110400029','1'),</v>
      </c>
      <c r="CR168" t="str">
        <f t="shared" si="163"/>
        <v>('i2023110600166','2021','in2023110400030','1'),</v>
      </c>
      <c r="CS168" t="str">
        <f t="shared" si="164"/>
        <v>('i2023110600166','2021','in2023110400031','1'),</v>
      </c>
      <c r="CT168" t="str">
        <f t="shared" si="165"/>
        <v>('i2023110600166','2021','in2023110400032','2'),</v>
      </c>
      <c r="CU168" t="str">
        <f t="shared" si="166"/>
        <v>('i2023110600166','2021','in2023110400033','2'),</v>
      </c>
      <c r="CV168" t="str">
        <f t="shared" si="167"/>
        <v>('i2023110600166','2021','in2023110400034','2'),</v>
      </c>
      <c r="CW168" t="str">
        <f t="shared" si="168"/>
        <v>('i2023110600166','2021','in2023110400035','2'),</v>
      </c>
      <c r="CX168" t="str">
        <f t="shared" si="169"/>
        <v>('i2023110600166','2021','in2023110400036','2'),</v>
      </c>
      <c r="CY168" t="str">
        <f t="shared" si="170"/>
        <v>('i2023110600166','2021','in2023110400037','3'),</v>
      </c>
      <c r="CZ168" t="str">
        <f t="shared" si="171"/>
        <v>('i2023110600166','2021','in2023110400038','2'),</v>
      </c>
      <c r="DA168" t="str">
        <f t="shared" si="172"/>
        <v>('i2023110600166','2021','in2023110400039','3'),</v>
      </c>
      <c r="DB168" t="str">
        <f t="shared" si="173"/>
        <v>('i2023110600166','2021','in2023110400040','2'),</v>
      </c>
      <c r="DC168" t="str">
        <f t="shared" si="174"/>
        <v>('i2023110600166','2021','in2023110400041','4'),</v>
      </c>
      <c r="DD168" t="str">
        <f t="shared" si="175"/>
        <v>('i2023110600166','2021','in2023110400042','3'),</v>
      </c>
      <c r="DE168" t="str">
        <f t="shared" si="176"/>
        <v>('i2023110600166','2021','in2023110400043','3'),</v>
      </c>
      <c r="DF168" t="str">
        <f t="shared" si="177"/>
        <v>('i2023110600166','2021','in2023110400044','2'),</v>
      </c>
      <c r="DG168" t="str">
        <f t="shared" si="178"/>
        <v>('i2023110600166','2021','in2023110400045','3'),</v>
      </c>
      <c r="DH168" t="str">
        <f t="shared" si="179"/>
        <v>('i2023110600166','2021','in2023110400046','2'),</v>
      </c>
      <c r="DI168" t="str">
        <f t="shared" si="180"/>
        <v>('i2023110600166','2021','in2023110400047','2');</v>
      </c>
    </row>
    <row r="169" spans="1:113" x14ac:dyDescent="0.25">
      <c r="A169" s="4" t="str">
        <f>INDEX('instansi pusat'!$B$2:$C$623,MATCH(C169,'instansi pusat'!$D$2:$D$623,0),2)</f>
        <v>i2023110600167</v>
      </c>
      <c r="B169" s="4">
        <v>5606</v>
      </c>
      <c r="C169" s="4" t="s">
        <v>506</v>
      </c>
      <c r="D169">
        <v>2021</v>
      </c>
      <c r="E169" s="4">
        <v>2</v>
      </c>
      <c r="F169" s="4">
        <v>2</v>
      </c>
      <c r="G169" s="4">
        <v>3</v>
      </c>
      <c r="H169" s="4">
        <v>2</v>
      </c>
      <c r="I169" s="4">
        <v>3</v>
      </c>
      <c r="J169" s="4">
        <v>3</v>
      </c>
      <c r="K169" s="4">
        <v>3</v>
      </c>
      <c r="L169" s="4">
        <v>2</v>
      </c>
      <c r="M169" s="4">
        <v>1</v>
      </c>
      <c r="N169" s="4">
        <v>3</v>
      </c>
      <c r="O169" s="4">
        <v>2</v>
      </c>
      <c r="P169" s="4">
        <v>2</v>
      </c>
      <c r="Q169" s="4">
        <v>2</v>
      </c>
      <c r="R169" s="4">
        <v>1</v>
      </c>
      <c r="S169" s="4">
        <v>3</v>
      </c>
      <c r="T169" s="4">
        <v>2</v>
      </c>
      <c r="U169" s="4">
        <v>2</v>
      </c>
      <c r="V169" s="4">
        <v>1</v>
      </c>
      <c r="W169" s="4">
        <v>2</v>
      </c>
      <c r="X169" s="4">
        <v>2</v>
      </c>
      <c r="Y169" s="4">
        <v>1</v>
      </c>
      <c r="Z169" s="4">
        <v>1</v>
      </c>
      <c r="AA169" s="4">
        <v>1</v>
      </c>
      <c r="AB169" s="4">
        <v>1</v>
      </c>
      <c r="AC169" s="4">
        <v>1</v>
      </c>
      <c r="AD169" s="4">
        <v>1</v>
      </c>
      <c r="AE169" s="4">
        <v>1</v>
      </c>
      <c r="AF169" s="4">
        <v>1</v>
      </c>
      <c r="AG169" s="4">
        <v>1</v>
      </c>
      <c r="AH169" s="4">
        <v>1</v>
      </c>
      <c r="AI169" s="4">
        <v>1</v>
      </c>
      <c r="AJ169" s="4">
        <v>4</v>
      </c>
      <c r="AK169" s="4">
        <v>4</v>
      </c>
      <c r="AL169" s="4">
        <v>4</v>
      </c>
      <c r="AM169" s="4">
        <v>4</v>
      </c>
      <c r="AN169" s="4">
        <v>4</v>
      </c>
      <c r="AO169" s="4">
        <v>1</v>
      </c>
      <c r="AP169" s="4">
        <v>4</v>
      </c>
      <c r="AQ169" s="4">
        <v>1</v>
      </c>
      <c r="AR169" s="4">
        <v>3</v>
      </c>
      <c r="AS169" s="4">
        <v>3</v>
      </c>
      <c r="AT169" s="4">
        <v>4</v>
      </c>
      <c r="AU169" s="4">
        <v>2</v>
      </c>
      <c r="AV169" s="4">
        <v>4</v>
      </c>
      <c r="AW169" s="4">
        <v>5</v>
      </c>
      <c r="AX169" s="4">
        <v>3</v>
      </c>
      <c r="AY169" s="4">
        <v>4</v>
      </c>
      <c r="AZ169" s="3">
        <f t="shared" si="121"/>
        <v>2.4000000000000004</v>
      </c>
      <c r="BA169" s="3">
        <f t="shared" si="122"/>
        <v>1.75</v>
      </c>
      <c r="BB169" s="3">
        <f t="shared" si="123"/>
        <v>2</v>
      </c>
      <c r="BC169" s="3">
        <f t="shared" si="124"/>
        <v>2</v>
      </c>
      <c r="BD169" s="3">
        <f t="shared" si="125"/>
        <v>1</v>
      </c>
      <c r="BE169" s="3">
        <f t="shared" si="126"/>
        <v>1</v>
      </c>
      <c r="BF169" s="3">
        <f t="shared" si="127"/>
        <v>3.2</v>
      </c>
      <c r="BG169" s="3">
        <f t="shared" si="128"/>
        <v>3.6666666666666665</v>
      </c>
      <c r="BH169" s="3">
        <f t="shared" si="129"/>
        <v>2.4000000000000004</v>
      </c>
      <c r="BI169" s="3">
        <f t="shared" si="130"/>
        <v>1.9</v>
      </c>
      <c r="BJ169" s="3">
        <f t="shared" si="131"/>
        <v>1</v>
      </c>
      <c r="BK169" s="3">
        <f t="shared" si="132"/>
        <v>3.3846153846153846</v>
      </c>
      <c r="BL169" s="3">
        <f t="shared" si="133"/>
        <v>2.492</v>
      </c>
      <c r="BN169" t="s">
        <v>641</v>
      </c>
      <c r="BO169" t="str">
        <f t="shared" si="134"/>
        <v>('i2023110600167','2021','in2023110400001','2'),</v>
      </c>
      <c r="BP169" t="str">
        <f t="shared" si="135"/>
        <v>('i2023110600167','2021','in2023110400002','2'),</v>
      </c>
      <c r="BQ169" t="str">
        <f t="shared" si="136"/>
        <v>('i2023110600167','2021','in2023110400003','3'),</v>
      </c>
      <c r="BR169" t="str">
        <f t="shared" si="137"/>
        <v>('i2023110600167','2021','in2023110400004','2'),</v>
      </c>
      <c r="BS169" t="str">
        <f t="shared" si="138"/>
        <v>('i2023110600167','2021','in2023110400005','3'),</v>
      </c>
      <c r="BT169" t="str">
        <f t="shared" si="139"/>
        <v>('i2023110600167','2021','in2023110400006','3'),</v>
      </c>
      <c r="BU169" t="str">
        <f t="shared" si="140"/>
        <v>('i2023110600167','2021','in2023110400007','3'),</v>
      </c>
      <c r="BV169" t="str">
        <f t="shared" si="141"/>
        <v>('i2023110600167','2021','in2023110400008','2'),</v>
      </c>
      <c r="BW169" t="str">
        <f t="shared" si="142"/>
        <v>('i2023110600167','2021','in2023110400009','1'),</v>
      </c>
      <c r="BX169" t="str">
        <f t="shared" si="143"/>
        <v>('i2023110600167','2021','in2023110400010','3'),</v>
      </c>
      <c r="BY169" t="str">
        <f t="shared" si="144"/>
        <v>('i2023110600167','2021','in2023110400011','2'),</v>
      </c>
      <c r="BZ169" t="str">
        <f t="shared" si="145"/>
        <v>('i2023110600167','2021','in2023110400012','2'),</v>
      </c>
      <c r="CA169" t="str">
        <f t="shared" si="146"/>
        <v>('i2023110600167','2021','in2023110400013','2'),</v>
      </c>
      <c r="CB169" t="str">
        <f t="shared" si="147"/>
        <v>('i2023110600167','2021','in2023110400014','1'),</v>
      </c>
      <c r="CC169" t="str">
        <f t="shared" si="148"/>
        <v>('i2023110600167','2021','in2023110400015','3'),</v>
      </c>
      <c r="CD169" t="str">
        <f t="shared" si="149"/>
        <v>('i2023110600167','2021','in2023110400016','2'),</v>
      </c>
      <c r="CE169" t="str">
        <f t="shared" si="150"/>
        <v>('i2023110600167','2021','in2023110400017','2'),</v>
      </c>
      <c r="CF169" t="str">
        <f t="shared" si="151"/>
        <v>('i2023110600167','2021','in2023110400018','1'),</v>
      </c>
      <c r="CG169" t="str">
        <f t="shared" si="152"/>
        <v>('i2023110600167','2021','in2023110400019','2'),</v>
      </c>
      <c r="CH169" t="str">
        <f t="shared" si="153"/>
        <v>('i2023110600167','2021','in2023110400020','2'),</v>
      </c>
      <c r="CI169" t="str">
        <f t="shared" si="154"/>
        <v>('i2023110600167','2021','in2023110400021','1'),</v>
      </c>
      <c r="CJ169" t="str">
        <f t="shared" si="155"/>
        <v>('i2023110600167','2021','in2023110400022','1'),</v>
      </c>
      <c r="CK169" t="str">
        <f t="shared" si="156"/>
        <v>('i2023110600167','2021','in2023110400023','1'),</v>
      </c>
      <c r="CL169" t="str">
        <f t="shared" si="157"/>
        <v>('i2023110600167','2021','in2023110400024','1'),</v>
      </c>
      <c r="CM169" t="str">
        <f t="shared" si="158"/>
        <v>('i2023110600167','2021','in2023110400025','1'),</v>
      </c>
      <c r="CN169" t="str">
        <f t="shared" si="159"/>
        <v>('i2023110600167','2021','in2023110400026','1'),</v>
      </c>
      <c r="CO169" t="str">
        <f t="shared" si="160"/>
        <v>('i2023110600167','2021','in2023110400027','1'),</v>
      </c>
      <c r="CP169" t="str">
        <f t="shared" si="161"/>
        <v>('i2023110600167','2021','in2023110400028','1'),</v>
      </c>
      <c r="CQ169" t="str">
        <f t="shared" si="162"/>
        <v>('i2023110600167','2021','in2023110400029','1'),</v>
      </c>
      <c r="CR169" t="str">
        <f t="shared" si="163"/>
        <v>('i2023110600167','2021','in2023110400030','1'),</v>
      </c>
      <c r="CS169" t="str">
        <f t="shared" si="164"/>
        <v>('i2023110600167','2021','in2023110400031','1'),</v>
      </c>
      <c r="CT169" t="str">
        <f t="shared" si="165"/>
        <v>('i2023110600167','2021','in2023110400032','4'),</v>
      </c>
      <c r="CU169" t="str">
        <f t="shared" si="166"/>
        <v>('i2023110600167','2021','in2023110400033','4'),</v>
      </c>
      <c r="CV169" t="str">
        <f t="shared" si="167"/>
        <v>('i2023110600167','2021','in2023110400034','4'),</v>
      </c>
      <c r="CW169" t="str">
        <f t="shared" si="168"/>
        <v>('i2023110600167','2021','in2023110400035','4'),</v>
      </c>
      <c r="CX169" t="str">
        <f t="shared" si="169"/>
        <v>('i2023110600167','2021','in2023110400036','4'),</v>
      </c>
      <c r="CY169" t="str">
        <f t="shared" si="170"/>
        <v>('i2023110600167','2021','in2023110400037','1'),</v>
      </c>
      <c r="CZ169" t="str">
        <f t="shared" si="171"/>
        <v>('i2023110600167','2021','in2023110400038','4'),</v>
      </c>
      <c r="DA169" t="str">
        <f t="shared" si="172"/>
        <v>('i2023110600167','2021','in2023110400039','1'),</v>
      </c>
      <c r="DB169" t="str">
        <f t="shared" si="173"/>
        <v>('i2023110600167','2021','in2023110400040','3'),</v>
      </c>
      <c r="DC169" t="str">
        <f t="shared" si="174"/>
        <v>('i2023110600167','2021','in2023110400041','3'),</v>
      </c>
      <c r="DD169" t="str">
        <f t="shared" si="175"/>
        <v>('i2023110600167','2021','in2023110400042','4'),</v>
      </c>
      <c r="DE169" t="str">
        <f t="shared" si="176"/>
        <v>('i2023110600167','2021','in2023110400043','2'),</v>
      </c>
      <c r="DF169" t="str">
        <f t="shared" si="177"/>
        <v>('i2023110600167','2021','in2023110400044','4'),</v>
      </c>
      <c r="DG169" t="str">
        <f t="shared" si="178"/>
        <v>('i2023110600167','2021','in2023110400045','5'),</v>
      </c>
      <c r="DH169" t="str">
        <f t="shared" si="179"/>
        <v>('i2023110600167','2021','in2023110400046','3'),</v>
      </c>
      <c r="DI169" t="str">
        <f t="shared" si="180"/>
        <v>('i2023110600167','2021','in2023110400047','4');</v>
      </c>
    </row>
    <row r="170" spans="1:113" x14ac:dyDescent="0.25">
      <c r="A170" s="4" t="str">
        <f>INDEX('instansi pusat'!$B$2:$C$623,MATCH(C170,'instansi pusat'!$D$2:$D$623,0),2)</f>
        <v>i2023110600168</v>
      </c>
      <c r="B170" s="4">
        <v>5607</v>
      </c>
      <c r="C170" s="4" t="s">
        <v>507</v>
      </c>
      <c r="D170">
        <v>2021</v>
      </c>
      <c r="E170" s="4">
        <v>3</v>
      </c>
      <c r="F170" s="4">
        <v>1</v>
      </c>
      <c r="G170" s="4">
        <v>3</v>
      </c>
      <c r="H170" s="4">
        <v>3</v>
      </c>
      <c r="I170" s="4">
        <v>3</v>
      </c>
      <c r="J170" s="4">
        <v>3</v>
      </c>
      <c r="K170" s="4">
        <v>1</v>
      </c>
      <c r="L170" s="4">
        <v>2</v>
      </c>
      <c r="M170" s="4">
        <v>1</v>
      </c>
      <c r="N170" s="4">
        <v>3</v>
      </c>
      <c r="O170" s="4">
        <v>1</v>
      </c>
      <c r="P170" s="4">
        <v>2</v>
      </c>
      <c r="Q170" s="4">
        <v>2</v>
      </c>
      <c r="R170" s="4">
        <v>1</v>
      </c>
      <c r="S170" s="4">
        <v>1</v>
      </c>
      <c r="T170" s="4">
        <v>2</v>
      </c>
      <c r="U170" s="4">
        <v>4</v>
      </c>
      <c r="V170" s="4">
        <v>1</v>
      </c>
      <c r="W170" s="4">
        <v>2</v>
      </c>
      <c r="X170" s="4">
        <v>1</v>
      </c>
      <c r="Y170" s="4">
        <v>1</v>
      </c>
      <c r="Z170" s="4">
        <v>1</v>
      </c>
      <c r="AA170" s="4">
        <v>1</v>
      </c>
      <c r="AB170" s="4">
        <v>1</v>
      </c>
      <c r="AC170" s="4">
        <v>1</v>
      </c>
      <c r="AD170" s="4">
        <v>1</v>
      </c>
      <c r="AE170" s="4">
        <v>1</v>
      </c>
      <c r="AF170" s="4">
        <v>1</v>
      </c>
      <c r="AG170" s="4">
        <v>1</v>
      </c>
      <c r="AH170" s="4">
        <v>1</v>
      </c>
      <c r="AI170" s="4">
        <v>1</v>
      </c>
      <c r="AJ170" s="4">
        <v>1</v>
      </c>
      <c r="AK170" s="4">
        <v>3</v>
      </c>
      <c r="AL170" s="4">
        <v>4</v>
      </c>
      <c r="AM170" s="4">
        <v>4</v>
      </c>
      <c r="AN170" s="4">
        <v>1</v>
      </c>
      <c r="AO170" s="4">
        <v>3</v>
      </c>
      <c r="AP170" s="4">
        <v>1</v>
      </c>
      <c r="AQ170" s="4">
        <v>1</v>
      </c>
      <c r="AR170" s="4">
        <v>1</v>
      </c>
      <c r="AS170" s="4">
        <v>3</v>
      </c>
      <c r="AT170" s="4">
        <v>3</v>
      </c>
      <c r="AU170" s="4">
        <v>3</v>
      </c>
      <c r="AV170" s="4">
        <v>2</v>
      </c>
      <c r="AW170" s="4">
        <v>3</v>
      </c>
      <c r="AX170" s="4">
        <v>3</v>
      </c>
      <c r="AY170" s="4">
        <v>3</v>
      </c>
      <c r="AZ170" s="3">
        <f t="shared" si="121"/>
        <v>2.3000000000000003</v>
      </c>
      <c r="BA170" s="3">
        <f t="shared" si="122"/>
        <v>1.5</v>
      </c>
      <c r="BB170" s="3">
        <f t="shared" si="123"/>
        <v>2</v>
      </c>
      <c r="BC170" s="3">
        <f t="shared" si="124"/>
        <v>1.5</v>
      </c>
      <c r="BD170" s="3">
        <f t="shared" si="125"/>
        <v>1</v>
      </c>
      <c r="BE170" s="3">
        <f t="shared" si="126"/>
        <v>1</v>
      </c>
      <c r="BF170" s="3">
        <f t="shared" si="127"/>
        <v>2.2000000000000002</v>
      </c>
      <c r="BG170" s="3">
        <f t="shared" si="128"/>
        <v>2.833333333333333</v>
      </c>
      <c r="BH170" s="3">
        <f t="shared" si="129"/>
        <v>2.3000000000000003</v>
      </c>
      <c r="BI170" s="3">
        <f t="shared" si="130"/>
        <v>1.7000000000000002</v>
      </c>
      <c r="BJ170" s="3">
        <f t="shared" si="131"/>
        <v>1</v>
      </c>
      <c r="BK170" s="3">
        <f t="shared" si="132"/>
        <v>2.4505494505494503</v>
      </c>
      <c r="BL170" s="3">
        <f t="shared" si="133"/>
        <v>2.004</v>
      </c>
      <c r="BN170" t="s">
        <v>641</v>
      </c>
      <c r="BO170" t="str">
        <f t="shared" si="134"/>
        <v>('i2023110600168','2021','in2023110400001','3'),</v>
      </c>
      <c r="BP170" t="str">
        <f t="shared" si="135"/>
        <v>('i2023110600168','2021','in2023110400002','1'),</v>
      </c>
      <c r="BQ170" t="str">
        <f t="shared" si="136"/>
        <v>('i2023110600168','2021','in2023110400003','3'),</v>
      </c>
      <c r="BR170" t="str">
        <f t="shared" si="137"/>
        <v>('i2023110600168','2021','in2023110400004','3'),</v>
      </c>
      <c r="BS170" t="str">
        <f t="shared" si="138"/>
        <v>('i2023110600168','2021','in2023110400005','3'),</v>
      </c>
      <c r="BT170" t="str">
        <f t="shared" si="139"/>
        <v>('i2023110600168','2021','in2023110400006','3'),</v>
      </c>
      <c r="BU170" t="str">
        <f t="shared" si="140"/>
        <v>('i2023110600168','2021','in2023110400007','1'),</v>
      </c>
      <c r="BV170" t="str">
        <f t="shared" si="141"/>
        <v>('i2023110600168','2021','in2023110400008','2'),</v>
      </c>
      <c r="BW170" t="str">
        <f t="shared" si="142"/>
        <v>('i2023110600168','2021','in2023110400009','1'),</v>
      </c>
      <c r="BX170" t="str">
        <f t="shared" si="143"/>
        <v>('i2023110600168','2021','in2023110400010','3'),</v>
      </c>
      <c r="BY170" t="str">
        <f t="shared" si="144"/>
        <v>('i2023110600168','2021','in2023110400011','1'),</v>
      </c>
      <c r="BZ170" t="str">
        <f t="shared" si="145"/>
        <v>('i2023110600168','2021','in2023110400012','2'),</v>
      </c>
      <c r="CA170" t="str">
        <f t="shared" si="146"/>
        <v>('i2023110600168','2021','in2023110400013','2'),</v>
      </c>
      <c r="CB170" t="str">
        <f t="shared" si="147"/>
        <v>('i2023110600168','2021','in2023110400014','1'),</v>
      </c>
      <c r="CC170" t="str">
        <f t="shared" si="148"/>
        <v>('i2023110600168','2021','in2023110400015','1'),</v>
      </c>
      <c r="CD170" t="str">
        <f t="shared" si="149"/>
        <v>('i2023110600168','2021','in2023110400016','2'),</v>
      </c>
      <c r="CE170" t="str">
        <f t="shared" si="150"/>
        <v>('i2023110600168','2021','in2023110400017','4'),</v>
      </c>
      <c r="CF170" t="str">
        <f t="shared" si="151"/>
        <v>('i2023110600168','2021','in2023110400018','1'),</v>
      </c>
      <c r="CG170" t="str">
        <f t="shared" si="152"/>
        <v>('i2023110600168','2021','in2023110400019','2'),</v>
      </c>
      <c r="CH170" t="str">
        <f t="shared" si="153"/>
        <v>('i2023110600168','2021','in2023110400020','1'),</v>
      </c>
      <c r="CI170" t="str">
        <f t="shared" si="154"/>
        <v>('i2023110600168','2021','in2023110400021','1'),</v>
      </c>
      <c r="CJ170" t="str">
        <f t="shared" si="155"/>
        <v>('i2023110600168','2021','in2023110400022','1'),</v>
      </c>
      <c r="CK170" t="str">
        <f t="shared" si="156"/>
        <v>('i2023110600168','2021','in2023110400023','1'),</v>
      </c>
      <c r="CL170" t="str">
        <f t="shared" si="157"/>
        <v>('i2023110600168','2021','in2023110400024','1'),</v>
      </c>
      <c r="CM170" t="str">
        <f t="shared" si="158"/>
        <v>('i2023110600168','2021','in2023110400025','1'),</v>
      </c>
      <c r="CN170" t="str">
        <f t="shared" si="159"/>
        <v>('i2023110600168','2021','in2023110400026','1'),</v>
      </c>
      <c r="CO170" t="str">
        <f t="shared" si="160"/>
        <v>('i2023110600168','2021','in2023110400027','1'),</v>
      </c>
      <c r="CP170" t="str">
        <f t="shared" si="161"/>
        <v>('i2023110600168','2021','in2023110400028','1'),</v>
      </c>
      <c r="CQ170" t="str">
        <f t="shared" si="162"/>
        <v>('i2023110600168','2021','in2023110400029','1'),</v>
      </c>
      <c r="CR170" t="str">
        <f t="shared" si="163"/>
        <v>('i2023110600168','2021','in2023110400030','1'),</v>
      </c>
      <c r="CS170" t="str">
        <f t="shared" si="164"/>
        <v>('i2023110600168','2021','in2023110400031','1'),</v>
      </c>
      <c r="CT170" t="str">
        <f t="shared" si="165"/>
        <v>('i2023110600168','2021','in2023110400032','1'),</v>
      </c>
      <c r="CU170" t="str">
        <f t="shared" si="166"/>
        <v>('i2023110600168','2021','in2023110400033','3'),</v>
      </c>
      <c r="CV170" t="str">
        <f t="shared" si="167"/>
        <v>('i2023110600168','2021','in2023110400034','4'),</v>
      </c>
      <c r="CW170" t="str">
        <f t="shared" si="168"/>
        <v>('i2023110600168','2021','in2023110400035','4'),</v>
      </c>
      <c r="CX170" t="str">
        <f t="shared" si="169"/>
        <v>('i2023110600168','2021','in2023110400036','1'),</v>
      </c>
      <c r="CY170" t="str">
        <f t="shared" si="170"/>
        <v>('i2023110600168','2021','in2023110400037','3'),</v>
      </c>
      <c r="CZ170" t="str">
        <f t="shared" si="171"/>
        <v>('i2023110600168','2021','in2023110400038','1'),</v>
      </c>
      <c r="DA170" t="str">
        <f t="shared" si="172"/>
        <v>('i2023110600168','2021','in2023110400039','1'),</v>
      </c>
      <c r="DB170" t="str">
        <f t="shared" si="173"/>
        <v>('i2023110600168','2021','in2023110400040','1'),</v>
      </c>
      <c r="DC170" t="str">
        <f t="shared" si="174"/>
        <v>('i2023110600168','2021','in2023110400041','3'),</v>
      </c>
      <c r="DD170" t="str">
        <f t="shared" si="175"/>
        <v>('i2023110600168','2021','in2023110400042','3'),</v>
      </c>
      <c r="DE170" t="str">
        <f t="shared" si="176"/>
        <v>('i2023110600168','2021','in2023110400043','3'),</v>
      </c>
      <c r="DF170" t="str">
        <f t="shared" si="177"/>
        <v>('i2023110600168','2021','in2023110400044','2'),</v>
      </c>
      <c r="DG170" t="str">
        <f t="shared" si="178"/>
        <v>('i2023110600168','2021','in2023110400045','3'),</v>
      </c>
      <c r="DH170" t="str">
        <f t="shared" si="179"/>
        <v>('i2023110600168','2021','in2023110400046','3'),</v>
      </c>
      <c r="DI170" t="str">
        <f t="shared" si="180"/>
        <v>('i2023110600168','2021','in2023110400047','3');</v>
      </c>
    </row>
    <row r="171" spans="1:113" x14ac:dyDescent="0.25">
      <c r="A171" s="4" t="str">
        <f>INDEX('instansi pusat'!$B$2:$C$623,MATCH(C171,'instansi pusat'!$D$2:$D$623,0),2)</f>
        <v>i2023110600169</v>
      </c>
      <c r="B171" s="4">
        <v>5609</v>
      </c>
      <c r="C171" s="4" t="s">
        <v>509</v>
      </c>
      <c r="D171">
        <v>2021</v>
      </c>
      <c r="E171" s="4">
        <v>2</v>
      </c>
      <c r="F171" s="4">
        <v>2</v>
      </c>
      <c r="G171" s="4">
        <v>1</v>
      </c>
      <c r="H171" s="4">
        <v>2</v>
      </c>
      <c r="I171" s="4">
        <v>3</v>
      </c>
      <c r="J171" s="4">
        <v>3</v>
      </c>
      <c r="K171" s="4">
        <v>3</v>
      </c>
      <c r="L171" s="4">
        <v>2</v>
      </c>
      <c r="M171" s="4">
        <v>1</v>
      </c>
      <c r="N171" s="4">
        <v>1</v>
      </c>
      <c r="O171" s="4">
        <v>2</v>
      </c>
      <c r="P171" s="4">
        <v>2</v>
      </c>
      <c r="Q171" s="4">
        <v>1</v>
      </c>
      <c r="R171" s="4">
        <v>1</v>
      </c>
      <c r="S171" s="4">
        <v>2</v>
      </c>
      <c r="T171" s="4">
        <v>2</v>
      </c>
      <c r="U171" s="4">
        <v>1</v>
      </c>
      <c r="V171" s="4">
        <v>1</v>
      </c>
      <c r="W171" s="4">
        <v>1</v>
      </c>
      <c r="X171" s="4">
        <v>1</v>
      </c>
      <c r="Y171" s="4">
        <v>1</v>
      </c>
      <c r="Z171" s="4">
        <v>1</v>
      </c>
      <c r="AA171" s="4">
        <v>1</v>
      </c>
      <c r="AB171" s="4">
        <v>1</v>
      </c>
      <c r="AC171" s="4">
        <v>1</v>
      </c>
      <c r="AD171" s="4">
        <v>1</v>
      </c>
      <c r="AE171" s="4">
        <v>1</v>
      </c>
      <c r="AF171" s="4">
        <v>1</v>
      </c>
      <c r="AG171" s="4">
        <v>1</v>
      </c>
      <c r="AH171" s="4">
        <v>1</v>
      </c>
      <c r="AI171" s="4">
        <v>1</v>
      </c>
      <c r="AJ171" s="4">
        <v>4</v>
      </c>
      <c r="AK171" s="4">
        <v>4</v>
      </c>
      <c r="AL171" s="4">
        <v>4</v>
      </c>
      <c r="AM171" s="4">
        <v>4</v>
      </c>
      <c r="AN171" s="4">
        <v>3</v>
      </c>
      <c r="AO171" s="4">
        <v>1</v>
      </c>
      <c r="AP171" s="4">
        <v>3</v>
      </c>
      <c r="AQ171" s="4">
        <v>3</v>
      </c>
      <c r="AR171" s="4">
        <v>3</v>
      </c>
      <c r="AS171" s="4">
        <v>4</v>
      </c>
      <c r="AT171" s="4">
        <v>3</v>
      </c>
      <c r="AU171" s="4">
        <v>2</v>
      </c>
      <c r="AV171" s="4">
        <v>2</v>
      </c>
      <c r="AW171" s="4">
        <v>3</v>
      </c>
      <c r="AX171" s="4">
        <v>4</v>
      </c>
      <c r="AY171" s="4">
        <v>3</v>
      </c>
      <c r="AZ171" s="3">
        <f t="shared" si="121"/>
        <v>2</v>
      </c>
      <c r="BA171" s="3">
        <f t="shared" si="122"/>
        <v>1.5</v>
      </c>
      <c r="BB171" s="3">
        <f t="shared" si="123"/>
        <v>1.5</v>
      </c>
      <c r="BC171" s="3">
        <f t="shared" si="124"/>
        <v>1</v>
      </c>
      <c r="BD171" s="3">
        <f t="shared" si="125"/>
        <v>1</v>
      </c>
      <c r="BE171" s="3">
        <f t="shared" si="126"/>
        <v>1</v>
      </c>
      <c r="BF171" s="3">
        <f t="shared" si="127"/>
        <v>3.3000000000000003</v>
      </c>
      <c r="BG171" s="3">
        <f t="shared" si="128"/>
        <v>2.833333333333333</v>
      </c>
      <c r="BH171" s="3">
        <f t="shared" si="129"/>
        <v>2</v>
      </c>
      <c r="BI171" s="3">
        <f t="shared" si="130"/>
        <v>1.4000000000000001</v>
      </c>
      <c r="BJ171" s="3">
        <f t="shared" si="131"/>
        <v>1</v>
      </c>
      <c r="BK171" s="3">
        <f t="shared" si="132"/>
        <v>3.115384615384615</v>
      </c>
      <c r="BL171" s="3">
        <f t="shared" si="133"/>
        <v>2.1924999999999999</v>
      </c>
      <c r="BN171" t="s">
        <v>641</v>
      </c>
      <c r="BO171" t="str">
        <f t="shared" si="134"/>
        <v>('i2023110600169','2021','in2023110400001','2'),</v>
      </c>
      <c r="BP171" t="str">
        <f t="shared" si="135"/>
        <v>('i2023110600169','2021','in2023110400002','2'),</v>
      </c>
      <c r="BQ171" t="str">
        <f t="shared" si="136"/>
        <v>('i2023110600169','2021','in2023110400003','1'),</v>
      </c>
      <c r="BR171" t="str">
        <f t="shared" si="137"/>
        <v>('i2023110600169','2021','in2023110400004','2'),</v>
      </c>
      <c r="BS171" t="str">
        <f t="shared" si="138"/>
        <v>('i2023110600169','2021','in2023110400005','3'),</v>
      </c>
      <c r="BT171" t="str">
        <f t="shared" si="139"/>
        <v>('i2023110600169','2021','in2023110400006','3'),</v>
      </c>
      <c r="BU171" t="str">
        <f t="shared" si="140"/>
        <v>('i2023110600169','2021','in2023110400007','3'),</v>
      </c>
      <c r="BV171" t="str">
        <f t="shared" si="141"/>
        <v>('i2023110600169','2021','in2023110400008','2'),</v>
      </c>
      <c r="BW171" t="str">
        <f t="shared" si="142"/>
        <v>('i2023110600169','2021','in2023110400009','1'),</v>
      </c>
      <c r="BX171" t="str">
        <f t="shared" si="143"/>
        <v>('i2023110600169','2021','in2023110400010','1'),</v>
      </c>
      <c r="BY171" t="str">
        <f t="shared" si="144"/>
        <v>('i2023110600169','2021','in2023110400011','2'),</v>
      </c>
      <c r="BZ171" t="str">
        <f t="shared" si="145"/>
        <v>('i2023110600169','2021','in2023110400012','2'),</v>
      </c>
      <c r="CA171" t="str">
        <f t="shared" si="146"/>
        <v>('i2023110600169','2021','in2023110400013','1'),</v>
      </c>
      <c r="CB171" t="str">
        <f t="shared" si="147"/>
        <v>('i2023110600169','2021','in2023110400014','1'),</v>
      </c>
      <c r="CC171" t="str">
        <f t="shared" si="148"/>
        <v>('i2023110600169','2021','in2023110400015','2'),</v>
      </c>
      <c r="CD171" t="str">
        <f t="shared" si="149"/>
        <v>('i2023110600169','2021','in2023110400016','2'),</v>
      </c>
      <c r="CE171" t="str">
        <f t="shared" si="150"/>
        <v>('i2023110600169','2021','in2023110400017','1'),</v>
      </c>
      <c r="CF171" t="str">
        <f t="shared" si="151"/>
        <v>('i2023110600169','2021','in2023110400018','1'),</v>
      </c>
      <c r="CG171" t="str">
        <f t="shared" si="152"/>
        <v>('i2023110600169','2021','in2023110400019','1'),</v>
      </c>
      <c r="CH171" t="str">
        <f t="shared" si="153"/>
        <v>('i2023110600169','2021','in2023110400020','1'),</v>
      </c>
      <c r="CI171" t="str">
        <f t="shared" si="154"/>
        <v>('i2023110600169','2021','in2023110400021','1'),</v>
      </c>
      <c r="CJ171" t="str">
        <f t="shared" si="155"/>
        <v>('i2023110600169','2021','in2023110400022','1'),</v>
      </c>
      <c r="CK171" t="str">
        <f t="shared" si="156"/>
        <v>('i2023110600169','2021','in2023110400023','1'),</v>
      </c>
      <c r="CL171" t="str">
        <f t="shared" si="157"/>
        <v>('i2023110600169','2021','in2023110400024','1'),</v>
      </c>
      <c r="CM171" t="str">
        <f t="shared" si="158"/>
        <v>('i2023110600169','2021','in2023110400025','1'),</v>
      </c>
      <c r="CN171" t="str">
        <f t="shared" si="159"/>
        <v>('i2023110600169','2021','in2023110400026','1'),</v>
      </c>
      <c r="CO171" t="str">
        <f t="shared" si="160"/>
        <v>('i2023110600169','2021','in2023110400027','1'),</v>
      </c>
      <c r="CP171" t="str">
        <f t="shared" si="161"/>
        <v>('i2023110600169','2021','in2023110400028','1'),</v>
      </c>
      <c r="CQ171" t="str">
        <f t="shared" si="162"/>
        <v>('i2023110600169','2021','in2023110400029','1'),</v>
      </c>
      <c r="CR171" t="str">
        <f t="shared" si="163"/>
        <v>('i2023110600169','2021','in2023110400030','1'),</v>
      </c>
      <c r="CS171" t="str">
        <f t="shared" si="164"/>
        <v>('i2023110600169','2021','in2023110400031','1'),</v>
      </c>
      <c r="CT171" t="str">
        <f t="shared" si="165"/>
        <v>('i2023110600169','2021','in2023110400032','4'),</v>
      </c>
      <c r="CU171" t="str">
        <f t="shared" si="166"/>
        <v>('i2023110600169','2021','in2023110400033','4'),</v>
      </c>
      <c r="CV171" t="str">
        <f t="shared" si="167"/>
        <v>('i2023110600169','2021','in2023110400034','4'),</v>
      </c>
      <c r="CW171" t="str">
        <f t="shared" si="168"/>
        <v>('i2023110600169','2021','in2023110400035','4'),</v>
      </c>
      <c r="CX171" t="str">
        <f t="shared" si="169"/>
        <v>('i2023110600169','2021','in2023110400036','3'),</v>
      </c>
      <c r="CY171" t="str">
        <f t="shared" si="170"/>
        <v>('i2023110600169','2021','in2023110400037','1'),</v>
      </c>
      <c r="CZ171" t="str">
        <f t="shared" si="171"/>
        <v>('i2023110600169','2021','in2023110400038','3'),</v>
      </c>
      <c r="DA171" t="str">
        <f t="shared" si="172"/>
        <v>('i2023110600169','2021','in2023110400039','3'),</v>
      </c>
      <c r="DB171" t="str">
        <f t="shared" si="173"/>
        <v>('i2023110600169','2021','in2023110400040','3'),</v>
      </c>
      <c r="DC171" t="str">
        <f t="shared" si="174"/>
        <v>('i2023110600169','2021','in2023110400041','4'),</v>
      </c>
      <c r="DD171" t="str">
        <f t="shared" si="175"/>
        <v>('i2023110600169','2021','in2023110400042','3'),</v>
      </c>
      <c r="DE171" t="str">
        <f t="shared" si="176"/>
        <v>('i2023110600169','2021','in2023110400043','2'),</v>
      </c>
      <c r="DF171" t="str">
        <f t="shared" si="177"/>
        <v>('i2023110600169','2021','in2023110400044','2'),</v>
      </c>
      <c r="DG171" t="str">
        <f t="shared" si="178"/>
        <v>('i2023110600169','2021','in2023110400045','3'),</v>
      </c>
      <c r="DH171" t="str">
        <f t="shared" si="179"/>
        <v>('i2023110600169','2021','in2023110400046','4'),</v>
      </c>
      <c r="DI171" t="str">
        <f t="shared" si="180"/>
        <v>('i2023110600169','2021','in2023110400047','3');</v>
      </c>
    </row>
    <row r="172" spans="1:113" x14ac:dyDescent="0.25">
      <c r="A172" s="4" t="str">
        <f>INDEX('instansi pusat'!$B$2:$C$623,MATCH(C172,'instansi pusat'!$D$2:$D$623,0),2)</f>
        <v>i2023110600170</v>
      </c>
      <c r="B172" s="4">
        <v>5611</v>
      </c>
      <c r="C172" s="4" t="s">
        <v>511</v>
      </c>
      <c r="D172">
        <v>2021</v>
      </c>
      <c r="E172" s="4">
        <v>3</v>
      </c>
      <c r="F172" s="4">
        <v>3</v>
      </c>
      <c r="G172" s="4">
        <v>2</v>
      </c>
      <c r="H172" s="4">
        <v>3</v>
      </c>
      <c r="I172" s="4">
        <v>2</v>
      </c>
      <c r="J172" s="4">
        <v>3</v>
      </c>
      <c r="K172" s="4">
        <v>3</v>
      </c>
      <c r="L172" s="4">
        <v>3</v>
      </c>
      <c r="M172" s="4">
        <v>1</v>
      </c>
      <c r="N172" s="4">
        <v>3</v>
      </c>
      <c r="O172" s="4">
        <v>2</v>
      </c>
      <c r="P172" s="4">
        <v>2</v>
      </c>
      <c r="Q172" s="4">
        <v>1</v>
      </c>
      <c r="R172" s="4">
        <v>1</v>
      </c>
      <c r="S172" s="4">
        <v>1</v>
      </c>
      <c r="T172" s="4">
        <v>2</v>
      </c>
      <c r="U172" s="4">
        <v>1</v>
      </c>
      <c r="V172" s="4">
        <v>2</v>
      </c>
      <c r="W172" s="4">
        <v>2</v>
      </c>
      <c r="X172" s="4">
        <v>2</v>
      </c>
      <c r="Y172" s="4">
        <v>1</v>
      </c>
      <c r="Z172" s="4">
        <v>1</v>
      </c>
      <c r="AA172" s="4">
        <v>1</v>
      </c>
      <c r="AB172" s="4">
        <v>1</v>
      </c>
      <c r="AC172" s="4">
        <v>1</v>
      </c>
      <c r="AD172" s="4">
        <v>1</v>
      </c>
      <c r="AE172" s="4">
        <v>1</v>
      </c>
      <c r="AF172" s="4">
        <v>1</v>
      </c>
      <c r="AG172" s="4">
        <v>1</v>
      </c>
      <c r="AH172" s="4">
        <v>1</v>
      </c>
      <c r="AI172" s="4">
        <v>1</v>
      </c>
      <c r="AJ172" s="4">
        <v>4</v>
      </c>
      <c r="AK172" s="4">
        <v>4</v>
      </c>
      <c r="AL172" s="4">
        <v>4</v>
      </c>
      <c r="AM172" s="4">
        <v>4</v>
      </c>
      <c r="AN172" s="4">
        <v>3</v>
      </c>
      <c r="AO172" s="4">
        <v>2</v>
      </c>
      <c r="AP172" s="4">
        <v>3</v>
      </c>
      <c r="AQ172" s="4">
        <v>3</v>
      </c>
      <c r="AR172" s="4">
        <v>3</v>
      </c>
      <c r="AS172" s="4">
        <v>3</v>
      </c>
      <c r="AT172" s="4">
        <v>4</v>
      </c>
      <c r="AU172" s="4">
        <v>2</v>
      </c>
      <c r="AV172" s="4">
        <v>2</v>
      </c>
      <c r="AW172" s="4">
        <v>3</v>
      </c>
      <c r="AX172" s="4">
        <v>1</v>
      </c>
      <c r="AY172" s="4">
        <v>2</v>
      </c>
      <c r="AZ172" s="3">
        <f t="shared" si="121"/>
        <v>2.6</v>
      </c>
      <c r="BA172" s="3">
        <f t="shared" si="122"/>
        <v>1.5</v>
      </c>
      <c r="BB172" s="3">
        <f t="shared" si="123"/>
        <v>1.5</v>
      </c>
      <c r="BC172" s="3">
        <f t="shared" si="124"/>
        <v>2</v>
      </c>
      <c r="BD172" s="3">
        <f t="shared" si="125"/>
        <v>1</v>
      </c>
      <c r="BE172" s="3">
        <f t="shared" si="126"/>
        <v>1</v>
      </c>
      <c r="BF172" s="3">
        <f t="shared" si="127"/>
        <v>3.3000000000000003</v>
      </c>
      <c r="BG172" s="3">
        <f t="shared" si="128"/>
        <v>2.333333333333333</v>
      </c>
      <c r="BH172" s="3">
        <f t="shared" si="129"/>
        <v>2.6</v>
      </c>
      <c r="BI172" s="3">
        <f t="shared" si="130"/>
        <v>1.6</v>
      </c>
      <c r="BJ172" s="3">
        <f t="shared" si="131"/>
        <v>1</v>
      </c>
      <c r="BK172" s="3">
        <f t="shared" si="132"/>
        <v>2.9175824175824174</v>
      </c>
      <c r="BL172" s="3">
        <f t="shared" si="133"/>
        <v>2.2305000000000001</v>
      </c>
      <c r="BN172" t="s">
        <v>641</v>
      </c>
      <c r="BO172" t="str">
        <f t="shared" si="134"/>
        <v>('i2023110600170','2021','in2023110400001','3'),</v>
      </c>
      <c r="BP172" t="str">
        <f t="shared" si="135"/>
        <v>('i2023110600170','2021','in2023110400002','3'),</v>
      </c>
      <c r="BQ172" t="str">
        <f t="shared" si="136"/>
        <v>('i2023110600170','2021','in2023110400003','2'),</v>
      </c>
      <c r="BR172" t="str">
        <f t="shared" si="137"/>
        <v>('i2023110600170','2021','in2023110400004','3'),</v>
      </c>
      <c r="BS172" t="str">
        <f t="shared" si="138"/>
        <v>('i2023110600170','2021','in2023110400005','2'),</v>
      </c>
      <c r="BT172" t="str">
        <f t="shared" si="139"/>
        <v>('i2023110600170','2021','in2023110400006','3'),</v>
      </c>
      <c r="BU172" t="str">
        <f t="shared" si="140"/>
        <v>('i2023110600170','2021','in2023110400007','3'),</v>
      </c>
      <c r="BV172" t="str">
        <f t="shared" si="141"/>
        <v>('i2023110600170','2021','in2023110400008','3'),</v>
      </c>
      <c r="BW172" t="str">
        <f t="shared" si="142"/>
        <v>('i2023110600170','2021','in2023110400009','1'),</v>
      </c>
      <c r="BX172" t="str">
        <f t="shared" si="143"/>
        <v>('i2023110600170','2021','in2023110400010','3'),</v>
      </c>
      <c r="BY172" t="str">
        <f t="shared" si="144"/>
        <v>('i2023110600170','2021','in2023110400011','2'),</v>
      </c>
      <c r="BZ172" t="str">
        <f t="shared" si="145"/>
        <v>('i2023110600170','2021','in2023110400012','2'),</v>
      </c>
      <c r="CA172" t="str">
        <f t="shared" si="146"/>
        <v>('i2023110600170','2021','in2023110400013','1'),</v>
      </c>
      <c r="CB172" t="str">
        <f t="shared" si="147"/>
        <v>('i2023110600170','2021','in2023110400014','1'),</v>
      </c>
      <c r="CC172" t="str">
        <f t="shared" si="148"/>
        <v>('i2023110600170','2021','in2023110400015','1'),</v>
      </c>
      <c r="CD172" t="str">
        <f t="shared" si="149"/>
        <v>('i2023110600170','2021','in2023110400016','2'),</v>
      </c>
      <c r="CE172" t="str">
        <f t="shared" si="150"/>
        <v>('i2023110600170','2021','in2023110400017','1'),</v>
      </c>
      <c r="CF172" t="str">
        <f t="shared" si="151"/>
        <v>('i2023110600170','2021','in2023110400018','2'),</v>
      </c>
      <c r="CG172" t="str">
        <f t="shared" si="152"/>
        <v>('i2023110600170','2021','in2023110400019','2'),</v>
      </c>
      <c r="CH172" t="str">
        <f t="shared" si="153"/>
        <v>('i2023110600170','2021','in2023110400020','2'),</v>
      </c>
      <c r="CI172" t="str">
        <f t="shared" si="154"/>
        <v>('i2023110600170','2021','in2023110400021','1'),</v>
      </c>
      <c r="CJ172" t="str">
        <f t="shared" si="155"/>
        <v>('i2023110600170','2021','in2023110400022','1'),</v>
      </c>
      <c r="CK172" t="str">
        <f t="shared" si="156"/>
        <v>('i2023110600170','2021','in2023110400023','1'),</v>
      </c>
      <c r="CL172" t="str">
        <f t="shared" si="157"/>
        <v>('i2023110600170','2021','in2023110400024','1'),</v>
      </c>
      <c r="CM172" t="str">
        <f t="shared" si="158"/>
        <v>('i2023110600170','2021','in2023110400025','1'),</v>
      </c>
      <c r="CN172" t="str">
        <f t="shared" si="159"/>
        <v>('i2023110600170','2021','in2023110400026','1'),</v>
      </c>
      <c r="CO172" t="str">
        <f t="shared" si="160"/>
        <v>('i2023110600170','2021','in2023110400027','1'),</v>
      </c>
      <c r="CP172" t="str">
        <f t="shared" si="161"/>
        <v>('i2023110600170','2021','in2023110400028','1'),</v>
      </c>
      <c r="CQ172" t="str">
        <f t="shared" si="162"/>
        <v>('i2023110600170','2021','in2023110400029','1'),</v>
      </c>
      <c r="CR172" t="str">
        <f t="shared" si="163"/>
        <v>('i2023110600170','2021','in2023110400030','1'),</v>
      </c>
      <c r="CS172" t="str">
        <f t="shared" si="164"/>
        <v>('i2023110600170','2021','in2023110400031','1'),</v>
      </c>
      <c r="CT172" t="str">
        <f t="shared" si="165"/>
        <v>('i2023110600170','2021','in2023110400032','4'),</v>
      </c>
      <c r="CU172" t="str">
        <f t="shared" si="166"/>
        <v>('i2023110600170','2021','in2023110400033','4'),</v>
      </c>
      <c r="CV172" t="str">
        <f t="shared" si="167"/>
        <v>('i2023110600170','2021','in2023110400034','4'),</v>
      </c>
      <c r="CW172" t="str">
        <f t="shared" si="168"/>
        <v>('i2023110600170','2021','in2023110400035','4'),</v>
      </c>
      <c r="CX172" t="str">
        <f t="shared" si="169"/>
        <v>('i2023110600170','2021','in2023110400036','3'),</v>
      </c>
      <c r="CY172" t="str">
        <f t="shared" si="170"/>
        <v>('i2023110600170','2021','in2023110400037','2'),</v>
      </c>
      <c r="CZ172" t="str">
        <f t="shared" si="171"/>
        <v>('i2023110600170','2021','in2023110400038','3'),</v>
      </c>
      <c r="DA172" t="str">
        <f t="shared" si="172"/>
        <v>('i2023110600170','2021','in2023110400039','3'),</v>
      </c>
      <c r="DB172" t="str">
        <f t="shared" si="173"/>
        <v>('i2023110600170','2021','in2023110400040','3'),</v>
      </c>
      <c r="DC172" t="str">
        <f t="shared" si="174"/>
        <v>('i2023110600170','2021','in2023110400041','3'),</v>
      </c>
      <c r="DD172" t="str">
        <f t="shared" si="175"/>
        <v>('i2023110600170','2021','in2023110400042','4'),</v>
      </c>
      <c r="DE172" t="str">
        <f t="shared" si="176"/>
        <v>('i2023110600170','2021','in2023110400043','2'),</v>
      </c>
      <c r="DF172" t="str">
        <f t="shared" si="177"/>
        <v>('i2023110600170','2021','in2023110400044','2'),</v>
      </c>
      <c r="DG172" t="str">
        <f t="shared" si="178"/>
        <v>('i2023110600170','2021','in2023110400045','3'),</v>
      </c>
      <c r="DH172" t="str">
        <f t="shared" si="179"/>
        <v>('i2023110600170','2021','in2023110400046','1'),</v>
      </c>
      <c r="DI172" t="str">
        <f t="shared" si="180"/>
        <v>('i2023110600170','2021','in2023110400047','2');</v>
      </c>
    </row>
    <row r="173" spans="1:113" x14ac:dyDescent="0.25">
      <c r="A173" s="4" t="str">
        <f>INDEX('instansi pusat'!$B$2:$C$623,MATCH(C173,'instansi pusat'!$D$2:$D$623,0),2)</f>
        <v>i2023110600171</v>
      </c>
      <c r="B173" s="4">
        <v>5671</v>
      </c>
      <c r="C173" s="4" t="s">
        <v>709</v>
      </c>
      <c r="D173">
        <v>2021</v>
      </c>
      <c r="E173" s="4">
        <v>3</v>
      </c>
      <c r="F173" s="4">
        <v>3</v>
      </c>
      <c r="G173" s="4">
        <v>3</v>
      </c>
      <c r="H173" s="4">
        <v>3</v>
      </c>
      <c r="I173" s="4">
        <v>3</v>
      </c>
      <c r="J173" s="4">
        <v>3</v>
      </c>
      <c r="K173" s="4">
        <v>3</v>
      </c>
      <c r="L173" s="4">
        <v>2</v>
      </c>
      <c r="M173" s="4">
        <v>3</v>
      </c>
      <c r="N173" s="4">
        <v>3</v>
      </c>
      <c r="O173" s="4">
        <v>2</v>
      </c>
      <c r="P173" s="4">
        <v>2</v>
      </c>
      <c r="Q173" s="4">
        <v>4</v>
      </c>
      <c r="R173" s="4">
        <v>2</v>
      </c>
      <c r="S173" s="4">
        <v>1</v>
      </c>
      <c r="T173" s="4">
        <v>2</v>
      </c>
      <c r="U173" s="4">
        <v>2</v>
      </c>
      <c r="V173" s="4">
        <v>2</v>
      </c>
      <c r="W173" s="4">
        <v>3</v>
      </c>
      <c r="X173" s="4">
        <v>3</v>
      </c>
      <c r="Y173" s="4">
        <v>1</v>
      </c>
      <c r="Z173" s="4">
        <v>1</v>
      </c>
      <c r="AA173" s="4">
        <v>1</v>
      </c>
      <c r="AB173" s="4">
        <v>1</v>
      </c>
      <c r="AC173" s="4">
        <v>1</v>
      </c>
      <c r="AD173" s="4">
        <v>1</v>
      </c>
      <c r="AE173" s="4">
        <v>1</v>
      </c>
      <c r="AF173" s="4">
        <v>1</v>
      </c>
      <c r="AG173" s="4">
        <v>1</v>
      </c>
      <c r="AH173" s="4">
        <v>1</v>
      </c>
      <c r="AI173" s="4">
        <v>1</v>
      </c>
      <c r="AJ173" s="4">
        <v>3</v>
      </c>
      <c r="AK173" s="4">
        <v>4</v>
      </c>
      <c r="AL173" s="4">
        <v>4</v>
      </c>
      <c r="AM173" s="4">
        <v>4</v>
      </c>
      <c r="AN173" s="4">
        <v>3</v>
      </c>
      <c r="AO173" s="4">
        <v>3</v>
      </c>
      <c r="AP173" s="4">
        <v>4</v>
      </c>
      <c r="AQ173" s="4">
        <v>1</v>
      </c>
      <c r="AR173" s="4">
        <v>3</v>
      </c>
      <c r="AS173" s="4">
        <v>3</v>
      </c>
      <c r="AT173" s="4">
        <v>4</v>
      </c>
      <c r="AU173" s="4">
        <v>2</v>
      </c>
      <c r="AV173" s="4">
        <v>4</v>
      </c>
      <c r="AW173" s="4">
        <v>4</v>
      </c>
      <c r="AX173" s="4">
        <v>4</v>
      </c>
      <c r="AY173" s="4">
        <v>4</v>
      </c>
      <c r="AZ173" s="3">
        <f t="shared" si="121"/>
        <v>2.9000000000000004</v>
      </c>
      <c r="BA173" s="3">
        <f t="shared" si="122"/>
        <v>2.5</v>
      </c>
      <c r="BB173" s="3">
        <f t="shared" si="123"/>
        <v>1.75</v>
      </c>
      <c r="BC173" s="3">
        <f t="shared" si="124"/>
        <v>3</v>
      </c>
      <c r="BD173" s="3">
        <f t="shared" si="125"/>
        <v>1</v>
      </c>
      <c r="BE173" s="3">
        <f t="shared" si="126"/>
        <v>1</v>
      </c>
      <c r="BF173" s="3">
        <f t="shared" si="127"/>
        <v>3.2</v>
      </c>
      <c r="BG173" s="3">
        <f t="shared" si="128"/>
        <v>3.6666666666666665</v>
      </c>
      <c r="BH173" s="3">
        <f t="shared" si="129"/>
        <v>2.9000000000000004</v>
      </c>
      <c r="BI173" s="3">
        <f t="shared" si="130"/>
        <v>2.3000000000000003</v>
      </c>
      <c r="BJ173" s="3">
        <f t="shared" si="131"/>
        <v>1</v>
      </c>
      <c r="BK173" s="3">
        <f t="shared" si="132"/>
        <v>3.3846153846153846</v>
      </c>
      <c r="BL173" s="3">
        <f t="shared" si="133"/>
        <v>2.657</v>
      </c>
      <c r="BN173" t="s">
        <v>641</v>
      </c>
      <c r="BO173" t="str">
        <f t="shared" si="134"/>
        <v>('i2023110600171','2021','in2023110400001','3'),</v>
      </c>
      <c r="BP173" t="str">
        <f t="shared" si="135"/>
        <v>('i2023110600171','2021','in2023110400002','3'),</v>
      </c>
      <c r="BQ173" t="str">
        <f t="shared" si="136"/>
        <v>('i2023110600171','2021','in2023110400003','3'),</v>
      </c>
      <c r="BR173" t="str">
        <f t="shared" si="137"/>
        <v>('i2023110600171','2021','in2023110400004','3'),</v>
      </c>
      <c r="BS173" t="str">
        <f t="shared" si="138"/>
        <v>('i2023110600171','2021','in2023110400005','3'),</v>
      </c>
      <c r="BT173" t="str">
        <f t="shared" si="139"/>
        <v>('i2023110600171','2021','in2023110400006','3'),</v>
      </c>
      <c r="BU173" t="str">
        <f t="shared" si="140"/>
        <v>('i2023110600171','2021','in2023110400007','3'),</v>
      </c>
      <c r="BV173" t="str">
        <f t="shared" si="141"/>
        <v>('i2023110600171','2021','in2023110400008','2'),</v>
      </c>
      <c r="BW173" t="str">
        <f t="shared" si="142"/>
        <v>('i2023110600171','2021','in2023110400009','3'),</v>
      </c>
      <c r="BX173" t="str">
        <f t="shared" si="143"/>
        <v>('i2023110600171','2021','in2023110400010','3'),</v>
      </c>
      <c r="BY173" t="str">
        <f t="shared" si="144"/>
        <v>('i2023110600171','2021','in2023110400011','2'),</v>
      </c>
      <c r="BZ173" t="str">
        <f t="shared" si="145"/>
        <v>('i2023110600171','2021','in2023110400012','2'),</v>
      </c>
      <c r="CA173" t="str">
        <f t="shared" si="146"/>
        <v>('i2023110600171','2021','in2023110400013','4'),</v>
      </c>
      <c r="CB173" t="str">
        <f t="shared" si="147"/>
        <v>('i2023110600171','2021','in2023110400014','2'),</v>
      </c>
      <c r="CC173" t="str">
        <f t="shared" si="148"/>
        <v>('i2023110600171','2021','in2023110400015','1'),</v>
      </c>
      <c r="CD173" t="str">
        <f t="shared" si="149"/>
        <v>('i2023110600171','2021','in2023110400016','2'),</v>
      </c>
      <c r="CE173" t="str">
        <f t="shared" si="150"/>
        <v>('i2023110600171','2021','in2023110400017','2'),</v>
      </c>
      <c r="CF173" t="str">
        <f t="shared" si="151"/>
        <v>('i2023110600171','2021','in2023110400018','2'),</v>
      </c>
      <c r="CG173" t="str">
        <f t="shared" si="152"/>
        <v>('i2023110600171','2021','in2023110400019','3'),</v>
      </c>
      <c r="CH173" t="str">
        <f t="shared" si="153"/>
        <v>('i2023110600171','2021','in2023110400020','3'),</v>
      </c>
      <c r="CI173" t="str">
        <f t="shared" si="154"/>
        <v>('i2023110600171','2021','in2023110400021','1'),</v>
      </c>
      <c r="CJ173" t="str">
        <f t="shared" si="155"/>
        <v>('i2023110600171','2021','in2023110400022','1'),</v>
      </c>
      <c r="CK173" t="str">
        <f t="shared" si="156"/>
        <v>('i2023110600171','2021','in2023110400023','1'),</v>
      </c>
      <c r="CL173" t="str">
        <f t="shared" si="157"/>
        <v>('i2023110600171','2021','in2023110400024','1'),</v>
      </c>
      <c r="CM173" t="str">
        <f t="shared" si="158"/>
        <v>('i2023110600171','2021','in2023110400025','1'),</v>
      </c>
      <c r="CN173" t="str">
        <f t="shared" si="159"/>
        <v>('i2023110600171','2021','in2023110400026','1'),</v>
      </c>
      <c r="CO173" t="str">
        <f t="shared" si="160"/>
        <v>('i2023110600171','2021','in2023110400027','1'),</v>
      </c>
      <c r="CP173" t="str">
        <f t="shared" si="161"/>
        <v>('i2023110600171','2021','in2023110400028','1'),</v>
      </c>
      <c r="CQ173" t="str">
        <f t="shared" si="162"/>
        <v>('i2023110600171','2021','in2023110400029','1'),</v>
      </c>
      <c r="CR173" t="str">
        <f t="shared" si="163"/>
        <v>('i2023110600171','2021','in2023110400030','1'),</v>
      </c>
      <c r="CS173" t="str">
        <f t="shared" si="164"/>
        <v>('i2023110600171','2021','in2023110400031','1'),</v>
      </c>
      <c r="CT173" t="str">
        <f t="shared" si="165"/>
        <v>('i2023110600171','2021','in2023110400032','3'),</v>
      </c>
      <c r="CU173" t="str">
        <f t="shared" si="166"/>
        <v>('i2023110600171','2021','in2023110400033','4'),</v>
      </c>
      <c r="CV173" t="str">
        <f t="shared" si="167"/>
        <v>('i2023110600171','2021','in2023110400034','4'),</v>
      </c>
      <c r="CW173" t="str">
        <f t="shared" si="168"/>
        <v>('i2023110600171','2021','in2023110400035','4'),</v>
      </c>
      <c r="CX173" t="str">
        <f t="shared" si="169"/>
        <v>('i2023110600171','2021','in2023110400036','3'),</v>
      </c>
      <c r="CY173" t="str">
        <f t="shared" si="170"/>
        <v>('i2023110600171','2021','in2023110400037','3'),</v>
      </c>
      <c r="CZ173" t="str">
        <f t="shared" si="171"/>
        <v>('i2023110600171','2021','in2023110400038','4'),</v>
      </c>
      <c r="DA173" t="str">
        <f t="shared" si="172"/>
        <v>('i2023110600171','2021','in2023110400039','1'),</v>
      </c>
      <c r="DB173" t="str">
        <f t="shared" si="173"/>
        <v>('i2023110600171','2021','in2023110400040','3'),</v>
      </c>
      <c r="DC173" t="str">
        <f t="shared" si="174"/>
        <v>('i2023110600171','2021','in2023110400041','3'),</v>
      </c>
      <c r="DD173" t="str">
        <f t="shared" si="175"/>
        <v>('i2023110600171','2021','in2023110400042','4'),</v>
      </c>
      <c r="DE173" t="str">
        <f t="shared" si="176"/>
        <v>('i2023110600171','2021','in2023110400043','2'),</v>
      </c>
      <c r="DF173" t="str">
        <f t="shared" si="177"/>
        <v>('i2023110600171','2021','in2023110400044','4'),</v>
      </c>
      <c r="DG173" t="str">
        <f t="shared" si="178"/>
        <v>('i2023110600171','2021','in2023110400045','4'),</v>
      </c>
      <c r="DH173" t="str">
        <f t="shared" si="179"/>
        <v>('i2023110600171','2021','in2023110400046','4'),</v>
      </c>
      <c r="DI173" t="str">
        <f t="shared" si="180"/>
        <v>('i2023110600171','2021','in2023110400047','4');</v>
      </c>
    </row>
    <row r="174" spans="1:113" x14ac:dyDescent="0.25">
      <c r="A174" s="4" t="str">
        <f>INDEX('instansi pusat'!$B$2:$C$623,MATCH(C174,'instansi pusat'!$D$2:$D$623,0),2)</f>
        <v>i2023110600172</v>
      </c>
      <c r="B174" s="4">
        <v>5673</v>
      </c>
      <c r="C174" s="4" t="s">
        <v>627</v>
      </c>
      <c r="D174">
        <v>2021</v>
      </c>
      <c r="E174" s="4">
        <v>3</v>
      </c>
      <c r="F174" s="4">
        <v>2</v>
      </c>
      <c r="G174" s="4">
        <v>2</v>
      </c>
      <c r="H174" s="4">
        <v>3</v>
      </c>
      <c r="I174" s="4">
        <v>3</v>
      </c>
      <c r="J174" s="4">
        <v>3</v>
      </c>
      <c r="K174" s="4">
        <v>3</v>
      </c>
      <c r="L174" s="4">
        <v>2</v>
      </c>
      <c r="M174" s="4">
        <v>3</v>
      </c>
      <c r="N174" s="4">
        <v>3</v>
      </c>
      <c r="O174" s="4">
        <v>1</v>
      </c>
      <c r="P174" s="4">
        <v>2</v>
      </c>
      <c r="Q174" s="4">
        <v>3</v>
      </c>
      <c r="R174" s="4">
        <v>2</v>
      </c>
      <c r="S174" s="4">
        <v>1</v>
      </c>
      <c r="T174" s="4">
        <v>2</v>
      </c>
      <c r="U174" s="4">
        <v>1</v>
      </c>
      <c r="V174" s="4">
        <v>1</v>
      </c>
      <c r="W174" s="4">
        <v>2</v>
      </c>
      <c r="X174" s="4">
        <v>3</v>
      </c>
      <c r="Y174" s="4">
        <v>1</v>
      </c>
      <c r="Z174" s="4">
        <v>1</v>
      </c>
      <c r="AA174" s="4">
        <v>1</v>
      </c>
      <c r="AB174" s="4">
        <v>1</v>
      </c>
      <c r="AC174" s="4">
        <v>1</v>
      </c>
      <c r="AD174" s="4">
        <v>1</v>
      </c>
      <c r="AE174" s="4">
        <v>1</v>
      </c>
      <c r="AF174" s="4">
        <v>1</v>
      </c>
      <c r="AG174" s="4">
        <v>1</v>
      </c>
      <c r="AH174" s="4">
        <v>1</v>
      </c>
      <c r="AI174" s="4">
        <v>1</v>
      </c>
      <c r="AJ174" s="4">
        <v>1</v>
      </c>
      <c r="AK174" s="4">
        <v>1</v>
      </c>
      <c r="AL174" s="4">
        <v>1</v>
      </c>
      <c r="AM174" s="4">
        <v>4</v>
      </c>
      <c r="AN174" s="4">
        <v>3</v>
      </c>
      <c r="AO174" s="4">
        <v>1</v>
      </c>
      <c r="AP174" s="4">
        <v>1</v>
      </c>
      <c r="AQ174" s="4">
        <v>1</v>
      </c>
      <c r="AR174" s="4">
        <v>1</v>
      </c>
      <c r="AS174" s="4">
        <v>2</v>
      </c>
      <c r="AT174" s="4">
        <v>1</v>
      </c>
      <c r="AU174" s="4">
        <v>3</v>
      </c>
      <c r="AV174" s="4">
        <v>2</v>
      </c>
      <c r="AW174" s="4">
        <v>1</v>
      </c>
      <c r="AX174" s="4">
        <v>2</v>
      </c>
      <c r="AY174" s="4">
        <v>1</v>
      </c>
      <c r="AZ174" s="3">
        <f t="shared" si="121"/>
        <v>2.7</v>
      </c>
      <c r="BA174" s="3">
        <f t="shared" si="122"/>
        <v>2</v>
      </c>
      <c r="BB174" s="3">
        <f t="shared" si="123"/>
        <v>1.25</v>
      </c>
      <c r="BC174" s="3">
        <f t="shared" si="124"/>
        <v>2.5</v>
      </c>
      <c r="BD174" s="3">
        <f t="shared" si="125"/>
        <v>1</v>
      </c>
      <c r="BE174" s="3">
        <f t="shared" si="126"/>
        <v>1</v>
      </c>
      <c r="BF174" s="3">
        <f t="shared" si="127"/>
        <v>1.6</v>
      </c>
      <c r="BG174" s="3">
        <f t="shared" si="128"/>
        <v>1.6666666666666665</v>
      </c>
      <c r="BH174" s="3">
        <f t="shared" si="129"/>
        <v>2.7</v>
      </c>
      <c r="BI174" s="3">
        <f t="shared" si="130"/>
        <v>1.8</v>
      </c>
      <c r="BJ174" s="3">
        <f t="shared" si="131"/>
        <v>1</v>
      </c>
      <c r="BK174" s="3">
        <f t="shared" si="132"/>
        <v>1.6263736263736264</v>
      </c>
      <c r="BL174" s="3">
        <f t="shared" si="133"/>
        <v>1.706</v>
      </c>
      <c r="BN174" t="s">
        <v>641</v>
      </c>
      <c r="BO174" t="str">
        <f t="shared" si="134"/>
        <v>('i2023110600172','2021','in2023110400001','3'),</v>
      </c>
      <c r="BP174" t="str">
        <f t="shared" si="135"/>
        <v>('i2023110600172','2021','in2023110400002','2'),</v>
      </c>
      <c r="BQ174" t="str">
        <f t="shared" si="136"/>
        <v>('i2023110600172','2021','in2023110400003','2'),</v>
      </c>
      <c r="BR174" t="str">
        <f t="shared" si="137"/>
        <v>('i2023110600172','2021','in2023110400004','3'),</v>
      </c>
      <c r="BS174" t="str">
        <f t="shared" si="138"/>
        <v>('i2023110600172','2021','in2023110400005','3'),</v>
      </c>
      <c r="BT174" t="str">
        <f t="shared" si="139"/>
        <v>('i2023110600172','2021','in2023110400006','3'),</v>
      </c>
      <c r="BU174" t="str">
        <f t="shared" si="140"/>
        <v>('i2023110600172','2021','in2023110400007','3'),</v>
      </c>
      <c r="BV174" t="str">
        <f t="shared" si="141"/>
        <v>('i2023110600172','2021','in2023110400008','2'),</v>
      </c>
      <c r="BW174" t="str">
        <f t="shared" si="142"/>
        <v>('i2023110600172','2021','in2023110400009','3'),</v>
      </c>
      <c r="BX174" t="str">
        <f t="shared" si="143"/>
        <v>('i2023110600172','2021','in2023110400010','3'),</v>
      </c>
      <c r="BY174" t="str">
        <f t="shared" si="144"/>
        <v>('i2023110600172','2021','in2023110400011','1'),</v>
      </c>
      <c r="BZ174" t="str">
        <f t="shared" si="145"/>
        <v>('i2023110600172','2021','in2023110400012','2'),</v>
      </c>
      <c r="CA174" t="str">
        <f t="shared" si="146"/>
        <v>('i2023110600172','2021','in2023110400013','3'),</v>
      </c>
      <c r="CB174" t="str">
        <f t="shared" si="147"/>
        <v>('i2023110600172','2021','in2023110400014','2'),</v>
      </c>
      <c r="CC174" t="str">
        <f t="shared" si="148"/>
        <v>('i2023110600172','2021','in2023110400015','1'),</v>
      </c>
      <c r="CD174" t="str">
        <f t="shared" si="149"/>
        <v>('i2023110600172','2021','in2023110400016','2'),</v>
      </c>
      <c r="CE174" t="str">
        <f t="shared" si="150"/>
        <v>('i2023110600172','2021','in2023110400017','1'),</v>
      </c>
      <c r="CF174" t="str">
        <f t="shared" si="151"/>
        <v>('i2023110600172','2021','in2023110400018','1'),</v>
      </c>
      <c r="CG174" t="str">
        <f t="shared" si="152"/>
        <v>('i2023110600172','2021','in2023110400019','2'),</v>
      </c>
      <c r="CH174" t="str">
        <f t="shared" si="153"/>
        <v>('i2023110600172','2021','in2023110400020','3'),</v>
      </c>
      <c r="CI174" t="str">
        <f t="shared" si="154"/>
        <v>('i2023110600172','2021','in2023110400021','1'),</v>
      </c>
      <c r="CJ174" t="str">
        <f t="shared" si="155"/>
        <v>('i2023110600172','2021','in2023110400022','1'),</v>
      </c>
      <c r="CK174" t="str">
        <f t="shared" si="156"/>
        <v>('i2023110600172','2021','in2023110400023','1'),</v>
      </c>
      <c r="CL174" t="str">
        <f t="shared" si="157"/>
        <v>('i2023110600172','2021','in2023110400024','1'),</v>
      </c>
      <c r="CM174" t="str">
        <f t="shared" si="158"/>
        <v>('i2023110600172','2021','in2023110400025','1'),</v>
      </c>
      <c r="CN174" t="str">
        <f t="shared" si="159"/>
        <v>('i2023110600172','2021','in2023110400026','1'),</v>
      </c>
      <c r="CO174" t="str">
        <f t="shared" si="160"/>
        <v>('i2023110600172','2021','in2023110400027','1'),</v>
      </c>
      <c r="CP174" t="str">
        <f t="shared" si="161"/>
        <v>('i2023110600172','2021','in2023110400028','1'),</v>
      </c>
      <c r="CQ174" t="str">
        <f t="shared" si="162"/>
        <v>('i2023110600172','2021','in2023110400029','1'),</v>
      </c>
      <c r="CR174" t="str">
        <f t="shared" si="163"/>
        <v>('i2023110600172','2021','in2023110400030','1'),</v>
      </c>
      <c r="CS174" t="str">
        <f t="shared" si="164"/>
        <v>('i2023110600172','2021','in2023110400031','1'),</v>
      </c>
      <c r="CT174" t="str">
        <f t="shared" si="165"/>
        <v>('i2023110600172','2021','in2023110400032','1'),</v>
      </c>
      <c r="CU174" t="str">
        <f t="shared" si="166"/>
        <v>('i2023110600172','2021','in2023110400033','1'),</v>
      </c>
      <c r="CV174" t="str">
        <f t="shared" si="167"/>
        <v>('i2023110600172','2021','in2023110400034','1'),</v>
      </c>
      <c r="CW174" t="str">
        <f t="shared" si="168"/>
        <v>('i2023110600172','2021','in2023110400035','4'),</v>
      </c>
      <c r="CX174" t="str">
        <f t="shared" si="169"/>
        <v>('i2023110600172','2021','in2023110400036','3'),</v>
      </c>
      <c r="CY174" t="str">
        <f t="shared" si="170"/>
        <v>('i2023110600172','2021','in2023110400037','1'),</v>
      </c>
      <c r="CZ174" t="str">
        <f t="shared" si="171"/>
        <v>('i2023110600172','2021','in2023110400038','1'),</v>
      </c>
      <c r="DA174" t="str">
        <f t="shared" si="172"/>
        <v>('i2023110600172','2021','in2023110400039','1'),</v>
      </c>
      <c r="DB174" t="str">
        <f t="shared" si="173"/>
        <v>('i2023110600172','2021','in2023110400040','1'),</v>
      </c>
      <c r="DC174" t="str">
        <f t="shared" si="174"/>
        <v>('i2023110600172','2021','in2023110400041','2'),</v>
      </c>
      <c r="DD174" t="str">
        <f t="shared" si="175"/>
        <v>('i2023110600172','2021','in2023110400042','1'),</v>
      </c>
      <c r="DE174" t="str">
        <f t="shared" si="176"/>
        <v>('i2023110600172','2021','in2023110400043','3'),</v>
      </c>
      <c r="DF174" t="str">
        <f t="shared" si="177"/>
        <v>('i2023110600172','2021','in2023110400044','2'),</v>
      </c>
      <c r="DG174" t="str">
        <f t="shared" si="178"/>
        <v>('i2023110600172','2021','in2023110400045','1'),</v>
      </c>
      <c r="DH174" t="str">
        <f t="shared" si="179"/>
        <v>('i2023110600172','2021','in2023110400046','2'),</v>
      </c>
      <c r="DI174" t="str">
        <f t="shared" si="180"/>
        <v>('i2023110600172','2021','in2023110400047','1');</v>
      </c>
    </row>
    <row r="175" spans="1:113" x14ac:dyDescent="0.25">
      <c r="A175" s="4" t="str">
        <f>INDEX('instansi pusat'!$B$2:$C$623,MATCH(C175,'instansi pusat'!$D$2:$D$623,0),2)</f>
        <v>i2023110600173</v>
      </c>
      <c r="B175" s="4">
        <v>5675</v>
      </c>
      <c r="C175" s="4" t="s">
        <v>513</v>
      </c>
      <c r="D175">
        <v>2021</v>
      </c>
      <c r="E175" s="4">
        <v>2</v>
      </c>
      <c r="F175" s="4">
        <v>3</v>
      </c>
      <c r="G175" s="4">
        <v>3</v>
      </c>
      <c r="H175" s="4">
        <v>3</v>
      </c>
      <c r="I175" s="4">
        <v>3</v>
      </c>
      <c r="J175" s="4">
        <v>3</v>
      </c>
      <c r="K175" s="4">
        <v>3</v>
      </c>
      <c r="L175" s="4">
        <v>2</v>
      </c>
      <c r="M175" s="4">
        <v>1</v>
      </c>
      <c r="N175" s="4">
        <v>3</v>
      </c>
      <c r="O175" s="4">
        <v>1</v>
      </c>
      <c r="P175" s="4">
        <v>2</v>
      </c>
      <c r="Q175" s="4">
        <v>2</v>
      </c>
      <c r="R175" s="4">
        <v>1</v>
      </c>
      <c r="S175" s="4">
        <v>1</v>
      </c>
      <c r="T175" s="4">
        <v>2</v>
      </c>
      <c r="U175" s="4">
        <v>1</v>
      </c>
      <c r="V175" s="4">
        <v>1</v>
      </c>
      <c r="W175" s="4">
        <v>1</v>
      </c>
      <c r="X175" s="4">
        <v>1</v>
      </c>
      <c r="Y175" s="4">
        <v>1</v>
      </c>
      <c r="Z175" s="4">
        <v>1</v>
      </c>
      <c r="AA175" s="4">
        <v>1</v>
      </c>
      <c r="AB175" s="4">
        <v>1</v>
      </c>
      <c r="AC175" s="4">
        <v>1</v>
      </c>
      <c r="AD175" s="4">
        <v>1</v>
      </c>
      <c r="AE175" s="4">
        <v>1</v>
      </c>
      <c r="AF175" s="4">
        <v>1</v>
      </c>
      <c r="AG175" s="4">
        <v>1</v>
      </c>
      <c r="AH175" s="4">
        <v>1</v>
      </c>
      <c r="AI175" s="4">
        <v>1</v>
      </c>
      <c r="AJ175" s="4">
        <v>4</v>
      </c>
      <c r="AK175" s="4">
        <v>4</v>
      </c>
      <c r="AL175" s="4">
        <v>4</v>
      </c>
      <c r="AM175" s="4">
        <v>4</v>
      </c>
      <c r="AN175" s="4">
        <v>3</v>
      </c>
      <c r="AO175" s="4">
        <v>1</v>
      </c>
      <c r="AP175" s="4">
        <v>3</v>
      </c>
      <c r="AQ175" s="4">
        <v>1</v>
      </c>
      <c r="AR175" s="4">
        <v>1</v>
      </c>
      <c r="AS175" s="4">
        <v>2</v>
      </c>
      <c r="AT175" s="4">
        <v>4</v>
      </c>
      <c r="AU175" s="4">
        <v>2</v>
      </c>
      <c r="AV175" s="4">
        <v>2</v>
      </c>
      <c r="AW175" s="4">
        <v>3</v>
      </c>
      <c r="AX175" s="4">
        <v>2</v>
      </c>
      <c r="AY175" s="4">
        <v>1</v>
      </c>
      <c r="AZ175" s="3">
        <f t="shared" si="121"/>
        <v>2.6</v>
      </c>
      <c r="BA175" s="3">
        <f t="shared" si="122"/>
        <v>1.5</v>
      </c>
      <c r="BB175" s="3">
        <f t="shared" si="123"/>
        <v>1.25</v>
      </c>
      <c r="BC175" s="3">
        <f t="shared" si="124"/>
        <v>1</v>
      </c>
      <c r="BD175" s="3">
        <f t="shared" si="125"/>
        <v>1</v>
      </c>
      <c r="BE175" s="3">
        <f t="shared" si="126"/>
        <v>1</v>
      </c>
      <c r="BF175" s="3">
        <f t="shared" si="127"/>
        <v>2.7</v>
      </c>
      <c r="BG175" s="3">
        <f t="shared" si="128"/>
        <v>2.333333333333333</v>
      </c>
      <c r="BH175" s="3">
        <f t="shared" si="129"/>
        <v>2.6</v>
      </c>
      <c r="BI175" s="3">
        <f t="shared" si="130"/>
        <v>1.3</v>
      </c>
      <c r="BJ175" s="3">
        <f t="shared" si="131"/>
        <v>1</v>
      </c>
      <c r="BK175" s="3">
        <f t="shared" si="132"/>
        <v>2.5549450549450547</v>
      </c>
      <c r="BL175" s="3">
        <f t="shared" si="133"/>
        <v>1.9904999999999999</v>
      </c>
      <c r="BN175" t="s">
        <v>641</v>
      </c>
      <c r="BO175" t="str">
        <f t="shared" si="134"/>
        <v>('i2023110600173','2021','in2023110400001','2'),</v>
      </c>
      <c r="BP175" t="str">
        <f t="shared" si="135"/>
        <v>('i2023110600173','2021','in2023110400002','3'),</v>
      </c>
      <c r="BQ175" t="str">
        <f t="shared" si="136"/>
        <v>('i2023110600173','2021','in2023110400003','3'),</v>
      </c>
      <c r="BR175" t="str">
        <f t="shared" si="137"/>
        <v>('i2023110600173','2021','in2023110400004','3'),</v>
      </c>
      <c r="BS175" t="str">
        <f t="shared" si="138"/>
        <v>('i2023110600173','2021','in2023110400005','3'),</v>
      </c>
      <c r="BT175" t="str">
        <f t="shared" si="139"/>
        <v>('i2023110600173','2021','in2023110400006','3'),</v>
      </c>
      <c r="BU175" t="str">
        <f t="shared" si="140"/>
        <v>('i2023110600173','2021','in2023110400007','3'),</v>
      </c>
      <c r="BV175" t="str">
        <f t="shared" si="141"/>
        <v>('i2023110600173','2021','in2023110400008','2'),</v>
      </c>
      <c r="BW175" t="str">
        <f t="shared" si="142"/>
        <v>('i2023110600173','2021','in2023110400009','1'),</v>
      </c>
      <c r="BX175" t="str">
        <f t="shared" si="143"/>
        <v>('i2023110600173','2021','in2023110400010','3'),</v>
      </c>
      <c r="BY175" t="str">
        <f t="shared" si="144"/>
        <v>('i2023110600173','2021','in2023110400011','1'),</v>
      </c>
      <c r="BZ175" t="str">
        <f t="shared" si="145"/>
        <v>('i2023110600173','2021','in2023110400012','2'),</v>
      </c>
      <c r="CA175" t="str">
        <f t="shared" si="146"/>
        <v>('i2023110600173','2021','in2023110400013','2'),</v>
      </c>
      <c r="CB175" t="str">
        <f t="shared" si="147"/>
        <v>('i2023110600173','2021','in2023110400014','1'),</v>
      </c>
      <c r="CC175" t="str">
        <f t="shared" si="148"/>
        <v>('i2023110600173','2021','in2023110400015','1'),</v>
      </c>
      <c r="CD175" t="str">
        <f t="shared" si="149"/>
        <v>('i2023110600173','2021','in2023110400016','2'),</v>
      </c>
      <c r="CE175" t="str">
        <f t="shared" si="150"/>
        <v>('i2023110600173','2021','in2023110400017','1'),</v>
      </c>
      <c r="CF175" t="str">
        <f t="shared" si="151"/>
        <v>('i2023110600173','2021','in2023110400018','1'),</v>
      </c>
      <c r="CG175" t="str">
        <f t="shared" si="152"/>
        <v>('i2023110600173','2021','in2023110400019','1'),</v>
      </c>
      <c r="CH175" t="str">
        <f t="shared" si="153"/>
        <v>('i2023110600173','2021','in2023110400020','1'),</v>
      </c>
      <c r="CI175" t="str">
        <f t="shared" si="154"/>
        <v>('i2023110600173','2021','in2023110400021','1'),</v>
      </c>
      <c r="CJ175" t="str">
        <f t="shared" si="155"/>
        <v>('i2023110600173','2021','in2023110400022','1'),</v>
      </c>
      <c r="CK175" t="str">
        <f t="shared" si="156"/>
        <v>('i2023110600173','2021','in2023110400023','1'),</v>
      </c>
      <c r="CL175" t="str">
        <f t="shared" si="157"/>
        <v>('i2023110600173','2021','in2023110400024','1'),</v>
      </c>
      <c r="CM175" t="str">
        <f t="shared" si="158"/>
        <v>('i2023110600173','2021','in2023110400025','1'),</v>
      </c>
      <c r="CN175" t="str">
        <f t="shared" si="159"/>
        <v>('i2023110600173','2021','in2023110400026','1'),</v>
      </c>
      <c r="CO175" t="str">
        <f t="shared" si="160"/>
        <v>('i2023110600173','2021','in2023110400027','1'),</v>
      </c>
      <c r="CP175" t="str">
        <f t="shared" si="161"/>
        <v>('i2023110600173','2021','in2023110400028','1'),</v>
      </c>
      <c r="CQ175" t="str">
        <f t="shared" si="162"/>
        <v>('i2023110600173','2021','in2023110400029','1'),</v>
      </c>
      <c r="CR175" t="str">
        <f t="shared" si="163"/>
        <v>('i2023110600173','2021','in2023110400030','1'),</v>
      </c>
      <c r="CS175" t="str">
        <f t="shared" si="164"/>
        <v>('i2023110600173','2021','in2023110400031','1'),</v>
      </c>
      <c r="CT175" t="str">
        <f t="shared" si="165"/>
        <v>('i2023110600173','2021','in2023110400032','4'),</v>
      </c>
      <c r="CU175" t="str">
        <f t="shared" si="166"/>
        <v>('i2023110600173','2021','in2023110400033','4'),</v>
      </c>
      <c r="CV175" t="str">
        <f t="shared" si="167"/>
        <v>('i2023110600173','2021','in2023110400034','4'),</v>
      </c>
      <c r="CW175" t="str">
        <f t="shared" si="168"/>
        <v>('i2023110600173','2021','in2023110400035','4'),</v>
      </c>
      <c r="CX175" t="str">
        <f t="shared" si="169"/>
        <v>('i2023110600173','2021','in2023110400036','3'),</v>
      </c>
      <c r="CY175" t="str">
        <f t="shared" si="170"/>
        <v>('i2023110600173','2021','in2023110400037','1'),</v>
      </c>
      <c r="CZ175" t="str">
        <f t="shared" si="171"/>
        <v>('i2023110600173','2021','in2023110400038','3'),</v>
      </c>
      <c r="DA175" t="str">
        <f t="shared" si="172"/>
        <v>('i2023110600173','2021','in2023110400039','1'),</v>
      </c>
      <c r="DB175" t="str">
        <f t="shared" si="173"/>
        <v>('i2023110600173','2021','in2023110400040','1'),</v>
      </c>
      <c r="DC175" t="str">
        <f t="shared" si="174"/>
        <v>('i2023110600173','2021','in2023110400041','2'),</v>
      </c>
      <c r="DD175" t="str">
        <f t="shared" si="175"/>
        <v>('i2023110600173','2021','in2023110400042','4'),</v>
      </c>
      <c r="DE175" t="str">
        <f t="shared" si="176"/>
        <v>('i2023110600173','2021','in2023110400043','2'),</v>
      </c>
      <c r="DF175" t="str">
        <f t="shared" si="177"/>
        <v>('i2023110600173','2021','in2023110400044','2'),</v>
      </c>
      <c r="DG175" t="str">
        <f t="shared" si="178"/>
        <v>('i2023110600173','2021','in2023110400045','3'),</v>
      </c>
      <c r="DH175" t="str">
        <f t="shared" si="179"/>
        <v>('i2023110600173','2021','in2023110400046','2'),</v>
      </c>
      <c r="DI175" t="str">
        <f t="shared" si="180"/>
        <v>('i2023110600173','2021','in2023110400047','1');</v>
      </c>
    </row>
    <row r="176" spans="1:113" x14ac:dyDescent="0.25">
      <c r="A176" s="4" t="str">
        <f>INDEX('instansi pusat'!$B$2:$C$623,MATCH(C176,'instansi pusat'!$D$2:$D$623,0),2)</f>
        <v>i2023110600174</v>
      </c>
      <c r="B176" s="4">
        <v>5700</v>
      </c>
      <c r="C176" s="4" t="s">
        <v>542</v>
      </c>
      <c r="D176">
        <v>2021</v>
      </c>
      <c r="E176" s="4">
        <v>2</v>
      </c>
      <c r="F176" s="4">
        <v>2</v>
      </c>
      <c r="G176" s="4">
        <v>3</v>
      </c>
      <c r="H176" s="4">
        <v>3</v>
      </c>
      <c r="I176" s="4">
        <v>3</v>
      </c>
      <c r="J176" s="4">
        <v>3</v>
      </c>
      <c r="K176" s="4">
        <v>3</v>
      </c>
      <c r="L176" s="4">
        <v>3</v>
      </c>
      <c r="M176" s="4">
        <v>2</v>
      </c>
      <c r="N176" s="4">
        <v>3</v>
      </c>
      <c r="O176" s="4">
        <v>2</v>
      </c>
      <c r="P176" s="4">
        <v>2</v>
      </c>
      <c r="Q176" s="4">
        <v>1</v>
      </c>
      <c r="R176" s="4">
        <v>2</v>
      </c>
      <c r="S176" s="4">
        <v>2</v>
      </c>
      <c r="T176" s="4">
        <v>2</v>
      </c>
      <c r="U176" s="4">
        <v>3</v>
      </c>
      <c r="V176" s="4">
        <v>2</v>
      </c>
      <c r="W176" s="4">
        <v>1</v>
      </c>
      <c r="X176" s="4">
        <v>1</v>
      </c>
      <c r="Y176" s="4">
        <v>1</v>
      </c>
      <c r="Z176" s="4">
        <v>2</v>
      </c>
      <c r="AA176" s="4">
        <v>2</v>
      </c>
      <c r="AB176" s="4">
        <v>2</v>
      </c>
      <c r="AC176" s="4">
        <v>2</v>
      </c>
      <c r="AD176" s="4">
        <v>1</v>
      </c>
      <c r="AE176" s="4">
        <v>1</v>
      </c>
      <c r="AF176" s="4">
        <v>2</v>
      </c>
      <c r="AG176" s="4">
        <v>1</v>
      </c>
      <c r="AH176" s="4">
        <v>1</v>
      </c>
      <c r="AI176" s="4">
        <v>1</v>
      </c>
      <c r="AJ176" s="4">
        <v>4</v>
      </c>
      <c r="AK176" s="4">
        <v>4</v>
      </c>
      <c r="AL176" s="4">
        <v>4</v>
      </c>
      <c r="AM176" s="4">
        <v>4</v>
      </c>
      <c r="AN176" s="4">
        <v>4</v>
      </c>
      <c r="AO176" s="4">
        <v>3</v>
      </c>
      <c r="AP176" s="4">
        <v>4</v>
      </c>
      <c r="AQ176" s="4">
        <v>3</v>
      </c>
      <c r="AR176" s="4">
        <v>3</v>
      </c>
      <c r="AS176" s="4">
        <v>4</v>
      </c>
      <c r="AT176" s="4">
        <v>4</v>
      </c>
      <c r="AU176" s="4">
        <v>3</v>
      </c>
      <c r="AV176" s="4">
        <v>2</v>
      </c>
      <c r="AW176" s="4">
        <v>3</v>
      </c>
      <c r="AX176" s="4">
        <v>3</v>
      </c>
      <c r="AY176" s="4">
        <v>3</v>
      </c>
      <c r="AZ176" s="3">
        <f t="shared" si="121"/>
        <v>2.7</v>
      </c>
      <c r="BA176" s="3">
        <f t="shared" si="122"/>
        <v>1.75</v>
      </c>
      <c r="BB176" s="3">
        <f t="shared" si="123"/>
        <v>2.25</v>
      </c>
      <c r="BC176" s="3">
        <f t="shared" si="124"/>
        <v>1</v>
      </c>
      <c r="BD176" s="3">
        <f t="shared" si="125"/>
        <v>1.625</v>
      </c>
      <c r="BE176" s="3">
        <f t="shared" si="126"/>
        <v>1</v>
      </c>
      <c r="BF176" s="3">
        <f t="shared" si="127"/>
        <v>3.7</v>
      </c>
      <c r="BG176" s="3">
        <f t="shared" si="128"/>
        <v>3</v>
      </c>
      <c r="BH176" s="3">
        <f t="shared" si="129"/>
        <v>2.7</v>
      </c>
      <c r="BI176" s="3">
        <f t="shared" si="130"/>
        <v>1.8</v>
      </c>
      <c r="BJ176" s="3">
        <f t="shared" si="131"/>
        <v>1.4545454545454546</v>
      </c>
      <c r="BK176" s="3">
        <f t="shared" si="132"/>
        <v>3.4230769230769234</v>
      </c>
      <c r="BL176" s="3">
        <f t="shared" si="133"/>
        <v>2.5985000000000005</v>
      </c>
      <c r="BN176" t="s">
        <v>641</v>
      </c>
      <c r="BO176" t="str">
        <f t="shared" si="134"/>
        <v>('i2023110600174','2021','in2023110400001','2'),</v>
      </c>
      <c r="BP176" t="str">
        <f t="shared" si="135"/>
        <v>('i2023110600174','2021','in2023110400002','2'),</v>
      </c>
      <c r="BQ176" t="str">
        <f t="shared" si="136"/>
        <v>('i2023110600174','2021','in2023110400003','3'),</v>
      </c>
      <c r="BR176" t="str">
        <f t="shared" si="137"/>
        <v>('i2023110600174','2021','in2023110400004','3'),</v>
      </c>
      <c r="BS176" t="str">
        <f t="shared" si="138"/>
        <v>('i2023110600174','2021','in2023110400005','3'),</v>
      </c>
      <c r="BT176" t="str">
        <f t="shared" si="139"/>
        <v>('i2023110600174','2021','in2023110400006','3'),</v>
      </c>
      <c r="BU176" t="str">
        <f t="shared" si="140"/>
        <v>('i2023110600174','2021','in2023110400007','3'),</v>
      </c>
      <c r="BV176" t="str">
        <f t="shared" si="141"/>
        <v>('i2023110600174','2021','in2023110400008','3'),</v>
      </c>
      <c r="BW176" t="str">
        <f t="shared" si="142"/>
        <v>('i2023110600174','2021','in2023110400009','2'),</v>
      </c>
      <c r="BX176" t="str">
        <f t="shared" si="143"/>
        <v>('i2023110600174','2021','in2023110400010','3'),</v>
      </c>
      <c r="BY176" t="str">
        <f t="shared" si="144"/>
        <v>('i2023110600174','2021','in2023110400011','2'),</v>
      </c>
      <c r="BZ176" t="str">
        <f t="shared" si="145"/>
        <v>('i2023110600174','2021','in2023110400012','2'),</v>
      </c>
      <c r="CA176" t="str">
        <f t="shared" si="146"/>
        <v>('i2023110600174','2021','in2023110400013','1'),</v>
      </c>
      <c r="CB176" t="str">
        <f t="shared" si="147"/>
        <v>('i2023110600174','2021','in2023110400014','2'),</v>
      </c>
      <c r="CC176" t="str">
        <f t="shared" si="148"/>
        <v>('i2023110600174','2021','in2023110400015','2'),</v>
      </c>
      <c r="CD176" t="str">
        <f t="shared" si="149"/>
        <v>('i2023110600174','2021','in2023110400016','2'),</v>
      </c>
      <c r="CE176" t="str">
        <f t="shared" si="150"/>
        <v>('i2023110600174','2021','in2023110400017','3'),</v>
      </c>
      <c r="CF176" t="str">
        <f t="shared" si="151"/>
        <v>('i2023110600174','2021','in2023110400018','2'),</v>
      </c>
      <c r="CG176" t="str">
        <f t="shared" si="152"/>
        <v>('i2023110600174','2021','in2023110400019','1'),</v>
      </c>
      <c r="CH176" t="str">
        <f t="shared" si="153"/>
        <v>('i2023110600174','2021','in2023110400020','1'),</v>
      </c>
      <c r="CI176" t="str">
        <f t="shared" si="154"/>
        <v>('i2023110600174','2021','in2023110400021','1'),</v>
      </c>
      <c r="CJ176" t="str">
        <f t="shared" si="155"/>
        <v>('i2023110600174','2021','in2023110400022','2'),</v>
      </c>
      <c r="CK176" t="str">
        <f t="shared" si="156"/>
        <v>('i2023110600174','2021','in2023110400023','2'),</v>
      </c>
      <c r="CL176" t="str">
        <f t="shared" si="157"/>
        <v>('i2023110600174','2021','in2023110400024','2'),</v>
      </c>
      <c r="CM176" t="str">
        <f t="shared" si="158"/>
        <v>('i2023110600174','2021','in2023110400025','2'),</v>
      </c>
      <c r="CN176" t="str">
        <f t="shared" si="159"/>
        <v>('i2023110600174','2021','in2023110400026','1'),</v>
      </c>
      <c r="CO176" t="str">
        <f t="shared" si="160"/>
        <v>('i2023110600174','2021','in2023110400027','1'),</v>
      </c>
      <c r="CP176" t="str">
        <f t="shared" si="161"/>
        <v>('i2023110600174','2021','in2023110400028','2'),</v>
      </c>
      <c r="CQ176" t="str">
        <f t="shared" si="162"/>
        <v>('i2023110600174','2021','in2023110400029','1'),</v>
      </c>
      <c r="CR176" t="str">
        <f t="shared" si="163"/>
        <v>('i2023110600174','2021','in2023110400030','1'),</v>
      </c>
      <c r="CS176" t="str">
        <f t="shared" si="164"/>
        <v>('i2023110600174','2021','in2023110400031','1'),</v>
      </c>
      <c r="CT176" t="str">
        <f t="shared" si="165"/>
        <v>('i2023110600174','2021','in2023110400032','4'),</v>
      </c>
      <c r="CU176" t="str">
        <f t="shared" si="166"/>
        <v>('i2023110600174','2021','in2023110400033','4'),</v>
      </c>
      <c r="CV176" t="str">
        <f t="shared" si="167"/>
        <v>('i2023110600174','2021','in2023110400034','4'),</v>
      </c>
      <c r="CW176" t="str">
        <f t="shared" si="168"/>
        <v>('i2023110600174','2021','in2023110400035','4'),</v>
      </c>
      <c r="CX176" t="str">
        <f t="shared" si="169"/>
        <v>('i2023110600174','2021','in2023110400036','4'),</v>
      </c>
      <c r="CY176" t="str">
        <f t="shared" si="170"/>
        <v>('i2023110600174','2021','in2023110400037','3'),</v>
      </c>
      <c r="CZ176" t="str">
        <f t="shared" si="171"/>
        <v>('i2023110600174','2021','in2023110400038','4'),</v>
      </c>
      <c r="DA176" t="str">
        <f t="shared" si="172"/>
        <v>('i2023110600174','2021','in2023110400039','3'),</v>
      </c>
      <c r="DB176" t="str">
        <f t="shared" si="173"/>
        <v>('i2023110600174','2021','in2023110400040','3'),</v>
      </c>
      <c r="DC176" t="str">
        <f t="shared" si="174"/>
        <v>('i2023110600174','2021','in2023110400041','4'),</v>
      </c>
      <c r="DD176" t="str">
        <f t="shared" si="175"/>
        <v>('i2023110600174','2021','in2023110400042','4'),</v>
      </c>
      <c r="DE176" t="str">
        <f t="shared" si="176"/>
        <v>('i2023110600174','2021','in2023110400043','3'),</v>
      </c>
      <c r="DF176" t="str">
        <f t="shared" si="177"/>
        <v>('i2023110600174','2021','in2023110400044','2'),</v>
      </c>
      <c r="DG176" t="str">
        <f t="shared" si="178"/>
        <v>('i2023110600174','2021','in2023110400045','3'),</v>
      </c>
      <c r="DH176" t="str">
        <f t="shared" si="179"/>
        <v>('i2023110600174','2021','in2023110400046','3'),</v>
      </c>
      <c r="DI176" t="str">
        <f t="shared" si="180"/>
        <v>('i2023110600174','2021','in2023110400047','3');</v>
      </c>
    </row>
    <row r="177" spans="1:113" x14ac:dyDescent="0.25">
      <c r="A177" s="4" t="str">
        <f>INDEX('instansi pusat'!$B$2:$C$623,MATCH(C177,'instansi pusat'!$D$2:$D$623,0),2)</f>
        <v>i2023110600175</v>
      </c>
      <c r="B177" s="4">
        <v>5702</v>
      </c>
      <c r="C177" s="4" t="s">
        <v>335</v>
      </c>
      <c r="D177">
        <v>2021</v>
      </c>
      <c r="E177" s="4">
        <v>2</v>
      </c>
      <c r="F177" s="4">
        <v>2</v>
      </c>
      <c r="G177" s="4">
        <v>4</v>
      </c>
      <c r="H177" s="4">
        <v>3</v>
      </c>
      <c r="I177" s="4">
        <v>4</v>
      </c>
      <c r="J177" s="4">
        <v>3</v>
      </c>
      <c r="K177" s="4">
        <v>3</v>
      </c>
      <c r="L177" s="4">
        <v>1</v>
      </c>
      <c r="M177" s="4">
        <v>1</v>
      </c>
      <c r="N177" s="4">
        <v>4</v>
      </c>
      <c r="O177" s="4">
        <v>2</v>
      </c>
      <c r="P177" s="4">
        <v>2</v>
      </c>
      <c r="Q177" s="4">
        <v>1</v>
      </c>
      <c r="R177" s="4">
        <v>2</v>
      </c>
      <c r="S177" s="4">
        <v>1</v>
      </c>
      <c r="T177" s="4">
        <v>1</v>
      </c>
      <c r="U177" s="4">
        <v>2</v>
      </c>
      <c r="V177" s="4">
        <v>2</v>
      </c>
      <c r="W177" s="4">
        <v>1</v>
      </c>
      <c r="X177" s="4">
        <v>1</v>
      </c>
      <c r="Y177" s="4">
        <v>1</v>
      </c>
      <c r="Z177" s="4">
        <v>2</v>
      </c>
      <c r="AA177" s="4">
        <v>1</v>
      </c>
      <c r="AB177" s="4">
        <v>1</v>
      </c>
      <c r="AC177" s="4">
        <v>1</v>
      </c>
      <c r="AD177" s="4">
        <v>1</v>
      </c>
      <c r="AE177" s="4">
        <v>1</v>
      </c>
      <c r="AF177" s="4">
        <v>1</v>
      </c>
      <c r="AG177" s="4">
        <v>2</v>
      </c>
      <c r="AH177" s="4">
        <v>1</v>
      </c>
      <c r="AI177" s="4">
        <v>1</v>
      </c>
      <c r="AJ177" s="4">
        <v>4</v>
      </c>
      <c r="AK177" s="4">
        <v>4</v>
      </c>
      <c r="AL177" s="4">
        <v>4</v>
      </c>
      <c r="AM177" s="4">
        <v>4</v>
      </c>
      <c r="AN177" s="4">
        <v>2</v>
      </c>
      <c r="AO177" s="4">
        <v>4</v>
      </c>
      <c r="AP177" s="4">
        <v>3</v>
      </c>
      <c r="AQ177" s="4">
        <v>2</v>
      </c>
      <c r="AR177" s="4">
        <v>2</v>
      </c>
      <c r="AS177" s="4">
        <v>3</v>
      </c>
      <c r="AT177" s="4">
        <v>4</v>
      </c>
      <c r="AU177" s="4">
        <v>2</v>
      </c>
      <c r="AV177" s="4">
        <v>2</v>
      </c>
      <c r="AW177" s="4">
        <v>4</v>
      </c>
      <c r="AX177" s="4">
        <v>4</v>
      </c>
      <c r="AY177" s="4">
        <v>4</v>
      </c>
      <c r="AZ177" s="3">
        <f t="shared" si="121"/>
        <v>2.7</v>
      </c>
      <c r="BA177" s="3">
        <f t="shared" si="122"/>
        <v>1.75</v>
      </c>
      <c r="BB177" s="3">
        <f t="shared" si="123"/>
        <v>1.5</v>
      </c>
      <c r="BC177" s="3">
        <f t="shared" si="124"/>
        <v>1</v>
      </c>
      <c r="BD177" s="3">
        <f t="shared" si="125"/>
        <v>1.125</v>
      </c>
      <c r="BE177" s="3">
        <f t="shared" si="126"/>
        <v>1.3333333333333333</v>
      </c>
      <c r="BF177" s="3">
        <f t="shared" si="127"/>
        <v>3.2</v>
      </c>
      <c r="BG177" s="3">
        <f t="shared" si="128"/>
        <v>3.333333333333333</v>
      </c>
      <c r="BH177" s="3">
        <f t="shared" si="129"/>
        <v>2.7</v>
      </c>
      <c r="BI177" s="3">
        <f t="shared" si="130"/>
        <v>1.5000000000000002</v>
      </c>
      <c r="BJ177" s="3">
        <f t="shared" si="131"/>
        <v>1.1818181818181819</v>
      </c>
      <c r="BK177" s="3">
        <f t="shared" si="132"/>
        <v>3.2527472527472527</v>
      </c>
      <c r="BL177" s="3">
        <f t="shared" si="133"/>
        <v>2.4009999999999998</v>
      </c>
      <c r="BN177" t="s">
        <v>641</v>
      </c>
      <c r="BO177" t="str">
        <f t="shared" si="134"/>
        <v>('i2023110600175','2021','in2023110400001','2'),</v>
      </c>
      <c r="BP177" t="str">
        <f t="shared" si="135"/>
        <v>('i2023110600175','2021','in2023110400002','2'),</v>
      </c>
      <c r="BQ177" t="str">
        <f t="shared" si="136"/>
        <v>('i2023110600175','2021','in2023110400003','4'),</v>
      </c>
      <c r="BR177" t="str">
        <f t="shared" si="137"/>
        <v>('i2023110600175','2021','in2023110400004','3'),</v>
      </c>
      <c r="BS177" t="str">
        <f t="shared" si="138"/>
        <v>('i2023110600175','2021','in2023110400005','4'),</v>
      </c>
      <c r="BT177" t="str">
        <f t="shared" si="139"/>
        <v>('i2023110600175','2021','in2023110400006','3'),</v>
      </c>
      <c r="BU177" t="str">
        <f t="shared" si="140"/>
        <v>('i2023110600175','2021','in2023110400007','3'),</v>
      </c>
      <c r="BV177" t="str">
        <f t="shared" si="141"/>
        <v>('i2023110600175','2021','in2023110400008','1'),</v>
      </c>
      <c r="BW177" t="str">
        <f t="shared" si="142"/>
        <v>('i2023110600175','2021','in2023110400009','1'),</v>
      </c>
      <c r="BX177" t="str">
        <f t="shared" si="143"/>
        <v>('i2023110600175','2021','in2023110400010','4'),</v>
      </c>
      <c r="BY177" t="str">
        <f t="shared" si="144"/>
        <v>('i2023110600175','2021','in2023110400011','2'),</v>
      </c>
      <c r="BZ177" t="str">
        <f t="shared" si="145"/>
        <v>('i2023110600175','2021','in2023110400012','2'),</v>
      </c>
      <c r="CA177" t="str">
        <f t="shared" si="146"/>
        <v>('i2023110600175','2021','in2023110400013','1'),</v>
      </c>
      <c r="CB177" t="str">
        <f t="shared" si="147"/>
        <v>('i2023110600175','2021','in2023110400014','2'),</v>
      </c>
      <c r="CC177" t="str">
        <f t="shared" si="148"/>
        <v>('i2023110600175','2021','in2023110400015','1'),</v>
      </c>
      <c r="CD177" t="str">
        <f t="shared" si="149"/>
        <v>('i2023110600175','2021','in2023110400016','1'),</v>
      </c>
      <c r="CE177" t="str">
        <f t="shared" si="150"/>
        <v>('i2023110600175','2021','in2023110400017','2'),</v>
      </c>
      <c r="CF177" t="str">
        <f t="shared" si="151"/>
        <v>('i2023110600175','2021','in2023110400018','2'),</v>
      </c>
      <c r="CG177" t="str">
        <f t="shared" si="152"/>
        <v>('i2023110600175','2021','in2023110400019','1'),</v>
      </c>
      <c r="CH177" t="str">
        <f t="shared" si="153"/>
        <v>('i2023110600175','2021','in2023110400020','1'),</v>
      </c>
      <c r="CI177" t="str">
        <f t="shared" si="154"/>
        <v>('i2023110600175','2021','in2023110400021','1'),</v>
      </c>
      <c r="CJ177" t="str">
        <f t="shared" si="155"/>
        <v>('i2023110600175','2021','in2023110400022','2'),</v>
      </c>
      <c r="CK177" t="str">
        <f t="shared" si="156"/>
        <v>('i2023110600175','2021','in2023110400023','1'),</v>
      </c>
      <c r="CL177" t="str">
        <f t="shared" si="157"/>
        <v>('i2023110600175','2021','in2023110400024','1'),</v>
      </c>
      <c r="CM177" t="str">
        <f t="shared" si="158"/>
        <v>('i2023110600175','2021','in2023110400025','1'),</v>
      </c>
      <c r="CN177" t="str">
        <f t="shared" si="159"/>
        <v>('i2023110600175','2021','in2023110400026','1'),</v>
      </c>
      <c r="CO177" t="str">
        <f t="shared" si="160"/>
        <v>('i2023110600175','2021','in2023110400027','1'),</v>
      </c>
      <c r="CP177" t="str">
        <f t="shared" si="161"/>
        <v>('i2023110600175','2021','in2023110400028','1'),</v>
      </c>
      <c r="CQ177" t="str">
        <f t="shared" si="162"/>
        <v>('i2023110600175','2021','in2023110400029','2'),</v>
      </c>
      <c r="CR177" t="str">
        <f t="shared" si="163"/>
        <v>('i2023110600175','2021','in2023110400030','1'),</v>
      </c>
      <c r="CS177" t="str">
        <f t="shared" si="164"/>
        <v>('i2023110600175','2021','in2023110400031','1'),</v>
      </c>
      <c r="CT177" t="str">
        <f t="shared" si="165"/>
        <v>('i2023110600175','2021','in2023110400032','4'),</v>
      </c>
      <c r="CU177" t="str">
        <f t="shared" si="166"/>
        <v>('i2023110600175','2021','in2023110400033','4'),</v>
      </c>
      <c r="CV177" t="str">
        <f t="shared" si="167"/>
        <v>('i2023110600175','2021','in2023110400034','4'),</v>
      </c>
      <c r="CW177" t="str">
        <f t="shared" si="168"/>
        <v>('i2023110600175','2021','in2023110400035','4'),</v>
      </c>
      <c r="CX177" t="str">
        <f t="shared" si="169"/>
        <v>('i2023110600175','2021','in2023110400036','2'),</v>
      </c>
      <c r="CY177" t="str">
        <f t="shared" si="170"/>
        <v>('i2023110600175','2021','in2023110400037','4'),</v>
      </c>
      <c r="CZ177" t="str">
        <f t="shared" si="171"/>
        <v>('i2023110600175','2021','in2023110400038','3'),</v>
      </c>
      <c r="DA177" t="str">
        <f t="shared" si="172"/>
        <v>('i2023110600175','2021','in2023110400039','2'),</v>
      </c>
      <c r="DB177" t="str">
        <f t="shared" si="173"/>
        <v>('i2023110600175','2021','in2023110400040','2'),</v>
      </c>
      <c r="DC177" t="str">
        <f t="shared" si="174"/>
        <v>('i2023110600175','2021','in2023110400041','3'),</v>
      </c>
      <c r="DD177" t="str">
        <f t="shared" si="175"/>
        <v>('i2023110600175','2021','in2023110400042','4'),</v>
      </c>
      <c r="DE177" t="str">
        <f t="shared" si="176"/>
        <v>('i2023110600175','2021','in2023110400043','2'),</v>
      </c>
      <c r="DF177" t="str">
        <f t="shared" si="177"/>
        <v>('i2023110600175','2021','in2023110400044','2'),</v>
      </c>
      <c r="DG177" t="str">
        <f t="shared" si="178"/>
        <v>('i2023110600175','2021','in2023110400045','4'),</v>
      </c>
      <c r="DH177" t="str">
        <f t="shared" si="179"/>
        <v>('i2023110600175','2021','in2023110400046','4'),</v>
      </c>
      <c r="DI177" t="str">
        <f t="shared" si="180"/>
        <v>('i2023110600175','2021','in2023110400047','4');</v>
      </c>
    </row>
    <row r="178" spans="1:113" x14ac:dyDescent="0.25">
      <c r="A178" s="4" t="str">
        <f>INDEX('instansi pusat'!$B$2:$C$623,MATCH(C178,'instansi pusat'!$D$2:$D$623,0),2)</f>
        <v>i2023110600176</v>
      </c>
      <c r="B178" s="4">
        <v>5704</v>
      </c>
      <c r="C178" s="4" t="s">
        <v>337</v>
      </c>
      <c r="D178">
        <v>2021</v>
      </c>
      <c r="E178" s="4">
        <v>3</v>
      </c>
      <c r="F178" s="4">
        <v>2</v>
      </c>
      <c r="G178" s="4">
        <v>3</v>
      </c>
      <c r="H178" s="4">
        <v>2</v>
      </c>
      <c r="I178" s="4">
        <v>3</v>
      </c>
      <c r="J178" s="4">
        <v>3</v>
      </c>
      <c r="K178" s="4">
        <v>3</v>
      </c>
      <c r="L178" s="4">
        <v>3</v>
      </c>
      <c r="M178" s="4">
        <v>3</v>
      </c>
      <c r="N178" s="4">
        <v>3</v>
      </c>
      <c r="O178" s="4">
        <v>1</v>
      </c>
      <c r="P178" s="4">
        <v>2</v>
      </c>
      <c r="Q178" s="4">
        <v>2</v>
      </c>
      <c r="R178" s="4">
        <v>2</v>
      </c>
      <c r="S178" s="4">
        <v>1</v>
      </c>
      <c r="T178" s="4">
        <v>3</v>
      </c>
      <c r="U178" s="4">
        <v>3</v>
      </c>
      <c r="V178" s="4">
        <v>2</v>
      </c>
      <c r="W178" s="4">
        <v>4</v>
      </c>
      <c r="X178" s="4">
        <v>1</v>
      </c>
      <c r="Y178" s="4">
        <v>1</v>
      </c>
      <c r="Z178" s="4">
        <v>2</v>
      </c>
      <c r="AA178" s="4">
        <v>2</v>
      </c>
      <c r="AB178" s="4">
        <v>2</v>
      </c>
      <c r="AC178" s="4">
        <v>2</v>
      </c>
      <c r="AD178" s="4">
        <v>1</v>
      </c>
      <c r="AE178" s="4">
        <v>1</v>
      </c>
      <c r="AF178" s="4">
        <v>2</v>
      </c>
      <c r="AG178" s="4">
        <v>2</v>
      </c>
      <c r="AH178" s="4">
        <v>2</v>
      </c>
      <c r="AI178" s="4">
        <v>2</v>
      </c>
      <c r="AJ178" s="4">
        <v>4</v>
      </c>
      <c r="AK178" s="4">
        <v>4</v>
      </c>
      <c r="AL178" s="4">
        <v>4</v>
      </c>
      <c r="AM178" s="4">
        <v>4</v>
      </c>
      <c r="AN178" s="4">
        <v>4</v>
      </c>
      <c r="AO178" s="4">
        <v>3</v>
      </c>
      <c r="AP178" s="4">
        <v>3</v>
      </c>
      <c r="AQ178" s="4">
        <v>3</v>
      </c>
      <c r="AR178" s="4">
        <v>4</v>
      </c>
      <c r="AS178" s="4">
        <v>4</v>
      </c>
      <c r="AT178" s="4">
        <v>4</v>
      </c>
      <c r="AU178" s="4">
        <v>2</v>
      </c>
      <c r="AV178" s="4">
        <v>2</v>
      </c>
      <c r="AW178" s="4">
        <v>4</v>
      </c>
      <c r="AX178" s="4">
        <v>3</v>
      </c>
      <c r="AY178" s="4">
        <v>4</v>
      </c>
      <c r="AZ178" s="3">
        <f t="shared" si="121"/>
        <v>2.8000000000000003</v>
      </c>
      <c r="BA178" s="3">
        <f t="shared" si="122"/>
        <v>1.75</v>
      </c>
      <c r="BB178" s="3">
        <f t="shared" si="123"/>
        <v>2.25</v>
      </c>
      <c r="BC178" s="3">
        <f t="shared" si="124"/>
        <v>2.5</v>
      </c>
      <c r="BD178" s="3">
        <f t="shared" si="125"/>
        <v>1.625</v>
      </c>
      <c r="BE178" s="3">
        <f t="shared" si="126"/>
        <v>2</v>
      </c>
      <c r="BF178" s="3">
        <f t="shared" si="127"/>
        <v>3.7</v>
      </c>
      <c r="BG178" s="3">
        <f t="shared" si="128"/>
        <v>3.1666666666666665</v>
      </c>
      <c r="BH178" s="3">
        <f t="shared" si="129"/>
        <v>2.8000000000000003</v>
      </c>
      <c r="BI178" s="3">
        <f t="shared" si="130"/>
        <v>2.1</v>
      </c>
      <c r="BJ178" s="3">
        <f t="shared" si="131"/>
        <v>1.7272727272727273</v>
      </c>
      <c r="BK178" s="3">
        <f t="shared" si="132"/>
        <v>3.4890109890109891</v>
      </c>
      <c r="BL178" s="3">
        <f t="shared" si="133"/>
        <v>2.7614999999999998</v>
      </c>
      <c r="BN178" t="s">
        <v>641</v>
      </c>
      <c r="BO178" t="str">
        <f t="shared" si="134"/>
        <v>('i2023110600176','2021','in2023110400001','3'),</v>
      </c>
      <c r="BP178" t="str">
        <f t="shared" si="135"/>
        <v>('i2023110600176','2021','in2023110400002','2'),</v>
      </c>
      <c r="BQ178" t="str">
        <f t="shared" si="136"/>
        <v>('i2023110600176','2021','in2023110400003','3'),</v>
      </c>
      <c r="BR178" t="str">
        <f t="shared" si="137"/>
        <v>('i2023110600176','2021','in2023110400004','2'),</v>
      </c>
      <c r="BS178" t="str">
        <f t="shared" si="138"/>
        <v>('i2023110600176','2021','in2023110400005','3'),</v>
      </c>
      <c r="BT178" t="str">
        <f t="shared" si="139"/>
        <v>('i2023110600176','2021','in2023110400006','3'),</v>
      </c>
      <c r="BU178" t="str">
        <f t="shared" si="140"/>
        <v>('i2023110600176','2021','in2023110400007','3'),</v>
      </c>
      <c r="BV178" t="str">
        <f t="shared" si="141"/>
        <v>('i2023110600176','2021','in2023110400008','3'),</v>
      </c>
      <c r="BW178" t="str">
        <f t="shared" si="142"/>
        <v>('i2023110600176','2021','in2023110400009','3'),</v>
      </c>
      <c r="BX178" t="str">
        <f t="shared" si="143"/>
        <v>('i2023110600176','2021','in2023110400010','3'),</v>
      </c>
      <c r="BY178" t="str">
        <f t="shared" si="144"/>
        <v>('i2023110600176','2021','in2023110400011','1'),</v>
      </c>
      <c r="BZ178" t="str">
        <f t="shared" si="145"/>
        <v>('i2023110600176','2021','in2023110400012','2'),</v>
      </c>
      <c r="CA178" t="str">
        <f t="shared" si="146"/>
        <v>('i2023110600176','2021','in2023110400013','2'),</v>
      </c>
      <c r="CB178" t="str">
        <f t="shared" si="147"/>
        <v>('i2023110600176','2021','in2023110400014','2'),</v>
      </c>
      <c r="CC178" t="str">
        <f t="shared" si="148"/>
        <v>('i2023110600176','2021','in2023110400015','1'),</v>
      </c>
      <c r="CD178" t="str">
        <f t="shared" si="149"/>
        <v>('i2023110600176','2021','in2023110400016','3'),</v>
      </c>
      <c r="CE178" t="str">
        <f t="shared" si="150"/>
        <v>('i2023110600176','2021','in2023110400017','3'),</v>
      </c>
      <c r="CF178" t="str">
        <f t="shared" si="151"/>
        <v>('i2023110600176','2021','in2023110400018','2'),</v>
      </c>
      <c r="CG178" t="str">
        <f t="shared" si="152"/>
        <v>('i2023110600176','2021','in2023110400019','4'),</v>
      </c>
      <c r="CH178" t="str">
        <f t="shared" si="153"/>
        <v>('i2023110600176','2021','in2023110400020','1'),</v>
      </c>
      <c r="CI178" t="str">
        <f t="shared" si="154"/>
        <v>('i2023110600176','2021','in2023110400021','1'),</v>
      </c>
      <c r="CJ178" t="str">
        <f t="shared" si="155"/>
        <v>('i2023110600176','2021','in2023110400022','2'),</v>
      </c>
      <c r="CK178" t="str">
        <f t="shared" si="156"/>
        <v>('i2023110600176','2021','in2023110400023','2'),</v>
      </c>
      <c r="CL178" t="str">
        <f t="shared" si="157"/>
        <v>('i2023110600176','2021','in2023110400024','2'),</v>
      </c>
      <c r="CM178" t="str">
        <f t="shared" si="158"/>
        <v>('i2023110600176','2021','in2023110400025','2'),</v>
      </c>
      <c r="CN178" t="str">
        <f t="shared" si="159"/>
        <v>('i2023110600176','2021','in2023110400026','1'),</v>
      </c>
      <c r="CO178" t="str">
        <f t="shared" si="160"/>
        <v>('i2023110600176','2021','in2023110400027','1'),</v>
      </c>
      <c r="CP178" t="str">
        <f t="shared" si="161"/>
        <v>('i2023110600176','2021','in2023110400028','2'),</v>
      </c>
      <c r="CQ178" t="str">
        <f t="shared" si="162"/>
        <v>('i2023110600176','2021','in2023110400029','2'),</v>
      </c>
      <c r="CR178" t="str">
        <f t="shared" si="163"/>
        <v>('i2023110600176','2021','in2023110400030','2'),</v>
      </c>
      <c r="CS178" t="str">
        <f t="shared" si="164"/>
        <v>('i2023110600176','2021','in2023110400031','2'),</v>
      </c>
      <c r="CT178" t="str">
        <f t="shared" si="165"/>
        <v>('i2023110600176','2021','in2023110400032','4'),</v>
      </c>
      <c r="CU178" t="str">
        <f t="shared" si="166"/>
        <v>('i2023110600176','2021','in2023110400033','4'),</v>
      </c>
      <c r="CV178" t="str">
        <f t="shared" si="167"/>
        <v>('i2023110600176','2021','in2023110400034','4'),</v>
      </c>
      <c r="CW178" t="str">
        <f t="shared" si="168"/>
        <v>('i2023110600176','2021','in2023110400035','4'),</v>
      </c>
      <c r="CX178" t="str">
        <f t="shared" si="169"/>
        <v>('i2023110600176','2021','in2023110400036','4'),</v>
      </c>
      <c r="CY178" t="str">
        <f t="shared" si="170"/>
        <v>('i2023110600176','2021','in2023110400037','3'),</v>
      </c>
      <c r="CZ178" t="str">
        <f t="shared" si="171"/>
        <v>('i2023110600176','2021','in2023110400038','3'),</v>
      </c>
      <c r="DA178" t="str">
        <f t="shared" si="172"/>
        <v>('i2023110600176','2021','in2023110400039','3'),</v>
      </c>
      <c r="DB178" t="str">
        <f t="shared" si="173"/>
        <v>('i2023110600176','2021','in2023110400040','4'),</v>
      </c>
      <c r="DC178" t="str">
        <f t="shared" si="174"/>
        <v>('i2023110600176','2021','in2023110400041','4'),</v>
      </c>
      <c r="DD178" t="str">
        <f t="shared" si="175"/>
        <v>('i2023110600176','2021','in2023110400042','4'),</v>
      </c>
      <c r="DE178" t="str">
        <f t="shared" si="176"/>
        <v>('i2023110600176','2021','in2023110400043','2'),</v>
      </c>
      <c r="DF178" t="str">
        <f t="shared" si="177"/>
        <v>('i2023110600176','2021','in2023110400044','2'),</v>
      </c>
      <c r="DG178" t="str">
        <f t="shared" si="178"/>
        <v>('i2023110600176','2021','in2023110400045','4'),</v>
      </c>
      <c r="DH178" t="str">
        <f t="shared" si="179"/>
        <v>('i2023110600176','2021','in2023110400046','3'),</v>
      </c>
      <c r="DI178" t="str">
        <f t="shared" si="180"/>
        <v>('i2023110600176','2021','in2023110400047','4');</v>
      </c>
    </row>
    <row r="179" spans="1:113" x14ac:dyDescent="0.25">
      <c r="A179" s="4" t="str">
        <f>INDEX('instansi pusat'!$B$2:$C$623,MATCH(C179,'instansi pusat'!$D$2:$D$623,0),2)</f>
        <v>i2023110600177</v>
      </c>
      <c r="B179" s="4">
        <v>5705</v>
      </c>
      <c r="C179" s="4" t="s">
        <v>338</v>
      </c>
      <c r="D179">
        <v>2021</v>
      </c>
      <c r="E179" s="4">
        <v>3</v>
      </c>
      <c r="F179" s="4">
        <v>3</v>
      </c>
      <c r="G179" s="4">
        <v>4</v>
      </c>
      <c r="H179" s="4">
        <v>3</v>
      </c>
      <c r="I179" s="4">
        <v>3</v>
      </c>
      <c r="J179" s="4">
        <v>3</v>
      </c>
      <c r="K179" s="4">
        <v>3</v>
      </c>
      <c r="L179" s="4">
        <v>3</v>
      </c>
      <c r="M179" s="4">
        <v>3</v>
      </c>
      <c r="N179" s="4">
        <v>3</v>
      </c>
      <c r="O179" s="4">
        <v>2</v>
      </c>
      <c r="P179" s="4">
        <v>2</v>
      </c>
      <c r="Q179" s="4">
        <v>2</v>
      </c>
      <c r="R179" s="4">
        <v>3</v>
      </c>
      <c r="S179" s="4">
        <v>3</v>
      </c>
      <c r="T179" s="4">
        <v>2</v>
      </c>
      <c r="U179" s="4">
        <v>2</v>
      </c>
      <c r="V179" s="4">
        <v>3</v>
      </c>
      <c r="W179" s="4">
        <v>4</v>
      </c>
      <c r="X179" s="4">
        <v>3</v>
      </c>
      <c r="Y179" s="4">
        <v>1</v>
      </c>
      <c r="Z179" s="4">
        <v>2</v>
      </c>
      <c r="AA179" s="4">
        <v>2</v>
      </c>
      <c r="AB179" s="4">
        <v>2</v>
      </c>
      <c r="AC179" s="4">
        <v>2</v>
      </c>
      <c r="AD179" s="4">
        <v>1</v>
      </c>
      <c r="AE179" s="4">
        <v>1</v>
      </c>
      <c r="AF179" s="4">
        <v>2</v>
      </c>
      <c r="AG179" s="4">
        <v>1</v>
      </c>
      <c r="AH179" s="4">
        <v>1</v>
      </c>
      <c r="AI179" s="4">
        <v>2</v>
      </c>
      <c r="AJ179" s="4">
        <v>4</v>
      </c>
      <c r="AK179" s="4">
        <v>3</v>
      </c>
      <c r="AL179" s="4">
        <v>4</v>
      </c>
      <c r="AM179" s="4">
        <v>4</v>
      </c>
      <c r="AN179" s="4">
        <v>3</v>
      </c>
      <c r="AO179" s="4">
        <v>3</v>
      </c>
      <c r="AP179" s="4">
        <v>3</v>
      </c>
      <c r="AQ179" s="4">
        <v>3</v>
      </c>
      <c r="AR179" s="4">
        <v>3</v>
      </c>
      <c r="AS179" s="4">
        <v>3</v>
      </c>
      <c r="AT179" s="4">
        <v>4</v>
      </c>
      <c r="AU179" s="4">
        <v>4</v>
      </c>
      <c r="AV179" s="4">
        <v>2</v>
      </c>
      <c r="AW179" s="4">
        <v>4</v>
      </c>
      <c r="AX179" s="4">
        <v>4</v>
      </c>
      <c r="AY179" s="4">
        <v>4</v>
      </c>
      <c r="AZ179" s="3">
        <f t="shared" si="121"/>
        <v>3.1</v>
      </c>
      <c r="BA179" s="3">
        <f t="shared" si="122"/>
        <v>2.25</v>
      </c>
      <c r="BB179" s="3">
        <f t="shared" si="123"/>
        <v>2.5</v>
      </c>
      <c r="BC179" s="3">
        <f t="shared" si="124"/>
        <v>3.5</v>
      </c>
      <c r="BD179" s="3">
        <f t="shared" si="125"/>
        <v>1.625</v>
      </c>
      <c r="BE179" s="3">
        <f t="shared" si="126"/>
        <v>1.3333333333333333</v>
      </c>
      <c r="BF179" s="3">
        <f t="shared" si="127"/>
        <v>3.3000000000000003</v>
      </c>
      <c r="BG179" s="3">
        <f t="shared" si="128"/>
        <v>3.6666666666666665</v>
      </c>
      <c r="BH179" s="3">
        <f t="shared" si="129"/>
        <v>3.1</v>
      </c>
      <c r="BI179" s="3">
        <f t="shared" si="130"/>
        <v>2.6</v>
      </c>
      <c r="BJ179" s="3">
        <f t="shared" si="131"/>
        <v>1.5454545454545454</v>
      </c>
      <c r="BK179" s="3">
        <f t="shared" si="132"/>
        <v>3.4450549450549453</v>
      </c>
      <c r="BL179" s="3">
        <f t="shared" si="133"/>
        <v>2.8754999999999997</v>
      </c>
      <c r="BN179" t="s">
        <v>641</v>
      </c>
      <c r="BO179" t="str">
        <f t="shared" si="134"/>
        <v>('i2023110600177','2021','in2023110400001','3'),</v>
      </c>
      <c r="BP179" t="str">
        <f t="shared" si="135"/>
        <v>('i2023110600177','2021','in2023110400002','3'),</v>
      </c>
      <c r="BQ179" t="str">
        <f t="shared" si="136"/>
        <v>('i2023110600177','2021','in2023110400003','4'),</v>
      </c>
      <c r="BR179" t="str">
        <f t="shared" si="137"/>
        <v>('i2023110600177','2021','in2023110400004','3'),</v>
      </c>
      <c r="BS179" t="str">
        <f t="shared" si="138"/>
        <v>('i2023110600177','2021','in2023110400005','3'),</v>
      </c>
      <c r="BT179" t="str">
        <f t="shared" si="139"/>
        <v>('i2023110600177','2021','in2023110400006','3'),</v>
      </c>
      <c r="BU179" t="str">
        <f t="shared" si="140"/>
        <v>('i2023110600177','2021','in2023110400007','3'),</v>
      </c>
      <c r="BV179" t="str">
        <f t="shared" si="141"/>
        <v>('i2023110600177','2021','in2023110400008','3'),</v>
      </c>
      <c r="BW179" t="str">
        <f t="shared" si="142"/>
        <v>('i2023110600177','2021','in2023110400009','3'),</v>
      </c>
      <c r="BX179" t="str">
        <f t="shared" si="143"/>
        <v>('i2023110600177','2021','in2023110400010','3'),</v>
      </c>
      <c r="BY179" t="str">
        <f t="shared" si="144"/>
        <v>('i2023110600177','2021','in2023110400011','2'),</v>
      </c>
      <c r="BZ179" t="str">
        <f t="shared" si="145"/>
        <v>('i2023110600177','2021','in2023110400012','2'),</v>
      </c>
      <c r="CA179" t="str">
        <f t="shared" si="146"/>
        <v>('i2023110600177','2021','in2023110400013','2'),</v>
      </c>
      <c r="CB179" t="str">
        <f t="shared" si="147"/>
        <v>('i2023110600177','2021','in2023110400014','3'),</v>
      </c>
      <c r="CC179" t="str">
        <f t="shared" si="148"/>
        <v>('i2023110600177','2021','in2023110400015','3'),</v>
      </c>
      <c r="CD179" t="str">
        <f t="shared" si="149"/>
        <v>('i2023110600177','2021','in2023110400016','2'),</v>
      </c>
      <c r="CE179" t="str">
        <f t="shared" si="150"/>
        <v>('i2023110600177','2021','in2023110400017','2'),</v>
      </c>
      <c r="CF179" t="str">
        <f t="shared" si="151"/>
        <v>('i2023110600177','2021','in2023110400018','3'),</v>
      </c>
      <c r="CG179" t="str">
        <f t="shared" si="152"/>
        <v>('i2023110600177','2021','in2023110400019','4'),</v>
      </c>
      <c r="CH179" t="str">
        <f t="shared" si="153"/>
        <v>('i2023110600177','2021','in2023110400020','3'),</v>
      </c>
      <c r="CI179" t="str">
        <f t="shared" si="154"/>
        <v>('i2023110600177','2021','in2023110400021','1'),</v>
      </c>
      <c r="CJ179" t="str">
        <f t="shared" si="155"/>
        <v>('i2023110600177','2021','in2023110400022','2'),</v>
      </c>
      <c r="CK179" t="str">
        <f t="shared" si="156"/>
        <v>('i2023110600177','2021','in2023110400023','2'),</v>
      </c>
      <c r="CL179" t="str">
        <f t="shared" si="157"/>
        <v>('i2023110600177','2021','in2023110400024','2'),</v>
      </c>
      <c r="CM179" t="str">
        <f t="shared" si="158"/>
        <v>('i2023110600177','2021','in2023110400025','2'),</v>
      </c>
      <c r="CN179" t="str">
        <f t="shared" si="159"/>
        <v>('i2023110600177','2021','in2023110400026','1'),</v>
      </c>
      <c r="CO179" t="str">
        <f t="shared" si="160"/>
        <v>('i2023110600177','2021','in2023110400027','1'),</v>
      </c>
      <c r="CP179" t="str">
        <f t="shared" si="161"/>
        <v>('i2023110600177','2021','in2023110400028','2'),</v>
      </c>
      <c r="CQ179" t="str">
        <f t="shared" si="162"/>
        <v>('i2023110600177','2021','in2023110400029','1'),</v>
      </c>
      <c r="CR179" t="str">
        <f t="shared" si="163"/>
        <v>('i2023110600177','2021','in2023110400030','1'),</v>
      </c>
      <c r="CS179" t="str">
        <f t="shared" si="164"/>
        <v>('i2023110600177','2021','in2023110400031','2'),</v>
      </c>
      <c r="CT179" t="str">
        <f t="shared" si="165"/>
        <v>('i2023110600177','2021','in2023110400032','4'),</v>
      </c>
      <c r="CU179" t="str">
        <f t="shared" si="166"/>
        <v>('i2023110600177','2021','in2023110400033','3'),</v>
      </c>
      <c r="CV179" t="str">
        <f t="shared" si="167"/>
        <v>('i2023110600177','2021','in2023110400034','4'),</v>
      </c>
      <c r="CW179" t="str">
        <f t="shared" si="168"/>
        <v>('i2023110600177','2021','in2023110400035','4'),</v>
      </c>
      <c r="CX179" t="str">
        <f t="shared" si="169"/>
        <v>('i2023110600177','2021','in2023110400036','3'),</v>
      </c>
      <c r="CY179" t="str">
        <f t="shared" si="170"/>
        <v>('i2023110600177','2021','in2023110400037','3'),</v>
      </c>
      <c r="CZ179" t="str">
        <f t="shared" si="171"/>
        <v>('i2023110600177','2021','in2023110400038','3'),</v>
      </c>
      <c r="DA179" t="str">
        <f t="shared" si="172"/>
        <v>('i2023110600177','2021','in2023110400039','3'),</v>
      </c>
      <c r="DB179" t="str">
        <f t="shared" si="173"/>
        <v>('i2023110600177','2021','in2023110400040','3'),</v>
      </c>
      <c r="DC179" t="str">
        <f t="shared" si="174"/>
        <v>('i2023110600177','2021','in2023110400041','3'),</v>
      </c>
      <c r="DD179" t="str">
        <f t="shared" si="175"/>
        <v>('i2023110600177','2021','in2023110400042','4'),</v>
      </c>
      <c r="DE179" t="str">
        <f t="shared" si="176"/>
        <v>('i2023110600177','2021','in2023110400043','4'),</v>
      </c>
      <c r="DF179" t="str">
        <f t="shared" si="177"/>
        <v>('i2023110600177','2021','in2023110400044','2'),</v>
      </c>
      <c r="DG179" t="str">
        <f t="shared" si="178"/>
        <v>('i2023110600177','2021','in2023110400045','4'),</v>
      </c>
      <c r="DH179" t="str">
        <f t="shared" si="179"/>
        <v>('i2023110600177','2021','in2023110400046','4'),</v>
      </c>
      <c r="DI179" t="str">
        <f t="shared" si="180"/>
        <v>('i2023110600177','2021','in2023110400047','4');</v>
      </c>
    </row>
    <row r="180" spans="1:113" x14ac:dyDescent="0.25">
      <c r="A180" s="4" t="str">
        <f>INDEX('instansi pusat'!$B$2:$C$623,MATCH(C180,'instansi pusat'!$D$2:$D$623,0),2)</f>
        <v>i2023110600178</v>
      </c>
      <c r="B180" s="4">
        <v>5706</v>
      </c>
      <c r="C180" s="4" t="s">
        <v>339</v>
      </c>
      <c r="D180">
        <v>2021</v>
      </c>
      <c r="E180" s="4">
        <v>1</v>
      </c>
      <c r="F180" s="4">
        <v>1</v>
      </c>
      <c r="G180" s="4">
        <v>1</v>
      </c>
      <c r="H180" s="4">
        <v>1</v>
      </c>
      <c r="I180" s="4">
        <v>1</v>
      </c>
      <c r="J180" s="4">
        <v>2</v>
      </c>
      <c r="K180" s="4">
        <v>1</v>
      </c>
      <c r="L180" s="4">
        <v>2</v>
      </c>
      <c r="M180" s="4">
        <v>1</v>
      </c>
      <c r="N180" s="4">
        <v>3</v>
      </c>
      <c r="O180" s="4">
        <v>2</v>
      </c>
      <c r="P180" s="4">
        <v>2</v>
      </c>
      <c r="Q180" s="4">
        <v>2</v>
      </c>
      <c r="R180" s="4">
        <v>1</v>
      </c>
      <c r="S180" s="4">
        <v>1</v>
      </c>
      <c r="T180" s="4">
        <v>2</v>
      </c>
      <c r="U180" s="4">
        <v>2</v>
      </c>
      <c r="V180" s="4">
        <v>1</v>
      </c>
      <c r="W180" s="4">
        <v>2</v>
      </c>
      <c r="X180" s="4">
        <v>2</v>
      </c>
      <c r="Y180" s="4">
        <v>1</v>
      </c>
      <c r="Z180" s="4">
        <v>1</v>
      </c>
      <c r="AA180" s="4">
        <v>2</v>
      </c>
      <c r="AB180" s="4">
        <v>2</v>
      </c>
      <c r="AC180" s="4">
        <v>1</v>
      </c>
      <c r="AD180" s="4">
        <v>1</v>
      </c>
      <c r="AE180" s="4">
        <v>1</v>
      </c>
      <c r="AF180" s="4">
        <v>2</v>
      </c>
      <c r="AG180" s="4">
        <v>1</v>
      </c>
      <c r="AH180" s="4">
        <v>1</v>
      </c>
      <c r="AI180" s="4">
        <v>1</v>
      </c>
      <c r="AJ180" s="4">
        <v>4</v>
      </c>
      <c r="AK180" s="4">
        <v>4</v>
      </c>
      <c r="AL180" s="4">
        <v>4</v>
      </c>
      <c r="AM180" s="4">
        <v>4</v>
      </c>
      <c r="AN180" s="4">
        <v>3</v>
      </c>
      <c r="AO180" s="4">
        <v>3</v>
      </c>
      <c r="AP180" s="4">
        <v>3</v>
      </c>
      <c r="AQ180" s="4">
        <v>1</v>
      </c>
      <c r="AR180" s="4">
        <v>3</v>
      </c>
      <c r="AS180" s="4">
        <v>3</v>
      </c>
      <c r="AT180" s="4">
        <v>4</v>
      </c>
      <c r="AU180" s="4">
        <v>2</v>
      </c>
      <c r="AV180" s="4">
        <v>2</v>
      </c>
      <c r="AW180" s="4">
        <v>2</v>
      </c>
      <c r="AX180" s="4">
        <v>3</v>
      </c>
      <c r="AY180" s="4">
        <v>2</v>
      </c>
      <c r="AZ180" s="3">
        <f t="shared" si="121"/>
        <v>1.4000000000000001</v>
      </c>
      <c r="BA180" s="3">
        <f t="shared" si="122"/>
        <v>1.75</v>
      </c>
      <c r="BB180" s="3">
        <f t="shared" si="123"/>
        <v>1.5</v>
      </c>
      <c r="BC180" s="3">
        <f t="shared" si="124"/>
        <v>2</v>
      </c>
      <c r="BD180" s="3">
        <f t="shared" si="125"/>
        <v>1.375</v>
      </c>
      <c r="BE180" s="3">
        <f t="shared" si="126"/>
        <v>1</v>
      </c>
      <c r="BF180" s="3">
        <f t="shared" si="127"/>
        <v>3.2</v>
      </c>
      <c r="BG180" s="3">
        <f t="shared" si="128"/>
        <v>2.5</v>
      </c>
      <c r="BH180" s="3">
        <f t="shared" si="129"/>
        <v>1.4000000000000001</v>
      </c>
      <c r="BI180" s="3">
        <f t="shared" si="130"/>
        <v>1.7000000000000002</v>
      </c>
      <c r="BJ180" s="3">
        <f t="shared" si="131"/>
        <v>1.2727272727272727</v>
      </c>
      <c r="BK180" s="3">
        <f t="shared" si="132"/>
        <v>2.9230769230769229</v>
      </c>
      <c r="BL180" s="3">
        <f t="shared" si="133"/>
        <v>2.1470000000000002</v>
      </c>
      <c r="BN180" t="s">
        <v>641</v>
      </c>
      <c r="BO180" t="str">
        <f t="shared" si="134"/>
        <v>('i2023110600178','2021','in2023110400001','1'),</v>
      </c>
      <c r="BP180" t="str">
        <f t="shared" si="135"/>
        <v>('i2023110600178','2021','in2023110400002','1'),</v>
      </c>
      <c r="BQ180" t="str">
        <f t="shared" si="136"/>
        <v>('i2023110600178','2021','in2023110400003','1'),</v>
      </c>
      <c r="BR180" t="str">
        <f t="shared" si="137"/>
        <v>('i2023110600178','2021','in2023110400004','1'),</v>
      </c>
      <c r="BS180" t="str">
        <f t="shared" si="138"/>
        <v>('i2023110600178','2021','in2023110400005','1'),</v>
      </c>
      <c r="BT180" t="str">
        <f t="shared" si="139"/>
        <v>('i2023110600178','2021','in2023110400006','2'),</v>
      </c>
      <c r="BU180" t="str">
        <f t="shared" si="140"/>
        <v>('i2023110600178','2021','in2023110400007','1'),</v>
      </c>
      <c r="BV180" t="str">
        <f t="shared" si="141"/>
        <v>('i2023110600178','2021','in2023110400008','2'),</v>
      </c>
      <c r="BW180" t="str">
        <f t="shared" si="142"/>
        <v>('i2023110600178','2021','in2023110400009','1'),</v>
      </c>
      <c r="BX180" t="str">
        <f t="shared" si="143"/>
        <v>('i2023110600178','2021','in2023110400010','3'),</v>
      </c>
      <c r="BY180" t="str">
        <f t="shared" si="144"/>
        <v>('i2023110600178','2021','in2023110400011','2'),</v>
      </c>
      <c r="BZ180" t="str">
        <f t="shared" si="145"/>
        <v>('i2023110600178','2021','in2023110400012','2'),</v>
      </c>
      <c r="CA180" t="str">
        <f t="shared" si="146"/>
        <v>('i2023110600178','2021','in2023110400013','2'),</v>
      </c>
      <c r="CB180" t="str">
        <f t="shared" si="147"/>
        <v>('i2023110600178','2021','in2023110400014','1'),</v>
      </c>
      <c r="CC180" t="str">
        <f t="shared" si="148"/>
        <v>('i2023110600178','2021','in2023110400015','1'),</v>
      </c>
      <c r="CD180" t="str">
        <f t="shared" si="149"/>
        <v>('i2023110600178','2021','in2023110400016','2'),</v>
      </c>
      <c r="CE180" t="str">
        <f t="shared" si="150"/>
        <v>('i2023110600178','2021','in2023110400017','2'),</v>
      </c>
      <c r="CF180" t="str">
        <f t="shared" si="151"/>
        <v>('i2023110600178','2021','in2023110400018','1'),</v>
      </c>
      <c r="CG180" t="str">
        <f t="shared" si="152"/>
        <v>('i2023110600178','2021','in2023110400019','2'),</v>
      </c>
      <c r="CH180" t="str">
        <f t="shared" si="153"/>
        <v>('i2023110600178','2021','in2023110400020','2'),</v>
      </c>
      <c r="CI180" t="str">
        <f t="shared" si="154"/>
        <v>('i2023110600178','2021','in2023110400021','1'),</v>
      </c>
      <c r="CJ180" t="str">
        <f t="shared" si="155"/>
        <v>('i2023110600178','2021','in2023110400022','1'),</v>
      </c>
      <c r="CK180" t="str">
        <f t="shared" si="156"/>
        <v>('i2023110600178','2021','in2023110400023','2'),</v>
      </c>
      <c r="CL180" t="str">
        <f t="shared" si="157"/>
        <v>('i2023110600178','2021','in2023110400024','2'),</v>
      </c>
      <c r="CM180" t="str">
        <f t="shared" si="158"/>
        <v>('i2023110600178','2021','in2023110400025','1'),</v>
      </c>
      <c r="CN180" t="str">
        <f t="shared" si="159"/>
        <v>('i2023110600178','2021','in2023110400026','1'),</v>
      </c>
      <c r="CO180" t="str">
        <f t="shared" si="160"/>
        <v>('i2023110600178','2021','in2023110400027','1'),</v>
      </c>
      <c r="CP180" t="str">
        <f t="shared" si="161"/>
        <v>('i2023110600178','2021','in2023110400028','2'),</v>
      </c>
      <c r="CQ180" t="str">
        <f t="shared" si="162"/>
        <v>('i2023110600178','2021','in2023110400029','1'),</v>
      </c>
      <c r="CR180" t="str">
        <f t="shared" si="163"/>
        <v>('i2023110600178','2021','in2023110400030','1'),</v>
      </c>
      <c r="CS180" t="str">
        <f t="shared" si="164"/>
        <v>('i2023110600178','2021','in2023110400031','1'),</v>
      </c>
      <c r="CT180" t="str">
        <f t="shared" si="165"/>
        <v>('i2023110600178','2021','in2023110400032','4'),</v>
      </c>
      <c r="CU180" t="str">
        <f t="shared" si="166"/>
        <v>('i2023110600178','2021','in2023110400033','4'),</v>
      </c>
      <c r="CV180" t="str">
        <f t="shared" si="167"/>
        <v>('i2023110600178','2021','in2023110400034','4'),</v>
      </c>
      <c r="CW180" t="str">
        <f t="shared" si="168"/>
        <v>('i2023110600178','2021','in2023110400035','4'),</v>
      </c>
      <c r="CX180" t="str">
        <f t="shared" si="169"/>
        <v>('i2023110600178','2021','in2023110400036','3'),</v>
      </c>
      <c r="CY180" t="str">
        <f t="shared" si="170"/>
        <v>('i2023110600178','2021','in2023110400037','3'),</v>
      </c>
      <c r="CZ180" t="str">
        <f t="shared" si="171"/>
        <v>('i2023110600178','2021','in2023110400038','3'),</v>
      </c>
      <c r="DA180" t="str">
        <f t="shared" si="172"/>
        <v>('i2023110600178','2021','in2023110400039','1'),</v>
      </c>
      <c r="DB180" t="str">
        <f t="shared" si="173"/>
        <v>('i2023110600178','2021','in2023110400040','3'),</v>
      </c>
      <c r="DC180" t="str">
        <f t="shared" si="174"/>
        <v>('i2023110600178','2021','in2023110400041','3'),</v>
      </c>
      <c r="DD180" t="str">
        <f t="shared" si="175"/>
        <v>('i2023110600178','2021','in2023110400042','4'),</v>
      </c>
      <c r="DE180" t="str">
        <f t="shared" si="176"/>
        <v>('i2023110600178','2021','in2023110400043','2'),</v>
      </c>
      <c r="DF180" t="str">
        <f t="shared" si="177"/>
        <v>('i2023110600178','2021','in2023110400044','2'),</v>
      </c>
      <c r="DG180" t="str">
        <f t="shared" si="178"/>
        <v>('i2023110600178','2021','in2023110400045','2'),</v>
      </c>
      <c r="DH180" t="str">
        <f t="shared" si="179"/>
        <v>('i2023110600178','2021','in2023110400046','3'),</v>
      </c>
      <c r="DI180" t="str">
        <f t="shared" si="180"/>
        <v>('i2023110600178','2021','in2023110400047','2');</v>
      </c>
    </row>
    <row r="181" spans="1:113" x14ac:dyDescent="0.25">
      <c r="A181" s="4" t="str">
        <f>INDEX('instansi pusat'!$B$2:$C$623,MATCH(C181,'instansi pusat'!$D$2:$D$623,0),2)</f>
        <v>i2023110600179</v>
      </c>
      <c r="B181" s="4">
        <v>5771</v>
      </c>
      <c r="C181" s="4" t="s">
        <v>593</v>
      </c>
      <c r="D181">
        <v>2021</v>
      </c>
      <c r="E181" s="4">
        <v>1</v>
      </c>
      <c r="F181" s="4">
        <v>1</v>
      </c>
      <c r="G181" s="4">
        <v>1</v>
      </c>
      <c r="H181" s="4">
        <v>1</v>
      </c>
      <c r="I181" s="4">
        <v>1</v>
      </c>
      <c r="J181" s="4">
        <v>1</v>
      </c>
      <c r="K181" s="4">
        <v>1</v>
      </c>
      <c r="L181" s="4">
        <v>1</v>
      </c>
      <c r="M181" s="4">
        <v>1</v>
      </c>
      <c r="N181" s="4">
        <v>3</v>
      </c>
      <c r="O181" s="4">
        <v>2</v>
      </c>
      <c r="P181" s="4">
        <v>2</v>
      </c>
      <c r="Q181" s="4">
        <v>2</v>
      </c>
      <c r="R181" s="4">
        <v>1</v>
      </c>
      <c r="S181" s="4">
        <v>2</v>
      </c>
      <c r="T181" s="4">
        <v>2</v>
      </c>
      <c r="U181" s="4">
        <v>2</v>
      </c>
      <c r="V181" s="4">
        <v>1</v>
      </c>
      <c r="W181" s="4">
        <v>3</v>
      </c>
      <c r="X181" s="4">
        <v>2</v>
      </c>
      <c r="Y181" s="4">
        <v>1</v>
      </c>
      <c r="Z181" s="4">
        <v>1</v>
      </c>
      <c r="AA181" s="4">
        <v>1</v>
      </c>
      <c r="AB181" s="4">
        <v>1</v>
      </c>
      <c r="AC181" s="4">
        <v>1</v>
      </c>
      <c r="AD181" s="4">
        <v>1</v>
      </c>
      <c r="AE181" s="4">
        <v>1</v>
      </c>
      <c r="AF181" s="4">
        <v>1</v>
      </c>
      <c r="AG181" s="4">
        <v>1</v>
      </c>
      <c r="AH181" s="4">
        <v>1</v>
      </c>
      <c r="AI181" s="4">
        <v>1</v>
      </c>
      <c r="AJ181" s="4">
        <v>4</v>
      </c>
      <c r="AK181" s="4">
        <v>4</v>
      </c>
      <c r="AL181" s="4">
        <v>4</v>
      </c>
      <c r="AM181" s="4">
        <v>4</v>
      </c>
      <c r="AN181" s="4">
        <v>3</v>
      </c>
      <c r="AO181" s="4">
        <v>2</v>
      </c>
      <c r="AP181" s="4">
        <v>3</v>
      </c>
      <c r="AQ181" s="4">
        <v>2</v>
      </c>
      <c r="AR181" s="4">
        <v>1</v>
      </c>
      <c r="AS181" s="4">
        <v>3</v>
      </c>
      <c r="AT181" s="4">
        <v>4</v>
      </c>
      <c r="AU181" s="4">
        <v>1</v>
      </c>
      <c r="AV181" s="4">
        <v>2</v>
      </c>
      <c r="AW181" s="4">
        <v>3</v>
      </c>
      <c r="AX181" s="4">
        <v>3</v>
      </c>
      <c r="AY181" s="4">
        <v>3</v>
      </c>
      <c r="AZ181" s="3">
        <f t="shared" si="121"/>
        <v>1.2000000000000002</v>
      </c>
      <c r="BA181" s="3">
        <f t="shared" si="122"/>
        <v>1.75</v>
      </c>
      <c r="BB181" s="3">
        <f t="shared" si="123"/>
        <v>1.75</v>
      </c>
      <c r="BC181" s="3">
        <f t="shared" si="124"/>
        <v>2.5</v>
      </c>
      <c r="BD181" s="3">
        <f t="shared" si="125"/>
        <v>1</v>
      </c>
      <c r="BE181" s="3">
        <f t="shared" si="126"/>
        <v>1</v>
      </c>
      <c r="BF181" s="3">
        <f t="shared" si="127"/>
        <v>3</v>
      </c>
      <c r="BG181" s="3">
        <f t="shared" si="128"/>
        <v>2.6666666666666665</v>
      </c>
      <c r="BH181" s="3">
        <f t="shared" si="129"/>
        <v>1.2000000000000002</v>
      </c>
      <c r="BI181" s="3">
        <f t="shared" si="130"/>
        <v>1.9000000000000001</v>
      </c>
      <c r="BJ181" s="3">
        <f t="shared" si="131"/>
        <v>1</v>
      </c>
      <c r="BK181" s="3">
        <f t="shared" si="132"/>
        <v>2.8681318681318677</v>
      </c>
      <c r="BL181" s="3">
        <f t="shared" si="133"/>
        <v>2.101</v>
      </c>
      <c r="BN181" t="s">
        <v>641</v>
      </c>
      <c r="BO181" t="str">
        <f t="shared" si="134"/>
        <v>('i2023110600179','2021','in2023110400001','1'),</v>
      </c>
      <c r="BP181" t="str">
        <f t="shared" si="135"/>
        <v>('i2023110600179','2021','in2023110400002','1'),</v>
      </c>
      <c r="BQ181" t="str">
        <f t="shared" si="136"/>
        <v>('i2023110600179','2021','in2023110400003','1'),</v>
      </c>
      <c r="BR181" t="str">
        <f t="shared" si="137"/>
        <v>('i2023110600179','2021','in2023110400004','1'),</v>
      </c>
      <c r="BS181" t="str">
        <f t="shared" si="138"/>
        <v>('i2023110600179','2021','in2023110400005','1'),</v>
      </c>
      <c r="BT181" t="str">
        <f t="shared" si="139"/>
        <v>('i2023110600179','2021','in2023110400006','1'),</v>
      </c>
      <c r="BU181" t="str">
        <f t="shared" si="140"/>
        <v>('i2023110600179','2021','in2023110400007','1'),</v>
      </c>
      <c r="BV181" t="str">
        <f t="shared" si="141"/>
        <v>('i2023110600179','2021','in2023110400008','1'),</v>
      </c>
      <c r="BW181" t="str">
        <f t="shared" si="142"/>
        <v>('i2023110600179','2021','in2023110400009','1'),</v>
      </c>
      <c r="BX181" t="str">
        <f t="shared" si="143"/>
        <v>('i2023110600179','2021','in2023110400010','3'),</v>
      </c>
      <c r="BY181" t="str">
        <f t="shared" si="144"/>
        <v>('i2023110600179','2021','in2023110400011','2'),</v>
      </c>
      <c r="BZ181" t="str">
        <f t="shared" si="145"/>
        <v>('i2023110600179','2021','in2023110400012','2'),</v>
      </c>
      <c r="CA181" t="str">
        <f t="shared" si="146"/>
        <v>('i2023110600179','2021','in2023110400013','2'),</v>
      </c>
      <c r="CB181" t="str">
        <f t="shared" si="147"/>
        <v>('i2023110600179','2021','in2023110400014','1'),</v>
      </c>
      <c r="CC181" t="str">
        <f t="shared" si="148"/>
        <v>('i2023110600179','2021','in2023110400015','2'),</v>
      </c>
      <c r="CD181" t="str">
        <f t="shared" si="149"/>
        <v>('i2023110600179','2021','in2023110400016','2'),</v>
      </c>
      <c r="CE181" t="str">
        <f t="shared" si="150"/>
        <v>('i2023110600179','2021','in2023110400017','2'),</v>
      </c>
      <c r="CF181" t="str">
        <f t="shared" si="151"/>
        <v>('i2023110600179','2021','in2023110400018','1'),</v>
      </c>
      <c r="CG181" t="str">
        <f t="shared" si="152"/>
        <v>('i2023110600179','2021','in2023110400019','3'),</v>
      </c>
      <c r="CH181" t="str">
        <f t="shared" si="153"/>
        <v>('i2023110600179','2021','in2023110400020','2'),</v>
      </c>
      <c r="CI181" t="str">
        <f t="shared" si="154"/>
        <v>('i2023110600179','2021','in2023110400021','1'),</v>
      </c>
      <c r="CJ181" t="str">
        <f t="shared" si="155"/>
        <v>('i2023110600179','2021','in2023110400022','1'),</v>
      </c>
      <c r="CK181" t="str">
        <f t="shared" si="156"/>
        <v>('i2023110600179','2021','in2023110400023','1'),</v>
      </c>
      <c r="CL181" t="str">
        <f t="shared" si="157"/>
        <v>('i2023110600179','2021','in2023110400024','1'),</v>
      </c>
      <c r="CM181" t="str">
        <f t="shared" si="158"/>
        <v>('i2023110600179','2021','in2023110400025','1'),</v>
      </c>
      <c r="CN181" t="str">
        <f t="shared" si="159"/>
        <v>('i2023110600179','2021','in2023110400026','1'),</v>
      </c>
      <c r="CO181" t="str">
        <f t="shared" si="160"/>
        <v>('i2023110600179','2021','in2023110400027','1'),</v>
      </c>
      <c r="CP181" t="str">
        <f t="shared" si="161"/>
        <v>('i2023110600179','2021','in2023110400028','1'),</v>
      </c>
      <c r="CQ181" t="str">
        <f t="shared" si="162"/>
        <v>('i2023110600179','2021','in2023110400029','1'),</v>
      </c>
      <c r="CR181" t="str">
        <f t="shared" si="163"/>
        <v>('i2023110600179','2021','in2023110400030','1'),</v>
      </c>
      <c r="CS181" t="str">
        <f t="shared" si="164"/>
        <v>('i2023110600179','2021','in2023110400031','1'),</v>
      </c>
      <c r="CT181" t="str">
        <f t="shared" si="165"/>
        <v>('i2023110600179','2021','in2023110400032','4'),</v>
      </c>
      <c r="CU181" t="str">
        <f t="shared" si="166"/>
        <v>('i2023110600179','2021','in2023110400033','4'),</v>
      </c>
      <c r="CV181" t="str">
        <f t="shared" si="167"/>
        <v>('i2023110600179','2021','in2023110400034','4'),</v>
      </c>
      <c r="CW181" t="str">
        <f t="shared" si="168"/>
        <v>('i2023110600179','2021','in2023110400035','4'),</v>
      </c>
      <c r="CX181" t="str">
        <f t="shared" si="169"/>
        <v>('i2023110600179','2021','in2023110400036','3'),</v>
      </c>
      <c r="CY181" t="str">
        <f t="shared" si="170"/>
        <v>('i2023110600179','2021','in2023110400037','2'),</v>
      </c>
      <c r="CZ181" t="str">
        <f t="shared" si="171"/>
        <v>('i2023110600179','2021','in2023110400038','3'),</v>
      </c>
      <c r="DA181" t="str">
        <f t="shared" si="172"/>
        <v>('i2023110600179','2021','in2023110400039','2'),</v>
      </c>
      <c r="DB181" t="str">
        <f t="shared" si="173"/>
        <v>('i2023110600179','2021','in2023110400040','1'),</v>
      </c>
      <c r="DC181" t="str">
        <f t="shared" si="174"/>
        <v>('i2023110600179','2021','in2023110400041','3'),</v>
      </c>
      <c r="DD181" t="str">
        <f t="shared" si="175"/>
        <v>('i2023110600179','2021','in2023110400042','4'),</v>
      </c>
      <c r="DE181" t="str">
        <f t="shared" si="176"/>
        <v>('i2023110600179','2021','in2023110400043','1'),</v>
      </c>
      <c r="DF181" t="str">
        <f t="shared" si="177"/>
        <v>('i2023110600179','2021','in2023110400044','2'),</v>
      </c>
      <c r="DG181" t="str">
        <f t="shared" si="178"/>
        <v>('i2023110600179','2021','in2023110400045','3'),</v>
      </c>
      <c r="DH181" t="str">
        <f t="shared" si="179"/>
        <v>('i2023110600179','2021','in2023110400046','3'),</v>
      </c>
      <c r="DI181" t="str">
        <f t="shared" si="180"/>
        <v>('i2023110600179','2021','in2023110400047','3');</v>
      </c>
    </row>
    <row r="182" spans="1:113" x14ac:dyDescent="0.25">
      <c r="A182" s="4" t="str">
        <f>INDEX('instansi pusat'!$B$2:$C$623,MATCH(C182,'instansi pusat'!$D$2:$D$623,0),2)</f>
        <v>i2023110600180</v>
      </c>
      <c r="B182" s="4">
        <v>5800</v>
      </c>
      <c r="C182" s="4" t="s">
        <v>5</v>
      </c>
      <c r="D182">
        <v>2021</v>
      </c>
      <c r="E182" s="4">
        <v>3</v>
      </c>
      <c r="F182" s="4">
        <v>2</v>
      </c>
      <c r="G182" s="4">
        <v>1</v>
      </c>
      <c r="H182" s="4">
        <v>2</v>
      </c>
      <c r="I182" s="4">
        <v>3</v>
      </c>
      <c r="J182" s="4">
        <v>3</v>
      </c>
      <c r="K182" s="4">
        <v>3</v>
      </c>
      <c r="L182" s="4">
        <v>3</v>
      </c>
      <c r="M182" s="4">
        <v>2</v>
      </c>
      <c r="N182" s="4">
        <v>3</v>
      </c>
      <c r="O182" s="4">
        <v>2</v>
      </c>
      <c r="P182" s="4">
        <v>2</v>
      </c>
      <c r="Q182" s="4">
        <v>2</v>
      </c>
      <c r="R182" s="4">
        <v>1</v>
      </c>
      <c r="S182" s="4">
        <v>3</v>
      </c>
      <c r="T182" s="4">
        <v>2</v>
      </c>
      <c r="U182" s="4">
        <v>3</v>
      </c>
      <c r="V182" s="4">
        <v>2</v>
      </c>
      <c r="W182" s="4">
        <v>5</v>
      </c>
      <c r="X182" s="4">
        <v>2</v>
      </c>
      <c r="Y182" s="4">
        <v>1</v>
      </c>
      <c r="Z182" s="4">
        <v>1</v>
      </c>
      <c r="AA182" s="4">
        <v>1</v>
      </c>
      <c r="AB182" s="4">
        <v>1</v>
      </c>
      <c r="AC182" s="4">
        <v>1</v>
      </c>
      <c r="AD182" s="4">
        <v>1</v>
      </c>
      <c r="AE182" s="4">
        <v>1</v>
      </c>
      <c r="AF182" s="4">
        <v>1</v>
      </c>
      <c r="AG182" s="4">
        <v>1</v>
      </c>
      <c r="AH182" s="4">
        <v>1</v>
      </c>
      <c r="AI182" s="4">
        <v>1</v>
      </c>
      <c r="AJ182" s="4">
        <v>4</v>
      </c>
      <c r="AK182" s="4">
        <v>4</v>
      </c>
      <c r="AL182" s="4">
        <v>4</v>
      </c>
      <c r="AM182" s="4">
        <v>4</v>
      </c>
      <c r="AN182" s="4">
        <v>4</v>
      </c>
      <c r="AO182" s="4">
        <v>3</v>
      </c>
      <c r="AP182" s="4">
        <v>4</v>
      </c>
      <c r="AQ182" s="4">
        <v>5</v>
      </c>
      <c r="AR182" s="4">
        <v>3</v>
      </c>
      <c r="AS182" s="4">
        <v>4</v>
      </c>
      <c r="AT182" s="4">
        <v>4</v>
      </c>
      <c r="AU182" s="4">
        <v>3</v>
      </c>
      <c r="AV182" s="4">
        <v>2</v>
      </c>
      <c r="AW182" s="4">
        <v>5</v>
      </c>
      <c r="AX182" s="4">
        <v>3</v>
      </c>
      <c r="AY182" s="4">
        <v>4</v>
      </c>
      <c r="AZ182" s="3">
        <f t="shared" si="121"/>
        <v>2.5</v>
      </c>
      <c r="BA182" s="3">
        <f t="shared" si="122"/>
        <v>1.75</v>
      </c>
      <c r="BB182" s="3">
        <f t="shared" si="123"/>
        <v>2.5</v>
      </c>
      <c r="BC182" s="3">
        <f t="shared" si="124"/>
        <v>3.5</v>
      </c>
      <c r="BD182" s="3">
        <f t="shared" si="125"/>
        <v>1</v>
      </c>
      <c r="BE182" s="3">
        <f t="shared" si="126"/>
        <v>1</v>
      </c>
      <c r="BF182" s="3">
        <f t="shared" si="127"/>
        <v>3.9000000000000004</v>
      </c>
      <c r="BG182" s="3">
        <f t="shared" si="128"/>
        <v>3.5</v>
      </c>
      <c r="BH182" s="3">
        <f t="shared" si="129"/>
        <v>2.5</v>
      </c>
      <c r="BI182" s="3">
        <f t="shared" si="130"/>
        <v>2.4000000000000004</v>
      </c>
      <c r="BJ182" s="3">
        <f t="shared" si="131"/>
        <v>1</v>
      </c>
      <c r="BK182" s="3">
        <f t="shared" si="132"/>
        <v>3.7417582417582418</v>
      </c>
      <c r="BL182" s="3">
        <f t="shared" si="133"/>
        <v>2.7925000000000004</v>
      </c>
      <c r="BN182" t="s">
        <v>641</v>
      </c>
      <c r="BO182" t="str">
        <f t="shared" si="134"/>
        <v>('i2023110600180','2021','in2023110400001','3'),</v>
      </c>
      <c r="BP182" t="str">
        <f t="shared" si="135"/>
        <v>('i2023110600180','2021','in2023110400002','2'),</v>
      </c>
      <c r="BQ182" t="str">
        <f t="shared" si="136"/>
        <v>('i2023110600180','2021','in2023110400003','1'),</v>
      </c>
      <c r="BR182" t="str">
        <f t="shared" si="137"/>
        <v>('i2023110600180','2021','in2023110400004','2'),</v>
      </c>
      <c r="BS182" t="str">
        <f t="shared" si="138"/>
        <v>('i2023110600180','2021','in2023110400005','3'),</v>
      </c>
      <c r="BT182" t="str">
        <f t="shared" si="139"/>
        <v>('i2023110600180','2021','in2023110400006','3'),</v>
      </c>
      <c r="BU182" t="str">
        <f t="shared" si="140"/>
        <v>('i2023110600180','2021','in2023110400007','3'),</v>
      </c>
      <c r="BV182" t="str">
        <f t="shared" si="141"/>
        <v>('i2023110600180','2021','in2023110400008','3'),</v>
      </c>
      <c r="BW182" t="str">
        <f t="shared" si="142"/>
        <v>('i2023110600180','2021','in2023110400009','2'),</v>
      </c>
      <c r="BX182" t="str">
        <f t="shared" si="143"/>
        <v>('i2023110600180','2021','in2023110400010','3'),</v>
      </c>
      <c r="BY182" t="str">
        <f t="shared" si="144"/>
        <v>('i2023110600180','2021','in2023110400011','2'),</v>
      </c>
      <c r="BZ182" t="str">
        <f t="shared" si="145"/>
        <v>('i2023110600180','2021','in2023110400012','2'),</v>
      </c>
      <c r="CA182" t="str">
        <f t="shared" si="146"/>
        <v>('i2023110600180','2021','in2023110400013','2'),</v>
      </c>
      <c r="CB182" t="str">
        <f t="shared" si="147"/>
        <v>('i2023110600180','2021','in2023110400014','1'),</v>
      </c>
      <c r="CC182" t="str">
        <f t="shared" si="148"/>
        <v>('i2023110600180','2021','in2023110400015','3'),</v>
      </c>
      <c r="CD182" t="str">
        <f t="shared" si="149"/>
        <v>('i2023110600180','2021','in2023110400016','2'),</v>
      </c>
      <c r="CE182" t="str">
        <f t="shared" si="150"/>
        <v>('i2023110600180','2021','in2023110400017','3'),</v>
      </c>
      <c r="CF182" t="str">
        <f t="shared" si="151"/>
        <v>('i2023110600180','2021','in2023110400018','2'),</v>
      </c>
      <c r="CG182" t="str">
        <f t="shared" si="152"/>
        <v>('i2023110600180','2021','in2023110400019','5'),</v>
      </c>
      <c r="CH182" t="str">
        <f t="shared" si="153"/>
        <v>('i2023110600180','2021','in2023110400020','2'),</v>
      </c>
      <c r="CI182" t="str">
        <f t="shared" si="154"/>
        <v>('i2023110600180','2021','in2023110400021','1'),</v>
      </c>
      <c r="CJ182" t="str">
        <f t="shared" si="155"/>
        <v>('i2023110600180','2021','in2023110400022','1'),</v>
      </c>
      <c r="CK182" t="str">
        <f t="shared" si="156"/>
        <v>('i2023110600180','2021','in2023110400023','1'),</v>
      </c>
      <c r="CL182" t="str">
        <f t="shared" si="157"/>
        <v>('i2023110600180','2021','in2023110400024','1'),</v>
      </c>
      <c r="CM182" t="str">
        <f t="shared" si="158"/>
        <v>('i2023110600180','2021','in2023110400025','1'),</v>
      </c>
      <c r="CN182" t="str">
        <f t="shared" si="159"/>
        <v>('i2023110600180','2021','in2023110400026','1'),</v>
      </c>
      <c r="CO182" t="str">
        <f t="shared" si="160"/>
        <v>('i2023110600180','2021','in2023110400027','1'),</v>
      </c>
      <c r="CP182" t="str">
        <f t="shared" si="161"/>
        <v>('i2023110600180','2021','in2023110400028','1'),</v>
      </c>
      <c r="CQ182" t="str">
        <f t="shared" si="162"/>
        <v>('i2023110600180','2021','in2023110400029','1'),</v>
      </c>
      <c r="CR182" t="str">
        <f t="shared" si="163"/>
        <v>('i2023110600180','2021','in2023110400030','1'),</v>
      </c>
      <c r="CS182" t="str">
        <f t="shared" si="164"/>
        <v>('i2023110600180','2021','in2023110400031','1'),</v>
      </c>
      <c r="CT182" t="str">
        <f t="shared" si="165"/>
        <v>('i2023110600180','2021','in2023110400032','4'),</v>
      </c>
      <c r="CU182" t="str">
        <f t="shared" si="166"/>
        <v>('i2023110600180','2021','in2023110400033','4'),</v>
      </c>
      <c r="CV182" t="str">
        <f t="shared" si="167"/>
        <v>('i2023110600180','2021','in2023110400034','4'),</v>
      </c>
      <c r="CW182" t="str">
        <f t="shared" si="168"/>
        <v>('i2023110600180','2021','in2023110400035','4'),</v>
      </c>
      <c r="CX182" t="str">
        <f t="shared" si="169"/>
        <v>('i2023110600180','2021','in2023110400036','4'),</v>
      </c>
      <c r="CY182" t="str">
        <f t="shared" si="170"/>
        <v>('i2023110600180','2021','in2023110400037','3'),</v>
      </c>
      <c r="CZ182" t="str">
        <f t="shared" si="171"/>
        <v>('i2023110600180','2021','in2023110400038','4'),</v>
      </c>
      <c r="DA182" t="str">
        <f t="shared" si="172"/>
        <v>('i2023110600180','2021','in2023110400039','5'),</v>
      </c>
      <c r="DB182" t="str">
        <f t="shared" si="173"/>
        <v>('i2023110600180','2021','in2023110400040','3'),</v>
      </c>
      <c r="DC182" t="str">
        <f t="shared" si="174"/>
        <v>('i2023110600180','2021','in2023110400041','4'),</v>
      </c>
      <c r="DD182" t="str">
        <f t="shared" si="175"/>
        <v>('i2023110600180','2021','in2023110400042','4'),</v>
      </c>
      <c r="DE182" t="str">
        <f t="shared" si="176"/>
        <v>('i2023110600180','2021','in2023110400043','3'),</v>
      </c>
      <c r="DF182" t="str">
        <f t="shared" si="177"/>
        <v>('i2023110600180','2021','in2023110400044','2'),</v>
      </c>
      <c r="DG182" t="str">
        <f t="shared" si="178"/>
        <v>('i2023110600180','2021','in2023110400045','5'),</v>
      </c>
      <c r="DH182" t="str">
        <f t="shared" si="179"/>
        <v>('i2023110600180','2021','in2023110400046','3'),</v>
      </c>
      <c r="DI182" t="str">
        <f t="shared" si="180"/>
        <v>('i2023110600180','2021','in2023110400047','4');</v>
      </c>
    </row>
    <row r="183" spans="1:113" x14ac:dyDescent="0.25">
      <c r="A183" s="4" t="str">
        <f>INDEX('instansi pusat'!$B$2:$C$623,MATCH(C183,'instansi pusat'!$D$2:$D$623,0),2)</f>
        <v>i2023110600181</v>
      </c>
      <c r="B183" s="4">
        <v>5806</v>
      </c>
      <c r="C183" s="4" t="s">
        <v>204</v>
      </c>
      <c r="D183">
        <v>2021</v>
      </c>
      <c r="E183" s="4">
        <v>2</v>
      </c>
      <c r="F183" s="4">
        <v>2</v>
      </c>
      <c r="G183" s="4">
        <v>3</v>
      </c>
      <c r="H183" s="4">
        <v>2</v>
      </c>
      <c r="I183" s="4">
        <v>1</v>
      </c>
      <c r="J183" s="4">
        <v>2</v>
      </c>
      <c r="K183" s="4">
        <v>3</v>
      </c>
      <c r="L183" s="4">
        <v>3</v>
      </c>
      <c r="M183" s="4">
        <v>3</v>
      </c>
      <c r="N183" s="4">
        <v>1</v>
      </c>
      <c r="O183" s="4">
        <v>1</v>
      </c>
      <c r="P183" s="4">
        <v>2</v>
      </c>
      <c r="Q183" s="4">
        <v>1</v>
      </c>
      <c r="R183" s="4">
        <v>1</v>
      </c>
      <c r="S183" s="4">
        <v>1</v>
      </c>
      <c r="T183" s="4">
        <v>2</v>
      </c>
      <c r="U183" s="4">
        <v>1</v>
      </c>
      <c r="V183" s="4">
        <v>1</v>
      </c>
      <c r="W183" s="4">
        <v>1</v>
      </c>
      <c r="X183" s="4">
        <v>1</v>
      </c>
      <c r="Y183" s="4">
        <v>1</v>
      </c>
      <c r="Z183" s="4">
        <v>1</v>
      </c>
      <c r="AA183" s="4">
        <v>1</v>
      </c>
      <c r="AB183" s="4">
        <v>1</v>
      </c>
      <c r="AC183" s="4">
        <v>1</v>
      </c>
      <c r="AD183" s="4">
        <v>1</v>
      </c>
      <c r="AE183" s="4">
        <v>1</v>
      </c>
      <c r="AF183" s="4">
        <v>1</v>
      </c>
      <c r="AG183" s="4">
        <v>1</v>
      </c>
      <c r="AH183" s="4">
        <v>1</v>
      </c>
      <c r="AI183" s="4">
        <v>1</v>
      </c>
      <c r="AJ183" s="4">
        <v>4</v>
      </c>
      <c r="AK183" s="4">
        <v>3</v>
      </c>
      <c r="AL183" s="4">
        <v>3</v>
      </c>
      <c r="AM183" s="4">
        <v>3</v>
      </c>
      <c r="AN183" s="4">
        <v>4</v>
      </c>
      <c r="AO183" s="4">
        <v>2</v>
      </c>
      <c r="AP183" s="4">
        <v>1</v>
      </c>
      <c r="AQ183" s="4">
        <v>2</v>
      </c>
      <c r="AR183" s="4">
        <v>2</v>
      </c>
      <c r="AS183" s="4">
        <v>1</v>
      </c>
      <c r="AT183" s="4">
        <v>3</v>
      </c>
      <c r="AU183" s="4">
        <v>1</v>
      </c>
      <c r="AV183" s="4">
        <v>2</v>
      </c>
      <c r="AW183" s="4">
        <v>2</v>
      </c>
      <c r="AX183" s="4">
        <v>1</v>
      </c>
      <c r="AY183" s="4">
        <v>1</v>
      </c>
      <c r="AZ183" s="3">
        <f t="shared" si="121"/>
        <v>2.2000000000000002</v>
      </c>
      <c r="BA183" s="3">
        <f t="shared" si="122"/>
        <v>1.25</v>
      </c>
      <c r="BB183" s="3">
        <f t="shared" si="123"/>
        <v>1.25</v>
      </c>
      <c r="BC183" s="3">
        <f t="shared" si="124"/>
        <v>1</v>
      </c>
      <c r="BD183" s="3">
        <f t="shared" si="125"/>
        <v>1</v>
      </c>
      <c r="BE183" s="3">
        <f t="shared" si="126"/>
        <v>1</v>
      </c>
      <c r="BF183" s="3">
        <f t="shared" si="127"/>
        <v>2.5</v>
      </c>
      <c r="BG183" s="3">
        <f t="shared" si="128"/>
        <v>1.6666666666666665</v>
      </c>
      <c r="BH183" s="3">
        <f t="shared" si="129"/>
        <v>2.2000000000000002</v>
      </c>
      <c r="BI183" s="3">
        <f t="shared" si="130"/>
        <v>1.2</v>
      </c>
      <c r="BJ183" s="3">
        <f t="shared" si="131"/>
        <v>1</v>
      </c>
      <c r="BK183" s="3">
        <f t="shared" si="132"/>
        <v>2.1703296703296702</v>
      </c>
      <c r="BL183" s="3">
        <f t="shared" si="133"/>
        <v>1.7385000000000002</v>
      </c>
      <c r="BN183" t="s">
        <v>641</v>
      </c>
      <c r="BO183" t="str">
        <f t="shared" si="134"/>
        <v>('i2023110600181','2021','in2023110400001','2'),</v>
      </c>
      <c r="BP183" t="str">
        <f t="shared" si="135"/>
        <v>('i2023110600181','2021','in2023110400002','2'),</v>
      </c>
      <c r="BQ183" t="str">
        <f t="shared" si="136"/>
        <v>('i2023110600181','2021','in2023110400003','3'),</v>
      </c>
      <c r="BR183" t="str">
        <f t="shared" si="137"/>
        <v>('i2023110600181','2021','in2023110400004','2'),</v>
      </c>
      <c r="BS183" t="str">
        <f t="shared" si="138"/>
        <v>('i2023110600181','2021','in2023110400005','1'),</v>
      </c>
      <c r="BT183" t="str">
        <f t="shared" si="139"/>
        <v>('i2023110600181','2021','in2023110400006','2'),</v>
      </c>
      <c r="BU183" t="str">
        <f t="shared" si="140"/>
        <v>('i2023110600181','2021','in2023110400007','3'),</v>
      </c>
      <c r="BV183" t="str">
        <f t="shared" si="141"/>
        <v>('i2023110600181','2021','in2023110400008','3'),</v>
      </c>
      <c r="BW183" t="str">
        <f t="shared" si="142"/>
        <v>('i2023110600181','2021','in2023110400009','3'),</v>
      </c>
      <c r="BX183" t="str">
        <f t="shared" si="143"/>
        <v>('i2023110600181','2021','in2023110400010','1'),</v>
      </c>
      <c r="BY183" t="str">
        <f t="shared" si="144"/>
        <v>('i2023110600181','2021','in2023110400011','1'),</v>
      </c>
      <c r="BZ183" t="str">
        <f t="shared" si="145"/>
        <v>('i2023110600181','2021','in2023110400012','2'),</v>
      </c>
      <c r="CA183" t="str">
        <f t="shared" si="146"/>
        <v>('i2023110600181','2021','in2023110400013','1'),</v>
      </c>
      <c r="CB183" t="str">
        <f t="shared" si="147"/>
        <v>('i2023110600181','2021','in2023110400014','1'),</v>
      </c>
      <c r="CC183" t="str">
        <f t="shared" si="148"/>
        <v>('i2023110600181','2021','in2023110400015','1'),</v>
      </c>
      <c r="CD183" t="str">
        <f t="shared" si="149"/>
        <v>('i2023110600181','2021','in2023110400016','2'),</v>
      </c>
      <c r="CE183" t="str">
        <f t="shared" si="150"/>
        <v>('i2023110600181','2021','in2023110400017','1'),</v>
      </c>
      <c r="CF183" t="str">
        <f t="shared" si="151"/>
        <v>('i2023110600181','2021','in2023110400018','1'),</v>
      </c>
      <c r="CG183" t="str">
        <f t="shared" si="152"/>
        <v>('i2023110600181','2021','in2023110400019','1'),</v>
      </c>
      <c r="CH183" t="str">
        <f t="shared" si="153"/>
        <v>('i2023110600181','2021','in2023110400020','1'),</v>
      </c>
      <c r="CI183" t="str">
        <f t="shared" si="154"/>
        <v>('i2023110600181','2021','in2023110400021','1'),</v>
      </c>
      <c r="CJ183" t="str">
        <f t="shared" si="155"/>
        <v>('i2023110600181','2021','in2023110400022','1'),</v>
      </c>
      <c r="CK183" t="str">
        <f t="shared" si="156"/>
        <v>('i2023110600181','2021','in2023110400023','1'),</v>
      </c>
      <c r="CL183" t="str">
        <f t="shared" si="157"/>
        <v>('i2023110600181','2021','in2023110400024','1'),</v>
      </c>
      <c r="CM183" t="str">
        <f t="shared" si="158"/>
        <v>('i2023110600181','2021','in2023110400025','1'),</v>
      </c>
      <c r="CN183" t="str">
        <f t="shared" si="159"/>
        <v>('i2023110600181','2021','in2023110400026','1'),</v>
      </c>
      <c r="CO183" t="str">
        <f t="shared" si="160"/>
        <v>('i2023110600181','2021','in2023110400027','1'),</v>
      </c>
      <c r="CP183" t="str">
        <f t="shared" si="161"/>
        <v>('i2023110600181','2021','in2023110400028','1'),</v>
      </c>
      <c r="CQ183" t="str">
        <f t="shared" si="162"/>
        <v>('i2023110600181','2021','in2023110400029','1'),</v>
      </c>
      <c r="CR183" t="str">
        <f t="shared" si="163"/>
        <v>('i2023110600181','2021','in2023110400030','1'),</v>
      </c>
      <c r="CS183" t="str">
        <f t="shared" si="164"/>
        <v>('i2023110600181','2021','in2023110400031','1'),</v>
      </c>
      <c r="CT183" t="str">
        <f t="shared" si="165"/>
        <v>('i2023110600181','2021','in2023110400032','4'),</v>
      </c>
      <c r="CU183" t="str">
        <f t="shared" si="166"/>
        <v>('i2023110600181','2021','in2023110400033','3'),</v>
      </c>
      <c r="CV183" t="str">
        <f t="shared" si="167"/>
        <v>('i2023110600181','2021','in2023110400034','3'),</v>
      </c>
      <c r="CW183" t="str">
        <f t="shared" si="168"/>
        <v>('i2023110600181','2021','in2023110400035','3'),</v>
      </c>
      <c r="CX183" t="str">
        <f t="shared" si="169"/>
        <v>('i2023110600181','2021','in2023110400036','4'),</v>
      </c>
      <c r="CY183" t="str">
        <f t="shared" si="170"/>
        <v>('i2023110600181','2021','in2023110400037','2'),</v>
      </c>
      <c r="CZ183" t="str">
        <f t="shared" si="171"/>
        <v>('i2023110600181','2021','in2023110400038','1'),</v>
      </c>
      <c r="DA183" t="str">
        <f t="shared" si="172"/>
        <v>('i2023110600181','2021','in2023110400039','2'),</v>
      </c>
      <c r="DB183" t="str">
        <f t="shared" si="173"/>
        <v>('i2023110600181','2021','in2023110400040','2'),</v>
      </c>
      <c r="DC183" t="str">
        <f t="shared" si="174"/>
        <v>('i2023110600181','2021','in2023110400041','1'),</v>
      </c>
      <c r="DD183" t="str">
        <f t="shared" si="175"/>
        <v>('i2023110600181','2021','in2023110400042','3'),</v>
      </c>
      <c r="DE183" t="str">
        <f t="shared" si="176"/>
        <v>('i2023110600181','2021','in2023110400043','1'),</v>
      </c>
      <c r="DF183" t="str">
        <f t="shared" si="177"/>
        <v>('i2023110600181','2021','in2023110400044','2'),</v>
      </c>
      <c r="DG183" t="str">
        <f t="shared" si="178"/>
        <v>('i2023110600181','2021','in2023110400045','2'),</v>
      </c>
      <c r="DH183" t="str">
        <f t="shared" si="179"/>
        <v>('i2023110600181','2021','in2023110400046','1'),</v>
      </c>
      <c r="DI183" t="str">
        <f t="shared" si="180"/>
        <v>('i2023110600181','2021','in2023110400047','1');</v>
      </c>
    </row>
    <row r="184" spans="1:113" x14ac:dyDescent="0.25">
      <c r="A184" s="4" t="str">
        <f>INDEX('instansi pusat'!$B$2:$C$623,MATCH(C184,'instansi pusat'!$D$2:$D$623,0),2)</f>
        <v>i2023110600182</v>
      </c>
      <c r="B184" s="4">
        <v>5808</v>
      </c>
      <c r="C184" s="4" t="s">
        <v>206</v>
      </c>
      <c r="D184">
        <v>2021</v>
      </c>
      <c r="E184" s="4">
        <v>1</v>
      </c>
      <c r="F184" s="4">
        <v>1</v>
      </c>
      <c r="G184" s="4">
        <v>1</v>
      </c>
      <c r="H184" s="4">
        <v>1</v>
      </c>
      <c r="I184" s="4">
        <v>1</v>
      </c>
      <c r="J184" s="4">
        <v>1</v>
      </c>
      <c r="K184" s="4">
        <v>1</v>
      </c>
      <c r="L184" s="4">
        <v>1</v>
      </c>
      <c r="M184" s="4">
        <v>1</v>
      </c>
      <c r="N184" s="4">
        <v>1</v>
      </c>
      <c r="O184" s="4">
        <v>2</v>
      </c>
      <c r="P184" s="4">
        <v>2</v>
      </c>
      <c r="Q184" s="4">
        <v>1</v>
      </c>
      <c r="R184" s="4">
        <v>1</v>
      </c>
      <c r="S184" s="4">
        <v>1</v>
      </c>
      <c r="T184" s="4">
        <v>1</v>
      </c>
      <c r="U184" s="4">
        <v>2</v>
      </c>
      <c r="V184" s="4">
        <v>1</v>
      </c>
      <c r="W184" s="4">
        <v>1</v>
      </c>
      <c r="X184" s="4">
        <v>1</v>
      </c>
      <c r="Y184" s="4">
        <v>1</v>
      </c>
      <c r="Z184" s="4">
        <v>1</v>
      </c>
      <c r="AA184" s="4">
        <v>1</v>
      </c>
      <c r="AB184" s="4">
        <v>1</v>
      </c>
      <c r="AC184" s="4">
        <v>1</v>
      </c>
      <c r="AD184" s="4">
        <v>1</v>
      </c>
      <c r="AE184" s="4">
        <v>1</v>
      </c>
      <c r="AF184" s="4">
        <v>1</v>
      </c>
      <c r="AG184" s="4">
        <v>1</v>
      </c>
      <c r="AH184" s="4">
        <v>1</v>
      </c>
      <c r="AI184" s="4">
        <v>1</v>
      </c>
      <c r="AJ184" s="4">
        <v>3</v>
      </c>
      <c r="AK184" s="4">
        <v>4</v>
      </c>
      <c r="AL184" s="4">
        <v>1</v>
      </c>
      <c r="AM184" s="4">
        <v>1</v>
      </c>
      <c r="AN184" s="4">
        <v>2</v>
      </c>
      <c r="AO184" s="4">
        <v>2</v>
      </c>
      <c r="AP184" s="4">
        <v>3</v>
      </c>
      <c r="AQ184" s="4">
        <v>3</v>
      </c>
      <c r="AR184" s="4">
        <v>1</v>
      </c>
      <c r="AS184" s="4">
        <v>3</v>
      </c>
      <c r="AT184" s="4">
        <v>1</v>
      </c>
      <c r="AU184" s="4">
        <v>2</v>
      </c>
      <c r="AV184" s="4">
        <v>2</v>
      </c>
      <c r="AW184" s="4">
        <v>1</v>
      </c>
      <c r="AX184" s="4">
        <v>1</v>
      </c>
      <c r="AY184" s="4">
        <v>3</v>
      </c>
      <c r="AZ184" s="3">
        <f t="shared" si="121"/>
        <v>1</v>
      </c>
      <c r="BA184" s="3">
        <f t="shared" si="122"/>
        <v>1.5</v>
      </c>
      <c r="BB184" s="3">
        <f t="shared" si="123"/>
        <v>1.25</v>
      </c>
      <c r="BC184" s="3">
        <f t="shared" si="124"/>
        <v>1</v>
      </c>
      <c r="BD184" s="3">
        <f t="shared" si="125"/>
        <v>1</v>
      </c>
      <c r="BE184" s="3">
        <f t="shared" si="126"/>
        <v>1</v>
      </c>
      <c r="BF184" s="3">
        <f t="shared" si="127"/>
        <v>2.3000000000000003</v>
      </c>
      <c r="BG184" s="3">
        <f t="shared" si="128"/>
        <v>1.6666666666666665</v>
      </c>
      <c r="BH184" s="3">
        <f t="shared" si="129"/>
        <v>1</v>
      </c>
      <c r="BI184" s="3">
        <f t="shared" si="130"/>
        <v>1.3</v>
      </c>
      <c r="BJ184" s="3">
        <f t="shared" si="131"/>
        <v>1</v>
      </c>
      <c r="BK184" s="3">
        <f t="shared" si="132"/>
        <v>2.0494505494505493</v>
      </c>
      <c r="BL184" s="3">
        <f t="shared" si="133"/>
        <v>1.5525</v>
      </c>
      <c r="BN184" t="s">
        <v>641</v>
      </c>
      <c r="BO184" t="str">
        <f t="shared" si="134"/>
        <v>('i2023110600182','2021','in2023110400001','1'),</v>
      </c>
      <c r="BP184" t="str">
        <f t="shared" si="135"/>
        <v>('i2023110600182','2021','in2023110400002','1'),</v>
      </c>
      <c r="BQ184" t="str">
        <f t="shared" si="136"/>
        <v>('i2023110600182','2021','in2023110400003','1'),</v>
      </c>
      <c r="BR184" t="str">
        <f t="shared" si="137"/>
        <v>('i2023110600182','2021','in2023110400004','1'),</v>
      </c>
      <c r="BS184" t="str">
        <f t="shared" si="138"/>
        <v>('i2023110600182','2021','in2023110400005','1'),</v>
      </c>
      <c r="BT184" t="str">
        <f t="shared" si="139"/>
        <v>('i2023110600182','2021','in2023110400006','1'),</v>
      </c>
      <c r="BU184" t="str">
        <f t="shared" si="140"/>
        <v>('i2023110600182','2021','in2023110400007','1'),</v>
      </c>
      <c r="BV184" t="str">
        <f t="shared" si="141"/>
        <v>('i2023110600182','2021','in2023110400008','1'),</v>
      </c>
      <c r="BW184" t="str">
        <f t="shared" si="142"/>
        <v>('i2023110600182','2021','in2023110400009','1'),</v>
      </c>
      <c r="BX184" t="str">
        <f t="shared" si="143"/>
        <v>('i2023110600182','2021','in2023110400010','1'),</v>
      </c>
      <c r="BY184" t="str">
        <f t="shared" si="144"/>
        <v>('i2023110600182','2021','in2023110400011','2'),</v>
      </c>
      <c r="BZ184" t="str">
        <f t="shared" si="145"/>
        <v>('i2023110600182','2021','in2023110400012','2'),</v>
      </c>
      <c r="CA184" t="str">
        <f t="shared" si="146"/>
        <v>('i2023110600182','2021','in2023110400013','1'),</v>
      </c>
      <c r="CB184" t="str">
        <f t="shared" si="147"/>
        <v>('i2023110600182','2021','in2023110400014','1'),</v>
      </c>
      <c r="CC184" t="str">
        <f t="shared" si="148"/>
        <v>('i2023110600182','2021','in2023110400015','1'),</v>
      </c>
      <c r="CD184" t="str">
        <f t="shared" si="149"/>
        <v>('i2023110600182','2021','in2023110400016','1'),</v>
      </c>
      <c r="CE184" t="str">
        <f t="shared" si="150"/>
        <v>('i2023110600182','2021','in2023110400017','2'),</v>
      </c>
      <c r="CF184" t="str">
        <f t="shared" si="151"/>
        <v>('i2023110600182','2021','in2023110400018','1'),</v>
      </c>
      <c r="CG184" t="str">
        <f t="shared" si="152"/>
        <v>('i2023110600182','2021','in2023110400019','1'),</v>
      </c>
      <c r="CH184" t="str">
        <f t="shared" si="153"/>
        <v>('i2023110600182','2021','in2023110400020','1'),</v>
      </c>
      <c r="CI184" t="str">
        <f t="shared" si="154"/>
        <v>('i2023110600182','2021','in2023110400021','1'),</v>
      </c>
      <c r="CJ184" t="str">
        <f t="shared" si="155"/>
        <v>('i2023110600182','2021','in2023110400022','1'),</v>
      </c>
      <c r="CK184" t="str">
        <f t="shared" si="156"/>
        <v>('i2023110600182','2021','in2023110400023','1'),</v>
      </c>
      <c r="CL184" t="str">
        <f t="shared" si="157"/>
        <v>('i2023110600182','2021','in2023110400024','1'),</v>
      </c>
      <c r="CM184" t="str">
        <f t="shared" si="158"/>
        <v>('i2023110600182','2021','in2023110400025','1'),</v>
      </c>
      <c r="CN184" t="str">
        <f t="shared" si="159"/>
        <v>('i2023110600182','2021','in2023110400026','1'),</v>
      </c>
      <c r="CO184" t="str">
        <f t="shared" si="160"/>
        <v>('i2023110600182','2021','in2023110400027','1'),</v>
      </c>
      <c r="CP184" t="str">
        <f t="shared" si="161"/>
        <v>('i2023110600182','2021','in2023110400028','1'),</v>
      </c>
      <c r="CQ184" t="str">
        <f t="shared" si="162"/>
        <v>('i2023110600182','2021','in2023110400029','1'),</v>
      </c>
      <c r="CR184" t="str">
        <f t="shared" si="163"/>
        <v>('i2023110600182','2021','in2023110400030','1'),</v>
      </c>
      <c r="CS184" t="str">
        <f t="shared" si="164"/>
        <v>('i2023110600182','2021','in2023110400031','1'),</v>
      </c>
      <c r="CT184" t="str">
        <f t="shared" si="165"/>
        <v>('i2023110600182','2021','in2023110400032','3'),</v>
      </c>
      <c r="CU184" t="str">
        <f t="shared" si="166"/>
        <v>('i2023110600182','2021','in2023110400033','4'),</v>
      </c>
      <c r="CV184" t="str">
        <f t="shared" si="167"/>
        <v>('i2023110600182','2021','in2023110400034','1'),</v>
      </c>
      <c r="CW184" t="str">
        <f t="shared" si="168"/>
        <v>('i2023110600182','2021','in2023110400035','1'),</v>
      </c>
      <c r="CX184" t="str">
        <f t="shared" si="169"/>
        <v>('i2023110600182','2021','in2023110400036','2'),</v>
      </c>
      <c r="CY184" t="str">
        <f t="shared" si="170"/>
        <v>('i2023110600182','2021','in2023110400037','2'),</v>
      </c>
      <c r="CZ184" t="str">
        <f t="shared" si="171"/>
        <v>('i2023110600182','2021','in2023110400038','3'),</v>
      </c>
      <c r="DA184" t="str">
        <f t="shared" si="172"/>
        <v>('i2023110600182','2021','in2023110400039','3'),</v>
      </c>
      <c r="DB184" t="str">
        <f t="shared" si="173"/>
        <v>('i2023110600182','2021','in2023110400040','1'),</v>
      </c>
      <c r="DC184" t="str">
        <f t="shared" si="174"/>
        <v>('i2023110600182','2021','in2023110400041','3'),</v>
      </c>
      <c r="DD184" t="str">
        <f t="shared" si="175"/>
        <v>('i2023110600182','2021','in2023110400042','1'),</v>
      </c>
      <c r="DE184" t="str">
        <f t="shared" si="176"/>
        <v>('i2023110600182','2021','in2023110400043','2'),</v>
      </c>
      <c r="DF184" t="str">
        <f t="shared" si="177"/>
        <v>('i2023110600182','2021','in2023110400044','2'),</v>
      </c>
      <c r="DG184" t="str">
        <f t="shared" si="178"/>
        <v>('i2023110600182','2021','in2023110400045','1'),</v>
      </c>
      <c r="DH184" t="str">
        <f t="shared" si="179"/>
        <v>('i2023110600182','2021','in2023110400046','1'),</v>
      </c>
      <c r="DI184" t="str">
        <f t="shared" si="180"/>
        <v>('i2023110600182','2021','in2023110400047','3');</v>
      </c>
    </row>
    <row r="185" spans="1:113" x14ac:dyDescent="0.25">
      <c r="A185" s="4" t="str">
        <f>INDEX('instansi pusat'!$B$2:$C$623,MATCH(C185,'instansi pusat'!$D$2:$D$623,0),2)</f>
        <v>i2023110600183</v>
      </c>
      <c r="B185" s="4">
        <v>5903</v>
      </c>
      <c r="C185" s="4" t="s">
        <v>342</v>
      </c>
      <c r="D185">
        <v>2021</v>
      </c>
      <c r="E185" s="4">
        <v>2</v>
      </c>
      <c r="F185" s="4">
        <v>2</v>
      </c>
      <c r="G185" s="4">
        <v>1</v>
      </c>
      <c r="H185" s="4">
        <v>2</v>
      </c>
      <c r="I185" s="4">
        <v>1</v>
      </c>
      <c r="J185" s="4">
        <v>1</v>
      </c>
      <c r="K185" s="4">
        <v>1</v>
      </c>
      <c r="L185" s="4">
        <v>1</v>
      </c>
      <c r="M185" s="4">
        <v>1</v>
      </c>
      <c r="N185" s="4">
        <v>1</v>
      </c>
      <c r="O185" s="4">
        <v>1</v>
      </c>
      <c r="P185" s="4">
        <v>2</v>
      </c>
      <c r="Q185" s="4">
        <v>2</v>
      </c>
      <c r="R185" s="4">
        <v>1</v>
      </c>
      <c r="S185" s="4">
        <v>1</v>
      </c>
      <c r="T185" s="4">
        <v>2</v>
      </c>
      <c r="U185" s="4">
        <v>1</v>
      </c>
      <c r="V185" s="4">
        <v>1</v>
      </c>
      <c r="W185" s="4">
        <v>2</v>
      </c>
      <c r="X185" s="4">
        <v>1</v>
      </c>
      <c r="Y185" s="4">
        <v>1</v>
      </c>
      <c r="Z185" s="4">
        <v>1</v>
      </c>
      <c r="AA185" s="4">
        <v>1</v>
      </c>
      <c r="AB185" s="4">
        <v>1</v>
      </c>
      <c r="AC185" s="4">
        <v>2</v>
      </c>
      <c r="AD185" s="4">
        <v>1</v>
      </c>
      <c r="AE185" s="4">
        <v>1</v>
      </c>
      <c r="AF185" s="4">
        <v>1</v>
      </c>
      <c r="AG185" s="4">
        <v>1</v>
      </c>
      <c r="AH185" s="4">
        <v>1</v>
      </c>
      <c r="AI185" s="4">
        <v>1</v>
      </c>
      <c r="AJ185" s="4">
        <v>4</v>
      </c>
      <c r="AK185" s="4">
        <v>4</v>
      </c>
      <c r="AL185" s="4">
        <v>4</v>
      </c>
      <c r="AM185" s="4">
        <v>4</v>
      </c>
      <c r="AN185" s="4">
        <v>3</v>
      </c>
      <c r="AO185" s="4">
        <v>1</v>
      </c>
      <c r="AP185" s="4">
        <v>2</v>
      </c>
      <c r="AQ185" s="4">
        <v>1</v>
      </c>
      <c r="AR185" s="4">
        <v>1</v>
      </c>
      <c r="AS185" s="4">
        <v>2</v>
      </c>
      <c r="AT185" s="4">
        <v>1</v>
      </c>
      <c r="AU185" s="4">
        <v>1</v>
      </c>
      <c r="AV185" s="4">
        <v>4</v>
      </c>
      <c r="AW185" s="4">
        <v>4</v>
      </c>
      <c r="AX185" s="4">
        <v>2</v>
      </c>
      <c r="AY185" s="4">
        <v>3</v>
      </c>
      <c r="AZ185" s="3">
        <f t="shared" si="121"/>
        <v>1.3</v>
      </c>
      <c r="BA185" s="3">
        <f t="shared" si="122"/>
        <v>1.5</v>
      </c>
      <c r="BB185" s="3">
        <f t="shared" si="123"/>
        <v>1.25</v>
      </c>
      <c r="BC185" s="3">
        <f t="shared" si="124"/>
        <v>1.5</v>
      </c>
      <c r="BD185" s="3">
        <f t="shared" si="125"/>
        <v>1.125</v>
      </c>
      <c r="BE185" s="3">
        <f t="shared" si="126"/>
        <v>1</v>
      </c>
      <c r="BF185" s="3">
        <f t="shared" si="127"/>
        <v>2.6</v>
      </c>
      <c r="BG185" s="3">
        <f t="shared" si="128"/>
        <v>2.5</v>
      </c>
      <c r="BH185" s="3">
        <f t="shared" si="129"/>
        <v>1.3</v>
      </c>
      <c r="BI185" s="3">
        <f t="shared" si="130"/>
        <v>1.4000000000000001</v>
      </c>
      <c r="BJ185" s="3">
        <f t="shared" si="131"/>
        <v>1.0909090909090908</v>
      </c>
      <c r="BK185" s="3">
        <f t="shared" si="132"/>
        <v>2.5604395604395602</v>
      </c>
      <c r="BL185" s="3">
        <f t="shared" si="133"/>
        <v>1.8640000000000001</v>
      </c>
      <c r="BN185" t="s">
        <v>641</v>
      </c>
      <c r="BO185" t="str">
        <f t="shared" si="134"/>
        <v>('i2023110600183','2021','in2023110400001','2'),</v>
      </c>
      <c r="BP185" t="str">
        <f t="shared" si="135"/>
        <v>('i2023110600183','2021','in2023110400002','2'),</v>
      </c>
      <c r="BQ185" t="str">
        <f t="shared" si="136"/>
        <v>('i2023110600183','2021','in2023110400003','1'),</v>
      </c>
      <c r="BR185" t="str">
        <f t="shared" si="137"/>
        <v>('i2023110600183','2021','in2023110400004','2'),</v>
      </c>
      <c r="BS185" t="str">
        <f t="shared" si="138"/>
        <v>('i2023110600183','2021','in2023110400005','1'),</v>
      </c>
      <c r="BT185" t="str">
        <f t="shared" si="139"/>
        <v>('i2023110600183','2021','in2023110400006','1'),</v>
      </c>
      <c r="BU185" t="str">
        <f t="shared" si="140"/>
        <v>('i2023110600183','2021','in2023110400007','1'),</v>
      </c>
      <c r="BV185" t="str">
        <f t="shared" si="141"/>
        <v>('i2023110600183','2021','in2023110400008','1'),</v>
      </c>
      <c r="BW185" t="str">
        <f t="shared" si="142"/>
        <v>('i2023110600183','2021','in2023110400009','1'),</v>
      </c>
      <c r="BX185" t="str">
        <f t="shared" si="143"/>
        <v>('i2023110600183','2021','in2023110400010','1'),</v>
      </c>
      <c r="BY185" t="str">
        <f t="shared" si="144"/>
        <v>('i2023110600183','2021','in2023110400011','1'),</v>
      </c>
      <c r="BZ185" t="str">
        <f t="shared" si="145"/>
        <v>('i2023110600183','2021','in2023110400012','2'),</v>
      </c>
      <c r="CA185" t="str">
        <f t="shared" si="146"/>
        <v>('i2023110600183','2021','in2023110400013','2'),</v>
      </c>
      <c r="CB185" t="str">
        <f t="shared" si="147"/>
        <v>('i2023110600183','2021','in2023110400014','1'),</v>
      </c>
      <c r="CC185" t="str">
        <f t="shared" si="148"/>
        <v>('i2023110600183','2021','in2023110400015','1'),</v>
      </c>
      <c r="CD185" t="str">
        <f t="shared" si="149"/>
        <v>('i2023110600183','2021','in2023110400016','2'),</v>
      </c>
      <c r="CE185" t="str">
        <f t="shared" si="150"/>
        <v>('i2023110600183','2021','in2023110400017','1'),</v>
      </c>
      <c r="CF185" t="str">
        <f t="shared" si="151"/>
        <v>('i2023110600183','2021','in2023110400018','1'),</v>
      </c>
      <c r="CG185" t="str">
        <f t="shared" si="152"/>
        <v>('i2023110600183','2021','in2023110400019','2'),</v>
      </c>
      <c r="CH185" t="str">
        <f t="shared" si="153"/>
        <v>('i2023110600183','2021','in2023110400020','1'),</v>
      </c>
      <c r="CI185" t="str">
        <f t="shared" si="154"/>
        <v>('i2023110600183','2021','in2023110400021','1'),</v>
      </c>
      <c r="CJ185" t="str">
        <f t="shared" si="155"/>
        <v>('i2023110600183','2021','in2023110400022','1'),</v>
      </c>
      <c r="CK185" t="str">
        <f t="shared" si="156"/>
        <v>('i2023110600183','2021','in2023110400023','1'),</v>
      </c>
      <c r="CL185" t="str">
        <f t="shared" si="157"/>
        <v>('i2023110600183','2021','in2023110400024','1'),</v>
      </c>
      <c r="CM185" t="str">
        <f t="shared" si="158"/>
        <v>('i2023110600183','2021','in2023110400025','2'),</v>
      </c>
      <c r="CN185" t="str">
        <f t="shared" si="159"/>
        <v>('i2023110600183','2021','in2023110400026','1'),</v>
      </c>
      <c r="CO185" t="str">
        <f t="shared" si="160"/>
        <v>('i2023110600183','2021','in2023110400027','1'),</v>
      </c>
      <c r="CP185" t="str">
        <f t="shared" si="161"/>
        <v>('i2023110600183','2021','in2023110400028','1'),</v>
      </c>
      <c r="CQ185" t="str">
        <f t="shared" si="162"/>
        <v>('i2023110600183','2021','in2023110400029','1'),</v>
      </c>
      <c r="CR185" t="str">
        <f t="shared" si="163"/>
        <v>('i2023110600183','2021','in2023110400030','1'),</v>
      </c>
      <c r="CS185" t="str">
        <f t="shared" si="164"/>
        <v>('i2023110600183','2021','in2023110400031','1'),</v>
      </c>
      <c r="CT185" t="str">
        <f t="shared" si="165"/>
        <v>('i2023110600183','2021','in2023110400032','4'),</v>
      </c>
      <c r="CU185" t="str">
        <f t="shared" si="166"/>
        <v>('i2023110600183','2021','in2023110400033','4'),</v>
      </c>
      <c r="CV185" t="str">
        <f t="shared" si="167"/>
        <v>('i2023110600183','2021','in2023110400034','4'),</v>
      </c>
      <c r="CW185" t="str">
        <f t="shared" si="168"/>
        <v>('i2023110600183','2021','in2023110400035','4'),</v>
      </c>
      <c r="CX185" t="str">
        <f t="shared" si="169"/>
        <v>('i2023110600183','2021','in2023110400036','3'),</v>
      </c>
      <c r="CY185" t="str">
        <f t="shared" si="170"/>
        <v>('i2023110600183','2021','in2023110400037','1'),</v>
      </c>
      <c r="CZ185" t="str">
        <f t="shared" si="171"/>
        <v>('i2023110600183','2021','in2023110400038','2'),</v>
      </c>
      <c r="DA185" t="str">
        <f t="shared" si="172"/>
        <v>('i2023110600183','2021','in2023110400039','1'),</v>
      </c>
      <c r="DB185" t="str">
        <f t="shared" si="173"/>
        <v>('i2023110600183','2021','in2023110400040','1'),</v>
      </c>
      <c r="DC185" t="str">
        <f t="shared" si="174"/>
        <v>('i2023110600183','2021','in2023110400041','2'),</v>
      </c>
      <c r="DD185" t="str">
        <f t="shared" si="175"/>
        <v>('i2023110600183','2021','in2023110400042','1'),</v>
      </c>
      <c r="DE185" t="str">
        <f t="shared" si="176"/>
        <v>('i2023110600183','2021','in2023110400043','1'),</v>
      </c>
      <c r="DF185" t="str">
        <f t="shared" si="177"/>
        <v>('i2023110600183','2021','in2023110400044','4'),</v>
      </c>
      <c r="DG185" t="str">
        <f t="shared" si="178"/>
        <v>('i2023110600183','2021','in2023110400045','4'),</v>
      </c>
      <c r="DH185" t="str">
        <f t="shared" si="179"/>
        <v>('i2023110600183','2021','in2023110400046','2'),</v>
      </c>
      <c r="DI185" t="str">
        <f t="shared" si="180"/>
        <v>('i2023110600183','2021','in2023110400047','3');</v>
      </c>
    </row>
    <row r="186" spans="1:113" x14ac:dyDescent="0.25">
      <c r="A186" s="4" t="str">
        <f>INDEX('instansi pusat'!$B$2:$C$623,MATCH(C186,'instansi pusat'!$D$2:$D$623,0),2)</f>
        <v>i2023110600184</v>
      </c>
      <c r="B186" s="4">
        <v>5904</v>
      </c>
      <c r="C186" s="4" t="s">
        <v>343</v>
      </c>
      <c r="D186">
        <v>2021</v>
      </c>
      <c r="E186" s="4">
        <v>2</v>
      </c>
      <c r="F186" s="4">
        <v>2</v>
      </c>
      <c r="G186" s="4">
        <v>1</v>
      </c>
      <c r="H186" s="4">
        <v>2</v>
      </c>
      <c r="I186" s="4">
        <v>1</v>
      </c>
      <c r="J186" s="4">
        <v>1</v>
      </c>
      <c r="K186" s="4">
        <v>1</v>
      </c>
      <c r="L186" s="4">
        <v>1</v>
      </c>
      <c r="M186" s="4">
        <v>1</v>
      </c>
      <c r="N186" s="4">
        <v>3</v>
      </c>
      <c r="O186" s="4">
        <v>2</v>
      </c>
      <c r="P186" s="4">
        <v>2</v>
      </c>
      <c r="Q186" s="4">
        <v>3</v>
      </c>
      <c r="R186" s="4">
        <v>1</v>
      </c>
      <c r="S186" s="4">
        <v>1</v>
      </c>
      <c r="T186" s="4">
        <v>1</v>
      </c>
      <c r="U186" s="4">
        <v>2</v>
      </c>
      <c r="V186" s="4">
        <v>1</v>
      </c>
      <c r="W186" s="4">
        <v>2</v>
      </c>
      <c r="X186" s="4">
        <v>1</v>
      </c>
      <c r="Y186" s="4">
        <v>1</v>
      </c>
      <c r="Z186" s="4">
        <v>1</v>
      </c>
      <c r="AA186" s="4">
        <v>1</v>
      </c>
      <c r="AB186" s="4">
        <v>1</v>
      </c>
      <c r="AC186" s="4">
        <v>2</v>
      </c>
      <c r="AD186" s="4">
        <v>1</v>
      </c>
      <c r="AE186" s="4">
        <v>1</v>
      </c>
      <c r="AF186" s="4">
        <v>1</v>
      </c>
      <c r="AG186" s="4">
        <v>1</v>
      </c>
      <c r="AH186" s="4">
        <v>1</v>
      </c>
      <c r="AI186" s="4">
        <v>1</v>
      </c>
      <c r="AJ186" s="4">
        <v>4</v>
      </c>
      <c r="AK186" s="4">
        <v>3</v>
      </c>
      <c r="AL186" s="4">
        <v>3</v>
      </c>
      <c r="AM186" s="4">
        <v>4</v>
      </c>
      <c r="AN186" s="4">
        <v>2</v>
      </c>
      <c r="AO186" s="4">
        <v>3</v>
      </c>
      <c r="AP186" s="4">
        <v>3</v>
      </c>
      <c r="AQ186" s="4">
        <v>1</v>
      </c>
      <c r="AR186" s="4">
        <v>3</v>
      </c>
      <c r="AS186" s="4">
        <v>1</v>
      </c>
      <c r="AT186" s="4">
        <v>2</v>
      </c>
      <c r="AU186" s="4">
        <v>1</v>
      </c>
      <c r="AV186" s="4">
        <v>2</v>
      </c>
      <c r="AW186" s="4">
        <v>3</v>
      </c>
      <c r="AX186" s="4">
        <v>3</v>
      </c>
      <c r="AY186" s="4">
        <v>2</v>
      </c>
      <c r="AZ186" s="3">
        <f t="shared" si="121"/>
        <v>1.5</v>
      </c>
      <c r="BA186" s="3">
        <f t="shared" si="122"/>
        <v>2</v>
      </c>
      <c r="BB186" s="3">
        <f t="shared" si="123"/>
        <v>1.25</v>
      </c>
      <c r="BC186" s="3">
        <f t="shared" si="124"/>
        <v>1.5</v>
      </c>
      <c r="BD186" s="3">
        <f t="shared" si="125"/>
        <v>1.125</v>
      </c>
      <c r="BE186" s="3">
        <f t="shared" si="126"/>
        <v>1</v>
      </c>
      <c r="BF186" s="3">
        <f t="shared" si="127"/>
        <v>2.7</v>
      </c>
      <c r="BG186" s="3">
        <f t="shared" si="128"/>
        <v>2.1666666666666665</v>
      </c>
      <c r="BH186" s="3">
        <f t="shared" si="129"/>
        <v>1.5</v>
      </c>
      <c r="BI186" s="3">
        <f t="shared" si="130"/>
        <v>1.6</v>
      </c>
      <c r="BJ186" s="3">
        <f t="shared" si="131"/>
        <v>1.0909090909090908</v>
      </c>
      <c r="BK186" s="3">
        <f t="shared" si="132"/>
        <v>2.4890109890109891</v>
      </c>
      <c r="BL186" s="3">
        <f t="shared" si="133"/>
        <v>1.9075</v>
      </c>
      <c r="BN186" t="s">
        <v>641</v>
      </c>
      <c r="BO186" t="str">
        <f t="shared" si="134"/>
        <v>('i2023110600184','2021','in2023110400001','2'),</v>
      </c>
      <c r="BP186" t="str">
        <f t="shared" si="135"/>
        <v>('i2023110600184','2021','in2023110400002','2'),</v>
      </c>
      <c r="BQ186" t="str">
        <f t="shared" si="136"/>
        <v>('i2023110600184','2021','in2023110400003','1'),</v>
      </c>
      <c r="BR186" t="str">
        <f t="shared" si="137"/>
        <v>('i2023110600184','2021','in2023110400004','2'),</v>
      </c>
      <c r="BS186" t="str">
        <f t="shared" si="138"/>
        <v>('i2023110600184','2021','in2023110400005','1'),</v>
      </c>
      <c r="BT186" t="str">
        <f t="shared" si="139"/>
        <v>('i2023110600184','2021','in2023110400006','1'),</v>
      </c>
      <c r="BU186" t="str">
        <f t="shared" si="140"/>
        <v>('i2023110600184','2021','in2023110400007','1'),</v>
      </c>
      <c r="BV186" t="str">
        <f t="shared" si="141"/>
        <v>('i2023110600184','2021','in2023110400008','1'),</v>
      </c>
      <c r="BW186" t="str">
        <f t="shared" si="142"/>
        <v>('i2023110600184','2021','in2023110400009','1'),</v>
      </c>
      <c r="BX186" t="str">
        <f t="shared" si="143"/>
        <v>('i2023110600184','2021','in2023110400010','3'),</v>
      </c>
      <c r="BY186" t="str">
        <f t="shared" si="144"/>
        <v>('i2023110600184','2021','in2023110400011','2'),</v>
      </c>
      <c r="BZ186" t="str">
        <f t="shared" si="145"/>
        <v>('i2023110600184','2021','in2023110400012','2'),</v>
      </c>
      <c r="CA186" t="str">
        <f t="shared" si="146"/>
        <v>('i2023110600184','2021','in2023110400013','3'),</v>
      </c>
      <c r="CB186" t="str">
        <f t="shared" si="147"/>
        <v>('i2023110600184','2021','in2023110400014','1'),</v>
      </c>
      <c r="CC186" t="str">
        <f t="shared" si="148"/>
        <v>('i2023110600184','2021','in2023110400015','1'),</v>
      </c>
      <c r="CD186" t="str">
        <f t="shared" si="149"/>
        <v>('i2023110600184','2021','in2023110400016','1'),</v>
      </c>
      <c r="CE186" t="str">
        <f t="shared" si="150"/>
        <v>('i2023110600184','2021','in2023110400017','2'),</v>
      </c>
      <c r="CF186" t="str">
        <f t="shared" si="151"/>
        <v>('i2023110600184','2021','in2023110400018','1'),</v>
      </c>
      <c r="CG186" t="str">
        <f t="shared" si="152"/>
        <v>('i2023110600184','2021','in2023110400019','2'),</v>
      </c>
      <c r="CH186" t="str">
        <f t="shared" si="153"/>
        <v>('i2023110600184','2021','in2023110400020','1'),</v>
      </c>
      <c r="CI186" t="str">
        <f t="shared" si="154"/>
        <v>('i2023110600184','2021','in2023110400021','1'),</v>
      </c>
      <c r="CJ186" t="str">
        <f t="shared" si="155"/>
        <v>('i2023110600184','2021','in2023110400022','1'),</v>
      </c>
      <c r="CK186" t="str">
        <f t="shared" si="156"/>
        <v>('i2023110600184','2021','in2023110400023','1'),</v>
      </c>
      <c r="CL186" t="str">
        <f t="shared" si="157"/>
        <v>('i2023110600184','2021','in2023110400024','1'),</v>
      </c>
      <c r="CM186" t="str">
        <f t="shared" si="158"/>
        <v>('i2023110600184','2021','in2023110400025','2'),</v>
      </c>
      <c r="CN186" t="str">
        <f t="shared" si="159"/>
        <v>('i2023110600184','2021','in2023110400026','1'),</v>
      </c>
      <c r="CO186" t="str">
        <f t="shared" si="160"/>
        <v>('i2023110600184','2021','in2023110400027','1'),</v>
      </c>
      <c r="CP186" t="str">
        <f t="shared" si="161"/>
        <v>('i2023110600184','2021','in2023110400028','1'),</v>
      </c>
      <c r="CQ186" t="str">
        <f t="shared" si="162"/>
        <v>('i2023110600184','2021','in2023110400029','1'),</v>
      </c>
      <c r="CR186" t="str">
        <f t="shared" si="163"/>
        <v>('i2023110600184','2021','in2023110400030','1'),</v>
      </c>
      <c r="CS186" t="str">
        <f t="shared" si="164"/>
        <v>('i2023110600184','2021','in2023110400031','1'),</v>
      </c>
      <c r="CT186" t="str">
        <f t="shared" si="165"/>
        <v>('i2023110600184','2021','in2023110400032','4'),</v>
      </c>
      <c r="CU186" t="str">
        <f t="shared" si="166"/>
        <v>('i2023110600184','2021','in2023110400033','3'),</v>
      </c>
      <c r="CV186" t="str">
        <f t="shared" si="167"/>
        <v>('i2023110600184','2021','in2023110400034','3'),</v>
      </c>
      <c r="CW186" t="str">
        <f t="shared" si="168"/>
        <v>('i2023110600184','2021','in2023110400035','4'),</v>
      </c>
      <c r="CX186" t="str">
        <f t="shared" si="169"/>
        <v>('i2023110600184','2021','in2023110400036','2'),</v>
      </c>
      <c r="CY186" t="str">
        <f t="shared" si="170"/>
        <v>('i2023110600184','2021','in2023110400037','3'),</v>
      </c>
      <c r="CZ186" t="str">
        <f t="shared" si="171"/>
        <v>('i2023110600184','2021','in2023110400038','3'),</v>
      </c>
      <c r="DA186" t="str">
        <f t="shared" si="172"/>
        <v>('i2023110600184','2021','in2023110400039','1'),</v>
      </c>
      <c r="DB186" t="str">
        <f t="shared" si="173"/>
        <v>('i2023110600184','2021','in2023110400040','3'),</v>
      </c>
      <c r="DC186" t="str">
        <f t="shared" si="174"/>
        <v>('i2023110600184','2021','in2023110400041','1'),</v>
      </c>
      <c r="DD186" t="str">
        <f t="shared" si="175"/>
        <v>('i2023110600184','2021','in2023110400042','2'),</v>
      </c>
      <c r="DE186" t="str">
        <f t="shared" si="176"/>
        <v>('i2023110600184','2021','in2023110400043','1'),</v>
      </c>
      <c r="DF186" t="str">
        <f t="shared" si="177"/>
        <v>('i2023110600184','2021','in2023110400044','2'),</v>
      </c>
      <c r="DG186" t="str">
        <f t="shared" si="178"/>
        <v>('i2023110600184','2021','in2023110400045','3'),</v>
      </c>
      <c r="DH186" t="str">
        <f t="shared" si="179"/>
        <v>('i2023110600184','2021','in2023110400046','3'),</v>
      </c>
      <c r="DI186" t="str">
        <f t="shared" si="180"/>
        <v>('i2023110600184','2021','in2023110400047','2');</v>
      </c>
    </row>
    <row r="187" spans="1:113" x14ac:dyDescent="0.25">
      <c r="A187" s="4" t="str">
        <f>INDEX('instansi pusat'!$B$2:$C$623,MATCH(C187,'instansi pusat'!$D$2:$D$623,0),2)</f>
        <v>i2023110600185</v>
      </c>
      <c r="B187" s="4">
        <v>5907</v>
      </c>
      <c r="C187" s="4" t="s">
        <v>346</v>
      </c>
      <c r="D187">
        <v>2021</v>
      </c>
      <c r="E187" s="4">
        <v>2</v>
      </c>
      <c r="F187" s="4">
        <v>2</v>
      </c>
      <c r="G187" s="4">
        <v>2</v>
      </c>
      <c r="H187" s="4">
        <v>2</v>
      </c>
      <c r="I187" s="4">
        <v>3</v>
      </c>
      <c r="J187" s="4">
        <v>3</v>
      </c>
      <c r="K187" s="4">
        <v>3</v>
      </c>
      <c r="L187" s="4">
        <v>2</v>
      </c>
      <c r="M187" s="4">
        <v>1</v>
      </c>
      <c r="N187" s="4">
        <v>3</v>
      </c>
      <c r="O187" s="4">
        <v>1</v>
      </c>
      <c r="P187" s="4">
        <v>2</v>
      </c>
      <c r="Q187" s="4">
        <v>1</v>
      </c>
      <c r="R187" s="4">
        <v>1</v>
      </c>
      <c r="S187" s="4">
        <v>1</v>
      </c>
      <c r="T187" s="4">
        <v>1</v>
      </c>
      <c r="U187" s="4">
        <v>1</v>
      </c>
      <c r="V187" s="4">
        <v>2</v>
      </c>
      <c r="W187" s="4">
        <v>1</v>
      </c>
      <c r="X187" s="4">
        <v>1</v>
      </c>
      <c r="Y187" s="4">
        <v>1</v>
      </c>
      <c r="Z187" s="4">
        <v>1</v>
      </c>
      <c r="AA187" s="4">
        <v>1</v>
      </c>
      <c r="AB187" s="4">
        <v>1</v>
      </c>
      <c r="AC187" s="4">
        <v>1</v>
      </c>
      <c r="AD187" s="4">
        <v>1</v>
      </c>
      <c r="AE187" s="4">
        <v>1</v>
      </c>
      <c r="AF187" s="4">
        <v>1</v>
      </c>
      <c r="AG187" s="4">
        <v>1</v>
      </c>
      <c r="AH187" s="4">
        <v>1</v>
      </c>
      <c r="AI187" s="4">
        <v>1</v>
      </c>
      <c r="AJ187" s="4">
        <v>4</v>
      </c>
      <c r="AK187" s="4">
        <v>4</v>
      </c>
      <c r="AL187" s="4">
        <v>4</v>
      </c>
      <c r="AM187" s="4">
        <v>4</v>
      </c>
      <c r="AN187" s="4">
        <v>4</v>
      </c>
      <c r="AO187" s="4">
        <v>1</v>
      </c>
      <c r="AP187" s="4">
        <v>1</v>
      </c>
      <c r="AQ187" s="4">
        <v>2</v>
      </c>
      <c r="AR187" s="4">
        <v>2</v>
      </c>
      <c r="AS187" s="4">
        <v>3</v>
      </c>
      <c r="AT187" s="4">
        <v>4</v>
      </c>
      <c r="AU187" s="4">
        <v>3</v>
      </c>
      <c r="AV187" s="4">
        <v>2</v>
      </c>
      <c r="AW187" s="4">
        <v>4</v>
      </c>
      <c r="AX187" s="4">
        <v>3</v>
      </c>
      <c r="AY187" s="4">
        <v>2</v>
      </c>
      <c r="AZ187" s="3">
        <f t="shared" si="121"/>
        <v>2.3000000000000003</v>
      </c>
      <c r="BA187" s="3">
        <f t="shared" si="122"/>
        <v>1.25</v>
      </c>
      <c r="BB187" s="3">
        <f t="shared" si="123"/>
        <v>1.25</v>
      </c>
      <c r="BC187" s="3">
        <f t="shared" si="124"/>
        <v>1</v>
      </c>
      <c r="BD187" s="3">
        <f t="shared" si="125"/>
        <v>1</v>
      </c>
      <c r="BE187" s="3">
        <f t="shared" si="126"/>
        <v>1</v>
      </c>
      <c r="BF187" s="3">
        <f t="shared" si="127"/>
        <v>2.9000000000000004</v>
      </c>
      <c r="BG187" s="3">
        <f t="shared" si="128"/>
        <v>3</v>
      </c>
      <c r="BH187" s="3">
        <f t="shared" si="129"/>
        <v>2.3000000000000003</v>
      </c>
      <c r="BI187" s="3">
        <f t="shared" si="130"/>
        <v>1.2</v>
      </c>
      <c r="BJ187" s="3">
        <f t="shared" si="131"/>
        <v>1</v>
      </c>
      <c r="BK187" s="3">
        <f t="shared" si="132"/>
        <v>2.9395604395604398</v>
      </c>
      <c r="BL187" s="3">
        <f t="shared" si="133"/>
        <v>2.1015000000000001</v>
      </c>
      <c r="BN187" t="s">
        <v>641</v>
      </c>
      <c r="BO187" t="str">
        <f t="shared" si="134"/>
        <v>('i2023110600185','2021','in2023110400001','2'),</v>
      </c>
      <c r="BP187" t="str">
        <f t="shared" si="135"/>
        <v>('i2023110600185','2021','in2023110400002','2'),</v>
      </c>
      <c r="BQ187" t="str">
        <f t="shared" si="136"/>
        <v>('i2023110600185','2021','in2023110400003','2'),</v>
      </c>
      <c r="BR187" t="str">
        <f t="shared" si="137"/>
        <v>('i2023110600185','2021','in2023110400004','2'),</v>
      </c>
      <c r="BS187" t="str">
        <f t="shared" si="138"/>
        <v>('i2023110600185','2021','in2023110400005','3'),</v>
      </c>
      <c r="BT187" t="str">
        <f t="shared" si="139"/>
        <v>('i2023110600185','2021','in2023110400006','3'),</v>
      </c>
      <c r="BU187" t="str">
        <f t="shared" si="140"/>
        <v>('i2023110600185','2021','in2023110400007','3'),</v>
      </c>
      <c r="BV187" t="str">
        <f t="shared" si="141"/>
        <v>('i2023110600185','2021','in2023110400008','2'),</v>
      </c>
      <c r="BW187" t="str">
        <f t="shared" si="142"/>
        <v>('i2023110600185','2021','in2023110400009','1'),</v>
      </c>
      <c r="BX187" t="str">
        <f t="shared" si="143"/>
        <v>('i2023110600185','2021','in2023110400010','3'),</v>
      </c>
      <c r="BY187" t="str">
        <f t="shared" si="144"/>
        <v>('i2023110600185','2021','in2023110400011','1'),</v>
      </c>
      <c r="BZ187" t="str">
        <f t="shared" si="145"/>
        <v>('i2023110600185','2021','in2023110400012','2'),</v>
      </c>
      <c r="CA187" t="str">
        <f t="shared" si="146"/>
        <v>('i2023110600185','2021','in2023110400013','1'),</v>
      </c>
      <c r="CB187" t="str">
        <f t="shared" si="147"/>
        <v>('i2023110600185','2021','in2023110400014','1'),</v>
      </c>
      <c r="CC187" t="str">
        <f t="shared" si="148"/>
        <v>('i2023110600185','2021','in2023110400015','1'),</v>
      </c>
      <c r="CD187" t="str">
        <f t="shared" si="149"/>
        <v>('i2023110600185','2021','in2023110400016','1'),</v>
      </c>
      <c r="CE187" t="str">
        <f t="shared" si="150"/>
        <v>('i2023110600185','2021','in2023110400017','1'),</v>
      </c>
      <c r="CF187" t="str">
        <f t="shared" si="151"/>
        <v>('i2023110600185','2021','in2023110400018','2'),</v>
      </c>
      <c r="CG187" t="str">
        <f t="shared" si="152"/>
        <v>('i2023110600185','2021','in2023110400019','1'),</v>
      </c>
      <c r="CH187" t="str">
        <f t="shared" si="153"/>
        <v>('i2023110600185','2021','in2023110400020','1'),</v>
      </c>
      <c r="CI187" t="str">
        <f t="shared" si="154"/>
        <v>('i2023110600185','2021','in2023110400021','1'),</v>
      </c>
      <c r="CJ187" t="str">
        <f t="shared" si="155"/>
        <v>('i2023110600185','2021','in2023110400022','1'),</v>
      </c>
      <c r="CK187" t="str">
        <f t="shared" si="156"/>
        <v>('i2023110600185','2021','in2023110400023','1'),</v>
      </c>
      <c r="CL187" t="str">
        <f t="shared" si="157"/>
        <v>('i2023110600185','2021','in2023110400024','1'),</v>
      </c>
      <c r="CM187" t="str">
        <f t="shared" si="158"/>
        <v>('i2023110600185','2021','in2023110400025','1'),</v>
      </c>
      <c r="CN187" t="str">
        <f t="shared" si="159"/>
        <v>('i2023110600185','2021','in2023110400026','1'),</v>
      </c>
      <c r="CO187" t="str">
        <f t="shared" si="160"/>
        <v>('i2023110600185','2021','in2023110400027','1'),</v>
      </c>
      <c r="CP187" t="str">
        <f t="shared" si="161"/>
        <v>('i2023110600185','2021','in2023110400028','1'),</v>
      </c>
      <c r="CQ187" t="str">
        <f t="shared" si="162"/>
        <v>('i2023110600185','2021','in2023110400029','1'),</v>
      </c>
      <c r="CR187" t="str">
        <f t="shared" si="163"/>
        <v>('i2023110600185','2021','in2023110400030','1'),</v>
      </c>
      <c r="CS187" t="str">
        <f t="shared" si="164"/>
        <v>('i2023110600185','2021','in2023110400031','1'),</v>
      </c>
      <c r="CT187" t="str">
        <f t="shared" si="165"/>
        <v>('i2023110600185','2021','in2023110400032','4'),</v>
      </c>
      <c r="CU187" t="str">
        <f t="shared" si="166"/>
        <v>('i2023110600185','2021','in2023110400033','4'),</v>
      </c>
      <c r="CV187" t="str">
        <f t="shared" si="167"/>
        <v>('i2023110600185','2021','in2023110400034','4'),</v>
      </c>
      <c r="CW187" t="str">
        <f t="shared" si="168"/>
        <v>('i2023110600185','2021','in2023110400035','4'),</v>
      </c>
      <c r="CX187" t="str">
        <f t="shared" si="169"/>
        <v>('i2023110600185','2021','in2023110400036','4'),</v>
      </c>
      <c r="CY187" t="str">
        <f t="shared" si="170"/>
        <v>('i2023110600185','2021','in2023110400037','1'),</v>
      </c>
      <c r="CZ187" t="str">
        <f t="shared" si="171"/>
        <v>('i2023110600185','2021','in2023110400038','1'),</v>
      </c>
      <c r="DA187" t="str">
        <f t="shared" si="172"/>
        <v>('i2023110600185','2021','in2023110400039','2'),</v>
      </c>
      <c r="DB187" t="str">
        <f t="shared" si="173"/>
        <v>('i2023110600185','2021','in2023110400040','2'),</v>
      </c>
      <c r="DC187" t="str">
        <f t="shared" si="174"/>
        <v>('i2023110600185','2021','in2023110400041','3'),</v>
      </c>
      <c r="DD187" t="str">
        <f t="shared" si="175"/>
        <v>('i2023110600185','2021','in2023110400042','4'),</v>
      </c>
      <c r="DE187" t="str">
        <f t="shared" si="176"/>
        <v>('i2023110600185','2021','in2023110400043','3'),</v>
      </c>
      <c r="DF187" t="str">
        <f t="shared" si="177"/>
        <v>('i2023110600185','2021','in2023110400044','2'),</v>
      </c>
      <c r="DG187" t="str">
        <f t="shared" si="178"/>
        <v>('i2023110600185','2021','in2023110400045','4'),</v>
      </c>
      <c r="DH187" t="str">
        <f t="shared" si="179"/>
        <v>('i2023110600185','2021','in2023110400046','3'),</v>
      </c>
      <c r="DI187" t="str">
        <f t="shared" si="180"/>
        <v>('i2023110600185','2021','in2023110400047','2');</v>
      </c>
    </row>
    <row r="188" spans="1:113" x14ac:dyDescent="0.25">
      <c r="A188" s="4" t="str">
        <f>INDEX('instansi pusat'!$B$2:$C$623,MATCH(C188,'instansi pusat'!$D$2:$D$623,0),2)</f>
        <v>i2023110600186</v>
      </c>
      <c r="B188" s="4">
        <v>5911</v>
      </c>
      <c r="C188" s="4" t="s">
        <v>350</v>
      </c>
      <c r="D188">
        <v>2021</v>
      </c>
      <c r="E188" s="4">
        <v>1</v>
      </c>
      <c r="F188" s="4">
        <v>2</v>
      </c>
      <c r="G188" s="4">
        <v>2</v>
      </c>
      <c r="H188" s="4">
        <v>1</v>
      </c>
      <c r="I188" s="4">
        <v>3</v>
      </c>
      <c r="J188" s="4">
        <v>3</v>
      </c>
      <c r="K188" s="4">
        <v>1</v>
      </c>
      <c r="L188" s="4">
        <v>1</v>
      </c>
      <c r="M188" s="4">
        <v>1</v>
      </c>
      <c r="N188" s="4">
        <v>3</v>
      </c>
      <c r="O188" s="4">
        <v>1</v>
      </c>
      <c r="P188" s="4">
        <v>2</v>
      </c>
      <c r="Q188" s="4">
        <v>2</v>
      </c>
      <c r="R188" s="4">
        <v>1</v>
      </c>
      <c r="S188" s="4">
        <v>1</v>
      </c>
      <c r="T188" s="4">
        <v>3</v>
      </c>
      <c r="U188" s="4">
        <v>3</v>
      </c>
      <c r="V188" s="4">
        <v>1</v>
      </c>
      <c r="W188" s="4">
        <v>2</v>
      </c>
      <c r="X188" s="4">
        <v>1</v>
      </c>
      <c r="Y188" s="4">
        <v>1</v>
      </c>
      <c r="Z188" s="4">
        <v>1</v>
      </c>
      <c r="AA188" s="4">
        <v>1</v>
      </c>
      <c r="AB188" s="4">
        <v>1</v>
      </c>
      <c r="AC188" s="4">
        <v>2</v>
      </c>
      <c r="AD188" s="4">
        <v>1</v>
      </c>
      <c r="AE188" s="4">
        <v>1</v>
      </c>
      <c r="AF188" s="4">
        <v>1</v>
      </c>
      <c r="AG188" s="4">
        <v>1</v>
      </c>
      <c r="AH188" s="4">
        <v>1</v>
      </c>
      <c r="AI188" s="4">
        <v>1</v>
      </c>
      <c r="AJ188" s="4">
        <v>4</v>
      </c>
      <c r="AK188" s="4">
        <v>4</v>
      </c>
      <c r="AL188" s="4">
        <v>4</v>
      </c>
      <c r="AM188" s="4">
        <v>4</v>
      </c>
      <c r="AN188" s="4">
        <v>1</v>
      </c>
      <c r="AO188" s="4">
        <v>1</v>
      </c>
      <c r="AP188" s="4">
        <v>3</v>
      </c>
      <c r="AQ188" s="4">
        <v>2</v>
      </c>
      <c r="AR188" s="4">
        <v>1</v>
      </c>
      <c r="AS188" s="4">
        <v>3</v>
      </c>
      <c r="AT188" s="4">
        <v>4</v>
      </c>
      <c r="AU188" s="4">
        <v>1</v>
      </c>
      <c r="AV188" s="4">
        <v>4</v>
      </c>
      <c r="AW188" s="4">
        <v>2</v>
      </c>
      <c r="AX188" s="4">
        <v>2</v>
      </c>
      <c r="AY188" s="4">
        <v>2</v>
      </c>
      <c r="AZ188" s="3">
        <f t="shared" si="121"/>
        <v>1.8</v>
      </c>
      <c r="BA188" s="3">
        <f t="shared" si="122"/>
        <v>1.5</v>
      </c>
      <c r="BB188" s="3">
        <f t="shared" si="123"/>
        <v>2</v>
      </c>
      <c r="BC188" s="3">
        <f t="shared" si="124"/>
        <v>1.5</v>
      </c>
      <c r="BD188" s="3">
        <f t="shared" si="125"/>
        <v>1.125</v>
      </c>
      <c r="BE188" s="3">
        <f t="shared" si="126"/>
        <v>1</v>
      </c>
      <c r="BF188" s="3">
        <f t="shared" si="127"/>
        <v>2.7</v>
      </c>
      <c r="BG188" s="3">
        <f t="shared" si="128"/>
        <v>2.5</v>
      </c>
      <c r="BH188" s="3">
        <f t="shared" si="129"/>
        <v>1.8</v>
      </c>
      <c r="BI188" s="3">
        <f t="shared" si="130"/>
        <v>1.7000000000000002</v>
      </c>
      <c r="BJ188" s="3">
        <f t="shared" si="131"/>
        <v>1.0909090909090908</v>
      </c>
      <c r="BK188" s="3">
        <f t="shared" si="132"/>
        <v>2.6208791208791209</v>
      </c>
      <c r="BL188" s="3">
        <f t="shared" si="133"/>
        <v>2.0315000000000003</v>
      </c>
      <c r="BN188" t="s">
        <v>641</v>
      </c>
      <c r="BO188" t="str">
        <f t="shared" si="134"/>
        <v>('i2023110600186','2021','in2023110400001','1'),</v>
      </c>
      <c r="BP188" t="str">
        <f t="shared" si="135"/>
        <v>('i2023110600186','2021','in2023110400002','2'),</v>
      </c>
      <c r="BQ188" t="str">
        <f t="shared" si="136"/>
        <v>('i2023110600186','2021','in2023110400003','2'),</v>
      </c>
      <c r="BR188" t="str">
        <f t="shared" si="137"/>
        <v>('i2023110600186','2021','in2023110400004','1'),</v>
      </c>
      <c r="BS188" t="str">
        <f t="shared" si="138"/>
        <v>('i2023110600186','2021','in2023110400005','3'),</v>
      </c>
      <c r="BT188" t="str">
        <f t="shared" si="139"/>
        <v>('i2023110600186','2021','in2023110400006','3'),</v>
      </c>
      <c r="BU188" t="str">
        <f t="shared" si="140"/>
        <v>('i2023110600186','2021','in2023110400007','1'),</v>
      </c>
      <c r="BV188" t="str">
        <f t="shared" si="141"/>
        <v>('i2023110600186','2021','in2023110400008','1'),</v>
      </c>
      <c r="BW188" t="str">
        <f t="shared" si="142"/>
        <v>('i2023110600186','2021','in2023110400009','1'),</v>
      </c>
      <c r="BX188" t="str">
        <f t="shared" si="143"/>
        <v>('i2023110600186','2021','in2023110400010','3'),</v>
      </c>
      <c r="BY188" t="str">
        <f t="shared" si="144"/>
        <v>('i2023110600186','2021','in2023110400011','1'),</v>
      </c>
      <c r="BZ188" t="str">
        <f t="shared" si="145"/>
        <v>('i2023110600186','2021','in2023110400012','2'),</v>
      </c>
      <c r="CA188" t="str">
        <f t="shared" si="146"/>
        <v>('i2023110600186','2021','in2023110400013','2'),</v>
      </c>
      <c r="CB188" t="str">
        <f t="shared" si="147"/>
        <v>('i2023110600186','2021','in2023110400014','1'),</v>
      </c>
      <c r="CC188" t="str">
        <f t="shared" si="148"/>
        <v>('i2023110600186','2021','in2023110400015','1'),</v>
      </c>
      <c r="CD188" t="str">
        <f t="shared" si="149"/>
        <v>('i2023110600186','2021','in2023110400016','3'),</v>
      </c>
      <c r="CE188" t="str">
        <f t="shared" si="150"/>
        <v>('i2023110600186','2021','in2023110400017','3'),</v>
      </c>
      <c r="CF188" t="str">
        <f t="shared" si="151"/>
        <v>('i2023110600186','2021','in2023110400018','1'),</v>
      </c>
      <c r="CG188" t="str">
        <f t="shared" si="152"/>
        <v>('i2023110600186','2021','in2023110400019','2'),</v>
      </c>
      <c r="CH188" t="str">
        <f t="shared" si="153"/>
        <v>('i2023110600186','2021','in2023110400020','1'),</v>
      </c>
      <c r="CI188" t="str">
        <f t="shared" si="154"/>
        <v>('i2023110600186','2021','in2023110400021','1'),</v>
      </c>
      <c r="CJ188" t="str">
        <f t="shared" si="155"/>
        <v>('i2023110600186','2021','in2023110400022','1'),</v>
      </c>
      <c r="CK188" t="str">
        <f t="shared" si="156"/>
        <v>('i2023110600186','2021','in2023110400023','1'),</v>
      </c>
      <c r="CL188" t="str">
        <f t="shared" si="157"/>
        <v>('i2023110600186','2021','in2023110400024','1'),</v>
      </c>
      <c r="CM188" t="str">
        <f t="shared" si="158"/>
        <v>('i2023110600186','2021','in2023110400025','2'),</v>
      </c>
      <c r="CN188" t="str">
        <f t="shared" si="159"/>
        <v>('i2023110600186','2021','in2023110400026','1'),</v>
      </c>
      <c r="CO188" t="str">
        <f t="shared" si="160"/>
        <v>('i2023110600186','2021','in2023110400027','1'),</v>
      </c>
      <c r="CP188" t="str">
        <f t="shared" si="161"/>
        <v>('i2023110600186','2021','in2023110400028','1'),</v>
      </c>
      <c r="CQ188" t="str">
        <f t="shared" si="162"/>
        <v>('i2023110600186','2021','in2023110400029','1'),</v>
      </c>
      <c r="CR188" t="str">
        <f t="shared" si="163"/>
        <v>('i2023110600186','2021','in2023110400030','1'),</v>
      </c>
      <c r="CS188" t="str">
        <f t="shared" si="164"/>
        <v>('i2023110600186','2021','in2023110400031','1'),</v>
      </c>
      <c r="CT188" t="str">
        <f t="shared" si="165"/>
        <v>('i2023110600186','2021','in2023110400032','4'),</v>
      </c>
      <c r="CU188" t="str">
        <f t="shared" si="166"/>
        <v>('i2023110600186','2021','in2023110400033','4'),</v>
      </c>
      <c r="CV188" t="str">
        <f t="shared" si="167"/>
        <v>('i2023110600186','2021','in2023110400034','4'),</v>
      </c>
      <c r="CW188" t="str">
        <f t="shared" si="168"/>
        <v>('i2023110600186','2021','in2023110400035','4'),</v>
      </c>
      <c r="CX188" t="str">
        <f t="shared" si="169"/>
        <v>('i2023110600186','2021','in2023110400036','1'),</v>
      </c>
      <c r="CY188" t="str">
        <f t="shared" si="170"/>
        <v>('i2023110600186','2021','in2023110400037','1'),</v>
      </c>
      <c r="CZ188" t="str">
        <f t="shared" si="171"/>
        <v>('i2023110600186','2021','in2023110400038','3'),</v>
      </c>
      <c r="DA188" t="str">
        <f t="shared" si="172"/>
        <v>('i2023110600186','2021','in2023110400039','2'),</v>
      </c>
      <c r="DB188" t="str">
        <f t="shared" si="173"/>
        <v>('i2023110600186','2021','in2023110400040','1'),</v>
      </c>
      <c r="DC188" t="str">
        <f t="shared" si="174"/>
        <v>('i2023110600186','2021','in2023110400041','3'),</v>
      </c>
      <c r="DD188" t="str">
        <f t="shared" si="175"/>
        <v>('i2023110600186','2021','in2023110400042','4'),</v>
      </c>
      <c r="DE188" t="str">
        <f t="shared" si="176"/>
        <v>('i2023110600186','2021','in2023110400043','1'),</v>
      </c>
      <c r="DF188" t="str">
        <f t="shared" si="177"/>
        <v>('i2023110600186','2021','in2023110400044','4'),</v>
      </c>
      <c r="DG188" t="str">
        <f t="shared" si="178"/>
        <v>('i2023110600186','2021','in2023110400045','2'),</v>
      </c>
      <c r="DH188" t="str">
        <f t="shared" si="179"/>
        <v>('i2023110600186','2021','in2023110400046','2'),</v>
      </c>
      <c r="DI188" t="str">
        <f t="shared" si="180"/>
        <v>('i2023110600186','2021','in2023110400047','2');</v>
      </c>
    </row>
    <row r="189" spans="1:113" x14ac:dyDescent="0.25">
      <c r="A189" s="4" t="str">
        <f>INDEX('instansi pusat'!$B$2:$C$623,MATCH(C189,'instansi pusat'!$D$2:$D$623,0),2)</f>
        <v>i2023110600187</v>
      </c>
      <c r="B189" s="4">
        <v>6000</v>
      </c>
      <c r="C189" s="4" t="s">
        <v>540</v>
      </c>
      <c r="D189">
        <v>2021</v>
      </c>
      <c r="E189" s="4">
        <v>2</v>
      </c>
      <c r="F189" s="4">
        <v>2</v>
      </c>
      <c r="G189" s="4">
        <v>3</v>
      </c>
      <c r="H189" s="4">
        <v>2</v>
      </c>
      <c r="I189" s="4">
        <v>3</v>
      </c>
      <c r="J189" s="4">
        <v>3</v>
      </c>
      <c r="K189" s="4">
        <v>3</v>
      </c>
      <c r="L189" s="4">
        <v>5</v>
      </c>
      <c r="M189" s="4">
        <v>2</v>
      </c>
      <c r="N189" s="4">
        <v>3</v>
      </c>
      <c r="O189" s="4">
        <v>2</v>
      </c>
      <c r="P189" s="4">
        <v>2</v>
      </c>
      <c r="Q189" s="4">
        <v>5</v>
      </c>
      <c r="R189" s="4">
        <v>2</v>
      </c>
      <c r="S189" s="4">
        <v>3</v>
      </c>
      <c r="T189" s="4">
        <v>3</v>
      </c>
      <c r="U189" s="4">
        <v>3</v>
      </c>
      <c r="V189" s="4">
        <v>3</v>
      </c>
      <c r="W189" s="4">
        <v>2</v>
      </c>
      <c r="X189" s="4">
        <v>3</v>
      </c>
      <c r="Y189" s="4">
        <v>1</v>
      </c>
      <c r="Z189" s="4">
        <v>2</v>
      </c>
      <c r="AA189" s="4">
        <v>2</v>
      </c>
      <c r="AB189" s="4">
        <v>3</v>
      </c>
      <c r="AC189" s="4">
        <v>2</v>
      </c>
      <c r="AD189" s="4">
        <v>3</v>
      </c>
      <c r="AE189" s="4">
        <v>2</v>
      </c>
      <c r="AF189" s="4">
        <v>3</v>
      </c>
      <c r="AG189" s="4">
        <v>1</v>
      </c>
      <c r="AH189" s="4">
        <v>1</v>
      </c>
      <c r="AI189" s="4">
        <v>4</v>
      </c>
      <c r="AJ189" s="4">
        <v>5</v>
      </c>
      <c r="AK189" s="4">
        <v>5</v>
      </c>
      <c r="AL189" s="4">
        <v>5</v>
      </c>
      <c r="AM189" s="4">
        <v>5</v>
      </c>
      <c r="AN189" s="4">
        <v>5</v>
      </c>
      <c r="AO189" s="4">
        <v>3</v>
      </c>
      <c r="AP189" s="4">
        <v>5</v>
      </c>
      <c r="AQ189" s="4">
        <v>3</v>
      </c>
      <c r="AR189" s="4">
        <v>4</v>
      </c>
      <c r="AS189" s="4">
        <v>5</v>
      </c>
      <c r="AT189" s="4">
        <v>5</v>
      </c>
      <c r="AU189" s="4">
        <v>5</v>
      </c>
      <c r="AV189" s="4">
        <v>2</v>
      </c>
      <c r="AW189" s="4">
        <v>5</v>
      </c>
      <c r="AX189" s="4">
        <v>5</v>
      </c>
      <c r="AY189" s="4">
        <v>5</v>
      </c>
      <c r="AZ189" s="3">
        <f t="shared" si="121"/>
        <v>2.8000000000000003</v>
      </c>
      <c r="BA189" s="3">
        <f t="shared" si="122"/>
        <v>2.75</v>
      </c>
      <c r="BB189" s="3">
        <f t="shared" si="123"/>
        <v>3</v>
      </c>
      <c r="BC189" s="3">
        <f t="shared" si="124"/>
        <v>2.5</v>
      </c>
      <c r="BD189" s="3">
        <f t="shared" si="125"/>
        <v>2.25</v>
      </c>
      <c r="BE189" s="3">
        <f t="shared" si="126"/>
        <v>2</v>
      </c>
      <c r="BF189" s="3">
        <f t="shared" si="127"/>
        <v>4.5</v>
      </c>
      <c r="BG189" s="3">
        <f t="shared" si="128"/>
        <v>4.5</v>
      </c>
      <c r="BH189" s="3">
        <f t="shared" si="129"/>
        <v>2.8000000000000003</v>
      </c>
      <c r="BI189" s="3">
        <f t="shared" si="130"/>
        <v>2.8000000000000003</v>
      </c>
      <c r="BJ189" s="3">
        <f t="shared" si="131"/>
        <v>2.1818181818181817</v>
      </c>
      <c r="BK189" s="3">
        <f t="shared" si="132"/>
        <v>4.5</v>
      </c>
      <c r="BL189" s="3">
        <f t="shared" si="133"/>
        <v>3.4714999999999998</v>
      </c>
      <c r="BN189" t="s">
        <v>641</v>
      </c>
      <c r="BO189" t="str">
        <f t="shared" si="134"/>
        <v>('i2023110600187','2021','in2023110400001','2'),</v>
      </c>
      <c r="BP189" t="str">
        <f t="shared" si="135"/>
        <v>('i2023110600187','2021','in2023110400002','2'),</v>
      </c>
      <c r="BQ189" t="str">
        <f t="shared" si="136"/>
        <v>('i2023110600187','2021','in2023110400003','3'),</v>
      </c>
      <c r="BR189" t="str">
        <f t="shared" si="137"/>
        <v>('i2023110600187','2021','in2023110400004','2'),</v>
      </c>
      <c r="BS189" t="str">
        <f t="shared" si="138"/>
        <v>('i2023110600187','2021','in2023110400005','3'),</v>
      </c>
      <c r="BT189" t="str">
        <f t="shared" si="139"/>
        <v>('i2023110600187','2021','in2023110400006','3'),</v>
      </c>
      <c r="BU189" t="str">
        <f t="shared" si="140"/>
        <v>('i2023110600187','2021','in2023110400007','3'),</v>
      </c>
      <c r="BV189" t="str">
        <f t="shared" si="141"/>
        <v>('i2023110600187','2021','in2023110400008','5'),</v>
      </c>
      <c r="BW189" t="str">
        <f t="shared" si="142"/>
        <v>('i2023110600187','2021','in2023110400009','2'),</v>
      </c>
      <c r="BX189" t="str">
        <f t="shared" si="143"/>
        <v>('i2023110600187','2021','in2023110400010','3'),</v>
      </c>
      <c r="BY189" t="str">
        <f t="shared" si="144"/>
        <v>('i2023110600187','2021','in2023110400011','2'),</v>
      </c>
      <c r="BZ189" t="str">
        <f t="shared" si="145"/>
        <v>('i2023110600187','2021','in2023110400012','2'),</v>
      </c>
      <c r="CA189" t="str">
        <f t="shared" si="146"/>
        <v>('i2023110600187','2021','in2023110400013','5'),</v>
      </c>
      <c r="CB189" t="str">
        <f t="shared" si="147"/>
        <v>('i2023110600187','2021','in2023110400014','2'),</v>
      </c>
      <c r="CC189" t="str">
        <f t="shared" si="148"/>
        <v>('i2023110600187','2021','in2023110400015','3'),</v>
      </c>
      <c r="CD189" t="str">
        <f t="shared" si="149"/>
        <v>('i2023110600187','2021','in2023110400016','3'),</v>
      </c>
      <c r="CE189" t="str">
        <f t="shared" si="150"/>
        <v>('i2023110600187','2021','in2023110400017','3'),</v>
      </c>
      <c r="CF189" t="str">
        <f t="shared" si="151"/>
        <v>('i2023110600187','2021','in2023110400018','3'),</v>
      </c>
      <c r="CG189" t="str">
        <f t="shared" si="152"/>
        <v>('i2023110600187','2021','in2023110400019','2'),</v>
      </c>
      <c r="CH189" t="str">
        <f t="shared" si="153"/>
        <v>('i2023110600187','2021','in2023110400020','3'),</v>
      </c>
      <c r="CI189" t="str">
        <f t="shared" si="154"/>
        <v>('i2023110600187','2021','in2023110400021','1'),</v>
      </c>
      <c r="CJ189" t="str">
        <f t="shared" si="155"/>
        <v>('i2023110600187','2021','in2023110400022','2'),</v>
      </c>
      <c r="CK189" t="str">
        <f t="shared" si="156"/>
        <v>('i2023110600187','2021','in2023110400023','2'),</v>
      </c>
      <c r="CL189" t="str">
        <f t="shared" si="157"/>
        <v>('i2023110600187','2021','in2023110400024','3'),</v>
      </c>
      <c r="CM189" t="str">
        <f t="shared" si="158"/>
        <v>('i2023110600187','2021','in2023110400025','2'),</v>
      </c>
      <c r="CN189" t="str">
        <f t="shared" si="159"/>
        <v>('i2023110600187','2021','in2023110400026','3'),</v>
      </c>
      <c r="CO189" t="str">
        <f t="shared" si="160"/>
        <v>('i2023110600187','2021','in2023110400027','2'),</v>
      </c>
      <c r="CP189" t="str">
        <f t="shared" si="161"/>
        <v>('i2023110600187','2021','in2023110400028','3'),</v>
      </c>
      <c r="CQ189" t="str">
        <f t="shared" si="162"/>
        <v>('i2023110600187','2021','in2023110400029','1'),</v>
      </c>
      <c r="CR189" t="str">
        <f t="shared" si="163"/>
        <v>('i2023110600187','2021','in2023110400030','1'),</v>
      </c>
      <c r="CS189" t="str">
        <f t="shared" si="164"/>
        <v>('i2023110600187','2021','in2023110400031','4'),</v>
      </c>
      <c r="CT189" t="str">
        <f t="shared" si="165"/>
        <v>('i2023110600187','2021','in2023110400032','5'),</v>
      </c>
      <c r="CU189" t="str">
        <f t="shared" si="166"/>
        <v>('i2023110600187','2021','in2023110400033','5'),</v>
      </c>
      <c r="CV189" t="str">
        <f t="shared" si="167"/>
        <v>('i2023110600187','2021','in2023110400034','5'),</v>
      </c>
      <c r="CW189" t="str">
        <f t="shared" si="168"/>
        <v>('i2023110600187','2021','in2023110400035','5'),</v>
      </c>
      <c r="CX189" t="str">
        <f t="shared" si="169"/>
        <v>('i2023110600187','2021','in2023110400036','5'),</v>
      </c>
      <c r="CY189" t="str">
        <f t="shared" si="170"/>
        <v>('i2023110600187','2021','in2023110400037','3'),</v>
      </c>
      <c r="CZ189" t="str">
        <f t="shared" si="171"/>
        <v>('i2023110600187','2021','in2023110400038','5'),</v>
      </c>
      <c r="DA189" t="str">
        <f t="shared" si="172"/>
        <v>('i2023110600187','2021','in2023110400039','3'),</v>
      </c>
      <c r="DB189" t="str">
        <f t="shared" si="173"/>
        <v>('i2023110600187','2021','in2023110400040','4'),</v>
      </c>
      <c r="DC189" t="str">
        <f t="shared" si="174"/>
        <v>('i2023110600187','2021','in2023110400041','5'),</v>
      </c>
      <c r="DD189" t="str">
        <f t="shared" si="175"/>
        <v>('i2023110600187','2021','in2023110400042','5'),</v>
      </c>
      <c r="DE189" t="str">
        <f t="shared" si="176"/>
        <v>('i2023110600187','2021','in2023110400043','5'),</v>
      </c>
      <c r="DF189" t="str">
        <f t="shared" si="177"/>
        <v>('i2023110600187','2021','in2023110400044','2'),</v>
      </c>
      <c r="DG189" t="str">
        <f t="shared" si="178"/>
        <v>('i2023110600187','2021','in2023110400045','5'),</v>
      </c>
      <c r="DH189" t="str">
        <f t="shared" si="179"/>
        <v>('i2023110600187','2021','in2023110400046','5'),</v>
      </c>
      <c r="DI189" t="str">
        <f t="shared" si="180"/>
        <v>('i2023110600187','2021','in2023110400047','5');</v>
      </c>
    </row>
    <row r="190" spans="1:113" x14ac:dyDescent="0.25">
      <c r="A190" s="4" t="str">
        <f>INDEX('instansi pusat'!$B$2:$C$623,MATCH(C190,'instansi pusat'!$D$2:$D$623,0),2)</f>
        <v>i2023110600188</v>
      </c>
      <c r="B190" s="4">
        <v>6100</v>
      </c>
      <c r="C190" s="4" t="s">
        <v>8</v>
      </c>
      <c r="D190">
        <v>2021</v>
      </c>
      <c r="E190" s="4">
        <v>2</v>
      </c>
      <c r="F190" s="4">
        <v>2</v>
      </c>
      <c r="G190" s="4">
        <v>3</v>
      </c>
      <c r="H190" s="4">
        <v>3</v>
      </c>
      <c r="I190" s="4">
        <v>3</v>
      </c>
      <c r="J190" s="4">
        <v>3</v>
      </c>
      <c r="K190" s="4">
        <v>3</v>
      </c>
      <c r="L190" s="4">
        <v>3</v>
      </c>
      <c r="M190" s="4">
        <v>2</v>
      </c>
      <c r="N190" s="4">
        <v>5</v>
      </c>
      <c r="O190" s="4">
        <v>2</v>
      </c>
      <c r="P190" s="4">
        <v>2</v>
      </c>
      <c r="Q190" s="4">
        <v>4</v>
      </c>
      <c r="R190" s="4">
        <v>3</v>
      </c>
      <c r="S190" s="4">
        <v>2</v>
      </c>
      <c r="T190" s="4">
        <v>3</v>
      </c>
      <c r="U190" s="4">
        <v>5</v>
      </c>
      <c r="V190" s="4">
        <v>4</v>
      </c>
      <c r="W190" s="4">
        <v>5</v>
      </c>
      <c r="X190" s="4">
        <v>4</v>
      </c>
      <c r="Y190" s="4">
        <v>1</v>
      </c>
      <c r="Z190" s="4">
        <v>1</v>
      </c>
      <c r="AA190" s="4">
        <v>1</v>
      </c>
      <c r="AB190" s="4">
        <v>1</v>
      </c>
      <c r="AC190" s="4">
        <v>1</v>
      </c>
      <c r="AD190" s="4">
        <v>2</v>
      </c>
      <c r="AE190" s="4">
        <v>1</v>
      </c>
      <c r="AF190" s="4">
        <v>2</v>
      </c>
      <c r="AG190" s="4">
        <v>1</v>
      </c>
      <c r="AH190" s="4">
        <v>1</v>
      </c>
      <c r="AI190" s="4">
        <v>1</v>
      </c>
      <c r="AJ190" s="4">
        <v>4</v>
      </c>
      <c r="AK190" s="4">
        <v>4</v>
      </c>
      <c r="AL190" s="4">
        <v>4</v>
      </c>
      <c r="AM190" s="4">
        <v>4</v>
      </c>
      <c r="AN190" s="4">
        <v>4</v>
      </c>
      <c r="AO190" s="4">
        <v>4</v>
      </c>
      <c r="AP190" s="4">
        <v>3</v>
      </c>
      <c r="AQ190" s="4">
        <v>3</v>
      </c>
      <c r="AR190" s="4">
        <v>3</v>
      </c>
      <c r="AS190" s="4">
        <v>5</v>
      </c>
      <c r="AT190" s="4">
        <v>5</v>
      </c>
      <c r="AU190" s="4">
        <v>5</v>
      </c>
      <c r="AV190" s="4">
        <v>2</v>
      </c>
      <c r="AW190" s="4">
        <v>5</v>
      </c>
      <c r="AX190" s="4">
        <v>5</v>
      </c>
      <c r="AY190" s="4">
        <v>5</v>
      </c>
      <c r="AZ190" s="3">
        <f t="shared" si="121"/>
        <v>2.9000000000000004</v>
      </c>
      <c r="BA190" s="3">
        <f t="shared" si="122"/>
        <v>2.75</v>
      </c>
      <c r="BB190" s="3">
        <f t="shared" si="123"/>
        <v>3.5</v>
      </c>
      <c r="BC190" s="3">
        <f t="shared" si="124"/>
        <v>4.5</v>
      </c>
      <c r="BD190" s="3">
        <f t="shared" si="125"/>
        <v>1.25</v>
      </c>
      <c r="BE190" s="3">
        <f t="shared" si="126"/>
        <v>1</v>
      </c>
      <c r="BF190" s="3">
        <f t="shared" si="127"/>
        <v>3.8000000000000003</v>
      </c>
      <c r="BG190" s="3">
        <f t="shared" si="128"/>
        <v>4.5</v>
      </c>
      <c r="BH190" s="3">
        <f t="shared" si="129"/>
        <v>2.9000000000000004</v>
      </c>
      <c r="BI190" s="3">
        <f t="shared" si="130"/>
        <v>3.4</v>
      </c>
      <c r="BJ190" s="3">
        <f t="shared" si="131"/>
        <v>1.1818181818181819</v>
      </c>
      <c r="BK190" s="3">
        <f t="shared" si="132"/>
        <v>4.0769230769230766</v>
      </c>
      <c r="BL190" s="3">
        <f t="shared" si="133"/>
        <v>3.2770000000000001</v>
      </c>
      <c r="BN190" t="s">
        <v>641</v>
      </c>
      <c r="BO190" t="str">
        <f t="shared" si="134"/>
        <v>('i2023110600188','2021','in2023110400001','2'),</v>
      </c>
      <c r="BP190" t="str">
        <f t="shared" si="135"/>
        <v>('i2023110600188','2021','in2023110400002','2'),</v>
      </c>
      <c r="BQ190" t="str">
        <f t="shared" si="136"/>
        <v>('i2023110600188','2021','in2023110400003','3'),</v>
      </c>
      <c r="BR190" t="str">
        <f t="shared" si="137"/>
        <v>('i2023110600188','2021','in2023110400004','3'),</v>
      </c>
      <c r="BS190" t="str">
        <f t="shared" si="138"/>
        <v>('i2023110600188','2021','in2023110400005','3'),</v>
      </c>
      <c r="BT190" t="str">
        <f t="shared" si="139"/>
        <v>('i2023110600188','2021','in2023110400006','3'),</v>
      </c>
      <c r="BU190" t="str">
        <f t="shared" si="140"/>
        <v>('i2023110600188','2021','in2023110400007','3'),</v>
      </c>
      <c r="BV190" t="str">
        <f t="shared" si="141"/>
        <v>('i2023110600188','2021','in2023110400008','3'),</v>
      </c>
      <c r="BW190" t="str">
        <f t="shared" si="142"/>
        <v>('i2023110600188','2021','in2023110400009','2'),</v>
      </c>
      <c r="BX190" t="str">
        <f t="shared" si="143"/>
        <v>('i2023110600188','2021','in2023110400010','5'),</v>
      </c>
      <c r="BY190" t="str">
        <f t="shared" si="144"/>
        <v>('i2023110600188','2021','in2023110400011','2'),</v>
      </c>
      <c r="BZ190" t="str">
        <f t="shared" si="145"/>
        <v>('i2023110600188','2021','in2023110400012','2'),</v>
      </c>
      <c r="CA190" t="str">
        <f t="shared" si="146"/>
        <v>('i2023110600188','2021','in2023110400013','4'),</v>
      </c>
      <c r="CB190" t="str">
        <f t="shared" si="147"/>
        <v>('i2023110600188','2021','in2023110400014','3'),</v>
      </c>
      <c r="CC190" t="str">
        <f t="shared" si="148"/>
        <v>('i2023110600188','2021','in2023110400015','2'),</v>
      </c>
      <c r="CD190" t="str">
        <f t="shared" si="149"/>
        <v>('i2023110600188','2021','in2023110400016','3'),</v>
      </c>
      <c r="CE190" t="str">
        <f t="shared" si="150"/>
        <v>('i2023110600188','2021','in2023110400017','5'),</v>
      </c>
      <c r="CF190" t="str">
        <f t="shared" si="151"/>
        <v>('i2023110600188','2021','in2023110400018','4'),</v>
      </c>
      <c r="CG190" t="str">
        <f t="shared" si="152"/>
        <v>('i2023110600188','2021','in2023110400019','5'),</v>
      </c>
      <c r="CH190" t="str">
        <f t="shared" si="153"/>
        <v>('i2023110600188','2021','in2023110400020','4'),</v>
      </c>
      <c r="CI190" t="str">
        <f t="shared" si="154"/>
        <v>('i2023110600188','2021','in2023110400021','1'),</v>
      </c>
      <c r="CJ190" t="str">
        <f t="shared" si="155"/>
        <v>('i2023110600188','2021','in2023110400022','1'),</v>
      </c>
      <c r="CK190" t="str">
        <f t="shared" si="156"/>
        <v>('i2023110600188','2021','in2023110400023','1'),</v>
      </c>
      <c r="CL190" t="str">
        <f t="shared" si="157"/>
        <v>('i2023110600188','2021','in2023110400024','1'),</v>
      </c>
      <c r="CM190" t="str">
        <f t="shared" si="158"/>
        <v>('i2023110600188','2021','in2023110400025','1'),</v>
      </c>
      <c r="CN190" t="str">
        <f t="shared" si="159"/>
        <v>('i2023110600188','2021','in2023110400026','2'),</v>
      </c>
      <c r="CO190" t="str">
        <f t="shared" si="160"/>
        <v>('i2023110600188','2021','in2023110400027','1'),</v>
      </c>
      <c r="CP190" t="str">
        <f t="shared" si="161"/>
        <v>('i2023110600188','2021','in2023110400028','2'),</v>
      </c>
      <c r="CQ190" t="str">
        <f t="shared" si="162"/>
        <v>('i2023110600188','2021','in2023110400029','1'),</v>
      </c>
      <c r="CR190" t="str">
        <f t="shared" si="163"/>
        <v>('i2023110600188','2021','in2023110400030','1'),</v>
      </c>
      <c r="CS190" t="str">
        <f t="shared" si="164"/>
        <v>('i2023110600188','2021','in2023110400031','1'),</v>
      </c>
      <c r="CT190" t="str">
        <f t="shared" si="165"/>
        <v>('i2023110600188','2021','in2023110400032','4'),</v>
      </c>
      <c r="CU190" t="str">
        <f t="shared" si="166"/>
        <v>('i2023110600188','2021','in2023110400033','4'),</v>
      </c>
      <c r="CV190" t="str">
        <f t="shared" si="167"/>
        <v>('i2023110600188','2021','in2023110400034','4'),</v>
      </c>
      <c r="CW190" t="str">
        <f t="shared" si="168"/>
        <v>('i2023110600188','2021','in2023110400035','4'),</v>
      </c>
      <c r="CX190" t="str">
        <f t="shared" si="169"/>
        <v>('i2023110600188','2021','in2023110400036','4'),</v>
      </c>
      <c r="CY190" t="str">
        <f t="shared" si="170"/>
        <v>('i2023110600188','2021','in2023110400037','4'),</v>
      </c>
      <c r="CZ190" t="str">
        <f t="shared" si="171"/>
        <v>('i2023110600188','2021','in2023110400038','3'),</v>
      </c>
      <c r="DA190" t="str">
        <f t="shared" si="172"/>
        <v>('i2023110600188','2021','in2023110400039','3'),</v>
      </c>
      <c r="DB190" t="str">
        <f t="shared" si="173"/>
        <v>('i2023110600188','2021','in2023110400040','3'),</v>
      </c>
      <c r="DC190" t="str">
        <f t="shared" si="174"/>
        <v>('i2023110600188','2021','in2023110400041','5'),</v>
      </c>
      <c r="DD190" t="str">
        <f t="shared" si="175"/>
        <v>('i2023110600188','2021','in2023110400042','5'),</v>
      </c>
      <c r="DE190" t="str">
        <f t="shared" si="176"/>
        <v>('i2023110600188','2021','in2023110400043','5'),</v>
      </c>
      <c r="DF190" t="str">
        <f t="shared" si="177"/>
        <v>('i2023110600188','2021','in2023110400044','2'),</v>
      </c>
      <c r="DG190" t="str">
        <f t="shared" si="178"/>
        <v>('i2023110600188','2021','in2023110400045','5'),</v>
      </c>
      <c r="DH190" t="str">
        <f t="shared" si="179"/>
        <v>('i2023110600188','2021','in2023110400046','5'),</v>
      </c>
      <c r="DI190" t="str">
        <f t="shared" si="180"/>
        <v>('i2023110600188','2021','in2023110400047','5');</v>
      </c>
    </row>
    <row r="191" spans="1:113" x14ac:dyDescent="0.25">
      <c r="A191" s="4" t="str">
        <f>INDEX('instansi pusat'!$B$2:$C$623,MATCH(C191,'instansi pusat'!$D$2:$D$623,0),2)</f>
        <v>i2023110600189</v>
      </c>
      <c r="B191" s="4">
        <v>6101</v>
      </c>
      <c r="C191" s="4" t="s">
        <v>222</v>
      </c>
      <c r="D191">
        <v>2021</v>
      </c>
      <c r="E191" s="4">
        <v>4</v>
      </c>
      <c r="F191" s="4">
        <v>4</v>
      </c>
      <c r="G191" s="4">
        <v>4</v>
      </c>
      <c r="H191" s="4">
        <v>4</v>
      </c>
      <c r="I191" s="4">
        <v>4</v>
      </c>
      <c r="J191" s="4">
        <v>4</v>
      </c>
      <c r="K191" s="4">
        <v>4</v>
      </c>
      <c r="L191" s="4">
        <v>4</v>
      </c>
      <c r="M191" s="4">
        <v>4</v>
      </c>
      <c r="N191" s="4">
        <v>4</v>
      </c>
      <c r="O191" s="4">
        <v>2</v>
      </c>
      <c r="P191" s="4">
        <v>2</v>
      </c>
      <c r="Q191" s="4">
        <v>1</v>
      </c>
      <c r="R191" s="4">
        <v>3</v>
      </c>
      <c r="S191" s="4">
        <v>4</v>
      </c>
      <c r="T191" s="4">
        <v>3</v>
      </c>
      <c r="U191" s="4">
        <v>4</v>
      </c>
      <c r="V191" s="4">
        <v>1</v>
      </c>
      <c r="W191" s="4">
        <v>2</v>
      </c>
      <c r="X191" s="4">
        <v>3</v>
      </c>
      <c r="Y191" s="4">
        <v>1</v>
      </c>
      <c r="Z191" s="4">
        <v>1</v>
      </c>
      <c r="AA191" s="4">
        <v>1</v>
      </c>
      <c r="AB191" s="4">
        <v>1</v>
      </c>
      <c r="AC191" s="4">
        <v>1</v>
      </c>
      <c r="AD191" s="4">
        <v>1</v>
      </c>
      <c r="AE191" s="4">
        <v>1</v>
      </c>
      <c r="AF191" s="4">
        <v>1</v>
      </c>
      <c r="AG191" s="4">
        <v>1</v>
      </c>
      <c r="AH191" s="4">
        <v>1</v>
      </c>
      <c r="AI191" s="4">
        <v>1</v>
      </c>
      <c r="AJ191" s="4">
        <v>4</v>
      </c>
      <c r="AK191" s="4">
        <v>4</v>
      </c>
      <c r="AL191" s="4">
        <v>4</v>
      </c>
      <c r="AM191" s="4">
        <v>4</v>
      </c>
      <c r="AN191" s="4">
        <v>4</v>
      </c>
      <c r="AO191" s="4">
        <v>3</v>
      </c>
      <c r="AP191" s="4">
        <v>3</v>
      </c>
      <c r="AQ191" s="4">
        <v>1</v>
      </c>
      <c r="AR191" s="4">
        <v>3</v>
      </c>
      <c r="AS191" s="4">
        <v>5</v>
      </c>
      <c r="AT191" s="4">
        <v>4</v>
      </c>
      <c r="AU191" s="4">
        <v>3</v>
      </c>
      <c r="AV191" s="4">
        <v>2</v>
      </c>
      <c r="AW191" s="4">
        <v>1</v>
      </c>
      <c r="AX191" s="4">
        <v>1</v>
      </c>
      <c r="AY191" s="4">
        <v>4</v>
      </c>
      <c r="AZ191" s="3">
        <f t="shared" si="121"/>
        <v>4</v>
      </c>
      <c r="BA191" s="3">
        <f t="shared" si="122"/>
        <v>2</v>
      </c>
      <c r="BB191" s="3">
        <f t="shared" si="123"/>
        <v>3</v>
      </c>
      <c r="BC191" s="3">
        <f t="shared" si="124"/>
        <v>2.5</v>
      </c>
      <c r="BD191" s="3">
        <f t="shared" si="125"/>
        <v>1</v>
      </c>
      <c r="BE191" s="3">
        <f t="shared" si="126"/>
        <v>1</v>
      </c>
      <c r="BF191" s="3">
        <f t="shared" si="127"/>
        <v>3.5</v>
      </c>
      <c r="BG191" s="3">
        <f t="shared" si="128"/>
        <v>2.5</v>
      </c>
      <c r="BH191" s="3">
        <f t="shared" si="129"/>
        <v>4</v>
      </c>
      <c r="BI191" s="3">
        <f t="shared" si="130"/>
        <v>2.5</v>
      </c>
      <c r="BJ191" s="3">
        <f t="shared" si="131"/>
        <v>1</v>
      </c>
      <c r="BK191" s="3">
        <f t="shared" si="132"/>
        <v>3.1043956043956045</v>
      </c>
      <c r="BL191" s="3">
        <f t="shared" si="133"/>
        <v>2.7225000000000001</v>
      </c>
      <c r="BN191" t="s">
        <v>641</v>
      </c>
      <c r="BO191" t="str">
        <f t="shared" si="134"/>
        <v>('i2023110600189','2021','in2023110400001','4'),</v>
      </c>
      <c r="BP191" t="str">
        <f t="shared" si="135"/>
        <v>('i2023110600189','2021','in2023110400002','4'),</v>
      </c>
      <c r="BQ191" t="str">
        <f t="shared" si="136"/>
        <v>('i2023110600189','2021','in2023110400003','4'),</v>
      </c>
      <c r="BR191" t="str">
        <f t="shared" si="137"/>
        <v>('i2023110600189','2021','in2023110400004','4'),</v>
      </c>
      <c r="BS191" t="str">
        <f t="shared" si="138"/>
        <v>('i2023110600189','2021','in2023110400005','4'),</v>
      </c>
      <c r="BT191" t="str">
        <f t="shared" si="139"/>
        <v>('i2023110600189','2021','in2023110400006','4'),</v>
      </c>
      <c r="BU191" t="str">
        <f t="shared" si="140"/>
        <v>('i2023110600189','2021','in2023110400007','4'),</v>
      </c>
      <c r="BV191" t="str">
        <f t="shared" si="141"/>
        <v>('i2023110600189','2021','in2023110400008','4'),</v>
      </c>
      <c r="BW191" t="str">
        <f t="shared" si="142"/>
        <v>('i2023110600189','2021','in2023110400009','4'),</v>
      </c>
      <c r="BX191" t="str">
        <f t="shared" si="143"/>
        <v>('i2023110600189','2021','in2023110400010','4'),</v>
      </c>
      <c r="BY191" t="str">
        <f t="shared" si="144"/>
        <v>('i2023110600189','2021','in2023110400011','2'),</v>
      </c>
      <c r="BZ191" t="str">
        <f t="shared" si="145"/>
        <v>('i2023110600189','2021','in2023110400012','2'),</v>
      </c>
      <c r="CA191" t="str">
        <f t="shared" si="146"/>
        <v>('i2023110600189','2021','in2023110400013','1'),</v>
      </c>
      <c r="CB191" t="str">
        <f t="shared" si="147"/>
        <v>('i2023110600189','2021','in2023110400014','3'),</v>
      </c>
      <c r="CC191" t="str">
        <f t="shared" si="148"/>
        <v>('i2023110600189','2021','in2023110400015','4'),</v>
      </c>
      <c r="CD191" t="str">
        <f t="shared" si="149"/>
        <v>('i2023110600189','2021','in2023110400016','3'),</v>
      </c>
      <c r="CE191" t="str">
        <f t="shared" si="150"/>
        <v>('i2023110600189','2021','in2023110400017','4'),</v>
      </c>
      <c r="CF191" t="str">
        <f t="shared" si="151"/>
        <v>('i2023110600189','2021','in2023110400018','1'),</v>
      </c>
      <c r="CG191" t="str">
        <f t="shared" si="152"/>
        <v>('i2023110600189','2021','in2023110400019','2'),</v>
      </c>
      <c r="CH191" t="str">
        <f t="shared" si="153"/>
        <v>('i2023110600189','2021','in2023110400020','3'),</v>
      </c>
      <c r="CI191" t="str">
        <f t="shared" si="154"/>
        <v>('i2023110600189','2021','in2023110400021','1'),</v>
      </c>
      <c r="CJ191" t="str">
        <f t="shared" si="155"/>
        <v>('i2023110600189','2021','in2023110400022','1'),</v>
      </c>
      <c r="CK191" t="str">
        <f t="shared" si="156"/>
        <v>('i2023110600189','2021','in2023110400023','1'),</v>
      </c>
      <c r="CL191" t="str">
        <f t="shared" si="157"/>
        <v>('i2023110600189','2021','in2023110400024','1'),</v>
      </c>
      <c r="CM191" t="str">
        <f t="shared" si="158"/>
        <v>('i2023110600189','2021','in2023110400025','1'),</v>
      </c>
      <c r="CN191" t="str">
        <f t="shared" si="159"/>
        <v>('i2023110600189','2021','in2023110400026','1'),</v>
      </c>
      <c r="CO191" t="str">
        <f t="shared" si="160"/>
        <v>('i2023110600189','2021','in2023110400027','1'),</v>
      </c>
      <c r="CP191" t="str">
        <f t="shared" si="161"/>
        <v>('i2023110600189','2021','in2023110400028','1'),</v>
      </c>
      <c r="CQ191" t="str">
        <f t="shared" si="162"/>
        <v>('i2023110600189','2021','in2023110400029','1'),</v>
      </c>
      <c r="CR191" t="str">
        <f t="shared" si="163"/>
        <v>('i2023110600189','2021','in2023110400030','1'),</v>
      </c>
      <c r="CS191" t="str">
        <f t="shared" si="164"/>
        <v>('i2023110600189','2021','in2023110400031','1'),</v>
      </c>
      <c r="CT191" t="str">
        <f t="shared" si="165"/>
        <v>('i2023110600189','2021','in2023110400032','4'),</v>
      </c>
      <c r="CU191" t="str">
        <f t="shared" si="166"/>
        <v>('i2023110600189','2021','in2023110400033','4'),</v>
      </c>
      <c r="CV191" t="str">
        <f t="shared" si="167"/>
        <v>('i2023110600189','2021','in2023110400034','4'),</v>
      </c>
      <c r="CW191" t="str">
        <f t="shared" si="168"/>
        <v>('i2023110600189','2021','in2023110400035','4'),</v>
      </c>
      <c r="CX191" t="str">
        <f t="shared" si="169"/>
        <v>('i2023110600189','2021','in2023110400036','4'),</v>
      </c>
      <c r="CY191" t="str">
        <f t="shared" si="170"/>
        <v>('i2023110600189','2021','in2023110400037','3'),</v>
      </c>
      <c r="CZ191" t="str">
        <f t="shared" si="171"/>
        <v>('i2023110600189','2021','in2023110400038','3'),</v>
      </c>
      <c r="DA191" t="str">
        <f t="shared" si="172"/>
        <v>('i2023110600189','2021','in2023110400039','1'),</v>
      </c>
      <c r="DB191" t="str">
        <f t="shared" si="173"/>
        <v>('i2023110600189','2021','in2023110400040','3'),</v>
      </c>
      <c r="DC191" t="str">
        <f t="shared" si="174"/>
        <v>('i2023110600189','2021','in2023110400041','5'),</v>
      </c>
      <c r="DD191" t="str">
        <f t="shared" si="175"/>
        <v>('i2023110600189','2021','in2023110400042','4'),</v>
      </c>
      <c r="DE191" t="str">
        <f t="shared" si="176"/>
        <v>('i2023110600189','2021','in2023110400043','3'),</v>
      </c>
      <c r="DF191" t="str">
        <f t="shared" si="177"/>
        <v>('i2023110600189','2021','in2023110400044','2'),</v>
      </c>
      <c r="DG191" t="str">
        <f t="shared" si="178"/>
        <v>('i2023110600189','2021','in2023110400045','1'),</v>
      </c>
      <c r="DH191" t="str">
        <f t="shared" si="179"/>
        <v>('i2023110600189','2021','in2023110400046','1'),</v>
      </c>
      <c r="DI191" t="str">
        <f t="shared" si="180"/>
        <v>('i2023110600189','2021','in2023110400047','4');</v>
      </c>
    </row>
    <row r="192" spans="1:113" x14ac:dyDescent="0.25">
      <c r="A192" s="4" t="str">
        <f>INDEX('instansi pusat'!$B$2:$C$623,MATCH(C192,'instansi pusat'!$D$2:$D$623,0),2)</f>
        <v>i2023110600190</v>
      </c>
      <c r="B192" s="4">
        <v>6103</v>
      </c>
      <c r="C192" s="4" t="s">
        <v>224</v>
      </c>
      <c r="D192">
        <v>2021</v>
      </c>
      <c r="E192" s="4">
        <v>4</v>
      </c>
      <c r="F192" s="4">
        <v>4</v>
      </c>
      <c r="G192" s="4">
        <v>2</v>
      </c>
      <c r="H192" s="4">
        <v>4</v>
      </c>
      <c r="I192" s="4">
        <v>4</v>
      </c>
      <c r="J192" s="4">
        <v>4</v>
      </c>
      <c r="K192" s="4">
        <v>4</v>
      </c>
      <c r="L192" s="4">
        <v>2</v>
      </c>
      <c r="M192" s="4">
        <v>4</v>
      </c>
      <c r="N192" s="4">
        <v>3</v>
      </c>
      <c r="O192" s="4">
        <v>2</v>
      </c>
      <c r="P192" s="4">
        <v>2</v>
      </c>
      <c r="Q192" s="4">
        <v>1</v>
      </c>
      <c r="R192" s="4">
        <v>1</v>
      </c>
      <c r="S192" s="4">
        <v>1</v>
      </c>
      <c r="T192" s="4">
        <v>2</v>
      </c>
      <c r="U192" s="4">
        <v>2</v>
      </c>
      <c r="V192" s="4">
        <v>1</v>
      </c>
      <c r="W192" s="4">
        <v>1</v>
      </c>
      <c r="X192" s="4">
        <v>2</v>
      </c>
      <c r="Y192" s="4">
        <v>1</v>
      </c>
      <c r="Z192" s="4">
        <v>1</v>
      </c>
      <c r="AA192" s="4">
        <v>1</v>
      </c>
      <c r="AB192" s="4">
        <v>1</v>
      </c>
      <c r="AC192" s="4">
        <v>2</v>
      </c>
      <c r="AD192" s="4">
        <v>1</v>
      </c>
      <c r="AE192" s="4">
        <v>1</v>
      </c>
      <c r="AF192" s="4">
        <v>1</v>
      </c>
      <c r="AG192" s="4">
        <v>1</v>
      </c>
      <c r="AH192" s="4">
        <v>1</v>
      </c>
      <c r="AI192" s="4">
        <v>1</v>
      </c>
      <c r="AJ192" s="4">
        <v>4</v>
      </c>
      <c r="AK192" s="4">
        <v>4</v>
      </c>
      <c r="AL192" s="4">
        <v>4</v>
      </c>
      <c r="AM192" s="4">
        <v>4</v>
      </c>
      <c r="AN192" s="4">
        <v>5</v>
      </c>
      <c r="AO192" s="4">
        <v>1</v>
      </c>
      <c r="AP192" s="4">
        <v>2</v>
      </c>
      <c r="AQ192" s="4">
        <v>1</v>
      </c>
      <c r="AR192" s="4">
        <v>2</v>
      </c>
      <c r="AS192" s="4">
        <v>5</v>
      </c>
      <c r="AT192" s="4">
        <v>4</v>
      </c>
      <c r="AU192" s="4">
        <v>2</v>
      </c>
      <c r="AV192" s="4">
        <v>4</v>
      </c>
      <c r="AW192" s="4">
        <v>5</v>
      </c>
      <c r="AX192" s="4">
        <v>2</v>
      </c>
      <c r="AY192" s="4">
        <v>2</v>
      </c>
      <c r="AZ192" s="3">
        <f t="shared" si="121"/>
        <v>3.5</v>
      </c>
      <c r="BA192" s="3">
        <f t="shared" si="122"/>
        <v>1.5</v>
      </c>
      <c r="BB192" s="3">
        <f t="shared" si="123"/>
        <v>1.5</v>
      </c>
      <c r="BC192" s="3">
        <f t="shared" si="124"/>
        <v>1.5</v>
      </c>
      <c r="BD192" s="3">
        <f t="shared" si="125"/>
        <v>1.125</v>
      </c>
      <c r="BE192" s="3">
        <f t="shared" si="126"/>
        <v>1</v>
      </c>
      <c r="BF192" s="3">
        <f t="shared" si="127"/>
        <v>3.2</v>
      </c>
      <c r="BG192" s="3">
        <f t="shared" si="128"/>
        <v>3.1666666666666665</v>
      </c>
      <c r="BH192" s="3">
        <f t="shared" si="129"/>
        <v>3.5</v>
      </c>
      <c r="BI192" s="3">
        <f t="shared" si="130"/>
        <v>1.5000000000000002</v>
      </c>
      <c r="BJ192" s="3">
        <f t="shared" si="131"/>
        <v>1.0909090909090908</v>
      </c>
      <c r="BK192" s="3">
        <f t="shared" si="132"/>
        <v>3.186813186813187</v>
      </c>
      <c r="BL192" s="3">
        <f t="shared" si="133"/>
        <v>2.46</v>
      </c>
      <c r="BN192" t="s">
        <v>641</v>
      </c>
      <c r="BO192" t="str">
        <f t="shared" si="134"/>
        <v>('i2023110600190','2021','in2023110400001','4'),</v>
      </c>
      <c r="BP192" t="str">
        <f t="shared" si="135"/>
        <v>('i2023110600190','2021','in2023110400002','4'),</v>
      </c>
      <c r="BQ192" t="str">
        <f t="shared" si="136"/>
        <v>('i2023110600190','2021','in2023110400003','2'),</v>
      </c>
      <c r="BR192" t="str">
        <f t="shared" si="137"/>
        <v>('i2023110600190','2021','in2023110400004','4'),</v>
      </c>
      <c r="BS192" t="str">
        <f t="shared" si="138"/>
        <v>('i2023110600190','2021','in2023110400005','4'),</v>
      </c>
      <c r="BT192" t="str">
        <f t="shared" si="139"/>
        <v>('i2023110600190','2021','in2023110400006','4'),</v>
      </c>
      <c r="BU192" t="str">
        <f t="shared" si="140"/>
        <v>('i2023110600190','2021','in2023110400007','4'),</v>
      </c>
      <c r="BV192" t="str">
        <f t="shared" si="141"/>
        <v>('i2023110600190','2021','in2023110400008','2'),</v>
      </c>
      <c r="BW192" t="str">
        <f t="shared" si="142"/>
        <v>('i2023110600190','2021','in2023110400009','4'),</v>
      </c>
      <c r="BX192" t="str">
        <f t="shared" si="143"/>
        <v>('i2023110600190','2021','in2023110400010','3'),</v>
      </c>
      <c r="BY192" t="str">
        <f t="shared" si="144"/>
        <v>('i2023110600190','2021','in2023110400011','2'),</v>
      </c>
      <c r="BZ192" t="str">
        <f t="shared" si="145"/>
        <v>('i2023110600190','2021','in2023110400012','2'),</v>
      </c>
      <c r="CA192" t="str">
        <f t="shared" si="146"/>
        <v>('i2023110600190','2021','in2023110400013','1'),</v>
      </c>
      <c r="CB192" t="str">
        <f t="shared" si="147"/>
        <v>('i2023110600190','2021','in2023110400014','1'),</v>
      </c>
      <c r="CC192" t="str">
        <f t="shared" si="148"/>
        <v>('i2023110600190','2021','in2023110400015','1'),</v>
      </c>
      <c r="CD192" t="str">
        <f t="shared" si="149"/>
        <v>('i2023110600190','2021','in2023110400016','2'),</v>
      </c>
      <c r="CE192" t="str">
        <f t="shared" si="150"/>
        <v>('i2023110600190','2021','in2023110400017','2'),</v>
      </c>
      <c r="CF192" t="str">
        <f t="shared" si="151"/>
        <v>('i2023110600190','2021','in2023110400018','1'),</v>
      </c>
      <c r="CG192" t="str">
        <f t="shared" si="152"/>
        <v>('i2023110600190','2021','in2023110400019','1'),</v>
      </c>
      <c r="CH192" t="str">
        <f t="shared" si="153"/>
        <v>('i2023110600190','2021','in2023110400020','2'),</v>
      </c>
      <c r="CI192" t="str">
        <f t="shared" si="154"/>
        <v>('i2023110600190','2021','in2023110400021','1'),</v>
      </c>
      <c r="CJ192" t="str">
        <f t="shared" si="155"/>
        <v>('i2023110600190','2021','in2023110400022','1'),</v>
      </c>
      <c r="CK192" t="str">
        <f t="shared" si="156"/>
        <v>('i2023110600190','2021','in2023110400023','1'),</v>
      </c>
      <c r="CL192" t="str">
        <f t="shared" si="157"/>
        <v>('i2023110600190','2021','in2023110400024','1'),</v>
      </c>
      <c r="CM192" t="str">
        <f t="shared" si="158"/>
        <v>('i2023110600190','2021','in2023110400025','2'),</v>
      </c>
      <c r="CN192" t="str">
        <f t="shared" si="159"/>
        <v>('i2023110600190','2021','in2023110400026','1'),</v>
      </c>
      <c r="CO192" t="str">
        <f t="shared" si="160"/>
        <v>('i2023110600190','2021','in2023110400027','1'),</v>
      </c>
      <c r="CP192" t="str">
        <f t="shared" si="161"/>
        <v>('i2023110600190','2021','in2023110400028','1'),</v>
      </c>
      <c r="CQ192" t="str">
        <f t="shared" si="162"/>
        <v>('i2023110600190','2021','in2023110400029','1'),</v>
      </c>
      <c r="CR192" t="str">
        <f t="shared" si="163"/>
        <v>('i2023110600190','2021','in2023110400030','1'),</v>
      </c>
      <c r="CS192" t="str">
        <f t="shared" si="164"/>
        <v>('i2023110600190','2021','in2023110400031','1'),</v>
      </c>
      <c r="CT192" t="str">
        <f t="shared" si="165"/>
        <v>('i2023110600190','2021','in2023110400032','4'),</v>
      </c>
      <c r="CU192" t="str">
        <f t="shared" si="166"/>
        <v>('i2023110600190','2021','in2023110400033','4'),</v>
      </c>
      <c r="CV192" t="str">
        <f t="shared" si="167"/>
        <v>('i2023110600190','2021','in2023110400034','4'),</v>
      </c>
      <c r="CW192" t="str">
        <f t="shared" si="168"/>
        <v>('i2023110600190','2021','in2023110400035','4'),</v>
      </c>
      <c r="CX192" t="str">
        <f t="shared" si="169"/>
        <v>('i2023110600190','2021','in2023110400036','5'),</v>
      </c>
      <c r="CY192" t="str">
        <f t="shared" si="170"/>
        <v>('i2023110600190','2021','in2023110400037','1'),</v>
      </c>
      <c r="CZ192" t="str">
        <f t="shared" si="171"/>
        <v>('i2023110600190','2021','in2023110400038','2'),</v>
      </c>
      <c r="DA192" t="str">
        <f t="shared" si="172"/>
        <v>('i2023110600190','2021','in2023110400039','1'),</v>
      </c>
      <c r="DB192" t="str">
        <f t="shared" si="173"/>
        <v>('i2023110600190','2021','in2023110400040','2'),</v>
      </c>
      <c r="DC192" t="str">
        <f t="shared" si="174"/>
        <v>('i2023110600190','2021','in2023110400041','5'),</v>
      </c>
      <c r="DD192" t="str">
        <f t="shared" si="175"/>
        <v>('i2023110600190','2021','in2023110400042','4'),</v>
      </c>
      <c r="DE192" t="str">
        <f t="shared" si="176"/>
        <v>('i2023110600190','2021','in2023110400043','2'),</v>
      </c>
      <c r="DF192" t="str">
        <f t="shared" si="177"/>
        <v>('i2023110600190','2021','in2023110400044','4'),</v>
      </c>
      <c r="DG192" t="str">
        <f t="shared" si="178"/>
        <v>('i2023110600190','2021','in2023110400045','5'),</v>
      </c>
      <c r="DH192" t="str">
        <f t="shared" si="179"/>
        <v>('i2023110600190','2021','in2023110400046','2'),</v>
      </c>
      <c r="DI192" t="str">
        <f t="shared" si="180"/>
        <v>('i2023110600190','2021','in2023110400047','2');</v>
      </c>
    </row>
    <row r="193" spans="1:113" x14ac:dyDescent="0.25">
      <c r="A193" s="4" t="str">
        <f>INDEX('instansi pusat'!$B$2:$C$623,MATCH(C193,'instansi pusat'!$D$2:$D$623,0),2)</f>
        <v>i2023110600191</v>
      </c>
      <c r="B193" s="4">
        <v>6105</v>
      </c>
      <c r="C193" s="4" t="s">
        <v>226</v>
      </c>
      <c r="D193">
        <v>2021</v>
      </c>
      <c r="E193" s="4">
        <v>3</v>
      </c>
      <c r="F193" s="4">
        <v>3</v>
      </c>
      <c r="G193" s="4">
        <v>4</v>
      </c>
      <c r="H193" s="4">
        <v>2</v>
      </c>
      <c r="I193" s="4">
        <v>5</v>
      </c>
      <c r="J193" s="4">
        <v>5</v>
      </c>
      <c r="K193" s="4">
        <v>5</v>
      </c>
      <c r="L193" s="4">
        <v>4</v>
      </c>
      <c r="M193" s="4">
        <v>5</v>
      </c>
      <c r="N193" s="4">
        <v>5</v>
      </c>
      <c r="O193" s="4">
        <v>2</v>
      </c>
      <c r="P193" s="4">
        <v>2</v>
      </c>
      <c r="Q193" s="4">
        <v>3</v>
      </c>
      <c r="R193" s="4">
        <v>2</v>
      </c>
      <c r="S193" s="4">
        <v>5</v>
      </c>
      <c r="T193" s="4">
        <v>3</v>
      </c>
      <c r="U193" s="4">
        <v>4</v>
      </c>
      <c r="V193" s="4">
        <v>3</v>
      </c>
      <c r="W193" s="4">
        <v>2</v>
      </c>
      <c r="X193" s="4">
        <v>5</v>
      </c>
      <c r="Y193" s="4">
        <v>3</v>
      </c>
      <c r="Z193" s="4">
        <v>2</v>
      </c>
      <c r="AA193" s="4">
        <v>3</v>
      </c>
      <c r="AB193" s="4">
        <v>4</v>
      </c>
      <c r="AC193" s="4">
        <v>3</v>
      </c>
      <c r="AD193" s="4">
        <v>2</v>
      </c>
      <c r="AE193" s="4">
        <v>3</v>
      </c>
      <c r="AF193" s="4">
        <v>3</v>
      </c>
      <c r="AG193" s="4">
        <v>2</v>
      </c>
      <c r="AH193" s="4">
        <v>2</v>
      </c>
      <c r="AI193" s="4">
        <v>3</v>
      </c>
      <c r="AJ193" s="4">
        <v>3</v>
      </c>
      <c r="AK193" s="4">
        <v>3</v>
      </c>
      <c r="AL193" s="4">
        <v>3</v>
      </c>
      <c r="AM193" s="4">
        <v>4</v>
      </c>
      <c r="AN193" s="4">
        <v>4</v>
      </c>
      <c r="AO193" s="4">
        <v>3</v>
      </c>
      <c r="AP193" s="4">
        <v>3</v>
      </c>
      <c r="AQ193" s="4">
        <v>3</v>
      </c>
      <c r="AR193" s="4">
        <v>3</v>
      </c>
      <c r="AS193" s="4">
        <v>4</v>
      </c>
      <c r="AT193" s="4">
        <v>3</v>
      </c>
      <c r="AU193" s="4">
        <v>4</v>
      </c>
      <c r="AV193" s="4">
        <v>2</v>
      </c>
      <c r="AW193" s="4">
        <v>5</v>
      </c>
      <c r="AX193" s="4">
        <v>5</v>
      </c>
      <c r="AY193" s="4">
        <v>5</v>
      </c>
      <c r="AZ193" s="3">
        <f t="shared" si="121"/>
        <v>4.1000000000000005</v>
      </c>
      <c r="BA193" s="3">
        <f t="shared" si="122"/>
        <v>2.25</v>
      </c>
      <c r="BB193" s="3">
        <f t="shared" si="123"/>
        <v>3.75</v>
      </c>
      <c r="BC193" s="3">
        <f t="shared" si="124"/>
        <v>3.5</v>
      </c>
      <c r="BD193" s="3">
        <f t="shared" si="125"/>
        <v>2.875</v>
      </c>
      <c r="BE193" s="3">
        <f t="shared" si="126"/>
        <v>2.333333333333333</v>
      </c>
      <c r="BF193" s="3">
        <f t="shared" si="127"/>
        <v>3.3000000000000003</v>
      </c>
      <c r="BG193" s="3">
        <f t="shared" si="128"/>
        <v>4</v>
      </c>
      <c r="BH193" s="3">
        <f t="shared" si="129"/>
        <v>4.1000000000000005</v>
      </c>
      <c r="BI193" s="3">
        <f t="shared" si="130"/>
        <v>3.1</v>
      </c>
      <c r="BJ193" s="3">
        <f t="shared" si="131"/>
        <v>2.7272727272727271</v>
      </c>
      <c r="BK193" s="3">
        <f t="shared" si="132"/>
        <v>3.5769230769230766</v>
      </c>
      <c r="BL193" s="3">
        <f t="shared" si="133"/>
        <v>3.3855000000000004</v>
      </c>
      <c r="BN193" t="s">
        <v>641</v>
      </c>
      <c r="BO193" t="str">
        <f t="shared" si="134"/>
        <v>('i2023110600191','2021','in2023110400001','3'),</v>
      </c>
      <c r="BP193" t="str">
        <f t="shared" si="135"/>
        <v>('i2023110600191','2021','in2023110400002','3'),</v>
      </c>
      <c r="BQ193" t="str">
        <f t="shared" si="136"/>
        <v>('i2023110600191','2021','in2023110400003','4'),</v>
      </c>
      <c r="BR193" t="str">
        <f t="shared" si="137"/>
        <v>('i2023110600191','2021','in2023110400004','2'),</v>
      </c>
      <c r="BS193" t="str">
        <f t="shared" si="138"/>
        <v>('i2023110600191','2021','in2023110400005','5'),</v>
      </c>
      <c r="BT193" t="str">
        <f t="shared" si="139"/>
        <v>('i2023110600191','2021','in2023110400006','5'),</v>
      </c>
      <c r="BU193" t="str">
        <f t="shared" si="140"/>
        <v>('i2023110600191','2021','in2023110400007','5'),</v>
      </c>
      <c r="BV193" t="str">
        <f t="shared" si="141"/>
        <v>('i2023110600191','2021','in2023110400008','4'),</v>
      </c>
      <c r="BW193" t="str">
        <f t="shared" si="142"/>
        <v>('i2023110600191','2021','in2023110400009','5'),</v>
      </c>
      <c r="BX193" t="str">
        <f t="shared" si="143"/>
        <v>('i2023110600191','2021','in2023110400010','5'),</v>
      </c>
      <c r="BY193" t="str">
        <f t="shared" si="144"/>
        <v>('i2023110600191','2021','in2023110400011','2'),</v>
      </c>
      <c r="BZ193" t="str">
        <f t="shared" si="145"/>
        <v>('i2023110600191','2021','in2023110400012','2'),</v>
      </c>
      <c r="CA193" t="str">
        <f t="shared" si="146"/>
        <v>('i2023110600191','2021','in2023110400013','3'),</v>
      </c>
      <c r="CB193" t="str">
        <f t="shared" si="147"/>
        <v>('i2023110600191','2021','in2023110400014','2'),</v>
      </c>
      <c r="CC193" t="str">
        <f t="shared" si="148"/>
        <v>('i2023110600191','2021','in2023110400015','5'),</v>
      </c>
      <c r="CD193" t="str">
        <f t="shared" si="149"/>
        <v>('i2023110600191','2021','in2023110400016','3'),</v>
      </c>
      <c r="CE193" t="str">
        <f t="shared" si="150"/>
        <v>('i2023110600191','2021','in2023110400017','4'),</v>
      </c>
      <c r="CF193" t="str">
        <f t="shared" si="151"/>
        <v>('i2023110600191','2021','in2023110400018','3'),</v>
      </c>
      <c r="CG193" t="str">
        <f t="shared" si="152"/>
        <v>('i2023110600191','2021','in2023110400019','2'),</v>
      </c>
      <c r="CH193" t="str">
        <f t="shared" si="153"/>
        <v>('i2023110600191','2021','in2023110400020','5'),</v>
      </c>
      <c r="CI193" t="str">
        <f t="shared" si="154"/>
        <v>('i2023110600191','2021','in2023110400021','3'),</v>
      </c>
      <c r="CJ193" t="str">
        <f t="shared" si="155"/>
        <v>('i2023110600191','2021','in2023110400022','2'),</v>
      </c>
      <c r="CK193" t="str">
        <f t="shared" si="156"/>
        <v>('i2023110600191','2021','in2023110400023','3'),</v>
      </c>
      <c r="CL193" t="str">
        <f t="shared" si="157"/>
        <v>('i2023110600191','2021','in2023110400024','4'),</v>
      </c>
      <c r="CM193" t="str">
        <f t="shared" si="158"/>
        <v>('i2023110600191','2021','in2023110400025','3'),</v>
      </c>
      <c r="CN193" t="str">
        <f t="shared" si="159"/>
        <v>('i2023110600191','2021','in2023110400026','2'),</v>
      </c>
      <c r="CO193" t="str">
        <f t="shared" si="160"/>
        <v>('i2023110600191','2021','in2023110400027','3'),</v>
      </c>
      <c r="CP193" t="str">
        <f t="shared" si="161"/>
        <v>('i2023110600191','2021','in2023110400028','3'),</v>
      </c>
      <c r="CQ193" t="str">
        <f t="shared" si="162"/>
        <v>('i2023110600191','2021','in2023110400029','2'),</v>
      </c>
      <c r="CR193" t="str">
        <f t="shared" si="163"/>
        <v>('i2023110600191','2021','in2023110400030','2'),</v>
      </c>
      <c r="CS193" t="str">
        <f t="shared" si="164"/>
        <v>('i2023110600191','2021','in2023110400031','3'),</v>
      </c>
      <c r="CT193" t="str">
        <f t="shared" si="165"/>
        <v>('i2023110600191','2021','in2023110400032','3'),</v>
      </c>
      <c r="CU193" t="str">
        <f t="shared" si="166"/>
        <v>('i2023110600191','2021','in2023110400033','3'),</v>
      </c>
      <c r="CV193" t="str">
        <f t="shared" si="167"/>
        <v>('i2023110600191','2021','in2023110400034','3'),</v>
      </c>
      <c r="CW193" t="str">
        <f t="shared" si="168"/>
        <v>('i2023110600191','2021','in2023110400035','4'),</v>
      </c>
      <c r="CX193" t="str">
        <f t="shared" si="169"/>
        <v>('i2023110600191','2021','in2023110400036','4'),</v>
      </c>
      <c r="CY193" t="str">
        <f t="shared" si="170"/>
        <v>('i2023110600191','2021','in2023110400037','3'),</v>
      </c>
      <c r="CZ193" t="str">
        <f t="shared" si="171"/>
        <v>('i2023110600191','2021','in2023110400038','3'),</v>
      </c>
      <c r="DA193" t="str">
        <f t="shared" si="172"/>
        <v>('i2023110600191','2021','in2023110400039','3'),</v>
      </c>
      <c r="DB193" t="str">
        <f t="shared" si="173"/>
        <v>('i2023110600191','2021','in2023110400040','3'),</v>
      </c>
      <c r="DC193" t="str">
        <f t="shared" si="174"/>
        <v>('i2023110600191','2021','in2023110400041','4'),</v>
      </c>
      <c r="DD193" t="str">
        <f t="shared" si="175"/>
        <v>('i2023110600191','2021','in2023110400042','3'),</v>
      </c>
      <c r="DE193" t="str">
        <f t="shared" si="176"/>
        <v>('i2023110600191','2021','in2023110400043','4'),</v>
      </c>
      <c r="DF193" t="str">
        <f t="shared" si="177"/>
        <v>('i2023110600191','2021','in2023110400044','2'),</v>
      </c>
      <c r="DG193" t="str">
        <f t="shared" si="178"/>
        <v>('i2023110600191','2021','in2023110400045','5'),</v>
      </c>
      <c r="DH193" t="str">
        <f t="shared" si="179"/>
        <v>('i2023110600191','2021','in2023110400046','5'),</v>
      </c>
      <c r="DI193" t="str">
        <f t="shared" si="180"/>
        <v>('i2023110600191','2021','in2023110400047','5');</v>
      </c>
    </row>
    <row r="194" spans="1:113" x14ac:dyDescent="0.25">
      <c r="A194" s="4" t="str">
        <f>INDEX('instansi pusat'!$B$2:$C$623,MATCH(C194,'instansi pusat'!$D$2:$D$623,0),2)</f>
        <v>i2023110600192</v>
      </c>
      <c r="B194" s="4">
        <v>6107</v>
      </c>
      <c r="C194" s="4" t="s">
        <v>228</v>
      </c>
      <c r="D194">
        <v>2021</v>
      </c>
      <c r="E194" s="4">
        <v>2</v>
      </c>
      <c r="F194" s="4">
        <v>2</v>
      </c>
      <c r="G194" s="4">
        <v>3</v>
      </c>
      <c r="H194" s="4">
        <v>4</v>
      </c>
      <c r="I194" s="4">
        <v>1</v>
      </c>
      <c r="J194" s="4">
        <v>3</v>
      </c>
      <c r="K194" s="4">
        <v>3</v>
      </c>
      <c r="L194" s="4">
        <v>2</v>
      </c>
      <c r="M194" s="4">
        <v>3</v>
      </c>
      <c r="N194" s="4">
        <v>3</v>
      </c>
      <c r="O194" s="4">
        <v>2</v>
      </c>
      <c r="P194" s="4">
        <v>2</v>
      </c>
      <c r="Q194" s="4">
        <v>2</v>
      </c>
      <c r="R194" s="4">
        <v>2</v>
      </c>
      <c r="S194" s="4">
        <v>3</v>
      </c>
      <c r="T194" s="4">
        <v>2</v>
      </c>
      <c r="U194" s="4">
        <v>3</v>
      </c>
      <c r="V194" s="4">
        <v>1</v>
      </c>
      <c r="W194" s="4">
        <v>2</v>
      </c>
      <c r="X194" s="4">
        <v>3</v>
      </c>
      <c r="Y194" s="4">
        <v>1</v>
      </c>
      <c r="Z194" s="4">
        <v>1</v>
      </c>
      <c r="AA194" s="4">
        <v>1</v>
      </c>
      <c r="AB194" s="4">
        <v>1</v>
      </c>
      <c r="AC194" s="4">
        <v>1</v>
      </c>
      <c r="AD194" s="4">
        <v>1</v>
      </c>
      <c r="AE194" s="4">
        <v>1</v>
      </c>
      <c r="AF194" s="4">
        <v>1</v>
      </c>
      <c r="AG194" s="4">
        <v>1</v>
      </c>
      <c r="AH194" s="4">
        <v>1</v>
      </c>
      <c r="AI194" s="4">
        <v>1</v>
      </c>
      <c r="AJ194" s="4">
        <v>4</v>
      </c>
      <c r="AK194" s="4">
        <v>4</v>
      </c>
      <c r="AL194" s="4">
        <v>4</v>
      </c>
      <c r="AM194" s="4">
        <v>4</v>
      </c>
      <c r="AN194" s="4">
        <v>3</v>
      </c>
      <c r="AO194" s="4">
        <v>3</v>
      </c>
      <c r="AP194" s="4">
        <v>3</v>
      </c>
      <c r="AQ194" s="4">
        <v>1</v>
      </c>
      <c r="AR194" s="4">
        <v>3</v>
      </c>
      <c r="AS194" s="4">
        <v>4</v>
      </c>
      <c r="AT194" s="4">
        <v>3</v>
      </c>
      <c r="AU194" s="4">
        <v>1</v>
      </c>
      <c r="AV194" s="4">
        <v>2</v>
      </c>
      <c r="AW194" s="4">
        <v>2</v>
      </c>
      <c r="AX194" s="4">
        <v>4</v>
      </c>
      <c r="AY194" s="4">
        <v>4</v>
      </c>
      <c r="AZ194" s="3">
        <f t="shared" si="121"/>
        <v>2.6</v>
      </c>
      <c r="BA194" s="3">
        <f t="shared" si="122"/>
        <v>2</v>
      </c>
      <c r="BB194" s="3">
        <f t="shared" si="123"/>
        <v>2.25</v>
      </c>
      <c r="BC194" s="3">
        <f t="shared" si="124"/>
        <v>2.5</v>
      </c>
      <c r="BD194" s="3">
        <f t="shared" si="125"/>
        <v>1</v>
      </c>
      <c r="BE194" s="3">
        <f t="shared" si="126"/>
        <v>1</v>
      </c>
      <c r="BF194" s="3">
        <f t="shared" si="127"/>
        <v>3.3000000000000003</v>
      </c>
      <c r="BG194" s="3">
        <f t="shared" si="128"/>
        <v>2.6666666666666665</v>
      </c>
      <c r="BH194" s="3">
        <f t="shared" si="129"/>
        <v>2.6</v>
      </c>
      <c r="BI194" s="3">
        <f t="shared" si="130"/>
        <v>2.2000000000000002</v>
      </c>
      <c r="BJ194" s="3">
        <f t="shared" si="131"/>
        <v>1</v>
      </c>
      <c r="BK194" s="3">
        <f t="shared" si="132"/>
        <v>3.0494505494505493</v>
      </c>
      <c r="BL194" s="3">
        <f t="shared" si="133"/>
        <v>2.4405000000000001</v>
      </c>
      <c r="BN194" t="s">
        <v>641</v>
      </c>
      <c r="BO194" t="str">
        <f t="shared" si="134"/>
        <v>('i2023110600192','2021','in2023110400001','2'),</v>
      </c>
      <c r="BP194" t="str">
        <f t="shared" si="135"/>
        <v>('i2023110600192','2021','in2023110400002','2'),</v>
      </c>
      <c r="BQ194" t="str">
        <f t="shared" si="136"/>
        <v>('i2023110600192','2021','in2023110400003','3'),</v>
      </c>
      <c r="BR194" t="str">
        <f t="shared" si="137"/>
        <v>('i2023110600192','2021','in2023110400004','4'),</v>
      </c>
      <c r="BS194" t="str">
        <f t="shared" si="138"/>
        <v>('i2023110600192','2021','in2023110400005','1'),</v>
      </c>
      <c r="BT194" t="str">
        <f t="shared" si="139"/>
        <v>('i2023110600192','2021','in2023110400006','3'),</v>
      </c>
      <c r="BU194" t="str">
        <f t="shared" si="140"/>
        <v>('i2023110600192','2021','in2023110400007','3'),</v>
      </c>
      <c r="BV194" t="str">
        <f t="shared" si="141"/>
        <v>('i2023110600192','2021','in2023110400008','2'),</v>
      </c>
      <c r="BW194" t="str">
        <f t="shared" si="142"/>
        <v>('i2023110600192','2021','in2023110400009','3'),</v>
      </c>
      <c r="BX194" t="str">
        <f t="shared" si="143"/>
        <v>('i2023110600192','2021','in2023110400010','3'),</v>
      </c>
      <c r="BY194" t="str">
        <f t="shared" si="144"/>
        <v>('i2023110600192','2021','in2023110400011','2'),</v>
      </c>
      <c r="BZ194" t="str">
        <f t="shared" si="145"/>
        <v>('i2023110600192','2021','in2023110400012','2'),</v>
      </c>
      <c r="CA194" t="str">
        <f t="shared" si="146"/>
        <v>('i2023110600192','2021','in2023110400013','2'),</v>
      </c>
      <c r="CB194" t="str">
        <f t="shared" si="147"/>
        <v>('i2023110600192','2021','in2023110400014','2'),</v>
      </c>
      <c r="CC194" t="str">
        <f t="shared" si="148"/>
        <v>('i2023110600192','2021','in2023110400015','3'),</v>
      </c>
      <c r="CD194" t="str">
        <f t="shared" si="149"/>
        <v>('i2023110600192','2021','in2023110400016','2'),</v>
      </c>
      <c r="CE194" t="str">
        <f t="shared" si="150"/>
        <v>('i2023110600192','2021','in2023110400017','3'),</v>
      </c>
      <c r="CF194" t="str">
        <f t="shared" si="151"/>
        <v>('i2023110600192','2021','in2023110400018','1'),</v>
      </c>
      <c r="CG194" t="str">
        <f t="shared" si="152"/>
        <v>('i2023110600192','2021','in2023110400019','2'),</v>
      </c>
      <c r="CH194" t="str">
        <f t="shared" si="153"/>
        <v>('i2023110600192','2021','in2023110400020','3'),</v>
      </c>
      <c r="CI194" t="str">
        <f t="shared" si="154"/>
        <v>('i2023110600192','2021','in2023110400021','1'),</v>
      </c>
      <c r="CJ194" t="str">
        <f t="shared" si="155"/>
        <v>('i2023110600192','2021','in2023110400022','1'),</v>
      </c>
      <c r="CK194" t="str">
        <f t="shared" si="156"/>
        <v>('i2023110600192','2021','in2023110400023','1'),</v>
      </c>
      <c r="CL194" t="str">
        <f t="shared" si="157"/>
        <v>('i2023110600192','2021','in2023110400024','1'),</v>
      </c>
      <c r="CM194" t="str">
        <f t="shared" si="158"/>
        <v>('i2023110600192','2021','in2023110400025','1'),</v>
      </c>
      <c r="CN194" t="str">
        <f t="shared" si="159"/>
        <v>('i2023110600192','2021','in2023110400026','1'),</v>
      </c>
      <c r="CO194" t="str">
        <f t="shared" si="160"/>
        <v>('i2023110600192','2021','in2023110400027','1'),</v>
      </c>
      <c r="CP194" t="str">
        <f t="shared" si="161"/>
        <v>('i2023110600192','2021','in2023110400028','1'),</v>
      </c>
      <c r="CQ194" t="str">
        <f t="shared" si="162"/>
        <v>('i2023110600192','2021','in2023110400029','1'),</v>
      </c>
      <c r="CR194" t="str">
        <f t="shared" si="163"/>
        <v>('i2023110600192','2021','in2023110400030','1'),</v>
      </c>
      <c r="CS194" t="str">
        <f t="shared" si="164"/>
        <v>('i2023110600192','2021','in2023110400031','1'),</v>
      </c>
      <c r="CT194" t="str">
        <f t="shared" si="165"/>
        <v>('i2023110600192','2021','in2023110400032','4'),</v>
      </c>
      <c r="CU194" t="str">
        <f t="shared" si="166"/>
        <v>('i2023110600192','2021','in2023110400033','4'),</v>
      </c>
      <c r="CV194" t="str">
        <f t="shared" si="167"/>
        <v>('i2023110600192','2021','in2023110400034','4'),</v>
      </c>
      <c r="CW194" t="str">
        <f t="shared" si="168"/>
        <v>('i2023110600192','2021','in2023110400035','4'),</v>
      </c>
      <c r="CX194" t="str">
        <f t="shared" si="169"/>
        <v>('i2023110600192','2021','in2023110400036','3'),</v>
      </c>
      <c r="CY194" t="str">
        <f t="shared" si="170"/>
        <v>('i2023110600192','2021','in2023110400037','3'),</v>
      </c>
      <c r="CZ194" t="str">
        <f t="shared" si="171"/>
        <v>('i2023110600192','2021','in2023110400038','3'),</v>
      </c>
      <c r="DA194" t="str">
        <f t="shared" si="172"/>
        <v>('i2023110600192','2021','in2023110400039','1'),</v>
      </c>
      <c r="DB194" t="str">
        <f t="shared" si="173"/>
        <v>('i2023110600192','2021','in2023110400040','3'),</v>
      </c>
      <c r="DC194" t="str">
        <f t="shared" si="174"/>
        <v>('i2023110600192','2021','in2023110400041','4'),</v>
      </c>
      <c r="DD194" t="str">
        <f t="shared" si="175"/>
        <v>('i2023110600192','2021','in2023110400042','3'),</v>
      </c>
      <c r="DE194" t="str">
        <f t="shared" si="176"/>
        <v>('i2023110600192','2021','in2023110400043','1'),</v>
      </c>
      <c r="DF194" t="str">
        <f t="shared" si="177"/>
        <v>('i2023110600192','2021','in2023110400044','2'),</v>
      </c>
      <c r="DG194" t="str">
        <f t="shared" si="178"/>
        <v>('i2023110600192','2021','in2023110400045','2'),</v>
      </c>
      <c r="DH194" t="str">
        <f t="shared" si="179"/>
        <v>('i2023110600192','2021','in2023110400046','4'),</v>
      </c>
      <c r="DI194" t="str">
        <f t="shared" si="180"/>
        <v>('i2023110600192','2021','in2023110400047','4');</v>
      </c>
    </row>
    <row r="195" spans="1:113" x14ac:dyDescent="0.25">
      <c r="A195" s="4" t="str">
        <f>INDEX('instansi pusat'!$B$2:$C$623,MATCH(C195,'instansi pusat'!$D$2:$D$623,0),2)</f>
        <v>i2023110600193</v>
      </c>
      <c r="B195" s="4">
        <v>6110</v>
      </c>
      <c r="C195" s="4" t="s">
        <v>710</v>
      </c>
      <c r="D195">
        <v>2021</v>
      </c>
      <c r="E195" s="4">
        <v>5</v>
      </c>
      <c r="F195" s="4">
        <v>5</v>
      </c>
      <c r="G195" s="4">
        <v>5</v>
      </c>
      <c r="H195" s="4">
        <v>5</v>
      </c>
      <c r="I195" s="4">
        <v>5</v>
      </c>
      <c r="J195" s="4">
        <v>5</v>
      </c>
      <c r="K195" s="4">
        <v>5</v>
      </c>
      <c r="L195" s="4">
        <v>5</v>
      </c>
      <c r="M195" s="4">
        <v>3</v>
      </c>
      <c r="N195" s="4">
        <v>4</v>
      </c>
      <c r="O195" s="4">
        <v>2</v>
      </c>
      <c r="P195" s="4">
        <v>2</v>
      </c>
      <c r="Q195" s="4">
        <v>3</v>
      </c>
      <c r="R195" s="4">
        <v>4</v>
      </c>
      <c r="S195" s="4">
        <v>3</v>
      </c>
      <c r="T195" s="4">
        <v>2</v>
      </c>
      <c r="U195" s="4">
        <v>5</v>
      </c>
      <c r="V195" s="4">
        <v>3</v>
      </c>
      <c r="W195" s="4">
        <v>4</v>
      </c>
      <c r="X195" s="4">
        <v>2</v>
      </c>
      <c r="Y195" s="4">
        <v>3</v>
      </c>
      <c r="Z195" s="4">
        <v>1</v>
      </c>
      <c r="AA195" s="4">
        <v>2</v>
      </c>
      <c r="AB195" s="4">
        <v>3</v>
      </c>
      <c r="AC195" s="4">
        <v>2</v>
      </c>
      <c r="AD195" s="4">
        <v>2</v>
      </c>
      <c r="AE195" s="4">
        <v>2</v>
      </c>
      <c r="AF195" s="4">
        <v>2</v>
      </c>
      <c r="AG195" s="4">
        <v>2</v>
      </c>
      <c r="AH195" s="4">
        <v>2</v>
      </c>
      <c r="AI195" s="4">
        <v>1</v>
      </c>
      <c r="AJ195" s="4">
        <v>3</v>
      </c>
      <c r="AK195" s="4">
        <v>4</v>
      </c>
      <c r="AL195" s="4">
        <v>4</v>
      </c>
      <c r="AM195" s="4">
        <v>4</v>
      </c>
      <c r="AN195" s="4">
        <v>4</v>
      </c>
      <c r="AO195" s="4">
        <v>3</v>
      </c>
      <c r="AP195" s="4">
        <v>3</v>
      </c>
      <c r="AQ195" s="4">
        <v>3</v>
      </c>
      <c r="AR195" s="4">
        <v>3</v>
      </c>
      <c r="AS195" s="4">
        <v>4</v>
      </c>
      <c r="AT195" s="4">
        <v>4</v>
      </c>
      <c r="AU195" s="4">
        <v>2</v>
      </c>
      <c r="AV195" s="4">
        <v>4</v>
      </c>
      <c r="AW195" s="4">
        <v>3</v>
      </c>
      <c r="AX195" s="4">
        <v>3</v>
      </c>
      <c r="AY195" s="4">
        <v>4</v>
      </c>
      <c r="AZ195" s="3">
        <f t="shared" ref="AZ195:AZ258" si="181">SUM(E195:N195)*(1.3/13)</f>
        <v>4.7</v>
      </c>
      <c r="BA195" s="3">
        <f t="shared" ref="BA195:BA258" si="182">SUM(O195:R195)*(2.5/10)</f>
        <v>2.75</v>
      </c>
      <c r="BB195" s="3">
        <f t="shared" ref="BB195:BB258" si="183">SUM(S195:V195)*(2.5/10)</f>
        <v>3.25</v>
      </c>
      <c r="BC195" s="3">
        <f t="shared" ref="BC195:BC258" si="184">SUM(W195:X195)*(2.5/5)</f>
        <v>3</v>
      </c>
      <c r="BD195" s="3">
        <f t="shared" ref="BD195:BD258" si="185">SUM(Y195:AF195)*(1.5/12)</f>
        <v>2.125</v>
      </c>
      <c r="BE195" s="3">
        <f t="shared" ref="BE195:BE258" si="186">SUM(AG195:AI195)*(1.5/4.5)</f>
        <v>1.6666666666666665</v>
      </c>
      <c r="BF195" s="3">
        <f t="shared" ref="BF195:BF258" si="187">SUM(AJ195:AS195)*(2.75/27.5)</f>
        <v>3.5</v>
      </c>
      <c r="BG195" s="3">
        <f t="shared" ref="BG195:BG258" si="188">SUM(AT195:AY195)*(3/18)</f>
        <v>3.333333333333333</v>
      </c>
      <c r="BH195" s="3">
        <f t="shared" ref="BH195:BH258" si="189">AZ195*(13/13)</f>
        <v>4.7</v>
      </c>
      <c r="BI195" s="3">
        <f t="shared" ref="BI195:BI258" si="190">(BA195*(10/25))+(BB195*(10/25))+(BC195*(5/25))</f>
        <v>3.0000000000000004</v>
      </c>
      <c r="BJ195" s="3">
        <f t="shared" ref="BJ195:BJ258" si="191">(BD195*(12/16.5))+(BE195*(4.5/16.5))</f>
        <v>2</v>
      </c>
      <c r="BK195" s="3">
        <f t="shared" ref="BK195:BK258" si="192">(BF195*(27.5/45.5))+(BG195*(18/45.5))</f>
        <v>3.4340659340659339</v>
      </c>
      <c r="BL195" s="3">
        <f t="shared" ref="BL195:BL258" si="193">(BH195*(13/100))+(BI195*(25/100))+(BJ195*(16.5/100))+(BK195*(45.5/100))</f>
        <v>3.2535000000000003</v>
      </c>
      <c r="BN195" t="s">
        <v>641</v>
      </c>
      <c r="BO195" t="str">
        <f t="shared" si="134"/>
        <v>('i2023110600193','2021','in2023110400001','5'),</v>
      </c>
      <c r="BP195" t="str">
        <f t="shared" si="135"/>
        <v>('i2023110600193','2021','in2023110400002','5'),</v>
      </c>
      <c r="BQ195" t="str">
        <f t="shared" si="136"/>
        <v>('i2023110600193','2021','in2023110400003','5'),</v>
      </c>
      <c r="BR195" t="str">
        <f t="shared" si="137"/>
        <v>('i2023110600193','2021','in2023110400004','5'),</v>
      </c>
      <c r="BS195" t="str">
        <f t="shared" si="138"/>
        <v>('i2023110600193','2021','in2023110400005','5'),</v>
      </c>
      <c r="BT195" t="str">
        <f t="shared" si="139"/>
        <v>('i2023110600193','2021','in2023110400006','5'),</v>
      </c>
      <c r="BU195" t="str">
        <f t="shared" si="140"/>
        <v>('i2023110600193','2021','in2023110400007','5'),</v>
      </c>
      <c r="BV195" t="str">
        <f t="shared" si="141"/>
        <v>('i2023110600193','2021','in2023110400008','5'),</v>
      </c>
      <c r="BW195" t="str">
        <f t="shared" si="142"/>
        <v>('i2023110600193','2021','in2023110400009','3'),</v>
      </c>
      <c r="BX195" t="str">
        <f t="shared" si="143"/>
        <v>('i2023110600193','2021','in2023110400010','4'),</v>
      </c>
      <c r="BY195" t="str">
        <f t="shared" si="144"/>
        <v>('i2023110600193','2021','in2023110400011','2'),</v>
      </c>
      <c r="BZ195" t="str">
        <f t="shared" si="145"/>
        <v>('i2023110600193','2021','in2023110400012','2'),</v>
      </c>
      <c r="CA195" t="str">
        <f t="shared" si="146"/>
        <v>('i2023110600193','2021','in2023110400013','3'),</v>
      </c>
      <c r="CB195" t="str">
        <f t="shared" si="147"/>
        <v>('i2023110600193','2021','in2023110400014','4'),</v>
      </c>
      <c r="CC195" t="str">
        <f t="shared" si="148"/>
        <v>('i2023110600193','2021','in2023110400015','3'),</v>
      </c>
      <c r="CD195" t="str">
        <f t="shared" si="149"/>
        <v>('i2023110600193','2021','in2023110400016','2'),</v>
      </c>
      <c r="CE195" t="str">
        <f t="shared" si="150"/>
        <v>('i2023110600193','2021','in2023110400017','5'),</v>
      </c>
      <c r="CF195" t="str">
        <f t="shared" si="151"/>
        <v>('i2023110600193','2021','in2023110400018','3'),</v>
      </c>
      <c r="CG195" t="str">
        <f t="shared" si="152"/>
        <v>('i2023110600193','2021','in2023110400019','4'),</v>
      </c>
      <c r="CH195" t="str">
        <f t="shared" si="153"/>
        <v>('i2023110600193','2021','in2023110400020','2'),</v>
      </c>
      <c r="CI195" t="str">
        <f t="shared" si="154"/>
        <v>('i2023110600193','2021','in2023110400021','3'),</v>
      </c>
      <c r="CJ195" t="str">
        <f t="shared" si="155"/>
        <v>('i2023110600193','2021','in2023110400022','1'),</v>
      </c>
      <c r="CK195" t="str">
        <f t="shared" si="156"/>
        <v>('i2023110600193','2021','in2023110400023','2'),</v>
      </c>
      <c r="CL195" t="str">
        <f t="shared" si="157"/>
        <v>('i2023110600193','2021','in2023110400024','3'),</v>
      </c>
      <c r="CM195" t="str">
        <f t="shared" si="158"/>
        <v>('i2023110600193','2021','in2023110400025','2'),</v>
      </c>
      <c r="CN195" t="str">
        <f t="shared" si="159"/>
        <v>('i2023110600193','2021','in2023110400026','2'),</v>
      </c>
      <c r="CO195" t="str">
        <f t="shared" si="160"/>
        <v>('i2023110600193','2021','in2023110400027','2'),</v>
      </c>
      <c r="CP195" t="str">
        <f t="shared" si="161"/>
        <v>('i2023110600193','2021','in2023110400028','2'),</v>
      </c>
      <c r="CQ195" t="str">
        <f t="shared" si="162"/>
        <v>('i2023110600193','2021','in2023110400029','2'),</v>
      </c>
      <c r="CR195" t="str">
        <f t="shared" si="163"/>
        <v>('i2023110600193','2021','in2023110400030','2'),</v>
      </c>
      <c r="CS195" t="str">
        <f t="shared" si="164"/>
        <v>('i2023110600193','2021','in2023110400031','1'),</v>
      </c>
      <c r="CT195" t="str">
        <f t="shared" si="165"/>
        <v>('i2023110600193','2021','in2023110400032','3'),</v>
      </c>
      <c r="CU195" t="str">
        <f t="shared" si="166"/>
        <v>('i2023110600193','2021','in2023110400033','4'),</v>
      </c>
      <c r="CV195" t="str">
        <f t="shared" si="167"/>
        <v>('i2023110600193','2021','in2023110400034','4'),</v>
      </c>
      <c r="CW195" t="str">
        <f t="shared" si="168"/>
        <v>('i2023110600193','2021','in2023110400035','4'),</v>
      </c>
      <c r="CX195" t="str">
        <f t="shared" si="169"/>
        <v>('i2023110600193','2021','in2023110400036','4'),</v>
      </c>
      <c r="CY195" t="str">
        <f t="shared" si="170"/>
        <v>('i2023110600193','2021','in2023110400037','3'),</v>
      </c>
      <c r="CZ195" t="str">
        <f t="shared" si="171"/>
        <v>('i2023110600193','2021','in2023110400038','3'),</v>
      </c>
      <c r="DA195" t="str">
        <f t="shared" si="172"/>
        <v>('i2023110600193','2021','in2023110400039','3'),</v>
      </c>
      <c r="DB195" t="str">
        <f t="shared" si="173"/>
        <v>('i2023110600193','2021','in2023110400040','3'),</v>
      </c>
      <c r="DC195" t="str">
        <f t="shared" si="174"/>
        <v>('i2023110600193','2021','in2023110400041','4'),</v>
      </c>
      <c r="DD195" t="str">
        <f t="shared" si="175"/>
        <v>('i2023110600193','2021','in2023110400042','4'),</v>
      </c>
      <c r="DE195" t="str">
        <f t="shared" si="176"/>
        <v>('i2023110600193','2021','in2023110400043','2'),</v>
      </c>
      <c r="DF195" t="str">
        <f t="shared" si="177"/>
        <v>('i2023110600193','2021','in2023110400044','4'),</v>
      </c>
      <c r="DG195" t="str">
        <f t="shared" si="178"/>
        <v>('i2023110600193','2021','in2023110400045','3'),</v>
      </c>
      <c r="DH195" t="str">
        <f t="shared" si="179"/>
        <v>('i2023110600193','2021','in2023110400046','3'),</v>
      </c>
      <c r="DI195" t="str">
        <f t="shared" si="180"/>
        <v>('i2023110600193','2021','in2023110400047','4');</v>
      </c>
    </row>
    <row r="196" spans="1:113" x14ac:dyDescent="0.25">
      <c r="A196" s="4" t="str">
        <f>INDEX('instansi pusat'!$B$2:$C$623,MATCH(C196,'instansi pusat'!$D$2:$D$623,0),2)</f>
        <v>i2023110600194</v>
      </c>
      <c r="B196" s="4">
        <v>6113</v>
      </c>
      <c r="C196" s="4" t="s">
        <v>233</v>
      </c>
      <c r="D196">
        <v>2021</v>
      </c>
      <c r="E196" s="4">
        <v>2</v>
      </c>
      <c r="F196" s="4">
        <v>2</v>
      </c>
      <c r="G196" s="4">
        <v>2</v>
      </c>
      <c r="H196" s="4">
        <v>2</v>
      </c>
      <c r="I196" s="4">
        <v>3</v>
      </c>
      <c r="J196" s="4">
        <v>3</v>
      </c>
      <c r="K196" s="4">
        <v>3</v>
      </c>
      <c r="L196" s="4">
        <v>2</v>
      </c>
      <c r="M196" s="4">
        <v>2</v>
      </c>
      <c r="N196" s="4">
        <v>1</v>
      </c>
      <c r="O196" s="4">
        <v>2</v>
      </c>
      <c r="P196" s="4">
        <v>2</v>
      </c>
      <c r="Q196" s="4">
        <v>3</v>
      </c>
      <c r="R196" s="4">
        <v>1</v>
      </c>
      <c r="S196" s="4">
        <v>3</v>
      </c>
      <c r="T196" s="4">
        <v>1</v>
      </c>
      <c r="U196" s="4">
        <v>3</v>
      </c>
      <c r="V196" s="4">
        <v>1</v>
      </c>
      <c r="W196" s="4">
        <v>1</v>
      </c>
      <c r="X196" s="4">
        <v>3</v>
      </c>
      <c r="Y196" s="4">
        <v>1</v>
      </c>
      <c r="Z196" s="4">
        <v>1</v>
      </c>
      <c r="AA196" s="4">
        <v>1</v>
      </c>
      <c r="AB196" s="4">
        <v>1</v>
      </c>
      <c r="AC196" s="4">
        <v>1</v>
      </c>
      <c r="AD196" s="4">
        <v>1</v>
      </c>
      <c r="AE196" s="4">
        <v>1</v>
      </c>
      <c r="AF196" s="4">
        <v>1</v>
      </c>
      <c r="AG196" s="4">
        <v>1</v>
      </c>
      <c r="AH196" s="4">
        <v>1</v>
      </c>
      <c r="AI196" s="4">
        <v>1</v>
      </c>
      <c r="AJ196" s="4">
        <v>1</v>
      </c>
      <c r="AK196" s="4">
        <v>1</v>
      </c>
      <c r="AL196" s="4">
        <v>1</v>
      </c>
      <c r="AM196" s="4">
        <v>4</v>
      </c>
      <c r="AN196" s="4">
        <v>1</v>
      </c>
      <c r="AO196" s="4">
        <v>3</v>
      </c>
      <c r="AP196" s="4">
        <v>3</v>
      </c>
      <c r="AQ196" s="4">
        <v>1</v>
      </c>
      <c r="AR196" s="4">
        <v>4</v>
      </c>
      <c r="AS196" s="4">
        <v>4</v>
      </c>
      <c r="AT196" s="4">
        <v>3</v>
      </c>
      <c r="AU196" s="4">
        <v>1</v>
      </c>
      <c r="AV196" s="4">
        <v>2</v>
      </c>
      <c r="AW196" s="4">
        <v>1</v>
      </c>
      <c r="AX196" s="4">
        <v>1</v>
      </c>
      <c r="AY196" s="4">
        <v>3</v>
      </c>
      <c r="AZ196" s="3">
        <f t="shared" si="181"/>
        <v>2.2000000000000002</v>
      </c>
      <c r="BA196" s="3">
        <f t="shared" si="182"/>
        <v>2</v>
      </c>
      <c r="BB196" s="3">
        <f t="shared" si="183"/>
        <v>2</v>
      </c>
      <c r="BC196" s="3">
        <f t="shared" si="184"/>
        <v>2</v>
      </c>
      <c r="BD196" s="3">
        <f t="shared" si="185"/>
        <v>1</v>
      </c>
      <c r="BE196" s="3">
        <f t="shared" si="186"/>
        <v>1</v>
      </c>
      <c r="BF196" s="3">
        <f t="shared" si="187"/>
        <v>2.3000000000000003</v>
      </c>
      <c r="BG196" s="3">
        <f t="shared" si="188"/>
        <v>1.8333333333333333</v>
      </c>
      <c r="BH196" s="3">
        <f t="shared" si="189"/>
        <v>2.2000000000000002</v>
      </c>
      <c r="BI196" s="3">
        <f t="shared" si="190"/>
        <v>2</v>
      </c>
      <c r="BJ196" s="3">
        <f t="shared" si="191"/>
        <v>1</v>
      </c>
      <c r="BK196" s="3">
        <f t="shared" si="192"/>
        <v>2.1153846153846154</v>
      </c>
      <c r="BL196" s="3">
        <f t="shared" si="193"/>
        <v>1.9135</v>
      </c>
      <c r="BN196" t="s">
        <v>641</v>
      </c>
      <c r="BO196" t="str">
        <f t="shared" ref="BO196:BO259" si="194">"('"&amp;$A196&amp;"','"&amp;$D196&amp;"','"&amp;BO$1&amp;"','"&amp;E196&amp;"'),"</f>
        <v>('i2023110600194','2021','in2023110400001','2'),</v>
      </c>
      <c r="BP196" t="str">
        <f t="shared" ref="BP196:BP259" si="195">"('"&amp;$A196&amp;"','"&amp;$D196&amp;"','"&amp;BP$1&amp;"','"&amp;F196&amp;"'),"</f>
        <v>('i2023110600194','2021','in2023110400002','2'),</v>
      </c>
      <c r="BQ196" t="str">
        <f t="shared" ref="BQ196:BQ259" si="196">"('"&amp;$A196&amp;"','"&amp;$D196&amp;"','"&amp;BQ$1&amp;"','"&amp;G196&amp;"'),"</f>
        <v>('i2023110600194','2021','in2023110400003','2'),</v>
      </c>
      <c r="BR196" t="str">
        <f t="shared" ref="BR196:BR259" si="197">"('"&amp;$A196&amp;"','"&amp;$D196&amp;"','"&amp;BR$1&amp;"','"&amp;H196&amp;"'),"</f>
        <v>('i2023110600194','2021','in2023110400004','2'),</v>
      </c>
      <c r="BS196" t="str">
        <f t="shared" ref="BS196:BS259" si="198">"('"&amp;$A196&amp;"','"&amp;$D196&amp;"','"&amp;BS$1&amp;"','"&amp;I196&amp;"'),"</f>
        <v>('i2023110600194','2021','in2023110400005','3'),</v>
      </c>
      <c r="BT196" t="str">
        <f t="shared" ref="BT196:BT259" si="199">"('"&amp;$A196&amp;"','"&amp;$D196&amp;"','"&amp;BT$1&amp;"','"&amp;J196&amp;"'),"</f>
        <v>('i2023110600194','2021','in2023110400006','3'),</v>
      </c>
      <c r="BU196" t="str">
        <f t="shared" ref="BU196:BU259" si="200">"('"&amp;$A196&amp;"','"&amp;$D196&amp;"','"&amp;BU$1&amp;"','"&amp;K196&amp;"'),"</f>
        <v>('i2023110600194','2021','in2023110400007','3'),</v>
      </c>
      <c r="BV196" t="str">
        <f t="shared" ref="BV196:BV259" si="201">"('"&amp;$A196&amp;"','"&amp;$D196&amp;"','"&amp;BV$1&amp;"','"&amp;L196&amp;"'),"</f>
        <v>('i2023110600194','2021','in2023110400008','2'),</v>
      </c>
      <c r="BW196" t="str">
        <f t="shared" ref="BW196:BW259" si="202">"('"&amp;$A196&amp;"','"&amp;$D196&amp;"','"&amp;BW$1&amp;"','"&amp;M196&amp;"'),"</f>
        <v>('i2023110600194','2021','in2023110400009','2'),</v>
      </c>
      <c r="BX196" t="str">
        <f t="shared" ref="BX196:BX259" si="203">"('"&amp;$A196&amp;"','"&amp;$D196&amp;"','"&amp;BX$1&amp;"','"&amp;N196&amp;"'),"</f>
        <v>('i2023110600194','2021','in2023110400010','1'),</v>
      </c>
      <c r="BY196" t="str">
        <f t="shared" ref="BY196:BY259" si="204">"('"&amp;$A196&amp;"','"&amp;$D196&amp;"','"&amp;BY$1&amp;"','"&amp;O196&amp;"'),"</f>
        <v>('i2023110600194','2021','in2023110400011','2'),</v>
      </c>
      <c r="BZ196" t="str">
        <f t="shared" ref="BZ196:BZ259" si="205">"('"&amp;$A196&amp;"','"&amp;$D196&amp;"','"&amp;BZ$1&amp;"','"&amp;P196&amp;"'),"</f>
        <v>('i2023110600194','2021','in2023110400012','2'),</v>
      </c>
      <c r="CA196" t="str">
        <f t="shared" ref="CA196:CA259" si="206">"('"&amp;$A196&amp;"','"&amp;$D196&amp;"','"&amp;CA$1&amp;"','"&amp;Q196&amp;"'),"</f>
        <v>('i2023110600194','2021','in2023110400013','3'),</v>
      </c>
      <c r="CB196" t="str">
        <f t="shared" ref="CB196:CB259" si="207">"('"&amp;$A196&amp;"','"&amp;$D196&amp;"','"&amp;CB$1&amp;"','"&amp;R196&amp;"'),"</f>
        <v>('i2023110600194','2021','in2023110400014','1'),</v>
      </c>
      <c r="CC196" t="str">
        <f t="shared" ref="CC196:CC259" si="208">"('"&amp;$A196&amp;"','"&amp;$D196&amp;"','"&amp;CC$1&amp;"','"&amp;S196&amp;"'),"</f>
        <v>('i2023110600194','2021','in2023110400015','3'),</v>
      </c>
      <c r="CD196" t="str">
        <f t="shared" ref="CD196:CD259" si="209">"('"&amp;$A196&amp;"','"&amp;$D196&amp;"','"&amp;CD$1&amp;"','"&amp;T196&amp;"'),"</f>
        <v>('i2023110600194','2021','in2023110400016','1'),</v>
      </c>
      <c r="CE196" t="str">
        <f t="shared" ref="CE196:CE259" si="210">"('"&amp;$A196&amp;"','"&amp;$D196&amp;"','"&amp;CE$1&amp;"','"&amp;U196&amp;"'),"</f>
        <v>('i2023110600194','2021','in2023110400017','3'),</v>
      </c>
      <c r="CF196" t="str">
        <f t="shared" ref="CF196:CF259" si="211">"('"&amp;$A196&amp;"','"&amp;$D196&amp;"','"&amp;CF$1&amp;"','"&amp;V196&amp;"'),"</f>
        <v>('i2023110600194','2021','in2023110400018','1'),</v>
      </c>
      <c r="CG196" t="str">
        <f t="shared" ref="CG196:CG259" si="212">"('"&amp;$A196&amp;"','"&amp;$D196&amp;"','"&amp;CG$1&amp;"','"&amp;W196&amp;"'),"</f>
        <v>('i2023110600194','2021','in2023110400019','1'),</v>
      </c>
      <c r="CH196" t="str">
        <f t="shared" ref="CH196:CH259" si="213">"('"&amp;$A196&amp;"','"&amp;$D196&amp;"','"&amp;CH$1&amp;"','"&amp;X196&amp;"'),"</f>
        <v>('i2023110600194','2021','in2023110400020','3'),</v>
      </c>
      <c r="CI196" t="str">
        <f t="shared" ref="CI196:CI259" si="214">"('"&amp;$A196&amp;"','"&amp;$D196&amp;"','"&amp;CI$1&amp;"','"&amp;Y196&amp;"'),"</f>
        <v>('i2023110600194','2021','in2023110400021','1'),</v>
      </c>
      <c r="CJ196" t="str">
        <f t="shared" ref="CJ196:CJ259" si="215">"('"&amp;$A196&amp;"','"&amp;$D196&amp;"','"&amp;CJ$1&amp;"','"&amp;Z196&amp;"'),"</f>
        <v>('i2023110600194','2021','in2023110400022','1'),</v>
      </c>
      <c r="CK196" t="str">
        <f t="shared" ref="CK196:CK259" si="216">"('"&amp;$A196&amp;"','"&amp;$D196&amp;"','"&amp;CK$1&amp;"','"&amp;AA196&amp;"'),"</f>
        <v>('i2023110600194','2021','in2023110400023','1'),</v>
      </c>
      <c r="CL196" t="str">
        <f t="shared" ref="CL196:CL259" si="217">"('"&amp;$A196&amp;"','"&amp;$D196&amp;"','"&amp;CL$1&amp;"','"&amp;AB196&amp;"'),"</f>
        <v>('i2023110600194','2021','in2023110400024','1'),</v>
      </c>
      <c r="CM196" t="str">
        <f t="shared" ref="CM196:CM259" si="218">"('"&amp;$A196&amp;"','"&amp;$D196&amp;"','"&amp;CM$1&amp;"','"&amp;AC196&amp;"'),"</f>
        <v>('i2023110600194','2021','in2023110400025','1'),</v>
      </c>
      <c r="CN196" t="str">
        <f t="shared" ref="CN196:CN259" si="219">"('"&amp;$A196&amp;"','"&amp;$D196&amp;"','"&amp;CN$1&amp;"','"&amp;AD196&amp;"'),"</f>
        <v>('i2023110600194','2021','in2023110400026','1'),</v>
      </c>
      <c r="CO196" t="str">
        <f t="shared" ref="CO196:CO259" si="220">"('"&amp;$A196&amp;"','"&amp;$D196&amp;"','"&amp;CO$1&amp;"','"&amp;AE196&amp;"'),"</f>
        <v>('i2023110600194','2021','in2023110400027','1'),</v>
      </c>
      <c r="CP196" t="str">
        <f t="shared" ref="CP196:CP259" si="221">"('"&amp;$A196&amp;"','"&amp;$D196&amp;"','"&amp;CP$1&amp;"','"&amp;AF196&amp;"'),"</f>
        <v>('i2023110600194','2021','in2023110400028','1'),</v>
      </c>
      <c r="CQ196" t="str">
        <f t="shared" ref="CQ196:CQ259" si="222">"('"&amp;$A196&amp;"','"&amp;$D196&amp;"','"&amp;CQ$1&amp;"','"&amp;AG196&amp;"'),"</f>
        <v>('i2023110600194','2021','in2023110400029','1'),</v>
      </c>
      <c r="CR196" t="str">
        <f t="shared" ref="CR196:CR259" si="223">"('"&amp;$A196&amp;"','"&amp;$D196&amp;"','"&amp;CR$1&amp;"','"&amp;AH196&amp;"'),"</f>
        <v>('i2023110600194','2021','in2023110400030','1'),</v>
      </c>
      <c r="CS196" t="str">
        <f t="shared" ref="CS196:CS259" si="224">"('"&amp;$A196&amp;"','"&amp;$D196&amp;"','"&amp;CS$1&amp;"','"&amp;AI196&amp;"'),"</f>
        <v>('i2023110600194','2021','in2023110400031','1'),</v>
      </c>
      <c r="CT196" t="str">
        <f t="shared" ref="CT196:CT259" si="225">"('"&amp;$A196&amp;"','"&amp;$D196&amp;"','"&amp;CT$1&amp;"','"&amp;AJ196&amp;"'),"</f>
        <v>('i2023110600194','2021','in2023110400032','1'),</v>
      </c>
      <c r="CU196" t="str">
        <f t="shared" ref="CU196:CU259" si="226">"('"&amp;$A196&amp;"','"&amp;$D196&amp;"','"&amp;CU$1&amp;"','"&amp;AK196&amp;"'),"</f>
        <v>('i2023110600194','2021','in2023110400033','1'),</v>
      </c>
      <c r="CV196" t="str">
        <f t="shared" ref="CV196:CV259" si="227">"('"&amp;$A196&amp;"','"&amp;$D196&amp;"','"&amp;CV$1&amp;"','"&amp;AL196&amp;"'),"</f>
        <v>('i2023110600194','2021','in2023110400034','1'),</v>
      </c>
      <c r="CW196" t="str">
        <f t="shared" ref="CW196:CW259" si="228">"('"&amp;$A196&amp;"','"&amp;$D196&amp;"','"&amp;CW$1&amp;"','"&amp;AM196&amp;"'),"</f>
        <v>('i2023110600194','2021','in2023110400035','4'),</v>
      </c>
      <c r="CX196" t="str">
        <f t="shared" ref="CX196:CX259" si="229">"('"&amp;$A196&amp;"','"&amp;$D196&amp;"','"&amp;CX$1&amp;"','"&amp;AN196&amp;"'),"</f>
        <v>('i2023110600194','2021','in2023110400036','1'),</v>
      </c>
      <c r="CY196" t="str">
        <f t="shared" ref="CY196:CY259" si="230">"('"&amp;$A196&amp;"','"&amp;$D196&amp;"','"&amp;CY$1&amp;"','"&amp;AO196&amp;"'),"</f>
        <v>('i2023110600194','2021','in2023110400037','3'),</v>
      </c>
      <c r="CZ196" t="str">
        <f t="shared" ref="CZ196:CZ259" si="231">"('"&amp;$A196&amp;"','"&amp;$D196&amp;"','"&amp;CZ$1&amp;"','"&amp;AP196&amp;"'),"</f>
        <v>('i2023110600194','2021','in2023110400038','3'),</v>
      </c>
      <c r="DA196" t="str">
        <f t="shared" ref="DA196:DA259" si="232">"('"&amp;$A196&amp;"','"&amp;$D196&amp;"','"&amp;DA$1&amp;"','"&amp;AQ196&amp;"'),"</f>
        <v>('i2023110600194','2021','in2023110400039','1'),</v>
      </c>
      <c r="DB196" t="str">
        <f t="shared" ref="DB196:DB259" si="233">"('"&amp;$A196&amp;"','"&amp;$D196&amp;"','"&amp;DB$1&amp;"','"&amp;AR196&amp;"'),"</f>
        <v>('i2023110600194','2021','in2023110400040','4'),</v>
      </c>
      <c r="DC196" t="str">
        <f t="shared" ref="DC196:DC259" si="234">"('"&amp;$A196&amp;"','"&amp;$D196&amp;"','"&amp;DC$1&amp;"','"&amp;AS196&amp;"'),"</f>
        <v>('i2023110600194','2021','in2023110400041','4'),</v>
      </c>
      <c r="DD196" t="str">
        <f t="shared" ref="DD196:DD259" si="235">"('"&amp;$A196&amp;"','"&amp;$D196&amp;"','"&amp;DD$1&amp;"','"&amp;AT196&amp;"'),"</f>
        <v>('i2023110600194','2021','in2023110400042','3'),</v>
      </c>
      <c r="DE196" t="str">
        <f t="shared" ref="DE196:DE259" si="236">"('"&amp;$A196&amp;"','"&amp;$D196&amp;"','"&amp;DE$1&amp;"','"&amp;AU196&amp;"'),"</f>
        <v>('i2023110600194','2021','in2023110400043','1'),</v>
      </c>
      <c r="DF196" t="str">
        <f t="shared" ref="DF196:DF259" si="237">"('"&amp;$A196&amp;"','"&amp;$D196&amp;"','"&amp;DF$1&amp;"','"&amp;AV196&amp;"'),"</f>
        <v>('i2023110600194','2021','in2023110400044','2'),</v>
      </c>
      <c r="DG196" t="str">
        <f t="shared" ref="DG196:DG259" si="238">"('"&amp;$A196&amp;"','"&amp;$D196&amp;"','"&amp;DG$1&amp;"','"&amp;AW196&amp;"'),"</f>
        <v>('i2023110600194','2021','in2023110400045','1'),</v>
      </c>
      <c r="DH196" t="str">
        <f t="shared" ref="DH196:DH259" si="239">"('"&amp;$A196&amp;"','"&amp;$D196&amp;"','"&amp;DH$1&amp;"','"&amp;AX196&amp;"'),"</f>
        <v>('i2023110600194','2021','in2023110400046','1'),</v>
      </c>
      <c r="DI196" t="str">
        <f t="shared" ref="DI196:DI259" si="240">"('"&amp;$A196&amp;"','"&amp;$D196&amp;"','"&amp;DI$1&amp;"','"&amp;AY196&amp;"');"</f>
        <v>('i2023110600194','2021','in2023110400047','3');</v>
      </c>
    </row>
    <row r="197" spans="1:113" x14ac:dyDescent="0.25">
      <c r="A197" s="4" t="str">
        <f>INDEX('instansi pusat'!$B$2:$C$623,MATCH(C197,'instansi pusat'!$D$2:$D$623,0),2)</f>
        <v>i2023110600195</v>
      </c>
      <c r="B197" s="4">
        <v>6115</v>
      </c>
      <c r="C197" s="4" t="s">
        <v>235</v>
      </c>
      <c r="D197">
        <v>2021</v>
      </c>
      <c r="E197" s="4">
        <v>4</v>
      </c>
      <c r="F197" s="4">
        <v>2</v>
      </c>
      <c r="G197" s="4">
        <v>2</v>
      </c>
      <c r="H197" s="4">
        <v>2</v>
      </c>
      <c r="I197" s="4">
        <v>4</v>
      </c>
      <c r="J197" s="4">
        <v>4</v>
      </c>
      <c r="K197" s="4">
        <v>3</v>
      </c>
      <c r="L197" s="4">
        <v>3</v>
      </c>
      <c r="M197" s="4">
        <v>3</v>
      </c>
      <c r="N197" s="4">
        <v>5</v>
      </c>
      <c r="O197" s="4">
        <v>2</v>
      </c>
      <c r="P197" s="4">
        <v>2</v>
      </c>
      <c r="Q197" s="4">
        <v>2</v>
      </c>
      <c r="R197" s="4">
        <v>2</v>
      </c>
      <c r="S197" s="4">
        <v>1</v>
      </c>
      <c r="T197" s="4">
        <v>3</v>
      </c>
      <c r="U197" s="4">
        <v>3</v>
      </c>
      <c r="V197" s="4">
        <v>3</v>
      </c>
      <c r="W197" s="4">
        <v>3</v>
      </c>
      <c r="X197" s="4">
        <v>1</v>
      </c>
      <c r="Y197" s="4">
        <v>2</v>
      </c>
      <c r="Z197" s="4">
        <v>2</v>
      </c>
      <c r="AA197" s="4">
        <v>2</v>
      </c>
      <c r="AB197" s="4">
        <v>2</v>
      </c>
      <c r="AC197" s="4">
        <v>2</v>
      </c>
      <c r="AD197" s="4">
        <v>3</v>
      </c>
      <c r="AE197" s="4">
        <v>1</v>
      </c>
      <c r="AF197" s="4">
        <v>1</v>
      </c>
      <c r="AG197" s="4">
        <v>2</v>
      </c>
      <c r="AH197" s="4">
        <v>1</v>
      </c>
      <c r="AI197" s="4">
        <v>2</v>
      </c>
      <c r="AJ197" s="4">
        <v>4</v>
      </c>
      <c r="AK197" s="4">
        <v>4</v>
      </c>
      <c r="AL197" s="4">
        <v>4</v>
      </c>
      <c r="AM197" s="4">
        <v>4</v>
      </c>
      <c r="AN197" s="4">
        <v>1</v>
      </c>
      <c r="AO197" s="4">
        <v>3</v>
      </c>
      <c r="AP197" s="4">
        <v>3</v>
      </c>
      <c r="AQ197" s="4">
        <v>2</v>
      </c>
      <c r="AR197" s="4">
        <v>3</v>
      </c>
      <c r="AS197" s="4">
        <v>3</v>
      </c>
      <c r="AT197" s="4">
        <v>3</v>
      </c>
      <c r="AU197" s="4">
        <v>2</v>
      </c>
      <c r="AV197" s="4">
        <v>2</v>
      </c>
      <c r="AW197" s="4">
        <v>4</v>
      </c>
      <c r="AX197" s="4">
        <v>2</v>
      </c>
      <c r="AY197" s="4">
        <v>2</v>
      </c>
      <c r="AZ197" s="3">
        <f t="shared" si="181"/>
        <v>3.2</v>
      </c>
      <c r="BA197" s="3">
        <f t="shared" si="182"/>
        <v>2</v>
      </c>
      <c r="BB197" s="3">
        <f t="shared" si="183"/>
        <v>2.5</v>
      </c>
      <c r="BC197" s="3">
        <f t="shared" si="184"/>
        <v>2</v>
      </c>
      <c r="BD197" s="3">
        <f t="shared" si="185"/>
        <v>1.875</v>
      </c>
      <c r="BE197" s="3">
        <f t="shared" si="186"/>
        <v>1.6666666666666665</v>
      </c>
      <c r="BF197" s="3">
        <f t="shared" si="187"/>
        <v>3.1</v>
      </c>
      <c r="BG197" s="3">
        <f t="shared" si="188"/>
        <v>2.5</v>
      </c>
      <c r="BH197" s="3">
        <f t="shared" si="189"/>
        <v>3.2</v>
      </c>
      <c r="BI197" s="3">
        <f t="shared" si="190"/>
        <v>2.2000000000000002</v>
      </c>
      <c r="BJ197" s="3">
        <f t="shared" si="191"/>
        <v>1.8181818181818183</v>
      </c>
      <c r="BK197" s="3">
        <f t="shared" si="192"/>
        <v>2.8626373626373627</v>
      </c>
      <c r="BL197" s="3">
        <f t="shared" si="193"/>
        <v>2.5685000000000002</v>
      </c>
      <c r="BN197" t="s">
        <v>641</v>
      </c>
      <c r="BO197" t="str">
        <f t="shared" si="194"/>
        <v>('i2023110600195','2021','in2023110400001','4'),</v>
      </c>
      <c r="BP197" t="str">
        <f t="shared" si="195"/>
        <v>('i2023110600195','2021','in2023110400002','2'),</v>
      </c>
      <c r="BQ197" t="str">
        <f t="shared" si="196"/>
        <v>('i2023110600195','2021','in2023110400003','2'),</v>
      </c>
      <c r="BR197" t="str">
        <f t="shared" si="197"/>
        <v>('i2023110600195','2021','in2023110400004','2'),</v>
      </c>
      <c r="BS197" t="str">
        <f t="shared" si="198"/>
        <v>('i2023110600195','2021','in2023110400005','4'),</v>
      </c>
      <c r="BT197" t="str">
        <f t="shared" si="199"/>
        <v>('i2023110600195','2021','in2023110400006','4'),</v>
      </c>
      <c r="BU197" t="str">
        <f t="shared" si="200"/>
        <v>('i2023110600195','2021','in2023110400007','3'),</v>
      </c>
      <c r="BV197" t="str">
        <f t="shared" si="201"/>
        <v>('i2023110600195','2021','in2023110400008','3'),</v>
      </c>
      <c r="BW197" t="str">
        <f t="shared" si="202"/>
        <v>('i2023110600195','2021','in2023110400009','3'),</v>
      </c>
      <c r="BX197" t="str">
        <f t="shared" si="203"/>
        <v>('i2023110600195','2021','in2023110400010','5'),</v>
      </c>
      <c r="BY197" t="str">
        <f t="shared" si="204"/>
        <v>('i2023110600195','2021','in2023110400011','2'),</v>
      </c>
      <c r="BZ197" t="str">
        <f t="shared" si="205"/>
        <v>('i2023110600195','2021','in2023110400012','2'),</v>
      </c>
      <c r="CA197" t="str">
        <f t="shared" si="206"/>
        <v>('i2023110600195','2021','in2023110400013','2'),</v>
      </c>
      <c r="CB197" t="str">
        <f t="shared" si="207"/>
        <v>('i2023110600195','2021','in2023110400014','2'),</v>
      </c>
      <c r="CC197" t="str">
        <f t="shared" si="208"/>
        <v>('i2023110600195','2021','in2023110400015','1'),</v>
      </c>
      <c r="CD197" t="str">
        <f t="shared" si="209"/>
        <v>('i2023110600195','2021','in2023110400016','3'),</v>
      </c>
      <c r="CE197" t="str">
        <f t="shared" si="210"/>
        <v>('i2023110600195','2021','in2023110400017','3'),</v>
      </c>
      <c r="CF197" t="str">
        <f t="shared" si="211"/>
        <v>('i2023110600195','2021','in2023110400018','3'),</v>
      </c>
      <c r="CG197" t="str">
        <f t="shared" si="212"/>
        <v>('i2023110600195','2021','in2023110400019','3'),</v>
      </c>
      <c r="CH197" t="str">
        <f t="shared" si="213"/>
        <v>('i2023110600195','2021','in2023110400020','1'),</v>
      </c>
      <c r="CI197" t="str">
        <f t="shared" si="214"/>
        <v>('i2023110600195','2021','in2023110400021','2'),</v>
      </c>
      <c r="CJ197" t="str">
        <f t="shared" si="215"/>
        <v>('i2023110600195','2021','in2023110400022','2'),</v>
      </c>
      <c r="CK197" t="str">
        <f t="shared" si="216"/>
        <v>('i2023110600195','2021','in2023110400023','2'),</v>
      </c>
      <c r="CL197" t="str">
        <f t="shared" si="217"/>
        <v>('i2023110600195','2021','in2023110400024','2'),</v>
      </c>
      <c r="CM197" t="str">
        <f t="shared" si="218"/>
        <v>('i2023110600195','2021','in2023110400025','2'),</v>
      </c>
      <c r="CN197" t="str">
        <f t="shared" si="219"/>
        <v>('i2023110600195','2021','in2023110400026','3'),</v>
      </c>
      <c r="CO197" t="str">
        <f t="shared" si="220"/>
        <v>('i2023110600195','2021','in2023110400027','1'),</v>
      </c>
      <c r="CP197" t="str">
        <f t="shared" si="221"/>
        <v>('i2023110600195','2021','in2023110400028','1'),</v>
      </c>
      <c r="CQ197" t="str">
        <f t="shared" si="222"/>
        <v>('i2023110600195','2021','in2023110400029','2'),</v>
      </c>
      <c r="CR197" t="str">
        <f t="shared" si="223"/>
        <v>('i2023110600195','2021','in2023110400030','1'),</v>
      </c>
      <c r="CS197" t="str">
        <f t="shared" si="224"/>
        <v>('i2023110600195','2021','in2023110400031','2'),</v>
      </c>
      <c r="CT197" t="str">
        <f t="shared" si="225"/>
        <v>('i2023110600195','2021','in2023110400032','4'),</v>
      </c>
      <c r="CU197" t="str">
        <f t="shared" si="226"/>
        <v>('i2023110600195','2021','in2023110400033','4'),</v>
      </c>
      <c r="CV197" t="str">
        <f t="shared" si="227"/>
        <v>('i2023110600195','2021','in2023110400034','4'),</v>
      </c>
      <c r="CW197" t="str">
        <f t="shared" si="228"/>
        <v>('i2023110600195','2021','in2023110400035','4'),</v>
      </c>
      <c r="CX197" t="str">
        <f t="shared" si="229"/>
        <v>('i2023110600195','2021','in2023110400036','1'),</v>
      </c>
      <c r="CY197" t="str">
        <f t="shared" si="230"/>
        <v>('i2023110600195','2021','in2023110400037','3'),</v>
      </c>
      <c r="CZ197" t="str">
        <f t="shared" si="231"/>
        <v>('i2023110600195','2021','in2023110400038','3'),</v>
      </c>
      <c r="DA197" t="str">
        <f t="shared" si="232"/>
        <v>('i2023110600195','2021','in2023110400039','2'),</v>
      </c>
      <c r="DB197" t="str">
        <f t="shared" si="233"/>
        <v>('i2023110600195','2021','in2023110400040','3'),</v>
      </c>
      <c r="DC197" t="str">
        <f t="shared" si="234"/>
        <v>('i2023110600195','2021','in2023110400041','3'),</v>
      </c>
      <c r="DD197" t="str">
        <f t="shared" si="235"/>
        <v>('i2023110600195','2021','in2023110400042','3'),</v>
      </c>
      <c r="DE197" t="str">
        <f t="shared" si="236"/>
        <v>('i2023110600195','2021','in2023110400043','2'),</v>
      </c>
      <c r="DF197" t="str">
        <f t="shared" si="237"/>
        <v>('i2023110600195','2021','in2023110400044','2'),</v>
      </c>
      <c r="DG197" t="str">
        <f t="shared" si="238"/>
        <v>('i2023110600195','2021','in2023110400045','4'),</v>
      </c>
      <c r="DH197" t="str">
        <f t="shared" si="239"/>
        <v>('i2023110600195','2021','in2023110400046','2'),</v>
      </c>
      <c r="DI197" t="str">
        <f t="shared" si="240"/>
        <v>('i2023110600195','2021','in2023110400047','2');</v>
      </c>
    </row>
    <row r="198" spans="1:113" x14ac:dyDescent="0.25">
      <c r="A198" s="4" t="str">
        <f>INDEX('instansi pusat'!$B$2:$C$623,MATCH(C198,'instansi pusat'!$D$2:$D$623,0),2)</f>
        <v>i2023110600196</v>
      </c>
      <c r="B198" s="4">
        <v>6116</v>
      </c>
      <c r="C198" s="4" t="s">
        <v>711</v>
      </c>
      <c r="D198">
        <v>2021</v>
      </c>
      <c r="E198" s="4">
        <v>3</v>
      </c>
      <c r="F198" s="4">
        <v>3</v>
      </c>
      <c r="G198" s="4">
        <v>3</v>
      </c>
      <c r="H198" s="4">
        <v>4</v>
      </c>
      <c r="I198" s="4">
        <v>3</v>
      </c>
      <c r="J198" s="4">
        <v>3</v>
      </c>
      <c r="K198" s="4">
        <v>3</v>
      </c>
      <c r="L198" s="4">
        <v>5</v>
      </c>
      <c r="M198" s="4">
        <v>5</v>
      </c>
      <c r="N198" s="4">
        <v>3</v>
      </c>
      <c r="O198" s="4">
        <v>2</v>
      </c>
      <c r="P198" s="4">
        <v>2</v>
      </c>
      <c r="Q198" s="4">
        <v>2</v>
      </c>
      <c r="R198" s="4">
        <v>2</v>
      </c>
      <c r="S198" s="4">
        <v>4</v>
      </c>
      <c r="T198" s="4">
        <v>3</v>
      </c>
      <c r="U198" s="4">
        <v>3</v>
      </c>
      <c r="V198" s="4">
        <v>1</v>
      </c>
      <c r="W198" s="4">
        <v>4</v>
      </c>
      <c r="X198" s="4">
        <v>2</v>
      </c>
      <c r="Y198" s="4">
        <v>3</v>
      </c>
      <c r="Z198" s="4">
        <v>3</v>
      </c>
      <c r="AA198" s="4">
        <v>3</v>
      </c>
      <c r="AB198" s="4">
        <v>1</v>
      </c>
      <c r="AC198" s="4">
        <v>2</v>
      </c>
      <c r="AD198" s="4">
        <v>2</v>
      </c>
      <c r="AE198" s="4">
        <v>2</v>
      </c>
      <c r="AF198" s="4">
        <v>2</v>
      </c>
      <c r="AG198" s="4">
        <v>2</v>
      </c>
      <c r="AH198" s="4">
        <v>2</v>
      </c>
      <c r="AI198" s="4">
        <v>1</v>
      </c>
      <c r="AJ198" s="4">
        <v>3</v>
      </c>
      <c r="AK198" s="4">
        <v>3</v>
      </c>
      <c r="AL198" s="4">
        <v>3</v>
      </c>
      <c r="AM198" s="4">
        <v>3</v>
      </c>
      <c r="AN198" s="4">
        <v>4</v>
      </c>
      <c r="AO198" s="4">
        <v>3</v>
      </c>
      <c r="AP198" s="4">
        <v>3</v>
      </c>
      <c r="AQ198" s="4">
        <v>3</v>
      </c>
      <c r="AR198" s="4">
        <v>3</v>
      </c>
      <c r="AS198" s="4">
        <v>4</v>
      </c>
      <c r="AT198" s="4">
        <v>2</v>
      </c>
      <c r="AU198" s="4">
        <v>3</v>
      </c>
      <c r="AV198" s="4">
        <v>3</v>
      </c>
      <c r="AW198" s="4">
        <v>3</v>
      </c>
      <c r="AX198" s="4">
        <v>3</v>
      </c>
      <c r="AY198" s="4">
        <v>3</v>
      </c>
      <c r="AZ198" s="3">
        <f t="shared" si="181"/>
        <v>3.5</v>
      </c>
      <c r="BA198" s="3">
        <f t="shared" si="182"/>
        <v>2</v>
      </c>
      <c r="BB198" s="3">
        <f t="shared" si="183"/>
        <v>2.75</v>
      </c>
      <c r="BC198" s="3">
        <f t="shared" si="184"/>
        <v>3</v>
      </c>
      <c r="BD198" s="3">
        <f t="shared" si="185"/>
        <v>2.25</v>
      </c>
      <c r="BE198" s="3">
        <f t="shared" si="186"/>
        <v>1.6666666666666665</v>
      </c>
      <c r="BF198" s="3">
        <f t="shared" si="187"/>
        <v>3.2</v>
      </c>
      <c r="BG198" s="3">
        <f t="shared" si="188"/>
        <v>2.833333333333333</v>
      </c>
      <c r="BH198" s="3">
        <f t="shared" si="189"/>
        <v>3.5</v>
      </c>
      <c r="BI198" s="3">
        <f t="shared" si="190"/>
        <v>2.5</v>
      </c>
      <c r="BJ198" s="3">
        <f t="shared" si="191"/>
        <v>2.0909090909090908</v>
      </c>
      <c r="BK198" s="3">
        <f t="shared" si="192"/>
        <v>3.0549450549450547</v>
      </c>
      <c r="BL198" s="3">
        <f t="shared" si="193"/>
        <v>2.8149999999999999</v>
      </c>
      <c r="BN198" t="s">
        <v>641</v>
      </c>
      <c r="BO198" t="str">
        <f t="shared" si="194"/>
        <v>('i2023110600196','2021','in2023110400001','3'),</v>
      </c>
      <c r="BP198" t="str">
        <f t="shared" si="195"/>
        <v>('i2023110600196','2021','in2023110400002','3'),</v>
      </c>
      <c r="BQ198" t="str">
        <f t="shared" si="196"/>
        <v>('i2023110600196','2021','in2023110400003','3'),</v>
      </c>
      <c r="BR198" t="str">
        <f t="shared" si="197"/>
        <v>('i2023110600196','2021','in2023110400004','4'),</v>
      </c>
      <c r="BS198" t="str">
        <f t="shared" si="198"/>
        <v>('i2023110600196','2021','in2023110400005','3'),</v>
      </c>
      <c r="BT198" t="str">
        <f t="shared" si="199"/>
        <v>('i2023110600196','2021','in2023110400006','3'),</v>
      </c>
      <c r="BU198" t="str">
        <f t="shared" si="200"/>
        <v>('i2023110600196','2021','in2023110400007','3'),</v>
      </c>
      <c r="BV198" t="str">
        <f t="shared" si="201"/>
        <v>('i2023110600196','2021','in2023110400008','5'),</v>
      </c>
      <c r="BW198" t="str">
        <f t="shared" si="202"/>
        <v>('i2023110600196','2021','in2023110400009','5'),</v>
      </c>
      <c r="BX198" t="str">
        <f t="shared" si="203"/>
        <v>('i2023110600196','2021','in2023110400010','3'),</v>
      </c>
      <c r="BY198" t="str">
        <f t="shared" si="204"/>
        <v>('i2023110600196','2021','in2023110400011','2'),</v>
      </c>
      <c r="BZ198" t="str">
        <f t="shared" si="205"/>
        <v>('i2023110600196','2021','in2023110400012','2'),</v>
      </c>
      <c r="CA198" t="str">
        <f t="shared" si="206"/>
        <v>('i2023110600196','2021','in2023110400013','2'),</v>
      </c>
      <c r="CB198" t="str">
        <f t="shared" si="207"/>
        <v>('i2023110600196','2021','in2023110400014','2'),</v>
      </c>
      <c r="CC198" t="str">
        <f t="shared" si="208"/>
        <v>('i2023110600196','2021','in2023110400015','4'),</v>
      </c>
      <c r="CD198" t="str">
        <f t="shared" si="209"/>
        <v>('i2023110600196','2021','in2023110400016','3'),</v>
      </c>
      <c r="CE198" t="str">
        <f t="shared" si="210"/>
        <v>('i2023110600196','2021','in2023110400017','3'),</v>
      </c>
      <c r="CF198" t="str">
        <f t="shared" si="211"/>
        <v>('i2023110600196','2021','in2023110400018','1'),</v>
      </c>
      <c r="CG198" t="str">
        <f t="shared" si="212"/>
        <v>('i2023110600196','2021','in2023110400019','4'),</v>
      </c>
      <c r="CH198" t="str">
        <f t="shared" si="213"/>
        <v>('i2023110600196','2021','in2023110400020','2'),</v>
      </c>
      <c r="CI198" t="str">
        <f t="shared" si="214"/>
        <v>('i2023110600196','2021','in2023110400021','3'),</v>
      </c>
      <c r="CJ198" t="str">
        <f t="shared" si="215"/>
        <v>('i2023110600196','2021','in2023110400022','3'),</v>
      </c>
      <c r="CK198" t="str">
        <f t="shared" si="216"/>
        <v>('i2023110600196','2021','in2023110400023','3'),</v>
      </c>
      <c r="CL198" t="str">
        <f t="shared" si="217"/>
        <v>('i2023110600196','2021','in2023110400024','1'),</v>
      </c>
      <c r="CM198" t="str">
        <f t="shared" si="218"/>
        <v>('i2023110600196','2021','in2023110400025','2'),</v>
      </c>
      <c r="CN198" t="str">
        <f t="shared" si="219"/>
        <v>('i2023110600196','2021','in2023110400026','2'),</v>
      </c>
      <c r="CO198" t="str">
        <f t="shared" si="220"/>
        <v>('i2023110600196','2021','in2023110400027','2'),</v>
      </c>
      <c r="CP198" t="str">
        <f t="shared" si="221"/>
        <v>('i2023110600196','2021','in2023110400028','2'),</v>
      </c>
      <c r="CQ198" t="str">
        <f t="shared" si="222"/>
        <v>('i2023110600196','2021','in2023110400029','2'),</v>
      </c>
      <c r="CR198" t="str">
        <f t="shared" si="223"/>
        <v>('i2023110600196','2021','in2023110400030','2'),</v>
      </c>
      <c r="CS198" t="str">
        <f t="shared" si="224"/>
        <v>('i2023110600196','2021','in2023110400031','1'),</v>
      </c>
      <c r="CT198" t="str">
        <f t="shared" si="225"/>
        <v>('i2023110600196','2021','in2023110400032','3'),</v>
      </c>
      <c r="CU198" t="str">
        <f t="shared" si="226"/>
        <v>('i2023110600196','2021','in2023110400033','3'),</v>
      </c>
      <c r="CV198" t="str">
        <f t="shared" si="227"/>
        <v>('i2023110600196','2021','in2023110400034','3'),</v>
      </c>
      <c r="CW198" t="str">
        <f t="shared" si="228"/>
        <v>('i2023110600196','2021','in2023110400035','3'),</v>
      </c>
      <c r="CX198" t="str">
        <f t="shared" si="229"/>
        <v>('i2023110600196','2021','in2023110400036','4'),</v>
      </c>
      <c r="CY198" t="str">
        <f t="shared" si="230"/>
        <v>('i2023110600196','2021','in2023110400037','3'),</v>
      </c>
      <c r="CZ198" t="str">
        <f t="shared" si="231"/>
        <v>('i2023110600196','2021','in2023110400038','3'),</v>
      </c>
      <c r="DA198" t="str">
        <f t="shared" si="232"/>
        <v>('i2023110600196','2021','in2023110400039','3'),</v>
      </c>
      <c r="DB198" t="str">
        <f t="shared" si="233"/>
        <v>('i2023110600196','2021','in2023110400040','3'),</v>
      </c>
      <c r="DC198" t="str">
        <f t="shared" si="234"/>
        <v>('i2023110600196','2021','in2023110400041','4'),</v>
      </c>
      <c r="DD198" t="str">
        <f t="shared" si="235"/>
        <v>('i2023110600196','2021','in2023110400042','2'),</v>
      </c>
      <c r="DE198" t="str">
        <f t="shared" si="236"/>
        <v>('i2023110600196','2021','in2023110400043','3'),</v>
      </c>
      <c r="DF198" t="str">
        <f t="shared" si="237"/>
        <v>('i2023110600196','2021','in2023110400044','3'),</v>
      </c>
      <c r="DG198" t="str">
        <f t="shared" si="238"/>
        <v>('i2023110600196','2021','in2023110400045','3'),</v>
      </c>
      <c r="DH198" t="str">
        <f t="shared" si="239"/>
        <v>('i2023110600196','2021','in2023110400046','3'),</v>
      </c>
      <c r="DI198" t="str">
        <f t="shared" si="240"/>
        <v>('i2023110600196','2021','in2023110400047','3');</v>
      </c>
    </row>
    <row r="199" spans="1:113" x14ac:dyDescent="0.25">
      <c r="A199" s="4" t="str">
        <f>INDEX('instansi pusat'!$B$2:$C$623,MATCH(C199,'instansi pusat'!$D$2:$D$623,0),2)</f>
        <v>i2023110600197</v>
      </c>
      <c r="B199" s="4">
        <v>6117</v>
      </c>
      <c r="C199" s="4" t="s">
        <v>236</v>
      </c>
      <c r="D199">
        <v>2021</v>
      </c>
      <c r="E199" s="4">
        <v>2</v>
      </c>
      <c r="F199" s="4">
        <v>2</v>
      </c>
      <c r="G199" s="4">
        <v>3</v>
      </c>
      <c r="H199" s="4">
        <v>1</v>
      </c>
      <c r="I199" s="4">
        <v>1</v>
      </c>
      <c r="J199" s="4">
        <v>3</v>
      </c>
      <c r="K199" s="4">
        <v>3</v>
      </c>
      <c r="L199" s="4">
        <v>3</v>
      </c>
      <c r="M199" s="4">
        <v>3</v>
      </c>
      <c r="N199" s="4">
        <v>3</v>
      </c>
      <c r="O199" s="4">
        <v>2</v>
      </c>
      <c r="P199" s="4">
        <v>2</v>
      </c>
      <c r="Q199" s="4">
        <v>3</v>
      </c>
      <c r="R199" s="4">
        <v>3</v>
      </c>
      <c r="S199" s="4">
        <v>1</v>
      </c>
      <c r="T199" s="4">
        <v>3</v>
      </c>
      <c r="U199" s="4">
        <v>3</v>
      </c>
      <c r="V199" s="4">
        <v>3</v>
      </c>
      <c r="W199" s="4">
        <v>3</v>
      </c>
      <c r="X199" s="4">
        <v>3</v>
      </c>
      <c r="Y199" s="4">
        <v>3</v>
      </c>
      <c r="Z199" s="4">
        <v>3</v>
      </c>
      <c r="AA199" s="4">
        <v>2</v>
      </c>
      <c r="AB199" s="4">
        <v>3</v>
      </c>
      <c r="AC199" s="4">
        <v>3</v>
      </c>
      <c r="AD199" s="4">
        <v>3</v>
      </c>
      <c r="AE199" s="4">
        <v>1</v>
      </c>
      <c r="AF199" s="4">
        <v>3</v>
      </c>
      <c r="AG199" s="4">
        <v>1</v>
      </c>
      <c r="AH199" s="4">
        <v>1</v>
      </c>
      <c r="AI199" s="4">
        <v>1</v>
      </c>
      <c r="AJ199" s="4">
        <v>4</v>
      </c>
      <c r="AK199" s="4">
        <v>4</v>
      </c>
      <c r="AL199" s="4">
        <v>2</v>
      </c>
      <c r="AM199" s="4">
        <v>4</v>
      </c>
      <c r="AN199" s="4">
        <v>3</v>
      </c>
      <c r="AO199" s="4">
        <v>4</v>
      </c>
      <c r="AP199" s="4">
        <v>4</v>
      </c>
      <c r="AQ199" s="4">
        <v>3</v>
      </c>
      <c r="AR199" s="4">
        <v>3</v>
      </c>
      <c r="AS199" s="4">
        <v>4</v>
      </c>
      <c r="AT199" s="4">
        <v>4</v>
      </c>
      <c r="AU199" s="4">
        <v>2</v>
      </c>
      <c r="AV199" s="4">
        <v>2</v>
      </c>
      <c r="AW199" s="4">
        <v>4</v>
      </c>
      <c r="AX199" s="4">
        <v>3</v>
      </c>
      <c r="AY199" s="4">
        <v>4</v>
      </c>
      <c r="AZ199" s="3">
        <f t="shared" si="181"/>
        <v>2.4000000000000004</v>
      </c>
      <c r="BA199" s="3">
        <f t="shared" si="182"/>
        <v>2.5</v>
      </c>
      <c r="BB199" s="3">
        <f t="shared" si="183"/>
        <v>2.5</v>
      </c>
      <c r="BC199" s="3">
        <f t="shared" si="184"/>
        <v>3</v>
      </c>
      <c r="BD199" s="3">
        <f t="shared" si="185"/>
        <v>2.625</v>
      </c>
      <c r="BE199" s="3">
        <f t="shared" si="186"/>
        <v>1</v>
      </c>
      <c r="BF199" s="3">
        <f t="shared" si="187"/>
        <v>3.5</v>
      </c>
      <c r="BG199" s="3">
        <f t="shared" si="188"/>
        <v>3.1666666666666665</v>
      </c>
      <c r="BH199" s="3">
        <f t="shared" si="189"/>
        <v>2.4000000000000004</v>
      </c>
      <c r="BI199" s="3">
        <f t="shared" si="190"/>
        <v>2.6</v>
      </c>
      <c r="BJ199" s="3">
        <f t="shared" si="191"/>
        <v>2.1818181818181817</v>
      </c>
      <c r="BK199" s="3">
        <f t="shared" si="192"/>
        <v>3.3681318681318682</v>
      </c>
      <c r="BL199" s="3">
        <f t="shared" si="193"/>
        <v>2.8544999999999998</v>
      </c>
      <c r="BN199" t="s">
        <v>641</v>
      </c>
      <c r="BO199" t="str">
        <f t="shared" si="194"/>
        <v>('i2023110600197','2021','in2023110400001','2'),</v>
      </c>
      <c r="BP199" t="str">
        <f t="shared" si="195"/>
        <v>('i2023110600197','2021','in2023110400002','2'),</v>
      </c>
      <c r="BQ199" t="str">
        <f t="shared" si="196"/>
        <v>('i2023110600197','2021','in2023110400003','3'),</v>
      </c>
      <c r="BR199" t="str">
        <f t="shared" si="197"/>
        <v>('i2023110600197','2021','in2023110400004','1'),</v>
      </c>
      <c r="BS199" t="str">
        <f t="shared" si="198"/>
        <v>('i2023110600197','2021','in2023110400005','1'),</v>
      </c>
      <c r="BT199" t="str">
        <f t="shared" si="199"/>
        <v>('i2023110600197','2021','in2023110400006','3'),</v>
      </c>
      <c r="BU199" t="str">
        <f t="shared" si="200"/>
        <v>('i2023110600197','2021','in2023110400007','3'),</v>
      </c>
      <c r="BV199" t="str">
        <f t="shared" si="201"/>
        <v>('i2023110600197','2021','in2023110400008','3'),</v>
      </c>
      <c r="BW199" t="str">
        <f t="shared" si="202"/>
        <v>('i2023110600197','2021','in2023110400009','3'),</v>
      </c>
      <c r="BX199" t="str">
        <f t="shared" si="203"/>
        <v>('i2023110600197','2021','in2023110400010','3'),</v>
      </c>
      <c r="BY199" t="str">
        <f t="shared" si="204"/>
        <v>('i2023110600197','2021','in2023110400011','2'),</v>
      </c>
      <c r="BZ199" t="str">
        <f t="shared" si="205"/>
        <v>('i2023110600197','2021','in2023110400012','2'),</v>
      </c>
      <c r="CA199" t="str">
        <f t="shared" si="206"/>
        <v>('i2023110600197','2021','in2023110400013','3'),</v>
      </c>
      <c r="CB199" t="str">
        <f t="shared" si="207"/>
        <v>('i2023110600197','2021','in2023110400014','3'),</v>
      </c>
      <c r="CC199" t="str">
        <f t="shared" si="208"/>
        <v>('i2023110600197','2021','in2023110400015','1'),</v>
      </c>
      <c r="CD199" t="str">
        <f t="shared" si="209"/>
        <v>('i2023110600197','2021','in2023110400016','3'),</v>
      </c>
      <c r="CE199" t="str">
        <f t="shared" si="210"/>
        <v>('i2023110600197','2021','in2023110400017','3'),</v>
      </c>
      <c r="CF199" t="str">
        <f t="shared" si="211"/>
        <v>('i2023110600197','2021','in2023110400018','3'),</v>
      </c>
      <c r="CG199" t="str">
        <f t="shared" si="212"/>
        <v>('i2023110600197','2021','in2023110400019','3'),</v>
      </c>
      <c r="CH199" t="str">
        <f t="shared" si="213"/>
        <v>('i2023110600197','2021','in2023110400020','3'),</v>
      </c>
      <c r="CI199" t="str">
        <f t="shared" si="214"/>
        <v>('i2023110600197','2021','in2023110400021','3'),</v>
      </c>
      <c r="CJ199" t="str">
        <f t="shared" si="215"/>
        <v>('i2023110600197','2021','in2023110400022','3'),</v>
      </c>
      <c r="CK199" t="str">
        <f t="shared" si="216"/>
        <v>('i2023110600197','2021','in2023110400023','2'),</v>
      </c>
      <c r="CL199" t="str">
        <f t="shared" si="217"/>
        <v>('i2023110600197','2021','in2023110400024','3'),</v>
      </c>
      <c r="CM199" t="str">
        <f t="shared" si="218"/>
        <v>('i2023110600197','2021','in2023110400025','3'),</v>
      </c>
      <c r="CN199" t="str">
        <f t="shared" si="219"/>
        <v>('i2023110600197','2021','in2023110400026','3'),</v>
      </c>
      <c r="CO199" t="str">
        <f t="shared" si="220"/>
        <v>('i2023110600197','2021','in2023110400027','1'),</v>
      </c>
      <c r="CP199" t="str">
        <f t="shared" si="221"/>
        <v>('i2023110600197','2021','in2023110400028','3'),</v>
      </c>
      <c r="CQ199" t="str">
        <f t="shared" si="222"/>
        <v>('i2023110600197','2021','in2023110400029','1'),</v>
      </c>
      <c r="CR199" t="str">
        <f t="shared" si="223"/>
        <v>('i2023110600197','2021','in2023110400030','1'),</v>
      </c>
      <c r="CS199" t="str">
        <f t="shared" si="224"/>
        <v>('i2023110600197','2021','in2023110400031','1'),</v>
      </c>
      <c r="CT199" t="str">
        <f t="shared" si="225"/>
        <v>('i2023110600197','2021','in2023110400032','4'),</v>
      </c>
      <c r="CU199" t="str">
        <f t="shared" si="226"/>
        <v>('i2023110600197','2021','in2023110400033','4'),</v>
      </c>
      <c r="CV199" t="str">
        <f t="shared" si="227"/>
        <v>('i2023110600197','2021','in2023110400034','2'),</v>
      </c>
      <c r="CW199" t="str">
        <f t="shared" si="228"/>
        <v>('i2023110600197','2021','in2023110400035','4'),</v>
      </c>
      <c r="CX199" t="str">
        <f t="shared" si="229"/>
        <v>('i2023110600197','2021','in2023110400036','3'),</v>
      </c>
      <c r="CY199" t="str">
        <f t="shared" si="230"/>
        <v>('i2023110600197','2021','in2023110400037','4'),</v>
      </c>
      <c r="CZ199" t="str">
        <f t="shared" si="231"/>
        <v>('i2023110600197','2021','in2023110400038','4'),</v>
      </c>
      <c r="DA199" t="str">
        <f t="shared" si="232"/>
        <v>('i2023110600197','2021','in2023110400039','3'),</v>
      </c>
      <c r="DB199" t="str">
        <f t="shared" si="233"/>
        <v>('i2023110600197','2021','in2023110400040','3'),</v>
      </c>
      <c r="DC199" t="str">
        <f t="shared" si="234"/>
        <v>('i2023110600197','2021','in2023110400041','4'),</v>
      </c>
      <c r="DD199" t="str">
        <f t="shared" si="235"/>
        <v>('i2023110600197','2021','in2023110400042','4'),</v>
      </c>
      <c r="DE199" t="str">
        <f t="shared" si="236"/>
        <v>('i2023110600197','2021','in2023110400043','2'),</v>
      </c>
      <c r="DF199" t="str">
        <f t="shared" si="237"/>
        <v>('i2023110600197','2021','in2023110400044','2'),</v>
      </c>
      <c r="DG199" t="str">
        <f t="shared" si="238"/>
        <v>('i2023110600197','2021','in2023110400045','4'),</v>
      </c>
      <c r="DH199" t="str">
        <f t="shared" si="239"/>
        <v>('i2023110600197','2021','in2023110400046','3'),</v>
      </c>
      <c r="DI199" t="str">
        <f t="shared" si="240"/>
        <v>('i2023110600197','2021','in2023110400047','4');</v>
      </c>
    </row>
    <row r="200" spans="1:113" x14ac:dyDescent="0.25">
      <c r="A200" s="4" t="str">
        <f>INDEX('instansi pusat'!$B$2:$C$623,MATCH(C200,'instansi pusat'!$D$2:$D$623,0),2)</f>
        <v>i2023110600198</v>
      </c>
      <c r="B200" s="4">
        <v>6172</v>
      </c>
      <c r="C200" s="4" t="s">
        <v>564</v>
      </c>
      <c r="D200">
        <v>2021</v>
      </c>
      <c r="E200" s="4">
        <v>3</v>
      </c>
      <c r="F200" s="4">
        <v>4</v>
      </c>
      <c r="G200" s="4">
        <v>3</v>
      </c>
      <c r="H200" s="4">
        <v>3</v>
      </c>
      <c r="I200" s="4">
        <v>3</v>
      </c>
      <c r="J200" s="4">
        <v>4</v>
      </c>
      <c r="K200" s="4">
        <v>3</v>
      </c>
      <c r="L200" s="4">
        <v>2</v>
      </c>
      <c r="M200" s="4">
        <v>3</v>
      </c>
      <c r="N200" s="4">
        <v>3</v>
      </c>
      <c r="O200" s="4">
        <v>2</v>
      </c>
      <c r="P200" s="4">
        <v>2</v>
      </c>
      <c r="Q200" s="4">
        <v>3</v>
      </c>
      <c r="R200" s="4">
        <v>3</v>
      </c>
      <c r="S200" s="4">
        <v>3</v>
      </c>
      <c r="T200" s="4">
        <v>3</v>
      </c>
      <c r="U200" s="4">
        <v>5</v>
      </c>
      <c r="V200" s="4">
        <v>2</v>
      </c>
      <c r="W200" s="4">
        <v>2</v>
      </c>
      <c r="X200" s="4">
        <v>3</v>
      </c>
      <c r="Y200" s="4">
        <v>4</v>
      </c>
      <c r="Z200" s="4">
        <v>1</v>
      </c>
      <c r="AA200" s="4">
        <v>4</v>
      </c>
      <c r="AB200" s="4">
        <v>3</v>
      </c>
      <c r="AC200" s="4">
        <v>2</v>
      </c>
      <c r="AD200" s="4">
        <v>2</v>
      </c>
      <c r="AE200" s="4">
        <v>2</v>
      </c>
      <c r="AF200" s="4">
        <v>3</v>
      </c>
      <c r="AG200" s="4">
        <v>2</v>
      </c>
      <c r="AH200" s="4">
        <v>2</v>
      </c>
      <c r="AI200" s="4">
        <v>2</v>
      </c>
      <c r="AJ200" s="4">
        <v>4</v>
      </c>
      <c r="AK200" s="4">
        <v>4</v>
      </c>
      <c r="AL200" s="4">
        <v>4</v>
      </c>
      <c r="AM200" s="4">
        <v>4</v>
      </c>
      <c r="AN200" s="4">
        <v>3</v>
      </c>
      <c r="AO200" s="4">
        <v>3</v>
      </c>
      <c r="AP200" s="4">
        <v>3</v>
      </c>
      <c r="AQ200" s="4">
        <v>3</v>
      </c>
      <c r="AR200" s="4">
        <v>2</v>
      </c>
      <c r="AS200" s="4">
        <v>3</v>
      </c>
      <c r="AT200" s="4">
        <v>4</v>
      </c>
      <c r="AU200" s="4">
        <v>4</v>
      </c>
      <c r="AV200" s="4">
        <v>5</v>
      </c>
      <c r="AW200" s="4">
        <v>4</v>
      </c>
      <c r="AX200" s="4">
        <v>3</v>
      </c>
      <c r="AY200" s="4">
        <v>3</v>
      </c>
      <c r="AZ200" s="3">
        <f t="shared" si="181"/>
        <v>3.1</v>
      </c>
      <c r="BA200" s="3">
        <f t="shared" si="182"/>
        <v>2.5</v>
      </c>
      <c r="BB200" s="3">
        <f t="shared" si="183"/>
        <v>3.25</v>
      </c>
      <c r="BC200" s="3">
        <f t="shared" si="184"/>
        <v>2.5</v>
      </c>
      <c r="BD200" s="3">
        <f t="shared" si="185"/>
        <v>2.625</v>
      </c>
      <c r="BE200" s="3">
        <f t="shared" si="186"/>
        <v>2</v>
      </c>
      <c r="BF200" s="3">
        <f t="shared" si="187"/>
        <v>3.3000000000000003</v>
      </c>
      <c r="BG200" s="3">
        <f t="shared" si="188"/>
        <v>3.833333333333333</v>
      </c>
      <c r="BH200" s="3">
        <f t="shared" si="189"/>
        <v>3.1</v>
      </c>
      <c r="BI200" s="3">
        <f t="shared" si="190"/>
        <v>2.8</v>
      </c>
      <c r="BJ200" s="3">
        <f t="shared" si="191"/>
        <v>2.4545454545454546</v>
      </c>
      <c r="BK200" s="3">
        <f t="shared" si="192"/>
        <v>3.5109890109890109</v>
      </c>
      <c r="BL200" s="3">
        <f t="shared" si="193"/>
        <v>3.1055000000000001</v>
      </c>
      <c r="BN200" t="s">
        <v>641</v>
      </c>
      <c r="BO200" t="str">
        <f t="shared" si="194"/>
        <v>('i2023110600198','2021','in2023110400001','3'),</v>
      </c>
      <c r="BP200" t="str">
        <f t="shared" si="195"/>
        <v>('i2023110600198','2021','in2023110400002','4'),</v>
      </c>
      <c r="BQ200" t="str">
        <f t="shared" si="196"/>
        <v>('i2023110600198','2021','in2023110400003','3'),</v>
      </c>
      <c r="BR200" t="str">
        <f t="shared" si="197"/>
        <v>('i2023110600198','2021','in2023110400004','3'),</v>
      </c>
      <c r="BS200" t="str">
        <f t="shared" si="198"/>
        <v>('i2023110600198','2021','in2023110400005','3'),</v>
      </c>
      <c r="BT200" t="str">
        <f t="shared" si="199"/>
        <v>('i2023110600198','2021','in2023110400006','4'),</v>
      </c>
      <c r="BU200" t="str">
        <f t="shared" si="200"/>
        <v>('i2023110600198','2021','in2023110400007','3'),</v>
      </c>
      <c r="BV200" t="str">
        <f t="shared" si="201"/>
        <v>('i2023110600198','2021','in2023110400008','2'),</v>
      </c>
      <c r="BW200" t="str">
        <f t="shared" si="202"/>
        <v>('i2023110600198','2021','in2023110400009','3'),</v>
      </c>
      <c r="BX200" t="str">
        <f t="shared" si="203"/>
        <v>('i2023110600198','2021','in2023110400010','3'),</v>
      </c>
      <c r="BY200" t="str">
        <f t="shared" si="204"/>
        <v>('i2023110600198','2021','in2023110400011','2'),</v>
      </c>
      <c r="BZ200" t="str">
        <f t="shared" si="205"/>
        <v>('i2023110600198','2021','in2023110400012','2'),</v>
      </c>
      <c r="CA200" t="str">
        <f t="shared" si="206"/>
        <v>('i2023110600198','2021','in2023110400013','3'),</v>
      </c>
      <c r="CB200" t="str">
        <f t="shared" si="207"/>
        <v>('i2023110600198','2021','in2023110400014','3'),</v>
      </c>
      <c r="CC200" t="str">
        <f t="shared" si="208"/>
        <v>('i2023110600198','2021','in2023110400015','3'),</v>
      </c>
      <c r="CD200" t="str">
        <f t="shared" si="209"/>
        <v>('i2023110600198','2021','in2023110400016','3'),</v>
      </c>
      <c r="CE200" t="str">
        <f t="shared" si="210"/>
        <v>('i2023110600198','2021','in2023110400017','5'),</v>
      </c>
      <c r="CF200" t="str">
        <f t="shared" si="211"/>
        <v>('i2023110600198','2021','in2023110400018','2'),</v>
      </c>
      <c r="CG200" t="str">
        <f t="shared" si="212"/>
        <v>('i2023110600198','2021','in2023110400019','2'),</v>
      </c>
      <c r="CH200" t="str">
        <f t="shared" si="213"/>
        <v>('i2023110600198','2021','in2023110400020','3'),</v>
      </c>
      <c r="CI200" t="str">
        <f t="shared" si="214"/>
        <v>('i2023110600198','2021','in2023110400021','4'),</v>
      </c>
      <c r="CJ200" t="str">
        <f t="shared" si="215"/>
        <v>('i2023110600198','2021','in2023110400022','1'),</v>
      </c>
      <c r="CK200" t="str">
        <f t="shared" si="216"/>
        <v>('i2023110600198','2021','in2023110400023','4'),</v>
      </c>
      <c r="CL200" t="str">
        <f t="shared" si="217"/>
        <v>('i2023110600198','2021','in2023110400024','3'),</v>
      </c>
      <c r="CM200" t="str">
        <f t="shared" si="218"/>
        <v>('i2023110600198','2021','in2023110400025','2'),</v>
      </c>
      <c r="CN200" t="str">
        <f t="shared" si="219"/>
        <v>('i2023110600198','2021','in2023110400026','2'),</v>
      </c>
      <c r="CO200" t="str">
        <f t="shared" si="220"/>
        <v>('i2023110600198','2021','in2023110400027','2'),</v>
      </c>
      <c r="CP200" t="str">
        <f t="shared" si="221"/>
        <v>('i2023110600198','2021','in2023110400028','3'),</v>
      </c>
      <c r="CQ200" t="str">
        <f t="shared" si="222"/>
        <v>('i2023110600198','2021','in2023110400029','2'),</v>
      </c>
      <c r="CR200" t="str">
        <f t="shared" si="223"/>
        <v>('i2023110600198','2021','in2023110400030','2'),</v>
      </c>
      <c r="CS200" t="str">
        <f t="shared" si="224"/>
        <v>('i2023110600198','2021','in2023110400031','2'),</v>
      </c>
      <c r="CT200" t="str">
        <f t="shared" si="225"/>
        <v>('i2023110600198','2021','in2023110400032','4'),</v>
      </c>
      <c r="CU200" t="str">
        <f t="shared" si="226"/>
        <v>('i2023110600198','2021','in2023110400033','4'),</v>
      </c>
      <c r="CV200" t="str">
        <f t="shared" si="227"/>
        <v>('i2023110600198','2021','in2023110400034','4'),</v>
      </c>
      <c r="CW200" t="str">
        <f t="shared" si="228"/>
        <v>('i2023110600198','2021','in2023110400035','4'),</v>
      </c>
      <c r="CX200" t="str">
        <f t="shared" si="229"/>
        <v>('i2023110600198','2021','in2023110400036','3'),</v>
      </c>
      <c r="CY200" t="str">
        <f t="shared" si="230"/>
        <v>('i2023110600198','2021','in2023110400037','3'),</v>
      </c>
      <c r="CZ200" t="str">
        <f t="shared" si="231"/>
        <v>('i2023110600198','2021','in2023110400038','3'),</v>
      </c>
      <c r="DA200" t="str">
        <f t="shared" si="232"/>
        <v>('i2023110600198','2021','in2023110400039','3'),</v>
      </c>
      <c r="DB200" t="str">
        <f t="shared" si="233"/>
        <v>('i2023110600198','2021','in2023110400040','2'),</v>
      </c>
      <c r="DC200" t="str">
        <f t="shared" si="234"/>
        <v>('i2023110600198','2021','in2023110400041','3'),</v>
      </c>
      <c r="DD200" t="str">
        <f t="shared" si="235"/>
        <v>('i2023110600198','2021','in2023110400042','4'),</v>
      </c>
      <c r="DE200" t="str">
        <f t="shared" si="236"/>
        <v>('i2023110600198','2021','in2023110400043','4'),</v>
      </c>
      <c r="DF200" t="str">
        <f t="shared" si="237"/>
        <v>('i2023110600198','2021','in2023110400044','5'),</v>
      </c>
      <c r="DG200" t="str">
        <f t="shared" si="238"/>
        <v>('i2023110600198','2021','in2023110400045','4'),</v>
      </c>
      <c r="DH200" t="str">
        <f t="shared" si="239"/>
        <v>('i2023110600198','2021','in2023110400046','3'),</v>
      </c>
      <c r="DI200" t="str">
        <f t="shared" si="240"/>
        <v>('i2023110600198','2021','in2023110400047','3');</v>
      </c>
    </row>
    <row r="201" spans="1:113" x14ac:dyDescent="0.25">
      <c r="A201" s="4" t="str">
        <f>INDEX('instansi pusat'!$B$2:$C$623,MATCH(C201,'instansi pusat'!$D$2:$D$623,0),2)</f>
        <v>i2023110600199</v>
      </c>
      <c r="B201" s="4">
        <v>6174</v>
      </c>
      <c r="C201" s="4" t="s">
        <v>565</v>
      </c>
      <c r="D201">
        <v>2021</v>
      </c>
      <c r="E201" s="4">
        <v>2</v>
      </c>
      <c r="F201" s="4">
        <v>2</v>
      </c>
      <c r="G201" s="4">
        <v>3</v>
      </c>
      <c r="H201" s="4">
        <v>1</v>
      </c>
      <c r="I201" s="4">
        <v>3</v>
      </c>
      <c r="J201" s="4">
        <v>3</v>
      </c>
      <c r="K201" s="4">
        <v>3</v>
      </c>
      <c r="L201" s="4">
        <v>2</v>
      </c>
      <c r="M201" s="4">
        <v>3</v>
      </c>
      <c r="N201" s="4">
        <v>3</v>
      </c>
      <c r="O201" s="4">
        <v>2</v>
      </c>
      <c r="P201" s="4">
        <v>2</v>
      </c>
      <c r="Q201" s="4">
        <v>2</v>
      </c>
      <c r="R201" s="4">
        <v>2</v>
      </c>
      <c r="S201" s="4">
        <v>3</v>
      </c>
      <c r="T201" s="4">
        <v>2</v>
      </c>
      <c r="U201" s="4">
        <v>3</v>
      </c>
      <c r="V201" s="4">
        <v>3</v>
      </c>
      <c r="W201" s="4">
        <v>2</v>
      </c>
      <c r="X201" s="4">
        <v>1</v>
      </c>
      <c r="Y201" s="4">
        <v>1</v>
      </c>
      <c r="Z201" s="4">
        <v>1</v>
      </c>
      <c r="AA201" s="4">
        <v>2</v>
      </c>
      <c r="AB201" s="4">
        <v>2</v>
      </c>
      <c r="AC201" s="4">
        <v>2</v>
      </c>
      <c r="AD201" s="4">
        <v>3</v>
      </c>
      <c r="AE201" s="4">
        <v>1</v>
      </c>
      <c r="AF201" s="4">
        <v>2</v>
      </c>
      <c r="AG201" s="4">
        <v>2</v>
      </c>
      <c r="AH201" s="4">
        <v>2</v>
      </c>
      <c r="AI201" s="4">
        <v>2</v>
      </c>
      <c r="AJ201" s="4">
        <v>4</v>
      </c>
      <c r="AK201" s="4">
        <v>4</v>
      </c>
      <c r="AL201" s="4">
        <v>4</v>
      </c>
      <c r="AM201" s="4">
        <v>4</v>
      </c>
      <c r="AN201" s="4">
        <v>4</v>
      </c>
      <c r="AO201" s="4">
        <v>3</v>
      </c>
      <c r="AP201" s="4">
        <v>3</v>
      </c>
      <c r="AQ201" s="4">
        <v>3</v>
      </c>
      <c r="AR201" s="4">
        <v>3</v>
      </c>
      <c r="AS201" s="4">
        <v>4</v>
      </c>
      <c r="AT201" s="4">
        <v>4</v>
      </c>
      <c r="AU201" s="4">
        <v>4</v>
      </c>
      <c r="AV201" s="4">
        <v>2</v>
      </c>
      <c r="AW201" s="4">
        <v>4</v>
      </c>
      <c r="AX201" s="4">
        <v>4</v>
      </c>
      <c r="AY201" s="4">
        <v>4</v>
      </c>
      <c r="AZ201" s="3">
        <f t="shared" si="181"/>
        <v>2.5</v>
      </c>
      <c r="BA201" s="3">
        <f t="shared" si="182"/>
        <v>2</v>
      </c>
      <c r="BB201" s="3">
        <f t="shared" si="183"/>
        <v>2.75</v>
      </c>
      <c r="BC201" s="3">
        <f t="shared" si="184"/>
        <v>1.5</v>
      </c>
      <c r="BD201" s="3">
        <f t="shared" si="185"/>
        <v>1.75</v>
      </c>
      <c r="BE201" s="3">
        <f t="shared" si="186"/>
        <v>2</v>
      </c>
      <c r="BF201" s="3">
        <f t="shared" si="187"/>
        <v>3.6</v>
      </c>
      <c r="BG201" s="3">
        <f t="shared" si="188"/>
        <v>3.6666666666666665</v>
      </c>
      <c r="BH201" s="3">
        <f t="shared" si="189"/>
        <v>2.5</v>
      </c>
      <c r="BI201" s="3">
        <f t="shared" si="190"/>
        <v>2.2000000000000002</v>
      </c>
      <c r="BJ201" s="3">
        <f t="shared" si="191"/>
        <v>1.8181818181818181</v>
      </c>
      <c r="BK201" s="3">
        <f t="shared" si="192"/>
        <v>3.6263736263736259</v>
      </c>
      <c r="BL201" s="3">
        <f t="shared" si="193"/>
        <v>2.8250000000000002</v>
      </c>
      <c r="BN201" t="s">
        <v>641</v>
      </c>
      <c r="BO201" t="str">
        <f t="shared" si="194"/>
        <v>('i2023110600199','2021','in2023110400001','2'),</v>
      </c>
      <c r="BP201" t="str">
        <f t="shared" si="195"/>
        <v>('i2023110600199','2021','in2023110400002','2'),</v>
      </c>
      <c r="BQ201" t="str">
        <f t="shared" si="196"/>
        <v>('i2023110600199','2021','in2023110400003','3'),</v>
      </c>
      <c r="BR201" t="str">
        <f t="shared" si="197"/>
        <v>('i2023110600199','2021','in2023110400004','1'),</v>
      </c>
      <c r="BS201" t="str">
        <f t="shared" si="198"/>
        <v>('i2023110600199','2021','in2023110400005','3'),</v>
      </c>
      <c r="BT201" t="str">
        <f t="shared" si="199"/>
        <v>('i2023110600199','2021','in2023110400006','3'),</v>
      </c>
      <c r="BU201" t="str">
        <f t="shared" si="200"/>
        <v>('i2023110600199','2021','in2023110400007','3'),</v>
      </c>
      <c r="BV201" t="str">
        <f t="shared" si="201"/>
        <v>('i2023110600199','2021','in2023110400008','2'),</v>
      </c>
      <c r="BW201" t="str">
        <f t="shared" si="202"/>
        <v>('i2023110600199','2021','in2023110400009','3'),</v>
      </c>
      <c r="BX201" t="str">
        <f t="shared" si="203"/>
        <v>('i2023110600199','2021','in2023110400010','3'),</v>
      </c>
      <c r="BY201" t="str">
        <f t="shared" si="204"/>
        <v>('i2023110600199','2021','in2023110400011','2'),</v>
      </c>
      <c r="BZ201" t="str">
        <f t="shared" si="205"/>
        <v>('i2023110600199','2021','in2023110400012','2'),</v>
      </c>
      <c r="CA201" t="str">
        <f t="shared" si="206"/>
        <v>('i2023110600199','2021','in2023110400013','2'),</v>
      </c>
      <c r="CB201" t="str">
        <f t="shared" si="207"/>
        <v>('i2023110600199','2021','in2023110400014','2'),</v>
      </c>
      <c r="CC201" t="str">
        <f t="shared" si="208"/>
        <v>('i2023110600199','2021','in2023110400015','3'),</v>
      </c>
      <c r="CD201" t="str">
        <f t="shared" si="209"/>
        <v>('i2023110600199','2021','in2023110400016','2'),</v>
      </c>
      <c r="CE201" t="str">
        <f t="shared" si="210"/>
        <v>('i2023110600199','2021','in2023110400017','3'),</v>
      </c>
      <c r="CF201" t="str">
        <f t="shared" si="211"/>
        <v>('i2023110600199','2021','in2023110400018','3'),</v>
      </c>
      <c r="CG201" t="str">
        <f t="shared" si="212"/>
        <v>('i2023110600199','2021','in2023110400019','2'),</v>
      </c>
      <c r="CH201" t="str">
        <f t="shared" si="213"/>
        <v>('i2023110600199','2021','in2023110400020','1'),</v>
      </c>
      <c r="CI201" t="str">
        <f t="shared" si="214"/>
        <v>('i2023110600199','2021','in2023110400021','1'),</v>
      </c>
      <c r="CJ201" t="str">
        <f t="shared" si="215"/>
        <v>('i2023110600199','2021','in2023110400022','1'),</v>
      </c>
      <c r="CK201" t="str">
        <f t="shared" si="216"/>
        <v>('i2023110600199','2021','in2023110400023','2'),</v>
      </c>
      <c r="CL201" t="str">
        <f t="shared" si="217"/>
        <v>('i2023110600199','2021','in2023110400024','2'),</v>
      </c>
      <c r="CM201" t="str">
        <f t="shared" si="218"/>
        <v>('i2023110600199','2021','in2023110400025','2'),</v>
      </c>
      <c r="CN201" t="str">
        <f t="shared" si="219"/>
        <v>('i2023110600199','2021','in2023110400026','3'),</v>
      </c>
      <c r="CO201" t="str">
        <f t="shared" si="220"/>
        <v>('i2023110600199','2021','in2023110400027','1'),</v>
      </c>
      <c r="CP201" t="str">
        <f t="shared" si="221"/>
        <v>('i2023110600199','2021','in2023110400028','2'),</v>
      </c>
      <c r="CQ201" t="str">
        <f t="shared" si="222"/>
        <v>('i2023110600199','2021','in2023110400029','2'),</v>
      </c>
      <c r="CR201" t="str">
        <f t="shared" si="223"/>
        <v>('i2023110600199','2021','in2023110400030','2'),</v>
      </c>
      <c r="CS201" t="str">
        <f t="shared" si="224"/>
        <v>('i2023110600199','2021','in2023110400031','2'),</v>
      </c>
      <c r="CT201" t="str">
        <f t="shared" si="225"/>
        <v>('i2023110600199','2021','in2023110400032','4'),</v>
      </c>
      <c r="CU201" t="str">
        <f t="shared" si="226"/>
        <v>('i2023110600199','2021','in2023110400033','4'),</v>
      </c>
      <c r="CV201" t="str">
        <f t="shared" si="227"/>
        <v>('i2023110600199','2021','in2023110400034','4'),</v>
      </c>
      <c r="CW201" t="str">
        <f t="shared" si="228"/>
        <v>('i2023110600199','2021','in2023110400035','4'),</v>
      </c>
      <c r="CX201" t="str">
        <f t="shared" si="229"/>
        <v>('i2023110600199','2021','in2023110400036','4'),</v>
      </c>
      <c r="CY201" t="str">
        <f t="shared" si="230"/>
        <v>('i2023110600199','2021','in2023110400037','3'),</v>
      </c>
      <c r="CZ201" t="str">
        <f t="shared" si="231"/>
        <v>('i2023110600199','2021','in2023110400038','3'),</v>
      </c>
      <c r="DA201" t="str">
        <f t="shared" si="232"/>
        <v>('i2023110600199','2021','in2023110400039','3'),</v>
      </c>
      <c r="DB201" t="str">
        <f t="shared" si="233"/>
        <v>('i2023110600199','2021','in2023110400040','3'),</v>
      </c>
      <c r="DC201" t="str">
        <f t="shared" si="234"/>
        <v>('i2023110600199','2021','in2023110400041','4'),</v>
      </c>
      <c r="DD201" t="str">
        <f t="shared" si="235"/>
        <v>('i2023110600199','2021','in2023110400042','4'),</v>
      </c>
      <c r="DE201" t="str">
        <f t="shared" si="236"/>
        <v>('i2023110600199','2021','in2023110400043','4'),</v>
      </c>
      <c r="DF201" t="str">
        <f t="shared" si="237"/>
        <v>('i2023110600199','2021','in2023110400044','2'),</v>
      </c>
      <c r="DG201" t="str">
        <f t="shared" si="238"/>
        <v>('i2023110600199','2021','in2023110400045','4'),</v>
      </c>
      <c r="DH201" t="str">
        <f t="shared" si="239"/>
        <v>('i2023110600199','2021','in2023110400046','4'),</v>
      </c>
      <c r="DI201" t="str">
        <f t="shared" si="240"/>
        <v>('i2023110600199','2021','in2023110400047','4');</v>
      </c>
    </row>
    <row r="202" spans="1:113" x14ac:dyDescent="0.25">
      <c r="A202" s="4" t="str">
        <f>INDEX('instansi pusat'!$B$2:$C$623,MATCH(C202,'instansi pusat'!$D$2:$D$623,0),2)</f>
        <v>i2023110600200</v>
      </c>
      <c r="B202" s="4">
        <v>6175</v>
      </c>
      <c r="C202" s="4" t="s">
        <v>566</v>
      </c>
      <c r="D202">
        <v>2021</v>
      </c>
      <c r="E202" s="4">
        <v>2</v>
      </c>
      <c r="F202" s="4">
        <v>2</v>
      </c>
      <c r="G202" s="4">
        <v>2</v>
      </c>
      <c r="H202" s="4">
        <v>3</v>
      </c>
      <c r="I202" s="4">
        <v>3</v>
      </c>
      <c r="J202" s="4">
        <v>3</v>
      </c>
      <c r="K202" s="4">
        <v>3</v>
      </c>
      <c r="L202" s="4">
        <v>3</v>
      </c>
      <c r="M202" s="4">
        <v>3</v>
      </c>
      <c r="N202" s="4">
        <v>3</v>
      </c>
      <c r="O202" s="4">
        <v>2</v>
      </c>
      <c r="P202" s="4">
        <v>2</v>
      </c>
      <c r="Q202" s="4">
        <v>3</v>
      </c>
      <c r="R202" s="4">
        <v>5</v>
      </c>
      <c r="S202" s="4">
        <v>3</v>
      </c>
      <c r="T202" s="4">
        <v>3</v>
      </c>
      <c r="U202" s="4">
        <v>3</v>
      </c>
      <c r="V202" s="4">
        <v>3</v>
      </c>
      <c r="W202" s="4">
        <v>3</v>
      </c>
      <c r="X202" s="4">
        <v>3</v>
      </c>
      <c r="Y202" s="4">
        <v>1</v>
      </c>
      <c r="Z202" s="4">
        <v>5</v>
      </c>
      <c r="AA202" s="4">
        <v>1</v>
      </c>
      <c r="AB202" s="4">
        <v>3</v>
      </c>
      <c r="AC202" s="4">
        <v>1</v>
      </c>
      <c r="AD202" s="4">
        <v>1</v>
      </c>
      <c r="AE202" s="4">
        <v>1</v>
      </c>
      <c r="AF202" s="4">
        <v>1</v>
      </c>
      <c r="AG202" s="4">
        <v>1</v>
      </c>
      <c r="AH202" s="4">
        <v>1</v>
      </c>
      <c r="AI202" s="4">
        <v>2</v>
      </c>
      <c r="AJ202" s="4">
        <v>4</v>
      </c>
      <c r="AK202" s="4">
        <v>4</v>
      </c>
      <c r="AL202" s="4">
        <v>4</v>
      </c>
      <c r="AM202" s="4">
        <v>5</v>
      </c>
      <c r="AN202" s="4">
        <v>4</v>
      </c>
      <c r="AO202" s="4">
        <v>2</v>
      </c>
      <c r="AP202" s="4">
        <v>1</v>
      </c>
      <c r="AQ202" s="4">
        <v>2</v>
      </c>
      <c r="AR202" s="4">
        <v>3</v>
      </c>
      <c r="AS202" s="4">
        <v>4</v>
      </c>
      <c r="AT202" s="4">
        <v>3</v>
      </c>
      <c r="AU202" s="4">
        <v>3</v>
      </c>
      <c r="AV202" s="4">
        <v>5</v>
      </c>
      <c r="AW202" s="4">
        <v>4</v>
      </c>
      <c r="AX202" s="4">
        <v>3</v>
      </c>
      <c r="AY202" s="4">
        <v>4</v>
      </c>
      <c r="AZ202" s="3">
        <f t="shared" si="181"/>
        <v>2.7</v>
      </c>
      <c r="BA202" s="3">
        <f t="shared" si="182"/>
        <v>3</v>
      </c>
      <c r="BB202" s="3">
        <f t="shared" si="183"/>
        <v>3</v>
      </c>
      <c r="BC202" s="3">
        <f t="shared" si="184"/>
        <v>3</v>
      </c>
      <c r="BD202" s="3">
        <f t="shared" si="185"/>
        <v>1.75</v>
      </c>
      <c r="BE202" s="3">
        <f t="shared" si="186"/>
        <v>1.3333333333333333</v>
      </c>
      <c r="BF202" s="3">
        <f t="shared" si="187"/>
        <v>3.3000000000000003</v>
      </c>
      <c r="BG202" s="3">
        <f t="shared" si="188"/>
        <v>3.6666666666666665</v>
      </c>
      <c r="BH202" s="3">
        <f t="shared" si="189"/>
        <v>2.7</v>
      </c>
      <c r="BI202" s="3">
        <f t="shared" si="190"/>
        <v>3.0000000000000004</v>
      </c>
      <c r="BJ202" s="3">
        <f t="shared" si="191"/>
        <v>1.6363636363636362</v>
      </c>
      <c r="BK202" s="3">
        <f t="shared" si="192"/>
        <v>3.4450549450549453</v>
      </c>
      <c r="BL202" s="3">
        <f t="shared" si="193"/>
        <v>2.9385000000000003</v>
      </c>
      <c r="BN202" t="s">
        <v>641</v>
      </c>
      <c r="BO202" t="str">
        <f t="shared" si="194"/>
        <v>('i2023110600200','2021','in2023110400001','2'),</v>
      </c>
      <c r="BP202" t="str">
        <f t="shared" si="195"/>
        <v>('i2023110600200','2021','in2023110400002','2'),</v>
      </c>
      <c r="BQ202" t="str">
        <f t="shared" si="196"/>
        <v>('i2023110600200','2021','in2023110400003','2'),</v>
      </c>
      <c r="BR202" t="str">
        <f t="shared" si="197"/>
        <v>('i2023110600200','2021','in2023110400004','3'),</v>
      </c>
      <c r="BS202" t="str">
        <f t="shared" si="198"/>
        <v>('i2023110600200','2021','in2023110400005','3'),</v>
      </c>
      <c r="BT202" t="str">
        <f t="shared" si="199"/>
        <v>('i2023110600200','2021','in2023110400006','3'),</v>
      </c>
      <c r="BU202" t="str">
        <f t="shared" si="200"/>
        <v>('i2023110600200','2021','in2023110400007','3'),</v>
      </c>
      <c r="BV202" t="str">
        <f t="shared" si="201"/>
        <v>('i2023110600200','2021','in2023110400008','3'),</v>
      </c>
      <c r="BW202" t="str">
        <f t="shared" si="202"/>
        <v>('i2023110600200','2021','in2023110400009','3'),</v>
      </c>
      <c r="BX202" t="str">
        <f t="shared" si="203"/>
        <v>('i2023110600200','2021','in2023110400010','3'),</v>
      </c>
      <c r="BY202" t="str">
        <f t="shared" si="204"/>
        <v>('i2023110600200','2021','in2023110400011','2'),</v>
      </c>
      <c r="BZ202" t="str">
        <f t="shared" si="205"/>
        <v>('i2023110600200','2021','in2023110400012','2'),</v>
      </c>
      <c r="CA202" t="str">
        <f t="shared" si="206"/>
        <v>('i2023110600200','2021','in2023110400013','3'),</v>
      </c>
      <c r="CB202" t="str">
        <f t="shared" si="207"/>
        <v>('i2023110600200','2021','in2023110400014','5'),</v>
      </c>
      <c r="CC202" t="str">
        <f t="shared" si="208"/>
        <v>('i2023110600200','2021','in2023110400015','3'),</v>
      </c>
      <c r="CD202" t="str">
        <f t="shared" si="209"/>
        <v>('i2023110600200','2021','in2023110400016','3'),</v>
      </c>
      <c r="CE202" t="str">
        <f t="shared" si="210"/>
        <v>('i2023110600200','2021','in2023110400017','3'),</v>
      </c>
      <c r="CF202" t="str">
        <f t="shared" si="211"/>
        <v>('i2023110600200','2021','in2023110400018','3'),</v>
      </c>
      <c r="CG202" t="str">
        <f t="shared" si="212"/>
        <v>('i2023110600200','2021','in2023110400019','3'),</v>
      </c>
      <c r="CH202" t="str">
        <f t="shared" si="213"/>
        <v>('i2023110600200','2021','in2023110400020','3'),</v>
      </c>
      <c r="CI202" t="str">
        <f t="shared" si="214"/>
        <v>('i2023110600200','2021','in2023110400021','1'),</v>
      </c>
      <c r="CJ202" t="str">
        <f t="shared" si="215"/>
        <v>('i2023110600200','2021','in2023110400022','5'),</v>
      </c>
      <c r="CK202" t="str">
        <f t="shared" si="216"/>
        <v>('i2023110600200','2021','in2023110400023','1'),</v>
      </c>
      <c r="CL202" t="str">
        <f t="shared" si="217"/>
        <v>('i2023110600200','2021','in2023110400024','3'),</v>
      </c>
      <c r="CM202" t="str">
        <f t="shared" si="218"/>
        <v>('i2023110600200','2021','in2023110400025','1'),</v>
      </c>
      <c r="CN202" t="str">
        <f t="shared" si="219"/>
        <v>('i2023110600200','2021','in2023110400026','1'),</v>
      </c>
      <c r="CO202" t="str">
        <f t="shared" si="220"/>
        <v>('i2023110600200','2021','in2023110400027','1'),</v>
      </c>
      <c r="CP202" t="str">
        <f t="shared" si="221"/>
        <v>('i2023110600200','2021','in2023110400028','1'),</v>
      </c>
      <c r="CQ202" t="str">
        <f t="shared" si="222"/>
        <v>('i2023110600200','2021','in2023110400029','1'),</v>
      </c>
      <c r="CR202" t="str">
        <f t="shared" si="223"/>
        <v>('i2023110600200','2021','in2023110400030','1'),</v>
      </c>
      <c r="CS202" t="str">
        <f t="shared" si="224"/>
        <v>('i2023110600200','2021','in2023110400031','2'),</v>
      </c>
      <c r="CT202" t="str">
        <f t="shared" si="225"/>
        <v>('i2023110600200','2021','in2023110400032','4'),</v>
      </c>
      <c r="CU202" t="str">
        <f t="shared" si="226"/>
        <v>('i2023110600200','2021','in2023110400033','4'),</v>
      </c>
      <c r="CV202" t="str">
        <f t="shared" si="227"/>
        <v>('i2023110600200','2021','in2023110400034','4'),</v>
      </c>
      <c r="CW202" t="str">
        <f t="shared" si="228"/>
        <v>('i2023110600200','2021','in2023110400035','5'),</v>
      </c>
      <c r="CX202" t="str">
        <f t="shared" si="229"/>
        <v>('i2023110600200','2021','in2023110400036','4'),</v>
      </c>
      <c r="CY202" t="str">
        <f t="shared" si="230"/>
        <v>('i2023110600200','2021','in2023110400037','2'),</v>
      </c>
      <c r="CZ202" t="str">
        <f t="shared" si="231"/>
        <v>('i2023110600200','2021','in2023110400038','1'),</v>
      </c>
      <c r="DA202" t="str">
        <f t="shared" si="232"/>
        <v>('i2023110600200','2021','in2023110400039','2'),</v>
      </c>
      <c r="DB202" t="str">
        <f t="shared" si="233"/>
        <v>('i2023110600200','2021','in2023110400040','3'),</v>
      </c>
      <c r="DC202" t="str">
        <f t="shared" si="234"/>
        <v>('i2023110600200','2021','in2023110400041','4'),</v>
      </c>
      <c r="DD202" t="str">
        <f t="shared" si="235"/>
        <v>('i2023110600200','2021','in2023110400042','3'),</v>
      </c>
      <c r="DE202" t="str">
        <f t="shared" si="236"/>
        <v>('i2023110600200','2021','in2023110400043','3'),</v>
      </c>
      <c r="DF202" t="str">
        <f t="shared" si="237"/>
        <v>('i2023110600200','2021','in2023110400044','5'),</v>
      </c>
      <c r="DG202" t="str">
        <f t="shared" si="238"/>
        <v>('i2023110600200','2021','in2023110400045','4'),</v>
      </c>
      <c r="DH202" t="str">
        <f t="shared" si="239"/>
        <v>('i2023110600200','2021','in2023110400046','3'),</v>
      </c>
      <c r="DI202" t="str">
        <f t="shared" si="240"/>
        <v>('i2023110600200','2021','in2023110400047','4');</v>
      </c>
    </row>
    <row r="203" spans="1:113" x14ac:dyDescent="0.25">
      <c r="A203" s="4" t="str">
        <f>INDEX('instansi pusat'!$B$2:$C$623,MATCH(C203,'instansi pusat'!$D$2:$D$623,0),2)</f>
        <v>i2023110600201</v>
      </c>
      <c r="B203" s="4">
        <v>6176</v>
      </c>
      <c r="C203" s="4" t="s">
        <v>567</v>
      </c>
      <c r="D203">
        <v>2021</v>
      </c>
      <c r="E203" s="4">
        <v>2</v>
      </c>
      <c r="F203" s="4">
        <v>3</v>
      </c>
      <c r="G203" s="4">
        <v>3</v>
      </c>
      <c r="H203" s="4">
        <v>3</v>
      </c>
      <c r="I203" s="4">
        <v>3</v>
      </c>
      <c r="J203" s="4">
        <v>3</v>
      </c>
      <c r="K203" s="4">
        <v>3</v>
      </c>
      <c r="L203" s="4">
        <v>3</v>
      </c>
      <c r="M203" s="4">
        <v>3</v>
      </c>
      <c r="N203" s="4">
        <v>3</v>
      </c>
      <c r="O203" s="4">
        <v>1</v>
      </c>
      <c r="P203" s="4">
        <v>2</v>
      </c>
      <c r="Q203" s="4">
        <v>2</v>
      </c>
      <c r="R203" s="4">
        <v>2</v>
      </c>
      <c r="S203" s="4">
        <v>4</v>
      </c>
      <c r="T203" s="4">
        <v>3</v>
      </c>
      <c r="U203" s="4">
        <v>3</v>
      </c>
      <c r="V203" s="4">
        <v>2</v>
      </c>
      <c r="W203" s="4">
        <v>3</v>
      </c>
      <c r="X203" s="4">
        <v>3</v>
      </c>
      <c r="Y203" s="4">
        <v>2</v>
      </c>
      <c r="Z203" s="4">
        <v>3</v>
      </c>
      <c r="AA203" s="4">
        <v>2</v>
      </c>
      <c r="AB203" s="4">
        <v>3</v>
      </c>
      <c r="AC203" s="4">
        <v>2</v>
      </c>
      <c r="AD203" s="4">
        <v>3</v>
      </c>
      <c r="AE203" s="4">
        <v>2</v>
      </c>
      <c r="AF203" s="4">
        <v>3</v>
      </c>
      <c r="AG203" s="4">
        <v>2</v>
      </c>
      <c r="AH203" s="4">
        <v>2</v>
      </c>
      <c r="AI203" s="4">
        <v>2</v>
      </c>
      <c r="AJ203" s="4">
        <v>3</v>
      </c>
      <c r="AK203" s="4">
        <v>3</v>
      </c>
      <c r="AL203" s="4">
        <v>4</v>
      </c>
      <c r="AM203" s="4">
        <v>4</v>
      </c>
      <c r="AN203" s="4">
        <v>4</v>
      </c>
      <c r="AO203" s="4">
        <v>3</v>
      </c>
      <c r="AP203" s="4">
        <v>4</v>
      </c>
      <c r="AQ203" s="4">
        <v>2</v>
      </c>
      <c r="AR203" s="4">
        <v>3</v>
      </c>
      <c r="AS203" s="4">
        <v>4</v>
      </c>
      <c r="AT203" s="4">
        <v>4</v>
      </c>
      <c r="AU203" s="4">
        <v>2</v>
      </c>
      <c r="AV203" s="4">
        <v>4</v>
      </c>
      <c r="AW203" s="4">
        <v>4</v>
      </c>
      <c r="AX203" s="4">
        <v>4</v>
      </c>
      <c r="AY203" s="4">
        <v>4</v>
      </c>
      <c r="AZ203" s="3">
        <f t="shared" si="181"/>
        <v>2.9000000000000004</v>
      </c>
      <c r="BA203" s="3">
        <f t="shared" si="182"/>
        <v>1.75</v>
      </c>
      <c r="BB203" s="3">
        <f t="shared" si="183"/>
        <v>3</v>
      </c>
      <c r="BC203" s="3">
        <f t="shared" si="184"/>
        <v>3</v>
      </c>
      <c r="BD203" s="3">
        <f t="shared" si="185"/>
        <v>2.5</v>
      </c>
      <c r="BE203" s="3">
        <f t="shared" si="186"/>
        <v>2</v>
      </c>
      <c r="BF203" s="3">
        <f t="shared" si="187"/>
        <v>3.4000000000000004</v>
      </c>
      <c r="BG203" s="3">
        <f t="shared" si="188"/>
        <v>3.6666666666666665</v>
      </c>
      <c r="BH203" s="3">
        <f t="shared" si="189"/>
        <v>2.9000000000000004</v>
      </c>
      <c r="BI203" s="3">
        <f t="shared" si="190"/>
        <v>2.5000000000000004</v>
      </c>
      <c r="BJ203" s="3">
        <f t="shared" si="191"/>
        <v>2.3636363636363638</v>
      </c>
      <c r="BK203" s="3">
        <f t="shared" si="192"/>
        <v>3.5054945054945055</v>
      </c>
      <c r="BL203" s="3">
        <f t="shared" si="193"/>
        <v>2.9870000000000001</v>
      </c>
      <c r="BN203" t="s">
        <v>641</v>
      </c>
      <c r="BO203" t="str">
        <f t="shared" si="194"/>
        <v>('i2023110600201','2021','in2023110400001','2'),</v>
      </c>
      <c r="BP203" t="str">
        <f t="shared" si="195"/>
        <v>('i2023110600201','2021','in2023110400002','3'),</v>
      </c>
      <c r="BQ203" t="str">
        <f t="shared" si="196"/>
        <v>('i2023110600201','2021','in2023110400003','3'),</v>
      </c>
      <c r="BR203" t="str">
        <f t="shared" si="197"/>
        <v>('i2023110600201','2021','in2023110400004','3'),</v>
      </c>
      <c r="BS203" t="str">
        <f t="shared" si="198"/>
        <v>('i2023110600201','2021','in2023110400005','3'),</v>
      </c>
      <c r="BT203" t="str">
        <f t="shared" si="199"/>
        <v>('i2023110600201','2021','in2023110400006','3'),</v>
      </c>
      <c r="BU203" t="str">
        <f t="shared" si="200"/>
        <v>('i2023110600201','2021','in2023110400007','3'),</v>
      </c>
      <c r="BV203" t="str">
        <f t="shared" si="201"/>
        <v>('i2023110600201','2021','in2023110400008','3'),</v>
      </c>
      <c r="BW203" t="str">
        <f t="shared" si="202"/>
        <v>('i2023110600201','2021','in2023110400009','3'),</v>
      </c>
      <c r="BX203" t="str">
        <f t="shared" si="203"/>
        <v>('i2023110600201','2021','in2023110400010','3'),</v>
      </c>
      <c r="BY203" t="str">
        <f t="shared" si="204"/>
        <v>('i2023110600201','2021','in2023110400011','1'),</v>
      </c>
      <c r="BZ203" t="str">
        <f t="shared" si="205"/>
        <v>('i2023110600201','2021','in2023110400012','2'),</v>
      </c>
      <c r="CA203" t="str">
        <f t="shared" si="206"/>
        <v>('i2023110600201','2021','in2023110400013','2'),</v>
      </c>
      <c r="CB203" t="str">
        <f t="shared" si="207"/>
        <v>('i2023110600201','2021','in2023110400014','2'),</v>
      </c>
      <c r="CC203" t="str">
        <f t="shared" si="208"/>
        <v>('i2023110600201','2021','in2023110400015','4'),</v>
      </c>
      <c r="CD203" t="str">
        <f t="shared" si="209"/>
        <v>('i2023110600201','2021','in2023110400016','3'),</v>
      </c>
      <c r="CE203" t="str">
        <f t="shared" si="210"/>
        <v>('i2023110600201','2021','in2023110400017','3'),</v>
      </c>
      <c r="CF203" t="str">
        <f t="shared" si="211"/>
        <v>('i2023110600201','2021','in2023110400018','2'),</v>
      </c>
      <c r="CG203" t="str">
        <f t="shared" si="212"/>
        <v>('i2023110600201','2021','in2023110400019','3'),</v>
      </c>
      <c r="CH203" t="str">
        <f t="shared" si="213"/>
        <v>('i2023110600201','2021','in2023110400020','3'),</v>
      </c>
      <c r="CI203" t="str">
        <f t="shared" si="214"/>
        <v>('i2023110600201','2021','in2023110400021','2'),</v>
      </c>
      <c r="CJ203" t="str">
        <f t="shared" si="215"/>
        <v>('i2023110600201','2021','in2023110400022','3'),</v>
      </c>
      <c r="CK203" t="str">
        <f t="shared" si="216"/>
        <v>('i2023110600201','2021','in2023110400023','2'),</v>
      </c>
      <c r="CL203" t="str">
        <f t="shared" si="217"/>
        <v>('i2023110600201','2021','in2023110400024','3'),</v>
      </c>
      <c r="CM203" t="str">
        <f t="shared" si="218"/>
        <v>('i2023110600201','2021','in2023110400025','2'),</v>
      </c>
      <c r="CN203" t="str">
        <f t="shared" si="219"/>
        <v>('i2023110600201','2021','in2023110400026','3'),</v>
      </c>
      <c r="CO203" t="str">
        <f t="shared" si="220"/>
        <v>('i2023110600201','2021','in2023110400027','2'),</v>
      </c>
      <c r="CP203" t="str">
        <f t="shared" si="221"/>
        <v>('i2023110600201','2021','in2023110400028','3'),</v>
      </c>
      <c r="CQ203" t="str">
        <f t="shared" si="222"/>
        <v>('i2023110600201','2021','in2023110400029','2'),</v>
      </c>
      <c r="CR203" t="str">
        <f t="shared" si="223"/>
        <v>('i2023110600201','2021','in2023110400030','2'),</v>
      </c>
      <c r="CS203" t="str">
        <f t="shared" si="224"/>
        <v>('i2023110600201','2021','in2023110400031','2'),</v>
      </c>
      <c r="CT203" t="str">
        <f t="shared" si="225"/>
        <v>('i2023110600201','2021','in2023110400032','3'),</v>
      </c>
      <c r="CU203" t="str">
        <f t="shared" si="226"/>
        <v>('i2023110600201','2021','in2023110400033','3'),</v>
      </c>
      <c r="CV203" t="str">
        <f t="shared" si="227"/>
        <v>('i2023110600201','2021','in2023110400034','4'),</v>
      </c>
      <c r="CW203" t="str">
        <f t="shared" si="228"/>
        <v>('i2023110600201','2021','in2023110400035','4'),</v>
      </c>
      <c r="CX203" t="str">
        <f t="shared" si="229"/>
        <v>('i2023110600201','2021','in2023110400036','4'),</v>
      </c>
      <c r="CY203" t="str">
        <f t="shared" si="230"/>
        <v>('i2023110600201','2021','in2023110400037','3'),</v>
      </c>
      <c r="CZ203" t="str">
        <f t="shared" si="231"/>
        <v>('i2023110600201','2021','in2023110400038','4'),</v>
      </c>
      <c r="DA203" t="str">
        <f t="shared" si="232"/>
        <v>('i2023110600201','2021','in2023110400039','2'),</v>
      </c>
      <c r="DB203" t="str">
        <f t="shared" si="233"/>
        <v>('i2023110600201','2021','in2023110400040','3'),</v>
      </c>
      <c r="DC203" t="str">
        <f t="shared" si="234"/>
        <v>('i2023110600201','2021','in2023110400041','4'),</v>
      </c>
      <c r="DD203" t="str">
        <f t="shared" si="235"/>
        <v>('i2023110600201','2021','in2023110400042','4'),</v>
      </c>
      <c r="DE203" t="str">
        <f t="shared" si="236"/>
        <v>('i2023110600201','2021','in2023110400043','2'),</v>
      </c>
      <c r="DF203" t="str">
        <f t="shared" si="237"/>
        <v>('i2023110600201','2021','in2023110400044','4'),</v>
      </c>
      <c r="DG203" t="str">
        <f t="shared" si="238"/>
        <v>('i2023110600201','2021','in2023110400045','4'),</v>
      </c>
      <c r="DH203" t="str">
        <f t="shared" si="239"/>
        <v>('i2023110600201','2021','in2023110400046','4'),</v>
      </c>
      <c r="DI203" t="str">
        <f t="shared" si="240"/>
        <v>('i2023110600201','2021','in2023110400047','4');</v>
      </c>
    </row>
    <row r="204" spans="1:113" x14ac:dyDescent="0.25">
      <c r="A204" s="4" t="str">
        <f>INDEX('instansi pusat'!$B$2:$C$623,MATCH(C204,'instansi pusat'!$D$2:$D$623,0),2)</f>
        <v>i2023110600202</v>
      </c>
      <c r="B204" s="4">
        <v>6177</v>
      </c>
      <c r="C204" s="4" t="s">
        <v>568</v>
      </c>
      <c r="D204">
        <v>2021</v>
      </c>
      <c r="E204" s="4">
        <v>3</v>
      </c>
      <c r="F204" s="4">
        <v>3</v>
      </c>
      <c r="G204" s="4">
        <v>2</v>
      </c>
      <c r="H204" s="4">
        <v>3</v>
      </c>
      <c r="I204" s="4">
        <v>4</v>
      </c>
      <c r="J204" s="4">
        <v>4</v>
      </c>
      <c r="K204" s="4">
        <v>3</v>
      </c>
      <c r="L204" s="4">
        <v>3</v>
      </c>
      <c r="M204" s="4">
        <v>2</v>
      </c>
      <c r="N204" s="4">
        <v>2</v>
      </c>
      <c r="O204" s="4">
        <v>2</v>
      </c>
      <c r="P204" s="4">
        <v>2</v>
      </c>
      <c r="Q204" s="4">
        <v>2</v>
      </c>
      <c r="R204" s="4">
        <v>2</v>
      </c>
      <c r="S204" s="4">
        <v>3</v>
      </c>
      <c r="T204" s="4">
        <v>3</v>
      </c>
      <c r="U204" s="4">
        <v>2</v>
      </c>
      <c r="V204" s="4">
        <v>2</v>
      </c>
      <c r="W204" s="4">
        <v>2</v>
      </c>
      <c r="X204" s="4">
        <v>3</v>
      </c>
      <c r="Y204" s="4">
        <v>2</v>
      </c>
      <c r="Z204" s="4">
        <v>2</v>
      </c>
      <c r="AA204" s="4">
        <v>2</v>
      </c>
      <c r="AB204" s="4">
        <v>1</v>
      </c>
      <c r="AC204" s="4">
        <v>1</v>
      </c>
      <c r="AD204" s="4">
        <v>2</v>
      </c>
      <c r="AE204" s="4">
        <v>2</v>
      </c>
      <c r="AF204" s="4">
        <v>1</v>
      </c>
      <c r="AG204" s="4">
        <v>2</v>
      </c>
      <c r="AH204" s="4">
        <v>2</v>
      </c>
      <c r="AI204" s="4">
        <v>2</v>
      </c>
      <c r="AJ204" s="4">
        <v>5</v>
      </c>
      <c r="AK204" s="4">
        <v>3</v>
      </c>
      <c r="AL204" s="4">
        <v>4</v>
      </c>
      <c r="AM204" s="4">
        <v>4</v>
      </c>
      <c r="AN204" s="4">
        <v>4</v>
      </c>
      <c r="AO204" s="4">
        <v>3</v>
      </c>
      <c r="AP204" s="4">
        <v>3</v>
      </c>
      <c r="AQ204" s="4">
        <v>1</v>
      </c>
      <c r="AR204" s="4">
        <v>2</v>
      </c>
      <c r="AS204" s="4">
        <v>2</v>
      </c>
      <c r="AT204" s="4">
        <v>5</v>
      </c>
      <c r="AU204" s="4">
        <v>2</v>
      </c>
      <c r="AV204" s="4">
        <v>2</v>
      </c>
      <c r="AW204" s="4">
        <v>4</v>
      </c>
      <c r="AX204" s="4">
        <v>5</v>
      </c>
      <c r="AY204" s="4">
        <v>4</v>
      </c>
      <c r="AZ204" s="3">
        <f t="shared" si="181"/>
        <v>2.9000000000000004</v>
      </c>
      <c r="BA204" s="3">
        <f t="shared" si="182"/>
        <v>2</v>
      </c>
      <c r="BB204" s="3">
        <f t="shared" si="183"/>
        <v>2.5</v>
      </c>
      <c r="BC204" s="3">
        <f t="shared" si="184"/>
        <v>2.5</v>
      </c>
      <c r="BD204" s="3">
        <f t="shared" si="185"/>
        <v>1.625</v>
      </c>
      <c r="BE204" s="3">
        <f t="shared" si="186"/>
        <v>2</v>
      </c>
      <c r="BF204" s="3">
        <f t="shared" si="187"/>
        <v>3.1</v>
      </c>
      <c r="BG204" s="3">
        <f t="shared" si="188"/>
        <v>3.6666666666666665</v>
      </c>
      <c r="BH204" s="3">
        <f t="shared" si="189"/>
        <v>2.9000000000000004</v>
      </c>
      <c r="BI204" s="3">
        <f t="shared" si="190"/>
        <v>2.2999999999999998</v>
      </c>
      <c r="BJ204" s="3">
        <f t="shared" si="191"/>
        <v>1.7272727272727273</v>
      </c>
      <c r="BK204" s="3">
        <f t="shared" si="192"/>
        <v>3.3241758241758239</v>
      </c>
      <c r="BL204" s="3">
        <f t="shared" si="193"/>
        <v>2.7495000000000003</v>
      </c>
      <c r="BN204" t="s">
        <v>641</v>
      </c>
      <c r="BO204" t="str">
        <f t="shared" si="194"/>
        <v>('i2023110600202','2021','in2023110400001','3'),</v>
      </c>
      <c r="BP204" t="str">
        <f t="shared" si="195"/>
        <v>('i2023110600202','2021','in2023110400002','3'),</v>
      </c>
      <c r="BQ204" t="str">
        <f t="shared" si="196"/>
        <v>('i2023110600202','2021','in2023110400003','2'),</v>
      </c>
      <c r="BR204" t="str">
        <f t="shared" si="197"/>
        <v>('i2023110600202','2021','in2023110400004','3'),</v>
      </c>
      <c r="BS204" t="str">
        <f t="shared" si="198"/>
        <v>('i2023110600202','2021','in2023110400005','4'),</v>
      </c>
      <c r="BT204" t="str">
        <f t="shared" si="199"/>
        <v>('i2023110600202','2021','in2023110400006','4'),</v>
      </c>
      <c r="BU204" t="str">
        <f t="shared" si="200"/>
        <v>('i2023110600202','2021','in2023110400007','3'),</v>
      </c>
      <c r="BV204" t="str">
        <f t="shared" si="201"/>
        <v>('i2023110600202','2021','in2023110400008','3'),</v>
      </c>
      <c r="BW204" t="str">
        <f t="shared" si="202"/>
        <v>('i2023110600202','2021','in2023110400009','2'),</v>
      </c>
      <c r="BX204" t="str">
        <f t="shared" si="203"/>
        <v>('i2023110600202','2021','in2023110400010','2'),</v>
      </c>
      <c r="BY204" t="str">
        <f t="shared" si="204"/>
        <v>('i2023110600202','2021','in2023110400011','2'),</v>
      </c>
      <c r="BZ204" t="str">
        <f t="shared" si="205"/>
        <v>('i2023110600202','2021','in2023110400012','2'),</v>
      </c>
      <c r="CA204" t="str">
        <f t="shared" si="206"/>
        <v>('i2023110600202','2021','in2023110400013','2'),</v>
      </c>
      <c r="CB204" t="str">
        <f t="shared" si="207"/>
        <v>('i2023110600202','2021','in2023110400014','2'),</v>
      </c>
      <c r="CC204" t="str">
        <f t="shared" si="208"/>
        <v>('i2023110600202','2021','in2023110400015','3'),</v>
      </c>
      <c r="CD204" t="str">
        <f t="shared" si="209"/>
        <v>('i2023110600202','2021','in2023110400016','3'),</v>
      </c>
      <c r="CE204" t="str">
        <f t="shared" si="210"/>
        <v>('i2023110600202','2021','in2023110400017','2'),</v>
      </c>
      <c r="CF204" t="str">
        <f t="shared" si="211"/>
        <v>('i2023110600202','2021','in2023110400018','2'),</v>
      </c>
      <c r="CG204" t="str">
        <f t="shared" si="212"/>
        <v>('i2023110600202','2021','in2023110400019','2'),</v>
      </c>
      <c r="CH204" t="str">
        <f t="shared" si="213"/>
        <v>('i2023110600202','2021','in2023110400020','3'),</v>
      </c>
      <c r="CI204" t="str">
        <f t="shared" si="214"/>
        <v>('i2023110600202','2021','in2023110400021','2'),</v>
      </c>
      <c r="CJ204" t="str">
        <f t="shared" si="215"/>
        <v>('i2023110600202','2021','in2023110400022','2'),</v>
      </c>
      <c r="CK204" t="str">
        <f t="shared" si="216"/>
        <v>('i2023110600202','2021','in2023110400023','2'),</v>
      </c>
      <c r="CL204" t="str">
        <f t="shared" si="217"/>
        <v>('i2023110600202','2021','in2023110400024','1'),</v>
      </c>
      <c r="CM204" t="str">
        <f t="shared" si="218"/>
        <v>('i2023110600202','2021','in2023110400025','1'),</v>
      </c>
      <c r="CN204" t="str">
        <f t="shared" si="219"/>
        <v>('i2023110600202','2021','in2023110400026','2'),</v>
      </c>
      <c r="CO204" t="str">
        <f t="shared" si="220"/>
        <v>('i2023110600202','2021','in2023110400027','2'),</v>
      </c>
      <c r="CP204" t="str">
        <f t="shared" si="221"/>
        <v>('i2023110600202','2021','in2023110400028','1'),</v>
      </c>
      <c r="CQ204" t="str">
        <f t="shared" si="222"/>
        <v>('i2023110600202','2021','in2023110400029','2'),</v>
      </c>
      <c r="CR204" t="str">
        <f t="shared" si="223"/>
        <v>('i2023110600202','2021','in2023110400030','2'),</v>
      </c>
      <c r="CS204" t="str">
        <f t="shared" si="224"/>
        <v>('i2023110600202','2021','in2023110400031','2'),</v>
      </c>
      <c r="CT204" t="str">
        <f t="shared" si="225"/>
        <v>('i2023110600202','2021','in2023110400032','5'),</v>
      </c>
      <c r="CU204" t="str">
        <f t="shared" si="226"/>
        <v>('i2023110600202','2021','in2023110400033','3'),</v>
      </c>
      <c r="CV204" t="str">
        <f t="shared" si="227"/>
        <v>('i2023110600202','2021','in2023110400034','4'),</v>
      </c>
      <c r="CW204" t="str">
        <f t="shared" si="228"/>
        <v>('i2023110600202','2021','in2023110400035','4'),</v>
      </c>
      <c r="CX204" t="str">
        <f t="shared" si="229"/>
        <v>('i2023110600202','2021','in2023110400036','4'),</v>
      </c>
      <c r="CY204" t="str">
        <f t="shared" si="230"/>
        <v>('i2023110600202','2021','in2023110400037','3'),</v>
      </c>
      <c r="CZ204" t="str">
        <f t="shared" si="231"/>
        <v>('i2023110600202','2021','in2023110400038','3'),</v>
      </c>
      <c r="DA204" t="str">
        <f t="shared" si="232"/>
        <v>('i2023110600202','2021','in2023110400039','1'),</v>
      </c>
      <c r="DB204" t="str">
        <f t="shared" si="233"/>
        <v>('i2023110600202','2021','in2023110400040','2'),</v>
      </c>
      <c r="DC204" t="str">
        <f t="shared" si="234"/>
        <v>('i2023110600202','2021','in2023110400041','2'),</v>
      </c>
      <c r="DD204" t="str">
        <f t="shared" si="235"/>
        <v>('i2023110600202','2021','in2023110400042','5'),</v>
      </c>
      <c r="DE204" t="str">
        <f t="shared" si="236"/>
        <v>('i2023110600202','2021','in2023110400043','2'),</v>
      </c>
      <c r="DF204" t="str">
        <f t="shared" si="237"/>
        <v>('i2023110600202','2021','in2023110400044','2'),</v>
      </c>
      <c r="DG204" t="str">
        <f t="shared" si="238"/>
        <v>('i2023110600202','2021','in2023110400045','4'),</v>
      </c>
      <c r="DH204" t="str">
        <f t="shared" si="239"/>
        <v>('i2023110600202','2021','in2023110400046','5'),</v>
      </c>
      <c r="DI204" t="str">
        <f t="shared" si="240"/>
        <v>('i2023110600202','2021','in2023110400047','4');</v>
      </c>
    </row>
    <row r="205" spans="1:113" x14ac:dyDescent="0.25">
      <c r="A205" s="4" t="str">
        <f>INDEX('instansi pusat'!$B$2:$C$623,MATCH(C205,'instansi pusat'!$D$2:$D$623,0),2)</f>
        <v>i2023110600203</v>
      </c>
      <c r="B205" s="4">
        <v>6178</v>
      </c>
      <c r="C205" s="4" t="s">
        <v>569</v>
      </c>
      <c r="D205">
        <v>2021</v>
      </c>
      <c r="E205" s="4">
        <v>3</v>
      </c>
      <c r="F205" s="4">
        <v>3</v>
      </c>
      <c r="G205" s="4">
        <v>3</v>
      </c>
      <c r="H205" s="4">
        <v>3</v>
      </c>
      <c r="I205" s="4">
        <v>3</v>
      </c>
      <c r="J205" s="4">
        <v>3</v>
      </c>
      <c r="K205" s="4">
        <v>3</v>
      </c>
      <c r="L205" s="4">
        <v>2</v>
      </c>
      <c r="M205" s="4">
        <v>3</v>
      </c>
      <c r="N205" s="4">
        <v>3</v>
      </c>
      <c r="O205" s="4">
        <v>2</v>
      </c>
      <c r="P205" s="4">
        <v>2</v>
      </c>
      <c r="Q205" s="4">
        <v>5</v>
      </c>
      <c r="R205" s="4">
        <v>2</v>
      </c>
      <c r="S205" s="4">
        <v>3</v>
      </c>
      <c r="T205" s="4">
        <v>3</v>
      </c>
      <c r="U205" s="4">
        <v>4</v>
      </c>
      <c r="V205" s="4">
        <v>2</v>
      </c>
      <c r="W205" s="4">
        <v>2</v>
      </c>
      <c r="X205" s="4">
        <v>2</v>
      </c>
      <c r="Y205" s="4">
        <v>2</v>
      </c>
      <c r="Z205" s="4">
        <v>2</v>
      </c>
      <c r="AA205" s="4">
        <v>2</v>
      </c>
      <c r="AB205" s="4">
        <v>3</v>
      </c>
      <c r="AC205" s="4">
        <v>2</v>
      </c>
      <c r="AD205" s="4">
        <v>2</v>
      </c>
      <c r="AE205" s="4">
        <v>2</v>
      </c>
      <c r="AF205" s="4">
        <v>3</v>
      </c>
      <c r="AG205" s="4">
        <v>1</v>
      </c>
      <c r="AH205" s="4">
        <v>2</v>
      </c>
      <c r="AI205" s="4">
        <v>2</v>
      </c>
      <c r="AJ205" s="4">
        <v>1</v>
      </c>
      <c r="AK205" s="4">
        <v>3</v>
      </c>
      <c r="AL205" s="4">
        <v>3</v>
      </c>
      <c r="AM205" s="4">
        <v>3</v>
      </c>
      <c r="AN205" s="4">
        <v>3</v>
      </c>
      <c r="AO205" s="4">
        <v>2</v>
      </c>
      <c r="AP205" s="4">
        <v>3</v>
      </c>
      <c r="AQ205" s="4">
        <v>1</v>
      </c>
      <c r="AR205" s="4">
        <v>3</v>
      </c>
      <c r="AS205" s="4">
        <v>3</v>
      </c>
      <c r="AT205" s="4">
        <v>3</v>
      </c>
      <c r="AU205" s="4">
        <v>2</v>
      </c>
      <c r="AV205" s="4">
        <v>4</v>
      </c>
      <c r="AW205" s="4">
        <v>3</v>
      </c>
      <c r="AX205" s="4">
        <v>4</v>
      </c>
      <c r="AY205" s="4">
        <v>4</v>
      </c>
      <c r="AZ205" s="3">
        <f t="shared" si="181"/>
        <v>2.9000000000000004</v>
      </c>
      <c r="BA205" s="3">
        <f t="shared" si="182"/>
        <v>2.75</v>
      </c>
      <c r="BB205" s="3">
        <f t="shared" si="183"/>
        <v>3</v>
      </c>
      <c r="BC205" s="3">
        <f t="shared" si="184"/>
        <v>2</v>
      </c>
      <c r="BD205" s="3">
        <f t="shared" si="185"/>
        <v>2.25</v>
      </c>
      <c r="BE205" s="3">
        <f t="shared" si="186"/>
        <v>1.6666666666666665</v>
      </c>
      <c r="BF205" s="3">
        <f t="shared" si="187"/>
        <v>2.5</v>
      </c>
      <c r="BG205" s="3">
        <f t="shared" si="188"/>
        <v>3.333333333333333</v>
      </c>
      <c r="BH205" s="3">
        <f t="shared" si="189"/>
        <v>2.9000000000000004</v>
      </c>
      <c r="BI205" s="3">
        <f t="shared" si="190"/>
        <v>2.7</v>
      </c>
      <c r="BJ205" s="3">
        <f t="shared" si="191"/>
        <v>2.0909090909090908</v>
      </c>
      <c r="BK205" s="3">
        <f t="shared" si="192"/>
        <v>2.8296703296703294</v>
      </c>
      <c r="BL205" s="3">
        <f t="shared" si="193"/>
        <v>2.6844999999999999</v>
      </c>
      <c r="BN205" t="s">
        <v>641</v>
      </c>
      <c r="BO205" t="str">
        <f t="shared" si="194"/>
        <v>('i2023110600203','2021','in2023110400001','3'),</v>
      </c>
      <c r="BP205" t="str">
        <f t="shared" si="195"/>
        <v>('i2023110600203','2021','in2023110400002','3'),</v>
      </c>
      <c r="BQ205" t="str">
        <f t="shared" si="196"/>
        <v>('i2023110600203','2021','in2023110400003','3'),</v>
      </c>
      <c r="BR205" t="str">
        <f t="shared" si="197"/>
        <v>('i2023110600203','2021','in2023110400004','3'),</v>
      </c>
      <c r="BS205" t="str">
        <f t="shared" si="198"/>
        <v>('i2023110600203','2021','in2023110400005','3'),</v>
      </c>
      <c r="BT205" t="str">
        <f t="shared" si="199"/>
        <v>('i2023110600203','2021','in2023110400006','3'),</v>
      </c>
      <c r="BU205" t="str">
        <f t="shared" si="200"/>
        <v>('i2023110600203','2021','in2023110400007','3'),</v>
      </c>
      <c r="BV205" t="str">
        <f t="shared" si="201"/>
        <v>('i2023110600203','2021','in2023110400008','2'),</v>
      </c>
      <c r="BW205" t="str">
        <f t="shared" si="202"/>
        <v>('i2023110600203','2021','in2023110400009','3'),</v>
      </c>
      <c r="BX205" t="str">
        <f t="shared" si="203"/>
        <v>('i2023110600203','2021','in2023110400010','3'),</v>
      </c>
      <c r="BY205" t="str">
        <f t="shared" si="204"/>
        <v>('i2023110600203','2021','in2023110400011','2'),</v>
      </c>
      <c r="BZ205" t="str">
        <f t="shared" si="205"/>
        <v>('i2023110600203','2021','in2023110400012','2'),</v>
      </c>
      <c r="CA205" t="str">
        <f t="shared" si="206"/>
        <v>('i2023110600203','2021','in2023110400013','5'),</v>
      </c>
      <c r="CB205" t="str">
        <f t="shared" si="207"/>
        <v>('i2023110600203','2021','in2023110400014','2'),</v>
      </c>
      <c r="CC205" t="str">
        <f t="shared" si="208"/>
        <v>('i2023110600203','2021','in2023110400015','3'),</v>
      </c>
      <c r="CD205" t="str">
        <f t="shared" si="209"/>
        <v>('i2023110600203','2021','in2023110400016','3'),</v>
      </c>
      <c r="CE205" t="str">
        <f t="shared" si="210"/>
        <v>('i2023110600203','2021','in2023110400017','4'),</v>
      </c>
      <c r="CF205" t="str">
        <f t="shared" si="211"/>
        <v>('i2023110600203','2021','in2023110400018','2'),</v>
      </c>
      <c r="CG205" t="str">
        <f t="shared" si="212"/>
        <v>('i2023110600203','2021','in2023110400019','2'),</v>
      </c>
      <c r="CH205" t="str">
        <f t="shared" si="213"/>
        <v>('i2023110600203','2021','in2023110400020','2'),</v>
      </c>
      <c r="CI205" t="str">
        <f t="shared" si="214"/>
        <v>('i2023110600203','2021','in2023110400021','2'),</v>
      </c>
      <c r="CJ205" t="str">
        <f t="shared" si="215"/>
        <v>('i2023110600203','2021','in2023110400022','2'),</v>
      </c>
      <c r="CK205" t="str">
        <f t="shared" si="216"/>
        <v>('i2023110600203','2021','in2023110400023','2'),</v>
      </c>
      <c r="CL205" t="str">
        <f t="shared" si="217"/>
        <v>('i2023110600203','2021','in2023110400024','3'),</v>
      </c>
      <c r="CM205" t="str">
        <f t="shared" si="218"/>
        <v>('i2023110600203','2021','in2023110400025','2'),</v>
      </c>
      <c r="CN205" t="str">
        <f t="shared" si="219"/>
        <v>('i2023110600203','2021','in2023110400026','2'),</v>
      </c>
      <c r="CO205" t="str">
        <f t="shared" si="220"/>
        <v>('i2023110600203','2021','in2023110400027','2'),</v>
      </c>
      <c r="CP205" t="str">
        <f t="shared" si="221"/>
        <v>('i2023110600203','2021','in2023110400028','3'),</v>
      </c>
      <c r="CQ205" t="str">
        <f t="shared" si="222"/>
        <v>('i2023110600203','2021','in2023110400029','1'),</v>
      </c>
      <c r="CR205" t="str">
        <f t="shared" si="223"/>
        <v>('i2023110600203','2021','in2023110400030','2'),</v>
      </c>
      <c r="CS205" t="str">
        <f t="shared" si="224"/>
        <v>('i2023110600203','2021','in2023110400031','2'),</v>
      </c>
      <c r="CT205" t="str">
        <f t="shared" si="225"/>
        <v>('i2023110600203','2021','in2023110400032','1'),</v>
      </c>
      <c r="CU205" t="str">
        <f t="shared" si="226"/>
        <v>('i2023110600203','2021','in2023110400033','3'),</v>
      </c>
      <c r="CV205" t="str">
        <f t="shared" si="227"/>
        <v>('i2023110600203','2021','in2023110400034','3'),</v>
      </c>
      <c r="CW205" t="str">
        <f t="shared" si="228"/>
        <v>('i2023110600203','2021','in2023110400035','3'),</v>
      </c>
      <c r="CX205" t="str">
        <f t="shared" si="229"/>
        <v>('i2023110600203','2021','in2023110400036','3'),</v>
      </c>
      <c r="CY205" t="str">
        <f t="shared" si="230"/>
        <v>('i2023110600203','2021','in2023110400037','2'),</v>
      </c>
      <c r="CZ205" t="str">
        <f t="shared" si="231"/>
        <v>('i2023110600203','2021','in2023110400038','3'),</v>
      </c>
      <c r="DA205" t="str">
        <f t="shared" si="232"/>
        <v>('i2023110600203','2021','in2023110400039','1'),</v>
      </c>
      <c r="DB205" t="str">
        <f t="shared" si="233"/>
        <v>('i2023110600203','2021','in2023110400040','3'),</v>
      </c>
      <c r="DC205" t="str">
        <f t="shared" si="234"/>
        <v>('i2023110600203','2021','in2023110400041','3'),</v>
      </c>
      <c r="DD205" t="str">
        <f t="shared" si="235"/>
        <v>('i2023110600203','2021','in2023110400042','3'),</v>
      </c>
      <c r="DE205" t="str">
        <f t="shared" si="236"/>
        <v>('i2023110600203','2021','in2023110400043','2'),</v>
      </c>
      <c r="DF205" t="str">
        <f t="shared" si="237"/>
        <v>('i2023110600203','2021','in2023110400044','4'),</v>
      </c>
      <c r="DG205" t="str">
        <f t="shared" si="238"/>
        <v>('i2023110600203','2021','in2023110400045','3'),</v>
      </c>
      <c r="DH205" t="str">
        <f t="shared" si="239"/>
        <v>('i2023110600203','2021','in2023110400046','4'),</v>
      </c>
      <c r="DI205" t="str">
        <f t="shared" si="240"/>
        <v>('i2023110600203','2021','in2023110400047','4');</v>
      </c>
    </row>
    <row r="206" spans="1:113" x14ac:dyDescent="0.25">
      <c r="A206" s="4" t="str">
        <f>INDEX('instansi pusat'!$B$2:$C$623,MATCH(C206,'instansi pusat'!$D$2:$D$623,0),2)</f>
        <v>i2023110600204</v>
      </c>
      <c r="B206" s="4">
        <v>6200</v>
      </c>
      <c r="C206" s="4" t="s">
        <v>4</v>
      </c>
      <c r="D206">
        <v>2021</v>
      </c>
      <c r="E206" s="4">
        <v>5</v>
      </c>
      <c r="F206" s="4">
        <v>5</v>
      </c>
      <c r="G206" s="4">
        <v>3</v>
      </c>
      <c r="H206" s="4">
        <v>1</v>
      </c>
      <c r="I206" s="4">
        <v>5</v>
      </c>
      <c r="J206" s="4">
        <v>3</v>
      </c>
      <c r="K206" s="4">
        <v>5</v>
      </c>
      <c r="L206" s="4">
        <v>5</v>
      </c>
      <c r="M206" s="4">
        <v>5</v>
      </c>
      <c r="N206" s="4">
        <v>3</v>
      </c>
      <c r="O206" s="4">
        <v>2</v>
      </c>
      <c r="P206" s="4">
        <v>2</v>
      </c>
      <c r="Q206" s="4">
        <v>3</v>
      </c>
      <c r="R206" s="4">
        <v>3</v>
      </c>
      <c r="S206" s="4">
        <v>3</v>
      </c>
      <c r="T206" s="4">
        <v>3</v>
      </c>
      <c r="U206" s="4">
        <v>3</v>
      </c>
      <c r="V206" s="4">
        <v>3</v>
      </c>
      <c r="W206" s="4">
        <v>3</v>
      </c>
      <c r="X206" s="4">
        <v>3</v>
      </c>
      <c r="Y206" s="4">
        <v>2</v>
      </c>
      <c r="Z206" s="4">
        <v>2</v>
      </c>
      <c r="AA206" s="4">
        <v>1</v>
      </c>
      <c r="AB206" s="4">
        <v>1</v>
      </c>
      <c r="AC206" s="4">
        <v>2</v>
      </c>
      <c r="AD206" s="4">
        <v>3</v>
      </c>
      <c r="AE206" s="4">
        <v>3</v>
      </c>
      <c r="AF206" s="4">
        <v>2</v>
      </c>
      <c r="AG206" s="4">
        <v>2</v>
      </c>
      <c r="AH206" s="4">
        <v>2</v>
      </c>
      <c r="AI206" s="4">
        <v>3</v>
      </c>
      <c r="AJ206" s="4">
        <v>4</v>
      </c>
      <c r="AK206" s="4">
        <v>4</v>
      </c>
      <c r="AL206" s="4">
        <v>4</v>
      </c>
      <c r="AM206" s="4">
        <v>4</v>
      </c>
      <c r="AN206" s="4">
        <v>4</v>
      </c>
      <c r="AO206" s="4">
        <v>3</v>
      </c>
      <c r="AP206" s="4">
        <v>4</v>
      </c>
      <c r="AQ206" s="4">
        <v>3</v>
      </c>
      <c r="AR206" s="4">
        <v>3</v>
      </c>
      <c r="AS206" s="4">
        <v>4</v>
      </c>
      <c r="AT206" s="4">
        <v>4</v>
      </c>
      <c r="AU206" s="4">
        <v>3</v>
      </c>
      <c r="AV206" s="4">
        <v>2</v>
      </c>
      <c r="AW206" s="4">
        <v>4</v>
      </c>
      <c r="AX206" s="4">
        <v>3</v>
      </c>
      <c r="AY206" s="4">
        <v>3</v>
      </c>
      <c r="AZ206" s="3">
        <f t="shared" si="181"/>
        <v>4</v>
      </c>
      <c r="BA206" s="3">
        <f t="shared" si="182"/>
        <v>2.5</v>
      </c>
      <c r="BB206" s="3">
        <f t="shared" si="183"/>
        <v>3</v>
      </c>
      <c r="BC206" s="3">
        <f t="shared" si="184"/>
        <v>3</v>
      </c>
      <c r="BD206" s="3">
        <f t="shared" si="185"/>
        <v>2</v>
      </c>
      <c r="BE206" s="3">
        <f t="shared" si="186"/>
        <v>2.333333333333333</v>
      </c>
      <c r="BF206" s="3">
        <f t="shared" si="187"/>
        <v>3.7</v>
      </c>
      <c r="BG206" s="3">
        <f t="shared" si="188"/>
        <v>3.1666666666666665</v>
      </c>
      <c r="BH206" s="3">
        <f t="shared" si="189"/>
        <v>4</v>
      </c>
      <c r="BI206" s="3">
        <f t="shared" si="190"/>
        <v>2.8000000000000003</v>
      </c>
      <c r="BJ206" s="3">
        <f t="shared" si="191"/>
        <v>2.0909090909090908</v>
      </c>
      <c r="BK206" s="3">
        <f t="shared" si="192"/>
        <v>3.4890109890109891</v>
      </c>
      <c r="BL206" s="3">
        <f t="shared" si="193"/>
        <v>3.1525000000000003</v>
      </c>
      <c r="BN206" t="s">
        <v>641</v>
      </c>
      <c r="BO206" t="str">
        <f t="shared" si="194"/>
        <v>('i2023110600204','2021','in2023110400001','5'),</v>
      </c>
      <c r="BP206" t="str">
        <f t="shared" si="195"/>
        <v>('i2023110600204','2021','in2023110400002','5'),</v>
      </c>
      <c r="BQ206" t="str">
        <f t="shared" si="196"/>
        <v>('i2023110600204','2021','in2023110400003','3'),</v>
      </c>
      <c r="BR206" t="str">
        <f t="shared" si="197"/>
        <v>('i2023110600204','2021','in2023110400004','1'),</v>
      </c>
      <c r="BS206" t="str">
        <f t="shared" si="198"/>
        <v>('i2023110600204','2021','in2023110400005','5'),</v>
      </c>
      <c r="BT206" t="str">
        <f t="shared" si="199"/>
        <v>('i2023110600204','2021','in2023110400006','3'),</v>
      </c>
      <c r="BU206" t="str">
        <f t="shared" si="200"/>
        <v>('i2023110600204','2021','in2023110400007','5'),</v>
      </c>
      <c r="BV206" t="str">
        <f t="shared" si="201"/>
        <v>('i2023110600204','2021','in2023110400008','5'),</v>
      </c>
      <c r="BW206" t="str">
        <f t="shared" si="202"/>
        <v>('i2023110600204','2021','in2023110400009','5'),</v>
      </c>
      <c r="BX206" t="str">
        <f t="shared" si="203"/>
        <v>('i2023110600204','2021','in2023110400010','3'),</v>
      </c>
      <c r="BY206" t="str">
        <f t="shared" si="204"/>
        <v>('i2023110600204','2021','in2023110400011','2'),</v>
      </c>
      <c r="BZ206" t="str">
        <f t="shared" si="205"/>
        <v>('i2023110600204','2021','in2023110400012','2'),</v>
      </c>
      <c r="CA206" t="str">
        <f t="shared" si="206"/>
        <v>('i2023110600204','2021','in2023110400013','3'),</v>
      </c>
      <c r="CB206" t="str">
        <f t="shared" si="207"/>
        <v>('i2023110600204','2021','in2023110400014','3'),</v>
      </c>
      <c r="CC206" t="str">
        <f t="shared" si="208"/>
        <v>('i2023110600204','2021','in2023110400015','3'),</v>
      </c>
      <c r="CD206" t="str">
        <f t="shared" si="209"/>
        <v>('i2023110600204','2021','in2023110400016','3'),</v>
      </c>
      <c r="CE206" t="str">
        <f t="shared" si="210"/>
        <v>('i2023110600204','2021','in2023110400017','3'),</v>
      </c>
      <c r="CF206" t="str">
        <f t="shared" si="211"/>
        <v>('i2023110600204','2021','in2023110400018','3'),</v>
      </c>
      <c r="CG206" t="str">
        <f t="shared" si="212"/>
        <v>('i2023110600204','2021','in2023110400019','3'),</v>
      </c>
      <c r="CH206" t="str">
        <f t="shared" si="213"/>
        <v>('i2023110600204','2021','in2023110400020','3'),</v>
      </c>
      <c r="CI206" t="str">
        <f t="shared" si="214"/>
        <v>('i2023110600204','2021','in2023110400021','2'),</v>
      </c>
      <c r="CJ206" t="str">
        <f t="shared" si="215"/>
        <v>('i2023110600204','2021','in2023110400022','2'),</v>
      </c>
      <c r="CK206" t="str">
        <f t="shared" si="216"/>
        <v>('i2023110600204','2021','in2023110400023','1'),</v>
      </c>
      <c r="CL206" t="str">
        <f t="shared" si="217"/>
        <v>('i2023110600204','2021','in2023110400024','1'),</v>
      </c>
      <c r="CM206" t="str">
        <f t="shared" si="218"/>
        <v>('i2023110600204','2021','in2023110400025','2'),</v>
      </c>
      <c r="CN206" t="str">
        <f t="shared" si="219"/>
        <v>('i2023110600204','2021','in2023110400026','3'),</v>
      </c>
      <c r="CO206" t="str">
        <f t="shared" si="220"/>
        <v>('i2023110600204','2021','in2023110400027','3'),</v>
      </c>
      <c r="CP206" t="str">
        <f t="shared" si="221"/>
        <v>('i2023110600204','2021','in2023110400028','2'),</v>
      </c>
      <c r="CQ206" t="str">
        <f t="shared" si="222"/>
        <v>('i2023110600204','2021','in2023110400029','2'),</v>
      </c>
      <c r="CR206" t="str">
        <f t="shared" si="223"/>
        <v>('i2023110600204','2021','in2023110400030','2'),</v>
      </c>
      <c r="CS206" t="str">
        <f t="shared" si="224"/>
        <v>('i2023110600204','2021','in2023110400031','3'),</v>
      </c>
      <c r="CT206" t="str">
        <f t="shared" si="225"/>
        <v>('i2023110600204','2021','in2023110400032','4'),</v>
      </c>
      <c r="CU206" t="str">
        <f t="shared" si="226"/>
        <v>('i2023110600204','2021','in2023110400033','4'),</v>
      </c>
      <c r="CV206" t="str">
        <f t="shared" si="227"/>
        <v>('i2023110600204','2021','in2023110400034','4'),</v>
      </c>
      <c r="CW206" t="str">
        <f t="shared" si="228"/>
        <v>('i2023110600204','2021','in2023110400035','4'),</v>
      </c>
      <c r="CX206" t="str">
        <f t="shared" si="229"/>
        <v>('i2023110600204','2021','in2023110400036','4'),</v>
      </c>
      <c r="CY206" t="str">
        <f t="shared" si="230"/>
        <v>('i2023110600204','2021','in2023110400037','3'),</v>
      </c>
      <c r="CZ206" t="str">
        <f t="shared" si="231"/>
        <v>('i2023110600204','2021','in2023110400038','4'),</v>
      </c>
      <c r="DA206" t="str">
        <f t="shared" si="232"/>
        <v>('i2023110600204','2021','in2023110400039','3'),</v>
      </c>
      <c r="DB206" t="str">
        <f t="shared" si="233"/>
        <v>('i2023110600204','2021','in2023110400040','3'),</v>
      </c>
      <c r="DC206" t="str">
        <f t="shared" si="234"/>
        <v>('i2023110600204','2021','in2023110400041','4'),</v>
      </c>
      <c r="DD206" t="str">
        <f t="shared" si="235"/>
        <v>('i2023110600204','2021','in2023110400042','4'),</v>
      </c>
      <c r="DE206" t="str">
        <f t="shared" si="236"/>
        <v>('i2023110600204','2021','in2023110400043','3'),</v>
      </c>
      <c r="DF206" t="str">
        <f t="shared" si="237"/>
        <v>('i2023110600204','2021','in2023110400044','2'),</v>
      </c>
      <c r="DG206" t="str">
        <f t="shared" si="238"/>
        <v>('i2023110600204','2021','in2023110400045','4'),</v>
      </c>
      <c r="DH206" t="str">
        <f t="shared" si="239"/>
        <v>('i2023110600204','2021','in2023110400046','3'),</v>
      </c>
      <c r="DI206" t="str">
        <f t="shared" si="240"/>
        <v>('i2023110600204','2021','in2023110400047','3');</v>
      </c>
    </row>
    <row r="207" spans="1:113" x14ac:dyDescent="0.25">
      <c r="A207" s="4" t="str">
        <f>INDEX('instansi pusat'!$B$2:$C$623,MATCH(C207,'instansi pusat'!$D$2:$D$623,0),2)</f>
        <v>i2023110600205</v>
      </c>
      <c r="B207" s="4">
        <v>6201</v>
      </c>
      <c r="C207" s="4" t="s">
        <v>195</v>
      </c>
      <c r="D207">
        <v>2021</v>
      </c>
      <c r="E207" s="4">
        <v>2</v>
      </c>
      <c r="F207" s="4">
        <v>2</v>
      </c>
      <c r="G207" s="4">
        <v>3</v>
      </c>
      <c r="H207" s="4">
        <v>3</v>
      </c>
      <c r="I207" s="4">
        <v>3</v>
      </c>
      <c r="J207" s="4">
        <v>4</v>
      </c>
      <c r="K207" s="4">
        <v>3</v>
      </c>
      <c r="L207" s="4">
        <v>3</v>
      </c>
      <c r="M207" s="4">
        <v>1</v>
      </c>
      <c r="N207" s="4">
        <v>4</v>
      </c>
      <c r="O207" s="4">
        <v>2</v>
      </c>
      <c r="P207" s="4">
        <v>2</v>
      </c>
      <c r="Q207" s="4">
        <v>3</v>
      </c>
      <c r="R207" s="4">
        <v>2</v>
      </c>
      <c r="S207" s="4">
        <v>2</v>
      </c>
      <c r="T207" s="4">
        <v>2</v>
      </c>
      <c r="U207" s="4">
        <v>3</v>
      </c>
      <c r="V207" s="4">
        <v>2</v>
      </c>
      <c r="W207" s="4">
        <v>3</v>
      </c>
      <c r="X207" s="4">
        <v>3</v>
      </c>
      <c r="Y207" s="4">
        <v>1</v>
      </c>
      <c r="Z207" s="4">
        <v>2</v>
      </c>
      <c r="AA207" s="4">
        <v>2</v>
      </c>
      <c r="AB207" s="4">
        <v>1</v>
      </c>
      <c r="AC207" s="4">
        <v>1</v>
      </c>
      <c r="AD207" s="4">
        <v>1</v>
      </c>
      <c r="AE207" s="4">
        <v>2</v>
      </c>
      <c r="AF207" s="4">
        <v>1</v>
      </c>
      <c r="AG207" s="4">
        <v>1</v>
      </c>
      <c r="AH207" s="4">
        <v>1</v>
      </c>
      <c r="AI207" s="4">
        <v>2</v>
      </c>
      <c r="AJ207" s="4">
        <v>4</v>
      </c>
      <c r="AK207" s="4">
        <v>4</v>
      </c>
      <c r="AL207" s="4">
        <v>4</v>
      </c>
      <c r="AM207" s="4">
        <v>4</v>
      </c>
      <c r="AN207" s="4">
        <v>3</v>
      </c>
      <c r="AO207" s="4">
        <v>4</v>
      </c>
      <c r="AP207" s="4">
        <v>3</v>
      </c>
      <c r="AQ207" s="4">
        <v>1</v>
      </c>
      <c r="AR207" s="4">
        <v>3</v>
      </c>
      <c r="AS207" s="4">
        <v>3</v>
      </c>
      <c r="AT207" s="4">
        <v>5</v>
      </c>
      <c r="AU207" s="4">
        <v>2</v>
      </c>
      <c r="AV207" s="4">
        <v>2</v>
      </c>
      <c r="AW207" s="4">
        <v>3</v>
      </c>
      <c r="AX207" s="4">
        <v>3</v>
      </c>
      <c r="AY207" s="4">
        <v>3</v>
      </c>
      <c r="AZ207" s="3">
        <f t="shared" si="181"/>
        <v>2.8000000000000003</v>
      </c>
      <c r="BA207" s="3">
        <f t="shared" si="182"/>
        <v>2.25</v>
      </c>
      <c r="BB207" s="3">
        <f t="shared" si="183"/>
        <v>2.25</v>
      </c>
      <c r="BC207" s="3">
        <f t="shared" si="184"/>
        <v>3</v>
      </c>
      <c r="BD207" s="3">
        <f t="shared" si="185"/>
        <v>1.375</v>
      </c>
      <c r="BE207" s="3">
        <f t="shared" si="186"/>
        <v>1.3333333333333333</v>
      </c>
      <c r="BF207" s="3">
        <f t="shared" si="187"/>
        <v>3.3000000000000003</v>
      </c>
      <c r="BG207" s="3">
        <f t="shared" si="188"/>
        <v>3</v>
      </c>
      <c r="BH207" s="3">
        <f t="shared" si="189"/>
        <v>2.8000000000000003</v>
      </c>
      <c r="BI207" s="3">
        <f t="shared" si="190"/>
        <v>2.4000000000000004</v>
      </c>
      <c r="BJ207" s="3">
        <f t="shared" si="191"/>
        <v>1.3636363636363635</v>
      </c>
      <c r="BK207" s="3">
        <f t="shared" si="192"/>
        <v>3.1813186813186816</v>
      </c>
      <c r="BL207" s="3">
        <f t="shared" si="193"/>
        <v>2.6365000000000007</v>
      </c>
      <c r="BN207" t="s">
        <v>641</v>
      </c>
      <c r="BO207" t="str">
        <f t="shared" si="194"/>
        <v>('i2023110600205','2021','in2023110400001','2'),</v>
      </c>
      <c r="BP207" t="str">
        <f t="shared" si="195"/>
        <v>('i2023110600205','2021','in2023110400002','2'),</v>
      </c>
      <c r="BQ207" t="str">
        <f t="shared" si="196"/>
        <v>('i2023110600205','2021','in2023110400003','3'),</v>
      </c>
      <c r="BR207" t="str">
        <f t="shared" si="197"/>
        <v>('i2023110600205','2021','in2023110400004','3'),</v>
      </c>
      <c r="BS207" t="str">
        <f t="shared" si="198"/>
        <v>('i2023110600205','2021','in2023110400005','3'),</v>
      </c>
      <c r="BT207" t="str">
        <f t="shared" si="199"/>
        <v>('i2023110600205','2021','in2023110400006','4'),</v>
      </c>
      <c r="BU207" t="str">
        <f t="shared" si="200"/>
        <v>('i2023110600205','2021','in2023110400007','3'),</v>
      </c>
      <c r="BV207" t="str">
        <f t="shared" si="201"/>
        <v>('i2023110600205','2021','in2023110400008','3'),</v>
      </c>
      <c r="BW207" t="str">
        <f t="shared" si="202"/>
        <v>('i2023110600205','2021','in2023110400009','1'),</v>
      </c>
      <c r="BX207" t="str">
        <f t="shared" si="203"/>
        <v>('i2023110600205','2021','in2023110400010','4'),</v>
      </c>
      <c r="BY207" t="str">
        <f t="shared" si="204"/>
        <v>('i2023110600205','2021','in2023110400011','2'),</v>
      </c>
      <c r="BZ207" t="str">
        <f t="shared" si="205"/>
        <v>('i2023110600205','2021','in2023110400012','2'),</v>
      </c>
      <c r="CA207" t="str">
        <f t="shared" si="206"/>
        <v>('i2023110600205','2021','in2023110400013','3'),</v>
      </c>
      <c r="CB207" t="str">
        <f t="shared" si="207"/>
        <v>('i2023110600205','2021','in2023110400014','2'),</v>
      </c>
      <c r="CC207" t="str">
        <f t="shared" si="208"/>
        <v>('i2023110600205','2021','in2023110400015','2'),</v>
      </c>
      <c r="CD207" t="str">
        <f t="shared" si="209"/>
        <v>('i2023110600205','2021','in2023110400016','2'),</v>
      </c>
      <c r="CE207" t="str">
        <f t="shared" si="210"/>
        <v>('i2023110600205','2021','in2023110400017','3'),</v>
      </c>
      <c r="CF207" t="str">
        <f t="shared" si="211"/>
        <v>('i2023110600205','2021','in2023110400018','2'),</v>
      </c>
      <c r="CG207" t="str">
        <f t="shared" si="212"/>
        <v>('i2023110600205','2021','in2023110400019','3'),</v>
      </c>
      <c r="CH207" t="str">
        <f t="shared" si="213"/>
        <v>('i2023110600205','2021','in2023110400020','3'),</v>
      </c>
      <c r="CI207" t="str">
        <f t="shared" si="214"/>
        <v>('i2023110600205','2021','in2023110400021','1'),</v>
      </c>
      <c r="CJ207" t="str">
        <f t="shared" si="215"/>
        <v>('i2023110600205','2021','in2023110400022','2'),</v>
      </c>
      <c r="CK207" t="str">
        <f t="shared" si="216"/>
        <v>('i2023110600205','2021','in2023110400023','2'),</v>
      </c>
      <c r="CL207" t="str">
        <f t="shared" si="217"/>
        <v>('i2023110600205','2021','in2023110400024','1'),</v>
      </c>
      <c r="CM207" t="str">
        <f t="shared" si="218"/>
        <v>('i2023110600205','2021','in2023110400025','1'),</v>
      </c>
      <c r="CN207" t="str">
        <f t="shared" si="219"/>
        <v>('i2023110600205','2021','in2023110400026','1'),</v>
      </c>
      <c r="CO207" t="str">
        <f t="shared" si="220"/>
        <v>('i2023110600205','2021','in2023110400027','2'),</v>
      </c>
      <c r="CP207" t="str">
        <f t="shared" si="221"/>
        <v>('i2023110600205','2021','in2023110400028','1'),</v>
      </c>
      <c r="CQ207" t="str">
        <f t="shared" si="222"/>
        <v>('i2023110600205','2021','in2023110400029','1'),</v>
      </c>
      <c r="CR207" t="str">
        <f t="shared" si="223"/>
        <v>('i2023110600205','2021','in2023110400030','1'),</v>
      </c>
      <c r="CS207" t="str">
        <f t="shared" si="224"/>
        <v>('i2023110600205','2021','in2023110400031','2'),</v>
      </c>
      <c r="CT207" t="str">
        <f t="shared" si="225"/>
        <v>('i2023110600205','2021','in2023110400032','4'),</v>
      </c>
      <c r="CU207" t="str">
        <f t="shared" si="226"/>
        <v>('i2023110600205','2021','in2023110400033','4'),</v>
      </c>
      <c r="CV207" t="str">
        <f t="shared" si="227"/>
        <v>('i2023110600205','2021','in2023110400034','4'),</v>
      </c>
      <c r="CW207" t="str">
        <f t="shared" si="228"/>
        <v>('i2023110600205','2021','in2023110400035','4'),</v>
      </c>
      <c r="CX207" t="str">
        <f t="shared" si="229"/>
        <v>('i2023110600205','2021','in2023110400036','3'),</v>
      </c>
      <c r="CY207" t="str">
        <f t="shared" si="230"/>
        <v>('i2023110600205','2021','in2023110400037','4'),</v>
      </c>
      <c r="CZ207" t="str">
        <f t="shared" si="231"/>
        <v>('i2023110600205','2021','in2023110400038','3'),</v>
      </c>
      <c r="DA207" t="str">
        <f t="shared" si="232"/>
        <v>('i2023110600205','2021','in2023110400039','1'),</v>
      </c>
      <c r="DB207" t="str">
        <f t="shared" si="233"/>
        <v>('i2023110600205','2021','in2023110400040','3'),</v>
      </c>
      <c r="DC207" t="str">
        <f t="shared" si="234"/>
        <v>('i2023110600205','2021','in2023110400041','3'),</v>
      </c>
      <c r="DD207" t="str">
        <f t="shared" si="235"/>
        <v>('i2023110600205','2021','in2023110400042','5'),</v>
      </c>
      <c r="DE207" t="str">
        <f t="shared" si="236"/>
        <v>('i2023110600205','2021','in2023110400043','2'),</v>
      </c>
      <c r="DF207" t="str">
        <f t="shared" si="237"/>
        <v>('i2023110600205','2021','in2023110400044','2'),</v>
      </c>
      <c r="DG207" t="str">
        <f t="shared" si="238"/>
        <v>('i2023110600205','2021','in2023110400045','3'),</v>
      </c>
      <c r="DH207" t="str">
        <f t="shared" si="239"/>
        <v>('i2023110600205','2021','in2023110400046','3'),</v>
      </c>
      <c r="DI207" t="str">
        <f t="shared" si="240"/>
        <v>('i2023110600205','2021','in2023110400047','3');</v>
      </c>
    </row>
    <row r="208" spans="1:113" x14ac:dyDescent="0.25">
      <c r="A208" s="4" t="str">
        <f>INDEX('instansi pusat'!$B$2:$C$623,MATCH(C208,'instansi pusat'!$D$2:$D$623,0),2)</f>
        <v>i2023110600206</v>
      </c>
      <c r="B208" s="4">
        <v>6202</v>
      </c>
      <c r="C208" s="4" t="s">
        <v>196</v>
      </c>
      <c r="D208">
        <v>2021</v>
      </c>
      <c r="E208" s="4">
        <v>1</v>
      </c>
      <c r="F208" s="4">
        <v>1</v>
      </c>
      <c r="G208" s="4">
        <v>1</v>
      </c>
      <c r="H208" s="4">
        <v>2</v>
      </c>
      <c r="I208" s="4">
        <v>1</v>
      </c>
      <c r="J208" s="4">
        <v>1</v>
      </c>
      <c r="K208" s="4">
        <v>1</v>
      </c>
      <c r="L208" s="4">
        <v>1</v>
      </c>
      <c r="M208" s="4">
        <v>1</v>
      </c>
      <c r="N208" s="4">
        <v>3</v>
      </c>
      <c r="O208" s="4">
        <v>1</v>
      </c>
      <c r="P208" s="4">
        <v>2</v>
      </c>
      <c r="Q208" s="4">
        <v>2</v>
      </c>
      <c r="R208" s="4">
        <v>2</v>
      </c>
      <c r="S208" s="4">
        <v>1</v>
      </c>
      <c r="T208" s="4">
        <v>2</v>
      </c>
      <c r="U208" s="4">
        <v>2</v>
      </c>
      <c r="V208" s="4">
        <v>2</v>
      </c>
      <c r="W208" s="4">
        <v>1</v>
      </c>
      <c r="X208" s="4">
        <v>3</v>
      </c>
      <c r="Y208" s="4">
        <v>1</v>
      </c>
      <c r="Z208" s="4">
        <v>1</v>
      </c>
      <c r="AA208" s="4">
        <v>1</v>
      </c>
      <c r="AB208" s="4">
        <v>1</v>
      </c>
      <c r="AC208" s="4">
        <v>1</v>
      </c>
      <c r="AD208" s="4">
        <v>1</v>
      </c>
      <c r="AE208" s="4">
        <v>1</v>
      </c>
      <c r="AF208" s="4">
        <v>1</v>
      </c>
      <c r="AG208" s="4">
        <v>1</v>
      </c>
      <c r="AH208" s="4">
        <v>1</v>
      </c>
      <c r="AI208" s="4">
        <v>1</v>
      </c>
      <c r="AJ208" s="4">
        <v>1</v>
      </c>
      <c r="AK208" s="4">
        <v>3</v>
      </c>
      <c r="AL208" s="4">
        <v>3</v>
      </c>
      <c r="AM208" s="4">
        <v>2</v>
      </c>
      <c r="AN208" s="4">
        <v>3</v>
      </c>
      <c r="AO208" s="4">
        <v>2</v>
      </c>
      <c r="AP208" s="4">
        <v>3</v>
      </c>
      <c r="AQ208" s="4">
        <v>2</v>
      </c>
      <c r="AR208" s="4">
        <v>1</v>
      </c>
      <c r="AS208" s="4">
        <v>4</v>
      </c>
      <c r="AT208" s="4">
        <v>3</v>
      </c>
      <c r="AU208" s="4">
        <v>2</v>
      </c>
      <c r="AV208" s="4">
        <v>3</v>
      </c>
      <c r="AW208" s="4">
        <v>4</v>
      </c>
      <c r="AX208" s="4">
        <v>3</v>
      </c>
      <c r="AY208" s="4">
        <v>2</v>
      </c>
      <c r="AZ208" s="3">
        <f t="shared" si="181"/>
        <v>1.3</v>
      </c>
      <c r="BA208" s="3">
        <f t="shared" si="182"/>
        <v>1.75</v>
      </c>
      <c r="BB208" s="3">
        <f t="shared" si="183"/>
        <v>1.75</v>
      </c>
      <c r="BC208" s="3">
        <f t="shared" si="184"/>
        <v>2</v>
      </c>
      <c r="BD208" s="3">
        <f t="shared" si="185"/>
        <v>1</v>
      </c>
      <c r="BE208" s="3">
        <f t="shared" si="186"/>
        <v>1</v>
      </c>
      <c r="BF208" s="3">
        <f t="shared" si="187"/>
        <v>2.4000000000000004</v>
      </c>
      <c r="BG208" s="3">
        <f t="shared" si="188"/>
        <v>2.833333333333333</v>
      </c>
      <c r="BH208" s="3">
        <f t="shared" si="189"/>
        <v>1.3</v>
      </c>
      <c r="BI208" s="3">
        <f t="shared" si="190"/>
        <v>1.8000000000000003</v>
      </c>
      <c r="BJ208" s="3">
        <f t="shared" si="191"/>
        <v>1</v>
      </c>
      <c r="BK208" s="3">
        <f t="shared" si="192"/>
        <v>2.5714285714285712</v>
      </c>
      <c r="BL208" s="3">
        <f t="shared" si="193"/>
        <v>1.9540000000000002</v>
      </c>
      <c r="BN208" t="s">
        <v>641</v>
      </c>
      <c r="BO208" t="str">
        <f t="shared" si="194"/>
        <v>('i2023110600206','2021','in2023110400001','1'),</v>
      </c>
      <c r="BP208" t="str">
        <f t="shared" si="195"/>
        <v>('i2023110600206','2021','in2023110400002','1'),</v>
      </c>
      <c r="BQ208" t="str">
        <f t="shared" si="196"/>
        <v>('i2023110600206','2021','in2023110400003','1'),</v>
      </c>
      <c r="BR208" t="str">
        <f t="shared" si="197"/>
        <v>('i2023110600206','2021','in2023110400004','2'),</v>
      </c>
      <c r="BS208" t="str">
        <f t="shared" si="198"/>
        <v>('i2023110600206','2021','in2023110400005','1'),</v>
      </c>
      <c r="BT208" t="str">
        <f t="shared" si="199"/>
        <v>('i2023110600206','2021','in2023110400006','1'),</v>
      </c>
      <c r="BU208" t="str">
        <f t="shared" si="200"/>
        <v>('i2023110600206','2021','in2023110400007','1'),</v>
      </c>
      <c r="BV208" t="str">
        <f t="shared" si="201"/>
        <v>('i2023110600206','2021','in2023110400008','1'),</v>
      </c>
      <c r="BW208" t="str">
        <f t="shared" si="202"/>
        <v>('i2023110600206','2021','in2023110400009','1'),</v>
      </c>
      <c r="BX208" t="str">
        <f t="shared" si="203"/>
        <v>('i2023110600206','2021','in2023110400010','3'),</v>
      </c>
      <c r="BY208" t="str">
        <f t="shared" si="204"/>
        <v>('i2023110600206','2021','in2023110400011','1'),</v>
      </c>
      <c r="BZ208" t="str">
        <f t="shared" si="205"/>
        <v>('i2023110600206','2021','in2023110400012','2'),</v>
      </c>
      <c r="CA208" t="str">
        <f t="shared" si="206"/>
        <v>('i2023110600206','2021','in2023110400013','2'),</v>
      </c>
      <c r="CB208" t="str">
        <f t="shared" si="207"/>
        <v>('i2023110600206','2021','in2023110400014','2'),</v>
      </c>
      <c r="CC208" t="str">
        <f t="shared" si="208"/>
        <v>('i2023110600206','2021','in2023110400015','1'),</v>
      </c>
      <c r="CD208" t="str">
        <f t="shared" si="209"/>
        <v>('i2023110600206','2021','in2023110400016','2'),</v>
      </c>
      <c r="CE208" t="str">
        <f t="shared" si="210"/>
        <v>('i2023110600206','2021','in2023110400017','2'),</v>
      </c>
      <c r="CF208" t="str">
        <f t="shared" si="211"/>
        <v>('i2023110600206','2021','in2023110400018','2'),</v>
      </c>
      <c r="CG208" t="str">
        <f t="shared" si="212"/>
        <v>('i2023110600206','2021','in2023110400019','1'),</v>
      </c>
      <c r="CH208" t="str">
        <f t="shared" si="213"/>
        <v>('i2023110600206','2021','in2023110400020','3'),</v>
      </c>
      <c r="CI208" t="str">
        <f t="shared" si="214"/>
        <v>('i2023110600206','2021','in2023110400021','1'),</v>
      </c>
      <c r="CJ208" t="str">
        <f t="shared" si="215"/>
        <v>('i2023110600206','2021','in2023110400022','1'),</v>
      </c>
      <c r="CK208" t="str">
        <f t="shared" si="216"/>
        <v>('i2023110600206','2021','in2023110400023','1'),</v>
      </c>
      <c r="CL208" t="str">
        <f t="shared" si="217"/>
        <v>('i2023110600206','2021','in2023110400024','1'),</v>
      </c>
      <c r="CM208" t="str">
        <f t="shared" si="218"/>
        <v>('i2023110600206','2021','in2023110400025','1'),</v>
      </c>
      <c r="CN208" t="str">
        <f t="shared" si="219"/>
        <v>('i2023110600206','2021','in2023110400026','1'),</v>
      </c>
      <c r="CO208" t="str">
        <f t="shared" si="220"/>
        <v>('i2023110600206','2021','in2023110400027','1'),</v>
      </c>
      <c r="CP208" t="str">
        <f t="shared" si="221"/>
        <v>('i2023110600206','2021','in2023110400028','1'),</v>
      </c>
      <c r="CQ208" t="str">
        <f t="shared" si="222"/>
        <v>('i2023110600206','2021','in2023110400029','1'),</v>
      </c>
      <c r="CR208" t="str">
        <f t="shared" si="223"/>
        <v>('i2023110600206','2021','in2023110400030','1'),</v>
      </c>
      <c r="CS208" t="str">
        <f t="shared" si="224"/>
        <v>('i2023110600206','2021','in2023110400031','1'),</v>
      </c>
      <c r="CT208" t="str">
        <f t="shared" si="225"/>
        <v>('i2023110600206','2021','in2023110400032','1'),</v>
      </c>
      <c r="CU208" t="str">
        <f t="shared" si="226"/>
        <v>('i2023110600206','2021','in2023110400033','3'),</v>
      </c>
      <c r="CV208" t="str">
        <f t="shared" si="227"/>
        <v>('i2023110600206','2021','in2023110400034','3'),</v>
      </c>
      <c r="CW208" t="str">
        <f t="shared" si="228"/>
        <v>('i2023110600206','2021','in2023110400035','2'),</v>
      </c>
      <c r="CX208" t="str">
        <f t="shared" si="229"/>
        <v>('i2023110600206','2021','in2023110400036','3'),</v>
      </c>
      <c r="CY208" t="str">
        <f t="shared" si="230"/>
        <v>('i2023110600206','2021','in2023110400037','2'),</v>
      </c>
      <c r="CZ208" t="str">
        <f t="shared" si="231"/>
        <v>('i2023110600206','2021','in2023110400038','3'),</v>
      </c>
      <c r="DA208" t="str">
        <f t="shared" si="232"/>
        <v>('i2023110600206','2021','in2023110400039','2'),</v>
      </c>
      <c r="DB208" t="str">
        <f t="shared" si="233"/>
        <v>('i2023110600206','2021','in2023110400040','1'),</v>
      </c>
      <c r="DC208" t="str">
        <f t="shared" si="234"/>
        <v>('i2023110600206','2021','in2023110400041','4'),</v>
      </c>
      <c r="DD208" t="str">
        <f t="shared" si="235"/>
        <v>('i2023110600206','2021','in2023110400042','3'),</v>
      </c>
      <c r="DE208" t="str">
        <f t="shared" si="236"/>
        <v>('i2023110600206','2021','in2023110400043','2'),</v>
      </c>
      <c r="DF208" t="str">
        <f t="shared" si="237"/>
        <v>('i2023110600206','2021','in2023110400044','3'),</v>
      </c>
      <c r="DG208" t="str">
        <f t="shared" si="238"/>
        <v>('i2023110600206','2021','in2023110400045','4'),</v>
      </c>
      <c r="DH208" t="str">
        <f t="shared" si="239"/>
        <v>('i2023110600206','2021','in2023110400046','3'),</v>
      </c>
      <c r="DI208" t="str">
        <f t="shared" si="240"/>
        <v>('i2023110600206','2021','in2023110400047','2');</v>
      </c>
    </row>
    <row r="209" spans="1:113" x14ac:dyDescent="0.25">
      <c r="A209" s="4" t="str">
        <f>INDEX('instansi pusat'!$B$2:$C$623,MATCH(C209,'instansi pusat'!$D$2:$D$623,0),2)</f>
        <v>i2023110600207</v>
      </c>
      <c r="B209" s="4">
        <v>6203</v>
      </c>
      <c r="C209" s="4" t="s">
        <v>197</v>
      </c>
      <c r="D209">
        <v>2021</v>
      </c>
      <c r="E209" s="4">
        <v>4</v>
      </c>
      <c r="F209" s="4">
        <v>5</v>
      </c>
      <c r="G209" s="4">
        <v>5</v>
      </c>
      <c r="H209" s="4">
        <v>3</v>
      </c>
      <c r="I209" s="4">
        <v>4</v>
      </c>
      <c r="J209" s="4">
        <v>1</v>
      </c>
      <c r="K209" s="4">
        <v>3</v>
      </c>
      <c r="L209" s="4">
        <v>3</v>
      </c>
      <c r="M209" s="4">
        <v>3</v>
      </c>
      <c r="N209" s="4">
        <v>3</v>
      </c>
      <c r="O209" s="4">
        <v>2</v>
      </c>
      <c r="P209" s="4">
        <v>2</v>
      </c>
      <c r="Q209" s="4">
        <v>3</v>
      </c>
      <c r="R209" s="4">
        <v>2</v>
      </c>
      <c r="S209" s="4">
        <v>3</v>
      </c>
      <c r="T209" s="4">
        <v>3</v>
      </c>
      <c r="U209" s="4">
        <v>2</v>
      </c>
      <c r="V209" s="4">
        <v>2</v>
      </c>
      <c r="W209" s="4">
        <v>2</v>
      </c>
      <c r="X209" s="4">
        <v>2</v>
      </c>
      <c r="Y209" s="4">
        <v>2</v>
      </c>
      <c r="Z209" s="4">
        <v>2</v>
      </c>
      <c r="AA209" s="4">
        <v>2</v>
      </c>
      <c r="AB209" s="4">
        <v>2</v>
      </c>
      <c r="AC209" s="4">
        <v>2</v>
      </c>
      <c r="AD209" s="4">
        <v>1</v>
      </c>
      <c r="AE209" s="4">
        <v>2</v>
      </c>
      <c r="AF209" s="4">
        <v>2</v>
      </c>
      <c r="AG209" s="4">
        <v>1</v>
      </c>
      <c r="AH209" s="4">
        <v>1</v>
      </c>
      <c r="AI209" s="4">
        <v>2</v>
      </c>
      <c r="AJ209" s="4">
        <v>3</v>
      </c>
      <c r="AK209" s="4">
        <v>3</v>
      </c>
      <c r="AL209" s="4">
        <v>4</v>
      </c>
      <c r="AM209" s="4">
        <v>4</v>
      </c>
      <c r="AN209" s="4">
        <v>4</v>
      </c>
      <c r="AO209" s="4">
        <v>4</v>
      </c>
      <c r="AP209" s="4">
        <v>3</v>
      </c>
      <c r="AQ209" s="4">
        <v>4</v>
      </c>
      <c r="AR209" s="4">
        <v>3</v>
      </c>
      <c r="AS209" s="4">
        <v>3</v>
      </c>
      <c r="AT209" s="4">
        <v>4</v>
      </c>
      <c r="AU209" s="4">
        <v>2</v>
      </c>
      <c r="AV209" s="4">
        <v>2</v>
      </c>
      <c r="AW209" s="4">
        <v>4</v>
      </c>
      <c r="AX209" s="4">
        <v>4</v>
      </c>
      <c r="AY209" s="4">
        <v>4</v>
      </c>
      <c r="AZ209" s="3">
        <f t="shared" si="181"/>
        <v>3.4000000000000004</v>
      </c>
      <c r="BA209" s="3">
        <f t="shared" si="182"/>
        <v>2.25</v>
      </c>
      <c r="BB209" s="3">
        <f t="shared" si="183"/>
        <v>2.5</v>
      </c>
      <c r="BC209" s="3">
        <f t="shared" si="184"/>
        <v>2</v>
      </c>
      <c r="BD209" s="3">
        <f t="shared" si="185"/>
        <v>1.875</v>
      </c>
      <c r="BE209" s="3">
        <f t="shared" si="186"/>
        <v>1.3333333333333333</v>
      </c>
      <c r="BF209" s="3">
        <f t="shared" si="187"/>
        <v>3.5</v>
      </c>
      <c r="BG209" s="3">
        <f t="shared" si="188"/>
        <v>3.333333333333333</v>
      </c>
      <c r="BH209" s="3">
        <f t="shared" si="189"/>
        <v>3.4000000000000004</v>
      </c>
      <c r="BI209" s="3">
        <f t="shared" si="190"/>
        <v>2.2999999999999998</v>
      </c>
      <c r="BJ209" s="3">
        <f t="shared" si="191"/>
        <v>1.7272727272727273</v>
      </c>
      <c r="BK209" s="3">
        <f t="shared" si="192"/>
        <v>3.4340659340659339</v>
      </c>
      <c r="BL209" s="3">
        <f t="shared" si="193"/>
        <v>2.8645</v>
      </c>
      <c r="BN209" t="s">
        <v>641</v>
      </c>
      <c r="BO209" t="str">
        <f t="shared" si="194"/>
        <v>('i2023110600207','2021','in2023110400001','4'),</v>
      </c>
      <c r="BP209" t="str">
        <f t="shared" si="195"/>
        <v>('i2023110600207','2021','in2023110400002','5'),</v>
      </c>
      <c r="BQ209" t="str">
        <f t="shared" si="196"/>
        <v>('i2023110600207','2021','in2023110400003','5'),</v>
      </c>
      <c r="BR209" t="str">
        <f t="shared" si="197"/>
        <v>('i2023110600207','2021','in2023110400004','3'),</v>
      </c>
      <c r="BS209" t="str">
        <f t="shared" si="198"/>
        <v>('i2023110600207','2021','in2023110400005','4'),</v>
      </c>
      <c r="BT209" t="str">
        <f t="shared" si="199"/>
        <v>('i2023110600207','2021','in2023110400006','1'),</v>
      </c>
      <c r="BU209" t="str">
        <f t="shared" si="200"/>
        <v>('i2023110600207','2021','in2023110400007','3'),</v>
      </c>
      <c r="BV209" t="str">
        <f t="shared" si="201"/>
        <v>('i2023110600207','2021','in2023110400008','3'),</v>
      </c>
      <c r="BW209" t="str">
        <f t="shared" si="202"/>
        <v>('i2023110600207','2021','in2023110400009','3'),</v>
      </c>
      <c r="BX209" t="str">
        <f t="shared" si="203"/>
        <v>('i2023110600207','2021','in2023110400010','3'),</v>
      </c>
      <c r="BY209" t="str">
        <f t="shared" si="204"/>
        <v>('i2023110600207','2021','in2023110400011','2'),</v>
      </c>
      <c r="BZ209" t="str">
        <f t="shared" si="205"/>
        <v>('i2023110600207','2021','in2023110400012','2'),</v>
      </c>
      <c r="CA209" t="str">
        <f t="shared" si="206"/>
        <v>('i2023110600207','2021','in2023110400013','3'),</v>
      </c>
      <c r="CB209" t="str">
        <f t="shared" si="207"/>
        <v>('i2023110600207','2021','in2023110400014','2'),</v>
      </c>
      <c r="CC209" t="str">
        <f t="shared" si="208"/>
        <v>('i2023110600207','2021','in2023110400015','3'),</v>
      </c>
      <c r="CD209" t="str">
        <f t="shared" si="209"/>
        <v>('i2023110600207','2021','in2023110400016','3'),</v>
      </c>
      <c r="CE209" t="str">
        <f t="shared" si="210"/>
        <v>('i2023110600207','2021','in2023110400017','2'),</v>
      </c>
      <c r="CF209" t="str">
        <f t="shared" si="211"/>
        <v>('i2023110600207','2021','in2023110400018','2'),</v>
      </c>
      <c r="CG209" t="str">
        <f t="shared" si="212"/>
        <v>('i2023110600207','2021','in2023110400019','2'),</v>
      </c>
      <c r="CH209" t="str">
        <f t="shared" si="213"/>
        <v>('i2023110600207','2021','in2023110400020','2'),</v>
      </c>
      <c r="CI209" t="str">
        <f t="shared" si="214"/>
        <v>('i2023110600207','2021','in2023110400021','2'),</v>
      </c>
      <c r="CJ209" t="str">
        <f t="shared" si="215"/>
        <v>('i2023110600207','2021','in2023110400022','2'),</v>
      </c>
      <c r="CK209" t="str">
        <f t="shared" si="216"/>
        <v>('i2023110600207','2021','in2023110400023','2'),</v>
      </c>
      <c r="CL209" t="str">
        <f t="shared" si="217"/>
        <v>('i2023110600207','2021','in2023110400024','2'),</v>
      </c>
      <c r="CM209" t="str">
        <f t="shared" si="218"/>
        <v>('i2023110600207','2021','in2023110400025','2'),</v>
      </c>
      <c r="CN209" t="str">
        <f t="shared" si="219"/>
        <v>('i2023110600207','2021','in2023110400026','1'),</v>
      </c>
      <c r="CO209" t="str">
        <f t="shared" si="220"/>
        <v>('i2023110600207','2021','in2023110400027','2'),</v>
      </c>
      <c r="CP209" t="str">
        <f t="shared" si="221"/>
        <v>('i2023110600207','2021','in2023110400028','2'),</v>
      </c>
      <c r="CQ209" t="str">
        <f t="shared" si="222"/>
        <v>('i2023110600207','2021','in2023110400029','1'),</v>
      </c>
      <c r="CR209" t="str">
        <f t="shared" si="223"/>
        <v>('i2023110600207','2021','in2023110400030','1'),</v>
      </c>
      <c r="CS209" t="str">
        <f t="shared" si="224"/>
        <v>('i2023110600207','2021','in2023110400031','2'),</v>
      </c>
      <c r="CT209" t="str">
        <f t="shared" si="225"/>
        <v>('i2023110600207','2021','in2023110400032','3'),</v>
      </c>
      <c r="CU209" t="str">
        <f t="shared" si="226"/>
        <v>('i2023110600207','2021','in2023110400033','3'),</v>
      </c>
      <c r="CV209" t="str">
        <f t="shared" si="227"/>
        <v>('i2023110600207','2021','in2023110400034','4'),</v>
      </c>
      <c r="CW209" t="str">
        <f t="shared" si="228"/>
        <v>('i2023110600207','2021','in2023110400035','4'),</v>
      </c>
      <c r="CX209" t="str">
        <f t="shared" si="229"/>
        <v>('i2023110600207','2021','in2023110400036','4'),</v>
      </c>
      <c r="CY209" t="str">
        <f t="shared" si="230"/>
        <v>('i2023110600207','2021','in2023110400037','4'),</v>
      </c>
      <c r="CZ209" t="str">
        <f t="shared" si="231"/>
        <v>('i2023110600207','2021','in2023110400038','3'),</v>
      </c>
      <c r="DA209" t="str">
        <f t="shared" si="232"/>
        <v>('i2023110600207','2021','in2023110400039','4'),</v>
      </c>
      <c r="DB209" t="str">
        <f t="shared" si="233"/>
        <v>('i2023110600207','2021','in2023110400040','3'),</v>
      </c>
      <c r="DC209" t="str">
        <f t="shared" si="234"/>
        <v>('i2023110600207','2021','in2023110400041','3'),</v>
      </c>
      <c r="DD209" t="str">
        <f t="shared" si="235"/>
        <v>('i2023110600207','2021','in2023110400042','4'),</v>
      </c>
      <c r="DE209" t="str">
        <f t="shared" si="236"/>
        <v>('i2023110600207','2021','in2023110400043','2'),</v>
      </c>
      <c r="DF209" t="str">
        <f t="shared" si="237"/>
        <v>('i2023110600207','2021','in2023110400044','2'),</v>
      </c>
      <c r="DG209" t="str">
        <f t="shared" si="238"/>
        <v>('i2023110600207','2021','in2023110400045','4'),</v>
      </c>
      <c r="DH209" t="str">
        <f t="shared" si="239"/>
        <v>('i2023110600207','2021','in2023110400046','4'),</v>
      </c>
      <c r="DI209" t="str">
        <f t="shared" si="240"/>
        <v>('i2023110600207','2021','in2023110400047','4');</v>
      </c>
    </row>
    <row r="210" spans="1:113" x14ac:dyDescent="0.25">
      <c r="A210" s="4" t="str">
        <f>INDEX('instansi pusat'!$B$2:$C$623,MATCH(C210,'instansi pusat'!$D$2:$D$623,0),2)</f>
        <v>i2023110600208</v>
      </c>
      <c r="B210" s="4">
        <v>6273</v>
      </c>
      <c r="C210" s="4" t="s">
        <v>560</v>
      </c>
      <c r="D210">
        <v>2021</v>
      </c>
      <c r="E210" s="4">
        <v>1</v>
      </c>
      <c r="F210" s="4">
        <v>1</v>
      </c>
      <c r="G210" s="4">
        <v>3</v>
      </c>
      <c r="H210" s="4">
        <v>2</v>
      </c>
      <c r="I210" s="4">
        <v>3</v>
      </c>
      <c r="J210" s="4">
        <v>4</v>
      </c>
      <c r="K210" s="4">
        <v>3</v>
      </c>
      <c r="L210" s="4">
        <v>4</v>
      </c>
      <c r="M210" s="4">
        <v>3</v>
      </c>
      <c r="N210" s="4">
        <v>3</v>
      </c>
      <c r="O210" s="4">
        <v>2</v>
      </c>
      <c r="P210" s="4">
        <v>2</v>
      </c>
      <c r="Q210" s="4">
        <v>2</v>
      </c>
      <c r="R210" s="4">
        <v>3</v>
      </c>
      <c r="S210" s="4">
        <v>2</v>
      </c>
      <c r="T210" s="4">
        <v>3</v>
      </c>
      <c r="U210" s="4">
        <v>4</v>
      </c>
      <c r="V210" s="4">
        <v>4</v>
      </c>
      <c r="W210" s="4">
        <v>3</v>
      </c>
      <c r="X210" s="4">
        <v>3</v>
      </c>
      <c r="Y210" s="4">
        <v>2</v>
      </c>
      <c r="Z210" s="4">
        <v>3</v>
      </c>
      <c r="AA210" s="4">
        <v>3</v>
      </c>
      <c r="AB210" s="4">
        <v>3</v>
      </c>
      <c r="AC210" s="4">
        <v>1</v>
      </c>
      <c r="AD210" s="4">
        <v>2</v>
      </c>
      <c r="AE210" s="4">
        <v>3</v>
      </c>
      <c r="AF210" s="4">
        <v>3</v>
      </c>
      <c r="AG210" s="4">
        <v>1</v>
      </c>
      <c r="AH210" s="4">
        <v>1</v>
      </c>
      <c r="AI210" s="4">
        <v>1</v>
      </c>
      <c r="AJ210" s="4">
        <v>4</v>
      </c>
      <c r="AK210" s="4">
        <v>3</v>
      </c>
      <c r="AL210" s="4">
        <v>3</v>
      </c>
      <c r="AM210" s="4">
        <v>4</v>
      </c>
      <c r="AN210" s="4">
        <v>3</v>
      </c>
      <c r="AO210" s="4">
        <v>2</v>
      </c>
      <c r="AP210" s="4">
        <v>3</v>
      </c>
      <c r="AQ210" s="4">
        <v>3</v>
      </c>
      <c r="AR210" s="4">
        <v>3</v>
      </c>
      <c r="AS210" s="4">
        <v>3</v>
      </c>
      <c r="AT210" s="4">
        <v>3</v>
      </c>
      <c r="AU210" s="4">
        <v>3</v>
      </c>
      <c r="AV210" s="4">
        <v>4</v>
      </c>
      <c r="AW210" s="4">
        <v>5</v>
      </c>
      <c r="AX210" s="4">
        <v>5</v>
      </c>
      <c r="AY210" s="4">
        <v>4</v>
      </c>
      <c r="AZ210" s="3">
        <f t="shared" si="181"/>
        <v>2.7</v>
      </c>
      <c r="BA210" s="3">
        <f t="shared" si="182"/>
        <v>2.25</v>
      </c>
      <c r="BB210" s="3">
        <f t="shared" si="183"/>
        <v>3.25</v>
      </c>
      <c r="BC210" s="3">
        <f t="shared" si="184"/>
        <v>3</v>
      </c>
      <c r="BD210" s="3">
        <f t="shared" si="185"/>
        <v>2.5</v>
      </c>
      <c r="BE210" s="3">
        <f t="shared" si="186"/>
        <v>1</v>
      </c>
      <c r="BF210" s="3">
        <f t="shared" si="187"/>
        <v>3.1</v>
      </c>
      <c r="BG210" s="3">
        <f t="shared" si="188"/>
        <v>4</v>
      </c>
      <c r="BH210" s="3">
        <f t="shared" si="189"/>
        <v>2.7</v>
      </c>
      <c r="BI210" s="3">
        <f t="shared" si="190"/>
        <v>2.8000000000000003</v>
      </c>
      <c r="BJ210" s="3">
        <f t="shared" si="191"/>
        <v>2.0909090909090908</v>
      </c>
      <c r="BK210" s="3">
        <f t="shared" si="192"/>
        <v>3.4560439560439562</v>
      </c>
      <c r="BL210" s="3">
        <f t="shared" si="193"/>
        <v>2.9685000000000006</v>
      </c>
      <c r="BN210" t="s">
        <v>641</v>
      </c>
      <c r="BO210" t="str">
        <f t="shared" si="194"/>
        <v>('i2023110600208','2021','in2023110400001','1'),</v>
      </c>
      <c r="BP210" t="str">
        <f t="shared" si="195"/>
        <v>('i2023110600208','2021','in2023110400002','1'),</v>
      </c>
      <c r="BQ210" t="str">
        <f t="shared" si="196"/>
        <v>('i2023110600208','2021','in2023110400003','3'),</v>
      </c>
      <c r="BR210" t="str">
        <f t="shared" si="197"/>
        <v>('i2023110600208','2021','in2023110400004','2'),</v>
      </c>
      <c r="BS210" t="str">
        <f t="shared" si="198"/>
        <v>('i2023110600208','2021','in2023110400005','3'),</v>
      </c>
      <c r="BT210" t="str">
        <f t="shared" si="199"/>
        <v>('i2023110600208','2021','in2023110400006','4'),</v>
      </c>
      <c r="BU210" t="str">
        <f t="shared" si="200"/>
        <v>('i2023110600208','2021','in2023110400007','3'),</v>
      </c>
      <c r="BV210" t="str">
        <f t="shared" si="201"/>
        <v>('i2023110600208','2021','in2023110400008','4'),</v>
      </c>
      <c r="BW210" t="str">
        <f t="shared" si="202"/>
        <v>('i2023110600208','2021','in2023110400009','3'),</v>
      </c>
      <c r="BX210" t="str">
        <f t="shared" si="203"/>
        <v>('i2023110600208','2021','in2023110400010','3'),</v>
      </c>
      <c r="BY210" t="str">
        <f t="shared" si="204"/>
        <v>('i2023110600208','2021','in2023110400011','2'),</v>
      </c>
      <c r="BZ210" t="str">
        <f t="shared" si="205"/>
        <v>('i2023110600208','2021','in2023110400012','2'),</v>
      </c>
      <c r="CA210" t="str">
        <f t="shared" si="206"/>
        <v>('i2023110600208','2021','in2023110400013','2'),</v>
      </c>
      <c r="CB210" t="str">
        <f t="shared" si="207"/>
        <v>('i2023110600208','2021','in2023110400014','3'),</v>
      </c>
      <c r="CC210" t="str">
        <f t="shared" si="208"/>
        <v>('i2023110600208','2021','in2023110400015','2'),</v>
      </c>
      <c r="CD210" t="str">
        <f t="shared" si="209"/>
        <v>('i2023110600208','2021','in2023110400016','3'),</v>
      </c>
      <c r="CE210" t="str">
        <f t="shared" si="210"/>
        <v>('i2023110600208','2021','in2023110400017','4'),</v>
      </c>
      <c r="CF210" t="str">
        <f t="shared" si="211"/>
        <v>('i2023110600208','2021','in2023110400018','4'),</v>
      </c>
      <c r="CG210" t="str">
        <f t="shared" si="212"/>
        <v>('i2023110600208','2021','in2023110400019','3'),</v>
      </c>
      <c r="CH210" t="str">
        <f t="shared" si="213"/>
        <v>('i2023110600208','2021','in2023110400020','3'),</v>
      </c>
      <c r="CI210" t="str">
        <f t="shared" si="214"/>
        <v>('i2023110600208','2021','in2023110400021','2'),</v>
      </c>
      <c r="CJ210" t="str">
        <f t="shared" si="215"/>
        <v>('i2023110600208','2021','in2023110400022','3'),</v>
      </c>
      <c r="CK210" t="str">
        <f t="shared" si="216"/>
        <v>('i2023110600208','2021','in2023110400023','3'),</v>
      </c>
      <c r="CL210" t="str">
        <f t="shared" si="217"/>
        <v>('i2023110600208','2021','in2023110400024','3'),</v>
      </c>
      <c r="CM210" t="str">
        <f t="shared" si="218"/>
        <v>('i2023110600208','2021','in2023110400025','1'),</v>
      </c>
      <c r="CN210" t="str">
        <f t="shared" si="219"/>
        <v>('i2023110600208','2021','in2023110400026','2'),</v>
      </c>
      <c r="CO210" t="str">
        <f t="shared" si="220"/>
        <v>('i2023110600208','2021','in2023110400027','3'),</v>
      </c>
      <c r="CP210" t="str">
        <f t="shared" si="221"/>
        <v>('i2023110600208','2021','in2023110400028','3'),</v>
      </c>
      <c r="CQ210" t="str">
        <f t="shared" si="222"/>
        <v>('i2023110600208','2021','in2023110400029','1'),</v>
      </c>
      <c r="CR210" t="str">
        <f t="shared" si="223"/>
        <v>('i2023110600208','2021','in2023110400030','1'),</v>
      </c>
      <c r="CS210" t="str">
        <f t="shared" si="224"/>
        <v>('i2023110600208','2021','in2023110400031','1'),</v>
      </c>
      <c r="CT210" t="str">
        <f t="shared" si="225"/>
        <v>('i2023110600208','2021','in2023110400032','4'),</v>
      </c>
      <c r="CU210" t="str">
        <f t="shared" si="226"/>
        <v>('i2023110600208','2021','in2023110400033','3'),</v>
      </c>
      <c r="CV210" t="str">
        <f t="shared" si="227"/>
        <v>('i2023110600208','2021','in2023110400034','3'),</v>
      </c>
      <c r="CW210" t="str">
        <f t="shared" si="228"/>
        <v>('i2023110600208','2021','in2023110400035','4'),</v>
      </c>
      <c r="CX210" t="str">
        <f t="shared" si="229"/>
        <v>('i2023110600208','2021','in2023110400036','3'),</v>
      </c>
      <c r="CY210" t="str">
        <f t="shared" si="230"/>
        <v>('i2023110600208','2021','in2023110400037','2'),</v>
      </c>
      <c r="CZ210" t="str">
        <f t="shared" si="231"/>
        <v>('i2023110600208','2021','in2023110400038','3'),</v>
      </c>
      <c r="DA210" t="str">
        <f t="shared" si="232"/>
        <v>('i2023110600208','2021','in2023110400039','3'),</v>
      </c>
      <c r="DB210" t="str">
        <f t="shared" si="233"/>
        <v>('i2023110600208','2021','in2023110400040','3'),</v>
      </c>
      <c r="DC210" t="str">
        <f t="shared" si="234"/>
        <v>('i2023110600208','2021','in2023110400041','3'),</v>
      </c>
      <c r="DD210" t="str">
        <f t="shared" si="235"/>
        <v>('i2023110600208','2021','in2023110400042','3'),</v>
      </c>
      <c r="DE210" t="str">
        <f t="shared" si="236"/>
        <v>('i2023110600208','2021','in2023110400043','3'),</v>
      </c>
      <c r="DF210" t="str">
        <f t="shared" si="237"/>
        <v>('i2023110600208','2021','in2023110400044','4'),</v>
      </c>
      <c r="DG210" t="str">
        <f t="shared" si="238"/>
        <v>('i2023110600208','2021','in2023110400045','5'),</v>
      </c>
      <c r="DH210" t="str">
        <f t="shared" si="239"/>
        <v>('i2023110600208','2021','in2023110400046','5'),</v>
      </c>
      <c r="DI210" t="str">
        <f t="shared" si="240"/>
        <v>('i2023110600208','2021','in2023110400047','4');</v>
      </c>
    </row>
    <row r="211" spans="1:113" x14ac:dyDescent="0.25">
      <c r="A211" s="4" t="str">
        <f>INDEX('instansi pusat'!$B$2:$C$623,MATCH(C211,'instansi pusat'!$D$2:$D$623,0),2)</f>
        <v>i2023110600209</v>
      </c>
      <c r="B211" s="4">
        <v>6274</v>
      </c>
      <c r="C211" s="4" t="s">
        <v>561</v>
      </c>
      <c r="D211">
        <v>2021</v>
      </c>
      <c r="E211" s="4">
        <v>1</v>
      </c>
      <c r="F211" s="4">
        <v>1</v>
      </c>
      <c r="G211" s="4">
        <v>3</v>
      </c>
      <c r="H211" s="4">
        <v>3</v>
      </c>
      <c r="I211" s="4">
        <v>3</v>
      </c>
      <c r="J211" s="4">
        <v>1</v>
      </c>
      <c r="K211" s="4">
        <v>1</v>
      </c>
      <c r="L211" s="4">
        <v>3</v>
      </c>
      <c r="M211" s="4">
        <v>2</v>
      </c>
      <c r="N211" s="4">
        <v>5</v>
      </c>
      <c r="O211" s="4">
        <v>2</v>
      </c>
      <c r="P211" s="4">
        <v>2</v>
      </c>
      <c r="Q211" s="4">
        <v>5</v>
      </c>
      <c r="R211" s="4">
        <v>1</v>
      </c>
      <c r="S211" s="4">
        <v>2</v>
      </c>
      <c r="T211" s="4">
        <v>3</v>
      </c>
      <c r="U211" s="4">
        <v>4</v>
      </c>
      <c r="V211" s="4">
        <v>1</v>
      </c>
      <c r="W211" s="4">
        <v>3</v>
      </c>
      <c r="X211" s="4">
        <v>4</v>
      </c>
      <c r="Y211" s="4">
        <v>1</v>
      </c>
      <c r="Z211" s="4">
        <v>2</v>
      </c>
      <c r="AA211" s="4">
        <v>1</v>
      </c>
      <c r="AB211" s="4">
        <v>1</v>
      </c>
      <c r="AC211" s="4">
        <v>1</v>
      </c>
      <c r="AD211" s="4">
        <v>1</v>
      </c>
      <c r="AE211" s="4">
        <v>1</v>
      </c>
      <c r="AF211" s="4">
        <v>1</v>
      </c>
      <c r="AG211" s="4">
        <v>1</v>
      </c>
      <c r="AH211" s="4">
        <v>1</v>
      </c>
      <c r="AI211" s="4">
        <v>2</v>
      </c>
      <c r="AJ211" s="4">
        <v>3</v>
      </c>
      <c r="AK211" s="4">
        <v>3</v>
      </c>
      <c r="AL211" s="4">
        <v>3</v>
      </c>
      <c r="AM211" s="4">
        <v>4</v>
      </c>
      <c r="AN211" s="4">
        <v>4</v>
      </c>
      <c r="AO211" s="4">
        <v>2</v>
      </c>
      <c r="AP211" s="4">
        <v>3</v>
      </c>
      <c r="AQ211" s="4">
        <v>3</v>
      </c>
      <c r="AR211" s="4">
        <v>1</v>
      </c>
      <c r="AS211" s="4">
        <v>1</v>
      </c>
      <c r="AT211" s="4">
        <v>4</v>
      </c>
      <c r="AU211" s="4">
        <v>3</v>
      </c>
      <c r="AV211" s="4">
        <v>3</v>
      </c>
      <c r="AW211" s="4">
        <v>4</v>
      </c>
      <c r="AX211" s="4">
        <v>1</v>
      </c>
      <c r="AY211" s="4">
        <v>4</v>
      </c>
      <c r="AZ211" s="3">
        <f t="shared" si="181"/>
        <v>2.3000000000000003</v>
      </c>
      <c r="BA211" s="3">
        <f t="shared" si="182"/>
        <v>2.5</v>
      </c>
      <c r="BB211" s="3">
        <f t="shared" si="183"/>
        <v>2.5</v>
      </c>
      <c r="BC211" s="3">
        <f t="shared" si="184"/>
        <v>3.5</v>
      </c>
      <c r="BD211" s="3">
        <f t="shared" si="185"/>
        <v>1.125</v>
      </c>
      <c r="BE211" s="3">
        <f t="shared" si="186"/>
        <v>1.3333333333333333</v>
      </c>
      <c r="BF211" s="3">
        <f t="shared" si="187"/>
        <v>2.7</v>
      </c>
      <c r="BG211" s="3">
        <f t="shared" si="188"/>
        <v>3.1666666666666665</v>
      </c>
      <c r="BH211" s="3">
        <f t="shared" si="189"/>
        <v>2.3000000000000003</v>
      </c>
      <c r="BI211" s="3">
        <f t="shared" si="190"/>
        <v>2.7</v>
      </c>
      <c r="BJ211" s="3">
        <f t="shared" si="191"/>
        <v>1.1818181818181819</v>
      </c>
      <c r="BK211" s="3">
        <f t="shared" si="192"/>
        <v>2.8846153846153846</v>
      </c>
      <c r="BL211" s="3">
        <f t="shared" si="193"/>
        <v>2.4815</v>
      </c>
      <c r="BN211" t="s">
        <v>641</v>
      </c>
      <c r="BO211" t="str">
        <f t="shared" si="194"/>
        <v>('i2023110600209','2021','in2023110400001','1'),</v>
      </c>
      <c r="BP211" t="str">
        <f t="shared" si="195"/>
        <v>('i2023110600209','2021','in2023110400002','1'),</v>
      </c>
      <c r="BQ211" t="str">
        <f t="shared" si="196"/>
        <v>('i2023110600209','2021','in2023110400003','3'),</v>
      </c>
      <c r="BR211" t="str">
        <f t="shared" si="197"/>
        <v>('i2023110600209','2021','in2023110400004','3'),</v>
      </c>
      <c r="BS211" t="str">
        <f t="shared" si="198"/>
        <v>('i2023110600209','2021','in2023110400005','3'),</v>
      </c>
      <c r="BT211" t="str">
        <f t="shared" si="199"/>
        <v>('i2023110600209','2021','in2023110400006','1'),</v>
      </c>
      <c r="BU211" t="str">
        <f t="shared" si="200"/>
        <v>('i2023110600209','2021','in2023110400007','1'),</v>
      </c>
      <c r="BV211" t="str">
        <f t="shared" si="201"/>
        <v>('i2023110600209','2021','in2023110400008','3'),</v>
      </c>
      <c r="BW211" t="str">
        <f t="shared" si="202"/>
        <v>('i2023110600209','2021','in2023110400009','2'),</v>
      </c>
      <c r="BX211" t="str">
        <f t="shared" si="203"/>
        <v>('i2023110600209','2021','in2023110400010','5'),</v>
      </c>
      <c r="BY211" t="str">
        <f t="shared" si="204"/>
        <v>('i2023110600209','2021','in2023110400011','2'),</v>
      </c>
      <c r="BZ211" t="str">
        <f t="shared" si="205"/>
        <v>('i2023110600209','2021','in2023110400012','2'),</v>
      </c>
      <c r="CA211" t="str">
        <f t="shared" si="206"/>
        <v>('i2023110600209','2021','in2023110400013','5'),</v>
      </c>
      <c r="CB211" t="str">
        <f t="shared" si="207"/>
        <v>('i2023110600209','2021','in2023110400014','1'),</v>
      </c>
      <c r="CC211" t="str">
        <f t="shared" si="208"/>
        <v>('i2023110600209','2021','in2023110400015','2'),</v>
      </c>
      <c r="CD211" t="str">
        <f t="shared" si="209"/>
        <v>('i2023110600209','2021','in2023110400016','3'),</v>
      </c>
      <c r="CE211" t="str">
        <f t="shared" si="210"/>
        <v>('i2023110600209','2021','in2023110400017','4'),</v>
      </c>
      <c r="CF211" t="str">
        <f t="shared" si="211"/>
        <v>('i2023110600209','2021','in2023110400018','1'),</v>
      </c>
      <c r="CG211" t="str">
        <f t="shared" si="212"/>
        <v>('i2023110600209','2021','in2023110400019','3'),</v>
      </c>
      <c r="CH211" t="str">
        <f t="shared" si="213"/>
        <v>('i2023110600209','2021','in2023110400020','4'),</v>
      </c>
      <c r="CI211" t="str">
        <f t="shared" si="214"/>
        <v>('i2023110600209','2021','in2023110400021','1'),</v>
      </c>
      <c r="CJ211" t="str">
        <f t="shared" si="215"/>
        <v>('i2023110600209','2021','in2023110400022','2'),</v>
      </c>
      <c r="CK211" t="str">
        <f t="shared" si="216"/>
        <v>('i2023110600209','2021','in2023110400023','1'),</v>
      </c>
      <c r="CL211" t="str">
        <f t="shared" si="217"/>
        <v>('i2023110600209','2021','in2023110400024','1'),</v>
      </c>
      <c r="CM211" t="str">
        <f t="shared" si="218"/>
        <v>('i2023110600209','2021','in2023110400025','1'),</v>
      </c>
      <c r="CN211" t="str">
        <f t="shared" si="219"/>
        <v>('i2023110600209','2021','in2023110400026','1'),</v>
      </c>
      <c r="CO211" t="str">
        <f t="shared" si="220"/>
        <v>('i2023110600209','2021','in2023110400027','1'),</v>
      </c>
      <c r="CP211" t="str">
        <f t="shared" si="221"/>
        <v>('i2023110600209','2021','in2023110400028','1'),</v>
      </c>
      <c r="CQ211" t="str">
        <f t="shared" si="222"/>
        <v>('i2023110600209','2021','in2023110400029','1'),</v>
      </c>
      <c r="CR211" t="str">
        <f t="shared" si="223"/>
        <v>('i2023110600209','2021','in2023110400030','1'),</v>
      </c>
      <c r="CS211" t="str">
        <f t="shared" si="224"/>
        <v>('i2023110600209','2021','in2023110400031','2'),</v>
      </c>
      <c r="CT211" t="str">
        <f t="shared" si="225"/>
        <v>('i2023110600209','2021','in2023110400032','3'),</v>
      </c>
      <c r="CU211" t="str">
        <f t="shared" si="226"/>
        <v>('i2023110600209','2021','in2023110400033','3'),</v>
      </c>
      <c r="CV211" t="str">
        <f t="shared" si="227"/>
        <v>('i2023110600209','2021','in2023110400034','3'),</v>
      </c>
      <c r="CW211" t="str">
        <f t="shared" si="228"/>
        <v>('i2023110600209','2021','in2023110400035','4'),</v>
      </c>
      <c r="CX211" t="str">
        <f t="shared" si="229"/>
        <v>('i2023110600209','2021','in2023110400036','4'),</v>
      </c>
      <c r="CY211" t="str">
        <f t="shared" si="230"/>
        <v>('i2023110600209','2021','in2023110400037','2'),</v>
      </c>
      <c r="CZ211" t="str">
        <f t="shared" si="231"/>
        <v>('i2023110600209','2021','in2023110400038','3'),</v>
      </c>
      <c r="DA211" t="str">
        <f t="shared" si="232"/>
        <v>('i2023110600209','2021','in2023110400039','3'),</v>
      </c>
      <c r="DB211" t="str">
        <f t="shared" si="233"/>
        <v>('i2023110600209','2021','in2023110400040','1'),</v>
      </c>
      <c r="DC211" t="str">
        <f t="shared" si="234"/>
        <v>('i2023110600209','2021','in2023110400041','1'),</v>
      </c>
      <c r="DD211" t="str">
        <f t="shared" si="235"/>
        <v>('i2023110600209','2021','in2023110400042','4'),</v>
      </c>
      <c r="DE211" t="str">
        <f t="shared" si="236"/>
        <v>('i2023110600209','2021','in2023110400043','3'),</v>
      </c>
      <c r="DF211" t="str">
        <f t="shared" si="237"/>
        <v>('i2023110600209','2021','in2023110400044','3'),</v>
      </c>
      <c r="DG211" t="str">
        <f t="shared" si="238"/>
        <v>('i2023110600209','2021','in2023110400045','4'),</v>
      </c>
      <c r="DH211" t="str">
        <f t="shared" si="239"/>
        <v>('i2023110600209','2021','in2023110400046','1'),</v>
      </c>
      <c r="DI211" t="str">
        <f t="shared" si="240"/>
        <v>('i2023110600209','2021','in2023110400047','4');</v>
      </c>
    </row>
    <row r="212" spans="1:113" x14ac:dyDescent="0.25">
      <c r="A212" s="4" t="str">
        <f>INDEX('instansi pusat'!$B$2:$C$623,MATCH(C212,'instansi pusat'!$D$2:$D$623,0),2)</f>
        <v>i2023110600210</v>
      </c>
      <c r="B212" s="4">
        <v>6300</v>
      </c>
      <c r="C212" s="4" t="s">
        <v>550</v>
      </c>
      <c r="D212">
        <v>2021</v>
      </c>
      <c r="E212" s="4">
        <v>2</v>
      </c>
      <c r="F212" s="4">
        <v>2</v>
      </c>
      <c r="G212" s="4">
        <v>3</v>
      </c>
      <c r="H212" s="4">
        <v>3</v>
      </c>
      <c r="I212" s="4">
        <v>3</v>
      </c>
      <c r="J212" s="4">
        <v>3</v>
      </c>
      <c r="K212" s="4">
        <v>4</v>
      </c>
      <c r="L212" s="4">
        <v>3</v>
      </c>
      <c r="M212" s="4">
        <v>2</v>
      </c>
      <c r="N212" s="4">
        <v>4</v>
      </c>
      <c r="O212" s="4">
        <v>2</v>
      </c>
      <c r="P212" s="4">
        <v>2</v>
      </c>
      <c r="Q212" s="4">
        <v>5</v>
      </c>
      <c r="R212" s="4">
        <v>3</v>
      </c>
      <c r="S212" s="4">
        <v>4</v>
      </c>
      <c r="T212" s="4">
        <v>3</v>
      </c>
      <c r="U212" s="4">
        <v>4</v>
      </c>
      <c r="V212" s="4">
        <v>3</v>
      </c>
      <c r="W212" s="4">
        <v>5</v>
      </c>
      <c r="X212" s="4">
        <v>5</v>
      </c>
      <c r="Y212" s="4">
        <v>2</v>
      </c>
      <c r="Z212" s="4">
        <v>2</v>
      </c>
      <c r="AA212" s="4">
        <v>2</v>
      </c>
      <c r="AB212" s="4">
        <v>2</v>
      </c>
      <c r="AC212" s="4">
        <v>2</v>
      </c>
      <c r="AD212" s="4">
        <v>1</v>
      </c>
      <c r="AE212" s="4">
        <v>2</v>
      </c>
      <c r="AF212" s="4">
        <v>2</v>
      </c>
      <c r="AG212" s="4">
        <v>1</v>
      </c>
      <c r="AH212" s="4">
        <v>1</v>
      </c>
      <c r="AI212" s="4">
        <v>2</v>
      </c>
      <c r="AJ212" s="4">
        <v>4</v>
      </c>
      <c r="AK212" s="4">
        <v>4</v>
      </c>
      <c r="AL212" s="4">
        <v>4</v>
      </c>
      <c r="AM212" s="4">
        <v>4</v>
      </c>
      <c r="AN212" s="4">
        <v>5</v>
      </c>
      <c r="AO212" s="4">
        <v>5</v>
      </c>
      <c r="AP212" s="4">
        <v>5</v>
      </c>
      <c r="AQ212" s="4">
        <v>4</v>
      </c>
      <c r="AR212" s="4">
        <v>5</v>
      </c>
      <c r="AS212" s="4">
        <v>5</v>
      </c>
      <c r="AT212" s="4">
        <v>4</v>
      </c>
      <c r="AU212" s="4">
        <v>3</v>
      </c>
      <c r="AV212" s="4">
        <v>2</v>
      </c>
      <c r="AW212" s="4">
        <v>5</v>
      </c>
      <c r="AX212" s="4">
        <v>5</v>
      </c>
      <c r="AY212" s="4">
        <v>4</v>
      </c>
      <c r="AZ212" s="3">
        <f t="shared" si="181"/>
        <v>2.9000000000000004</v>
      </c>
      <c r="BA212" s="3">
        <f t="shared" si="182"/>
        <v>3</v>
      </c>
      <c r="BB212" s="3">
        <f t="shared" si="183"/>
        <v>3.5</v>
      </c>
      <c r="BC212" s="3">
        <f t="shared" si="184"/>
        <v>5</v>
      </c>
      <c r="BD212" s="3">
        <f t="shared" si="185"/>
        <v>1.875</v>
      </c>
      <c r="BE212" s="3">
        <f t="shared" si="186"/>
        <v>1.3333333333333333</v>
      </c>
      <c r="BF212" s="3">
        <f t="shared" si="187"/>
        <v>4.5</v>
      </c>
      <c r="BG212" s="3">
        <f t="shared" si="188"/>
        <v>3.833333333333333</v>
      </c>
      <c r="BH212" s="3">
        <f t="shared" si="189"/>
        <v>2.9000000000000004</v>
      </c>
      <c r="BI212" s="3">
        <f t="shared" si="190"/>
        <v>3.6000000000000005</v>
      </c>
      <c r="BJ212" s="3">
        <f t="shared" si="191"/>
        <v>1.7272727272727273</v>
      </c>
      <c r="BK212" s="3">
        <f t="shared" si="192"/>
        <v>4.2362637362637354</v>
      </c>
      <c r="BL212" s="3">
        <f t="shared" si="193"/>
        <v>3.4895</v>
      </c>
      <c r="BN212" t="s">
        <v>641</v>
      </c>
      <c r="BO212" t="str">
        <f t="shared" si="194"/>
        <v>('i2023110600210','2021','in2023110400001','2'),</v>
      </c>
      <c r="BP212" t="str">
        <f t="shared" si="195"/>
        <v>('i2023110600210','2021','in2023110400002','2'),</v>
      </c>
      <c r="BQ212" t="str">
        <f t="shared" si="196"/>
        <v>('i2023110600210','2021','in2023110400003','3'),</v>
      </c>
      <c r="BR212" t="str">
        <f t="shared" si="197"/>
        <v>('i2023110600210','2021','in2023110400004','3'),</v>
      </c>
      <c r="BS212" t="str">
        <f t="shared" si="198"/>
        <v>('i2023110600210','2021','in2023110400005','3'),</v>
      </c>
      <c r="BT212" t="str">
        <f t="shared" si="199"/>
        <v>('i2023110600210','2021','in2023110400006','3'),</v>
      </c>
      <c r="BU212" t="str">
        <f t="shared" si="200"/>
        <v>('i2023110600210','2021','in2023110400007','4'),</v>
      </c>
      <c r="BV212" t="str">
        <f t="shared" si="201"/>
        <v>('i2023110600210','2021','in2023110400008','3'),</v>
      </c>
      <c r="BW212" t="str">
        <f t="shared" si="202"/>
        <v>('i2023110600210','2021','in2023110400009','2'),</v>
      </c>
      <c r="BX212" t="str">
        <f t="shared" si="203"/>
        <v>('i2023110600210','2021','in2023110400010','4'),</v>
      </c>
      <c r="BY212" t="str">
        <f t="shared" si="204"/>
        <v>('i2023110600210','2021','in2023110400011','2'),</v>
      </c>
      <c r="BZ212" t="str">
        <f t="shared" si="205"/>
        <v>('i2023110600210','2021','in2023110400012','2'),</v>
      </c>
      <c r="CA212" t="str">
        <f t="shared" si="206"/>
        <v>('i2023110600210','2021','in2023110400013','5'),</v>
      </c>
      <c r="CB212" t="str">
        <f t="shared" si="207"/>
        <v>('i2023110600210','2021','in2023110400014','3'),</v>
      </c>
      <c r="CC212" t="str">
        <f t="shared" si="208"/>
        <v>('i2023110600210','2021','in2023110400015','4'),</v>
      </c>
      <c r="CD212" t="str">
        <f t="shared" si="209"/>
        <v>('i2023110600210','2021','in2023110400016','3'),</v>
      </c>
      <c r="CE212" t="str">
        <f t="shared" si="210"/>
        <v>('i2023110600210','2021','in2023110400017','4'),</v>
      </c>
      <c r="CF212" t="str">
        <f t="shared" si="211"/>
        <v>('i2023110600210','2021','in2023110400018','3'),</v>
      </c>
      <c r="CG212" t="str">
        <f t="shared" si="212"/>
        <v>('i2023110600210','2021','in2023110400019','5'),</v>
      </c>
      <c r="CH212" t="str">
        <f t="shared" si="213"/>
        <v>('i2023110600210','2021','in2023110400020','5'),</v>
      </c>
      <c r="CI212" t="str">
        <f t="shared" si="214"/>
        <v>('i2023110600210','2021','in2023110400021','2'),</v>
      </c>
      <c r="CJ212" t="str">
        <f t="shared" si="215"/>
        <v>('i2023110600210','2021','in2023110400022','2'),</v>
      </c>
      <c r="CK212" t="str">
        <f t="shared" si="216"/>
        <v>('i2023110600210','2021','in2023110400023','2'),</v>
      </c>
      <c r="CL212" t="str">
        <f t="shared" si="217"/>
        <v>('i2023110600210','2021','in2023110400024','2'),</v>
      </c>
      <c r="CM212" t="str">
        <f t="shared" si="218"/>
        <v>('i2023110600210','2021','in2023110400025','2'),</v>
      </c>
      <c r="CN212" t="str">
        <f t="shared" si="219"/>
        <v>('i2023110600210','2021','in2023110400026','1'),</v>
      </c>
      <c r="CO212" t="str">
        <f t="shared" si="220"/>
        <v>('i2023110600210','2021','in2023110400027','2'),</v>
      </c>
      <c r="CP212" t="str">
        <f t="shared" si="221"/>
        <v>('i2023110600210','2021','in2023110400028','2'),</v>
      </c>
      <c r="CQ212" t="str">
        <f t="shared" si="222"/>
        <v>('i2023110600210','2021','in2023110400029','1'),</v>
      </c>
      <c r="CR212" t="str">
        <f t="shared" si="223"/>
        <v>('i2023110600210','2021','in2023110400030','1'),</v>
      </c>
      <c r="CS212" t="str">
        <f t="shared" si="224"/>
        <v>('i2023110600210','2021','in2023110400031','2'),</v>
      </c>
      <c r="CT212" t="str">
        <f t="shared" si="225"/>
        <v>('i2023110600210','2021','in2023110400032','4'),</v>
      </c>
      <c r="CU212" t="str">
        <f t="shared" si="226"/>
        <v>('i2023110600210','2021','in2023110400033','4'),</v>
      </c>
      <c r="CV212" t="str">
        <f t="shared" si="227"/>
        <v>('i2023110600210','2021','in2023110400034','4'),</v>
      </c>
      <c r="CW212" t="str">
        <f t="shared" si="228"/>
        <v>('i2023110600210','2021','in2023110400035','4'),</v>
      </c>
      <c r="CX212" t="str">
        <f t="shared" si="229"/>
        <v>('i2023110600210','2021','in2023110400036','5'),</v>
      </c>
      <c r="CY212" t="str">
        <f t="shared" si="230"/>
        <v>('i2023110600210','2021','in2023110400037','5'),</v>
      </c>
      <c r="CZ212" t="str">
        <f t="shared" si="231"/>
        <v>('i2023110600210','2021','in2023110400038','5'),</v>
      </c>
      <c r="DA212" t="str">
        <f t="shared" si="232"/>
        <v>('i2023110600210','2021','in2023110400039','4'),</v>
      </c>
      <c r="DB212" t="str">
        <f t="shared" si="233"/>
        <v>('i2023110600210','2021','in2023110400040','5'),</v>
      </c>
      <c r="DC212" t="str">
        <f t="shared" si="234"/>
        <v>('i2023110600210','2021','in2023110400041','5'),</v>
      </c>
      <c r="DD212" t="str">
        <f t="shared" si="235"/>
        <v>('i2023110600210','2021','in2023110400042','4'),</v>
      </c>
      <c r="DE212" t="str">
        <f t="shared" si="236"/>
        <v>('i2023110600210','2021','in2023110400043','3'),</v>
      </c>
      <c r="DF212" t="str">
        <f t="shared" si="237"/>
        <v>('i2023110600210','2021','in2023110400044','2'),</v>
      </c>
      <c r="DG212" t="str">
        <f t="shared" si="238"/>
        <v>('i2023110600210','2021','in2023110400045','5'),</v>
      </c>
      <c r="DH212" t="str">
        <f t="shared" si="239"/>
        <v>('i2023110600210','2021','in2023110400046','5'),</v>
      </c>
      <c r="DI212" t="str">
        <f t="shared" si="240"/>
        <v>('i2023110600210','2021','in2023110400047','4');</v>
      </c>
    </row>
    <row r="213" spans="1:113" x14ac:dyDescent="0.25">
      <c r="A213" s="4" t="str">
        <f>INDEX('instansi pusat'!$B$2:$C$623,MATCH(C213,'instansi pusat'!$D$2:$D$623,0),2)</f>
        <v>i2023110600211</v>
      </c>
      <c r="B213" s="4">
        <v>6301</v>
      </c>
      <c r="C213" s="4" t="s">
        <v>712</v>
      </c>
      <c r="D213">
        <v>2021</v>
      </c>
      <c r="E213" s="4">
        <v>2</v>
      </c>
      <c r="F213" s="4">
        <v>5</v>
      </c>
      <c r="G213" s="4">
        <v>4</v>
      </c>
      <c r="H213" s="4">
        <v>4</v>
      </c>
      <c r="I213" s="4">
        <v>5</v>
      </c>
      <c r="J213" s="4">
        <v>5</v>
      </c>
      <c r="K213" s="4">
        <v>5</v>
      </c>
      <c r="L213" s="4">
        <v>5</v>
      </c>
      <c r="M213" s="4">
        <v>4</v>
      </c>
      <c r="N213" s="4">
        <v>5</v>
      </c>
      <c r="O213" s="4">
        <v>2</v>
      </c>
      <c r="P213" s="4">
        <v>2</v>
      </c>
      <c r="Q213" s="4">
        <v>3</v>
      </c>
      <c r="R213" s="4">
        <v>4</v>
      </c>
      <c r="S213" s="4">
        <v>3</v>
      </c>
      <c r="T213" s="4">
        <v>3</v>
      </c>
      <c r="U213" s="4">
        <v>3</v>
      </c>
      <c r="V213" s="4">
        <v>2</v>
      </c>
      <c r="W213" s="4">
        <v>2</v>
      </c>
      <c r="X213" s="4">
        <v>5</v>
      </c>
      <c r="Y213" s="4">
        <v>2</v>
      </c>
      <c r="Z213" s="4">
        <v>3</v>
      </c>
      <c r="AA213" s="4">
        <v>4</v>
      </c>
      <c r="AB213" s="4">
        <v>2</v>
      </c>
      <c r="AC213" s="4">
        <v>2</v>
      </c>
      <c r="AD213" s="4">
        <v>2</v>
      </c>
      <c r="AE213" s="4">
        <v>2</v>
      </c>
      <c r="AF213" s="4">
        <v>3</v>
      </c>
      <c r="AG213" s="4">
        <v>2</v>
      </c>
      <c r="AH213" s="4">
        <v>2</v>
      </c>
      <c r="AI213" s="4">
        <v>2</v>
      </c>
      <c r="AJ213" s="4">
        <v>4</v>
      </c>
      <c r="AK213" s="4">
        <v>4</v>
      </c>
      <c r="AL213" s="4">
        <v>4</v>
      </c>
      <c r="AM213" s="4">
        <v>4</v>
      </c>
      <c r="AN213" s="4">
        <v>5</v>
      </c>
      <c r="AO213" s="4">
        <v>5</v>
      </c>
      <c r="AP213" s="4">
        <v>3</v>
      </c>
      <c r="AQ213" s="4">
        <v>3</v>
      </c>
      <c r="AR213" s="4">
        <v>4</v>
      </c>
      <c r="AS213" s="4">
        <v>5</v>
      </c>
      <c r="AT213" s="4">
        <v>3</v>
      </c>
      <c r="AU213" s="4">
        <v>4</v>
      </c>
      <c r="AV213" s="4">
        <v>5</v>
      </c>
      <c r="AW213" s="4">
        <v>5</v>
      </c>
      <c r="AX213" s="4">
        <v>5</v>
      </c>
      <c r="AY213" s="4">
        <v>5</v>
      </c>
      <c r="AZ213" s="3">
        <f t="shared" si="181"/>
        <v>4.4000000000000004</v>
      </c>
      <c r="BA213" s="3">
        <f t="shared" si="182"/>
        <v>2.75</v>
      </c>
      <c r="BB213" s="3">
        <f t="shared" si="183"/>
        <v>2.75</v>
      </c>
      <c r="BC213" s="3">
        <f t="shared" si="184"/>
        <v>3.5</v>
      </c>
      <c r="BD213" s="3">
        <f t="shared" si="185"/>
        <v>2.5</v>
      </c>
      <c r="BE213" s="3">
        <f t="shared" si="186"/>
        <v>2</v>
      </c>
      <c r="BF213" s="3">
        <f t="shared" si="187"/>
        <v>4.1000000000000005</v>
      </c>
      <c r="BG213" s="3">
        <f t="shared" si="188"/>
        <v>4.5</v>
      </c>
      <c r="BH213" s="3">
        <f t="shared" si="189"/>
        <v>4.4000000000000004</v>
      </c>
      <c r="BI213" s="3">
        <f t="shared" si="190"/>
        <v>2.9000000000000004</v>
      </c>
      <c r="BJ213" s="3">
        <f t="shared" si="191"/>
        <v>2.3636363636363638</v>
      </c>
      <c r="BK213" s="3">
        <f t="shared" si="192"/>
        <v>4.2582417582417582</v>
      </c>
      <c r="BL213" s="3">
        <f t="shared" si="193"/>
        <v>3.6245000000000003</v>
      </c>
      <c r="BN213" t="s">
        <v>641</v>
      </c>
      <c r="BO213" t="str">
        <f t="shared" si="194"/>
        <v>('i2023110600211','2021','in2023110400001','2'),</v>
      </c>
      <c r="BP213" t="str">
        <f t="shared" si="195"/>
        <v>('i2023110600211','2021','in2023110400002','5'),</v>
      </c>
      <c r="BQ213" t="str">
        <f t="shared" si="196"/>
        <v>('i2023110600211','2021','in2023110400003','4'),</v>
      </c>
      <c r="BR213" t="str">
        <f t="shared" si="197"/>
        <v>('i2023110600211','2021','in2023110400004','4'),</v>
      </c>
      <c r="BS213" t="str">
        <f t="shared" si="198"/>
        <v>('i2023110600211','2021','in2023110400005','5'),</v>
      </c>
      <c r="BT213" t="str">
        <f t="shared" si="199"/>
        <v>('i2023110600211','2021','in2023110400006','5'),</v>
      </c>
      <c r="BU213" t="str">
        <f t="shared" si="200"/>
        <v>('i2023110600211','2021','in2023110400007','5'),</v>
      </c>
      <c r="BV213" t="str">
        <f t="shared" si="201"/>
        <v>('i2023110600211','2021','in2023110400008','5'),</v>
      </c>
      <c r="BW213" t="str">
        <f t="shared" si="202"/>
        <v>('i2023110600211','2021','in2023110400009','4'),</v>
      </c>
      <c r="BX213" t="str">
        <f t="shared" si="203"/>
        <v>('i2023110600211','2021','in2023110400010','5'),</v>
      </c>
      <c r="BY213" t="str">
        <f t="shared" si="204"/>
        <v>('i2023110600211','2021','in2023110400011','2'),</v>
      </c>
      <c r="BZ213" t="str">
        <f t="shared" si="205"/>
        <v>('i2023110600211','2021','in2023110400012','2'),</v>
      </c>
      <c r="CA213" t="str">
        <f t="shared" si="206"/>
        <v>('i2023110600211','2021','in2023110400013','3'),</v>
      </c>
      <c r="CB213" t="str">
        <f t="shared" si="207"/>
        <v>('i2023110600211','2021','in2023110400014','4'),</v>
      </c>
      <c r="CC213" t="str">
        <f t="shared" si="208"/>
        <v>('i2023110600211','2021','in2023110400015','3'),</v>
      </c>
      <c r="CD213" t="str">
        <f t="shared" si="209"/>
        <v>('i2023110600211','2021','in2023110400016','3'),</v>
      </c>
      <c r="CE213" t="str">
        <f t="shared" si="210"/>
        <v>('i2023110600211','2021','in2023110400017','3'),</v>
      </c>
      <c r="CF213" t="str">
        <f t="shared" si="211"/>
        <v>('i2023110600211','2021','in2023110400018','2'),</v>
      </c>
      <c r="CG213" t="str">
        <f t="shared" si="212"/>
        <v>('i2023110600211','2021','in2023110400019','2'),</v>
      </c>
      <c r="CH213" t="str">
        <f t="shared" si="213"/>
        <v>('i2023110600211','2021','in2023110400020','5'),</v>
      </c>
      <c r="CI213" t="str">
        <f t="shared" si="214"/>
        <v>('i2023110600211','2021','in2023110400021','2'),</v>
      </c>
      <c r="CJ213" t="str">
        <f t="shared" si="215"/>
        <v>('i2023110600211','2021','in2023110400022','3'),</v>
      </c>
      <c r="CK213" t="str">
        <f t="shared" si="216"/>
        <v>('i2023110600211','2021','in2023110400023','4'),</v>
      </c>
      <c r="CL213" t="str">
        <f t="shared" si="217"/>
        <v>('i2023110600211','2021','in2023110400024','2'),</v>
      </c>
      <c r="CM213" t="str">
        <f t="shared" si="218"/>
        <v>('i2023110600211','2021','in2023110400025','2'),</v>
      </c>
      <c r="CN213" t="str">
        <f t="shared" si="219"/>
        <v>('i2023110600211','2021','in2023110400026','2'),</v>
      </c>
      <c r="CO213" t="str">
        <f t="shared" si="220"/>
        <v>('i2023110600211','2021','in2023110400027','2'),</v>
      </c>
      <c r="CP213" t="str">
        <f t="shared" si="221"/>
        <v>('i2023110600211','2021','in2023110400028','3'),</v>
      </c>
      <c r="CQ213" t="str">
        <f t="shared" si="222"/>
        <v>('i2023110600211','2021','in2023110400029','2'),</v>
      </c>
      <c r="CR213" t="str">
        <f t="shared" si="223"/>
        <v>('i2023110600211','2021','in2023110400030','2'),</v>
      </c>
      <c r="CS213" t="str">
        <f t="shared" si="224"/>
        <v>('i2023110600211','2021','in2023110400031','2'),</v>
      </c>
      <c r="CT213" t="str">
        <f t="shared" si="225"/>
        <v>('i2023110600211','2021','in2023110400032','4'),</v>
      </c>
      <c r="CU213" t="str">
        <f t="shared" si="226"/>
        <v>('i2023110600211','2021','in2023110400033','4'),</v>
      </c>
      <c r="CV213" t="str">
        <f t="shared" si="227"/>
        <v>('i2023110600211','2021','in2023110400034','4'),</v>
      </c>
      <c r="CW213" t="str">
        <f t="shared" si="228"/>
        <v>('i2023110600211','2021','in2023110400035','4'),</v>
      </c>
      <c r="CX213" t="str">
        <f t="shared" si="229"/>
        <v>('i2023110600211','2021','in2023110400036','5'),</v>
      </c>
      <c r="CY213" t="str">
        <f t="shared" si="230"/>
        <v>('i2023110600211','2021','in2023110400037','5'),</v>
      </c>
      <c r="CZ213" t="str">
        <f t="shared" si="231"/>
        <v>('i2023110600211','2021','in2023110400038','3'),</v>
      </c>
      <c r="DA213" t="str">
        <f t="shared" si="232"/>
        <v>('i2023110600211','2021','in2023110400039','3'),</v>
      </c>
      <c r="DB213" t="str">
        <f t="shared" si="233"/>
        <v>('i2023110600211','2021','in2023110400040','4'),</v>
      </c>
      <c r="DC213" t="str">
        <f t="shared" si="234"/>
        <v>('i2023110600211','2021','in2023110400041','5'),</v>
      </c>
      <c r="DD213" t="str">
        <f t="shared" si="235"/>
        <v>('i2023110600211','2021','in2023110400042','3'),</v>
      </c>
      <c r="DE213" t="str">
        <f t="shared" si="236"/>
        <v>('i2023110600211','2021','in2023110400043','4'),</v>
      </c>
      <c r="DF213" t="str">
        <f t="shared" si="237"/>
        <v>('i2023110600211','2021','in2023110400044','5'),</v>
      </c>
      <c r="DG213" t="str">
        <f t="shared" si="238"/>
        <v>('i2023110600211','2021','in2023110400045','5'),</v>
      </c>
      <c r="DH213" t="str">
        <f t="shared" si="239"/>
        <v>('i2023110600211','2021','in2023110400046','5'),</v>
      </c>
      <c r="DI213" t="str">
        <f t="shared" si="240"/>
        <v>('i2023110600211','2021','in2023110400047','5');</v>
      </c>
    </row>
    <row r="214" spans="1:113" x14ac:dyDescent="0.25">
      <c r="A214" s="4" t="str">
        <f>INDEX('instansi pusat'!$B$2:$C$623,MATCH(C214,'instansi pusat'!$D$2:$D$623,0),2)</f>
        <v>i2023110600212</v>
      </c>
      <c r="B214" s="4">
        <v>6303</v>
      </c>
      <c r="C214" s="4" t="s">
        <v>538</v>
      </c>
      <c r="D214">
        <v>2021</v>
      </c>
      <c r="E214" s="4">
        <v>2</v>
      </c>
      <c r="F214" s="4">
        <v>2</v>
      </c>
      <c r="G214" s="4">
        <v>3</v>
      </c>
      <c r="H214" s="4">
        <v>2</v>
      </c>
      <c r="I214" s="4">
        <v>2</v>
      </c>
      <c r="J214" s="4">
        <v>3</v>
      </c>
      <c r="K214" s="4">
        <v>3</v>
      </c>
      <c r="L214" s="4">
        <v>2</v>
      </c>
      <c r="M214" s="4">
        <v>3</v>
      </c>
      <c r="N214" s="4">
        <v>3</v>
      </c>
      <c r="O214" s="4">
        <v>2</v>
      </c>
      <c r="P214" s="4">
        <v>2</v>
      </c>
      <c r="Q214" s="4">
        <v>3</v>
      </c>
      <c r="R214" s="4">
        <v>2</v>
      </c>
      <c r="S214" s="4">
        <v>2</v>
      </c>
      <c r="T214" s="4">
        <v>2</v>
      </c>
      <c r="U214" s="4">
        <v>2</v>
      </c>
      <c r="V214" s="4">
        <v>2</v>
      </c>
      <c r="W214" s="4">
        <v>2</v>
      </c>
      <c r="X214" s="4">
        <v>2</v>
      </c>
      <c r="Y214" s="4">
        <v>1</v>
      </c>
      <c r="Z214" s="4">
        <v>1</v>
      </c>
      <c r="AA214" s="4">
        <v>1</v>
      </c>
      <c r="AB214" s="4">
        <v>1</v>
      </c>
      <c r="AC214" s="4">
        <v>1</v>
      </c>
      <c r="AD214" s="4">
        <v>1</v>
      </c>
      <c r="AE214" s="4">
        <v>1</v>
      </c>
      <c r="AF214" s="4">
        <v>1</v>
      </c>
      <c r="AG214" s="4">
        <v>1</v>
      </c>
      <c r="AH214" s="4">
        <v>1</v>
      </c>
      <c r="AI214" s="4">
        <v>1</v>
      </c>
      <c r="AJ214" s="4">
        <v>4</v>
      </c>
      <c r="AK214" s="4">
        <v>4</v>
      </c>
      <c r="AL214" s="4">
        <v>4</v>
      </c>
      <c r="AM214" s="4">
        <v>4</v>
      </c>
      <c r="AN214" s="4">
        <v>3</v>
      </c>
      <c r="AO214" s="4">
        <v>3</v>
      </c>
      <c r="AP214" s="4">
        <v>3</v>
      </c>
      <c r="AQ214" s="4">
        <v>3</v>
      </c>
      <c r="AR214" s="4">
        <v>3</v>
      </c>
      <c r="AS214" s="4">
        <v>3</v>
      </c>
      <c r="AT214" s="4">
        <v>4</v>
      </c>
      <c r="AU214" s="4">
        <v>3</v>
      </c>
      <c r="AV214" s="4">
        <v>2</v>
      </c>
      <c r="AW214" s="4">
        <v>3</v>
      </c>
      <c r="AX214" s="4">
        <v>3</v>
      </c>
      <c r="AY214" s="4">
        <v>3</v>
      </c>
      <c r="AZ214" s="3">
        <f t="shared" si="181"/>
        <v>2.5</v>
      </c>
      <c r="BA214" s="3">
        <f t="shared" si="182"/>
        <v>2.25</v>
      </c>
      <c r="BB214" s="3">
        <f t="shared" si="183"/>
        <v>2</v>
      </c>
      <c r="BC214" s="3">
        <f t="shared" si="184"/>
        <v>2</v>
      </c>
      <c r="BD214" s="3">
        <f t="shared" si="185"/>
        <v>1</v>
      </c>
      <c r="BE214" s="3">
        <f t="shared" si="186"/>
        <v>1</v>
      </c>
      <c r="BF214" s="3">
        <f t="shared" si="187"/>
        <v>3.4000000000000004</v>
      </c>
      <c r="BG214" s="3">
        <f t="shared" si="188"/>
        <v>3</v>
      </c>
      <c r="BH214" s="3">
        <f t="shared" si="189"/>
        <v>2.5</v>
      </c>
      <c r="BI214" s="3">
        <f t="shared" si="190"/>
        <v>2.1</v>
      </c>
      <c r="BJ214" s="3">
        <f t="shared" si="191"/>
        <v>1</v>
      </c>
      <c r="BK214" s="3">
        <f t="shared" si="192"/>
        <v>3.2417582417582418</v>
      </c>
      <c r="BL214" s="3">
        <f t="shared" si="193"/>
        <v>2.4900000000000002</v>
      </c>
      <c r="BN214" t="s">
        <v>641</v>
      </c>
      <c r="BO214" t="str">
        <f t="shared" si="194"/>
        <v>('i2023110600212','2021','in2023110400001','2'),</v>
      </c>
      <c r="BP214" t="str">
        <f t="shared" si="195"/>
        <v>('i2023110600212','2021','in2023110400002','2'),</v>
      </c>
      <c r="BQ214" t="str">
        <f t="shared" si="196"/>
        <v>('i2023110600212','2021','in2023110400003','3'),</v>
      </c>
      <c r="BR214" t="str">
        <f t="shared" si="197"/>
        <v>('i2023110600212','2021','in2023110400004','2'),</v>
      </c>
      <c r="BS214" t="str">
        <f t="shared" si="198"/>
        <v>('i2023110600212','2021','in2023110400005','2'),</v>
      </c>
      <c r="BT214" t="str">
        <f t="shared" si="199"/>
        <v>('i2023110600212','2021','in2023110400006','3'),</v>
      </c>
      <c r="BU214" t="str">
        <f t="shared" si="200"/>
        <v>('i2023110600212','2021','in2023110400007','3'),</v>
      </c>
      <c r="BV214" t="str">
        <f t="shared" si="201"/>
        <v>('i2023110600212','2021','in2023110400008','2'),</v>
      </c>
      <c r="BW214" t="str">
        <f t="shared" si="202"/>
        <v>('i2023110600212','2021','in2023110400009','3'),</v>
      </c>
      <c r="BX214" t="str">
        <f t="shared" si="203"/>
        <v>('i2023110600212','2021','in2023110400010','3'),</v>
      </c>
      <c r="BY214" t="str">
        <f t="shared" si="204"/>
        <v>('i2023110600212','2021','in2023110400011','2'),</v>
      </c>
      <c r="BZ214" t="str">
        <f t="shared" si="205"/>
        <v>('i2023110600212','2021','in2023110400012','2'),</v>
      </c>
      <c r="CA214" t="str">
        <f t="shared" si="206"/>
        <v>('i2023110600212','2021','in2023110400013','3'),</v>
      </c>
      <c r="CB214" t="str">
        <f t="shared" si="207"/>
        <v>('i2023110600212','2021','in2023110400014','2'),</v>
      </c>
      <c r="CC214" t="str">
        <f t="shared" si="208"/>
        <v>('i2023110600212','2021','in2023110400015','2'),</v>
      </c>
      <c r="CD214" t="str">
        <f t="shared" si="209"/>
        <v>('i2023110600212','2021','in2023110400016','2'),</v>
      </c>
      <c r="CE214" t="str">
        <f t="shared" si="210"/>
        <v>('i2023110600212','2021','in2023110400017','2'),</v>
      </c>
      <c r="CF214" t="str">
        <f t="shared" si="211"/>
        <v>('i2023110600212','2021','in2023110400018','2'),</v>
      </c>
      <c r="CG214" t="str">
        <f t="shared" si="212"/>
        <v>('i2023110600212','2021','in2023110400019','2'),</v>
      </c>
      <c r="CH214" t="str">
        <f t="shared" si="213"/>
        <v>('i2023110600212','2021','in2023110400020','2'),</v>
      </c>
      <c r="CI214" t="str">
        <f t="shared" si="214"/>
        <v>('i2023110600212','2021','in2023110400021','1'),</v>
      </c>
      <c r="CJ214" t="str">
        <f t="shared" si="215"/>
        <v>('i2023110600212','2021','in2023110400022','1'),</v>
      </c>
      <c r="CK214" t="str">
        <f t="shared" si="216"/>
        <v>('i2023110600212','2021','in2023110400023','1'),</v>
      </c>
      <c r="CL214" t="str">
        <f t="shared" si="217"/>
        <v>('i2023110600212','2021','in2023110400024','1'),</v>
      </c>
      <c r="CM214" t="str">
        <f t="shared" si="218"/>
        <v>('i2023110600212','2021','in2023110400025','1'),</v>
      </c>
      <c r="CN214" t="str">
        <f t="shared" si="219"/>
        <v>('i2023110600212','2021','in2023110400026','1'),</v>
      </c>
      <c r="CO214" t="str">
        <f t="shared" si="220"/>
        <v>('i2023110600212','2021','in2023110400027','1'),</v>
      </c>
      <c r="CP214" t="str">
        <f t="shared" si="221"/>
        <v>('i2023110600212','2021','in2023110400028','1'),</v>
      </c>
      <c r="CQ214" t="str">
        <f t="shared" si="222"/>
        <v>('i2023110600212','2021','in2023110400029','1'),</v>
      </c>
      <c r="CR214" t="str">
        <f t="shared" si="223"/>
        <v>('i2023110600212','2021','in2023110400030','1'),</v>
      </c>
      <c r="CS214" t="str">
        <f t="shared" si="224"/>
        <v>('i2023110600212','2021','in2023110400031','1'),</v>
      </c>
      <c r="CT214" t="str">
        <f t="shared" si="225"/>
        <v>('i2023110600212','2021','in2023110400032','4'),</v>
      </c>
      <c r="CU214" t="str">
        <f t="shared" si="226"/>
        <v>('i2023110600212','2021','in2023110400033','4'),</v>
      </c>
      <c r="CV214" t="str">
        <f t="shared" si="227"/>
        <v>('i2023110600212','2021','in2023110400034','4'),</v>
      </c>
      <c r="CW214" t="str">
        <f t="shared" si="228"/>
        <v>('i2023110600212','2021','in2023110400035','4'),</v>
      </c>
      <c r="CX214" t="str">
        <f t="shared" si="229"/>
        <v>('i2023110600212','2021','in2023110400036','3'),</v>
      </c>
      <c r="CY214" t="str">
        <f t="shared" si="230"/>
        <v>('i2023110600212','2021','in2023110400037','3'),</v>
      </c>
      <c r="CZ214" t="str">
        <f t="shared" si="231"/>
        <v>('i2023110600212','2021','in2023110400038','3'),</v>
      </c>
      <c r="DA214" t="str">
        <f t="shared" si="232"/>
        <v>('i2023110600212','2021','in2023110400039','3'),</v>
      </c>
      <c r="DB214" t="str">
        <f t="shared" si="233"/>
        <v>('i2023110600212','2021','in2023110400040','3'),</v>
      </c>
      <c r="DC214" t="str">
        <f t="shared" si="234"/>
        <v>('i2023110600212','2021','in2023110400041','3'),</v>
      </c>
      <c r="DD214" t="str">
        <f t="shared" si="235"/>
        <v>('i2023110600212','2021','in2023110400042','4'),</v>
      </c>
      <c r="DE214" t="str">
        <f t="shared" si="236"/>
        <v>('i2023110600212','2021','in2023110400043','3'),</v>
      </c>
      <c r="DF214" t="str">
        <f t="shared" si="237"/>
        <v>('i2023110600212','2021','in2023110400044','2'),</v>
      </c>
      <c r="DG214" t="str">
        <f t="shared" si="238"/>
        <v>('i2023110600212','2021','in2023110400045','3'),</v>
      </c>
      <c r="DH214" t="str">
        <f t="shared" si="239"/>
        <v>('i2023110600212','2021','in2023110400046','3'),</v>
      </c>
      <c r="DI214" t="str">
        <f t="shared" si="240"/>
        <v>('i2023110600212','2021','in2023110400047','3');</v>
      </c>
    </row>
    <row r="215" spans="1:113" x14ac:dyDescent="0.25">
      <c r="A215" s="4" t="str">
        <f>INDEX('instansi pusat'!$B$2:$C$623,MATCH(C215,'instansi pusat'!$D$2:$D$623,0),2)</f>
        <v>i2023110600213</v>
      </c>
      <c r="B215" s="4">
        <v>6371</v>
      </c>
      <c r="C215" s="4" t="s">
        <v>713</v>
      </c>
      <c r="D215">
        <v>2021</v>
      </c>
      <c r="E215" s="4">
        <v>1</v>
      </c>
      <c r="F215" s="4">
        <v>2</v>
      </c>
      <c r="G215" s="4">
        <v>1</v>
      </c>
      <c r="H215" s="4">
        <v>1</v>
      </c>
      <c r="I215" s="4">
        <v>1</v>
      </c>
      <c r="J215" s="4">
        <v>1</v>
      </c>
      <c r="K215" s="4">
        <v>1</v>
      </c>
      <c r="L215" s="4">
        <v>3</v>
      </c>
      <c r="M215" s="4">
        <v>2</v>
      </c>
      <c r="N215" s="4">
        <v>3</v>
      </c>
      <c r="O215" s="4">
        <v>2</v>
      </c>
      <c r="P215" s="4">
        <v>2</v>
      </c>
      <c r="Q215" s="4">
        <v>2</v>
      </c>
      <c r="R215" s="4">
        <v>1</v>
      </c>
      <c r="S215" s="4">
        <v>5</v>
      </c>
      <c r="T215" s="4">
        <v>3</v>
      </c>
      <c r="U215" s="4">
        <v>3</v>
      </c>
      <c r="V215" s="4">
        <v>3</v>
      </c>
      <c r="W215" s="4">
        <v>3</v>
      </c>
      <c r="X215" s="4">
        <v>4</v>
      </c>
      <c r="Y215" s="4">
        <v>1</v>
      </c>
      <c r="Z215" s="4">
        <v>1</v>
      </c>
      <c r="AA215" s="4">
        <v>1</v>
      </c>
      <c r="AB215" s="4">
        <v>1</v>
      </c>
      <c r="AC215" s="4">
        <v>1</v>
      </c>
      <c r="AD215" s="4">
        <v>1</v>
      </c>
      <c r="AE215" s="4">
        <v>1</v>
      </c>
      <c r="AF215" s="4">
        <v>1</v>
      </c>
      <c r="AG215" s="4">
        <v>1</v>
      </c>
      <c r="AH215" s="4">
        <v>1</v>
      </c>
      <c r="AI215" s="4">
        <v>1</v>
      </c>
      <c r="AJ215" s="4">
        <v>4</v>
      </c>
      <c r="AK215" s="4">
        <v>4</v>
      </c>
      <c r="AL215" s="4">
        <v>4</v>
      </c>
      <c r="AM215" s="4">
        <v>4</v>
      </c>
      <c r="AN215" s="4">
        <v>5</v>
      </c>
      <c r="AO215" s="4">
        <v>5</v>
      </c>
      <c r="AP215" s="4">
        <v>5</v>
      </c>
      <c r="AQ215" s="4">
        <v>3</v>
      </c>
      <c r="AR215" s="4">
        <v>3</v>
      </c>
      <c r="AS215" s="4">
        <v>5</v>
      </c>
      <c r="AT215" s="4">
        <v>5</v>
      </c>
      <c r="AU215" s="4">
        <v>3</v>
      </c>
      <c r="AV215" s="4">
        <v>2</v>
      </c>
      <c r="AW215" s="4">
        <v>5</v>
      </c>
      <c r="AX215" s="4">
        <v>5</v>
      </c>
      <c r="AY215" s="4">
        <v>5</v>
      </c>
      <c r="AZ215" s="3">
        <f t="shared" si="181"/>
        <v>1.6</v>
      </c>
      <c r="BA215" s="3">
        <f t="shared" si="182"/>
        <v>1.75</v>
      </c>
      <c r="BB215" s="3">
        <f t="shared" si="183"/>
        <v>3.5</v>
      </c>
      <c r="BC215" s="3">
        <f t="shared" si="184"/>
        <v>3.5</v>
      </c>
      <c r="BD215" s="3">
        <f t="shared" si="185"/>
        <v>1</v>
      </c>
      <c r="BE215" s="3">
        <f t="shared" si="186"/>
        <v>1</v>
      </c>
      <c r="BF215" s="3">
        <f t="shared" si="187"/>
        <v>4.2</v>
      </c>
      <c r="BG215" s="3">
        <f t="shared" si="188"/>
        <v>4.1666666666666661</v>
      </c>
      <c r="BH215" s="3">
        <f t="shared" si="189"/>
        <v>1.6</v>
      </c>
      <c r="BI215" s="3">
        <f t="shared" si="190"/>
        <v>2.8000000000000003</v>
      </c>
      <c r="BJ215" s="3">
        <f t="shared" si="191"/>
        <v>1</v>
      </c>
      <c r="BK215" s="3">
        <f t="shared" si="192"/>
        <v>4.1868131868131861</v>
      </c>
      <c r="BL215" s="3">
        <f t="shared" si="193"/>
        <v>2.9779999999999998</v>
      </c>
      <c r="BN215" t="s">
        <v>641</v>
      </c>
      <c r="BO215" t="str">
        <f t="shared" si="194"/>
        <v>('i2023110600213','2021','in2023110400001','1'),</v>
      </c>
      <c r="BP215" t="str">
        <f t="shared" si="195"/>
        <v>('i2023110600213','2021','in2023110400002','2'),</v>
      </c>
      <c r="BQ215" t="str">
        <f t="shared" si="196"/>
        <v>('i2023110600213','2021','in2023110400003','1'),</v>
      </c>
      <c r="BR215" t="str">
        <f t="shared" si="197"/>
        <v>('i2023110600213','2021','in2023110400004','1'),</v>
      </c>
      <c r="BS215" t="str">
        <f t="shared" si="198"/>
        <v>('i2023110600213','2021','in2023110400005','1'),</v>
      </c>
      <c r="BT215" t="str">
        <f t="shared" si="199"/>
        <v>('i2023110600213','2021','in2023110400006','1'),</v>
      </c>
      <c r="BU215" t="str">
        <f t="shared" si="200"/>
        <v>('i2023110600213','2021','in2023110400007','1'),</v>
      </c>
      <c r="BV215" t="str">
        <f t="shared" si="201"/>
        <v>('i2023110600213','2021','in2023110400008','3'),</v>
      </c>
      <c r="BW215" t="str">
        <f t="shared" si="202"/>
        <v>('i2023110600213','2021','in2023110400009','2'),</v>
      </c>
      <c r="BX215" t="str">
        <f t="shared" si="203"/>
        <v>('i2023110600213','2021','in2023110400010','3'),</v>
      </c>
      <c r="BY215" t="str">
        <f t="shared" si="204"/>
        <v>('i2023110600213','2021','in2023110400011','2'),</v>
      </c>
      <c r="BZ215" t="str">
        <f t="shared" si="205"/>
        <v>('i2023110600213','2021','in2023110400012','2'),</v>
      </c>
      <c r="CA215" t="str">
        <f t="shared" si="206"/>
        <v>('i2023110600213','2021','in2023110400013','2'),</v>
      </c>
      <c r="CB215" t="str">
        <f t="shared" si="207"/>
        <v>('i2023110600213','2021','in2023110400014','1'),</v>
      </c>
      <c r="CC215" t="str">
        <f t="shared" si="208"/>
        <v>('i2023110600213','2021','in2023110400015','5'),</v>
      </c>
      <c r="CD215" t="str">
        <f t="shared" si="209"/>
        <v>('i2023110600213','2021','in2023110400016','3'),</v>
      </c>
      <c r="CE215" t="str">
        <f t="shared" si="210"/>
        <v>('i2023110600213','2021','in2023110400017','3'),</v>
      </c>
      <c r="CF215" t="str">
        <f t="shared" si="211"/>
        <v>('i2023110600213','2021','in2023110400018','3'),</v>
      </c>
      <c r="CG215" t="str">
        <f t="shared" si="212"/>
        <v>('i2023110600213','2021','in2023110400019','3'),</v>
      </c>
      <c r="CH215" t="str">
        <f t="shared" si="213"/>
        <v>('i2023110600213','2021','in2023110400020','4'),</v>
      </c>
      <c r="CI215" t="str">
        <f t="shared" si="214"/>
        <v>('i2023110600213','2021','in2023110400021','1'),</v>
      </c>
      <c r="CJ215" t="str">
        <f t="shared" si="215"/>
        <v>('i2023110600213','2021','in2023110400022','1'),</v>
      </c>
      <c r="CK215" t="str">
        <f t="shared" si="216"/>
        <v>('i2023110600213','2021','in2023110400023','1'),</v>
      </c>
      <c r="CL215" t="str">
        <f t="shared" si="217"/>
        <v>('i2023110600213','2021','in2023110400024','1'),</v>
      </c>
      <c r="CM215" t="str">
        <f t="shared" si="218"/>
        <v>('i2023110600213','2021','in2023110400025','1'),</v>
      </c>
      <c r="CN215" t="str">
        <f t="shared" si="219"/>
        <v>('i2023110600213','2021','in2023110400026','1'),</v>
      </c>
      <c r="CO215" t="str">
        <f t="shared" si="220"/>
        <v>('i2023110600213','2021','in2023110400027','1'),</v>
      </c>
      <c r="CP215" t="str">
        <f t="shared" si="221"/>
        <v>('i2023110600213','2021','in2023110400028','1'),</v>
      </c>
      <c r="CQ215" t="str">
        <f t="shared" si="222"/>
        <v>('i2023110600213','2021','in2023110400029','1'),</v>
      </c>
      <c r="CR215" t="str">
        <f t="shared" si="223"/>
        <v>('i2023110600213','2021','in2023110400030','1'),</v>
      </c>
      <c r="CS215" t="str">
        <f t="shared" si="224"/>
        <v>('i2023110600213','2021','in2023110400031','1'),</v>
      </c>
      <c r="CT215" t="str">
        <f t="shared" si="225"/>
        <v>('i2023110600213','2021','in2023110400032','4'),</v>
      </c>
      <c r="CU215" t="str">
        <f t="shared" si="226"/>
        <v>('i2023110600213','2021','in2023110400033','4'),</v>
      </c>
      <c r="CV215" t="str">
        <f t="shared" si="227"/>
        <v>('i2023110600213','2021','in2023110400034','4'),</v>
      </c>
      <c r="CW215" t="str">
        <f t="shared" si="228"/>
        <v>('i2023110600213','2021','in2023110400035','4'),</v>
      </c>
      <c r="CX215" t="str">
        <f t="shared" si="229"/>
        <v>('i2023110600213','2021','in2023110400036','5'),</v>
      </c>
      <c r="CY215" t="str">
        <f t="shared" si="230"/>
        <v>('i2023110600213','2021','in2023110400037','5'),</v>
      </c>
      <c r="CZ215" t="str">
        <f t="shared" si="231"/>
        <v>('i2023110600213','2021','in2023110400038','5'),</v>
      </c>
      <c r="DA215" t="str">
        <f t="shared" si="232"/>
        <v>('i2023110600213','2021','in2023110400039','3'),</v>
      </c>
      <c r="DB215" t="str">
        <f t="shared" si="233"/>
        <v>('i2023110600213','2021','in2023110400040','3'),</v>
      </c>
      <c r="DC215" t="str">
        <f t="shared" si="234"/>
        <v>('i2023110600213','2021','in2023110400041','5'),</v>
      </c>
      <c r="DD215" t="str">
        <f t="shared" si="235"/>
        <v>('i2023110600213','2021','in2023110400042','5'),</v>
      </c>
      <c r="DE215" t="str">
        <f t="shared" si="236"/>
        <v>('i2023110600213','2021','in2023110400043','3'),</v>
      </c>
      <c r="DF215" t="str">
        <f t="shared" si="237"/>
        <v>('i2023110600213','2021','in2023110400044','2'),</v>
      </c>
      <c r="DG215" t="str">
        <f t="shared" si="238"/>
        <v>('i2023110600213','2021','in2023110400045','5'),</v>
      </c>
      <c r="DH215" t="str">
        <f t="shared" si="239"/>
        <v>('i2023110600213','2021','in2023110400046','5'),</v>
      </c>
      <c r="DI215" t="str">
        <f t="shared" si="240"/>
        <v>('i2023110600213','2021','in2023110400047','5');</v>
      </c>
    </row>
    <row r="216" spans="1:113" x14ac:dyDescent="0.25">
      <c r="A216" s="4" t="str">
        <f>INDEX('instansi pusat'!$B$2:$C$623,MATCH(C216,'instansi pusat'!$D$2:$D$623,0),2)</f>
        <v>i2023110600214</v>
      </c>
      <c r="B216" s="4">
        <v>6400</v>
      </c>
      <c r="C216" s="4" t="s">
        <v>9</v>
      </c>
      <c r="D216">
        <v>2021</v>
      </c>
      <c r="E216" s="4">
        <v>2</v>
      </c>
      <c r="F216" s="4">
        <v>2</v>
      </c>
      <c r="G216" s="4">
        <v>2</v>
      </c>
      <c r="H216" s="4">
        <v>1</v>
      </c>
      <c r="I216" s="4">
        <v>3</v>
      </c>
      <c r="J216" s="4">
        <v>3</v>
      </c>
      <c r="K216" s="4">
        <v>2</v>
      </c>
      <c r="L216" s="4">
        <v>3</v>
      </c>
      <c r="M216" s="4">
        <v>2</v>
      </c>
      <c r="N216" s="4">
        <v>3</v>
      </c>
      <c r="O216" s="4">
        <v>2</v>
      </c>
      <c r="P216" s="4">
        <v>2</v>
      </c>
      <c r="Q216" s="4">
        <v>3</v>
      </c>
      <c r="R216" s="4">
        <v>3</v>
      </c>
      <c r="S216" s="4">
        <v>1</v>
      </c>
      <c r="T216" s="4">
        <v>3</v>
      </c>
      <c r="U216" s="4">
        <v>4</v>
      </c>
      <c r="V216" s="4">
        <v>4</v>
      </c>
      <c r="W216" s="4">
        <v>2</v>
      </c>
      <c r="X216" s="4">
        <v>1</v>
      </c>
      <c r="Y216" s="4">
        <v>2</v>
      </c>
      <c r="Z216" s="4">
        <v>2</v>
      </c>
      <c r="AA216" s="4">
        <v>1</v>
      </c>
      <c r="AB216" s="4">
        <v>1</v>
      </c>
      <c r="AC216" s="4">
        <v>1</v>
      </c>
      <c r="AD216" s="4">
        <v>1</v>
      </c>
      <c r="AE216" s="4">
        <v>1</v>
      </c>
      <c r="AF216" s="4">
        <v>2</v>
      </c>
      <c r="AG216" s="4">
        <v>1</v>
      </c>
      <c r="AH216" s="4">
        <v>1</v>
      </c>
      <c r="AI216" s="4">
        <v>2</v>
      </c>
      <c r="AJ216" s="4">
        <v>4</v>
      </c>
      <c r="AK216" s="4">
        <v>4</v>
      </c>
      <c r="AL216" s="4">
        <v>4</v>
      </c>
      <c r="AM216" s="4">
        <v>4</v>
      </c>
      <c r="AN216" s="4">
        <v>3</v>
      </c>
      <c r="AO216" s="4">
        <v>3</v>
      </c>
      <c r="AP216" s="4">
        <v>2</v>
      </c>
      <c r="AQ216" s="4">
        <v>5</v>
      </c>
      <c r="AR216" s="4">
        <v>4</v>
      </c>
      <c r="AS216" s="4">
        <v>3</v>
      </c>
      <c r="AT216" s="4">
        <v>3</v>
      </c>
      <c r="AU216" s="4">
        <v>3</v>
      </c>
      <c r="AV216" s="4">
        <v>2</v>
      </c>
      <c r="AW216" s="4">
        <v>4</v>
      </c>
      <c r="AX216" s="4">
        <v>4</v>
      </c>
      <c r="AY216" s="4">
        <v>4</v>
      </c>
      <c r="AZ216" s="3">
        <f t="shared" si="181"/>
        <v>2.3000000000000003</v>
      </c>
      <c r="BA216" s="3">
        <f t="shared" si="182"/>
        <v>2.5</v>
      </c>
      <c r="BB216" s="3">
        <f t="shared" si="183"/>
        <v>3</v>
      </c>
      <c r="BC216" s="3">
        <f t="shared" si="184"/>
        <v>1.5</v>
      </c>
      <c r="BD216" s="3">
        <f t="shared" si="185"/>
        <v>1.375</v>
      </c>
      <c r="BE216" s="3">
        <f t="shared" si="186"/>
        <v>1.3333333333333333</v>
      </c>
      <c r="BF216" s="3">
        <f t="shared" si="187"/>
        <v>3.6</v>
      </c>
      <c r="BG216" s="3">
        <f t="shared" si="188"/>
        <v>3.333333333333333</v>
      </c>
      <c r="BH216" s="3">
        <f t="shared" si="189"/>
        <v>2.3000000000000003</v>
      </c>
      <c r="BI216" s="3">
        <f t="shared" si="190"/>
        <v>2.5</v>
      </c>
      <c r="BJ216" s="3">
        <f t="shared" si="191"/>
        <v>1.3636363636363635</v>
      </c>
      <c r="BK216" s="3">
        <f t="shared" si="192"/>
        <v>3.4945054945054941</v>
      </c>
      <c r="BL216" s="3">
        <f t="shared" si="193"/>
        <v>2.7389999999999999</v>
      </c>
      <c r="BN216" t="s">
        <v>641</v>
      </c>
      <c r="BO216" t="str">
        <f t="shared" si="194"/>
        <v>('i2023110600214','2021','in2023110400001','2'),</v>
      </c>
      <c r="BP216" t="str">
        <f t="shared" si="195"/>
        <v>('i2023110600214','2021','in2023110400002','2'),</v>
      </c>
      <c r="BQ216" t="str">
        <f t="shared" si="196"/>
        <v>('i2023110600214','2021','in2023110400003','2'),</v>
      </c>
      <c r="BR216" t="str">
        <f t="shared" si="197"/>
        <v>('i2023110600214','2021','in2023110400004','1'),</v>
      </c>
      <c r="BS216" t="str">
        <f t="shared" si="198"/>
        <v>('i2023110600214','2021','in2023110400005','3'),</v>
      </c>
      <c r="BT216" t="str">
        <f t="shared" si="199"/>
        <v>('i2023110600214','2021','in2023110400006','3'),</v>
      </c>
      <c r="BU216" t="str">
        <f t="shared" si="200"/>
        <v>('i2023110600214','2021','in2023110400007','2'),</v>
      </c>
      <c r="BV216" t="str">
        <f t="shared" si="201"/>
        <v>('i2023110600214','2021','in2023110400008','3'),</v>
      </c>
      <c r="BW216" t="str">
        <f t="shared" si="202"/>
        <v>('i2023110600214','2021','in2023110400009','2'),</v>
      </c>
      <c r="BX216" t="str">
        <f t="shared" si="203"/>
        <v>('i2023110600214','2021','in2023110400010','3'),</v>
      </c>
      <c r="BY216" t="str">
        <f t="shared" si="204"/>
        <v>('i2023110600214','2021','in2023110400011','2'),</v>
      </c>
      <c r="BZ216" t="str">
        <f t="shared" si="205"/>
        <v>('i2023110600214','2021','in2023110400012','2'),</v>
      </c>
      <c r="CA216" t="str">
        <f t="shared" si="206"/>
        <v>('i2023110600214','2021','in2023110400013','3'),</v>
      </c>
      <c r="CB216" t="str">
        <f t="shared" si="207"/>
        <v>('i2023110600214','2021','in2023110400014','3'),</v>
      </c>
      <c r="CC216" t="str">
        <f t="shared" si="208"/>
        <v>('i2023110600214','2021','in2023110400015','1'),</v>
      </c>
      <c r="CD216" t="str">
        <f t="shared" si="209"/>
        <v>('i2023110600214','2021','in2023110400016','3'),</v>
      </c>
      <c r="CE216" t="str">
        <f t="shared" si="210"/>
        <v>('i2023110600214','2021','in2023110400017','4'),</v>
      </c>
      <c r="CF216" t="str">
        <f t="shared" si="211"/>
        <v>('i2023110600214','2021','in2023110400018','4'),</v>
      </c>
      <c r="CG216" t="str">
        <f t="shared" si="212"/>
        <v>('i2023110600214','2021','in2023110400019','2'),</v>
      </c>
      <c r="CH216" t="str">
        <f t="shared" si="213"/>
        <v>('i2023110600214','2021','in2023110400020','1'),</v>
      </c>
      <c r="CI216" t="str">
        <f t="shared" si="214"/>
        <v>('i2023110600214','2021','in2023110400021','2'),</v>
      </c>
      <c r="CJ216" t="str">
        <f t="shared" si="215"/>
        <v>('i2023110600214','2021','in2023110400022','2'),</v>
      </c>
      <c r="CK216" t="str">
        <f t="shared" si="216"/>
        <v>('i2023110600214','2021','in2023110400023','1'),</v>
      </c>
      <c r="CL216" t="str">
        <f t="shared" si="217"/>
        <v>('i2023110600214','2021','in2023110400024','1'),</v>
      </c>
      <c r="CM216" t="str">
        <f t="shared" si="218"/>
        <v>('i2023110600214','2021','in2023110400025','1'),</v>
      </c>
      <c r="CN216" t="str">
        <f t="shared" si="219"/>
        <v>('i2023110600214','2021','in2023110400026','1'),</v>
      </c>
      <c r="CO216" t="str">
        <f t="shared" si="220"/>
        <v>('i2023110600214','2021','in2023110400027','1'),</v>
      </c>
      <c r="CP216" t="str">
        <f t="shared" si="221"/>
        <v>('i2023110600214','2021','in2023110400028','2'),</v>
      </c>
      <c r="CQ216" t="str">
        <f t="shared" si="222"/>
        <v>('i2023110600214','2021','in2023110400029','1'),</v>
      </c>
      <c r="CR216" t="str">
        <f t="shared" si="223"/>
        <v>('i2023110600214','2021','in2023110400030','1'),</v>
      </c>
      <c r="CS216" t="str">
        <f t="shared" si="224"/>
        <v>('i2023110600214','2021','in2023110400031','2'),</v>
      </c>
      <c r="CT216" t="str">
        <f t="shared" si="225"/>
        <v>('i2023110600214','2021','in2023110400032','4'),</v>
      </c>
      <c r="CU216" t="str">
        <f t="shared" si="226"/>
        <v>('i2023110600214','2021','in2023110400033','4'),</v>
      </c>
      <c r="CV216" t="str">
        <f t="shared" si="227"/>
        <v>('i2023110600214','2021','in2023110400034','4'),</v>
      </c>
      <c r="CW216" t="str">
        <f t="shared" si="228"/>
        <v>('i2023110600214','2021','in2023110400035','4'),</v>
      </c>
      <c r="CX216" t="str">
        <f t="shared" si="229"/>
        <v>('i2023110600214','2021','in2023110400036','3'),</v>
      </c>
      <c r="CY216" t="str">
        <f t="shared" si="230"/>
        <v>('i2023110600214','2021','in2023110400037','3'),</v>
      </c>
      <c r="CZ216" t="str">
        <f t="shared" si="231"/>
        <v>('i2023110600214','2021','in2023110400038','2'),</v>
      </c>
      <c r="DA216" t="str">
        <f t="shared" si="232"/>
        <v>('i2023110600214','2021','in2023110400039','5'),</v>
      </c>
      <c r="DB216" t="str">
        <f t="shared" si="233"/>
        <v>('i2023110600214','2021','in2023110400040','4'),</v>
      </c>
      <c r="DC216" t="str">
        <f t="shared" si="234"/>
        <v>('i2023110600214','2021','in2023110400041','3'),</v>
      </c>
      <c r="DD216" t="str">
        <f t="shared" si="235"/>
        <v>('i2023110600214','2021','in2023110400042','3'),</v>
      </c>
      <c r="DE216" t="str">
        <f t="shared" si="236"/>
        <v>('i2023110600214','2021','in2023110400043','3'),</v>
      </c>
      <c r="DF216" t="str">
        <f t="shared" si="237"/>
        <v>('i2023110600214','2021','in2023110400044','2'),</v>
      </c>
      <c r="DG216" t="str">
        <f t="shared" si="238"/>
        <v>('i2023110600214','2021','in2023110400045','4'),</v>
      </c>
      <c r="DH216" t="str">
        <f t="shared" si="239"/>
        <v>('i2023110600214','2021','in2023110400046','4'),</v>
      </c>
      <c r="DI216" t="str">
        <f t="shared" si="240"/>
        <v>('i2023110600214','2021','in2023110400047','4');</v>
      </c>
    </row>
    <row r="217" spans="1:113" x14ac:dyDescent="0.25">
      <c r="A217" s="4" t="str">
        <f>INDEX('instansi pusat'!$B$2:$C$623,MATCH(C217,'instansi pusat'!$D$2:$D$623,0),2)</f>
        <v>i2023110600215</v>
      </c>
      <c r="B217" s="4">
        <v>6401</v>
      </c>
      <c r="C217" s="4" t="s">
        <v>238</v>
      </c>
      <c r="D217">
        <v>2021</v>
      </c>
      <c r="E217" s="4">
        <v>2</v>
      </c>
      <c r="F217" s="4">
        <v>2</v>
      </c>
      <c r="G217" s="4">
        <v>2</v>
      </c>
      <c r="H217" s="4">
        <v>2</v>
      </c>
      <c r="I217" s="4">
        <v>3</v>
      </c>
      <c r="J217" s="4">
        <v>3</v>
      </c>
      <c r="K217" s="4">
        <v>2</v>
      </c>
      <c r="L217" s="4">
        <v>2</v>
      </c>
      <c r="M217" s="4">
        <v>1</v>
      </c>
      <c r="N217" s="4">
        <v>3</v>
      </c>
      <c r="O217" s="4">
        <v>2</v>
      </c>
      <c r="P217" s="4">
        <v>2</v>
      </c>
      <c r="Q217" s="4">
        <v>2</v>
      </c>
      <c r="R217" s="4">
        <v>2</v>
      </c>
      <c r="S217" s="4">
        <v>1</v>
      </c>
      <c r="T217" s="4">
        <v>1</v>
      </c>
      <c r="U217" s="4">
        <v>3</v>
      </c>
      <c r="V217" s="4">
        <v>2</v>
      </c>
      <c r="W217" s="4">
        <v>2</v>
      </c>
      <c r="X217" s="4">
        <v>1</v>
      </c>
      <c r="Y217" s="4">
        <v>1</v>
      </c>
      <c r="Z217" s="4">
        <v>1</v>
      </c>
      <c r="AA217" s="4">
        <v>1</v>
      </c>
      <c r="AB217" s="4">
        <v>1</v>
      </c>
      <c r="AC217" s="4">
        <v>1</v>
      </c>
      <c r="AD217" s="4">
        <v>1</v>
      </c>
      <c r="AE217" s="4">
        <v>1</v>
      </c>
      <c r="AF217" s="4">
        <v>1</v>
      </c>
      <c r="AG217" s="4">
        <v>1</v>
      </c>
      <c r="AH217" s="4">
        <v>1</v>
      </c>
      <c r="AI217" s="4">
        <v>1</v>
      </c>
      <c r="AJ217" s="4">
        <v>3</v>
      </c>
      <c r="AK217" s="4">
        <v>4</v>
      </c>
      <c r="AL217" s="4">
        <v>3</v>
      </c>
      <c r="AM217" s="4">
        <v>4</v>
      </c>
      <c r="AN217" s="4">
        <v>3</v>
      </c>
      <c r="AO217" s="4">
        <v>2</v>
      </c>
      <c r="AP217" s="4">
        <v>3</v>
      </c>
      <c r="AQ217" s="4">
        <v>1</v>
      </c>
      <c r="AR217" s="4">
        <v>3</v>
      </c>
      <c r="AS217" s="4">
        <v>3</v>
      </c>
      <c r="AT217" s="4">
        <v>3</v>
      </c>
      <c r="AU217" s="4">
        <v>3</v>
      </c>
      <c r="AV217" s="4">
        <v>4</v>
      </c>
      <c r="AW217" s="4">
        <v>4</v>
      </c>
      <c r="AX217" s="4">
        <v>4</v>
      </c>
      <c r="AY217" s="4">
        <v>4</v>
      </c>
      <c r="AZ217" s="3">
        <f t="shared" si="181"/>
        <v>2.2000000000000002</v>
      </c>
      <c r="BA217" s="3">
        <f t="shared" si="182"/>
        <v>2</v>
      </c>
      <c r="BB217" s="3">
        <f t="shared" si="183"/>
        <v>1.75</v>
      </c>
      <c r="BC217" s="3">
        <f t="shared" si="184"/>
        <v>1.5</v>
      </c>
      <c r="BD217" s="3">
        <f t="shared" si="185"/>
        <v>1</v>
      </c>
      <c r="BE217" s="3">
        <f t="shared" si="186"/>
        <v>1</v>
      </c>
      <c r="BF217" s="3">
        <f t="shared" si="187"/>
        <v>2.9000000000000004</v>
      </c>
      <c r="BG217" s="3">
        <f t="shared" si="188"/>
        <v>3.6666666666666665</v>
      </c>
      <c r="BH217" s="3">
        <f t="shared" si="189"/>
        <v>2.2000000000000002</v>
      </c>
      <c r="BI217" s="3">
        <f t="shared" si="190"/>
        <v>1.8</v>
      </c>
      <c r="BJ217" s="3">
        <f t="shared" si="191"/>
        <v>1</v>
      </c>
      <c r="BK217" s="3">
        <f t="shared" si="192"/>
        <v>3.2032967032967035</v>
      </c>
      <c r="BL217" s="3">
        <f t="shared" si="193"/>
        <v>2.3585000000000003</v>
      </c>
      <c r="BN217" t="s">
        <v>641</v>
      </c>
      <c r="BO217" t="str">
        <f t="shared" si="194"/>
        <v>('i2023110600215','2021','in2023110400001','2'),</v>
      </c>
      <c r="BP217" t="str">
        <f t="shared" si="195"/>
        <v>('i2023110600215','2021','in2023110400002','2'),</v>
      </c>
      <c r="BQ217" t="str">
        <f t="shared" si="196"/>
        <v>('i2023110600215','2021','in2023110400003','2'),</v>
      </c>
      <c r="BR217" t="str">
        <f t="shared" si="197"/>
        <v>('i2023110600215','2021','in2023110400004','2'),</v>
      </c>
      <c r="BS217" t="str">
        <f t="shared" si="198"/>
        <v>('i2023110600215','2021','in2023110400005','3'),</v>
      </c>
      <c r="BT217" t="str">
        <f t="shared" si="199"/>
        <v>('i2023110600215','2021','in2023110400006','3'),</v>
      </c>
      <c r="BU217" t="str">
        <f t="shared" si="200"/>
        <v>('i2023110600215','2021','in2023110400007','2'),</v>
      </c>
      <c r="BV217" t="str">
        <f t="shared" si="201"/>
        <v>('i2023110600215','2021','in2023110400008','2'),</v>
      </c>
      <c r="BW217" t="str">
        <f t="shared" si="202"/>
        <v>('i2023110600215','2021','in2023110400009','1'),</v>
      </c>
      <c r="BX217" t="str">
        <f t="shared" si="203"/>
        <v>('i2023110600215','2021','in2023110400010','3'),</v>
      </c>
      <c r="BY217" t="str">
        <f t="shared" si="204"/>
        <v>('i2023110600215','2021','in2023110400011','2'),</v>
      </c>
      <c r="BZ217" t="str">
        <f t="shared" si="205"/>
        <v>('i2023110600215','2021','in2023110400012','2'),</v>
      </c>
      <c r="CA217" t="str">
        <f t="shared" si="206"/>
        <v>('i2023110600215','2021','in2023110400013','2'),</v>
      </c>
      <c r="CB217" t="str">
        <f t="shared" si="207"/>
        <v>('i2023110600215','2021','in2023110400014','2'),</v>
      </c>
      <c r="CC217" t="str">
        <f t="shared" si="208"/>
        <v>('i2023110600215','2021','in2023110400015','1'),</v>
      </c>
      <c r="CD217" t="str">
        <f t="shared" si="209"/>
        <v>('i2023110600215','2021','in2023110400016','1'),</v>
      </c>
      <c r="CE217" t="str">
        <f t="shared" si="210"/>
        <v>('i2023110600215','2021','in2023110400017','3'),</v>
      </c>
      <c r="CF217" t="str">
        <f t="shared" si="211"/>
        <v>('i2023110600215','2021','in2023110400018','2'),</v>
      </c>
      <c r="CG217" t="str">
        <f t="shared" si="212"/>
        <v>('i2023110600215','2021','in2023110400019','2'),</v>
      </c>
      <c r="CH217" t="str">
        <f t="shared" si="213"/>
        <v>('i2023110600215','2021','in2023110400020','1'),</v>
      </c>
      <c r="CI217" t="str">
        <f t="shared" si="214"/>
        <v>('i2023110600215','2021','in2023110400021','1'),</v>
      </c>
      <c r="CJ217" t="str">
        <f t="shared" si="215"/>
        <v>('i2023110600215','2021','in2023110400022','1'),</v>
      </c>
      <c r="CK217" t="str">
        <f t="shared" si="216"/>
        <v>('i2023110600215','2021','in2023110400023','1'),</v>
      </c>
      <c r="CL217" t="str">
        <f t="shared" si="217"/>
        <v>('i2023110600215','2021','in2023110400024','1'),</v>
      </c>
      <c r="CM217" t="str">
        <f t="shared" si="218"/>
        <v>('i2023110600215','2021','in2023110400025','1'),</v>
      </c>
      <c r="CN217" t="str">
        <f t="shared" si="219"/>
        <v>('i2023110600215','2021','in2023110400026','1'),</v>
      </c>
      <c r="CO217" t="str">
        <f t="shared" si="220"/>
        <v>('i2023110600215','2021','in2023110400027','1'),</v>
      </c>
      <c r="CP217" t="str">
        <f t="shared" si="221"/>
        <v>('i2023110600215','2021','in2023110400028','1'),</v>
      </c>
      <c r="CQ217" t="str">
        <f t="shared" si="222"/>
        <v>('i2023110600215','2021','in2023110400029','1'),</v>
      </c>
      <c r="CR217" t="str">
        <f t="shared" si="223"/>
        <v>('i2023110600215','2021','in2023110400030','1'),</v>
      </c>
      <c r="CS217" t="str">
        <f t="shared" si="224"/>
        <v>('i2023110600215','2021','in2023110400031','1'),</v>
      </c>
      <c r="CT217" t="str">
        <f t="shared" si="225"/>
        <v>('i2023110600215','2021','in2023110400032','3'),</v>
      </c>
      <c r="CU217" t="str">
        <f t="shared" si="226"/>
        <v>('i2023110600215','2021','in2023110400033','4'),</v>
      </c>
      <c r="CV217" t="str">
        <f t="shared" si="227"/>
        <v>('i2023110600215','2021','in2023110400034','3'),</v>
      </c>
      <c r="CW217" t="str">
        <f t="shared" si="228"/>
        <v>('i2023110600215','2021','in2023110400035','4'),</v>
      </c>
      <c r="CX217" t="str">
        <f t="shared" si="229"/>
        <v>('i2023110600215','2021','in2023110400036','3'),</v>
      </c>
      <c r="CY217" t="str">
        <f t="shared" si="230"/>
        <v>('i2023110600215','2021','in2023110400037','2'),</v>
      </c>
      <c r="CZ217" t="str">
        <f t="shared" si="231"/>
        <v>('i2023110600215','2021','in2023110400038','3'),</v>
      </c>
      <c r="DA217" t="str">
        <f t="shared" si="232"/>
        <v>('i2023110600215','2021','in2023110400039','1'),</v>
      </c>
      <c r="DB217" t="str">
        <f t="shared" si="233"/>
        <v>('i2023110600215','2021','in2023110400040','3'),</v>
      </c>
      <c r="DC217" t="str">
        <f t="shared" si="234"/>
        <v>('i2023110600215','2021','in2023110400041','3'),</v>
      </c>
      <c r="DD217" t="str">
        <f t="shared" si="235"/>
        <v>('i2023110600215','2021','in2023110400042','3'),</v>
      </c>
      <c r="DE217" t="str">
        <f t="shared" si="236"/>
        <v>('i2023110600215','2021','in2023110400043','3'),</v>
      </c>
      <c r="DF217" t="str">
        <f t="shared" si="237"/>
        <v>('i2023110600215','2021','in2023110400044','4'),</v>
      </c>
      <c r="DG217" t="str">
        <f t="shared" si="238"/>
        <v>('i2023110600215','2021','in2023110400045','4'),</v>
      </c>
      <c r="DH217" t="str">
        <f t="shared" si="239"/>
        <v>('i2023110600215','2021','in2023110400046','4'),</v>
      </c>
      <c r="DI217" t="str">
        <f t="shared" si="240"/>
        <v>('i2023110600215','2021','in2023110400047','4');</v>
      </c>
    </row>
    <row r="218" spans="1:113" x14ac:dyDescent="0.25">
      <c r="A218" s="4" t="str">
        <f>INDEX('instansi pusat'!$B$2:$C$623,MATCH(C218,'instansi pusat'!$D$2:$D$623,0),2)</f>
        <v>i2023110600216</v>
      </c>
      <c r="B218" s="4">
        <v>6404</v>
      </c>
      <c r="C218" s="4" t="s">
        <v>240</v>
      </c>
      <c r="D218">
        <v>2021</v>
      </c>
      <c r="E218" s="4">
        <v>2</v>
      </c>
      <c r="F218" s="4">
        <v>2</v>
      </c>
      <c r="G218" s="4">
        <v>2</v>
      </c>
      <c r="H218" s="4">
        <v>2</v>
      </c>
      <c r="I218" s="4">
        <v>4</v>
      </c>
      <c r="J218" s="4">
        <v>4</v>
      </c>
      <c r="K218" s="4">
        <v>4</v>
      </c>
      <c r="L218" s="4">
        <v>2</v>
      </c>
      <c r="M218" s="4">
        <v>2</v>
      </c>
      <c r="N218" s="4">
        <v>2</v>
      </c>
      <c r="O218" s="4">
        <v>2</v>
      </c>
      <c r="P218" s="4">
        <v>2</v>
      </c>
      <c r="Q218" s="4">
        <v>2</v>
      </c>
      <c r="R218" s="4">
        <v>2</v>
      </c>
      <c r="S218" s="4">
        <v>2</v>
      </c>
      <c r="T218" s="4">
        <v>2</v>
      </c>
      <c r="U218" s="4">
        <v>2</v>
      </c>
      <c r="V218" s="4">
        <v>2</v>
      </c>
      <c r="W218" s="4">
        <v>2</v>
      </c>
      <c r="X218" s="4">
        <v>3</v>
      </c>
      <c r="Y218" s="4">
        <v>1</v>
      </c>
      <c r="Z218" s="4">
        <v>2</v>
      </c>
      <c r="AA218" s="4">
        <v>1</v>
      </c>
      <c r="AB218" s="4">
        <v>1</v>
      </c>
      <c r="AC218" s="4">
        <v>1</v>
      </c>
      <c r="AD218" s="4">
        <v>1</v>
      </c>
      <c r="AE218" s="4">
        <v>1</v>
      </c>
      <c r="AF218" s="4">
        <v>1</v>
      </c>
      <c r="AG218" s="4">
        <v>2</v>
      </c>
      <c r="AH218" s="4">
        <v>2</v>
      </c>
      <c r="AI218" s="4">
        <v>2</v>
      </c>
      <c r="AJ218" s="4">
        <v>4</v>
      </c>
      <c r="AK218" s="4">
        <v>4</v>
      </c>
      <c r="AL218" s="4">
        <v>4</v>
      </c>
      <c r="AM218" s="4">
        <v>4</v>
      </c>
      <c r="AN218" s="4">
        <v>3</v>
      </c>
      <c r="AO218" s="4">
        <v>2</v>
      </c>
      <c r="AP218" s="4">
        <v>2</v>
      </c>
      <c r="AQ218" s="4">
        <v>2</v>
      </c>
      <c r="AR218" s="4">
        <v>4</v>
      </c>
      <c r="AS218" s="4">
        <v>3</v>
      </c>
      <c r="AT218" s="4">
        <v>4</v>
      </c>
      <c r="AU218" s="4">
        <v>2</v>
      </c>
      <c r="AV218" s="4">
        <v>2</v>
      </c>
      <c r="AW218" s="4">
        <v>3</v>
      </c>
      <c r="AX218" s="4">
        <v>4</v>
      </c>
      <c r="AY218" s="4">
        <v>3</v>
      </c>
      <c r="AZ218" s="3">
        <f t="shared" si="181"/>
        <v>2.6</v>
      </c>
      <c r="BA218" s="3">
        <f t="shared" si="182"/>
        <v>2</v>
      </c>
      <c r="BB218" s="3">
        <f t="shared" si="183"/>
        <v>2</v>
      </c>
      <c r="BC218" s="3">
        <f t="shared" si="184"/>
        <v>2.5</v>
      </c>
      <c r="BD218" s="3">
        <f t="shared" si="185"/>
        <v>1.125</v>
      </c>
      <c r="BE218" s="3">
        <f t="shared" si="186"/>
        <v>2</v>
      </c>
      <c r="BF218" s="3">
        <f t="shared" si="187"/>
        <v>3.2</v>
      </c>
      <c r="BG218" s="3">
        <f t="shared" si="188"/>
        <v>3</v>
      </c>
      <c r="BH218" s="3">
        <f t="shared" si="189"/>
        <v>2.6</v>
      </c>
      <c r="BI218" s="3">
        <f t="shared" si="190"/>
        <v>2.1</v>
      </c>
      <c r="BJ218" s="3">
        <f t="shared" si="191"/>
        <v>1.3636363636363638</v>
      </c>
      <c r="BK218" s="3">
        <f t="shared" si="192"/>
        <v>3.1208791208791209</v>
      </c>
      <c r="BL218" s="3">
        <f t="shared" si="193"/>
        <v>2.508</v>
      </c>
      <c r="BN218" t="s">
        <v>641</v>
      </c>
      <c r="BO218" t="str">
        <f t="shared" si="194"/>
        <v>('i2023110600216','2021','in2023110400001','2'),</v>
      </c>
      <c r="BP218" t="str">
        <f t="shared" si="195"/>
        <v>('i2023110600216','2021','in2023110400002','2'),</v>
      </c>
      <c r="BQ218" t="str">
        <f t="shared" si="196"/>
        <v>('i2023110600216','2021','in2023110400003','2'),</v>
      </c>
      <c r="BR218" t="str">
        <f t="shared" si="197"/>
        <v>('i2023110600216','2021','in2023110400004','2'),</v>
      </c>
      <c r="BS218" t="str">
        <f t="shared" si="198"/>
        <v>('i2023110600216','2021','in2023110400005','4'),</v>
      </c>
      <c r="BT218" t="str">
        <f t="shared" si="199"/>
        <v>('i2023110600216','2021','in2023110400006','4'),</v>
      </c>
      <c r="BU218" t="str">
        <f t="shared" si="200"/>
        <v>('i2023110600216','2021','in2023110400007','4'),</v>
      </c>
      <c r="BV218" t="str">
        <f t="shared" si="201"/>
        <v>('i2023110600216','2021','in2023110400008','2'),</v>
      </c>
      <c r="BW218" t="str">
        <f t="shared" si="202"/>
        <v>('i2023110600216','2021','in2023110400009','2'),</v>
      </c>
      <c r="BX218" t="str">
        <f t="shared" si="203"/>
        <v>('i2023110600216','2021','in2023110400010','2'),</v>
      </c>
      <c r="BY218" t="str">
        <f t="shared" si="204"/>
        <v>('i2023110600216','2021','in2023110400011','2'),</v>
      </c>
      <c r="BZ218" t="str">
        <f t="shared" si="205"/>
        <v>('i2023110600216','2021','in2023110400012','2'),</v>
      </c>
      <c r="CA218" t="str">
        <f t="shared" si="206"/>
        <v>('i2023110600216','2021','in2023110400013','2'),</v>
      </c>
      <c r="CB218" t="str">
        <f t="shared" si="207"/>
        <v>('i2023110600216','2021','in2023110400014','2'),</v>
      </c>
      <c r="CC218" t="str">
        <f t="shared" si="208"/>
        <v>('i2023110600216','2021','in2023110400015','2'),</v>
      </c>
      <c r="CD218" t="str">
        <f t="shared" si="209"/>
        <v>('i2023110600216','2021','in2023110400016','2'),</v>
      </c>
      <c r="CE218" t="str">
        <f t="shared" si="210"/>
        <v>('i2023110600216','2021','in2023110400017','2'),</v>
      </c>
      <c r="CF218" t="str">
        <f t="shared" si="211"/>
        <v>('i2023110600216','2021','in2023110400018','2'),</v>
      </c>
      <c r="CG218" t="str">
        <f t="shared" si="212"/>
        <v>('i2023110600216','2021','in2023110400019','2'),</v>
      </c>
      <c r="CH218" t="str">
        <f t="shared" si="213"/>
        <v>('i2023110600216','2021','in2023110400020','3'),</v>
      </c>
      <c r="CI218" t="str">
        <f t="shared" si="214"/>
        <v>('i2023110600216','2021','in2023110400021','1'),</v>
      </c>
      <c r="CJ218" t="str">
        <f t="shared" si="215"/>
        <v>('i2023110600216','2021','in2023110400022','2'),</v>
      </c>
      <c r="CK218" t="str">
        <f t="shared" si="216"/>
        <v>('i2023110600216','2021','in2023110400023','1'),</v>
      </c>
      <c r="CL218" t="str">
        <f t="shared" si="217"/>
        <v>('i2023110600216','2021','in2023110400024','1'),</v>
      </c>
      <c r="CM218" t="str">
        <f t="shared" si="218"/>
        <v>('i2023110600216','2021','in2023110400025','1'),</v>
      </c>
      <c r="CN218" t="str">
        <f t="shared" si="219"/>
        <v>('i2023110600216','2021','in2023110400026','1'),</v>
      </c>
      <c r="CO218" t="str">
        <f t="shared" si="220"/>
        <v>('i2023110600216','2021','in2023110400027','1'),</v>
      </c>
      <c r="CP218" t="str">
        <f t="shared" si="221"/>
        <v>('i2023110600216','2021','in2023110400028','1'),</v>
      </c>
      <c r="CQ218" t="str">
        <f t="shared" si="222"/>
        <v>('i2023110600216','2021','in2023110400029','2'),</v>
      </c>
      <c r="CR218" t="str">
        <f t="shared" si="223"/>
        <v>('i2023110600216','2021','in2023110400030','2'),</v>
      </c>
      <c r="CS218" t="str">
        <f t="shared" si="224"/>
        <v>('i2023110600216','2021','in2023110400031','2'),</v>
      </c>
      <c r="CT218" t="str">
        <f t="shared" si="225"/>
        <v>('i2023110600216','2021','in2023110400032','4'),</v>
      </c>
      <c r="CU218" t="str">
        <f t="shared" si="226"/>
        <v>('i2023110600216','2021','in2023110400033','4'),</v>
      </c>
      <c r="CV218" t="str">
        <f t="shared" si="227"/>
        <v>('i2023110600216','2021','in2023110400034','4'),</v>
      </c>
      <c r="CW218" t="str">
        <f t="shared" si="228"/>
        <v>('i2023110600216','2021','in2023110400035','4'),</v>
      </c>
      <c r="CX218" t="str">
        <f t="shared" si="229"/>
        <v>('i2023110600216','2021','in2023110400036','3'),</v>
      </c>
      <c r="CY218" t="str">
        <f t="shared" si="230"/>
        <v>('i2023110600216','2021','in2023110400037','2'),</v>
      </c>
      <c r="CZ218" t="str">
        <f t="shared" si="231"/>
        <v>('i2023110600216','2021','in2023110400038','2'),</v>
      </c>
      <c r="DA218" t="str">
        <f t="shared" si="232"/>
        <v>('i2023110600216','2021','in2023110400039','2'),</v>
      </c>
      <c r="DB218" t="str">
        <f t="shared" si="233"/>
        <v>('i2023110600216','2021','in2023110400040','4'),</v>
      </c>
      <c r="DC218" t="str">
        <f t="shared" si="234"/>
        <v>('i2023110600216','2021','in2023110400041','3'),</v>
      </c>
      <c r="DD218" t="str">
        <f t="shared" si="235"/>
        <v>('i2023110600216','2021','in2023110400042','4'),</v>
      </c>
      <c r="DE218" t="str">
        <f t="shared" si="236"/>
        <v>('i2023110600216','2021','in2023110400043','2'),</v>
      </c>
      <c r="DF218" t="str">
        <f t="shared" si="237"/>
        <v>('i2023110600216','2021','in2023110400044','2'),</v>
      </c>
      <c r="DG218" t="str">
        <f t="shared" si="238"/>
        <v>('i2023110600216','2021','in2023110400045','3'),</v>
      </c>
      <c r="DH218" t="str">
        <f t="shared" si="239"/>
        <v>('i2023110600216','2021','in2023110400046','4'),</v>
      </c>
      <c r="DI218" t="str">
        <f t="shared" si="240"/>
        <v>('i2023110600216','2021','in2023110400047','3');</v>
      </c>
    </row>
    <row r="219" spans="1:113" x14ac:dyDescent="0.25">
      <c r="A219" s="4" t="str">
        <f>INDEX('instansi pusat'!$B$2:$C$623,MATCH(C219,'instansi pusat'!$D$2:$D$623,0),2)</f>
        <v>i2023110600217</v>
      </c>
      <c r="B219" s="4">
        <v>6413</v>
      </c>
      <c r="C219" s="4" t="s">
        <v>248</v>
      </c>
      <c r="D219">
        <v>2021</v>
      </c>
      <c r="E219" s="4">
        <v>2</v>
      </c>
      <c r="F219" s="4">
        <v>3</v>
      </c>
      <c r="G219" s="4">
        <v>3</v>
      </c>
      <c r="H219" s="4">
        <v>2</v>
      </c>
      <c r="I219" s="4">
        <v>3</v>
      </c>
      <c r="J219" s="4">
        <v>3</v>
      </c>
      <c r="K219" s="4">
        <v>3</v>
      </c>
      <c r="L219" s="4">
        <v>3</v>
      </c>
      <c r="M219" s="4">
        <v>3</v>
      </c>
      <c r="N219" s="4">
        <v>3</v>
      </c>
      <c r="O219" s="4">
        <v>2</v>
      </c>
      <c r="P219" s="4">
        <v>2</v>
      </c>
      <c r="Q219" s="4">
        <v>2</v>
      </c>
      <c r="R219" s="4">
        <v>2</v>
      </c>
      <c r="S219" s="4">
        <v>2</v>
      </c>
      <c r="T219" s="4">
        <v>3</v>
      </c>
      <c r="U219" s="4">
        <v>3</v>
      </c>
      <c r="V219" s="4">
        <v>2</v>
      </c>
      <c r="W219" s="4">
        <v>2</v>
      </c>
      <c r="X219" s="4">
        <v>2</v>
      </c>
      <c r="Y219" s="4">
        <v>1</v>
      </c>
      <c r="Z219" s="4">
        <v>1</v>
      </c>
      <c r="AA219" s="4">
        <v>1</v>
      </c>
      <c r="AB219" s="4">
        <v>1</v>
      </c>
      <c r="AC219" s="4">
        <v>1</v>
      </c>
      <c r="AD219" s="4">
        <v>1</v>
      </c>
      <c r="AE219" s="4">
        <v>1</v>
      </c>
      <c r="AF219" s="4">
        <v>1</v>
      </c>
      <c r="AG219" s="4">
        <v>1</v>
      </c>
      <c r="AH219" s="4">
        <v>1</v>
      </c>
      <c r="AI219" s="4">
        <v>1</v>
      </c>
      <c r="AJ219" s="4">
        <v>4</v>
      </c>
      <c r="AK219" s="4">
        <v>4</v>
      </c>
      <c r="AL219" s="4">
        <v>4</v>
      </c>
      <c r="AM219" s="4">
        <v>4</v>
      </c>
      <c r="AN219" s="4">
        <v>4</v>
      </c>
      <c r="AO219" s="4">
        <v>3</v>
      </c>
      <c r="AP219" s="4">
        <v>3</v>
      </c>
      <c r="AQ219" s="4">
        <v>2</v>
      </c>
      <c r="AR219" s="4">
        <v>3</v>
      </c>
      <c r="AS219" s="4">
        <v>5</v>
      </c>
      <c r="AT219" s="4">
        <v>4</v>
      </c>
      <c r="AU219" s="4">
        <v>2</v>
      </c>
      <c r="AV219" s="4">
        <v>4</v>
      </c>
      <c r="AW219" s="4">
        <v>5</v>
      </c>
      <c r="AX219" s="4">
        <v>4</v>
      </c>
      <c r="AY219" s="4">
        <v>4</v>
      </c>
      <c r="AZ219" s="3">
        <f t="shared" si="181"/>
        <v>2.8000000000000003</v>
      </c>
      <c r="BA219" s="3">
        <f t="shared" si="182"/>
        <v>2</v>
      </c>
      <c r="BB219" s="3">
        <f t="shared" si="183"/>
        <v>2.5</v>
      </c>
      <c r="BC219" s="3">
        <f t="shared" si="184"/>
        <v>2</v>
      </c>
      <c r="BD219" s="3">
        <f t="shared" si="185"/>
        <v>1</v>
      </c>
      <c r="BE219" s="3">
        <f t="shared" si="186"/>
        <v>1</v>
      </c>
      <c r="BF219" s="3">
        <f t="shared" si="187"/>
        <v>3.6</v>
      </c>
      <c r="BG219" s="3">
        <f t="shared" si="188"/>
        <v>3.833333333333333</v>
      </c>
      <c r="BH219" s="3">
        <f t="shared" si="189"/>
        <v>2.8000000000000003</v>
      </c>
      <c r="BI219" s="3">
        <f t="shared" si="190"/>
        <v>2.2000000000000002</v>
      </c>
      <c r="BJ219" s="3">
        <f t="shared" si="191"/>
        <v>1</v>
      </c>
      <c r="BK219" s="3">
        <f t="shared" si="192"/>
        <v>3.6923076923076916</v>
      </c>
      <c r="BL219" s="3">
        <f t="shared" si="193"/>
        <v>2.7589999999999999</v>
      </c>
      <c r="BN219" t="s">
        <v>641</v>
      </c>
      <c r="BO219" t="str">
        <f t="shared" si="194"/>
        <v>('i2023110600217','2021','in2023110400001','2'),</v>
      </c>
      <c r="BP219" t="str">
        <f t="shared" si="195"/>
        <v>('i2023110600217','2021','in2023110400002','3'),</v>
      </c>
      <c r="BQ219" t="str">
        <f t="shared" si="196"/>
        <v>('i2023110600217','2021','in2023110400003','3'),</v>
      </c>
      <c r="BR219" t="str">
        <f t="shared" si="197"/>
        <v>('i2023110600217','2021','in2023110400004','2'),</v>
      </c>
      <c r="BS219" t="str">
        <f t="shared" si="198"/>
        <v>('i2023110600217','2021','in2023110400005','3'),</v>
      </c>
      <c r="BT219" t="str">
        <f t="shared" si="199"/>
        <v>('i2023110600217','2021','in2023110400006','3'),</v>
      </c>
      <c r="BU219" t="str">
        <f t="shared" si="200"/>
        <v>('i2023110600217','2021','in2023110400007','3'),</v>
      </c>
      <c r="BV219" t="str">
        <f t="shared" si="201"/>
        <v>('i2023110600217','2021','in2023110400008','3'),</v>
      </c>
      <c r="BW219" t="str">
        <f t="shared" si="202"/>
        <v>('i2023110600217','2021','in2023110400009','3'),</v>
      </c>
      <c r="BX219" t="str">
        <f t="shared" si="203"/>
        <v>('i2023110600217','2021','in2023110400010','3'),</v>
      </c>
      <c r="BY219" t="str">
        <f t="shared" si="204"/>
        <v>('i2023110600217','2021','in2023110400011','2'),</v>
      </c>
      <c r="BZ219" t="str">
        <f t="shared" si="205"/>
        <v>('i2023110600217','2021','in2023110400012','2'),</v>
      </c>
      <c r="CA219" t="str">
        <f t="shared" si="206"/>
        <v>('i2023110600217','2021','in2023110400013','2'),</v>
      </c>
      <c r="CB219" t="str">
        <f t="shared" si="207"/>
        <v>('i2023110600217','2021','in2023110400014','2'),</v>
      </c>
      <c r="CC219" t="str">
        <f t="shared" si="208"/>
        <v>('i2023110600217','2021','in2023110400015','2'),</v>
      </c>
      <c r="CD219" t="str">
        <f t="shared" si="209"/>
        <v>('i2023110600217','2021','in2023110400016','3'),</v>
      </c>
      <c r="CE219" t="str">
        <f t="shared" si="210"/>
        <v>('i2023110600217','2021','in2023110400017','3'),</v>
      </c>
      <c r="CF219" t="str">
        <f t="shared" si="211"/>
        <v>('i2023110600217','2021','in2023110400018','2'),</v>
      </c>
      <c r="CG219" t="str">
        <f t="shared" si="212"/>
        <v>('i2023110600217','2021','in2023110400019','2'),</v>
      </c>
      <c r="CH219" t="str">
        <f t="shared" si="213"/>
        <v>('i2023110600217','2021','in2023110400020','2'),</v>
      </c>
      <c r="CI219" t="str">
        <f t="shared" si="214"/>
        <v>('i2023110600217','2021','in2023110400021','1'),</v>
      </c>
      <c r="CJ219" t="str">
        <f t="shared" si="215"/>
        <v>('i2023110600217','2021','in2023110400022','1'),</v>
      </c>
      <c r="CK219" t="str">
        <f t="shared" si="216"/>
        <v>('i2023110600217','2021','in2023110400023','1'),</v>
      </c>
      <c r="CL219" t="str">
        <f t="shared" si="217"/>
        <v>('i2023110600217','2021','in2023110400024','1'),</v>
      </c>
      <c r="CM219" t="str">
        <f t="shared" si="218"/>
        <v>('i2023110600217','2021','in2023110400025','1'),</v>
      </c>
      <c r="CN219" t="str">
        <f t="shared" si="219"/>
        <v>('i2023110600217','2021','in2023110400026','1'),</v>
      </c>
      <c r="CO219" t="str">
        <f t="shared" si="220"/>
        <v>('i2023110600217','2021','in2023110400027','1'),</v>
      </c>
      <c r="CP219" t="str">
        <f t="shared" si="221"/>
        <v>('i2023110600217','2021','in2023110400028','1'),</v>
      </c>
      <c r="CQ219" t="str">
        <f t="shared" si="222"/>
        <v>('i2023110600217','2021','in2023110400029','1'),</v>
      </c>
      <c r="CR219" t="str">
        <f t="shared" si="223"/>
        <v>('i2023110600217','2021','in2023110400030','1'),</v>
      </c>
      <c r="CS219" t="str">
        <f t="shared" si="224"/>
        <v>('i2023110600217','2021','in2023110400031','1'),</v>
      </c>
      <c r="CT219" t="str">
        <f t="shared" si="225"/>
        <v>('i2023110600217','2021','in2023110400032','4'),</v>
      </c>
      <c r="CU219" t="str">
        <f t="shared" si="226"/>
        <v>('i2023110600217','2021','in2023110400033','4'),</v>
      </c>
      <c r="CV219" t="str">
        <f t="shared" si="227"/>
        <v>('i2023110600217','2021','in2023110400034','4'),</v>
      </c>
      <c r="CW219" t="str">
        <f t="shared" si="228"/>
        <v>('i2023110600217','2021','in2023110400035','4'),</v>
      </c>
      <c r="CX219" t="str">
        <f t="shared" si="229"/>
        <v>('i2023110600217','2021','in2023110400036','4'),</v>
      </c>
      <c r="CY219" t="str">
        <f t="shared" si="230"/>
        <v>('i2023110600217','2021','in2023110400037','3'),</v>
      </c>
      <c r="CZ219" t="str">
        <f t="shared" si="231"/>
        <v>('i2023110600217','2021','in2023110400038','3'),</v>
      </c>
      <c r="DA219" t="str">
        <f t="shared" si="232"/>
        <v>('i2023110600217','2021','in2023110400039','2'),</v>
      </c>
      <c r="DB219" t="str">
        <f t="shared" si="233"/>
        <v>('i2023110600217','2021','in2023110400040','3'),</v>
      </c>
      <c r="DC219" t="str">
        <f t="shared" si="234"/>
        <v>('i2023110600217','2021','in2023110400041','5'),</v>
      </c>
      <c r="DD219" t="str">
        <f t="shared" si="235"/>
        <v>('i2023110600217','2021','in2023110400042','4'),</v>
      </c>
      <c r="DE219" t="str">
        <f t="shared" si="236"/>
        <v>('i2023110600217','2021','in2023110400043','2'),</v>
      </c>
      <c r="DF219" t="str">
        <f t="shared" si="237"/>
        <v>('i2023110600217','2021','in2023110400044','4'),</v>
      </c>
      <c r="DG219" t="str">
        <f t="shared" si="238"/>
        <v>('i2023110600217','2021','in2023110400045','5'),</v>
      </c>
      <c r="DH219" t="str">
        <f t="shared" si="239"/>
        <v>('i2023110600217','2021','in2023110400046','4'),</v>
      </c>
      <c r="DI219" t="str">
        <f t="shared" si="240"/>
        <v>('i2023110600217','2021','in2023110400047','4');</v>
      </c>
    </row>
    <row r="220" spans="1:113" x14ac:dyDescent="0.25">
      <c r="A220" s="4" t="str">
        <f>INDEX('instansi pusat'!$B$2:$C$623,MATCH(C220,'instansi pusat'!$D$2:$D$623,0),2)</f>
        <v>i2023110600218</v>
      </c>
      <c r="B220" s="4">
        <v>6416</v>
      </c>
      <c r="C220" s="4" t="s">
        <v>251</v>
      </c>
      <c r="D220">
        <v>2021</v>
      </c>
      <c r="E220" s="4">
        <v>4</v>
      </c>
      <c r="F220" s="4">
        <v>4</v>
      </c>
      <c r="G220" s="4">
        <v>4</v>
      </c>
      <c r="H220" s="4">
        <v>3</v>
      </c>
      <c r="I220" s="4">
        <v>4</v>
      </c>
      <c r="J220" s="4">
        <v>4</v>
      </c>
      <c r="K220" s="4">
        <v>3</v>
      </c>
      <c r="L220" s="4">
        <v>3</v>
      </c>
      <c r="M220" s="4">
        <v>3</v>
      </c>
      <c r="N220" s="4">
        <v>4</v>
      </c>
      <c r="O220" s="4">
        <v>2</v>
      </c>
      <c r="P220" s="4">
        <v>2</v>
      </c>
      <c r="Q220" s="4">
        <v>2</v>
      </c>
      <c r="R220" s="4">
        <v>2</v>
      </c>
      <c r="S220" s="4">
        <v>3</v>
      </c>
      <c r="T220" s="4">
        <v>2</v>
      </c>
      <c r="U220" s="4">
        <v>3</v>
      </c>
      <c r="V220" s="4">
        <v>2</v>
      </c>
      <c r="W220" s="4">
        <v>2</v>
      </c>
      <c r="X220" s="4">
        <v>1</v>
      </c>
      <c r="Y220" s="4">
        <v>1</v>
      </c>
      <c r="Z220" s="4">
        <v>1</v>
      </c>
      <c r="AA220" s="4">
        <v>1</v>
      </c>
      <c r="AB220" s="4">
        <v>1</v>
      </c>
      <c r="AC220" s="4">
        <v>1</v>
      </c>
      <c r="AD220" s="4">
        <v>1</v>
      </c>
      <c r="AE220" s="4">
        <v>1</v>
      </c>
      <c r="AF220" s="4">
        <v>1</v>
      </c>
      <c r="AG220" s="4">
        <v>1</v>
      </c>
      <c r="AH220" s="4">
        <v>1</v>
      </c>
      <c r="AI220" s="4">
        <v>1</v>
      </c>
      <c r="AJ220" s="4">
        <v>4</v>
      </c>
      <c r="AK220" s="4">
        <v>4</v>
      </c>
      <c r="AL220" s="4">
        <v>3</v>
      </c>
      <c r="AM220" s="4">
        <v>4</v>
      </c>
      <c r="AN220" s="4">
        <v>4</v>
      </c>
      <c r="AO220" s="4">
        <v>3</v>
      </c>
      <c r="AP220" s="4">
        <v>3</v>
      </c>
      <c r="AQ220" s="4">
        <v>3</v>
      </c>
      <c r="AR220" s="4">
        <v>4</v>
      </c>
      <c r="AS220" s="4">
        <v>4</v>
      </c>
      <c r="AT220" s="4">
        <v>4</v>
      </c>
      <c r="AU220" s="4">
        <v>2</v>
      </c>
      <c r="AV220" s="4">
        <v>2</v>
      </c>
      <c r="AW220" s="4">
        <v>5</v>
      </c>
      <c r="AX220" s="4">
        <v>5</v>
      </c>
      <c r="AY220" s="4">
        <v>4</v>
      </c>
      <c r="AZ220" s="3">
        <f t="shared" si="181"/>
        <v>3.6</v>
      </c>
      <c r="BA220" s="3">
        <f t="shared" si="182"/>
        <v>2</v>
      </c>
      <c r="BB220" s="3">
        <f t="shared" si="183"/>
        <v>2.5</v>
      </c>
      <c r="BC220" s="3">
        <f t="shared" si="184"/>
        <v>1.5</v>
      </c>
      <c r="BD220" s="3">
        <f t="shared" si="185"/>
        <v>1</v>
      </c>
      <c r="BE220" s="3">
        <f t="shared" si="186"/>
        <v>1</v>
      </c>
      <c r="BF220" s="3">
        <f t="shared" si="187"/>
        <v>3.6</v>
      </c>
      <c r="BG220" s="3">
        <f t="shared" si="188"/>
        <v>3.6666666666666665</v>
      </c>
      <c r="BH220" s="3">
        <f t="shared" si="189"/>
        <v>3.6</v>
      </c>
      <c r="BI220" s="3">
        <f t="shared" si="190"/>
        <v>2.1</v>
      </c>
      <c r="BJ220" s="3">
        <f t="shared" si="191"/>
        <v>1</v>
      </c>
      <c r="BK220" s="3">
        <f t="shared" si="192"/>
        <v>3.6263736263736259</v>
      </c>
      <c r="BL220" s="3">
        <f t="shared" si="193"/>
        <v>2.8079999999999998</v>
      </c>
      <c r="BN220" t="s">
        <v>641</v>
      </c>
      <c r="BO220" t="str">
        <f t="shared" si="194"/>
        <v>('i2023110600218','2021','in2023110400001','4'),</v>
      </c>
      <c r="BP220" t="str">
        <f t="shared" si="195"/>
        <v>('i2023110600218','2021','in2023110400002','4'),</v>
      </c>
      <c r="BQ220" t="str">
        <f t="shared" si="196"/>
        <v>('i2023110600218','2021','in2023110400003','4'),</v>
      </c>
      <c r="BR220" t="str">
        <f t="shared" si="197"/>
        <v>('i2023110600218','2021','in2023110400004','3'),</v>
      </c>
      <c r="BS220" t="str">
        <f t="shared" si="198"/>
        <v>('i2023110600218','2021','in2023110400005','4'),</v>
      </c>
      <c r="BT220" t="str">
        <f t="shared" si="199"/>
        <v>('i2023110600218','2021','in2023110400006','4'),</v>
      </c>
      <c r="BU220" t="str">
        <f t="shared" si="200"/>
        <v>('i2023110600218','2021','in2023110400007','3'),</v>
      </c>
      <c r="BV220" t="str">
        <f t="shared" si="201"/>
        <v>('i2023110600218','2021','in2023110400008','3'),</v>
      </c>
      <c r="BW220" t="str">
        <f t="shared" si="202"/>
        <v>('i2023110600218','2021','in2023110400009','3'),</v>
      </c>
      <c r="BX220" t="str">
        <f t="shared" si="203"/>
        <v>('i2023110600218','2021','in2023110400010','4'),</v>
      </c>
      <c r="BY220" t="str">
        <f t="shared" si="204"/>
        <v>('i2023110600218','2021','in2023110400011','2'),</v>
      </c>
      <c r="BZ220" t="str">
        <f t="shared" si="205"/>
        <v>('i2023110600218','2021','in2023110400012','2'),</v>
      </c>
      <c r="CA220" t="str">
        <f t="shared" si="206"/>
        <v>('i2023110600218','2021','in2023110400013','2'),</v>
      </c>
      <c r="CB220" t="str">
        <f t="shared" si="207"/>
        <v>('i2023110600218','2021','in2023110400014','2'),</v>
      </c>
      <c r="CC220" t="str">
        <f t="shared" si="208"/>
        <v>('i2023110600218','2021','in2023110400015','3'),</v>
      </c>
      <c r="CD220" t="str">
        <f t="shared" si="209"/>
        <v>('i2023110600218','2021','in2023110400016','2'),</v>
      </c>
      <c r="CE220" t="str">
        <f t="shared" si="210"/>
        <v>('i2023110600218','2021','in2023110400017','3'),</v>
      </c>
      <c r="CF220" t="str">
        <f t="shared" si="211"/>
        <v>('i2023110600218','2021','in2023110400018','2'),</v>
      </c>
      <c r="CG220" t="str">
        <f t="shared" si="212"/>
        <v>('i2023110600218','2021','in2023110400019','2'),</v>
      </c>
      <c r="CH220" t="str">
        <f t="shared" si="213"/>
        <v>('i2023110600218','2021','in2023110400020','1'),</v>
      </c>
      <c r="CI220" t="str">
        <f t="shared" si="214"/>
        <v>('i2023110600218','2021','in2023110400021','1'),</v>
      </c>
      <c r="CJ220" t="str">
        <f t="shared" si="215"/>
        <v>('i2023110600218','2021','in2023110400022','1'),</v>
      </c>
      <c r="CK220" t="str">
        <f t="shared" si="216"/>
        <v>('i2023110600218','2021','in2023110400023','1'),</v>
      </c>
      <c r="CL220" t="str">
        <f t="shared" si="217"/>
        <v>('i2023110600218','2021','in2023110400024','1'),</v>
      </c>
      <c r="CM220" t="str">
        <f t="shared" si="218"/>
        <v>('i2023110600218','2021','in2023110400025','1'),</v>
      </c>
      <c r="CN220" t="str">
        <f t="shared" si="219"/>
        <v>('i2023110600218','2021','in2023110400026','1'),</v>
      </c>
      <c r="CO220" t="str">
        <f t="shared" si="220"/>
        <v>('i2023110600218','2021','in2023110400027','1'),</v>
      </c>
      <c r="CP220" t="str">
        <f t="shared" si="221"/>
        <v>('i2023110600218','2021','in2023110400028','1'),</v>
      </c>
      <c r="CQ220" t="str">
        <f t="shared" si="222"/>
        <v>('i2023110600218','2021','in2023110400029','1'),</v>
      </c>
      <c r="CR220" t="str">
        <f t="shared" si="223"/>
        <v>('i2023110600218','2021','in2023110400030','1'),</v>
      </c>
      <c r="CS220" t="str">
        <f t="shared" si="224"/>
        <v>('i2023110600218','2021','in2023110400031','1'),</v>
      </c>
      <c r="CT220" t="str">
        <f t="shared" si="225"/>
        <v>('i2023110600218','2021','in2023110400032','4'),</v>
      </c>
      <c r="CU220" t="str">
        <f t="shared" si="226"/>
        <v>('i2023110600218','2021','in2023110400033','4'),</v>
      </c>
      <c r="CV220" t="str">
        <f t="shared" si="227"/>
        <v>('i2023110600218','2021','in2023110400034','3'),</v>
      </c>
      <c r="CW220" t="str">
        <f t="shared" si="228"/>
        <v>('i2023110600218','2021','in2023110400035','4'),</v>
      </c>
      <c r="CX220" t="str">
        <f t="shared" si="229"/>
        <v>('i2023110600218','2021','in2023110400036','4'),</v>
      </c>
      <c r="CY220" t="str">
        <f t="shared" si="230"/>
        <v>('i2023110600218','2021','in2023110400037','3'),</v>
      </c>
      <c r="CZ220" t="str">
        <f t="shared" si="231"/>
        <v>('i2023110600218','2021','in2023110400038','3'),</v>
      </c>
      <c r="DA220" t="str">
        <f t="shared" si="232"/>
        <v>('i2023110600218','2021','in2023110400039','3'),</v>
      </c>
      <c r="DB220" t="str">
        <f t="shared" si="233"/>
        <v>('i2023110600218','2021','in2023110400040','4'),</v>
      </c>
      <c r="DC220" t="str">
        <f t="shared" si="234"/>
        <v>('i2023110600218','2021','in2023110400041','4'),</v>
      </c>
      <c r="DD220" t="str">
        <f t="shared" si="235"/>
        <v>('i2023110600218','2021','in2023110400042','4'),</v>
      </c>
      <c r="DE220" t="str">
        <f t="shared" si="236"/>
        <v>('i2023110600218','2021','in2023110400043','2'),</v>
      </c>
      <c r="DF220" t="str">
        <f t="shared" si="237"/>
        <v>('i2023110600218','2021','in2023110400044','2'),</v>
      </c>
      <c r="DG220" t="str">
        <f t="shared" si="238"/>
        <v>('i2023110600218','2021','in2023110400045','5'),</v>
      </c>
      <c r="DH220" t="str">
        <f t="shared" si="239"/>
        <v>('i2023110600218','2021','in2023110400046','5'),</v>
      </c>
      <c r="DI220" t="str">
        <f t="shared" si="240"/>
        <v>('i2023110600218','2021','in2023110400047','4');</v>
      </c>
    </row>
    <row r="221" spans="1:113" x14ac:dyDescent="0.25">
      <c r="A221" s="4" t="str">
        <f>INDEX('instansi pusat'!$B$2:$C$623,MATCH(C221,'instansi pusat'!$D$2:$D$623,0),2)</f>
        <v>i2023110600219</v>
      </c>
      <c r="B221" s="4">
        <v>6417</v>
      </c>
      <c r="C221" s="4" t="s">
        <v>252</v>
      </c>
      <c r="D221">
        <v>2021</v>
      </c>
      <c r="E221" s="4">
        <v>2</v>
      </c>
      <c r="F221" s="4">
        <v>2</v>
      </c>
      <c r="G221" s="4">
        <v>2</v>
      </c>
      <c r="H221" s="4">
        <v>2</v>
      </c>
      <c r="I221" s="4">
        <v>2</v>
      </c>
      <c r="J221" s="4">
        <v>2</v>
      </c>
      <c r="K221" s="4">
        <v>2</v>
      </c>
      <c r="L221" s="4">
        <v>2</v>
      </c>
      <c r="M221" s="4">
        <v>1</v>
      </c>
      <c r="N221" s="4">
        <v>2</v>
      </c>
      <c r="O221" s="4">
        <v>1</v>
      </c>
      <c r="P221" s="4">
        <v>2</v>
      </c>
      <c r="Q221" s="4">
        <v>2</v>
      </c>
      <c r="R221" s="4">
        <v>1</v>
      </c>
      <c r="S221" s="4">
        <v>2</v>
      </c>
      <c r="T221" s="4">
        <v>2</v>
      </c>
      <c r="U221" s="4">
        <v>2</v>
      </c>
      <c r="V221" s="4">
        <v>2</v>
      </c>
      <c r="W221" s="4">
        <v>3</v>
      </c>
      <c r="X221" s="4">
        <v>2</v>
      </c>
      <c r="Y221" s="4">
        <v>1</v>
      </c>
      <c r="Z221" s="4">
        <v>1</v>
      </c>
      <c r="AA221" s="4">
        <v>1</v>
      </c>
      <c r="AB221" s="4">
        <v>1</v>
      </c>
      <c r="AC221" s="4">
        <v>1</v>
      </c>
      <c r="AD221" s="4">
        <v>1</v>
      </c>
      <c r="AE221" s="4">
        <v>1</v>
      </c>
      <c r="AF221" s="4">
        <v>1</v>
      </c>
      <c r="AG221" s="4">
        <v>1</v>
      </c>
      <c r="AH221" s="4">
        <v>2</v>
      </c>
      <c r="AI221" s="4">
        <v>2</v>
      </c>
      <c r="AJ221" s="4">
        <v>4</v>
      </c>
      <c r="AK221" s="4">
        <v>3</v>
      </c>
      <c r="AL221" s="4">
        <v>3</v>
      </c>
      <c r="AM221" s="4">
        <v>4</v>
      </c>
      <c r="AN221" s="4">
        <v>2</v>
      </c>
      <c r="AO221" s="4">
        <v>3</v>
      </c>
      <c r="AP221" s="4">
        <v>2</v>
      </c>
      <c r="AQ221" s="4">
        <v>2</v>
      </c>
      <c r="AR221" s="4">
        <v>2</v>
      </c>
      <c r="AS221" s="4">
        <v>1</v>
      </c>
      <c r="AT221" s="4">
        <v>4</v>
      </c>
      <c r="AU221" s="4">
        <v>2</v>
      </c>
      <c r="AV221" s="4">
        <v>4</v>
      </c>
      <c r="AW221" s="4">
        <v>3</v>
      </c>
      <c r="AX221" s="4">
        <v>4</v>
      </c>
      <c r="AY221" s="4">
        <v>3</v>
      </c>
      <c r="AZ221" s="3">
        <f t="shared" si="181"/>
        <v>1.9000000000000001</v>
      </c>
      <c r="BA221" s="3">
        <f t="shared" si="182"/>
        <v>1.5</v>
      </c>
      <c r="BB221" s="3">
        <f t="shared" si="183"/>
        <v>2</v>
      </c>
      <c r="BC221" s="3">
        <f t="shared" si="184"/>
        <v>2.5</v>
      </c>
      <c r="BD221" s="3">
        <f t="shared" si="185"/>
        <v>1</v>
      </c>
      <c r="BE221" s="3">
        <f t="shared" si="186"/>
        <v>1.6666666666666665</v>
      </c>
      <c r="BF221" s="3">
        <f t="shared" si="187"/>
        <v>2.6</v>
      </c>
      <c r="BG221" s="3">
        <f t="shared" si="188"/>
        <v>3.333333333333333</v>
      </c>
      <c r="BH221" s="3">
        <f t="shared" si="189"/>
        <v>1.9000000000000001</v>
      </c>
      <c r="BI221" s="3">
        <f t="shared" si="190"/>
        <v>1.9000000000000001</v>
      </c>
      <c r="BJ221" s="3">
        <f t="shared" si="191"/>
        <v>1.1818181818181817</v>
      </c>
      <c r="BK221" s="3">
        <f t="shared" si="192"/>
        <v>2.8901098901098896</v>
      </c>
      <c r="BL221" s="3">
        <f t="shared" si="193"/>
        <v>2.2319999999999998</v>
      </c>
      <c r="BN221" t="s">
        <v>641</v>
      </c>
      <c r="BO221" t="str">
        <f t="shared" si="194"/>
        <v>('i2023110600219','2021','in2023110400001','2'),</v>
      </c>
      <c r="BP221" t="str">
        <f t="shared" si="195"/>
        <v>('i2023110600219','2021','in2023110400002','2'),</v>
      </c>
      <c r="BQ221" t="str">
        <f t="shared" si="196"/>
        <v>('i2023110600219','2021','in2023110400003','2'),</v>
      </c>
      <c r="BR221" t="str">
        <f t="shared" si="197"/>
        <v>('i2023110600219','2021','in2023110400004','2'),</v>
      </c>
      <c r="BS221" t="str">
        <f t="shared" si="198"/>
        <v>('i2023110600219','2021','in2023110400005','2'),</v>
      </c>
      <c r="BT221" t="str">
        <f t="shared" si="199"/>
        <v>('i2023110600219','2021','in2023110400006','2'),</v>
      </c>
      <c r="BU221" t="str">
        <f t="shared" si="200"/>
        <v>('i2023110600219','2021','in2023110400007','2'),</v>
      </c>
      <c r="BV221" t="str">
        <f t="shared" si="201"/>
        <v>('i2023110600219','2021','in2023110400008','2'),</v>
      </c>
      <c r="BW221" t="str">
        <f t="shared" si="202"/>
        <v>('i2023110600219','2021','in2023110400009','1'),</v>
      </c>
      <c r="BX221" t="str">
        <f t="shared" si="203"/>
        <v>('i2023110600219','2021','in2023110400010','2'),</v>
      </c>
      <c r="BY221" t="str">
        <f t="shared" si="204"/>
        <v>('i2023110600219','2021','in2023110400011','1'),</v>
      </c>
      <c r="BZ221" t="str">
        <f t="shared" si="205"/>
        <v>('i2023110600219','2021','in2023110400012','2'),</v>
      </c>
      <c r="CA221" t="str">
        <f t="shared" si="206"/>
        <v>('i2023110600219','2021','in2023110400013','2'),</v>
      </c>
      <c r="CB221" t="str">
        <f t="shared" si="207"/>
        <v>('i2023110600219','2021','in2023110400014','1'),</v>
      </c>
      <c r="CC221" t="str">
        <f t="shared" si="208"/>
        <v>('i2023110600219','2021','in2023110400015','2'),</v>
      </c>
      <c r="CD221" t="str">
        <f t="shared" si="209"/>
        <v>('i2023110600219','2021','in2023110400016','2'),</v>
      </c>
      <c r="CE221" t="str">
        <f t="shared" si="210"/>
        <v>('i2023110600219','2021','in2023110400017','2'),</v>
      </c>
      <c r="CF221" t="str">
        <f t="shared" si="211"/>
        <v>('i2023110600219','2021','in2023110400018','2'),</v>
      </c>
      <c r="CG221" t="str">
        <f t="shared" si="212"/>
        <v>('i2023110600219','2021','in2023110400019','3'),</v>
      </c>
      <c r="CH221" t="str">
        <f t="shared" si="213"/>
        <v>('i2023110600219','2021','in2023110400020','2'),</v>
      </c>
      <c r="CI221" t="str">
        <f t="shared" si="214"/>
        <v>('i2023110600219','2021','in2023110400021','1'),</v>
      </c>
      <c r="CJ221" t="str">
        <f t="shared" si="215"/>
        <v>('i2023110600219','2021','in2023110400022','1'),</v>
      </c>
      <c r="CK221" t="str">
        <f t="shared" si="216"/>
        <v>('i2023110600219','2021','in2023110400023','1'),</v>
      </c>
      <c r="CL221" t="str">
        <f t="shared" si="217"/>
        <v>('i2023110600219','2021','in2023110400024','1'),</v>
      </c>
      <c r="CM221" t="str">
        <f t="shared" si="218"/>
        <v>('i2023110600219','2021','in2023110400025','1'),</v>
      </c>
      <c r="CN221" t="str">
        <f t="shared" si="219"/>
        <v>('i2023110600219','2021','in2023110400026','1'),</v>
      </c>
      <c r="CO221" t="str">
        <f t="shared" si="220"/>
        <v>('i2023110600219','2021','in2023110400027','1'),</v>
      </c>
      <c r="CP221" t="str">
        <f t="shared" si="221"/>
        <v>('i2023110600219','2021','in2023110400028','1'),</v>
      </c>
      <c r="CQ221" t="str">
        <f t="shared" si="222"/>
        <v>('i2023110600219','2021','in2023110400029','1'),</v>
      </c>
      <c r="CR221" t="str">
        <f t="shared" si="223"/>
        <v>('i2023110600219','2021','in2023110400030','2'),</v>
      </c>
      <c r="CS221" t="str">
        <f t="shared" si="224"/>
        <v>('i2023110600219','2021','in2023110400031','2'),</v>
      </c>
      <c r="CT221" t="str">
        <f t="shared" si="225"/>
        <v>('i2023110600219','2021','in2023110400032','4'),</v>
      </c>
      <c r="CU221" t="str">
        <f t="shared" si="226"/>
        <v>('i2023110600219','2021','in2023110400033','3'),</v>
      </c>
      <c r="CV221" t="str">
        <f t="shared" si="227"/>
        <v>('i2023110600219','2021','in2023110400034','3'),</v>
      </c>
      <c r="CW221" t="str">
        <f t="shared" si="228"/>
        <v>('i2023110600219','2021','in2023110400035','4'),</v>
      </c>
      <c r="CX221" t="str">
        <f t="shared" si="229"/>
        <v>('i2023110600219','2021','in2023110400036','2'),</v>
      </c>
      <c r="CY221" t="str">
        <f t="shared" si="230"/>
        <v>('i2023110600219','2021','in2023110400037','3'),</v>
      </c>
      <c r="CZ221" t="str">
        <f t="shared" si="231"/>
        <v>('i2023110600219','2021','in2023110400038','2'),</v>
      </c>
      <c r="DA221" t="str">
        <f t="shared" si="232"/>
        <v>('i2023110600219','2021','in2023110400039','2'),</v>
      </c>
      <c r="DB221" t="str">
        <f t="shared" si="233"/>
        <v>('i2023110600219','2021','in2023110400040','2'),</v>
      </c>
      <c r="DC221" t="str">
        <f t="shared" si="234"/>
        <v>('i2023110600219','2021','in2023110400041','1'),</v>
      </c>
      <c r="DD221" t="str">
        <f t="shared" si="235"/>
        <v>('i2023110600219','2021','in2023110400042','4'),</v>
      </c>
      <c r="DE221" t="str">
        <f t="shared" si="236"/>
        <v>('i2023110600219','2021','in2023110400043','2'),</v>
      </c>
      <c r="DF221" t="str">
        <f t="shared" si="237"/>
        <v>('i2023110600219','2021','in2023110400044','4'),</v>
      </c>
      <c r="DG221" t="str">
        <f t="shared" si="238"/>
        <v>('i2023110600219','2021','in2023110400045','3'),</v>
      </c>
      <c r="DH221" t="str">
        <f t="shared" si="239"/>
        <v>('i2023110600219','2021','in2023110400046','4'),</v>
      </c>
      <c r="DI221" t="str">
        <f t="shared" si="240"/>
        <v>('i2023110600219','2021','in2023110400047','3');</v>
      </c>
    </row>
    <row r="222" spans="1:113" x14ac:dyDescent="0.25">
      <c r="A222" s="4" t="str">
        <f>INDEX('instansi pusat'!$B$2:$C$623,MATCH(C222,'instansi pusat'!$D$2:$D$623,0),2)</f>
        <v>i2023110600220</v>
      </c>
      <c r="B222" s="4">
        <v>6418</v>
      </c>
      <c r="C222" s="4" t="s">
        <v>253</v>
      </c>
      <c r="D222">
        <v>2021</v>
      </c>
      <c r="E222" s="4">
        <v>3</v>
      </c>
      <c r="F222" s="4">
        <v>4</v>
      </c>
      <c r="G222" s="4">
        <v>3</v>
      </c>
      <c r="H222" s="4">
        <v>3</v>
      </c>
      <c r="I222" s="4">
        <v>3</v>
      </c>
      <c r="J222" s="4">
        <v>4</v>
      </c>
      <c r="K222" s="4">
        <v>4</v>
      </c>
      <c r="L222" s="4">
        <v>2</v>
      </c>
      <c r="M222" s="4">
        <v>4</v>
      </c>
      <c r="N222" s="4">
        <v>4</v>
      </c>
      <c r="O222" s="4">
        <v>2</v>
      </c>
      <c r="P222" s="4">
        <v>2</v>
      </c>
      <c r="Q222" s="4">
        <v>2</v>
      </c>
      <c r="R222" s="4">
        <v>2</v>
      </c>
      <c r="S222" s="4">
        <v>1</v>
      </c>
      <c r="T222" s="4">
        <v>3</v>
      </c>
      <c r="U222" s="4">
        <v>3</v>
      </c>
      <c r="V222" s="4">
        <v>1</v>
      </c>
      <c r="W222" s="4">
        <v>3</v>
      </c>
      <c r="X222" s="4">
        <v>1</v>
      </c>
      <c r="Y222" s="4">
        <v>1</v>
      </c>
      <c r="Z222" s="4">
        <v>1</v>
      </c>
      <c r="AA222" s="4">
        <v>1</v>
      </c>
      <c r="AB222" s="4">
        <v>1</v>
      </c>
      <c r="AC222" s="4">
        <v>1</v>
      </c>
      <c r="AD222" s="4">
        <v>1</v>
      </c>
      <c r="AE222" s="4">
        <v>1</v>
      </c>
      <c r="AF222" s="4">
        <v>1</v>
      </c>
      <c r="AG222" s="4">
        <v>1</v>
      </c>
      <c r="AH222" s="4">
        <v>1</v>
      </c>
      <c r="AI222" s="4">
        <v>1</v>
      </c>
      <c r="AJ222" s="4">
        <v>3</v>
      </c>
      <c r="AK222" s="4">
        <v>4</v>
      </c>
      <c r="AL222" s="4">
        <v>4</v>
      </c>
      <c r="AM222" s="4">
        <v>5</v>
      </c>
      <c r="AN222" s="4">
        <v>2</v>
      </c>
      <c r="AO222" s="4">
        <v>2</v>
      </c>
      <c r="AP222" s="4">
        <v>2</v>
      </c>
      <c r="AQ222" s="4">
        <v>1</v>
      </c>
      <c r="AR222" s="4">
        <v>2</v>
      </c>
      <c r="AS222" s="4">
        <v>3</v>
      </c>
      <c r="AT222" s="4">
        <v>3</v>
      </c>
      <c r="AU222" s="4">
        <v>2</v>
      </c>
      <c r="AV222" s="4">
        <v>2</v>
      </c>
      <c r="AW222" s="4">
        <v>4</v>
      </c>
      <c r="AX222" s="4">
        <v>4</v>
      </c>
      <c r="AY222" s="4">
        <v>3</v>
      </c>
      <c r="AZ222" s="3">
        <f t="shared" si="181"/>
        <v>3.4000000000000004</v>
      </c>
      <c r="BA222" s="3">
        <f t="shared" si="182"/>
        <v>2</v>
      </c>
      <c r="BB222" s="3">
        <f t="shared" si="183"/>
        <v>2</v>
      </c>
      <c r="BC222" s="3">
        <f t="shared" si="184"/>
        <v>2</v>
      </c>
      <c r="BD222" s="3">
        <f t="shared" si="185"/>
        <v>1</v>
      </c>
      <c r="BE222" s="3">
        <f t="shared" si="186"/>
        <v>1</v>
      </c>
      <c r="BF222" s="3">
        <f t="shared" si="187"/>
        <v>2.8000000000000003</v>
      </c>
      <c r="BG222" s="3">
        <f t="shared" si="188"/>
        <v>3</v>
      </c>
      <c r="BH222" s="3">
        <f t="shared" si="189"/>
        <v>3.4000000000000004</v>
      </c>
      <c r="BI222" s="3">
        <f t="shared" si="190"/>
        <v>2</v>
      </c>
      <c r="BJ222" s="3">
        <f t="shared" si="191"/>
        <v>1</v>
      </c>
      <c r="BK222" s="3">
        <f t="shared" si="192"/>
        <v>2.8791208791208791</v>
      </c>
      <c r="BL222" s="3">
        <f t="shared" si="193"/>
        <v>2.4169999999999998</v>
      </c>
      <c r="BN222" t="s">
        <v>641</v>
      </c>
      <c r="BO222" t="str">
        <f t="shared" si="194"/>
        <v>('i2023110600220','2021','in2023110400001','3'),</v>
      </c>
      <c r="BP222" t="str">
        <f t="shared" si="195"/>
        <v>('i2023110600220','2021','in2023110400002','4'),</v>
      </c>
      <c r="BQ222" t="str">
        <f t="shared" si="196"/>
        <v>('i2023110600220','2021','in2023110400003','3'),</v>
      </c>
      <c r="BR222" t="str">
        <f t="shared" si="197"/>
        <v>('i2023110600220','2021','in2023110400004','3'),</v>
      </c>
      <c r="BS222" t="str">
        <f t="shared" si="198"/>
        <v>('i2023110600220','2021','in2023110400005','3'),</v>
      </c>
      <c r="BT222" t="str">
        <f t="shared" si="199"/>
        <v>('i2023110600220','2021','in2023110400006','4'),</v>
      </c>
      <c r="BU222" t="str">
        <f t="shared" si="200"/>
        <v>('i2023110600220','2021','in2023110400007','4'),</v>
      </c>
      <c r="BV222" t="str">
        <f t="shared" si="201"/>
        <v>('i2023110600220','2021','in2023110400008','2'),</v>
      </c>
      <c r="BW222" t="str">
        <f t="shared" si="202"/>
        <v>('i2023110600220','2021','in2023110400009','4'),</v>
      </c>
      <c r="BX222" t="str">
        <f t="shared" si="203"/>
        <v>('i2023110600220','2021','in2023110400010','4'),</v>
      </c>
      <c r="BY222" t="str">
        <f t="shared" si="204"/>
        <v>('i2023110600220','2021','in2023110400011','2'),</v>
      </c>
      <c r="BZ222" t="str">
        <f t="shared" si="205"/>
        <v>('i2023110600220','2021','in2023110400012','2'),</v>
      </c>
      <c r="CA222" t="str">
        <f t="shared" si="206"/>
        <v>('i2023110600220','2021','in2023110400013','2'),</v>
      </c>
      <c r="CB222" t="str">
        <f t="shared" si="207"/>
        <v>('i2023110600220','2021','in2023110400014','2'),</v>
      </c>
      <c r="CC222" t="str">
        <f t="shared" si="208"/>
        <v>('i2023110600220','2021','in2023110400015','1'),</v>
      </c>
      <c r="CD222" t="str">
        <f t="shared" si="209"/>
        <v>('i2023110600220','2021','in2023110400016','3'),</v>
      </c>
      <c r="CE222" t="str">
        <f t="shared" si="210"/>
        <v>('i2023110600220','2021','in2023110400017','3'),</v>
      </c>
      <c r="CF222" t="str">
        <f t="shared" si="211"/>
        <v>('i2023110600220','2021','in2023110400018','1'),</v>
      </c>
      <c r="CG222" t="str">
        <f t="shared" si="212"/>
        <v>('i2023110600220','2021','in2023110400019','3'),</v>
      </c>
      <c r="CH222" t="str">
        <f t="shared" si="213"/>
        <v>('i2023110600220','2021','in2023110400020','1'),</v>
      </c>
      <c r="CI222" t="str">
        <f t="shared" si="214"/>
        <v>('i2023110600220','2021','in2023110400021','1'),</v>
      </c>
      <c r="CJ222" t="str">
        <f t="shared" si="215"/>
        <v>('i2023110600220','2021','in2023110400022','1'),</v>
      </c>
      <c r="CK222" t="str">
        <f t="shared" si="216"/>
        <v>('i2023110600220','2021','in2023110400023','1'),</v>
      </c>
      <c r="CL222" t="str">
        <f t="shared" si="217"/>
        <v>('i2023110600220','2021','in2023110400024','1'),</v>
      </c>
      <c r="CM222" t="str">
        <f t="shared" si="218"/>
        <v>('i2023110600220','2021','in2023110400025','1'),</v>
      </c>
      <c r="CN222" t="str">
        <f t="shared" si="219"/>
        <v>('i2023110600220','2021','in2023110400026','1'),</v>
      </c>
      <c r="CO222" t="str">
        <f t="shared" si="220"/>
        <v>('i2023110600220','2021','in2023110400027','1'),</v>
      </c>
      <c r="CP222" t="str">
        <f t="shared" si="221"/>
        <v>('i2023110600220','2021','in2023110400028','1'),</v>
      </c>
      <c r="CQ222" t="str">
        <f t="shared" si="222"/>
        <v>('i2023110600220','2021','in2023110400029','1'),</v>
      </c>
      <c r="CR222" t="str">
        <f t="shared" si="223"/>
        <v>('i2023110600220','2021','in2023110400030','1'),</v>
      </c>
      <c r="CS222" t="str">
        <f t="shared" si="224"/>
        <v>('i2023110600220','2021','in2023110400031','1'),</v>
      </c>
      <c r="CT222" t="str">
        <f t="shared" si="225"/>
        <v>('i2023110600220','2021','in2023110400032','3'),</v>
      </c>
      <c r="CU222" t="str">
        <f t="shared" si="226"/>
        <v>('i2023110600220','2021','in2023110400033','4'),</v>
      </c>
      <c r="CV222" t="str">
        <f t="shared" si="227"/>
        <v>('i2023110600220','2021','in2023110400034','4'),</v>
      </c>
      <c r="CW222" t="str">
        <f t="shared" si="228"/>
        <v>('i2023110600220','2021','in2023110400035','5'),</v>
      </c>
      <c r="CX222" t="str">
        <f t="shared" si="229"/>
        <v>('i2023110600220','2021','in2023110400036','2'),</v>
      </c>
      <c r="CY222" t="str">
        <f t="shared" si="230"/>
        <v>('i2023110600220','2021','in2023110400037','2'),</v>
      </c>
      <c r="CZ222" t="str">
        <f t="shared" si="231"/>
        <v>('i2023110600220','2021','in2023110400038','2'),</v>
      </c>
      <c r="DA222" t="str">
        <f t="shared" si="232"/>
        <v>('i2023110600220','2021','in2023110400039','1'),</v>
      </c>
      <c r="DB222" t="str">
        <f t="shared" si="233"/>
        <v>('i2023110600220','2021','in2023110400040','2'),</v>
      </c>
      <c r="DC222" t="str">
        <f t="shared" si="234"/>
        <v>('i2023110600220','2021','in2023110400041','3'),</v>
      </c>
      <c r="DD222" t="str">
        <f t="shared" si="235"/>
        <v>('i2023110600220','2021','in2023110400042','3'),</v>
      </c>
      <c r="DE222" t="str">
        <f t="shared" si="236"/>
        <v>('i2023110600220','2021','in2023110400043','2'),</v>
      </c>
      <c r="DF222" t="str">
        <f t="shared" si="237"/>
        <v>('i2023110600220','2021','in2023110400044','2'),</v>
      </c>
      <c r="DG222" t="str">
        <f t="shared" si="238"/>
        <v>('i2023110600220','2021','in2023110400045','4'),</v>
      </c>
      <c r="DH222" t="str">
        <f t="shared" si="239"/>
        <v>('i2023110600220','2021','in2023110400046','4'),</v>
      </c>
      <c r="DI222" t="str">
        <f t="shared" si="240"/>
        <v>('i2023110600220','2021','in2023110400047','3');</v>
      </c>
    </row>
    <row r="223" spans="1:113" x14ac:dyDescent="0.25">
      <c r="A223" s="4" t="str">
        <f>INDEX('instansi pusat'!$B$2:$C$623,MATCH(C223,'instansi pusat'!$D$2:$D$623,0),2)</f>
        <v>i2023110600221</v>
      </c>
      <c r="B223" s="4">
        <v>6419</v>
      </c>
      <c r="C223" s="4" t="s">
        <v>254</v>
      </c>
      <c r="D223">
        <v>2021</v>
      </c>
      <c r="E223" s="4">
        <v>1</v>
      </c>
      <c r="F223" s="4">
        <v>2</v>
      </c>
      <c r="G223" s="4">
        <v>2</v>
      </c>
      <c r="H223" s="4">
        <v>1</v>
      </c>
      <c r="I223" s="4">
        <v>3</v>
      </c>
      <c r="J223" s="4">
        <v>3</v>
      </c>
      <c r="K223" s="4">
        <v>3</v>
      </c>
      <c r="L223" s="4">
        <v>2</v>
      </c>
      <c r="M223" s="4">
        <v>1</v>
      </c>
      <c r="N223" s="4">
        <v>3</v>
      </c>
      <c r="O223" s="4">
        <v>2</v>
      </c>
      <c r="P223" s="4">
        <v>2</v>
      </c>
      <c r="Q223" s="4">
        <v>3</v>
      </c>
      <c r="R223" s="4">
        <v>1</v>
      </c>
      <c r="S223" s="4">
        <v>4</v>
      </c>
      <c r="T223" s="4">
        <v>3</v>
      </c>
      <c r="U223" s="4">
        <v>5</v>
      </c>
      <c r="V223" s="4">
        <v>3</v>
      </c>
      <c r="W223" s="4">
        <v>2</v>
      </c>
      <c r="X223" s="4">
        <v>3</v>
      </c>
      <c r="Y223" s="4">
        <v>1</v>
      </c>
      <c r="Z223" s="4">
        <v>1</v>
      </c>
      <c r="AA223" s="4">
        <v>1</v>
      </c>
      <c r="AB223" s="4">
        <v>1</v>
      </c>
      <c r="AC223" s="4">
        <v>1</v>
      </c>
      <c r="AD223" s="4">
        <v>1</v>
      </c>
      <c r="AE223" s="4">
        <v>1</v>
      </c>
      <c r="AF223" s="4">
        <v>1</v>
      </c>
      <c r="AG223" s="4">
        <v>1</v>
      </c>
      <c r="AH223" s="4">
        <v>1</v>
      </c>
      <c r="AI223" s="4">
        <v>2</v>
      </c>
      <c r="AJ223" s="4">
        <v>3</v>
      </c>
      <c r="AK223" s="4">
        <v>3</v>
      </c>
      <c r="AL223" s="4">
        <v>2</v>
      </c>
      <c r="AM223" s="4">
        <v>3</v>
      </c>
      <c r="AN223" s="4">
        <v>5</v>
      </c>
      <c r="AO223" s="4">
        <v>3</v>
      </c>
      <c r="AP223" s="4">
        <v>3</v>
      </c>
      <c r="AQ223" s="4">
        <v>3</v>
      </c>
      <c r="AR223" s="4">
        <v>1</v>
      </c>
      <c r="AS223" s="4">
        <v>4</v>
      </c>
      <c r="AT223" s="4">
        <v>3</v>
      </c>
      <c r="AU223" s="4">
        <v>4</v>
      </c>
      <c r="AV223" s="4">
        <v>5</v>
      </c>
      <c r="AW223" s="4">
        <v>5</v>
      </c>
      <c r="AX223" s="4">
        <v>4</v>
      </c>
      <c r="AY223" s="4">
        <v>2</v>
      </c>
      <c r="AZ223" s="3">
        <f t="shared" si="181"/>
        <v>2.1</v>
      </c>
      <c r="BA223" s="3">
        <f t="shared" si="182"/>
        <v>2</v>
      </c>
      <c r="BB223" s="3">
        <f t="shared" si="183"/>
        <v>3.75</v>
      </c>
      <c r="BC223" s="3">
        <f t="shared" si="184"/>
        <v>2.5</v>
      </c>
      <c r="BD223" s="3">
        <f t="shared" si="185"/>
        <v>1</v>
      </c>
      <c r="BE223" s="3">
        <f t="shared" si="186"/>
        <v>1.3333333333333333</v>
      </c>
      <c r="BF223" s="3">
        <f t="shared" si="187"/>
        <v>3</v>
      </c>
      <c r="BG223" s="3">
        <f t="shared" si="188"/>
        <v>3.833333333333333</v>
      </c>
      <c r="BH223" s="3">
        <f t="shared" si="189"/>
        <v>2.1</v>
      </c>
      <c r="BI223" s="3">
        <f t="shared" si="190"/>
        <v>2.8</v>
      </c>
      <c r="BJ223" s="3">
        <f t="shared" si="191"/>
        <v>1.0909090909090908</v>
      </c>
      <c r="BK223" s="3">
        <f t="shared" si="192"/>
        <v>3.3296703296703294</v>
      </c>
      <c r="BL223" s="3">
        <f t="shared" si="193"/>
        <v>2.6680000000000001</v>
      </c>
      <c r="BN223" t="s">
        <v>641</v>
      </c>
      <c r="BO223" t="str">
        <f t="shared" si="194"/>
        <v>('i2023110600221','2021','in2023110400001','1'),</v>
      </c>
      <c r="BP223" t="str">
        <f t="shared" si="195"/>
        <v>('i2023110600221','2021','in2023110400002','2'),</v>
      </c>
      <c r="BQ223" t="str">
        <f t="shared" si="196"/>
        <v>('i2023110600221','2021','in2023110400003','2'),</v>
      </c>
      <c r="BR223" t="str">
        <f t="shared" si="197"/>
        <v>('i2023110600221','2021','in2023110400004','1'),</v>
      </c>
      <c r="BS223" t="str">
        <f t="shared" si="198"/>
        <v>('i2023110600221','2021','in2023110400005','3'),</v>
      </c>
      <c r="BT223" t="str">
        <f t="shared" si="199"/>
        <v>('i2023110600221','2021','in2023110400006','3'),</v>
      </c>
      <c r="BU223" t="str">
        <f t="shared" si="200"/>
        <v>('i2023110600221','2021','in2023110400007','3'),</v>
      </c>
      <c r="BV223" t="str">
        <f t="shared" si="201"/>
        <v>('i2023110600221','2021','in2023110400008','2'),</v>
      </c>
      <c r="BW223" t="str">
        <f t="shared" si="202"/>
        <v>('i2023110600221','2021','in2023110400009','1'),</v>
      </c>
      <c r="BX223" t="str">
        <f t="shared" si="203"/>
        <v>('i2023110600221','2021','in2023110400010','3'),</v>
      </c>
      <c r="BY223" t="str">
        <f t="shared" si="204"/>
        <v>('i2023110600221','2021','in2023110400011','2'),</v>
      </c>
      <c r="BZ223" t="str">
        <f t="shared" si="205"/>
        <v>('i2023110600221','2021','in2023110400012','2'),</v>
      </c>
      <c r="CA223" t="str">
        <f t="shared" si="206"/>
        <v>('i2023110600221','2021','in2023110400013','3'),</v>
      </c>
      <c r="CB223" t="str">
        <f t="shared" si="207"/>
        <v>('i2023110600221','2021','in2023110400014','1'),</v>
      </c>
      <c r="CC223" t="str">
        <f t="shared" si="208"/>
        <v>('i2023110600221','2021','in2023110400015','4'),</v>
      </c>
      <c r="CD223" t="str">
        <f t="shared" si="209"/>
        <v>('i2023110600221','2021','in2023110400016','3'),</v>
      </c>
      <c r="CE223" t="str">
        <f t="shared" si="210"/>
        <v>('i2023110600221','2021','in2023110400017','5'),</v>
      </c>
      <c r="CF223" t="str">
        <f t="shared" si="211"/>
        <v>('i2023110600221','2021','in2023110400018','3'),</v>
      </c>
      <c r="CG223" t="str">
        <f t="shared" si="212"/>
        <v>('i2023110600221','2021','in2023110400019','2'),</v>
      </c>
      <c r="CH223" t="str">
        <f t="shared" si="213"/>
        <v>('i2023110600221','2021','in2023110400020','3'),</v>
      </c>
      <c r="CI223" t="str">
        <f t="shared" si="214"/>
        <v>('i2023110600221','2021','in2023110400021','1'),</v>
      </c>
      <c r="CJ223" t="str">
        <f t="shared" si="215"/>
        <v>('i2023110600221','2021','in2023110400022','1'),</v>
      </c>
      <c r="CK223" t="str">
        <f t="shared" si="216"/>
        <v>('i2023110600221','2021','in2023110400023','1'),</v>
      </c>
      <c r="CL223" t="str">
        <f t="shared" si="217"/>
        <v>('i2023110600221','2021','in2023110400024','1'),</v>
      </c>
      <c r="CM223" t="str">
        <f t="shared" si="218"/>
        <v>('i2023110600221','2021','in2023110400025','1'),</v>
      </c>
      <c r="CN223" t="str">
        <f t="shared" si="219"/>
        <v>('i2023110600221','2021','in2023110400026','1'),</v>
      </c>
      <c r="CO223" t="str">
        <f t="shared" si="220"/>
        <v>('i2023110600221','2021','in2023110400027','1'),</v>
      </c>
      <c r="CP223" t="str">
        <f t="shared" si="221"/>
        <v>('i2023110600221','2021','in2023110400028','1'),</v>
      </c>
      <c r="CQ223" t="str">
        <f t="shared" si="222"/>
        <v>('i2023110600221','2021','in2023110400029','1'),</v>
      </c>
      <c r="CR223" t="str">
        <f t="shared" si="223"/>
        <v>('i2023110600221','2021','in2023110400030','1'),</v>
      </c>
      <c r="CS223" t="str">
        <f t="shared" si="224"/>
        <v>('i2023110600221','2021','in2023110400031','2'),</v>
      </c>
      <c r="CT223" t="str">
        <f t="shared" si="225"/>
        <v>('i2023110600221','2021','in2023110400032','3'),</v>
      </c>
      <c r="CU223" t="str">
        <f t="shared" si="226"/>
        <v>('i2023110600221','2021','in2023110400033','3'),</v>
      </c>
      <c r="CV223" t="str">
        <f t="shared" si="227"/>
        <v>('i2023110600221','2021','in2023110400034','2'),</v>
      </c>
      <c r="CW223" t="str">
        <f t="shared" si="228"/>
        <v>('i2023110600221','2021','in2023110400035','3'),</v>
      </c>
      <c r="CX223" t="str">
        <f t="shared" si="229"/>
        <v>('i2023110600221','2021','in2023110400036','5'),</v>
      </c>
      <c r="CY223" t="str">
        <f t="shared" si="230"/>
        <v>('i2023110600221','2021','in2023110400037','3'),</v>
      </c>
      <c r="CZ223" t="str">
        <f t="shared" si="231"/>
        <v>('i2023110600221','2021','in2023110400038','3'),</v>
      </c>
      <c r="DA223" t="str">
        <f t="shared" si="232"/>
        <v>('i2023110600221','2021','in2023110400039','3'),</v>
      </c>
      <c r="DB223" t="str">
        <f t="shared" si="233"/>
        <v>('i2023110600221','2021','in2023110400040','1'),</v>
      </c>
      <c r="DC223" t="str">
        <f t="shared" si="234"/>
        <v>('i2023110600221','2021','in2023110400041','4'),</v>
      </c>
      <c r="DD223" t="str">
        <f t="shared" si="235"/>
        <v>('i2023110600221','2021','in2023110400042','3'),</v>
      </c>
      <c r="DE223" t="str">
        <f t="shared" si="236"/>
        <v>('i2023110600221','2021','in2023110400043','4'),</v>
      </c>
      <c r="DF223" t="str">
        <f t="shared" si="237"/>
        <v>('i2023110600221','2021','in2023110400044','5'),</v>
      </c>
      <c r="DG223" t="str">
        <f t="shared" si="238"/>
        <v>('i2023110600221','2021','in2023110400045','5'),</v>
      </c>
      <c r="DH223" t="str">
        <f t="shared" si="239"/>
        <v>('i2023110600221','2021','in2023110400046','4'),</v>
      </c>
      <c r="DI223" t="str">
        <f t="shared" si="240"/>
        <v>('i2023110600221','2021','in2023110400047','2');</v>
      </c>
    </row>
    <row r="224" spans="1:113" x14ac:dyDescent="0.25">
      <c r="A224" s="4" t="str">
        <f>INDEX('instansi pusat'!$B$2:$C$623,MATCH(C224,'instansi pusat'!$D$2:$D$623,0),2)</f>
        <v>i2023110600222</v>
      </c>
      <c r="B224" s="4">
        <v>6420</v>
      </c>
      <c r="C224" s="4" t="s">
        <v>714</v>
      </c>
      <c r="D224">
        <v>2021</v>
      </c>
      <c r="E224" s="4">
        <v>2</v>
      </c>
      <c r="F224" s="4">
        <v>3</v>
      </c>
      <c r="G224" s="4">
        <v>3</v>
      </c>
      <c r="H224" s="4">
        <v>2</v>
      </c>
      <c r="I224" s="4">
        <v>3</v>
      </c>
      <c r="J224" s="4">
        <v>3</v>
      </c>
      <c r="K224" s="4">
        <v>3</v>
      </c>
      <c r="L224" s="4">
        <v>3</v>
      </c>
      <c r="M224" s="4">
        <v>3</v>
      </c>
      <c r="N224" s="4">
        <v>2</v>
      </c>
      <c r="O224" s="4">
        <v>1</v>
      </c>
      <c r="P224" s="4">
        <v>2</v>
      </c>
      <c r="Q224" s="4">
        <v>3</v>
      </c>
      <c r="R224" s="4">
        <v>3</v>
      </c>
      <c r="S224" s="4">
        <v>3</v>
      </c>
      <c r="T224" s="4">
        <v>3</v>
      </c>
      <c r="U224" s="4">
        <v>3</v>
      </c>
      <c r="V224" s="4">
        <v>3</v>
      </c>
      <c r="W224" s="4">
        <v>3</v>
      </c>
      <c r="X224" s="4">
        <v>1</v>
      </c>
      <c r="Y224" s="4">
        <v>1</v>
      </c>
      <c r="Z224" s="4">
        <v>1</v>
      </c>
      <c r="AA224" s="4">
        <v>1</v>
      </c>
      <c r="AB224" s="4">
        <v>1</v>
      </c>
      <c r="AC224" s="4">
        <v>1</v>
      </c>
      <c r="AD224" s="4">
        <v>1</v>
      </c>
      <c r="AE224" s="4">
        <v>1</v>
      </c>
      <c r="AF224" s="4">
        <v>1</v>
      </c>
      <c r="AG224" s="4">
        <v>1</v>
      </c>
      <c r="AH224" s="4">
        <v>1</v>
      </c>
      <c r="AI224" s="4">
        <v>4</v>
      </c>
      <c r="AJ224" s="4">
        <v>4</v>
      </c>
      <c r="AK224" s="4">
        <v>4</v>
      </c>
      <c r="AL224" s="4">
        <v>4</v>
      </c>
      <c r="AM224" s="4">
        <v>4</v>
      </c>
      <c r="AN224" s="4">
        <v>4</v>
      </c>
      <c r="AO224" s="4">
        <v>3</v>
      </c>
      <c r="AP224" s="4">
        <v>3</v>
      </c>
      <c r="AQ224" s="4">
        <v>3</v>
      </c>
      <c r="AR224" s="4">
        <v>3</v>
      </c>
      <c r="AS224" s="4">
        <v>3</v>
      </c>
      <c r="AT224" s="4">
        <v>4</v>
      </c>
      <c r="AU224" s="4">
        <v>3</v>
      </c>
      <c r="AV224" s="4">
        <v>4</v>
      </c>
      <c r="AW224" s="4">
        <v>4</v>
      </c>
      <c r="AX224" s="4">
        <v>3</v>
      </c>
      <c r="AY224" s="4">
        <v>3</v>
      </c>
      <c r="AZ224" s="3">
        <f t="shared" si="181"/>
        <v>2.7</v>
      </c>
      <c r="BA224" s="3">
        <f t="shared" si="182"/>
        <v>2.25</v>
      </c>
      <c r="BB224" s="3">
        <f t="shared" si="183"/>
        <v>3</v>
      </c>
      <c r="BC224" s="3">
        <f t="shared" si="184"/>
        <v>2</v>
      </c>
      <c r="BD224" s="3">
        <f t="shared" si="185"/>
        <v>1</v>
      </c>
      <c r="BE224" s="3">
        <f t="shared" si="186"/>
        <v>2</v>
      </c>
      <c r="BF224" s="3">
        <f t="shared" si="187"/>
        <v>3.5</v>
      </c>
      <c r="BG224" s="3">
        <f t="shared" si="188"/>
        <v>3.5</v>
      </c>
      <c r="BH224" s="3">
        <f t="shared" si="189"/>
        <v>2.7</v>
      </c>
      <c r="BI224" s="3">
        <f t="shared" si="190"/>
        <v>2.5</v>
      </c>
      <c r="BJ224" s="3">
        <f t="shared" si="191"/>
        <v>1.2727272727272727</v>
      </c>
      <c r="BK224" s="3">
        <f t="shared" si="192"/>
        <v>3.5</v>
      </c>
      <c r="BL224" s="3">
        <f t="shared" si="193"/>
        <v>2.7785000000000002</v>
      </c>
      <c r="BN224" t="s">
        <v>641</v>
      </c>
      <c r="BO224" t="str">
        <f t="shared" si="194"/>
        <v>('i2023110600222','2021','in2023110400001','2'),</v>
      </c>
      <c r="BP224" t="str">
        <f t="shared" si="195"/>
        <v>('i2023110600222','2021','in2023110400002','3'),</v>
      </c>
      <c r="BQ224" t="str">
        <f t="shared" si="196"/>
        <v>('i2023110600222','2021','in2023110400003','3'),</v>
      </c>
      <c r="BR224" t="str">
        <f t="shared" si="197"/>
        <v>('i2023110600222','2021','in2023110400004','2'),</v>
      </c>
      <c r="BS224" t="str">
        <f t="shared" si="198"/>
        <v>('i2023110600222','2021','in2023110400005','3'),</v>
      </c>
      <c r="BT224" t="str">
        <f t="shared" si="199"/>
        <v>('i2023110600222','2021','in2023110400006','3'),</v>
      </c>
      <c r="BU224" t="str">
        <f t="shared" si="200"/>
        <v>('i2023110600222','2021','in2023110400007','3'),</v>
      </c>
      <c r="BV224" t="str">
        <f t="shared" si="201"/>
        <v>('i2023110600222','2021','in2023110400008','3'),</v>
      </c>
      <c r="BW224" t="str">
        <f t="shared" si="202"/>
        <v>('i2023110600222','2021','in2023110400009','3'),</v>
      </c>
      <c r="BX224" t="str">
        <f t="shared" si="203"/>
        <v>('i2023110600222','2021','in2023110400010','2'),</v>
      </c>
      <c r="BY224" t="str">
        <f t="shared" si="204"/>
        <v>('i2023110600222','2021','in2023110400011','1'),</v>
      </c>
      <c r="BZ224" t="str">
        <f t="shared" si="205"/>
        <v>('i2023110600222','2021','in2023110400012','2'),</v>
      </c>
      <c r="CA224" t="str">
        <f t="shared" si="206"/>
        <v>('i2023110600222','2021','in2023110400013','3'),</v>
      </c>
      <c r="CB224" t="str">
        <f t="shared" si="207"/>
        <v>('i2023110600222','2021','in2023110400014','3'),</v>
      </c>
      <c r="CC224" t="str">
        <f t="shared" si="208"/>
        <v>('i2023110600222','2021','in2023110400015','3'),</v>
      </c>
      <c r="CD224" t="str">
        <f t="shared" si="209"/>
        <v>('i2023110600222','2021','in2023110400016','3'),</v>
      </c>
      <c r="CE224" t="str">
        <f t="shared" si="210"/>
        <v>('i2023110600222','2021','in2023110400017','3'),</v>
      </c>
      <c r="CF224" t="str">
        <f t="shared" si="211"/>
        <v>('i2023110600222','2021','in2023110400018','3'),</v>
      </c>
      <c r="CG224" t="str">
        <f t="shared" si="212"/>
        <v>('i2023110600222','2021','in2023110400019','3'),</v>
      </c>
      <c r="CH224" t="str">
        <f t="shared" si="213"/>
        <v>('i2023110600222','2021','in2023110400020','1'),</v>
      </c>
      <c r="CI224" t="str">
        <f t="shared" si="214"/>
        <v>('i2023110600222','2021','in2023110400021','1'),</v>
      </c>
      <c r="CJ224" t="str">
        <f t="shared" si="215"/>
        <v>('i2023110600222','2021','in2023110400022','1'),</v>
      </c>
      <c r="CK224" t="str">
        <f t="shared" si="216"/>
        <v>('i2023110600222','2021','in2023110400023','1'),</v>
      </c>
      <c r="CL224" t="str">
        <f t="shared" si="217"/>
        <v>('i2023110600222','2021','in2023110400024','1'),</v>
      </c>
      <c r="CM224" t="str">
        <f t="shared" si="218"/>
        <v>('i2023110600222','2021','in2023110400025','1'),</v>
      </c>
      <c r="CN224" t="str">
        <f t="shared" si="219"/>
        <v>('i2023110600222','2021','in2023110400026','1'),</v>
      </c>
      <c r="CO224" t="str">
        <f t="shared" si="220"/>
        <v>('i2023110600222','2021','in2023110400027','1'),</v>
      </c>
      <c r="CP224" t="str">
        <f t="shared" si="221"/>
        <v>('i2023110600222','2021','in2023110400028','1'),</v>
      </c>
      <c r="CQ224" t="str">
        <f t="shared" si="222"/>
        <v>('i2023110600222','2021','in2023110400029','1'),</v>
      </c>
      <c r="CR224" t="str">
        <f t="shared" si="223"/>
        <v>('i2023110600222','2021','in2023110400030','1'),</v>
      </c>
      <c r="CS224" t="str">
        <f t="shared" si="224"/>
        <v>('i2023110600222','2021','in2023110400031','4'),</v>
      </c>
      <c r="CT224" t="str">
        <f t="shared" si="225"/>
        <v>('i2023110600222','2021','in2023110400032','4'),</v>
      </c>
      <c r="CU224" t="str">
        <f t="shared" si="226"/>
        <v>('i2023110600222','2021','in2023110400033','4'),</v>
      </c>
      <c r="CV224" t="str">
        <f t="shared" si="227"/>
        <v>('i2023110600222','2021','in2023110400034','4'),</v>
      </c>
      <c r="CW224" t="str">
        <f t="shared" si="228"/>
        <v>('i2023110600222','2021','in2023110400035','4'),</v>
      </c>
      <c r="CX224" t="str">
        <f t="shared" si="229"/>
        <v>('i2023110600222','2021','in2023110400036','4'),</v>
      </c>
      <c r="CY224" t="str">
        <f t="shared" si="230"/>
        <v>('i2023110600222','2021','in2023110400037','3'),</v>
      </c>
      <c r="CZ224" t="str">
        <f t="shared" si="231"/>
        <v>('i2023110600222','2021','in2023110400038','3'),</v>
      </c>
      <c r="DA224" t="str">
        <f t="shared" si="232"/>
        <v>('i2023110600222','2021','in2023110400039','3'),</v>
      </c>
      <c r="DB224" t="str">
        <f t="shared" si="233"/>
        <v>('i2023110600222','2021','in2023110400040','3'),</v>
      </c>
      <c r="DC224" t="str">
        <f t="shared" si="234"/>
        <v>('i2023110600222','2021','in2023110400041','3'),</v>
      </c>
      <c r="DD224" t="str">
        <f t="shared" si="235"/>
        <v>('i2023110600222','2021','in2023110400042','4'),</v>
      </c>
      <c r="DE224" t="str">
        <f t="shared" si="236"/>
        <v>('i2023110600222','2021','in2023110400043','3'),</v>
      </c>
      <c r="DF224" t="str">
        <f t="shared" si="237"/>
        <v>('i2023110600222','2021','in2023110400044','4'),</v>
      </c>
      <c r="DG224" t="str">
        <f t="shared" si="238"/>
        <v>('i2023110600222','2021','in2023110400045','4'),</v>
      </c>
      <c r="DH224" t="str">
        <f t="shared" si="239"/>
        <v>('i2023110600222','2021','in2023110400046','3'),</v>
      </c>
      <c r="DI224" t="str">
        <f t="shared" si="240"/>
        <v>('i2023110600222','2021','in2023110400047','3');</v>
      </c>
    </row>
    <row r="225" spans="1:113" x14ac:dyDescent="0.25">
      <c r="A225" s="4" t="str">
        <f>INDEX('instansi pusat'!$B$2:$C$623,MATCH(C225,'instansi pusat'!$D$2:$D$623,0),2)</f>
        <v>i2023110600223</v>
      </c>
      <c r="B225" s="4">
        <v>6422</v>
      </c>
      <c r="C225" s="4" t="s">
        <v>256</v>
      </c>
      <c r="D225">
        <v>2021</v>
      </c>
      <c r="E225" s="4">
        <v>1</v>
      </c>
      <c r="F225" s="4">
        <v>1</v>
      </c>
      <c r="G225" s="4">
        <v>2</v>
      </c>
      <c r="H225" s="4">
        <v>3</v>
      </c>
      <c r="I225" s="4">
        <v>3</v>
      </c>
      <c r="J225" s="4">
        <v>2</v>
      </c>
      <c r="K225" s="4">
        <v>1</v>
      </c>
      <c r="L225" s="4">
        <v>2</v>
      </c>
      <c r="M225" s="4">
        <v>1</v>
      </c>
      <c r="N225" s="4">
        <v>3</v>
      </c>
      <c r="O225" s="4">
        <v>1</v>
      </c>
      <c r="P225" s="4">
        <v>2</v>
      </c>
      <c r="Q225" s="4">
        <v>3</v>
      </c>
      <c r="R225" s="4">
        <v>1</v>
      </c>
      <c r="S225" s="4">
        <v>3</v>
      </c>
      <c r="T225" s="4">
        <v>3</v>
      </c>
      <c r="U225" s="4">
        <v>3</v>
      </c>
      <c r="V225" s="4">
        <v>2</v>
      </c>
      <c r="W225" s="4">
        <v>2</v>
      </c>
      <c r="X225" s="4">
        <v>1</v>
      </c>
      <c r="Y225" s="4">
        <v>1</v>
      </c>
      <c r="Z225" s="4">
        <v>2</v>
      </c>
      <c r="AA225" s="4">
        <v>1</v>
      </c>
      <c r="AB225" s="4">
        <v>1</v>
      </c>
      <c r="AC225" s="4">
        <v>2</v>
      </c>
      <c r="AD225" s="4">
        <v>2</v>
      </c>
      <c r="AE225" s="4">
        <v>1</v>
      </c>
      <c r="AF225" s="4">
        <v>2</v>
      </c>
      <c r="AG225" s="4">
        <v>1</v>
      </c>
      <c r="AH225" s="4">
        <v>1</v>
      </c>
      <c r="AI225" s="4">
        <v>1</v>
      </c>
      <c r="AJ225" s="4">
        <v>3</v>
      </c>
      <c r="AK225" s="4">
        <v>3</v>
      </c>
      <c r="AL225" s="4">
        <v>2</v>
      </c>
      <c r="AM225" s="4">
        <v>4</v>
      </c>
      <c r="AN225" s="4">
        <v>3</v>
      </c>
      <c r="AO225" s="4">
        <v>3</v>
      </c>
      <c r="AP225" s="4">
        <v>3</v>
      </c>
      <c r="AQ225" s="4">
        <v>1</v>
      </c>
      <c r="AR225" s="4">
        <v>3</v>
      </c>
      <c r="AS225" s="4">
        <v>3</v>
      </c>
      <c r="AT225" s="4">
        <v>3</v>
      </c>
      <c r="AU225" s="4">
        <v>3</v>
      </c>
      <c r="AV225" s="4">
        <v>3</v>
      </c>
      <c r="AW225" s="4">
        <v>3</v>
      </c>
      <c r="AX225" s="4">
        <v>3</v>
      </c>
      <c r="AY225" s="4">
        <v>4</v>
      </c>
      <c r="AZ225" s="3">
        <f t="shared" si="181"/>
        <v>1.9000000000000001</v>
      </c>
      <c r="BA225" s="3">
        <f t="shared" si="182"/>
        <v>1.75</v>
      </c>
      <c r="BB225" s="3">
        <f t="shared" si="183"/>
        <v>2.75</v>
      </c>
      <c r="BC225" s="3">
        <f t="shared" si="184"/>
        <v>1.5</v>
      </c>
      <c r="BD225" s="3">
        <f t="shared" si="185"/>
        <v>1.5</v>
      </c>
      <c r="BE225" s="3">
        <f t="shared" si="186"/>
        <v>1</v>
      </c>
      <c r="BF225" s="3">
        <f t="shared" si="187"/>
        <v>2.8000000000000003</v>
      </c>
      <c r="BG225" s="3">
        <f t="shared" si="188"/>
        <v>3.1666666666666665</v>
      </c>
      <c r="BH225" s="3">
        <f t="shared" si="189"/>
        <v>1.9000000000000001</v>
      </c>
      <c r="BI225" s="3">
        <f t="shared" si="190"/>
        <v>2.1000000000000005</v>
      </c>
      <c r="BJ225" s="3">
        <f t="shared" si="191"/>
        <v>1.3636363636363635</v>
      </c>
      <c r="BK225" s="3">
        <f t="shared" si="192"/>
        <v>2.9450549450549453</v>
      </c>
      <c r="BL225" s="3">
        <f t="shared" si="193"/>
        <v>2.3370000000000002</v>
      </c>
      <c r="BN225" t="s">
        <v>641</v>
      </c>
      <c r="BO225" t="str">
        <f t="shared" si="194"/>
        <v>('i2023110600223','2021','in2023110400001','1'),</v>
      </c>
      <c r="BP225" t="str">
        <f t="shared" si="195"/>
        <v>('i2023110600223','2021','in2023110400002','1'),</v>
      </c>
      <c r="BQ225" t="str">
        <f t="shared" si="196"/>
        <v>('i2023110600223','2021','in2023110400003','2'),</v>
      </c>
      <c r="BR225" t="str">
        <f t="shared" si="197"/>
        <v>('i2023110600223','2021','in2023110400004','3'),</v>
      </c>
      <c r="BS225" t="str">
        <f t="shared" si="198"/>
        <v>('i2023110600223','2021','in2023110400005','3'),</v>
      </c>
      <c r="BT225" t="str">
        <f t="shared" si="199"/>
        <v>('i2023110600223','2021','in2023110400006','2'),</v>
      </c>
      <c r="BU225" t="str">
        <f t="shared" si="200"/>
        <v>('i2023110600223','2021','in2023110400007','1'),</v>
      </c>
      <c r="BV225" t="str">
        <f t="shared" si="201"/>
        <v>('i2023110600223','2021','in2023110400008','2'),</v>
      </c>
      <c r="BW225" t="str">
        <f t="shared" si="202"/>
        <v>('i2023110600223','2021','in2023110400009','1'),</v>
      </c>
      <c r="BX225" t="str">
        <f t="shared" si="203"/>
        <v>('i2023110600223','2021','in2023110400010','3'),</v>
      </c>
      <c r="BY225" t="str">
        <f t="shared" si="204"/>
        <v>('i2023110600223','2021','in2023110400011','1'),</v>
      </c>
      <c r="BZ225" t="str">
        <f t="shared" si="205"/>
        <v>('i2023110600223','2021','in2023110400012','2'),</v>
      </c>
      <c r="CA225" t="str">
        <f t="shared" si="206"/>
        <v>('i2023110600223','2021','in2023110400013','3'),</v>
      </c>
      <c r="CB225" t="str">
        <f t="shared" si="207"/>
        <v>('i2023110600223','2021','in2023110400014','1'),</v>
      </c>
      <c r="CC225" t="str">
        <f t="shared" si="208"/>
        <v>('i2023110600223','2021','in2023110400015','3'),</v>
      </c>
      <c r="CD225" t="str">
        <f t="shared" si="209"/>
        <v>('i2023110600223','2021','in2023110400016','3'),</v>
      </c>
      <c r="CE225" t="str">
        <f t="shared" si="210"/>
        <v>('i2023110600223','2021','in2023110400017','3'),</v>
      </c>
      <c r="CF225" t="str">
        <f t="shared" si="211"/>
        <v>('i2023110600223','2021','in2023110400018','2'),</v>
      </c>
      <c r="CG225" t="str">
        <f t="shared" si="212"/>
        <v>('i2023110600223','2021','in2023110400019','2'),</v>
      </c>
      <c r="CH225" t="str">
        <f t="shared" si="213"/>
        <v>('i2023110600223','2021','in2023110400020','1'),</v>
      </c>
      <c r="CI225" t="str">
        <f t="shared" si="214"/>
        <v>('i2023110600223','2021','in2023110400021','1'),</v>
      </c>
      <c r="CJ225" t="str">
        <f t="shared" si="215"/>
        <v>('i2023110600223','2021','in2023110400022','2'),</v>
      </c>
      <c r="CK225" t="str">
        <f t="shared" si="216"/>
        <v>('i2023110600223','2021','in2023110400023','1'),</v>
      </c>
      <c r="CL225" t="str">
        <f t="shared" si="217"/>
        <v>('i2023110600223','2021','in2023110400024','1'),</v>
      </c>
      <c r="CM225" t="str">
        <f t="shared" si="218"/>
        <v>('i2023110600223','2021','in2023110400025','2'),</v>
      </c>
      <c r="CN225" t="str">
        <f t="shared" si="219"/>
        <v>('i2023110600223','2021','in2023110400026','2'),</v>
      </c>
      <c r="CO225" t="str">
        <f t="shared" si="220"/>
        <v>('i2023110600223','2021','in2023110400027','1'),</v>
      </c>
      <c r="CP225" t="str">
        <f t="shared" si="221"/>
        <v>('i2023110600223','2021','in2023110400028','2'),</v>
      </c>
      <c r="CQ225" t="str">
        <f t="shared" si="222"/>
        <v>('i2023110600223','2021','in2023110400029','1'),</v>
      </c>
      <c r="CR225" t="str">
        <f t="shared" si="223"/>
        <v>('i2023110600223','2021','in2023110400030','1'),</v>
      </c>
      <c r="CS225" t="str">
        <f t="shared" si="224"/>
        <v>('i2023110600223','2021','in2023110400031','1'),</v>
      </c>
      <c r="CT225" t="str">
        <f t="shared" si="225"/>
        <v>('i2023110600223','2021','in2023110400032','3'),</v>
      </c>
      <c r="CU225" t="str">
        <f t="shared" si="226"/>
        <v>('i2023110600223','2021','in2023110400033','3'),</v>
      </c>
      <c r="CV225" t="str">
        <f t="shared" si="227"/>
        <v>('i2023110600223','2021','in2023110400034','2'),</v>
      </c>
      <c r="CW225" t="str">
        <f t="shared" si="228"/>
        <v>('i2023110600223','2021','in2023110400035','4'),</v>
      </c>
      <c r="CX225" t="str">
        <f t="shared" si="229"/>
        <v>('i2023110600223','2021','in2023110400036','3'),</v>
      </c>
      <c r="CY225" t="str">
        <f t="shared" si="230"/>
        <v>('i2023110600223','2021','in2023110400037','3'),</v>
      </c>
      <c r="CZ225" t="str">
        <f t="shared" si="231"/>
        <v>('i2023110600223','2021','in2023110400038','3'),</v>
      </c>
      <c r="DA225" t="str">
        <f t="shared" si="232"/>
        <v>('i2023110600223','2021','in2023110400039','1'),</v>
      </c>
      <c r="DB225" t="str">
        <f t="shared" si="233"/>
        <v>('i2023110600223','2021','in2023110400040','3'),</v>
      </c>
      <c r="DC225" t="str">
        <f t="shared" si="234"/>
        <v>('i2023110600223','2021','in2023110400041','3'),</v>
      </c>
      <c r="DD225" t="str">
        <f t="shared" si="235"/>
        <v>('i2023110600223','2021','in2023110400042','3'),</v>
      </c>
      <c r="DE225" t="str">
        <f t="shared" si="236"/>
        <v>('i2023110600223','2021','in2023110400043','3'),</v>
      </c>
      <c r="DF225" t="str">
        <f t="shared" si="237"/>
        <v>('i2023110600223','2021','in2023110400044','3'),</v>
      </c>
      <c r="DG225" t="str">
        <f t="shared" si="238"/>
        <v>('i2023110600223','2021','in2023110400045','3'),</v>
      </c>
      <c r="DH225" t="str">
        <f t="shared" si="239"/>
        <v>('i2023110600223','2021','in2023110400046','3'),</v>
      </c>
      <c r="DI225" t="str">
        <f t="shared" si="240"/>
        <v>('i2023110600223','2021','in2023110400047','4');</v>
      </c>
    </row>
    <row r="226" spans="1:113" x14ac:dyDescent="0.25">
      <c r="A226" s="4" t="str">
        <f>INDEX('instansi pusat'!$B$2:$C$623,MATCH(C226,'instansi pusat'!$D$2:$D$623,0),2)</f>
        <v>i2023110600224</v>
      </c>
      <c r="B226" s="4">
        <v>6423</v>
      </c>
      <c r="C226" s="4" t="s">
        <v>257</v>
      </c>
      <c r="D226">
        <v>2021</v>
      </c>
      <c r="E226" s="4">
        <v>3</v>
      </c>
      <c r="F226" s="4">
        <v>2</v>
      </c>
      <c r="G226" s="4">
        <v>3</v>
      </c>
      <c r="H226" s="4">
        <v>4</v>
      </c>
      <c r="I226" s="4">
        <v>3</v>
      </c>
      <c r="J226" s="4">
        <v>2</v>
      </c>
      <c r="K226" s="4">
        <v>3</v>
      </c>
      <c r="L226" s="4">
        <v>2</v>
      </c>
      <c r="M226" s="4">
        <v>2</v>
      </c>
      <c r="N226" s="4">
        <v>4</v>
      </c>
      <c r="O226" s="4">
        <v>2</v>
      </c>
      <c r="P226" s="4">
        <v>2</v>
      </c>
      <c r="Q226" s="4">
        <v>2</v>
      </c>
      <c r="R226" s="4">
        <v>3</v>
      </c>
      <c r="S226" s="4">
        <v>3</v>
      </c>
      <c r="T226" s="4">
        <v>3</v>
      </c>
      <c r="U226" s="4">
        <v>3</v>
      </c>
      <c r="V226" s="4">
        <v>3</v>
      </c>
      <c r="W226" s="4">
        <v>3</v>
      </c>
      <c r="X226" s="4">
        <v>3</v>
      </c>
      <c r="Y226" s="4">
        <v>1</v>
      </c>
      <c r="Z226" s="4">
        <v>1</v>
      </c>
      <c r="AA226" s="4">
        <v>1</v>
      </c>
      <c r="AB226" s="4">
        <v>1</v>
      </c>
      <c r="AC226" s="4">
        <v>1</v>
      </c>
      <c r="AD226" s="4">
        <v>1</v>
      </c>
      <c r="AE226" s="4">
        <v>1</v>
      </c>
      <c r="AF226" s="4">
        <v>1</v>
      </c>
      <c r="AG226" s="4">
        <v>1</v>
      </c>
      <c r="AH226" s="4">
        <v>1</v>
      </c>
      <c r="AI226" s="4">
        <v>3</v>
      </c>
      <c r="AJ226" s="4">
        <v>4</v>
      </c>
      <c r="AK226" s="4">
        <v>4</v>
      </c>
      <c r="AL226" s="4">
        <v>4</v>
      </c>
      <c r="AM226" s="4">
        <v>4</v>
      </c>
      <c r="AN226" s="4">
        <v>4</v>
      </c>
      <c r="AO226" s="4">
        <v>4</v>
      </c>
      <c r="AP226" s="4">
        <v>4</v>
      </c>
      <c r="AQ226" s="4">
        <v>4</v>
      </c>
      <c r="AR226" s="4">
        <v>4</v>
      </c>
      <c r="AS226" s="4">
        <v>4</v>
      </c>
      <c r="AT226" s="4">
        <v>4</v>
      </c>
      <c r="AU226" s="4">
        <v>4</v>
      </c>
      <c r="AV226" s="4">
        <v>4</v>
      </c>
      <c r="AW226" s="4">
        <v>4</v>
      </c>
      <c r="AX226" s="4">
        <v>4</v>
      </c>
      <c r="AY226" s="4">
        <v>4</v>
      </c>
      <c r="AZ226" s="3">
        <f t="shared" si="181"/>
        <v>2.8000000000000003</v>
      </c>
      <c r="BA226" s="3">
        <f t="shared" si="182"/>
        <v>2.25</v>
      </c>
      <c r="BB226" s="3">
        <f t="shared" si="183"/>
        <v>3</v>
      </c>
      <c r="BC226" s="3">
        <f t="shared" si="184"/>
        <v>3</v>
      </c>
      <c r="BD226" s="3">
        <f t="shared" si="185"/>
        <v>1</v>
      </c>
      <c r="BE226" s="3">
        <f t="shared" si="186"/>
        <v>1.6666666666666665</v>
      </c>
      <c r="BF226" s="3">
        <f t="shared" si="187"/>
        <v>4</v>
      </c>
      <c r="BG226" s="3">
        <f t="shared" si="188"/>
        <v>4</v>
      </c>
      <c r="BH226" s="3">
        <f t="shared" si="189"/>
        <v>2.8000000000000003</v>
      </c>
      <c r="BI226" s="3">
        <f t="shared" si="190"/>
        <v>2.7</v>
      </c>
      <c r="BJ226" s="3">
        <f t="shared" si="191"/>
        <v>1.1818181818181817</v>
      </c>
      <c r="BK226" s="3">
        <f t="shared" si="192"/>
        <v>4</v>
      </c>
      <c r="BL226" s="3">
        <f t="shared" si="193"/>
        <v>3.0540000000000003</v>
      </c>
      <c r="BN226" t="s">
        <v>641</v>
      </c>
      <c r="BO226" t="str">
        <f t="shared" si="194"/>
        <v>('i2023110600224','2021','in2023110400001','3'),</v>
      </c>
      <c r="BP226" t="str">
        <f t="shared" si="195"/>
        <v>('i2023110600224','2021','in2023110400002','2'),</v>
      </c>
      <c r="BQ226" t="str">
        <f t="shared" si="196"/>
        <v>('i2023110600224','2021','in2023110400003','3'),</v>
      </c>
      <c r="BR226" t="str">
        <f t="shared" si="197"/>
        <v>('i2023110600224','2021','in2023110400004','4'),</v>
      </c>
      <c r="BS226" t="str">
        <f t="shared" si="198"/>
        <v>('i2023110600224','2021','in2023110400005','3'),</v>
      </c>
      <c r="BT226" t="str">
        <f t="shared" si="199"/>
        <v>('i2023110600224','2021','in2023110400006','2'),</v>
      </c>
      <c r="BU226" t="str">
        <f t="shared" si="200"/>
        <v>('i2023110600224','2021','in2023110400007','3'),</v>
      </c>
      <c r="BV226" t="str">
        <f t="shared" si="201"/>
        <v>('i2023110600224','2021','in2023110400008','2'),</v>
      </c>
      <c r="BW226" t="str">
        <f t="shared" si="202"/>
        <v>('i2023110600224','2021','in2023110400009','2'),</v>
      </c>
      <c r="BX226" t="str">
        <f t="shared" si="203"/>
        <v>('i2023110600224','2021','in2023110400010','4'),</v>
      </c>
      <c r="BY226" t="str">
        <f t="shared" si="204"/>
        <v>('i2023110600224','2021','in2023110400011','2'),</v>
      </c>
      <c r="BZ226" t="str">
        <f t="shared" si="205"/>
        <v>('i2023110600224','2021','in2023110400012','2'),</v>
      </c>
      <c r="CA226" t="str">
        <f t="shared" si="206"/>
        <v>('i2023110600224','2021','in2023110400013','2'),</v>
      </c>
      <c r="CB226" t="str">
        <f t="shared" si="207"/>
        <v>('i2023110600224','2021','in2023110400014','3'),</v>
      </c>
      <c r="CC226" t="str">
        <f t="shared" si="208"/>
        <v>('i2023110600224','2021','in2023110400015','3'),</v>
      </c>
      <c r="CD226" t="str">
        <f t="shared" si="209"/>
        <v>('i2023110600224','2021','in2023110400016','3'),</v>
      </c>
      <c r="CE226" t="str">
        <f t="shared" si="210"/>
        <v>('i2023110600224','2021','in2023110400017','3'),</v>
      </c>
      <c r="CF226" t="str">
        <f t="shared" si="211"/>
        <v>('i2023110600224','2021','in2023110400018','3'),</v>
      </c>
      <c r="CG226" t="str">
        <f t="shared" si="212"/>
        <v>('i2023110600224','2021','in2023110400019','3'),</v>
      </c>
      <c r="CH226" t="str">
        <f t="shared" si="213"/>
        <v>('i2023110600224','2021','in2023110400020','3'),</v>
      </c>
      <c r="CI226" t="str">
        <f t="shared" si="214"/>
        <v>('i2023110600224','2021','in2023110400021','1'),</v>
      </c>
      <c r="CJ226" t="str">
        <f t="shared" si="215"/>
        <v>('i2023110600224','2021','in2023110400022','1'),</v>
      </c>
      <c r="CK226" t="str">
        <f t="shared" si="216"/>
        <v>('i2023110600224','2021','in2023110400023','1'),</v>
      </c>
      <c r="CL226" t="str">
        <f t="shared" si="217"/>
        <v>('i2023110600224','2021','in2023110400024','1'),</v>
      </c>
      <c r="CM226" t="str">
        <f t="shared" si="218"/>
        <v>('i2023110600224','2021','in2023110400025','1'),</v>
      </c>
      <c r="CN226" t="str">
        <f t="shared" si="219"/>
        <v>('i2023110600224','2021','in2023110400026','1'),</v>
      </c>
      <c r="CO226" t="str">
        <f t="shared" si="220"/>
        <v>('i2023110600224','2021','in2023110400027','1'),</v>
      </c>
      <c r="CP226" t="str">
        <f t="shared" si="221"/>
        <v>('i2023110600224','2021','in2023110400028','1'),</v>
      </c>
      <c r="CQ226" t="str">
        <f t="shared" si="222"/>
        <v>('i2023110600224','2021','in2023110400029','1'),</v>
      </c>
      <c r="CR226" t="str">
        <f t="shared" si="223"/>
        <v>('i2023110600224','2021','in2023110400030','1'),</v>
      </c>
      <c r="CS226" t="str">
        <f t="shared" si="224"/>
        <v>('i2023110600224','2021','in2023110400031','3'),</v>
      </c>
      <c r="CT226" t="str">
        <f t="shared" si="225"/>
        <v>('i2023110600224','2021','in2023110400032','4'),</v>
      </c>
      <c r="CU226" t="str">
        <f t="shared" si="226"/>
        <v>('i2023110600224','2021','in2023110400033','4'),</v>
      </c>
      <c r="CV226" t="str">
        <f t="shared" si="227"/>
        <v>('i2023110600224','2021','in2023110400034','4'),</v>
      </c>
      <c r="CW226" t="str">
        <f t="shared" si="228"/>
        <v>('i2023110600224','2021','in2023110400035','4'),</v>
      </c>
      <c r="CX226" t="str">
        <f t="shared" si="229"/>
        <v>('i2023110600224','2021','in2023110400036','4'),</v>
      </c>
      <c r="CY226" t="str">
        <f t="shared" si="230"/>
        <v>('i2023110600224','2021','in2023110400037','4'),</v>
      </c>
      <c r="CZ226" t="str">
        <f t="shared" si="231"/>
        <v>('i2023110600224','2021','in2023110400038','4'),</v>
      </c>
      <c r="DA226" t="str">
        <f t="shared" si="232"/>
        <v>('i2023110600224','2021','in2023110400039','4'),</v>
      </c>
      <c r="DB226" t="str">
        <f t="shared" si="233"/>
        <v>('i2023110600224','2021','in2023110400040','4'),</v>
      </c>
      <c r="DC226" t="str">
        <f t="shared" si="234"/>
        <v>('i2023110600224','2021','in2023110400041','4'),</v>
      </c>
      <c r="DD226" t="str">
        <f t="shared" si="235"/>
        <v>('i2023110600224','2021','in2023110400042','4'),</v>
      </c>
      <c r="DE226" t="str">
        <f t="shared" si="236"/>
        <v>('i2023110600224','2021','in2023110400043','4'),</v>
      </c>
      <c r="DF226" t="str">
        <f t="shared" si="237"/>
        <v>('i2023110600224','2021','in2023110400044','4'),</v>
      </c>
      <c r="DG226" t="str">
        <f t="shared" si="238"/>
        <v>('i2023110600224','2021','in2023110400045','4'),</v>
      </c>
      <c r="DH226" t="str">
        <f t="shared" si="239"/>
        <v>('i2023110600224','2021','in2023110400046','4'),</v>
      </c>
      <c r="DI226" t="str">
        <f t="shared" si="240"/>
        <v>('i2023110600224','2021','in2023110400047','4');</v>
      </c>
    </row>
    <row r="227" spans="1:113" x14ac:dyDescent="0.25">
      <c r="A227" s="4" t="str">
        <f>INDEX('instansi pusat'!$B$2:$C$623,MATCH(C227,'instansi pusat'!$D$2:$D$623,0),2)</f>
        <v>i2023110600225</v>
      </c>
      <c r="B227" s="4">
        <v>6424</v>
      </c>
      <c r="C227" s="4" t="s">
        <v>715</v>
      </c>
      <c r="D227">
        <v>2021</v>
      </c>
      <c r="E227" s="4">
        <v>3</v>
      </c>
      <c r="F227" s="4">
        <v>4</v>
      </c>
      <c r="G227" s="4">
        <v>3</v>
      </c>
      <c r="H227" s="4">
        <v>4</v>
      </c>
      <c r="I227" s="4">
        <v>3</v>
      </c>
      <c r="J227" s="4">
        <v>4</v>
      </c>
      <c r="K227" s="4">
        <v>1</v>
      </c>
      <c r="L227" s="4">
        <v>4</v>
      </c>
      <c r="M227" s="4">
        <v>2</v>
      </c>
      <c r="N227" s="4">
        <v>4</v>
      </c>
      <c r="O227" s="4">
        <v>2</v>
      </c>
      <c r="P227" s="4">
        <v>2</v>
      </c>
      <c r="Q227" s="4">
        <v>3</v>
      </c>
      <c r="R227" s="4">
        <v>1</v>
      </c>
      <c r="S227" s="4">
        <v>4</v>
      </c>
      <c r="T227" s="4">
        <v>3</v>
      </c>
      <c r="U227" s="4">
        <v>3</v>
      </c>
      <c r="V227" s="4">
        <v>3</v>
      </c>
      <c r="W227" s="4">
        <v>3</v>
      </c>
      <c r="X227" s="4">
        <v>3</v>
      </c>
      <c r="Y227" s="4">
        <v>1</v>
      </c>
      <c r="Z227" s="4">
        <v>1</v>
      </c>
      <c r="AA227" s="4">
        <v>1</v>
      </c>
      <c r="AB227" s="4">
        <v>1</v>
      </c>
      <c r="AC227" s="4">
        <v>1</v>
      </c>
      <c r="AD227" s="4">
        <v>1</v>
      </c>
      <c r="AE227" s="4">
        <v>1</v>
      </c>
      <c r="AF227" s="4">
        <v>1</v>
      </c>
      <c r="AG227" s="4">
        <v>1</v>
      </c>
      <c r="AH227" s="4">
        <v>1</v>
      </c>
      <c r="AI227" s="4">
        <v>1</v>
      </c>
      <c r="AJ227" s="4">
        <v>4</v>
      </c>
      <c r="AK227" s="4">
        <v>4</v>
      </c>
      <c r="AL227" s="4">
        <v>4</v>
      </c>
      <c r="AM227" s="4">
        <v>4</v>
      </c>
      <c r="AN227" s="4">
        <v>3</v>
      </c>
      <c r="AO227" s="4">
        <v>2</v>
      </c>
      <c r="AP227" s="4">
        <v>4</v>
      </c>
      <c r="AQ227" s="4">
        <v>2</v>
      </c>
      <c r="AR227" s="4">
        <v>2</v>
      </c>
      <c r="AS227" s="4">
        <v>3</v>
      </c>
      <c r="AT227" s="4">
        <v>2</v>
      </c>
      <c r="AU227" s="4">
        <v>4</v>
      </c>
      <c r="AV227" s="4">
        <v>2</v>
      </c>
      <c r="AW227" s="4">
        <v>4</v>
      </c>
      <c r="AX227" s="4">
        <v>4</v>
      </c>
      <c r="AY227" s="4">
        <v>4</v>
      </c>
      <c r="AZ227" s="3">
        <f t="shared" si="181"/>
        <v>3.2</v>
      </c>
      <c r="BA227" s="3">
        <f t="shared" si="182"/>
        <v>2</v>
      </c>
      <c r="BB227" s="3">
        <f t="shared" si="183"/>
        <v>3.25</v>
      </c>
      <c r="BC227" s="3">
        <f t="shared" si="184"/>
        <v>3</v>
      </c>
      <c r="BD227" s="3">
        <f t="shared" si="185"/>
        <v>1</v>
      </c>
      <c r="BE227" s="3">
        <f t="shared" si="186"/>
        <v>1</v>
      </c>
      <c r="BF227" s="3">
        <f t="shared" si="187"/>
        <v>3.2</v>
      </c>
      <c r="BG227" s="3">
        <f t="shared" si="188"/>
        <v>3.333333333333333</v>
      </c>
      <c r="BH227" s="3">
        <f t="shared" si="189"/>
        <v>3.2</v>
      </c>
      <c r="BI227" s="3">
        <f t="shared" si="190"/>
        <v>2.7</v>
      </c>
      <c r="BJ227" s="3">
        <f t="shared" si="191"/>
        <v>1</v>
      </c>
      <c r="BK227" s="3">
        <f t="shared" si="192"/>
        <v>3.2527472527472527</v>
      </c>
      <c r="BL227" s="3">
        <f t="shared" si="193"/>
        <v>2.7360000000000002</v>
      </c>
      <c r="BN227" t="s">
        <v>641</v>
      </c>
      <c r="BO227" t="str">
        <f t="shared" si="194"/>
        <v>('i2023110600225','2021','in2023110400001','3'),</v>
      </c>
      <c r="BP227" t="str">
        <f t="shared" si="195"/>
        <v>('i2023110600225','2021','in2023110400002','4'),</v>
      </c>
      <c r="BQ227" t="str">
        <f t="shared" si="196"/>
        <v>('i2023110600225','2021','in2023110400003','3'),</v>
      </c>
      <c r="BR227" t="str">
        <f t="shared" si="197"/>
        <v>('i2023110600225','2021','in2023110400004','4'),</v>
      </c>
      <c r="BS227" t="str">
        <f t="shared" si="198"/>
        <v>('i2023110600225','2021','in2023110400005','3'),</v>
      </c>
      <c r="BT227" t="str">
        <f t="shared" si="199"/>
        <v>('i2023110600225','2021','in2023110400006','4'),</v>
      </c>
      <c r="BU227" t="str">
        <f t="shared" si="200"/>
        <v>('i2023110600225','2021','in2023110400007','1'),</v>
      </c>
      <c r="BV227" t="str">
        <f t="shared" si="201"/>
        <v>('i2023110600225','2021','in2023110400008','4'),</v>
      </c>
      <c r="BW227" t="str">
        <f t="shared" si="202"/>
        <v>('i2023110600225','2021','in2023110400009','2'),</v>
      </c>
      <c r="BX227" t="str">
        <f t="shared" si="203"/>
        <v>('i2023110600225','2021','in2023110400010','4'),</v>
      </c>
      <c r="BY227" t="str">
        <f t="shared" si="204"/>
        <v>('i2023110600225','2021','in2023110400011','2'),</v>
      </c>
      <c r="BZ227" t="str">
        <f t="shared" si="205"/>
        <v>('i2023110600225','2021','in2023110400012','2'),</v>
      </c>
      <c r="CA227" t="str">
        <f t="shared" si="206"/>
        <v>('i2023110600225','2021','in2023110400013','3'),</v>
      </c>
      <c r="CB227" t="str">
        <f t="shared" si="207"/>
        <v>('i2023110600225','2021','in2023110400014','1'),</v>
      </c>
      <c r="CC227" t="str">
        <f t="shared" si="208"/>
        <v>('i2023110600225','2021','in2023110400015','4'),</v>
      </c>
      <c r="CD227" t="str">
        <f t="shared" si="209"/>
        <v>('i2023110600225','2021','in2023110400016','3'),</v>
      </c>
      <c r="CE227" t="str">
        <f t="shared" si="210"/>
        <v>('i2023110600225','2021','in2023110400017','3'),</v>
      </c>
      <c r="CF227" t="str">
        <f t="shared" si="211"/>
        <v>('i2023110600225','2021','in2023110400018','3'),</v>
      </c>
      <c r="CG227" t="str">
        <f t="shared" si="212"/>
        <v>('i2023110600225','2021','in2023110400019','3'),</v>
      </c>
      <c r="CH227" t="str">
        <f t="shared" si="213"/>
        <v>('i2023110600225','2021','in2023110400020','3'),</v>
      </c>
      <c r="CI227" t="str">
        <f t="shared" si="214"/>
        <v>('i2023110600225','2021','in2023110400021','1'),</v>
      </c>
      <c r="CJ227" t="str">
        <f t="shared" si="215"/>
        <v>('i2023110600225','2021','in2023110400022','1'),</v>
      </c>
      <c r="CK227" t="str">
        <f t="shared" si="216"/>
        <v>('i2023110600225','2021','in2023110400023','1'),</v>
      </c>
      <c r="CL227" t="str">
        <f t="shared" si="217"/>
        <v>('i2023110600225','2021','in2023110400024','1'),</v>
      </c>
      <c r="CM227" t="str">
        <f t="shared" si="218"/>
        <v>('i2023110600225','2021','in2023110400025','1'),</v>
      </c>
      <c r="CN227" t="str">
        <f t="shared" si="219"/>
        <v>('i2023110600225','2021','in2023110400026','1'),</v>
      </c>
      <c r="CO227" t="str">
        <f t="shared" si="220"/>
        <v>('i2023110600225','2021','in2023110400027','1'),</v>
      </c>
      <c r="CP227" t="str">
        <f t="shared" si="221"/>
        <v>('i2023110600225','2021','in2023110400028','1'),</v>
      </c>
      <c r="CQ227" t="str">
        <f t="shared" si="222"/>
        <v>('i2023110600225','2021','in2023110400029','1'),</v>
      </c>
      <c r="CR227" t="str">
        <f t="shared" si="223"/>
        <v>('i2023110600225','2021','in2023110400030','1'),</v>
      </c>
      <c r="CS227" t="str">
        <f t="shared" si="224"/>
        <v>('i2023110600225','2021','in2023110400031','1'),</v>
      </c>
      <c r="CT227" t="str">
        <f t="shared" si="225"/>
        <v>('i2023110600225','2021','in2023110400032','4'),</v>
      </c>
      <c r="CU227" t="str">
        <f t="shared" si="226"/>
        <v>('i2023110600225','2021','in2023110400033','4'),</v>
      </c>
      <c r="CV227" t="str">
        <f t="shared" si="227"/>
        <v>('i2023110600225','2021','in2023110400034','4'),</v>
      </c>
      <c r="CW227" t="str">
        <f t="shared" si="228"/>
        <v>('i2023110600225','2021','in2023110400035','4'),</v>
      </c>
      <c r="CX227" t="str">
        <f t="shared" si="229"/>
        <v>('i2023110600225','2021','in2023110400036','3'),</v>
      </c>
      <c r="CY227" t="str">
        <f t="shared" si="230"/>
        <v>('i2023110600225','2021','in2023110400037','2'),</v>
      </c>
      <c r="CZ227" t="str">
        <f t="shared" si="231"/>
        <v>('i2023110600225','2021','in2023110400038','4'),</v>
      </c>
      <c r="DA227" t="str">
        <f t="shared" si="232"/>
        <v>('i2023110600225','2021','in2023110400039','2'),</v>
      </c>
      <c r="DB227" t="str">
        <f t="shared" si="233"/>
        <v>('i2023110600225','2021','in2023110400040','2'),</v>
      </c>
      <c r="DC227" t="str">
        <f t="shared" si="234"/>
        <v>('i2023110600225','2021','in2023110400041','3'),</v>
      </c>
      <c r="DD227" t="str">
        <f t="shared" si="235"/>
        <v>('i2023110600225','2021','in2023110400042','2'),</v>
      </c>
      <c r="DE227" t="str">
        <f t="shared" si="236"/>
        <v>('i2023110600225','2021','in2023110400043','4'),</v>
      </c>
      <c r="DF227" t="str">
        <f t="shared" si="237"/>
        <v>('i2023110600225','2021','in2023110400044','2'),</v>
      </c>
      <c r="DG227" t="str">
        <f t="shared" si="238"/>
        <v>('i2023110600225','2021','in2023110400045','4'),</v>
      </c>
      <c r="DH227" t="str">
        <f t="shared" si="239"/>
        <v>('i2023110600225','2021','in2023110400046','4'),</v>
      </c>
      <c r="DI227" t="str">
        <f t="shared" si="240"/>
        <v>('i2023110600225','2021','in2023110400047','4');</v>
      </c>
    </row>
    <row r="228" spans="1:113" x14ac:dyDescent="0.25">
      <c r="A228" s="4" t="str">
        <f>INDEX('instansi pusat'!$B$2:$C$623,MATCH(C228,'instansi pusat'!$D$2:$D$623,0),2)</f>
        <v>i2023110600226</v>
      </c>
      <c r="B228" s="4">
        <v>6427</v>
      </c>
      <c r="C228" s="4" t="s">
        <v>259</v>
      </c>
      <c r="D228">
        <v>2021</v>
      </c>
      <c r="E228" s="4">
        <v>3</v>
      </c>
      <c r="F228" s="4">
        <v>1</v>
      </c>
      <c r="G228" s="4">
        <v>1</v>
      </c>
      <c r="H228" s="4">
        <v>1</v>
      </c>
      <c r="I228" s="4">
        <v>3</v>
      </c>
      <c r="J228" s="4">
        <v>5</v>
      </c>
      <c r="K228" s="4">
        <v>1</v>
      </c>
      <c r="L228" s="4">
        <v>4</v>
      </c>
      <c r="M228" s="4">
        <v>4</v>
      </c>
      <c r="N228" s="4">
        <v>5</v>
      </c>
      <c r="O228" s="4">
        <v>1</v>
      </c>
      <c r="P228" s="4">
        <v>2</v>
      </c>
      <c r="Q228" s="4">
        <v>3</v>
      </c>
      <c r="R228" s="4">
        <v>1</v>
      </c>
      <c r="S228" s="4">
        <v>1</v>
      </c>
      <c r="T228" s="4">
        <v>3</v>
      </c>
      <c r="U228" s="4">
        <v>5</v>
      </c>
      <c r="V228" s="4">
        <v>3</v>
      </c>
      <c r="W228" s="4">
        <v>4</v>
      </c>
      <c r="X228" s="4">
        <v>3</v>
      </c>
      <c r="Y228" s="4">
        <v>1</v>
      </c>
      <c r="Z228" s="4">
        <v>1</v>
      </c>
      <c r="AA228" s="4">
        <v>2</v>
      </c>
      <c r="AB228" s="4">
        <v>3</v>
      </c>
      <c r="AC228" s="4">
        <v>2</v>
      </c>
      <c r="AD228" s="4">
        <v>1</v>
      </c>
      <c r="AE228" s="4">
        <v>1</v>
      </c>
      <c r="AF228" s="4">
        <v>1</v>
      </c>
      <c r="AG228" s="4">
        <v>1</v>
      </c>
      <c r="AH228" s="4">
        <v>1</v>
      </c>
      <c r="AI228" s="4">
        <v>1</v>
      </c>
      <c r="AJ228" s="4">
        <v>3</v>
      </c>
      <c r="AK228" s="4">
        <v>3</v>
      </c>
      <c r="AL228" s="4">
        <v>3</v>
      </c>
      <c r="AM228" s="4">
        <v>4</v>
      </c>
      <c r="AN228" s="4">
        <v>3</v>
      </c>
      <c r="AO228" s="4">
        <v>3</v>
      </c>
      <c r="AP228" s="4">
        <v>3</v>
      </c>
      <c r="AQ228" s="4">
        <v>3</v>
      </c>
      <c r="AR228" s="4">
        <v>3</v>
      </c>
      <c r="AS228" s="4">
        <v>3</v>
      </c>
      <c r="AT228" s="4">
        <v>4</v>
      </c>
      <c r="AU228" s="4">
        <v>4</v>
      </c>
      <c r="AV228" s="4">
        <v>5</v>
      </c>
      <c r="AW228" s="4">
        <v>5</v>
      </c>
      <c r="AX228" s="4">
        <v>5</v>
      </c>
      <c r="AY228" s="4">
        <v>5</v>
      </c>
      <c r="AZ228" s="3">
        <f t="shared" si="181"/>
        <v>2.8000000000000003</v>
      </c>
      <c r="BA228" s="3">
        <f t="shared" si="182"/>
        <v>1.75</v>
      </c>
      <c r="BB228" s="3">
        <f t="shared" si="183"/>
        <v>3</v>
      </c>
      <c r="BC228" s="3">
        <f t="shared" si="184"/>
        <v>3.5</v>
      </c>
      <c r="BD228" s="3">
        <f t="shared" si="185"/>
        <v>1.5</v>
      </c>
      <c r="BE228" s="3">
        <f t="shared" si="186"/>
        <v>1</v>
      </c>
      <c r="BF228" s="3">
        <f t="shared" si="187"/>
        <v>3.1</v>
      </c>
      <c r="BG228" s="3">
        <f t="shared" si="188"/>
        <v>4.6666666666666661</v>
      </c>
      <c r="BH228" s="3">
        <f t="shared" si="189"/>
        <v>2.8000000000000003</v>
      </c>
      <c r="BI228" s="3">
        <f t="shared" si="190"/>
        <v>2.6000000000000005</v>
      </c>
      <c r="BJ228" s="3">
        <f t="shared" si="191"/>
        <v>1.3636363636363635</v>
      </c>
      <c r="BK228" s="3">
        <f t="shared" si="192"/>
        <v>3.7197802197802194</v>
      </c>
      <c r="BL228" s="3">
        <f t="shared" si="193"/>
        <v>2.9315000000000002</v>
      </c>
      <c r="BN228" t="s">
        <v>641</v>
      </c>
      <c r="BO228" t="str">
        <f t="shared" si="194"/>
        <v>('i2023110600226','2021','in2023110400001','3'),</v>
      </c>
      <c r="BP228" t="str">
        <f t="shared" si="195"/>
        <v>('i2023110600226','2021','in2023110400002','1'),</v>
      </c>
      <c r="BQ228" t="str">
        <f t="shared" si="196"/>
        <v>('i2023110600226','2021','in2023110400003','1'),</v>
      </c>
      <c r="BR228" t="str">
        <f t="shared" si="197"/>
        <v>('i2023110600226','2021','in2023110400004','1'),</v>
      </c>
      <c r="BS228" t="str">
        <f t="shared" si="198"/>
        <v>('i2023110600226','2021','in2023110400005','3'),</v>
      </c>
      <c r="BT228" t="str">
        <f t="shared" si="199"/>
        <v>('i2023110600226','2021','in2023110400006','5'),</v>
      </c>
      <c r="BU228" t="str">
        <f t="shared" si="200"/>
        <v>('i2023110600226','2021','in2023110400007','1'),</v>
      </c>
      <c r="BV228" t="str">
        <f t="shared" si="201"/>
        <v>('i2023110600226','2021','in2023110400008','4'),</v>
      </c>
      <c r="BW228" t="str">
        <f t="shared" si="202"/>
        <v>('i2023110600226','2021','in2023110400009','4'),</v>
      </c>
      <c r="BX228" t="str">
        <f t="shared" si="203"/>
        <v>('i2023110600226','2021','in2023110400010','5'),</v>
      </c>
      <c r="BY228" t="str">
        <f t="shared" si="204"/>
        <v>('i2023110600226','2021','in2023110400011','1'),</v>
      </c>
      <c r="BZ228" t="str">
        <f t="shared" si="205"/>
        <v>('i2023110600226','2021','in2023110400012','2'),</v>
      </c>
      <c r="CA228" t="str">
        <f t="shared" si="206"/>
        <v>('i2023110600226','2021','in2023110400013','3'),</v>
      </c>
      <c r="CB228" t="str">
        <f t="shared" si="207"/>
        <v>('i2023110600226','2021','in2023110400014','1'),</v>
      </c>
      <c r="CC228" t="str">
        <f t="shared" si="208"/>
        <v>('i2023110600226','2021','in2023110400015','1'),</v>
      </c>
      <c r="CD228" t="str">
        <f t="shared" si="209"/>
        <v>('i2023110600226','2021','in2023110400016','3'),</v>
      </c>
      <c r="CE228" t="str">
        <f t="shared" si="210"/>
        <v>('i2023110600226','2021','in2023110400017','5'),</v>
      </c>
      <c r="CF228" t="str">
        <f t="shared" si="211"/>
        <v>('i2023110600226','2021','in2023110400018','3'),</v>
      </c>
      <c r="CG228" t="str">
        <f t="shared" si="212"/>
        <v>('i2023110600226','2021','in2023110400019','4'),</v>
      </c>
      <c r="CH228" t="str">
        <f t="shared" si="213"/>
        <v>('i2023110600226','2021','in2023110400020','3'),</v>
      </c>
      <c r="CI228" t="str">
        <f t="shared" si="214"/>
        <v>('i2023110600226','2021','in2023110400021','1'),</v>
      </c>
      <c r="CJ228" t="str">
        <f t="shared" si="215"/>
        <v>('i2023110600226','2021','in2023110400022','1'),</v>
      </c>
      <c r="CK228" t="str">
        <f t="shared" si="216"/>
        <v>('i2023110600226','2021','in2023110400023','2'),</v>
      </c>
      <c r="CL228" t="str">
        <f t="shared" si="217"/>
        <v>('i2023110600226','2021','in2023110400024','3'),</v>
      </c>
      <c r="CM228" t="str">
        <f t="shared" si="218"/>
        <v>('i2023110600226','2021','in2023110400025','2'),</v>
      </c>
      <c r="CN228" t="str">
        <f t="shared" si="219"/>
        <v>('i2023110600226','2021','in2023110400026','1'),</v>
      </c>
      <c r="CO228" t="str">
        <f t="shared" si="220"/>
        <v>('i2023110600226','2021','in2023110400027','1'),</v>
      </c>
      <c r="CP228" t="str">
        <f t="shared" si="221"/>
        <v>('i2023110600226','2021','in2023110400028','1'),</v>
      </c>
      <c r="CQ228" t="str">
        <f t="shared" si="222"/>
        <v>('i2023110600226','2021','in2023110400029','1'),</v>
      </c>
      <c r="CR228" t="str">
        <f t="shared" si="223"/>
        <v>('i2023110600226','2021','in2023110400030','1'),</v>
      </c>
      <c r="CS228" t="str">
        <f t="shared" si="224"/>
        <v>('i2023110600226','2021','in2023110400031','1'),</v>
      </c>
      <c r="CT228" t="str">
        <f t="shared" si="225"/>
        <v>('i2023110600226','2021','in2023110400032','3'),</v>
      </c>
      <c r="CU228" t="str">
        <f t="shared" si="226"/>
        <v>('i2023110600226','2021','in2023110400033','3'),</v>
      </c>
      <c r="CV228" t="str">
        <f t="shared" si="227"/>
        <v>('i2023110600226','2021','in2023110400034','3'),</v>
      </c>
      <c r="CW228" t="str">
        <f t="shared" si="228"/>
        <v>('i2023110600226','2021','in2023110400035','4'),</v>
      </c>
      <c r="CX228" t="str">
        <f t="shared" si="229"/>
        <v>('i2023110600226','2021','in2023110400036','3'),</v>
      </c>
      <c r="CY228" t="str">
        <f t="shared" si="230"/>
        <v>('i2023110600226','2021','in2023110400037','3'),</v>
      </c>
      <c r="CZ228" t="str">
        <f t="shared" si="231"/>
        <v>('i2023110600226','2021','in2023110400038','3'),</v>
      </c>
      <c r="DA228" t="str">
        <f t="shared" si="232"/>
        <v>('i2023110600226','2021','in2023110400039','3'),</v>
      </c>
      <c r="DB228" t="str">
        <f t="shared" si="233"/>
        <v>('i2023110600226','2021','in2023110400040','3'),</v>
      </c>
      <c r="DC228" t="str">
        <f t="shared" si="234"/>
        <v>('i2023110600226','2021','in2023110400041','3'),</v>
      </c>
      <c r="DD228" t="str">
        <f t="shared" si="235"/>
        <v>('i2023110600226','2021','in2023110400042','4'),</v>
      </c>
      <c r="DE228" t="str">
        <f t="shared" si="236"/>
        <v>('i2023110600226','2021','in2023110400043','4'),</v>
      </c>
      <c r="DF228" t="str">
        <f t="shared" si="237"/>
        <v>('i2023110600226','2021','in2023110400044','5'),</v>
      </c>
      <c r="DG228" t="str">
        <f t="shared" si="238"/>
        <v>('i2023110600226','2021','in2023110400045','5'),</v>
      </c>
      <c r="DH228" t="str">
        <f t="shared" si="239"/>
        <v>('i2023110600226','2021','in2023110400046','5'),</v>
      </c>
      <c r="DI228" t="str">
        <f t="shared" si="240"/>
        <v>('i2023110600226','2021','in2023110400047','5');</v>
      </c>
    </row>
    <row r="229" spans="1:113" x14ac:dyDescent="0.25">
      <c r="A229" s="4" t="str">
        <f>INDEX('instansi pusat'!$B$2:$C$623,MATCH(C229,'instansi pusat'!$D$2:$D$623,0),2)</f>
        <v>i2023110600227</v>
      </c>
      <c r="B229" s="4">
        <v>6428</v>
      </c>
      <c r="C229" s="4" t="s">
        <v>260</v>
      </c>
      <c r="D229">
        <v>2021</v>
      </c>
      <c r="E229" s="4">
        <v>1</v>
      </c>
      <c r="F229" s="4">
        <v>1</v>
      </c>
      <c r="G229" s="4">
        <v>2</v>
      </c>
      <c r="H229" s="4">
        <v>1</v>
      </c>
      <c r="I229" s="4">
        <v>3</v>
      </c>
      <c r="J229" s="4">
        <v>3</v>
      </c>
      <c r="K229" s="4">
        <v>1</v>
      </c>
      <c r="L229" s="4">
        <v>2</v>
      </c>
      <c r="M229" s="4">
        <v>2</v>
      </c>
      <c r="N229" s="4">
        <v>4</v>
      </c>
      <c r="O229" s="4">
        <v>2</v>
      </c>
      <c r="P229" s="4">
        <v>2</v>
      </c>
      <c r="Q229" s="4">
        <v>3</v>
      </c>
      <c r="R229" s="4">
        <v>3</v>
      </c>
      <c r="S229" s="4">
        <v>3</v>
      </c>
      <c r="T229" s="4">
        <v>3</v>
      </c>
      <c r="U229" s="4">
        <v>3</v>
      </c>
      <c r="V229" s="4">
        <v>1</v>
      </c>
      <c r="W229" s="4">
        <v>3</v>
      </c>
      <c r="X229" s="4">
        <v>3</v>
      </c>
      <c r="Y229" s="4">
        <v>1</v>
      </c>
      <c r="Z229" s="4">
        <v>1</v>
      </c>
      <c r="AA229" s="4">
        <v>1</v>
      </c>
      <c r="AB229" s="4">
        <v>1</v>
      </c>
      <c r="AC229" s="4">
        <v>1</v>
      </c>
      <c r="AD229" s="4">
        <v>1</v>
      </c>
      <c r="AE229" s="4">
        <v>1</v>
      </c>
      <c r="AF229" s="4">
        <v>1</v>
      </c>
      <c r="AG229" s="4">
        <v>1</v>
      </c>
      <c r="AH229" s="4">
        <v>1</v>
      </c>
      <c r="AI229" s="4">
        <v>2</v>
      </c>
      <c r="AJ229" s="4">
        <v>3</v>
      </c>
      <c r="AK229" s="4">
        <v>3</v>
      </c>
      <c r="AL229" s="4">
        <v>4</v>
      </c>
      <c r="AM229" s="4">
        <v>4</v>
      </c>
      <c r="AN229" s="4">
        <v>3</v>
      </c>
      <c r="AO229" s="4">
        <v>2</v>
      </c>
      <c r="AP229" s="4">
        <v>2</v>
      </c>
      <c r="AQ229" s="4">
        <v>2</v>
      </c>
      <c r="AR229" s="4">
        <v>3</v>
      </c>
      <c r="AS229" s="4">
        <v>3</v>
      </c>
      <c r="AT229" s="4">
        <v>3</v>
      </c>
      <c r="AU229" s="4">
        <v>2</v>
      </c>
      <c r="AV229" s="4">
        <v>3</v>
      </c>
      <c r="AW229" s="4">
        <v>4</v>
      </c>
      <c r="AX229" s="4">
        <v>4</v>
      </c>
      <c r="AY229" s="4">
        <v>1</v>
      </c>
      <c r="AZ229" s="3">
        <f t="shared" si="181"/>
        <v>2</v>
      </c>
      <c r="BA229" s="3">
        <f t="shared" si="182"/>
        <v>2.5</v>
      </c>
      <c r="BB229" s="3">
        <f t="shared" si="183"/>
        <v>2.5</v>
      </c>
      <c r="BC229" s="3">
        <f t="shared" si="184"/>
        <v>3</v>
      </c>
      <c r="BD229" s="3">
        <f t="shared" si="185"/>
        <v>1</v>
      </c>
      <c r="BE229" s="3">
        <f t="shared" si="186"/>
        <v>1.3333333333333333</v>
      </c>
      <c r="BF229" s="3">
        <f t="shared" si="187"/>
        <v>2.9000000000000004</v>
      </c>
      <c r="BG229" s="3">
        <f t="shared" si="188"/>
        <v>2.833333333333333</v>
      </c>
      <c r="BH229" s="3">
        <f t="shared" si="189"/>
        <v>2</v>
      </c>
      <c r="BI229" s="3">
        <f t="shared" si="190"/>
        <v>2.6</v>
      </c>
      <c r="BJ229" s="3">
        <f t="shared" si="191"/>
        <v>1.0909090909090908</v>
      </c>
      <c r="BK229" s="3">
        <f t="shared" si="192"/>
        <v>2.8736263736263736</v>
      </c>
      <c r="BL229" s="3">
        <f t="shared" si="193"/>
        <v>2.3975</v>
      </c>
      <c r="BN229" t="s">
        <v>641</v>
      </c>
      <c r="BO229" t="str">
        <f t="shared" si="194"/>
        <v>('i2023110600227','2021','in2023110400001','1'),</v>
      </c>
      <c r="BP229" t="str">
        <f t="shared" si="195"/>
        <v>('i2023110600227','2021','in2023110400002','1'),</v>
      </c>
      <c r="BQ229" t="str">
        <f t="shared" si="196"/>
        <v>('i2023110600227','2021','in2023110400003','2'),</v>
      </c>
      <c r="BR229" t="str">
        <f t="shared" si="197"/>
        <v>('i2023110600227','2021','in2023110400004','1'),</v>
      </c>
      <c r="BS229" t="str">
        <f t="shared" si="198"/>
        <v>('i2023110600227','2021','in2023110400005','3'),</v>
      </c>
      <c r="BT229" t="str">
        <f t="shared" si="199"/>
        <v>('i2023110600227','2021','in2023110400006','3'),</v>
      </c>
      <c r="BU229" t="str">
        <f t="shared" si="200"/>
        <v>('i2023110600227','2021','in2023110400007','1'),</v>
      </c>
      <c r="BV229" t="str">
        <f t="shared" si="201"/>
        <v>('i2023110600227','2021','in2023110400008','2'),</v>
      </c>
      <c r="BW229" t="str">
        <f t="shared" si="202"/>
        <v>('i2023110600227','2021','in2023110400009','2'),</v>
      </c>
      <c r="BX229" t="str">
        <f t="shared" si="203"/>
        <v>('i2023110600227','2021','in2023110400010','4'),</v>
      </c>
      <c r="BY229" t="str">
        <f t="shared" si="204"/>
        <v>('i2023110600227','2021','in2023110400011','2'),</v>
      </c>
      <c r="BZ229" t="str">
        <f t="shared" si="205"/>
        <v>('i2023110600227','2021','in2023110400012','2'),</v>
      </c>
      <c r="CA229" t="str">
        <f t="shared" si="206"/>
        <v>('i2023110600227','2021','in2023110400013','3'),</v>
      </c>
      <c r="CB229" t="str">
        <f t="shared" si="207"/>
        <v>('i2023110600227','2021','in2023110400014','3'),</v>
      </c>
      <c r="CC229" t="str">
        <f t="shared" si="208"/>
        <v>('i2023110600227','2021','in2023110400015','3'),</v>
      </c>
      <c r="CD229" t="str">
        <f t="shared" si="209"/>
        <v>('i2023110600227','2021','in2023110400016','3'),</v>
      </c>
      <c r="CE229" t="str">
        <f t="shared" si="210"/>
        <v>('i2023110600227','2021','in2023110400017','3'),</v>
      </c>
      <c r="CF229" t="str">
        <f t="shared" si="211"/>
        <v>('i2023110600227','2021','in2023110400018','1'),</v>
      </c>
      <c r="CG229" t="str">
        <f t="shared" si="212"/>
        <v>('i2023110600227','2021','in2023110400019','3'),</v>
      </c>
      <c r="CH229" t="str">
        <f t="shared" si="213"/>
        <v>('i2023110600227','2021','in2023110400020','3'),</v>
      </c>
      <c r="CI229" t="str">
        <f t="shared" si="214"/>
        <v>('i2023110600227','2021','in2023110400021','1'),</v>
      </c>
      <c r="CJ229" t="str">
        <f t="shared" si="215"/>
        <v>('i2023110600227','2021','in2023110400022','1'),</v>
      </c>
      <c r="CK229" t="str">
        <f t="shared" si="216"/>
        <v>('i2023110600227','2021','in2023110400023','1'),</v>
      </c>
      <c r="CL229" t="str">
        <f t="shared" si="217"/>
        <v>('i2023110600227','2021','in2023110400024','1'),</v>
      </c>
      <c r="CM229" t="str">
        <f t="shared" si="218"/>
        <v>('i2023110600227','2021','in2023110400025','1'),</v>
      </c>
      <c r="CN229" t="str">
        <f t="shared" si="219"/>
        <v>('i2023110600227','2021','in2023110400026','1'),</v>
      </c>
      <c r="CO229" t="str">
        <f t="shared" si="220"/>
        <v>('i2023110600227','2021','in2023110400027','1'),</v>
      </c>
      <c r="CP229" t="str">
        <f t="shared" si="221"/>
        <v>('i2023110600227','2021','in2023110400028','1'),</v>
      </c>
      <c r="CQ229" t="str">
        <f t="shared" si="222"/>
        <v>('i2023110600227','2021','in2023110400029','1'),</v>
      </c>
      <c r="CR229" t="str">
        <f t="shared" si="223"/>
        <v>('i2023110600227','2021','in2023110400030','1'),</v>
      </c>
      <c r="CS229" t="str">
        <f t="shared" si="224"/>
        <v>('i2023110600227','2021','in2023110400031','2'),</v>
      </c>
      <c r="CT229" t="str">
        <f t="shared" si="225"/>
        <v>('i2023110600227','2021','in2023110400032','3'),</v>
      </c>
      <c r="CU229" t="str">
        <f t="shared" si="226"/>
        <v>('i2023110600227','2021','in2023110400033','3'),</v>
      </c>
      <c r="CV229" t="str">
        <f t="shared" si="227"/>
        <v>('i2023110600227','2021','in2023110400034','4'),</v>
      </c>
      <c r="CW229" t="str">
        <f t="shared" si="228"/>
        <v>('i2023110600227','2021','in2023110400035','4'),</v>
      </c>
      <c r="CX229" t="str">
        <f t="shared" si="229"/>
        <v>('i2023110600227','2021','in2023110400036','3'),</v>
      </c>
      <c r="CY229" t="str">
        <f t="shared" si="230"/>
        <v>('i2023110600227','2021','in2023110400037','2'),</v>
      </c>
      <c r="CZ229" t="str">
        <f t="shared" si="231"/>
        <v>('i2023110600227','2021','in2023110400038','2'),</v>
      </c>
      <c r="DA229" t="str">
        <f t="shared" si="232"/>
        <v>('i2023110600227','2021','in2023110400039','2'),</v>
      </c>
      <c r="DB229" t="str">
        <f t="shared" si="233"/>
        <v>('i2023110600227','2021','in2023110400040','3'),</v>
      </c>
      <c r="DC229" t="str">
        <f t="shared" si="234"/>
        <v>('i2023110600227','2021','in2023110400041','3'),</v>
      </c>
      <c r="DD229" t="str">
        <f t="shared" si="235"/>
        <v>('i2023110600227','2021','in2023110400042','3'),</v>
      </c>
      <c r="DE229" t="str">
        <f t="shared" si="236"/>
        <v>('i2023110600227','2021','in2023110400043','2'),</v>
      </c>
      <c r="DF229" t="str">
        <f t="shared" si="237"/>
        <v>('i2023110600227','2021','in2023110400044','3'),</v>
      </c>
      <c r="DG229" t="str">
        <f t="shared" si="238"/>
        <v>('i2023110600227','2021','in2023110400045','4'),</v>
      </c>
      <c r="DH229" t="str">
        <f t="shared" si="239"/>
        <v>('i2023110600227','2021','in2023110400046','4'),</v>
      </c>
      <c r="DI229" t="str">
        <f t="shared" si="240"/>
        <v>('i2023110600227','2021','in2023110400047','1');</v>
      </c>
    </row>
    <row r="230" spans="1:113" x14ac:dyDescent="0.25">
      <c r="A230" s="4" t="str">
        <f>INDEX('instansi pusat'!$B$2:$C$623,MATCH(C230,'instansi pusat'!$D$2:$D$623,0),2)</f>
        <v>i2023110600228</v>
      </c>
      <c r="B230" s="4">
        <v>6429</v>
      </c>
      <c r="C230" s="4" t="s">
        <v>261</v>
      </c>
      <c r="D230">
        <v>2021</v>
      </c>
      <c r="E230" s="4">
        <v>3</v>
      </c>
      <c r="F230" s="4">
        <v>2</v>
      </c>
      <c r="G230" s="4">
        <v>3</v>
      </c>
      <c r="H230" s="4">
        <v>3</v>
      </c>
      <c r="I230" s="4">
        <v>2</v>
      </c>
      <c r="J230" s="4">
        <v>2</v>
      </c>
      <c r="K230" s="4">
        <v>3</v>
      </c>
      <c r="L230" s="4">
        <v>3</v>
      </c>
      <c r="M230" s="4">
        <v>3</v>
      </c>
      <c r="N230" s="4">
        <v>4</v>
      </c>
      <c r="O230" s="4">
        <v>2</v>
      </c>
      <c r="P230" s="4">
        <v>2</v>
      </c>
      <c r="Q230" s="4">
        <v>3</v>
      </c>
      <c r="R230" s="4">
        <v>2</v>
      </c>
      <c r="S230" s="4">
        <v>3</v>
      </c>
      <c r="T230" s="4">
        <v>3</v>
      </c>
      <c r="U230" s="4">
        <v>2</v>
      </c>
      <c r="V230" s="4">
        <v>2</v>
      </c>
      <c r="W230" s="4">
        <v>4</v>
      </c>
      <c r="X230" s="4">
        <v>3</v>
      </c>
      <c r="Y230" s="4">
        <v>1</v>
      </c>
      <c r="Z230" s="4">
        <v>1</v>
      </c>
      <c r="AA230" s="4">
        <v>1</v>
      </c>
      <c r="AB230" s="4">
        <v>1</v>
      </c>
      <c r="AC230" s="4">
        <v>1</v>
      </c>
      <c r="AD230" s="4">
        <v>1</v>
      </c>
      <c r="AE230" s="4">
        <v>1</v>
      </c>
      <c r="AF230" s="4">
        <v>1</v>
      </c>
      <c r="AG230" s="4">
        <v>2</v>
      </c>
      <c r="AH230" s="4">
        <v>2</v>
      </c>
      <c r="AI230" s="4">
        <v>3</v>
      </c>
      <c r="AJ230" s="4">
        <v>4</v>
      </c>
      <c r="AK230" s="4">
        <v>4</v>
      </c>
      <c r="AL230" s="4">
        <v>4</v>
      </c>
      <c r="AM230" s="4">
        <v>4</v>
      </c>
      <c r="AN230" s="4">
        <v>4</v>
      </c>
      <c r="AO230" s="4">
        <v>3</v>
      </c>
      <c r="AP230" s="4">
        <v>3</v>
      </c>
      <c r="AQ230" s="4">
        <v>2</v>
      </c>
      <c r="AR230" s="4">
        <v>3</v>
      </c>
      <c r="AS230" s="4">
        <v>3</v>
      </c>
      <c r="AT230" s="4">
        <v>3</v>
      </c>
      <c r="AU230" s="4">
        <v>3</v>
      </c>
      <c r="AV230" s="4">
        <v>4</v>
      </c>
      <c r="AW230" s="4">
        <v>4</v>
      </c>
      <c r="AX230" s="4">
        <v>3</v>
      </c>
      <c r="AY230" s="4">
        <v>4</v>
      </c>
      <c r="AZ230" s="3">
        <f t="shared" si="181"/>
        <v>2.8000000000000003</v>
      </c>
      <c r="BA230" s="3">
        <f t="shared" si="182"/>
        <v>2.25</v>
      </c>
      <c r="BB230" s="3">
        <f t="shared" si="183"/>
        <v>2.5</v>
      </c>
      <c r="BC230" s="3">
        <f t="shared" si="184"/>
        <v>3.5</v>
      </c>
      <c r="BD230" s="3">
        <f t="shared" si="185"/>
        <v>1</v>
      </c>
      <c r="BE230" s="3">
        <f t="shared" si="186"/>
        <v>2.333333333333333</v>
      </c>
      <c r="BF230" s="3">
        <f t="shared" si="187"/>
        <v>3.4000000000000004</v>
      </c>
      <c r="BG230" s="3">
        <f t="shared" si="188"/>
        <v>3.5</v>
      </c>
      <c r="BH230" s="3">
        <f t="shared" si="189"/>
        <v>2.8000000000000003</v>
      </c>
      <c r="BI230" s="3">
        <f t="shared" si="190"/>
        <v>2.6</v>
      </c>
      <c r="BJ230" s="3">
        <f t="shared" si="191"/>
        <v>1.3636363636363635</v>
      </c>
      <c r="BK230" s="3">
        <f t="shared" si="192"/>
        <v>3.4395604395604398</v>
      </c>
      <c r="BL230" s="3">
        <f t="shared" si="193"/>
        <v>2.8040000000000003</v>
      </c>
      <c r="BN230" t="s">
        <v>641</v>
      </c>
      <c r="BO230" t="str">
        <f t="shared" si="194"/>
        <v>('i2023110600228','2021','in2023110400001','3'),</v>
      </c>
      <c r="BP230" t="str">
        <f t="shared" si="195"/>
        <v>('i2023110600228','2021','in2023110400002','2'),</v>
      </c>
      <c r="BQ230" t="str">
        <f t="shared" si="196"/>
        <v>('i2023110600228','2021','in2023110400003','3'),</v>
      </c>
      <c r="BR230" t="str">
        <f t="shared" si="197"/>
        <v>('i2023110600228','2021','in2023110400004','3'),</v>
      </c>
      <c r="BS230" t="str">
        <f t="shared" si="198"/>
        <v>('i2023110600228','2021','in2023110400005','2'),</v>
      </c>
      <c r="BT230" t="str">
        <f t="shared" si="199"/>
        <v>('i2023110600228','2021','in2023110400006','2'),</v>
      </c>
      <c r="BU230" t="str">
        <f t="shared" si="200"/>
        <v>('i2023110600228','2021','in2023110400007','3'),</v>
      </c>
      <c r="BV230" t="str">
        <f t="shared" si="201"/>
        <v>('i2023110600228','2021','in2023110400008','3'),</v>
      </c>
      <c r="BW230" t="str">
        <f t="shared" si="202"/>
        <v>('i2023110600228','2021','in2023110400009','3'),</v>
      </c>
      <c r="BX230" t="str">
        <f t="shared" si="203"/>
        <v>('i2023110600228','2021','in2023110400010','4'),</v>
      </c>
      <c r="BY230" t="str">
        <f t="shared" si="204"/>
        <v>('i2023110600228','2021','in2023110400011','2'),</v>
      </c>
      <c r="BZ230" t="str">
        <f t="shared" si="205"/>
        <v>('i2023110600228','2021','in2023110400012','2'),</v>
      </c>
      <c r="CA230" t="str">
        <f t="shared" si="206"/>
        <v>('i2023110600228','2021','in2023110400013','3'),</v>
      </c>
      <c r="CB230" t="str">
        <f t="shared" si="207"/>
        <v>('i2023110600228','2021','in2023110400014','2'),</v>
      </c>
      <c r="CC230" t="str">
        <f t="shared" si="208"/>
        <v>('i2023110600228','2021','in2023110400015','3'),</v>
      </c>
      <c r="CD230" t="str">
        <f t="shared" si="209"/>
        <v>('i2023110600228','2021','in2023110400016','3'),</v>
      </c>
      <c r="CE230" t="str">
        <f t="shared" si="210"/>
        <v>('i2023110600228','2021','in2023110400017','2'),</v>
      </c>
      <c r="CF230" t="str">
        <f t="shared" si="211"/>
        <v>('i2023110600228','2021','in2023110400018','2'),</v>
      </c>
      <c r="CG230" t="str">
        <f t="shared" si="212"/>
        <v>('i2023110600228','2021','in2023110400019','4'),</v>
      </c>
      <c r="CH230" t="str">
        <f t="shared" si="213"/>
        <v>('i2023110600228','2021','in2023110400020','3'),</v>
      </c>
      <c r="CI230" t="str">
        <f t="shared" si="214"/>
        <v>('i2023110600228','2021','in2023110400021','1'),</v>
      </c>
      <c r="CJ230" t="str">
        <f t="shared" si="215"/>
        <v>('i2023110600228','2021','in2023110400022','1'),</v>
      </c>
      <c r="CK230" t="str">
        <f t="shared" si="216"/>
        <v>('i2023110600228','2021','in2023110400023','1'),</v>
      </c>
      <c r="CL230" t="str">
        <f t="shared" si="217"/>
        <v>('i2023110600228','2021','in2023110400024','1'),</v>
      </c>
      <c r="CM230" t="str">
        <f t="shared" si="218"/>
        <v>('i2023110600228','2021','in2023110400025','1'),</v>
      </c>
      <c r="CN230" t="str">
        <f t="shared" si="219"/>
        <v>('i2023110600228','2021','in2023110400026','1'),</v>
      </c>
      <c r="CO230" t="str">
        <f t="shared" si="220"/>
        <v>('i2023110600228','2021','in2023110400027','1'),</v>
      </c>
      <c r="CP230" t="str">
        <f t="shared" si="221"/>
        <v>('i2023110600228','2021','in2023110400028','1'),</v>
      </c>
      <c r="CQ230" t="str">
        <f t="shared" si="222"/>
        <v>('i2023110600228','2021','in2023110400029','2'),</v>
      </c>
      <c r="CR230" t="str">
        <f t="shared" si="223"/>
        <v>('i2023110600228','2021','in2023110400030','2'),</v>
      </c>
      <c r="CS230" t="str">
        <f t="shared" si="224"/>
        <v>('i2023110600228','2021','in2023110400031','3'),</v>
      </c>
      <c r="CT230" t="str">
        <f t="shared" si="225"/>
        <v>('i2023110600228','2021','in2023110400032','4'),</v>
      </c>
      <c r="CU230" t="str">
        <f t="shared" si="226"/>
        <v>('i2023110600228','2021','in2023110400033','4'),</v>
      </c>
      <c r="CV230" t="str">
        <f t="shared" si="227"/>
        <v>('i2023110600228','2021','in2023110400034','4'),</v>
      </c>
      <c r="CW230" t="str">
        <f t="shared" si="228"/>
        <v>('i2023110600228','2021','in2023110400035','4'),</v>
      </c>
      <c r="CX230" t="str">
        <f t="shared" si="229"/>
        <v>('i2023110600228','2021','in2023110400036','4'),</v>
      </c>
      <c r="CY230" t="str">
        <f t="shared" si="230"/>
        <v>('i2023110600228','2021','in2023110400037','3'),</v>
      </c>
      <c r="CZ230" t="str">
        <f t="shared" si="231"/>
        <v>('i2023110600228','2021','in2023110400038','3'),</v>
      </c>
      <c r="DA230" t="str">
        <f t="shared" si="232"/>
        <v>('i2023110600228','2021','in2023110400039','2'),</v>
      </c>
      <c r="DB230" t="str">
        <f t="shared" si="233"/>
        <v>('i2023110600228','2021','in2023110400040','3'),</v>
      </c>
      <c r="DC230" t="str">
        <f t="shared" si="234"/>
        <v>('i2023110600228','2021','in2023110400041','3'),</v>
      </c>
      <c r="DD230" t="str">
        <f t="shared" si="235"/>
        <v>('i2023110600228','2021','in2023110400042','3'),</v>
      </c>
      <c r="DE230" t="str">
        <f t="shared" si="236"/>
        <v>('i2023110600228','2021','in2023110400043','3'),</v>
      </c>
      <c r="DF230" t="str">
        <f t="shared" si="237"/>
        <v>('i2023110600228','2021','in2023110400044','4'),</v>
      </c>
      <c r="DG230" t="str">
        <f t="shared" si="238"/>
        <v>('i2023110600228','2021','in2023110400045','4'),</v>
      </c>
      <c r="DH230" t="str">
        <f t="shared" si="239"/>
        <v>('i2023110600228','2021','in2023110400046','3'),</v>
      </c>
      <c r="DI230" t="str">
        <f t="shared" si="240"/>
        <v>('i2023110600228','2021','in2023110400047','4');</v>
      </c>
    </row>
    <row r="231" spans="1:113" x14ac:dyDescent="0.25">
      <c r="A231" s="4" t="str">
        <f>INDEX('instansi pusat'!$B$2:$C$623,MATCH(C231,'instansi pusat'!$D$2:$D$623,0),2)</f>
        <v>i2023110600229</v>
      </c>
      <c r="B231" s="4">
        <v>6473</v>
      </c>
      <c r="C231" s="4" t="s">
        <v>716</v>
      </c>
      <c r="D231">
        <v>2021</v>
      </c>
      <c r="E231" s="4">
        <v>2</v>
      </c>
      <c r="F231" s="4">
        <v>3</v>
      </c>
      <c r="G231" s="4">
        <v>3</v>
      </c>
      <c r="H231" s="4">
        <v>3</v>
      </c>
      <c r="I231" s="4">
        <v>2</v>
      </c>
      <c r="J231" s="4">
        <v>3</v>
      </c>
      <c r="K231" s="4">
        <v>3</v>
      </c>
      <c r="L231" s="4">
        <v>3</v>
      </c>
      <c r="M231" s="4">
        <v>3</v>
      </c>
      <c r="N231" s="4">
        <v>3</v>
      </c>
      <c r="O231" s="4">
        <v>1</v>
      </c>
      <c r="P231" s="4">
        <v>2</v>
      </c>
      <c r="Q231" s="4">
        <v>2</v>
      </c>
      <c r="R231" s="4">
        <v>1</v>
      </c>
      <c r="S231" s="4">
        <v>1</v>
      </c>
      <c r="T231" s="4">
        <v>2</v>
      </c>
      <c r="U231" s="4">
        <v>4</v>
      </c>
      <c r="V231" s="4">
        <v>3</v>
      </c>
      <c r="W231" s="4">
        <v>2</v>
      </c>
      <c r="X231" s="4">
        <v>3</v>
      </c>
      <c r="Y231" s="4">
        <v>1</v>
      </c>
      <c r="Z231" s="4">
        <v>1</v>
      </c>
      <c r="AA231" s="4">
        <v>1</v>
      </c>
      <c r="AB231" s="4">
        <v>2</v>
      </c>
      <c r="AC231" s="4">
        <v>2</v>
      </c>
      <c r="AD231" s="4">
        <v>1</v>
      </c>
      <c r="AE231" s="4">
        <v>1</v>
      </c>
      <c r="AF231" s="4">
        <v>3</v>
      </c>
      <c r="AG231" s="4">
        <v>1</v>
      </c>
      <c r="AH231" s="4">
        <v>1</v>
      </c>
      <c r="AI231" s="4">
        <v>1</v>
      </c>
      <c r="AJ231" s="4">
        <v>4</v>
      </c>
      <c r="AK231" s="4">
        <v>4</v>
      </c>
      <c r="AL231" s="4">
        <v>4</v>
      </c>
      <c r="AM231" s="4">
        <v>3</v>
      </c>
      <c r="AN231" s="4">
        <v>4</v>
      </c>
      <c r="AO231" s="4">
        <v>4</v>
      </c>
      <c r="AP231" s="4">
        <v>3</v>
      </c>
      <c r="AQ231" s="4">
        <v>3</v>
      </c>
      <c r="AR231" s="4">
        <v>4</v>
      </c>
      <c r="AS231" s="4">
        <v>4</v>
      </c>
      <c r="AT231" s="4">
        <v>3</v>
      </c>
      <c r="AU231" s="4">
        <v>4</v>
      </c>
      <c r="AV231" s="4">
        <v>4</v>
      </c>
      <c r="AW231" s="4">
        <v>4</v>
      </c>
      <c r="AX231" s="4">
        <v>4</v>
      </c>
      <c r="AY231" s="4">
        <v>4</v>
      </c>
      <c r="AZ231" s="3">
        <f t="shared" si="181"/>
        <v>2.8000000000000003</v>
      </c>
      <c r="BA231" s="3">
        <f t="shared" si="182"/>
        <v>1.5</v>
      </c>
      <c r="BB231" s="3">
        <f t="shared" si="183"/>
        <v>2.5</v>
      </c>
      <c r="BC231" s="3">
        <f t="shared" si="184"/>
        <v>2.5</v>
      </c>
      <c r="BD231" s="3">
        <f t="shared" si="185"/>
        <v>1.5</v>
      </c>
      <c r="BE231" s="3">
        <f t="shared" si="186"/>
        <v>1</v>
      </c>
      <c r="BF231" s="3">
        <f t="shared" si="187"/>
        <v>3.7</v>
      </c>
      <c r="BG231" s="3">
        <f t="shared" si="188"/>
        <v>3.833333333333333</v>
      </c>
      <c r="BH231" s="3">
        <f t="shared" si="189"/>
        <v>2.8000000000000003</v>
      </c>
      <c r="BI231" s="3">
        <f t="shared" si="190"/>
        <v>2.1</v>
      </c>
      <c r="BJ231" s="3">
        <f t="shared" si="191"/>
        <v>1.3636363636363635</v>
      </c>
      <c r="BK231" s="3">
        <f t="shared" si="192"/>
        <v>3.7527472527472527</v>
      </c>
      <c r="BL231" s="3">
        <f t="shared" si="193"/>
        <v>2.8215000000000003</v>
      </c>
      <c r="BN231" t="s">
        <v>641</v>
      </c>
      <c r="BO231" t="str">
        <f t="shared" si="194"/>
        <v>('i2023110600229','2021','in2023110400001','2'),</v>
      </c>
      <c r="BP231" t="str">
        <f t="shared" si="195"/>
        <v>('i2023110600229','2021','in2023110400002','3'),</v>
      </c>
      <c r="BQ231" t="str">
        <f t="shared" si="196"/>
        <v>('i2023110600229','2021','in2023110400003','3'),</v>
      </c>
      <c r="BR231" t="str">
        <f t="shared" si="197"/>
        <v>('i2023110600229','2021','in2023110400004','3'),</v>
      </c>
      <c r="BS231" t="str">
        <f t="shared" si="198"/>
        <v>('i2023110600229','2021','in2023110400005','2'),</v>
      </c>
      <c r="BT231" t="str">
        <f t="shared" si="199"/>
        <v>('i2023110600229','2021','in2023110400006','3'),</v>
      </c>
      <c r="BU231" t="str">
        <f t="shared" si="200"/>
        <v>('i2023110600229','2021','in2023110400007','3'),</v>
      </c>
      <c r="BV231" t="str">
        <f t="shared" si="201"/>
        <v>('i2023110600229','2021','in2023110400008','3'),</v>
      </c>
      <c r="BW231" t="str">
        <f t="shared" si="202"/>
        <v>('i2023110600229','2021','in2023110400009','3'),</v>
      </c>
      <c r="BX231" t="str">
        <f t="shared" si="203"/>
        <v>('i2023110600229','2021','in2023110400010','3'),</v>
      </c>
      <c r="BY231" t="str">
        <f t="shared" si="204"/>
        <v>('i2023110600229','2021','in2023110400011','1'),</v>
      </c>
      <c r="BZ231" t="str">
        <f t="shared" si="205"/>
        <v>('i2023110600229','2021','in2023110400012','2'),</v>
      </c>
      <c r="CA231" t="str">
        <f t="shared" si="206"/>
        <v>('i2023110600229','2021','in2023110400013','2'),</v>
      </c>
      <c r="CB231" t="str">
        <f t="shared" si="207"/>
        <v>('i2023110600229','2021','in2023110400014','1'),</v>
      </c>
      <c r="CC231" t="str">
        <f t="shared" si="208"/>
        <v>('i2023110600229','2021','in2023110400015','1'),</v>
      </c>
      <c r="CD231" t="str">
        <f t="shared" si="209"/>
        <v>('i2023110600229','2021','in2023110400016','2'),</v>
      </c>
      <c r="CE231" t="str">
        <f t="shared" si="210"/>
        <v>('i2023110600229','2021','in2023110400017','4'),</v>
      </c>
      <c r="CF231" t="str">
        <f t="shared" si="211"/>
        <v>('i2023110600229','2021','in2023110400018','3'),</v>
      </c>
      <c r="CG231" t="str">
        <f t="shared" si="212"/>
        <v>('i2023110600229','2021','in2023110400019','2'),</v>
      </c>
      <c r="CH231" t="str">
        <f t="shared" si="213"/>
        <v>('i2023110600229','2021','in2023110400020','3'),</v>
      </c>
      <c r="CI231" t="str">
        <f t="shared" si="214"/>
        <v>('i2023110600229','2021','in2023110400021','1'),</v>
      </c>
      <c r="CJ231" t="str">
        <f t="shared" si="215"/>
        <v>('i2023110600229','2021','in2023110400022','1'),</v>
      </c>
      <c r="CK231" t="str">
        <f t="shared" si="216"/>
        <v>('i2023110600229','2021','in2023110400023','1'),</v>
      </c>
      <c r="CL231" t="str">
        <f t="shared" si="217"/>
        <v>('i2023110600229','2021','in2023110400024','2'),</v>
      </c>
      <c r="CM231" t="str">
        <f t="shared" si="218"/>
        <v>('i2023110600229','2021','in2023110400025','2'),</v>
      </c>
      <c r="CN231" t="str">
        <f t="shared" si="219"/>
        <v>('i2023110600229','2021','in2023110400026','1'),</v>
      </c>
      <c r="CO231" t="str">
        <f t="shared" si="220"/>
        <v>('i2023110600229','2021','in2023110400027','1'),</v>
      </c>
      <c r="CP231" t="str">
        <f t="shared" si="221"/>
        <v>('i2023110600229','2021','in2023110400028','3'),</v>
      </c>
      <c r="CQ231" t="str">
        <f t="shared" si="222"/>
        <v>('i2023110600229','2021','in2023110400029','1'),</v>
      </c>
      <c r="CR231" t="str">
        <f t="shared" si="223"/>
        <v>('i2023110600229','2021','in2023110400030','1'),</v>
      </c>
      <c r="CS231" t="str">
        <f t="shared" si="224"/>
        <v>('i2023110600229','2021','in2023110400031','1'),</v>
      </c>
      <c r="CT231" t="str">
        <f t="shared" si="225"/>
        <v>('i2023110600229','2021','in2023110400032','4'),</v>
      </c>
      <c r="CU231" t="str">
        <f t="shared" si="226"/>
        <v>('i2023110600229','2021','in2023110400033','4'),</v>
      </c>
      <c r="CV231" t="str">
        <f t="shared" si="227"/>
        <v>('i2023110600229','2021','in2023110400034','4'),</v>
      </c>
      <c r="CW231" t="str">
        <f t="shared" si="228"/>
        <v>('i2023110600229','2021','in2023110400035','3'),</v>
      </c>
      <c r="CX231" t="str">
        <f t="shared" si="229"/>
        <v>('i2023110600229','2021','in2023110400036','4'),</v>
      </c>
      <c r="CY231" t="str">
        <f t="shared" si="230"/>
        <v>('i2023110600229','2021','in2023110400037','4'),</v>
      </c>
      <c r="CZ231" t="str">
        <f t="shared" si="231"/>
        <v>('i2023110600229','2021','in2023110400038','3'),</v>
      </c>
      <c r="DA231" t="str">
        <f t="shared" si="232"/>
        <v>('i2023110600229','2021','in2023110400039','3'),</v>
      </c>
      <c r="DB231" t="str">
        <f t="shared" si="233"/>
        <v>('i2023110600229','2021','in2023110400040','4'),</v>
      </c>
      <c r="DC231" t="str">
        <f t="shared" si="234"/>
        <v>('i2023110600229','2021','in2023110400041','4'),</v>
      </c>
      <c r="DD231" t="str">
        <f t="shared" si="235"/>
        <v>('i2023110600229','2021','in2023110400042','3'),</v>
      </c>
      <c r="DE231" t="str">
        <f t="shared" si="236"/>
        <v>('i2023110600229','2021','in2023110400043','4'),</v>
      </c>
      <c r="DF231" t="str">
        <f t="shared" si="237"/>
        <v>('i2023110600229','2021','in2023110400044','4'),</v>
      </c>
      <c r="DG231" t="str">
        <f t="shared" si="238"/>
        <v>('i2023110600229','2021','in2023110400045','4'),</v>
      </c>
      <c r="DH231" t="str">
        <f t="shared" si="239"/>
        <v>('i2023110600229','2021','in2023110400046','4'),</v>
      </c>
      <c r="DI231" t="str">
        <f t="shared" si="240"/>
        <v>('i2023110600229','2021','in2023110400047','4');</v>
      </c>
    </row>
    <row r="232" spans="1:113" x14ac:dyDescent="0.25">
      <c r="A232" s="4" t="str">
        <f>INDEX('instansi pusat'!$B$2:$C$623,MATCH(C232,'instansi pusat'!$D$2:$D$623,0),2)</f>
        <v>i2023110600230</v>
      </c>
      <c r="B232" s="4">
        <v>6475</v>
      </c>
      <c r="C232" s="4" t="s">
        <v>574</v>
      </c>
      <c r="D232">
        <v>2021</v>
      </c>
      <c r="E232" s="4">
        <v>2</v>
      </c>
      <c r="F232" s="4">
        <v>2</v>
      </c>
      <c r="G232" s="4">
        <v>3</v>
      </c>
      <c r="H232" s="4">
        <v>3</v>
      </c>
      <c r="I232" s="4">
        <v>4</v>
      </c>
      <c r="J232" s="4">
        <v>3</v>
      </c>
      <c r="K232" s="4">
        <v>3</v>
      </c>
      <c r="L232" s="4">
        <v>3</v>
      </c>
      <c r="M232" s="4">
        <v>2</v>
      </c>
      <c r="N232" s="4">
        <v>5</v>
      </c>
      <c r="O232" s="4">
        <v>2</v>
      </c>
      <c r="P232" s="4">
        <v>2</v>
      </c>
      <c r="Q232" s="4">
        <v>2</v>
      </c>
      <c r="R232" s="4">
        <v>3</v>
      </c>
      <c r="S232" s="4">
        <v>3</v>
      </c>
      <c r="T232" s="4">
        <v>3</v>
      </c>
      <c r="U232" s="4">
        <v>3</v>
      </c>
      <c r="V232" s="4">
        <v>4</v>
      </c>
      <c r="W232" s="4">
        <v>2</v>
      </c>
      <c r="X232" s="4">
        <v>3</v>
      </c>
      <c r="Y232" s="4">
        <v>1</v>
      </c>
      <c r="Z232" s="4">
        <v>1</v>
      </c>
      <c r="AA232" s="4">
        <v>1</v>
      </c>
      <c r="AB232" s="4">
        <v>1</v>
      </c>
      <c r="AC232" s="4">
        <v>1</v>
      </c>
      <c r="AD232" s="4">
        <v>1</v>
      </c>
      <c r="AE232" s="4">
        <v>1</v>
      </c>
      <c r="AF232" s="4">
        <v>1</v>
      </c>
      <c r="AG232" s="4">
        <v>1</v>
      </c>
      <c r="AH232" s="4">
        <v>1</v>
      </c>
      <c r="AI232" s="4">
        <v>1</v>
      </c>
      <c r="AJ232" s="4">
        <v>4</v>
      </c>
      <c r="AK232" s="4">
        <v>4</v>
      </c>
      <c r="AL232" s="4">
        <v>4</v>
      </c>
      <c r="AM232" s="4">
        <v>4</v>
      </c>
      <c r="AN232" s="4">
        <v>3</v>
      </c>
      <c r="AO232" s="4">
        <v>3</v>
      </c>
      <c r="AP232" s="4">
        <v>3</v>
      </c>
      <c r="AQ232" s="4">
        <v>2</v>
      </c>
      <c r="AR232" s="4">
        <v>3</v>
      </c>
      <c r="AS232" s="4">
        <v>4</v>
      </c>
      <c r="AT232" s="4">
        <v>4</v>
      </c>
      <c r="AU232" s="4">
        <v>5</v>
      </c>
      <c r="AV232" s="4">
        <v>2</v>
      </c>
      <c r="AW232" s="4">
        <v>5</v>
      </c>
      <c r="AX232" s="4">
        <v>1</v>
      </c>
      <c r="AY232" s="4">
        <v>1</v>
      </c>
      <c r="AZ232" s="3">
        <f t="shared" si="181"/>
        <v>3</v>
      </c>
      <c r="BA232" s="3">
        <f t="shared" si="182"/>
        <v>2.25</v>
      </c>
      <c r="BB232" s="3">
        <f t="shared" si="183"/>
        <v>3.25</v>
      </c>
      <c r="BC232" s="3">
        <f t="shared" si="184"/>
        <v>2.5</v>
      </c>
      <c r="BD232" s="3">
        <f t="shared" si="185"/>
        <v>1</v>
      </c>
      <c r="BE232" s="3">
        <f t="shared" si="186"/>
        <v>1</v>
      </c>
      <c r="BF232" s="3">
        <f t="shared" si="187"/>
        <v>3.4000000000000004</v>
      </c>
      <c r="BG232" s="3">
        <f t="shared" si="188"/>
        <v>3</v>
      </c>
      <c r="BH232" s="3">
        <f t="shared" si="189"/>
        <v>3</v>
      </c>
      <c r="BI232" s="3">
        <f t="shared" si="190"/>
        <v>2.7</v>
      </c>
      <c r="BJ232" s="3">
        <f t="shared" si="191"/>
        <v>1</v>
      </c>
      <c r="BK232" s="3">
        <f t="shared" si="192"/>
        <v>3.2417582417582418</v>
      </c>
      <c r="BL232" s="3">
        <f t="shared" si="193"/>
        <v>2.7050000000000001</v>
      </c>
      <c r="BN232" t="s">
        <v>641</v>
      </c>
      <c r="BO232" t="str">
        <f t="shared" si="194"/>
        <v>('i2023110600230','2021','in2023110400001','2'),</v>
      </c>
      <c r="BP232" t="str">
        <f t="shared" si="195"/>
        <v>('i2023110600230','2021','in2023110400002','2'),</v>
      </c>
      <c r="BQ232" t="str">
        <f t="shared" si="196"/>
        <v>('i2023110600230','2021','in2023110400003','3'),</v>
      </c>
      <c r="BR232" t="str">
        <f t="shared" si="197"/>
        <v>('i2023110600230','2021','in2023110400004','3'),</v>
      </c>
      <c r="BS232" t="str">
        <f t="shared" si="198"/>
        <v>('i2023110600230','2021','in2023110400005','4'),</v>
      </c>
      <c r="BT232" t="str">
        <f t="shared" si="199"/>
        <v>('i2023110600230','2021','in2023110400006','3'),</v>
      </c>
      <c r="BU232" t="str">
        <f t="shared" si="200"/>
        <v>('i2023110600230','2021','in2023110400007','3'),</v>
      </c>
      <c r="BV232" t="str">
        <f t="shared" si="201"/>
        <v>('i2023110600230','2021','in2023110400008','3'),</v>
      </c>
      <c r="BW232" t="str">
        <f t="shared" si="202"/>
        <v>('i2023110600230','2021','in2023110400009','2'),</v>
      </c>
      <c r="BX232" t="str">
        <f t="shared" si="203"/>
        <v>('i2023110600230','2021','in2023110400010','5'),</v>
      </c>
      <c r="BY232" t="str">
        <f t="shared" si="204"/>
        <v>('i2023110600230','2021','in2023110400011','2'),</v>
      </c>
      <c r="BZ232" t="str">
        <f t="shared" si="205"/>
        <v>('i2023110600230','2021','in2023110400012','2'),</v>
      </c>
      <c r="CA232" t="str">
        <f t="shared" si="206"/>
        <v>('i2023110600230','2021','in2023110400013','2'),</v>
      </c>
      <c r="CB232" t="str">
        <f t="shared" si="207"/>
        <v>('i2023110600230','2021','in2023110400014','3'),</v>
      </c>
      <c r="CC232" t="str">
        <f t="shared" si="208"/>
        <v>('i2023110600230','2021','in2023110400015','3'),</v>
      </c>
      <c r="CD232" t="str">
        <f t="shared" si="209"/>
        <v>('i2023110600230','2021','in2023110400016','3'),</v>
      </c>
      <c r="CE232" t="str">
        <f t="shared" si="210"/>
        <v>('i2023110600230','2021','in2023110400017','3'),</v>
      </c>
      <c r="CF232" t="str">
        <f t="shared" si="211"/>
        <v>('i2023110600230','2021','in2023110400018','4'),</v>
      </c>
      <c r="CG232" t="str">
        <f t="shared" si="212"/>
        <v>('i2023110600230','2021','in2023110400019','2'),</v>
      </c>
      <c r="CH232" t="str">
        <f t="shared" si="213"/>
        <v>('i2023110600230','2021','in2023110400020','3'),</v>
      </c>
      <c r="CI232" t="str">
        <f t="shared" si="214"/>
        <v>('i2023110600230','2021','in2023110400021','1'),</v>
      </c>
      <c r="CJ232" t="str">
        <f t="shared" si="215"/>
        <v>('i2023110600230','2021','in2023110400022','1'),</v>
      </c>
      <c r="CK232" t="str">
        <f t="shared" si="216"/>
        <v>('i2023110600230','2021','in2023110400023','1'),</v>
      </c>
      <c r="CL232" t="str">
        <f t="shared" si="217"/>
        <v>('i2023110600230','2021','in2023110400024','1'),</v>
      </c>
      <c r="CM232" t="str">
        <f t="shared" si="218"/>
        <v>('i2023110600230','2021','in2023110400025','1'),</v>
      </c>
      <c r="CN232" t="str">
        <f t="shared" si="219"/>
        <v>('i2023110600230','2021','in2023110400026','1'),</v>
      </c>
      <c r="CO232" t="str">
        <f t="shared" si="220"/>
        <v>('i2023110600230','2021','in2023110400027','1'),</v>
      </c>
      <c r="CP232" t="str">
        <f t="shared" si="221"/>
        <v>('i2023110600230','2021','in2023110400028','1'),</v>
      </c>
      <c r="CQ232" t="str">
        <f t="shared" si="222"/>
        <v>('i2023110600230','2021','in2023110400029','1'),</v>
      </c>
      <c r="CR232" t="str">
        <f t="shared" si="223"/>
        <v>('i2023110600230','2021','in2023110400030','1'),</v>
      </c>
      <c r="CS232" t="str">
        <f t="shared" si="224"/>
        <v>('i2023110600230','2021','in2023110400031','1'),</v>
      </c>
      <c r="CT232" t="str">
        <f t="shared" si="225"/>
        <v>('i2023110600230','2021','in2023110400032','4'),</v>
      </c>
      <c r="CU232" t="str">
        <f t="shared" si="226"/>
        <v>('i2023110600230','2021','in2023110400033','4'),</v>
      </c>
      <c r="CV232" t="str">
        <f t="shared" si="227"/>
        <v>('i2023110600230','2021','in2023110400034','4'),</v>
      </c>
      <c r="CW232" t="str">
        <f t="shared" si="228"/>
        <v>('i2023110600230','2021','in2023110400035','4'),</v>
      </c>
      <c r="CX232" t="str">
        <f t="shared" si="229"/>
        <v>('i2023110600230','2021','in2023110400036','3'),</v>
      </c>
      <c r="CY232" t="str">
        <f t="shared" si="230"/>
        <v>('i2023110600230','2021','in2023110400037','3'),</v>
      </c>
      <c r="CZ232" t="str">
        <f t="shared" si="231"/>
        <v>('i2023110600230','2021','in2023110400038','3'),</v>
      </c>
      <c r="DA232" t="str">
        <f t="shared" si="232"/>
        <v>('i2023110600230','2021','in2023110400039','2'),</v>
      </c>
      <c r="DB232" t="str">
        <f t="shared" si="233"/>
        <v>('i2023110600230','2021','in2023110400040','3'),</v>
      </c>
      <c r="DC232" t="str">
        <f t="shared" si="234"/>
        <v>('i2023110600230','2021','in2023110400041','4'),</v>
      </c>
      <c r="DD232" t="str">
        <f t="shared" si="235"/>
        <v>('i2023110600230','2021','in2023110400042','4'),</v>
      </c>
      <c r="DE232" t="str">
        <f t="shared" si="236"/>
        <v>('i2023110600230','2021','in2023110400043','5'),</v>
      </c>
      <c r="DF232" t="str">
        <f t="shared" si="237"/>
        <v>('i2023110600230','2021','in2023110400044','2'),</v>
      </c>
      <c r="DG232" t="str">
        <f t="shared" si="238"/>
        <v>('i2023110600230','2021','in2023110400045','5'),</v>
      </c>
      <c r="DH232" t="str">
        <f t="shared" si="239"/>
        <v>('i2023110600230','2021','in2023110400046','1'),</v>
      </c>
      <c r="DI232" t="str">
        <f t="shared" si="240"/>
        <v>('i2023110600230','2021','in2023110400047','1');</v>
      </c>
    </row>
    <row r="233" spans="1:113" x14ac:dyDescent="0.25">
      <c r="A233" s="4" t="str">
        <f>INDEX('instansi pusat'!$B$2:$C$623,MATCH(C233,'instansi pusat'!$D$2:$D$623,0),2)</f>
        <v>i2023110600231</v>
      </c>
      <c r="B233" s="4">
        <v>6500</v>
      </c>
      <c r="C233" s="4" t="s">
        <v>10</v>
      </c>
      <c r="D233">
        <v>2021</v>
      </c>
      <c r="E233" s="4">
        <v>2</v>
      </c>
      <c r="F233" s="4">
        <v>2</v>
      </c>
      <c r="G233" s="4">
        <v>3</v>
      </c>
      <c r="H233" s="4">
        <v>3</v>
      </c>
      <c r="I233" s="4">
        <v>3</v>
      </c>
      <c r="J233" s="4">
        <v>1</v>
      </c>
      <c r="K233" s="4">
        <v>1</v>
      </c>
      <c r="L233" s="4">
        <v>2</v>
      </c>
      <c r="M233" s="4">
        <v>3</v>
      </c>
      <c r="N233" s="4">
        <v>5</v>
      </c>
      <c r="O233" s="4">
        <v>2</v>
      </c>
      <c r="P233" s="4">
        <v>2</v>
      </c>
      <c r="Q233" s="4">
        <v>1</v>
      </c>
      <c r="R233" s="4">
        <v>3</v>
      </c>
      <c r="S233" s="4">
        <v>3</v>
      </c>
      <c r="T233" s="4">
        <v>3</v>
      </c>
      <c r="U233" s="4">
        <v>2</v>
      </c>
      <c r="V233" s="4">
        <v>2</v>
      </c>
      <c r="W233" s="4">
        <v>2</v>
      </c>
      <c r="X233" s="4">
        <v>1</v>
      </c>
      <c r="Y233" s="4">
        <v>1</v>
      </c>
      <c r="Z233" s="4">
        <v>1</v>
      </c>
      <c r="AA233" s="4">
        <v>1</v>
      </c>
      <c r="AB233" s="4">
        <v>1</v>
      </c>
      <c r="AC233" s="4">
        <v>2</v>
      </c>
      <c r="AD233" s="4">
        <v>1</v>
      </c>
      <c r="AE233" s="4">
        <v>1</v>
      </c>
      <c r="AF233" s="4">
        <v>1</v>
      </c>
      <c r="AG233" s="4">
        <v>1</v>
      </c>
      <c r="AH233" s="4">
        <v>1</v>
      </c>
      <c r="AI233" s="4">
        <v>1</v>
      </c>
      <c r="AJ233" s="4">
        <v>4</v>
      </c>
      <c r="AK233" s="4">
        <v>4</v>
      </c>
      <c r="AL233" s="4">
        <v>4</v>
      </c>
      <c r="AM233" s="4">
        <v>4</v>
      </c>
      <c r="AN233" s="4">
        <v>4</v>
      </c>
      <c r="AO233" s="4">
        <v>3</v>
      </c>
      <c r="AP233" s="4">
        <v>4</v>
      </c>
      <c r="AQ233" s="4">
        <v>4</v>
      </c>
      <c r="AR233" s="4">
        <v>3</v>
      </c>
      <c r="AS233" s="4">
        <v>4</v>
      </c>
      <c r="AT233" s="4">
        <v>4</v>
      </c>
      <c r="AU233" s="4">
        <v>3</v>
      </c>
      <c r="AV233" s="4">
        <v>4</v>
      </c>
      <c r="AW233" s="4">
        <v>5</v>
      </c>
      <c r="AX233" s="4">
        <v>5</v>
      </c>
      <c r="AY233" s="4">
        <v>4</v>
      </c>
      <c r="AZ233" s="3">
        <f t="shared" si="181"/>
        <v>2.5</v>
      </c>
      <c r="BA233" s="3">
        <f t="shared" si="182"/>
        <v>2</v>
      </c>
      <c r="BB233" s="3">
        <f t="shared" si="183"/>
        <v>2.5</v>
      </c>
      <c r="BC233" s="3">
        <f t="shared" si="184"/>
        <v>1.5</v>
      </c>
      <c r="BD233" s="3">
        <f t="shared" si="185"/>
        <v>1.125</v>
      </c>
      <c r="BE233" s="3">
        <f t="shared" si="186"/>
        <v>1</v>
      </c>
      <c r="BF233" s="3">
        <f t="shared" si="187"/>
        <v>3.8000000000000003</v>
      </c>
      <c r="BG233" s="3">
        <f t="shared" si="188"/>
        <v>4.1666666666666661</v>
      </c>
      <c r="BH233" s="3">
        <f t="shared" si="189"/>
        <v>2.5</v>
      </c>
      <c r="BI233" s="3">
        <f t="shared" si="190"/>
        <v>2.1</v>
      </c>
      <c r="BJ233" s="3">
        <f t="shared" si="191"/>
        <v>1.0909090909090908</v>
      </c>
      <c r="BK233" s="3">
        <f t="shared" si="192"/>
        <v>3.9450549450549444</v>
      </c>
      <c r="BL233" s="3">
        <f t="shared" si="193"/>
        <v>2.8249999999999997</v>
      </c>
      <c r="BN233" t="s">
        <v>641</v>
      </c>
      <c r="BO233" t="str">
        <f t="shared" si="194"/>
        <v>('i2023110600231','2021','in2023110400001','2'),</v>
      </c>
      <c r="BP233" t="str">
        <f t="shared" si="195"/>
        <v>('i2023110600231','2021','in2023110400002','2'),</v>
      </c>
      <c r="BQ233" t="str">
        <f t="shared" si="196"/>
        <v>('i2023110600231','2021','in2023110400003','3'),</v>
      </c>
      <c r="BR233" t="str">
        <f t="shared" si="197"/>
        <v>('i2023110600231','2021','in2023110400004','3'),</v>
      </c>
      <c r="BS233" t="str">
        <f t="shared" si="198"/>
        <v>('i2023110600231','2021','in2023110400005','3'),</v>
      </c>
      <c r="BT233" t="str">
        <f t="shared" si="199"/>
        <v>('i2023110600231','2021','in2023110400006','1'),</v>
      </c>
      <c r="BU233" t="str">
        <f t="shared" si="200"/>
        <v>('i2023110600231','2021','in2023110400007','1'),</v>
      </c>
      <c r="BV233" t="str">
        <f t="shared" si="201"/>
        <v>('i2023110600231','2021','in2023110400008','2'),</v>
      </c>
      <c r="BW233" t="str">
        <f t="shared" si="202"/>
        <v>('i2023110600231','2021','in2023110400009','3'),</v>
      </c>
      <c r="BX233" t="str">
        <f t="shared" si="203"/>
        <v>('i2023110600231','2021','in2023110400010','5'),</v>
      </c>
      <c r="BY233" t="str">
        <f t="shared" si="204"/>
        <v>('i2023110600231','2021','in2023110400011','2'),</v>
      </c>
      <c r="BZ233" t="str">
        <f t="shared" si="205"/>
        <v>('i2023110600231','2021','in2023110400012','2'),</v>
      </c>
      <c r="CA233" t="str">
        <f t="shared" si="206"/>
        <v>('i2023110600231','2021','in2023110400013','1'),</v>
      </c>
      <c r="CB233" t="str">
        <f t="shared" si="207"/>
        <v>('i2023110600231','2021','in2023110400014','3'),</v>
      </c>
      <c r="CC233" t="str">
        <f t="shared" si="208"/>
        <v>('i2023110600231','2021','in2023110400015','3'),</v>
      </c>
      <c r="CD233" t="str">
        <f t="shared" si="209"/>
        <v>('i2023110600231','2021','in2023110400016','3'),</v>
      </c>
      <c r="CE233" t="str">
        <f t="shared" si="210"/>
        <v>('i2023110600231','2021','in2023110400017','2'),</v>
      </c>
      <c r="CF233" t="str">
        <f t="shared" si="211"/>
        <v>('i2023110600231','2021','in2023110400018','2'),</v>
      </c>
      <c r="CG233" t="str">
        <f t="shared" si="212"/>
        <v>('i2023110600231','2021','in2023110400019','2'),</v>
      </c>
      <c r="CH233" t="str">
        <f t="shared" si="213"/>
        <v>('i2023110600231','2021','in2023110400020','1'),</v>
      </c>
      <c r="CI233" t="str">
        <f t="shared" si="214"/>
        <v>('i2023110600231','2021','in2023110400021','1'),</v>
      </c>
      <c r="CJ233" t="str">
        <f t="shared" si="215"/>
        <v>('i2023110600231','2021','in2023110400022','1'),</v>
      </c>
      <c r="CK233" t="str">
        <f t="shared" si="216"/>
        <v>('i2023110600231','2021','in2023110400023','1'),</v>
      </c>
      <c r="CL233" t="str">
        <f t="shared" si="217"/>
        <v>('i2023110600231','2021','in2023110400024','1'),</v>
      </c>
      <c r="CM233" t="str">
        <f t="shared" si="218"/>
        <v>('i2023110600231','2021','in2023110400025','2'),</v>
      </c>
      <c r="CN233" t="str">
        <f t="shared" si="219"/>
        <v>('i2023110600231','2021','in2023110400026','1'),</v>
      </c>
      <c r="CO233" t="str">
        <f t="shared" si="220"/>
        <v>('i2023110600231','2021','in2023110400027','1'),</v>
      </c>
      <c r="CP233" t="str">
        <f t="shared" si="221"/>
        <v>('i2023110600231','2021','in2023110400028','1'),</v>
      </c>
      <c r="CQ233" t="str">
        <f t="shared" si="222"/>
        <v>('i2023110600231','2021','in2023110400029','1'),</v>
      </c>
      <c r="CR233" t="str">
        <f t="shared" si="223"/>
        <v>('i2023110600231','2021','in2023110400030','1'),</v>
      </c>
      <c r="CS233" t="str">
        <f t="shared" si="224"/>
        <v>('i2023110600231','2021','in2023110400031','1'),</v>
      </c>
      <c r="CT233" t="str">
        <f t="shared" si="225"/>
        <v>('i2023110600231','2021','in2023110400032','4'),</v>
      </c>
      <c r="CU233" t="str">
        <f t="shared" si="226"/>
        <v>('i2023110600231','2021','in2023110400033','4'),</v>
      </c>
      <c r="CV233" t="str">
        <f t="shared" si="227"/>
        <v>('i2023110600231','2021','in2023110400034','4'),</v>
      </c>
      <c r="CW233" t="str">
        <f t="shared" si="228"/>
        <v>('i2023110600231','2021','in2023110400035','4'),</v>
      </c>
      <c r="CX233" t="str">
        <f t="shared" si="229"/>
        <v>('i2023110600231','2021','in2023110400036','4'),</v>
      </c>
      <c r="CY233" t="str">
        <f t="shared" si="230"/>
        <v>('i2023110600231','2021','in2023110400037','3'),</v>
      </c>
      <c r="CZ233" t="str">
        <f t="shared" si="231"/>
        <v>('i2023110600231','2021','in2023110400038','4'),</v>
      </c>
      <c r="DA233" t="str">
        <f t="shared" si="232"/>
        <v>('i2023110600231','2021','in2023110400039','4'),</v>
      </c>
      <c r="DB233" t="str">
        <f t="shared" si="233"/>
        <v>('i2023110600231','2021','in2023110400040','3'),</v>
      </c>
      <c r="DC233" t="str">
        <f t="shared" si="234"/>
        <v>('i2023110600231','2021','in2023110400041','4'),</v>
      </c>
      <c r="DD233" t="str">
        <f t="shared" si="235"/>
        <v>('i2023110600231','2021','in2023110400042','4'),</v>
      </c>
      <c r="DE233" t="str">
        <f t="shared" si="236"/>
        <v>('i2023110600231','2021','in2023110400043','3'),</v>
      </c>
      <c r="DF233" t="str">
        <f t="shared" si="237"/>
        <v>('i2023110600231','2021','in2023110400044','4'),</v>
      </c>
      <c r="DG233" t="str">
        <f t="shared" si="238"/>
        <v>('i2023110600231','2021','in2023110400045','5'),</v>
      </c>
      <c r="DH233" t="str">
        <f t="shared" si="239"/>
        <v>('i2023110600231','2021','in2023110400046','5'),</v>
      </c>
      <c r="DI233" t="str">
        <f t="shared" si="240"/>
        <v>('i2023110600231','2021','in2023110400047','4');</v>
      </c>
    </row>
    <row r="234" spans="1:113" x14ac:dyDescent="0.25">
      <c r="A234" s="4" t="str">
        <f>INDEX('instansi pusat'!$B$2:$C$623,MATCH(C234,'instansi pusat'!$D$2:$D$623,0),2)</f>
        <v>i2023110600232</v>
      </c>
      <c r="B234" s="4">
        <v>6502</v>
      </c>
      <c r="C234" s="4" t="s">
        <v>263</v>
      </c>
      <c r="D234">
        <v>2021</v>
      </c>
      <c r="E234" s="4">
        <v>2</v>
      </c>
      <c r="F234" s="4">
        <v>2</v>
      </c>
      <c r="G234" s="4">
        <v>3</v>
      </c>
      <c r="H234" s="4">
        <v>3</v>
      </c>
      <c r="I234" s="4">
        <v>3</v>
      </c>
      <c r="J234" s="4">
        <v>3</v>
      </c>
      <c r="K234" s="4">
        <v>3</v>
      </c>
      <c r="L234" s="4">
        <v>3</v>
      </c>
      <c r="M234" s="4">
        <v>3</v>
      </c>
      <c r="N234" s="4">
        <v>3</v>
      </c>
      <c r="O234" s="4">
        <v>2</v>
      </c>
      <c r="P234" s="4">
        <v>2</v>
      </c>
      <c r="Q234" s="4">
        <v>2</v>
      </c>
      <c r="R234" s="4">
        <v>2</v>
      </c>
      <c r="S234" s="4">
        <v>2</v>
      </c>
      <c r="T234" s="4">
        <v>2</v>
      </c>
      <c r="U234" s="4">
        <v>4</v>
      </c>
      <c r="V234" s="4">
        <v>2</v>
      </c>
      <c r="W234" s="4">
        <v>3</v>
      </c>
      <c r="X234" s="4">
        <v>3</v>
      </c>
      <c r="Y234" s="4">
        <v>1</v>
      </c>
      <c r="Z234" s="4">
        <v>1</v>
      </c>
      <c r="AA234" s="4">
        <v>1</v>
      </c>
      <c r="AB234" s="4">
        <v>1</v>
      </c>
      <c r="AC234" s="4">
        <v>1</v>
      </c>
      <c r="AD234" s="4">
        <v>1</v>
      </c>
      <c r="AE234" s="4">
        <v>1</v>
      </c>
      <c r="AF234" s="4">
        <v>1</v>
      </c>
      <c r="AG234" s="4">
        <v>1</v>
      </c>
      <c r="AH234" s="4">
        <v>1</v>
      </c>
      <c r="AI234" s="4">
        <v>1</v>
      </c>
      <c r="AJ234" s="4">
        <v>4</v>
      </c>
      <c r="AK234" s="4">
        <v>4</v>
      </c>
      <c r="AL234" s="4">
        <v>4</v>
      </c>
      <c r="AM234" s="4">
        <v>4</v>
      </c>
      <c r="AN234" s="4">
        <v>4</v>
      </c>
      <c r="AO234" s="4">
        <v>4</v>
      </c>
      <c r="AP234" s="4">
        <v>4</v>
      </c>
      <c r="AQ234" s="4">
        <v>3</v>
      </c>
      <c r="AR234" s="4">
        <v>4</v>
      </c>
      <c r="AS234" s="4">
        <v>4</v>
      </c>
      <c r="AT234" s="4">
        <v>3</v>
      </c>
      <c r="AU234" s="4">
        <v>2</v>
      </c>
      <c r="AV234" s="4">
        <v>2</v>
      </c>
      <c r="AW234" s="4">
        <v>4</v>
      </c>
      <c r="AX234" s="4">
        <v>4</v>
      </c>
      <c r="AY234" s="4">
        <v>2</v>
      </c>
      <c r="AZ234" s="3">
        <f t="shared" si="181"/>
        <v>2.8000000000000003</v>
      </c>
      <c r="BA234" s="3">
        <f t="shared" si="182"/>
        <v>2</v>
      </c>
      <c r="BB234" s="3">
        <f t="shared" si="183"/>
        <v>2.5</v>
      </c>
      <c r="BC234" s="3">
        <f t="shared" si="184"/>
        <v>3</v>
      </c>
      <c r="BD234" s="3">
        <f t="shared" si="185"/>
        <v>1</v>
      </c>
      <c r="BE234" s="3">
        <f t="shared" si="186"/>
        <v>1</v>
      </c>
      <c r="BF234" s="3">
        <f t="shared" si="187"/>
        <v>3.9000000000000004</v>
      </c>
      <c r="BG234" s="3">
        <f t="shared" si="188"/>
        <v>2.833333333333333</v>
      </c>
      <c r="BH234" s="3">
        <f t="shared" si="189"/>
        <v>2.8000000000000003</v>
      </c>
      <c r="BI234" s="3">
        <f t="shared" si="190"/>
        <v>2.4000000000000004</v>
      </c>
      <c r="BJ234" s="3">
        <f t="shared" si="191"/>
        <v>1</v>
      </c>
      <c r="BK234" s="3">
        <f t="shared" si="192"/>
        <v>3.4780219780219781</v>
      </c>
      <c r="BL234" s="3">
        <f t="shared" si="193"/>
        <v>2.7115</v>
      </c>
      <c r="BN234" t="s">
        <v>641</v>
      </c>
      <c r="BO234" t="str">
        <f t="shared" si="194"/>
        <v>('i2023110600232','2021','in2023110400001','2'),</v>
      </c>
      <c r="BP234" t="str">
        <f t="shared" si="195"/>
        <v>('i2023110600232','2021','in2023110400002','2'),</v>
      </c>
      <c r="BQ234" t="str">
        <f t="shared" si="196"/>
        <v>('i2023110600232','2021','in2023110400003','3'),</v>
      </c>
      <c r="BR234" t="str">
        <f t="shared" si="197"/>
        <v>('i2023110600232','2021','in2023110400004','3'),</v>
      </c>
      <c r="BS234" t="str">
        <f t="shared" si="198"/>
        <v>('i2023110600232','2021','in2023110400005','3'),</v>
      </c>
      <c r="BT234" t="str">
        <f t="shared" si="199"/>
        <v>('i2023110600232','2021','in2023110400006','3'),</v>
      </c>
      <c r="BU234" t="str">
        <f t="shared" si="200"/>
        <v>('i2023110600232','2021','in2023110400007','3'),</v>
      </c>
      <c r="BV234" t="str">
        <f t="shared" si="201"/>
        <v>('i2023110600232','2021','in2023110400008','3'),</v>
      </c>
      <c r="BW234" t="str">
        <f t="shared" si="202"/>
        <v>('i2023110600232','2021','in2023110400009','3'),</v>
      </c>
      <c r="BX234" t="str">
        <f t="shared" si="203"/>
        <v>('i2023110600232','2021','in2023110400010','3'),</v>
      </c>
      <c r="BY234" t="str">
        <f t="shared" si="204"/>
        <v>('i2023110600232','2021','in2023110400011','2'),</v>
      </c>
      <c r="BZ234" t="str">
        <f t="shared" si="205"/>
        <v>('i2023110600232','2021','in2023110400012','2'),</v>
      </c>
      <c r="CA234" t="str">
        <f t="shared" si="206"/>
        <v>('i2023110600232','2021','in2023110400013','2'),</v>
      </c>
      <c r="CB234" t="str">
        <f t="shared" si="207"/>
        <v>('i2023110600232','2021','in2023110400014','2'),</v>
      </c>
      <c r="CC234" t="str">
        <f t="shared" si="208"/>
        <v>('i2023110600232','2021','in2023110400015','2'),</v>
      </c>
      <c r="CD234" t="str">
        <f t="shared" si="209"/>
        <v>('i2023110600232','2021','in2023110400016','2'),</v>
      </c>
      <c r="CE234" t="str">
        <f t="shared" si="210"/>
        <v>('i2023110600232','2021','in2023110400017','4'),</v>
      </c>
      <c r="CF234" t="str">
        <f t="shared" si="211"/>
        <v>('i2023110600232','2021','in2023110400018','2'),</v>
      </c>
      <c r="CG234" t="str">
        <f t="shared" si="212"/>
        <v>('i2023110600232','2021','in2023110400019','3'),</v>
      </c>
      <c r="CH234" t="str">
        <f t="shared" si="213"/>
        <v>('i2023110600232','2021','in2023110400020','3'),</v>
      </c>
      <c r="CI234" t="str">
        <f t="shared" si="214"/>
        <v>('i2023110600232','2021','in2023110400021','1'),</v>
      </c>
      <c r="CJ234" t="str">
        <f t="shared" si="215"/>
        <v>('i2023110600232','2021','in2023110400022','1'),</v>
      </c>
      <c r="CK234" t="str">
        <f t="shared" si="216"/>
        <v>('i2023110600232','2021','in2023110400023','1'),</v>
      </c>
      <c r="CL234" t="str">
        <f t="shared" si="217"/>
        <v>('i2023110600232','2021','in2023110400024','1'),</v>
      </c>
      <c r="CM234" t="str">
        <f t="shared" si="218"/>
        <v>('i2023110600232','2021','in2023110400025','1'),</v>
      </c>
      <c r="CN234" t="str">
        <f t="shared" si="219"/>
        <v>('i2023110600232','2021','in2023110400026','1'),</v>
      </c>
      <c r="CO234" t="str">
        <f t="shared" si="220"/>
        <v>('i2023110600232','2021','in2023110400027','1'),</v>
      </c>
      <c r="CP234" t="str">
        <f t="shared" si="221"/>
        <v>('i2023110600232','2021','in2023110400028','1'),</v>
      </c>
      <c r="CQ234" t="str">
        <f t="shared" si="222"/>
        <v>('i2023110600232','2021','in2023110400029','1'),</v>
      </c>
      <c r="CR234" t="str">
        <f t="shared" si="223"/>
        <v>('i2023110600232','2021','in2023110400030','1'),</v>
      </c>
      <c r="CS234" t="str">
        <f t="shared" si="224"/>
        <v>('i2023110600232','2021','in2023110400031','1'),</v>
      </c>
      <c r="CT234" t="str">
        <f t="shared" si="225"/>
        <v>('i2023110600232','2021','in2023110400032','4'),</v>
      </c>
      <c r="CU234" t="str">
        <f t="shared" si="226"/>
        <v>('i2023110600232','2021','in2023110400033','4'),</v>
      </c>
      <c r="CV234" t="str">
        <f t="shared" si="227"/>
        <v>('i2023110600232','2021','in2023110400034','4'),</v>
      </c>
      <c r="CW234" t="str">
        <f t="shared" si="228"/>
        <v>('i2023110600232','2021','in2023110400035','4'),</v>
      </c>
      <c r="CX234" t="str">
        <f t="shared" si="229"/>
        <v>('i2023110600232','2021','in2023110400036','4'),</v>
      </c>
      <c r="CY234" t="str">
        <f t="shared" si="230"/>
        <v>('i2023110600232','2021','in2023110400037','4'),</v>
      </c>
      <c r="CZ234" t="str">
        <f t="shared" si="231"/>
        <v>('i2023110600232','2021','in2023110400038','4'),</v>
      </c>
      <c r="DA234" t="str">
        <f t="shared" si="232"/>
        <v>('i2023110600232','2021','in2023110400039','3'),</v>
      </c>
      <c r="DB234" t="str">
        <f t="shared" si="233"/>
        <v>('i2023110600232','2021','in2023110400040','4'),</v>
      </c>
      <c r="DC234" t="str">
        <f t="shared" si="234"/>
        <v>('i2023110600232','2021','in2023110400041','4'),</v>
      </c>
      <c r="DD234" t="str">
        <f t="shared" si="235"/>
        <v>('i2023110600232','2021','in2023110400042','3'),</v>
      </c>
      <c r="DE234" t="str">
        <f t="shared" si="236"/>
        <v>('i2023110600232','2021','in2023110400043','2'),</v>
      </c>
      <c r="DF234" t="str">
        <f t="shared" si="237"/>
        <v>('i2023110600232','2021','in2023110400044','2'),</v>
      </c>
      <c r="DG234" t="str">
        <f t="shared" si="238"/>
        <v>('i2023110600232','2021','in2023110400045','4'),</v>
      </c>
      <c r="DH234" t="str">
        <f t="shared" si="239"/>
        <v>('i2023110600232','2021','in2023110400046','4'),</v>
      </c>
      <c r="DI234" t="str">
        <f t="shared" si="240"/>
        <v>('i2023110600232','2021','in2023110400047','2');</v>
      </c>
    </row>
    <row r="235" spans="1:113" x14ac:dyDescent="0.25">
      <c r="A235" s="4" t="str">
        <f>INDEX('instansi pusat'!$B$2:$C$623,MATCH(C235,'instansi pusat'!$D$2:$D$623,0),2)</f>
        <v>i2023110600233</v>
      </c>
      <c r="B235" s="4">
        <v>6503</v>
      </c>
      <c r="C235" s="4" t="s">
        <v>264</v>
      </c>
      <c r="D235">
        <v>2021</v>
      </c>
      <c r="E235" s="4">
        <v>2</v>
      </c>
      <c r="F235" s="4">
        <v>2</v>
      </c>
      <c r="G235" s="4">
        <v>1</v>
      </c>
      <c r="H235" s="4">
        <v>1</v>
      </c>
      <c r="I235" s="4">
        <v>3</v>
      </c>
      <c r="J235" s="4">
        <v>3</v>
      </c>
      <c r="K235" s="4">
        <v>3</v>
      </c>
      <c r="L235" s="4">
        <v>3</v>
      </c>
      <c r="M235" s="4">
        <v>2</v>
      </c>
      <c r="N235" s="4">
        <v>3</v>
      </c>
      <c r="O235" s="4">
        <v>2</v>
      </c>
      <c r="P235" s="4">
        <v>2</v>
      </c>
      <c r="Q235" s="4">
        <v>2</v>
      </c>
      <c r="R235" s="4">
        <v>2</v>
      </c>
      <c r="S235" s="4">
        <v>3</v>
      </c>
      <c r="T235" s="4">
        <v>3</v>
      </c>
      <c r="U235" s="4">
        <v>3</v>
      </c>
      <c r="V235" s="4">
        <v>1</v>
      </c>
      <c r="W235" s="4">
        <v>3</v>
      </c>
      <c r="X235" s="4">
        <v>2</v>
      </c>
      <c r="Y235" s="4">
        <v>1</v>
      </c>
      <c r="Z235" s="4">
        <v>1</v>
      </c>
      <c r="AA235" s="4">
        <v>1</v>
      </c>
      <c r="AB235" s="4">
        <v>1</v>
      </c>
      <c r="AC235" s="4">
        <v>1</v>
      </c>
      <c r="AD235" s="4">
        <v>1</v>
      </c>
      <c r="AE235" s="4">
        <v>1</v>
      </c>
      <c r="AF235" s="4">
        <v>1</v>
      </c>
      <c r="AG235" s="4">
        <v>1</v>
      </c>
      <c r="AH235" s="4">
        <v>1</v>
      </c>
      <c r="AI235" s="4">
        <v>1</v>
      </c>
      <c r="AJ235" s="4">
        <v>4</v>
      </c>
      <c r="AK235" s="4">
        <v>4</v>
      </c>
      <c r="AL235" s="4">
        <v>4</v>
      </c>
      <c r="AM235" s="4">
        <v>4</v>
      </c>
      <c r="AN235" s="4">
        <v>3</v>
      </c>
      <c r="AO235" s="4">
        <v>2</v>
      </c>
      <c r="AP235" s="4">
        <v>2</v>
      </c>
      <c r="AQ235" s="4">
        <v>1</v>
      </c>
      <c r="AR235" s="4">
        <v>2</v>
      </c>
      <c r="AS235" s="4">
        <v>4</v>
      </c>
      <c r="AT235" s="4">
        <v>4</v>
      </c>
      <c r="AU235" s="4">
        <v>2</v>
      </c>
      <c r="AV235" s="4">
        <v>2</v>
      </c>
      <c r="AW235" s="4">
        <v>3</v>
      </c>
      <c r="AX235" s="4">
        <v>3</v>
      </c>
      <c r="AY235" s="4">
        <v>3</v>
      </c>
      <c r="AZ235" s="3">
        <f t="shared" si="181"/>
        <v>2.3000000000000003</v>
      </c>
      <c r="BA235" s="3">
        <f t="shared" si="182"/>
        <v>2</v>
      </c>
      <c r="BB235" s="3">
        <f t="shared" si="183"/>
        <v>2.5</v>
      </c>
      <c r="BC235" s="3">
        <f t="shared" si="184"/>
        <v>2.5</v>
      </c>
      <c r="BD235" s="3">
        <f t="shared" si="185"/>
        <v>1</v>
      </c>
      <c r="BE235" s="3">
        <f t="shared" si="186"/>
        <v>1</v>
      </c>
      <c r="BF235" s="3">
        <f t="shared" si="187"/>
        <v>3</v>
      </c>
      <c r="BG235" s="3">
        <f t="shared" si="188"/>
        <v>2.833333333333333</v>
      </c>
      <c r="BH235" s="3">
        <f t="shared" si="189"/>
        <v>2.3000000000000003</v>
      </c>
      <c r="BI235" s="3">
        <f t="shared" si="190"/>
        <v>2.2999999999999998</v>
      </c>
      <c r="BJ235" s="3">
        <f t="shared" si="191"/>
        <v>1</v>
      </c>
      <c r="BK235" s="3">
        <f t="shared" si="192"/>
        <v>2.9340659340659334</v>
      </c>
      <c r="BL235" s="3">
        <f t="shared" si="193"/>
        <v>2.3739999999999997</v>
      </c>
      <c r="BN235" t="s">
        <v>641</v>
      </c>
      <c r="BO235" t="str">
        <f t="shared" si="194"/>
        <v>('i2023110600233','2021','in2023110400001','2'),</v>
      </c>
      <c r="BP235" t="str">
        <f t="shared" si="195"/>
        <v>('i2023110600233','2021','in2023110400002','2'),</v>
      </c>
      <c r="BQ235" t="str">
        <f t="shared" si="196"/>
        <v>('i2023110600233','2021','in2023110400003','1'),</v>
      </c>
      <c r="BR235" t="str">
        <f t="shared" si="197"/>
        <v>('i2023110600233','2021','in2023110400004','1'),</v>
      </c>
      <c r="BS235" t="str">
        <f t="shared" si="198"/>
        <v>('i2023110600233','2021','in2023110400005','3'),</v>
      </c>
      <c r="BT235" t="str">
        <f t="shared" si="199"/>
        <v>('i2023110600233','2021','in2023110400006','3'),</v>
      </c>
      <c r="BU235" t="str">
        <f t="shared" si="200"/>
        <v>('i2023110600233','2021','in2023110400007','3'),</v>
      </c>
      <c r="BV235" t="str">
        <f t="shared" si="201"/>
        <v>('i2023110600233','2021','in2023110400008','3'),</v>
      </c>
      <c r="BW235" t="str">
        <f t="shared" si="202"/>
        <v>('i2023110600233','2021','in2023110400009','2'),</v>
      </c>
      <c r="BX235" t="str">
        <f t="shared" si="203"/>
        <v>('i2023110600233','2021','in2023110400010','3'),</v>
      </c>
      <c r="BY235" t="str">
        <f t="shared" si="204"/>
        <v>('i2023110600233','2021','in2023110400011','2'),</v>
      </c>
      <c r="BZ235" t="str">
        <f t="shared" si="205"/>
        <v>('i2023110600233','2021','in2023110400012','2'),</v>
      </c>
      <c r="CA235" t="str">
        <f t="shared" si="206"/>
        <v>('i2023110600233','2021','in2023110400013','2'),</v>
      </c>
      <c r="CB235" t="str">
        <f t="shared" si="207"/>
        <v>('i2023110600233','2021','in2023110400014','2'),</v>
      </c>
      <c r="CC235" t="str">
        <f t="shared" si="208"/>
        <v>('i2023110600233','2021','in2023110400015','3'),</v>
      </c>
      <c r="CD235" t="str">
        <f t="shared" si="209"/>
        <v>('i2023110600233','2021','in2023110400016','3'),</v>
      </c>
      <c r="CE235" t="str">
        <f t="shared" si="210"/>
        <v>('i2023110600233','2021','in2023110400017','3'),</v>
      </c>
      <c r="CF235" t="str">
        <f t="shared" si="211"/>
        <v>('i2023110600233','2021','in2023110400018','1'),</v>
      </c>
      <c r="CG235" t="str">
        <f t="shared" si="212"/>
        <v>('i2023110600233','2021','in2023110400019','3'),</v>
      </c>
      <c r="CH235" t="str">
        <f t="shared" si="213"/>
        <v>('i2023110600233','2021','in2023110400020','2'),</v>
      </c>
      <c r="CI235" t="str">
        <f t="shared" si="214"/>
        <v>('i2023110600233','2021','in2023110400021','1'),</v>
      </c>
      <c r="CJ235" t="str">
        <f t="shared" si="215"/>
        <v>('i2023110600233','2021','in2023110400022','1'),</v>
      </c>
      <c r="CK235" t="str">
        <f t="shared" si="216"/>
        <v>('i2023110600233','2021','in2023110400023','1'),</v>
      </c>
      <c r="CL235" t="str">
        <f t="shared" si="217"/>
        <v>('i2023110600233','2021','in2023110400024','1'),</v>
      </c>
      <c r="CM235" t="str">
        <f t="shared" si="218"/>
        <v>('i2023110600233','2021','in2023110400025','1'),</v>
      </c>
      <c r="CN235" t="str">
        <f t="shared" si="219"/>
        <v>('i2023110600233','2021','in2023110400026','1'),</v>
      </c>
      <c r="CO235" t="str">
        <f t="shared" si="220"/>
        <v>('i2023110600233','2021','in2023110400027','1'),</v>
      </c>
      <c r="CP235" t="str">
        <f t="shared" si="221"/>
        <v>('i2023110600233','2021','in2023110400028','1'),</v>
      </c>
      <c r="CQ235" t="str">
        <f t="shared" si="222"/>
        <v>('i2023110600233','2021','in2023110400029','1'),</v>
      </c>
      <c r="CR235" t="str">
        <f t="shared" si="223"/>
        <v>('i2023110600233','2021','in2023110400030','1'),</v>
      </c>
      <c r="CS235" t="str">
        <f t="shared" si="224"/>
        <v>('i2023110600233','2021','in2023110400031','1'),</v>
      </c>
      <c r="CT235" t="str">
        <f t="shared" si="225"/>
        <v>('i2023110600233','2021','in2023110400032','4'),</v>
      </c>
      <c r="CU235" t="str">
        <f t="shared" si="226"/>
        <v>('i2023110600233','2021','in2023110400033','4'),</v>
      </c>
      <c r="CV235" t="str">
        <f t="shared" si="227"/>
        <v>('i2023110600233','2021','in2023110400034','4'),</v>
      </c>
      <c r="CW235" t="str">
        <f t="shared" si="228"/>
        <v>('i2023110600233','2021','in2023110400035','4'),</v>
      </c>
      <c r="CX235" t="str">
        <f t="shared" si="229"/>
        <v>('i2023110600233','2021','in2023110400036','3'),</v>
      </c>
      <c r="CY235" t="str">
        <f t="shared" si="230"/>
        <v>('i2023110600233','2021','in2023110400037','2'),</v>
      </c>
      <c r="CZ235" t="str">
        <f t="shared" si="231"/>
        <v>('i2023110600233','2021','in2023110400038','2'),</v>
      </c>
      <c r="DA235" t="str">
        <f t="shared" si="232"/>
        <v>('i2023110600233','2021','in2023110400039','1'),</v>
      </c>
      <c r="DB235" t="str">
        <f t="shared" si="233"/>
        <v>('i2023110600233','2021','in2023110400040','2'),</v>
      </c>
      <c r="DC235" t="str">
        <f t="shared" si="234"/>
        <v>('i2023110600233','2021','in2023110400041','4'),</v>
      </c>
      <c r="DD235" t="str">
        <f t="shared" si="235"/>
        <v>('i2023110600233','2021','in2023110400042','4'),</v>
      </c>
      <c r="DE235" t="str">
        <f t="shared" si="236"/>
        <v>('i2023110600233','2021','in2023110400043','2'),</v>
      </c>
      <c r="DF235" t="str">
        <f t="shared" si="237"/>
        <v>('i2023110600233','2021','in2023110400044','2'),</v>
      </c>
      <c r="DG235" t="str">
        <f t="shared" si="238"/>
        <v>('i2023110600233','2021','in2023110400045','3'),</v>
      </c>
      <c r="DH235" t="str">
        <f t="shared" si="239"/>
        <v>('i2023110600233','2021','in2023110400046','3'),</v>
      </c>
      <c r="DI235" t="str">
        <f t="shared" si="240"/>
        <v>('i2023110600233','2021','in2023110400047','3');</v>
      </c>
    </row>
    <row r="236" spans="1:113" x14ac:dyDescent="0.25">
      <c r="A236" s="4" t="str">
        <f>INDEX('instansi pusat'!$B$2:$C$623,MATCH(C236,'instansi pusat'!$D$2:$D$623,0),2)</f>
        <v>i2023110600234</v>
      </c>
      <c r="B236" s="4">
        <v>6505</v>
      </c>
      <c r="C236" s="4" t="s">
        <v>266</v>
      </c>
      <c r="D236">
        <v>2021</v>
      </c>
      <c r="E236" s="4">
        <v>5</v>
      </c>
      <c r="F236" s="4">
        <v>3</v>
      </c>
      <c r="G236" s="4">
        <v>3</v>
      </c>
      <c r="H236" s="4">
        <v>1</v>
      </c>
      <c r="I236" s="4">
        <v>3</v>
      </c>
      <c r="J236" s="4">
        <v>3</v>
      </c>
      <c r="K236" s="4">
        <v>3</v>
      </c>
      <c r="L236" s="4">
        <v>3</v>
      </c>
      <c r="M236" s="4">
        <v>3</v>
      </c>
      <c r="N236" s="4">
        <v>3</v>
      </c>
      <c r="O236" s="4">
        <v>2</v>
      </c>
      <c r="P236" s="4">
        <v>2</v>
      </c>
      <c r="Q236" s="4">
        <v>3</v>
      </c>
      <c r="R236" s="4">
        <v>1</v>
      </c>
      <c r="S236" s="4">
        <v>3</v>
      </c>
      <c r="T236" s="4">
        <v>3</v>
      </c>
      <c r="U236" s="4">
        <v>3</v>
      </c>
      <c r="V236" s="4">
        <v>4</v>
      </c>
      <c r="W236" s="4">
        <v>2</v>
      </c>
      <c r="X236" s="4">
        <v>1</v>
      </c>
      <c r="Y236" s="4">
        <v>1</v>
      </c>
      <c r="Z236" s="4">
        <v>2</v>
      </c>
      <c r="AA236" s="4">
        <v>2</v>
      </c>
      <c r="AB236" s="4">
        <v>2</v>
      </c>
      <c r="AC236" s="4">
        <v>1</v>
      </c>
      <c r="AD236" s="4">
        <v>1</v>
      </c>
      <c r="AE236" s="4">
        <v>1</v>
      </c>
      <c r="AF236" s="4">
        <v>2</v>
      </c>
      <c r="AG236" s="4">
        <v>1</v>
      </c>
      <c r="AH236" s="4">
        <v>2</v>
      </c>
      <c r="AI236" s="4">
        <v>4</v>
      </c>
      <c r="AJ236" s="4">
        <v>4</v>
      </c>
      <c r="AK236" s="4">
        <v>4</v>
      </c>
      <c r="AL236" s="4">
        <v>4</v>
      </c>
      <c r="AM236" s="4">
        <v>4</v>
      </c>
      <c r="AN236" s="4">
        <v>4</v>
      </c>
      <c r="AO236" s="4">
        <v>4</v>
      </c>
      <c r="AP236" s="4">
        <v>4</v>
      </c>
      <c r="AQ236" s="4">
        <v>3</v>
      </c>
      <c r="AR236" s="4">
        <v>3</v>
      </c>
      <c r="AS236" s="4">
        <v>3</v>
      </c>
      <c r="AT236" s="4">
        <v>4</v>
      </c>
      <c r="AU236" s="4">
        <v>4</v>
      </c>
      <c r="AV236" s="4">
        <v>2</v>
      </c>
      <c r="AW236" s="4">
        <v>4</v>
      </c>
      <c r="AX236" s="4">
        <v>5</v>
      </c>
      <c r="AY236" s="4">
        <v>4</v>
      </c>
      <c r="AZ236" s="3">
        <f t="shared" si="181"/>
        <v>3</v>
      </c>
      <c r="BA236" s="3">
        <f t="shared" si="182"/>
        <v>2</v>
      </c>
      <c r="BB236" s="3">
        <f t="shared" si="183"/>
        <v>3.25</v>
      </c>
      <c r="BC236" s="3">
        <f t="shared" si="184"/>
        <v>1.5</v>
      </c>
      <c r="BD236" s="3">
        <f t="shared" si="185"/>
        <v>1.5</v>
      </c>
      <c r="BE236" s="3">
        <f t="shared" si="186"/>
        <v>2.333333333333333</v>
      </c>
      <c r="BF236" s="3">
        <f t="shared" si="187"/>
        <v>3.7</v>
      </c>
      <c r="BG236" s="3">
        <f t="shared" si="188"/>
        <v>3.833333333333333</v>
      </c>
      <c r="BH236" s="3">
        <f t="shared" si="189"/>
        <v>3</v>
      </c>
      <c r="BI236" s="3">
        <f t="shared" si="190"/>
        <v>2.4000000000000004</v>
      </c>
      <c r="BJ236" s="3">
        <f t="shared" si="191"/>
        <v>1.7272727272727271</v>
      </c>
      <c r="BK236" s="3">
        <f t="shared" si="192"/>
        <v>3.7527472527472527</v>
      </c>
      <c r="BL236" s="3">
        <f t="shared" si="193"/>
        <v>2.9824999999999999</v>
      </c>
      <c r="BN236" t="s">
        <v>641</v>
      </c>
      <c r="BO236" t="str">
        <f t="shared" si="194"/>
        <v>('i2023110600234','2021','in2023110400001','5'),</v>
      </c>
      <c r="BP236" t="str">
        <f t="shared" si="195"/>
        <v>('i2023110600234','2021','in2023110400002','3'),</v>
      </c>
      <c r="BQ236" t="str">
        <f t="shared" si="196"/>
        <v>('i2023110600234','2021','in2023110400003','3'),</v>
      </c>
      <c r="BR236" t="str">
        <f t="shared" si="197"/>
        <v>('i2023110600234','2021','in2023110400004','1'),</v>
      </c>
      <c r="BS236" t="str">
        <f t="shared" si="198"/>
        <v>('i2023110600234','2021','in2023110400005','3'),</v>
      </c>
      <c r="BT236" t="str">
        <f t="shared" si="199"/>
        <v>('i2023110600234','2021','in2023110400006','3'),</v>
      </c>
      <c r="BU236" t="str">
        <f t="shared" si="200"/>
        <v>('i2023110600234','2021','in2023110400007','3'),</v>
      </c>
      <c r="BV236" t="str">
        <f t="shared" si="201"/>
        <v>('i2023110600234','2021','in2023110400008','3'),</v>
      </c>
      <c r="BW236" t="str">
        <f t="shared" si="202"/>
        <v>('i2023110600234','2021','in2023110400009','3'),</v>
      </c>
      <c r="BX236" t="str">
        <f t="shared" si="203"/>
        <v>('i2023110600234','2021','in2023110400010','3'),</v>
      </c>
      <c r="BY236" t="str">
        <f t="shared" si="204"/>
        <v>('i2023110600234','2021','in2023110400011','2'),</v>
      </c>
      <c r="BZ236" t="str">
        <f t="shared" si="205"/>
        <v>('i2023110600234','2021','in2023110400012','2'),</v>
      </c>
      <c r="CA236" t="str">
        <f t="shared" si="206"/>
        <v>('i2023110600234','2021','in2023110400013','3'),</v>
      </c>
      <c r="CB236" t="str">
        <f t="shared" si="207"/>
        <v>('i2023110600234','2021','in2023110400014','1'),</v>
      </c>
      <c r="CC236" t="str">
        <f t="shared" si="208"/>
        <v>('i2023110600234','2021','in2023110400015','3'),</v>
      </c>
      <c r="CD236" t="str">
        <f t="shared" si="209"/>
        <v>('i2023110600234','2021','in2023110400016','3'),</v>
      </c>
      <c r="CE236" t="str">
        <f t="shared" si="210"/>
        <v>('i2023110600234','2021','in2023110400017','3'),</v>
      </c>
      <c r="CF236" t="str">
        <f t="shared" si="211"/>
        <v>('i2023110600234','2021','in2023110400018','4'),</v>
      </c>
      <c r="CG236" t="str">
        <f t="shared" si="212"/>
        <v>('i2023110600234','2021','in2023110400019','2'),</v>
      </c>
      <c r="CH236" t="str">
        <f t="shared" si="213"/>
        <v>('i2023110600234','2021','in2023110400020','1'),</v>
      </c>
      <c r="CI236" t="str">
        <f t="shared" si="214"/>
        <v>('i2023110600234','2021','in2023110400021','1'),</v>
      </c>
      <c r="CJ236" t="str">
        <f t="shared" si="215"/>
        <v>('i2023110600234','2021','in2023110400022','2'),</v>
      </c>
      <c r="CK236" t="str">
        <f t="shared" si="216"/>
        <v>('i2023110600234','2021','in2023110400023','2'),</v>
      </c>
      <c r="CL236" t="str">
        <f t="shared" si="217"/>
        <v>('i2023110600234','2021','in2023110400024','2'),</v>
      </c>
      <c r="CM236" t="str">
        <f t="shared" si="218"/>
        <v>('i2023110600234','2021','in2023110400025','1'),</v>
      </c>
      <c r="CN236" t="str">
        <f t="shared" si="219"/>
        <v>('i2023110600234','2021','in2023110400026','1'),</v>
      </c>
      <c r="CO236" t="str">
        <f t="shared" si="220"/>
        <v>('i2023110600234','2021','in2023110400027','1'),</v>
      </c>
      <c r="CP236" t="str">
        <f t="shared" si="221"/>
        <v>('i2023110600234','2021','in2023110400028','2'),</v>
      </c>
      <c r="CQ236" t="str">
        <f t="shared" si="222"/>
        <v>('i2023110600234','2021','in2023110400029','1'),</v>
      </c>
      <c r="CR236" t="str">
        <f t="shared" si="223"/>
        <v>('i2023110600234','2021','in2023110400030','2'),</v>
      </c>
      <c r="CS236" t="str">
        <f t="shared" si="224"/>
        <v>('i2023110600234','2021','in2023110400031','4'),</v>
      </c>
      <c r="CT236" t="str">
        <f t="shared" si="225"/>
        <v>('i2023110600234','2021','in2023110400032','4'),</v>
      </c>
      <c r="CU236" t="str">
        <f t="shared" si="226"/>
        <v>('i2023110600234','2021','in2023110400033','4'),</v>
      </c>
      <c r="CV236" t="str">
        <f t="shared" si="227"/>
        <v>('i2023110600234','2021','in2023110400034','4'),</v>
      </c>
      <c r="CW236" t="str">
        <f t="shared" si="228"/>
        <v>('i2023110600234','2021','in2023110400035','4'),</v>
      </c>
      <c r="CX236" t="str">
        <f t="shared" si="229"/>
        <v>('i2023110600234','2021','in2023110400036','4'),</v>
      </c>
      <c r="CY236" t="str">
        <f t="shared" si="230"/>
        <v>('i2023110600234','2021','in2023110400037','4'),</v>
      </c>
      <c r="CZ236" t="str">
        <f t="shared" si="231"/>
        <v>('i2023110600234','2021','in2023110400038','4'),</v>
      </c>
      <c r="DA236" t="str">
        <f t="shared" si="232"/>
        <v>('i2023110600234','2021','in2023110400039','3'),</v>
      </c>
      <c r="DB236" t="str">
        <f t="shared" si="233"/>
        <v>('i2023110600234','2021','in2023110400040','3'),</v>
      </c>
      <c r="DC236" t="str">
        <f t="shared" si="234"/>
        <v>('i2023110600234','2021','in2023110400041','3'),</v>
      </c>
      <c r="DD236" t="str">
        <f t="shared" si="235"/>
        <v>('i2023110600234','2021','in2023110400042','4'),</v>
      </c>
      <c r="DE236" t="str">
        <f t="shared" si="236"/>
        <v>('i2023110600234','2021','in2023110400043','4'),</v>
      </c>
      <c r="DF236" t="str">
        <f t="shared" si="237"/>
        <v>('i2023110600234','2021','in2023110400044','2'),</v>
      </c>
      <c r="DG236" t="str">
        <f t="shared" si="238"/>
        <v>('i2023110600234','2021','in2023110400045','4'),</v>
      </c>
      <c r="DH236" t="str">
        <f t="shared" si="239"/>
        <v>('i2023110600234','2021','in2023110400046','5'),</v>
      </c>
      <c r="DI236" t="str">
        <f t="shared" si="240"/>
        <v>('i2023110600234','2021','in2023110400047','4');</v>
      </c>
    </row>
    <row r="237" spans="1:113" x14ac:dyDescent="0.25">
      <c r="A237" s="4" t="str">
        <f>INDEX('instansi pusat'!$B$2:$C$623,MATCH(C237,'instansi pusat'!$D$2:$D$623,0),2)</f>
        <v>i2023110600235</v>
      </c>
      <c r="B237" s="4">
        <v>6509</v>
      </c>
      <c r="C237" s="4" t="s">
        <v>270</v>
      </c>
      <c r="D237">
        <v>2021</v>
      </c>
      <c r="E237" s="4">
        <v>2</v>
      </c>
      <c r="F237" s="4">
        <v>2</v>
      </c>
      <c r="G237" s="4">
        <v>4</v>
      </c>
      <c r="H237" s="4">
        <v>2</v>
      </c>
      <c r="I237" s="4">
        <v>3</v>
      </c>
      <c r="J237" s="4">
        <v>3</v>
      </c>
      <c r="K237" s="4">
        <v>3</v>
      </c>
      <c r="L237" s="4">
        <v>2</v>
      </c>
      <c r="M237" s="4">
        <v>2</v>
      </c>
      <c r="N237" s="4">
        <v>3</v>
      </c>
      <c r="O237" s="4">
        <v>2</v>
      </c>
      <c r="P237" s="4">
        <v>2</v>
      </c>
      <c r="Q237" s="4">
        <v>2</v>
      </c>
      <c r="R237" s="4">
        <v>2</v>
      </c>
      <c r="S237" s="4">
        <v>1</v>
      </c>
      <c r="T237" s="4">
        <v>3</v>
      </c>
      <c r="U237" s="4">
        <v>3</v>
      </c>
      <c r="V237" s="4">
        <v>2</v>
      </c>
      <c r="W237" s="4">
        <v>2</v>
      </c>
      <c r="X237" s="4">
        <v>3</v>
      </c>
      <c r="Y237" s="4">
        <v>1</v>
      </c>
      <c r="Z237" s="4">
        <v>1</v>
      </c>
      <c r="AA237" s="4">
        <v>1</v>
      </c>
      <c r="AB237" s="4">
        <v>1</v>
      </c>
      <c r="AC237" s="4">
        <v>1</v>
      </c>
      <c r="AD237" s="4">
        <v>1</v>
      </c>
      <c r="AE237" s="4">
        <v>1</v>
      </c>
      <c r="AF237" s="4">
        <v>1</v>
      </c>
      <c r="AG237" s="4">
        <v>1</v>
      </c>
      <c r="AH237" s="4">
        <v>1</v>
      </c>
      <c r="AI237" s="4">
        <v>1</v>
      </c>
      <c r="AJ237" s="4">
        <v>2</v>
      </c>
      <c r="AK237" s="4">
        <v>2</v>
      </c>
      <c r="AL237" s="4">
        <v>2</v>
      </c>
      <c r="AM237" s="4">
        <v>4</v>
      </c>
      <c r="AN237" s="4">
        <v>2</v>
      </c>
      <c r="AO237" s="4">
        <v>2</v>
      </c>
      <c r="AP237" s="4">
        <v>3</v>
      </c>
      <c r="AQ237" s="4">
        <v>1</v>
      </c>
      <c r="AR237" s="4">
        <v>2</v>
      </c>
      <c r="AS237" s="4">
        <v>4</v>
      </c>
      <c r="AT237" s="4">
        <v>2</v>
      </c>
      <c r="AU237" s="4">
        <v>2</v>
      </c>
      <c r="AV237" s="4">
        <v>2</v>
      </c>
      <c r="AW237" s="4">
        <v>4</v>
      </c>
      <c r="AX237" s="4">
        <v>4</v>
      </c>
      <c r="AY237" s="4">
        <v>4</v>
      </c>
      <c r="AZ237" s="3">
        <f t="shared" si="181"/>
        <v>2.6</v>
      </c>
      <c r="BA237" s="3">
        <f t="shared" si="182"/>
        <v>2</v>
      </c>
      <c r="BB237" s="3">
        <f t="shared" si="183"/>
        <v>2.25</v>
      </c>
      <c r="BC237" s="3">
        <f t="shared" si="184"/>
        <v>2.5</v>
      </c>
      <c r="BD237" s="3">
        <f t="shared" si="185"/>
        <v>1</v>
      </c>
      <c r="BE237" s="3">
        <f t="shared" si="186"/>
        <v>1</v>
      </c>
      <c r="BF237" s="3">
        <f t="shared" si="187"/>
        <v>2.4000000000000004</v>
      </c>
      <c r="BG237" s="3">
        <f t="shared" si="188"/>
        <v>3</v>
      </c>
      <c r="BH237" s="3">
        <f t="shared" si="189"/>
        <v>2.6</v>
      </c>
      <c r="BI237" s="3">
        <f t="shared" si="190"/>
        <v>2.2000000000000002</v>
      </c>
      <c r="BJ237" s="3">
        <f t="shared" si="191"/>
        <v>1</v>
      </c>
      <c r="BK237" s="3">
        <f t="shared" si="192"/>
        <v>2.6373626373626378</v>
      </c>
      <c r="BL237" s="3">
        <f t="shared" si="193"/>
        <v>2.2530000000000001</v>
      </c>
      <c r="BN237" t="s">
        <v>641</v>
      </c>
      <c r="BO237" t="str">
        <f t="shared" si="194"/>
        <v>('i2023110600235','2021','in2023110400001','2'),</v>
      </c>
      <c r="BP237" t="str">
        <f t="shared" si="195"/>
        <v>('i2023110600235','2021','in2023110400002','2'),</v>
      </c>
      <c r="BQ237" t="str">
        <f t="shared" si="196"/>
        <v>('i2023110600235','2021','in2023110400003','4'),</v>
      </c>
      <c r="BR237" t="str">
        <f t="shared" si="197"/>
        <v>('i2023110600235','2021','in2023110400004','2'),</v>
      </c>
      <c r="BS237" t="str">
        <f t="shared" si="198"/>
        <v>('i2023110600235','2021','in2023110400005','3'),</v>
      </c>
      <c r="BT237" t="str">
        <f t="shared" si="199"/>
        <v>('i2023110600235','2021','in2023110400006','3'),</v>
      </c>
      <c r="BU237" t="str">
        <f t="shared" si="200"/>
        <v>('i2023110600235','2021','in2023110400007','3'),</v>
      </c>
      <c r="BV237" t="str">
        <f t="shared" si="201"/>
        <v>('i2023110600235','2021','in2023110400008','2'),</v>
      </c>
      <c r="BW237" t="str">
        <f t="shared" si="202"/>
        <v>('i2023110600235','2021','in2023110400009','2'),</v>
      </c>
      <c r="BX237" t="str">
        <f t="shared" si="203"/>
        <v>('i2023110600235','2021','in2023110400010','3'),</v>
      </c>
      <c r="BY237" t="str">
        <f t="shared" si="204"/>
        <v>('i2023110600235','2021','in2023110400011','2'),</v>
      </c>
      <c r="BZ237" t="str">
        <f t="shared" si="205"/>
        <v>('i2023110600235','2021','in2023110400012','2'),</v>
      </c>
      <c r="CA237" t="str">
        <f t="shared" si="206"/>
        <v>('i2023110600235','2021','in2023110400013','2'),</v>
      </c>
      <c r="CB237" t="str">
        <f t="shared" si="207"/>
        <v>('i2023110600235','2021','in2023110400014','2'),</v>
      </c>
      <c r="CC237" t="str">
        <f t="shared" si="208"/>
        <v>('i2023110600235','2021','in2023110400015','1'),</v>
      </c>
      <c r="CD237" t="str">
        <f t="shared" si="209"/>
        <v>('i2023110600235','2021','in2023110400016','3'),</v>
      </c>
      <c r="CE237" t="str">
        <f t="shared" si="210"/>
        <v>('i2023110600235','2021','in2023110400017','3'),</v>
      </c>
      <c r="CF237" t="str">
        <f t="shared" si="211"/>
        <v>('i2023110600235','2021','in2023110400018','2'),</v>
      </c>
      <c r="CG237" t="str">
        <f t="shared" si="212"/>
        <v>('i2023110600235','2021','in2023110400019','2'),</v>
      </c>
      <c r="CH237" t="str">
        <f t="shared" si="213"/>
        <v>('i2023110600235','2021','in2023110400020','3'),</v>
      </c>
      <c r="CI237" t="str">
        <f t="shared" si="214"/>
        <v>('i2023110600235','2021','in2023110400021','1'),</v>
      </c>
      <c r="CJ237" t="str">
        <f t="shared" si="215"/>
        <v>('i2023110600235','2021','in2023110400022','1'),</v>
      </c>
      <c r="CK237" t="str">
        <f t="shared" si="216"/>
        <v>('i2023110600235','2021','in2023110400023','1'),</v>
      </c>
      <c r="CL237" t="str">
        <f t="shared" si="217"/>
        <v>('i2023110600235','2021','in2023110400024','1'),</v>
      </c>
      <c r="CM237" t="str">
        <f t="shared" si="218"/>
        <v>('i2023110600235','2021','in2023110400025','1'),</v>
      </c>
      <c r="CN237" t="str">
        <f t="shared" si="219"/>
        <v>('i2023110600235','2021','in2023110400026','1'),</v>
      </c>
      <c r="CO237" t="str">
        <f t="shared" si="220"/>
        <v>('i2023110600235','2021','in2023110400027','1'),</v>
      </c>
      <c r="CP237" t="str">
        <f t="shared" si="221"/>
        <v>('i2023110600235','2021','in2023110400028','1'),</v>
      </c>
      <c r="CQ237" t="str">
        <f t="shared" si="222"/>
        <v>('i2023110600235','2021','in2023110400029','1'),</v>
      </c>
      <c r="CR237" t="str">
        <f t="shared" si="223"/>
        <v>('i2023110600235','2021','in2023110400030','1'),</v>
      </c>
      <c r="CS237" t="str">
        <f t="shared" si="224"/>
        <v>('i2023110600235','2021','in2023110400031','1'),</v>
      </c>
      <c r="CT237" t="str">
        <f t="shared" si="225"/>
        <v>('i2023110600235','2021','in2023110400032','2'),</v>
      </c>
      <c r="CU237" t="str">
        <f t="shared" si="226"/>
        <v>('i2023110600235','2021','in2023110400033','2'),</v>
      </c>
      <c r="CV237" t="str">
        <f t="shared" si="227"/>
        <v>('i2023110600235','2021','in2023110400034','2'),</v>
      </c>
      <c r="CW237" t="str">
        <f t="shared" si="228"/>
        <v>('i2023110600235','2021','in2023110400035','4'),</v>
      </c>
      <c r="CX237" t="str">
        <f t="shared" si="229"/>
        <v>('i2023110600235','2021','in2023110400036','2'),</v>
      </c>
      <c r="CY237" t="str">
        <f t="shared" si="230"/>
        <v>('i2023110600235','2021','in2023110400037','2'),</v>
      </c>
      <c r="CZ237" t="str">
        <f t="shared" si="231"/>
        <v>('i2023110600235','2021','in2023110400038','3'),</v>
      </c>
      <c r="DA237" t="str">
        <f t="shared" si="232"/>
        <v>('i2023110600235','2021','in2023110400039','1'),</v>
      </c>
      <c r="DB237" t="str">
        <f t="shared" si="233"/>
        <v>('i2023110600235','2021','in2023110400040','2'),</v>
      </c>
      <c r="DC237" t="str">
        <f t="shared" si="234"/>
        <v>('i2023110600235','2021','in2023110400041','4'),</v>
      </c>
      <c r="DD237" t="str">
        <f t="shared" si="235"/>
        <v>('i2023110600235','2021','in2023110400042','2'),</v>
      </c>
      <c r="DE237" t="str">
        <f t="shared" si="236"/>
        <v>('i2023110600235','2021','in2023110400043','2'),</v>
      </c>
      <c r="DF237" t="str">
        <f t="shared" si="237"/>
        <v>('i2023110600235','2021','in2023110400044','2'),</v>
      </c>
      <c r="DG237" t="str">
        <f t="shared" si="238"/>
        <v>('i2023110600235','2021','in2023110400045','4'),</v>
      </c>
      <c r="DH237" t="str">
        <f t="shared" si="239"/>
        <v>('i2023110600235','2021','in2023110400046','4'),</v>
      </c>
      <c r="DI237" t="str">
        <f t="shared" si="240"/>
        <v>('i2023110600235','2021','in2023110400047','4');</v>
      </c>
    </row>
    <row r="238" spans="1:113" x14ac:dyDescent="0.25">
      <c r="A238" s="4" t="str">
        <f>INDEX('instansi pusat'!$B$2:$C$623,MATCH(C238,'instansi pusat'!$D$2:$D$623,0),2)</f>
        <v>i2023110600236</v>
      </c>
      <c r="B238" s="4">
        <v>6512</v>
      </c>
      <c r="C238" s="4" t="s">
        <v>272</v>
      </c>
      <c r="D238">
        <v>2021</v>
      </c>
      <c r="E238" s="4">
        <v>2</v>
      </c>
      <c r="F238" s="4">
        <v>2</v>
      </c>
      <c r="G238" s="4">
        <v>3</v>
      </c>
      <c r="H238" s="4">
        <v>1</v>
      </c>
      <c r="I238" s="4">
        <v>3</v>
      </c>
      <c r="J238" s="4">
        <v>3</v>
      </c>
      <c r="K238" s="4">
        <v>1</v>
      </c>
      <c r="L238" s="4">
        <v>2</v>
      </c>
      <c r="M238" s="4">
        <v>1</v>
      </c>
      <c r="N238" s="4">
        <v>3</v>
      </c>
      <c r="O238" s="4">
        <v>2</v>
      </c>
      <c r="P238" s="4">
        <v>2</v>
      </c>
      <c r="Q238" s="4">
        <v>1</v>
      </c>
      <c r="R238" s="4">
        <v>1</v>
      </c>
      <c r="S238" s="4">
        <v>1</v>
      </c>
      <c r="T238" s="4">
        <v>1</v>
      </c>
      <c r="U238" s="4">
        <v>1</v>
      </c>
      <c r="V238" s="4">
        <v>1</v>
      </c>
      <c r="W238" s="4">
        <v>2</v>
      </c>
      <c r="X238" s="4">
        <v>2</v>
      </c>
      <c r="Y238" s="4">
        <v>1</v>
      </c>
      <c r="Z238" s="4">
        <v>1</v>
      </c>
      <c r="AA238" s="4">
        <v>1</v>
      </c>
      <c r="AB238" s="4">
        <v>1</v>
      </c>
      <c r="AC238" s="4">
        <v>1</v>
      </c>
      <c r="AD238" s="4">
        <v>1</v>
      </c>
      <c r="AE238" s="4">
        <v>1</v>
      </c>
      <c r="AF238" s="4">
        <v>1</v>
      </c>
      <c r="AG238" s="4">
        <v>1</v>
      </c>
      <c r="AH238" s="4">
        <v>1</v>
      </c>
      <c r="AI238" s="4">
        <v>1</v>
      </c>
      <c r="AJ238" s="4">
        <v>3</v>
      </c>
      <c r="AK238" s="4">
        <v>4</v>
      </c>
      <c r="AL238" s="4">
        <v>4</v>
      </c>
      <c r="AM238" s="4">
        <v>4</v>
      </c>
      <c r="AN238" s="4">
        <v>3</v>
      </c>
      <c r="AO238" s="4">
        <v>1</v>
      </c>
      <c r="AP238" s="4">
        <v>1</v>
      </c>
      <c r="AQ238" s="4">
        <v>1</v>
      </c>
      <c r="AR238" s="4">
        <v>3</v>
      </c>
      <c r="AS238" s="4">
        <v>1</v>
      </c>
      <c r="AT238" s="4">
        <v>4</v>
      </c>
      <c r="AU238" s="4">
        <v>1</v>
      </c>
      <c r="AV238" s="4">
        <v>2</v>
      </c>
      <c r="AW238" s="4">
        <v>3</v>
      </c>
      <c r="AX238" s="4">
        <v>4</v>
      </c>
      <c r="AY238" s="4">
        <v>2</v>
      </c>
      <c r="AZ238" s="3">
        <f t="shared" si="181"/>
        <v>2.1</v>
      </c>
      <c r="BA238" s="3">
        <f t="shared" si="182"/>
        <v>1.5</v>
      </c>
      <c r="BB238" s="3">
        <f t="shared" si="183"/>
        <v>1</v>
      </c>
      <c r="BC238" s="3">
        <f t="shared" si="184"/>
        <v>2</v>
      </c>
      <c r="BD238" s="3">
        <f t="shared" si="185"/>
        <v>1</v>
      </c>
      <c r="BE238" s="3">
        <f t="shared" si="186"/>
        <v>1</v>
      </c>
      <c r="BF238" s="3">
        <f t="shared" si="187"/>
        <v>2.5</v>
      </c>
      <c r="BG238" s="3">
        <f t="shared" si="188"/>
        <v>2.6666666666666665</v>
      </c>
      <c r="BH238" s="3">
        <f t="shared" si="189"/>
        <v>2.1</v>
      </c>
      <c r="BI238" s="3">
        <f t="shared" si="190"/>
        <v>1.4</v>
      </c>
      <c r="BJ238" s="3">
        <f t="shared" si="191"/>
        <v>1</v>
      </c>
      <c r="BK238" s="3">
        <f t="shared" si="192"/>
        <v>2.5659340659340657</v>
      </c>
      <c r="BL238" s="3">
        <f t="shared" si="193"/>
        <v>1.9555</v>
      </c>
      <c r="BN238" t="s">
        <v>641</v>
      </c>
      <c r="BO238" t="str">
        <f t="shared" si="194"/>
        <v>('i2023110600236','2021','in2023110400001','2'),</v>
      </c>
      <c r="BP238" t="str">
        <f t="shared" si="195"/>
        <v>('i2023110600236','2021','in2023110400002','2'),</v>
      </c>
      <c r="BQ238" t="str">
        <f t="shared" si="196"/>
        <v>('i2023110600236','2021','in2023110400003','3'),</v>
      </c>
      <c r="BR238" t="str">
        <f t="shared" si="197"/>
        <v>('i2023110600236','2021','in2023110400004','1'),</v>
      </c>
      <c r="BS238" t="str">
        <f t="shared" si="198"/>
        <v>('i2023110600236','2021','in2023110400005','3'),</v>
      </c>
      <c r="BT238" t="str">
        <f t="shared" si="199"/>
        <v>('i2023110600236','2021','in2023110400006','3'),</v>
      </c>
      <c r="BU238" t="str">
        <f t="shared" si="200"/>
        <v>('i2023110600236','2021','in2023110400007','1'),</v>
      </c>
      <c r="BV238" t="str">
        <f t="shared" si="201"/>
        <v>('i2023110600236','2021','in2023110400008','2'),</v>
      </c>
      <c r="BW238" t="str">
        <f t="shared" si="202"/>
        <v>('i2023110600236','2021','in2023110400009','1'),</v>
      </c>
      <c r="BX238" t="str">
        <f t="shared" si="203"/>
        <v>('i2023110600236','2021','in2023110400010','3'),</v>
      </c>
      <c r="BY238" t="str">
        <f t="shared" si="204"/>
        <v>('i2023110600236','2021','in2023110400011','2'),</v>
      </c>
      <c r="BZ238" t="str">
        <f t="shared" si="205"/>
        <v>('i2023110600236','2021','in2023110400012','2'),</v>
      </c>
      <c r="CA238" t="str">
        <f t="shared" si="206"/>
        <v>('i2023110600236','2021','in2023110400013','1'),</v>
      </c>
      <c r="CB238" t="str">
        <f t="shared" si="207"/>
        <v>('i2023110600236','2021','in2023110400014','1'),</v>
      </c>
      <c r="CC238" t="str">
        <f t="shared" si="208"/>
        <v>('i2023110600236','2021','in2023110400015','1'),</v>
      </c>
      <c r="CD238" t="str">
        <f t="shared" si="209"/>
        <v>('i2023110600236','2021','in2023110400016','1'),</v>
      </c>
      <c r="CE238" t="str">
        <f t="shared" si="210"/>
        <v>('i2023110600236','2021','in2023110400017','1'),</v>
      </c>
      <c r="CF238" t="str">
        <f t="shared" si="211"/>
        <v>('i2023110600236','2021','in2023110400018','1'),</v>
      </c>
      <c r="CG238" t="str">
        <f t="shared" si="212"/>
        <v>('i2023110600236','2021','in2023110400019','2'),</v>
      </c>
      <c r="CH238" t="str">
        <f t="shared" si="213"/>
        <v>('i2023110600236','2021','in2023110400020','2'),</v>
      </c>
      <c r="CI238" t="str">
        <f t="shared" si="214"/>
        <v>('i2023110600236','2021','in2023110400021','1'),</v>
      </c>
      <c r="CJ238" t="str">
        <f t="shared" si="215"/>
        <v>('i2023110600236','2021','in2023110400022','1'),</v>
      </c>
      <c r="CK238" t="str">
        <f t="shared" si="216"/>
        <v>('i2023110600236','2021','in2023110400023','1'),</v>
      </c>
      <c r="CL238" t="str">
        <f t="shared" si="217"/>
        <v>('i2023110600236','2021','in2023110400024','1'),</v>
      </c>
      <c r="CM238" t="str">
        <f t="shared" si="218"/>
        <v>('i2023110600236','2021','in2023110400025','1'),</v>
      </c>
      <c r="CN238" t="str">
        <f t="shared" si="219"/>
        <v>('i2023110600236','2021','in2023110400026','1'),</v>
      </c>
      <c r="CO238" t="str">
        <f t="shared" si="220"/>
        <v>('i2023110600236','2021','in2023110400027','1'),</v>
      </c>
      <c r="CP238" t="str">
        <f t="shared" si="221"/>
        <v>('i2023110600236','2021','in2023110400028','1'),</v>
      </c>
      <c r="CQ238" t="str">
        <f t="shared" si="222"/>
        <v>('i2023110600236','2021','in2023110400029','1'),</v>
      </c>
      <c r="CR238" t="str">
        <f t="shared" si="223"/>
        <v>('i2023110600236','2021','in2023110400030','1'),</v>
      </c>
      <c r="CS238" t="str">
        <f t="shared" si="224"/>
        <v>('i2023110600236','2021','in2023110400031','1'),</v>
      </c>
      <c r="CT238" t="str">
        <f t="shared" si="225"/>
        <v>('i2023110600236','2021','in2023110400032','3'),</v>
      </c>
      <c r="CU238" t="str">
        <f t="shared" si="226"/>
        <v>('i2023110600236','2021','in2023110400033','4'),</v>
      </c>
      <c r="CV238" t="str">
        <f t="shared" si="227"/>
        <v>('i2023110600236','2021','in2023110400034','4'),</v>
      </c>
      <c r="CW238" t="str">
        <f t="shared" si="228"/>
        <v>('i2023110600236','2021','in2023110400035','4'),</v>
      </c>
      <c r="CX238" t="str">
        <f t="shared" si="229"/>
        <v>('i2023110600236','2021','in2023110400036','3'),</v>
      </c>
      <c r="CY238" t="str">
        <f t="shared" si="230"/>
        <v>('i2023110600236','2021','in2023110400037','1'),</v>
      </c>
      <c r="CZ238" t="str">
        <f t="shared" si="231"/>
        <v>('i2023110600236','2021','in2023110400038','1'),</v>
      </c>
      <c r="DA238" t="str">
        <f t="shared" si="232"/>
        <v>('i2023110600236','2021','in2023110400039','1'),</v>
      </c>
      <c r="DB238" t="str">
        <f t="shared" si="233"/>
        <v>('i2023110600236','2021','in2023110400040','3'),</v>
      </c>
      <c r="DC238" t="str">
        <f t="shared" si="234"/>
        <v>('i2023110600236','2021','in2023110400041','1'),</v>
      </c>
      <c r="DD238" t="str">
        <f t="shared" si="235"/>
        <v>('i2023110600236','2021','in2023110400042','4'),</v>
      </c>
      <c r="DE238" t="str">
        <f t="shared" si="236"/>
        <v>('i2023110600236','2021','in2023110400043','1'),</v>
      </c>
      <c r="DF238" t="str">
        <f t="shared" si="237"/>
        <v>('i2023110600236','2021','in2023110400044','2'),</v>
      </c>
      <c r="DG238" t="str">
        <f t="shared" si="238"/>
        <v>('i2023110600236','2021','in2023110400045','3'),</v>
      </c>
      <c r="DH238" t="str">
        <f t="shared" si="239"/>
        <v>('i2023110600236','2021','in2023110400046','4'),</v>
      </c>
      <c r="DI238" t="str">
        <f t="shared" si="240"/>
        <v>('i2023110600236','2021','in2023110400047','2');</v>
      </c>
    </row>
    <row r="239" spans="1:113" x14ac:dyDescent="0.25">
      <c r="A239" s="4" t="str">
        <f>INDEX('instansi pusat'!$B$2:$C$623,MATCH(C239,'instansi pusat'!$D$2:$D$623,0),2)</f>
        <v>i2023110600237</v>
      </c>
      <c r="B239" s="4">
        <v>6514</v>
      </c>
      <c r="C239" s="4" t="s">
        <v>274</v>
      </c>
      <c r="D239">
        <v>2021</v>
      </c>
      <c r="E239" s="4">
        <v>3</v>
      </c>
      <c r="F239" s="4">
        <v>2</v>
      </c>
      <c r="G239" s="4">
        <v>3</v>
      </c>
      <c r="H239" s="4">
        <v>3</v>
      </c>
      <c r="I239" s="4">
        <v>2</v>
      </c>
      <c r="J239" s="4">
        <v>2</v>
      </c>
      <c r="K239" s="4">
        <v>2</v>
      </c>
      <c r="L239" s="4">
        <v>3</v>
      </c>
      <c r="M239" s="4">
        <v>3</v>
      </c>
      <c r="N239" s="4">
        <v>3</v>
      </c>
      <c r="O239" s="4">
        <v>1</v>
      </c>
      <c r="P239" s="4">
        <v>2</v>
      </c>
      <c r="Q239" s="4">
        <v>2</v>
      </c>
      <c r="R239" s="4">
        <v>2</v>
      </c>
      <c r="S239" s="4">
        <v>2</v>
      </c>
      <c r="T239" s="4">
        <v>3</v>
      </c>
      <c r="U239" s="4">
        <v>3</v>
      </c>
      <c r="V239" s="4">
        <v>1</v>
      </c>
      <c r="W239" s="4">
        <v>2</v>
      </c>
      <c r="X239" s="4">
        <v>2</v>
      </c>
      <c r="Y239" s="4">
        <v>1</v>
      </c>
      <c r="Z239" s="4">
        <v>1</v>
      </c>
      <c r="AA239" s="4">
        <v>1</v>
      </c>
      <c r="AB239" s="4">
        <v>1</v>
      </c>
      <c r="AC239" s="4">
        <v>1</v>
      </c>
      <c r="AD239" s="4">
        <v>1</v>
      </c>
      <c r="AE239" s="4">
        <v>1</v>
      </c>
      <c r="AF239" s="4">
        <v>1</v>
      </c>
      <c r="AG239" s="4">
        <v>1</v>
      </c>
      <c r="AH239" s="4">
        <v>1</v>
      </c>
      <c r="AI239" s="4">
        <v>1</v>
      </c>
      <c r="AJ239" s="4">
        <v>4</v>
      </c>
      <c r="AK239" s="4">
        <v>4</v>
      </c>
      <c r="AL239" s="4">
        <v>4</v>
      </c>
      <c r="AM239" s="4">
        <v>4</v>
      </c>
      <c r="AN239" s="4">
        <v>3</v>
      </c>
      <c r="AO239" s="4">
        <v>3</v>
      </c>
      <c r="AP239" s="4">
        <v>3</v>
      </c>
      <c r="AQ239" s="4">
        <v>1</v>
      </c>
      <c r="AR239" s="4">
        <v>3</v>
      </c>
      <c r="AS239" s="4">
        <v>3</v>
      </c>
      <c r="AT239" s="4">
        <v>3</v>
      </c>
      <c r="AU239" s="4">
        <v>3</v>
      </c>
      <c r="AV239" s="4">
        <v>2</v>
      </c>
      <c r="AW239" s="4">
        <v>4</v>
      </c>
      <c r="AX239" s="4">
        <v>3</v>
      </c>
      <c r="AY239" s="4">
        <v>2</v>
      </c>
      <c r="AZ239" s="3">
        <f t="shared" si="181"/>
        <v>2.6</v>
      </c>
      <c r="BA239" s="3">
        <f t="shared" si="182"/>
        <v>1.75</v>
      </c>
      <c r="BB239" s="3">
        <f t="shared" si="183"/>
        <v>2.25</v>
      </c>
      <c r="BC239" s="3">
        <f t="shared" si="184"/>
        <v>2</v>
      </c>
      <c r="BD239" s="3">
        <f t="shared" si="185"/>
        <v>1</v>
      </c>
      <c r="BE239" s="3">
        <f t="shared" si="186"/>
        <v>1</v>
      </c>
      <c r="BF239" s="3">
        <f t="shared" si="187"/>
        <v>3.2</v>
      </c>
      <c r="BG239" s="3">
        <f t="shared" si="188"/>
        <v>2.833333333333333</v>
      </c>
      <c r="BH239" s="3">
        <f t="shared" si="189"/>
        <v>2.6</v>
      </c>
      <c r="BI239" s="3">
        <f t="shared" si="190"/>
        <v>2</v>
      </c>
      <c r="BJ239" s="3">
        <f t="shared" si="191"/>
        <v>1</v>
      </c>
      <c r="BK239" s="3">
        <f t="shared" si="192"/>
        <v>3.0549450549450547</v>
      </c>
      <c r="BL239" s="3">
        <f t="shared" si="193"/>
        <v>2.3929999999999998</v>
      </c>
      <c r="BN239" t="s">
        <v>641</v>
      </c>
      <c r="BO239" t="str">
        <f t="shared" si="194"/>
        <v>('i2023110600237','2021','in2023110400001','3'),</v>
      </c>
      <c r="BP239" t="str">
        <f t="shared" si="195"/>
        <v>('i2023110600237','2021','in2023110400002','2'),</v>
      </c>
      <c r="BQ239" t="str">
        <f t="shared" si="196"/>
        <v>('i2023110600237','2021','in2023110400003','3'),</v>
      </c>
      <c r="BR239" t="str">
        <f t="shared" si="197"/>
        <v>('i2023110600237','2021','in2023110400004','3'),</v>
      </c>
      <c r="BS239" t="str">
        <f t="shared" si="198"/>
        <v>('i2023110600237','2021','in2023110400005','2'),</v>
      </c>
      <c r="BT239" t="str">
        <f t="shared" si="199"/>
        <v>('i2023110600237','2021','in2023110400006','2'),</v>
      </c>
      <c r="BU239" t="str">
        <f t="shared" si="200"/>
        <v>('i2023110600237','2021','in2023110400007','2'),</v>
      </c>
      <c r="BV239" t="str">
        <f t="shared" si="201"/>
        <v>('i2023110600237','2021','in2023110400008','3'),</v>
      </c>
      <c r="BW239" t="str">
        <f t="shared" si="202"/>
        <v>('i2023110600237','2021','in2023110400009','3'),</v>
      </c>
      <c r="BX239" t="str">
        <f t="shared" si="203"/>
        <v>('i2023110600237','2021','in2023110400010','3'),</v>
      </c>
      <c r="BY239" t="str">
        <f t="shared" si="204"/>
        <v>('i2023110600237','2021','in2023110400011','1'),</v>
      </c>
      <c r="BZ239" t="str">
        <f t="shared" si="205"/>
        <v>('i2023110600237','2021','in2023110400012','2'),</v>
      </c>
      <c r="CA239" t="str">
        <f t="shared" si="206"/>
        <v>('i2023110600237','2021','in2023110400013','2'),</v>
      </c>
      <c r="CB239" t="str">
        <f t="shared" si="207"/>
        <v>('i2023110600237','2021','in2023110400014','2'),</v>
      </c>
      <c r="CC239" t="str">
        <f t="shared" si="208"/>
        <v>('i2023110600237','2021','in2023110400015','2'),</v>
      </c>
      <c r="CD239" t="str">
        <f t="shared" si="209"/>
        <v>('i2023110600237','2021','in2023110400016','3'),</v>
      </c>
      <c r="CE239" t="str">
        <f t="shared" si="210"/>
        <v>('i2023110600237','2021','in2023110400017','3'),</v>
      </c>
      <c r="CF239" t="str">
        <f t="shared" si="211"/>
        <v>('i2023110600237','2021','in2023110400018','1'),</v>
      </c>
      <c r="CG239" t="str">
        <f t="shared" si="212"/>
        <v>('i2023110600237','2021','in2023110400019','2'),</v>
      </c>
      <c r="CH239" t="str">
        <f t="shared" si="213"/>
        <v>('i2023110600237','2021','in2023110400020','2'),</v>
      </c>
      <c r="CI239" t="str">
        <f t="shared" si="214"/>
        <v>('i2023110600237','2021','in2023110400021','1'),</v>
      </c>
      <c r="CJ239" t="str">
        <f t="shared" si="215"/>
        <v>('i2023110600237','2021','in2023110400022','1'),</v>
      </c>
      <c r="CK239" t="str">
        <f t="shared" si="216"/>
        <v>('i2023110600237','2021','in2023110400023','1'),</v>
      </c>
      <c r="CL239" t="str">
        <f t="shared" si="217"/>
        <v>('i2023110600237','2021','in2023110400024','1'),</v>
      </c>
      <c r="CM239" t="str">
        <f t="shared" si="218"/>
        <v>('i2023110600237','2021','in2023110400025','1'),</v>
      </c>
      <c r="CN239" t="str">
        <f t="shared" si="219"/>
        <v>('i2023110600237','2021','in2023110400026','1'),</v>
      </c>
      <c r="CO239" t="str">
        <f t="shared" si="220"/>
        <v>('i2023110600237','2021','in2023110400027','1'),</v>
      </c>
      <c r="CP239" t="str">
        <f t="shared" si="221"/>
        <v>('i2023110600237','2021','in2023110400028','1'),</v>
      </c>
      <c r="CQ239" t="str">
        <f t="shared" si="222"/>
        <v>('i2023110600237','2021','in2023110400029','1'),</v>
      </c>
      <c r="CR239" t="str">
        <f t="shared" si="223"/>
        <v>('i2023110600237','2021','in2023110400030','1'),</v>
      </c>
      <c r="CS239" t="str">
        <f t="shared" si="224"/>
        <v>('i2023110600237','2021','in2023110400031','1'),</v>
      </c>
      <c r="CT239" t="str">
        <f t="shared" si="225"/>
        <v>('i2023110600237','2021','in2023110400032','4'),</v>
      </c>
      <c r="CU239" t="str">
        <f t="shared" si="226"/>
        <v>('i2023110600237','2021','in2023110400033','4'),</v>
      </c>
      <c r="CV239" t="str">
        <f t="shared" si="227"/>
        <v>('i2023110600237','2021','in2023110400034','4'),</v>
      </c>
      <c r="CW239" t="str">
        <f t="shared" si="228"/>
        <v>('i2023110600237','2021','in2023110400035','4'),</v>
      </c>
      <c r="CX239" t="str">
        <f t="shared" si="229"/>
        <v>('i2023110600237','2021','in2023110400036','3'),</v>
      </c>
      <c r="CY239" t="str">
        <f t="shared" si="230"/>
        <v>('i2023110600237','2021','in2023110400037','3'),</v>
      </c>
      <c r="CZ239" t="str">
        <f t="shared" si="231"/>
        <v>('i2023110600237','2021','in2023110400038','3'),</v>
      </c>
      <c r="DA239" t="str">
        <f t="shared" si="232"/>
        <v>('i2023110600237','2021','in2023110400039','1'),</v>
      </c>
      <c r="DB239" t="str">
        <f t="shared" si="233"/>
        <v>('i2023110600237','2021','in2023110400040','3'),</v>
      </c>
      <c r="DC239" t="str">
        <f t="shared" si="234"/>
        <v>('i2023110600237','2021','in2023110400041','3'),</v>
      </c>
      <c r="DD239" t="str">
        <f t="shared" si="235"/>
        <v>('i2023110600237','2021','in2023110400042','3'),</v>
      </c>
      <c r="DE239" t="str">
        <f t="shared" si="236"/>
        <v>('i2023110600237','2021','in2023110400043','3'),</v>
      </c>
      <c r="DF239" t="str">
        <f t="shared" si="237"/>
        <v>('i2023110600237','2021','in2023110400044','2'),</v>
      </c>
      <c r="DG239" t="str">
        <f t="shared" si="238"/>
        <v>('i2023110600237','2021','in2023110400045','4'),</v>
      </c>
      <c r="DH239" t="str">
        <f t="shared" si="239"/>
        <v>('i2023110600237','2021','in2023110400046','3'),</v>
      </c>
      <c r="DI239" t="str">
        <f t="shared" si="240"/>
        <v>('i2023110600237','2021','in2023110400047','2');</v>
      </c>
    </row>
    <row r="240" spans="1:113" x14ac:dyDescent="0.25">
      <c r="A240" s="4" t="str">
        <f>INDEX('instansi pusat'!$B$2:$C$623,MATCH(C240,'instansi pusat'!$D$2:$D$623,0),2)</f>
        <v>i2023110600238</v>
      </c>
      <c r="B240" s="4">
        <v>6516</v>
      </c>
      <c r="C240" s="4" t="s">
        <v>276</v>
      </c>
      <c r="D240">
        <v>2021</v>
      </c>
      <c r="E240" s="4">
        <v>3</v>
      </c>
      <c r="F240" s="4">
        <v>2</v>
      </c>
      <c r="G240" s="4">
        <v>3</v>
      </c>
      <c r="H240" s="4">
        <v>1</v>
      </c>
      <c r="I240" s="4">
        <v>3</v>
      </c>
      <c r="J240" s="4">
        <v>3</v>
      </c>
      <c r="K240" s="4">
        <v>3</v>
      </c>
      <c r="L240" s="4">
        <v>1</v>
      </c>
      <c r="M240" s="4">
        <v>1</v>
      </c>
      <c r="N240" s="4">
        <v>4</v>
      </c>
      <c r="O240" s="4">
        <v>1</v>
      </c>
      <c r="P240" s="4">
        <v>2</v>
      </c>
      <c r="Q240" s="4">
        <v>2</v>
      </c>
      <c r="R240" s="4">
        <v>2</v>
      </c>
      <c r="S240" s="4">
        <v>1</v>
      </c>
      <c r="T240" s="4">
        <v>3</v>
      </c>
      <c r="U240" s="4">
        <v>2</v>
      </c>
      <c r="V240" s="4">
        <v>2</v>
      </c>
      <c r="W240" s="4">
        <v>2</v>
      </c>
      <c r="X240" s="4">
        <v>3</v>
      </c>
      <c r="Y240" s="4">
        <v>1</v>
      </c>
      <c r="Z240" s="4">
        <v>1</v>
      </c>
      <c r="AA240" s="4">
        <v>1</v>
      </c>
      <c r="AB240" s="4">
        <v>2</v>
      </c>
      <c r="AC240" s="4">
        <v>2</v>
      </c>
      <c r="AD240" s="4">
        <v>1</v>
      </c>
      <c r="AE240" s="4">
        <v>1</v>
      </c>
      <c r="AF240" s="4">
        <v>2</v>
      </c>
      <c r="AG240" s="4">
        <v>1</v>
      </c>
      <c r="AH240" s="4">
        <v>1</v>
      </c>
      <c r="AI240" s="4">
        <v>1</v>
      </c>
      <c r="AJ240" s="4">
        <v>3</v>
      </c>
      <c r="AK240" s="4">
        <v>4</v>
      </c>
      <c r="AL240" s="4">
        <v>4</v>
      </c>
      <c r="AM240" s="4">
        <v>3</v>
      </c>
      <c r="AN240" s="4">
        <v>4</v>
      </c>
      <c r="AO240" s="4">
        <v>3</v>
      </c>
      <c r="AP240" s="4">
        <v>3</v>
      </c>
      <c r="AQ240" s="4">
        <v>3</v>
      </c>
      <c r="AR240" s="4">
        <v>2</v>
      </c>
      <c r="AS240" s="4">
        <v>4</v>
      </c>
      <c r="AT240" s="4">
        <v>4</v>
      </c>
      <c r="AU240" s="4">
        <v>4</v>
      </c>
      <c r="AV240" s="4">
        <v>2</v>
      </c>
      <c r="AW240" s="4">
        <v>4</v>
      </c>
      <c r="AX240" s="4">
        <v>4</v>
      </c>
      <c r="AY240" s="4">
        <v>3</v>
      </c>
      <c r="AZ240" s="3">
        <f t="shared" si="181"/>
        <v>2.4000000000000004</v>
      </c>
      <c r="BA240" s="3">
        <f t="shared" si="182"/>
        <v>1.75</v>
      </c>
      <c r="BB240" s="3">
        <f t="shared" si="183"/>
        <v>2</v>
      </c>
      <c r="BC240" s="3">
        <f t="shared" si="184"/>
        <v>2.5</v>
      </c>
      <c r="BD240" s="3">
        <f t="shared" si="185"/>
        <v>1.375</v>
      </c>
      <c r="BE240" s="3">
        <f t="shared" si="186"/>
        <v>1</v>
      </c>
      <c r="BF240" s="3">
        <f t="shared" si="187"/>
        <v>3.3000000000000003</v>
      </c>
      <c r="BG240" s="3">
        <f t="shared" si="188"/>
        <v>3.5</v>
      </c>
      <c r="BH240" s="3">
        <f t="shared" si="189"/>
        <v>2.4000000000000004</v>
      </c>
      <c r="BI240" s="3">
        <f t="shared" si="190"/>
        <v>2</v>
      </c>
      <c r="BJ240" s="3">
        <f t="shared" si="191"/>
        <v>1.2727272727272727</v>
      </c>
      <c r="BK240" s="3">
        <f t="shared" si="192"/>
        <v>3.3791208791208791</v>
      </c>
      <c r="BL240" s="3">
        <f t="shared" si="193"/>
        <v>2.5594999999999999</v>
      </c>
      <c r="BN240" t="s">
        <v>641</v>
      </c>
      <c r="BO240" t="str">
        <f t="shared" si="194"/>
        <v>('i2023110600238','2021','in2023110400001','3'),</v>
      </c>
      <c r="BP240" t="str">
        <f t="shared" si="195"/>
        <v>('i2023110600238','2021','in2023110400002','2'),</v>
      </c>
      <c r="BQ240" t="str">
        <f t="shared" si="196"/>
        <v>('i2023110600238','2021','in2023110400003','3'),</v>
      </c>
      <c r="BR240" t="str">
        <f t="shared" si="197"/>
        <v>('i2023110600238','2021','in2023110400004','1'),</v>
      </c>
      <c r="BS240" t="str">
        <f t="shared" si="198"/>
        <v>('i2023110600238','2021','in2023110400005','3'),</v>
      </c>
      <c r="BT240" t="str">
        <f t="shared" si="199"/>
        <v>('i2023110600238','2021','in2023110400006','3'),</v>
      </c>
      <c r="BU240" t="str">
        <f t="shared" si="200"/>
        <v>('i2023110600238','2021','in2023110400007','3'),</v>
      </c>
      <c r="BV240" t="str">
        <f t="shared" si="201"/>
        <v>('i2023110600238','2021','in2023110400008','1'),</v>
      </c>
      <c r="BW240" t="str">
        <f t="shared" si="202"/>
        <v>('i2023110600238','2021','in2023110400009','1'),</v>
      </c>
      <c r="BX240" t="str">
        <f t="shared" si="203"/>
        <v>('i2023110600238','2021','in2023110400010','4'),</v>
      </c>
      <c r="BY240" t="str">
        <f t="shared" si="204"/>
        <v>('i2023110600238','2021','in2023110400011','1'),</v>
      </c>
      <c r="BZ240" t="str">
        <f t="shared" si="205"/>
        <v>('i2023110600238','2021','in2023110400012','2'),</v>
      </c>
      <c r="CA240" t="str">
        <f t="shared" si="206"/>
        <v>('i2023110600238','2021','in2023110400013','2'),</v>
      </c>
      <c r="CB240" t="str">
        <f t="shared" si="207"/>
        <v>('i2023110600238','2021','in2023110400014','2'),</v>
      </c>
      <c r="CC240" t="str">
        <f t="shared" si="208"/>
        <v>('i2023110600238','2021','in2023110400015','1'),</v>
      </c>
      <c r="CD240" t="str">
        <f t="shared" si="209"/>
        <v>('i2023110600238','2021','in2023110400016','3'),</v>
      </c>
      <c r="CE240" t="str">
        <f t="shared" si="210"/>
        <v>('i2023110600238','2021','in2023110400017','2'),</v>
      </c>
      <c r="CF240" t="str">
        <f t="shared" si="211"/>
        <v>('i2023110600238','2021','in2023110400018','2'),</v>
      </c>
      <c r="CG240" t="str">
        <f t="shared" si="212"/>
        <v>('i2023110600238','2021','in2023110400019','2'),</v>
      </c>
      <c r="CH240" t="str">
        <f t="shared" si="213"/>
        <v>('i2023110600238','2021','in2023110400020','3'),</v>
      </c>
      <c r="CI240" t="str">
        <f t="shared" si="214"/>
        <v>('i2023110600238','2021','in2023110400021','1'),</v>
      </c>
      <c r="CJ240" t="str">
        <f t="shared" si="215"/>
        <v>('i2023110600238','2021','in2023110400022','1'),</v>
      </c>
      <c r="CK240" t="str">
        <f t="shared" si="216"/>
        <v>('i2023110600238','2021','in2023110400023','1'),</v>
      </c>
      <c r="CL240" t="str">
        <f t="shared" si="217"/>
        <v>('i2023110600238','2021','in2023110400024','2'),</v>
      </c>
      <c r="CM240" t="str">
        <f t="shared" si="218"/>
        <v>('i2023110600238','2021','in2023110400025','2'),</v>
      </c>
      <c r="CN240" t="str">
        <f t="shared" si="219"/>
        <v>('i2023110600238','2021','in2023110400026','1'),</v>
      </c>
      <c r="CO240" t="str">
        <f t="shared" si="220"/>
        <v>('i2023110600238','2021','in2023110400027','1'),</v>
      </c>
      <c r="CP240" t="str">
        <f t="shared" si="221"/>
        <v>('i2023110600238','2021','in2023110400028','2'),</v>
      </c>
      <c r="CQ240" t="str">
        <f t="shared" si="222"/>
        <v>('i2023110600238','2021','in2023110400029','1'),</v>
      </c>
      <c r="CR240" t="str">
        <f t="shared" si="223"/>
        <v>('i2023110600238','2021','in2023110400030','1'),</v>
      </c>
      <c r="CS240" t="str">
        <f t="shared" si="224"/>
        <v>('i2023110600238','2021','in2023110400031','1'),</v>
      </c>
      <c r="CT240" t="str">
        <f t="shared" si="225"/>
        <v>('i2023110600238','2021','in2023110400032','3'),</v>
      </c>
      <c r="CU240" t="str">
        <f t="shared" si="226"/>
        <v>('i2023110600238','2021','in2023110400033','4'),</v>
      </c>
      <c r="CV240" t="str">
        <f t="shared" si="227"/>
        <v>('i2023110600238','2021','in2023110400034','4'),</v>
      </c>
      <c r="CW240" t="str">
        <f t="shared" si="228"/>
        <v>('i2023110600238','2021','in2023110400035','3'),</v>
      </c>
      <c r="CX240" t="str">
        <f t="shared" si="229"/>
        <v>('i2023110600238','2021','in2023110400036','4'),</v>
      </c>
      <c r="CY240" t="str">
        <f t="shared" si="230"/>
        <v>('i2023110600238','2021','in2023110400037','3'),</v>
      </c>
      <c r="CZ240" t="str">
        <f t="shared" si="231"/>
        <v>('i2023110600238','2021','in2023110400038','3'),</v>
      </c>
      <c r="DA240" t="str">
        <f t="shared" si="232"/>
        <v>('i2023110600238','2021','in2023110400039','3'),</v>
      </c>
      <c r="DB240" t="str">
        <f t="shared" si="233"/>
        <v>('i2023110600238','2021','in2023110400040','2'),</v>
      </c>
      <c r="DC240" t="str">
        <f t="shared" si="234"/>
        <v>('i2023110600238','2021','in2023110400041','4'),</v>
      </c>
      <c r="DD240" t="str">
        <f t="shared" si="235"/>
        <v>('i2023110600238','2021','in2023110400042','4'),</v>
      </c>
      <c r="DE240" t="str">
        <f t="shared" si="236"/>
        <v>('i2023110600238','2021','in2023110400043','4'),</v>
      </c>
      <c r="DF240" t="str">
        <f t="shared" si="237"/>
        <v>('i2023110600238','2021','in2023110400044','2'),</v>
      </c>
      <c r="DG240" t="str">
        <f t="shared" si="238"/>
        <v>('i2023110600238','2021','in2023110400045','4'),</v>
      </c>
      <c r="DH240" t="str">
        <f t="shared" si="239"/>
        <v>('i2023110600238','2021','in2023110400046','4'),</v>
      </c>
      <c r="DI240" t="str">
        <f t="shared" si="240"/>
        <v>('i2023110600238','2021','in2023110400047','3');</v>
      </c>
    </row>
    <row r="241" spans="1:113" x14ac:dyDescent="0.25">
      <c r="A241" s="4" t="str">
        <f>INDEX('instansi pusat'!$B$2:$C$623,MATCH(C241,'instansi pusat'!$D$2:$D$623,0),2)</f>
        <v>i2023110600239</v>
      </c>
      <c r="B241" s="4">
        <v>6517</v>
      </c>
      <c r="C241" s="4" t="s">
        <v>277</v>
      </c>
      <c r="D241">
        <v>2021</v>
      </c>
      <c r="E241" s="4">
        <v>3</v>
      </c>
      <c r="F241" s="4">
        <v>2</v>
      </c>
      <c r="G241" s="4">
        <v>4</v>
      </c>
      <c r="H241" s="4">
        <v>1</v>
      </c>
      <c r="I241" s="4">
        <v>3</v>
      </c>
      <c r="J241" s="4">
        <v>4</v>
      </c>
      <c r="K241" s="4">
        <v>4</v>
      </c>
      <c r="L241" s="4">
        <v>4</v>
      </c>
      <c r="M241" s="4">
        <v>3</v>
      </c>
      <c r="N241" s="4">
        <v>3</v>
      </c>
      <c r="O241" s="4">
        <v>3</v>
      </c>
      <c r="P241" s="4">
        <v>2</v>
      </c>
      <c r="Q241" s="4">
        <v>5</v>
      </c>
      <c r="R241" s="4">
        <v>4</v>
      </c>
      <c r="S241" s="4">
        <v>1</v>
      </c>
      <c r="T241" s="4">
        <v>3</v>
      </c>
      <c r="U241" s="4">
        <v>4</v>
      </c>
      <c r="V241" s="4">
        <v>3</v>
      </c>
      <c r="W241" s="4">
        <v>4</v>
      </c>
      <c r="X241" s="4">
        <v>1</v>
      </c>
      <c r="Y241" s="4">
        <v>2</v>
      </c>
      <c r="Z241" s="4">
        <v>3</v>
      </c>
      <c r="AA241" s="4">
        <v>2</v>
      </c>
      <c r="AB241" s="4">
        <v>2</v>
      </c>
      <c r="AC241" s="4">
        <v>1</v>
      </c>
      <c r="AD241" s="4">
        <v>2</v>
      </c>
      <c r="AE241" s="4">
        <v>1</v>
      </c>
      <c r="AF241" s="4">
        <v>2</v>
      </c>
      <c r="AG241" s="4">
        <v>1</v>
      </c>
      <c r="AH241" s="4">
        <v>1</v>
      </c>
      <c r="AI241" s="4">
        <v>4</v>
      </c>
      <c r="AJ241" s="4">
        <v>4</v>
      </c>
      <c r="AK241" s="4">
        <v>4</v>
      </c>
      <c r="AL241" s="4">
        <v>4</v>
      </c>
      <c r="AM241" s="4">
        <v>4</v>
      </c>
      <c r="AN241" s="4">
        <v>3</v>
      </c>
      <c r="AO241" s="4">
        <v>3</v>
      </c>
      <c r="AP241" s="4">
        <v>5</v>
      </c>
      <c r="AQ241" s="4">
        <v>1</v>
      </c>
      <c r="AR241" s="4">
        <v>3</v>
      </c>
      <c r="AS241" s="4">
        <v>3</v>
      </c>
      <c r="AT241" s="4">
        <v>4</v>
      </c>
      <c r="AU241" s="4">
        <v>3</v>
      </c>
      <c r="AV241" s="4">
        <v>2</v>
      </c>
      <c r="AW241" s="4">
        <v>5</v>
      </c>
      <c r="AX241" s="4">
        <v>5</v>
      </c>
      <c r="AY241" s="4">
        <v>5</v>
      </c>
      <c r="AZ241" s="3">
        <f t="shared" si="181"/>
        <v>3.1</v>
      </c>
      <c r="BA241" s="3">
        <f t="shared" si="182"/>
        <v>3.5</v>
      </c>
      <c r="BB241" s="3">
        <f t="shared" si="183"/>
        <v>2.75</v>
      </c>
      <c r="BC241" s="3">
        <f t="shared" si="184"/>
        <v>2.5</v>
      </c>
      <c r="BD241" s="3">
        <f t="shared" si="185"/>
        <v>1.875</v>
      </c>
      <c r="BE241" s="3">
        <f t="shared" si="186"/>
        <v>2</v>
      </c>
      <c r="BF241" s="3">
        <f t="shared" si="187"/>
        <v>3.4000000000000004</v>
      </c>
      <c r="BG241" s="3">
        <f t="shared" si="188"/>
        <v>4</v>
      </c>
      <c r="BH241" s="3">
        <f t="shared" si="189"/>
        <v>3.1</v>
      </c>
      <c r="BI241" s="3">
        <f t="shared" si="190"/>
        <v>3</v>
      </c>
      <c r="BJ241" s="3">
        <f t="shared" si="191"/>
        <v>1.9090909090909092</v>
      </c>
      <c r="BK241" s="3">
        <f t="shared" si="192"/>
        <v>3.6373626373626378</v>
      </c>
      <c r="BL241" s="3">
        <f t="shared" si="193"/>
        <v>3.1230000000000002</v>
      </c>
      <c r="BN241" t="s">
        <v>641</v>
      </c>
      <c r="BO241" t="str">
        <f t="shared" si="194"/>
        <v>('i2023110600239','2021','in2023110400001','3'),</v>
      </c>
      <c r="BP241" t="str">
        <f t="shared" si="195"/>
        <v>('i2023110600239','2021','in2023110400002','2'),</v>
      </c>
      <c r="BQ241" t="str">
        <f t="shared" si="196"/>
        <v>('i2023110600239','2021','in2023110400003','4'),</v>
      </c>
      <c r="BR241" t="str">
        <f t="shared" si="197"/>
        <v>('i2023110600239','2021','in2023110400004','1'),</v>
      </c>
      <c r="BS241" t="str">
        <f t="shared" si="198"/>
        <v>('i2023110600239','2021','in2023110400005','3'),</v>
      </c>
      <c r="BT241" t="str">
        <f t="shared" si="199"/>
        <v>('i2023110600239','2021','in2023110400006','4'),</v>
      </c>
      <c r="BU241" t="str">
        <f t="shared" si="200"/>
        <v>('i2023110600239','2021','in2023110400007','4'),</v>
      </c>
      <c r="BV241" t="str">
        <f t="shared" si="201"/>
        <v>('i2023110600239','2021','in2023110400008','4'),</v>
      </c>
      <c r="BW241" t="str">
        <f t="shared" si="202"/>
        <v>('i2023110600239','2021','in2023110400009','3'),</v>
      </c>
      <c r="BX241" t="str">
        <f t="shared" si="203"/>
        <v>('i2023110600239','2021','in2023110400010','3'),</v>
      </c>
      <c r="BY241" t="str">
        <f t="shared" si="204"/>
        <v>('i2023110600239','2021','in2023110400011','3'),</v>
      </c>
      <c r="BZ241" t="str">
        <f t="shared" si="205"/>
        <v>('i2023110600239','2021','in2023110400012','2'),</v>
      </c>
      <c r="CA241" t="str">
        <f t="shared" si="206"/>
        <v>('i2023110600239','2021','in2023110400013','5'),</v>
      </c>
      <c r="CB241" t="str">
        <f t="shared" si="207"/>
        <v>('i2023110600239','2021','in2023110400014','4'),</v>
      </c>
      <c r="CC241" t="str">
        <f t="shared" si="208"/>
        <v>('i2023110600239','2021','in2023110400015','1'),</v>
      </c>
      <c r="CD241" t="str">
        <f t="shared" si="209"/>
        <v>('i2023110600239','2021','in2023110400016','3'),</v>
      </c>
      <c r="CE241" t="str">
        <f t="shared" si="210"/>
        <v>('i2023110600239','2021','in2023110400017','4'),</v>
      </c>
      <c r="CF241" t="str">
        <f t="shared" si="211"/>
        <v>('i2023110600239','2021','in2023110400018','3'),</v>
      </c>
      <c r="CG241" t="str">
        <f t="shared" si="212"/>
        <v>('i2023110600239','2021','in2023110400019','4'),</v>
      </c>
      <c r="CH241" t="str">
        <f t="shared" si="213"/>
        <v>('i2023110600239','2021','in2023110400020','1'),</v>
      </c>
      <c r="CI241" t="str">
        <f t="shared" si="214"/>
        <v>('i2023110600239','2021','in2023110400021','2'),</v>
      </c>
      <c r="CJ241" t="str">
        <f t="shared" si="215"/>
        <v>('i2023110600239','2021','in2023110400022','3'),</v>
      </c>
      <c r="CK241" t="str">
        <f t="shared" si="216"/>
        <v>('i2023110600239','2021','in2023110400023','2'),</v>
      </c>
      <c r="CL241" t="str">
        <f t="shared" si="217"/>
        <v>('i2023110600239','2021','in2023110400024','2'),</v>
      </c>
      <c r="CM241" t="str">
        <f t="shared" si="218"/>
        <v>('i2023110600239','2021','in2023110400025','1'),</v>
      </c>
      <c r="CN241" t="str">
        <f t="shared" si="219"/>
        <v>('i2023110600239','2021','in2023110400026','2'),</v>
      </c>
      <c r="CO241" t="str">
        <f t="shared" si="220"/>
        <v>('i2023110600239','2021','in2023110400027','1'),</v>
      </c>
      <c r="CP241" t="str">
        <f t="shared" si="221"/>
        <v>('i2023110600239','2021','in2023110400028','2'),</v>
      </c>
      <c r="CQ241" t="str">
        <f t="shared" si="222"/>
        <v>('i2023110600239','2021','in2023110400029','1'),</v>
      </c>
      <c r="CR241" t="str">
        <f t="shared" si="223"/>
        <v>('i2023110600239','2021','in2023110400030','1'),</v>
      </c>
      <c r="CS241" t="str">
        <f t="shared" si="224"/>
        <v>('i2023110600239','2021','in2023110400031','4'),</v>
      </c>
      <c r="CT241" t="str">
        <f t="shared" si="225"/>
        <v>('i2023110600239','2021','in2023110400032','4'),</v>
      </c>
      <c r="CU241" t="str">
        <f t="shared" si="226"/>
        <v>('i2023110600239','2021','in2023110400033','4'),</v>
      </c>
      <c r="CV241" t="str">
        <f t="shared" si="227"/>
        <v>('i2023110600239','2021','in2023110400034','4'),</v>
      </c>
      <c r="CW241" t="str">
        <f t="shared" si="228"/>
        <v>('i2023110600239','2021','in2023110400035','4'),</v>
      </c>
      <c r="CX241" t="str">
        <f t="shared" si="229"/>
        <v>('i2023110600239','2021','in2023110400036','3'),</v>
      </c>
      <c r="CY241" t="str">
        <f t="shared" si="230"/>
        <v>('i2023110600239','2021','in2023110400037','3'),</v>
      </c>
      <c r="CZ241" t="str">
        <f t="shared" si="231"/>
        <v>('i2023110600239','2021','in2023110400038','5'),</v>
      </c>
      <c r="DA241" t="str">
        <f t="shared" si="232"/>
        <v>('i2023110600239','2021','in2023110400039','1'),</v>
      </c>
      <c r="DB241" t="str">
        <f t="shared" si="233"/>
        <v>('i2023110600239','2021','in2023110400040','3'),</v>
      </c>
      <c r="DC241" t="str">
        <f t="shared" si="234"/>
        <v>('i2023110600239','2021','in2023110400041','3'),</v>
      </c>
      <c r="DD241" t="str">
        <f t="shared" si="235"/>
        <v>('i2023110600239','2021','in2023110400042','4'),</v>
      </c>
      <c r="DE241" t="str">
        <f t="shared" si="236"/>
        <v>('i2023110600239','2021','in2023110400043','3'),</v>
      </c>
      <c r="DF241" t="str">
        <f t="shared" si="237"/>
        <v>('i2023110600239','2021','in2023110400044','2'),</v>
      </c>
      <c r="DG241" t="str">
        <f t="shared" si="238"/>
        <v>('i2023110600239','2021','in2023110400045','5'),</v>
      </c>
      <c r="DH241" t="str">
        <f t="shared" si="239"/>
        <v>('i2023110600239','2021','in2023110400046','5'),</v>
      </c>
      <c r="DI241" t="str">
        <f t="shared" si="240"/>
        <v>('i2023110600239','2021','in2023110400047','5');</v>
      </c>
    </row>
    <row r="242" spans="1:113" x14ac:dyDescent="0.25">
      <c r="A242" s="4" t="str">
        <f>INDEX('instansi pusat'!$B$2:$C$623,MATCH(C242,'instansi pusat'!$D$2:$D$623,0),2)</f>
        <v>i2023110600240</v>
      </c>
      <c r="B242" s="4">
        <v>6522</v>
      </c>
      <c r="C242" s="4" t="s">
        <v>717</v>
      </c>
      <c r="D242">
        <v>2021</v>
      </c>
      <c r="E242" s="4">
        <v>3</v>
      </c>
      <c r="F242" s="4">
        <v>2</v>
      </c>
      <c r="G242" s="4">
        <v>3</v>
      </c>
      <c r="H242" s="4">
        <v>4</v>
      </c>
      <c r="I242" s="4">
        <v>3</v>
      </c>
      <c r="J242" s="4">
        <v>3</v>
      </c>
      <c r="K242" s="4">
        <v>4</v>
      </c>
      <c r="L242" s="4">
        <v>5</v>
      </c>
      <c r="M242" s="4">
        <v>4</v>
      </c>
      <c r="N242" s="4">
        <v>5</v>
      </c>
      <c r="O242" s="4">
        <v>3</v>
      </c>
      <c r="P242" s="4">
        <v>2</v>
      </c>
      <c r="Q242" s="4">
        <v>4</v>
      </c>
      <c r="R242" s="4">
        <v>3</v>
      </c>
      <c r="S242" s="4">
        <v>3</v>
      </c>
      <c r="T242" s="4">
        <v>3</v>
      </c>
      <c r="U242" s="4">
        <v>3</v>
      </c>
      <c r="V242" s="4">
        <v>2</v>
      </c>
      <c r="W242" s="4">
        <v>5</v>
      </c>
      <c r="X242" s="4">
        <v>4</v>
      </c>
      <c r="Y242" s="4">
        <v>2</v>
      </c>
      <c r="Z242" s="4">
        <v>3</v>
      </c>
      <c r="AA242" s="4">
        <v>3</v>
      </c>
      <c r="AB242" s="4">
        <v>2</v>
      </c>
      <c r="AC242" s="4">
        <v>2</v>
      </c>
      <c r="AD242" s="4">
        <v>2</v>
      </c>
      <c r="AE242" s="4">
        <v>2</v>
      </c>
      <c r="AF242" s="4">
        <v>3</v>
      </c>
      <c r="AG242" s="4">
        <v>1</v>
      </c>
      <c r="AH242" s="4">
        <v>1</v>
      </c>
      <c r="AI242" s="4">
        <v>2</v>
      </c>
      <c r="AJ242" s="4">
        <v>4</v>
      </c>
      <c r="AK242" s="4">
        <v>4</v>
      </c>
      <c r="AL242" s="4">
        <v>4</v>
      </c>
      <c r="AM242" s="4">
        <v>4</v>
      </c>
      <c r="AN242" s="4">
        <v>5</v>
      </c>
      <c r="AO242" s="4">
        <v>3</v>
      </c>
      <c r="AP242" s="4">
        <v>3</v>
      </c>
      <c r="AQ242" s="4">
        <v>2</v>
      </c>
      <c r="AR242" s="4">
        <v>3</v>
      </c>
      <c r="AS242" s="4">
        <v>3</v>
      </c>
      <c r="AT242" s="4">
        <v>3</v>
      </c>
      <c r="AU242" s="4">
        <v>2</v>
      </c>
      <c r="AV242" s="4">
        <v>4</v>
      </c>
      <c r="AW242" s="4">
        <v>4</v>
      </c>
      <c r="AX242" s="4">
        <v>4</v>
      </c>
      <c r="AY242" s="4">
        <v>4</v>
      </c>
      <c r="AZ242" s="3">
        <f t="shared" si="181"/>
        <v>3.6</v>
      </c>
      <c r="BA242" s="3">
        <f t="shared" si="182"/>
        <v>3</v>
      </c>
      <c r="BB242" s="3">
        <f t="shared" si="183"/>
        <v>2.75</v>
      </c>
      <c r="BC242" s="3">
        <f t="shared" si="184"/>
        <v>4.5</v>
      </c>
      <c r="BD242" s="3">
        <f t="shared" si="185"/>
        <v>2.375</v>
      </c>
      <c r="BE242" s="3">
        <f t="shared" si="186"/>
        <v>1.3333333333333333</v>
      </c>
      <c r="BF242" s="3">
        <f t="shared" si="187"/>
        <v>3.5</v>
      </c>
      <c r="BG242" s="3">
        <f t="shared" si="188"/>
        <v>3.5</v>
      </c>
      <c r="BH242" s="3">
        <f t="shared" si="189"/>
        <v>3.6</v>
      </c>
      <c r="BI242" s="3">
        <f t="shared" si="190"/>
        <v>3.2</v>
      </c>
      <c r="BJ242" s="3">
        <f t="shared" si="191"/>
        <v>2.0909090909090908</v>
      </c>
      <c r="BK242" s="3">
        <f t="shared" si="192"/>
        <v>3.5</v>
      </c>
      <c r="BL242" s="3">
        <f t="shared" si="193"/>
        <v>3.2054999999999998</v>
      </c>
      <c r="BN242" t="s">
        <v>641</v>
      </c>
      <c r="BO242" t="str">
        <f t="shared" si="194"/>
        <v>('i2023110600240','2021','in2023110400001','3'),</v>
      </c>
      <c r="BP242" t="str">
        <f t="shared" si="195"/>
        <v>('i2023110600240','2021','in2023110400002','2'),</v>
      </c>
      <c r="BQ242" t="str">
        <f t="shared" si="196"/>
        <v>('i2023110600240','2021','in2023110400003','3'),</v>
      </c>
      <c r="BR242" t="str">
        <f t="shared" si="197"/>
        <v>('i2023110600240','2021','in2023110400004','4'),</v>
      </c>
      <c r="BS242" t="str">
        <f t="shared" si="198"/>
        <v>('i2023110600240','2021','in2023110400005','3'),</v>
      </c>
      <c r="BT242" t="str">
        <f t="shared" si="199"/>
        <v>('i2023110600240','2021','in2023110400006','3'),</v>
      </c>
      <c r="BU242" t="str">
        <f t="shared" si="200"/>
        <v>('i2023110600240','2021','in2023110400007','4'),</v>
      </c>
      <c r="BV242" t="str">
        <f t="shared" si="201"/>
        <v>('i2023110600240','2021','in2023110400008','5'),</v>
      </c>
      <c r="BW242" t="str">
        <f t="shared" si="202"/>
        <v>('i2023110600240','2021','in2023110400009','4'),</v>
      </c>
      <c r="BX242" t="str">
        <f t="shared" si="203"/>
        <v>('i2023110600240','2021','in2023110400010','5'),</v>
      </c>
      <c r="BY242" t="str">
        <f t="shared" si="204"/>
        <v>('i2023110600240','2021','in2023110400011','3'),</v>
      </c>
      <c r="BZ242" t="str">
        <f t="shared" si="205"/>
        <v>('i2023110600240','2021','in2023110400012','2'),</v>
      </c>
      <c r="CA242" t="str">
        <f t="shared" si="206"/>
        <v>('i2023110600240','2021','in2023110400013','4'),</v>
      </c>
      <c r="CB242" t="str">
        <f t="shared" si="207"/>
        <v>('i2023110600240','2021','in2023110400014','3'),</v>
      </c>
      <c r="CC242" t="str">
        <f t="shared" si="208"/>
        <v>('i2023110600240','2021','in2023110400015','3'),</v>
      </c>
      <c r="CD242" t="str">
        <f t="shared" si="209"/>
        <v>('i2023110600240','2021','in2023110400016','3'),</v>
      </c>
      <c r="CE242" t="str">
        <f t="shared" si="210"/>
        <v>('i2023110600240','2021','in2023110400017','3'),</v>
      </c>
      <c r="CF242" t="str">
        <f t="shared" si="211"/>
        <v>('i2023110600240','2021','in2023110400018','2'),</v>
      </c>
      <c r="CG242" t="str">
        <f t="shared" si="212"/>
        <v>('i2023110600240','2021','in2023110400019','5'),</v>
      </c>
      <c r="CH242" t="str">
        <f t="shared" si="213"/>
        <v>('i2023110600240','2021','in2023110400020','4'),</v>
      </c>
      <c r="CI242" t="str">
        <f t="shared" si="214"/>
        <v>('i2023110600240','2021','in2023110400021','2'),</v>
      </c>
      <c r="CJ242" t="str">
        <f t="shared" si="215"/>
        <v>('i2023110600240','2021','in2023110400022','3'),</v>
      </c>
      <c r="CK242" t="str">
        <f t="shared" si="216"/>
        <v>('i2023110600240','2021','in2023110400023','3'),</v>
      </c>
      <c r="CL242" t="str">
        <f t="shared" si="217"/>
        <v>('i2023110600240','2021','in2023110400024','2'),</v>
      </c>
      <c r="CM242" t="str">
        <f t="shared" si="218"/>
        <v>('i2023110600240','2021','in2023110400025','2'),</v>
      </c>
      <c r="CN242" t="str">
        <f t="shared" si="219"/>
        <v>('i2023110600240','2021','in2023110400026','2'),</v>
      </c>
      <c r="CO242" t="str">
        <f t="shared" si="220"/>
        <v>('i2023110600240','2021','in2023110400027','2'),</v>
      </c>
      <c r="CP242" t="str">
        <f t="shared" si="221"/>
        <v>('i2023110600240','2021','in2023110400028','3'),</v>
      </c>
      <c r="CQ242" t="str">
        <f t="shared" si="222"/>
        <v>('i2023110600240','2021','in2023110400029','1'),</v>
      </c>
      <c r="CR242" t="str">
        <f t="shared" si="223"/>
        <v>('i2023110600240','2021','in2023110400030','1'),</v>
      </c>
      <c r="CS242" t="str">
        <f t="shared" si="224"/>
        <v>('i2023110600240','2021','in2023110400031','2'),</v>
      </c>
      <c r="CT242" t="str">
        <f t="shared" si="225"/>
        <v>('i2023110600240','2021','in2023110400032','4'),</v>
      </c>
      <c r="CU242" t="str">
        <f t="shared" si="226"/>
        <v>('i2023110600240','2021','in2023110400033','4'),</v>
      </c>
      <c r="CV242" t="str">
        <f t="shared" si="227"/>
        <v>('i2023110600240','2021','in2023110400034','4'),</v>
      </c>
      <c r="CW242" t="str">
        <f t="shared" si="228"/>
        <v>('i2023110600240','2021','in2023110400035','4'),</v>
      </c>
      <c r="CX242" t="str">
        <f t="shared" si="229"/>
        <v>('i2023110600240','2021','in2023110400036','5'),</v>
      </c>
      <c r="CY242" t="str">
        <f t="shared" si="230"/>
        <v>('i2023110600240','2021','in2023110400037','3'),</v>
      </c>
      <c r="CZ242" t="str">
        <f t="shared" si="231"/>
        <v>('i2023110600240','2021','in2023110400038','3'),</v>
      </c>
      <c r="DA242" t="str">
        <f t="shared" si="232"/>
        <v>('i2023110600240','2021','in2023110400039','2'),</v>
      </c>
      <c r="DB242" t="str">
        <f t="shared" si="233"/>
        <v>('i2023110600240','2021','in2023110400040','3'),</v>
      </c>
      <c r="DC242" t="str">
        <f t="shared" si="234"/>
        <v>('i2023110600240','2021','in2023110400041','3'),</v>
      </c>
      <c r="DD242" t="str">
        <f t="shared" si="235"/>
        <v>('i2023110600240','2021','in2023110400042','3'),</v>
      </c>
      <c r="DE242" t="str">
        <f t="shared" si="236"/>
        <v>('i2023110600240','2021','in2023110400043','2'),</v>
      </c>
      <c r="DF242" t="str">
        <f t="shared" si="237"/>
        <v>('i2023110600240','2021','in2023110400044','4'),</v>
      </c>
      <c r="DG242" t="str">
        <f t="shared" si="238"/>
        <v>('i2023110600240','2021','in2023110400045','4'),</v>
      </c>
      <c r="DH242" t="str">
        <f t="shared" si="239"/>
        <v>('i2023110600240','2021','in2023110400046','4'),</v>
      </c>
      <c r="DI242" t="str">
        <f t="shared" si="240"/>
        <v>('i2023110600240','2021','in2023110400047','4');</v>
      </c>
    </row>
    <row r="243" spans="1:113" x14ac:dyDescent="0.25">
      <c r="A243" s="4" t="str">
        <f>INDEX('instansi pusat'!$B$2:$C$623,MATCH(C243,'instansi pusat'!$D$2:$D$623,0),2)</f>
        <v>i2023110600241</v>
      </c>
      <c r="B243" s="4">
        <v>6524</v>
      </c>
      <c r="C243" s="4" t="s">
        <v>282</v>
      </c>
      <c r="D243">
        <v>2021</v>
      </c>
      <c r="E243" s="4">
        <v>2</v>
      </c>
      <c r="F243" s="4">
        <v>2</v>
      </c>
      <c r="G243" s="4">
        <v>3</v>
      </c>
      <c r="H243" s="4">
        <v>3</v>
      </c>
      <c r="I243" s="4">
        <v>3</v>
      </c>
      <c r="J243" s="4">
        <v>3</v>
      </c>
      <c r="K243" s="4">
        <v>3</v>
      </c>
      <c r="L243" s="4">
        <v>3</v>
      </c>
      <c r="M243" s="4">
        <v>2</v>
      </c>
      <c r="N243" s="4">
        <v>3</v>
      </c>
      <c r="O243" s="4">
        <v>2</v>
      </c>
      <c r="P243" s="4">
        <v>2</v>
      </c>
      <c r="Q243" s="4">
        <v>2</v>
      </c>
      <c r="R243" s="4">
        <v>1</v>
      </c>
      <c r="S243" s="4">
        <v>3</v>
      </c>
      <c r="T243" s="4">
        <v>3</v>
      </c>
      <c r="U243" s="4">
        <v>2</v>
      </c>
      <c r="V243" s="4">
        <v>2</v>
      </c>
      <c r="W243" s="4">
        <v>2</v>
      </c>
      <c r="X243" s="4">
        <v>2</v>
      </c>
      <c r="Y243" s="4">
        <v>1</v>
      </c>
      <c r="Z243" s="4">
        <v>1</v>
      </c>
      <c r="AA243" s="4">
        <v>1</v>
      </c>
      <c r="AB243" s="4">
        <v>2</v>
      </c>
      <c r="AC243" s="4">
        <v>2</v>
      </c>
      <c r="AD243" s="4">
        <v>1</v>
      </c>
      <c r="AE243" s="4">
        <v>1</v>
      </c>
      <c r="AF243" s="4">
        <v>2</v>
      </c>
      <c r="AG243" s="4">
        <v>1</v>
      </c>
      <c r="AH243" s="4">
        <v>1</v>
      </c>
      <c r="AI243" s="4">
        <v>1</v>
      </c>
      <c r="AJ243" s="4">
        <v>4</v>
      </c>
      <c r="AK243" s="4">
        <v>4</v>
      </c>
      <c r="AL243" s="4">
        <v>4</v>
      </c>
      <c r="AM243" s="4">
        <v>4</v>
      </c>
      <c r="AN243" s="4">
        <v>4</v>
      </c>
      <c r="AO243" s="4">
        <v>3</v>
      </c>
      <c r="AP243" s="4">
        <v>2</v>
      </c>
      <c r="AQ243" s="4">
        <v>1</v>
      </c>
      <c r="AR243" s="4">
        <v>3</v>
      </c>
      <c r="AS243" s="4">
        <v>4</v>
      </c>
      <c r="AT243" s="4">
        <v>4</v>
      </c>
      <c r="AU243" s="4">
        <v>2</v>
      </c>
      <c r="AV243" s="4">
        <v>2</v>
      </c>
      <c r="AW243" s="4">
        <v>4</v>
      </c>
      <c r="AX243" s="4">
        <v>3</v>
      </c>
      <c r="AY243" s="4">
        <v>4</v>
      </c>
      <c r="AZ243" s="3">
        <f t="shared" si="181"/>
        <v>2.7</v>
      </c>
      <c r="BA243" s="3">
        <f t="shared" si="182"/>
        <v>1.75</v>
      </c>
      <c r="BB243" s="3">
        <f t="shared" si="183"/>
        <v>2.5</v>
      </c>
      <c r="BC243" s="3">
        <f t="shared" si="184"/>
        <v>2</v>
      </c>
      <c r="BD243" s="3">
        <f t="shared" si="185"/>
        <v>1.375</v>
      </c>
      <c r="BE243" s="3">
        <f t="shared" si="186"/>
        <v>1</v>
      </c>
      <c r="BF243" s="3">
        <f t="shared" si="187"/>
        <v>3.3000000000000003</v>
      </c>
      <c r="BG243" s="3">
        <f t="shared" si="188"/>
        <v>3.1666666666666665</v>
      </c>
      <c r="BH243" s="3">
        <f t="shared" si="189"/>
        <v>2.7</v>
      </c>
      <c r="BI243" s="3">
        <f t="shared" si="190"/>
        <v>2.1</v>
      </c>
      <c r="BJ243" s="3">
        <f t="shared" si="191"/>
        <v>1.2727272727272727</v>
      </c>
      <c r="BK243" s="3">
        <f t="shared" si="192"/>
        <v>3.2472527472527473</v>
      </c>
      <c r="BL243" s="3">
        <f t="shared" si="193"/>
        <v>2.5635000000000003</v>
      </c>
      <c r="BN243" t="s">
        <v>641</v>
      </c>
      <c r="BO243" t="str">
        <f t="shared" si="194"/>
        <v>('i2023110600241','2021','in2023110400001','2'),</v>
      </c>
      <c r="BP243" t="str">
        <f t="shared" si="195"/>
        <v>('i2023110600241','2021','in2023110400002','2'),</v>
      </c>
      <c r="BQ243" t="str">
        <f t="shared" si="196"/>
        <v>('i2023110600241','2021','in2023110400003','3'),</v>
      </c>
      <c r="BR243" t="str">
        <f t="shared" si="197"/>
        <v>('i2023110600241','2021','in2023110400004','3'),</v>
      </c>
      <c r="BS243" t="str">
        <f t="shared" si="198"/>
        <v>('i2023110600241','2021','in2023110400005','3'),</v>
      </c>
      <c r="BT243" t="str">
        <f t="shared" si="199"/>
        <v>('i2023110600241','2021','in2023110400006','3'),</v>
      </c>
      <c r="BU243" t="str">
        <f t="shared" si="200"/>
        <v>('i2023110600241','2021','in2023110400007','3'),</v>
      </c>
      <c r="BV243" t="str">
        <f t="shared" si="201"/>
        <v>('i2023110600241','2021','in2023110400008','3'),</v>
      </c>
      <c r="BW243" t="str">
        <f t="shared" si="202"/>
        <v>('i2023110600241','2021','in2023110400009','2'),</v>
      </c>
      <c r="BX243" t="str">
        <f t="shared" si="203"/>
        <v>('i2023110600241','2021','in2023110400010','3'),</v>
      </c>
      <c r="BY243" t="str">
        <f t="shared" si="204"/>
        <v>('i2023110600241','2021','in2023110400011','2'),</v>
      </c>
      <c r="BZ243" t="str">
        <f t="shared" si="205"/>
        <v>('i2023110600241','2021','in2023110400012','2'),</v>
      </c>
      <c r="CA243" t="str">
        <f t="shared" si="206"/>
        <v>('i2023110600241','2021','in2023110400013','2'),</v>
      </c>
      <c r="CB243" t="str">
        <f t="shared" si="207"/>
        <v>('i2023110600241','2021','in2023110400014','1'),</v>
      </c>
      <c r="CC243" t="str">
        <f t="shared" si="208"/>
        <v>('i2023110600241','2021','in2023110400015','3'),</v>
      </c>
      <c r="CD243" t="str">
        <f t="shared" si="209"/>
        <v>('i2023110600241','2021','in2023110400016','3'),</v>
      </c>
      <c r="CE243" t="str">
        <f t="shared" si="210"/>
        <v>('i2023110600241','2021','in2023110400017','2'),</v>
      </c>
      <c r="CF243" t="str">
        <f t="shared" si="211"/>
        <v>('i2023110600241','2021','in2023110400018','2'),</v>
      </c>
      <c r="CG243" t="str">
        <f t="shared" si="212"/>
        <v>('i2023110600241','2021','in2023110400019','2'),</v>
      </c>
      <c r="CH243" t="str">
        <f t="shared" si="213"/>
        <v>('i2023110600241','2021','in2023110400020','2'),</v>
      </c>
      <c r="CI243" t="str">
        <f t="shared" si="214"/>
        <v>('i2023110600241','2021','in2023110400021','1'),</v>
      </c>
      <c r="CJ243" t="str">
        <f t="shared" si="215"/>
        <v>('i2023110600241','2021','in2023110400022','1'),</v>
      </c>
      <c r="CK243" t="str">
        <f t="shared" si="216"/>
        <v>('i2023110600241','2021','in2023110400023','1'),</v>
      </c>
      <c r="CL243" t="str">
        <f t="shared" si="217"/>
        <v>('i2023110600241','2021','in2023110400024','2'),</v>
      </c>
      <c r="CM243" t="str">
        <f t="shared" si="218"/>
        <v>('i2023110600241','2021','in2023110400025','2'),</v>
      </c>
      <c r="CN243" t="str">
        <f t="shared" si="219"/>
        <v>('i2023110600241','2021','in2023110400026','1'),</v>
      </c>
      <c r="CO243" t="str">
        <f t="shared" si="220"/>
        <v>('i2023110600241','2021','in2023110400027','1'),</v>
      </c>
      <c r="CP243" t="str">
        <f t="shared" si="221"/>
        <v>('i2023110600241','2021','in2023110400028','2'),</v>
      </c>
      <c r="CQ243" t="str">
        <f t="shared" si="222"/>
        <v>('i2023110600241','2021','in2023110400029','1'),</v>
      </c>
      <c r="CR243" t="str">
        <f t="shared" si="223"/>
        <v>('i2023110600241','2021','in2023110400030','1'),</v>
      </c>
      <c r="CS243" t="str">
        <f t="shared" si="224"/>
        <v>('i2023110600241','2021','in2023110400031','1'),</v>
      </c>
      <c r="CT243" t="str">
        <f t="shared" si="225"/>
        <v>('i2023110600241','2021','in2023110400032','4'),</v>
      </c>
      <c r="CU243" t="str">
        <f t="shared" si="226"/>
        <v>('i2023110600241','2021','in2023110400033','4'),</v>
      </c>
      <c r="CV243" t="str">
        <f t="shared" si="227"/>
        <v>('i2023110600241','2021','in2023110400034','4'),</v>
      </c>
      <c r="CW243" t="str">
        <f t="shared" si="228"/>
        <v>('i2023110600241','2021','in2023110400035','4'),</v>
      </c>
      <c r="CX243" t="str">
        <f t="shared" si="229"/>
        <v>('i2023110600241','2021','in2023110400036','4'),</v>
      </c>
      <c r="CY243" t="str">
        <f t="shared" si="230"/>
        <v>('i2023110600241','2021','in2023110400037','3'),</v>
      </c>
      <c r="CZ243" t="str">
        <f t="shared" si="231"/>
        <v>('i2023110600241','2021','in2023110400038','2'),</v>
      </c>
      <c r="DA243" t="str">
        <f t="shared" si="232"/>
        <v>('i2023110600241','2021','in2023110400039','1'),</v>
      </c>
      <c r="DB243" t="str">
        <f t="shared" si="233"/>
        <v>('i2023110600241','2021','in2023110400040','3'),</v>
      </c>
      <c r="DC243" t="str">
        <f t="shared" si="234"/>
        <v>('i2023110600241','2021','in2023110400041','4'),</v>
      </c>
      <c r="DD243" t="str">
        <f t="shared" si="235"/>
        <v>('i2023110600241','2021','in2023110400042','4'),</v>
      </c>
      <c r="DE243" t="str">
        <f t="shared" si="236"/>
        <v>('i2023110600241','2021','in2023110400043','2'),</v>
      </c>
      <c r="DF243" t="str">
        <f t="shared" si="237"/>
        <v>('i2023110600241','2021','in2023110400044','2'),</v>
      </c>
      <c r="DG243" t="str">
        <f t="shared" si="238"/>
        <v>('i2023110600241','2021','in2023110400045','4'),</v>
      </c>
      <c r="DH243" t="str">
        <f t="shared" si="239"/>
        <v>('i2023110600241','2021','in2023110400046','3'),</v>
      </c>
      <c r="DI243" t="str">
        <f t="shared" si="240"/>
        <v>('i2023110600241','2021','in2023110400047','4');</v>
      </c>
    </row>
    <row r="244" spans="1:113" x14ac:dyDescent="0.25">
      <c r="A244" s="4" t="str">
        <f>INDEX('instansi pusat'!$B$2:$C$623,MATCH(C244,'instansi pusat'!$D$2:$D$623,0),2)</f>
        <v>i2023110600242</v>
      </c>
      <c r="B244" s="4">
        <v>6525</v>
      </c>
      <c r="C244" s="4" t="s">
        <v>283</v>
      </c>
      <c r="D244">
        <v>2021</v>
      </c>
      <c r="E244" s="4">
        <v>2</v>
      </c>
      <c r="F244" s="4">
        <v>2</v>
      </c>
      <c r="G244" s="4">
        <v>2</v>
      </c>
      <c r="H244" s="4">
        <v>3</v>
      </c>
      <c r="I244" s="4">
        <v>1</v>
      </c>
      <c r="J244" s="4">
        <v>2</v>
      </c>
      <c r="K244" s="4">
        <v>2</v>
      </c>
      <c r="L244" s="4">
        <v>2</v>
      </c>
      <c r="M244" s="4">
        <v>2</v>
      </c>
      <c r="N244" s="4">
        <v>3</v>
      </c>
      <c r="O244" s="4">
        <v>2</v>
      </c>
      <c r="P244" s="4">
        <v>2</v>
      </c>
      <c r="Q244" s="4">
        <v>2</v>
      </c>
      <c r="R244" s="4">
        <v>2</v>
      </c>
      <c r="S244" s="4">
        <v>3</v>
      </c>
      <c r="T244" s="4">
        <v>2</v>
      </c>
      <c r="U244" s="4">
        <v>2</v>
      </c>
      <c r="V244" s="4">
        <v>1</v>
      </c>
      <c r="W244" s="4">
        <v>2</v>
      </c>
      <c r="X244" s="4">
        <v>2</v>
      </c>
      <c r="Y244" s="4">
        <v>1</v>
      </c>
      <c r="Z244" s="4">
        <v>1</v>
      </c>
      <c r="AA244" s="4">
        <v>1</v>
      </c>
      <c r="AB244" s="4">
        <v>1</v>
      </c>
      <c r="AC244" s="4">
        <v>2</v>
      </c>
      <c r="AD244" s="4">
        <v>1</v>
      </c>
      <c r="AE244" s="4">
        <v>1</v>
      </c>
      <c r="AF244" s="4">
        <v>2</v>
      </c>
      <c r="AG244" s="4">
        <v>1</v>
      </c>
      <c r="AH244" s="4">
        <v>1</v>
      </c>
      <c r="AI244" s="4">
        <v>1</v>
      </c>
      <c r="AJ244" s="4">
        <v>4</v>
      </c>
      <c r="AK244" s="4">
        <v>4</v>
      </c>
      <c r="AL244" s="4">
        <v>4</v>
      </c>
      <c r="AM244" s="4">
        <v>4</v>
      </c>
      <c r="AN244" s="4">
        <v>3</v>
      </c>
      <c r="AO244" s="4">
        <v>4</v>
      </c>
      <c r="AP244" s="4">
        <v>3</v>
      </c>
      <c r="AQ244" s="4">
        <v>3</v>
      </c>
      <c r="AR244" s="4">
        <v>3</v>
      </c>
      <c r="AS244" s="4">
        <v>3</v>
      </c>
      <c r="AT244" s="4">
        <v>4</v>
      </c>
      <c r="AU244" s="4">
        <v>3</v>
      </c>
      <c r="AV244" s="4">
        <v>4</v>
      </c>
      <c r="AW244" s="4">
        <v>4</v>
      </c>
      <c r="AX244" s="4">
        <v>4</v>
      </c>
      <c r="AY244" s="4">
        <v>3</v>
      </c>
      <c r="AZ244" s="3">
        <f t="shared" si="181"/>
        <v>2.1</v>
      </c>
      <c r="BA244" s="3">
        <f t="shared" si="182"/>
        <v>2</v>
      </c>
      <c r="BB244" s="3">
        <f t="shared" si="183"/>
        <v>2</v>
      </c>
      <c r="BC244" s="3">
        <f t="shared" si="184"/>
        <v>2</v>
      </c>
      <c r="BD244" s="3">
        <f t="shared" si="185"/>
        <v>1.25</v>
      </c>
      <c r="BE244" s="3">
        <f t="shared" si="186"/>
        <v>1</v>
      </c>
      <c r="BF244" s="3">
        <f t="shared" si="187"/>
        <v>3.5</v>
      </c>
      <c r="BG244" s="3">
        <f t="shared" si="188"/>
        <v>3.6666666666666665</v>
      </c>
      <c r="BH244" s="3">
        <f t="shared" si="189"/>
        <v>2.1</v>
      </c>
      <c r="BI244" s="3">
        <f t="shared" si="190"/>
        <v>2</v>
      </c>
      <c r="BJ244" s="3">
        <f t="shared" si="191"/>
        <v>1.1818181818181819</v>
      </c>
      <c r="BK244" s="3">
        <f t="shared" si="192"/>
        <v>3.5659340659340657</v>
      </c>
      <c r="BL244" s="3">
        <f t="shared" si="193"/>
        <v>2.5905</v>
      </c>
      <c r="BN244" t="s">
        <v>641</v>
      </c>
      <c r="BO244" t="str">
        <f t="shared" si="194"/>
        <v>('i2023110600242','2021','in2023110400001','2'),</v>
      </c>
      <c r="BP244" t="str">
        <f t="shared" si="195"/>
        <v>('i2023110600242','2021','in2023110400002','2'),</v>
      </c>
      <c r="BQ244" t="str">
        <f t="shared" si="196"/>
        <v>('i2023110600242','2021','in2023110400003','2'),</v>
      </c>
      <c r="BR244" t="str">
        <f t="shared" si="197"/>
        <v>('i2023110600242','2021','in2023110400004','3'),</v>
      </c>
      <c r="BS244" t="str">
        <f t="shared" si="198"/>
        <v>('i2023110600242','2021','in2023110400005','1'),</v>
      </c>
      <c r="BT244" t="str">
        <f t="shared" si="199"/>
        <v>('i2023110600242','2021','in2023110400006','2'),</v>
      </c>
      <c r="BU244" t="str">
        <f t="shared" si="200"/>
        <v>('i2023110600242','2021','in2023110400007','2'),</v>
      </c>
      <c r="BV244" t="str">
        <f t="shared" si="201"/>
        <v>('i2023110600242','2021','in2023110400008','2'),</v>
      </c>
      <c r="BW244" t="str">
        <f t="shared" si="202"/>
        <v>('i2023110600242','2021','in2023110400009','2'),</v>
      </c>
      <c r="BX244" t="str">
        <f t="shared" si="203"/>
        <v>('i2023110600242','2021','in2023110400010','3'),</v>
      </c>
      <c r="BY244" t="str">
        <f t="shared" si="204"/>
        <v>('i2023110600242','2021','in2023110400011','2'),</v>
      </c>
      <c r="BZ244" t="str">
        <f t="shared" si="205"/>
        <v>('i2023110600242','2021','in2023110400012','2'),</v>
      </c>
      <c r="CA244" t="str">
        <f t="shared" si="206"/>
        <v>('i2023110600242','2021','in2023110400013','2'),</v>
      </c>
      <c r="CB244" t="str">
        <f t="shared" si="207"/>
        <v>('i2023110600242','2021','in2023110400014','2'),</v>
      </c>
      <c r="CC244" t="str">
        <f t="shared" si="208"/>
        <v>('i2023110600242','2021','in2023110400015','3'),</v>
      </c>
      <c r="CD244" t="str">
        <f t="shared" si="209"/>
        <v>('i2023110600242','2021','in2023110400016','2'),</v>
      </c>
      <c r="CE244" t="str">
        <f t="shared" si="210"/>
        <v>('i2023110600242','2021','in2023110400017','2'),</v>
      </c>
      <c r="CF244" t="str">
        <f t="shared" si="211"/>
        <v>('i2023110600242','2021','in2023110400018','1'),</v>
      </c>
      <c r="CG244" t="str">
        <f t="shared" si="212"/>
        <v>('i2023110600242','2021','in2023110400019','2'),</v>
      </c>
      <c r="CH244" t="str">
        <f t="shared" si="213"/>
        <v>('i2023110600242','2021','in2023110400020','2'),</v>
      </c>
      <c r="CI244" t="str">
        <f t="shared" si="214"/>
        <v>('i2023110600242','2021','in2023110400021','1'),</v>
      </c>
      <c r="CJ244" t="str">
        <f t="shared" si="215"/>
        <v>('i2023110600242','2021','in2023110400022','1'),</v>
      </c>
      <c r="CK244" t="str">
        <f t="shared" si="216"/>
        <v>('i2023110600242','2021','in2023110400023','1'),</v>
      </c>
      <c r="CL244" t="str">
        <f t="shared" si="217"/>
        <v>('i2023110600242','2021','in2023110400024','1'),</v>
      </c>
      <c r="CM244" t="str">
        <f t="shared" si="218"/>
        <v>('i2023110600242','2021','in2023110400025','2'),</v>
      </c>
      <c r="CN244" t="str">
        <f t="shared" si="219"/>
        <v>('i2023110600242','2021','in2023110400026','1'),</v>
      </c>
      <c r="CO244" t="str">
        <f t="shared" si="220"/>
        <v>('i2023110600242','2021','in2023110400027','1'),</v>
      </c>
      <c r="CP244" t="str">
        <f t="shared" si="221"/>
        <v>('i2023110600242','2021','in2023110400028','2'),</v>
      </c>
      <c r="CQ244" t="str">
        <f t="shared" si="222"/>
        <v>('i2023110600242','2021','in2023110400029','1'),</v>
      </c>
      <c r="CR244" t="str">
        <f t="shared" si="223"/>
        <v>('i2023110600242','2021','in2023110400030','1'),</v>
      </c>
      <c r="CS244" t="str">
        <f t="shared" si="224"/>
        <v>('i2023110600242','2021','in2023110400031','1'),</v>
      </c>
      <c r="CT244" t="str">
        <f t="shared" si="225"/>
        <v>('i2023110600242','2021','in2023110400032','4'),</v>
      </c>
      <c r="CU244" t="str">
        <f t="shared" si="226"/>
        <v>('i2023110600242','2021','in2023110400033','4'),</v>
      </c>
      <c r="CV244" t="str">
        <f t="shared" si="227"/>
        <v>('i2023110600242','2021','in2023110400034','4'),</v>
      </c>
      <c r="CW244" t="str">
        <f t="shared" si="228"/>
        <v>('i2023110600242','2021','in2023110400035','4'),</v>
      </c>
      <c r="CX244" t="str">
        <f t="shared" si="229"/>
        <v>('i2023110600242','2021','in2023110400036','3'),</v>
      </c>
      <c r="CY244" t="str">
        <f t="shared" si="230"/>
        <v>('i2023110600242','2021','in2023110400037','4'),</v>
      </c>
      <c r="CZ244" t="str">
        <f t="shared" si="231"/>
        <v>('i2023110600242','2021','in2023110400038','3'),</v>
      </c>
      <c r="DA244" t="str">
        <f t="shared" si="232"/>
        <v>('i2023110600242','2021','in2023110400039','3'),</v>
      </c>
      <c r="DB244" t="str">
        <f t="shared" si="233"/>
        <v>('i2023110600242','2021','in2023110400040','3'),</v>
      </c>
      <c r="DC244" t="str">
        <f t="shared" si="234"/>
        <v>('i2023110600242','2021','in2023110400041','3'),</v>
      </c>
      <c r="DD244" t="str">
        <f t="shared" si="235"/>
        <v>('i2023110600242','2021','in2023110400042','4'),</v>
      </c>
      <c r="DE244" t="str">
        <f t="shared" si="236"/>
        <v>('i2023110600242','2021','in2023110400043','3'),</v>
      </c>
      <c r="DF244" t="str">
        <f t="shared" si="237"/>
        <v>('i2023110600242','2021','in2023110400044','4'),</v>
      </c>
      <c r="DG244" t="str">
        <f t="shared" si="238"/>
        <v>('i2023110600242','2021','in2023110400045','4'),</v>
      </c>
      <c r="DH244" t="str">
        <f t="shared" si="239"/>
        <v>('i2023110600242','2021','in2023110400046','4'),</v>
      </c>
      <c r="DI244" t="str">
        <f t="shared" si="240"/>
        <v>('i2023110600242','2021','in2023110400047','3');</v>
      </c>
    </row>
    <row r="245" spans="1:113" x14ac:dyDescent="0.25">
      <c r="A245" s="4" t="str">
        <f>INDEX('instansi pusat'!$B$2:$C$623,MATCH(C245,'instansi pusat'!$D$2:$D$623,0),2)</f>
        <v>i2023110600243</v>
      </c>
      <c r="B245" s="4">
        <v>6526</v>
      </c>
      <c r="C245" s="4" t="s">
        <v>284</v>
      </c>
      <c r="D245">
        <v>2021</v>
      </c>
      <c r="E245" s="4">
        <v>1</v>
      </c>
      <c r="F245" s="4">
        <v>1</v>
      </c>
      <c r="G245" s="4">
        <v>1</v>
      </c>
      <c r="H245" s="4">
        <v>1</v>
      </c>
      <c r="I245" s="4">
        <v>1</v>
      </c>
      <c r="J245" s="4">
        <v>1</v>
      </c>
      <c r="K245" s="4">
        <v>1</v>
      </c>
      <c r="L245" s="4">
        <v>1</v>
      </c>
      <c r="M245" s="4">
        <v>1</v>
      </c>
      <c r="N245" s="4">
        <v>2</v>
      </c>
      <c r="O245" s="4">
        <v>1</v>
      </c>
      <c r="P245" s="4">
        <v>2</v>
      </c>
      <c r="Q245" s="4">
        <v>2</v>
      </c>
      <c r="R245" s="4">
        <v>1</v>
      </c>
      <c r="S245" s="4">
        <v>2</v>
      </c>
      <c r="T245" s="4">
        <v>2</v>
      </c>
      <c r="U245" s="4">
        <v>2</v>
      </c>
      <c r="V245" s="4">
        <v>1</v>
      </c>
      <c r="W245" s="4">
        <v>1</v>
      </c>
      <c r="X245" s="4">
        <v>1</v>
      </c>
      <c r="Y245" s="4">
        <v>1</v>
      </c>
      <c r="Z245" s="4">
        <v>1</v>
      </c>
      <c r="AA245" s="4">
        <v>1</v>
      </c>
      <c r="AB245" s="4">
        <v>1</v>
      </c>
      <c r="AC245" s="4">
        <v>1</v>
      </c>
      <c r="AD245" s="4">
        <v>1</v>
      </c>
      <c r="AE245" s="4">
        <v>1</v>
      </c>
      <c r="AF245" s="4">
        <v>1</v>
      </c>
      <c r="AG245" s="4">
        <v>1</v>
      </c>
      <c r="AH245" s="4">
        <v>1</v>
      </c>
      <c r="AI245" s="4">
        <v>1</v>
      </c>
      <c r="AJ245" s="4">
        <v>1</v>
      </c>
      <c r="AK245" s="4">
        <v>1</v>
      </c>
      <c r="AL245" s="4">
        <v>1</v>
      </c>
      <c r="AM245" s="4">
        <v>1</v>
      </c>
      <c r="AN245" s="4">
        <v>1</v>
      </c>
      <c r="AO245" s="4">
        <v>1</v>
      </c>
      <c r="AP245" s="4">
        <v>1</v>
      </c>
      <c r="AQ245" s="4">
        <v>1</v>
      </c>
      <c r="AR245" s="4">
        <v>1</v>
      </c>
      <c r="AS245" s="4">
        <v>2</v>
      </c>
      <c r="AT245" s="4">
        <v>2</v>
      </c>
      <c r="AU245" s="4">
        <v>2</v>
      </c>
      <c r="AV245" s="4">
        <v>3</v>
      </c>
      <c r="AW245" s="4">
        <v>3</v>
      </c>
      <c r="AX245" s="4">
        <v>3</v>
      </c>
      <c r="AY245" s="4">
        <v>1</v>
      </c>
      <c r="AZ245" s="3">
        <f t="shared" si="181"/>
        <v>1.1000000000000001</v>
      </c>
      <c r="BA245" s="3">
        <f t="shared" si="182"/>
        <v>1.5</v>
      </c>
      <c r="BB245" s="3">
        <f t="shared" si="183"/>
        <v>1.75</v>
      </c>
      <c r="BC245" s="3">
        <f t="shared" si="184"/>
        <v>1</v>
      </c>
      <c r="BD245" s="3">
        <f t="shared" si="185"/>
        <v>1</v>
      </c>
      <c r="BE245" s="3">
        <f t="shared" si="186"/>
        <v>1</v>
      </c>
      <c r="BF245" s="3">
        <f t="shared" si="187"/>
        <v>1.1000000000000001</v>
      </c>
      <c r="BG245" s="3">
        <f t="shared" si="188"/>
        <v>2.333333333333333</v>
      </c>
      <c r="BH245" s="3">
        <f t="shared" si="189"/>
        <v>1.1000000000000001</v>
      </c>
      <c r="BI245" s="3">
        <f t="shared" si="190"/>
        <v>1.5000000000000002</v>
      </c>
      <c r="BJ245" s="3">
        <f t="shared" si="191"/>
        <v>1</v>
      </c>
      <c r="BK245" s="3">
        <f t="shared" si="192"/>
        <v>1.5879120879120876</v>
      </c>
      <c r="BL245" s="3">
        <f t="shared" si="193"/>
        <v>1.4055</v>
      </c>
      <c r="BN245" t="s">
        <v>641</v>
      </c>
      <c r="BO245" t="str">
        <f t="shared" si="194"/>
        <v>('i2023110600243','2021','in2023110400001','1'),</v>
      </c>
      <c r="BP245" t="str">
        <f t="shared" si="195"/>
        <v>('i2023110600243','2021','in2023110400002','1'),</v>
      </c>
      <c r="BQ245" t="str">
        <f t="shared" si="196"/>
        <v>('i2023110600243','2021','in2023110400003','1'),</v>
      </c>
      <c r="BR245" t="str">
        <f t="shared" si="197"/>
        <v>('i2023110600243','2021','in2023110400004','1'),</v>
      </c>
      <c r="BS245" t="str">
        <f t="shared" si="198"/>
        <v>('i2023110600243','2021','in2023110400005','1'),</v>
      </c>
      <c r="BT245" t="str">
        <f t="shared" si="199"/>
        <v>('i2023110600243','2021','in2023110400006','1'),</v>
      </c>
      <c r="BU245" t="str">
        <f t="shared" si="200"/>
        <v>('i2023110600243','2021','in2023110400007','1'),</v>
      </c>
      <c r="BV245" t="str">
        <f t="shared" si="201"/>
        <v>('i2023110600243','2021','in2023110400008','1'),</v>
      </c>
      <c r="BW245" t="str">
        <f t="shared" si="202"/>
        <v>('i2023110600243','2021','in2023110400009','1'),</v>
      </c>
      <c r="BX245" t="str">
        <f t="shared" si="203"/>
        <v>('i2023110600243','2021','in2023110400010','2'),</v>
      </c>
      <c r="BY245" t="str">
        <f t="shared" si="204"/>
        <v>('i2023110600243','2021','in2023110400011','1'),</v>
      </c>
      <c r="BZ245" t="str">
        <f t="shared" si="205"/>
        <v>('i2023110600243','2021','in2023110400012','2'),</v>
      </c>
      <c r="CA245" t="str">
        <f t="shared" si="206"/>
        <v>('i2023110600243','2021','in2023110400013','2'),</v>
      </c>
      <c r="CB245" t="str">
        <f t="shared" si="207"/>
        <v>('i2023110600243','2021','in2023110400014','1'),</v>
      </c>
      <c r="CC245" t="str">
        <f t="shared" si="208"/>
        <v>('i2023110600243','2021','in2023110400015','2'),</v>
      </c>
      <c r="CD245" t="str">
        <f t="shared" si="209"/>
        <v>('i2023110600243','2021','in2023110400016','2'),</v>
      </c>
      <c r="CE245" t="str">
        <f t="shared" si="210"/>
        <v>('i2023110600243','2021','in2023110400017','2'),</v>
      </c>
      <c r="CF245" t="str">
        <f t="shared" si="211"/>
        <v>('i2023110600243','2021','in2023110400018','1'),</v>
      </c>
      <c r="CG245" t="str">
        <f t="shared" si="212"/>
        <v>('i2023110600243','2021','in2023110400019','1'),</v>
      </c>
      <c r="CH245" t="str">
        <f t="shared" si="213"/>
        <v>('i2023110600243','2021','in2023110400020','1'),</v>
      </c>
      <c r="CI245" t="str">
        <f t="shared" si="214"/>
        <v>('i2023110600243','2021','in2023110400021','1'),</v>
      </c>
      <c r="CJ245" t="str">
        <f t="shared" si="215"/>
        <v>('i2023110600243','2021','in2023110400022','1'),</v>
      </c>
      <c r="CK245" t="str">
        <f t="shared" si="216"/>
        <v>('i2023110600243','2021','in2023110400023','1'),</v>
      </c>
      <c r="CL245" t="str">
        <f t="shared" si="217"/>
        <v>('i2023110600243','2021','in2023110400024','1'),</v>
      </c>
      <c r="CM245" t="str">
        <f t="shared" si="218"/>
        <v>('i2023110600243','2021','in2023110400025','1'),</v>
      </c>
      <c r="CN245" t="str">
        <f t="shared" si="219"/>
        <v>('i2023110600243','2021','in2023110400026','1'),</v>
      </c>
      <c r="CO245" t="str">
        <f t="shared" si="220"/>
        <v>('i2023110600243','2021','in2023110400027','1'),</v>
      </c>
      <c r="CP245" t="str">
        <f t="shared" si="221"/>
        <v>('i2023110600243','2021','in2023110400028','1'),</v>
      </c>
      <c r="CQ245" t="str">
        <f t="shared" si="222"/>
        <v>('i2023110600243','2021','in2023110400029','1'),</v>
      </c>
      <c r="CR245" t="str">
        <f t="shared" si="223"/>
        <v>('i2023110600243','2021','in2023110400030','1'),</v>
      </c>
      <c r="CS245" t="str">
        <f t="shared" si="224"/>
        <v>('i2023110600243','2021','in2023110400031','1'),</v>
      </c>
      <c r="CT245" t="str">
        <f t="shared" si="225"/>
        <v>('i2023110600243','2021','in2023110400032','1'),</v>
      </c>
      <c r="CU245" t="str">
        <f t="shared" si="226"/>
        <v>('i2023110600243','2021','in2023110400033','1'),</v>
      </c>
      <c r="CV245" t="str">
        <f t="shared" si="227"/>
        <v>('i2023110600243','2021','in2023110400034','1'),</v>
      </c>
      <c r="CW245" t="str">
        <f t="shared" si="228"/>
        <v>('i2023110600243','2021','in2023110400035','1'),</v>
      </c>
      <c r="CX245" t="str">
        <f t="shared" si="229"/>
        <v>('i2023110600243','2021','in2023110400036','1'),</v>
      </c>
      <c r="CY245" t="str">
        <f t="shared" si="230"/>
        <v>('i2023110600243','2021','in2023110400037','1'),</v>
      </c>
      <c r="CZ245" t="str">
        <f t="shared" si="231"/>
        <v>('i2023110600243','2021','in2023110400038','1'),</v>
      </c>
      <c r="DA245" t="str">
        <f t="shared" si="232"/>
        <v>('i2023110600243','2021','in2023110400039','1'),</v>
      </c>
      <c r="DB245" t="str">
        <f t="shared" si="233"/>
        <v>('i2023110600243','2021','in2023110400040','1'),</v>
      </c>
      <c r="DC245" t="str">
        <f t="shared" si="234"/>
        <v>('i2023110600243','2021','in2023110400041','2'),</v>
      </c>
      <c r="DD245" t="str">
        <f t="shared" si="235"/>
        <v>('i2023110600243','2021','in2023110400042','2'),</v>
      </c>
      <c r="DE245" t="str">
        <f t="shared" si="236"/>
        <v>('i2023110600243','2021','in2023110400043','2'),</v>
      </c>
      <c r="DF245" t="str">
        <f t="shared" si="237"/>
        <v>('i2023110600243','2021','in2023110400044','3'),</v>
      </c>
      <c r="DG245" t="str">
        <f t="shared" si="238"/>
        <v>('i2023110600243','2021','in2023110400045','3'),</v>
      </c>
      <c r="DH245" t="str">
        <f t="shared" si="239"/>
        <v>('i2023110600243','2021','in2023110400046','3'),</v>
      </c>
      <c r="DI245" t="str">
        <f t="shared" si="240"/>
        <v>('i2023110600243','2021','in2023110400047','1');</v>
      </c>
    </row>
    <row r="246" spans="1:113" x14ac:dyDescent="0.25">
      <c r="A246" s="4" t="str">
        <f>INDEX('instansi pusat'!$B$2:$C$623,MATCH(C246,'instansi pusat'!$D$2:$D$623,0),2)</f>
        <v>i2023110600244</v>
      </c>
      <c r="B246" s="4">
        <v>6528</v>
      </c>
      <c r="C246" s="4" t="s">
        <v>286</v>
      </c>
      <c r="D246">
        <v>2021</v>
      </c>
      <c r="E246" s="4">
        <v>2</v>
      </c>
      <c r="F246" s="4">
        <v>3</v>
      </c>
      <c r="G246" s="4">
        <v>2</v>
      </c>
      <c r="H246" s="4">
        <v>2</v>
      </c>
      <c r="I246" s="4">
        <v>2</v>
      </c>
      <c r="J246" s="4">
        <v>2</v>
      </c>
      <c r="K246" s="4">
        <v>2</v>
      </c>
      <c r="L246" s="4">
        <v>2</v>
      </c>
      <c r="M246" s="4">
        <v>2</v>
      </c>
      <c r="N246" s="4">
        <v>3</v>
      </c>
      <c r="O246" s="4">
        <v>2</v>
      </c>
      <c r="P246" s="4">
        <v>2</v>
      </c>
      <c r="Q246" s="4">
        <v>3</v>
      </c>
      <c r="R246" s="4">
        <v>2</v>
      </c>
      <c r="S246" s="4">
        <v>2</v>
      </c>
      <c r="T246" s="4">
        <v>1</v>
      </c>
      <c r="U246" s="4">
        <v>2</v>
      </c>
      <c r="V246" s="4">
        <v>2</v>
      </c>
      <c r="W246" s="4">
        <v>2</v>
      </c>
      <c r="X246" s="4">
        <v>2</v>
      </c>
      <c r="Y246" s="4">
        <v>1</v>
      </c>
      <c r="Z246" s="4">
        <v>1</v>
      </c>
      <c r="AA246" s="4">
        <v>1</v>
      </c>
      <c r="AB246" s="4">
        <v>1</v>
      </c>
      <c r="AC246" s="4">
        <v>2</v>
      </c>
      <c r="AD246" s="4">
        <v>1</v>
      </c>
      <c r="AE246" s="4">
        <v>1</v>
      </c>
      <c r="AF246" s="4">
        <v>1</v>
      </c>
      <c r="AG246" s="4">
        <v>1</v>
      </c>
      <c r="AH246" s="4">
        <v>1</v>
      </c>
      <c r="AI246" s="4">
        <v>1</v>
      </c>
      <c r="AJ246" s="4">
        <v>4</v>
      </c>
      <c r="AK246" s="4">
        <v>4</v>
      </c>
      <c r="AL246" s="4">
        <v>4</v>
      </c>
      <c r="AM246" s="4">
        <v>4</v>
      </c>
      <c r="AN246" s="4">
        <v>3</v>
      </c>
      <c r="AO246" s="4">
        <v>3</v>
      </c>
      <c r="AP246" s="4">
        <v>3</v>
      </c>
      <c r="AQ246" s="4">
        <v>3</v>
      </c>
      <c r="AR246" s="4">
        <v>3</v>
      </c>
      <c r="AS246" s="4">
        <v>3</v>
      </c>
      <c r="AT246" s="4">
        <v>3</v>
      </c>
      <c r="AU246" s="4">
        <v>2</v>
      </c>
      <c r="AV246" s="4">
        <v>3</v>
      </c>
      <c r="AW246" s="4">
        <v>3</v>
      </c>
      <c r="AX246" s="4">
        <v>1</v>
      </c>
      <c r="AY246" s="4">
        <v>3</v>
      </c>
      <c r="AZ246" s="3">
        <f t="shared" si="181"/>
        <v>2.2000000000000002</v>
      </c>
      <c r="BA246" s="3">
        <f t="shared" si="182"/>
        <v>2.25</v>
      </c>
      <c r="BB246" s="3">
        <f t="shared" si="183"/>
        <v>1.75</v>
      </c>
      <c r="BC246" s="3">
        <f t="shared" si="184"/>
        <v>2</v>
      </c>
      <c r="BD246" s="3">
        <f t="shared" si="185"/>
        <v>1.125</v>
      </c>
      <c r="BE246" s="3">
        <f t="shared" si="186"/>
        <v>1</v>
      </c>
      <c r="BF246" s="3">
        <f t="shared" si="187"/>
        <v>3.4000000000000004</v>
      </c>
      <c r="BG246" s="3">
        <f t="shared" si="188"/>
        <v>2.5</v>
      </c>
      <c r="BH246" s="3">
        <f t="shared" si="189"/>
        <v>2.2000000000000002</v>
      </c>
      <c r="BI246" s="3">
        <f t="shared" si="190"/>
        <v>2</v>
      </c>
      <c r="BJ246" s="3">
        <f t="shared" si="191"/>
        <v>1.0909090909090908</v>
      </c>
      <c r="BK246" s="3">
        <f t="shared" si="192"/>
        <v>3.0439560439560442</v>
      </c>
      <c r="BL246" s="3">
        <f t="shared" si="193"/>
        <v>2.351</v>
      </c>
      <c r="BN246" t="s">
        <v>641</v>
      </c>
      <c r="BO246" t="str">
        <f t="shared" si="194"/>
        <v>('i2023110600244','2021','in2023110400001','2'),</v>
      </c>
      <c r="BP246" t="str">
        <f t="shared" si="195"/>
        <v>('i2023110600244','2021','in2023110400002','3'),</v>
      </c>
      <c r="BQ246" t="str">
        <f t="shared" si="196"/>
        <v>('i2023110600244','2021','in2023110400003','2'),</v>
      </c>
      <c r="BR246" t="str">
        <f t="shared" si="197"/>
        <v>('i2023110600244','2021','in2023110400004','2'),</v>
      </c>
      <c r="BS246" t="str">
        <f t="shared" si="198"/>
        <v>('i2023110600244','2021','in2023110400005','2'),</v>
      </c>
      <c r="BT246" t="str">
        <f t="shared" si="199"/>
        <v>('i2023110600244','2021','in2023110400006','2'),</v>
      </c>
      <c r="BU246" t="str">
        <f t="shared" si="200"/>
        <v>('i2023110600244','2021','in2023110400007','2'),</v>
      </c>
      <c r="BV246" t="str">
        <f t="shared" si="201"/>
        <v>('i2023110600244','2021','in2023110400008','2'),</v>
      </c>
      <c r="BW246" t="str">
        <f t="shared" si="202"/>
        <v>('i2023110600244','2021','in2023110400009','2'),</v>
      </c>
      <c r="BX246" t="str">
        <f t="shared" si="203"/>
        <v>('i2023110600244','2021','in2023110400010','3'),</v>
      </c>
      <c r="BY246" t="str">
        <f t="shared" si="204"/>
        <v>('i2023110600244','2021','in2023110400011','2'),</v>
      </c>
      <c r="BZ246" t="str">
        <f t="shared" si="205"/>
        <v>('i2023110600244','2021','in2023110400012','2'),</v>
      </c>
      <c r="CA246" t="str">
        <f t="shared" si="206"/>
        <v>('i2023110600244','2021','in2023110400013','3'),</v>
      </c>
      <c r="CB246" t="str">
        <f t="shared" si="207"/>
        <v>('i2023110600244','2021','in2023110400014','2'),</v>
      </c>
      <c r="CC246" t="str">
        <f t="shared" si="208"/>
        <v>('i2023110600244','2021','in2023110400015','2'),</v>
      </c>
      <c r="CD246" t="str">
        <f t="shared" si="209"/>
        <v>('i2023110600244','2021','in2023110400016','1'),</v>
      </c>
      <c r="CE246" t="str">
        <f t="shared" si="210"/>
        <v>('i2023110600244','2021','in2023110400017','2'),</v>
      </c>
      <c r="CF246" t="str">
        <f t="shared" si="211"/>
        <v>('i2023110600244','2021','in2023110400018','2'),</v>
      </c>
      <c r="CG246" t="str">
        <f t="shared" si="212"/>
        <v>('i2023110600244','2021','in2023110400019','2'),</v>
      </c>
      <c r="CH246" t="str">
        <f t="shared" si="213"/>
        <v>('i2023110600244','2021','in2023110400020','2'),</v>
      </c>
      <c r="CI246" t="str">
        <f t="shared" si="214"/>
        <v>('i2023110600244','2021','in2023110400021','1'),</v>
      </c>
      <c r="CJ246" t="str">
        <f t="shared" si="215"/>
        <v>('i2023110600244','2021','in2023110400022','1'),</v>
      </c>
      <c r="CK246" t="str">
        <f t="shared" si="216"/>
        <v>('i2023110600244','2021','in2023110400023','1'),</v>
      </c>
      <c r="CL246" t="str">
        <f t="shared" si="217"/>
        <v>('i2023110600244','2021','in2023110400024','1'),</v>
      </c>
      <c r="CM246" t="str">
        <f t="shared" si="218"/>
        <v>('i2023110600244','2021','in2023110400025','2'),</v>
      </c>
      <c r="CN246" t="str">
        <f t="shared" si="219"/>
        <v>('i2023110600244','2021','in2023110400026','1'),</v>
      </c>
      <c r="CO246" t="str">
        <f t="shared" si="220"/>
        <v>('i2023110600244','2021','in2023110400027','1'),</v>
      </c>
      <c r="CP246" t="str">
        <f t="shared" si="221"/>
        <v>('i2023110600244','2021','in2023110400028','1'),</v>
      </c>
      <c r="CQ246" t="str">
        <f t="shared" si="222"/>
        <v>('i2023110600244','2021','in2023110400029','1'),</v>
      </c>
      <c r="CR246" t="str">
        <f t="shared" si="223"/>
        <v>('i2023110600244','2021','in2023110400030','1'),</v>
      </c>
      <c r="CS246" t="str">
        <f t="shared" si="224"/>
        <v>('i2023110600244','2021','in2023110400031','1'),</v>
      </c>
      <c r="CT246" t="str">
        <f t="shared" si="225"/>
        <v>('i2023110600244','2021','in2023110400032','4'),</v>
      </c>
      <c r="CU246" t="str">
        <f t="shared" si="226"/>
        <v>('i2023110600244','2021','in2023110400033','4'),</v>
      </c>
      <c r="CV246" t="str">
        <f t="shared" si="227"/>
        <v>('i2023110600244','2021','in2023110400034','4'),</v>
      </c>
      <c r="CW246" t="str">
        <f t="shared" si="228"/>
        <v>('i2023110600244','2021','in2023110400035','4'),</v>
      </c>
      <c r="CX246" t="str">
        <f t="shared" si="229"/>
        <v>('i2023110600244','2021','in2023110400036','3'),</v>
      </c>
      <c r="CY246" t="str">
        <f t="shared" si="230"/>
        <v>('i2023110600244','2021','in2023110400037','3'),</v>
      </c>
      <c r="CZ246" t="str">
        <f t="shared" si="231"/>
        <v>('i2023110600244','2021','in2023110400038','3'),</v>
      </c>
      <c r="DA246" t="str">
        <f t="shared" si="232"/>
        <v>('i2023110600244','2021','in2023110400039','3'),</v>
      </c>
      <c r="DB246" t="str">
        <f t="shared" si="233"/>
        <v>('i2023110600244','2021','in2023110400040','3'),</v>
      </c>
      <c r="DC246" t="str">
        <f t="shared" si="234"/>
        <v>('i2023110600244','2021','in2023110400041','3'),</v>
      </c>
      <c r="DD246" t="str">
        <f t="shared" si="235"/>
        <v>('i2023110600244','2021','in2023110400042','3'),</v>
      </c>
      <c r="DE246" t="str">
        <f t="shared" si="236"/>
        <v>('i2023110600244','2021','in2023110400043','2'),</v>
      </c>
      <c r="DF246" t="str">
        <f t="shared" si="237"/>
        <v>('i2023110600244','2021','in2023110400044','3'),</v>
      </c>
      <c r="DG246" t="str">
        <f t="shared" si="238"/>
        <v>('i2023110600244','2021','in2023110400045','3'),</v>
      </c>
      <c r="DH246" t="str">
        <f t="shared" si="239"/>
        <v>('i2023110600244','2021','in2023110400046','1'),</v>
      </c>
      <c r="DI246" t="str">
        <f t="shared" si="240"/>
        <v>('i2023110600244','2021','in2023110400047','3');</v>
      </c>
    </row>
    <row r="247" spans="1:113" x14ac:dyDescent="0.25">
      <c r="A247" s="4" t="str">
        <f>INDEX('instansi pusat'!$B$2:$C$623,MATCH(C247,'instansi pusat'!$D$2:$D$623,0),2)</f>
        <v>i2023110600245</v>
      </c>
      <c r="B247" s="4">
        <v>6571</v>
      </c>
      <c r="C247" s="4" t="s">
        <v>576</v>
      </c>
      <c r="D247">
        <v>2021</v>
      </c>
      <c r="E247" s="4">
        <v>3</v>
      </c>
      <c r="F247" s="4">
        <v>2</v>
      </c>
      <c r="G247" s="4">
        <v>3</v>
      </c>
      <c r="H247" s="4">
        <v>4</v>
      </c>
      <c r="I247" s="4">
        <v>4</v>
      </c>
      <c r="J247" s="4">
        <v>3</v>
      </c>
      <c r="K247" s="4">
        <v>3</v>
      </c>
      <c r="L247" s="4">
        <v>4</v>
      </c>
      <c r="M247" s="4">
        <v>3</v>
      </c>
      <c r="N247" s="4">
        <v>4</v>
      </c>
      <c r="O247" s="4">
        <v>2</v>
      </c>
      <c r="P247" s="4">
        <v>2</v>
      </c>
      <c r="Q247" s="4">
        <v>1</v>
      </c>
      <c r="R247" s="4">
        <v>4</v>
      </c>
      <c r="S247" s="4">
        <v>3</v>
      </c>
      <c r="T247" s="4">
        <v>3</v>
      </c>
      <c r="U247" s="4">
        <v>3</v>
      </c>
      <c r="V247" s="4">
        <v>2</v>
      </c>
      <c r="W247" s="4">
        <v>4</v>
      </c>
      <c r="X247" s="4">
        <v>3</v>
      </c>
      <c r="Y247" s="4">
        <v>1</v>
      </c>
      <c r="Z247" s="4">
        <v>1</v>
      </c>
      <c r="AA247" s="4">
        <v>1</v>
      </c>
      <c r="AB247" s="4">
        <v>3</v>
      </c>
      <c r="AC247" s="4">
        <v>4</v>
      </c>
      <c r="AD247" s="4">
        <v>1</v>
      </c>
      <c r="AE247" s="4">
        <v>1</v>
      </c>
      <c r="AF247" s="4">
        <v>3</v>
      </c>
      <c r="AG247" s="4">
        <v>1</v>
      </c>
      <c r="AH247" s="4">
        <v>1</v>
      </c>
      <c r="AI247" s="4">
        <v>1</v>
      </c>
      <c r="AJ247" s="4">
        <v>4</v>
      </c>
      <c r="AK247" s="4">
        <v>4</v>
      </c>
      <c r="AL247" s="4">
        <v>4</v>
      </c>
      <c r="AM247" s="4">
        <v>4</v>
      </c>
      <c r="AN247" s="4">
        <v>4</v>
      </c>
      <c r="AO247" s="4">
        <v>4</v>
      </c>
      <c r="AP247" s="4">
        <v>4</v>
      </c>
      <c r="AQ247" s="4">
        <v>4</v>
      </c>
      <c r="AR247" s="4">
        <v>4</v>
      </c>
      <c r="AS247" s="4">
        <v>4</v>
      </c>
      <c r="AT247" s="4">
        <v>4</v>
      </c>
      <c r="AU247" s="4">
        <v>3</v>
      </c>
      <c r="AV247" s="4">
        <v>4</v>
      </c>
      <c r="AW247" s="4">
        <v>4</v>
      </c>
      <c r="AX247" s="4">
        <v>4</v>
      </c>
      <c r="AY247" s="4">
        <v>4</v>
      </c>
      <c r="AZ247" s="3">
        <f t="shared" si="181"/>
        <v>3.3000000000000003</v>
      </c>
      <c r="BA247" s="3">
        <f t="shared" si="182"/>
        <v>2.25</v>
      </c>
      <c r="BB247" s="3">
        <f t="shared" si="183"/>
        <v>2.75</v>
      </c>
      <c r="BC247" s="3">
        <f t="shared" si="184"/>
        <v>3.5</v>
      </c>
      <c r="BD247" s="3">
        <f t="shared" si="185"/>
        <v>1.875</v>
      </c>
      <c r="BE247" s="3">
        <f t="shared" si="186"/>
        <v>1</v>
      </c>
      <c r="BF247" s="3">
        <f t="shared" si="187"/>
        <v>4</v>
      </c>
      <c r="BG247" s="3">
        <f t="shared" si="188"/>
        <v>3.833333333333333</v>
      </c>
      <c r="BH247" s="3">
        <f t="shared" si="189"/>
        <v>3.3000000000000003</v>
      </c>
      <c r="BI247" s="3">
        <f t="shared" si="190"/>
        <v>2.7</v>
      </c>
      <c r="BJ247" s="3">
        <f t="shared" si="191"/>
        <v>1.6363636363636365</v>
      </c>
      <c r="BK247" s="3">
        <f t="shared" si="192"/>
        <v>3.9340659340659334</v>
      </c>
      <c r="BL247" s="3">
        <f t="shared" si="193"/>
        <v>3.1639999999999997</v>
      </c>
      <c r="BN247" t="s">
        <v>641</v>
      </c>
      <c r="BO247" t="str">
        <f t="shared" si="194"/>
        <v>('i2023110600245','2021','in2023110400001','3'),</v>
      </c>
      <c r="BP247" t="str">
        <f t="shared" si="195"/>
        <v>('i2023110600245','2021','in2023110400002','2'),</v>
      </c>
      <c r="BQ247" t="str">
        <f t="shared" si="196"/>
        <v>('i2023110600245','2021','in2023110400003','3'),</v>
      </c>
      <c r="BR247" t="str">
        <f t="shared" si="197"/>
        <v>('i2023110600245','2021','in2023110400004','4'),</v>
      </c>
      <c r="BS247" t="str">
        <f t="shared" si="198"/>
        <v>('i2023110600245','2021','in2023110400005','4'),</v>
      </c>
      <c r="BT247" t="str">
        <f t="shared" si="199"/>
        <v>('i2023110600245','2021','in2023110400006','3'),</v>
      </c>
      <c r="BU247" t="str">
        <f t="shared" si="200"/>
        <v>('i2023110600245','2021','in2023110400007','3'),</v>
      </c>
      <c r="BV247" t="str">
        <f t="shared" si="201"/>
        <v>('i2023110600245','2021','in2023110400008','4'),</v>
      </c>
      <c r="BW247" t="str">
        <f t="shared" si="202"/>
        <v>('i2023110600245','2021','in2023110400009','3'),</v>
      </c>
      <c r="BX247" t="str">
        <f t="shared" si="203"/>
        <v>('i2023110600245','2021','in2023110400010','4'),</v>
      </c>
      <c r="BY247" t="str">
        <f t="shared" si="204"/>
        <v>('i2023110600245','2021','in2023110400011','2'),</v>
      </c>
      <c r="BZ247" t="str">
        <f t="shared" si="205"/>
        <v>('i2023110600245','2021','in2023110400012','2'),</v>
      </c>
      <c r="CA247" t="str">
        <f t="shared" si="206"/>
        <v>('i2023110600245','2021','in2023110400013','1'),</v>
      </c>
      <c r="CB247" t="str">
        <f t="shared" si="207"/>
        <v>('i2023110600245','2021','in2023110400014','4'),</v>
      </c>
      <c r="CC247" t="str">
        <f t="shared" si="208"/>
        <v>('i2023110600245','2021','in2023110400015','3'),</v>
      </c>
      <c r="CD247" t="str">
        <f t="shared" si="209"/>
        <v>('i2023110600245','2021','in2023110400016','3'),</v>
      </c>
      <c r="CE247" t="str">
        <f t="shared" si="210"/>
        <v>('i2023110600245','2021','in2023110400017','3'),</v>
      </c>
      <c r="CF247" t="str">
        <f t="shared" si="211"/>
        <v>('i2023110600245','2021','in2023110400018','2'),</v>
      </c>
      <c r="CG247" t="str">
        <f t="shared" si="212"/>
        <v>('i2023110600245','2021','in2023110400019','4'),</v>
      </c>
      <c r="CH247" t="str">
        <f t="shared" si="213"/>
        <v>('i2023110600245','2021','in2023110400020','3'),</v>
      </c>
      <c r="CI247" t="str">
        <f t="shared" si="214"/>
        <v>('i2023110600245','2021','in2023110400021','1'),</v>
      </c>
      <c r="CJ247" t="str">
        <f t="shared" si="215"/>
        <v>('i2023110600245','2021','in2023110400022','1'),</v>
      </c>
      <c r="CK247" t="str">
        <f t="shared" si="216"/>
        <v>('i2023110600245','2021','in2023110400023','1'),</v>
      </c>
      <c r="CL247" t="str">
        <f t="shared" si="217"/>
        <v>('i2023110600245','2021','in2023110400024','3'),</v>
      </c>
      <c r="CM247" t="str">
        <f t="shared" si="218"/>
        <v>('i2023110600245','2021','in2023110400025','4'),</v>
      </c>
      <c r="CN247" t="str">
        <f t="shared" si="219"/>
        <v>('i2023110600245','2021','in2023110400026','1'),</v>
      </c>
      <c r="CO247" t="str">
        <f t="shared" si="220"/>
        <v>('i2023110600245','2021','in2023110400027','1'),</v>
      </c>
      <c r="CP247" t="str">
        <f t="shared" si="221"/>
        <v>('i2023110600245','2021','in2023110400028','3'),</v>
      </c>
      <c r="CQ247" t="str">
        <f t="shared" si="222"/>
        <v>('i2023110600245','2021','in2023110400029','1'),</v>
      </c>
      <c r="CR247" t="str">
        <f t="shared" si="223"/>
        <v>('i2023110600245','2021','in2023110400030','1'),</v>
      </c>
      <c r="CS247" t="str">
        <f t="shared" si="224"/>
        <v>('i2023110600245','2021','in2023110400031','1'),</v>
      </c>
      <c r="CT247" t="str">
        <f t="shared" si="225"/>
        <v>('i2023110600245','2021','in2023110400032','4'),</v>
      </c>
      <c r="CU247" t="str">
        <f t="shared" si="226"/>
        <v>('i2023110600245','2021','in2023110400033','4'),</v>
      </c>
      <c r="CV247" t="str">
        <f t="shared" si="227"/>
        <v>('i2023110600245','2021','in2023110400034','4'),</v>
      </c>
      <c r="CW247" t="str">
        <f t="shared" si="228"/>
        <v>('i2023110600245','2021','in2023110400035','4'),</v>
      </c>
      <c r="CX247" t="str">
        <f t="shared" si="229"/>
        <v>('i2023110600245','2021','in2023110400036','4'),</v>
      </c>
      <c r="CY247" t="str">
        <f t="shared" si="230"/>
        <v>('i2023110600245','2021','in2023110400037','4'),</v>
      </c>
      <c r="CZ247" t="str">
        <f t="shared" si="231"/>
        <v>('i2023110600245','2021','in2023110400038','4'),</v>
      </c>
      <c r="DA247" t="str">
        <f t="shared" si="232"/>
        <v>('i2023110600245','2021','in2023110400039','4'),</v>
      </c>
      <c r="DB247" t="str">
        <f t="shared" si="233"/>
        <v>('i2023110600245','2021','in2023110400040','4'),</v>
      </c>
      <c r="DC247" t="str">
        <f t="shared" si="234"/>
        <v>('i2023110600245','2021','in2023110400041','4'),</v>
      </c>
      <c r="DD247" t="str">
        <f t="shared" si="235"/>
        <v>('i2023110600245','2021','in2023110400042','4'),</v>
      </c>
      <c r="DE247" t="str">
        <f t="shared" si="236"/>
        <v>('i2023110600245','2021','in2023110400043','3'),</v>
      </c>
      <c r="DF247" t="str">
        <f t="shared" si="237"/>
        <v>('i2023110600245','2021','in2023110400044','4'),</v>
      </c>
      <c r="DG247" t="str">
        <f t="shared" si="238"/>
        <v>('i2023110600245','2021','in2023110400045','4'),</v>
      </c>
      <c r="DH247" t="str">
        <f t="shared" si="239"/>
        <v>('i2023110600245','2021','in2023110400046','4'),</v>
      </c>
      <c r="DI247" t="str">
        <f t="shared" si="240"/>
        <v>('i2023110600245','2021','in2023110400047','4');</v>
      </c>
    </row>
    <row r="248" spans="1:113" x14ac:dyDescent="0.25">
      <c r="A248" s="4" t="str">
        <f>INDEX('instansi pusat'!$B$2:$C$623,MATCH(C248,'instansi pusat'!$D$2:$D$623,0),2)</f>
        <v>i2023110600246</v>
      </c>
      <c r="B248" s="4">
        <v>6573</v>
      </c>
      <c r="C248" s="4" t="s">
        <v>578</v>
      </c>
      <c r="D248">
        <v>2021</v>
      </c>
      <c r="E248" s="4">
        <v>2</v>
      </c>
      <c r="F248" s="4">
        <v>2</v>
      </c>
      <c r="G248" s="4">
        <v>1</v>
      </c>
      <c r="H248" s="4">
        <v>2</v>
      </c>
      <c r="I248" s="4">
        <v>3</v>
      </c>
      <c r="J248" s="4">
        <v>3</v>
      </c>
      <c r="K248" s="4">
        <v>3</v>
      </c>
      <c r="L248" s="4">
        <v>3</v>
      </c>
      <c r="M248" s="4">
        <v>3</v>
      </c>
      <c r="N248" s="4">
        <v>3</v>
      </c>
      <c r="O248" s="4">
        <v>2</v>
      </c>
      <c r="P248" s="4">
        <v>2</v>
      </c>
      <c r="Q248" s="4">
        <v>3</v>
      </c>
      <c r="R248" s="4">
        <v>2</v>
      </c>
      <c r="S248" s="4">
        <v>3</v>
      </c>
      <c r="T248" s="4">
        <v>3</v>
      </c>
      <c r="U248" s="4">
        <v>3</v>
      </c>
      <c r="V248" s="4">
        <v>3</v>
      </c>
      <c r="W248" s="4">
        <v>4</v>
      </c>
      <c r="X248" s="4">
        <v>3</v>
      </c>
      <c r="Y248" s="4">
        <v>1</v>
      </c>
      <c r="Z248" s="4">
        <v>1</v>
      </c>
      <c r="AA248" s="4">
        <v>1</v>
      </c>
      <c r="AB248" s="4">
        <v>1</v>
      </c>
      <c r="AC248" s="4">
        <v>1</v>
      </c>
      <c r="AD248" s="4">
        <v>1</v>
      </c>
      <c r="AE248" s="4">
        <v>1</v>
      </c>
      <c r="AF248" s="4">
        <v>1</v>
      </c>
      <c r="AG248" s="4">
        <v>1</v>
      </c>
      <c r="AH248" s="4">
        <v>1</v>
      </c>
      <c r="AI248" s="4">
        <v>1</v>
      </c>
      <c r="AJ248" s="4">
        <v>4</v>
      </c>
      <c r="AK248" s="4">
        <v>4</v>
      </c>
      <c r="AL248" s="4">
        <v>4</v>
      </c>
      <c r="AM248" s="4">
        <v>3</v>
      </c>
      <c r="AN248" s="4">
        <v>3</v>
      </c>
      <c r="AO248" s="4">
        <v>2</v>
      </c>
      <c r="AP248" s="4">
        <v>3</v>
      </c>
      <c r="AQ248" s="4">
        <v>3</v>
      </c>
      <c r="AR248" s="4">
        <v>3</v>
      </c>
      <c r="AS248" s="4">
        <v>3</v>
      </c>
      <c r="AT248" s="4">
        <v>3</v>
      </c>
      <c r="AU248" s="4">
        <v>4</v>
      </c>
      <c r="AV248" s="4">
        <v>4</v>
      </c>
      <c r="AW248" s="4">
        <v>3</v>
      </c>
      <c r="AX248" s="4">
        <v>4</v>
      </c>
      <c r="AY248" s="4">
        <v>4</v>
      </c>
      <c r="AZ248" s="3">
        <f t="shared" si="181"/>
        <v>2.5</v>
      </c>
      <c r="BA248" s="3">
        <f t="shared" si="182"/>
        <v>2.25</v>
      </c>
      <c r="BB248" s="3">
        <f t="shared" si="183"/>
        <v>3</v>
      </c>
      <c r="BC248" s="3">
        <f t="shared" si="184"/>
        <v>3.5</v>
      </c>
      <c r="BD248" s="3">
        <f t="shared" si="185"/>
        <v>1</v>
      </c>
      <c r="BE248" s="3">
        <f t="shared" si="186"/>
        <v>1</v>
      </c>
      <c r="BF248" s="3">
        <f t="shared" si="187"/>
        <v>3.2</v>
      </c>
      <c r="BG248" s="3">
        <f t="shared" si="188"/>
        <v>3.6666666666666665</v>
      </c>
      <c r="BH248" s="3">
        <f t="shared" si="189"/>
        <v>2.5</v>
      </c>
      <c r="BI248" s="3">
        <f t="shared" si="190"/>
        <v>2.8000000000000003</v>
      </c>
      <c r="BJ248" s="3">
        <f t="shared" si="191"/>
        <v>1</v>
      </c>
      <c r="BK248" s="3">
        <f t="shared" si="192"/>
        <v>3.3846153846153846</v>
      </c>
      <c r="BL248" s="3">
        <f t="shared" si="193"/>
        <v>2.7300000000000004</v>
      </c>
      <c r="BN248" t="s">
        <v>641</v>
      </c>
      <c r="BO248" t="str">
        <f t="shared" si="194"/>
        <v>('i2023110600246','2021','in2023110400001','2'),</v>
      </c>
      <c r="BP248" t="str">
        <f t="shared" si="195"/>
        <v>('i2023110600246','2021','in2023110400002','2'),</v>
      </c>
      <c r="BQ248" t="str">
        <f t="shared" si="196"/>
        <v>('i2023110600246','2021','in2023110400003','1'),</v>
      </c>
      <c r="BR248" t="str">
        <f t="shared" si="197"/>
        <v>('i2023110600246','2021','in2023110400004','2'),</v>
      </c>
      <c r="BS248" t="str">
        <f t="shared" si="198"/>
        <v>('i2023110600246','2021','in2023110400005','3'),</v>
      </c>
      <c r="BT248" t="str">
        <f t="shared" si="199"/>
        <v>('i2023110600246','2021','in2023110400006','3'),</v>
      </c>
      <c r="BU248" t="str">
        <f t="shared" si="200"/>
        <v>('i2023110600246','2021','in2023110400007','3'),</v>
      </c>
      <c r="BV248" t="str">
        <f t="shared" si="201"/>
        <v>('i2023110600246','2021','in2023110400008','3'),</v>
      </c>
      <c r="BW248" t="str">
        <f t="shared" si="202"/>
        <v>('i2023110600246','2021','in2023110400009','3'),</v>
      </c>
      <c r="BX248" t="str">
        <f t="shared" si="203"/>
        <v>('i2023110600246','2021','in2023110400010','3'),</v>
      </c>
      <c r="BY248" t="str">
        <f t="shared" si="204"/>
        <v>('i2023110600246','2021','in2023110400011','2'),</v>
      </c>
      <c r="BZ248" t="str">
        <f t="shared" si="205"/>
        <v>('i2023110600246','2021','in2023110400012','2'),</v>
      </c>
      <c r="CA248" t="str">
        <f t="shared" si="206"/>
        <v>('i2023110600246','2021','in2023110400013','3'),</v>
      </c>
      <c r="CB248" t="str">
        <f t="shared" si="207"/>
        <v>('i2023110600246','2021','in2023110400014','2'),</v>
      </c>
      <c r="CC248" t="str">
        <f t="shared" si="208"/>
        <v>('i2023110600246','2021','in2023110400015','3'),</v>
      </c>
      <c r="CD248" t="str">
        <f t="shared" si="209"/>
        <v>('i2023110600246','2021','in2023110400016','3'),</v>
      </c>
      <c r="CE248" t="str">
        <f t="shared" si="210"/>
        <v>('i2023110600246','2021','in2023110400017','3'),</v>
      </c>
      <c r="CF248" t="str">
        <f t="shared" si="211"/>
        <v>('i2023110600246','2021','in2023110400018','3'),</v>
      </c>
      <c r="CG248" t="str">
        <f t="shared" si="212"/>
        <v>('i2023110600246','2021','in2023110400019','4'),</v>
      </c>
      <c r="CH248" t="str">
        <f t="shared" si="213"/>
        <v>('i2023110600246','2021','in2023110400020','3'),</v>
      </c>
      <c r="CI248" t="str">
        <f t="shared" si="214"/>
        <v>('i2023110600246','2021','in2023110400021','1'),</v>
      </c>
      <c r="CJ248" t="str">
        <f t="shared" si="215"/>
        <v>('i2023110600246','2021','in2023110400022','1'),</v>
      </c>
      <c r="CK248" t="str">
        <f t="shared" si="216"/>
        <v>('i2023110600246','2021','in2023110400023','1'),</v>
      </c>
      <c r="CL248" t="str">
        <f t="shared" si="217"/>
        <v>('i2023110600246','2021','in2023110400024','1'),</v>
      </c>
      <c r="CM248" t="str">
        <f t="shared" si="218"/>
        <v>('i2023110600246','2021','in2023110400025','1'),</v>
      </c>
      <c r="CN248" t="str">
        <f t="shared" si="219"/>
        <v>('i2023110600246','2021','in2023110400026','1'),</v>
      </c>
      <c r="CO248" t="str">
        <f t="shared" si="220"/>
        <v>('i2023110600246','2021','in2023110400027','1'),</v>
      </c>
      <c r="CP248" t="str">
        <f t="shared" si="221"/>
        <v>('i2023110600246','2021','in2023110400028','1'),</v>
      </c>
      <c r="CQ248" t="str">
        <f t="shared" si="222"/>
        <v>('i2023110600246','2021','in2023110400029','1'),</v>
      </c>
      <c r="CR248" t="str">
        <f t="shared" si="223"/>
        <v>('i2023110600246','2021','in2023110400030','1'),</v>
      </c>
      <c r="CS248" t="str">
        <f t="shared" si="224"/>
        <v>('i2023110600246','2021','in2023110400031','1'),</v>
      </c>
      <c r="CT248" t="str">
        <f t="shared" si="225"/>
        <v>('i2023110600246','2021','in2023110400032','4'),</v>
      </c>
      <c r="CU248" t="str">
        <f t="shared" si="226"/>
        <v>('i2023110600246','2021','in2023110400033','4'),</v>
      </c>
      <c r="CV248" t="str">
        <f t="shared" si="227"/>
        <v>('i2023110600246','2021','in2023110400034','4'),</v>
      </c>
      <c r="CW248" t="str">
        <f t="shared" si="228"/>
        <v>('i2023110600246','2021','in2023110400035','3'),</v>
      </c>
      <c r="CX248" t="str">
        <f t="shared" si="229"/>
        <v>('i2023110600246','2021','in2023110400036','3'),</v>
      </c>
      <c r="CY248" t="str">
        <f t="shared" si="230"/>
        <v>('i2023110600246','2021','in2023110400037','2'),</v>
      </c>
      <c r="CZ248" t="str">
        <f t="shared" si="231"/>
        <v>('i2023110600246','2021','in2023110400038','3'),</v>
      </c>
      <c r="DA248" t="str">
        <f t="shared" si="232"/>
        <v>('i2023110600246','2021','in2023110400039','3'),</v>
      </c>
      <c r="DB248" t="str">
        <f t="shared" si="233"/>
        <v>('i2023110600246','2021','in2023110400040','3'),</v>
      </c>
      <c r="DC248" t="str">
        <f t="shared" si="234"/>
        <v>('i2023110600246','2021','in2023110400041','3'),</v>
      </c>
      <c r="DD248" t="str">
        <f t="shared" si="235"/>
        <v>('i2023110600246','2021','in2023110400042','3'),</v>
      </c>
      <c r="DE248" t="str">
        <f t="shared" si="236"/>
        <v>('i2023110600246','2021','in2023110400043','4'),</v>
      </c>
      <c r="DF248" t="str">
        <f t="shared" si="237"/>
        <v>('i2023110600246','2021','in2023110400044','4'),</v>
      </c>
      <c r="DG248" t="str">
        <f t="shared" si="238"/>
        <v>('i2023110600246','2021','in2023110400045','3'),</v>
      </c>
      <c r="DH248" t="str">
        <f t="shared" si="239"/>
        <v>('i2023110600246','2021','in2023110400046','4'),</v>
      </c>
      <c r="DI248" t="str">
        <f t="shared" si="240"/>
        <v>('i2023110600246','2021','in2023110400047','4');</v>
      </c>
    </row>
    <row r="249" spans="1:113" x14ac:dyDescent="0.25">
      <c r="A249" s="4" t="str">
        <f>INDEX('instansi pusat'!$B$2:$C$623,MATCH(C249,'instansi pusat'!$D$2:$D$623,0),2)</f>
        <v>i2023110600247</v>
      </c>
      <c r="B249" s="4">
        <v>6575</v>
      </c>
      <c r="C249" s="4" t="s">
        <v>580</v>
      </c>
      <c r="D249">
        <v>2021</v>
      </c>
      <c r="E249" s="4">
        <v>2</v>
      </c>
      <c r="F249" s="4">
        <v>2</v>
      </c>
      <c r="G249" s="4">
        <v>2</v>
      </c>
      <c r="H249" s="4">
        <v>3</v>
      </c>
      <c r="I249" s="4">
        <v>3</v>
      </c>
      <c r="J249" s="4">
        <v>3</v>
      </c>
      <c r="K249" s="4">
        <v>3</v>
      </c>
      <c r="L249" s="4">
        <v>2</v>
      </c>
      <c r="M249" s="4">
        <v>3</v>
      </c>
      <c r="N249" s="4">
        <v>3</v>
      </c>
      <c r="O249" s="4">
        <v>2</v>
      </c>
      <c r="P249" s="4">
        <v>2</v>
      </c>
      <c r="Q249" s="4">
        <v>1</v>
      </c>
      <c r="R249" s="4">
        <v>2</v>
      </c>
      <c r="S249" s="4">
        <v>2</v>
      </c>
      <c r="T249" s="4">
        <v>1</v>
      </c>
      <c r="U249" s="4">
        <v>2</v>
      </c>
      <c r="V249" s="4">
        <v>3</v>
      </c>
      <c r="W249" s="4">
        <v>3</v>
      </c>
      <c r="X249" s="4">
        <v>1</v>
      </c>
      <c r="Y249" s="4">
        <v>1</v>
      </c>
      <c r="Z249" s="4">
        <v>1</v>
      </c>
      <c r="AA249" s="4">
        <v>1</v>
      </c>
      <c r="AB249" s="4">
        <v>2</v>
      </c>
      <c r="AC249" s="4">
        <v>1</v>
      </c>
      <c r="AD249" s="4">
        <v>1</v>
      </c>
      <c r="AE249" s="4">
        <v>1</v>
      </c>
      <c r="AF249" s="4">
        <v>1</v>
      </c>
      <c r="AG249" s="4">
        <v>2</v>
      </c>
      <c r="AH249" s="4">
        <v>1</v>
      </c>
      <c r="AI249" s="4">
        <v>2</v>
      </c>
      <c r="AJ249" s="4">
        <v>3</v>
      </c>
      <c r="AK249" s="4">
        <v>3</v>
      </c>
      <c r="AL249" s="4">
        <v>3</v>
      </c>
      <c r="AM249" s="4">
        <v>4</v>
      </c>
      <c r="AN249" s="4">
        <v>4</v>
      </c>
      <c r="AO249" s="4">
        <v>4</v>
      </c>
      <c r="AP249" s="4">
        <v>3</v>
      </c>
      <c r="AQ249" s="4">
        <v>3</v>
      </c>
      <c r="AR249" s="4">
        <v>4</v>
      </c>
      <c r="AS249" s="4">
        <v>4</v>
      </c>
      <c r="AT249" s="4">
        <v>4</v>
      </c>
      <c r="AU249" s="4">
        <v>3</v>
      </c>
      <c r="AV249" s="4">
        <v>4</v>
      </c>
      <c r="AW249" s="4">
        <v>4</v>
      </c>
      <c r="AX249" s="4">
        <v>3</v>
      </c>
      <c r="AY249" s="4">
        <v>2</v>
      </c>
      <c r="AZ249" s="3">
        <f t="shared" si="181"/>
        <v>2.6</v>
      </c>
      <c r="BA249" s="3">
        <f t="shared" si="182"/>
        <v>1.75</v>
      </c>
      <c r="BB249" s="3">
        <f t="shared" si="183"/>
        <v>2</v>
      </c>
      <c r="BC249" s="3">
        <f t="shared" si="184"/>
        <v>2</v>
      </c>
      <c r="BD249" s="3">
        <f t="shared" si="185"/>
        <v>1.125</v>
      </c>
      <c r="BE249" s="3">
        <f t="shared" si="186"/>
        <v>1.6666666666666665</v>
      </c>
      <c r="BF249" s="3">
        <f t="shared" si="187"/>
        <v>3.5</v>
      </c>
      <c r="BG249" s="3">
        <f t="shared" si="188"/>
        <v>3.333333333333333</v>
      </c>
      <c r="BH249" s="3">
        <f t="shared" si="189"/>
        <v>2.6</v>
      </c>
      <c r="BI249" s="3">
        <f t="shared" si="190"/>
        <v>1.9</v>
      </c>
      <c r="BJ249" s="3">
        <f t="shared" si="191"/>
        <v>1.2727272727272727</v>
      </c>
      <c r="BK249" s="3">
        <f t="shared" si="192"/>
        <v>3.4340659340659339</v>
      </c>
      <c r="BL249" s="3">
        <f t="shared" si="193"/>
        <v>2.5854999999999997</v>
      </c>
      <c r="BN249" t="s">
        <v>641</v>
      </c>
      <c r="BO249" t="str">
        <f t="shared" si="194"/>
        <v>('i2023110600247','2021','in2023110400001','2'),</v>
      </c>
      <c r="BP249" t="str">
        <f t="shared" si="195"/>
        <v>('i2023110600247','2021','in2023110400002','2'),</v>
      </c>
      <c r="BQ249" t="str">
        <f t="shared" si="196"/>
        <v>('i2023110600247','2021','in2023110400003','2'),</v>
      </c>
      <c r="BR249" t="str">
        <f t="shared" si="197"/>
        <v>('i2023110600247','2021','in2023110400004','3'),</v>
      </c>
      <c r="BS249" t="str">
        <f t="shared" si="198"/>
        <v>('i2023110600247','2021','in2023110400005','3'),</v>
      </c>
      <c r="BT249" t="str">
        <f t="shared" si="199"/>
        <v>('i2023110600247','2021','in2023110400006','3'),</v>
      </c>
      <c r="BU249" t="str">
        <f t="shared" si="200"/>
        <v>('i2023110600247','2021','in2023110400007','3'),</v>
      </c>
      <c r="BV249" t="str">
        <f t="shared" si="201"/>
        <v>('i2023110600247','2021','in2023110400008','2'),</v>
      </c>
      <c r="BW249" t="str">
        <f t="shared" si="202"/>
        <v>('i2023110600247','2021','in2023110400009','3'),</v>
      </c>
      <c r="BX249" t="str">
        <f t="shared" si="203"/>
        <v>('i2023110600247','2021','in2023110400010','3'),</v>
      </c>
      <c r="BY249" t="str">
        <f t="shared" si="204"/>
        <v>('i2023110600247','2021','in2023110400011','2'),</v>
      </c>
      <c r="BZ249" t="str">
        <f t="shared" si="205"/>
        <v>('i2023110600247','2021','in2023110400012','2'),</v>
      </c>
      <c r="CA249" t="str">
        <f t="shared" si="206"/>
        <v>('i2023110600247','2021','in2023110400013','1'),</v>
      </c>
      <c r="CB249" t="str">
        <f t="shared" si="207"/>
        <v>('i2023110600247','2021','in2023110400014','2'),</v>
      </c>
      <c r="CC249" t="str">
        <f t="shared" si="208"/>
        <v>('i2023110600247','2021','in2023110400015','2'),</v>
      </c>
      <c r="CD249" t="str">
        <f t="shared" si="209"/>
        <v>('i2023110600247','2021','in2023110400016','1'),</v>
      </c>
      <c r="CE249" t="str">
        <f t="shared" si="210"/>
        <v>('i2023110600247','2021','in2023110400017','2'),</v>
      </c>
      <c r="CF249" t="str">
        <f t="shared" si="211"/>
        <v>('i2023110600247','2021','in2023110400018','3'),</v>
      </c>
      <c r="CG249" t="str">
        <f t="shared" si="212"/>
        <v>('i2023110600247','2021','in2023110400019','3'),</v>
      </c>
      <c r="CH249" t="str">
        <f t="shared" si="213"/>
        <v>('i2023110600247','2021','in2023110400020','1'),</v>
      </c>
      <c r="CI249" t="str">
        <f t="shared" si="214"/>
        <v>('i2023110600247','2021','in2023110400021','1'),</v>
      </c>
      <c r="CJ249" t="str">
        <f t="shared" si="215"/>
        <v>('i2023110600247','2021','in2023110400022','1'),</v>
      </c>
      <c r="CK249" t="str">
        <f t="shared" si="216"/>
        <v>('i2023110600247','2021','in2023110400023','1'),</v>
      </c>
      <c r="CL249" t="str">
        <f t="shared" si="217"/>
        <v>('i2023110600247','2021','in2023110400024','2'),</v>
      </c>
      <c r="CM249" t="str">
        <f t="shared" si="218"/>
        <v>('i2023110600247','2021','in2023110400025','1'),</v>
      </c>
      <c r="CN249" t="str">
        <f t="shared" si="219"/>
        <v>('i2023110600247','2021','in2023110400026','1'),</v>
      </c>
      <c r="CO249" t="str">
        <f t="shared" si="220"/>
        <v>('i2023110600247','2021','in2023110400027','1'),</v>
      </c>
      <c r="CP249" t="str">
        <f t="shared" si="221"/>
        <v>('i2023110600247','2021','in2023110400028','1'),</v>
      </c>
      <c r="CQ249" t="str">
        <f t="shared" si="222"/>
        <v>('i2023110600247','2021','in2023110400029','2'),</v>
      </c>
      <c r="CR249" t="str">
        <f t="shared" si="223"/>
        <v>('i2023110600247','2021','in2023110400030','1'),</v>
      </c>
      <c r="CS249" t="str">
        <f t="shared" si="224"/>
        <v>('i2023110600247','2021','in2023110400031','2'),</v>
      </c>
      <c r="CT249" t="str">
        <f t="shared" si="225"/>
        <v>('i2023110600247','2021','in2023110400032','3'),</v>
      </c>
      <c r="CU249" t="str">
        <f t="shared" si="226"/>
        <v>('i2023110600247','2021','in2023110400033','3'),</v>
      </c>
      <c r="CV249" t="str">
        <f t="shared" si="227"/>
        <v>('i2023110600247','2021','in2023110400034','3'),</v>
      </c>
      <c r="CW249" t="str">
        <f t="shared" si="228"/>
        <v>('i2023110600247','2021','in2023110400035','4'),</v>
      </c>
      <c r="CX249" t="str">
        <f t="shared" si="229"/>
        <v>('i2023110600247','2021','in2023110400036','4'),</v>
      </c>
      <c r="CY249" t="str">
        <f t="shared" si="230"/>
        <v>('i2023110600247','2021','in2023110400037','4'),</v>
      </c>
      <c r="CZ249" t="str">
        <f t="shared" si="231"/>
        <v>('i2023110600247','2021','in2023110400038','3'),</v>
      </c>
      <c r="DA249" t="str">
        <f t="shared" si="232"/>
        <v>('i2023110600247','2021','in2023110400039','3'),</v>
      </c>
      <c r="DB249" t="str">
        <f t="shared" si="233"/>
        <v>('i2023110600247','2021','in2023110400040','4'),</v>
      </c>
      <c r="DC249" t="str">
        <f t="shared" si="234"/>
        <v>('i2023110600247','2021','in2023110400041','4'),</v>
      </c>
      <c r="DD249" t="str">
        <f t="shared" si="235"/>
        <v>('i2023110600247','2021','in2023110400042','4'),</v>
      </c>
      <c r="DE249" t="str">
        <f t="shared" si="236"/>
        <v>('i2023110600247','2021','in2023110400043','3'),</v>
      </c>
      <c r="DF249" t="str">
        <f t="shared" si="237"/>
        <v>('i2023110600247','2021','in2023110400044','4'),</v>
      </c>
      <c r="DG249" t="str">
        <f t="shared" si="238"/>
        <v>('i2023110600247','2021','in2023110400045','4'),</v>
      </c>
      <c r="DH249" t="str">
        <f t="shared" si="239"/>
        <v>('i2023110600247','2021','in2023110400046','3'),</v>
      </c>
      <c r="DI249" t="str">
        <f t="shared" si="240"/>
        <v>('i2023110600247','2021','in2023110400047','2');</v>
      </c>
    </row>
    <row r="250" spans="1:113" x14ac:dyDescent="0.25">
      <c r="A250" s="4" t="str">
        <f>INDEX('instansi pusat'!$B$2:$C$623,MATCH(C250,'instansi pusat'!$D$2:$D$623,0),2)</f>
        <v>i2023110600248</v>
      </c>
      <c r="B250" s="4">
        <v>6578</v>
      </c>
      <c r="C250" s="4" t="s">
        <v>583</v>
      </c>
      <c r="D250">
        <v>2021</v>
      </c>
      <c r="E250" s="4">
        <v>2</v>
      </c>
      <c r="F250" s="4">
        <v>3</v>
      </c>
      <c r="G250" s="4">
        <v>2</v>
      </c>
      <c r="H250" s="4">
        <v>3</v>
      </c>
      <c r="I250" s="4">
        <v>3</v>
      </c>
      <c r="J250" s="4">
        <v>3</v>
      </c>
      <c r="K250" s="4">
        <v>3</v>
      </c>
      <c r="L250" s="4">
        <v>3</v>
      </c>
      <c r="M250" s="4">
        <v>3</v>
      </c>
      <c r="N250" s="4">
        <v>3</v>
      </c>
      <c r="O250" s="4">
        <v>2</v>
      </c>
      <c r="P250" s="4">
        <v>2</v>
      </c>
      <c r="Q250" s="4">
        <v>3</v>
      </c>
      <c r="R250" s="4">
        <v>4</v>
      </c>
      <c r="S250" s="4">
        <v>2</v>
      </c>
      <c r="T250" s="4">
        <v>1</v>
      </c>
      <c r="U250" s="4">
        <v>3</v>
      </c>
      <c r="V250" s="4">
        <v>2</v>
      </c>
      <c r="W250" s="4">
        <v>2</v>
      </c>
      <c r="X250" s="4">
        <v>2</v>
      </c>
      <c r="Y250" s="4">
        <v>1</v>
      </c>
      <c r="Z250" s="4">
        <v>3</v>
      </c>
      <c r="AA250" s="4">
        <v>2</v>
      </c>
      <c r="AB250" s="4">
        <v>2</v>
      </c>
      <c r="AC250" s="4">
        <v>2</v>
      </c>
      <c r="AD250" s="4">
        <v>1</v>
      </c>
      <c r="AE250" s="4">
        <v>2</v>
      </c>
      <c r="AF250" s="4">
        <v>3</v>
      </c>
      <c r="AG250" s="4">
        <v>1</v>
      </c>
      <c r="AH250" s="4">
        <v>1</v>
      </c>
      <c r="AI250" s="4">
        <v>4</v>
      </c>
      <c r="AJ250" s="4">
        <v>4</v>
      </c>
      <c r="AK250" s="4">
        <v>4</v>
      </c>
      <c r="AL250" s="4">
        <v>4</v>
      </c>
      <c r="AM250" s="4">
        <v>4</v>
      </c>
      <c r="AN250" s="4">
        <v>4</v>
      </c>
      <c r="AO250" s="4">
        <v>3</v>
      </c>
      <c r="AP250" s="4">
        <v>3</v>
      </c>
      <c r="AQ250" s="4">
        <v>3</v>
      </c>
      <c r="AR250" s="4">
        <v>4</v>
      </c>
      <c r="AS250" s="4">
        <v>5</v>
      </c>
      <c r="AT250" s="4">
        <v>4</v>
      </c>
      <c r="AU250" s="4">
        <v>4</v>
      </c>
      <c r="AV250" s="4">
        <v>4</v>
      </c>
      <c r="AW250" s="4">
        <v>4</v>
      </c>
      <c r="AX250" s="4">
        <v>4</v>
      </c>
      <c r="AY250" s="4">
        <v>5</v>
      </c>
      <c r="AZ250" s="3">
        <f t="shared" si="181"/>
        <v>2.8000000000000003</v>
      </c>
      <c r="BA250" s="3">
        <f t="shared" si="182"/>
        <v>2.75</v>
      </c>
      <c r="BB250" s="3">
        <f t="shared" si="183"/>
        <v>2</v>
      </c>
      <c r="BC250" s="3">
        <f t="shared" si="184"/>
        <v>2</v>
      </c>
      <c r="BD250" s="3">
        <f t="shared" si="185"/>
        <v>2</v>
      </c>
      <c r="BE250" s="3">
        <f t="shared" si="186"/>
        <v>2</v>
      </c>
      <c r="BF250" s="3">
        <f t="shared" si="187"/>
        <v>3.8000000000000003</v>
      </c>
      <c r="BG250" s="3">
        <f t="shared" si="188"/>
        <v>4.1666666666666661</v>
      </c>
      <c r="BH250" s="3">
        <f t="shared" si="189"/>
        <v>2.8000000000000003</v>
      </c>
      <c r="BI250" s="3">
        <f t="shared" si="190"/>
        <v>2.3000000000000003</v>
      </c>
      <c r="BJ250" s="3">
        <f t="shared" si="191"/>
        <v>2</v>
      </c>
      <c r="BK250" s="3">
        <f t="shared" si="192"/>
        <v>3.9450549450549444</v>
      </c>
      <c r="BL250" s="3">
        <f t="shared" si="193"/>
        <v>3.0640000000000001</v>
      </c>
      <c r="BN250" t="s">
        <v>641</v>
      </c>
      <c r="BO250" t="str">
        <f t="shared" si="194"/>
        <v>('i2023110600248','2021','in2023110400001','2'),</v>
      </c>
      <c r="BP250" t="str">
        <f t="shared" si="195"/>
        <v>('i2023110600248','2021','in2023110400002','3'),</v>
      </c>
      <c r="BQ250" t="str">
        <f t="shared" si="196"/>
        <v>('i2023110600248','2021','in2023110400003','2'),</v>
      </c>
      <c r="BR250" t="str">
        <f t="shared" si="197"/>
        <v>('i2023110600248','2021','in2023110400004','3'),</v>
      </c>
      <c r="BS250" t="str">
        <f t="shared" si="198"/>
        <v>('i2023110600248','2021','in2023110400005','3'),</v>
      </c>
      <c r="BT250" t="str">
        <f t="shared" si="199"/>
        <v>('i2023110600248','2021','in2023110400006','3'),</v>
      </c>
      <c r="BU250" t="str">
        <f t="shared" si="200"/>
        <v>('i2023110600248','2021','in2023110400007','3'),</v>
      </c>
      <c r="BV250" t="str">
        <f t="shared" si="201"/>
        <v>('i2023110600248','2021','in2023110400008','3'),</v>
      </c>
      <c r="BW250" t="str">
        <f t="shared" si="202"/>
        <v>('i2023110600248','2021','in2023110400009','3'),</v>
      </c>
      <c r="BX250" t="str">
        <f t="shared" si="203"/>
        <v>('i2023110600248','2021','in2023110400010','3'),</v>
      </c>
      <c r="BY250" t="str">
        <f t="shared" si="204"/>
        <v>('i2023110600248','2021','in2023110400011','2'),</v>
      </c>
      <c r="BZ250" t="str">
        <f t="shared" si="205"/>
        <v>('i2023110600248','2021','in2023110400012','2'),</v>
      </c>
      <c r="CA250" t="str">
        <f t="shared" si="206"/>
        <v>('i2023110600248','2021','in2023110400013','3'),</v>
      </c>
      <c r="CB250" t="str">
        <f t="shared" si="207"/>
        <v>('i2023110600248','2021','in2023110400014','4'),</v>
      </c>
      <c r="CC250" t="str">
        <f t="shared" si="208"/>
        <v>('i2023110600248','2021','in2023110400015','2'),</v>
      </c>
      <c r="CD250" t="str">
        <f t="shared" si="209"/>
        <v>('i2023110600248','2021','in2023110400016','1'),</v>
      </c>
      <c r="CE250" t="str">
        <f t="shared" si="210"/>
        <v>('i2023110600248','2021','in2023110400017','3'),</v>
      </c>
      <c r="CF250" t="str">
        <f t="shared" si="211"/>
        <v>('i2023110600248','2021','in2023110400018','2'),</v>
      </c>
      <c r="CG250" t="str">
        <f t="shared" si="212"/>
        <v>('i2023110600248','2021','in2023110400019','2'),</v>
      </c>
      <c r="CH250" t="str">
        <f t="shared" si="213"/>
        <v>('i2023110600248','2021','in2023110400020','2'),</v>
      </c>
      <c r="CI250" t="str">
        <f t="shared" si="214"/>
        <v>('i2023110600248','2021','in2023110400021','1'),</v>
      </c>
      <c r="CJ250" t="str">
        <f t="shared" si="215"/>
        <v>('i2023110600248','2021','in2023110400022','3'),</v>
      </c>
      <c r="CK250" t="str">
        <f t="shared" si="216"/>
        <v>('i2023110600248','2021','in2023110400023','2'),</v>
      </c>
      <c r="CL250" t="str">
        <f t="shared" si="217"/>
        <v>('i2023110600248','2021','in2023110400024','2'),</v>
      </c>
      <c r="CM250" t="str">
        <f t="shared" si="218"/>
        <v>('i2023110600248','2021','in2023110400025','2'),</v>
      </c>
      <c r="CN250" t="str">
        <f t="shared" si="219"/>
        <v>('i2023110600248','2021','in2023110400026','1'),</v>
      </c>
      <c r="CO250" t="str">
        <f t="shared" si="220"/>
        <v>('i2023110600248','2021','in2023110400027','2'),</v>
      </c>
      <c r="CP250" t="str">
        <f t="shared" si="221"/>
        <v>('i2023110600248','2021','in2023110400028','3'),</v>
      </c>
      <c r="CQ250" t="str">
        <f t="shared" si="222"/>
        <v>('i2023110600248','2021','in2023110400029','1'),</v>
      </c>
      <c r="CR250" t="str">
        <f t="shared" si="223"/>
        <v>('i2023110600248','2021','in2023110400030','1'),</v>
      </c>
      <c r="CS250" t="str">
        <f t="shared" si="224"/>
        <v>('i2023110600248','2021','in2023110400031','4'),</v>
      </c>
      <c r="CT250" t="str">
        <f t="shared" si="225"/>
        <v>('i2023110600248','2021','in2023110400032','4'),</v>
      </c>
      <c r="CU250" t="str">
        <f t="shared" si="226"/>
        <v>('i2023110600248','2021','in2023110400033','4'),</v>
      </c>
      <c r="CV250" t="str">
        <f t="shared" si="227"/>
        <v>('i2023110600248','2021','in2023110400034','4'),</v>
      </c>
      <c r="CW250" t="str">
        <f t="shared" si="228"/>
        <v>('i2023110600248','2021','in2023110400035','4'),</v>
      </c>
      <c r="CX250" t="str">
        <f t="shared" si="229"/>
        <v>('i2023110600248','2021','in2023110400036','4'),</v>
      </c>
      <c r="CY250" t="str">
        <f t="shared" si="230"/>
        <v>('i2023110600248','2021','in2023110400037','3'),</v>
      </c>
      <c r="CZ250" t="str">
        <f t="shared" si="231"/>
        <v>('i2023110600248','2021','in2023110400038','3'),</v>
      </c>
      <c r="DA250" t="str">
        <f t="shared" si="232"/>
        <v>('i2023110600248','2021','in2023110400039','3'),</v>
      </c>
      <c r="DB250" t="str">
        <f t="shared" si="233"/>
        <v>('i2023110600248','2021','in2023110400040','4'),</v>
      </c>
      <c r="DC250" t="str">
        <f t="shared" si="234"/>
        <v>('i2023110600248','2021','in2023110400041','5'),</v>
      </c>
      <c r="DD250" t="str">
        <f t="shared" si="235"/>
        <v>('i2023110600248','2021','in2023110400042','4'),</v>
      </c>
      <c r="DE250" t="str">
        <f t="shared" si="236"/>
        <v>('i2023110600248','2021','in2023110400043','4'),</v>
      </c>
      <c r="DF250" t="str">
        <f t="shared" si="237"/>
        <v>('i2023110600248','2021','in2023110400044','4'),</v>
      </c>
      <c r="DG250" t="str">
        <f t="shared" si="238"/>
        <v>('i2023110600248','2021','in2023110400045','4'),</v>
      </c>
      <c r="DH250" t="str">
        <f t="shared" si="239"/>
        <v>('i2023110600248','2021','in2023110400046','4'),</v>
      </c>
      <c r="DI250" t="str">
        <f t="shared" si="240"/>
        <v>('i2023110600248','2021','in2023110400047','5');</v>
      </c>
    </row>
    <row r="251" spans="1:113" x14ac:dyDescent="0.25">
      <c r="A251" s="4" t="str">
        <f>INDEX('instansi pusat'!$B$2:$C$623,MATCH(C251,'instansi pusat'!$D$2:$D$623,0),2)</f>
        <v>i2023110600249</v>
      </c>
      <c r="B251" s="4">
        <v>6600</v>
      </c>
      <c r="C251" s="4" t="s">
        <v>541</v>
      </c>
      <c r="D251">
        <v>2021</v>
      </c>
      <c r="E251" s="4">
        <v>4</v>
      </c>
      <c r="F251" s="4">
        <v>4</v>
      </c>
      <c r="G251" s="4">
        <v>4</v>
      </c>
      <c r="H251" s="4">
        <v>1</v>
      </c>
      <c r="I251" s="4">
        <v>4</v>
      </c>
      <c r="J251" s="4">
        <v>4</v>
      </c>
      <c r="K251" s="4">
        <v>4</v>
      </c>
      <c r="L251" s="4">
        <v>4</v>
      </c>
      <c r="M251" s="4">
        <v>2</v>
      </c>
      <c r="N251" s="4">
        <v>4</v>
      </c>
      <c r="O251" s="4">
        <v>2</v>
      </c>
      <c r="P251" s="4">
        <v>2</v>
      </c>
      <c r="Q251" s="4">
        <v>3</v>
      </c>
      <c r="R251" s="4">
        <v>4</v>
      </c>
      <c r="S251" s="4">
        <v>1</v>
      </c>
      <c r="T251" s="4">
        <v>3</v>
      </c>
      <c r="U251" s="4">
        <v>2</v>
      </c>
      <c r="V251" s="4">
        <v>3</v>
      </c>
      <c r="W251" s="4">
        <v>1</v>
      </c>
      <c r="X251" s="4">
        <v>2</v>
      </c>
      <c r="Y251" s="4">
        <v>1</v>
      </c>
      <c r="Z251" s="4">
        <v>3</v>
      </c>
      <c r="AA251" s="4">
        <v>1</v>
      </c>
      <c r="AB251" s="4">
        <v>4</v>
      </c>
      <c r="AC251" s="4">
        <v>2</v>
      </c>
      <c r="AD251" s="4">
        <v>1</v>
      </c>
      <c r="AE251" s="4">
        <v>1</v>
      </c>
      <c r="AF251" s="4">
        <v>2</v>
      </c>
      <c r="AG251" s="4">
        <v>1</v>
      </c>
      <c r="AH251" s="4">
        <v>1</v>
      </c>
      <c r="AI251" s="4">
        <v>1</v>
      </c>
      <c r="AJ251" s="4">
        <v>4</v>
      </c>
      <c r="AK251" s="4">
        <v>5</v>
      </c>
      <c r="AL251" s="4">
        <v>5</v>
      </c>
      <c r="AM251" s="4">
        <v>3</v>
      </c>
      <c r="AN251" s="4">
        <v>5</v>
      </c>
      <c r="AO251" s="4">
        <v>5</v>
      </c>
      <c r="AP251" s="4">
        <v>3</v>
      </c>
      <c r="AQ251" s="4">
        <v>3</v>
      </c>
      <c r="AR251" s="4">
        <v>5</v>
      </c>
      <c r="AS251" s="4">
        <v>5</v>
      </c>
      <c r="AT251" s="4">
        <v>3</v>
      </c>
      <c r="AU251" s="4">
        <v>5</v>
      </c>
      <c r="AV251" s="4">
        <v>5</v>
      </c>
      <c r="AW251" s="4">
        <v>3</v>
      </c>
      <c r="AX251" s="4">
        <v>5</v>
      </c>
      <c r="AY251" s="4">
        <v>5</v>
      </c>
      <c r="AZ251" s="3">
        <f t="shared" si="181"/>
        <v>3.5</v>
      </c>
      <c r="BA251" s="3">
        <f t="shared" si="182"/>
        <v>2.75</v>
      </c>
      <c r="BB251" s="3">
        <f t="shared" si="183"/>
        <v>2.25</v>
      </c>
      <c r="BC251" s="3">
        <f t="shared" si="184"/>
        <v>1.5</v>
      </c>
      <c r="BD251" s="3">
        <f t="shared" si="185"/>
        <v>1.875</v>
      </c>
      <c r="BE251" s="3">
        <f t="shared" si="186"/>
        <v>1</v>
      </c>
      <c r="BF251" s="3">
        <f t="shared" si="187"/>
        <v>4.3</v>
      </c>
      <c r="BG251" s="3">
        <f t="shared" si="188"/>
        <v>4.333333333333333</v>
      </c>
      <c r="BH251" s="3">
        <f t="shared" si="189"/>
        <v>3.5</v>
      </c>
      <c r="BI251" s="3">
        <f t="shared" si="190"/>
        <v>2.2999999999999998</v>
      </c>
      <c r="BJ251" s="3">
        <f t="shared" si="191"/>
        <v>1.6363636363636365</v>
      </c>
      <c r="BK251" s="3">
        <f t="shared" si="192"/>
        <v>4.313186813186813</v>
      </c>
      <c r="BL251" s="3">
        <f t="shared" si="193"/>
        <v>3.2625000000000002</v>
      </c>
      <c r="BN251" t="s">
        <v>641</v>
      </c>
      <c r="BO251" t="str">
        <f t="shared" si="194"/>
        <v>('i2023110600249','2021','in2023110400001','4'),</v>
      </c>
      <c r="BP251" t="str">
        <f t="shared" si="195"/>
        <v>('i2023110600249','2021','in2023110400002','4'),</v>
      </c>
      <c r="BQ251" t="str">
        <f t="shared" si="196"/>
        <v>('i2023110600249','2021','in2023110400003','4'),</v>
      </c>
      <c r="BR251" t="str">
        <f t="shared" si="197"/>
        <v>('i2023110600249','2021','in2023110400004','1'),</v>
      </c>
      <c r="BS251" t="str">
        <f t="shared" si="198"/>
        <v>('i2023110600249','2021','in2023110400005','4'),</v>
      </c>
      <c r="BT251" t="str">
        <f t="shared" si="199"/>
        <v>('i2023110600249','2021','in2023110400006','4'),</v>
      </c>
      <c r="BU251" t="str">
        <f t="shared" si="200"/>
        <v>('i2023110600249','2021','in2023110400007','4'),</v>
      </c>
      <c r="BV251" t="str">
        <f t="shared" si="201"/>
        <v>('i2023110600249','2021','in2023110400008','4'),</v>
      </c>
      <c r="BW251" t="str">
        <f t="shared" si="202"/>
        <v>('i2023110600249','2021','in2023110400009','2'),</v>
      </c>
      <c r="BX251" t="str">
        <f t="shared" si="203"/>
        <v>('i2023110600249','2021','in2023110400010','4'),</v>
      </c>
      <c r="BY251" t="str">
        <f t="shared" si="204"/>
        <v>('i2023110600249','2021','in2023110400011','2'),</v>
      </c>
      <c r="BZ251" t="str">
        <f t="shared" si="205"/>
        <v>('i2023110600249','2021','in2023110400012','2'),</v>
      </c>
      <c r="CA251" t="str">
        <f t="shared" si="206"/>
        <v>('i2023110600249','2021','in2023110400013','3'),</v>
      </c>
      <c r="CB251" t="str">
        <f t="shared" si="207"/>
        <v>('i2023110600249','2021','in2023110400014','4'),</v>
      </c>
      <c r="CC251" t="str">
        <f t="shared" si="208"/>
        <v>('i2023110600249','2021','in2023110400015','1'),</v>
      </c>
      <c r="CD251" t="str">
        <f t="shared" si="209"/>
        <v>('i2023110600249','2021','in2023110400016','3'),</v>
      </c>
      <c r="CE251" t="str">
        <f t="shared" si="210"/>
        <v>('i2023110600249','2021','in2023110400017','2'),</v>
      </c>
      <c r="CF251" t="str">
        <f t="shared" si="211"/>
        <v>('i2023110600249','2021','in2023110400018','3'),</v>
      </c>
      <c r="CG251" t="str">
        <f t="shared" si="212"/>
        <v>('i2023110600249','2021','in2023110400019','1'),</v>
      </c>
      <c r="CH251" t="str">
        <f t="shared" si="213"/>
        <v>('i2023110600249','2021','in2023110400020','2'),</v>
      </c>
      <c r="CI251" t="str">
        <f t="shared" si="214"/>
        <v>('i2023110600249','2021','in2023110400021','1'),</v>
      </c>
      <c r="CJ251" t="str">
        <f t="shared" si="215"/>
        <v>('i2023110600249','2021','in2023110400022','3'),</v>
      </c>
      <c r="CK251" t="str">
        <f t="shared" si="216"/>
        <v>('i2023110600249','2021','in2023110400023','1'),</v>
      </c>
      <c r="CL251" t="str">
        <f t="shared" si="217"/>
        <v>('i2023110600249','2021','in2023110400024','4'),</v>
      </c>
      <c r="CM251" t="str">
        <f t="shared" si="218"/>
        <v>('i2023110600249','2021','in2023110400025','2'),</v>
      </c>
      <c r="CN251" t="str">
        <f t="shared" si="219"/>
        <v>('i2023110600249','2021','in2023110400026','1'),</v>
      </c>
      <c r="CO251" t="str">
        <f t="shared" si="220"/>
        <v>('i2023110600249','2021','in2023110400027','1'),</v>
      </c>
      <c r="CP251" t="str">
        <f t="shared" si="221"/>
        <v>('i2023110600249','2021','in2023110400028','2'),</v>
      </c>
      <c r="CQ251" t="str">
        <f t="shared" si="222"/>
        <v>('i2023110600249','2021','in2023110400029','1'),</v>
      </c>
      <c r="CR251" t="str">
        <f t="shared" si="223"/>
        <v>('i2023110600249','2021','in2023110400030','1'),</v>
      </c>
      <c r="CS251" t="str">
        <f t="shared" si="224"/>
        <v>('i2023110600249','2021','in2023110400031','1'),</v>
      </c>
      <c r="CT251" t="str">
        <f t="shared" si="225"/>
        <v>('i2023110600249','2021','in2023110400032','4'),</v>
      </c>
      <c r="CU251" t="str">
        <f t="shared" si="226"/>
        <v>('i2023110600249','2021','in2023110400033','5'),</v>
      </c>
      <c r="CV251" t="str">
        <f t="shared" si="227"/>
        <v>('i2023110600249','2021','in2023110400034','5'),</v>
      </c>
      <c r="CW251" t="str">
        <f t="shared" si="228"/>
        <v>('i2023110600249','2021','in2023110400035','3'),</v>
      </c>
      <c r="CX251" t="str">
        <f t="shared" si="229"/>
        <v>('i2023110600249','2021','in2023110400036','5'),</v>
      </c>
      <c r="CY251" t="str">
        <f t="shared" si="230"/>
        <v>('i2023110600249','2021','in2023110400037','5'),</v>
      </c>
      <c r="CZ251" t="str">
        <f t="shared" si="231"/>
        <v>('i2023110600249','2021','in2023110400038','3'),</v>
      </c>
      <c r="DA251" t="str">
        <f t="shared" si="232"/>
        <v>('i2023110600249','2021','in2023110400039','3'),</v>
      </c>
      <c r="DB251" t="str">
        <f t="shared" si="233"/>
        <v>('i2023110600249','2021','in2023110400040','5'),</v>
      </c>
      <c r="DC251" t="str">
        <f t="shared" si="234"/>
        <v>('i2023110600249','2021','in2023110400041','5'),</v>
      </c>
      <c r="DD251" t="str">
        <f t="shared" si="235"/>
        <v>('i2023110600249','2021','in2023110400042','3'),</v>
      </c>
      <c r="DE251" t="str">
        <f t="shared" si="236"/>
        <v>('i2023110600249','2021','in2023110400043','5'),</v>
      </c>
      <c r="DF251" t="str">
        <f t="shared" si="237"/>
        <v>('i2023110600249','2021','in2023110400044','5'),</v>
      </c>
      <c r="DG251" t="str">
        <f t="shared" si="238"/>
        <v>('i2023110600249','2021','in2023110400045','3'),</v>
      </c>
      <c r="DH251" t="str">
        <f t="shared" si="239"/>
        <v>('i2023110600249','2021','in2023110400046','5'),</v>
      </c>
      <c r="DI251" t="str">
        <f t="shared" si="240"/>
        <v>('i2023110600249','2021','in2023110400047','5');</v>
      </c>
    </row>
    <row r="252" spans="1:113" x14ac:dyDescent="0.25">
      <c r="A252" s="4" t="str">
        <f>INDEX('instansi pusat'!$B$2:$C$623,MATCH(C252,'instansi pusat'!$D$2:$D$623,0),2)</f>
        <v>i2023110600250</v>
      </c>
      <c r="B252" s="4">
        <v>6602</v>
      </c>
      <c r="C252" s="4" t="s">
        <v>289</v>
      </c>
      <c r="D252">
        <v>2021</v>
      </c>
      <c r="E252" s="4">
        <v>2</v>
      </c>
      <c r="F252" s="4">
        <v>2</v>
      </c>
      <c r="G252" s="4">
        <v>5</v>
      </c>
      <c r="H252" s="4">
        <v>4</v>
      </c>
      <c r="I252" s="4">
        <v>3</v>
      </c>
      <c r="J252" s="4">
        <v>3</v>
      </c>
      <c r="K252" s="4">
        <v>1</v>
      </c>
      <c r="L252" s="4">
        <v>2</v>
      </c>
      <c r="M252" s="4">
        <v>1</v>
      </c>
      <c r="N252" s="4">
        <v>3</v>
      </c>
      <c r="O252" s="4">
        <v>2</v>
      </c>
      <c r="P252" s="4">
        <v>2</v>
      </c>
      <c r="Q252" s="4">
        <v>1</v>
      </c>
      <c r="R252" s="4">
        <v>3</v>
      </c>
      <c r="S252" s="4">
        <v>1</v>
      </c>
      <c r="T252" s="4">
        <v>1</v>
      </c>
      <c r="U252" s="4">
        <v>1</v>
      </c>
      <c r="V252" s="4">
        <v>1</v>
      </c>
      <c r="W252" s="4">
        <v>3</v>
      </c>
      <c r="X252" s="4">
        <v>2</v>
      </c>
      <c r="Y252" s="4">
        <v>1</v>
      </c>
      <c r="Z252" s="4">
        <v>2</v>
      </c>
      <c r="AA252" s="4">
        <v>1</v>
      </c>
      <c r="AB252" s="4">
        <v>1</v>
      </c>
      <c r="AC252" s="4">
        <v>1</v>
      </c>
      <c r="AD252" s="4">
        <v>1</v>
      </c>
      <c r="AE252" s="4">
        <v>1</v>
      </c>
      <c r="AF252" s="4">
        <v>2</v>
      </c>
      <c r="AG252" s="4">
        <v>1</v>
      </c>
      <c r="AH252" s="4">
        <v>1</v>
      </c>
      <c r="AI252" s="4">
        <v>1</v>
      </c>
      <c r="AJ252" s="4">
        <v>4</v>
      </c>
      <c r="AK252" s="4">
        <v>4</v>
      </c>
      <c r="AL252" s="4">
        <v>4</v>
      </c>
      <c r="AM252" s="4">
        <v>4</v>
      </c>
      <c r="AN252" s="4">
        <v>4</v>
      </c>
      <c r="AO252" s="4">
        <v>1</v>
      </c>
      <c r="AP252" s="4">
        <v>1</v>
      </c>
      <c r="AQ252" s="4">
        <v>3</v>
      </c>
      <c r="AR252" s="4">
        <v>3</v>
      </c>
      <c r="AS252" s="4">
        <v>1</v>
      </c>
      <c r="AT252" s="4">
        <v>4</v>
      </c>
      <c r="AU252" s="4">
        <v>2</v>
      </c>
      <c r="AV252" s="4">
        <v>2</v>
      </c>
      <c r="AW252" s="4">
        <v>3</v>
      </c>
      <c r="AX252" s="4">
        <v>3</v>
      </c>
      <c r="AY252" s="4">
        <v>3</v>
      </c>
      <c r="AZ252" s="3">
        <f t="shared" si="181"/>
        <v>2.6</v>
      </c>
      <c r="BA252" s="3">
        <f t="shared" si="182"/>
        <v>2</v>
      </c>
      <c r="BB252" s="3">
        <f t="shared" si="183"/>
        <v>1</v>
      </c>
      <c r="BC252" s="3">
        <f t="shared" si="184"/>
        <v>2.5</v>
      </c>
      <c r="BD252" s="3">
        <f t="shared" si="185"/>
        <v>1.25</v>
      </c>
      <c r="BE252" s="3">
        <f t="shared" si="186"/>
        <v>1</v>
      </c>
      <c r="BF252" s="3">
        <f t="shared" si="187"/>
        <v>2.9000000000000004</v>
      </c>
      <c r="BG252" s="3">
        <f t="shared" si="188"/>
        <v>2.833333333333333</v>
      </c>
      <c r="BH252" s="3">
        <f t="shared" si="189"/>
        <v>2.6</v>
      </c>
      <c r="BI252" s="3">
        <f t="shared" si="190"/>
        <v>1.7000000000000002</v>
      </c>
      <c r="BJ252" s="3">
        <f t="shared" si="191"/>
        <v>1.1818181818181819</v>
      </c>
      <c r="BK252" s="3">
        <f t="shared" si="192"/>
        <v>2.8736263736263736</v>
      </c>
      <c r="BL252" s="3">
        <f t="shared" si="193"/>
        <v>2.2655000000000003</v>
      </c>
      <c r="BN252" t="s">
        <v>641</v>
      </c>
      <c r="BO252" t="str">
        <f t="shared" si="194"/>
        <v>('i2023110600250','2021','in2023110400001','2'),</v>
      </c>
      <c r="BP252" t="str">
        <f t="shared" si="195"/>
        <v>('i2023110600250','2021','in2023110400002','2'),</v>
      </c>
      <c r="BQ252" t="str">
        <f t="shared" si="196"/>
        <v>('i2023110600250','2021','in2023110400003','5'),</v>
      </c>
      <c r="BR252" t="str">
        <f t="shared" si="197"/>
        <v>('i2023110600250','2021','in2023110400004','4'),</v>
      </c>
      <c r="BS252" t="str">
        <f t="shared" si="198"/>
        <v>('i2023110600250','2021','in2023110400005','3'),</v>
      </c>
      <c r="BT252" t="str">
        <f t="shared" si="199"/>
        <v>('i2023110600250','2021','in2023110400006','3'),</v>
      </c>
      <c r="BU252" t="str">
        <f t="shared" si="200"/>
        <v>('i2023110600250','2021','in2023110400007','1'),</v>
      </c>
      <c r="BV252" t="str">
        <f t="shared" si="201"/>
        <v>('i2023110600250','2021','in2023110400008','2'),</v>
      </c>
      <c r="BW252" t="str">
        <f t="shared" si="202"/>
        <v>('i2023110600250','2021','in2023110400009','1'),</v>
      </c>
      <c r="BX252" t="str">
        <f t="shared" si="203"/>
        <v>('i2023110600250','2021','in2023110400010','3'),</v>
      </c>
      <c r="BY252" t="str">
        <f t="shared" si="204"/>
        <v>('i2023110600250','2021','in2023110400011','2'),</v>
      </c>
      <c r="BZ252" t="str">
        <f t="shared" si="205"/>
        <v>('i2023110600250','2021','in2023110400012','2'),</v>
      </c>
      <c r="CA252" t="str">
        <f t="shared" si="206"/>
        <v>('i2023110600250','2021','in2023110400013','1'),</v>
      </c>
      <c r="CB252" t="str">
        <f t="shared" si="207"/>
        <v>('i2023110600250','2021','in2023110400014','3'),</v>
      </c>
      <c r="CC252" t="str">
        <f t="shared" si="208"/>
        <v>('i2023110600250','2021','in2023110400015','1'),</v>
      </c>
      <c r="CD252" t="str">
        <f t="shared" si="209"/>
        <v>('i2023110600250','2021','in2023110400016','1'),</v>
      </c>
      <c r="CE252" t="str">
        <f t="shared" si="210"/>
        <v>('i2023110600250','2021','in2023110400017','1'),</v>
      </c>
      <c r="CF252" t="str">
        <f t="shared" si="211"/>
        <v>('i2023110600250','2021','in2023110400018','1'),</v>
      </c>
      <c r="CG252" t="str">
        <f t="shared" si="212"/>
        <v>('i2023110600250','2021','in2023110400019','3'),</v>
      </c>
      <c r="CH252" t="str">
        <f t="shared" si="213"/>
        <v>('i2023110600250','2021','in2023110400020','2'),</v>
      </c>
      <c r="CI252" t="str">
        <f t="shared" si="214"/>
        <v>('i2023110600250','2021','in2023110400021','1'),</v>
      </c>
      <c r="CJ252" t="str">
        <f t="shared" si="215"/>
        <v>('i2023110600250','2021','in2023110400022','2'),</v>
      </c>
      <c r="CK252" t="str">
        <f t="shared" si="216"/>
        <v>('i2023110600250','2021','in2023110400023','1'),</v>
      </c>
      <c r="CL252" t="str">
        <f t="shared" si="217"/>
        <v>('i2023110600250','2021','in2023110400024','1'),</v>
      </c>
      <c r="CM252" t="str">
        <f t="shared" si="218"/>
        <v>('i2023110600250','2021','in2023110400025','1'),</v>
      </c>
      <c r="CN252" t="str">
        <f t="shared" si="219"/>
        <v>('i2023110600250','2021','in2023110400026','1'),</v>
      </c>
      <c r="CO252" t="str">
        <f t="shared" si="220"/>
        <v>('i2023110600250','2021','in2023110400027','1'),</v>
      </c>
      <c r="CP252" t="str">
        <f t="shared" si="221"/>
        <v>('i2023110600250','2021','in2023110400028','2'),</v>
      </c>
      <c r="CQ252" t="str">
        <f t="shared" si="222"/>
        <v>('i2023110600250','2021','in2023110400029','1'),</v>
      </c>
      <c r="CR252" t="str">
        <f t="shared" si="223"/>
        <v>('i2023110600250','2021','in2023110400030','1'),</v>
      </c>
      <c r="CS252" t="str">
        <f t="shared" si="224"/>
        <v>('i2023110600250','2021','in2023110400031','1'),</v>
      </c>
      <c r="CT252" t="str">
        <f t="shared" si="225"/>
        <v>('i2023110600250','2021','in2023110400032','4'),</v>
      </c>
      <c r="CU252" t="str">
        <f t="shared" si="226"/>
        <v>('i2023110600250','2021','in2023110400033','4'),</v>
      </c>
      <c r="CV252" t="str">
        <f t="shared" si="227"/>
        <v>('i2023110600250','2021','in2023110400034','4'),</v>
      </c>
      <c r="CW252" t="str">
        <f t="shared" si="228"/>
        <v>('i2023110600250','2021','in2023110400035','4'),</v>
      </c>
      <c r="CX252" t="str">
        <f t="shared" si="229"/>
        <v>('i2023110600250','2021','in2023110400036','4'),</v>
      </c>
      <c r="CY252" t="str">
        <f t="shared" si="230"/>
        <v>('i2023110600250','2021','in2023110400037','1'),</v>
      </c>
      <c r="CZ252" t="str">
        <f t="shared" si="231"/>
        <v>('i2023110600250','2021','in2023110400038','1'),</v>
      </c>
      <c r="DA252" t="str">
        <f t="shared" si="232"/>
        <v>('i2023110600250','2021','in2023110400039','3'),</v>
      </c>
      <c r="DB252" t="str">
        <f t="shared" si="233"/>
        <v>('i2023110600250','2021','in2023110400040','3'),</v>
      </c>
      <c r="DC252" t="str">
        <f t="shared" si="234"/>
        <v>('i2023110600250','2021','in2023110400041','1'),</v>
      </c>
      <c r="DD252" t="str">
        <f t="shared" si="235"/>
        <v>('i2023110600250','2021','in2023110400042','4'),</v>
      </c>
      <c r="DE252" t="str">
        <f t="shared" si="236"/>
        <v>('i2023110600250','2021','in2023110400043','2'),</v>
      </c>
      <c r="DF252" t="str">
        <f t="shared" si="237"/>
        <v>('i2023110600250','2021','in2023110400044','2'),</v>
      </c>
      <c r="DG252" t="str">
        <f t="shared" si="238"/>
        <v>('i2023110600250','2021','in2023110400045','3'),</v>
      </c>
      <c r="DH252" t="str">
        <f t="shared" si="239"/>
        <v>('i2023110600250','2021','in2023110400046','3'),</v>
      </c>
      <c r="DI252" t="str">
        <f t="shared" si="240"/>
        <v>('i2023110600250','2021','in2023110400047','3');</v>
      </c>
    </row>
    <row r="253" spans="1:113" x14ac:dyDescent="0.25">
      <c r="A253" s="4" t="str">
        <f>INDEX('instansi pusat'!$B$2:$C$623,MATCH(C253,'instansi pusat'!$D$2:$D$623,0),2)</f>
        <v>i2023110600251</v>
      </c>
      <c r="B253" s="4">
        <v>6671</v>
      </c>
      <c r="C253" s="4" t="s">
        <v>585</v>
      </c>
      <c r="D253">
        <v>2021</v>
      </c>
      <c r="E253" s="4">
        <v>3</v>
      </c>
      <c r="F253" s="4">
        <v>4</v>
      </c>
      <c r="G253" s="4">
        <v>3</v>
      </c>
      <c r="H253" s="4">
        <v>1</v>
      </c>
      <c r="I253" s="4">
        <v>4</v>
      </c>
      <c r="J253" s="4">
        <v>3</v>
      </c>
      <c r="K253" s="4">
        <v>3</v>
      </c>
      <c r="L253" s="4">
        <v>2</v>
      </c>
      <c r="M253" s="4">
        <v>3</v>
      </c>
      <c r="N253" s="4">
        <v>4</v>
      </c>
      <c r="O253" s="4">
        <v>2</v>
      </c>
      <c r="P253" s="4">
        <v>2</v>
      </c>
      <c r="Q253" s="4">
        <v>3</v>
      </c>
      <c r="R253" s="4">
        <v>3</v>
      </c>
      <c r="S253" s="4">
        <v>1</v>
      </c>
      <c r="T253" s="4">
        <v>3</v>
      </c>
      <c r="U253" s="4">
        <v>1</v>
      </c>
      <c r="V253" s="4">
        <v>3</v>
      </c>
      <c r="W253" s="4">
        <v>4</v>
      </c>
      <c r="X253" s="4">
        <v>4</v>
      </c>
      <c r="Y253" s="4">
        <v>2</v>
      </c>
      <c r="Z253" s="4">
        <v>1</v>
      </c>
      <c r="AA253" s="4">
        <v>1</v>
      </c>
      <c r="AB253" s="4">
        <v>3</v>
      </c>
      <c r="AC253" s="4">
        <v>2</v>
      </c>
      <c r="AD253" s="4">
        <v>2</v>
      </c>
      <c r="AE253" s="4">
        <v>2</v>
      </c>
      <c r="AF253" s="4">
        <v>3</v>
      </c>
      <c r="AG253" s="4">
        <v>2</v>
      </c>
      <c r="AH253" s="4">
        <v>2</v>
      </c>
      <c r="AI253" s="4">
        <v>2</v>
      </c>
      <c r="AJ253" s="4">
        <v>4</v>
      </c>
      <c r="AK253" s="4">
        <v>5</v>
      </c>
      <c r="AL253" s="4">
        <v>5</v>
      </c>
      <c r="AM253" s="4">
        <v>4</v>
      </c>
      <c r="AN253" s="4">
        <v>4</v>
      </c>
      <c r="AO253" s="4">
        <v>3</v>
      </c>
      <c r="AP253" s="4">
        <v>5</v>
      </c>
      <c r="AQ253" s="4">
        <v>3</v>
      </c>
      <c r="AR253" s="4">
        <v>3</v>
      </c>
      <c r="AS253" s="4">
        <v>5</v>
      </c>
      <c r="AT253" s="4">
        <v>5</v>
      </c>
      <c r="AU253" s="4">
        <v>5</v>
      </c>
      <c r="AV253" s="4">
        <v>2</v>
      </c>
      <c r="AW253" s="4">
        <v>5</v>
      </c>
      <c r="AX253" s="4">
        <v>5</v>
      </c>
      <c r="AY253" s="4">
        <v>5</v>
      </c>
      <c r="AZ253" s="3">
        <f t="shared" si="181"/>
        <v>3</v>
      </c>
      <c r="BA253" s="3">
        <f t="shared" si="182"/>
        <v>2.5</v>
      </c>
      <c r="BB253" s="3">
        <f t="shared" si="183"/>
        <v>2</v>
      </c>
      <c r="BC253" s="3">
        <f t="shared" si="184"/>
        <v>4</v>
      </c>
      <c r="BD253" s="3">
        <f t="shared" si="185"/>
        <v>2</v>
      </c>
      <c r="BE253" s="3">
        <f t="shared" si="186"/>
        <v>2</v>
      </c>
      <c r="BF253" s="3">
        <f t="shared" si="187"/>
        <v>4.1000000000000005</v>
      </c>
      <c r="BG253" s="3">
        <f t="shared" si="188"/>
        <v>4.5</v>
      </c>
      <c r="BH253" s="3">
        <f t="shared" si="189"/>
        <v>3</v>
      </c>
      <c r="BI253" s="3">
        <f t="shared" si="190"/>
        <v>2.6</v>
      </c>
      <c r="BJ253" s="3">
        <f t="shared" si="191"/>
        <v>2</v>
      </c>
      <c r="BK253" s="3">
        <f t="shared" si="192"/>
        <v>4.2582417582417582</v>
      </c>
      <c r="BL253" s="3">
        <f t="shared" si="193"/>
        <v>3.3075000000000001</v>
      </c>
      <c r="BN253" t="s">
        <v>641</v>
      </c>
      <c r="BO253" t="str">
        <f t="shared" si="194"/>
        <v>('i2023110600251','2021','in2023110400001','3'),</v>
      </c>
      <c r="BP253" t="str">
        <f t="shared" si="195"/>
        <v>('i2023110600251','2021','in2023110400002','4'),</v>
      </c>
      <c r="BQ253" t="str">
        <f t="shared" si="196"/>
        <v>('i2023110600251','2021','in2023110400003','3'),</v>
      </c>
      <c r="BR253" t="str">
        <f t="shared" si="197"/>
        <v>('i2023110600251','2021','in2023110400004','1'),</v>
      </c>
      <c r="BS253" t="str">
        <f t="shared" si="198"/>
        <v>('i2023110600251','2021','in2023110400005','4'),</v>
      </c>
      <c r="BT253" t="str">
        <f t="shared" si="199"/>
        <v>('i2023110600251','2021','in2023110400006','3'),</v>
      </c>
      <c r="BU253" t="str">
        <f t="shared" si="200"/>
        <v>('i2023110600251','2021','in2023110400007','3'),</v>
      </c>
      <c r="BV253" t="str">
        <f t="shared" si="201"/>
        <v>('i2023110600251','2021','in2023110400008','2'),</v>
      </c>
      <c r="BW253" t="str">
        <f t="shared" si="202"/>
        <v>('i2023110600251','2021','in2023110400009','3'),</v>
      </c>
      <c r="BX253" t="str">
        <f t="shared" si="203"/>
        <v>('i2023110600251','2021','in2023110400010','4'),</v>
      </c>
      <c r="BY253" t="str">
        <f t="shared" si="204"/>
        <v>('i2023110600251','2021','in2023110400011','2'),</v>
      </c>
      <c r="BZ253" t="str">
        <f t="shared" si="205"/>
        <v>('i2023110600251','2021','in2023110400012','2'),</v>
      </c>
      <c r="CA253" t="str">
        <f t="shared" si="206"/>
        <v>('i2023110600251','2021','in2023110400013','3'),</v>
      </c>
      <c r="CB253" t="str">
        <f t="shared" si="207"/>
        <v>('i2023110600251','2021','in2023110400014','3'),</v>
      </c>
      <c r="CC253" t="str">
        <f t="shared" si="208"/>
        <v>('i2023110600251','2021','in2023110400015','1'),</v>
      </c>
      <c r="CD253" t="str">
        <f t="shared" si="209"/>
        <v>('i2023110600251','2021','in2023110400016','3'),</v>
      </c>
      <c r="CE253" t="str">
        <f t="shared" si="210"/>
        <v>('i2023110600251','2021','in2023110400017','1'),</v>
      </c>
      <c r="CF253" t="str">
        <f t="shared" si="211"/>
        <v>('i2023110600251','2021','in2023110400018','3'),</v>
      </c>
      <c r="CG253" t="str">
        <f t="shared" si="212"/>
        <v>('i2023110600251','2021','in2023110400019','4'),</v>
      </c>
      <c r="CH253" t="str">
        <f t="shared" si="213"/>
        <v>('i2023110600251','2021','in2023110400020','4'),</v>
      </c>
      <c r="CI253" t="str">
        <f t="shared" si="214"/>
        <v>('i2023110600251','2021','in2023110400021','2'),</v>
      </c>
      <c r="CJ253" t="str">
        <f t="shared" si="215"/>
        <v>('i2023110600251','2021','in2023110400022','1'),</v>
      </c>
      <c r="CK253" t="str">
        <f t="shared" si="216"/>
        <v>('i2023110600251','2021','in2023110400023','1'),</v>
      </c>
      <c r="CL253" t="str">
        <f t="shared" si="217"/>
        <v>('i2023110600251','2021','in2023110400024','3'),</v>
      </c>
      <c r="CM253" t="str">
        <f t="shared" si="218"/>
        <v>('i2023110600251','2021','in2023110400025','2'),</v>
      </c>
      <c r="CN253" t="str">
        <f t="shared" si="219"/>
        <v>('i2023110600251','2021','in2023110400026','2'),</v>
      </c>
      <c r="CO253" t="str">
        <f t="shared" si="220"/>
        <v>('i2023110600251','2021','in2023110400027','2'),</v>
      </c>
      <c r="CP253" t="str">
        <f t="shared" si="221"/>
        <v>('i2023110600251','2021','in2023110400028','3'),</v>
      </c>
      <c r="CQ253" t="str">
        <f t="shared" si="222"/>
        <v>('i2023110600251','2021','in2023110400029','2'),</v>
      </c>
      <c r="CR253" t="str">
        <f t="shared" si="223"/>
        <v>('i2023110600251','2021','in2023110400030','2'),</v>
      </c>
      <c r="CS253" t="str">
        <f t="shared" si="224"/>
        <v>('i2023110600251','2021','in2023110400031','2'),</v>
      </c>
      <c r="CT253" t="str">
        <f t="shared" si="225"/>
        <v>('i2023110600251','2021','in2023110400032','4'),</v>
      </c>
      <c r="CU253" t="str">
        <f t="shared" si="226"/>
        <v>('i2023110600251','2021','in2023110400033','5'),</v>
      </c>
      <c r="CV253" t="str">
        <f t="shared" si="227"/>
        <v>('i2023110600251','2021','in2023110400034','5'),</v>
      </c>
      <c r="CW253" t="str">
        <f t="shared" si="228"/>
        <v>('i2023110600251','2021','in2023110400035','4'),</v>
      </c>
      <c r="CX253" t="str">
        <f t="shared" si="229"/>
        <v>('i2023110600251','2021','in2023110400036','4'),</v>
      </c>
      <c r="CY253" t="str">
        <f t="shared" si="230"/>
        <v>('i2023110600251','2021','in2023110400037','3'),</v>
      </c>
      <c r="CZ253" t="str">
        <f t="shared" si="231"/>
        <v>('i2023110600251','2021','in2023110400038','5'),</v>
      </c>
      <c r="DA253" t="str">
        <f t="shared" si="232"/>
        <v>('i2023110600251','2021','in2023110400039','3'),</v>
      </c>
      <c r="DB253" t="str">
        <f t="shared" si="233"/>
        <v>('i2023110600251','2021','in2023110400040','3'),</v>
      </c>
      <c r="DC253" t="str">
        <f t="shared" si="234"/>
        <v>('i2023110600251','2021','in2023110400041','5'),</v>
      </c>
      <c r="DD253" t="str">
        <f t="shared" si="235"/>
        <v>('i2023110600251','2021','in2023110400042','5'),</v>
      </c>
      <c r="DE253" t="str">
        <f t="shared" si="236"/>
        <v>('i2023110600251','2021','in2023110400043','5'),</v>
      </c>
      <c r="DF253" t="str">
        <f t="shared" si="237"/>
        <v>('i2023110600251','2021','in2023110400044','2'),</v>
      </c>
      <c r="DG253" t="str">
        <f t="shared" si="238"/>
        <v>('i2023110600251','2021','in2023110400045','5'),</v>
      </c>
      <c r="DH253" t="str">
        <f t="shared" si="239"/>
        <v>('i2023110600251','2021','in2023110400046','5'),</v>
      </c>
      <c r="DI253" t="str">
        <f t="shared" si="240"/>
        <v>('i2023110600251','2021','in2023110400047','5');</v>
      </c>
    </row>
    <row r="254" spans="1:113" x14ac:dyDescent="0.25">
      <c r="A254" s="4" t="str">
        <f>INDEX('instansi pusat'!$B$2:$C$623,MATCH(C254,'instansi pusat'!$D$2:$D$623,0),2)</f>
        <v>i2023110600252</v>
      </c>
      <c r="B254" s="4">
        <v>6672</v>
      </c>
      <c r="C254" s="4" t="s">
        <v>718</v>
      </c>
      <c r="D254">
        <v>2021</v>
      </c>
      <c r="E254" s="4">
        <v>5</v>
      </c>
      <c r="F254" s="4">
        <v>5</v>
      </c>
      <c r="G254" s="4">
        <v>2</v>
      </c>
      <c r="H254" s="4">
        <v>2</v>
      </c>
      <c r="I254" s="4">
        <v>3</v>
      </c>
      <c r="J254" s="4">
        <v>5</v>
      </c>
      <c r="K254" s="4">
        <v>3</v>
      </c>
      <c r="L254" s="4">
        <v>3</v>
      </c>
      <c r="M254" s="4">
        <v>3</v>
      </c>
      <c r="N254" s="4">
        <v>5</v>
      </c>
      <c r="O254" s="4">
        <v>2</v>
      </c>
      <c r="P254" s="4">
        <v>2</v>
      </c>
      <c r="Q254" s="4">
        <v>2</v>
      </c>
      <c r="R254" s="4">
        <v>1</v>
      </c>
      <c r="S254" s="4">
        <v>2</v>
      </c>
      <c r="T254" s="4">
        <v>3</v>
      </c>
      <c r="U254" s="4">
        <v>4</v>
      </c>
      <c r="V254" s="4">
        <v>2</v>
      </c>
      <c r="W254" s="4">
        <v>2</v>
      </c>
      <c r="X254" s="4">
        <v>3</v>
      </c>
      <c r="Y254" s="4">
        <v>2</v>
      </c>
      <c r="Z254" s="4">
        <v>2</v>
      </c>
      <c r="AA254" s="4">
        <v>2</v>
      </c>
      <c r="AB254" s="4">
        <v>2</v>
      </c>
      <c r="AC254" s="4">
        <v>2</v>
      </c>
      <c r="AD254" s="4">
        <v>2</v>
      </c>
      <c r="AE254" s="4">
        <v>1</v>
      </c>
      <c r="AF254" s="4">
        <v>2</v>
      </c>
      <c r="AG254" s="4">
        <v>1</v>
      </c>
      <c r="AH254" s="4">
        <v>1</v>
      </c>
      <c r="AI254" s="4">
        <v>1</v>
      </c>
      <c r="AJ254" s="4">
        <v>3</v>
      </c>
      <c r="AK254" s="4">
        <v>4</v>
      </c>
      <c r="AL254" s="4">
        <v>4</v>
      </c>
      <c r="AM254" s="4">
        <v>4</v>
      </c>
      <c r="AN254" s="4">
        <v>2</v>
      </c>
      <c r="AO254" s="4">
        <v>2</v>
      </c>
      <c r="AP254" s="4">
        <v>2</v>
      </c>
      <c r="AQ254" s="4">
        <v>2</v>
      </c>
      <c r="AR254" s="4">
        <v>2</v>
      </c>
      <c r="AS254" s="4">
        <v>2</v>
      </c>
      <c r="AT254" s="4">
        <v>4</v>
      </c>
      <c r="AU254" s="4">
        <v>3</v>
      </c>
      <c r="AV254" s="4">
        <v>2</v>
      </c>
      <c r="AW254" s="4">
        <v>3</v>
      </c>
      <c r="AX254" s="4">
        <v>3</v>
      </c>
      <c r="AY254" s="4">
        <v>3</v>
      </c>
      <c r="AZ254" s="3">
        <f t="shared" si="181"/>
        <v>3.6</v>
      </c>
      <c r="BA254" s="3">
        <f t="shared" si="182"/>
        <v>1.75</v>
      </c>
      <c r="BB254" s="3">
        <f t="shared" si="183"/>
        <v>2.75</v>
      </c>
      <c r="BC254" s="3">
        <f t="shared" si="184"/>
        <v>2.5</v>
      </c>
      <c r="BD254" s="3">
        <f t="shared" si="185"/>
        <v>1.875</v>
      </c>
      <c r="BE254" s="3">
        <f t="shared" si="186"/>
        <v>1</v>
      </c>
      <c r="BF254" s="3">
        <f t="shared" si="187"/>
        <v>2.7</v>
      </c>
      <c r="BG254" s="3">
        <f t="shared" si="188"/>
        <v>3</v>
      </c>
      <c r="BH254" s="3">
        <f t="shared" si="189"/>
        <v>3.6</v>
      </c>
      <c r="BI254" s="3">
        <f t="shared" si="190"/>
        <v>2.3000000000000003</v>
      </c>
      <c r="BJ254" s="3">
        <f t="shared" si="191"/>
        <v>1.6363636363636365</v>
      </c>
      <c r="BK254" s="3">
        <f t="shared" si="192"/>
        <v>2.8186813186813184</v>
      </c>
      <c r="BL254" s="3">
        <f t="shared" si="193"/>
        <v>2.5955000000000004</v>
      </c>
      <c r="BN254" t="s">
        <v>641</v>
      </c>
      <c r="BO254" t="str">
        <f t="shared" si="194"/>
        <v>('i2023110600252','2021','in2023110400001','5'),</v>
      </c>
      <c r="BP254" t="str">
        <f t="shared" si="195"/>
        <v>('i2023110600252','2021','in2023110400002','5'),</v>
      </c>
      <c r="BQ254" t="str">
        <f t="shared" si="196"/>
        <v>('i2023110600252','2021','in2023110400003','2'),</v>
      </c>
      <c r="BR254" t="str">
        <f t="shared" si="197"/>
        <v>('i2023110600252','2021','in2023110400004','2'),</v>
      </c>
      <c r="BS254" t="str">
        <f t="shared" si="198"/>
        <v>('i2023110600252','2021','in2023110400005','3'),</v>
      </c>
      <c r="BT254" t="str">
        <f t="shared" si="199"/>
        <v>('i2023110600252','2021','in2023110400006','5'),</v>
      </c>
      <c r="BU254" t="str">
        <f t="shared" si="200"/>
        <v>('i2023110600252','2021','in2023110400007','3'),</v>
      </c>
      <c r="BV254" t="str">
        <f t="shared" si="201"/>
        <v>('i2023110600252','2021','in2023110400008','3'),</v>
      </c>
      <c r="BW254" t="str">
        <f t="shared" si="202"/>
        <v>('i2023110600252','2021','in2023110400009','3'),</v>
      </c>
      <c r="BX254" t="str">
        <f t="shared" si="203"/>
        <v>('i2023110600252','2021','in2023110400010','5'),</v>
      </c>
      <c r="BY254" t="str">
        <f t="shared" si="204"/>
        <v>('i2023110600252','2021','in2023110400011','2'),</v>
      </c>
      <c r="BZ254" t="str">
        <f t="shared" si="205"/>
        <v>('i2023110600252','2021','in2023110400012','2'),</v>
      </c>
      <c r="CA254" t="str">
        <f t="shared" si="206"/>
        <v>('i2023110600252','2021','in2023110400013','2'),</v>
      </c>
      <c r="CB254" t="str">
        <f t="shared" si="207"/>
        <v>('i2023110600252','2021','in2023110400014','1'),</v>
      </c>
      <c r="CC254" t="str">
        <f t="shared" si="208"/>
        <v>('i2023110600252','2021','in2023110400015','2'),</v>
      </c>
      <c r="CD254" t="str">
        <f t="shared" si="209"/>
        <v>('i2023110600252','2021','in2023110400016','3'),</v>
      </c>
      <c r="CE254" t="str">
        <f t="shared" si="210"/>
        <v>('i2023110600252','2021','in2023110400017','4'),</v>
      </c>
      <c r="CF254" t="str">
        <f t="shared" si="211"/>
        <v>('i2023110600252','2021','in2023110400018','2'),</v>
      </c>
      <c r="CG254" t="str">
        <f t="shared" si="212"/>
        <v>('i2023110600252','2021','in2023110400019','2'),</v>
      </c>
      <c r="CH254" t="str">
        <f t="shared" si="213"/>
        <v>('i2023110600252','2021','in2023110400020','3'),</v>
      </c>
      <c r="CI254" t="str">
        <f t="shared" si="214"/>
        <v>('i2023110600252','2021','in2023110400021','2'),</v>
      </c>
      <c r="CJ254" t="str">
        <f t="shared" si="215"/>
        <v>('i2023110600252','2021','in2023110400022','2'),</v>
      </c>
      <c r="CK254" t="str">
        <f t="shared" si="216"/>
        <v>('i2023110600252','2021','in2023110400023','2'),</v>
      </c>
      <c r="CL254" t="str">
        <f t="shared" si="217"/>
        <v>('i2023110600252','2021','in2023110400024','2'),</v>
      </c>
      <c r="CM254" t="str">
        <f t="shared" si="218"/>
        <v>('i2023110600252','2021','in2023110400025','2'),</v>
      </c>
      <c r="CN254" t="str">
        <f t="shared" si="219"/>
        <v>('i2023110600252','2021','in2023110400026','2'),</v>
      </c>
      <c r="CO254" t="str">
        <f t="shared" si="220"/>
        <v>('i2023110600252','2021','in2023110400027','1'),</v>
      </c>
      <c r="CP254" t="str">
        <f t="shared" si="221"/>
        <v>('i2023110600252','2021','in2023110400028','2'),</v>
      </c>
      <c r="CQ254" t="str">
        <f t="shared" si="222"/>
        <v>('i2023110600252','2021','in2023110400029','1'),</v>
      </c>
      <c r="CR254" t="str">
        <f t="shared" si="223"/>
        <v>('i2023110600252','2021','in2023110400030','1'),</v>
      </c>
      <c r="CS254" t="str">
        <f t="shared" si="224"/>
        <v>('i2023110600252','2021','in2023110400031','1'),</v>
      </c>
      <c r="CT254" t="str">
        <f t="shared" si="225"/>
        <v>('i2023110600252','2021','in2023110400032','3'),</v>
      </c>
      <c r="CU254" t="str">
        <f t="shared" si="226"/>
        <v>('i2023110600252','2021','in2023110400033','4'),</v>
      </c>
      <c r="CV254" t="str">
        <f t="shared" si="227"/>
        <v>('i2023110600252','2021','in2023110400034','4'),</v>
      </c>
      <c r="CW254" t="str">
        <f t="shared" si="228"/>
        <v>('i2023110600252','2021','in2023110400035','4'),</v>
      </c>
      <c r="CX254" t="str">
        <f t="shared" si="229"/>
        <v>('i2023110600252','2021','in2023110400036','2'),</v>
      </c>
      <c r="CY254" t="str">
        <f t="shared" si="230"/>
        <v>('i2023110600252','2021','in2023110400037','2'),</v>
      </c>
      <c r="CZ254" t="str">
        <f t="shared" si="231"/>
        <v>('i2023110600252','2021','in2023110400038','2'),</v>
      </c>
      <c r="DA254" t="str">
        <f t="shared" si="232"/>
        <v>('i2023110600252','2021','in2023110400039','2'),</v>
      </c>
      <c r="DB254" t="str">
        <f t="shared" si="233"/>
        <v>('i2023110600252','2021','in2023110400040','2'),</v>
      </c>
      <c r="DC254" t="str">
        <f t="shared" si="234"/>
        <v>('i2023110600252','2021','in2023110400041','2'),</v>
      </c>
      <c r="DD254" t="str">
        <f t="shared" si="235"/>
        <v>('i2023110600252','2021','in2023110400042','4'),</v>
      </c>
      <c r="DE254" t="str">
        <f t="shared" si="236"/>
        <v>('i2023110600252','2021','in2023110400043','3'),</v>
      </c>
      <c r="DF254" t="str">
        <f t="shared" si="237"/>
        <v>('i2023110600252','2021','in2023110400044','2'),</v>
      </c>
      <c r="DG254" t="str">
        <f t="shared" si="238"/>
        <v>('i2023110600252','2021','in2023110400045','3'),</v>
      </c>
      <c r="DH254" t="str">
        <f t="shared" si="239"/>
        <v>('i2023110600252','2021','in2023110400046','3'),</v>
      </c>
      <c r="DI254" t="str">
        <f t="shared" si="240"/>
        <v>('i2023110600252','2021','in2023110400047','3');</v>
      </c>
    </row>
    <row r="255" spans="1:113" x14ac:dyDescent="0.25">
      <c r="A255" s="4" t="str">
        <f>INDEX('instansi pusat'!$B$2:$C$623,MATCH(C255,'instansi pusat'!$D$2:$D$623,0),2)</f>
        <v>i2023110600253</v>
      </c>
      <c r="B255" s="4">
        <v>6703</v>
      </c>
      <c r="C255" s="4" t="s">
        <v>313</v>
      </c>
      <c r="D255">
        <v>2021</v>
      </c>
      <c r="E255" s="4">
        <v>3</v>
      </c>
      <c r="F255" s="4">
        <v>3</v>
      </c>
      <c r="G255" s="4">
        <v>3</v>
      </c>
      <c r="H255" s="4">
        <v>3</v>
      </c>
      <c r="I255" s="4">
        <v>3</v>
      </c>
      <c r="J255" s="4">
        <v>3</v>
      </c>
      <c r="K255" s="4">
        <v>1</v>
      </c>
      <c r="L255" s="4">
        <v>3</v>
      </c>
      <c r="M255" s="4">
        <v>3</v>
      </c>
      <c r="N255" s="4">
        <v>3</v>
      </c>
      <c r="O255" s="4">
        <v>2</v>
      </c>
      <c r="P255" s="4">
        <v>2</v>
      </c>
      <c r="Q255" s="4">
        <v>2</v>
      </c>
      <c r="R255" s="4">
        <v>1</v>
      </c>
      <c r="S255" s="4">
        <v>1</v>
      </c>
      <c r="T255" s="4">
        <v>2</v>
      </c>
      <c r="U255" s="4">
        <v>1</v>
      </c>
      <c r="V255" s="4">
        <v>1</v>
      </c>
      <c r="W255" s="4">
        <v>3</v>
      </c>
      <c r="X255" s="4">
        <v>2</v>
      </c>
      <c r="Y255" s="4">
        <v>1</v>
      </c>
      <c r="Z255" s="4">
        <v>1</v>
      </c>
      <c r="AA255" s="4">
        <v>1</v>
      </c>
      <c r="AB255" s="4">
        <v>1</v>
      </c>
      <c r="AC255" s="4">
        <v>1</v>
      </c>
      <c r="AD255" s="4">
        <v>1</v>
      </c>
      <c r="AE255" s="4">
        <v>1</v>
      </c>
      <c r="AF255" s="4">
        <v>1</v>
      </c>
      <c r="AG255" s="4">
        <v>1</v>
      </c>
      <c r="AH255" s="4">
        <v>1</v>
      </c>
      <c r="AI255" s="4">
        <v>1</v>
      </c>
      <c r="AJ255" s="4">
        <v>4</v>
      </c>
      <c r="AK255" s="4">
        <v>4</v>
      </c>
      <c r="AL255" s="4">
        <v>3</v>
      </c>
      <c r="AM255" s="4">
        <v>4</v>
      </c>
      <c r="AN255" s="4">
        <v>4</v>
      </c>
      <c r="AO255" s="4">
        <v>3</v>
      </c>
      <c r="AP255" s="4">
        <v>3</v>
      </c>
      <c r="AQ255" s="4">
        <v>2</v>
      </c>
      <c r="AR255" s="4">
        <v>3</v>
      </c>
      <c r="AS255" s="4">
        <v>3</v>
      </c>
      <c r="AT255" s="4">
        <v>4</v>
      </c>
      <c r="AU255" s="4">
        <v>1</v>
      </c>
      <c r="AV255" s="4">
        <v>4</v>
      </c>
      <c r="AW255" s="4">
        <v>1</v>
      </c>
      <c r="AX255" s="4">
        <v>1</v>
      </c>
      <c r="AY255" s="4">
        <v>3</v>
      </c>
      <c r="AZ255" s="3">
        <f t="shared" si="181"/>
        <v>2.8000000000000003</v>
      </c>
      <c r="BA255" s="3">
        <f t="shared" si="182"/>
        <v>1.75</v>
      </c>
      <c r="BB255" s="3">
        <f t="shared" si="183"/>
        <v>1.25</v>
      </c>
      <c r="BC255" s="3">
        <f t="shared" si="184"/>
        <v>2.5</v>
      </c>
      <c r="BD255" s="3">
        <f t="shared" si="185"/>
        <v>1</v>
      </c>
      <c r="BE255" s="3">
        <f t="shared" si="186"/>
        <v>1</v>
      </c>
      <c r="BF255" s="3">
        <f t="shared" si="187"/>
        <v>3.3000000000000003</v>
      </c>
      <c r="BG255" s="3">
        <f t="shared" si="188"/>
        <v>2.333333333333333</v>
      </c>
      <c r="BH255" s="3">
        <f t="shared" si="189"/>
        <v>2.8000000000000003</v>
      </c>
      <c r="BI255" s="3">
        <f t="shared" si="190"/>
        <v>1.7000000000000002</v>
      </c>
      <c r="BJ255" s="3">
        <f t="shared" si="191"/>
        <v>1</v>
      </c>
      <c r="BK255" s="3">
        <f t="shared" si="192"/>
        <v>2.9175824175824174</v>
      </c>
      <c r="BL255" s="3">
        <f t="shared" si="193"/>
        <v>2.2815000000000003</v>
      </c>
      <c r="BN255" t="s">
        <v>641</v>
      </c>
      <c r="BO255" t="str">
        <f t="shared" si="194"/>
        <v>('i2023110600253','2021','in2023110400001','3'),</v>
      </c>
      <c r="BP255" t="str">
        <f t="shared" si="195"/>
        <v>('i2023110600253','2021','in2023110400002','3'),</v>
      </c>
      <c r="BQ255" t="str">
        <f t="shared" si="196"/>
        <v>('i2023110600253','2021','in2023110400003','3'),</v>
      </c>
      <c r="BR255" t="str">
        <f t="shared" si="197"/>
        <v>('i2023110600253','2021','in2023110400004','3'),</v>
      </c>
      <c r="BS255" t="str">
        <f t="shared" si="198"/>
        <v>('i2023110600253','2021','in2023110400005','3'),</v>
      </c>
      <c r="BT255" t="str">
        <f t="shared" si="199"/>
        <v>('i2023110600253','2021','in2023110400006','3'),</v>
      </c>
      <c r="BU255" t="str">
        <f t="shared" si="200"/>
        <v>('i2023110600253','2021','in2023110400007','1'),</v>
      </c>
      <c r="BV255" t="str">
        <f t="shared" si="201"/>
        <v>('i2023110600253','2021','in2023110400008','3'),</v>
      </c>
      <c r="BW255" t="str">
        <f t="shared" si="202"/>
        <v>('i2023110600253','2021','in2023110400009','3'),</v>
      </c>
      <c r="BX255" t="str">
        <f t="shared" si="203"/>
        <v>('i2023110600253','2021','in2023110400010','3'),</v>
      </c>
      <c r="BY255" t="str">
        <f t="shared" si="204"/>
        <v>('i2023110600253','2021','in2023110400011','2'),</v>
      </c>
      <c r="BZ255" t="str">
        <f t="shared" si="205"/>
        <v>('i2023110600253','2021','in2023110400012','2'),</v>
      </c>
      <c r="CA255" t="str">
        <f t="shared" si="206"/>
        <v>('i2023110600253','2021','in2023110400013','2'),</v>
      </c>
      <c r="CB255" t="str">
        <f t="shared" si="207"/>
        <v>('i2023110600253','2021','in2023110400014','1'),</v>
      </c>
      <c r="CC255" t="str">
        <f t="shared" si="208"/>
        <v>('i2023110600253','2021','in2023110400015','1'),</v>
      </c>
      <c r="CD255" t="str">
        <f t="shared" si="209"/>
        <v>('i2023110600253','2021','in2023110400016','2'),</v>
      </c>
      <c r="CE255" t="str">
        <f t="shared" si="210"/>
        <v>('i2023110600253','2021','in2023110400017','1'),</v>
      </c>
      <c r="CF255" t="str">
        <f t="shared" si="211"/>
        <v>('i2023110600253','2021','in2023110400018','1'),</v>
      </c>
      <c r="CG255" t="str">
        <f t="shared" si="212"/>
        <v>('i2023110600253','2021','in2023110400019','3'),</v>
      </c>
      <c r="CH255" t="str">
        <f t="shared" si="213"/>
        <v>('i2023110600253','2021','in2023110400020','2'),</v>
      </c>
      <c r="CI255" t="str">
        <f t="shared" si="214"/>
        <v>('i2023110600253','2021','in2023110400021','1'),</v>
      </c>
      <c r="CJ255" t="str">
        <f t="shared" si="215"/>
        <v>('i2023110600253','2021','in2023110400022','1'),</v>
      </c>
      <c r="CK255" t="str">
        <f t="shared" si="216"/>
        <v>('i2023110600253','2021','in2023110400023','1'),</v>
      </c>
      <c r="CL255" t="str">
        <f t="shared" si="217"/>
        <v>('i2023110600253','2021','in2023110400024','1'),</v>
      </c>
      <c r="CM255" t="str">
        <f t="shared" si="218"/>
        <v>('i2023110600253','2021','in2023110400025','1'),</v>
      </c>
      <c r="CN255" t="str">
        <f t="shared" si="219"/>
        <v>('i2023110600253','2021','in2023110400026','1'),</v>
      </c>
      <c r="CO255" t="str">
        <f t="shared" si="220"/>
        <v>('i2023110600253','2021','in2023110400027','1'),</v>
      </c>
      <c r="CP255" t="str">
        <f t="shared" si="221"/>
        <v>('i2023110600253','2021','in2023110400028','1'),</v>
      </c>
      <c r="CQ255" t="str">
        <f t="shared" si="222"/>
        <v>('i2023110600253','2021','in2023110400029','1'),</v>
      </c>
      <c r="CR255" t="str">
        <f t="shared" si="223"/>
        <v>('i2023110600253','2021','in2023110400030','1'),</v>
      </c>
      <c r="CS255" t="str">
        <f t="shared" si="224"/>
        <v>('i2023110600253','2021','in2023110400031','1'),</v>
      </c>
      <c r="CT255" t="str">
        <f t="shared" si="225"/>
        <v>('i2023110600253','2021','in2023110400032','4'),</v>
      </c>
      <c r="CU255" t="str">
        <f t="shared" si="226"/>
        <v>('i2023110600253','2021','in2023110400033','4'),</v>
      </c>
      <c r="CV255" t="str">
        <f t="shared" si="227"/>
        <v>('i2023110600253','2021','in2023110400034','3'),</v>
      </c>
      <c r="CW255" t="str">
        <f t="shared" si="228"/>
        <v>('i2023110600253','2021','in2023110400035','4'),</v>
      </c>
      <c r="CX255" t="str">
        <f t="shared" si="229"/>
        <v>('i2023110600253','2021','in2023110400036','4'),</v>
      </c>
      <c r="CY255" t="str">
        <f t="shared" si="230"/>
        <v>('i2023110600253','2021','in2023110400037','3'),</v>
      </c>
      <c r="CZ255" t="str">
        <f t="shared" si="231"/>
        <v>('i2023110600253','2021','in2023110400038','3'),</v>
      </c>
      <c r="DA255" t="str">
        <f t="shared" si="232"/>
        <v>('i2023110600253','2021','in2023110400039','2'),</v>
      </c>
      <c r="DB255" t="str">
        <f t="shared" si="233"/>
        <v>('i2023110600253','2021','in2023110400040','3'),</v>
      </c>
      <c r="DC255" t="str">
        <f t="shared" si="234"/>
        <v>('i2023110600253','2021','in2023110400041','3'),</v>
      </c>
      <c r="DD255" t="str">
        <f t="shared" si="235"/>
        <v>('i2023110600253','2021','in2023110400042','4'),</v>
      </c>
      <c r="DE255" t="str">
        <f t="shared" si="236"/>
        <v>('i2023110600253','2021','in2023110400043','1'),</v>
      </c>
      <c r="DF255" t="str">
        <f t="shared" si="237"/>
        <v>('i2023110600253','2021','in2023110400044','4'),</v>
      </c>
      <c r="DG255" t="str">
        <f t="shared" si="238"/>
        <v>('i2023110600253','2021','in2023110400045','1'),</v>
      </c>
      <c r="DH255" t="str">
        <f t="shared" si="239"/>
        <v>('i2023110600253','2021','in2023110400046','1'),</v>
      </c>
      <c r="DI255" t="str">
        <f t="shared" si="240"/>
        <v>('i2023110600253','2021','in2023110400047','3');</v>
      </c>
    </row>
    <row r="256" spans="1:113" x14ac:dyDescent="0.25">
      <c r="A256" s="4" t="str">
        <f>INDEX('instansi pusat'!$B$2:$C$623,MATCH(C256,'instansi pusat'!$D$2:$D$623,0),2)</f>
        <v>i2023110600254</v>
      </c>
      <c r="B256" s="4">
        <v>6706</v>
      </c>
      <c r="C256" s="4" t="s">
        <v>316</v>
      </c>
      <c r="D256">
        <v>2021</v>
      </c>
      <c r="E256" s="4">
        <v>3</v>
      </c>
      <c r="F256" s="4">
        <v>3</v>
      </c>
      <c r="G256" s="4">
        <v>4</v>
      </c>
      <c r="H256" s="4">
        <v>3</v>
      </c>
      <c r="I256" s="4">
        <v>3</v>
      </c>
      <c r="J256" s="4">
        <v>3</v>
      </c>
      <c r="K256" s="4">
        <v>3</v>
      </c>
      <c r="L256" s="4">
        <v>3</v>
      </c>
      <c r="M256" s="4">
        <v>1</v>
      </c>
      <c r="N256" s="4">
        <v>1</v>
      </c>
      <c r="O256" s="4">
        <v>2</v>
      </c>
      <c r="P256" s="4">
        <v>2</v>
      </c>
      <c r="Q256" s="4">
        <v>2</v>
      </c>
      <c r="R256" s="4">
        <v>1</v>
      </c>
      <c r="S256" s="4">
        <v>1</v>
      </c>
      <c r="T256" s="4">
        <v>2</v>
      </c>
      <c r="U256" s="4">
        <v>2</v>
      </c>
      <c r="V256" s="4">
        <v>1</v>
      </c>
      <c r="W256" s="4">
        <v>1</v>
      </c>
      <c r="X256" s="4">
        <v>2</v>
      </c>
      <c r="Y256" s="4">
        <v>1</v>
      </c>
      <c r="Z256" s="4">
        <v>1</v>
      </c>
      <c r="AA256" s="4">
        <v>1</v>
      </c>
      <c r="AB256" s="4">
        <v>1</v>
      </c>
      <c r="AC256" s="4">
        <v>1</v>
      </c>
      <c r="AD256" s="4">
        <v>1</v>
      </c>
      <c r="AE256" s="4">
        <v>1</v>
      </c>
      <c r="AF256" s="4">
        <v>1</v>
      </c>
      <c r="AG256" s="4">
        <v>1</v>
      </c>
      <c r="AH256" s="4">
        <v>1</v>
      </c>
      <c r="AI256" s="4">
        <v>1</v>
      </c>
      <c r="AJ256" s="4">
        <v>3</v>
      </c>
      <c r="AK256" s="4">
        <v>3</v>
      </c>
      <c r="AL256" s="4">
        <v>3</v>
      </c>
      <c r="AM256" s="4">
        <v>4</v>
      </c>
      <c r="AN256" s="4">
        <v>1</v>
      </c>
      <c r="AO256" s="4">
        <v>2</v>
      </c>
      <c r="AP256" s="4">
        <v>2</v>
      </c>
      <c r="AQ256" s="4">
        <v>1</v>
      </c>
      <c r="AR256" s="4">
        <v>1</v>
      </c>
      <c r="AS256" s="4">
        <v>1</v>
      </c>
      <c r="AT256" s="4">
        <v>4</v>
      </c>
      <c r="AU256" s="4">
        <v>1</v>
      </c>
      <c r="AV256" s="4">
        <v>2</v>
      </c>
      <c r="AW256" s="4">
        <v>1</v>
      </c>
      <c r="AX256" s="4">
        <v>1</v>
      </c>
      <c r="AY256" s="4">
        <v>1</v>
      </c>
      <c r="AZ256" s="3">
        <f t="shared" si="181"/>
        <v>2.7</v>
      </c>
      <c r="BA256" s="3">
        <f t="shared" si="182"/>
        <v>1.75</v>
      </c>
      <c r="BB256" s="3">
        <f t="shared" si="183"/>
        <v>1.5</v>
      </c>
      <c r="BC256" s="3">
        <f t="shared" si="184"/>
        <v>1.5</v>
      </c>
      <c r="BD256" s="3">
        <f t="shared" si="185"/>
        <v>1</v>
      </c>
      <c r="BE256" s="3">
        <f t="shared" si="186"/>
        <v>1</v>
      </c>
      <c r="BF256" s="3">
        <f t="shared" si="187"/>
        <v>2.1</v>
      </c>
      <c r="BG256" s="3">
        <f t="shared" si="188"/>
        <v>1.6666666666666665</v>
      </c>
      <c r="BH256" s="3">
        <f t="shared" si="189"/>
        <v>2.7</v>
      </c>
      <c r="BI256" s="3">
        <f t="shared" si="190"/>
        <v>1.6000000000000003</v>
      </c>
      <c r="BJ256" s="3">
        <f t="shared" si="191"/>
        <v>1</v>
      </c>
      <c r="BK256" s="3">
        <f t="shared" si="192"/>
        <v>1.9285714285714284</v>
      </c>
      <c r="BL256" s="3">
        <f t="shared" si="193"/>
        <v>1.7935000000000001</v>
      </c>
      <c r="BN256" t="s">
        <v>641</v>
      </c>
      <c r="BO256" t="str">
        <f t="shared" si="194"/>
        <v>('i2023110600254','2021','in2023110400001','3'),</v>
      </c>
      <c r="BP256" t="str">
        <f t="shared" si="195"/>
        <v>('i2023110600254','2021','in2023110400002','3'),</v>
      </c>
      <c r="BQ256" t="str">
        <f t="shared" si="196"/>
        <v>('i2023110600254','2021','in2023110400003','4'),</v>
      </c>
      <c r="BR256" t="str">
        <f t="shared" si="197"/>
        <v>('i2023110600254','2021','in2023110400004','3'),</v>
      </c>
      <c r="BS256" t="str">
        <f t="shared" si="198"/>
        <v>('i2023110600254','2021','in2023110400005','3'),</v>
      </c>
      <c r="BT256" t="str">
        <f t="shared" si="199"/>
        <v>('i2023110600254','2021','in2023110400006','3'),</v>
      </c>
      <c r="BU256" t="str">
        <f t="shared" si="200"/>
        <v>('i2023110600254','2021','in2023110400007','3'),</v>
      </c>
      <c r="BV256" t="str">
        <f t="shared" si="201"/>
        <v>('i2023110600254','2021','in2023110400008','3'),</v>
      </c>
      <c r="BW256" t="str">
        <f t="shared" si="202"/>
        <v>('i2023110600254','2021','in2023110400009','1'),</v>
      </c>
      <c r="BX256" t="str">
        <f t="shared" si="203"/>
        <v>('i2023110600254','2021','in2023110400010','1'),</v>
      </c>
      <c r="BY256" t="str">
        <f t="shared" si="204"/>
        <v>('i2023110600254','2021','in2023110400011','2'),</v>
      </c>
      <c r="BZ256" t="str">
        <f t="shared" si="205"/>
        <v>('i2023110600254','2021','in2023110400012','2'),</v>
      </c>
      <c r="CA256" t="str">
        <f t="shared" si="206"/>
        <v>('i2023110600254','2021','in2023110400013','2'),</v>
      </c>
      <c r="CB256" t="str">
        <f t="shared" si="207"/>
        <v>('i2023110600254','2021','in2023110400014','1'),</v>
      </c>
      <c r="CC256" t="str">
        <f t="shared" si="208"/>
        <v>('i2023110600254','2021','in2023110400015','1'),</v>
      </c>
      <c r="CD256" t="str">
        <f t="shared" si="209"/>
        <v>('i2023110600254','2021','in2023110400016','2'),</v>
      </c>
      <c r="CE256" t="str">
        <f t="shared" si="210"/>
        <v>('i2023110600254','2021','in2023110400017','2'),</v>
      </c>
      <c r="CF256" t="str">
        <f t="shared" si="211"/>
        <v>('i2023110600254','2021','in2023110400018','1'),</v>
      </c>
      <c r="CG256" t="str">
        <f t="shared" si="212"/>
        <v>('i2023110600254','2021','in2023110400019','1'),</v>
      </c>
      <c r="CH256" t="str">
        <f t="shared" si="213"/>
        <v>('i2023110600254','2021','in2023110400020','2'),</v>
      </c>
      <c r="CI256" t="str">
        <f t="shared" si="214"/>
        <v>('i2023110600254','2021','in2023110400021','1'),</v>
      </c>
      <c r="CJ256" t="str">
        <f t="shared" si="215"/>
        <v>('i2023110600254','2021','in2023110400022','1'),</v>
      </c>
      <c r="CK256" t="str">
        <f t="shared" si="216"/>
        <v>('i2023110600254','2021','in2023110400023','1'),</v>
      </c>
      <c r="CL256" t="str">
        <f t="shared" si="217"/>
        <v>('i2023110600254','2021','in2023110400024','1'),</v>
      </c>
      <c r="CM256" t="str">
        <f t="shared" si="218"/>
        <v>('i2023110600254','2021','in2023110400025','1'),</v>
      </c>
      <c r="CN256" t="str">
        <f t="shared" si="219"/>
        <v>('i2023110600254','2021','in2023110400026','1'),</v>
      </c>
      <c r="CO256" t="str">
        <f t="shared" si="220"/>
        <v>('i2023110600254','2021','in2023110400027','1'),</v>
      </c>
      <c r="CP256" t="str">
        <f t="shared" si="221"/>
        <v>('i2023110600254','2021','in2023110400028','1'),</v>
      </c>
      <c r="CQ256" t="str">
        <f t="shared" si="222"/>
        <v>('i2023110600254','2021','in2023110400029','1'),</v>
      </c>
      <c r="CR256" t="str">
        <f t="shared" si="223"/>
        <v>('i2023110600254','2021','in2023110400030','1'),</v>
      </c>
      <c r="CS256" t="str">
        <f t="shared" si="224"/>
        <v>('i2023110600254','2021','in2023110400031','1'),</v>
      </c>
      <c r="CT256" t="str">
        <f t="shared" si="225"/>
        <v>('i2023110600254','2021','in2023110400032','3'),</v>
      </c>
      <c r="CU256" t="str">
        <f t="shared" si="226"/>
        <v>('i2023110600254','2021','in2023110400033','3'),</v>
      </c>
      <c r="CV256" t="str">
        <f t="shared" si="227"/>
        <v>('i2023110600254','2021','in2023110400034','3'),</v>
      </c>
      <c r="CW256" t="str">
        <f t="shared" si="228"/>
        <v>('i2023110600254','2021','in2023110400035','4'),</v>
      </c>
      <c r="CX256" t="str">
        <f t="shared" si="229"/>
        <v>('i2023110600254','2021','in2023110400036','1'),</v>
      </c>
      <c r="CY256" t="str">
        <f t="shared" si="230"/>
        <v>('i2023110600254','2021','in2023110400037','2'),</v>
      </c>
      <c r="CZ256" t="str">
        <f t="shared" si="231"/>
        <v>('i2023110600254','2021','in2023110400038','2'),</v>
      </c>
      <c r="DA256" t="str">
        <f t="shared" si="232"/>
        <v>('i2023110600254','2021','in2023110400039','1'),</v>
      </c>
      <c r="DB256" t="str">
        <f t="shared" si="233"/>
        <v>('i2023110600254','2021','in2023110400040','1'),</v>
      </c>
      <c r="DC256" t="str">
        <f t="shared" si="234"/>
        <v>('i2023110600254','2021','in2023110400041','1'),</v>
      </c>
      <c r="DD256" t="str">
        <f t="shared" si="235"/>
        <v>('i2023110600254','2021','in2023110400042','4'),</v>
      </c>
      <c r="DE256" t="str">
        <f t="shared" si="236"/>
        <v>('i2023110600254','2021','in2023110400043','1'),</v>
      </c>
      <c r="DF256" t="str">
        <f t="shared" si="237"/>
        <v>('i2023110600254','2021','in2023110400044','2'),</v>
      </c>
      <c r="DG256" t="str">
        <f t="shared" si="238"/>
        <v>('i2023110600254','2021','in2023110400045','1'),</v>
      </c>
      <c r="DH256" t="str">
        <f t="shared" si="239"/>
        <v>('i2023110600254','2021','in2023110400046','1'),</v>
      </c>
      <c r="DI256" t="str">
        <f t="shared" si="240"/>
        <v>('i2023110600254','2021','in2023110400047','1');</v>
      </c>
    </row>
    <row r="257" spans="1:113" x14ac:dyDescent="0.25">
      <c r="A257" s="4" t="str">
        <f>INDEX('instansi pusat'!$B$2:$C$623,MATCH(C257,'instansi pusat'!$D$2:$D$623,0),2)</f>
        <v>i2023110600255</v>
      </c>
      <c r="B257" s="4">
        <v>6771</v>
      </c>
      <c r="C257" s="4" t="s">
        <v>588</v>
      </c>
      <c r="D257">
        <v>2021</v>
      </c>
      <c r="E257" s="4">
        <v>2</v>
      </c>
      <c r="F257" s="4">
        <v>2</v>
      </c>
      <c r="G257" s="4">
        <v>2</v>
      </c>
      <c r="H257" s="4">
        <v>2</v>
      </c>
      <c r="I257" s="4">
        <v>2</v>
      </c>
      <c r="J257" s="4">
        <v>2</v>
      </c>
      <c r="K257" s="4">
        <v>2</v>
      </c>
      <c r="L257" s="4">
        <v>2</v>
      </c>
      <c r="M257" s="4">
        <v>1</v>
      </c>
      <c r="N257" s="4">
        <v>2</v>
      </c>
      <c r="O257" s="4">
        <v>1</v>
      </c>
      <c r="P257" s="4">
        <v>2</v>
      </c>
      <c r="Q257" s="4">
        <v>2</v>
      </c>
      <c r="R257" s="4">
        <v>2</v>
      </c>
      <c r="S257" s="4">
        <v>2</v>
      </c>
      <c r="T257" s="4">
        <v>2</v>
      </c>
      <c r="U257" s="4">
        <v>2</v>
      </c>
      <c r="V257" s="4">
        <v>2</v>
      </c>
      <c r="W257" s="4">
        <v>1</v>
      </c>
      <c r="X257" s="4">
        <v>2</v>
      </c>
      <c r="Y257" s="4">
        <v>2</v>
      </c>
      <c r="Z257" s="4">
        <v>1</v>
      </c>
      <c r="AA257" s="4">
        <v>1</v>
      </c>
      <c r="AB257" s="4">
        <v>1</v>
      </c>
      <c r="AC257" s="4">
        <v>2</v>
      </c>
      <c r="AD257" s="4">
        <v>1</v>
      </c>
      <c r="AE257" s="4">
        <v>1</v>
      </c>
      <c r="AF257" s="4">
        <v>1</v>
      </c>
      <c r="AG257" s="4">
        <v>1</v>
      </c>
      <c r="AH257" s="4">
        <v>1</v>
      </c>
      <c r="AI257" s="4">
        <v>1</v>
      </c>
      <c r="AJ257" s="4">
        <v>4</v>
      </c>
      <c r="AK257" s="4">
        <v>2</v>
      </c>
      <c r="AL257" s="4">
        <v>2</v>
      </c>
      <c r="AM257" s="4">
        <v>4</v>
      </c>
      <c r="AN257" s="4">
        <v>3</v>
      </c>
      <c r="AO257" s="4">
        <v>3</v>
      </c>
      <c r="AP257" s="4">
        <v>3</v>
      </c>
      <c r="AQ257" s="4">
        <v>2</v>
      </c>
      <c r="AR257" s="4">
        <v>3</v>
      </c>
      <c r="AS257" s="4">
        <v>3</v>
      </c>
      <c r="AT257" s="4">
        <v>4</v>
      </c>
      <c r="AU257" s="4">
        <v>2</v>
      </c>
      <c r="AV257" s="4">
        <v>2</v>
      </c>
      <c r="AW257" s="4">
        <v>3</v>
      </c>
      <c r="AX257" s="4">
        <v>2</v>
      </c>
      <c r="AY257" s="4">
        <v>1</v>
      </c>
      <c r="AZ257" s="3">
        <f t="shared" si="181"/>
        <v>1.9000000000000001</v>
      </c>
      <c r="BA257" s="3">
        <f t="shared" si="182"/>
        <v>1.75</v>
      </c>
      <c r="BB257" s="3">
        <f t="shared" si="183"/>
        <v>2</v>
      </c>
      <c r="BC257" s="3">
        <f t="shared" si="184"/>
        <v>1.5</v>
      </c>
      <c r="BD257" s="3">
        <f t="shared" si="185"/>
        <v>1.25</v>
      </c>
      <c r="BE257" s="3">
        <f t="shared" si="186"/>
        <v>1</v>
      </c>
      <c r="BF257" s="3">
        <f t="shared" si="187"/>
        <v>2.9000000000000004</v>
      </c>
      <c r="BG257" s="3">
        <f t="shared" si="188"/>
        <v>2.333333333333333</v>
      </c>
      <c r="BH257" s="3">
        <f t="shared" si="189"/>
        <v>1.9000000000000001</v>
      </c>
      <c r="BI257" s="3">
        <f t="shared" si="190"/>
        <v>1.8</v>
      </c>
      <c r="BJ257" s="3">
        <f t="shared" si="191"/>
        <v>1.1818181818181819</v>
      </c>
      <c r="BK257" s="3">
        <f t="shared" si="192"/>
        <v>2.6758241758241761</v>
      </c>
      <c r="BL257" s="3">
        <f t="shared" si="193"/>
        <v>2.1095000000000006</v>
      </c>
      <c r="BN257" t="s">
        <v>641</v>
      </c>
      <c r="BO257" t="str">
        <f t="shared" si="194"/>
        <v>('i2023110600255','2021','in2023110400001','2'),</v>
      </c>
      <c r="BP257" t="str">
        <f t="shared" si="195"/>
        <v>('i2023110600255','2021','in2023110400002','2'),</v>
      </c>
      <c r="BQ257" t="str">
        <f t="shared" si="196"/>
        <v>('i2023110600255','2021','in2023110400003','2'),</v>
      </c>
      <c r="BR257" t="str">
        <f t="shared" si="197"/>
        <v>('i2023110600255','2021','in2023110400004','2'),</v>
      </c>
      <c r="BS257" t="str">
        <f t="shared" si="198"/>
        <v>('i2023110600255','2021','in2023110400005','2'),</v>
      </c>
      <c r="BT257" t="str">
        <f t="shared" si="199"/>
        <v>('i2023110600255','2021','in2023110400006','2'),</v>
      </c>
      <c r="BU257" t="str">
        <f t="shared" si="200"/>
        <v>('i2023110600255','2021','in2023110400007','2'),</v>
      </c>
      <c r="BV257" t="str">
        <f t="shared" si="201"/>
        <v>('i2023110600255','2021','in2023110400008','2'),</v>
      </c>
      <c r="BW257" t="str">
        <f t="shared" si="202"/>
        <v>('i2023110600255','2021','in2023110400009','1'),</v>
      </c>
      <c r="BX257" t="str">
        <f t="shared" si="203"/>
        <v>('i2023110600255','2021','in2023110400010','2'),</v>
      </c>
      <c r="BY257" t="str">
        <f t="shared" si="204"/>
        <v>('i2023110600255','2021','in2023110400011','1'),</v>
      </c>
      <c r="BZ257" t="str">
        <f t="shared" si="205"/>
        <v>('i2023110600255','2021','in2023110400012','2'),</v>
      </c>
      <c r="CA257" t="str">
        <f t="shared" si="206"/>
        <v>('i2023110600255','2021','in2023110400013','2'),</v>
      </c>
      <c r="CB257" t="str">
        <f t="shared" si="207"/>
        <v>('i2023110600255','2021','in2023110400014','2'),</v>
      </c>
      <c r="CC257" t="str">
        <f t="shared" si="208"/>
        <v>('i2023110600255','2021','in2023110400015','2'),</v>
      </c>
      <c r="CD257" t="str">
        <f t="shared" si="209"/>
        <v>('i2023110600255','2021','in2023110400016','2'),</v>
      </c>
      <c r="CE257" t="str">
        <f t="shared" si="210"/>
        <v>('i2023110600255','2021','in2023110400017','2'),</v>
      </c>
      <c r="CF257" t="str">
        <f t="shared" si="211"/>
        <v>('i2023110600255','2021','in2023110400018','2'),</v>
      </c>
      <c r="CG257" t="str">
        <f t="shared" si="212"/>
        <v>('i2023110600255','2021','in2023110400019','1'),</v>
      </c>
      <c r="CH257" t="str">
        <f t="shared" si="213"/>
        <v>('i2023110600255','2021','in2023110400020','2'),</v>
      </c>
      <c r="CI257" t="str">
        <f t="shared" si="214"/>
        <v>('i2023110600255','2021','in2023110400021','2'),</v>
      </c>
      <c r="CJ257" t="str">
        <f t="shared" si="215"/>
        <v>('i2023110600255','2021','in2023110400022','1'),</v>
      </c>
      <c r="CK257" t="str">
        <f t="shared" si="216"/>
        <v>('i2023110600255','2021','in2023110400023','1'),</v>
      </c>
      <c r="CL257" t="str">
        <f t="shared" si="217"/>
        <v>('i2023110600255','2021','in2023110400024','1'),</v>
      </c>
      <c r="CM257" t="str">
        <f t="shared" si="218"/>
        <v>('i2023110600255','2021','in2023110400025','2'),</v>
      </c>
      <c r="CN257" t="str">
        <f t="shared" si="219"/>
        <v>('i2023110600255','2021','in2023110400026','1'),</v>
      </c>
      <c r="CO257" t="str">
        <f t="shared" si="220"/>
        <v>('i2023110600255','2021','in2023110400027','1'),</v>
      </c>
      <c r="CP257" t="str">
        <f t="shared" si="221"/>
        <v>('i2023110600255','2021','in2023110400028','1'),</v>
      </c>
      <c r="CQ257" t="str">
        <f t="shared" si="222"/>
        <v>('i2023110600255','2021','in2023110400029','1'),</v>
      </c>
      <c r="CR257" t="str">
        <f t="shared" si="223"/>
        <v>('i2023110600255','2021','in2023110400030','1'),</v>
      </c>
      <c r="CS257" t="str">
        <f t="shared" si="224"/>
        <v>('i2023110600255','2021','in2023110400031','1'),</v>
      </c>
      <c r="CT257" t="str">
        <f t="shared" si="225"/>
        <v>('i2023110600255','2021','in2023110400032','4'),</v>
      </c>
      <c r="CU257" t="str">
        <f t="shared" si="226"/>
        <v>('i2023110600255','2021','in2023110400033','2'),</v>
      </c>
      <c r="CV257" t="str">
        <f t="shared" si="227"/>
        <v>('i2023110600255','2021','in2023110400034','2'),</v>
      </c>
      <c r="CW257" t="str">
        <f t="shared" si="228"/>
        <v>('i2023110600255','2021','in2023110400035','4'),</v>
      </c>
      <c r="CX257" t="str">
        <f t="shared" si="229"/>
        <v>('i2023110600255','2021','in2023110400036','3'),</v>
      </c>
      <c r="CY257" t="str">
        <f t="shared" si="230"/>
        <v>('i2023110600255','2021','in2023110400037','3'),</v>
      </c>
      <c r="CZ257" t="str">
        <f t="shared" si="231"/>
        <v>('i2023110600255','2021','in2023110400038','3'),</v>
      </c>
      <c r="DA257" t="str">
        <f t="shared" si="232"/>
        <v>('i2023110600255','2021','in2023110400039','2'),</v>
      </c>
      <c r="DB257" t="str">
        <f t="shared" si="233"/>
        <v>('i2023110600255','2021','in2023110400040','3'),</v>
      </c>
      <c r="DC257" t="str">
        <f t="shared" si="234"/>
        <v>('i2023110600255','2021','in2023110400041','3'),</v>
      </c>
      <c r="DD257" t="str">
        <f t="shared" si="235"/>
        <v>('i2023110600255','2021','in2023110400042','4'),</v>
      </c>
      <c r="DE257" t="str">
        <f t="shared" si="236"/>
        <v>('i2023110600255','2021','in2023110400043','2'),</v>
      </c>
      <c r="DF257" t="str">
        <f t="shared" si="237"/>
        <v>('i2023110600255','2021','in2023110400044','2'),</v>
      </c>
      <c r="DG257" t="str">
        <f t="shared" si="238"/>
        <v>('i2023110600255','2021','in2023110400045','3'),</v>
      </c>
      <c r="DH257" t="str">
        <f t="shared" si="239"/>
        <v>('i2023110600255','2021','in2023110400046','2'),</v>
      </c>
      <c r="DI257" t="str">
        <f t="shared" si="240"/>
        <v>('i2023110600255','2021','in2023110400047','1');</v>
      </c>
    </row>
    <row r="258" spans="1:113" x14ac:dyDescent="0.25">
      <c r="A258" s="4" t="str">
        <f>INDEX('instansi pusat'!$B$2:$C$623,MATCH(C258,'instansi pusat'!$D$2:$D$623,0),2)</f>
        <v>i2023110600256</v>
      </c>
      <c r="B258" s="4">
        <v>6800</v>
      </c>
      <c r="C258" s="4" t="s">
        <v>719</v>
      </c>
      <c r="D258">
        <v>2021</v>
      </c>
      <c r="E258" s="4">
        <v>1</v>
      </c>
      <c r="F258" s="4">
        <v>1</v>
      </c>
      <c r="G258" s="4">
        <v>3</v>
      </c>
      <c r="H258" s="4">
        <v>1</v>
      </c>
      <c r="I258" s="4">
        <v>3</v>
      </c>
      <c r="J258" s="4">
        <v>2</v>
      </c>
      <c r="K258" s="4">
        <v>3</v>
      </c>
      <c r="L258" s="4">
        <v>2</v>
      </c>
      <c r="M258" s="4">
        <v>1</v>
      </c>
      <c r="N258" s="4">
        <v>3</v>
      </c>
      <c r="O258" s="4">
        <v>2</v>
      </c>
      <c r="P258" s="4">
        <v>2</v>
      </c>
      <c r="Q258" s="4">
        <v>1</v>
      </c>
      <c r="R258" s="4">
        <v>2</v>
      </c>
      <c r="S258" s="4">
        <v>3</v>
      </c>
      <c r="T258" s="4">
        <v>2</v>
      </c>
      <c r="U258" s="4">
        <v>2</v>
      </c>
      <c r="V258" s="4">
        <v>2</v>
      </c>
      <c r="W258" s="4">
        <v>2</v>
      </c>
      <c r="X258" s="4">
        <v>2</v>
      </c>
      <c r="Y258" s="4">
        <v>1</v>
      </c>
      <c r="Z258" s="4">
        <v>2</v>
      </c>
      <c r="AA258" s="4">
        <v>2</v>
      </c>
      <c r="AB258" s="4">
        <v>1</v>
      </c>
      <c r="AC258" s="4">
        <v>1</v>
      </c>
      <c r="AD258" s="4">
        <v>1</v>
      </c>
      <c r="AE258" s="4">
        <v>1</v>
      </c>
      <c r="AF258" s="4">
        <v>1</v>
      </c>
      <c r="AG258" s="4">
        <v>1</v>
      </c>
      <c r="AH258" s="4">
        <v>1</v>
      </c>
      <c r="AI258" s="4">
        <v>1</v>
      </c>
      <c r="AJ258" s="4">
        <v>4</v>
      </c>
      <c r="AK258" s="4">
        <v>4</v>
      </c>
      <c r="AL258" s="4">
        <v>4</v>
      </c>
      <c r="AM258" s="4">
        <v>4</v>
      </c>
      <c r="AN258" s="4">
        <v>4</v>
      </c>
      <c r="AO258" s="4">
        <v>4</v>
      </c>
      <c r="AP258" s="4">
        <v>3</v>
      </c>
      <c r="AQ258" s="4">
        <v>3</v>
      </c>
      <c r="AR258" s="4">
        <v>4</v>
      </c>
      <c r="AS258" s="4">
        <v>4</v>
      </c>
      <c r="AT258" s="4">
        <v>4</v>
      </c>
      <c r="AU258" s="4">
        <v>3</v>
      </c>
      <c r="AV258" s="4">
        <v>2</v>
      </c>
      <c r="AW258" s="4">
        <v>5</v>
      </c>
      <c r="AX258" s="4">
        <v>3</v>
      </c>
      <c r="AY258" s="4">
        <v>3</v>
      </c>
      <c r="AZ258" s="3">
        <f t="shared" si="181"/>
        <v>2</v>
      </c>
      <c r="BA258" s="3">
        <f t="shared" si="182"/>
        <v>1.75</v>
      </c>
      <c r="BB258" s="3">
        <f t="shared" si="183"/>
        <v>2.25</v>
      </c>
      <c r="BC258" s="3">
        <f t="shared" si="184"/>
        <v>2</v>
      </c>
      <c r="BD258" s="3">
        <f t="shared" si="185"/>
        <v>1.25</v>
      </c>
      <c r="BE258" s="3">
        <f t="shared" si="186"/>
        <v>1</v>
      </c>
      <c r="BF258" s="3">
        <f t="shared" si="187"/>
        <v>3.8000000000000003</v>
      </c>
      <c r="BG258" s="3">
        <f t="shared" si="188"/>
        <v>3.333333333333333</v>
      </c>
      <c r="BH258" s="3">
        <f t="shared" si="189"/>
        <v>2</v>
      </c>
      <c r="BI258" s="3">
        <f t="shared" si="190"/>
        <v>2</v>
      </c>
      <c r="BJ258" s="3">
        <f t="shared" si="191"/>
        <v>1.1818181818181819</v>
      </c>
      <c r="BK258" s="3">
        <f t="shared" si="192"/>
        <v>3.615384615384615</v>
      </c>
      <c r="BL258" s="3">
        <f t="shared" si="193"/>
        <v>2.5999999999999996</v>
      </c>
      <c r="BN258" t="s">
        <v>641</v>
      </c>
      <c r="BO258" t="str">
        <f t="shared" si="194"/>
        <v>('i2023110600256','2021','in2023110400001','1'),</v>
      </c>
      <c r="BP258" t="str">
        <f t="shared" si="195"/>
        <v>('i2023110600256','2021','in2023110400002','1'),</v>
      </c>
      <c r="BQ258" t="str">
        <f t="shared" si="196"/>
        <v>('i2023110600256','2021','in2023110400003','3'),</v>
      </c>
      <c r="BR258" t="str">
        <f t="shared" si="197"/>
        <v>('i2023110600256','2021','in2023110400004','1'),</v>
      </c>
      <c r="BS258" t="str">
        <f t="shared" si="198"/>
        <v>('i2023110600256','2021','in2023110400005','3'),</v>
      </c>
      <c r="BT258" t="str">
        <f t="shared" si="199"/>
        <v>('i2023110600256','2021','in2023110400006','2'),</v>
      </c>
      <c r="BU258" t="str">
        <f t="shared" si="200"/>
        <v>('i2023110600256','2021','in2023110400007','3'),</v>
      </c>
      <c r="BV258" t="str">
        <f t="shared" si="201"/>
        <v>('i2023110600256','2021','in2023110400008','2'),</v>
      </c>
      <c r="BW258" t="str">
        <f t="shared" si="202"/>
        <v>('i2023110600256','2021','in2023110400009','1'),</v>
      </c>
      <c r="BX258" t="str">
        <f t="shared" si="203"/>
        <v>('i2023110600256','2021','in2023110400010','3'),</v>
      </c>
      <c r="BY258" t="str">
        <f t="shared" si="204"/>
        <v>('i2023110600256','2021','in2023110400011','2'),</v>
      </c>
      <c r="BZ258" t="str">
        <f t="shared" si="205"/>
        <v>('i2023110600256','2021','in2023110400012','2'),</v>
      </c>
      <c r="CA258" t="str">
        <f t="shared" si="206"/>
        <v>('i2023110600256','2021','in2023110400013','1'),</v>
      </c>
      <c r="CB258" t="str">
        <f t="shared" si="207"/>
        <v>('i2023110600256','2021','in2023110400014','2'),</v>
      </c>
      <c r="CC258" t="str">
        <f t="shared" si="208"/>
        <v>('i2023110600256','2021','in2023110400015','3'),</v>
      </c>
      <c r="CD258" t="str">
        <f t="shared" si="209"/>
        <v>('i2023110600256','2021','in2023110400016','2'),</v>
      </c>
      <c r="CE258" t="str">
        <f t="shared" si="210"/>
        <v>('i2023110600256','2021','in2023110400017','2'),</v>
      </c>
      <c r="CF258" t="str">
        <f t="shared" si="211"/>
        <v>('i2023110600256','2021','in2023110400018','2'),</v>
      </c>
      <c r="CG258" t="str">
        <f t="shared" si="212"/>
        <v>('i2023110600256','2021','in2023110400019','2'),</v>
      </c>
      <c r="CH258" t="str">
        <f t="shared" si="213"/>
        <v>('i2023110600256','2021','in2023110400020','2'),</v>
      </c>
      <c r="CI258" t="str">
        <f t="shared" si="214"/>
        <v>('i2023110600256','2021','in2023110400021','1'),</v>
      </c>
      <c r="CJ258" t="str">
        <f t="shared" si="215"/>
        <v>('i2023110600256','2021','in2023110400022','2'),</v>
      </c>
      <c r="CK258" t="str">
        <f t="shared" si="216"/>
        <v>('i2023110600256','2021','in2023110400023','2'),</v>
      </c>
      <c r="CL258" t="str">
        <f t="shared" si="217"/>
        <v>('i2023110600256','2021','in2023110400024','1'),</v>
      </c>
      <c r="CM258" t="str">
        <f t="shared" si="218"/>
        <v>('i2023110600256','2021','in2023110400025','1'),</v>
      </c>
      <c r="CN258" t="str">
        <f t="shared" si="219"/>
        <v>('i2023110600256','2021','in2023110400026','1'),</v>
      </c>
      <c r="CO258" t="str">
        <f t="shared" si="220"/>
        <v>('i2023110600256','2021','in2023110400027','1'),</v>
      </c>
      <c r="CP258" t="str">
        <f t="shared" si="221"/>
        <v>('i2023110600256','2021','in2023110400028','1'),</v>
      </c>
      <c r="CQ258" t="str">
        <f t="shared" si="222"/>
        <v>('i2023110600256','2021','in2023110400029','1'),</v>
      </c>
      <c r="CR258" t="str">
        <f t="shared" si="223"/>
        <v>('i2023110600256','2021','in2023110400030','1'),</v>
      </c>
      <c r="CS258" t="str">
        <f t="shared" si="224"/>
        <v>('i2023110600256','2021','in2023110400031','1'),</v>
      </c>
      <c r="CT258" t="str">
        <f t="shared" si="225"/>
        <v>('i2023110600256','2021','in2023110400032','4'),</v>
      </c>
      <c r="CU258" t="str">
        <f t="shared" si="226"/>
        <v>('i2023110600256','2021','in2023110400033','4'),</v>
      </c>
      <c r="CV258" t="str">
        <f t="shared" si="227"/>
        <v>('i2023110600256','2021','in2023110400034','4'),</v>
      </c>
      <c r="CW258" t="str">
        <f t="shared" si="228"/>
        <v>('i2023110600256','2021','in2023110400035','4'),</v>
      </c>
      <c r="CX258" t="str">
        <f t="shared" si="229"/>
        <v>('i2023110600256','2021','in2023110400036','4'),</v>
      </c>
      <c r="CY258" t="str">
        <f t="shared" si="230"/>
        <v>('i2023110600256','2021','in2023110400037','4'),</v>
      </c>
      <c r="CZ258" t="str">
        <f t="shared" si="231"/>
        <v>('i2023110600256','2021','in2023110400038','3'),</v>
      </c>
      <c r="DA258" t="str">
        <f t="shared" si="232"/>
        <v>('i2023110600256','2021','in2023110400039','3'),</v>
      </c>
      <c r="DB258" t="str">
        <f t="shared" si="233"/>
        <v>('i2023110600256','2021','in2023110400040','4'),</v>
      </c>
      <c r="DC258" t="str">
        <f t="shared" si="234"/>
        <v>('i2023110600256','2021','in2023110400041','4'),</v>
      </c>
      <c r="DD258" t="str">
        <f t="shared" si="235"/>
        <v>('i2023110600256','2021','in2023110400042','4'),</v>
      </c>
      <c r="DE258" t="str">
        <f t="shared" si="236"/>
        <v>('i2023110600256','2021','in2023110400043','3'),</v>
      </c>
      <c r="DF258" t="str">
        <f t="shared" si="237"/>
        <v>('i2023110600256','2021','in2023110400044','2'),</v>
      </c>
      <c r="DG258" t="str">
        <f t="shared" si="238"/>
        <v>('i2023110600256','2021','in2023110400045','5'),</v>
      </c>
      <c r="DH258" t="str">
        <f t="shared" si="239"/>
        <v>('i2023110600256','2021','in2023110400046','3'),</v>
      </c>
      <c r="DI258" t="str">
        <f t="shared" si="240"/>
        <v>('i2023110600256','2021','in2023110400047','3');</v>
      </c>
    </row>
    <row r="259" spans="1:113" x14ac:dyDescent="0.25">
      <c r="A259" s="4" t="str">
        <f>INDEX('instansi pusat'!$B$2:$C$623,MATCH(C259,'instansi pusat'!$D$2:$D$623,0),2)</f>
        <v>i2023110600257</v>
      </c>
      <c r="B259" s="4">
        <v>6802</v>
      </c>
      <c r="C259" s="4" t="s">
        <v>301</v>
      </c>
      <c r="D259">
        <v>2021</v>
      </c>
      <c r="E259" s="4">
        <v>3</v>
      </c>
      <c r="F259" s="4">
        <v>2</v>
      </c>
      <c r="G259" s="4">
        <v>3</v>
      </c>
      <c r="H259" s="4">
        <v>2</v>
      </c>
      <c r="I259" s="4">
        <v>3</v>
      </c>
      <c r="J259" s="4">
        <v>3</v>
      </c>
      <c r="K259" s="4">
        <v>3</v>
      </c>
      <c r="L259" s="4">
        <v>3</v>
      </c>
      <c r="M259" s="4">
        <v>3</v>
      </c>
      <c r="N259" s="4">
        <v>3</v>
      </c>
      <c r="O259" s="4">
        <v>1</v>
      </c>
      <c r="P259" s="4">
        <v>2</v>
      </c>
      <c r="Q259" s="4">
        <v>3</v>
      </c>
      <c r="R259" s="4">
        <v>2</v>
      </c>
      <c r="S259" s="4">
        <v>3</v>
      </c>
      <c r="T259" s="4">
        <v>2</v>
      </c>
      <c r="U259" s="4">
        <v>3</v>
      </c>
      <c r="V259" s="4">
        <v>2</v>
      </c>
      <c r="W259" s="4">
        <v>1</v>
      </c>
      <c r="X259" s="4">
        <v>3</v>
      </c>
      <c r="Y259" s="4">
        <v>1</v>
      </c>
      <c r="Z259" s="4">
        <v>2</v>
      </c>
      <c r="AA259" s="4">
        <v>2</v>
      </c>
      <c r="AB259" s="4">
        <v>1</v>
      </c>
      <c r="AC259" s="4">
        <v>2</v>
      </c>
      <c r="AD259" s="4">
        <v>2</v>
      </c>
      <c r="AE259" s="4">
        <v>1</v>
      </c>
      <c r="AF259" s="4">
        <v>2</v>
      </c>
      <c r="AG259" s="4">
        <v>1</v>
      </c>
      <c r="AH259" s="4">
        <v>1</v>
      </c>
      <c r="AI259" s="4">
        <v>1</v>
      </c>
      <c r="AJ259" s="4">
        <v>4</v>
      </c>
      <c r="AK259" s="4">
        <v>4</v>
      </c>
      <c r="AL259" s="4">
        <v>4</v>
      </c>
      <c r="AM259" s="4">
        <v>4</v>
      </c>
      <c r="AN259" s="4">
        <v>4</v>
      </c>
      <c r="AO259" s="4">
        <v>3</v>
      </c>
      <c r="AP259" s="4">
        <v>3</v>
      </c>
      <c r="AQ259" s="4">
        <v>2</v>
      </c>
      <c r="AR259" s="4">
        <v>1</v>
      </c>
      <c r="AS259" s="4">
        <v>4</v>
      </c>
      <c r="AT259" s="4">
        <v>4</v>
      </c>
      <c r="AU259" s="4">
        <v>2</v>
      </c>
      <c r="AV259" s="4">
        <v>4</v>
      </c>
      <c r="AW259" s="4">
        <v>4</v>
      </c>
      <c r="AX259" s="4">
        <v>5</v>
      </c>
      <c r="AY259" s="4">
        <v>4</v>
      </c>
      <c r="AZ259" s="3">
        <f t="shared" ref="AZ259:AZ322" si="241">SUM(E259:N259)*(1.3/13)</f>
        <v>2.8000000000000003</v>
      </c>
      <c r="BA259" s="3">
        <f t="shared" ref="BA259:BA322" si="242">SUM(O259:R259)*(2.5/10)</f>
        <v>2</v>
      </c>
      <c r="BB259" s="3">
        <f t="shared" ref="BB259:BB322" si="243">SUM(S259:V259)*(2.5/10)</f>
        <v>2.5</v>
      </c>
      <c r="BC259" s="3">
        <f t="shared" ref="BC259:BC322" si="244">SUM(W259:X259)*(2.5/5)</f>
        <v>2</v>
      </c>
      <c r="BD259" s="3">
        <f t="shared" ref="BD259:BD322" si="245">SUM(Y259:AF259)*(1.5/12)</f>
        <v>1.625</v>
      </c>
      <c r="BE259" s="3">
        <f t="shared" ref="BE259:BE322" si="246">SUM(AG259:AI259)*(1.5/4.5)</f>
        <v>1</v>
      </c>
      <c r="BF259" s="3">
        <f t="shared" ref="BF259:BF322" si="247">SUM(AJ259:AS259)*(2.75/27.5)</f>
        <v>3.3000000000000003</v>
      </c>
      <c r="BG259" s="3">
        <f t="shared" ref="BG259:BG322" si="248">SUM(AT259:AY259)*(3/18)</f>
        <v>3.833333333333333</v>
      </c>
      <c r="BH259" s="3">
        <f t="shared" ref="BH259:BH322" si="249">AZ259*(13/13)</f>
        <v>2.8000000000000003</v>
      </c>
      <c r="BI259" s="3">
        <f t="shared" ref="BI259:BI322" si="250">(BA259*(10/25))+(BB259*(10/25))+(BC259*(5/25))</f>
        <v>2.2000000000000002</v>
      </c>
      <c r="BJ259" s="3">
        <f t="shared" ref="BJ259:BJ322" si="251">(BD259*(12/16.5))+(BE259*(4.5/16.5))</f>
        <v>1.4545454545454546</v>
      </c>
      <c r="BK259" s="3">
        <f t="shared" ref="BK259:BK322" si="252">(BF259*(27.5/45.5))+(BG259*(18/45.5))</f>
        <v>3.5109890109890109</v>
      </c>
      <c r="BL259" s="3">
        <f t="shared" ref="BL259:BL322" si="253">(BH259*(13/100))+(BI259*(25/100))+(BJ259*(16.5/100))+(BK259*(45.5/100))</f>
        <v>2.7515000000000001</v>
      </c>
      <c r="BN259" t="s">
        <v>641</v>
      </c>
      <c r="BO259" t="str">
        <f t="shared" si="194"/>
        <v>('i2023110600257','2021','in2023110400001','3'),</v>
      </c>
      <c r="BP259" t="str">
        <f t="shared" si="195"/>
        <v>('i2023110600257','2021','in2023110400002','2'),</v>
      </c>
      <c r="BQ259" t="str">
        <f t="shared" si="196"/>
        <v>('i2023110600257','2021','in2023110400003','3'),</v>
      </c>
      <c r="BR259" t="str">
        <f t="shared" si="197"/>
        <v>('i2023110600257','2021','in2023110400004','2'),</v>
      </c>
      <c r="BS259" t="str">
        <f t="shared" si="198"/>
        <v>('i2023110600257','2021','in2023110400005','3'),</v>
      </c>
      <c r="BT259" t="str">
        <f t="shared" si="199"/>
        <v>('i2023110600257','2021','in2023110400006','3'),</v>
      </c>
      <c r="BU259" t="str">
        <f t="shared" si="200"/>
        <v>('i2023110600257','2021','in2023110400007','3'),</v>
      </c>
      <c r="BV259" t="str">
        <f t="shared" si="201"/>
        <v>('i2023110600257','2021','in2023110400008','3'),</v>
      </c>
      <c r="BW259" t="str">
        <f t="shared" si="202"/>
        <v>('i2023110600257','2021','in2023110400009','3'),</v>
      </c>
      <c r="BX259" t="str">
        <f t="shared" si="203"/>
        <v>('i2023110600257','2021','in2023110400010','3'),</v>
      </c>
      <c r="BY259" t="str">
        <f t="shared" si="204"/>
        <v>('i2023110600257','2021','in2023110400011','1'),</v>
      </c>
      <c r="BZ259" t="str">
        <f t="shared" si="205"/>
        <v>('i2023110600257','2021','in2023110400012','2'),</v>
      </c>
      <c r="CA259" t="str">
        <f t="shared" si="206"/>
        <v>('i2023110600257','2021','in2023110400013','3'),</v>
      </c>
      <c r="CB259" t="str">
        <f t="shared" si="207"/>
        <v>('i2023110600257','2021','in2023110400014','2'),</v>
      </c>
      <c r="CC259" t="str">
        <f t="shared" si="208"/>
        <v>('i2023110600257','2021','in2023110400015','3'),</v>
      </c>
      <c r="CD259" t="str">
        <f t="shared" si="209"/>
        <v>('i2023110600257','2021','in2023110400016','2'),</v>
      </c>
      <c r="CE259" t="str">
        <f t="shared" si="210"/>
        <v>('i2023110600257','2021','in2023110400017','3'),</v>
      </c>
      <c r="CF259" t="str">
        <f t="shared" si="211"/>
        <v>('i2023110600257','2021','in2023110400018','2'),</v>
      </c>
      <c r="CG259" t="str">
        <f t="shared" si="212"/>
        <v>('i2023110600257','2021','in2023110400019','1'),</v>
      </c>
      <c r="CH259" t="str">
        <f t="shared" si="213"/>
        <v>('i2023110600257','2021','in2023110400020','3'),</v>
      </c>
      <c r="CI259" t="str">
        <f t="shared" si="214"/>
        <v>('i2023110600257','2021','in2023110400021','1'),</v>
      </c>
      <c r="CJ259" t="str">
        <f t="shared" si="215"/>
        <v>('i2023110600257','2021','in2023110400022','2'),</v>
      </c>
      <c r="CK259" t="str">
        <f t="shared" si="216"/>
        <v>('i2023110600257','2021','in2023110400023','2'),</v>
      </c>
      <c r="CL259" t="str">
        <f t="shared" si="217"/>
        <v>('i2023110600257','2021','in2023110400024','1'),</v>
      </c>
      <c r="CM259" t="str">
        <f t="shared" si="218"/>
        <v>('i2023110600257','2021','in2023110400025','2'),</v>
      </c>
      <c r="CN259" t="str">
        <f t="shared" si="219"/>
        <v>('i2023110600257','2021','in2023110400026','2'),</v>
      </c>
      <c r="CO259" t="str">
        <f t="shared" si="220"/>
        <v>('i2023110600257','2021','in2023110400027','1'),</v>
      </c>
      <c r="CP259" t="str">
        <f t="shared" si="221"/>
        <v>('i2023110600257','2021','in2023110400028','2'),</v>
      </c>
      <c r="CQ259" t="str">
        <f t="shared" si="222"/>
        <v>('i2023110600257','2021','in2023110400029','1'),</v>
      </c>
      <c r="CR259" t="str">
        <f t="shared" si="223"/>
        <v>('i2023110600257','2021','in2023110400030','1'),</v>
      </c>
      <c r="CS259" t="str">
        <f t="shared" si="224"/>
        <v>('i2023110600257','2021','in2023110400031','1'),</v>
      </c>
      <c r="CT259" t="str">
        <f t="shared" si="225"/>
        <v>('i2023110600257','2021','in2023110400032','4'),</v>
      </c>
      <c r="CU259" t="str">
        <f t="shared" si="226"/>
        <v>('i2023110600257','2021','in2023110400033','4'),</v>
      </c>
      <c r="CV259" t="str">
        <f t="shared" si="227"/>
        <v>('i2023110600257','2021','in2023110400034','4'),</v>
      </c>
      <c r="CW259" t="str">
        <f t="shared" si="228"/>
        <v>('i2023110600257','2021','in2023110400035','4'),</v>
      </c>
      <c r="CX259" t="str">
        <f t="shared" si="229"/>
        <v>('i2023110600257','2021','in2023110400036','4'),</v>
      </c>
      <c r="CY259" t="str">
        <f t="shared" si="230"/>
        <v>('i2023110600257','2021','in2023110400037','3'),</v>
      </c>
      <c r="CZ259" t="str">
        <f t="shared" si="231"/>
        <v>('i2023110600257','2021','in2023110400038','3'),</v>
      </c>
      <c r="DA259" t="str">
        <f t="shared" si="232"/>
        <v>('i2023110600257','2021','in2023110400039','2'),</v>
      </c>
      <c r="DB259" t="str">
        <f t="shared" si="233"/>
        <v>('i2023110600257','2021','in2023110400040','1'),</v>
      </c>
      <c r="DC259" t="str">
        <f t="shared" si="234"/>
        <v>('i2023110600257','2021','in2023110400041','4'),</v>
      </c>
      <c r="DD259" t="str">
        <f t="shared" si="235"/>
        <v>('i2023110600257','2021','in2023110400042','4'),</v>
      </c>
      <c r="DE259" t="str">
        <f t="shared" si="236"/>
        <v>('i2023110600257','2021','in2023110400043','2'),</v>
      </c>
      <c r="DF259" t="str">
        <f t="shared" si="237"/>
        <v>('i2023110600257','2021','in2023110400044','4'),</v>
      </c>
      <c r="DG259" t="str">
        <f t="shared" si="238"/>
        <v>('i2023110600257','2021','in2023110400045','4'),</v>
      </c>
      <c r="DH259" t="str">
        <f t="shared" si="239"/>
        <v>('i2023110600257','2021','in2023110400046','5'),</v>
      </c>
      <c r="DI259" t="str">
        <f t="shared" si="240"/>
        <v>('i2023110600257','2021','in2023110400047','4');</v>
      </c>
    </row>
    <row r="260" spans="1:113" x14ac:dyDescent="0.25">
      <c r="A260" s="4" t="str">
        <f>INDEX('instansi pusat'!$B$2:$C$623,MATCH(C260,'instansi pusat'!$D$2:$D$623,0),2)</f>
        <v>i2023110600258</v>
      </c>
      <c r="B260" s="4">
        <v>6803</v>
      </c>
      <c r="C260" s="4" t="s">
        <v>302</v>
      </c>
      <c r="D260">
        <v>2021</v>
      </c>
      <c r="E260" s="4">
        <v>1</v>
      </c>
      <c r="F260" s="4">
        <v>3</v>
      </c>
      <c r="G260" s="4">
        <v>1</v>
      </c>
      <c r="H260" s="4">
        <v>3</v>
      </c>
      <c r="I260" s="4">
        <v>3</v>
      </c>
      <c r="J260" s="4">
        <v>1</v>
      </c>
      <c r="K260" s="4">
        <v>1</v>
      </c>
      <c r="L260" s="4">
        <v>3</v>
      </c>
      <c r="M260" s="4">
        <v>1</v>
      </c>
      <c r="N260" s="4">
        <v>1</v>
      </c>
      <c r="O260" s="4">
        <v>1</v>
      </c>
      <c r="P260" s="4">
        <v>2</v>
      </c>
      <c r="Q260" s="4">
        <v>1</v>
      </c>
      <c r="R260" s="4">
        <v>2</v>
      </c>
      <c r="S260" s="4">
        <v>1</v>
      </c>
      <c r="T260" s="4">
        <v>1</v>
      </c>
      <c r="U260" s="4">
        <v>1</v>
      </c>
      <c r="V260" s="4">
        <v>1</v>
      </c>
      <c r="W260" s="4">
        <v>1</v>
      </c>
      <c r="X260" s="4">
        <v>1</v>
      </c>
      <c r="Y260" s="4">
        <v>1</v>
      </c>
      <c r="Z260" s="4">
        <v>1</v>
      </c>
      <c r="AA260" s="4">
        <v>1</v>
      </c>
      <c r="AB260" s="4">
        <v>1</v>
      </c>
      <c r="AC260" s="4">
        <v>1</v>
      </c>
      <c r="AD260" s="4">
        <v>1</v>
      </c>
      <c r="AE260" s="4">
        <v>1</v>
      </c>
      <c r="AF260" s="4">
        <v>1</v>
      </c>
      <c r="AG260" s="4">
        <v>1</v>
      </c>
      <c r="AH260" s="4">
        <v>1</v>
      </c>
      <c r="AI260" s="4">
        <v>1</v>
      </c>
      <c r="AJ260" s="4">
        <v>4</v>
      </c>
      <c r="AK260" s="4">
        <v>4</v>
      </c>
      <c r="AL260" s="4">
        <v>4</v>
      </c>
      <c r="AM260" s="4">
        <v>4</v>
      </c>
      <c r="AN260" s="4">
        <v>3</v>
      </c>
      <c r="AO260" s="4">
        <v>1</v>
      </c>
      <c r="AP260" s="4">
        <v>1</v>
      </c>
      <c r="AQ260" s="4">
        <v>1</v>
      </c>
      <c r="AR260" s="4">
        <v>3</v>
      </c>
      <c r="AS260" s="4">
        <v>4</v>
      </c>
      <c r="AT260" s="4">
        <v>4</v>
      </c>
      <c r="AU260" s="4">
        <v>1</v>
      </c>
      <c r="AV260" s="4">
        <v>2</v>
      </c>
      <c r="AW260" s="4">
        <v>2</v>
      </c>
      <c r="AX260" s="4">
        <v>1</v>
      </c>
      <c r="AY260" s="4">
        <v>3</v>
      </c>
      <c r="AZ260" s="3">
        <f t="shared" si="241"/>
        <v>1.8</v>
      </c>
      <c r="BA260" s="3">
        <f t="shared" si="242"/>
        <v>1.5</v>
      </c>
      <c r="BB260" s="3">
        <f t="shared" si="243"/>
        <v>1</v>
      </c>
      <c r="BC260" s="3">
        <f t="shared" si="244"/>
        <v>1</v>
      </c>
      <c r="BD260" s="3">
        <f t="shared" si="245"/>
        <v>1</v>
      </c>
      <c r="BE260" s="3">
        <f t="shared" si="246"/>
        <v>1</v>
      </c>
      <c r="BF260" s="3">
        <f t="shared" si="247"/>
        <v>2.9000000000000004</v>
      </c>
      <c r="BG260" s="3">
        <f t="shared" si="248"/>
        <v>2.1666666666666665</v>
      </c>
      <c r="BH260" s="3">
        <f t="shared" si="249"/>
        <v>1.8</v>
      </c>
      <c r="BI260" s="3">
        <f t="shared" si="250"/>
        <v>1.2</v>
      </c>
      <c r="BJ260" s="3">
        <f t="shared" si="251"/>
        <v>1</v>
      </c>
      <c r="BK260" s="3">
        <f t="shared" si="252"/>
        <v>2.6098901098901099</v>
      </c>
      <c r="BL260" s="3">
        <f t="shared" si="253"/>
        <v>1.8865000000000001</v>
      </c>
      <c r="BN260" t="s">
        <v>641</v>
      </c>
      <c r="BO260" t="str">
        <f t="shared" ref="BO260:BO323" si="254">"('"&amp;$A260&amp;"','"&amp;$D260&amp;"','"&amp;BO$1&amp;"','"&amp;E260&amp;"'),"</f>
        <v>('i2023110600258','2021','in2023110400001','1'),</v>
      </c>
      <c r="BP260" t="str">
        <f t="shared" ref="BP260:BP323" si="255">"('"&amp;$A260&amp;"','"&amp;$D260&amp;"','"&amp;BP$1&amp;"','"&amp;F260&amp;"'),"</f>
        <v>('i2023110600258','2021','in2023110400002','3'),</v>
      </c>
      <c r="BQ260" t="str">
        <f t="shared" ref="BQ260:BQ323" si="256">"('"&amp;$A260&amp;"','"&amp;$D260&amp;"','"&amp;BQ$1&amp;"','"&amp;G260&amp;"'),"</f>
        <v>('i2023110600258','2021','in2023110400003','1'),</v>
      </c>
      <c r="BR260" t="str">
        <f t="shared" ref="BR260:BR323" si="257">"('"&amp;$A260&amp;"','"&amp;$D260&amp;"','"&amp;BR$1&amp;"','"&amp;H260&amp;"'),"</f>
        <v>('i2023110600258','2021','in2023110400004','3'),</v>
      </c>
      <c r="BS260" t="str">
        <f t="shared" ref="BS260:BS323" si="258">"('"&amp;$A260&amp;"','"&amp;$D260&amp;"','"&amp;BS$1&amp;"','"&amp;I260&amp;"'),"</f>
        <v>('i2023110600258','2021','in2023110400005','3'),</v>
      </c>
      <c r="BT260" t="str">
        <f t="shared" ref="BT260:BT323" si="259">"('"&amp;$A260&amp;"','"&amp;$D260&amp;"','"&amp;BT$1&amp;"','"&amp;J260&amp;"'),"</f>
        <v>('i2023110600258','2021','in2023110400006','1'),</v>
      </c>
      <c r="BU260" t="str">
        <f t="shared" ref="BU260:BU323" si="260">"('"&amp;$A260&amp;"','"&amp;$D260&amp;"','"&amp;BU$1&amp;"','"&amp;K260&amp;"'),"</f>
        <v>('i2023110600258','2021','in2023110400007','1'),</v>
      </c>
      <c r="BV260" t="str">
        <f t="shared" ref="BV260:BV323" si="261">"('"&amp;$A260&amp;"','"&amp;$D260&amp;"','"&amp;BV$1&amp;"','"&amp;L260&amp;"'),"</f>
        <v>('i2023110600258','2021','in2023110400008','3'),</v>
      </c>
      <c r="BW260" t="str">
        <f t="shared" ref="BW260:BW323" si="262">"('"&amp;$A260&amp;"','"&amp;$D260&amp;"','"&amp;BW$1&amp;"','"&amp;M260&amp;"'),"</f>
        <v>('i2023110600258','2021','in2023110400009','1'),</v>
      </c>
      <c r="BX260" t="str">
        <f t="shared" ref="BX260:BX323" si="263">"('"&amp;$A260&amp;"','"&amp;$D260&amp;"','"&amp;BX$1&amp;"','"&amp;N260&amp;"'),"</f>
        <v>('i2023110600258','2021','in2023110400010','1'),</v>
      </c>
      <c r="BY260" t="str">
        <f t="shared" ref="BY260:BY323" si="264">"('"&amp;$A260&amp;"','"&amp;$D260&amp;"','"&amp;BY$1&amp;"','"&amp;O260&amp;"'),"</f>
        <v>('i2023110600258','2021','in2023110400011','1'),</v>
      </c>
      <c r="BZ260" t="str">
        <f t="shared" ref="BZ260:BZ323" si="265">"('"&amp;$A260&amp;"','"&amp;$D260&amp;"','"&amp;BZ$1&amp;"','"&amp;P260&amp;"'),"</f>
        <v>('i2023110600258','2021','in2023110400012','2'),</v>
      </c>
      <c r="CA260" t="str">
        <f t="shared" ref="CA260:CA323" si="266">"('"&amp;$A260&amp;"','"&amp;$D260&amp;"','"&amp;CA$1&amp;"','"&amp;Q260&amp;"'),"</f>
        <v>('i2023110600258','2021','in2023110400013','1'),</v>
      </c>
      <c r="CB260" t="str">
        <f t="shared" ref="CB260:CB323" si="267">"('"&amp;$A260&amp;"','"&amp;$D260&amp;"','"&amp;CB$1&amp;"','"&amp;R260&amp;"'),"</f>
        <v>('i2023110600258','2021','in2023110400014','2'),</v>
      </c>
      <c r="CC260" t="str">
        <f t="shared" ref="CC260:CC323" si="268">"('"&amp;$A260&amp;"','"&amp;$D260&amp;"','"&amp;CC$1&amp;"','"&amp;S260&amp;"'),"</f>
        <v>('i2023110600258','2021','in2023110400015','1'),</v>
      </c>
      <c r="CD260" t="str">
        <f t="shared" ref="CD260:CD323" si="269">"('"&amp;$A260&amp;"','"&amp;$D260&amp;"','"&amp;CD$1&amp;"','"&amp;T260&amp;"'),"</f>
        <v>('i2023110600258','2021','in2023110400016','1'),</v>
      </c>
      <c r="CE260" t="str">
        <f t="shared" ref="CE260:CE323" si="270">"('"&amp;$A260&amp;"','"&amp;$D260&amp;"','"&amp;CE$1&amp;"','"&amp;U260&amp;"'),"</f>
        <v>('i2023110600258','2021','in2023110400017','1'),</v>
      </c>
      <c r="CF260" t="str">
        <f t="shared" ref="CF260:CF323" si="271">"('"&amp;$A260&amp;"','"&amp;$D260&amp;"','"&amp;CF$1&amp;"','"&amp;V260&amp;"'),"</f>
        <v>('i2023110600258','2021','in2023110400018','1'),</v>
      </c>
      <c r="CG260" t="str">
        <f t="shared" ref="CG260:CG323" si="272">"('"&amp;$A260&amp;"','"&amp;$D260&amp;"','"&amp;CG$1&amp;"','"&amp;W260&amp;"'),"</f>
        <v>('i2023110600258','2021','in2023110400019','1'),</v>
      </c>
      <c r="CH260" t="str">
        <f t="shared" ref="CH260:CH323" si="273">"('"&amp;$A260&amp;"','"&amp;$D260&amp;"','"&amp;CH$1&amp;"','"&amp;X260&amp;"'),"</f>
        <v>('i2023110600258','2021','in2023110400020','1'),</v>
      </c>
      <c r="CI260" t="str">
        <f t="shared" ref="CI260:CI323" si="274">"('"&amp;$A260&amp;"','"&amp;$D260&amp;"','"&amp;CI$1&amp;"','"&amp;Y260&amp;"'),"</f>
        <v>('i2023110600258','2021','in2023110400021','1'),</v>
      </c>
      <c r="CJ260" t="str">
        <f t="shared" ref="CJ260:CJ323" si="275">"('"&amp;$A260&amp;"','"&amp;$D260&amp;"','"&amp;CJ$1&amp;"','"&amp;Z260&amp;"'),"</f>
        <v>('i2023110600258','2021','in2023110400022','1'),</v>
      </c>
      <c r="CK260" t="str">
        <f t="shared" ref="CK260:CK323" si="276">"('"&amp;$A260&amp;"','"&amp;$D260&amp;"','"&amp;CK$1&amp;"','"&amp;AA260&amp;"'),"</f>
        <v>('i2023110600258','2021','in2023110400023','1'),</v>
      </c>
      <c r="CL260" t="str">
        <f t="shared" ref="CL260:CL323" si="277">"('"&amp;$A260&amp;"','"&amp;$D260&amp;"','"&amp;CL$1&amp;"','"&amp;AB260&amp;"'),"</f>
        <v>('i2023110600258','2021','in2023110400024','1'),</v>
      </c>
      <c r="CM260" t="str">
        <f t="shared" ref="CM260:CM323" si="278">"('"&amp;$A260&amp;"','"&amp;$D260&amp;"','"&amp;CM$1&amp;"','"&amp;AC260&amp;"'),"</f>
        <v>('i2023110600258','2021','in2023110400025','1'),</v>
      </c>
      <c r="CN260" t="str">
        <f t="shared" ref="CN260:CN323" si="279">"('"&amp;$A260&amp;"','"&amp;$D260&amp;"','"&amp;CN$1&amp;"','"&amp;AD260&amp;"'),"</f>
        <v>('i2023110600258','2021','in2023110400026','1'),</v>
      </c>
      <c r="CO260" t="str">
        <f t="shared" ref="CO260:CO323" si="280">"('"&amp;$A260&amp;"','"&amp;$D260&amp;"','"&amp;CO$1&amp;"','"&amp;AE260&amp;"'),"</f>
        <v>('i2023110600258','2021','in2023110400027','1'),</v>
      </c>
      <c r="CP260" t="str">
        <f t="shared" ref="CP260:CP323" si="281">"('"&amp;$A260&amp;"','"&amp;$D260&amp;"','"&amp;CP$1&amp;"','"&amp;AF260&amp;"'),"</f>
        <v>('i2023110600258','2021','in2023110400028','1'),</v>
      </c>
      <c r="CQ260" t="str">
        <f t="shared" ref="CQ260:CQ323" si="282">"('"&amp;$A260&amp;"','"&amp;$D260&amp;"','"&amp;CQ$1&amp;"','"&amp;AG260&amp;"'),"</f>
        <v>('i2023110600258','2021','in2023110400029','1'),</v>
      </c>
      <c r="CR260" t="str">
        <f t="shared" ref="CR260:CR323" si="283">"('"&amp;$A260&amp;"','"&amp;$D260&amp;"','"&amp;CR$1&amp;"','"&amp;AH260&amp;"'),"</f>
        <v>('i2023110600258','2021','in2023110400030','1'),</v>
      </c>
      <c r="CS260" t="str">
        <f t="shared" ref="CS260:CS323" si="284">"('"&amp;$A260&amp;"','"&amp;$D260&amp;"','"&amp;CS$1&amp;"','"&amp;AI260&amp;"'),"</f>
        <v>('i2023110600258','2021','in2023110400031','1'),</v>
      </c>
      <c r="CT260" t="str">
        <f t="shared" ref="CT260:CT323" si="285">"('"&amp;$A260&amp;"','"&amp;$D260&amp;"','"&amp;CT$1&amp;"','"&amp;AJ260&amp;"'),"</f>
        <v>('i2023110600258','2021','in2023110400032','4'),</v>
      </c>
      <c r="CU260" t="str">
        <f t="shared" ref="CU260:CU323" si="286">"('"&amp;$A260&amp;"','"&amp;$D260&amp;"','"&amp;CU$1&amp;"','"&amp;AK260&amp;"'),"</f>
        <v>('i2023110600258','2021','in2023110400033','4'),</v>
      </c>
      <c r="CV260" t="str">
        <f t="shared" ref="CV260:CV323" si="287">"('"&amp;$A260&amp;"','"&amp;$D260&amp;"','"&amp;CV$1&amp;"','"&amp;AL260&amp;"'),"</f>
        <v>('i2023110600258','2021','in2023110400034','4'),</v>
      </c>
      <c r="CW260" t="str">
        <f t="shared" ref="CW260:CW323" si="288">"('"&amp;$A260&amp;"','"&amp;$D260&amp;"','"&amp;CW$1&amp;"','"&amp;AM260&amp;"'),"</f>
        <v>('i2023110600258','2021','in2023110400035','4'),</v>
      </c>
      <c r="CX260" t="str">
        <f t="shared" ref="CX260:CX323" si="289">"('"&amp;$A260&amp;"','"&amp;$D260&amp;"','"&amp;CX$1&amp;"','"&amp;AN260&amp;"'),"</f>
        <v>('i2023110600258','2021','in2023110400036','3'),</v>
      </c>
      <c r="CY260" t="str">
        <f t="shared" ref="CY260:CY323" si="290">"('"&amp;$A260&amp;"','"&amp;$D260&amp;"','"&amp;CY$1&amp;"','"&amp;AO260&amp;"'),"</f>
        <v>('i2023110600258','2021','in2023110400037','1'),</v>
      </c>
      <c r="CZ260" t="str">
        <f t="shared" ref="CZ260:CZ323" si="291">"('"&amp;$A260&amp;"','"&amp;$D260&amp;"','"&amp;CZ$1&amp;"','"&amp;AP260&amp;"'),"</f>
        <v>('i2023110600258','2021','in2023110400038','1'),</v>
      </c>
      <c r="DA260" t="str">
        <f t="shared" ref="DA260:DA323" si="292">"('"&amp;$A260&amp;"','"&amp;$D260&amp;"','"&amp;DA$1&amp;"','"&amp;AQ260&amp;"'),"</f>
        <v>('i2023110600258','2021','in2023110400039','1'),</v>
      </c>
      <c r="DB260" t="str">
        <f t="shared" ref="DB260:DB323" si="293">"('"&amp;$A260&amp;"','"&amp;$D260&amp;"','"&amp;DB$1&amp;"','"&amp;AR260&amp;"'),"</f>
        <v>('i2023110600258','2021','in2023110400040','3'),</v>
      </c>
      <c r="DC260" t="str">
        <f t="shared" ref="DC260:DC323" si="294">"('"&amp;$A260&amp;"','"&amp;$D260&amp;"','"&amp;DC$1&amp;"','"&amp;AS260&amp;"'),"</f>
        <v>('i2023110600258','2021','in2023110400041','4'),</v>
      </c>
      <c r="DD260" t="str">
        <f t="shared" ref="DD260:DD323" si="295">"('"&amp;$A260&amp;"','"&amp;$D260&amp;"','"&amp;DD$1&amp;"','"&amp;AT260&amp;"'),"</f>
        <v>('i2023110600258','2021','in2023110400042','4'),</v>
      </c>
      <c r="DE260" t="str">
        <f t="shared" ref="DE260:DE323" si="296">"('"&amp;$A260&amp;"','"&amp;$D260&amp;"','"&amp;DE$1&amp;"','"&amp;AU260&amp;"'),"</f>
        <v>('i2023110600258','2021','in2023110400043','1'),</v>
      </c>
      <c r="DF260" t="str">
        <f t="shared" ref="DF260:DF323" si="297">"('"&amp;$A260&amp;"','"&amp;$D260&amp;"','"&amp;DF$1&amp;"','"&amp;AV260&amp;"'),"</f>
        <v>('i2023110600258','2021','in2023110400044','2'),</v>
      </c>
      <c r="DG260" t="str">
        <f t="shared" ref="DG260:DG323" si="298">"('"&amp;$A260&amp;"','"&amp;$D260&amp;"','"&amp;DG$1&amp;"','"&amp;AW260&amp;"'),"</f>
        <v>('i2023110600258','2021','in2023110400045','2'),</v>
      </c>
      <c r="DH260" t="str">
        <f t="shared" ref="DH260:DH323" si="299">"('"&amp;$A260&amp;"','"&amp;$D260&amp;"','"&amp;DH$1&amp;"','"&amp;AX260&amp;"'),"</f>
        <v>('i2023110600258','2021','in2023110400046','1'),</v>
      </c>
      <c r="DI260" t="str">
        <f t="shared" ref="DI260:DI323" si="300">"('"&amp;$A260&amp;"','"&amp;$D260&amp;"','"&amp;DI$1&amp;"','"&amp;AY260&amp;"');"</f>
        <v>('i2023110600258','2021','in2023110400047','3');</v>
      </c>
    </row>
    <row r="261" spans="1:113" x14ac:dyDescent="0.25">
      <c r="A261" s="4" t="str">
        <f>INDEX('instansi pusat'!$B$2:$C$623,MATCH(C261,'instansi pusat'!$D$2:$D$623,0),2)</f>
        <v>i2023110600259</v>
      </c>
      <c r="B261" s="4">
        <v>6808</v>
      </c>
      <c r="C261" s="4" t="s">
        <v>307</v>
      </c>
      <c r="D261">
        <v>2021</v>
      </c>
      <c r="E261" s="4">
        <v>2</v>
      </c>
      <c r="F261" s="4">
        <v>2</v>
      </c>
      <c r="G261" s="4">
        <v>2</v>
      </c>
      <c r="H261" s="4">
        <v>2</v>
      </c>
      <c r="I261" s="4">
        <v>2</v>
      </c>
      <c r="J261" s="4">
        <v>1</v>
      </c>
      <c r="K261" s="4">
        <v>1</v>
      </c>
      <c r="L261" s="4">
        <v>2</v>
      </c>
      <c r="M261" s="4">
        <v>2</v>
      </c>
      <c r="N261" s="4">
        <v>2</v>
      </c>
      <c r="O261" s="4">
        <v>1</v>
      </c>
      <c r="P261" s="4">
        <v>2</v>
      </c>
      <c r="Q261" s="4">
        <v>1</v>
      </c>
      <c r="R261" s="4">
        <v>1</v>
      </c>
      <c r="S261" s="4">
        <v>1</v>
      </c>
      <c r="T261" s="4">
        <v>1</v>
      </c>
      <c r="U261" s="4">
        <v>3</v>
      </c>
      <c r="V261" s="4">
        <v>1</v>
      </c>
      <c r="W261" s="4">
        <v>2</v>
      </c>
      <c r="X261" s="4">
        <v>3</v>
      </c>
      <c r="Y261" s="4">
        <v>1</v>
      </c>
      <c r="Z261" s="4">
        <v>1</v>
      </c>
      <c r="AA261" s="4">
        <v>1</v>
      </c>
      <c r="AB261" s="4">
        <v>1</v>
      </c>
      <c r="AC261" s="4">
        <v>2</v>
      </c>
      <c r="AD261" s="4">
        <v>2</v>
      </c>
      <c r="AE261" s="4">
        <v>1</v>
      </c>
      <c r="AF261" s="4">
        <v>1</v>
      </c>
      <c r="AG261" s="4">
        <v>1</v>
      </c>
      <c r="AH261" s="4">
        <v>1</v>
      </c>
      <c r="AI261" s="4">
        <v>1</v>
      </c>
      <c r="AJ261" s="4">
        <v>3</v>
      </c>
      <c r="AK261" s="4">
        <v>3</v>
      </c>
      <c r="AL261" s="4">
        <v>3</v>
      </c>
      <c r="AM261" s="4">
        <v>4</v>
      </c>
      <c r="AN261" s="4">
        <v>3</v>
      </c>
      <c r="AO261" s="4">
        <v>1</v>
      </c>
      <c r="AP261" s="4">
        <v>3</v>
      </c>
      <c r="AQ261" s="4">
        <v>2</v>
      </c>
      <c r="AR261" s="4">
        <v>1</v>
      </c>
      <c r="AS261" s="4">
        <v>3</v>
      </c>
      <c r="AT261" s="4">
        <v>4</v>
      </c>
      <c r="AU261" s="4">
        <v>2</v>
      </c>
      <c r="AV261" s="4">
        <v>2</v>
      </c>
      <c r="AW261" s="4">
        <v>3</v>
      </c>
      <c r="AX261" s="4">
        <v>3</v>
      </c>
      <c r="AY261" s="4">
        <v>1</v>
      </c>
      <c r="AZ261" s="3">
        <f t="shared" si="241"/>
        <v>1.8</v>
      </c>
      <c r="BA261" s="3">
        <f t="shared" si="242"/>
        <v>1.25</v>
      </c>
      <c r="BB261" s="3">
        <f t="shared" si="243"/>
        <v>1.5</v>
      </c>
      <c r="BC261" s="3">
        <f t="shared" si="244"/>
        <v>2.5</v>
      </c>
      <c r="BD261" s="3">
        <f t="shared" si="245"/>
        <v>1.25</v>
      </c>
      <c r="BE261" s="3">
        <f t="shared" si="246"/>
        <v>1</v>
      </c>
      <c r="BF261" s="3">
        <f t="shared" si="247"/>
        <v>2.6</v>
      </c>
      <c r="BG261" s="3">
        <f t="shared" si="248"/>
        <v>2.5</v>
      </c>
      <c r="BH261" s="3">
        <f t="shared" si="249"/>
        <v>1.8</v>
      </c>
      <c r="BI261" s="3">
        <f t="shared" si="250"/>
        <v>1.6</v>
      </c>
      <c r="BJ261" s="3">
        <f t="shared" si="251"/>
        <v>1.1818181818181819</v>
      </c>
      <c r="BK261" s="3">
        <f t="shared" si="252"/>
        <v>2.5604395604395602</v>
      </c>
      <c r="BL261" s="3">
        <f t="shared" si="253"/>
        <v>1.994</v>
      </c>
      <c r="BN261" t="s">
        <v>641</v>
      </c>
      <c r="BO261" t="str">
        <f t="shared" si="254"/>
        <v>('i2023110600259','2021','in2023110400001','2'),</v>
      </c>
      <c r="BP261" t="str">
        <f t="shared" si="255"/>
        <v>('i2023110600259','2021','in2023110400002','2'),</v>
      </c>
      <c r="BQ261" t="str">
        <f t="shared" si="256"/>
        <v>('i2023110600259','2021','in2023110400003','2'),</v>
      </c>
      <c r="BR261" t="str">
        <f t="shared" si="257"/>
        <v>('i2023110600259','2021','in2023110400004','2'),</v>
      </c>
      <c r="BS261" t="str">
        <f t="shared" si="258"/>
        <v>('i2023110600259','2021','in2023110400005','2'),</v>
      </c>
      <c r="BT261" t="str">
        <f t="shared" si="259"/>
        <v>('i2023110600259','2021','in2023110400006','1'),</v>
      </c>
      <c r="BU261" t="str">
        <f t="shared" si="260"/>
        <v>('i2023110600259','2021','in2023110400007','1'),</v>
      </c>
      <c r="BV261" t="str">
        <f t="shared" si="261"/>
        <v>('i2023110600259','2021','in2023110400008','2'),</v>
      </c>
      <c r="BW261" t="str">
        <f t="shared" si="262"/>
        <v>('i2023110600259','2021','in2023110400009','2'),</v>
      </c>
      <c r="BX261" t="str">
        <f t="shared" si="263"/>
        <v>('i2023110600259','2021','in2023110400010','2'),</v>
      </c>
      <c r="BY261" t="str">
        <f t="shared" si="264"/>
        <v>('i2023110600259','2021','in2023110400011','1'),</v>
      </c>
      <c r="BZ261" t="str">
        <f t="shared" si="265"/>
        <v>('i2023110600259','2021','in2023110400012','2'),</v>
      </c>
      <c r="CA261" t="str">
        <f t="shared" si="266"/>
        <v>('i2023110600259','2021','in2023110400013','1'),</v>
      </c>
      <c r="CB261" t="str">
        <f t="shared" si="267"/>
        <v>('i2023110600259','2021','in2023110400014','1'),</v>
      </c>
      <c r="CC261" t="str">
        <f t="shared" si="268"/>
        <v>('i2023110600259','2021','in2023110400015','1'),</v>
      </c>
      <c r="CD261" t="str">
        <f t="shared" si="269"/>
        <v>('i2023110600259','2021','in2023110400016','1'),</v>
      </c>
      <c r="CE261" t="str">
        <f t="shared" si="270"/>
        <v>('i2023110600259','2021','in2023110400017','3'),</v>
      </c>
      <c r="CF261" t="str">
        <f t="shared" si="271"/>
        <v>('i2023110600259','2021','in2023110400018','1'),</v>
      </c>
      <c r="CG261" t="str">
        <f t="shared" si="272"/>
        <v>('i2023110600259','2021','in2023110400019','2'),</v>
      </c>
      <c r="CH261" t="str">
        <f t="shared" si="273"/>
        <v>('i2023110600259','2021','in2023110400020','3'),</v>
      </c>
      <c r="CI261" t="str">
        <f t="shared" si="274"/>
        <v>('i2023110600259','2021','in2023110400021','1'),</v>
      </c>
      <c r="CJ261" t="str">
        <f t="shared" si="275"/>
        <v>('i2023110600259','2021','in2023110400022','1'),</v>
      </c>
      <c r="CK261" t="str">
        <f t="shared" si="276"/>
        <v>('i2023110600259','2021','in2023110400023','1'),</v>
      </c>
      <c r="CL261" t="str">
        <f t="shared" si="277"/>
        <v>('i2023110600259','2021','in2023110400024','1'),</v>
      </c>
      <c r="CM261" t="str">
        <f t="shared" si="278"/>
        <v>('i2023110600259','2021','in2023110400025','2'),</v>
      </c>
      <c r="CN261" t="str">
        <f t="shared" si="279"/>
        <v>('i2023110600259','2021','in2023110400026','2'),</v>
      </c>
      <c r="CO261" t="str">
        <f t="shared" si="280"/>
        <v>('i2023110600259','2021','in2023110400027','1'),</v>
      </c>
      <c r="CP261" t="str">
        <f t="shared" si="281"/>
        <v>('i2023110600259','2021','in2023110400028','1'),</v>
      </c>
      <c r="CQ261" t="str">
        <f t="shared" si="282"/>
        <v>('i2023110600259','2021','in2023110400029','1'),</v>
      </c>
      <c r="CR261" t="str">
        <f t="shared" si="283"/>
        <v>('i2023110600259','2021','in2023110400030','1'),</v>
      </c>
      <c r="CS261" t="str">
        <f t="shared" si="284"/>
        <v>('i2023110600259','2021','in2023110400031','1'),</v>
      </c>
      <c r="CT261" t="str">
        <f t="shared" si="285"/>
        <v>('i2023110600259','2021','in2023110400032','3'),</v>
      </c>
      <c r="CU261" t="str">
        <f t="shared" si="286"/>
        <v>('i2023110600259','2021','in2023110400033','3'),</v>
      </c>
      <c r="CV261" t="str">
        <f t="shared" si="287"/>
        <v>('i2023110600259','2021','in2023110400034','3'),</v>
      </c>
      <c r="CW261" t="str">
        <f t="shared" si="288"/>
        <v>('i2023110600259','2021','in2023110400035','4'),</v>
      </c>
      <c r="CX261" t="str">
        <f t="shared" si="289"/>
        <v>('i2023110600259','2021','in2023110400036','3'),</v>
      </c>
      <c r="CY261" t="str">
        <f t="shared" si="290"/>
        <v>('i2023110600259','2021','in2023110400037','1'),</v>
      </c>
      <c r="CZ261" t="str">
        <f t="shared" si="291"/>
        <v>('i2023110600259','2021','in2023110400038','3'),</v>
      </c>
      <c r="DA261" t="str">
        <f t="shared" si="292"/>
        <v>('i2023110600259','2021','in2023110400039','2'),</v>
      </c>
      <c r="DB261" t="str">
        <f t="shared" si="293"/>
        <v>('i2023110600259','2021','in2023110400040','1'),</v>
      </c>
      <c r="DC261" t="str">
        <f t="shared" si="294"/>
        <v>('i2023110600259','2021','in2023110400041','3'),</v>
      </c>
      <c r="DD261" t="str">
        <f t="shared" si="295"/>
        <v>('i2023110600259','2021','in2023110400042','4'),</v>
      </c>
      <c r="DE261" t="str">
        <f t="shared" si="296"/>
        <v>('i2023110600259','2021','in2023110400043','2'),</v>
      </c>
      <c r="DF261" t="str">
        <f t="shared" si="297"/>
        <v>('i2023110600259','2021','in2023110400044','2'),</v>
      </c>
      <c r="DG261" t="str">
        <f t="shared" si="298"/>
        <v>('i2023110600259','2021','in2023110400045','3'),</v>
      </c>
      <c r="DH261" t="str">
        <f t="shared" si="299"/>
        <v>('i2023110600259','2021','in2023110400046','3'),</v>
      </c>
      <c r="DI261" t="str">
        <f t="shared" si="300"/>
        <v>('i2023110600259','2021','in2023110400047','1');</v>
      </c>
    </row>
    <row r="262" spans="1:113" x14ac:dyDescent="0.25">
      <c r="A262" s="4" t="str">
        <f>INDEX('instansi pusat'!$B$2:$C$623,MATCH(C262,'instansi pusat'!$D$2:$D$623,0),2)</f>
        <v>i2023110600260</v>
      </c>
      <c r="B262" s="4">
        <v>6811</v>
      </c>
      <c r="C262" s="4" t="s">
        <v>310</v>
      </c>
      <c r="D262">
        <v>2021</v>
      </c>
      <c r="E262" s="4">
        <v>2</v>
      </c>
      <c r="F262" s="4">
        <v>2</v>
      </c>
      <c r="G262" s="4">
        <v>3</v>
      </c>
      <c r="H262" s="4">
        <v>1</v>
      </c>
      <c r="I262" s="4">
        <v>2</v>
      </c>
      <c r="J262" s="4">
        <v>2</v>
      </c>
      <c r="K262" s="4">
        <v>1</v>
      </c>
      <c r="L262" s="4">
        <v>1</v>
      </c>
      <c r="M262" s="4">
        <v>1</v>
      </c>
      <c r="N262" s="4">
        <v>3</v>
      </c>
      <c r="O262" s="4">
        <v>1</v>
      </c>
      <c r="P262" s="4">
        <v>2</v>
      </c>
      <c r="Q262" s="4">
        <v>1</v>
      </c>
      <c r="R262" s="4">
        <v>1</v>
      </c>
      <c r="S262" s="4">
        <v>1</v>
      </c>
      <c r="T262" s="4">
        <v>1</v>
      </c>
      <c r="U262" s="4">
        <v>1</v>
      </c>
      <c r="V262" s="4">
        <v>2</v>
      </c>
      <c r="W262" s="4">
        <v>2</v>
      </c>
      <c r="X262" s="4">
        <v>1</v>
      </c>
      <c r="Y262" s="4">
        <v>1</v>
      </c>
      <c r="Z262" s="4">
        <v>1</v>
      </c>
      <c r="AA262" s="4">
        <v>1</v>
      </c>
      <c r="AB262" s="4">
        <v>1</v>
      </c>
      <c r="AC262" s="4">
        <v>2</v>
      </c>
      <c r="AD262" s="4">
        <v>1</v>
      </c>
      <c r="AE262" s="4">
        <v>1</v>
      </c>
      <c r="AF262" s="4">
        <v>1</v>
      </c>
      <c r="AG262" s="4">
        <v>1</v>
      </c>
      <c r="AH262" s="4">
        <v>1</v>
      </c>
      <c r="AI262" s="4">
        <v>1</v>
      </c>
      <c r="AJ262" s="4">
        <v>1</v>
      </c>
      <c r="AK262" s="4">
        <v>1</v>
      </c>
      <c r="AL262" s="4">
        <v>3</v>
      </c>
      <c r="AM262" s="4">
        <v>3</v>
      </c>
      <c r="AN262" s="4">
        <v>4</v>
      </c>
      <c r="AO262" s="4">
        <v>1</v>
      </c>
      <c r="AP262" s="4">
        <v>1</v>
      </c>
      <c r="AQ262" s="4">
        <v>1</v>
      </c>
      <c r="AR262" s="4">
        <v>2</v>
      </c>
      <c r="AS262" s="4">
        <v>4</v>
      </c>
      <c r="AT262" s="4">
        <v>4</v>
      </c>
      <c r="AU262" s="4">
        <v>1</v>
      </c>
      <c r="AV262" s="4">
        <v>2</v>
      </c>
      <c r="AW262" s="4">
        <v>3</v>
      </c>
      <c r="AX262" s="4">
        <v>3</v>
      </c>
      <c r="AY262" s="4">
        <v>2</v>
      </c>
      <c r="AZ262" s="3">
        <f t="shared" si="241"/>
        <v>1.8</v>
      </c>
      <c r="BA262" s="3">
        <f t="shared" si="242"/>
        <v>1.25</v>
      </c>
      <c r="BB262" s="3">
        <f t="shared" si="243"/>
        <v>1.25</v>
      </c>
      <c r="BC262" s="3">
        <f t="shared" si="244"/>
        <v>1.5</v>
      </c>
      <c r="BD262" s="3">
        <f t="shared" si="245"/>
        <v>1.125</v>
      </c>
      <c r="BE262" s="3">
        <f t="shared" si="246"/>
        <v>1</v>
      </c>
      <c r="BF262" s="3">
        <f t="shared" si="247"/>
        <v>2.1</v>
      </c>
      <c r="BG262" s="3">
        <f t="shared" si="248"/>
        <v>2.5</v>
      </c>
      <c r="BH262" s="3">
        <f t="shared" si="249"/>
        <v>1.8</v>
      </c>
      <c r="BI262" s="3">
        <f t="shared" si="250"/>
        <v>1.3</v>
      </c>
      <c r="BJ262" s="3">
        <f t="shared" si="251"/>
        <v>1.0909090909090908</v>
      </c>
      <c r="BK262" s="3">
        <f t="shared" si="252"/>
        <v>2.2582417582417582</v>
      </c>
      <c r="BL262" s="3">
        <f t="shared" si="253"/>
        <v>1.7665000000000002</v>
      </c>
      <c r="BN262" t="s">
        <v>641</v>
      </c>
      <c r="BO262" t="str">
        <f t="shared" si="254"/>
        <v>('i2023110600260','2021','in2023110400001','2'),</v>
      </c>
      <c r="BP262" t="str">
        <f t="shared" si="255"/>
        <v>('i2023110600260','2021','in2023110400002','2'),</v>
      </c>
      <c r="BQ262" t="str">
        <f t="shared" si="256"/>
        <v>('i2023110600260','2021','in2023110400003','3'),</v>
      </c>
      <c r="BR262" t="str">
        <f t="shared" si="257"/>
        <v>('i2023110600260','2021','in2023110400004','1'),</v>
      </c>
      <c r="BS262" t="str">
        <f t="shared" si="258"/>
        <v>('i2023110600260','2021','in2023110400005','2'),</v>
      </c>
      <c r="BT262" t="str">
        <f t="shared" si="259"/>
        <v>('i2023110600260','2021','in2023110400006','2'),</v>
      </c>
      <c r="BU262" t="str">
        <f t="shared" si="260"/>
        <v>('i2023110600260','2021','in2023110400007','1'),</v>
      </c>
      <c r="BV262" t="str">
        <f t="shared" si="261"/>
        <v>('i2023110600260','2021','in2023110400008','1'),</v>
      </c>
      <c r="BW262" t="str">
        <f t="shared" si="262"/>
        <v>('i2023110600260','2021','in2023110400009','1'),</v>
      </c>
      <c r="BX262" t="str">
        <f t="shared" si="263"/>
        <v>('i2023110600260','2021','in2023110400010','3'),</v>
      </c>
      <c r="BY262" t="str">
        <f t="shared" si="264"/>
        <v>('i2023110600260','2021','in2023110400011','1'),</v>
      </c>
      <c r="BZ262" t="str">
        <f t="shared" si="265"/>
        <v>('i2023110600260','2021','in2023110400012','2'),</v>
      </c>
      <c r="CA262" t="str">
        <f t="shared" si="266"/>
        <v>('i2023110600260','2021','in2023110400013','1'),</v>
      </c>
      <c r="CB262" t="str">
        <f t="shared" si="267"/>
        <v>('i2023110600260','2021','in2023110400014','1'),</v>
      </c>
      <c r="CC262" t="str">
        <f t="shared" si="268"/>
        <v>('i2023110600260','2021','in2023110400015','1'),</v>
      </c>
      <c r="CD262" t="str">
        <f t="shared" si="269"/>
        <v>('i2023110600260','2021','in2023110400016','1'),</v>
      </c>
      <c r="CE262" t="str">
        <f t="shared" si="270"/>
        <v>('i2023110600260','2021','in2023110400017','1'),</v>
      </c>
      <c r="CF262" t="str">
        <f t="shared" si="271"/>
        <v>('i2023110600260','2021','in2023110400018','2'),</v>
      </c>
      <c r="CG262" t="str">
        <f t="shared" si="272"/>
        <v>('i2023110600260','2021','in2023110400019','2'),</v>
      </c>
      <c r="CH262" t="str">
        <f t="shared" si="273"/>
        <v>('i2023110600260','2021','in2023110400020','1'),</v>
      </c>
      <c r="CI262" t="str">
        <f t="shared" si="274"/>
        <v>('i2023110600260','2021','in2023110400021','1'),</v>
      </c>
      <c r="CJ262" t="str">
        <f t="shared" si="275"/>
        <v>('i2023110600260','2021','in2023110400022','1'),</v>
      </c>
      <c r="CK262" t="str">
        <f t="shared" si="276"/>
        <v>('i2023110600260','2021','in2023110400023','1'),</v>
      </c>
      <c r="CL262" t="str">
        <f t="shared" si="277"/>
        <v>('i2023110600260','2021','in2023110400024','1'),</v>
      </c>
      <c r="CM262" t="str">
        <f t="shared" si="278"/>
        <v>('i2023110600260','2021','in2023110400025','2'),</v>
      </c>
      <c r="CN262" t="str">
        <f t="shared" si="279"/>
        <v>('i2023110600260','2021','in2023110400026','1'),</v>
      </c>
      <c r="CO262" t="str">
        <f t="shared" si="280"/>
        <v>('i2023110600260','2021','in2023110400027','1'),</v>
      </c>
      <c r="CP262" t="str">
        <f t="shared" si="281"/>
        <v>('i2023110600260','2021','in2023110400028','1'),</v>
      </c>
      <c r="CQ262" t="str">
        <f t="shared" si="282"/>
        <v>('i2023110600260','2021','in2023110400029','1'),</v>
      </c>
      <c r="CR262" t="str">
        <f t="shared" si="283"/>
        <v>('i2023110600260','2021','in2023110400030','1'),</v>
      </c>
      <c r="CS262" t="str">
        <f t="shared" si="284"/>
        <v>('i2023110600260','2021','in2023110400031','1'),</v>
      </c>
      <c r="CT262" t="str">
        <f t="shared" si="285"/>
        <v>('i2023110600260','2021','in2023110400032','1'),</v>
      </c>
      <c r="CU262" t="str">
        <f t="shared" si="286"/>
        <v>('i2023110600260','2021','in2023110400033','1'),</v>
      </c>
      <c r="CV262" t="str">
        <f t="shared" si="287"/>
        <v>('i2023110600260','2021','in2023110400034','3'),</v>
      </c>
      <c r="CW262" t="str">
        <f t="shared" si="288"/>
        <v>('i2023110600260','2021','in2023110400035','3'),</v>
      </c>
      <c r="CX262" t="str">
        <f t="shared" si="289"/>
        <v>('i2023110600260','2021','in2023110400036','4'),</v>
      </c>
      <c r="CY262" t="str">
        <f t="shared" si="290"/>
        <v>('i2023110600260','2021','in2023110400037','1'),</v>
      </c>
      <c r="CZ262" t="str">
        <f t="shared" si="291"/>
        <v>('i2023110600260','2021','in2023110400038','1'),</v>
      </c>
      <c r="DA262" t="str">
        <f t="shared" si="292"/>
        <v>('i2023110600260','2021','in2023110400039','1'),</v>
      </c>
      <c r="DB262" t="str">
        <f t="shared" si="293"/>
        <v>('i2023110600260','2021','in2023110400040','2'),</v>
      </c>
      <c r="DC262" t="str">
        <f t="shared" si="294"/>
        <v>('i2023110600260','2021','in2023110400041','4'),</v>
      </c>
      <c r="DD262" t="str">
        <f t="shared" si="295"/>
        <v>('i2023110600260','2021','in2023110400042','4'),</v>
      </c>
      <c r="DE262" t="str">
        <f t="shared" si="296"/>
        <v>('i2023110600260','2021','in2023110400043','1'),</v>
      </c>
      <c r="DF262" t="str">
        <f t="shared" si="297"/>
        <v>('i2023110600260','2021','in2023110400044','2'),</v>
      </c>
      <c r="DG262" t="str">
        <f t="shared" si="298"/>
        <v>('i2023110600260','2021','in2023110400045','3'),</v>
      </c>
      <c r="DH262" t="str">
        <f t="shared" si="299"/>
        <v>('i2023110600260','2021','in2023110400046','3'),</v>
      </c>
      <c r="DI262" t="str">
        <f t="shared" si="300"/>
        <v>('i2023110600260','2021','in2023110400047','2');</v>
      </c>
    </row>
    <row r="263" spans="1:113" x14ac:dyDescent="0.25">
      <c r="A263" s="4" t="str">
        <f>INDEX('instansi pusat'!$B$2:$C$623,MATCH(C263,'instansi pusat'!$D$2:$D$623,0),2)</f>
        <v>i2023110600261</v>
      </c>
      <c r="B263" s="4">
        <v>6871</v>
      </c>
      <c r="C263" s="4" t="s">
        <v>586</v>
      </c>
      <c r="D263">
        <v>2021</v>
      </c>
      <c r="E263" s="4">
        <v>2</v>
      </c>
      <c r="F263" s="4">
        <v>2</v>
      </c>
      <c r="G263" s="4">
        <v>2</v>
      </c>
      <c r="H263" s="4">
        <v>2</v>
      </c>
      <c r="I263" s="4">
        <v>2</v>
      </c>
      <c r="J263" s="4">
        <v>2</v>
      </c>
      <c r="K263" s="4">
        <v>2</v>
      </c>
      <c r="L263" s="4">
        <v>2</v>
      </c>
      <c r="M263" s="4">
        <v>2</v>
      </c>
      <c r="N263" s="4">
        <v>5</v>
      </c>
      <c r="O263" s="4">
        <v>2</v>
      </c>
      <c r="P263" s="4">
        <v>2</v>
      </c>
      <c r="Q263" s="4">
        <v>2</v>
      </c>
      <c r="R263" s="4">
        <v>3</v>
      </c>
      <c r="S263" s="4">
        <v>3</v>
      </c>
      <c r="T263" s="4">
        <v>2</v>
      </c>
      <c r="U263" s="4">
        <v>2</v>
      </c>
      <c r="V263" s="4">
        <v>2</v>
      </c>
      <c r="W263" s="4">
        <v>3</v>
      </c>
      <c r="X263" s="4">
        <v>3</v>
      </c>
      <c r="Y263" s="4">
        <v>2</v>
      </c>
      <c r="Z263" s="4">
        <v>1</v>
      </c>
      <c r="AA263" s="4">
        <v>2</v>
      </c>
      <c r="AB263" s="4">
        <v>2</v>
      </c>
      <c r="AC263" s="4">
        <v>1</v>
      </c>
      <c r="AD263" s="4">
        <v>1</v>
      </c>
      <c r="AE263" s="4">
        <v>1</v>
      </c>
      <c r="AF263" s="4">
        <v>1</v>
      </c>
      <c r="AG263" s="4">
        <v>1</v>
      </c>
      <c r="AH263" s="4">
        <v>1</v>
      </c>
      <c r="AI263" s="4">
        <v>1</v>
      </c>
      <c r="AJ263" s="4">
        <v>3</v>
      </c>
      <c r="AK263" s="4">
        <v>3</v>
      </c>
      <c r="AL263" s="4">
        <v>3</v>
      </c>
      <c r="AM263" s="4">
        <v>3</v>
      </c>
      <c r="AN263" s="4">
        <v>4</v>
      </c>
      <c r="AO263" s="4">
        <v>3</v>
      </c>
      <c r="AP263" s="4">
        <v>3</v>
      </c>
      <c r="AQ263" s="4">
        <v>2</v>
      </c>
      <c r="AR263" s="4">
        <v>3</v>
      </c>
      <c r="AS263" s="4">
        <v>1</v>
      </c>
      <c r="AT263" s="4">
        <v>4</v>
      </c>
      <c r="AU263" s="4">
        <v>2</v>
      </c>
      <c r="AV263" s="4">
        <v>2</v>
      </c>
      <c r="AW263" s="4">
        <v>4</v>
      </c>
      <c r="AX263" s="4">
        <v>4</v>
      </c>
      <c r="AY263" s="4">
        <v>4</v>
      </c>
      <c r="AZ263" s="3">
        <f t="shared" si="241"/>
        <v>2.3000000000000003</v>
      </c>
      <c r="BA263" s="3">
        <f t="shared" si="242"/>
        <v>2.25</v>
      </c>
      <c r="BB263" s="3">
        <f t="shared" si="243"/>
        <v>2.25</v>
      </c>
      <c r="BC263" s="3">
        <f t="shared" si="244"/>
        <v>3</v>
      </c>
      <c r="BD263" s="3">
        <f t="shared" si="245"/>
        <v>1.375</v>
      </c>
      <c r="BE263" s="3">
        <f t="shared" si="246"/>
        <v>1</v>
      </c>
      <c r="BF263" s="3">
        <f t="shared" si="247"/>
        <v>2.8000000000000003</v>
      </c>
      <c r="BG263" s="3">
        <f t="shared" si="248"/>
        <v>3.333333333333333</v>
      </c>
      <c r="BH263" s="3">
        <f t="shared" si="249"/>
        <v>2.3000000000000003</v>
      </c>
      <c r="BI263" s="3">
        <f t="shared" si="250"/>
        <v>2.4000000000000004</v>
      </c>
      <c r="BJ263" s="3">
        <f t="shared" si="251"/>
        <v>1.2727272727272727</v>
      </c>
      <c r="BK263" s="3">
        <f t="shared" si="252"/>
        <v>3.0109890109890109</v>
      </c>
      <c r="BL263" s="3">
        <f t="shared" si="253"/>
        <v>2.4790000000000001</v>
      </c>
      <c r="BN263" t="s">
        <v>641</v>
      </c>
      <c r="BO263" t="str">
        <f t="shared" si="254"/>
        <v>('i2023110600261','2021','in2023110400001','2'),</v>
      </c>
      <c r="BP263" t="str">
        <f t="shared" si="255"/>
        <v>('i2023110600261','2021','in2023110400002','2'),</v>
      </c>
      <c r="BQ263" t="str">
        <f t="shared" si="256"/>
        <v>('i2023110600261','2021','in2023110400003','2'),</v>
      </c>
      <c r="BR263" t="str">
        <f t="shared" si="257"/>
        <v>('i2023110600261','2021','in2023110400004','2'),</v>
      </c>
      <c r="BS263" t="str">
        <f t="shared" si="258"/>
        <v>('i2023110600261','2021','in2023110400005','2'),</v>
      </c>
      <c r="BT263" t="str">
        <f t="shared" si="259"/>
        <v>('i2023110600261','2021','in2023110400006','2'),</v>
      </c>
      <c r="BU263" t="str">
        <f t="shared" si="260"/>
        <v>('i2023110600261','2021','in2023110400007','2'),</v>
      </c>
      <c r="BV263" t="str">
        <f t="shared" si="261"/>
        <v>('i2023110600261','2021','in2023110400008','2'),</v>
      </c>
      <c r="BW263" t="str">
        <f t="shared" si="262"/>
        <v>('i2023110600261','2021','in2023110400009','2'),</v>
      </c>
      <c r="BX263" t="str">
        <f t="shared" si="263"/>
        <v>('i2023110600261','2021','in2023110400010','5'),</v>
      </c>
      <c r="BY263" t="str">
        <f t="shared" si="264"/>
        <v>('i2023110600261','2021','in2023110400011','2'),</v>
      </c>
      <c r="BZ263" t="str">
        <f t="shared" si="265"/>
        <v>('i2023110600261','2021','in2023110400012','2'),</v>
      </c>
      <c r="CA263" t="str">
        <f t="shared" si="266"/>
        <v>('i2023110600261','2021','in2023110400013','2'),</v>
      </c>
      <c r="CB263" t="str">
        <f t="shared" si="267"/>
        <v>('i2023110600261','2021','in2023110400014','3'),</v>
      </c>
      <c r="CC263" t="str">
        <f t="shared" si="268"/>
        <v>('i2023110600261','2021','in2023110400015','3'),</v>
      </c>
      <c r="CD263" t="str">
        <f t="shared" si="269"/>
        <v>('i2023110600261','2021','in2023110400016','2'),</v>
      </c>
      <c r="CE263" t="str">
        <f t="shared" si="270"/>
        <v>('i2023110600261','2021','in2023110400017','2'),</v>
      </c>
      <c r="CF263" t="str">
        <f t="shared" si="271"/>
        <v>('i2023110600261','2021','in2023110400018','2'),</v>
      </c>
      <c r="CG263" t="str">
        <f t="shared" si="272"/>
        <v>('i2023110600261','2021','in2023110400019','3'),</v>
      </c>
      <c r="CH263" t="str">
        <f t="shared" si="273"/>
        <v>('i2023110600261','2021','in2023110400020','3'),</v>
      </c>
      <c r="CI263" t="str">
        <f t="shared" si="274"/>
        <v>('i2023110600261','2021','in2023110400021','2'),</v>
      </c>
      <c r="CJ263" t="str">
        <f t="shared" si="275"/>
        <v>('i2023110600261','2021','in2023110400022','1'),</v>
      </c>
      <c r="CK263" t="str">
        <f t="shared" si="276"/>
        <v>('i2023110600261','2021','in2023110400023','2'),</v>
      </c>
      <c r="CL263" t="str">
        <f t="shared" si="277"/>
        <v>('i2023110600261','2021','in2023110400024','2'),</v>
      </c>
      <c r="CM263" t="str">
        <f t="shared" si="278"/>
        <v>('i2023110600261','2021','in2023110400025','1'),</v>
      </c>
      <c r="CN263" t="str">
        <f t="shared" si="279"/>
        <v>('i2023110600261','2021','in2023110400026','1'),</v>
      </c>
      <c r="CO263" t="str">
        <f t="shared" si="280"/>
        <v>('i2023110600261','2021','in2023110400027','1'),</v>
      </c>
      <c r="CP263" t="str">
        <f t="shared" si="281"/>
        <v>('i2023110600261','2021','in2023110400028','1'),</v>
      </c>
      <c r="CQ263" t="str">
        <f t="shared" si="282"/>
        <v>('i2023110600261','2021','in2023110400029','1'),</v>
      </c>
      <c r="CR263" t="str">
        <f t="shared" si="283"/>
        <v>('i2023110600261','2021','in2023110400030','1'),</v>
      </c>
      <c r="CS263" t="str">
        <f t="shared" si="284"/>
        <v>('i2023110600261','2021','in2023110400031','1'),</v>
      </c>
      <c r="CT263" t="str">
        <f t="shared" si="285"/>
        <v>('i2023110600261','2021','in2023110400032','3'),</v>
      </c>
      <c r="CU263" t="str">
        <f t="shared" si="286"/>
        <v>('i2023110600261','2021','in2023110400033','3'),</v>
      </c>
      <c r="CV263" t="str">
        <f t="shared" si="287"/>
        <v>('i2023110600261','2021','in2023110400034','3'),</v>
      </c>
      <c r="CW263" t="str">
        <f t="shared" si="288"/>
        <v>('i2023110600261','2021','in2023110400035','3'),</v>
      </c>
      <c r="CX263" t="str">
        <f t="shared" si="289"/>
        <v>('i2023110600261','2021','in2023110400036','4'),</v>
      </c>
      <c r="CY263" t="str">
        <f t="shared" si="290"/>
        <v>('i2023110600261','2021','in2023110400037','3'),</v>
      </c>
      <c r="CZ263" t="str">
        <f t="shared" si="291"/>
        <v>('i2023110600261','2021','in2023110400038','3'),</v>
      </c>
      <c r="DA263" t="str">
        <f t="shared" si="292"/>
        <v>('i2023110600261','2021','in2023110400039','2'),</v>
      </c>
      <c r="DB263" t="str">
        <f t="shared" si="293"/>
        <v>('i2023110600261','2021','in2023110400040','3'),</v>
      </c>
      <c r="DC263" t="str">
        <f t="shared" si="294"/>
        <v>('i2023110600261','2021','in2023110400041','1'),</v>
      </c>
      <c r="DD263" t="str">
        <f t="shared" si="295"/>
        <v>('i2023110600261','2021','in2023110400042','4'),</v>
      </c>
      <c r="DE263" t="str">
        <f t="shared" si="296"/>
        <v>('i2023110600261','2021','in2023110400043','2'),</v>
      </c>
      <c r="DF263" t="str">
        <f t="shared" si="297"/>
        <v>('i2023110600261','2021','in2023110400044','2'),</v>
      </c>
      <c r="DG263" t="str">
        <f t="shared" si="298"/>
        <v>('i2023110600261','2021','in2023110400045','4'),</v>
      </c>
      <c r="DH263" t="str">
        <f t="shared" si="299"/>
        <v>('i2023110600261','2021','in2023110400046','4'),</v>
      </c>
      <c r="DI263" t="str">
        <f t="shared" si="300"/>
        <v>('i2023110600261','2021','in2023110400047','4');</v>
      </c>
    </row>
    <row r="264" spans="1:113" x14ac:dyDescent="0.25">
      <c r="A264" s="4" t="str">
        <f>INDEX('instansi pusat'!$B$2:$C$623,MATCH(C264,'instansi pusat'!$D$2:$D$623,0),2)</f>
        <v>i2023110600262</v>
      </c>
      <c r="B264" s="4">
        <v>6912</v>
      </c>
      <c r="C264" s="4" t="s">
        <v>720</v>
      </c>
      <c r="D264">
        <v>2021</v>
      </c>
      <c r="E264" s="4">
        <v>1</v>
      </c>
      <c r="F264" s="4">
        <v>1</v>
      </c>
      <c r="G264" s="4">
        <v>1</v>
      </c>
      <c r="H264" s="4">
        <v>1</v>
      </c>
      <c r="I264" s="4">
        <v>1</v>
      </c>
      <c r="J264" s="4">
        <v>1</v>
      </c>
      <c r="K264" s="4">
        <v>1</v>
      </c>
      <c r="L264" s="4">
        <v>1</v>
      </c>
      <c r="M264" s="4">
        <v>1</v>
      </c>
      <c r="N264" s="4">
        <v>1</v>
      </c>
      <c r="O264" s="4">
        <v>1</v>
      </c>
      <c r="P264" s="4">
        <v>2</v>
      </c>
      <c r="Q264" s="4">
        <v>1</v>
      </c>
      <c r="R264" s="4">
        <v>1</v>
      </c>
      <c r="S264" s="4">
        <v>1</v>
      </c>
      <c r="T264" s="4">
        <v>1</v>
      </c>
      <c r="U264" s="4">
        <v>1</v>
      </c>
      <c r="V264" s="4">
        <v>1</v>
      </c>
      <c r="W264" s="4">
        <v>1</v>
      </c>
      <c r="X264" s="4">
        <v>1</v>
      </c>
      <c r="Y264" s="4">
        <v>1</v>
      </c>
      <c r="Z264" s="4">
        <v>1</v>
      </c>
      <c r="AA264" s="4">
        <v>1</v>
      </c>
      <c r="AB264" s="4">
        <v>1</v>
      </c>
      <c r="AC264" s="4">
        <v>1</v>
      </c>
      <c r="AD264" s="4">
        <v>1</v>
      </c>
      <c r="AE264" s="4">
        <v>1</v>
      </c>
      <c r="AF264" s="4">
        <v>1</v>
      </c>
      <c r="AG264" s="4">
        <v>1</v>
      </c>
      <c r="AH264" s="4">
        <v>1</v>
      </c>
      <c r="AI264" s="4">
        <v>1</v>
      </c>
      <c r="AJ264" s="4">
        <v>1</v>
      </c>
      <c r="AK264" s="4">
        <v>1</v>
      </c>
      <c r="AL264" s="4">
        <v>1</v>
      </c>
      <c r="AM264" s="4">
        <v>1</v>
      </c>
      <c r="AN264" s="4">
        <v>1</v>
      </c>
      <c r="AO264" s="4">
        <v>1</v>
      </c>
      <c r="AP264" s="4">
        <v>1</v>
      </c>
      <c r="AQ264" s="4">
        <v>1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3">
        <f t="shared" si="241"/>
        <v>1</v>
      </c>
      <c r="BA264" s="3">
        <f t="shared" si="242"/>
        <v>1.25</v>
      </c>
      <c r="BB264" s="3">
        <f t="shared" si="243"/>
        <v>1</v>
      </c>
      <c r="BC264" s="3">
        <f t="shared" si="244"/>
        <v>1</v>
      </c>
      <c r="BD264" s="3">
        <f t="shared" si="245"/>
        <v>1</v>
      </c>
      <c r="BE264" s="3">
        <f t="shared" si="246"/>
        <v>1</v>
      </c>
      <c r="BF264" s="3">
        <f t="shared" si="247"/>
        <v>1</v>
      </c>
      <c r="BG264" s="3">
        <f t="shared" si="248"/>
        <v>1</v>
      </c>
      <c r="BH264" s="3">
        <f t="shared" si="249"/>
        <v>1</v>
      </c>
      <c r="BI264" s="3">
        <f t="shared" si="250"/>
        <v>1.1000000000000001</v>
      </c>
      <c r="BJ264" s="3">
        <f t="shared" si="251"/>
        <v>1</v>
      </c>
      <c r="BK264" s="3">
        <f t="shared" si="252"/>
        <v>1</v>
      </c>
      <c r="BL264" s="3">
        <f t="shared" si="253"/>
        <v>1.0250000000000001</v>
      </c>
      <c r="BN264" t="s">
        <v>641</v>
      </c>
      <c r="BO264" t="str">
        <f t="shared" si="254"/>
        <v>('i2023110600262','2021','in2023110400001','1'),</v>
      </c>
      <c r="BP264" t="str">
        <f t="shared" si="255"/>
        <v>('i2023110600262','2021','in2023110400002','1'),</v>
      </c>
      <c r="BQ264" t="str">
        <f t="shared" si="256"/>
        <v>('i2023110600262','2021','in2023110400003','1'),</v>
      </c>
      <c r="BR264" t="str">
        <f t="shared" si="257"/>
        <v>('i2023110600262','2021','in2023110400004','1'),</v>
      </c>
      <c r="BS264" t="str">
        <f t="shared" si="258"/>
        <v>('i2023110600262','2021','in2023110400005','1'),</v>
      </c>
      <c r="BT264" t="str">
        <f t="shared" si="259"/>
        <v>('i2023110600262','2021','in2023110400006','1'),</v>
      </c>
      <c r="BU264" t="str">
        <f t="shared" si="260"/>
        <v>('i2023110600262','2021','in2023110400007','1'),</v>
      </c>
      <c r="BV264" t="str">
        <f t="shared" si="261"/>
        <v>('i2023110600262','2021','in2023110400008','1'),</v>
      </c>
      <c r="BW264" t="str">
        <f t="shared" si="262"/>
        <v>('i2023110600262','2021','in2023110400009','1'),</v>
      </c>
      <c r="BX264" t="str">
        <f t="shared" si="263"/>
        <v>('i2023110600262','2021','in2023110400010','1'),</v>
      </c>
      <c r="BY264" t="str">
        <f t="shared" si="264"/>
        <v>('i2023110600262','2021','in2023110400011','1'),</v>
      </c>
      <c r="BZ264" t="str">
        <f t="shared" si="265"/>
        <v>('i2023110600262','2021','in2023110400012','2'),</v>
      </c>
      <c r="CA264" t="str">
        <f t="shared" si="266"/>
        <v>('i2023110600262','2021','in2023110400013','1'),</v>
      </c>
      <c r="CB264" t="str">
        <f t="shared" si="267"/>
        <v>('i2023110600262','2021','in2023110400014','1'),</v>
      </c>
      <c r="CC264" t="str">
        <f t="shared" si="268"/>
        <v>('i2023110600262','2021','in2023110400015','1'),</v>
      </c>
      <c r="CD264" t="str">
        <f t="shared" si="269"/>
        <v>('i2023110600262','2021','in2023110400016','1'),</v>
      </c>
      <c r="CE264" t="str">
        <f t="shared" si="270"/>
        <v>('i2023110600262','2021','in2023110400017','1'),</v>
      </c>
      <c r="CF264" t="str">
        <f t="shared" si="271"/>
        <v>('i2023110600262','2021','in2023110400018','1'),</v>
      </c>
      <c r="CG264" t="str">
        <f t="shared" si="272"/>
        <v>('i2023110600262','2021','in2023110400019','1'),</v>
      </c>
      <c r="CH264" t="str">
        <f t="shared" si="273"/>
        <v>('i2023110600262','2021','in2023110400020','1'),</v>
      </c>
      <c r="CI264" t="str">
        <f t="shared" si="274"/>
        <v>('i2023110600262','2021','in2023110400021','1'),</v>
      </c>
      <c r="CJ264" t="str">
        <f t="shared" si="275"/>
        <v>('i2023110600262','2021','in2023110400022','1'),</v>
      </c>
      <c r="CK264" t="str">
        <f t="shared" si="276"/>
        <v>('i2023110600262','2021','in2023110400023','1'),</v>
      </c>
      <c r="CL264" t="str">
        <f t="shared" si="277"/>
        <v>('i2023110600262','2021','in2023110400024','1'),</v>
      </c>
      <c r="CM264" t="str">
        <f t="shared" si="278"/>
        <v>('i2023110600262','2021','in2023110400025','1'),</v>
      </c>
      <c r="CN264" t="str">
        <f t="shared" si="279"/>
        <v>('i2023110600262','2021','in2023110400026','1'),</v>
      </c>
      <c r="CO264" t="str">
        <f t="shared" si="280"/>
        <v>('i2023110600262','2021','in2023110400027','1'),</v>
      </c>
      <c r="CP264" t="str">
        <f t="shared" si="281"/>
        <v>('i2023110600262','2021','in2023110400028','1'),</v>
      </c>
      <c r="CQ264" t="str">
        <f t="shared" si="282"/>
        <v>('i2023110600262','2021','in2023110400029','1'),</v>
      </c>
      <c r="CR264" t="str">
        <f t="shared" si="283"/>
        <v>('i2023110600262','2021','in2023110400030','1'),</v>
      </c>
      <c r="CS264" t="str">
        <f t="shared" si="284"/>
        <v>('i2023110600262','2021','in2023110400031','1'),</v>
      </c>
      <c r="CT264" t="str">
        <f t="shared" si="285"/>
        <v>('i2023110600262','2021','in2023110400032','1'),</v>
      </c>
      <c r="CU264" t="str">
        <f t="shared" si="286"/>
        <v>('i2023110600262','2021','in2023110400033','1'),</v>
      </c>
      <c r="CV264" t="str">
        <f t="shared" si="287"/>
        <v>('i2023110600262','2021','in2023110400034','1'),</v>
      </c>
      <c r="CW264" t="str">
        <f t="shared" si="288"/>
        <v>('i2023110600262','2021','in2023110400035','1'),</v>
      </c>
      <c r="CX264" t="str">
        <f t="shared" si="289"/>
        <v>('i2023110600262','2021','in2023110400036','1'),</v>
      </c>
      <c r="CY264" t="str">
        <f t="shared" si="290"/>
        <v>('i2023110600262','2021','in2023110400037','1'),</v>
      </c>
      <c r="CZ264" t="str">
        <f t="shared" si="291"/>
        <v>('i2023110600262','2021','in2023110400038','1'),</v>
      </c>
      <c r="DA264" t="str">
        <f t="shared" si="292"/>
        <v>('i2023110600262','2021','in2023110400039','1'),</v>
      </c>
      <c r="DB264" t="str">
        <f t="shared" si="293"/>
        <v>('i2023110600262','2021','in2023110400040','1'),</v>
      </c>
      <c r="DC264" t="str">
        <f t="shared" si="294"/>
        <v>('i2023110600262','2021','in2023110400041','1'),</v>
      </c>
      <c r="DD264" t="str">
        <f t="shared" si="295"/>
        <v>('i2023110600262','2021','in2023110400042','1'),</v>
      </c>
      <c r="DE264" t="str">
        <f t="shared" si="296"/>
        <v>('i2023110600262','2021','in2023110400043','1'),</v>
      </c>
      <c r="DF264" t="str">
        <f t="shared" si="297"/>
        <v>('i2023110600262','2021','in2023110400044','1'),</v>
      </c>
      <c r="DG264" t="str">
        <f t="shared" si="298"/>
        <v>('i2023110600262','2021','in2023110400045','1'),</v>
      </c>
      <c r="DH264" t="str">
        <f t="shared" si="299"/>
        <v>('i2023110600262','2021','in2023110400046','1'),</v>
      </c>
      <c r="DI264" t="str">
        <f t="shared" si="300"/>
        <v>('i2023110600262','2021','in2023110400047','1');</v>
      </c>
    </row>
    <row r="265" spans="1:113" x14ac:dyDescent="0.25">
      <c r="A265" s="4" t="str">
        <f>INDEX('instansi pusat'!$B$2:$C$623,MATCH(C265,'instansi pusat'!$D$2:$D$623,0),2)</f>
        <v>i2023110600263</v>
      </c>
      <c r="B265" s="4">
        <v>6971</v>
      </c>
      <c r="C265" s="4" t="s">
        <v>589</v>
      </c>
      <c r="D265">
        <v>2021</v>
      </c>
      <c r="E265" s="4">
        <v>1</v>
      </c>
      <c r="F265" s="4">
        <v>2</v>
      </c>
      <c r="G265" s="4">
        <v>1</v>
      </c>
      <c r="H265" s="4">
        <v>2</v>
      </c>
      <c r="I265" s="4">
        <v>1</v>
      </c>
      <c r="J265" s="4">
        <v>4</v>
      </c>
      <c r="K265" s="4">
        <v>1</v>
      </c>
      <c r="L265" s="4">
        <v>2</v>
      </c>
      <c r="M265" s="4">
        <v>3</v>
      </c>
      <c r="N265" s="4">
        <v>3</v>
      </c>
      <c r="O265" s="4">
        <v>1</v>
      </c>
      <c r="P265" s="4">
        <v>2</v>
      </c>
      <c r="Q265" s="4">
        <v>3</v>
      </c>
      <c r="R265" s="4">
        <v>1</v>
      </c>
      <c r="S265" s="4">
        <v>1</v>
      </c>
      <c r="T265" s="4">
        <v>2</v>
      </c>
      <c r="U265" s="4">
        <v>2</v>
      </c>
      <c r="V265" s="4">
        <v>2</v>
      </c>
      <c r="W265" s="4">
        <v>2</v>
      </c>
      <c r="X265" s="4">
        <v>1</v>
      </c>
      <c r="Y265" s="4">
        <v>2</v>
      </c>
      <c r="Z265" s="4">
        <v>2</v>
      </c>
      <c r="AA265" s="4">
        <v>1</v>
      </c>
      <c r="AB265" s="4">
        <v>2</v>
      </c>
      <c r="AC265" s="4">
        <v>1</v>
      </c>
      <c r="AD265" s="4">
        <v>1</v>
      </c>
      <c r="AE265" s="4">
        <v>1</v>
      </c>
      <c r="AF265" s="4">
        <v>1</v>
      </c>
      <c r="AG265" s="4">
        <v>1</v>
      </c>
      <c r="AH265" s="4">
        <v>1</v>
      </c>
      <c r="AI265" s="4">
        <v>1</v>
      </c>
      <c r="AJ265" s="4">
        <v>4</v>
      </c>
      <c r="AK265" s="4">
        <v>4</v>
      </c>
      <c r="AL265" s="4">
        <v>4</v>
      </c>
      <c r="AM265" s="4">
        <v>4</v>
      </c>
      <c r="AN265" s="4">
        <v>4</v>
      </c>
      <c r="AO265" s="4">
        <v>3</v>
      </c>
      <c r="AP265" s="4">
        <v>3</v>
      </c>
      <c r="AQ265" s="4">
        <v>3</v>
      </c>
      <c r="AR265" s="4">
        <v>4</v>
      </c>
      <c r="AS265" s="4">
        <v>2</v>
      </c>
      <c r="AT265" s="4">
        <v>4</v>
      </c>
      <c r="AU265" s="4">
        <v>1</v>
      </c>
      <c r="AV265" s="4">
        <v>2</v>
      </c>
      <c r="AW265" s="4">
        <v>5</v>
      </c>
      <c r="AX265" s="4">
        <v>4</v>
      </c>
      <c r="AY265" s="4">
        <v>4</v>
      </c>
      <c r="AZ265" s="3">
        <f t="shared" si="241"/>
        <v>2</v>
      </c>
      <c r="BA265" s="3">
        <f t="shared" si="242"/>
        <v>1.75</v>
      </c>
      <c r="BB265" s="3">
        <f t="shared" si="243"/>
        <v>1.75</v>
      </c>
      <c r="BC265" s="3">
        <f t="shared" si="244"/>
        <v>1.5</v>
      </c>
      <c r="BD265" s="3">
        <f t="shared" si="245"/>
        <v>1.375</v>
      </c>
      <c r="BE265" s="3">
        <f t="shared" si="246"/>
        <v>1</v>
      </c>
      <c r="BF265" s="3">
        <f t="shared" si="247"/>
        <v>3.5</v>
      </c>
      <c r="BG265" s="3">
        <f t="shared" si="248"/>
        <v>3.333333333333333</v>
      </c>
      <c r="BH265" s="3">
        <f t="shared" si="249"/>
        <v>2</v>
      </c>
      <c r="BI265" s="3">
        <f t="shared" si="250"/>
        <v>1.7000000000000002</v>
      </c>
      <c r="BJ265" s="3">
        <f t="shared" si="251"/>
        <v>1.2727272727272727</v>
      </c>
      <c r="BK265" s="3">
        <f t="shared" si="252"/>
        <v>3.4340659340659339</v>
      </c>
      <c r="BL265" s="3">
        <f t="shared" si="253"/>
        <v>2.4575</v>
      </c>
      <c r="BN265" t="s">
        <v>641</v>
      </c>
      <c r="BO265" t="str">
        <f t="shared" si="254"/>
        <v>('i2023110600263','2021','in2023110400001','1'),</v>
      </c>
      <c r="BP265" t="str">
        <f t="shared" si="255"/>
        <v>('i2023110600263','2021','in2023110400002','2'),</v>
      </c>
      <c r="BQ265" t="str">
        <f t="shared" si="256"/>
        <v>('i2023110600263','2021','in2023110400003','1'),</v>
      </c>
      <c r="BR265" t="str">
        <f t="shared" si="257"/>
        <v>('i2023110600263','2021','in2023110400004','2'),</v>
      </c>
      <c r="BS265" t="str">
        <f t="shared" si="258"/>
        <v>('i2023110600263','2021','in2023110400005','1'),</v>
      </c>
      <c r="BT265" t="str">
        <f t="shared" si="259"/>
        <v>('i2023110600263','2021','in2023110400006','4'),</v>
      </c>
      <c r="BU265" t="str">
        <f t="shared" si="260"/>
        <v>('i2023110600263','2021','in2023110400007','1'),</v>
      </c>
      <c r="BV265" t="str">
        <f t="shared" si="261"/>
        <v>('i2023110600263','2021','in2023110400008','2'),</v>
      </c>
      <c r="BW265" t="str">
        <f t="shared" si="262"/>
        <v>('i2023110600263','2021','in2023110400009','3'),</v>
      </c>
      <c r="BX265" t="str">
        <f t="shared" si="263"/>
        <v>('i2023110600263','2021','in2023110400010','3'),</v>
      </c>
      <c r="BY265" t="str">
        <f t="shared" si="264"/>
        <v>('i2023110600263','2021','in2023110400011','1'),</v>
      </c>
      <c r="BZ265" t="str">
        <f t="shared" si="265"/>
        <v>('i2023110600263','2021','in2023110400012','2'),</v>
      </c>
      <c r="CA265" t="str">
        <f t="shared" si="266"/>
        <v>('i2023110600263','2021','in2023110400013','3'),</v>
      </c>
      <c r="CB265" t="str">
        <f t="shared" si="267"/>
        <v>('i2023110600263','2021','in2023110400014','1'),</v>
      </c>
      <c r="CC265" t="str">
        <f t="shared" si="268"/>
        <v>('i2023110600263','2021','in2023110400015','1'),</v>
      </c>
      <c r="CD265" t="str">
        <f t="shared" si="269"/>
        <v>('i2023110600263','2021','in2023110400016','2'),</v>
      </c>
      <c r="CE265" t="str">
        <f t="shared" si="270"/>
        <v>('i2023110600263','2021','in2023110400017','2'),</v>
      </c>
      <c r="CF265" t="str">
        <f t="shared" si="271"/>
        <v>('i2023110600263','2021','in2023110400018','2'),</v>
      </c>
      <c r="CG265" t="str">
        <f t="shared" si="272"/>
        <v>('i2023110600263','2021','in2023110400019','2'),</v>
      </c>
      <c r="CH265" t="str">
        <f t="shared" si="273"/>
        <v>('i2023110600263','2021','in2023110400020','1'),</v>
      </c>
      <c r="CI265" t="str">
        <f t="shared" si="274"/>
        <v>('i2023110600263','2021','in2023110400021','2'),</v>
      </c>
      <c r="CJ265" t="str">
        <f t="shared" si="275"/>
        <v>('i2023110600263','2021','in2023110400022','2'),</v>
      </c>
      <c r="CK265" t="str">
        <f t="shared" si="276"/>
        <v>('i2023110600263','2021','in2023110400023','1'),</v>
      </c>
      <c r="CL265" t="str">
        <f t="shared" si="277"/>
        <v>('i2023110600263','2021','in2023110400024','2'),</v>
      </c>
      <c r="CM265" t="str">
        <f t="shared" si="278"/>
        <v>('i2023110600263','2021','in2023110400025','1'),</v>
      </c>
      <c r="CN265" t="str">
        <f t="shared" si="279"/>
        <v>('i2023110600263','2021','in2023110400026','1'),</v>
      </c>
      <c r="CO265" t="str">
        <f t="shared" si="280"/>
        <v>('i2023110600263','2021','in2023110400027','1'),</v>
      </c>
      <c r="CP265" t="str">
        <f t="shared" si="281"/>
        <v>('i2023110600263','2021','in2023110400028','1'),</v>
      </c>
      <c r="CQ265" t="str">
        <f t="shared" si="282"/>
        <v>('i2023110600263','2021','in2023110400029','1'),</v>
      </c>
      <c r="CR265" t="str">
        <f t="shared" si="283"/>
        <v>('i2023110600263','2021','in2023110400030','1'),</v>
      </c>
      <c r="CS265" t="str">
        <f t="shared" si="284"/>
        <v>('i2023110600263','2021','in2023110400031','1'),</v>
      </c>
      <c r="CT265" t="str">
        <f t="shared" si="285"/>
        <v>('i2023110600263','2021','in2023110400032','4'),</v>
      </c>
      <c r="CU265" t="str">
        <f t="shared" si="286"/>
        <v>('i2023110600263','2021','in2023110400033','4'),</v>
      </c>
      <c r="CV265" t="str">
        <f t="shared" si="287"/>
        <v>('i2023110600263','2021','in2023110400034','4'),</v>
      </c>
      <c r="CW265" t="str">
        <f t="shared" si="288"/>
        <v>('i2023110600263','2021','in2023110400035','4'),</v>
      </c>
      <c r="CX265" t="str">
        <f t="shared" si="289"/>
        <v>('i2023110600263','2021','in2023110400036','4'),</v>
      </c>
      <c r="CY265" t="str">
        <f t="shared" si="290"/>
        <v>('i2023110600263','2021','in2023110400037','3'),</v>
      </c>
      <c r="CZ265" t="str">
        <f t="shared" si="291"/>
        <v>('i2023110600263','2021','in2023110400038','3'),</v>
      </c>
      <c r="DA265" t="str">
        <f t="shared" si="292"/>
        <v>('i2023110600263','2021','in2023110400039','3'),</v>
      </c>
      <c r="DB265" t="str">
        <f t="shared" si="293"/>
        <v>('i2023110600263','2021','in2023110400040','4'),</v>
      </c>
      <c r="DC265" t="str">
        <f t="shared" si="294"/>
        <v>('i2023110600263','2021','in2023110400041','2'),</v>
      </c>
      <c r="DD265" t="str">
        <f t="shared" si="295"/>
        <v>('i2023110600263','2021','in2023110400042','4'),</v>
      </c>
      <c r="DE265" t="str">
        <f t="shared" si="296"/>
        <v>('i2023110600263','2021','in2023110400043','1'),</v>
      </c>
      <c r="DF265" t="str">
        <f t="shared" si="297"/>
        <v>('i2023110600263','2021','in2023110400044','2'),</v>
      </c>
      <c r="DG265" t="str">
        <f t="shared" si="298"/>
        <v>('i2023110600263','2021','in2023110400045','5'),</v>
      </c>
      <c r="DH265" t="str">
        <f t="shared" si="299"/>
        <v>('i2023110600263','2021','in2023110400046','4'),</v>
      </c>
      <c r="DI265" t="str">
        <f t="shared" si="300"/>
        <v>('i2023110600263','2021','in2023110400047','4');</v>
      </c>
    </row>
    <row r="266" spans="1:113" x14ac:dyDescent="0.25">
      <c r="A266" s="4" t="str">
        <f>INDEX('instansi pusat'!$B$2:$C$623,MATCH(C266,'instansi pusat'!$D$2:$D$623,0),2)</f>
        <v>i2023110600264</v>
      </c>
      <c r="B266" s="4">
        <v>6972</v>
      </c>
      <c r="C266" s="4" t="s">
        <v>590</v>
      </c>
      <c r="D266">
        <v>2021</v>
      </c>
      <c r="E266" s="4">
        <v>2</v>
      </c>
      <c r="F266" s="4">
        <v>2</v>
      </c>
      <c r="G266" s="4">
        <v>2</v>
      </c>
      <c r="H266" s="4">
        <v>2</v>
      </c>
      <c r="I266" s="4">
        <v>2</v>
      </c>
      <c r="J266" s="4">
        <v>2</v>
      </c>
      <c r="K266" s="4">
        <v>2</v>
      </c>
      <c r="L266" s="4">
        <v>1</v>
      </c>
      <c r="M266" s="4">
        <v>2</v>
      </c>
      <c r="N266" s="4">
        <v>2</v>
      </c>
      <c r="O266" s="4">
        <v>2</v>
      </c>
      <c r="P266" s="4">
        <v>2</v>
      </c>
      <c r="Q266" s="4">
        <v>2</v>
      </c>
      <c r="R266" s="4">
        <v>2</v>
      </c>
      <c r="S266" s="4">
        <v>2</v>
      </c>
      <c r="T266" s="4">
        <v>2</v>
      </c>
      <c r="U266" s="4">
        <v>2</v>
      </c>
      <c r="V266" s="4">
        <v>2</v>
      </c>
      <c r="W266" s="4">
        <v>2</v>
      </c>
      <c r="X266" s="4">
        <v>2</v>
      </c>
      <c r="Y266" s="4">
        <v>1</v>
      </c>
      <c r="Z266" s="4">
        <v>1</v>
      </c>
      <c r="AA266" s="4">
        <v>1</v>
      </c>
      <c r="AB266" s="4">
        <v>1</v>
      </c>
      <c r="AC266" s="4">
        <v>1</v>
      </c>
      <c r="AD266" s="4">
        <v>1</v>
      </c>
      <c r="AE266" s="4">
        <v>1</v>
      </c>
      <c r="AF266" s="4">
        <v>1</v>
      </c>
      <c r="AG266" s="4">
        <v>1</v>
      </c>
      <c r="AH266" s="4">
        <v>1</v>
      </c>
      <c r="AI266" s="4">
        <v>1</v>
      </c>
      <c r="AJ266" s="4">
        <v>4</v>
      </c>
      <c r="AK266" s="4">
        <v>4</v>
      </c>
      <c r="AL266" s="4">
        <v>4</v>
      </c>
      <c r="AM266" s="4">
        <v>4</v>
      </c>
      <c r="AN266" s="4">
        <v>3</v>
      </c>
      <c r="AO266" s="4">
        <v>4</v>
      </c>
      <c r="AP266" s="4">
        <v>3</v>
      </c>
      <c r="AQ266" s="4">
        <v>3</v>
      </c>
      <c r="AR266" s="4">
        <v>3</v>
      </c>
      <c r="AS266" s="4">
        <v>4</v>
      </c>
      <c r="AT266" s="4">
        <v>4</v>
      </c>
      <c r="AU266" s="4">
        <v>3</v>
      </c>
      <c r="AV266" s="4">
        <v>2</v>
      </c>
      <c r="AW266" s="4">
        <v>3</v>
      </c>
      <c r="AX266" s="4">
        <v>3</v>
      </c>
      <c r="AY266" s="4">
        <v>3</v>
      </c>
      <c r="AZ266" s="3">
        <f t="shared" si="241"/>
        <v>1.9000000000000001</v>
      </c>
      <c r="BA266" s="3">
        <f t="shared" si="242"/>
        <v>2</v>
      </c>
      <c r="BB266" s="3">
        <f t="shared" si="243"/>
        <v>2</v>
      </c>
      <c r="BC266" s="3">
        <f t="shared" si="244"/>
        <v>2</v>
      </c>
      <c r="BD266" s="3">
        <f t="shared" si="245"/>
        <v>1</v>
      </c>
      <c r="BE266" s="3">
        <f t="shared" si="246"/>
        <v>1</v>
      </c>
      <c r="BF266" s="3">
        <f t="shared" si="247"/>
        <v>3.6</v>
      </c>
      <c r="BG266" s="3">
        <f t="shared" si="248"/>
        <v>3</v>
      </c>
      <c r="BH266" s="3">
        <f t="shared" si="249"/>
        <v>1.9000000000000001</v>
      </c>
      <c r="BI266" s="3">
        <f t="shared" si="250"/>
        <v>2</v>
      </c>
      <c r="BJ266" s="3">
        <f t="shared" si="251"/>
        <v>1</v>
      </c>
      <c r="BK266" s="3">
        <f t="shared" si="252"/>
        <v>3.3626373626373622</v>
      </c>
      <c r="BL266" s="3">
        <f t="shared" si="253"/>
        <v>2.4419999999999997</v>
      </c>
      <c r="BN266" t="s">
        <v>641</v>
      </c>
      <c r="BO266" t="str">
        <f t="shared" si="254"/>
        <v>('i2023110600264','2021','in2023110400001','2'),</v>
      </c>
      <c r="BP266" t="str">
        <f t="shared" si="255"/>
        <v>('i2023110600264','2021','in2023110400002','2'),</v>
      </c>
      <c r="BQ266" t="str">
        <f t="shared" si="256"/>
        <v>('i2023110600264','2021','in2023110400003','2'),</v>
      </c>
      <c r="BR266" t="str">
        <f t="shared" si="257"/>
        <v>('i2023110600264','2021','in2023110400004','2'),</v>
      </c>
      <c r="BS266" t="str">
        <f t="shared" si="258"/>
        <v>('i2023110600264','2021','in2023110400005','2'),</v>
      </c>
      <c r="BT266" t="str">
        <f t="shared" si="259"/>
        <v>('i2023110600264','2021','in2023110400006','2'),</v>
      </c>
      <c r="BU266" t="str">
        <f t="shared" si="260"/>
        <v>('i2023110600264','2021','in2023110400007','2'),</v>
      </c>
      <c r="BV266" t="str">
        <f t="shared" si="261"/>
        <v>('i2023110600264','2021','in2023110400008','1'),</v>
      </c>
      <c r="BW266" t="str">
        <f t="shared" si="262"/>
        <v>('i2023110600264','2021','in2023110400009','2'),</v>
      </c>
      <c r="BX266" t="str">
        <f t="shared" si="263"/>
        <v>('i2023110600264','2021','in2023110400010','2'),</v>
      </c>
      <c r="BY266" t="str">
        <f t="shared" si="264"/>
        <v>('i2023110600264','2021','in2023110400011','2'),</v>
      </c>
      <c r="BZ266" t="str">
        <f t="shared" si="265"/>
        <v>('i2023110600264','2021','in2023110400012','2'),</v>
      </c>
      <c r="CA266" t="str">
        <f t="shared" si="266"/>
        <v>('i2023110600264','2021','in2023110400013','2'),</v>
      </c>
      <c r="CB266" t="str">
        <f t="shared" si="267"/>
        <v>('i2023110600264','2021','in2023110400014','2'),</v>
      </c>
      <c r="CC266" t="str">
        <f t="shared" si="268"/>
        <v>('i2023110600264','2021','in2023110400015','2'),</v>
      </c>
      <c r="CD266" t="str">
        <f t="shared" si="269"/>
        <v>('i2023110600264','2021','in2023110400016','2'),</v>
      </c>
      <c r="CE266" t="str">
        <f t="shared" si="270"/>
        <v>('i2023110600264','2021','in2023110400017','2'),</v>
      </c>
      <c r="CF266" t="str">
        <f t="shared" si="271"/>
        <v>('i2023110600264','2021','in2023110400018','2'),</v>
      </c>
      <c r="CG266" t="str">
        <f t="shared" si="272"/>
        <v>('i2023110600264','2021','in2023110400019','2'),</v>
      </c>
      <c r="CH266" t="str">
        <f t="shared" si="273"/>
        <v>('i2023110600264','2021','in2023110400020','2'),</v>
      </c>
      <c r="CI266" t="str">
        <f t="shared" si="274"/>
        <v>('i2023110600264','2021','in2023110400021','1'),</v>
      </c>
      <c r="CJ266" t="str">
        <f t="shared" si="275"/>
        <v>('i2023110600264','2021','in2023110400022','1'),</v>
      </c>
      <c r="CK266" t="str">
        <f t="shared" si="276"/>
        <v>('i2023110600264','2021','in2023110400023','1'),</v>
      </c>
      <c r="CL266" t="str">
        <f t="shared" si="277"/>
        <v>('i2023110600264','2021','in2023110400024','1'),</v>
      </c>
      <c r="CM266" t="str">
        <f t="shared" si="278"/>
        <v>('i2023110600264','2021','in2023110400025','1'),</v>
      </c>
      <c r="CN266" t="str">
        <f t="shared" si="279"/>
        <v>('i2023110600264','2021','in2023110400026','1'),</v>
      </c>
      <c r="CO266" t="str">
        <f t="shared" si="280"/>
        <v>('i2023110600264','2021','in2023110400027','1'),</v>
      </c>
      <c r="CP266" t="str">
        <f t="shared" si="281"/>
        <v>('i2023110600264','2021','in2023110400028','1'),</v>
      </c>
      <c r="CQ266" t="str">
        <f t="shared" si="282"/>
        <v>('i2023110600264','2021','in2023110400029','1'),</v>
      </c>
      <c r="CR266" t="str">
        <f t="shared" si="283"/>
        <v>('i2023110600264','2021','in2023110400030','1'),</v>
      </c>
      <c r="CS266" t="str">
        <f t="shared" si="284"/>
        <v>('i2023110600264','2021','in2023110400031','1'),</v>
      </c>
      <c r="CT266" t="str">
        <f t="shared" si="285"/>
        <v>('i2023110600264','2021','in2023110400032','4'),</v>
      </c>
      <c r="CU266" t="str">
        <f t="shared" si="286"/>
        <v>('i2023110600264','2021','in2023110400033','4'),</v>
      </c>
      <c r="CV266" t="str">
        <f t="shared" si="287"/>
        <v>('i2023110600264','2021','in2023110400034','4'),</v>
      </c>
      <c r="CW266" t="str">
        <f t="shared" si="288"/>
        <v>('i2023110600264','2021','in2023110400035','4'),</v>
      </c>
      <c r="CX266" t="str">
        <f t="shared" si="289"/>
        <v>('i2023110600264','2021','in2023110400036','3'),</v>
      </c>
      <c r="CY266" t="str">
        <f t="shared" si="290"/>
        <v>('i2023110600264','2021','in2023110400037','4'),</v>
      </c>
      <c r="CZ266" t="str">
        <f t="shared" si="291"/>
        <v>('i2023110600264','2021','in2023110400038','3'),</v>
      </c>
      <c r="DA266" t="str">
        <f t="shared" si="292"/>
        <v>('i2023110600264','2021','in2023110400039','3'),</v>
      </c>
      <c r="DB266" t="str">
        <f t="shared" si="293"/>
        <v>('i2023110600264','2021','in2023110400040','3'),</v>
      </c>
      <c r="DC266" t="str">
        <f t="shared" si="294"/>
        <v>('i2023110600264','2021','in2023110400041','4'),</v>
      </c>
      <c r="DD266" t="str">
        <f t="shared" si="295"/>
        <v>('i2023110600264','2021','in2023110400042','4'),</v>
      </c>
      <c r="DE266" t="str">
        <f t="shared" si="296"/>
        <v>('i2023110600264','2021','in2023110400043','3'),</v>
      </c>
      <c r="DF266" t="str">
        <f t="shared" si="297"/>
        <v>('i2023110600264','2021','in2023110400044','2'),</v>
      </c>
      <c r="DG266" t="str">
        <f t="shared" si="298"/>
        <v>('i2023110600264','2021','in2023110400045','3'),</v>
      </c>
      <c r="DH266" t="str">
        <f t="shared" si="299"/>
        <v>('i2023110600264','2021','in2023110400046','3'),</v>
      </c>
      <c r="DI266" t="str">
        <f t="shared" si="300"/>
        <v>('i2023110600264','2021','in2023110400047','3');</v>
      </c>
    </row>
    <row r="267" spans="1:113" x14ac:dyDescent="0.25">
      <c r="A267" s="4" t="str">
        <f>INDEX('instansi pusat'!$B$2:$C$623,MATCH(C267,'instansi pusat'!$D$2:$D$623,0),2)</f>
        <v>i2023110600265</v>
      </c>
      <c r="B267" s="4">
        <v>7005</v>
      </c>
      <c r="C267" s="4" t="s">
        <v>482</v>
      </c>
      <c r="D267">
        <v>2021</v>
      </c>
      <c r="E267" s="4">
        <v>1</v>
      </c>
      <c r="F267" s="4">
        <v>1</v>
      </c>
      <c r="G267" s="4">
        <v>1</v>
      </c>
      <c r="H267" s="4">
        <v>1</v>
      </c>
      <c r="I267" s="4">
        <v>1</v>
      </c>
      <c r="J267" s="4">
        <v>1</v>
      </c>
      <c r="K267" s="4">
        <v>1</v>
      </c>
      <c r="L267" s="4">
        <v>1</v>
      </c>
      <c r="M267" s="4">
        <v>1</v>
      </c>
      <c r="N267" s="4">
        <v>1</v>
      </c>
      <c r="O267" s="4">
        <v>2</v>
      </c>
      <c r="P267" s="4">
        <v>2</v>
      </c>
      <c r="Q267" s="4">
        <v>2</v>
      </c>
      <c r="R267" s="4">
        <v>1</v>
      </c>
      <c r="S267" s="4">
        <v>1</v>
      </c>
      <c r="T267" s="4">
        <v>1</v>
      </c>
      <c r="U267" s="4">
        <v>1</v>
      </c>
      <c r="V267" s="4">
        <v>1</v>
      </c>
      <c r="W267" s="4">
        <v>1</v>
      </c>
      <c r="X267" s="4">
        <v>1</v>
      </c>
      <c r="Y267" s="4">
        <v>1</v>
      </c>
      <c r="Z267" s="4">
        <v>1</v>
      </c>
      <c r="AA267" s="4">
        <v>1</v>
      </c>
      <c r="AB267" s="4">
        <v>1</v>
      </c>
      <c r="AC267" s="4">
        <v>1</v>
      </c>
      <c r="AD267" s="4">
        <v>1</v>
      </c>
      <c r="AE267" s="4">
        <v>1</v>
      </c>
      <c r="AF267" s="4">
        <v>1</v>
      </c>
      <c r="AG267" s="4">
        <v>1</v>
      </c>
      <c r="AH267" s="4">
        <v>1</v>
      </c>
      <c r="AI267" s="4">
        <v>1</v>
      </c>
      <c r="AJ267" s="4">
        <v>3</v>
      </c>
      <c r="AK267" s="4">
        <v>3</v>
      </c>
      <c r="AL267" s="4">
        <v>3</v>
      </c>
      <c r="AM267" s="4">
        <v>2</v>
      </c>
      <c r="AN267" s="4">
        <v>2</v>
      </c>
      <c r="AO267" s="4">
        <v>1</v>
      </c>
      <c r="AP267" s="4">
        <v>3</v>
      </c>
      <c r="AQ267" s="4">
        <v>1</v>
      </c>
      <c r="AR267" s="4">
        <v>2</v>
      </c>
      <c r="AS267" s="4">
        <v>1</v>
      </c>
      <c r="AT267" s="4">
        <v>1</v>
      </c>
      <c r="AU267" s="4">
        <v>1</v>
      </c>
      <c r="AV267" s="4">
        <v>2</v>
      </c>
      <c r="AW267" s="4">
        <v>2</v>
      </c>
      <c r="AX267" s="4">
        <v>2</v>
      </c>
      <c r="AY267" s="4">
        <v>2</v>
      </c>
      <c r="AZ267" s="3">
        <f t="shared" si="241"/>
        <v>1</v>
      </c>
      <c r="BA267" s="3">
        <f t="shared" si="242"/>
        <v>1.75</v>
      </c>
      <c r="BB267" s="3">
        <f t="shared" si="243"/>
        <v>1</v>
      </c>
      <c r="BC267" s="3">
        <f t="shared" si="244"/>
        <v>1</v>
      </c>
      <c r="BD267" s="3">
        <f t="shared" si="245"/>
        <v>1</v>
      </c>
      <c r="BE267" s="3">
        <f t="shared" si="246"/>
        <v>1</v>
      </c>
      <c r="BF267" s="3">
        <f t="shared" si="247"/>
        <v>2.1</v>
      </c>
      <c r="BG267" s="3">
        <f t="shared" si="248"/>
        <v>1.6666666666666665</v>
      </c>
      <c r="BH267" s="3">
        <f t="shared" si="249"/>
        <v>1</v>
      </c>
      <c r="BI267" s="3">
        <f t="shared" si="250"/>
        <v>1.3</v>
      </c>
      <c r="BJ267" s="3">
        <f t="shared" si="251"/>
        <v>1</v>
      </c>
      <c r="BK267" s="3">
        <f t="shared" si="252"/>
        <v>1.9285714285714284</v>
      </c>
      <c r="BL267" s="3">
        <f t="shared" si="253"/>
        <v>1.4975000000000001</v>
      </c>
      <c r="BN267" t="s">
        <v>641</v>
      </c>
      <c r="BO267" t="str">
        <f t="shared" si="254"/>
        <v>('i2023110600265','2021','in2023110400001','1'),</v>
      </c>
      <c r="BP267" t="str">
        <f t="shared" si="255"/>
        <v>('i2023110600265','2021','in2023110400002','1'),</v>
      </c>
      <c r="BQ267" t="str">
        <f t="shared" si="256"/>
        <v>('i2023110600265','2021','in2023110400003','1'),</v>
      </c>
      <c r="BR267" t="str">
        <f t="shared" si="257"/>
        <v>('i2023110600265','2021','in2023110400004','1'),</v>
      </c>
      <c r="BS267" t="str">
        <f t="shared" si="258"/>
        <v>('i2023110600265','2021','in2023110400005','1'),</v>
      </c>
      <c r="BT267" t="str">
        <f t="shared" si="259"/>
        <v>('i2023110600265','2021','in2023110400006','1'),</v>
      </c>
      <c r="BU267" t="str">
        <f t="shared" si="260"/>
        <v>('i2023110600265','2021','in2023110400007','1'),</v>
      </c>
      <c r="BV267" t="str">
        <f t="shared" si="261"/>
        <v>('i2023110600265','2021','in2023110400008','1'),</v>
      </c>
      <c r="BW267" t="str">
        <f t="shared" si="262"/>
        <v>('i2023110600265','2021','in2023110400009','1'),</v>
      </c>
      <c r="BX267" t="str">
        <f t="shared" si="263"/>
        <v>('i2023110600265','2021','in2023110400010','1'),</v>
      </c>
      <c r="BY267" t="str">
        <f t="shared" si="264"/>
        <v>('i2023110600265','2021','in2023110400011','2'),</v>
      </c>
      <c r="BZ267" t="str">
        <f t="shared" si="265"/>
        <v>('i2023110600265','2021','in2023110400012','2'),</v>
      </c>
      <c r="CA267" t="str">
        <f t="shared" si="266"/>
        <v>('i2023110600265','2021','in2023110400013','2'),</v>
      </c>
      <c r="CB267" t="str">
        <f t="shared" si="267"/>
        <v>('i2023110600265','2021','in2023110400014','1'),</v>
      </c>
      <c r="CC267" t="str">
        <f t="shared" si="268"/>
        <v>('i2023110600265','2021','in2023110400015','1'),</v>
      </c>
      <c r="CD267" t="str">
        <f t="shared" si="269"/>
        <v>('i2023110600265','2021','in2023110400016','1'),</v>
      </c>
      <c r="CE267" t="str">
        <f t="shared" si="270"/>
        <v>('i2023110600265','2021','in2023110400017','1'),</v>
      </c>
      <c r="CF267" t="str">
        <f t="shared" si="271"/>
        <v>('i2023110600265','2021','in2023110400018','1'),</v>
      </c>
      <c r="CG267" t="str">
        <f t="shared" si="272"/>
        <v>('i2023110600265','2021','in2023110400019','1'),</v>
      </c>
      <c r="CH267" t="str">
        <f t="shared" si="273"/>
        <v>('i2023110600265','2021','in2023110400020','1'),</v>
      </c>
      <c r="CI267" t="str">
        <f t="shared" si="274"/>
        <v>('i2023110600265','2021','in2023110400021','1'),</v>
      </c>
      <c r="CJ267" t="str">
        <f t="shared" si="275"/>
        <v>('i2023110600265','2021','in2023110400022','1'),</v>
      </c>
      <c r="CK267" t="str">
        <f t="shared" si="276"/>
        <v>('i2023110600265','2021','in2023110400023','1'),</v>
      </c>
      <c r="CL267" t="str">
        <f t="shared" si="277"/>
        <v>('i2023110600265','2021','in2023110400024','1'),</v>
      </c>
      <c r="CM267" t="str">
        <f t="shared" si="278"/>
        <v>('i2023110600265','2021','in2023110400025','1'),</v>
      </c>
      <c r="CN267" t="str">
        <f t="shared" si="279"/>
        <v>('i2023110600265','2021','in2023110400026','1'),</v>
      </c>
      <c r="CO267" t="str">
        <f t="shared" si="280"/>
        <v>('i2023110600265','2021','in2023110400027','1'),</v>
      </c>
      <c r="CP267" t="str">
        <f t="shared" si="281"/>
        <v>('i2023110600265','2021','in2023110400028','1'),</v>
      </c>
      <c r="CQ267" t="str">
        <f t="shared" si="282"/>
        <v>('i2023110600265','2021','in2023110400029','1'),</v>
      </c>
      <c r="CR267" t="str">
        <f t="shared" si="283"/>
        <v>('i2023110600265','2021','in2023110400030','1'),</v>
      </c>
      <c r="CS267" t="str">
        <f t="shared" si="284"/>
        <v>('i2023110600265','2021','in2023110400031','1'),</v>
      </c>
      <c r="CT267" t="str">
        <f t="shared" si="285"/>
        <v>('i2023110600265','2021','in2023110400032','3'),</v>
      </c>
      <c r="CU267" t="str">
        <f t="shared" si="286"/>
        <v>('i2023110600265','2021','in2023110400033','3'),</v>
      </c>
      <c r="CV267" t="str">
        <f t="shared" si="287"/>
        <v>('i2023110600265','2021','in2023110400034','3'),</v>
      </c>
      <c r="CW267" t="str">
        <f t="shared" si="288"/>
        <v>('i2023110600265','2021','in2023110400035','2'),</v>
      </c>
      <c r="CX267" t="str">
        <f t="shared" si="289"/>
        <v>('i2023110600265','2021','in2023110400036','2'),</v>
      </c>
      <c r="CY267" t="str">
        <f t="shared" si="290"/>
        <v>('i2023110600265','2021','in2023110400037','1'),</v>
      </c>
      <c r="CZ267" t="str">
        <f t="shared" si="291"/>
        <v>('i2023110600265','2021','in2023110400038','3'),</v>
      </c>
      <c r="DA267" t="str">
        <f t="shared" si="292"/>
        <v>('i2023110600265','2021','in2023110400039','1'),</v>
      </c>
      <c r="DB267" t="str">
        <f t="shared" si="293"/>
        <v>('i2023110600265','2021','in2023110400040','2'),</v>
      </c>
      <c r="DC267" t="str">
        <f t="shared" si="294"/>
        <v>('i2023110600265','2021','in2023110400041','1'),</v>
      </c>
      <c r="DD267" t="str">
        <f t="shared" si="295"/>
        <v>('i2023110600265','2021','in2023110400042','1'),</v>
      </c>
      <c r="DE267" t="str">
        <f t="shared" si="296"/>
        <v>('i2023110600265','2021','in2023110400043','1'),</v>
      </c>
      <c r="DF267" t="str">
        <f t="shared" si="297"/>
        <v>('i2023110600265','2021','in2023110400044','2'),</v>
      </c>
      <c r="DG267" t="str">
        <f t="shared" si="298"/>
        <v>('i2023110600265','2021','in2023110400045','2'),</v>
      </c>
      <c r="DH267" t="str">
        <f t="shared" si="299"/>
        <v>('i2023110600265','2021','in2023110400046','2'),</v>
      </c>
      <c r="DI267" t="str">
        <f t="shared" si="300"/>
        <v>('i2023110600265','2021','in2023110400047','2');</v>
      </c>
    </row>
    <row r="268" spans="1:113" x14ac:dyDescent="0.25">
      <c r="A268" s="4" t="str">
        <f>INDEX('instansi pusat'!$B$2:$C$623,MATCH(C268,'instansi pusat'!$D$2:$D$623,0),2)</f>
        <v>i2023110600266</v>
      </c>
      <c r="B268" s="4">
        <v>7009</v>
      </c>
      <c r="C268" s="4" t="s">
        <v>486</v>
      </c>
      <c r="D268">
        <v>2021</v>
      </c>
      <c r="E268" s="4">
        <v>1</v>
      </c>
      <c r="F268" s="4">
        <v>2</v>
      </c>
      <c r="G268" s="4">
        <v>2</v>
      </c>
      <c r="H268" s="4">
        <v>2</v>
      </c>
      <c r="I268" s="4">
        <v>1</v>
      </c>
      <c r="J268" s="4">
        <v>4</v>
      </c>
      <c r="K268" s="4">
        <v>3</v>
      </c>
      <c r="L268" s="4">
        <v>2</v>
      </c>
      <c r="M268" s="4">
        <v>3</v>
      </c>
      <c r="N268" s="4">
        <v>3</v>
      </c>
      <c r="O268" s="4">
        <v>2</v>
      </c>
      <c r="P268" s="4">
        <v>2</v>
      </c>
      <c r="Q268" s="4">
        <v>2</v>
      </c>
      <c r="R268" s="4">
        <v>1</v>
      </c>
      <c r="S268" s="4">
        <v>2</v>
      </c>
      <c r="T268" s="4">
        <v>2</v>
      </c>
      <c r="U268" s="4">
        <v>2</v>
      </c>
      <c r="V268" s="4">
        <v>2</v>
      </c>
      <c r="W268" s="4">
        <v>2</v>
      </c>
      <c r="X268" s="4">
        <v>3</v>
      </c>
      <c r="Y268" s="4">
        <v>1</v>
      </c>
      <c r="Z268" s="4">
        <v>2</v>
      </c>
      <c r="AA268" s="4">
        <v>2</v>
      </c>
      <c r="AB268" s="4">
        <v>2</v>
      </c>
      <c r="AC268" s="4">
        <v>2</v>
      </c>
      <c r="AD268" s="4">
        <v>2</v>
      </c>
      <c r="AE268" s="4">
        <v>2</v>
      </c>
      <c r="AF268" s="4">
        <v>1</v>
      </c>
      <c r="AG268" s="4">
        <v>1</v>
      </c>
      <c r="AH268" s="4">
        <v>1</v>
      </c>
      <c r="AI268" s="4">
        <v>2</v>
      </c>
      <c r="AJ268" s="4">
        <v>4</v>
      </c>
      <c r="AK268" s="4">
        <v>4</v>
      </c>
      <c r="AL268" s="4">
        <v>4</v>
      </c>
      <c r="AM268" s="4">
        <v>4</v>
      </c>
      <c r="AN268" s="4">
        <v>3</v>
      </c>
      <c r="AO268" s="4">
        <v>2</v>
      </c>
      <c r="AP268" s="4">
        <v>3</v>
      </c>
      <c r="AQ268" s="4">
        <v>2</v>
      </c>
      <c r="AR268" s="4">
        <v>3</v>
      </c>
      <c r="AS268" s="4">
        <v>3</v>
      </c>
      <c r="AT268" s="4">
        <v>4</v>
      </c>
      <c r="AU268" s="4">
        <v>2</v>
      </c>
      <c r="AV268" s="4">
        <v>2</v>
      </c>
      <c r="AW268" s="4">
        <v>3</v>
      </c>
      <c r="AX268" s="4">
        <v>3</v>
      </c>
      <c r="AY268" s="4">
        <v>3</v>
      </c>
      <c r="AZ268" s="3">
        <f t="shared" si="241"/>
        <v>2.3000000000000003</v>
      </c>
      <c r="BA268" s="3">
        <f t="shared" si="242"/>
        <v>1.75</v>
      </c>
      <c r="BB268" s="3">
        <f t="shared" si="243"/>
        <v>2</v>
      </c>
      <c r="BC268" s="3">
        <f t="shared" si="244"/>
        <v>2.5</v>
      </c>
      <c r="BD268" s="3">
        <f t="shared" si="245"/>
        <v>1.75</v>
      </c>
      <c r="BE268" s="3">
        <f t="shared" si="246"/>
        <v>1.3333333333333333</v>
      </c>
      <c r="BF268" s="3">
        <f t="shared" si="247"/>
        <v>3.2</v>
      </c>
      <c r="BG268" s="3">
        <f t="shared" si="248"/>
        <v>2.833333333333333</v>
      </c>
      <c r="BH268" s="3">
        <f t="shared" si="249"/>
        <v>2.3000000000000003</v>
      </c>
      <c r="BI268" s="3">
        <f t="shared" si="250"/>
        <v>2</v>
      </c>
      <c r="BJ268" s="3">
        <f t="shared" si="251"/>
        <v>1.6363636363636362</v>
      </c>
      <c r="BK268" s="3">
        <f t="shared" si="252"/>
        <v>3.0549450549450547</v>
      </c>
      <c r="BL268" s="3">
        <f t="shared" si="253"/>
        <v>2.4589999999999996</v>
      </c>
      <c r="BN268" t="s">
        <v>641</v>
      </c>
      <c r="BO268" t="str">
        <f t="shared" si="254"/>
        <v>('i2023110600266','2021','in2023110400001','1'),</v>
      </c>
      <c r="BP268" t="str">
        <f t="shared" si="255"/>
        <v>('i2023110600266','2021','in2023110400002','2'),</v>
      </c>
      <c r="BQ268" t="str">
        <f t="shared" si="256"/>
        <v>('i2023110600266','2021','in2023110400003','2'),</v>
      </c>
      <c r="BR268" t="str">
        <f t="shared" si="257"/>
        <v>('i2023110600266','2021','in2023110400004','2'),</v>
      </c>
      <c r="BS268" t="str">
        <f t="shared" si="258"/>
        <v>('i2023110600266','2021','in2023110400005','1'),</v>
      </c>
      <c r="BT268" t="str">
        <f t="shared" si="259"/>
        <v>('i2023110600266','2021','in2023110400006','4'),</v>
      </c>
      <c r="BU268" t="str">
        <f t="shared" si="260"/>
        <v>('i2023110600266','2021','in2023110400007','3'),</v>
      </c>
      <c r="BV268" t="str">
        <f t="shared" si="261"/>
        <v>('i2023110600266','2021','in2023110400008','2'),</v>
      </c>
      <c r="BW268" t="str">
        <f t="shared" si="262"/>
        <v>('i2023110600266','2021','in2023110400009','3'),</v>
      </c>
      <c r="BX268" t="str">
        <f t="shared" si="263"/>
        <v>('i2023110600266','2021','in2023110400010','3'),</v>
      </c>
      <c r="BY268" t="str">
        <f t="shared" si="264"/>
        <v>('i2023110600266','2021','in2023110400011','2'),</v>
      </c>
      <c r="BZ268" t="str">
        <f t="shared" si="265"/>
        <v>('i2023110600266','2021','in2023110400012','2'),</v>
      </c>
      <c r="CA268" t="str">
        <f t="shared" si="266"/>
        <v>('i2023110600266','2021','in2023110400013','2'),</v>
      </c>
      <c r="CB268" t="str">
        <f t="shared" si="267"/>
        <v>('i2023110600266','2021','in2023110400014','1'),</v>
      </c>
      <c r="CC268" t="str">
        <f t="shared" si="268"/>
        <v>('i2023110600266','2021','in2023110400015','2'),</v>
      </c>
      <c r="CD268" t="str">
        <f t="shared" si="269"/>
        <v>('i2023110600266','2021','in2023110400016','2'),</v>
      </c>
      <c r="CE268" t="str">
        <f t="shared" si="270"/>
        <v>('i2023110600266','2021','in2023110400017','2'),</v>
      </c>
      <c r="CF268" t="str">
        <f t="shared" si="271"/>
        <v>('i2023110600266','2021','in2023110400018','2'),</v>
      </c>
      <c r="CG268" t="str">
        <f t="shared" si="272"/>
        <v>('i2023110600266','2021','in2023110400019','2'),</v>
      </c>
      <c r="CH268" t="str">
        <f t="shared" si="273"/>
        <v>('i2023110600266','2021','in2023110400020','3'),</v>
      </c>
      <c r="CI268" t="str">
        <f t="shared" si="274"/>
        <v>('i2023110600266','2021','in2023110400021','1'),</v>
      </c>
      <c r="CJ268" t="str">
        <f t="shared" si="275"/>
        <v>('i2023110600266','2021','in2023110400022','2'),</v>
      </c>
      <c r="CK268" t="str">
        <f t="shared" si="276"/>
        <v>('i2023110600266','2021','in2023110400023','2'),</v>
      </c>
      <c r="CL268" t="str">
        <f t="shared" si="277"/>
        <v>('i2023110600266','2021','in2023110400024','2'),</v>
      </c>
      <c r="CM268" t="str">
        <f t="shared" si="278"/>
        <v>('i2023110600266','2021','in2023110400025','2'),</v>
      </c>
      <c r="CN268" t="str">
        <f t="shared" si="279"/>
        <v>('i2023110600266','2021','in2023110400026','2'),</v>
      </c>
      <c r="CO268" t="str">
        <f t="shared" si="280"/>
        <v>('i2023110600266','2021','in2023110400027','2'),</v>
      </c>
      <c r="CP268" t="str">
        <f t="shared" si="281"/>
        <v>('i2023110600266','2021','in2023110400028','1'),</v>
      </c>
      <c r="CQ268" t="str">
        <f t="shared" si="282"/>
        <v>('i2023110600266','2021','in2023110400029','1'),</v>
      </c>
      <c r="CR268" t="str">
        <f t="shared" si="283"/>
        <v>('i2023110600266','2021','in2023110400030','1'),</v>
      </c>
      <c r="CS268" t="str">
        <f t="shared" si="284"/>
        <v>('i2023110600266','2021','in2023110400031','2'),</v>
      </c>
      <c r="CT268" t="str">
        <f t="shared" si="285"/>
        <v>('i2023110600266','2021','in2023110400032','4'),</v>
      </c>
      <c r="CU268" t="str">
        <f t="shared" si="286"/>
        <v>('i2023110600266','2021','in2023110400033','4'),</v>
      </c>
      <c r="CV268" t="str">
        <f t="shared" si="287"/>
        <v>('i2023110600266','2021','in2023110400034','4'),</v>
      </c>
      <c r="CW268" t="str">
        <f t="shared" si="288"/>
        <v>('i2023110600266','2021','in2023110400035','4'),</v>
      </c>
      <c r="CX268" t="str">
        <f t="shared" si="289"/>
        <v>('i2023110600266','2021','in2023110400036','3'),</v>
      </c>
      <c r="CY268" t="str">
        <f t="shared" si="290"/>
        <v>('i2023110600266','2021','in2023110400037','2'),</v>
      </c>
      <c r="CZ268" t="str">
        <f t="shared" si="291"/>
        <v>('i2023110600266','2021','in2023110400038','3'),</v>
      </c>
      <c r="DA268" t="str">
        <f t="shared" si="292"/>
        <v>('i2023110600266','2021','in2023110400039','2'),</v>
      </c>
      <c r="DB268" t="str">
        <f t="shared" si="293"/>
        <v>('i2023110600266','2021','in2023110400040','3'),</v>
      </c>
      <c r="DC268" t="str">
        <f t="shared" si="294"/>
        <v>('i2023110600266','2021','in2023110400041','3'),</v>
      </c>
      <c r="DD268" t="str">
        <f t="shared" si="295"/>
        <v>('i2023110600266','2021','in2023110400042','4'),</v>
      </c>
      <c r="DE268" t="str">
        <f t="shared" si="296"/>
        <v>('i2023110600266','2021','in2023110400043','2'),</v>
      </c>
      <c r="DF268" t="str">
        <f t="shared" si="297"/>
        <v>('i2023110600266','2021','in2023110400044','2'),</v>
      </c>
      <c r="DG268" t="str">
        <f t="shared" si="298"/>
        <v>('i2023110600266','2021','in2023110400045','3'),</v>
      </c>
      <c r="DH268" t="str">
        <f t="shared" si="299"/>
        <v>('i2023110600266','2021','in2023110400046','3'),</v>
      </c>
      <c r="DI268" t="str">
        <f t="shared" si="300"/>
        <v>('i2023110600266','2021','in2023110400047','3');</v>
      </c>
    </row>
    <row r="269" spans="1:113" x14ac:dyDescent="0.25">
      <c r="A269" s="4" t="str">
        <f>INDEX('instansi pusat'!$B$2:$C$623,MATCH(C269,'instansi pusat'!$D$2:$D$623,0),2)</f>
        <v>i2023110600267</v>
      </c>
      <c r="B269" s="4">
        <v>7012</v>
      </c>
      <c r="C269" s="4" t="s">
        <v>487</v>
      </c>
      <c r="D269">
        <v>2021</v>
      </c>
      <c r="E269" s="4">
        <v>2</v>
      </c>
      <c r="F269" s="4">
        <v>1</v>
      </c>
      <c r="G269" s="4">
        <v>3</v>
      </c>
      <c r="H269" s="4">
        <v>1</v>
      </c>
      <c r="I269" s="4">
        <v>3</v>
      </c>
      <c r="J269" s="4">
        <v>3</v>
      </c>
      <c r="K269" s="4">
        <v>1</v>
      </c>
      <c r="L269" s="4">
        <v>3</v>
      </c>
      <c r="M269" s="4">
        <v>1</v>
      </c>
      <c r="N269" s="4">
        <v>1</v>
      </c>
      <c r="O269" s="4">
        <v>2</v>
      </c>
      <c r="P269" s="4">
        <v>2</v>
      </c>
      <c r="Q269" s="4">
        <v>1</v>
      </c>
      <c r="R269" s="4">
        <v>1</v>
      </c>
      <c r="S269" s="4">
        <v>1</v>
      </c>
      <c r="T269" s="4">
        <v>2</v>
      </c>
      <c r="U269" s="4">
        <v>1</v>
      </c>
      <c r="V269" s="4">
        <v>1</v>
      </c>
      <c r="W269" s="4">
        <v>1</v>
      </c>
      <c r="X269" s="4">
        <v>1</v>
      </c>
      <c r="Y269" s="4">
        <v>1</v>
      </c>
      <c r="Z269" s="4">
        <v>2</v>
      </c>
      <c r="AA269" s="4">
        <v>2</v>
      </c>
      <c r="AB269" s="4">
        <v>2</v>
      </c>
      <c r="AC269" s="4">
        <v>1</v>
      </c>
      <c r="AD269" s="4">
        <v>1</v>
      </c>
      <c r="AE269" s="4">
        <v>1</v>
      </c>
      <c r="AF269" s="4">
        <v>1</v>
      </c>
      <c r="AG269" s="4">
        <v>1</v>
      </c>
      <c r="AH269" s="4">
        <v>1</v>
      </c>
      <c r="AI269" s="4">
        <v>1</v>
      </c>
      <c r="AJ269" s="4">
        <v>1</v>
      </c>
      <c r="AK269" s="4">
        <v>1</v>
      </c>
      <c r="AL269" s="4">
        <v>3</v>
      </c>
      <c r="AM269" s="4">
        <v>4</v>
      </c>
      <c r="AN269" s="4">
        <v>4</v>
      </c>
      <c r="AO269" s="4">
        <v>1</v>
      </c>
      <c r="AP269" s="4">
        <v>3</v>
      </c>
      <c r="AQ269" s="4">
        <v>1</v>
      </c>
      <c r="AR269" s="4">
        <v>1</v>
      </c>
      <c r="AS269" s="4">
        <v>4</v>
      </c>
      <c r="AT269" s="4">
        <v>4</v>
      </c>
      <c r="AU269" s="4">
        <v>2</v>
      </c>
      <c r="AV269" s="4">
        <v>2</v>
      </c>
      <c r="AW269" s="4">
        <v>1</v>
      </c>
      <c r="AX269" s="4">
        <v>3</v>
      </c>
      <c r="AY269" s="4">
        <v>2</v>
      </c>
      <c r="AZ269" s="3">
        <f t="shared" si="241"/>
        <v>1.9000000000000001</v>
      </c>
      <c r="BA269" s="3">
        <f t="shared" si="242"/>
        <v>1.5</v>
      </c>
      <c r="BB269" s="3">
        <f t="shared" si="243"/>
        <v>1.25</v>
      </c>
      <c r="BC269" s="3">
        <f t="shared" si="244"/>
        <v>1</v>
      </c>
      <c r="BD269" s="3">
        <f t="shared" si="245"/>
        <v>1.375</v>
      </c>
      <c r="BE269" s="3">
        <f t="shared" si="246"/>
        <v>1</v>
      </c>
      <c r="BF269" s="3">
        <f t="shared" si="247"/>
        <v>2.3000000000000003</v>
      </c>
      <c r="BG269" s="3">
        <f t="shared" si="248"/>
        <v>2.333333333333333</v>
      </c>
      <c r="BH269" s="3">
        <f t="shared" si="249"/>
        <v>1.9000000000000001</v>
      </c>
      <c r="BI269" s="3">
        <f t="shared" si="250"/>
        <v>1.3</v>
      </c>
      <c r="BJ269" s="3">
        <f t="shared" si="251"/>
        <v>1.2727272727272727</v>
      </c>
      <c r="BK269" s="3">
        <f t="shared" si="252"/>
        <v>2.313186813186813</v>
      </c>
      <c r="BL269" s="3">
        <f t="shared" si="253"/>
        <v>1.8345</v>
      </c>
      <c r="BN269" t="s">
        <v>641</v>
      </c>
      <c r="BO269" t="str">
        <f t="shared" si="254"/>
        <v>('i2023110600267','2021','in2023110400001','2'),</v>
      </c>
      <c r="BP269" t="str">
        <f t="shared" si="255"/>
        <v>('i2023110600267','2021','in2023110400002','1'),</v>
      </c>
      <c r="BQ269" t="str">
        <f t="shared" si="256"/>
        <v>('i2023110600267','2021','in2023110400003','3'),</v>
      </c>
      <c r="BR269" t="str">
        <f t="shared" si="257"/>
        <v>('i2023110600267','2021','in2023110400004','1'),</v>
      </c>
      <c r="BS269" t="str">
        <f t="shared" si="258"/>
        <v>('i2023110600267','2021','in2023110400005','3'),</v>
      </c>
      <c r="BT269" t="str">
        <f t="shared" si="259"/>
        <v>('i2023110600267','2021','in2023110400006','3'),</v>
      </c>
      <c r="BU269" t="str">
        <f t="shared" si="260"/>
        <v>('i2023110600267','2021','in2023110400007','1'),</v>
      </c>
      <c r="BV269" t="str">
        <f t="shared" si="261"/>
        <v>('i2023110600267','2021','in2023110400008','3'),</v>
      </c>
      <c r="BW269" t="str">
        <f t="shared" si="262"/>
        <v>('i2023110600267','2021','in2023110400009','1'),</v>
      </c>
      <c r="BX269" t="str">
        <f t="shared" si="263"/>
        <v>('i2023110600267','2021','in2023110400010','1'),</v>
      </c>
      <c r="BY269" t="str">
        <f t="shared" si="264"/>
        <v>('i2023110600267','2021','in2023110400011','2'),</v>
      </c>
      <c r="BZ269" t="str">
        <f t="shared" si="265"/>
        <v>('i2023110600267','2021','in2023110400012','2'),</v>
      </c>
      <c r="CA269" t="str">
        <f t="shared" si="266"/>
        <v>('i2023110600267','2021','in2023110400013','1'),</v>
      </c>
      <c r="CB269" t="str">
        <f t="shared" si="267"/>
        <v>('i2023110600267','2021','in2023110400014','1'),</v>
      </c>
      <c r="CC269" t="str">
        <f t="shared" si="268"/>
        <v>('i2023110600267','2021','in2023110400015','1'),</v>
      </c>
      <c r="CD269" t="str">
        <f t="shared" si="269"/>
        <v>('i2023110600267','2021','in2023110400016','2'),</v>
      </c>
      <c r="CE269" t="str">
        <f t="shared" si="270"/>
        <v>('i2023110600267','2021','in2023110400017','1'),</v>
      </c>
      <c r="CF269" t="str">
        <f t="shared" si="271"/>
        <v>('i2023110600267','2021','in2023110400018','1'),</v>
      </c>
      <c r="CG269" t="str">
        <f t="shared" si="272"/>
        <v>('i2023110600267','2021','in2023110400019','1'),</v>
      </c>
      <c r="CH269" t="str">
        <f t="shared" si="273"/>
        <v>('i2023110600267','2021','in2023110400020','1'),</v>
      </c>
      <c r="CI269" t="str">
        <f t="shared" si="274"/>
        <v>('i2023110600267','2021','in2023110400021','1'),</v>
      </c>
      <c r="CJ269" t="str">
        <f t="shared" si="275"/>
        <v>('i2023110600267','2021','in2023110400022','2'),</v>
      </c>
      <c r="CK269" t="str">
        <f t="shared" si="276"/>
        <v>('i2023110600267','2021','in2023110400023','2'),</v>
      </c>
      <c r="CL269" t="str">
        <f t="shared" si="277"/>
        <v>('i2023110600267','2021','in2023110400024','2'),</v>
      </c>
      <c r="CM269" t="str">
        <f t="shared" si="278"/>
        <v>('i2023110600267','2021','in2023110400025','1'),</v>
      </c>
      <c r="CN269" t="str">
        <f t="shared" si="279"/>
        <v>('i2023110600267','2021','in2023110400026','1'),</v>
      </c>
      <c r="CO269" t="str">
        <f t="shared" si="280"/>
        <v>('i2023110600267','2021','in2023110400027','1'),</v>
      </c>
      <c r="CP269" t="str">
        <f t="shared" si="281"/>
        <v>('i2023110600267','2021','in2023110400028','1'),</v>
      </c>
      <c r="CQ269" t="str">
        <f t="shared" si="282"/>
        <v>('i2023110600267','2021','in2023110400029','1'),</v>
      </c>
      <c r="CR269" t="str">
        <f t="shared" si="283"/>
        <v>('i2023110600267','2021','in2023110400030','1'),</v>
      </c>
      <c r="CS269" t="str">
        <f t="shared" si="284"/>
        <v>('i2023110600267','2021','in2023110400031','1'),</v>
      </c>
      <c r="CT269" t="str">
        <f t="shared" si="285"/>
        <v>('i2023110600267','2021','in2023110400032','1'),</v>
      </c>
      <c r="CU269" t="str">
        <f t="shared" si="286"/>
        <v>('i2023110600267','2021','in2023110400033','1'),</v>
      </c>
      <c r="CV269" t="str">
        <f t="shared" si="287"/>
        <v>('i2023110600267','2021','in2023110400034','3'),</v>
      </c>
      <c r="CW269" t="str">
        <f t="shared" si="288"/>
        <v>('i2023110600267','2021','in2023110400035','4'),</v>
      </c>
      <c r="CX269" t="str">
        <f t="shared" si="289"/>
        <v>('i2023110600267','2021','in2023110400036','4'),</v>
      </c>
      <c r="CY269" t="str">
        <f t="shared" si="290"/>
        <v>('i2023110600267','2021','in2023110400037','1'),</v>
      </c>
      <c r="CZ269" t="str">
        <f t="shared" si="291"/>
        <v>('i2023110600267','2021','in2023110400038','3'),</v>
      </c>
      <c r="DA269" t="str">
        <f t="shared" si="292"/>
        <v>('i2023110600267','2021','in2023110400039','1'),</v>
      </c>
      <c r="DB269" t="str">
        <f t="shared" si="293"/>
        <v>('i2023110600267','2021','in2023110400040','1'),</v>
      </c>
      <c r="DC269" t="str">
        <f t="shared" si="294"/>
        <v>('i2023110600267','2021','in2023110400041','4'),</v>
      </c>
      <c r="DD269" t="str">
        <f t="shared" si="295"/>
        <v>('i2023110600267','2021','in2023110400042','4'),</v>
      </c>
      <c r="DE269" t="str">
        <f t="shared" si="296"/>
        <v>('i2023110600267','2021','in2023110400043','2'),</v>
      </c>
      <c r="DF269" t="str">
        <f t="shared" si="297"/>
        <v>('i2023110600267','2021','in2023110400044','2'),</v>
      </c>
      <c r="DG269" t="str">
        <f t="shared" si="298"/>
        <v>('i2023110600267','2021','in2023110400045','1'),</v>
      </c>
      <c r="DH269" t="str">
        <f t="shared" si="299"/>
        <v>('i2023110600267','2021','in2023110400046','3'),</v>
      </c>
      <c r="DI269" t="str">
        <f t="shared" si="300"/>
        <v>('i2023110600267','2021','in2023110400047','2');</v>
      </c>
    </row>
    <row r="270" spans="1:113" x14ac:dyDescent="0.25">
      <c r="A270" s="4" t="str">
        <f>INDEX('instansi pusat'!$B$2:$C$623,MATCH(C270,'instansi pusat'!$D$2:$D$623,0),2)</f>
        <v>i2023110600268</v>
      </c>
      <c r="B270" s="4">
        <v>7071</v>
      </c>
      <c r="C270" s="4" t="s">
        <v>615</v>
      </c>
      <c r="D270">
        <v>2021</v>
      </c>
      <c r="E270" s="4">
        <v>2</v>
      </c>
      <c r="F270" s="4">
        <v>2</v>
      </c>
      <c r="G270" s="4">
        <v>3</v>
      </c>
      <c r="H270" s="4">
        <v>3</v>
      </c>
      <c r="I270" s="4">
        <v>3</v>
      </c>
      <c r="J270" s="4">
        <v>3</v>
      </c>
      <c r="K270" s="4">
        <v>1</v>
      </c>
      <c r="L270" s="4">
        <v>2</v>
      </c>
      <c r="M270" s="4">
        <v>1</v>
      </c>
      <c r="N270" s="4">
        <v>1</v>
      </c>
      <c r="O270" s="4">
        <v>2</v>
      </c>
      <c r="P270" s="4">
        <v>2</v>
      </c>
      <c r="Q270" s="4">
        <v>1</v>
      </c>
      <c r="R270" s="4">
        <v>2</v>
      </c>
      <c r="S270" s="4">
        <v>1</v>
      </c>
      <c r="T270" s="4">
        <v>2</v>
      </c>
      <c r="U270" s="4">
        <v>2</v>
      </c>
      <c r="V270" s="4">
        <v>1</v>
      </c>
      <c r="W270" s="4">
        <v>1</v>
      </c>
      <c r="X270" s="4">
        <v>1</v>
      </c>
      <c r="Y270" s="4">
        <v>1</v>
      </c>
      <c r="Z270" s="4">
        <v>1</v>
      </c>
      <c r="AA270" s="4">
        <v>1</v>
      </c>
      <c r="AB270" s="4">
        <v>1</v>
      </c>
      <c r="AC270" s="4">
        <v>1</v>
      </c>
      <c r="AD270" s="4">
        <v>1</v>
      </c>
      <c r="AE270" s="4">
        <v>1</v>
      </c>
      <c r="AF270" s="4">
        <v>1</v>
      </c>
      <c r="AG270" s="4">
        <v>1</v>
      </c>
      <c r="AH270" s="4">
        <v>1</v>
      </c>
      <c r="AI270" s="4">
        <v>1</v>
      </c>
      <c r="AJ270" s="4">
        <v>3</v>
      </c>
      <c r="AK270" s="4">
        <v>4</v>
      </c>
      <c r="AL270" s="4">
        <v>1</v>
      </c>
      <c r="AM270" s="4">
        <v>2</v>
      </c>
      <c r="AN270" s="4">
        <v>1</v>
      </c>
      <c r="AO270" s="4">
        <v>2</v>
      </c>
      <c r="AP270" s="4">
        <v>1</v>
      </c>
      <c r="AQ270" s="4">
        <v>1</v>
      </c>
      <c r="AR270" s="4">
        <v>3</v>
      </c>
      <c r="AS270" s="4">
        <v>2</v>
      </c>
      <c r="AT270" s="4">
        <v>3</v>
      </c>
      <c r="AU270" s="4">
        <v>1</v>
      </c>
      <c r="AV270" s="4">
        <v>2</v>
      </c>
      <c r="AW270" s="4">
        <v>3</v>
      </c>
      <c r="AX270" s="4">
        <v>3</v>
      </c>
      <c r="AY270" s="4">
        <v>4</v>
      </c>
      <c r="AZ270" s="3">
        <f t="shared" si="241"/>
        <v>2.1</v>
      </c>
      <c r="BA270" s="3">
        <f t="shared" si="242"/>
        <v>1.75</v>
      </c>
      <c r="BB270" s="3">
        <f t="shared" si="243"/>
        <v>1.5</v>
      </c>
      <c r="BC270" s="3">
        <f t="shared" si="244"/>
        <v>1</v>
      </c>
      <c r="BD270" s="3">
        <f t="shared" si="245"/>
        <v>1</v>
      </c>
      <c r="BE270" s="3">
        <f t="shared" si="246"/>
        <v>1</v>
      </c>
      <c r="BF270" s="3">
        <f t="shared" si="247"/>
        <v>2</v>
      </c>
      <c r="BG270" s="3">
        <f t="shared" si="248"/>
        <v>2.6666666666666665</v>
      </c>
      <c r="BH270" s="3">
        <f t="shared" si="249"/>
        <v>2.1</v>
      </c>
      <c r="BI270" s="3">
        <f t="shared" si="250"/>
        <v>1.5000000000000002</v>
      </c>
      <c r="BJ270" s="3">
        <f t="shared" si="251"/>
        <v>1</v>
      </c>
      <c r="BK270" s="3">
        <f t="shared" si="252"/>
        <v>2.2637362637362637</v>
      </c>
      <c r="BL270" s="3">
        <f t="shared" si="253"/>
        <v>1.8430000000000002</v>
      </c>
      <c r="BN270" t="s">
        <v>641</v>
      </c>
      <c r="BO270" t="str">
        <f t="shared" si="254"/>
        <v>('i2023110600268','2021','in2023110400001','2'),</v>
      </c>
      <c r="BP270" t="str">
        <f t="shared" si="255"/>
        <v>('i2023110600268','2021','in2023110400002','2'),</v>
      </c>
      <c r="BQ270" t="str">
        <f t="shared" si="256"/>
        <v>('i2023110600268','2021','in2023110400003','3'),</v>
      </c>
      <c r="BR270" t="str">
        <f t="shared" si="257"/>
        <v>('i2023110600268','2021','in2023110400004','3'),</v>
      </c>
      <c r="BS270" t="str">
        <f t="shared" si="258"/>
        <v>('i2023110600268','2021','in2023110400005','3'),</v>
      </c>
      <c r="BT270" t="str">
        <f t="shared" si="259"/>
        <v>('i2023110600268','2021','in2023110400006','3'),</v>
      </c>
      <c r="BU270" t="str">
        <f t="shared" si="260"/>
        <v>('i2023110600268','2021','in2023110400007','1'),</v>
      </c>
      <c r="BV270" t="str">
        <f t="shared" si="261"/>
        <v>('i2023110600268','2021','in2023110400008','2'),</v>
      </c>
      <c r="BW270" t="str">
        <f t="shared" si="262"/>
        <v>('i2023110600268','2021','in2023110400009','1'),</v>
      </c>
      <c r="BX270" t="str">
        <f t="shared" si="263"/>
        <v>('i2023110600268','2021','in2023110400010','1'),</v>
      </c>
      <c r="BY270" t="str">
        <f t="shared" si="264"/>
        <v>('i2023110600268','2021','in2023110400011','2'),</v>
      </c>
      <c r="BZ270" t="str">
        <f t="shared" si="265"/>
        <v>('i2023110600268','2021','in2023110400012','2'),</v>
      </c>
      <c r="CA270" t="str">
        <f t="shared" si="266"/>
        <v>('i2023110600268','2021','in2023110400013','1'),</v>
      </c>
      <c r="CB270" t="str">
        <f t="shared" si="267"/>
        <v>('i2023110600268','2021','in2023110400014','2'),</v>
      </c>
      <c r="CC270" t="str">
        <f t="shared" si="268"/>
        <v>('i2023110600268','2021','in2023110400015','1'),</v>
      </c>
      <c r="CD270" t="str">
        <f t="shared" si="269"/>
        <v>('i2023110600268','2021','in2023110400016','2'),</v>
      </c>
      <c r="CE270" t="str">
        <f t="shared" si="270"/>
        <v>('i2023110600268','2021','in2023110400017','2'),</v>
      </c>
      <c r="CF270" t="str">
        <f t="shared" si="271"/>
        <v>('i2023110600268','2021','in2023110400018','1'),</v>
      </c>
      <c r="CG270" t="str">
        <f t="shared" si="272"/>
        <v>('i2023110600268','2021','in2023110400019','1'),</v>
      </c>
      <c r="CH270" t="str">
        <f t="shared" si="273"/>
        <v>('i2023110600268','2021','in2023110400020','1'),</v>
      </c>
      <c r="CI270" t="str">
        <f t="shared" si="274"/>
        <v>('i2023110600268','2021','in2023110400021','1'),</v>
      </c>
      <c r="CJ270" t="str">
        <f t="shared" si="275"/>
        <v>('i2023110600268','2021','in2023110400022','1'),</v>
      </c>
      <c r="CK270" t="str">
        <f t="shared" si="276"/>
        <v>('i2023110600268','2021','in2023110400023','1'),</v>
      </c>
      <c r="CL270" t="str">
        <f t="shared" si="277"/>
        <v>('i2023110600268','2021','in2023110400024','1'),</v>
      </c>
      <c r="CM270" t="str">
        <f t="shared" si="278"/>
        <v>('i2023110600268','2021','in2023110400025','1'),</v>
      </c>
      <c r="CN270" t="str">
        <f t="shared" si="279"/>
        <v>('i2023110600268','2021','in2023110400026','1'),</v>
      </c>
      <c r="CO270" t="str">
        <f t="shared" si="280"/>
        <v>('i2023110600268','2021','in2023110400027','1'),</v>
      </c>
      <c r="CP270" t="str">
        <f t="shared" si="281"/>
        <v>('i2023110600268','2021','in2023110400028','1'),</v>
      </c>
      <c r="CQ270" t="str">
        <f t="shared" si="282"/>
        <v>('i2023110600268','2021','in2023110400029','1'),</v>
      </c>
      <c r="CR270" t="str">
        <f t="shared" si="283"/>
        <v>('i2023110600268','2021','in2023110400030','1'),</v>
      </c>
      <c r="CS270" t="str">
        <f t="shared" si="284"/>
        <v>('i2023110600268','2021','in2023110400031','1'),</v>
      </c>
      <c r="CT270" t="str">
        <f t="shared" si="285"/>
        <v>('i2023110600268','2021','in2023110400032','3'),</v>
      </c>
      <c r="CU270" t="str">
        <f t="shared" si="286"/>
        <v>('i2023110600268','2021','in2023110400033','4'),</v>
      </c>
      <c r="CV270" t="str">
        <f t="shared" si="287"/>
        <v>('i2023110600268','2021','in2023110400034','1'),</v>
      </c>
      <c r="CW270" t="str">
        <f t="shared" si="288"/>
        <v>('i2023110600268','2021','in2023110400035','2'),</v>
      </c>
      <c r="CX270" t="str">
        <f t="shared" si="289"/>
        <v>('i2023110600268','2021','in2023110400036','1'),</v>
      </c>
      <c r="CY270" t="str">
        <f t="shared" si="290"/>
        <v>('i2023110600268','2021','in2023110400037','2'),</v>
      </c>
      <c r="CZ270" t="str">
        <f t="shared" si="291"/>
        <v>('i2023110600268','2021','in2023110400038','1'),</v>
      </c>
      <c r="DA270" t="str">
        <f t="shared" si="292"/>
        <v>('i2023110600268','2021','in2023110400039','1'),</v>
      </c>
      <c r="DB270" t="str">
        <f t="shared" si="293"/>
        <v>('i2023110600268','2021','in2023110400040','3'),</v>
      </c>
      <c r="DC270" t="str">
        <f t="shared" si="294"/>
        <v>('i2023110600268','2021','in2023110400041','2'),</v>
      </c>
      <c r="DD270" t="str">
        <f t="shared" si="295"/>
        <v>('i2023110600268','2021','in2023110400042','3'),</v>
      </c>
      <c r="DE270" t="str">
        <f t="shared" si="296"/>
        <v>('i2023110600268','2021','in2023110400043','1'),</v>
      </c>
      <c r="DF270" t="str">
        <f t="shared" si="297"/>
        <v>('i2023110600268','2021','in2023110400044','2'),</v>
      </c>
      <c r="DG270" t="str">
        <f t="shared" si="298"/>
        <v>('i2023110600268','2021','in2023110400045','3'),</v>
      </c>
      <c r="DH270" t="str">
        <f t="shared" si="299"/>
        <v>('i2023110600268','2021','in2023110400046','3'),</v>
      </c>
      <c r="DI270" t="str">
        <f t="shared" si="300"/>
        <v>('i2023110600268','2021','in2023110400047','4');</v>
      </c>
    </row>
    <row r="271" spans="1:113" x14ac:dyDescent="0.25">
      <c r="A271" s="4" t="str">
        <f>INDEX('instansi pusat'!$B$2:$C$623,MATCH(C271,'instansi pusat'!$D$2:$D$623,0),2)</f>
        <v>i2023110600269</v>
      </c>
      <c r="B271" s="4">
        <v>7072</v>
      </c>
      <c r="C271" s="4" t="s">
        <v>616</v>
      </c>
      <c r="D271">
        <v>2021</v>
      </c>
      <c r="E271" s="4">
        <v>3</v>
      </c>
      <c r="F271" s="4">
        <v>2</v>
      </c>
      <c r="G271" s="4">
        <v>2</v>
      </c>
      <c r="H271" s="4">
        <v>3</v>
      </c>
      <c r="I271" s="4">
        <v>3</v>
      </c>
      <c r="J271" s="4">
        <v>3</v>
      </c>
      <c r="K271" s="4">
        <v>2</v>
      </c>
      <c r="L271" s="4">
        <v>1</v>
      </c>
      <c r="M271" s="4">
        <v>1</v>
      </c>
      <c r="N271" s="4">
        <v>2</v>
      </c>
      <c r="O271" s="4">
        <v>2</v>
      </c>
      <c r="P271" s="4">
        <v>2</v>
      </c>
      <c r="Q271" s="4">
        <v>2</v>
      </c>
      <c r="R271" s="4">
        <v>2</v>
      </c>
      <c r="S271" s="4">
        <v>2</v>
      </c>
      <c r="T271" s="4">
        <v>2</v>
      </c>
      <c r="U271" s="4">
        <v>3</v>
      </c>
      <c r="V271" s="4">
        <v>2</v>
      </c>
      <c r="W271" s="4">
        <v>2</v>
      </c>
      <c r="X271" s="4">
        <v>3</v>
      </c>
      <c r="Y271" s="4">
        <v>1</v>
      </c>
      <c r="Z271" s="4">
        <v>1</v>
      </c>
      <c r="AA271" s="4">
        <v>2</v>
      </c>
      <c r="AB271" s="4">
        <v>2</v>
      </c>
      <c r="AC271" s="4">
        <v>2</v>
      </c>
      <c r="AD271" s="4">
        <v>1</v>
      </c>
      <c r="AE271" s="4">
        <v>1</v>
      </c>
      <c r="AF271" s="4">
        <v>2</v>
      </c>
      <c r="AG271" s="4">
        <v>1</v>
      </c>
      <c r="AH271" s="4">
        <v>2</v>
      </c>
      <c r="AI271" s="4">
        <v>1</v>
      </c>
      <c r="AJ271" s="4">
        <v>3</v>
      </c>
      <c r="AK271" s="4">
        <v>3</v>
      </c>
      <c r="AL271" s="4">
        <v>3</v>
      </c>
      <c r="AM271" s="4">
        <v>2</v>
      </c>
      <c r="AN271" s="4">
        <v>2</v>
      </c>
      <c r="AO271" s="4">
        <v>1</v>
      </c>
      <c r="AP271" s="4">
        <v>1</v>
      </c>
      <c r="AQ271" s="4">
        <v>1</v>
      </c>
      <c r="AR271" s="4">
        <v>3</v>
      </c>
      <c r="AS271" s="4">
        <v>1</v>
      </c>
      <c r="AT271" s="4">
        <v>3</v>
      </c>
      <c r="AU271" s="4">
        <v>2</v>
      </c>
      <c r="AV271" s="4">
        <v>2</v>
      </c>
      <c r="AW271" s="4">
        <v>3</v>
      </c>
      <c r="AX271" s="4">
        <v>3</v>
      </c>
      <c r="AY271" s="4">
        <v>3</v>
      </c>
      <c r="AZ271" s="3">
        <f t="shared" si="241"/>
        <v>2.2000000000000002</v>
      </c>
      <c r="BA271" s="3">
        <f t="shared" si="242"/>
        <v>2</v>
      </c>
      <c r="BB271" s="3">
        <f t="shared" si="243"/>
        <v>2.25</v>
      </c>
      <c r="BC271" s="3">
        <f t="shared" si="244"/>
        <v>2.5</v>
      </c>
      <c r="BD271" s="3">
        <f t="shared" si="245"/>
        <v>1.5</v>
      </c>
      <c r="BE271" s="3">
        <f t="shared" si="246"/>
        <v>1.3333333333333333</v>
      </c>
      <c r="BF271" s="3">
        <f t="shared" si="247"/>
        <v>2</v>
      </c>
      <c r="BG271" s="3">
        <f t="shared" si="248"/>
        <v>2.6666666666666665</v>
      </c>
      <c r="BH271" s="3">
        <f t="shared" si="249"/>
        <v>2.2000000000000002</v>
      </c>
      <c r="BI271" s="3">
        <f t="shared" si="250"/>
        <v>2.2000000000000002</v>
      </c>
      <c r="BJ271" s="3">
        <f t="shared" si="251"/>
        <v>1.4545454545454544</v>
      </c>
      <c r="BK271" s="3">
        <f t="shared" si="252"/>
        <v>2.2637362637362637</v>
      </c>
      <c r="BL271" s="3">
        <f t="shared" si="253"/>
        <v>2.1059999999999999</v>
      </c>
      <c r="BN271" t="s">
        <v>641</v>
      </c>
      <c r="BO271" t="str">
        <f t="shared" si="254"/>
        <v>('i2023110600269','2021','in2023110400001','3'),</v>
      </c>
      <c r="BP271" t="str">
        <f t="shared" si="255"/>
        <v>('i2023110600269','2021','in2023110400002','2'),</v>
      </c>
      <c r="BQ271" t="str">
        <f t="shared" si="256"/>
        <v>('i2023110600269','2021','in2023110400003','2'),</v>
      </c>
      <c r="BR271" t="str">
        <f t="shared" si="257"/>
        <v>('i2023110600269','2021','in2023110400004','3'),</v>
      </c>
      <c r="BS271" t="str">
        <f t="shared" si="258"/>
        <v>('i2023110600269','2021','in2023110400005','3'),</v>
      </c>
      <c r="BT271" t="str">
        <f t="shared" si="259"/>
        <v>('i2023110600269','2021','in2023110400006','3'),</v>
      </c>
      <c r="BU271" t="str">
        <f t="shared" si="260"/>
        <v>('i2023110600269','2021','in2023110400007','2'),</v>
      </c>
      <c r="BV271" t="str">
        <f t="shared" si="261"/>
        <v>('i2023110600269','2021','in2023110400008','1'),</v>
      </c>
      <c r="BW271" t="str">
        <f t="shared" si="262"/>
        <v>('i2023110600269','2021','in2023110400009','1'),</v>
      </c>
      <c r="BX271" t="str">
        <f t="shared" si="263"/>
        <v>('i2023110600269','2021','in2023110400010','2'),</v>
      </c>
      <c r="BY271" t="str">
        <f t="shared" si="264"/>
        <v>('i2023110600269','2021','in2023110400011','2'),</v>
      </c>
      <c r="BZ271" t="str">
        <f t="shared" si="265"/>
        <v>('i2023110600269','2021','in2023110400012','2'),</v>
      </c>
      <c r="CA271" t="str">
        <f t="shared" si="266"/>
        <v>('i2023110600269','2021','in2023110400013','2'),</v>
      </c>
      <c r="CB271" t="str">
        <f t="shared" si="267"/>
        <v>('i2023110600269','2021','in2023110400014','2'),</v>
      </c>
      <c r="CC271" t="str">
        <f t="shared" si="268"/>
        <v>('i2023110600269','2021','in2023110400015','2'),</v>
      </c>
      <c r="CD271" t="str">
        <f t="shared" si="269"/>
        <v>('i2023110600269','2021','in2023110400016','2'),</v>
      </c>
      <c r="CE271" t="str">
        <f t="shared" si="270"/>
        <v>('i2023110600269','2021','in2023110400017','3'),</v>
      </c>
      <c r="CF271" t="str">
        <f t="shared" si="271"/>
        <v>('i2023110600269','2021','in2023110400018','2'),</v>
      </c>
      <c r="CG271" t="str">
        <f t="shared" si="272"/>
        <v>('i2023110600269','2021','in2023110400019','2'),</v>
      </c>
      <c r="CH271" t="str">
        <f t="shared" si="273"/>
        <v>('i2023110600269','2021','in2023110400020','3'),</v>
      </c>
      <c r="CI271" t="str">
        <f t="shared" si="274"/>
        <v>('i2023110600269','2021','in2023110400021','1'),</v>
      </c>
      <c r="CJ271" t="str">
        <f t="shared" si="275"/>
        <v>('i2023110600269','2021','in2023110400022','1'),</v>
      </c>
      <c r="CK271" t="str">
        <f t="shared" si="276"/>
        <v>('i2023110600269','2021','in2023110400023','2'),</v>
      </c>
      <c r="CL271" t="str">
        <f t="shared" si="277"/>
        <v>('i2023110600269','2021','in2023110400024','2'),</v>
      </c>
      <c r="CM271" t="str">
        <f t="shared" si="278"/>
        <v>('i2023110600269','2021','in2023110400025','2'),</v>
      </c>
      <c r="CN271" t="str">
        <f t="shared" si="279"/>
        <v>('i2023110600269','2021','in2023110400026','1'),</v>
      </c>
      <c r="CO271" t="str">
        <f t="shared" si="280"/>
        <v>('i2023110600269','2021','in2023110400027','1'),</v>
      </c>
      <c r="CP271" t="str">
        <f t="shared" si="281"/>
        <v>('i2023110600269','2021','in2023110400028','2'),</v>
      </c>
      <c r="CQ271" t="str">
        <f t="shared" si="282"/>
        <v>('i2023110600269','2021','in2023110400029','1'),</v>
      </c>
      <c r="CR271" t="str">
        <f t="shared" si="283"/>
        <v>('i2023110600269','2021','in2023110400030','2'),</v>
      </c>
      <c r="CS271" t="str">
        <f t="shared" si="284"/>
        <v>('i2023110600269','2021','in2023110400031','1'),</v>
      </c>
      <c r="CT271" t="str">
        <f t="shared" si="285"/>
        <v>('i2023110600269','2021','in2023110400032','3'),</v>
      </c>
      <c r="CU271" t="str">
        <f t="shared" si="286"/>
        <v>('i2023110600269','2021','in2023110400033','3'),</v>
      </c>
      <c r="CV271" t="str">
        <f t="shared" si="287"/>
        <v>('i2023110600269','2021','in2023110400034','3'),</v>
      </c>
      <c r="CW271" t="str">
        <f t="shared" si="288"/>
        <v>('i2023110600269','2021','in2023110400035','2'),</v>
      </c>
      <c r="CX271" t="str">
        <f t="shared" si="289"/>
        <v>('i2023110600269','2021','in2023110400036','2'),</v>
      </c>
      <c r="CY271" t="str">
        <f t="shared" si="290"/>
        <v>('i2023110600269','2021','in2023110400037','1'),</v>
      </c>
      <c r="CZ271" t="str">
        <f t="shared" si="291"/>
        <v>('i2023110600269','2021','in2023110400038','1'),</v>
      </c>
      <c r="DA271" t="str">
        <f t="shared" si="292"/>
        <v>('i2023110600269','2021','in2023110400039','1'),</v>
      </c>
      <c r="DB271" t="str">
        <f t="shared" si="293"/>
        <v>('i2023110600269','2021','in2023110400040','3'),</v>
      </c>
      <c r="DC271" t="str">
        <f t="shared" si="294"/>
        <v>('i2023110600269','2021','in2023110400041','1'),</v>
      </c>
      <c r="DD271" t="str">
        <f t="shared" si="295"/>
        <v>('i2023110600269','2021','in2023110400042','3'),</v>
      </c>
      <c r="DE271" t="str">
        <f t="shared" si="296"/>
        <v>('i2023110600269','2021','in2023110400043','2'),</v>
      </c>
      <c r="DF271" t="str">
        <f t="shared" si="297"/>
        <v>('i2023110600269','2021','in2023110400044','2'),</v>
      </c>
      <c r="DG271" t="str">
        <f t="shared" si="298"/>
        <v>('i2023110600269','2021','in2023110400045','3'),</v>
      </c>
      <c r="DH271" t="str">
        <f t="shared" si="299"/>
        <v>('i2023110600269','2021','in2023110400046','3'),</v>
      </c>
      <c r="DI271" t="str">
        <f t="shared" si="300"/>
        <v>('i2023110600269','2021','in2023110400047','3');</v>
      </c>
    </row>
    <row r="272" spans="1:113" x14ac:dyDescent="0.25">
      <c r="A272" s="4" t="str">
        <f>INDEX('instansi pusat'!$B$2:$C$623,MATCH(C272,'instansi pusat'!$D$2:$D$623,0),2)</f>
        <v>i2023110600270</v>
      </c>
      <c r="B272" s="4">
        <v>7074</v>
      </c>
      <c r="C272" s="4" t="s">
        <v>618</v>
      </c>
      <c r="D272">
        <v>2021</v>
      </c>
      <c r="E272" s="4">
        <v>3</v>
      </c>
      <c r="F272" s="4">
        <v>1</v>
      </c>
      <c r="G272" s="4">
        <v>3</v>
      </c>
      <c r="H272" s="4">
        <v>1</v>
      </c>
      <c r="I272" s="4">
        <v>3</v>
      </c>
      <c r="J272" s="4">
        <v>3</v>
      </c>
      <c r="K272" s="4">
        <v>1</v>
      </c>
      <c r="L272" s="4">
        <v>2</v>
      </c>
      <c r="M272" s="4">
        <v>1</v>
      </c>
      <c r="N272" s="4">
        <v>3</v>
      </c>
      <c r="O272" s="4">
        <v>1</v>
      </c>
      <c r="P272" s="4">
        <v>2</v>
      </c>
      <c r="Q272" s="4">
        <v>2</v>
      </c>
      <c r="R272" s="4">
        <v>1</v>
      </c>
      <c r="S272" s="4">
        <v>3</v>
      </c>
      <c r="T272" s="4">
        <v>3</v>
      </c>
      <c r="U272" s="4">
        <v>3</v>
      </c>
      <c r="V272" s="4">
        <v>2</v>
      </c>
      <c r="W272" s="4">
        <v>2</v>
      </c>
      <c r="X272" s="4">
        <v>2</v>
      </c>
      <c r="Y272" s="4">
        <v>1</v>
      </c>
      <c r="Z272" s="4">
        <v>1</v>
      </c>
      <c r="AA272" s="4">
        <v>1</v>
      </c>
      <c r="AB272" s="4">
        <v>1</v>
      </c>
      <c r="AC272" s="4">
        <v>1</v>
      </c>
      <c r="AD272" s="4">
        <v>1</v>
      </c>
      <c r="AE272" s="4">
        <v>1</v>
      </c>
      <c r="AF272" s="4">
        <v>1</v>
      </c>
      <c r="AG272" s="4">
        <v>1</v>
      </c>
      <c r="AH272" s="4">
        <v>1</v>
      </c>
      <c r="AI272" s="4">
        <v>1</v>
      </c>
      <c r="AJ272" s="4">
        <v>4</v>
      </c>
      <c r="AK272" s="4">
        <v>4</v>
      </c>
      <c r="AL272" s="4">
        <v>4</v>
      </c>
      <c r="AM272" s="4">
        <v>4</v>
      </c>
      <c r="AN272" s="4">
        <v>4</v>
      </c>
      <c r="AO272" s="4">
        <v>1</v>
      </c>
      <c r="AP272" s="4">
        <v>3</v>
      </c>
      <c r="AQ272" s="4">
        <v>1</v>
      </c>
      <c r="AR272" s="4">
        <v>3</v>
      </c>
      <c r="AS272" s="4">
        <v>4</v>
      </c>
      <c r="AT272" s="4">
        <v>3</v>
      </c>
      <c r="AU272" s="4">
        <v>2</v>
      </c>
      <c r="AV272" s="4">
        <v>2</v>
      </c>
      <c r="AW272" s="4">
        <v>4</v>
      </c>
      <c r="AX272" s="4">
        <v>4</v>
      </c>
      <c r="AY272" s="4">
        <v>4</v>
      </c>
      <c r="AZ272" s="3">
        <f t="shared" si="241"/>
        <v>2.1</v>
      </c>
      <c r="BA272" s="3">
        <f t="shared" si="242"/>
        <v>1.5</v>
      </c>
      <c r="BB272" s="3">
        <f t="shared" si="243"/>
        <v>2.75</v>
      </c>
      <c r="BC272" s="3">
        <f t="shared" si="244"/>
        <v>2</v>
      </c>
      <c r="BD272" s="3">
        <f t="shared" si="245"/>
        <v>1</v>
      </c>
      <c r="BE272" s="3">
        <f t="shared" si="246"/>
        <v>1</v>
      </c>
      <c r="BF272" s="3">
        <f t="shared" si="247"/>
        <v>3.2</v>
      </c>
      <c r="BG272" s="3">
        <f t="shared" si="248"/>
        <v>3.1666666666666665</v>
      </c>
      <c r="BH272" s="3">
        <f t="shared" si="249"/>
        <v>2.1</v>
      </c>
      <c r="BI272" s="3">
        <f t="shared" si="250"/>
        <v>2.1</v>
      </c>
      <c r="BJ272" s="3">
        <f t="shared" si="251"/>
        <v>1</v>
      </c>
      <c r="BK272" s="3">
        <f t="shared" si="252"/>
        <v>3.186813186813187</v>
      </c>
      <c r="BL272" s="3">
        <f t="shared" si="253"/>
        <v>2.4130000000000003</v>
      </c>
      <c r="BN272" t="s">
        <v>641</v>
      </c>
      <c r="BO272" t="str">
        <f t="shared" si="254"/>
        <v>('i2023110600270','2021','in2023110400001','3'),</v>
      </c>
      <c r="BP272" t="str">
        <f t="shared" si="255"/>
        <v>('i2023110600270','2021','in2023110400002','1'),</v>
      </c>
      <c r="BQ272" t="str">
        <f t="shared" si="256"/>
        <v>('i2023110600270','2021','in2023110400003','3'),</v>
      </c>
      <c r="BR272" t="str">
        <f t="shared" si="257"/>
        <v>('i2023110600270','2021','in2023110400004','1'),</v>
      </c>
      <c r="BS272" t="str">
        <f t="shared" si="258"/>
        <v>('i2023110600270','2021','in2023110400005','3'),</v>
      </c>
      <c r="BT272" t="str">
        <f t="shared" si="259"/>
        <v>('i2023110600270','2021','in2023110400006','3'),</v>
      </c>
      <c r="BU272" t="str">
        <f t="shared" si="260"/>
        <v>('i2023110600270','2021','in2023110400007','1'),</v>
      </c>
      <c r="BV272" t="str">
        <f t="shared" si="261"/>
        <v>('i2023110600270','2021','in2023110400008','2'),</v>
      </c>
      <c r="BW272" t="str">
        <f t="shared" si="262"/>
        <v>('i2023110600270','2021','in2023110400009','1'),</v>
      </c>
      <c r="BX272" t="str">
        <f t="shared" si="263"/>
        <v>('i2023110600270','2021','in2023110400010','3'),</v>
      </c>
      <c r="BY272" t="str">
        <f t="shared" si="264"/>
        <v>('i2023110600270','2021','in2023110400011','1'),</v>
      </c>
      <c r="BZ272" t="str">
        <f t="shared" si="265"/>
        <v>('i2023110600270','2021','in2023110400012','2'),</v>
      </c>
      <c r="CA272" t="str">
        <f t="shared" si="266"/>
        <v>('i2023110600270','2021','in2023110400013','2'),</v>
      </c>
      <c r="CB272" t="str">
        <f t="shared" si="267"/>
        <v>('i2023110600270','2021','in2023110400014','1'),</v>
      </c>
      <c r="CC272" t="str">
        <f t="shared" si="268"/>
        <v>('i2023110600270','2021','in2023110400015','3'),</v>
      </c>
      <c r="CD272" t="str">
        <f t="shared" si="269"/>
        <v>('i2023110600270','2021','in2023110400016','3'),</v>
      </c>
      <c r="CE272" t="str">
        <f t="shared" si="270"/>
        <v>('i2023110600270','2021','in2023110400017','3'),</v>
      </c>
      <c r="CF272" t="str">
        <f t="shared" si="271"/>
        <v>('i2023110600270','2021','in2023110400018','2'),</v>
      </c>
      <c r="CG272" t="str">
        <f t="shared" si="272"/>
        <v>('i2023110600270','2021','in2023110400019','2'),</v>
      </c>
      <c r="CH272" t="str">
        <f t="shared" si="273"/>
        <v>('i2023110600270','2021','in2023110400020','2'),</v>
      </c>
      <c r="CI272" t="str">
        <f t="shared" si="274"/>
        <v>('i2023110600270','2021','in2023110400021','1'),</v>
      </c>
      <c r="CJ272" t="str">
        <f t="shared" si="275"/>
        <v>('i2023110600270','2021','in2023110400022','1'),</v>
      </c>
      <c r="CK272" t="str">
        <f t="shared" si="276"/>
        <v>('i2023110600270','2021','in2023110400023','1'),</v>
      </c>
      <c r="CL272" t="str">
        <f t="shared" si="277"/>
        <v>('i2023110600270','2021','in2023110400024','1'),</v>
      </c>
      <c r="CM272" t="str">
        <f t="shared" si="278"/>
        <v>('i2023110600270','2021','in2023110400025','1'),</v>
      </c>
      <c r="CN272" t="str">
        <f t="shared" si="279"/>
        <v>('i2023110600270','2021','in2023110400026','1'),</v>
      </c>
      <c r="CO272" t="str">
        <f t="shared" si="280"/>
        <v>('i2023110600270','2021','in2023110400027','1'),</v>
      </c>
      <c r="CP272" t="str">
        <f t="shared" si="281"/>
        <v>('i2023110600270','2021','in2023110400028','1'),</v>
      </c>
      <c r="CQ272" t="str">
        <f t="shared" si="282"/>
        <v>('i2023110600270','2021','in2023110400029','1'),</v>
      </c>
      <c r="CR272" t="str">
        <f t="shared" si="283"/>
        <v>('i2023110600270','2021','in2023110400030','1'),</v>
      </c>
      <c r="CS272" t="str">
        <f t="shared" si="284"/>
        <v>('i2023110600270','2021','in2023110400031','1'),</v>
      </c>
      <c r="CT272" t="str">
        <f t="shared" si="285"/>
        <v>('i2023110600270','2021','in2023110400032','4'),</v>
      </c>
      <c r="CU272" t="str">
        <f t="shared" si="286"/>
        <v>('i2023110600270','2021','in2023110400033','4'),</v>
      </c>
      <c r="CV272" t="str">
        <f t="shared" si="287"/>
        <v>('i2023110600270','2021','in2023110400034','4'),</v>
      </c>
      <c r="CW272" t="str">
        <f t="shared" si="288"/>
        <v>('i2023110600270','2021','in2023110400035','4'),</v>
      </c>
      <c r="CX272" t="str">
        <f t="shared" si="289"/>
        <v>('i2023110600270','2021','in2023110400036','4'),</v>
      </c>
      <c r="CY272" t="str">
        <f t="shared" si="290"/>
        <v>('i2023110600270','2021','in2023110400037','1'),</v>
      </c>
      <c r="CZ272" t="str">
        <f t="shared" si="291"/>
        <v>('i2023110600270','2021','in2023110400038','3'),</v>
      </c>
      <c r="DA272" t="str">
        <f t="shared" si="292"/>
        <v>('i2023110600270','2021','in2023110400039','1'),</v>
      </c>
      <c r="DB272" t="str">
        <f t="shared" si="293"/>
        <v>('i2023110600270','2021','in2023110400040','3'),</v>
      </c>
      <c r="DC272" t="str">
        <f t="shared" si="294"/>
        <v>('i2023110600270','2021','in2023110400041','4'),</v>
      </c>
      <c r="DD272" t="str">
        <f t="shared" si="295"/>
        <v>('i2023110600270','2021','in2023110400042','3'),</v>
      </c>
      <c r="DE272" t="str">
        <f t="shared" si="296"/>
        <v>('i2023110600270','2021','in2023110400043','2'),</v>
      </c>
      <c r="DF272" t="str">
        <f t="shared" si="297"/>
        <v>('i2023110600270','2021','in2023110400044','2'),</v>
      </c>
      <c r="DG272" t="str">
        <f t="shared" si="298"/>
        <v>('i2023110600270','2021','in2023110400045','4'),</v>
      </c>
      <c r="DH272" t="str">
        <f t="shared" si="299"/>
        <v>('i2023110600270','2021','in2023110400046','4'),</v>
      </c>
      <c r="DI272" t="str">
        <f t="shared" si="300"/>
        <v>('i2023110600270','2021','in2023110400047','4');</v>
      </c>
    </row>
    <row r="273" spans="1:113" x14ac:dyDescent="0.25">
      <c r="A273" s="4" t="str">
        <f>INDEX('instansi pusat'!$B$2:$C$623,MATCH(C273,'instansi pusat'!$D$2:$D$623,0),2)</f>
        <v>i2023110600271</v>
      </c>
      <c r="B273" s="4">
        <v>7101</v>
      </c>
      <c r="C273" s="4" t="s">
        <v>208</v>
      </c>
      <c r="D273">
        <v>2021</v>
      </c>
      <c r="E273" s="4">
        <v>3</v>
      </c>
      <c r="F273" s="4">
        <v>3</v>
      </c>
      <c r="G273" s="4">
        <v>3</v>
      </c>
      <c r="H273" s="4">
        <v>3</v>
      </c>
      <c r="I273" s="4">
        <v>3</v>
      </c>
      <c r="J273" s="4">
        <v>3</v>
      </c>
      <c r="K273" s="4">
        <v>3</v>
      </c>
      <c r="L273" s="4">
        <v>2</v>
      </c>
      <c r="M273" s="4">
        <v>2</v>
      </c>
      <c r="N273" s="4">
        <v>3</v>
      </c>
      <c r="O273" s="4">
        <v>2</v>
      </c>
      <c r="P273" s="4">
        <v>2</v>
      </c>
      <c r="Q273" s="4">
        <v>1</v>
      </c>
      <c r="R273" s="4">
        <v>1</v>
      </c>
      <c r="S273" s="4">
        <v>1</v>
      </c>
      <c r="T273" s="4">
        <v>1</v>
      </c>
      <c r="U273" s="4">
        <v>1</v>
      </c>
      <c r="V273" s="4">
        <v>1</v>
      </c>
      <c r="W273" s="4">
        <v>2</v>
      </c>
      <c r="X273" s="4">
        <v>1</v>
      </c>
      <c r="Y273" s="4">
        <v>1</v>
      </c>
      <c r="Z273" s="4">
        <v>1</v>
      </c>
      <c r="AA273" s="4">
        <v>1</v>
      </c>
      <c r="AB273" s="4">
        <v>1</v>
      </c>
      <c r="AC273" s="4">
        <v>1</v>
      </c>
      <c r="AD273" s="4">
        <v>1</v>
      </c>
      <c r="AE273" s="4">
        <v>1</v>
      </c>
      <c r="AF273" s="4">
        <v>1</v>
      </c>
      <c r="AG273" s="4">
        <v>1</v>
      </c>
      <c r="AH273" s="4">
        <v>1</v>
      </c>
      <c r="AI273" s="4">
        <v>1</v>
      </c>
      <c r="AJ273" s="4">
        <v>1</v>
      </c>
      <c r="AK273" s="4">
        <v>1</v>
      </c>
      <c r="AL273" s="4">
        <v>1</v>
      </c>
      <c r="AM273" s="4">
        <v>1</v>
      </c>
      <c r="AN273" s="4">
        <v>1</v>
      </c>
      <c r="AO273" s="4">
        <v>1</v>
      </c>
      <c r="AP273" s="4">
        <v>1</v>
      </c>
      <c r="AQ273" s="4">
        <v>1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  <c r="AX273" s="4">
        <v>1</v>
      </c>
      <c r="AY273" s="4">
        <v>1</v>
      </c>
      <c r="AZ273" s="3">
        <f t="shared" si="241"/>
        <v>2.8000000000000003</v>
      </c>
      <c r="BA273" s="3">
        <f t="shared" si="242"/>
        <v>1.5</v>
      </c>
      <c r="BB273" s="3">
        <f t="shared" si="243"/>
        <v>1</v>
      </c>
      <c r="BC273" s="3">
        <f t="shared" si="244"/>
        <v>1.5</v>
      </c>
      <c r="BD273" s="3">
        <f t="shared" si="245"/>
        <v>1</v>
      </c>
      <c r="BE273" s="3">
        <f t="shared" si="246"/>
        <v>1</v>
      </c>
      <c r="BF273" s="3">
        <f t="shared" si="247"/>
        <v>1</v>
      </c>
      <c r="BG273" s="3">
        <f t="shared" si="248"/>
        <v>1</v>
      </c>
      <c r="BH273" s="3">
        <f t="shared" si="249"/>
        <v>2.8000000000000003</v>
      </c>
      <c r="BI273" s="3">
        <f t="shared" si="250"/>
        <v>1.3</v>
      </c>
      <c r="BJ273" s="3">
        <f t="shared" si="251"/>
        <v>1</v>
      </c>
      <c r="BK273" s="3">
        <f t="shared" si="252"/>
        <v>1</v>
      </c>
      <c r="BL273" s="3">
        <f t="shared" si="253"/>
        <v>1.3090000000000002</v>
      </c>
      <c r="BN273" t="s">
        <v>641</v>
      </c>
      <c r="BO273" t="str">
        <f t="shared" si="254"/>
        <v>('i2023110600271','2021','in2023110400001','3'),</v>
      </c>
      <c r="BP273" t="str">
        <f t="shared" si="255"/>
        <v>('i2023110600271','2021','in2023110400002','3'),</v>
      </c>
      <c r="BQ273" t="str">
        <f t="shared" si="256"/>
        <v>('i2023110600271','2021','in2023110400003','3'),</v>
      </c>
      <c r="BR273" t="str">
        <f t="shared" si="257"/>
        <v>('i2023110600271','2021','in2023110400004','3'),</v>
      </c>
      <c r="BS273" t="str">
        <f t="shared" si="258"/>
        <v>('i2023110600271','2021','in2023110400005','3'),</v>
      </c>
      <c r="BT273" t="str">
        <f t="shared" si="259"/>
        <v>('i2023110600271','2021','in2023110400006','3'),</v>
      </c>
      <c r="BU273" t="str">
        <f t="shared" si="260"/>
        <v>('i2023110600271','2021','in2023110400007','3'),</v>
      </c>
      <c r="BV273" t="str">
        <f t="shared" si="261"/>
        <v>('i2023110600271','2021','in2023110400008','2'),</v>
      </c>
      <c r="BW273" t="str">
        <f t="shared" si="262"/>
        <v>('i2023110600271','2021','in2023110400009','2'),</v>
      </c>
      <c r="BX273" t="str">
        <f t="shared" si="263"/>
        <v>('i2023110600271','2021','in2023110400010','3'),</v>
      </c>
      <c r="BY273" t="str">
        <f t="shared" si="264"/>
        <v>('i2023110600271','2021','in2023110400011','2'),</v>
      </c>
      <c r="BZ273" t="str">
        <f t="shared" si="265"/>
        <v>('i2023110600271','2021','in2023110400012','2'),</v>
      </c>
      <c r="CA273" t="str">
        <f t="shared" si="266"/>
        <v>('i2023110600271','2021','in2023110400013','1'),</v>
      </c>
      <c r="CB273" t="str">
        <f t="shared" si="267"/>
        <v>('i2023110600271','2021','in2023110400014','1'),</v>
      </c>
      <c r="CC273" t="str">
        <f t="shared" si="268"/>
        <v>('i2023110600271','2021','in2023110400015','1'),</v>
      </c>
      <c r="CD273" t="str">
        <f t="shared" si="269"/>
        <v>('i2023110600271','2021','in2023110400016','1'),</v>
      </c>
      <c r="CE273" t="str">
        <f t="shared" si="270"/>
        <v>('i2023110600271','2021','in2023110400017','1'),</v>
      </c>
      <c r="CF273" t="str">
        <f t="shared" si="271"/>
        <v>('i2023110600271','2021','in2023110400018','1'),</v>
      </c>
      <c r="CG273" t="str">
        <f t="shared" si="272"/>
        <v>('i2023110600271','2021','in2023110400019','2'),</v>
      </c>
      <c r="CH273" t="str">
        <f t="shared" si="273"/>
        <v>('i2023110600271','2021','in2023110400020','1'),</v>
      </c>
      <c r="CI273" t="str">
        <f t="shared" si="274"/>
        <v>('i2023110600271','2021','in2023110400021','1'),</v>
      </c>
      <c r="CJ273" t="str">
        <f t="shared" si="275"/>
        <v>('i2023110600271','2021','in2023110400022','1'),</v>
      </c>
      <c r="CK273" t="str">
        <f t="shared" si="276"/>
        <v>('i2023110600271','2021','in2023110400023','1'),</v>
      </c>
      <c r="CL273" t="str">
        <f t="shared" si="277"/>
        <v>('i2023110600271','2021','in2023110400024','1'),</v>
      </c>
      <c r="CM273" t="str">
        <f t="shared" si="278"/>
        <v>('i2023110600271','2021','in2023110400025','1'),</v>
      </c>
      <c r="CN273" t="str">
        <f t="shared" si="279"/>
        <v>('i2023110600271','2021','in2023110400026','1'),</v>
      </c>
      <c r="CO273" t="str">
        <f t="shared" si="280"/>
        <v>('i2023110600271','2021','in2023110400027','1'),</v>
      </c>
      <c r="CP273" t="str">
        <f t="shared" si="281"/>
        <v>('i2023110600271','2021','in2023110400028','1'),</v>
      </c>
      <c r="CQ273" t="str">
        <f t="shared" si="282"/>
        <v>('i2023110600271','2021','in2023110400029','1'),</v>
      </c>
      <c r="CR273" t="str">
        <f t="shared" si="283"/>
        <v>('i2023110600271','2021','in2023110400030','1'),</v>
      </c>
      <c r="CS273" t="str">
        <f t="shared" si="284"/>
        <v>('i2023110600271','2021','in2023110400031','1'),</v>
      </c>
      <c r="CT273" t="str">
        <f t="shared" si="285"/>
        <v>('i2023110600271','2021','in2023110400032','1'),</v>
      </c>
      <c r="CU273" t="str">
        <f t="shared" si="286"/>
        <v>('i2023110600271','2021','in2023110400033','1'),</v>
      </c>
      <c r="CV273" t="str">
        <f t="shared" si="287"/>
        <v>('i2023110600271','2021','in2023110400034','1'),</v>
      </c>
      <c r="CW273" t="str">
        <f t="shared" si="288"/>
        <v>('i2023110600271','2021','in2023110400035','1'),</v>
      </c>
      <c r="CX273" t="str">
        <f t="shared" si="289"/>
        <v>('i2023110600271','2021','in2023110400036','1'),</v>
      </c>
      <c r="CY273" t="str">
        <f t="shared" si="290"/>
        <v>('i2023110600271','2021','in2023110400037','1'),</v>
      </c>
      <c r="CZ273" t="str">
        <f t="shared" si="291"/>
        <v>('i2023110600271','2021','in2023110400038','1'),</v>
      </c>
      <c r="DA273" t="str">
        <f t="shared" si="292"/>
        <v>('i2023110600271','2021','in2023110400039','1'),</v>
      </c>
      <c r="DB273" t="str">
        <f t="shared" si="293"/>
        <v>('i2023110600271','2021','in2023110400040','1'),</v>
      </c>
      <c r="DC273" t="str">
        <f t="shared" si="294"/>
        <v>('i2023110600271','2021','in2023110400041','1'),</v>
      </c>
      <c r="DD273" t="str">
        <f t="shared" si="295"/>
        <v>('i2023110600271','2021','in2023110400042','1'),</v>
      </c>
      <c r="DE273" t="str">
        <f t="shared" si="296"/>
        <v>('i2023110600271','2021','in2023110400043','1'),</v>
      </c>
      <c r="DF273" t="str">
        <f t="shared" si="297"/>
        <v>('i2023110600271','2021','in2023110400044','1'),</v>
      </c>
      <c r="DG273" t="str">
        <f t="shared" si="298"/>
        <v>('i2023110600271','2021','in2023110400045','1'),</v>
      </c>
      <c r="DH273" t="str">
        <f t="shared" si="299"/>
        <v>('i2023110600271','2021','in2023110400046','1'),</v>
      </c>
      <c r="DI273" t="str">
        <f t="shared" si="300"/>
        <v>('i2023110600271','2021','in2023110400047','1');</v>
      </c>
    </row>
    <row r="274" spans="1:113" x14ac:dyDescent="0.25">
      <c r="A274" s="4" t="str">
        <f>INDEX('instansi pusat'!$B$2:$C$623,MATCH(C274,'instansi pusat'!$D$2:$D$623,0),2)</f>
        <v>i2023110600272</v>
      </c>
      <c r="B274" s="4">
        <v>7104</v>
      </c>
      <c r="C274" s="4" t="s">
        <v>211</v>
      </c>
      <c r="D274">
        <v>2021</v>
      </c>
      <c r="E274" s="4">
        <v>2</v>
      </c>
      <c r="F274" s="4">
        <v>2</v>
      </c>
      <c r="G274" s="4">
        <v>1</v>
      </c>
      <c r="H274" s="4">
        <v>1</v>
      </c>
      <c r="I274" s="4">
        <v>1</v>
      </c>
      <c r="J274" s="4">
        <v>1</v>
      </c>
      <c r="K274" s="4">
        <v>1</v>
      </c>
      <c r="L274" s="4">
        <v>1</v>
      </c>
      <c r="M274" s="4">
        <v>2</v>
      </c>
      <c r="N274" s="4">
        <v>1</v>
      </c>
      <c r="O274" s="4">
        <v>2</v>
      </c>
      <c r="P274" s="4">
        <v>2</v>
      </c>
      <c r="Q274" s="4">
        <v>2</v>
      </c>
      <c r="R274" s="4">
        <v>1</v>
      </c>
      <c r="S274" s="4">
        <v>1</v>
      </c>
      <c r="T274" s="4">
        <v>1</v>
      </c>
      <c r="U274" s="4">
        <v>2</v>
      </c>
      <c r="V274" s="4">
        <v>1</v>
      </c>
      <c r="W274" s="4">
        <v>1</v>
      </c>
      <c r="X274" s="4">
        <v>1</v>
      </c>
      <c r="Y274" s="4">
        <v>1</v>
      </c>
      <c r="Z274" s="4">
        <v>1</v>
      </c>
      <c r="AA274" s="4">
        <v>1</v>
      </c>
      <c r="AB274" s="4">
        <v>1</v>
      </c>
      <c r="AC274" s="4">
        <v>1</v>
      </c>
      <c r="AD274" s="4">
        <v>1</v>
      </c>
      <c r="AE274" s="4">
        <v>1</v>
      </c>
      <c r="AF274" s="4">
        <v>1</v>
      </c>
      <c r="AG274" s="4">
        <v>1</v>
      </c>
      <c r="AH274" s="4">
        <v>1</v>
      </c>
      <c r="AI274" s="4">
        <v>1</v>
      </c>
      <c r="AJ274" s="4">
        <v>4</v>
      </c>
      <c r="AK274" s="4">
        <v>4</v>
      </c>
      <c r="AL274" s="4">
        <v>4</v>
      </c>
      <c r="AM274" s="4">
        <v>4</v>
      </c>
      <c r="AN274" s="4">
        <v>3</v>
      </c>
      <c r="AO274" s="4">
        <v>1</v>
      </c>
      <c r="AP274" s="4">
        <v>3</v>
      </c>
      <c r="AQ274" s="4">
        <v>2</v>
      </c>
      <c r="AR274" s="4">
        <v>1</v>
      </c>
      <c r="AS274" s="4">
        <v>2</v>
      </c>
      <c r="AT274" s="4">
        <v>4</v>
      </c>
      <c r="AU274" s="4">
        <v>4</v>
      </c>
      <c r="AV274" s="4">
        <v>2</v>
      </c>
      <c r="AW274" s="4">
        <v>3</v>
      </c>
      <c r="AX274" s="4">
        <v>3</v>
      </c>
      <c r="AY274" s="4">
        <v>3</v>
      </c>
      <c r="AZ274" s="3">
        <f t="shared" si="241"/>
        <v>1.3</v>
      </c>
      <c r="BA274" s="3">
        <f t="shared" si="242"/>
        <v>1.75</v>
      </c>
      <c r="BB274" s="3">
        <f t="shared" si="243"/>
        <v>1.25</v>
      </c>
      <c r="BC274" s="3">
        <f t="shared" si="244"/>
        <v>1</v>
      </c>
      <c r="BD274" s="3">
        <f t="shared" si="245"/>
        <v>1</v>
      </c>
      <c r="BE274" s="3">
        <f t="shared" si="246"/>
        <v>1</v>
      </c>
      <c r="BF274" s="3">
        <f t="shared" si="247"/>
        <v>2.8000000000000003</v>
      </c>
      <c r="BG274" s="3">
        <f t="shared" si="248"/>
        <v>3.1666666666666665</v>
      </c>
      <c r="BH274" s="3">
        <f t="shared" si="249"/>
        <v>1.3</v>
      </c>
      <c r="BI274" s="3">
        <f t="shared" si="250"/>
        <v>1.4000000000000001</v>
      </c>
      <c r="BJ274" s="3">
        <f t="shared" si="251"/>
        <v>1</v>
      </c>
      <c r="BK274" s="3">
        <f t="shared" si="252"/>
        <v>2.9450549450549453</v>
      </c>
      <c r="BL274" s="3">
        <f t="shared" si="253"/>
        <v>2.024</v>
      </c>
      <c r="BN274" t="s">
        <v>641</v>
      </c>
      <c r="BO274" t="str">
        <f t="shared" si="254"/>
        <v>('i2023110600272','2021','in2023110400001','2'),</v>
      </c>
      <c r="BP274" t="str">
        <f t="shared" si="255"/>
        <v>('i2023110600272','2021','in2023110400002','2'),</v>
      </c>
      <c r="BQ274" t="str">
        <f t="shared" si="256"/>
        <v>('i2023110600272','2021','in2023110400003','1'),</v>
      </c>
      <c r="BR274" t="str">
        <f t="shared" si="257"/>
        <v>('i2023110600272','2021','in2023110400004','1'),</v>
      </c>
      <c r="BS274" t="str">
        <f t="shared" si="258"/>
        <v>('i2023110600272','2021','in2023110400005','1'),</v>
      </c>
      <c r="BT274" t="str">
        <f t="shared" si="259"/>
        <v>('i2023110600272','2021','in2023110400006','1'),</v>
      </c>
      <c r="BU274" t="str">
        <f t="shared" si="260"/>
        <v>('i2023110600272','2021','in2023110400007','1'),</v>
      </c>
      <c r="BV274" t="str">
        <f t="shared" si="261"/>
        <v>('i2023110600272','2021','in2023110400008','1'),</v>
      </c>
      <c r="BW274" t="str">
        <f t="shared" si="262"/>
        <v>('i2023110600272','2021','in2023110400009','2'),</v>
      </c>
      <c r="BX274" t="str">
        <f t="shared" si="263"/>
        <v>('i2023110600272','2021','in2023110400010','1'),</v>
      </c>
      <c r="BY274" t="str">
        <f t="shared" si="264"/>
        <v>('i2023110600272','2021','in2023110400011','2'),</v>
      </c>
      <c r="BZ274" t="str">
        <f t="shared" si="265"/>
        <v>('i2023110600272','2021','in2023110400012','2'),</v>
      </c>
      <c r="CA274" t="str">
        <f t="shared" si="266"/>
        <v>('i2023110600272','2021','in2023110400013','2'),</v>
      </c>
      <c r="CB274" t="str">
        <f t="shared" si="267"/>
        <v>('i2023110600272','2021','in2023110400014','1'),</v>
      </c>
      <c r="CC274" t="str">
        <f t="shared" si="268"/>
        <v>('i2023110600272','2021','in2023110400015','1'),</v>
      </c>
      <c r="CD274" t="str">
        <f t="shared" si="269"/>
        <v>('i2023110600272','2021','in2023110400016','1'),</v>
      </c>
      <c r="CE274" t="str">
        <f t="shared" si="270"/>
        <v>('i2023110600272','2021','in2023110400017','2'),</v>
      </c>
      <c r="CF274" t="str">
        <f t="shared" si="271"/>
        <v>('i2023110600272','2021','in2023110400018','1'),</v>
      </c>
      <c r="CG274" t="str">
        <f t="shared" si="272"/>
        <v>('i2023110600272','2021','in2023110400019','1'),</v>
      </c>
      <c r="CH274" t="str">
        <f t="shared" si="273"/>
        <v>('i2023110600272','2021','in2023110400020','1'),</v>
      </c>
      <c r="CI274" t="str">
        <f t="shared" si="274"/>
        <v>('i2023110600272','2021','in2023110400021','1'),</v>
      </c>
      <c r="CJ274" t="str">
        <f t="shared" si="275"/>
        <v>('i2023110600272','2021','in2023110400022','1'),</v>
      </c>
      <c r="CK274" t="str">
        <f t="shared" si="276"/>
        <v>('i2023110600272','2021','in2023110400023','1'),</v>
      </c>
      <c r="CL274" t="str">
        <f t="shared" si="277"/>
        <v>('i2023110600272','2021','in2023110400024','1'),</v>
      </c>
      <c r="CM274" t="str">
        <f t="shared" si="278"/>
        <v>('i2023110600272','2021','in2023110400025','1'),</v>
      </c>
      <c r="CN274" t="str">
        <f t="shared" si="279"/>
        <v>('i2023110600272','2021','in2023110400026','1'),</v>
      </c>
      <c r="CO274" t="str">
        <f t="shared" si="280"/>
        <v>('i2023110600272','2021','in2023110400027','1'),</v>
      </c>
      <c r="CP274" t="str">
        <f t="shared" si="281"/>
        <v>('i2023110600272','2021','in2023110400028','1'),</v>
      </c>
      <c r="CQ274" t="str">
        <f t="shared" si="282"/>
        <v>('i2023110600272','2021','in2023110400029','1'),</v>
      </c>
      <c r="CR274" t="str">
        <f t="shared" si="283"/>
        <v>('i2023110600272','2021','in2023110400030','1'),</v>
      </c>
      <c r="CS274" t="str">
        <f t="shared" si="284"/>
        <v>('i2023110600272','2021','in2023110400031','1'),</v>
      </c>
      <c r="CT274" t="str">
        <f t="shared" si="285"/>
        <v>('i2023110600272','2021','in2023110400032','4'),</v>
      </c>
      <c r="CU274" t="str">
        <f t="shared" si="286"/>
        <v>('i2023110600272','2021','in2023110400033','4'),</v>
      </c>
      <c r="CV274" t="str">
        <f t="shared" si="287"/>
        <v>('i2023110600272','2021','in2023110400034','4'),</v>
      </c>
      <c r="CW274" t="str">
        <f t="shared" si="288"/>
        <v>('i2023110600272','2021','in2023110400035','4'),</v>
      </c>
      <c r="CX274" t="str">
        <f t="shared" si="289"/>
        <v>('i2023110600272','2021','in2023110400036','3'),</v>
      </c>
      <c r="CY274" t="str">
        <f t="shared" si="290"/>
        <v>('i2023110600272','2021','in2023110400037','1'),</v>
      </c>
      <c r="CZ274" t="str">
        <f t="shared" si="291"/>
        <v>('i2023110600272','2021','in2023110400038','3'),</v>
      </c>
      <c r="DA274" t="str">
        <f t="shared" si="292"/>
        <v>('i2023110600272','2021','in2023110400039','2'),</v>
      </c>
      <c r="DB274" t="str">
        <f t="shared" si="293"/>
        <v>('i2023110600272','2021','in2023110400040','1'),</v>
      </c>
      <c r="DC274" t="str">
        <f t="shared" si="294"/>
        <v>('i2023110600272','2021','in2023110400041','2'),</v>
      </c>
      <c r="DD274" t="str">
        <f t="shared" si="295"/>
        <v>('i2023110600272','2021','in2023110400042','4'),</v>
      </c>
      <c r="DE274" t="str">
        <f t="shared" si="296"/>
        <v>('i2023110600272','2021','in2023110400043','4'),</v>
      </c>
      <c r="DF274" t="str">
        <f t="shared" si="297"/>
        <v>('i2023110600272','2021','in2023110400044','2'),</v>
      </c>
      <c r="DG274" t="str">
        <f t="shared" si="298"/>
        <v>('i2023110600272','2021','in2023110400045','3'),</v>
      </c>
      <c r="DH274" t="str">
        <f t="shared" si="299"/>
        <v>('i2023110600272','2021','in2023110400046','3'),</v>
      </c>
      <c r="DI274" t="str">
        <f t="shared" si="300"/>
        <v>('i2023110600272','2021','in2023110400047','3');</v>
      </c>
    </row>
    <row r="275" spans="1:113" x14ac:dyDescent="0.25">
      <c r="A275" s="4" t="str">
        <f>INDEX('instansi pusat'!$B$2:$C$623,MATCH(C275,'instansi pusat'!$D$2:$D$623,0),2)</f>
        <v>i2023110600273</v>
      </c>
      <c r="B275" s="4">
        <v>7200</v>
      </c>
      <c r="C275" s="4" t="s">
        <v>20</v>
      </c>
      <c r="D275">
        <v>2021</v>
      </c>
      <c r="E275" s="4">
        <v>2</v>
      </c>
      <c r="F275" s="4">
        <v>2</v>
      </c>
      <c r="G275" s="4">
        <v>2</v>
      </c>
      <c r="H275" s="4">
        <v>1</v>
      </c>
      <c r="I275" s="4">
        <v>1</v>
      </c>
      <c r="J275" s="4">
        <v>3</v>
      </c>
      <c r="K275" s="4">
        <v>1</v>
      </c>
      <c r="L275" s="4">
        <v>2</v>
      </c>
      <c r="M275" s="4">
        <v>1</v>
      </c>
      <c r="N275" s="4">
        <v>1</v>
      </c>
      <c r="O275" s="4">
        <v>1</v>
      </c>
      <c r="P275" s="4">
        <v>2</v>
      </c>
      <c r="Q275" s="4">
        <v>1</v>
      </c>
      <c r="R275" s="4">
        <v>1</v>
      </c>
      <c r="S275" s="4">
        <v>1</v>
      </c>
      <c r="T275" s="4">
        <v>2</v>
      </c>
      <c r="U275" s="4">
        <v>2</v>
      </c>
      <c r="V275" s="4">
        <v>1</v>
      </c>
      <c r="W275" s="4">
        <v>1</v>
      </c>
      <c r="X275" s="4">
        <v>1</v>
      </c>
      <c r="Y275" s="4">
        <v>1</v>
      </c>
      <c r="Z275" s="4">
        <v>1</v>
      </c>
      <c r="AA275" s="4">
        <v>1</v>
      </c>
      <c r="AB275" s="4">
        <v>1</v>
      </c>
      <c r="AC275" s="4">
        <v>1</v>
      </c>
      <c r="AD275" s="4">
        <v>1</v>
      </c>
      <c r="AE275" s="4">
        <v>1</v>
      </c>
      <c r="AF275" s="4">
        <v>1</v>
      </c>
      <c r="AG275" s="4">
        <v>1</v>
      </c>
      <c r="AH275" s="4">
        <v>1</v>
      </c>
      <c r="AI275" s="4">
        <v>1</v>
      </c>
      <c r="AJ275" s="4">
        <v>2</v>
      </c>
      <c r="AK275" s="4">
        <v>2</v>
      </c>
      <c r="AL275" s="4">
        <v>2</v>
      </c>
      <c r="AM275" s="4">
        <v>1</v>
      </c>
      <c r="AN275" s="4">
        <v>1</v>
      </c>
      <c r="AO275" s="4">
        <v>3</v>
      </c>
      <c r="AP275" s="4">
        <v>2</v>
      </c>
      <c r="AQ275" s="4">
        <v>1</v>
      </c>
      <c r="AR275" s="4">
        <v>1</v>
      </c>
      <c r="AS275" s="4">
        <v>1</v>
      </c>
      <c r="AT275" s="4">
        <v>2</v>
      </c>
      <c r="AU275" s="4">
        <v>1</v>
      </c>
      <c r="AV275" s="4">
        <v>2</v>
      </c>
      <c r="AW275" s="4">
        <v>1</v>
      </c>
      <c r="AX275" s="4">
        <v>1</v>
      </c>
      <c r="AY275" s="4">
        <v>1</v>
      </c>
      <c r="AZ275" s="3">
        <f t="shared" si="241"/>
        <v>1.6</v>
      </c>
      <c r="BA275" s="3">
        <f t="shared" si="242"/>
        <v>1.25</v>
      </c>
      <c r="BB275" s="3">
        <f t="shared" si="243"/>
        <v>1.5</v>
      </c>
      <c r="BC275" s="3">
        <f t="shared" si="244"/>
        <v>1</v>
      </c>
      <c r="BD275" s="3">
        <f t="shared" si="245"/>
        <v>1</v>
      </c>
      <c r="BE275" s="3">
        <f t="shared" si="246"/>
        <v>1</v>
      </c>
      <c r="BF275" s="3">
        <f t="shared" si="247"/>
        <v>1.6</v>
      </c>
      <c r="BG275" s="3">
        <f t="shared" si="248"/>
        <v>1.3333333333333333</v>
      </c>
      <c r="BH275" s="3">
        <f t="shared" si="249"/>
        <v>1.6</v>
      </c>
      <c r="BI275" s="3">
        <f t="shared" si="250"/>
        <v>1.3</v>
      </c>
      <c r="BJ275" s="3">
        <f t="shared" si="251"/>
        <v>1</v>
      </c>
      <c r="BK275" s="3">
        <f t="shared" si="252"/>
        <v>1.4945054945054945</v>
      </c>
      <c r="BL275" s="3">
        <f t="shared" si="253"/>
        <v>1.3780000000000001</v>
      </c>
      <c r="BN275" t="s">
        <v>641</v>
      </c>
      <c r="BO275" t="str">
        <f t="shared" si="254"/>
        <v>('i2023110600273','2021','in2023110400001','2'),</v>
      </c>
      <c r="BP275" t="str">
        <f t="shared" si="255"/>
        <v>('i2023110600273','2021','in2023110400002','2'),</v>
      </c>
      <c r="BQ275" t="str">
        <f t="shared" si="256"/>
        <v>('i2023110600273','2021','in2023110400003','2'),</v>
      </c>
      <c r="BR275" t="str">
        <f t="shared" si="257"/>
        <v>('i2023110600273','2021','in2023110400004','1'),</v>
      </c>
      <c r="BS275" t="str">
        <f t="shared" si="258"/>
        <v>('i2023110600273','2021','in2023110400005','1'),</v>
      </c>
      <c r="BT275" t="str">
        <f t="shared" si="259"/>
        <v>('i2023110600273','2021','in2023110400006','3'),</v>
      </c>
      <c r="BU275" t="str">
        <f t="shared" si="260"/>
        <v>('i2023110600273','2021','in2023110400007','1'),</v>
      </c>
      <c r="BV275" t="str">
        <f t="shared" si="261"/>
        <v>('i2023110600273','2021','in2023110400008','2'),</v>
      </c>
      <c r="BW275" t="str">
        <f t="shared" si="262"/>
        <v>('i2023110600273','2021','in2023110400009','1'),</v>
      </c>
      <c r="BX275" t="str">
        <f t="shared" si="263"/>
        <v>('i2023110600273','2021','in2023110400010','1'),</v>
      </c>
      <c r="BY275" t="str">
        <f t="shared" si="264"/>
        <v>('i2023110600273','2021','in2023110400011','1'),</v>
      </c>
      <c r="BZ275" t="str">
        <f t="shared" si="265"/>
        <v>('i2023110600273','2021','in2023110400012','2'),</v>
      </c>
      <c r="CA275" t="str">
        <f t="shared" si="266"/>
        <v>('i2023110600273','2021','in2023110400013','1'),</v>
      </c>
      <c r="CB275" t="str">
        <f t="shared" si="267"/>
        <v>('i2023110600273','2021','in2023110400014','1'),</v>
      </c>
      <c r="CC275" t="str">
        <f t="shared" si="268"/>
        <v>('i2023110600273','2021','in2023110400015','1'),</v>
      </c>
      <c r="CD275" t="str">
        <f t="shared" si="269"/>
        <v>('i2023110600273','2021','in2023110400016','2'),</v>
      </c>
      <c r="CE275" t="str">
        <f t="shared" si="270"/>
        <v>('i2023110600273','2021','in2023110400017','2'),</v>
      </c>
      <c r="CF275" t="str">
        <f t="shared" si="271"/>
        <v>('i2023110600273','2021','in2023110400018','1'),</v>
      </c>
      <c r="CG275" t="str">
        <f t="shared" si="272"/>
        <v>('i2023110600273','2021','in2023110400019','1'),</v>
      </c>
      <c r="CH275" t="str">
        <f t="shared" si="273"/>
        <v>('i2023110600273','2021','in2023110400020','1'),</v>
      </c>
      <c r="CI275" t="str">
        <f t="shared" si="274"/>
        <v>('i2023110600273','2021','in2023110400021','1'),</v>
      </c>
      <c r="CJ275" t="str">
        <f t="shared" si="275"/>
        <v>('i2023110600273','2021','in2023110400022','1'),</v>
      </c>
      <c r="CK275" t="str">
        <f t="shared" si="276"/>
        <v>('i2023110600273','2021','in2023110400023','1'),</v>
      </c>
      <c r="CL275" t="str">
        <f t="shared" si="277"/>
        <v>('i2023110600273','2021','in2023110400024','1'),</v>
      </c>
      <c r="CM275" t="str">
        <f t="shared" si="278"/>
        <v>('i2023110600273','2021','in2023110400025','1'),</v>
      </c>
      <c r="CN275" t="str">
        <f t="shared" si="279"/>
        <v>('i2023110600273','2021','in2023110400026','1'),</v>
      </c>
      <c r="CO275" t="str">
        <f t="shared" si="280"/>
        <v>('i2023110600273','2021','in2023110400027','1'),</v>
      </c>
      <c r="CP275" t="str">
        <f t="shared" si="281"/>
        <v>('i2023110600273','2021','in2023110400028','1'),</v>
      </c>
      <c r="CQ275" t="str">
        <f t="shared" si="282"/>
        <v>('i2023110600273','2021','in2023110400029','1'),</v>
      </c>
      <c r="CR275" t="str">
        <f t="shared" si="283"/>
        <v>('i2023110600273','2021','in2023110400030','1'),</v>
      </c>
      <c r="CS275" t="str">
        <f t="shared" si="284"/>
        <v>('i2023110600273','2021','in2023110400031','1'),</v>
      </c>
      <c r="CT275" t="str">
        <f t="shared" si="285"/>
        <v>('i2023110600273','2021','in2023110400032','2'),</v>
      </c>
      <c r="CU275" t="str">
        <f t="shared" si="286"/>
        <v>('i2023110600273','2021','in2023110400033','2'),</v>
      </c>
      <c r="CV275" t="str">
        <f t="shared" si="287"/>
        <v>('i2023110600273','2021','in2023110400034','2'),</v>
      </c>
      <c r="CW275" t="str">
        <f t="shared" si="288"/>
        <v>('i2023110600273','2021','in2023110400035','1'),</v>
      </c>
      <c r="CX275" t="str">
        <f t="shared" si="289"/>
        <v>('i2023110600273','2021','in2023110400036','1'),</v>
      </c>
      <c r="CY275" t="str">
        <f t="shared" si="290"/>
        <v>('i2023110600273','2021','in2023110400037','3'),</v>
      </c>
      <c r="CZ275" t="str">
        <f t="shared" si="291"/>
        <v>('i2023110600273','2021','in2023110400038','2'),</v>
      </c>
      <c r="DA275" t="str">
        <f t="shared" si="292"/>
        <v>('i2023110600273','2021','in2023110400039','1'),</v>
      </c>
      <c r="DB275" t="str">
        <f t="shared" si="293"/>
        <v>('i2023110600273','2021','in2023110400040','1'),</v>
      </c>
      <c r="DC275" t="str">
        <f t="shared" si="294"/>
        <v>('i2023110600273','2021','in2023110400041','1'),</v>
      </c>
      <c r="DD275" t="str">
        <f t="shared" si="295"/>
        <v>('i2023110600273','2021','in2023110400042','2'),</v>
      </c>
      <c r="DE275" t="str">
        <f t="shared" si="296"/>
        <v>('i2023110600273','2021','in2023110400043','1'),</v>
      </c>
      <c r="DF275" t="str">
        <f t="shared" si="297"/>
        <v>('i2023110600273','2021','in2023110400044','2'),</v>
      </c>
      <c r="DG275" t="str">
        <f t="shared" si="298"/>
        <v>('i2023110600273','2021','in2023110400045','1'),</v>
      </c>
      <c r="DH275" t="str">
        <f t="shared" si="299"/>
        <v>('i2023110600273','2021','in2023110400046','1'),</v>
      </c>
      <c r="DI275" t="str">
        <f t="shared" si="300"/>
        <v>('i2023110600273','2021','in2023110400047','1');</v>
      </c>
    </row>
    <row r="276" spans="1:113" x14ac:dyDescent="0.25">
      <c r="A276" s="4" t="str">
        <f>INDEX('instansi pusat'!$B$2:$C$623,MATCH(C276,'instansi pusat'!$D$2:$D$623,0),2)</f>
        <v>i2023110600274</v>
      </c>
      <c r="B276" s="4">
        <v>7210</v>
      </c>
      <c r="C276" s="4" t="s">
        <v>461</v>
      </c>
      <c r="D276">
        <v>2021</v>
      </c>
      <c r="E276" s="4">
        <v>2</v>
      </c>
      <c r="F276" s="4">
        <v>2</v>
      </c>
      <c r="G276" s="4">
        <v>2</v>
      </c>
      <c r="H276" s="4">
        <v>1</v>
      </c>
      <c r="I276" s="4">
        <v>1</v>
      </c>
      <c r="J276" s="4">
        <v>1</v>
      </c>
      <c r="K276" s="4">
        <v>1</v>
      </c>
      <c r="L276" s="4">
        <v>2</v>
      </c>
      <c r="M276" s="4">
        <v>1</v>
      </c>
      <c r="N276" s="4">
        <v>1</v>
      </c>
      <c r="O276" s="4">
        <v>1</v>
      </c>
      <c r="P276" s="4">
        <v>2</v>
      </c>
      <c r="Q276" s="4">
        <v>2</v>
      </c>
      <c r="R276" s="4">
        <v>1</v>
      </c>
      <c r="S276" s="4">
        <v>1</v>
      </c>
      <c r="T276" s="4">
        <v>1</v>
      </c>
      <c r="U276" s="4">
        <v>1</v>
      </c>
      <c r="V276" s="4">
        <v>1</v>
      </c>
      <c r="W276" s="4">
        <v>1</v>
      </c>
      <c r="X276" s="4">
        <v>1</v>
      </c>
      <c r="Y276" s="4">
        <v>1</v>
      </c>
      <c r="Z276" s="4">
        <v>1</v>
      </c>
      <c r="AA276" s="4">
        <v>1</v>
      </c>
      <c r="AB276" s="4">
        <v>1</v>
      </c>
      <c r="AC276" s="4">
        <v>1</v>
      </c>
      <c r="AD276" s="4">
        <v>1</v>
      </c>
      <c r="AE276" s="4">
        <v>1</v>
      </c>
      <c r="AF276" s="4">
        <v>1</v>
      </c>
      <c r="AG276" s="4">
        <v>1</v>
      </c>
      <c r="AH276" s="4">
        <v>1</v>
      </c>
      <c r="AI276" s="4">
        <v>1</v>
      </c>
      <c r="AJ276" s="4">
        <v>3</v>
      </c>
      <c r="AK276" s="4">
        <v>2</v>
      </c>
      <c r="AL276" s="4">
        <v>2</v>
      </c>
      <c r="AM276" s="4">
        <v>3</v>
      </c>
      <c r="AN276" s="4">
        <v>3</v>
      </c>
      <c r="AO276" s="4">
        <v>3</v>
      </c>
      <c r="AP276" s="4">
        <v>2</v>
      </c>
      <c r="AQ276" s="4">
        <v>1</v>
      </c>
      <c r="AR276" s="4">
        <v>2</v>
      </c>
      <c r="AS276" s="4">
        <v>2</v>
      </c>
      <c r="AT276" s="4">
        <v>1</v>
      </c>
      <c r="AU276" s="4">
        <v>1</v>
      </c>
      <c r="AV276" s="4">
        <v>2</v>
      </c>
      <c r="AW276" s="4">
        <v>2</v>
      </c>
      <c r="AX276" s="4">
        <v>2</v>
      </c>
      <c r="AY276" s="4">
        <v>3</v>
      </c>
      <c r="AZ276" s="3">
        <f t="shared" si="241"/>
        <v>1.4000000000000001</v>
      </c>
      <c r="BA276" s="3">
        <f t="shared" si="242"/>
        <v>1.5</v>
      </c>
      <c r="BB276" s="3">
        <f t="shared" si="243"/>
        <v>1</v>
      </c>
      <c r="BC276" s="3">
        <f t="shared" si="244"/>
        <v>1</v>
      </c>
      <c r="BD276" s="3">
        <f t="shared" si="245"/>
        <v>1</v>
      </c>
      <c r="BE276" s="3">
        <f t="shared" si="246"/>
        <v>1</v>
      </c>
      <c r="BF276" s="3">
        <f t="shared" si="247"/>
        <v>2.3000000000000003</v>
      </c>
      <c r="BG276" s="3">
        <f t="shared" si="248"/>
        <v>1.8333333333333333</v>
      </c>
      <c r="BH276" s="3">
        <f t="shared" si="249"/>
        <v>1.4000000000000001</v>
      </c>
      <c r="BI276" s="3">
        <f t="shared" si="250"/>
        <v>1.2</v>
      </c>
      <c r="BJ276" s="3">
        <f t="shared" si="251"/>
        <v>1</v>
      </c>
      <c r="BK276" s="3">
        <f t="shared" si="252"/>
        <v>2.1153846153846154</v>
      </c>
      <c r="BL276" s="3">
        <f t="shared" si="253"/>
        <v>1.6095000000000002</v>
      </c>
      <c r="BN276" t="s">
        <v>641</v>
      </c>
      <c r="BO276" t="str">
        <f t="shared" si="254"/>
        <v>('i2023110600274','2021','in2023110400001','2'),</v>
      </c>
      <c r="BP276" t="str">
        <f t="shared" si="255"/>
        <v>('i2023110600274','2021','in2023110400002','2'),</v>
      </c>
      <c r="BQ276" t="str">
        <f t="shared" si="256"/>
        <v>('i2023110600274','2021','in2023110400003','2'),</v>
      </c>
      <c r="BR276" t="str">
        <f t="shared" si="257"/>
        <v>('i2023110600274','2021','in2023110400004','1'),</v>
      </c>
      <c r="BS276" t="str">
        <f t="shared" si="258"/>
        <v>('i2023110600274','2021','in2023110400005','1'),</v>
      </c>
      <c r="BT276" t="str">
        <f t="shared" si="259"/>
        <v>('i2023110600274','2021','in2023110400006','1'),</v>
      </c>
      <c r="BU276" t="str">
        <f t="shared" si="260"/>
        <v>('i2023110600274','2021','in2023110400007','1'),</v>
      </c>
      <c r="BV276" t="str">
        <f t="shared" si="261"/>
        <v>('i2023110600274','2021','in2023110400008','2'),</v>
      </c>
      <c r="BW276" t="str">
        <f t="shared" si="262"/>
        <v>('i2023110600274','2021','in2023110400009','1'),</v>
      </c>
      <c r="BX276" t="str">
        <f t="shared" si="263"/>
        <v>('i2023110600274','2021','in2023110400010','1'),</v>
      </c>
      <c r="BY276" t="str">
        <f t="shared" si="264"/>
        <v>('i2023110600274','2021','in2023110400011','1'),</v>
      </c>
      <c r="BZ276" t="str">
        <f t="shared" si="265"/>
        <v>('i2023110600274','2021','in2023110400012','2'),</v>
      </c>
      <c r="CA276" t="str">
        <f t="shared" si="266"/>
        <v>('i2023110600274','2021','in2023110400013','2'),</v>
      </c>
      <c r="CB276" t="str">
        <f t="shared" si="267"/>
        <v>('i2023110600274','2021','in2023110400014','1'),</v>
      </c>
      <c r="CC276" t="str">
        <f t="shared" si="268"/>
        <v>('i2023110600274','2021','in2023110400015','1'),</v>
      </c>
      <c r="CD276" t="str">
        <f t="shared" si="269"/>
        <v>('i2023110600274','2021','in2023110400016','1'),</v>
      </c>
      <c r="CE276" t="str">
        <f t="shared" si="270"/>
        <v>('i2023110600274','2021','in2023110400017','1'),</v>
      </c>
      <c r="CF276" t="str">
        <f t="shared" si="271"/>
        <v>('i2023110600274','2021','in2023110400018','1'),</v>
      </c>
      <c r="CG276" t="str">
        <f t="shared" si="272"/>
        <v>('i2023110600274','2021','in2023110400019','1'),</v>
      </c>
      <c r="CH276" t="str">
        <f t="shared" si="273"/>
        <v>('i2023110600274','2021','in2023110400020','1'),</v>
      </c>
      <c r="CI276" t="str">
        <f t="shared" si="274"/>
        <v>('i2023110600274','2021','in2023110400021','1'),</v>
      </c>
      <c r="CJ276" t="str">
        <f t="shared" si="275"/>
        <v>('i2023110600274','2021','in2023110400022','1'),</v>
      </c>
      <c r="CK276" t="str">
        <f t="shared" si="276"/>
        <v>('i2023110600274','2021','in2023110400023','1'),</v>
      </c>
      <c r="CL276" t="str">
        <f t="shared" si="277"/>
        <v>('i2023110600274','2021','in2023110400024','1'),</v>
      </c>
      <c r="CM276" t="str">
        <f t="shared" si="278"/>
        <v>('i2023110600274','2021','in2023110400025','1'),</v>
      </c>
      <c r="CN276" t="str">
        <f t="shared" si="279"/>
        <v>('i2023110600274','2021','in2023110400026','1'),</v>
      </c>
      <c r="CO276" t="str">
        <f t="shared" si="280"/>
        <v>('i2023110600274','2021','in2023110400027','1'),</v>
      </c>
      <c r="CP276" t="str">
        <f t="shared" si="281"/>
        <v>('i2023110600274','2021','in2023110400028','1'),</v>
      </c>
      <c r="CQ276" t="str">
        <f t="shared" si="282"/>
        <v>('i2023110600274','2021','in2023110400029','1'),</v>
      </c>
      <c r="CR276" t="str">
        <f t="shared" si="283"/>
        <v>('i2023110600274','2021','in2023110400030','1'),</v>
      </c>
      <c r="CS276" t="str">
        <f t="shared" si="284"/>
        <v>('i2023110600274','2021','in2023110400031','1'),</v>
      </c>
      <c r="CT276" t="str">
        <f t="shared" si="285"/>
        <v>('i2023110600274','2021','in2023110400032','3'),</v>
      </c>
      <c r="CU276" t="str">
        <f t="shared" si="286"/>
        <v>('i2023110600274','2021','in2023110400033','2'),</v>
      </c>
      <c r="CV276" t="str">
        <f t="shared" si="287"/>
        <v>('i2023110600274','2021','in2023110400034','2'),</v>
      </c>
      <c r="CW276" t="str">
        <f t="shared" si="288"/>
        <v>('i2023110600274','2021','in2023110400035','3'),</v>
      </c>
      <c r="CX276" t="str">
        <f t="shared" si="289"/>
        <v>('i2023110600274','2021','in2023110400036','3'),</v>
      </c>
      <c r="CY276" t="str">
        <f t="shared" si="290"/>
        <v>('i2023110600274','2021','in2023110400037','3'),</v>
      </c>
      <c r="CZ276" t="str">
        <f t="shared" si="291"/>
        <v>('i2023110600274','2021','in2023110400038','2'),</v>
      </c>
      <c r="DA276" t="str">
        <f t="shared" si="292"/>
        <v>('i2023110600274','2021','in2023110400039','1'),</v>
      </c>
      <c r="DB276" t="str">
        <f t="shared" si="293"/>
        <v>('i2023110600274','2021','in2023110400040','2'),</v>
      </c>
      <c r="DC276" t="str">
        <f t="shared" si="294"/>
        <v>('i2023110600274','2021','in2023110400041','2'),</v>
      </c>
      <c r="DD276" t="str">
        <f t="shared" si="295"/>
        <v>('i2023110600274','2021','in2023110400042','1'),</v>
      </c>
      <c r="DE276" t="str">
        <f t="shared" si="296"/>
        <v>('i2023110600274','2021','in2023110400043','1'),</v>
      </c>
      <c r="DF276" t="str">
        <f t="shared" si="297"/>
        <v>('i2023110600274','2021','in2023110400044','2'),</v>
      </c>
      <c r="DG276" t="str">
        <f t="shared" si="298"/>
        <v>('i2023110600274','2021','in2023110400045','2'),</v>
      </c>
      <c r="DH276" t="str">
        <f t="shared" si="299"/>
        <v>('i2023110600274','2021','in2023110400046','2'),</v>
      </c>
      <c r="DI276" t="str">
        <f t="shared" si="300"/>
        <v>('i2023110600274','2021','in2023110400047','3');</v>
      </c>
    </row>
    <row r="277" spans="1:113" x14ac:dyDescent="0.25">
      <c r="A277" s="4" t="str">
        <f>INDEX('instansi pusat'!$B$2:$C$623,MATCH(C277,'instansi pusat'!$D$2:$D$623,0),2)</f>
        <v>i2023110600275</v>
      </c>
      <c r="B277" s="4">
        <v>7300</v>
      </c>
      <c r="C277" s="4" t="s">
        <v>19</v>
      </c>
      <c r="D277">
        <v>2021</v>
      </c>
      <c r="E277" s="4">
        <v>1</v>
      </c>
      <c r="F277" s="4">
        <v>1</v>
      </c>
      <c r="G277" s="4">
        <v>2</v>
      </c>
      <c r="H277" s="4">
        <v>1</v>
      </c>
      <c r="I277" s="4">
        <v>2</v>
      </c>
      <c r="J277" s="4">
        <v>1</v>
      </c>
      <c r="K277" s="4">
        <v>1</v>
      </c>
      <c r="L277" s="4">
        <v>1</v>
      </c>
      <c r="M277" s="4">
        <v>1</v>
      </c>
      <c r="N277" s="4">
        <v>2</v>
      </c>
      <c r="O277" s="4">
        <v>1</v>
      </c>
      <c r="P277" s="4">
        <v>2</v>
      </c>
      <c r="Q277" s="4">
        <v>1</v>
      </c>
      <c r="R277" s="4">
        <v>3</v>
      </c>
      <c r="S277" s="4">
        <v>1</v>
      </c>
      <c r="T277" s="4">
        <v>3</v>
      </c>
      <c r="U277" s="4">
        <v>1</v>
      </c>
      <c r="V277" s="4">
        <v>1</v>
      </c>
      <c r="W277" s="4">
        <v>1</v>
      </c>
      <c r="X277" s="4">
        <v>3</v>
      </c>
      <c r="Y277" s="4">
        <v>1</v>
      </c>
      <c r="Z277" s="4">
        <v>1</v>
      </c>
      <c r="AA277" s="4">
        <v>1</v>
      </c>
      <c r="AB277" s="4">
        <v>2</v>
      </c>
      <c r="AC277" s="4">
        <v>1</v>
      </c>
      <c r="AD277" s="4">
        <v>1</v>
      </c>
      <c r="AE277" s="4">
        <v>1</v>
      </c>
      <c r="AF277" s="4">
        <v>1</v>
      </c>
      <c r="AG277" s="4">
        <v>1</v>
      </c>
      <c r="AH277" s="4">
        <v>1</v>
      </c>
      <c r="AI277" s="4">
        <v>1</v>
      </c>
      <c r="AJ277" s="4">
        <v>4</v>
      </c>
      <c r="AK277" s="4">
        <v>4</v>
      </c>
      <c r="AL277" s="4">
        <v>4</v>
      </c>
      <c r="AM277" s="4">
        <v>3</v>
      </c>
      <c r="AN277" s="4">
        <v>2</v>
      </c>
      <c r="AO277" s="4">
        <v>1</v>
      </c>
      <c r="AP277" s="4">
        <v>3</v>
      </c>
      <c r="AQ277" s="4">
        <v>2</v>
      </c>
      <c r="AR277" s="4">
        <v>3</v>
      </c>
      <c r="AS277" s="4">
        <v>3</v>
      </c>
      <c r="AT277" s="4">
        <v>3</v>
      </c>
      <c r="AU277" s="4">
        <v>2</v>
      </c>
      <c r="AV277" s="4">
        <v>2</v>
      </c>
      <c r="AW277" s="4">
        <v>4</v>
      </c>
      <c r="AX277" s="4">
        <v>3</v>
      </c>
      <c r="AY277" s="4">
        <v>2</v>
      </c>
      <c r="AZ277" s="3">
        <f t="shared" si="241"/>
        <v>1.3</v>
      </c>
      <c r="BA277" s="3">
        <f t="shared" si="242"/>
        <v>1.75</v>
      </c>
      <c r="BB277" s="3">
        <f t="shared" si="243"/>
        <v>1.5</v>
      </c>
      <c r="BC277" s="3">
        <f t="shared" si="244"/>
        <v>2</v>
      </c>
      <c r="BD277" s="3">
        <f t="shared" si="245"/>
        <v>1.125</v>
      </c>
      <c r="BE277" s="3">
        <f t="shared" si="246"/>
        <v>1</v>
      </c>
      <c r="BF277" s="3">
        <f t="shared" si="247"/>
        <v>2.9000000000000004</v>
      </c>
      <c r="BG277" s="3">
        <f t="shared" si="248"/>
        <v>2.6666666666666665</v>
      </c>
      <c r="BH277" s="3">
        <f t="shared" si="249"/>
        <v>1.3</v>
      </c>
      <c r="BI277" s="3">
        <f t="shared" si="250"/>
        <v>1.7000000000000002</v>
      </c>
      <c r="BJ277" s="3">
        <f t="shared" si="251"/>
        <v>1.0909090909090908</v>
      </c>
      <c r="BK277" s="3">
        <f t="shared" si="252"/>
        <v>2.8076923076923075</v>
      </c>
      <c r="BL277" s="3">
        <f t="shared" si="253"/>
        <v>2.0514999999999999</v>
      </c>
      <c r="BN277" t="s">
        <v>641</v>
      </c>
      <c r="BO277" t="str">
        <f t="shared" si="254"/>
        <v>('i2023110600275','2021','in2023110400001','1'),</v>
      </c>
      <c r="BP277" t="str">
        <f t="shared" si="255"/>
        <v>('i2023110600275','2021','in2023110400002','1'),</v>
      </c>
      <c r="BQ277" t="str">
        <f t="shared" si="256"/>
        <v>('i2023110600275','2021','in2023110400003','2'),</v>
      </c>
      <c r="BR277" t="str">
        <f t="shared" si="257"/>
        <v>('i2023110600275','2021','in2023110400004','1'),</v>
      </c>
      <c r="BS277" t="str">
        <f t="shared" si="258"/>
        <v>('i2023110600275','2021','in2023110400005','2'),</v>
      </c>
      <c r="BT277" t="str">
        <f t="shared" si="259"/>
        <v>('i2023110600275','2021','in2023110400006','1'),</v>
      </c>
      <c r="BU277" t="str">
        <f t="shared" si="260"/>
        <v>('i2023110600275','2021','in2023110400007','1'),</v>
      </c>
      <c r="BV277" t="str">
        <f t="shared" si="261"/>
        <v>('i2023110600275','2021','in2023110400008','1'),</v>
      </c>
      <c r="BW277" t="str">
        <f t="shared" si="262"/>
        <v>('i2023110600275','2021','in2023110400009','1'),</v>
      </c>
      <c r="BX277" t="str">
        <f t="shared" si="263"/>
        <v>('i2023110600275','2021','in2023110400010','2'),</v>
      </c>
      <c r="BY277" t="str">
        <f t="shared" si="264"/>
        <v>('i2023110600275','2021','in2023110400011','1'),</v>
      </c>
      <c r="BZ277" t="str">
        <f t="shared" si="265"/>
        <v>('i2023110600275','2021','in2023110400012','2'),</v>
      </c>
      <c r="CA277" t="str">
        <f t="shared" si="266"/>
        <v>('i2023110600275','2021','in2023110400013','1'),</v>
      </c>
      <c r="CB277" t="str">
        <f t="shared" si="267"/>
        <v>('i2023110600275','2021','in2023110400014','3'),</v>
      </c>
      <c r="CC277" t="str">
        <f t="shared" si="268"/>
        <v>('i2023110600275','2021','in2023110400015','1'),</v>
      </c>
      <c r="CD277" t="str">
        <f t="shared" si="269"/>
        <v>('i2023110600275','2021','in2023110400016','3'),</v>
      </c>
      <c r="CE277" t="str">
        <f t="shared" si="270"/>
        <v>('i2023110600275','2021','in2023110400017','1'),</v>
      </c>
      <c r="CF277" t="str">
        <f t="shared" si="271"/>
        <v>('i2023110600275','2021','in2023110400018','1'),</v>
      </c>
      <c r="CG277" t="str">
        <f t="shared" si="272"/>
        <v>('i2023110600275','2021','in2023110400019','1'),</v>
      </c>
      <c r="CH277" t="str">
        <f t="shared" si="273"/>
        <v>('i2023110600275','2021','in2023110400020','3'),</v>
      </c>
      <c r="CI277" t="str">
        <f t="shared" si="274"/>
        <v>('i2023110600275','2021','in2023110400021','1'),</v>
      </c>
      <c r="CJ277" t="str">
        <f t="shared" si="275"/>
        <v>('i2023110600275','2021','in2023110400022','1'),</v>
      </c>
      <c r="CK277" t="str">
        <f t="shared" si="276"/>
        <v>('i2023110600275','2021','in2023110400023','1'),</v>
      </c>
      <c r="CL277" t="str">
        <f t="shared" si="277"/>
        <v>('i2023110600275','2021','in2023110400024','2'),</v>
      </c>
      <c r="CM277" t="str">
        <f t="shared" si="278"/>
        <v>('i2023110600275','2021','in2023110400025','1'),</v>
      </c>
      <c r="CN277" t="str">
        <f t="shared" si="279"/>
        <v>('i2023110600275','2021','in2023110400026','1'),</v>
      </c>
      <c r="CO277" t="str">
        <f t="shared" si="280"/>
        <v>('i2023110600275','2021','in2023110400027','1'),</v>
      </c>
      <c r="CP277" t="str">
        <f t="shared" si="281"/>
        <v>('i2023110600275','2021','in2023110400028','1'),</v>
      </c>
      <c r="CQ277" t="str">
        <f t="shared" si="282"/>
        <v>('i2023110600275','2021','in2023110400029','1'),</v>
      </c>
      <c r="CR277" t="str">
        <f t="shared" si="283"/>
        <v>('i2023110600275','2021','in2023110400030','1'),</v>
      </c>
      <c r="CS277" t="str">
        <f t="shared" si="284"/>
        <v>('i2023110600275','2021','in2023110400031','1'),</v>
      </c>
      <c r="CT277" t="str">
        <f t="shared" si="285"/>
        <v>('i2023110600275','2021','in2023110400032','4'),</v>
      </c>
      <c r="CU277" t="str">
        <f t="shared" si="286"/>
        <v>('i2023110600275','2021','in2023110400033','4'),</v>
      </c>
      <c r="CV277" t="str">
        <f t="shared" si="287"/>
        <v>('i2023110600275','2021','in2023110400034','4'),</v>
      </c>
      <c r="CW277" t="str">
        <f t="shared" si="288"/>
        <v>('i2023110600275','2021','in2023110400035','3'),</v>
      </c>
      <c r="CX277" t="str">
        <f t="shared" si="289"/>
        <v>('i2023110600275','2021','in2023110400036','2'),</v>
      </c>
      <c r="CY277" t="str">
        <f t="shared" si="290"/>
        <v>('i2023110600275','2021','in2023110400037','1'),</v>
      </c>
      <c r="CZ277" t="str">
        <f t="shared" si="291"/>
        <v>('i2023110600275','2021','in2023110400038','3'),</v>
      </c>
      <c r="DA277" t="str">
        <f t="shared" si="292"/>
        <v>('i2023110600275','2021','in2023110400039','2'),</v>
      </c>
      <c r="DB277" t="str">
        <f t="shared" si="293"/>
        <v>('i2023110600275','2021','in2023110400040','3'),</v>
      </c>
      <c r="DC277" t="str">
        <f t="shared" si="294"/>
        <v>('i2023110600275','2021','in2023110400041','3'),</v>
      </c>
      <c r="DD277" t="str">
        <f t="shared" si="295"/>
        <v>('i2023110600275','2021','in2023110400042','3'),</v>
      </c>
      <c r="DE277" t="str">
        <f t="shared" si="296"/>
        <v>('i2023110600275','2021','in2023110400043','2'),</v>
      </c>
      <c r="DF277" t="str">
        <f t="shared" si="297"/>
        <v>('i2023110600275','2021','in2023110400044','2'),</v>
      </c>
      <c r="DG277" t="str">
        <f t="shared" si="298"/>
        <v>('i2023110600275','2021','in2023110400045','4'),</v>
      </c>
      <c r="DH277" t="str">
        <f t="shared" si="299"/>
        <v>('i2023110600275','2021','in2023110400046','3'),</v>
      </c>
      <c r="DI277" t="str">
        <f t="shared" si="300"/>
        <v>('i2023110600275','2021','in2023110400047','2');</v>
      </c>
    </row>
    <row r="278" spans="1:113" x14ac:dyDescent="0.25">
      <c r="A278" s="4" t="str">
        <f>INDEX('instansi pusat'!$B$2:$C$623,MATCH(C278,'instansi pusat'!$D$2:$D$623,0),2)</f>
        <v>i2023110600276</v>
      </c>
      <c r="B278" s="4">
        <v>7305</v>
      </c>
      <c r="C278" s="4" t="s">
        <v>434</v>
      </c>
      <c r="D278">
        <v>2021</v>
      </c>
      <c r="E278" s="4">
        <v>1</v>
      </c>
      <c r="F278" s="4">
        <v>1</v>
      </c>
      <c r="G278" s="4">
        <v>1</v>
      </c>
      <c r="H278" s="4">
        <v>2</v>
      </c>
      <c r="I278" s="4">
        <v>2</v>
      </c>
      <c r="J278" s="4">
        <v>2</v>
      </c>
      <c r="K278" s="4">
        <v>2</v>
      </c>
      <c r="L278" s="4">
        <v>2</v>
      </c>
      <c r="M278" s="4">
        <v>2</v>
      </c>
      <c r="N278" s="4">
        <v>2</v>
      </c>
      <c r="O278" s="4">
        <v>1</v>
      </c>
      <c r="P278" s="4">
        <v>2</v>
      </c>
      <c r="Q278" s="4">
        <v>2</v>
      </c>
      <c r="R278" s="4">
        <v>2</v>
      </c>
      <c r="S278" s="4">
        <v>2</v>
      </c>
      <c r="T278" s="4">
        <v>2</v>
      </c>
      <c r="U278" s="4">
        <v>2</v>
      </c>
      <c r="V278" s="4">
        <v>1</v>
      </c>
      <c r="W278" s="4">
        <v>2</v>
      </c>
      <c r="X278" s="4">
        <v>1</v>
      </c>
      <c r="Y278" s="4">
        <v>1</v>
      </c>
      <c r="Z278" s="4">
        <v>1</v>
      </c>
      <c r="AA278" s="4">
        <v>1</v>
      </c>
      <c r="AB278" s="4">
        <v>1</v>
      </c>
      <c r="AC278" s="4">
        <v>1</v>
      </c>
      <c r="AD278" s="4">
        <v>1</v>
      </c>
      <c r="AE278" s="4">
        <v>1</v>
      </c>
      <c r="AF278" s="4">
        <v>1</v>
      </c>
      <c r="AG278" s="4">
        <v>1</v>
      </c>
      <c r="AH278" s="4">
        <v>1</v>
      </c>
      <c r="AI278" s="4">
        <v>1</v>
      </c>
      <c r="AJ278" s="4">
        <v>4</v>
      </c>
      <c r="AK278" s="4">
        <v>4</v>
      </c>
      <c r="AL278" s="4">
        <v>4</v>
      </c>
      <c r="AM278" s="4">
        <v>4</v>
      </c>
      <c r="AN278" s="4">
        <v>3</v>
      </c>
      <c r="AO278" s="4">
        <v>4</v>
      </c>
      <c r="AP278" s="4">
        <v>4</v>
      </c>
      <c r="AQ278" s="4">
        <v>1</v>
      </c>
      <c r="AR278" s="4">
        <v>1</v>
      </c>
      <c r="AS278" s="4">
        <v>3</v>
      </c>
      <c r="AT278" s="4">
        <v>4</v>
      </c>
      <c r="AU278" s="4">
        <v>1</v>
      </c>
      <c r="AV278" s="4">
        <v>2</v>
      </c>
      <c r="AW278" s="4">
        <v>2</v>
      </c>
      <c r="AX278" s="4">
        <v>3</v>
      </c>
      <c r="AY278" s="4">
        <v>1</v>
      </c>
      <c r="AZ278" s="3">
        <f t="shared" si="241"/>
        <v>1.7000000000000002</v>
      </c>
      <c r="BA278" s="3">
        <f t="shared" si="242"/>
        <v>1.75</v>
      </c>
      <c r="BB278" s="3">
        <f t="shared" si="243"/>
        <v>1.75</v>
      </c>
      <c r="BC278" s="3">
        <f t="shared" si="244"/>
        <v>1.5</v>
      </c>
      <c r="BD278" s="3">
        <f t="shared" si="245"/>
        <v>1</v>
      </c>
      <c r="BE278" s="3">
        <f t="shared" si="246"/>
        <v>1</v>
      </c>
      <c r="BF278" s="3">
        <f t="shared" si="247"/>
        <v>3.2</v>
      </c>
      <c r="BG278" s="3">
        <f t="shared" si="248"/>
        <v>2.1666666666666665</v>
      </c>
      <c r="BH278" s="3">
        <f t="shared" si="249"/>
        <v>1.7000000000000002</v>
      </c>
      <c r="BI278" s="3">
        <f t="shared" si="250"/>
        <v>1.7000000000000002</v>
      </c>
      <c r="BJ278" s="3">
        <f t="shared" si="251"/>
        <v>1</v>
      </c>
      <c r="BK278" s="3">
        <f t="shared" si="252"/>
        <v>2.7912087912087911</v>
      </c>
      <c r="BL278" s="3">
        <f t="shared" si="253"/>
        <v>2.0810000000000004</v>
      </c>
      <c r="BN278" t="s">
        <v>641</v>
      </c>
      <c r="BO278" t="str">
        <f t="shared" si="254"/>
        <v>('i2023110600276','2021','in2023110400001','1'),</v>
      </c>
      <c r="BP278" t="str">
        <f t="shared" si="255"/>
        <v>('i2023110600276','2021','in2023110400002','1'),</v>
      </c>
      <c r="BQ278" t="str">
        <f t="shared" si="256"/>
        <v>('i2023110600276','2021','in2023110400003','1'),</v>
      </c>
      <c r="BR278" t="str">
        <f t="shared" si="257"/>
        <v>('i2023110600276','2021','in2023110400004','2'),</v>
      </c>
      <c r="BS278" t="str">
        <f t="shared" si="258"/>
        <v>('i2023110600276','2021','in2023110400005','2'),</v>
      </c>
      <c r="BT278" t="str">
        <f t="shared" si="259"/>
        <v>('i2023110600276','2021','in2023110400006','2'),</v>
      </c>
      <c r="BU278" t="str">
        <f t="shared" si="260"/>
        <v>('i2023110600276','2021','in2023110400007','2'),</v>
      </c>
      <c r="BV278" t="str">
        <f t="shared" si="261"/>
        <v>('i2023110600276','2021','in2023110400008','2'),</v>
      </c>
      <c r="BW278" t="str">
        <f t="shared" si="262"/>
        <v>('i2023110600276','2021','in2023110400009','2'),</v>
      </c>
      <c r="BX278" t="str">
        <f t="shared" si="263"/>
        <v>('i2023110600276','2021','in2023110400010','2'),</v>
      </c>
      <c r="BY278" t="str">
        <f t="shared" si="264"/>
        <v>('i2023110600276','2021','in2023110400011','1'),</v>
      </c>
      <c r="BZ278" t="str">
        <f t="shared" si="265"/>
        <v>('i2023110600276','2021','in2023110400012','2'),</v>
      </c>
      <c r="CA278" t="str">
        <f t="shared" si="266"/>
        <v>('i2023110600276','2021','in2023110400013','2'),</v>
      </c>
      <c r="CB278" t="str">
        <f t="shared" si="267"/>
        <v>('i2023110600276','2021','in2023110400014','2'),</v>
      </c>
      <c r="CC278" t="str">
        <f t="shared" si="268"/>
        <v>('i2023110600276','2021','in2023110400015','2'),</v>
      </c>
      <c r="CD278" t="str">
        <f t="shared" si="269"/>
        <v>('i2023110600276','2021','in2023110400016','2'),</v>
      </c>
      <c r="CE278" t="str">
        <f t="shared" si="270"/>
        <v>('i2023110600276','2021','in2023110400017','2'),</v>
      </c>
      <c r="CF278" t="str">
        <f t="shared" si="271"/>
        <v>('i2023110600276','2021','in2023110400018','1'),</v>
      </c>
      <c r="CG278" t="str">
        <f t="shared" si="272"/>
        <v>('i2023110600276','2021','in2023110400019','2'),</v>
      </c>
      <c r="CH278" t="str">
        <f t="shared" si="273"/>
        <v>('i2023110600276','2021','in2023110400020','1'),</v>
      </c>
      <c r="CI278" t="str">
        <f t="shared" si="274"/>
        <v>('i2023110600276','2021','in2023110400021','1'),</v>
      </c>
      <c r="CJ278" t="str">
        <f t="shared" si="275"/>
        <v>('i2023110600276','2021','in2023110400022','1'),</v>
      </c>
      <c r="CK278" t="str">
        <f t="shared" si="276"/>
        <v>('i2023110600276','2021','in2023110400023','1'),</v>
      </c>
      <c r="CL278" t="str">
        <f t="shared" si="277"/>
        <v>('i2023110600276','2021','in2023110400024','1'),</v>
      </c>
      <c r="CM278" t="str">
        <f t="shared" si="278"/>
        <v>('i2023110600276','2021','in2023110400025','1'),</v>
      </c>
      <c r="CN278" t="str">
        <f t="shared" si="279"/>
        <v>('i2023110600276','2021','in2023110400026','1'),</v>
      </c>
      <c r="CO278" t="str">
        <f t="shared" si="280"/>
        <v>('i2023110600276','2021','in2023110400027','1'),</v>
      </c>
      <c r="CP278" t="str">
        <f t="shared" si="281"/>
        <v>('i2023110600276','2021','in2023110400028','1'),</v>
      </c>
      <c r="CQ278" t="str">
        <f t="shared" si="282"/>
        <v>('i2023110600276','2021','in2023110400029','1'),</v>
      </c>
      <c r="CR278" t="str">
        <f t="shared" si="283"/>
        <v>('i2023110600276','2021','in2023110400030','1'),</v>
      </c>
      <c r="CS278" t="str">
        <f t="shared" si="284"/>
        <v>('i2023110600276','2021','in2023110400031','1'),</v>
      </c>
      <c r="CT278" t="str">
        <f t="shared" si="285"/>
        <v>('i2023110600276','2021','in2023110400032','4'),</v>
      </c>
      <c r="CU278" t="str">
        <f t="shared" si="286"/>
        <v>('i2023110600276','2021','in2023110400033','4'),</v>
      </c>
      <c r="CV278" t="str">
        <f t="shared" si="287"/>
        <v>('i2023110600276','2021','in2023110400034','4'),</v>
      </c>
      <c r="CW278" t="str">
        <f t="shared" si="288"/>
        <v>('i2023110600276','2021','in2023110400035','4'),</v>
      </c>
      <c r="CX278" t="str">
        <f t="shared" si="289"/>
        <v>('i2023110600276','2021','in2023110400036','3'),</v>
      </c>
      <c r="CY278" t="str">
        <f t="shared" si="290"/>
        <v>('i2023110600276','2021','in2023110400037','4'),</v>
      </c>
      <c r="CZ278" t="str">
        <f t="shared" si="291"/>
        <v>('i2023110600276','2021','in2023110400038','4'),</v>
      </c>
      <c r="DA278" t="str">
        <f t="shared" si="292"/>
        <v>('i2023110600276','2021','in2023110400039','1'),</v>
      </c>
      <c r="DB278" t="str">
        <f t="shared" si="293"/>
        <v>('i2023110600276','2021','in2023110400040','1'),</v>
      </c>
      <c r="DC278" t="str">
        <f t="shared" si="294"/>
        <v>('i2023110600276','2021','in2023110400041','3'),</v>
      </c>
      <c r="DD278" t="str">
        <f t="shared" si="295"/>
        <v>('i2023110600276','2021','in2023110400042','4'),</v>
      </c>
      <c r="DE278" t="str">
        <f t="shared" si="296"/>
        <v>('i2023110600276','2021','in2023110400043','1'),</v>
      </c>
      <c r="DF278" t="str">
        <f t="shared" si="297"/>
        <v>('i2023110600276','2021','in2023110400044','2'),</v>
      </c>
      <c r="DG278" t="str">
        <f t="shared" si="298"/>
        <v>('i2023110600276','2021','in2023110400045','2'),</v>
      </c>
      <c r="DH278" t="str">
        <f t="shared" si="299"/>
        <v>('i2023110600276','2021','in2023110400046','3'),</v>
      </c>
      <c r="DI278" t="str">
        <f t="shared" si="300"/>
        <v>('i2023110600276','2021','in2023110400047','1');</v>
      </c>
    </row>
    <row r="279" spans="1:113" x14ac:dyDescent="0.25">
      <c r="A279" s="4" t="str">
        <f>INDEX('instansi pusat'!$B$2:$C$623,MATCH(C279,'instansi pusat'!$D$2:$D$623,0),2)</f>
        <v>i2023110600277</v>
      </c>
      <c r="B279" s="4">
        <v>7307</v>
      </c>
      <c r="C279" s="4" t="s">
        <v>436</v>
      </c>
      <c r="D279">
        <v>2021</v>
      </c>
      <c r="E279" s="4">
        <v>3</v>
      </c>
      <c r="F279" s="4">
        <v>2</v>
      </c>
      <c r="G279" s="4">
        <v>2</v>
      </c>
      <c r="H279" s="4">
        <v>2</v>
      </c>
      <c r="I279" s="4">
        <v>2</v>
      </c>
      <c r="J279" s="4">
        <v>1</v>
      </c>
      <c r="K279" s="4">
        <v>1</v>
      </c>
      <c r="L279" s="4">
        <v>1</v>
      </c>
      <c r="M279" s="4">
        <v>1</v>
      </c>
      <c r="N279" s="4">
        <v>1</v>
      </c>
      <c r="O279" s="4">
        <v>1</v>
      </c>
      <c r="P279" s="4">
        <v>2</v>
      </c>
      <c r="Q279" s="4">
        <v>2</v>
      </c>
      <c r="R279" s="4">
        <v>2</v>
      </c>
      <c r="S279" s="4">
        <v>2</v>
      </c>
      <c r="T279" s="4">
        <v>3</v>
      </c>
      <c r="U279" s="4">
        <v>1</v>
      </c>
      <c r="V279" s="4">
        <v>2</v>
      </c>
      <c r="W279" s="4">
        <v>2</v>
      </c>
      <c r="X279" s="4">
        <v>1</v>
      </c>
      <c r="Y279" s="4">
        <v>1</v>
      </c>
      <c r="Z279" s="4">
        <v>1</v>
      </c>
      <c r="AA279" s="4">
        <v>1</v>
      </c>
      <c r="AB279" s="4">
        <v>1</v>
      </c>
      <c r="AC279" s="4">
        <v>1</v>
      </c>
      <c r="AD279" s="4">
        <v>1</v>
      </c>
      <c r="AE279" s="4">
        <v>1</v>
      </c>
      <c r="AF279" s="4">
        <v>1</v>
      </c>
      <c r="AG279" s="4">
        <v>1</v>
      </c>
      <c r="AH279" s="4">
        <v>1</v>
      </c>
      <c r="AI279" s="4">
        <v>1</v>
      </c>
      <c r="AJ279" s="4">
        <v>4</v>
      </c>
      <c r="AK279" s="4">
        <v>3</v>
      </c>
      <c r="AL279" s="4">
        <v>4</v>
      </c>
      <c r="AM279" s="4">
        <v>3</v>
      </c>
      <c r="AN279" s="4">
        <v>3</v>
      </c>
      <c r="AO279" s="4">
        <v>3</v>
      </c>
      <c r="AP279" s="4">
        <v>3</v>
      </c>
      <c r="AQ279" s="4">
        <v>3</v>
      </c>
      <c r="AR279" s="4">
        <v>3</v>
      </c>
      <c r="AS279" s="4">
        <v>2</v>
      </c>
      <c r="AT279" s="4">
        <v>4</v>
      </c>
      <c r="AU279" s="4">
        <v>3</v>
      </c>
      <c r="AV279" s="4">
        <v>1</v>
      </c>
      <c r="AW279" s="4">
        <v>3</v>
      </c>
      <c r="AX279" s="4">
        <v>3</v>
      </c>
      <c r="AY279" s="4">
        <v>3</v>
      </c>
      <c r="AZ279" s="3">
        <f t="shared" si="241"/>
        <v>1.6</v>
      </c>
      <c r="BA279" s="3">
        <f t="shared" si="242"/>
        <v>1.75</v>
      </c>
      <c r="BB279" s="3">
        <f t="shared" si="243"/>
        <v>2</v>
      </c>
      <c r="BC279" s="3">
        <f t="shared" si="244"/>
        <v>1.5</v>
      </c>
      <c r="BD279" s="3">
        <f t="shared" si="245"/>
        <v>1</v>
      </c>
      <c r="BE279" s="3">
        <f t="shared" si="246"/>
        <v>1</v>
      </c>
      <c r="BF279" s="3">
        <f t="shared" si="247"/>
        <v>3.1</v>
      </c>
      <c r="BG279" s="3">
        <f t="shared" si="248"/>
        <v>2.833333333333333</v>
      </c>
      <c r="BH279" s="3">
        <f t="shared" si="249"/>
        <v>1.6</v>
      </c>
      <c r="BI279" s="3">
        <f t="shared" si="250"/>
        <v>1.8</v>
      </c>
      <c r="BJ279" s="3">
        <f t="shared" si="251"/>
        <v>1</v>
      </c>
      <c r="BK279" s="3">
        <f t="shared" si="252"/>
        <v>2.9945054945054945</v>
      </c>
      <c r="BL279" s="3">
        <f t="shared" si="253"/>
        <v>2.1855000000000002</v>
      </c>
      <c r="BN279" t="s">
        <v>641</v>
      </c>
      <c r="BO279" t="str">
        <f t="shared" si="254"/>
        <v>('i2023110600277','2021','in2023110400001','3'),</v>
      </c>
      <c r="BP279" t="str">
        <f t="shared" si="255"/>
        <v>('i2023110600277','2021','in2023110400002','2'),</v>
      </c>
      <c r="BQ279" t="str">
        <f t="shared" si="256"/>
        <v>('i2023110600277','2021','in2023110400003','2'),</v>
      </c>
      <c r="BR279" t="str">
        <f t="shared" si="257"/>
        <v>('i2023110600277','2021','in2023110400004','2'),</v>
      </c>
      <c r="BS279" t="str">
        <f t="shared" si="258"/>
        <v>('i2023110600277','2021','in2023110400005','2'),</v>
      </c>
      <c r="BT279" t="str">
        <f t="shared" si="259"/>
        <v>('i2023110600277','2021','in2023110400006','1'),</v>
      </c>
      <c r="BU279" t="str">
        <f t="shared" si="260"/>
        <v>('i2023110600277','2021','in2023110400007','1'),</v>
      </c>
      <c r="BV279" t="str">
        <f t="shared" si="261"/>
        <v>('i2023110600277','2021','in2023110400008','1'),</v>
      </c>
      <c r="BW279" t="str">
        <f t="shared" si="262"/>
        <v>('i2023110600277','2021','in2023110400009','1'),</v>
      </c>
      <c r="BX279" t="str">
        <f t="shared" si="263"/>
        <v>('i2023110600277','2021','in2023110400010','1'),</v>
      </c>
      <c r="BY279" t="str">
        <f t="shared" si="264"/>
        <v>('i2023110600277','2021','in2023110400011','1'),</v>
      </c>
      <c r="BZ279" t="str">
        <f t="shared" si="265"/>
        <v>('i2023110600277','2021','in2023110400012','2'),</v>
      </c>
      <c r="CA279" t="str">
        <f t="shared" si="266"/>
        <v>('i2023110600277','2021','in2023110400013','2'),</v>
      </c>
      <c r="CB279" t="str">
        <f t="shared" si="267"/>
        <v>('i2023110600277','2021','in2023110400014','2'),</v>
      </c>
      <c r="CC279" t="str">
        <f t="shared" si="268"/>
        <v>('i2023110600277','2021','in2023110400015','2'),</v>
      </c>
      <c r="CD279" t="str">
        <f t="shared" si="269"/>
        <v>('i2023110600277','2021','in2023110400016','3'),</v>
      </c>
      <c r="CE279" t="str">
        <f t="shared" si="270"/>
        <v>('i2023110600277','2021','in2023110400017','1'),</v>
      </c>
      <c r="CF279" t="str">
        <f t="shared" si="271"/>
        <v>('i2023110600277','2021','in2023110400018','2'),</v>
      </c>
      <c r="CG279" t="str">
        <f t="shared" si="272"/>
        <v>('i2023110600277','2021','in2023110400019','2'),</v>
      </c>
      <c r="CH279" t="str">
        <f t="shared" si="273"/>
        <v>('i2023110600277','2021','in2023110400020','1'),</v>
      </c>
      <c r="CI279" t="str">
        <f t="shared" si="274"/>
        <v>('i2023110600277','2021','in2023110400021','1'),</v>
      </c>
      <c r="CJ279" t="str">
        <f t="shared" si="275"/>
        <v>('i2023110600277','2021','in2023110400022','1'),</v>
      </c>
      <c r="CK279" t="str">
        <f t="shared" si="276"/>
        <v>('i2023110600277','2021','in2023110400023','1'),</v>
      </c>
      <c r="CL279" t="str">
        <f t="shared" si="277"/>
        <v>('i2023110600277','2021','in2023110400024','1'),</v>
      </c>
      <c r="CM279" t="str">
        <f t="shared" si="278"/>
        <v>('i2023110600277','2021','in2023110400025','1'),</v>
      </c>
      <c r="CN279" t="str">
        <f t="shared" si="279"/>
        <v>('i2023110600277','2021','in2023110400026','1'),</v>
      </c>
      <c r="CO279" t="str">
        <f t="shared" si="280"/>
        <v>('i2023110600277','2021','in2023110400027','1'),</v>
      </c>
      <c r="CP279" t="str">
        <f t="shared" si="281"/>
        <v>('i2023110600277','2021','in2023110400028','1'),</v>
      </c>
      <c r="CQ279" t="str">
        <f t="shared" si="282"/>
        <v>('i2023110600277','2021','in2023110400029','1'),</v>
      </c>
      <c r="CR279" t="str">
        <f t="shared" si="283"/>
        <v>('i2023110600277','2021','in2023110400030','1'),</v>
      </c>
      <c r="CS279" t="str">
        <f t="shared" si="284"/>
        <v>('i2023110600277','2021','in2023110400031','1'),</v>
      </c>
      <c r="CT279" t="str">
        <f t="shared" si="285"/>
        <v>('i2023110600277','2021','in2023110400032','4'),</v>
      </c>
      <c r="CU279" t="str">
        <f t="shared" si="286"/>
        <v>('i2023110600277','2021','in2023110400033','3'),</v>
      </c>
      <c r="CV279" t="str">
        <f t="shared" si="287"/>
        <v>('i2023110600277','2021','in2023110400034','4'),</v>
      </c>
      <c r="CW279" t="str">
        <f t="shared" si="288"/>
        <v>('i2023110600277','2021','in2023110400035','3'),</v>
      </c>
      <c r="CX279" t="str">
        <f t="shared" si="289"/>
        <v>('i2023110600277','2021','in2023110400036','3'),</v>
      </c>
      <c r="CY279" t="str">
        <f t="shared" si="290"/>
        <v>('i2023110600277','2021','in2023110400037','3'),</v>
      </c>
      <c r="CZ279" t="str">
        <f t="shared" si="291"/>
        <v>('i2023110600277','2021','in2023110400038','3'),</v>
      </c>
      <c r="DA279" t="str">
        <f t="shared" si="292"/>
        <v>('i2023110600277','2021','in2023110400039','3'),</v>
      </c>
      <c r="DB279" t="str">
        <f t="shared" si="293"/>
        <v>('i2023110600277','2021','in2023110400040','3'),</v>
      </c>
      <c r="DC279" t="str">
        <f t="shared" si="294"/>
        <v>('i2023110600277','2021','in2023110400041','2'),</v>
      </c>
      <c r="DD279" t="str">
        <f t="shared" si="295"/>
        <v>('i2023110600277','2021','in2023110400042','4'),</v>
      </c>
      <c r="DE279" t="str">
        <f t="shared" si="296"/>
        <v>('i2023110600277','2021','in2023110400043','3'),</v>
      </c>
      <c r="DF279" t="str">
        <f t="shared" si="297"/>
        <v>('i2023110600277','2021','in2023110400044','1'),</v>
      </c>
      <c r="DG279" t="str">
        <f t="shared" si="298"/>
        <v>('i2023110600277','2021','in2023110400045','3'),</v>
      </c>
      <c r="DH279" t="str">
        <f t="shared" si="299"/>
        <v>('i2023110600277','2021','in2023110400046','3'),</v>
      </c>
      <c r="DI279" t="str">
        <f t="shared" si="300"/>
        <v>('i2023110600277','2021','in2023110400047','3');</v>
      </c>
    </row>
    <row r="280" spans="1:113" x14ac:dyDescent="0.25">
      <c r="A280" s="4" t="str">
        <f>INDEX('instansi pusat'!$B$2:$C$623,MATCH(C280,'instansi pusat'!$D$2:$D$623,0),2)</f>
        <v>i2023110600278</v>
      </c>
      <c r="B280" s="4">
        <v>7310</v>
      </c>
      <c r="C280" s="4" t="s">
        <v>438</v>
      </c>
      <c r="D280">
        <v>2021</v>
      </c>
      <c r="E280" s="4">
        <v>2</v>
      </c>
      <c r="F280" s="4">
        <v>2</v>
      </c>
      <c r="G280" s="4">
        <v>1</v>
      </c>
      <c r="H280" s="4">
        <v>2</v>
      </c>
      <c r="I280" s="4">
        <v>2</v>
      </c>
      <c r="J280" s="4">
        <v>1</v>
      </c>
      <c r="K280" s="4">
        <v>1</v>
      </c>
      <c r="L280" s="4">
        <v>1</v>
      </c>
      <c r="M280" s="4">
        <v>1</v>
      </c>
      <c r="N280" s="4">
        <v>1</v>
      </c>
      <c r="O280" s="4">
        <v>1</v>
      </c>
      <c r="P280" s="4">
        <v>2</v>
      </c>
      <c r="Q280" s="4">
        <v>2</v>
      </c>
      <c r="R280" s="4">
        <v>3</v>
      </c>
      <c r="S280" s="4">
        <v>1</v>
      </c>
      <c r="T280" s="4">
        <v>1</v>
      </c>
      <c r="U280" s="4">
        <v>2</v>
      </c>
      <c r="V280" s="4">
        <v>2</v>
      </c>
      <c r="W280" s="4">
        <v>1</v>
      </c>
      <c r="X280" s="4">
        <v>3</v>
      </c>
      <c r="Y280" s="4">
        <v>1</v>
      </c>
      <c r="Z280" s="4">
        <v>1</v>
      </c>
      <c r="AA280" s="4">
        <v>1</v>
      </c>
      <c r="AB280" s="4">
        <v>1</v>
      </c>
      <c r="AC280" s="4">
        <v>1</v>
      </c>
      <c r="AD280" s="4">
        <v>1</v>
      </c>
      <c r="AE280" s="4">
        <v>1</v>
      </c>
      <c r="AF280" s="4">
        <v>1</v>
      </c>
      <c r="AG280" s="4">
        <v>1</v>
      </c>
      <c r="AH280" s="4">
        <v>1</v>
      </c>
      <c r="AI280" s="4">
        <v>1</v>
      </c>
      <c r="AJ280" s="4">
        <v>3</v>
      </c>
      <c r="AK280" s="4">
        <v>4</v>
      </c>
      <c r="AL280" s="4">
        <v>4</v>
      </c>
      <c r="AM280" s="4">
        <v>4</v>
      </c>
      <c r="AN280" s="4">
        <v>2</v>
      </c>
      <c r="AO280" s="4">
        <v>2</v>
      </c>
      <c r="AP280" s="4">
        <v>3</v>
      </c>
      <c r="AQ280" s="4">
        <v>3</v>
      </c>
      <c r="AR280" s="4">
        <v>3</v>
      </c>
      <c r="AS280" s="4">
        <v>3</v>
      </c>
      <c r="AT280" s="4">
        <v>4</v>
      </c>
      <c r="AU280" s="4">
        <v>2</v>
      </c>
      <c r="AV280" s="4">
        <v>2</v>
      </c>
      <c r="AW280" s="4">
        <v>2</v>
      </c>
      <c r="AX280" s="4">
        <v>2</v>
      </c>
      <c r="AY280" s="4">
        <v>2</v>
      </c>
      <c r="AZ280" s="3">
        <f t="shared" si="241"/>
        <v>1.4000000000000001</v>
      </c>
      <c r="BA280" s="3">
        <f t="shared" si="242"/>
        <v>2</v>
      </c>
      <c r="BB280" s="3">
        <f t="shared" si="243"/>
        <v>1.5</v>
      </c>
      <c r="BC280" s="3">
        <f t="shared" si="244"/>
        <v>2</v>
      </c>
      <c r="BD280" s="3">
        <f t="shared" si="245"/>
        <v>1</v>
      </c>
      <c r="BE280" s="3">
        <f t="shared" si="246"/>
        <v>1</v>
      </c>
      <c r="BF280" s="3">
        <f t="shared" si="247"/>
        <v>3.1</v>
      </c>
      <c r="BG280" s="3">
        <f t="shared" si="248"/>
        <v>2.333333333333333</v>
      </c>
      <c r="BH280" s="3">
        <f t="shared" si="249"/>
        <v>1.4000000000000001</v>
      </c>
      <c r="BI280" s="3">
        <f t="shared" si="250"/>
        <v>1.8000000000000003</v>
      </c>
      <c r="BJ280" s="3">
        <f t="shared" si="251"/>
        <v>1</v>
      </c>
      <c r="BK280" s="3">
        <f t="shared" si="252"/>
        <v>2.7967032967032965</v>
      </c>
      <c r="BL280" s="3">
        <f t="shared" si="253"/>
        <v>2.0695000000000001</v>
      </c>
      <c r="BN280" t="s">
        <v>641</v>
      </c>
      <c r="BO280" t="str">
        <f t="shared" si="254"/>
        <v>('i2023110600278','2021','in2023110400001','2'),</v>
      </c>
      <c r="BP280" t="str">
        <f t="shared" si="255"/>
        <v>('i2023110600278','2021','in2023110400002','2'),</v>
      </c>
      <c r="BQ280" t="str">
        <f t="shared" si="256"/>
        <v>('i2023110600278','2021','in2023110400003','1'),</v>
      </c>
      <c r="BR280" t="str">
        <f t="shared" si="257"/>
        <v>('i2023110600278','2021','in2023110400004','2'),</v>
      </c>
      <c r="BS280" t="str">
        <f t="shared" si="258"/>
        <v>('i2023110600278','2021','in2023110400005','2'),</v>
      </c>
      <c r="BT280" t="str">
        <f t="shared" si="259"/>
        <v>('i2023110600278','2021','in2023110400006','1'),</v>
      </c>
      <c r="BU280" t="str">
        <f t="shared" si="260"/>
        <v>('i2023110600278','2021','in2023110400007','1'),</v>
      </c>
      <c r="BV280" t="str">
        <f t="shared" si="261"/>
        <v>('i2023110600278','2021','in2023110400008','1'),</v>
      </c>
      <c r="BW280" t="str">
        <f t="shared" si="262"/>
        <v>('i2023110600278','2021','in2023110400009','1'),</v>
      </c>
      <c r="BX280" t="str">
        <f t="shared" si="263"/>
        <v>('i2023110600278','2021','in2023110400010','1'),</v>
      </c>
      <c r="BY280" t="str">
        <f t="shared" si="264"/>
        <v>('i2023110600278','2021','in2023110400011','1'),</v>
      </c>
      <c r="BZ280" t="str">
        <f t="shared" si="265"/>
        <v>('i2023110600278','2021','in2023110400012','2'),</v>
      </c>
      <c r="CA280" t="str">
        <f t="shared" si="266"/>
        <v>('i2023110600278','2021','in2023110400013','2'),</v>
      </c>
      <c r="CB280" t="str">
        <f t="shared" si="267"/>
        <v>('i2023110600278','2021','in2023110400014','3'),</v>
      </c>
      <c r="CC280" t="str">
        <f t="shared" si="268"/>
        <v>('i2023110600278','2021','in2023110400015','1'),</v>
      </c>
      <c r="CD280" t="str">
        <f t="shared" si="269"/>
        <v>('i2023110600278','2021','in2023110400016','1'),</v>
      </c>
      <c r="CE280" t="str">
        <f t="shared" si="270"/>
        <v>('i2023110600278','2021','in2023110400017','2'),</v>
      </c>
      <c r="CF280" t="str">
        <f t="shared" si="271"/>
        <v>('i2023110600278','2021','in2023110400018','2'),</v>
      </c>
      <c r="CG280" t="str">
        <f t="shared" si="272"/>
        <v>('i2023110600278','2021','in2023110400019','1'),</v>
      </c>
      <c r="CH280" t="str">
        <f t="shared" si="273"/>
        <v>('i2023110600278','2021','in2023110400020','3'),</v>
      </c>
      <c r="CI280" t="str">
        <f t="shared" si="274"/>
        <v>('i2023110600278','2021','in2023110400021','1'),</v>
      </c>
      <c r="CJ280" t="str">
        <f t="shared" si="275"/>
        <v>('i2023110600278','2021','in2023110400022','1'),</v>
      </c>
      <c r="CK280" t="str">
        <f t="shared" si="276"/>
        <v>('i2023110600278','2021','in2023110400023','1'),</v>
      </c>
      <c r="CL280" t="str">
        <f t="shared" si="277"/>
        <v>('i2023110600278','2021','in2023110400024','1'),</v>
      </c>
      <c r="CM280" t="str">
        <f t="shared" si="278"/>
        <v>('i2023110600278','2021','in2023110400025','1'),</v>
      </c>
      <c r="CN280" t="str">
        <f t="shared" si="279"/>
        <v>('i2023110600278','2021','in2023110400026','1'),</v>
      </c>
      <c r="CO280" t="str">
        <f t="shared" si="280"/>
        <v>('i2023110600278','2021','in2023110400027','1'),</v>
      </c>
      <c r="CP280" t="str">
        <f t="shared" si="281"/>
        <v>('i2023110600278','2021','in2023110400028','1'),</v>
      </c>
      <c r="CQ280" t="str">
        <f t="shared" si="282"/>
        <v>('i2023110600278','2021','in2023110400029','1'),</v>
      </c>
      <c r="CR280" t="str">
        <f t="shared" si="283"/>
        <v>('i2023110600278','2021','in2023110400030','1'),</v>
      </c>
      <c r="CS280" t="str">
        <f t="shared" si="284"/>
        <v>('i2023110600278','2021','in2023110400031','1'),</v>
      </c>
      <c r="CT280" t="str">
        <f t="shared" si="285"/>
        <v>('i2023110600278','2021','in2023110400032','3'),</v>
      </c>
      <c r="CU280" t="str">
        <f t="shared" si="286"/>
        <v>('i2023110600278','2021','in2023110400033','4'),</v>
      </c>
      <c r="CV280" t="str">
        <f t="shared" si="287"/>
        <v>('i2023110600278','2021','in2023110400034','4'),</v>
      </c>
      <c r="CW280" t="str">
        <f t="shared" si="288"/>
        <v>('i2023110600278','2021','in2023110400035','4'),</v>
      </c>
      <c r="CX280" t="str">
        <f t="shared" si="289"/>
        <v>('i2023110600278','2021','in2023110400036','2'),</v>
      </c>
      <c r="CY280" t="str">
        <f t="shared" si="290"/>
        <v>('i2023110600278','2021','in2023110400037','2'),</v>
      </c>
      <c r="CZ280" t="str">
        <f t="shared" si="291"/>
        <v>('i2023110600278','2021','in2023110400038','3'),</v>
      </c>
      <c r="DA280" t="str">
        <f t="shared" si="292"/>
        <v>('i2023110600278','2021','in2023110400039','3'),</v>
      </c>
      <c r="DB280" t="str">
        <f t="shared" si="293"/>
        <v>('i2023110600278','2021','in2023110400040','3'),</v>
      </c>
      <c r="DC280" t="str">
        <f t="shared" si="294"/>
        <v>('i2023110600278','2021','in2023110400041','3'),</v>
      </c>
      <c r="DD280" t="str">
        <f t="shared" si="295"/>
        <v>('i2023110600278','2021','in2023110400042','4'),</v>
      </c>
      <c r="DE280" t="str">
        <f t="shared" si="296"/>
        <v>('i2023110600278','2021','in2023110400043','2'),</v>
      </c>
      <c r="DF280" t="str">
        <f t="shared" si="297"/>
        <v>('i2023110600278','2021','in2023110400044','2'),</v>
      </c>
      <c r="DG280" t="str">
        <f t="shared" si="298"/>
        <v>('i2023110600278','2021','in2023110400045','2'),</v>
      </c>
      <c r="DH280" t="str">
        <f t="shared" si="299"/>
        <v>('i2023110600278','2021','in2023110400046','2'),</v>
      </c>
      <c r="DI280" t="str">
        <f t="shared" si="300"/>
        <v>('i2023110600278','2021','in2023110400047','2');</v>
      </c>
    </row>
    <row r="281" spans="1:113" x14ac:dyDescent="0.25">
      <c r="A281" s="4" t="str">
        <f>INDEX('instansi pusat'!$B$2:$C$623,MATCH(C281,'instansi pusat'!$D$2:$D$623,0),2)</f>
        <v>i2023110600279</v>
      </c>
      <c r="B281" s="4">
        <v>7314</v>
      </c>
      <c r="C281" s="4" t="s">
        <v>442</v>
      </c>
      <c r="D281">
        <v>2021</v>
      </c>
      <c r="E281" s="4">
        <v>1</v>
      </c>
      <c r="F281" s="4">
        <v>1</v>
      </c>
      <c r="G281" s="4">
        <v>3</v>
      </c>
      <c r="H281" s="4">
        <v>3</v>
      </c>
      <c r="I281" s="4">
        <v>2</v>
      </c>
      <c r="J281" s="4">
        <v>2</v>
      </c>
      <c r="K281" s="4">
        <v>1</v>
      </c>
      <c r="L281" s="4">
        <v>2</v>
      </c>
      <c r="M281" s="4">
        <v>1</v>
      </c>
      <c r="N281" s="4">
        <v>1</v>
      </c>
      <c r="O281" s="4">
        <v>1</v>
      </c>
      <c r="P281" s="4">
        <v>2</v>
      </c>
      <c r="Q281" s="4">
        <v>1</v>
      </c>
      <c r="R281" s="4">
        <v>1</v>
      </c>
      <c r="S281" s="4">
        <v>2</v>
      </c>
      <c r="T281" s="4">
        <v>1</v>
      </c>
      <c r="U281" s="4">
        <v>2</v>
      </c>
      <c r="V281" s="4">
        <v>1</v>
      </c>
      <c r="W281" s="4">
        <v>1</v>
      </c>
      <c r="X281" s="4">
        <v>1</v>
      </c>
      <c r="Y281" s="4">
        <v>1</v>
      </c>
      <c r="Z281" s="4">
        <v>1</v>
      </c>
      <c r="AA281" s="4">
        <v>1</v>
      </c>
      <c r="AB281" s="4">
        <v>1</v>
      </c>
      <c r="AC281" s="4">
        <v>1</v>
      </c>
      <c r="AD281" s="4">
        <v>1</v>
      </c>
      <c r="AE281" s="4">
        <v>1</v>
      </c>
      <c r="AF281" s="4">
        <v>1</v>
      </c>
      <c r="AG281" s="4">
        <v>1</v>
      </c>
      <c r="AH281" s="4">
        <v>1</v>
      </c>
      <c r="AI281" s="4">
        <v>1</v>
      </c>
      <c r="AJ281" s="4">
        <v>4</v>
      </c>
      <c r="AK281" s="4">
        <v>4</v>
      </c>
      <c r="AL281" s="4">
        <v>4</v>
      </c>
      <c r="AM281" s="4">
        <v>4</v>
      </c>
      <c r="AN281" s="4">
        <v>3</v>
      </c>
      <c r="AO281" s="4">
        <v>1</v>
      </c>
      <c r="AP281" s="4">
        <v>3</v>
      </c>
      <c r="AQ281" s="4">
        <v>1</v>
      </c>
      <c r="AR281" s="4">
        <v>1</v>
      </c>
      <c r="AS281" s="4">
        <v>4</v>
      </c>
      <c r="AT281" s="4">
        <v>4</v>
      </c>
      <c r="AU281" s="4">
        <v>2</v>
      </c>
      <c r="AV281" s="4">
        <v>2</v>
      </c>
      <c r="AW281" s="4">
        <v>4</v>
      </c>
      <c r="AX281" s="4">
        <v>3</v>
      </c>
      <c r="AY281" s="4">
        <v>3</v>
      </c>
      <c r="AZ281" s="3">
        <f t="shared" si="241"/>
        <v>1.7000000000000002</v>
      </c>
      <c r="BA281" s="3">
        <f t="shared" si="242"/>
        <v>1.25</v>
      </c>
      <c r="BB281" s="3">
        <f t="shared" si="243"/>
        <v>1.5</v>
      </c>
      <c r="BC281" s="3">
        <f t="shared" si="244"/>
        <v>1</v>
      </c>
      <c r="BD281" s="3">
        <f t="shared" si="245"/>
        <v>1</v>
      </c>
      <c r="BE281" s="3">
        <f t="shared" si="246"/>
        <v>1</v>
      </c>
      <c r="BF281" s="3">
        <f t="shared" si="247"/>
        <v>2.9000000000000004</v>
      </c>
      <c r="BG281" s="3">
        <f t="shared" si="248"/>
        <v>3</v>
      </c>
      <c r="BH281" s="3">
        <f t="shared" si="249"/>
        <v>1.7000000000000002</v>
      </c>
      <c r="BI281" s="3">
        <f t="shared" si="250"/>
        <v>1.3</v>
      </c>
      <c r="BJ281" s="3">
        <f t="shared" si="251"/>
        <v>1</v>
      </c>
      <c r="BK281" s="3">
        <f t="shared" si="252"/>
        <v>2.9395604395604398</v>
      </c>
      <c r="BL281" s="3">
        <f t="shared" si="253"/>
        <v>2.0485000000000002</v>
      </c>
      <c r="BN281" t="s">
        <v>641</v>
      </c>
      <c r="BO281" t="str">
        <f t="shared" si="254"/>
        <v>('i2023110600279','2021','in2023110400001','1'),</v>
      </c>
      <c r="BP281" t="str">
        <f t="shared" si="255"/>
        <v>('i2023110600279','2021','in2023110400002','1'),</v>
      </c>
      <c r="BQ281" t="str">
        <f t="shared" si="256"/>
        <v>('i2023110600279','2021','in2023110400003','3'),</v>
      </c>
      <c r="BR281" t="str">
        <f t="shared" si="257"/>
        <v>('i2023110600279','2021','in2023110400004','3'),</v>
      </c>
      <c r="BS281" t="str">
        <f t="shared" si="258"/>
        <v>('i2023110600279','2021','in2023110400005','2'),</v>
      </c>
      <c r="BT281" t="str">
        <f t="shared" si="259"/>
        <v>('i2023110600279','2021','in2023110400006','2'),</v>
      </c>
      <c r="BU281" t="str">
        <f t="shared" si="260"/>
        <v>('i2023110600279','2021','in2023110400007','1'),</v>
      </c>
      <c r="BV281" t="str">
        <f t="shared" si="261"/>
        <v>('i2023110600279','2021','in2023110400008','2'),</v>
      </c>
      <c r="BW281" t="str">
        <f t="shared" si="262"/>
        <v>('i2023110600279','2021','in2023110400009','1'),</v>
      </c>
      <c r="BX281" t="str">
        <f t="shared" si="263"/>
        <v>('i2023110600279','2021','in2023110400010','1'),</v>
      </c>
      <c r="BY281" t="str">
        <f t="shared" si="264"/>
        <v>('i2023110600279','2021','in2023110400011','1'),</v>
      </c>
      <c r="BZ281" t="str">
        <f t="shared" si="265"/>
        <v>('i2023110600279','2021','in2023110400012','2'),</v>
      </c>
      <c r="CA281" t="str">
        <f t="shared" si="266"/>
        <v>('i2023110600279','2021','in2023110400013','1'),</v>
      </c>
      <c r="CB281" t="str">
        <f t="shared" si="267"/>
        <v>('i2023110600279','2021','in2023110400014','1'),</v>
      </c>
      <c r="CC281" t="str">
        <f t="shared" si="268"/>
        <v>('i2023110600279','2021','in2023110400015','2'),</v>
      </c>
      <c r="CD281" t="str">
        <f t="shared" si="269"/>
        <v>('i2023110600279','2021','in2023110400016','1'),</v>
      </c>
      <c r="CE281" t="str">
        <f t="shared" si="270"/>
        <v>('i2023110600279','2021','in2023110400017','2'),</v>
      </c>
      <c r="CF281" t="str">
        <f t="shared" si="271"/>
        <v>('i2023110600279','2021','in2023110400018','1'),</v>
      </c>
      <c r="CG281" t="str">
        <f t="shared" si="272"/>
        <v>('i2023110600279','2021','in2023110400019','1'),</v>
      </c>
      <c r="CH281" t="str">
        <f t="shared" si="273"/>
        <v>('i2023110600279','2021','in2023110400020','1'),</v>
      </c>
      <c r="CI281" t="str">
        <f t="shared" si="274"/>
        <v>('i2023110600279','2021','in2023110400021','1'),</v>
      </c>
      <c r="CJ281" t="str">
        <f t="shared" si="275"/>
        <v>('i2023110600279','2021','in2023110400022','1'),</v>
      </c>
      <c r="CK281" t="str">
        <f t="shared" si="276"/>
        <v>('i2023110600279','2021','in2023110400023','1'),</v>
      </c>
      <c r="CL281" t="str">
        <f t="shared" si="277"/>
        <v>('i2023110600279','2021','in2023110400024','1'),</v>
      </c>
      <c r="CM281" t="str">
        <f t="shared" si="278"/>
        <v>('i2023110600279','2021','in2023110400025','1'),</v>
      </c>
      <c r="CN281" t="str">
        <f t="shared" si="279"/>
        <v>('i2023110600279','2021','in2023110400026','1'),</v>
      </c>
      <c r="CO281" t="str">
        <f t="shared" si="280"/>
        <v>('i2023110600279','2021','in2023110400027','1'),</v>
      </c>
      <c r="CP281" t="str">
        <f t="shared" si="281"/>
        <v>('i2023110600279','2021','in2023110400028','1'),</v>
      </c>
      <c r="CQ281" t="str">
        <f t="shared" si="282"/>
        <v>('i2023110600279','2021','in2023110400029','1'),</v>
      </c>
      <c r="CR281" t="str">
        <f t="shared" si="283"/>
        <v>('i2023110600279','2021','in2023110400030','1'),</v>
      </c>
      <c r="CS281" t="str">
        <f t="shared" si="284"/>
        <v>('i2023110600279','2021','in2023110400031','1'),</v>
      </c>
      <c r="CT281" t="str">
        <f t="shared" si="285"/>
        <v>('i2023110600279','2021','in2023110400032','4'),</v>
      </c>
      <c r="CU281" t="str">
        <f t="shared" si="286"/>
        <v>('i2023110600279','2021','in2023110400033','4'),</v>
      </c>
      <c r="CV281" t="str">
        <f t="shared" si="287"/>
        <v>('i2023110600279','2021','in2023110400034','4'),</v>
      </c>
      <c r="CW281" t="str">
        <f t="shared" si="288"/>
        <v>('i2023110600279','2021','in2023110400035','4'),</v>
      </c>
      <c r="CX281" t="str">
        <f t="shared" si="289"/>
        <v>('i2023110600279','2021','in2023110400036','3'),</v>
      </c>
      <c r="CY281" t="str">
        <f t="shared" si="290"/>
        <v>('i2023110600279','2021','in2023110400037','1'),</v>
      </c>
      <c r="CZ281" t="str">
        <f t="shared" si="291"/>
        <v>('i2023110600279','2021','in2023110400038','3'),</v>
      </c>
      <c r="DA281" t="str">
        <f t="shared" si="292"/>
        <v>('i2023110600279','2021','in2023110400039','1'),</v>
      </c>
      <c r="DB281" t="str">
        <f t="shared" si="293"/>
        <v>('i2023110600279','2021','in2023110400040','1'),</v>
      </c>
      <c r="DC281" t="str">
        <f t="shared" si="294"/>
        <v>('i2023110600279','2021','in2023110400041','4'),</v>
      </c>
      <c r="DD281" t="str">
        <f t="shared" si="295"/>
        <v>('i2023110600279','2021','in2023110400042','4'),</v>
      </c>
      <c r="DE281" t="str">
        <f t="shared" si="296"/>
        <v>('i2023110600279','2021','in2023110400043','2'),</v>
      </c>
      <c r="DF281" t="str">
        <f t="shared" si="297"/>
        <v>('i2023110600279','2021','in2023110400044','2'),</v>
      </c>
      <c r="DG281" t="str">
        <f t="shared" si="298"/>
        <v>('i2023110600279','2021','in2023110400045','4'),</v>
      </c>
      <c r="DH281" t="str">
        <f t="shared" si="299"/>
        <v>('i2023110600279','2021','in2023110400046','3'),</v>
      </c>
      <c r="DI281" t="str">
        <f t="shared" si="300"/>
        <v>('i2023110600279','2021','in2023110400047','3');</v>
      </c>
    </row>
    <row r="282" spans="1:113" x14ac:dyDescent="0.25">
      <c r="A282" s="4" t="str">
        <f>INDEX('instansi pusat'!$B$2:$C$623,MATCH(C282,'instansi pusat'!$D$2:$D$623,0),2)</f>
        <v>i2023110600280</v>
      </c>
      <c r="B282" s="4">
        <v>7316</v>
      </c>
      <c r="C282" s="4" t="s">
        <v>444</v>
      </c>
      <c r="D282">
        <v>2021</v>
      </c>
      <c r="E282" s="4">
        <v>1</v>
      </c>
      <c r="F282" s="4">
        <v>1</v>
      </c>
      <c r="G282" s="4">
        <v>3</v>
      </c>
      <c r="H282" s="4">
        <v>3</v>
      </c>
      <c r="I282" s="4">
        <v>3</v>
      </c>
      <c r="J282" s="4">
        <v>1</v>
      </c>
      <c r="K282" s="4">
        <v>3</v>
      </c>
      <c r="L282" s="4">
        <v>2</v>
      </c>
      <c r="M282" s="4">
        <v>1</v>
      </c>
      <c r="N282" s="4">
        <v>3</v>
      </c>
      <c r="O282" s="4">
        <v>2</v>
      </c>
      <c r="P282" s="4">
        <v>2</v>
      </c>
      <c r="Q282" s="4">
        <v>1</v>
      </c>
      <c r="R282" s="4">
        <v>1</v>
      </c>
      <c r="S282" s="4">
        <v>2</v>
      </c>
      <c r="T282" s="4">
        <v>2</v>
      </c>
      <c r="U282" s="4">
        <v>3</v>
      </c>
      <c r="V282" s="4">
        <v>3</v>
      </c>
      <c r="W282" s="4">
        <v>2</v>
      </c>
      <c r="X282" s="4">
        <v>2</v>
      </c>
      <c r="Y282" s="4">
        <v>1</v>
      </c>
      <c r="Z282" s="4">
        <v>1</v>
      </c>
      <c r="AA282" s="4">
        <v>1</v>
      </c>
      <c r="AB282" s="4">
        <v>1</v>
      </c>
      <c r="AC282" s="4">
        <v>1</v>
      </c>
      <c r="AD282" s="4">
        <v>1</v>
      </c>
      <c r="AE282" s="4">
        <v>1</v>
      </c>
      <c r="AF282" s="4">
        <v>1</v>
      </c>
      <c r="AG282" s="4">
        <v>1</v>
      </c>
      <c r="AH282" s="4">
        <v>1</v>
      </c>
      <c r="AI282" s="4">
        <v>1</v>
      </c>
      <c r="AJ282" s="4">
        <v>4</v>
      </c>
      <c r="AK282" s="4">
        <v>4</v>
      </c>
      <c r="AL282" s="4">
        <v>4</v>
      </c>
      <c r="AM282" s="4">
        <v>4</v>
      </c>
      <c r="AN282" s="4">
        <v>1</v>
      </c>
      <c r="AO282" s="4">
        <v>1</v>
      </c>
      <c r="AP282" s="4">
        <v>3</v>
      </c>
      <c r="AQ282" s="4">
        <v>1</v>
      </c>
      <c r="AR282" s="4">
        <v>1</v>
      </c>
      <c r="AS282" s="4">
        <v>3</v>
      </c>
      <c r="AT282" s="4">
        <v>4</v>
      </c>
      <c r="AU282" s="4">
        <v>2</v>
      </c>
      <c r="AV282" s="4">
        <v>2</v>
      </c>
      <c r="AW282" s="4">
        <v>2</v>
      </c>
      <c r="AX282" s="4">
        <v>2</v>
      </c>
      <c r="AY282" s="4">
        <v>2</v>
      </c>
      <c r="AZ282" s="3">
        <f t="shared" si="241"/>
        <v>2.1</v>
      </c>
      <c r="BA282" s="3">
        <f t="shared" si="242"/>
        <v>1.5</v>
      </c>
      <c r="BB282" s="3">
        <f t="shared" si="243"/>
        <v>2.5</v>
      </c>
      <c r="BC282" s="3">
        <f t="shared" si="244"/>
        <v>2</v>
      </c>
      <c r="BD282" s="3">
        <f t="shared" si="245"/>
        <v>1</v>
      </c>
      <c r="BE282" s="3">
        <f t="shared" si="246"/>
        <v>1</v>
      </c>
      <c r="BF282" s="3">
        <f t="shared" si="247"/>
        <v>2.6</v>
      </c>
      <c r="BG282" s="3">
        <f t="shared" si="248"/>
        <v>2.333333333333333</v>
      </c>
      <c r="BH282" s="3">
        <f t="shared" si="249"/>
        <v>2.1</v>
      </c>
      <c r="BI282" s="3">
        <f t="shared" si="250"/>
        <v>2</v>
      </c>
      <c r="BJ282" s="3">
        <f t="shared" si="251"/>
        <v>1</v>
      </c>
      <c r="BK282" s="3">
        <f t="shared" si="252"/>
        <v>2.4945054945054945</v>
      </c>
      <c r="BL282" s="3">
        <f t="shared" si="253"/>
        <v>2.073</v>
      </c>
      <c r="BN282" t="s">
        <v>641</v>
      </c>
      <c r="BO282" t="str">
        <f t="shared" si="254"/>
        <v>('i2023110600280','2021','in2023110400001','1'),</v>
      </c>
      <c r="BP282" t="str">
        <f t="shared" si="255"/>
        <v>('i2023110600280','2021','in2023110400002','1'),</v>
      </c>
      <c r="BQ282" t="str">
        <f t="shared" si="256"/>
        <v>('i2023110600280','2021','in2023110400003','3'),</v>
      </c>
      <c r="BR282" t="str">
        <f t="shared" si="257"/>
        <v>('i2023110600280','2021','in2023110400004','3'),</v>
      </c>
      <c r="BS282" t="str">
        <f t="shared" si="258"/>
        <v>('i2023110600280','2021','in2023110400005','3'),</v>
      </c>
      <c r="BT282" t="str">
        <f t="shared" si="259"/>
        <v>('i2023110600280','2021','in2023110400006','1'),</v>
      </c>
      <c r="BU282" t="str">
        <f t="shared" si="260"/>
        <v>('i2023110600280','2021','in2023110400007','3'),</v>
      </c>
      <c r="BV282" t="str">
        <f t="shared" si="261"/>
        <v>('i2023110600280','2021','in2023110400008','2'),</v>
      </c>
      <c r="BW282" t="str">
        <f t="shared" si="262"/>
        <v>('i2023110600280','2021','in2023110400009','1'),</v>
      </c>
      <c r="BX282" t="str">
        <f t="shared" si="263"/>
        <v>('i2023110600280','2021','in2023110400010','3'),</v>
      </c>
      <c r="BY282" t="str">
        <f t="shared" si="264"/>
        <v>('i2023110600280','2021','in2023110400011','2'),</v>
      </c>
      <c r="BZ282" t="str">
        <f t="shared" si="265"/>
        <v>('i2023110600280','2021','in2023110400012','2'),</v>
      </c>
      <c r="CA282" t="str">
        <f t="shared" si="266"/>
        <v>('i2023110600280','2021','in2023110400013','1'),</v>
      </c>
      <c r="CB282" t="str">
        <f t="shared" si="267"/>
        <v>('i2023110600280','2021','in2023110400014','1'),</v>
      </c>
      <c r="CC282" t="str">
        <f t="shared" si="268"/>
        <v>('i2023110600280','2021','in2023110400015','2'),</v>
      </c>
      <c r="CD282" t="str">
        <f t="shared" si="269"/>
        <v>('i2023110600280','2021','in2023110400016','2'),</v>
      </c>
      <c r="CE282" t="str">
        <f t="shared" si="270"/>
        <v>('i2023110600280','2021','in2023110400017','3'),</v>
      </c>
      <c r="CF282" t="str">
        <f t="shared" si="271"/>
        <v>('i2023110600280','2021','in2023110400018','3'),</v>
      </c>
      <c r="CG282" t="str">
        <f t="shared" si="272"/>
        <v>('i2023110600280','2021','in2023110400019','2'),</v>
      </c>
      <c r="CH282" t="str">
        <f t="shared" si="273"/>
        <v>('i2023110600280','2021','in2023110400020','2'),</v>
      </c>
      <c r="CI282" t="str">
        <f t="shared" si="274"/>
        <v>('i2023110600280','2021','in2023110400021','1'),</v>
      </c>
      <c r="CJ282" t="str">
        <f t="shared" si="275"/>
        <v>('i2023110600280','2021','in2023110400022','1'),</v>
      </c>
      <c r="CK282" t="str">
        <f t="shared" si="276"/>
        <v>('i2023110600280','2021','in2023110400023','1'),</v>
      </c>
      <c r="CL282" t="str">
        <f t="shared" si="277"/>
        <v>('i2023110600280','2021','in2023110400024','1'),</v>
      </c>
      <c r="CM282" t="str">
        <f t="shared" si="278"/>
        <v>('i2023110600280','2021','in2023110400025','1'),</v>
      </c>
      <c r="CN282" t="str">
        <f t="shared" si="279"/>
        <v>('i2023110600280','2021','in2023110400026','1'),</v>
      </c>
      <c r="CO282" t="str">
        <f t="shared" si="280"/>
        <v>('i2023110600280','2021','in2023110400027','1'),</v>
      </c>
      <c r="CP282" t="str">
        <f t="shared" si="281"/>
        <v>('i2023110600280','2021','in2023110400028','1'),</v>
      </c>
      <c r="CQ282" t="str">
        <f t="shared" si="282"/>
        <v>('i2023110600280','2021','in2023110400029','1'),</v>
      </c>
      <c r="CR282" t="str">
        <f t="shared" si="283"/>
        <v>('i2023110600280','2021','in2023110400030','1'),</v>
      </c>
      <c r="CS282" t="str">
        <f t="shared" si="284"/>
        <v>('i2023110600280','2021','in2023110400031','1'),</v>
      </c>
      <c r="CT282" t="str">
        <f t="shared" si="285"/>
        <v>('i2023110600280','2021','in2023110400032','4'),</v>
      </c>
      <c r="CU282" t="str">
        <f t="shared" si="286"/>
        <v>('i2023110600280','2021','in2023110400033','4'),</v>
      </c>
      <c r="CV282" t="str">
        <f t="shared" si="287"/>
        <v>('i2023110600280','2021','in2023110400034','4'),</v>
      </c>
      <c r="CW282" t="str">
        <f t="shared" si="288"/>
        <v>('i2023110600280','2021','in2023110400035','4'),</v>
      </c>
      <c r="CX282" t="str">
        <f t="shared" si="289"/>
        <v>('i2023110600280','2021','in2023110400036','1'),</v>
      </c>
      <c r="CY282" t="str">
        <f t="shared" si="290"/>
        <v>('i2023110600280','2021','in2023110400037','1'),</v>
      </c>
      <c r="CZ282" t="str">
        <f t="shared" si="291"/>
        <v>('i2023110600280','2021','in2023110400038','3'),</v>
      </c>
      <c r="DA282" t="str">
        <f t="shared" si="292"/>
        <v>('i2023110600280','2021','in2023110400039','1'),</v>
      </c>
      <c r="DB282" t="str">
        <f t="shared" si="293"/>
        <v>('i2023110600280','2021','in2023110400040','1'),</v>
      </c>
      <c r="DC282" t="str">
        <f t="shared" si="294"/>
        <v>('i2023110600280','2021','in2023110400041','3'),</v>
      </c>
      <c r="DD282" t="str">
        <f t="shared" si="295"/>
        <v>('i2023110600280','2021','in2023110400042','4'),</v>
      </c>
      <c r="DE282" t="str">
        <f t="shared" si="296"/>
        <v>('i2023110600280','2021','in2023110400043','2'),</v>
      </c>
      <c r="DF282" t="str">
        <f t="shared" si="297"/>
        <v>('i2023110600280','2021','in2023110400044','2'),</v>
      </c>
      <c r="DG282" t="str">
        <f t="shared" si="298"/>
        <v>('i2023110600280','2021','in2023110400045','2'),</v>
      </c>
      <c r="DH282" t="str">
        <f t="shared" si="299"/>
        <v>('i2023110600280','2021','in2023110400046','2'),</v>
      </c>
      <c r="DI282" t="str">
        <f t="shared" si="300"/>
        <v>('i2023110600280','2021','in2023110400047','2');</v>
      </c>
    </row>
    <row r="283" spans="1:113" x14ac:dyDescent="0.25">
      <c r="A283" s="4" t="str">
        <f>INDEX('instansi pusat'!$B$2:$C$623,MATCH(C283,'instansi pusat'!$D$2:$D$623,0),2)</f>
        <v>i2023110600281</v>
      </c>
      <c r="B283" s="4">
        <v>7317</v>
      </c>
      <c r="C283" s="4" t="s">
        <v>445</v>
      </c>
      <c r="D283">
        <v>2021</v>
      </c>
      <c r="E283" s="4">
        <v>1</v>
      </c>
      <c r="F283" s="4">
        <v>2</v>
      </c>
      <c r="G283" s="4">
        <v>2</v>
      </c>
      <c r="H283" s="4">
        <v>2</v>
      </c>
      <c r="I283" s="4">
        <v>2</v>
      </c>
      <c r="J283" s="4">
        <v>2</v>
      </c>
      <c r="K283" s="4">
        <v>1</v>
      </c>
      <c r="L283" s="4">
        <v>1</v>
      </c>
      <c r="M283" s="4">
        <v>1</v>
      </c>
      <c r="N283" s="4">
        <v>1</v>
      </c>
      <c r="O283" s="4">
        <v>2</v>
      </c>
      <c r="P283" s="4">
        <v>2</v>
      </c>
      <c r="Q283" s="4">
        <v>1</v>
      </c>
      <c r="R283" s="4">
        <v>1</v>
      </c>
      <c r="S283" s="4">
        <v>1</v>
      </c>
      <c r="T283" s="4">
        <v>1</v>
      </c>
      <c r="U283" s="4">
        <v>2</v>
      </c>
      <c r="V283" s="4">
        <v>1</v>
      </c>
      <c r="W283" s="4">
        <v>1</v>
      </c>
      <c r="X283" s="4">
        <v>1</v>
      </c>
      <c r="Y283" s="4">
        <v>1</v>
      </c>
      <c r="Z283" s="4">
        <v>1</v>
      </c>
      <c r="AA283" s="4">
        <v>1</v>
      </c>
      <c r="AB283" s="4">
        <v>1</v>
      </c>
      <c r="AC283" s="4">
        <v>1</v>
      </c>
      <c r="AD283" s="4">
        <v>1</v>
      </c>
      <c r="AE283" s="4">
        <v>1</v>
      </c>
      <c r="AF283" s="4">
        <v>1</v>
      </c>
      <c r="AG283" s="4">
        <v>1</v>
      </c>
      <c r="AH283" s="4">
        <v>1</v>
      </c>
      <c r="AI283" s="4">
        <v>1</v>
      </c>
      <c r="AJ283" s="4">
        <v>4</v>
      </c>
      <c r="AK283" s="4">
        <v>4</v>
      </c>
      <c r="AL283" s="4">
        <v>4</v>
      </c>
      <c r="AM283" s="4">
        <v>4</v>
      </c>
      <c r="AN283" s="4">
        <v>4</v>
      </c>
      <c r="AO283" s="4">
        <v>1</v>
      </c>
      <c r="AP283" s="4">
        <v>1</v>
      </c>
      <c r="AQ283" s="4">
        <v>1</v>
      </c>
      <c r="AR283" s="4">
        <v>2</v>
      </c>
      <c r="AS283" s="4">
        <v>3</v>
      </c>
      <c r="AT283" s="4">
        <v>4</v>
      </c>
      <c r="AU283" s="4">
        <v>2</v>
      </c>
      <c r="AV283" s="4">
        <v>2</v>
      </c>
      <c r="AW283" s="4">
        <v>1</v>
      </c>
      <c r="AX283" s="4">
        <v>1</v>
      </c>
      <c r="AY283" s="4">
        <v>1</v>
      </c>
      <c r="AZ283" s="3">
        <f t="shared" si="241"/>
        <v>1.5</v>
      </c>
      <c r="BA283" s="3">
        <f t="shared" si="242"/>
        <v>1.5</v>
      </c>
      <c r="BB283" s="3">
        <f t="shared" si="243"/>
        <v>1.25</v>
      </c>
      <c r="BC283" s="3">
        <f t="shared" si="244"/>
        <v>1</v>
      </c>
      <c r="BD283" s="3">
        <f t="shared" si="245"/>
        <v>1</v>
      </c>
      <c r="BE283" s="3">
        <f t="shared" si="246"/>
        <v>1</v>
      </c>
      <c r="BF283" s="3">
        <f t="shared" si="247"/>
        <v>2.8000000000000003</v>
      </c>
      <c r="BG283" s="3">
        <f t="shared" si="248"/>
        <v>1.8333333333333333</v>
      </c>
      <c r="BH283" s="3">
        <f t="shared" si="249"/>
        <v>1.5</v>
      </c>
      <c r="BI283" s="3">
        <f t="shared" si="250"/>
        <v>1.3</v>
      </c>
      <c r="BJ283" s="3">
        <f t="shared" si="251"/>
        <v>1</v>
      </c>
      <c r="BK283" s="3">
        <f t="shared" si="252"/>
        <v>2.4175824175824174</v>
      </c>
      <c r="BL283" s="3">
        <f t="shared" si="253"/>
        <v>1.7849999999999999</v>
      </c>
      <c r="BN283" t="s">
        <v>641</v>
      </c>
      <c r="BO283" t="str">
        <f t="shared" si="254"/>
        <v>('i2023110600281','2021','in2023110400001','1'),</v>
      </c>
      <c r="BP283" t="str">
        <f t="shared" si="255"/>
        <v>('i2023110600281','2021','in2023110400002','2'),</v>
      </c>
      <c r="BQ283" t="str">
        <f t="shared" si="256"/>
        <v>('i2023110600281','2021','in2023110400003','2'),</v>
      </c>
      <c r="BR283" t="str">
        <f t="shared" si="257"/>
        <v>('i2023110600281','2021','in2023110400004','2'),</v>
      </c>
      <c r="BS283" t="str">
        <f t="shared" si="258"/>
        <v>('i2023110600281','2021','in2023110400005','2'),</v>
      </c>
      <c r="BT283" t="str">
        <f t="shared" si="259"/>
        <v>('i2023110600281','2021','in2023110400006','2'),</v>
      </c>
      <c r="BU283" t="str">
        <f t="shared" si="260"/>
        <v>('i2023110600281','2021','in2023110400007','1'),</v>
      </c>
      <c r="BV283" t="str">
        <f t="shared" si="261"/>
        <v>('i2023110600281','2021','in2023110400008','1'),</v>
      </c>
      <c r="BW283" t="str">
        <f t="shared" si="262"/>
        <v>('i2023110600281','2021','in2023110400009','1'),</v>
      </c>
      <c r="BX283" t="str">
        <f t="shared" si="263"/>
        <v>('i2023110600281','2021','in2023110400010','1'),</v>
      </c>
      <c r="BY283" t="str">
        <f t="shared" si="264"/>
        <v>('i2023110600281','2021','in2023110400011','2'),</v>
      </c>
      <c r="BZ283" t="str">
        <f t="shared" si="265"/>
        <v>('i2023110600281','2021','in2023110400012','2'),</v>
      </c>
      <c r="CA283" t="str">
        <f t="shared" si="266"/>
        <v>('i2023110600281','2021','in2023110400013','1'),</v>
      </c>
      <c r="CB283" t="str">
        <f t="shared" si="267"/>
        <v>('i2023110600281','2021','in2023110400014','1'),</v>
      </c>
      <c r="CC283" t="str">
        <f t="shared" si="268"/>
        <v>('i2023110600281','2021','in2023110400015','1'),</v>
      </c>
      <c r="CD283" t="str">
        <f t="shared" si="269"/>
        <v>('i2023110600281','2021','in2023110400016','1'),</v>
      </c>
      <c r="CE283" t="str">
        <f t="shared" si="270"/>
        <v>('i2023110600281','2021','in2023110400017','2'),</v>
      </c>
      <c r="CF283" t="str">
        <f t="shared" si="271"/>
        <v>('i2023110600281','2021','in2023110400018','1'),</v>
      </c>
      <c r="CG283" t="str">
        <f t="shared" si="272"/>
        <v>('i2023110600281','2021','in2023110400019','1'),</v>
      </c>
      <c r="CH283" t="str">
        <f t="shared" si="273"/>
        <v>('i2023110600281','2021','in2023110400020','1'),</v>
      </c>
      <c r="CI283" t="str">
        <f t="shared" si="274"/>
        <v>('i2023110600281','2021','in2023110400021','1'),</v>
      </c>
      <c r="CJ283" t="str">
        <f t="shared" si="275"/>
        <v>('i2023110600281','2021','in2023110400022','1'),</v>
      </c>
      <c r="CK283" t="str">
        <f t="shared" si="276"/>
        <v>('i2023110600281','2021','in2023110400023','1'),</v>
      </c>
      <c r="CL283" t="str">
        <f t="shared" si="277"/>
        <v>('i2023110600281','2021','in2023110400024','1'),</v>
      </c>
      <c r="CM283" t="str">
        <f t="shared" si="278"/>
        <v>('i2023110600281','2021','in2023110400025','1'),</v>
      </c>
      <c r="CN283" t="str">
        <f t="shared" si="279"/>
        <v>('i2023110600281','2021','in2023110400026','1'),</v>
      </c>
      <c r="CO283" t="str">
        <f t="shared" si="280"/>
        <v>('i2023110600281','2021','in2023110400027','1'),</v>
      </c>
      <c r="CP283" t="str">
        <f t="shared" si="281"/>
        <v>('i2023110600281','2021','in2023110400028','1'),</v>
      </c>
      <c r="CQ283" t="str">
        <f t="shared" si="282"/>
        <v>('i2023110600281','2021','in2023110400029','1'),</v>
      </c>
      <c r="CR283" t="str">
        <f t="shared" si="283"/>
        <v>('i2023110600281','2021','in2023110400030','1'),</v>
      </c>
      <c r="CS283" t="str">
        <f t="shared" si="284"/>
        <v>('i2023110600281','2021','in2023110400031','1'),</v>
      </c>
      <c r="CT283" t="str">
        <f t="shared" si="285"/>
        <v>('i2023110600281','2021','in2023110400032','4'),</v>
      </c>
      <c r="CU283" t="str">
        <f t="shared" si="286"/>
        <v>('i2023110600281','2021','in2023110400033','4'),</v>
      </c>
      <c r="CV283" t="str">
        <f t="shared" si="287"/>
        <v>('i2023110600281','2021','in2023110400034','4'),</v>
      </c>
      <c r="CW283" t="str">
        <f t="shared" si="288"/>
        <v>('i2023110600281','2021','in2023110400035','4'),</v>
      </c>
      <c r="CX283" t="str">
        <f t="shared" si="289"/>
        <v>('i2023110600281','2021','in2023110400036','4'),</v>
      </c>
      <c r="CY283" t="str">
        <f t="shared" si="290"/>
        <v>('i2023110600281','2021','in2023110400037','1'),</v>
      </c>
      <c r="CZ283" t="str">
        <f t="shared" si="291"/>
        <v>('i2023110600281','2021','in2023110400038','1'),</v>
      </c>
      <c r="DA283" t="str">
        <f t="shared" si="292"/>
        <v>('i2023110600281','2021','in2023110400039','1'),</v>
      </c>
      <c r="DB283" t="str">
        <f t="shared" si="293"/>
        <v>('i2023110600281','2021','in2023110400040','2'),</v>
      </c>
      <c r="DC283" t="str">
        <f t="shared" si="294"/>
        <v>('i2023110600281','2021','in2023110400041','3'),</v>
      </c>
      <c r="DD283" t="str">
        <f t="shared" si="295"/>
        <v>('i2023110600281','2021','in2023110400042','4'),</v>
      </c>
      <c r="DE283" t="str">
        <f t="shared" si="296"/>
        <v>('i2023110600281','2021','in2023110400043','2'),</v>
      </c>
      <c r="DF283" t="str">
        <f t="shared" si="297"/>
        <v>('i2023110600281','2021','in2023110400044','2'),</v>
      </c>
      <c r="DG283" t="str">
        <f t="shared" si="298"/>
        <v>('i2023110600281','2021','in2023110400045','1'),</v>
      </c>
      <c r="DH283" t="str">
        <f t="shared" si="299"/>
        <v>('i2023110600281','2021','in2023110400046','1'),</v>
      </c>
      <c r="DI283" t="str">
        <f t="shared" si="300"/>
        <v>('i2023110600281','2021','in2023110400047','1');</v>
      </c>
    </row>
    <row r="284" spans="1:113" x14ac:dyDescent="0.25">
      <c r="A284" s="4" t="str">
        <f>INDEX('instansi pusat'!$B$2:$C$623,MATCH(C284,'instansi pusat'!$D$2:$D$623,0),2)</f>
        <v>i2023110600282</v>
      </c>
      <c r="B284" s="4">
        <v>7321</v>
      </c>
      <c r="C284" s="4" t="s">
        <v>448</v>
      </c>
      <c r="D284">
        <v>2021</v>
      </c>
      <c r="E284" s="4">
        <v>2</v>
      </c>
      <c r="F284" s="4">
        <v>2</v>
      </c>
      <c r="G284" s="4">
        <v>3</v>
      </c>
      <c r="H284" s="4">
        <v>3</v>
      </c>
      <c r="I284" s="4">
        <v>3</v>
      </c>
      <c r="J284" s="4">
        <v>3</v>
      </c>
      <c r="K284" s="4">
        <v>3</v>
      </c>
      <c r="L284" s="4">
        <v>3</v>
      </c>
      <c r="M284" s="4">
        <v>1</v>
      </c>
      <c r="N284" s="4">
        <v>3</v>
      </c>
      <c r="O284" s="4">
        <v>2</v>
      </c>
      <c r="P284" s="4">
        <v>2</v>
      </c>
      <c r="Q284" s="4">
        <v>1</v>
      </c>
      <c r="R284" s="4">
        <v>1</v>
      </c>
      <c r="S284" s="4">
        <v>1</v>
      </c>
      <c r="T284" s="4">
        <v>2</v>
      </c>
      <c r="U284" s="4">
        <v>3</v>
      </c>
      <c r="V284" s="4">
        <v>1</v>
      </c>
      <c r="W284" s="4">
        <v>1</v>
      </c>
      <c r="X284" s="4">
        <v>3</v>
      </c>
      <c r="Y284" s="4">
        <v>1</v>
      </c>
      <c r="Z284" s="4">
        <v>2</v>
      </c>
      <c r="AA284" s="4">
        <v>1</v>
      </c>
      <c r="AB284" s="4">
        <v>1</v>
      </c>
      <c r="AC284" s="4">
        <v>1</v>
      </c>
      <c r="AD284" s="4">
        <v>1</v>
      </c>
      <c r="AE284" s="4">
        <v>1</v>
      </c>
      <c r="AF284" s="4">
        <v>1</v>
      </c>
      <c r="AG284" s="4">
        <v>1</v>
      </c>
      <c r="AH284" s="4">
        <v>1</v>
      </c>
      <c r="AI284" s="4">
        <v>1</v>
      </c>
      <c r="AJ284" s="4">
        <v>4</v>
      </c>
      <c r="AK284" s="4">
        <v>4</v>
      </c>
      <c r="AL284" s="4">
        <v>3</v>
      </c>
      <c r="AM284" s="4">
        <v>4</v>
      </c>
      <c r="AN284" s="4">
        <v>3</v>
      </c>
      <c r="AO284" s="4">
        <v>2</v>
      </c>
      <c r="AP284" s="4">
        <v>3</v>
      </c>
      <c r="AQ284" s="4">
        <v>2</v>
      </c>
      <c r="AR284" s="4">
        <v>3</v>
      </c>
      <c r="AS284" s="4">
        <v>3</v>
      </c>
      <c r="AT284" s="4">
        <v>3</v>
      </c>
      <c r="AU284" s="4">
        <v>2</v>
      </c>
      <c r="AV284" s="4">
        <v>2</v>
      </c>
      <c r="AW284" s="4">
        <v>3</v>
      </c>
      <c r="AX284" s="4">
        <v>4</v>
      </c>
      <c r="AY284" s="4">
        <v>4</v>
      </c>
      <c r="AZ284" s="3">
        <f t="shared" si="241"/>
        <v>2.6</v>
      </c>
      <c r="BA284" s="3">
        <f t="shared" si="242"/>
        <v>1.5</v>
      </c>
      <c r="BB284" s="3">
        <f t="shared" si="243"/>
        <v>1.75</v>
      </c>
      <c r="BC284" s="3">
        <f t="shared" si="244"/>
        <v>2</v>
      </c>
      <c r="BD284" s="3">
        <f t="shared" si="245"/>
        <v>1.125</v>
      </c>
      <c r="BE284" s="3">
        <f t="shared" si="246"/>
        <v>1</v>
      </c>
      <c r="BF284" s="3">
        <f t="shared" si="247"/>
        <v>3.1</v>
      </c>
      <c r="BG284" s="3">
        <f t="shared" si="248"/>
        <v>3</v>
      </c>
      <c r="BH284" s="3">
        <f t="shared" si="249"/>
        <v>2.6</v>
      </c>
      <c r="BI284" s="3">
        <f t="shared" si="250"/>
        <v>1.7000000000000002</v>
      </c>
      <c r="BJ284" s="3">
        <f t="shared" si="251"/>
        <v>1.0909090909090908</v>
      </c>
      <c r="BK284" s="3">
        <f t="shared" si="252"/>
        <v>3.0604395604395602</v>
      </c>
      <c r="BL284" s="3">
        <f t="shared" si="253"/>
        <v>2.3354999999999997</v>
      </c>
      <c r="BN284" t="s">
        <v>641</v>
      </c>
      <c r="BO284" t="str">
        <f t="shared" si="254"/>
        <v>('i2023110600282','2021','in2023110400001','2'),</v>
      </c>
      <c r="BP284" t="str">
        <f t="shared" si="255"/>
        <v>('i2023110600282','2021','in2023110400002','2'),</v>
      </c>
      <c r="BQ284" t="str">
        <f t="shared" si="256"/>
        <v>('i2023110600282','2021','in2023110400003','3'),</v>
      </c>
      <c r="BR284" t="str">
        <f t="shared" si="257"/>
        <v>('i2023110600282','2021','in2023110400004','3'),</v>
      </c>
      <c r="BS284" t="str">
        <f t="shared" si="258"/>
        <v>('i2023110600282','2021','in2023110400005','3'),</v>
      </c>
      <c r="BT284" t="str">
        <f t="shared" si="259"/>
        <v>('i2023110600282','2021','in2023110400006','3'),</v>
      </c>
      <c r="BU284" t="str">
        <f t="shared" si="260"/>
        <v>('i2023110600282','2021','in2023110400007','3'),</v>
      </c>
      <c r="BV284" t="str">
        <f t="shared" si="261"/>
        <v>('i2023110600282','2021','in2023110400008','3'),</v>
      </c>
      <c r="BW284" t="str">
        <f t="shared" si="262"/>
        <v>('i2023110600282','2021','in2023110400009','1'),</v>
      </c>
      <c r="BX284" t="str">
        <f t="shared" si="263"/>
        <v>('i2023110600282','2021','in2023110400010','3'),</v>
      </c>
      <c r="BY284" t="str">
        <f t="shared" si="264"/>
        <v>('i2023110600282','2021','in2023110400011','2'),</v>
      </c>
      <c r="BZ284" t="str">
        <f t="shared" si="265"/>
        <v>('i2023110600282','2021','in2023110400012','2'),</v>
      </c>
      <c r="CA284" t="str">
        <f t="shared" si="266"/>
        <v>('i2023110600282','2021','in2023110400013','1'),</v>
      </c>
      <c r="CB284" t="str">
        <f t="shared" si="267"/>
        <v>('i2023110600282','2021','in2023110400014','1'),</v>
      </c>
      <c r="CC284" t="str">
        <f t="shared" si="268"/>
        <v>('i2023110600282','2021','in2023110400015','1'),</v>
      </c>
      <c r="CD284" t="str">
        <f t="shared" si="269"/>
        <v>('i2023110600282','2021','in2023110400016','2'),</v>
      </c>
      <c r="CE284" t="str">
        <f t="shared" si="270"/>
        <v>('i2023110600282','2021','in2023110400017','3'),</v>
      </c>
      <c r="CF284" t="str">
        <f t="shared" si="271"/>
        <v>('i2023110600282','2021','in2023110400018','1'),</v>
      </c>
      <c r="CG284" t="str">
        <f t="shared" si="272"/>
        <v>('i2023110600282','2021','in2023110400019','1'),</v>
      </c>
      <c r="CH284" t="str">
        <f t="shared" si="273"/>
        <v>('i2023110600282','2021','in2023110400020','3'),</v>
      </c>
      <c r="CI284" t="str">
        <f t="shared" si="274"/>
        <v>('i2023110600282','2021','in2023110400021','1'),</v>
      </c>
      <c r="CJ284" t="str">
        <f t="shared" si="275"/>
        <v>('i2023110600282','2021','in2023110400022','2'),</v>
      </c>
      <c r="CK284" t="str">
        <f t="shared" si="276"/>
        <v>('i2023110600282','2021','in2023110400023','1'),</v>
      </c>
      <c r="CL284" t="str">
        <f t="shared" si="277"/>
        <v>('i2023110600282','2021','in2023110400024','1'),</v>
      </c>
      <c r="CM284" t="str">
        <f t="shared" si="278"/>
        <v>('i2023110600282','2021','in2023110400025','1'),</v>
      </c>
      <c r="CN284" t="str">
        <f t="shared" si="279"/>
        <v>('i2023110600282','2021','in2023110400026','1'),</v>
      </c>
      <c r="CO284" t="str">
        <f t="shared" si="280"/>
        <v>('i2023110600282','2021','in2023110400027','1'),</v>
      </c>
      <c r="CP284" t="str">
        <f t="shared" si="281"/>
        <v>('i2023110600282','2021','in2023110400028','1'),</v>
      </c>
      <c r="CQ284" t="str">
        <f t="shared" si="282"/>
        <v>('i2023110600282','2021','in2023110400029','1'),</v>
      </c>
      <c r="CR284" t="str">
        <f t="shared" si="283"/>
        <v>('i2023110600282','2021','in2023110400030','1'),</v>
      </c>
      <c r="CS284" t="str">
        <f t="shared" si="284"/>
        <v>('i2023110600282','2021','in2023110400031','1'),</v>
      </c>
      <c r="CT284" t="str">
        <f t="shared" si="285"/>
        <v>('i2023110600282','2021','in2023110400032','4'),</v>
      </c>
      <c r="CU284" t="str">
        <f t="shared" si="286"/>
        <v>('i2023110600282','2021','in2023110400033','4'),</v>
      </c>
      <c r="CV284" t="str">
        <f t="shared" si="287"/>
        <v>('i2023110600282','2021','in2023110400034','3'),</v>
      </c>
      <c r="CW284" t="str">
        <f t="shared" si="288"/>
        <v>('i2023110600282','2021','in2023110400035','4'),</v>
      </c>
      <c r="CX284" t="str">
        <f t="shared" si="289"/>
        <v>('i2023110600282','2021','in2023110400036','3'),</v>
      </c>
      <c r="CY284" t="str">
        <f t="shared" si="290"/>
        <v>('i2023110600282','2021','in2023110400037','2'),</v>
      </c>
      <c r="CZ284" t="str">
        <f t="shared" si="291"/>
        <v>('i2023110600282','2021','in2023110400038','3'),</v>
      </c>
      <c r="DA284" t="str">
        <f t="shared" si="292"/>
        <v>('i2023110600282','2021','in2023110400039','2'),</v>
      </c>
      <c r="DB284" t="str">
        <f t="shared" si="293"/>
        <v>('i2023110600282','2021','in2023110400040','3'),</v>
      </c>
      <c r="DC284" t="str">
        <f t="shared" si="294"/>
        <v>('i2023110600282','2021','in2023110400041','3'),</v>
      </c>
      <c r="DD284" t="str">
        <f t="shared" si="295"/>
        <v>('i2023110600282','2021','in2023110400042','3'),</v>
      </c>
      <c r="DE284" t="str">
        <f t="shared" si="296"/>
        <v>('i2023110600282','2021','in2023110400043','2'),</v>
      </c>
      <c r="DF284" t="str">
        <f t="shared" si="297"/>
        <v>('i2023110600282','2021','in2023110400044','2'),</v>
      </c>
      <c r="DG284" t="str">
        <f t="shared" si="298"/>
        <v>('i2023110600282','2021','in2023110400045','3'),</v>
      </c>
      <c r="DH284" t="str">
        <f t="shared" si="299"/>
        <v>('i2023110600282','2021','in2023110400046','4'),</v>
      </c>
      <c r="DI284" t="str">
        <f t="shared" si="300"/>
        <v>('i2023110600282','2021','in2023110400047','4');</v>
      </c>
    </row>
    <row r="285" spans="1:113" x14ac:dyDescent="0.25">
      <c r="A285" s="4" t="str">
        <f>INDEX('instansi pusat'!$B$2:$C$623,MATCH(C285,'instansi pusat'!$D$2:$D$623,0),2)</f>
        <v>i2023110600283</v>
      </c>
      <c r="B285" s="4">
        <v>7371</v>
      </c>
      <c r="C285" s="4" t="s">
        <v>609</v>
      </c>
      <c r="D285">
        <v>2021</v>
      </c>
      <c r="E285" s="4">
        <v>1</v>
      </c>
      <c r="F285" s="4">
        <v>1</v>
      </c>
      <c r="G285" s="4">
        <v>1</v>
      </c>
      <c r="H285" s="4">
        <v>1</v>
      </c>
      <c r="I285" s="4">
        <v>1</v>
      </c>
      <c r="J285" s="4">
        <v>1</v>
      </c>
      <c r="K285" s="4">
        <v>1</v>
      </c>
      <c r="L285" s="4">
        <v>1</v>
      </c>
      <c r="M285" s="4">
        <v>1</v>
      </c>
      <c r="N285" s="4">
        <v>3</v>
      </c>
      <c r="O285" s="4">
        <v>2</v>
      </c>
      <c r="P285" s="4">
        <v>2</v>
      </c>
      <c r="Q285" s="4">
        <v>2</v>
      </c>
      <c r="R285" s="4">
        <v>1</v>
      </c>
      <c r="S285" s="4">
        <v>1</v>
      </c>
      <c r="T285" s="4">
        <v>2</v>
      </c>
      <c r="U285" s="4">
        <v>1</v>
      </c>
      <c r="V285" s="4">
        <v>1</v>
      </c>
      <c r="W285" s="4">
        <v>2</v>
      </c>
      <c r="X285" s="4">
        <v>3</v>
      </c>
      <c r="Y285" s="4">
        <v>1</v>
      </c>
      <c r="Z285" s="4">
        <v>1</v>
      </c>
      <c r="AA285" s="4">
        <v>1</v>
      </c>
      <c r="AB285" s="4">
        <v>1</v>
      </c>
      <c r="AC285" s="4">
        <v>1</v>
      </c>
      <c r="AD285" s="4">
        <v>1</v>
      </c>
      <c r="AE285" s="4">
        <v>1</v>
      </c>
      <c r="AF285" s="4">
        <v>1</v>
      </c>
      <c r="AG285" s="4">
        <v>1</v>
      </c>
      <c r="AH285" s="4">
        <v>1</v>
      </c>
      <c r="AI285" s="4">
        <v>1</v>
      </c>
      <c r="AJ285" s="4">
        <v>4</v>
      </c>
      <c r="AK285" s="4">
        <v>4</v>
      </c>
      <c r="AL285" s="4">
        <v>4</v>
      </c>
      <c r="AM285" s="4">
        <v>4</v>
      </c>
      <c r="AN285" s="4">
        <v>4</v>
      </c>
      <c r="AO285" s="4">
        <v>3</v>
      </c>
      <c r="AP285" s="4">
        <v>4</v>
      </c>
      <c r="AQ285" s="4">
        <v>3</v>
      </c>
      <c r="AR285" s="4">
        <v>1</v>
      </c>
      <c r="AS285" s="4">
        <v>3</v>
      </c>
      <c r="AT285" s="4">
        <v>4</v>
      </c>
      <c r="AU285" s="4">
        <v>2</v>
      </c>
      <c r="AV285" s="4">
        <v>2</v>
      </c>
      <c r="AW285" s="4">
        <v>2</v>
      </c>
      <c r="AX285" s="4">
        <v>1</v>
      </c>
      <c r="AY285" s="4">
        <v>1</v>
      </c>
      <c r="AZ285" s="3">
        <f t="shared" si="241"/>
        <v>1.2000000000000002</v>
      </c>
      <c r="BA285" s="3">
        <f t="shared" si="242"/>
        <v>1.75</v>
      </c>
      <c r="BB285" s="3">
        <f t="shared" si="243"/>
        <v>1.25</v>
      </c>
      <c r="BC285" s="3">
        <f t="shared" si="244"/>
        <v>2.5</v>
      </c>
      <c r="BD285" s="3">
        <f t="shared" si="245"/>
        <v>1</v>
      </c>
      <c r="BE285" s="3">
        <f t="shared" si="246"/>
        <v>1</v>
      </c>
      <c r="BF285" s="3">
        <f t="shared" si="247"/>
        <v>3.4000000000000004</v>
      </c>
      <c r="BG285" s="3">
        <f t="shared" si="248"/>
        <v>2</v>
      </c>
      <c r="BH285" s="3">
        <f t="shared" si="249"/>
        <v>1.2000000000000002</v>
      </c>
      <c r="BI285" s="3">
        <f t="shared" si="250"/>
        <v>1.7000000000000002</v>
      </c>
      <c r="BJ285" s="3">
        <f t="shared" si="251"/>
        <v>1</v>
      </c>
      <c r="BK285" s="3">
        <f t="shared" si="252"/>
        <v>2.8461538461538463</v>
      </c>
      <c r="BL285" s="3">
        <f t="shared" si="253"/>
        <v>2.0410000000000004</v>
      </c>
      <c r="BN285" t="s">
        <v>641</v>
      </c>
      <c r="BO285" t="str">
        <f t="shared" si="254"/>
        <v>('i2023110600283','2021','in2023110400001','1'),</v>
      </c>
      <c r="BP285" t="str">
        <f t="shared" si="255"/>
        <v>('i2023110600283','2021','in2023110400002','1'),</v>
      </c>
      <c r="BQ285" t="str">
        <f t="shared" si="256"/>
        <v>('i2023110600283','2021','in2023110400003','1'),</v>
      </c>
      <c r="BR285" t="str">
        <f t="shared" si="257"/>
        <v>('i2023110600283','2021','in2023110400004','1'),</v>
      </c>
      <c r="BS285" t="str">
        <f t="shared" si="258"/>
        <v>('i2023110600283','2021','in2023110400005','1'),</v>
      </c>
      <c r="BT285" t="str">
        <f t="shared" si="259"/>
        <v>('i2023110600283','2021','in2023110400006','1'),</v>
      </c>
      <c r="BU285" t="str">
        <f t="shared" si="260"/>
        <v>('i2023110600283','2021','in2023110400007','1'),</v>
      </c>
      <c r="BV285" t="str">
        <f t="shared" si="261"/>
        <v>('i2023110600283','2021','in2023110400008','1'),</v>
      </c>
      <c r="BW285" t="str">
        <f t="shared" si="262"/>
        <v>('i2023110600283','2021','in2023110400009','1'),</v>
      </c>
      <c r="BX285" t="str">
        <f t="shared" si="263"/>
        <v>('i2023110600283','2021','in2023110400010','3'),</v>
      </c>
      <c r="BY285" t="str">
        <f t="shared" si="264"/>
        <v>('i2023110600283','2021','in2023110400011','2'),</v>
      </c>
      <c r="BZ285" t="str">
        <f t="shared" si="265"/>
        <v>('i2023110600283','2021','in2023110400012','2'),</v>
      </c>
      <c r="CA285" t="str">
        <f t="shared" si="266"/>
        <v>('i2023110600283','2021','in2023110400013','2'),</v>
      </c>
      <c r="CB285" t="str">
        <f t="shared" si="267"/>
        <v>('i2023110600283','2021','in2023110400014','1'),</v>
      </c>
      <c r="CC285" t="str">
        <f t="shared" si="268"/>
        <v>('i2023110600283','2021','in2023110400015','1'),</v>
      </c>
      <c r="CD285" t="str">
        <f t="shared" si="269"/>
        <v>('i2023110600283','2021','in2023110400016','2'),</v>
      </c>
      <c r="CE285" t="str">
        <f t="shared" si="270"/>
        <v>('i2023110600283','2021','in2023110400017','1'),</v>
      </c>
      <c r="CF285" t="str">
        <f t="shared" si="271"/>
        <v>('i2023110600283','2021','in2023110400018','1'),</v>
      </c>
      <c r="CG285" t="str">
        <f t="shared" si="272"/>
        <v>('i2023110600283','2021','in2023110400019','2'),</v>
      </c>
      <c r="CH285" t="str">
        <f t="shared" si="273"/>
        <v>('i2023110600283','2021','in2023110400020','3'),</v>
      </c>
      <c r="CI285" t="str">
        <f t="shared" si="274"/>
        <v>('i2023110600283','2021','in2023110400021','1'),</v>
      </c>
      <c r="CJ285" t="str">
        <f t="shared" si="275"/>
        <v>('i2023110600283','2021','in2023110400022','1'),</v>
      </c>
      <c r="CK285" t="str">
        <f t="shared" si="276"/>
        <v>('i2023110600283','2021','in2023110400023','1'),</v>
      </c>
      <c r="CL285" t="str">
        <f t="shared" si="277"/>
        <v>('i2023110600283','2021','in2023110400024','1'),</v>
      </c>
      <c r="CM285" t="str">
        <f t="shared" si="278"/>
        <v>('i2023110600283','2021','in2023110400025','1'),</v>
      </c>
      <c r="CN285" t="str">
        <f t="shared" si="279"/>
        <v>('i2023110600283','2021','in2023110400026','1'),</v>
      </c>
      <c r="CO285" t="str">
        <f t="shared" si="280"/>
        <v>('i2023110600283','2021','in2023110400027','1'),</v>
      </c>
      <c r="CP285" t="str">
        <f t="shared" si="281"/>
        <v>('i2023110600283','2021','in2023110400028','1'),</v>
      </c>
      <c r="CQ285" t="str">
        <f t="shared" si="282"/>
        <v>('i2023110600283','2021','in2023110400029','1'),</v>
      </c>
      <c r="CR285" t="str">
        <f t="shared" si="283"/>
        <v>('i2023110600283','2021','in2023110400030','1'),</v>
      </c>
      <c r="CS285" t="str">
        <f t="shared" si="284"/>
        <v>('i2023110600283','2021','in2023110400031','1'),</v>
      </c>
      <c r="CT285" t="str">
        <f t="shared" si="285"/>
        <v>('i2023110600283','2021','in2023110400032','4'),</v>
      </c>
      <c r="CU285" t="str">
        <f t="shared" si="286"/>
        <v>('i2023110600283','2021','in2023110400033','4'),</v>
      </c>
      <c r="CV285" t="str">
        <f t="shared" si="287"/>
        <v>('i2023110600283','2021','in2023110400034','4'),</v>
      </c>
      <c r="CW285" t="str">
        <f t="shared" si="288"/>
        <v>('i2023110600283','2021','in2023110400035','4'),</v>
      </c>
      <c r="CX285" t="str">
        <f t="shared" si="289"/>
        <v>('i2023110600283','2021','in2023110400036','4'),</v>
      </c>
      <c r="CY285" t="str">
        <f t="shared" si="290"/>
        <v>('i2023110600283','2021','in2023110400037','3'),</v>
      </c>
      <c r="CZ285" t="str">
        <f t="shared" si="291"/>
        <v>('i2023110600283','2021','in2023110400038','4'),</v>
      </c>
      <c r="DA285" t="str">
        <f t="shared" si="292"/>
        <v>('i2023110600283','2021','in2023110400039','3'),</v>
      </c>
      <c r="DB285" t="str">
        <f t="shared" si="293"/>
        <v>('i2023110600283','2021','in2023110400040','1'),</v>
      </c>
      <c r="DC285" t="str">
        <f t="shared" si="294"/>
        <v>('i2023110600283','2021','in2023110400041','3'),</v>
      </c>
      <c r="DD285" t="str">
        <f t="shared" si="295"/>
        <v>('i2023110600283','2021','in2023110400042','4'),</v>
      </c>
      <c r="DE285" t="str">
        <f t="shared" si="296"/>
        <v>('i2023110600283','2021','in2023110400043','2'),</v>
      </c>
      <c r="DF285" t="str">
        <f t="shared" si="297"/>
        <v>('i2023110600283','2021','in2023110400044','2'),</v>
      </c>
      <c r="DG285" t="str">
        <f t="shared" si="298"/>
        <v>('i2023110600283','2021','in2023110400045','2'),</v>
      </c>
      <c r="DH285" t="str">
        <f t="shared" si="299"/>
        <v>('i2023110600283','2021','in2023110400046','1'),</v>
      </c>
      <c r="DI285" t="str">
        <f t="shared" si="300"/>
        <v>('i2023110600283','2021','in2023110400047','1');</v>
      </c>
    </row>
    <row r="286" spans="1:113" x14ac:dyDescent="0.25">
      <c r="A286" s="4" t="str">
        <f>INDEX('instansi pusat'!$B$2:$C$623,MATCH(C286,'instansi pusat'!$D$2:$D$623,0),2)</f>
        <v>i2023110600284</v>
      </c>
      <c r="B286" s="4">
        <v>7404</v>
      </c>
      <c r="C286" s="4" t="s">
        <v>467</v>
      </c>
      <c r="D286">
        <v>2021</v>
      </c>
      <c r="E286" s="4">
        <v>3</v>
      </c>
      <c r="F286" s="4">
        <v>3</v>
      </c>
      <c r="G286" s="4">
        <v>5</v>
      </c>
      <c r="H286" s="4">
        <v>3</v>
      </c>
      <c r="I286" s="4">
        <v>3</v>
      </c>
      <c r="J286" s="4">
        <v>3</v>
      </c>
      <c r="K286" s="4">
        <v>3</v>
      </c>
      <c r="L286" s="4">
        <v>5</v>
      </c>
      <c r="M286" s="4">
        <v>3</v>
      </c>
      <c r="N286" s="4">
        <v>3</v>
      </c>
      <c r="O286" s="4">
        <v>2</v>
      </c>
      <c r="P286" s="4">
        <v>2</v>
      </c>
      <c r="Q286" s="4">
        <v>1</v>
      </c>
      <c r="R286" s="4">
        <v>2</v>
      </c>
      <c r="S286" s="4">
        <v>3</v>
      </c>
      <c r="T286" s="4">
        <v>2</v>
      </c>
      <c r="U286" s="4">
        <v>3</v>
      </c>
      <c r="V286" s="4">
        <v>2</v>
      </c>
      <c r="W286" s="4">
        <v>3</v>
      </c>
      <c r="X286" s="4">
        <v>1</v>
      </c>
      <c r="Y286" s="4">
        <v>1</v>
      </c>
      <c r="Z286" s="4">
        <v>1</v>
      </c>
      <c r="AA286" s="4">
        <v>1</v>
      </c>
      <c r="AB286" s="4">
        <v>1</v>
      </c>
      <c r="AC286" s="4">
        <v>1</v>
      </c>
      <c r="AD286" s="4">
        <v>1</v>
      </c>
      <c r="AE286" s="4">
        <v>1</v>
      </c>
      <c r="AF286" s="4">
        <v>1</v>
      </c>
      <c r="AG286" s="4">
        <v>1</v>
      </c>
      <c r="AH286" s="4">
        <v>1</v>
      </c>
      <c r="AI286" s="4">
        <v>1</v>
      </c>
      <c r="AJ286" s="4">
        <v>4</v>
      </c>
      <c r="AK286" s="4">
        <v>4</v>
      </c>
      <c r="AL286" s="4">
        <v>4</v>
      </c>
      <c r="AM286" s="4">
        <v>4</v>
      </c>
      <c r="AN286" s="4">
        <v>1</v>
      </c>
      <c r="AO286" s="4">
        <v>2</v>
      </c>
      <c r="AP286" s="4">
        <v>3</v>
      </c>
      <c r="AQ286" s="4">
        <v>2</v>
      </c>
      <c r="AR286" s="4">
        <v>2</v>
      </c>
      <c r="AS286" s="4">
        <v>2</v>
      </c>
      <c r="AT286" s="4">
        <v>4</v>
      </c>
      <c r="AU286" s="4">
        <v>4</v>
      </c>
      <c r="AV286" s="4">
        <v>2</v>
      </c>
      <c r="AW286" s="4">
        <v>3</v>
      </c>
      <c r="AX286" s="4">
        <v>3</v>
      </c>
      <c r="AY286" s="4">
        <v>4</v>
      </c>
      <c r="AZ286" s="3">
        <f t="shared" si="241"/>
        <v>3.4000000000000004</v>
      </c>
      <c r="BA286" s="3">
        <f t="shared" si="242"/>
        <v>1.75</v>
      </c>
      <c r="BB286" s="3">
        <f t="shared" si="243"/>
        <v>2.5</v>
      </c>
      <c r="BC286" s="3">
        <f t="shared" si="244"/>
        <v>2</v>
      </c>
      <c r="BD286" s="3">
        <f t="shared" si="245"/>
        <v>1</v>
      </c>
      <c r="BE286" s="3">
        <f t="shared" si="246"/>
        <v>1</v>
      </c>
      <c r="BF286" s="3">
        <f t="shared" si="247"/>
        <v>2.8000000000000003</v>
      </c>
      <c r="BG286" s="3">
        <f t="shared" si="248"/>
        <v>3.333333333333333</v>
      </c>
      <c r="BH286" s="3">
        <f t="shared" si="249"/>
        <v>3.4000000000000004</v>
      </c>
      <c r="BI286" s="3">
        <f t="shared" si="250"/>
        <v>2.1</v>
      </c>
      <c r="BJ286" s="3">
        <f t="shared" si="251"/>
        <v>1</v>
      </c>
      <c r="BK286" s="3">
        <f t="shared" si="252"/>
        <v>3.0109890109890109</v>
      </c>
      <c r="BL286" s="3">
        <f t="shared" si="253"/>
        <v>2.5020000000000002</v>
      </c>
      <c r="BN286" t="s">
        <v>641</v>
      </c>
      <c r="BO286" t="str">
        <f t="shared" si="254"/>
        <v>('i2023110600284','2021','in2023110400001','3'),</v>
      </c>
      <c r="BP286" t="str">
        <f t="shared" si="255"/>
        <v>('i2023110600284','2021','in2023110400002','3'),</v>
      </c>
      <c r="BQ286" t="str">
        <f t="shared" si="256"/>
        <v>('i2023110600284','2021','in2023110400003','5'),</v>
      </c>
      <c r="BR286" t="str">
        <f t="shared" si="257"/>
        <v>('i2023110600284','2021','in2023110400004','3'),</v>
      </c>
      <c r="BS286" t="str">
        <f t="shared" si="258"/>
        <v>('i2023110600284','2021','in2023110400005','3'),</v>
      </c>
      <c r="BT286" t="str">
        <f t="shared" si="259"/>
        <v>('i2023110600284','2021','in2023110400006','3'),</v>
      </c>
      <c r="BU286" t="str">
        <f t="shared" si="260"/>
        <v>('i2023110600284','2021','in2023110400007','3'),</v>
      </c>
      <c r="BV286" t="str">
        <f t="shared" si="261"/>
        <v>('i2023110600284','2021','in2023110400008','5'),</v>
      </c>
      <c r="BW286" t="str">
        <f t="shared" si="262"/>
        <v>('i2023110600284','2021','in2023110400009','3'),</v>
      </c>
      <c r="BX286" t="str">
        <f t="shared" si="263"/>
        <v>('i2023110600284','2021','in2023110400010','3'),</v>
      </c>
      <c r="BY286" t="str">
        <f t="shared" si="264"/>
        <v>('i2023110600284','2021','in2023110400011','2'),</v>
      </c>
      <c r="BZ286" t="str">
        <f t="shared" si="265"/>
        <v>('i2023110600284','2021','in2023110400012','2'),</v>
      </c>
      <c r="CA286" t="str">
        <f t="shared" si="266"/>
        <v>('i2023110600284','2021','in2023110400013','1'),</v>
      </c>
      <c r="CB286" t="str">
        <f t="shared" si="267"/>
        <v>('i2023110600284','2021','in2023110400014','2'),</v>
      </c>
      <c r="CC286" t="str">
        <f t="shared" si="268"/>
        <v>('i2023110600284','2021','in2023110400015','3'),</v>
      </c>
      <c r="CD286" t="str">
        <f t="shared" si="269"/>
        <v>('i2023110600284','2021','in2023110400016','2'),</v>
      </c>
      <c r="CE286" t="str">
        <f t="shared" si="270"/>
        <v>('i2023110600284','2021','in2023110400017','3'),</v>
      </c>
      <c r="CF286" t="str">
        <f t="shared" si="271"/>
        <v>('i2023110600284','2021','in2023110400018','2'),</v>
      </c>
      <c r="CG286" t="str">
        <f t="shared" si="272"/>
        <v>('i2023110600284','2021','in2023110400019','3'),</v>
      </c>
      <c r="CH286" t="str">
        <f t="shared" si="273"/>
        <v>('i2023110600284','2021','in2023110400020','1'),</v>
      </c>
      <c r="CI286" t="str">
        <f t="shared" si="274"/>
        <v>('i2023110600284','2021','in2023110400021','1'),</v>
      </c>
      <c r="CJ286" t="str">
        <f t="shared" si="275"/>
        <v>('i2023110600284','2021','in2023110400022','1'),</v>
      </c>
      <c r="CK286" t="str">
        <f t="shared" si="276"/>
        <v>('i2023110600284','2021','in2023110400023','1'),</v>
      </c>
      <c r="CL286" t="str">
        <f t="shared" si="277"/>
        <v>('i2023110600284','2021','in2023110400024','1'),</v>
      </c>
      <c r="CM286" t="str">
        <f t="shared" si="278"/>
        <v>('i2023110600284','2021','in2023110400025','1'),</v>
      </c>
      <c r="CN286" t="str">
        <f t="shared" si="279"/>
        <v>('i2023110600284','2021','in2023110400026','1'),</v>
      </c>
      <c r="CO286" t="str">
        <f t="shared" si="280"/>
        <v>('i2023110600284','2021','in2023110400027','1'),</v>
      </c>
      <c r="CP286" t="str">
        <f t="shared" si="281"/>
        <v>('i2023110600284','2021','in2023110400028','1'),</v>
      </c>
      <c r="CQ286" t="str">
        <f t="shared" si="282"/>
        <v>('i2023110600284','2021','in2023110400029','1'),</v>
      </c>
      <c r="CR286" t="str">
        <f t="shared" si="283"/>
        <v>('i2023110600284','2021','in2023110400030','1'),</v>
      </c>
      <c r="CS286" t="str">
        <f t="shared" si="284"/>
        <v>('i2023110600284','2021','in2023110400031','1'),</v>
      </c>
      <c r="CT286" t="str">
        <f t="shared" si="285"/>
        <v>('i2023110600284','2021','in2023110400032','4'),</v>
      </c>
      <c r="CU286" t="str">
        <f t="shared" si="286"/>
        <v>('i2023110600284','2021','in2023110400033','4'),</v>
      </c>
      <c r="CV286" t="str">
        <f t="shared" si="287"/>
        <v>('i2023110600284','2021','in2023110400034','4'),</v>
      </c>
      <c r="CW286" t="str">
        <f t="shared" si="288"/>
        <v>('i2023110600284','2021','in2023110400035','4'),</v>
      </c>
      <c r="CX286" t="str">
        <f t="shared" si="289"/>
        <v>('i2023110600284','2021','in2023110400036','1'),</v>
      </c>
      <c r="CY286" t="str">
        <f t="shared" si="290"/>
        <v>('i2023110600284','2021','in2023110400037','2'),</v>
      </c>
      <c r="CZ286" t="str">
        <f t="shared" si="291"/>
        <v>('i2023110600284','2021','in2023110400038','3'),</v>
      </c>
      <c r="DA286" t="str">
        <f t="shared" si="292"/>
        <v>('i2023110600284','2021','in2023110400039','2'),</v>
      </c>
      <c r="DB286" t="str">
        <f t="shared" si="293"/>
        <v>('i2023110600284','2021','in2023110400040','2'),</v>
      </c>
      <c r="DC286" t="str">
        <f t="shared" si="294"/>
        <v>('i2023110600284','2021','in2023110400041','2'),</v>
      </c>
      <c r="DD286" t="str">
        <f t="shared" si="295"/>
        <v>('i2023110600284','2021','in2023110400042','4'),</v>
      </c>
      <c r="DE286" t="str">
        <f t="shared" si="296"/>
        <v>('i2023110600284','2021','in2023110400043','4'),</v>
      </c>
      <c r="DF286" t="str">
        <f t="shared" si="297"/>
        <v>('i2023110600284','2021','in2023110400044','2'),</v>
      </c>
      <c r="DG286" t="str">
        <f t="shared" si="298"/>
        <v>('i2023110600284','2021','in2023110400045','3'),</v>
      </c>
      <c r="DH286" t="str">
        <f t="shared" si="299"/>
        <v>('i2023110600284','2021','in2023110400046','3'),</v>
      </c>
      <c r="DI286" t="str">
        <f t="shared" si="300"/>
        <v>('i2023110600284','2021','in2023110400047','4');</v>
      </c>
    </row>
    <row r="287" spans="1:113" x14ac:dyDescent="0.25">
      <c r="A287" s="4" t="str">
        <f>INDEX('instansi pusat'!$B$2:$C$623,MATCH(C287,'instansi pusat'!$D$2:$D$623,0),2)</f>
        <v>i2023110600285</v>
      </c>
      <c r="B287" s="4">
        <v>7406</v>
      </c>
      <c r="C287" s="4" t="s">
        <v>469</v>
      </c>
      <c r="D287">
        <v>2021</v>
      </c>
      <c r="E287" s="4">
        <v>1</v>
      </c>
      <c r="F287" s="4">
        <v>1</v>
      </c>
      <c r="G287" s="4">
        <v>1</v>
      </c>
      <c r="H287" s="4">
        <v>1</v>
      </c>
      <c r="I287" s="4">
        <v>1</v>
      </c>
      <c r="J287" s="4">
        <v>1</v>
      </c>
      <c r="K287" s="4">
        <v>1</v>
      </c>
      <c r="L287" s="4">
        <v>1</v>
      </c>
      <c r="M287" s="4">
        <v>1</v>
      </c>
      <c r="N287" s="4">
        <v>2</v>
      </c>
      <c r="O287" s="4">
        <v>2</v>
      </c>
      <c r="P287" s="4">
        <v>2</v>
      </c>
      <c r="Q287" s="4">
        <v>2</v>
      </c>
      <c r="R287" s="4">
        <v>1</v>
      </c>
      <c r="S287" s="4">
        <v>1</v>
      </c>
      <c r="T287" s="4">
        <v>1</v>
      </c>
      <c r="U287" s="4">
        <v>1</v>
      </c>
      <c r="V287" s="4">
        <v>1</v>
      </c>
      <c r="W287" s="4">
        <v>1</v>
      </c>
      <c r="X287" s="4">
        <v>1</v>
      </c>
      <c r="Y287" s="4">
        <v>1</v>
      </c>
      <c r="Z287" s="4">
        <v>1</v>
      </c>
      <c r="AA287" s="4">
        <v>1</v>
      </c>
      <c r="AB287" s="4">
        <v>1</v>
      </c>
      <c r="AC287" s="4">
        <v>1</v>
      </c>
      <c r="AD287" s="4">
        <v>1</v>
      </c>
      <c r="AE287" s="4">
        <v>1</v>
      </c>
      <c r="AF287" s="4">
        <v>1</v>
      </c>
      <c r="AG287" s="4">
        <v>1</v>
      </c>
      <c r="AH287" s="4">
        <v>1</v>
      </c>
      <c r="AI287" s="4">
        <v>1</v>
      </c>
      <c r="AJ287" s="4">
        <v>4</v>
      </c>
      <c r="AK287" s="4">
        <v>4</v>
      </c>
      <c r="AL287" s="4">
        <v>4</v>
      </c>
      <c r="AM287" s="4">
        <v>4</v>
      </c>
      <c r="AN287" s="4">
        <v>3</v>
      </c>
      <c r="AO287" s="4">
        <v>1</v>
      </c>
      <c r="AP287" s="4">
        <v>3</v>
      </c>
      <c r="AQ287" s="4">
        <v>1</v>
      </c>
      <c r="AR287" s="4">
        <v>3</v>
      </c>
      <c r="AS287" s="4">
        <v>1</v>
      </c>
      <c r="AT287" s="4">
        <v>4</v>
      </c>
      <c r="AU287" s="4">
        <v>2</v>
      </c>
      <c r="AV287" s="4">
        <v>1</v>
      </c>
      <c r="AW287" s="4">
        <v>1</v>
      </c>
      <c r="AX287" s="4">
        <v>4</v>
      </c>
      <c r="AY287" s="4">
        <v>1</v>
      </c>
      <c r="AZ287" s="3">
        <f t="shared" si="241"/>
        <v>1.1000000000000001</v>
      </c>
      <c r="BA287" s="3">
        <f t="shared" si="242"/>
        <v>1.75</v>
      </c>
      <c r="BB287" s="3">
        <f t="shared" si="243"/>
        <v>1</v>
      </c>
      <c r="BC287" s="3">
        <f t="shared" si="244"/>
        <v>1</v>
      </c>
      <c r="BD287" s="3">
        <f t="shared" si="245"/>
        <v>1</v>
      </c>
      <c r="BE287" s="3">
        <f t="shared" si="246"/>
        <v>1</v>
      </c>
      <c r="BF287" s="3">
        <f t="shared" si="247"/>
        <v>2.8000000000000003</v>
      </c>
      <c r="BG287" s="3">
        <f t="shared" si="248"/>
        <v>2.1666666666666665</v>
      </c>
      <c r="BH287" s="3">
        <f t="shared" si="249"/>
        <v>1.1000000000000001</v>
      </c>
      <c r="BI287" s="3">
        <f t="shared" si="250"/>
        <v>1.3</v>
      </c>
      <c r="BJ287" s="3">
        <f t="shared" si="251"/>
        <v>1</v>
      </c>
      <c r="BK287" s="3">
        <f t="shared" si="252"/>
        <v>2.5494505494505493</v>
      </c>
      <c r="BL287" s="3">
        <f t="shared" si="253"/>
        <v>1.7929999999999999</v>
      </c>
      <c r="BN287" t="s">
        <v>641</v>
      </c>
      <c r="BO287" t="str">
        <f t="shared" si="254"/>
        <v>('i2023110600285','2021','in2023110400001','1'),</v>
      </c>
      <c r="BP287" t="str">
        <f t="shared" si="255"/>
        <v>('i2023110600285','2021','in2023110400002','1'),</v>
      </c>
      <c r="BQ287" t="str">
        <f t="shared" si="256"/>
        <v>('i2023110600285','2021','in2023110400003','1'),</v>
      </c>
      <c r="BR287" t="str">
        <f t="shared" si="257"/>
        <v>('i2023110600285','2021','in2023110400004','1'),</v>
      </c>
      <c r="BS287" t="str">
        <f t="shared" si="258"/>
        <v>('i2023110600285','2021','in2023110400005','1'),</v>
      </c>
      <c r="BT287" t="str">
        <f t="shared" si="259"/>
        <v>('i2023110600285','2021','in2023110400006','1'),</v>
      </c>
      <c r="BU287" t="str">
        <f t="shared" si="260"/>
        <v>('i2023110600285','2021','in2023110400007','1'),</v>
      </c>
      <c r="BV287" t="str">
        <f t="shared" si="261"/>
        <v>('i2023110600285','2021','in2023110400008','1'),</v>
      </c>
      <c r="BW287" t="str">
        <f t="shared" si="262"/>
        <v>('i2023110600285','2021','in2023110400009','1'),</v>
      </c>
      <c r="BX287" t="str">
        <f t="shared" si="263"/>
        <v>('i2023110600285','2021','in2023110400010','2'),</v>
      </c>
      <c r="BY287" t="str">
        <f t="shared" si="264"/>
        <v>('i2023110600285','2021','in2023110400011','2'),</v>
      </c>
      <c r="BZ287" t="str">
        <f t="shared" si="265"/>
        <v>('i2023110600285','2021','in2023110400012','2'),</v>
      </c>
      <c r="CA287" t="str">
        <f t="shared" si="266"/>
        <v>('i2023110600285','2021','in2023110400013','2'),</v>
      </c>
      <c r="CB287" t="str">
        <f t="shared" si="267"/>
        <v>('i2023110600285','2021','in2023110400014','1'),</v>
      </c>
      <c r="CC287" t="str">
        <f t="shared" si="268"/>
        <v>('i2023110600285','2021','in2023110400015','1'),</v>
      </c>
      <c r="CD287" t="str">
        <f t="shared" si="269"/>
        <v>('i2023110600285','2021','in2023110400016','1'),</v>
      </c>
      <c r="CE287" t="str">
        <f t="shared" si="270"/>
        <v>('i2023110600285','2021','in2023110400017','1'),</v>
      </c>
      <c r="CF287" t="str">
        <f t="shared" si="271"/>
        <v>('i2023110600285','2021','in2023110400018','1'),</v>
      </c>
      <c r="CG287" t="str">
        <f t="shared" si="272"/>
        <v>('i2023110600285','2021','in2023110400019','1'),</v>
      </c>
      <c r="CH287" t="str">
        <f t="shared" si="273"/>
        <v>('i2023110600285','2021','in2023110400020','1'),</v>
      </c>
      <c r="CI287" t="str">
        <f t="shared" si="274"/>
        <v>('i2023110600285','2021','in2023110400021','1'),</v>
      </c>
      <c r="CJ287" t="str">
        <f t="shared" si="275"/>
        <v>('i2023110600285','2021','in2023110400022','1'),</v>
      </c>
      <c r="CK287" t="str">
        <f t="shared" si="276"/>
        <v>('i2023110600285','2021','in2023110400023','1'),</v>
      </c>
      <c r="CL287" t="str">
        <f t="shared" si="277"/>
        <v>('i2023110600285','2021','in2023110400024','1'),</v>
      </c>
      <c r="CM287" t="str">
        <f t="shared" si="278"/>
        <v>('i2023110600285','2021','in2023110400025','1'),</v>
      </c>
      <c r="CN287" t="str">
        <f t="shared" si="279"/>
        <v>('i2023110600285','2021','in2023110400026','1'),</v>
      </c>
      <c r="CO287" t="str">
        <f t="shared" si="280"/>
        <v>('i2023110600285','2021','in2023110400027','1'),</v>
      </c>
      <c r="CP287" t="str">
        <f t="shared" si="281"/>
        <v>('i2023110600285','2021','in2023110400028','1'),</v>
      </c>
      <c r="CQ287" t="str">
        <f t="shared" si="282"/>
        <v>('i2023110600285','2021','in2023110400029','1'),</v>
      </c>
      <c r="CR287" t="str">
        <f t="shared" si="283"/>
        <v>('i2023110600285','2021','in2023110400030','1'),</v>
      </c>
      <c r="CS287" t="str">
        <f t="shared" si="284"/>
        <v>('i2023110600285','2021','in2023110400031','1'),</v>
      </c>
      <c r="CT287" t="str">
        <f t="shared" si="285"/>
        <v>('i2023110600285','2021','in2023110400032','4'),</v>
      </c>
      <c r="CU287" t="str">
        <f t="shared" si="286"/>
        <v>('i2023110600285','2021','in2023110400033','4'),</v>
      </c>
      <c r="CV287" t="str">
        <f t="shared" si="287"/>
        <v>('i2023110600285','2021','in2023110400034','4'),</v>
      </c>
      <c r="CW287" t="str">
        <f t="shared" si="288"/>
        <v>('i2023110600285','2021','in2023110400035','4'),</v>
      </c>
      <c r="CX287" t="str">
        <f t="shared" si="289"/>
        <v>('i2023110600285','2021','in2023110400036','3'),</v>
      </c>
      <c r="CY287" t="str">
        <f t="shared" si="290"/>
        <v>('i2023110600285','2021','in2023110400037','1'),</v>
      </c>
      <c r="CZ287" t="str">
        <f t="shared" si="291"/>
        <v>('i2023110600285','2021','in2023110400038','3'),</v>
      </c>
      <c r="DA287" t="str">
        <f t="shared" si="292"/>
        <v>('i2023110600285','2021','in2023110400039','1'),</v>
      </c>
      <c r="DB287" t="str">
        <f t="shared" si="293"/>
        <v>('i2023110600285','2021','in2023110400040','3'),</v>
      </c>
      <c r="DC287" t="str">
        <f t="shared" si="294"/>
        <v>('i2023110600285','2021','in2023110400041','1'),</v>
      </c>
      <c r="DD287" t="str">
        <f t="shared" si="295"/>
        <v>('i2023110600285','2021','in2023110400042','4'),</v>
      </c>
      <c r="DE287" t="str">
        <f t="shared" si="296"/>
        <v>('i2023110600285','2021','in2023110400043','2'),</v>
      </c>
      <c r="DF287" t="str">
        <f t="shared" si="297"/>
        <v>('i2023110600285','2021','in2023110400044','1'),</v>
      </c>
      <c r="DG287" t="str">
        <f t="shared" si="298"/>
        <v>('i2023110600285','2021','in2023110400045','1'),</v>
      </c>
      <c r="DH287" t="str">
        <f t="shared" si="299"/>
        <v>('i2023110600285','2021','in2023110400046','4'),</v>
      </c>
      <c r="DI287" t="str">
        <f t="shared" si="300"/>
        <v>('i2023110600285','2021','in2023110400047','1');</v>
      </c>
    </row>
    <row r="288" spans="1:113" x14ac:dyDescent="0.25">
      <c r="A288" s="4" t="str">
        <f>INDEX('instansi pusat'!$B$2:$C$623,MATCH(C288,'instansi pusat'!$D$2:$D$623,0),2)</f>
        <v>i2023110600286</v>
      </c>
      <c r="B288" s="4">
        <v>7415</v>
      </c>
      <c r="C288" s="4" t="s">
        <v>476</v>
      </c>
      <c r="D288">
        <v>2021</v>
      </c>
      <c r="E288" s="4">
        <v>1</v>
      </c>
      <c r="F288" s="4">
        <v>1</v>
      </c>
      <c r="G288" s="4">
        <v>1</v>
      </c>
      <c r="H288" s="4">
        <v>1</v>
      </c>
      <c r="I288" s="4">
        <v>1</v>
      </c>
      <c r="J288" s="4">
        <v>1</v>
      </c>
      <c r="K288" s="4">
        <v>1</v>
      </c>
      <c r="L288" s="4">
        <v>1</v>
      </c>
      <c r="M288" s="4">
        <v>1</v>
      </c>
      <c r="N288" s="4">
        <v>1</v>
      </c>
      <c r="O288" s="4">
        <v>1</v>
      </c>
      <c r="P288" s="4">
        <v>2</v>
      </c>
      <c r="Q288" s="4">
        <v>2</v>
      </c>
      <c r="R288" s="4">
        <v>1</v>
      </c>
      <c r="S288" s="4">
        <v>1</v>
      </c>
      <c r="T288" s="4">
        <v>1</v>
      </c>
      <c r="U288" s="4">
        <v>2</v>
      </c>
      <c r="V288" s="4">
        <v>1</v>
      </c>
      <c r="W288" s="4">
        <v>1</v>
      </c>
      <c r="X288" s="4">
        <v>1</v>
      </c>
      <c r="Y288" s="4">
        <v>1</v>
      </c>
      <c r="Z288" s="4">
        <v>1</v>
      </c>
      <c r="AA288" s="4">
        <v>2</v>
      </c>
      <c r="AB288" s="4">
        <v>1</v>
      </c>
      <c r="AC288" s="4">
        <v>1</v>
      </c>
      <c r="AD288" s="4">
        <v>1</v>
      </c>
      <c r="AE288" s="4">
        <v>1</v>
      </c>
      <c r="AF288" s="4">
        <v>1</v>
      </c>
      <c r="AG288" s="4">
        <v>1</v>
      </c>
      <c r="AH288" s="4">
        <v>1</v>
      </c>
      <c r="AI288" s="4">
        <v>1</v>
      </c>
      <c r="AJ288" s="4">
        <v>4</v>
      </c>
      <c r="AK288" s="4">
        <v>4</v>
      </c>
      <c r="AL288" s="4">
        <v>4</v>
      </c>
      <c r="AM288" s="4">
        <v>4</v>
      </c>
      <c r="AN288" s="4">
        <v>2</v>
      </c>
      <c r="AO288" s="4">
        <v>1</v>
      </c>
      <c r="AP288" s="4">
        <v>2</v>
      </c>
      <c r="AQ288" s="4">
        <v>1</v>
      </c>
      <c r="AR288" s="4">
        <v>3</v>
      </c>
      <c r="AS288" s="4">
        <v>3</v>
      </c>
      <c r="AT288" s="4">
        <v>1</v>
      </c>
      <c r="AU288" s="4">
        <v>1</v>
      </c>
      <c r="AV288" s="4">
        <v>2</v>
      </c>
      <c r="AW288" s="4">
        <v>3</v>
      </c>
      <c r="AX288" s="4">
        <v>4</v>
      </c>
      <c r="AY288" s="4">
        <v>3</v>
      </c>
      <c r="AZ288" s="3">
        <f t="shared" si="241"/>
        <v>1</v>
      </c>
      <c r="BA288" s="3">
        <f t="shared" si="242"/>
        <v>1.5</v>
      </c>
      <c r="BB288" s="3">
        <f t="shared" si="243"/>
        <v>1.25</v>
      </c>
      <c r="BC288" s="3">
        <f t="shared" si="244"/>
        <v>1</v>
      </c>
      <c r="BD288" s="3">
        <f t="shared" si="245"/>
        <v>1.125</v>
      </c>
      <c r="BE288" s="3">
        <f t="shared" si="246"/>
        <v>1</v>
      </c>
      <c r="BF288" s="3">
        <f t="shared" si="247"/>
        <v>2.8000000000000003</v>
      </c>
      <c r="BG288" s="3">
        <f t="shared" si="248"/>
        <v>2.333333333333333</v>
      </c>
      <c r="BH288" s="3">
        <f t="shared" si="249"/>
        <v>1</v>
      </c>
      <c r="BI288" s="3">
        <f t="shared" si="250"/>
        <v>1.3</v>
      </c>
      <c r="BJ288" s="3">
        <f t="shared" si="251"/>
        <v>1.0909090909090908</v>
      </c>
      <c r="BK288" s="3">
        <f t="shared" si="252"/>
        <v>2.615384615384615</v>
      </c>
      <c r="BL288" s="3">
        <f t="shared" si="253"/>
        <v>1.825</v>
      </c>
      <c r="BN288" t="s">
        <v>641</v>
      </c>
      <c r="BO288" t="str">
        <f t="shared" si="254"/>
        <v>('i2023110600286','2021','in2023110400001','1'),</v>
      </c>
      <c r="BP288" t="str">
        <f t="shared" si="255"/>
        <v>('i2023110600286','2021','in2023110400002','1'),</v>
      </c>
      <c r="BQ288" t="str">
        <f t="shared" si="256"/>
        <v>('i2023110600286','2021','in2023110400003','1'),</v>
      </c>
      <c r="BR288" t="str">
        <f t="shared" si="257"/>
        <v>('i2023110600286','2021','in2023110400004','1'),</v>
      </c>
      <c r="BS288" t="str">
        <f t="shared" si="258"/>
        <v>('i2023110600286','2021','in2023110400005','1'),</v>
      </c>
      <c r="BT288" t="str">
        <f t="shared" si="259"/>
        <v>('i2023110600286','2021','in2023110400006','1'),</v>
      </c>
      <c r="BU288" t="str">
        <f t="shared" si="260"/>
        <v>('i2023110600286','2021','in2023110400007','1'),</v>
      </c>
      <c r="BV288" t="str">
        <f t="shared" si="261"/>
        <v>('i2023110600286','2021','in2023110400008','1'),</v>
      </c>
      <c r="BW288" t="str">
        <f t="shared" si="262"/>
        <v>('i2023110600286','2021','in2023110400009','1'),</v>
      </c>
      <c r="BX288" t="str">
        <f t="shared" si="263"/>
        <v>('i2023110600286','2021','in2023110400010','1'),</v>
      </c>
      <c r="BY288" t="str">
        <f t="shared" si="264"/>
        <v>('i2023110600286','2021','in2023110400011','1'),</v>
      </c>
      <c r="BZ288" t="str">
        <f t="shared" si="265"/>
        <v>('i2023110600286','2021','in2023110400012','2'),</v>
      </c>
      <c r="CA288" t="str">
        <f t="shared" si="266"/>
        <v>('i2023110600286','2021','in2023110400013','2'),</v>
      </c>
      <c r="CB288" t="str">
        <f t="shared" si="267"/>
        <v>('i2023110600286','2021','in2023110400014','1'),</v>
      </c>
      <c r="CC288" t="str">
        <f t="shared" si="268"/>
        <v>('i2023110600286','2021','in2023110400015','1'),</v>
      </c>
      <c r="CD288" t="str">
        <f t="shared" si="269"/>
        <v>('i2023110600286','2021','in2023110400016','1'),</v>
      </c>
      <c r="CE288" t="str">
        <f t="shared" si="270"/>
        <v>('i2023110600286','2021','in2023110400017','2'),</v>
      </c>
      <c r="CF288" t="str">
        <f t="shared" si="271"/>
        <v>('i2023110600286','2021','in2023110400018','1'),</v>
      </c>
      <c r="CG288" t="str">
        <f t="shared" si="272"/>
        <v>('i2023110600286','2021','in2023110400019','1'),</v>
      </c>
      <c r="CH288" t="str">
        <f t="shared" si="273"/>
        <v>('i2023110600286','2021','in2023110400020','1'),</v>
      </c>
      <c r="CI288" t="str">
        <f t="shared" si="274"/>
        <v>('i2023110600286','2021','in2023110400021','1'),</v>
      </c>
      <c r="CJ288" t="str">
        <f t="shared" si="275"/>
        <v>('i2023110600286','2021','in2023110400022','1'),</v>
      </c>
      <c r="CK288" t="str">
        <f t="shared" si="276"/>
        <v>('i2023110600286','2021','in2023110400023','2'),</v>
      </c>
      <c r="CL288" t="str">
        <f t="shared" si="277"/>
        <v>('i2023110600286','2021','in2023110400024','1'),</v>
      </c>
      <c r="CM288" t="str">
        <f t="shared" si="278"/>
        <v>('i2023110600286','2021','in2023110400025','1'),</v>
      </c>
      <c r="CN288" t="str">
        <f t="shared" si="279"/>
        <v>('i2023110600286','2021','in2023110400026','1'),</v>
      </c>
      <c r="CO288" t="str">
        <f t="shared" si="280"/>
        <v>('i2023110600286','2021','in2023110400027','1'),</v>
      </c>
      <c r="CP288" t="str">
        <f t="shared" si="281"/>
        <v>('i2023110600286','2021','in2023110400028','1'),</v>
      </c>
      <c r="CQ288" t="str">
        <f t="shared" si="282"/>
        <v>('i2023110600286','2021','in2023110400029','1'),</v>
      </c>
      <c r="CR288" t="str">
        <f t="shared" si="283"/>
        <v>('i2023110600286','2021','in2023110400030','1'),</v>
      </c>
      <c r="CS288" t="str">
        <f t="shared" si="284"/>
        <v>('i2023110600286','2021','in2023110400031','1'),</v>
      </c>
      <c r="CT288" t="str">
        <f t="shared" si="285"/>
        <v>('i2023110600286','2021','in2023110400032','4'),</v>
      </c>
      <c r="CU288" t="str">
        <f t="shared" si="286"/>
        <v>('i2023110600286','2021','in2023110400033','4'),</v>
      </c>
      <c r="CV288" t="str">
        <f t="shared" si="287"/>
        <v>('i2023110600286','2021','in2023110400034','4'),</v>
      </c>
      <c r="CW288" t="str">
        <f t="shared" si="288"/>
        <v>('i2023110600286','2021','in2023110400035','4'),</v>
      </c>
      <c r="CX288" t="str">
        <f t="shared" si="289"/>
        <v>('i2023110600286','2021','in2023110400036','2'),</v>
      </c>
      <c r="CY288" t="str">
        <f t="shared" si="290"/>
        <v>('i2023110600286','2021','in2023110400037','1'),</v>
      </c>
      <c r="CZ288" t="str">
        <f t="shared" si="291"/>
        <v>('i2023110600286','2021','in2023110400038','2'),</v>
      </c>
      <c r="DA288" t="str">
        <f t="shared" si="292"/>
        <v>('i2023110600286','2021','in2023110400039','1'),</v>
      </c>
      <c r="DB288" t="str">
        <f t="shared" si="293"/>
        <v>('i2023110600286','2021','in2023110400040','3'),</v>
      </c>
      <c r="DC288" t="str">
        <f t="shared" si="294"/>
        <v>('i2023110600286','2021','in2023110400041','3'),</v>
      </c>
      <c r="DD288" t="str">
        <f t="shared" si="295"/>
        <v>('i2023110600286','2021','in2023110400042','1'),</v>
      </c>
      <c r="DE288" t="str">
        <f t="shared" si="296"/>
        <v>('i2023110600286','2021','in2023110400043','1'),</v>
      </c>
      <c r="DF288" t="str">
        <f t="shared" si="297"/>
        <v>('i2023110600286','2021','in2023110400044','2'),</v>
      </c>
      <c r="DG288" t="str">
        <f t="shared" si="298"/>
        <v>('i2023110600286','2021','in2023110400045','3'),</v>
      </c>
      <c r="DH288" t="str">
        <f t="shared" si="299"/>
        <v>('i2023110600286','2021','in2023110400046','4'),</v>
      </c>
      <c r="DI288" t="str">
        <f t="shared" si="300"/>
        <v>('i2023110600286','2021','in2023110400047','3');</v>
      </c>
    </row>
    <row r="289" spans="1:113" x14ac:dyDescent="0.25">
      <c r="A289" s="4" t="str">
        <f>INDEX('instansi pusat'!$B$2:$C$623,MATCH(C289,'instansi pusat'!$D$2:$D$623,0),2)</f>
        <v>i2023110600287</v>
      </c>
      <c r="B289" s="4">
        <v>7471</v>
      </c>
      <c r="C289" s="4" t="s">
        <v>613</v>
      </c>
      <c r="D289">
        <v>2021</v>
      </c>
      <c r="E289" s="4">
        <v>3</v>
      </c>
      <c r="F289" s="4">
        <v>2</v>
      </c>
      <c r="G289" s="4">
        <v>2</v>
      </c>
      <c r="H289" s="4">
        <v>2</v>
      </c>
      <c r="I289" s="4">
        <v>3</v>
      </c>
      <c r="J289" s="4">
        <v>1</v>
      </c>
      <c r="K289" s="4">
        <v>1</v>
      </c>
      <c r="L289" s="4">
        <v>3</v>
      </c>
      <c r="M289" s="4">
        <v>3</v>
      </c>
      <c r="N289" s="4">
        <v>2</v>
      </c>
      <c r="O289" s="4">
        <v>2</v>
      </c>
      <c r="P289" s="4">
        <v>2</v>
      </c>
      <c r="Q289" s="4">
        <v>3</v>
      </c>
      <c r="R289" s="4">
        <v>1</v>
      </c>
      <c r="S289" s="4">
        <v>1</v>
      </c>
      <c r="T289" s="4">
        <v>1</v>
      </c>
      <c r="U289" s="4">
        <v>1</v>
      </c>
      <c r="V289" s="4">
        <v>1</v>
      </c>
      <c r="W289" s="4">
        <v>1</v>
      </c>
      <c r="X289" s="4">
        <v>1</v>
      </c>
      <c r="Y289" s="4">
        <v>1</v>
      </c>
      <c r="Z289" s="4">
        <v>1</v>
      </c>
      <c r="AA289" s="4">
        <v>1</v>
      </c>
      <c r="AB289" s="4">
        <v>1</v>
      </c>
      <c r="AC289" s="4">
        <v>2</v>
      </c>
      <c r="AD289" s="4">
        <v>1</v>
      </c>
      <c r="AE289" s="4">
        <v>1</v>
      </c>
      <c r="AF289" s="4">
        <v>1</v>
      </c>
      <c r="AG289" s="4">
        <v>1</v>
      </c>
      <c r="AH289" s="4">
        <v>1</v>
      </c>
      <c r="AI289" s="4">
        <v>1</v>
      </c>
      <c r="AJ289" s="4">
        <v>1</v>
      </c>
      <c r="AK289" s="4">
        <v>1</v>
      </c>
      <c r="AL289" s="4">
        <v>1</v>
      </c>
      <c r="AM289" s="4">
        <v>1</v>
      </c>
      <c r="AN289" s="4">
        <v>2</v>
      </c>
      <c r="AO289" s="4">
        <v>1</v>
      </c>
      <c r="AP289" s="4">
        <v>4</v>
      </c>
      <c r="AQ289" s="4">
        <v>2</v>
      </c>
      <c r="AR289" s="4">
        <v>3</v>
      </c>
      <c r="AS289" s="4">
        <v>3</v>
      </c>
      <c r="AT289" s="4">
        <v>4</v>
      </c>
      <c r="AU289" s="4">
        <v>1</v>
      </c>
      <c r="AV289" s="4">
        <v>1</v>
      </c>
      <c r="AW289" s="4">
        <v>3</v>
      </c>
      <c r="AX289" s="4">
        <v>3</v>
      </c>
      <c r="AY289" s="4">
        <v>3</v>
      </c>
      <c r="AZ289" s="3">
        <f t="shared" si="241"/>
        <v>2.2000000000000002</v>
      </c>
      <c r="BA289" s="3">
        <f t="shared" si="242"/>
        <v>2</v>
      </c>
      <c r="BB289" s="3">
        <f t="shared" si="243"/>
        <v>1</v>
      </c>
      <c r="BC289" s="3">
        <f t="shared" si="244"/>
        <v>1</v>
      </c>
      <c r="BD289" s="3">
        <f t="shared" si="245"/>
        <v>1.125</v>
      </c>
      <c r="BE289" s="3">
        <f t="shared" si="246"/>
        <v>1</v>
      </c>
      <c r="BF289" s="3">
        <f t="shared" si="247"/>
        <v>1.9000000000000001</v>
      </c>
      <c r="BG289" s="3">
        <f t="shared" si="248"/>
        <v>2.5</v>
      </c>
      <c r="BH289" s="3">
        <f t="shared" si="249"/>
        <v>2.2000000000000002</v>
      </c>
      <c r="BI289" s="3">
        <f t="shared" si="250"/>
        <v>1.4000000000000001</v>
      </c>
      <c r="BJ289" s="3">
        <f t="shared" si="251"/>
        <v>1.0909090909090908</v>
      </c>
      <c r="BK289" s="3">
        <f t="shared" si="252"/>
        <v>2.1373626373626373</v>
      </c>
      <c r="BL289" s="3">
        <f t="shared" si="253"/>
        <v>1.7885</v>
      </c>
      <c r="BN289" t="s">
        <v>641</v>
      </c>
      <c r="BO289" t="str">
        <f t="shared" si="254"/>
        <v>('i2023110600287','2021','in2023110400001','3'),</v>
      </c>
      <c r="BP289" t="str">
        <f t="shared" si="255"/>
        <v>('i2023110600287','2021','in2023110400002','2'),</v>
      </c>
      <c r="BQ289" t="str">
        <f t="shared" si="256"/>
        <v>('i2023110600287','2021','in2023110400003','2'),</v>
      </c>
      <c r="BR289" t="str">
        <f t="shared" si="257"/>
        <v>('i2023110600287','2021','in2023110400004','2'),</v>
      </c>
      <c r="BS289" t="str">
        <f t="shared" si="258"/>
        <v>('i2023110600287','2021','in2023110400005','3'),</v>
      </c>
      <c r="BT289" t="str">
        <f t="shared" si="259"/>
        <v>('i2023110600287','2021','in2023110400006','1'),</v>
      </c>
      <c r="BU289" t="str">
        <f t="shared" si="260"/>
        <v>('i2023110600287','2021','in2023110400007','1'),</v>
      </c>
      <c r="BV289" t="str">
        <f t="shared" si="261"/>
        <v>('i2023110600287','2021','in2023110400008','3'),</v>
      </c>
      <c r="BW289" t="str">
        <f t="shared" si="262"/>
        <v>('i2023110600287','2021','in2023110400009','3'),</v>
      </c>
      <c r="BX289" t="str">
        <f t="shared" si="263"/>
        <v>('i2023110600287','2021','in2023110400010','2'),</v>
      </c>
      <c r="BY289" t="str">
        <f t="shared" si="264"/>
        <v>('i2023110600287','2021','in2023110400011','2'),</v>
      </c>
      <c r="BZ289" t="str">
        <f t="shared" si="265"/>
        <v>('i2023110600287','2021','in2023110400012','2'),</v>
      </c>
      <c r="CA289" t="str">
        <f t="shared" si="266"/>
        <v>('i2023110600287','2021','in2023110400013','3'),</v>
      </c>
      <c r="CB289" t="str">
        <f t="shared" si="267"/>
        <v>('i2023110600287','2021','in2023110400014','1'),</v>
      </c>
      <c r="CC289" t="str">
        <f t="shared" si="268"/>
        <v>('i2023110600287','2021','in2023110400015','1'),</v>
      </c>
      <c r="CD289" t="str">
        <f t="shared" si="269"/>
        <v>('i2023110600287','2021','in2023110400016','1'),</v>
      </c>
      <c r="CE289" t="str">
        <f t="shared" si="270"/>
        <v>('i2023110600287','2021','in2023110400017','1'),</v>
      </c>
      <c r="CF289" t="str">
        <f t="shared" si="271"/>
        <v>('i2023110600287','2021','in2023110400018','1'),</v>
      </c>
      <c r="CG289" t="str">
        <f t="shared" si="272"/>
        <v>('i2023110600287','2021','in2023110400019','1'),</v>
      </c>
      <c r="CH289" t="str">
        <f t="shared" si="273"/>
        <v>('i2023110600287','2021','in2023110400020','1'),</v>
      </c>
      <c r="CI289" t="str">
        <f t="shared" si="274"/>
        <v>('i2023110600287','2021','in2023110400021','1'),</v>
      </c>
      <c r="CJ289" t="str">
        <f t="shared" si="275"/>
        <v>('i2023110600287','2021','in2023110400022','1'),</v>
      </c>
      <c r="CK289" t="str">
        <f t="shared" si="276"/>
        <v>('i2023110600287','2021','in2023110400023','1'),</v>
      </c>
      <c r="CL289" t="str">
        <f t="shared" si="277"/>
        <v>('i2023110600287','2021','in2023110400024','1'),</v>
      </c>
      <c r="CM289" t="str">
        <f t="shared" si="278"/>
        <v>('i2023110600287','2021','in2023110400025','2'),</v>
      </c>
      <c r="CN289" t="str">
        <f t="shared" si="279"/>
        <v>('i2023110600287','2021','in2023110400026','1'),</v>
      </c>
      <c r="CO289" t="str">
        <f t="shared" si="280"/>
        <v>('i2023110600287','2021','in2023110400027','1'),</v>
      </c>
      <c r="CP289" t="str">
        <f t="shared" si="281"/>
        <v>('i2023110600287','2021','in2023110400028','1'),</v>
      </c>
      <c r="CQ289" t="str">
        <f t="shared" si="282"/>
        <v>('i2023110600287','2021','in2023110400029','1'),</v>
      </c>
      <c r="CR289" t="str">
        <f t="shared" si="283"/>
        <v>('i2023110600287','2021','in2023110400030','1'),</v>
      </c>
      <c r="CS289" t="str">
        <f t="shared" si="284"/>
        <v>('i2023110600287','2021','in2023110400031','1'),</v>
      </c>
      <c r="CT289" t="str">
        <f t="shared" si="285"/>
        <v>('i2023110600287','2021','in2023110400032','1'),</v>
      </c>
      <c r="CU289" t="str">
        <f t="shared" si="286"/>
        <v>('i2023110600287','2021','in2023110400033','1'),</v>
      </c>
      <c r="CV289" t="str">
        <f t="shared" si="287"/>
        <v>('i2023110600287','2021','in2023110400034','1'),</v>
      </c>
      <c r="CW289" t="str">
        <f t="shared" si="288"/>
        <v>('i2023110600287','2021','in2023110400035','1'),</v>
      </c>
      <c r="CX289" t="str">
        <f t="shared" si="289"/>
        <v>('i2023110600287','2021','in2023110400036','2'),</v>
      </c>
      <c r="CY289" t="str">
        <f t="shared" si="290"/>
        <v>('i2023110600287','2021','in2023110400037','1'),</v>
      </c>
      <c r="CZ289" t="str">
        <f t="shared" si="291"/>
        <v>('i2023110600287','2021','in2023110400038','4'),</v>
      </c>
      <c r="DA289" t="str">
        <f t="shared" si="292"/>
        <v>('i2023110600287','2021','in2023110400039','2'),</v>
      </c>
      <c r="DB289" t="str">
        <f t="shared" si="293"/>
        <v>('i2023110600287','2021','in2023110400040','3'),</v>
      </c>
      <c r="DC289" t="str">
        <f t="shared" si="294"/>
        <v>('i2023110600287','2021','in2023110400041','3'),</v>
      </c>
      <c r="DD289" t="str">
        <f t="shared" si="295"/>
        <v>('i2023110600287','2021','in2023110400042','4'),</v>
      </c>
      <c r="DE289" t="str">
        <f t="shared" si="296"/>
        <v>('i2023110600287','2021','in2023110400043','1'),</v>
      </c>
      <c r="DF289" t="str">
        <f t="shared" si="297"/>
        <v>('i2023110600287','2021','in2023110400044','1'),</v>
      </c>
      <c r="DG289" t="str">
        <f t="shared" si="298"/>
        <v>('i2023110600287','2021','in2023110400045','3'),</v>
      </c>
      <c r="DH289" t="str">
        <f t="shared" si="299"/>
        <v>('i2023110600287','2021','in2023110400046','3'),</v>
      </c>
      <c r="DI289" t="str">
        <f t="shared" si="300"/>
        <v>('i2023110600287','2021','in2023110400047','3');</v>
      </c>
    </row>
    <row r="290" spans="1:113" x14ac:dyDescent="0.25">
      <c r="A290" s="4" t="str">
        <f>INDEX('instansi pusat'!$B$2:$C$623,MATCH(C290,'instansi pusat'!$D$2:$D$623,0),2)</f>
        <v>i2023110600288</v>
      </c>
      <c r="B290" s="4">
        <v>7500</v>
      </c>
      <c r="C290" s="4" t="s">
        <v>721</v>
      </c>
      <c r="D290">
        <v>2021</v>
      </c>
      <c r="E290" s="4">
        <v>3</v>
      </c>
      <c r="F290" s="4">
        <v>3</v>
      </c>
      <c r="G290" s="4">
        <v>4</v>
      </c>
      <c r="H290" s="4">
        <v>3</v>
      </c>
      <c r="I290" s="4">
        <v>3</v>
      </c>
      <c r="J290" s="4">
        <v>3</v>
      </c>
      <c r="K290" s="4">
        <v>3</v>
      </c>
      <c r="L290" s="4">
        <v>3</v>
      </c>
      <c r="M290" s="4">
        <v>3</v>
      </c>
      <c r="N290" s="4">
        <v>4</v>
      </c>
      <c r="O290" s="4">
        <v>2</v>
      </c>
      <c r="P290" s="4">
        <v>2</v>
      </c>
      <c r="Q290" s="4">
        <v>5</v>
      </c>
      <c r="R290" s="4">
        <v>4</v>
      </c>
      <c r="S290" s="4">
        <v>5</v>
      </c>
      <c r="T290" s="4">
        <v>3</v>
      </c>
      <c r="U290" s="4">
        <v>5</v>
      </c>
      <c r="V290" s="4">
        <v>5</v>
      </c>
      <c r="W290" s="4">
        <v>4</v>
      </c>
      <c r="X290" s="4">
        <v>5</v>
      </c>
      <c r="Y290" s="4">
        <v>3</v>
      </c>
      <c r="Z290" s="4">
        <v>5</v>
      </c>
      <c r="AA290" s="4">
        <v>3</v>
      </c>
      <c r="AB290" s="4">
        <v>3</v>
      </c>
      <c r="AC290" s="4">
        <v>5</v>
      </c>
      <c r="AD290" s="4">
        <v>5</v>
      </c>
      <c r="AE290" s="4">
        <v>2</v>
      </c>
      <c r="AF290" s="4">
        <v>4</v>
      </c>
      <c r="AG290" s="4">
        <v>2</v>
      </c>
      <c r="AH290" s="4">
        <v>2</v>
      </c>
      <c r="AI290" s="4">
        <v>3</v>
      </c>
      <c r="AJ290" s="4">
        <v>4</v>
      </c>
      <c r="AK290" s="4">
        <v>4</v>
      </c>
      <c r="AL290" s="4">
        <v>4</v>
      </c>
      <c r="AM290" s="4">
        <v>4</v>
      </c>
      <c r="AN290" s="4">
        <v>3</v>
      </c>
      <c r="AO290" s="4">
        <v>5</v>
      </c>
      <c r="AP290" s="4">
        <v>3</v>
      </c>
      <c r="AQ290" s="4">
        <v>3</v>
      </c>
      <c r="AR290" s="4">
        <v>3</v>
      </c>
      <c r="AS290" s="4">
        <v>3</v>
      </c>
      <c r="AT290" s="4">
        <v>3</v>
      </c>
      <c r="AU290" s="4">
        <v>5</v>
      </c>
      <c r="AV290" s="4">
        <v>5</v>
      </c>
      <c r="AW290" s="4">
        <v>3</v>
      </c>
      <c r="AX290" s="4">
        <v>3</v>
      </c>
      <c r="AY290" s="4">
        <v>5</v>
      </c>
      <c r="AZ290" s="3">
        <f t="shared" si="241"/>
        <v>3.2</v>
      </c>
      <c r="BA290" s="3">
        <f t="shared" si="242"/>
        <v>3.25</v>
      </c>
      <c r="BB290" s="3">
        <f t="shared" si="243"/>
        <v>4.5</v>
      </c>
      <c r="BC290" s="3">
        <f t="shared" si="244"/>
        <v>4.5</v>
      </c>
      <c r="BD290" s="3">
        <f t="shared" si="245"/>
        <v>3.75</v>
      </c>
      <c r="BE290" s="3">
        <f t="shared" si="246"/>
        <v>2.333333333333333</v>
      </c>
      <c r="BF290" s="3">
        <f t="shared" si="247"/>
        <v>3.6</v>
      </c>
      <c r="BG290" s="3">
        <f t="shared" si="248"/>
        <v>4</v>
      </c>
      <c r="BH290" s="3">
        <f t="shared" si="249"/>
        <v>3.2</v>
      </c>
      <c r="BI290" s="3">
        <f t="shared" si="250"/>
        <v>4</v>
      </c>
      <c r="BJ290" s="3">
        <f t="shared" si="251"/>
        <v>3.3636363636363638</v>
      </c>
      <c r="BK290" s="3">
        <f t="shared" si="252"/>
        <v>3.7582417582417582</v>
      </c>
      <c r="BL290" s="3">
        <f t="shared" si="253"/>
        <v>3.681</v>
      </c>
      <c r="BN290" t="s">
        <v>641</v>
      </c>
      <c r="BO290" t="str">
        <f t="shared" si="254"/>
        <v>('i2023110600288','2021','in2023110400001','3'),</v>
      </c>
      <c r="BP290" t="str">
        <f t="shared" si="255"/>
        <v>('i2023110600288','2021','in2023110400002','3'),</v>
      </c>
      <c r="BQ290" t="str">
        <f t="shared" si="256"/>
        <v>('i2023110600288','2021','in2023110400003','4'),</v>
      </c>
      <c r="BR290" t="str">
        <f t="shared" si="257"/>
        <v>('i2023110600288','2021','in2023110400004','3'),</v>
      </c>
      <c r="BS290" t="str">
        <f t="shared" si="258"/>
        <v>('i2023110600288','2021','in2023110400005','3'),</v>
      </c>
      <c r="BT290" t="str">
        <f t="shared" si="259"/>
        <v>('i2023110600288','2021','in2023110400006','3'),</v>
      </c>
      <c r="BU290" t="str">
        <f t="shared" si="260"/>
        <v>('i2023110600288','2021','in2023110400007','3'),</v>
      </c>
      <c r="BV290" t="str">
        <f t="shared" si="261"/>
        <v>('i2023110600288','2021','in2023110400008','3'),</v>
      </c>
      <c r="BW290" t="str">
        <f t="shared" si="262"/>
        <v>('i2023110600288','2021','in2023110400009','3'),</v>
      </c>
      <c r="BX290" t="str">
        <f t="shared" si="263"/>
        <v>('i2023110600288','2021','in2023110400010','4'),</v>
      </c>
      <c r="BY290" t="str">
        <f t="shared" si="264"/>
        <v>('i2023110600288','2021','in2023110400011','2'),</v>
      </c>
      <c r="BZ290" t="str">
        <f t="shared" si="265"/>
        <v>('i2023110600288','2021','in2023110400012','2'),</v>
      </c>
      <c r="CA290" t="str">
        <f t="shared" si="266"/>
        <v>('i2023110600288','2021','in2023110400013','5'),</v>
      </c>
      <c r="CB290" t="str">
        <f t="shared" si="267"/>
        <v>('i2023110600288','2021','in2023110400014','4'),</v>
      </c>
      <c r="CC290" t="str">
        <f t="shared" si="268"/>
        <v>('i2023110600288','2021','in2023110400015','5'),</v>
      </c>
      <c r="CD290" t="str">
        <f t="shared" si="269"/>
        <v>('i2023110600288','2021','in2023110400016','3'),</v>
      </c>
      <c r="CE290" t="str">
        <f t="shared" si="270"/>
        <v>('i2023110600288','2021','in2023110400017','5'),</v>
      </c>
      <c r="CF290" t="str">
        <f t="shared" si="271"/>
        <v>('i2023110600288','2021','in2023110400018','5'),</v>
      </c>
      <c r="CG290" t="str">
        <f t="shared" si="272"/>
        <v>('i2023110600288','2021','in2023110400019','4'),</v>
      </c>
      <c r="CH290" t="str">
        <f t="shared" si="273"/>
        <v>('i2023110600288','2021','in2023110400020','5'),</v>
      </c>
      <c r="CI290" t="str">
        <f t="shared" si="274"/>
        <v>('i2023110600288','2021','in2023110400021','3'),</v>
      </c>
      <c r="CJ290" t="str">
        <f t="shared" si="275"/>
        <v>('i2023110600288','2021','in2023110400022','5'),</v>
      </c>
      <c r="CK290" t="str">
        <f t="shared" si="276"/>
        <v>('i2023110600288','2021','in2023110400023','3'),</v>
      </c>
      <c r="CL290" t="str">
        <f t="shared" si="277"/>
        <v>('i2023110600288','2021','in2023110400024','3'),</v>
      </c>
      <c r="CM290" t="str">
        <f t="shared" si="278"/>
        <v>('i2023110600288','2021','in2023110400025','5'),</v>
      </c>
      <c r="CN290" t="str">
        <f t="shared" si="279"/>
        <v>('i2023110600288','2021','in2023110400026','5'),</v>
      </c>
      <c r="CO290" t="str">
        <f t="shared" si="280"/>
        <v>('i2023110600288','2021','in2023110400027','2'),</v>
      </c>
      <c r="CP290" t="str">
        <f t="shared" si="281"/>
        <v>('i2023110600288','2021','in2023110400028','4'),</v>
      </c>
      <c r="CQ290" t="str">
        <f t="shared" si="282"/>
        <v>('i2023110600288','2021','in2023110400029','2'),</v>
      </c>
      <c r="CR290" t="str">
        <f t="shared" si="283"/>
        <v>('i2023110600288','2021','in2023110400030','2'),</v>
      </c>
      <c r="CS290" t="str">
        <f t="shared" si="284"/>
        <v>('i2023110600288','2021','in2023110400031','3'),</v>
      </c>
      <c r="CT290" t="str">
        <f t="shared" si="285"/>
        <v>('i2023110600288','2021','in2023110400032','4'),</v>
      </c>
      <c r="CU290" t="str">
        <f t="shared" si="286"/>
        <v>('i2023110600288','2021','in2023110400033','4'),</v>
      </c>
      <c r="CV290" t="str">
        <f t="shared" si="287"/>
        <v>('i2023110600288','2021','in2023110400034','4'),</v>
      </c>
      <c r="CW290" t="str">
        <f t="shared" si="288"/>
        <v>('i2023110600288','2021','in2023110400035','4'),</v>
      </c>
      <c r="CX290" t="str">
        <f t="shared" si="289"/>
        <v>('i2023110600288','2021','in2023110400036','3'),</v>
      </c>
      <c r="CY290" t="str">
        <f t="shared" si="290"/>
        <v>('i2023110600288','2021','in2023110400037','5'),</v>
      </c>
      <c r="CZ290" t="str">
        <f t="shared" si="291"/>
        <v>('i2023110600288','2021','in2023110400038','3'),</v>
      </c>
      <c r="DA290" t="str">
        <f t="shared" si="292"/>
        <v>('i2023110600288','2021','in2023110400039','3'),</v>
      </c>
      <c r="DB290" t="str">
        <f t="shared" si="293"/>
        <v>('i2023110600288','2021','in2023110400040','3'),</v>
      </c>
      <c r="DC290" t="str">
        <f t="shared" si="294"/>
        <v>('i2023110600288','2021','in2023110400041','3'),</v>
      </c>
      <c r="DD290" t="str">
        <f t="shared" si="295"/>
        <v>('i2023110600288','2021','in2023110400042','3'),</v>
      </c>
      <c r="DE290" t="str">
        <f t="shared" si="296"/>
        <v>('i2023110600288','2021','in2023110400043','5'),</v>
      </c>
      <c r="DF290" t="str">
        <f t="shared" si="297"/>
        <v>('i2023110600288','2021','in2023110400044','5'),</v>
      </c>
      <c r="DG290" t="str">
        <f t="shared" si="298"/>
        <v>('i2023110600288','2021','in2023110400045','3'),</v>
      </c>
      <c r="DH290" t="str">
        <f t="shared" si="299"/>
        <v>('i2023110600288','2021','in2023110400046','3'),</v>
      </c>
      <c r="DI290" t="str">
        <f t="shared" si="300"/>
        <v>('i2023110600288','2021','in2023110400047','5');</v>
      </c>
    </row>
    <row r="291" spans="1:113" x14ac:dyDescent="0.25">
      <c r="A291" s="4" t="str">
        <f>INDEX('instansi pusat'!$B$2:$C$623,MATCH(C291,'instansi pusat'!$D$2:$D$623,0),2)</f>
        <v>i2023110600289</v>
      </c>
      <c r="B291" s="4">
        <v>7501</v>
      </c>
      <c r="C291" s="4" t="s">
        <v>189</v>
      </c>
      <c r="D291">
        <v>2021</v>
      </c>
      <c r="E291" s="4">
        <v>3</v>
      </c>
      <c r="F291" s="4">
        <v>3</v>
      </c>
      <c r="G291" s="4">
        <v>3</v>
      </c>
      <c r="H291" s="4">
        <v>3</v>
      </c>
      <c r="I291" s="4">
        <v>3</v>
      </c>
      <c r="J291" s="4">
        <v>2</v>
      </c>
      <c r="K291" s="4">
        <v>2</v>
      </c>
      <c r="L291" s="4">
        <v>2</v>
      </c>
      <c r="M291" s="4">
        <v>2</v>
      </c>
      <c r="N291" s="4">
        <v>1</v>
      </c>
      <c r="O291" s="4">
        <v>2</v>
      </c>
      <c r="P291" s="4">
        <v>2</v>
      </c>
      <c r="Q291" s="4">
        <v>1</v>
      </c>
      <c r="R291" s="4">
        <v>1</v>
      </c>
      <c r="S291" s="4">
        <v>1</v>
      </c>
      <c r="T291" s="4">
        <v>3</v>
      </c>
      <c r="U291" s="4">
        <v>3</v>
      </c>
      <c r="V291" s="4">
        <v>2</v>
      </c>
      <c r="W291" s="4">
        <v>3</v>
      </c>
      <c r="X291" s="4">
        <v>3</v>
      </c>
      <c r="Y291" s="4">
        <v>1</v>
      </c>
      <c r="Z291" s="4">
        <v>2</v>
      </c>
      <c r="AA291" s="4">
        <v>1</v>
      </c>
      <c r="AB291" s="4">
        <v>1</v>
      </c>
      <c r="AC291" s="4">
        <v>1</v>
      </c>
      <c r="AD291" s="4">
        <v>1</v>
      </c>
      <c r="AE291" s="4">
        <v>1</v>
      </c>
      <c r="AF291" s="4">
        <v>1</v>
      </c>
      <c r="AG291" s="4">
        <v>1</v>
      </c>
      <c r="AH291" s="4">
        <v>1</v>
      </c>
      <c r="AI291" s="4">
        <v>1</v>
      </c>
      <c r="AJ291" s="4">
        <v>2</v>
      </c>
      <c r="AK291" s="4">
        <v>3</v>
      </c>
      <c r="AL291" s="4">
        <v>3</v>
      </c>
      <c r="AM291" s="4">
        <v>3</v>
      </c>
      <c r="AN291" s="4">
        <v>3</v>
      </c>
      <c r="AO291" s="4">
        <v>3</v>
      </c>
      <c r="AP291" s="4">
        <v>1</v>
      </c>
      <c r="AQ291" s="4">
        <v>3</v>
      </c>
      <c r="AR291" s="4">
        <v>3</v>
      </c>
      <c r="AS291" s="4">
        <v>3</v>
      </c>
      <c r="AT291" s="4">
        <v>3</v>
      </c>
      <c r="AU291" s="4">
        <v>3</v>
      </c>
      <c r="AV291" s="4">
        <v>2</v>
      </c>
      <c r="AW291" s="4">
        <v>3</v>
      </c>
      <c r="AX291" s="4">
        <v>3</v>
      </c>
      <c r="AY291" s="4">
        <v>4</v>
      </c>
      <c r="AZ291" s="3">
        <f t="shared" si="241"/>
        <v>2.4000000000000004</v>
      </c>
      <c r="BA291" s="3">
        <f t="shared" si="242"/>
        <v>1.5</v>
      </c>
      <c r="BB291" s="3">
        <f t="shared" si="243"/>
        <v>2.25</v>
      </c>
      <c r="BC291" s="3">
        <f t="shared" si="244"/>
        <v>3</v>
      </c>
      <c r="BD291" s="3">
        <f t="shared" si="245"/>
        <v>1.125</v>
      </c>
      <c r="BE291" s="3">
        <f t="shared" si="246"/>
        <v>1</v>
      </c>
      <c r="BF291" s="3">
        <f t="shared" si="247"/>
        <v>2.7</v>
      </c>
      <c r="BG291" s="3">
        <f t="shared" si="248"/>
        <v>3</v>
      </c>
      <c r="BH291" s="3">
        <f t="shared" si="249"/>
        <v>2.4000000000000004</v>
      </c>
      <c r="BI291" s="3">
        <f t="shared" si="250"/>
        <v>2.1</v>
      </c>
      <c r="BJ291" s="3">
        <f t="shared" si="251"/>
        <v>1.0909090909090908</v>
      </c>
      <c r="BK291" s="3">
        <f t="shared" si="252"/>
        <v>2.8186813186813184</v>
      </c>
      <c r="BL291" s="3">
        <f t="shared" si="253"/>
        <v>2.2995000000000001</v>
      </c>
      <c r="BN291" t="s">
        <v>641</v>
      </c>
      <c r="BO291" t="str">
        <f t="shared" si="254"/>
        <v>('i2023110600289','2021','in2023110400001','3'),</v>
      </c>
      <c r="BP291" t="str">
        <f t="shared" si="255"/>
        <v>('i2023110600289','2021','in2023110400002','3'),</v>
      </c>
      <c r="BQ291" t="str">
        <f t="shared" si="256"/>
        <v>('i2023110600289','2021','in2023110400003','3'),</v>
      </c>
      <c r="BR291" t="str">
        <f t="shared" si="257"/>
        <v>('i2023110600289','2021','in2023110400004','3'),</v>
      </c>
      <c r="BS291" t="str">
        <f t="shared" si="258"/>
        <v>('i2023110600289','2021','in2023110400005','3'),</v>
      </c>
      <c r="BT291" t="str">
        <f t="shared" si="259"/>
        <v>('i2023110600289','2021','in2023110400006','2'),</v>
      </c>
      <c r="BU291" t="str">
        <f t="shared" si="260"/>
        <v>('i2023110600289','2021','in2023110400007','2'),</v>
      </c>
      <c r="BV291" t="str">
        <f t="shared" si="261"/>
        <v>('i2023110600289','2021','in2023110400008','2'),</v>
      </c>
      <c r="BW291" t="str">
        <f t="shared" si="262"/>
        <v>('i2023110600289','2021','in2023110400009','2'),</v>
      </c>
      <c r="BX291" t="str">
        <f t="shared" si="263"/>
        <v>('i2023110600289','2021','in2023110400010','1'),</v>
      </c>
      <c r="BY291" t="str">
        <f t="shared" si="264"/>
        <v>('i2023110600289','2021','in2023110400011','2'),</v>
      </c>
      <c r="BZ291" t="str">
        <f t="shared" si="265"/>
        <v>('i2023110600289','2021','in2023110400012','2'),</v>
      </c>
      <c r="CA291" t="str">
        <f t="shared" si="266"/>
        <v>('i2023110600289','2021','in2023110400013','1'),</v>
      </c>
      <c r="CB291" t="str">
        <f t="shared" si="267"/>
        <v>('i2023110600289','2021','in2023110400014','1'),</v>
      </c>
      <c r="CC291" t="str">
        <f t="shared" si="268"/>
        <v>('i2023110600289','2021','in2023110400015','1'),</v>
      </c>
      <c r="CD291" t="str">
        <f t="shared" si="269"/>
        <v>('i2023110600289','2021','in2023110400016','3'),</v>
      </c>
      <c r="CE291" t="str">
        <f t="shared" si="270"/>
        <v>('i2023110600289','2021','in2023110400017','3'),</v>
      </c>
      <c r="CF291" t="str">
        <f t="shared" si="271"/>
        <v>('i2023110600289','2021','in2023110400018','2'),</v>
      </c>
      <c r="CG291" t="str">
        <f t="shared" si="272"/>
        <v>('i2023110600289','2021','in2023110400019','3'),</v>
      </c>
      <c r="CH291" t="str">
        <f t="shared" si="273"/>
        <v>('i2023110600289','2021','in2023110400020','3'),</v>
      </c>
      <c r="CI291" t="str">
        <f t="shared" si="274"/>
        <v>('i2023110600289','2021','in2023110400021','1'),</v>
      </c>
      <c r="CJ291" t="str">
        <f t="shared" si="275"/>
        <v>('i2023110600289','2021','in2023110400022','2'),</v>
      </c>
      <c r="CK291" t="str">
        <f t="shared" si="276"/>
        <v>('i2023110600289','2021','in2023110400023','1'),</v>
      </c>
      <c r="CL291" t="str">
        <f t="shared" si="277"/>
        <v>('i2023110600289','2021','in2023110400024','1'),</v>
      </c>
      <c r="CM291" t="str">
        <f t="shared" si="278"/>
        <v>('i2023110600289','2021','in2023110400025','1'),</v>
      </c>
      <c r="CN291" t="str">
        <f t="shared" si="279"/>
        <v>('i2023110600289','2021','in2023110400026','1'),</v>
      </c>
      <c r="CO291" t="str">
        <f t="shared" si="280"/>
        <v>('i2023110600289','2021','in2023110400027','1'),</v>
      </c>
      <c r="CP291" t="str">
        <f t="shared" si="281"/>
        <v>('i2023110600289','2021','in2023110400028','1'),</v>
      </c>
      <c r="CQ291" t="str">
        <f t="shared" si="282"/>
        <v>('i2023110600289','2021','in2023110400029','1'),</v>
      </c>
      <c r="CR291" t="str">
        <f t="shared" si="283"/>
        <v>('i2023110600289','2021','in2023110400030','1'),</v>
      </c>
      <c r="CS291" t="str">
        <f t="shared" si="284"/>
        <v>('i2023110600289','2021','in2023110400031','1'),</v>
      </c>
      <c r="CT291" t="str">
        <f t="shared" si="285"/>
        <v>('i2023110600289','2021','in2023110400032','2'),</v>
      </c>
      <c r="CU291" t="str">
        <f t="shared" si="286"/>
        <v>('i2023110600289','2021','in2023110400033','3'),</v>
      </c>
      <c r="CV291" t="str">
        <f t="shared" si="287"/>
        <v>('i2023110600289','2021','in2023110400034','3'),</v>
      </c>
      <c r="CW291" t="str">
        <f t="shared" si="288"/>
        <v>('i2023110600289','2021','in2023110400035','3'),</v>
      </c>
      <c r="CX291" t="str">
        <f t="shared" si="289"/>
        <v>('i2023110600289','2021','in2023110400036','3'),</v>
      </c>
      <c r="CY291" t="str">
        <f t="shared" si="290"/>
        <v>('i2023110600289','2021','in2023110400037','3'),</v>
      </c>
      <c r="CZ291" t="str">
        <f t="shared" si="291"/>
        <v>('i2023110600289','2021','in2023110400038','1'),</v>
      </c>
      <c r="DA291" t="str">
        <f t="shared" si="292"/>
        <v>('i2023110600289','2021','in2023110400039','3'),</v>
      </c>
      <c r="DB291" t="str">
        <f t="shared" si="293"/>
        <v>('i2023110600289','2021','in2023110400040','3'),</v>
      </c>
      <c r="DC291" t="str">
        <f t="shared" si="294"/>
        <v>('i2023110600289','2021','in2023110400041','3'),</v>
      </c>
      <c r="DD291" t="str">
        <f t="shared" si="295"/>
        <v>('i2023110600289','2021','in2023110400042','3'),</v>
      </c>
      <c r="DE291" t="str">
        <f t="shared" si="296"/>
        <v>('i2023110600289','2021','in2023110400043','3'),</v>
      </c>
      <c r="DF291" t="str">
        <f t="shared" si="297"/>
        <v>('i2023110600289','2021','in2023110400044','2'),</v>
      </c>
      <c r="DG291" t="str">
        <f t="shared" si="298"/>
        <v>('i2023110600289','2021','in2023110400045','3'),</v>
      </c>
      <c r="DH291" t="str">
        <f t="shared" si="299"/>
        <v>('i2023110600289','2021','in2023110400046','3'),</v>
      </c>
      <c r="DI291" t="str">
        <f t="shared" si="300"/>
        <v>('i2023110600289','2021','in2023110400047','4');</v>
      </c>
    </row>
    <row r="292" spans="1:113" x14ac:dyDescent="0.25">
      <c r="A292" s="4" t="str">
        <f>INDEX('instansi pusat'!$B$2:$C$623,MATCH(C292,'instansi pusat'!$D$2:$D$623,0),2)</f>
        <v>i2023110600290</v>
      </c>
      <c r="B292" s="4">
        <v>7504</v>
      </c>
      <c r="C292" s="4" t="s">
        <v>722</v>
      </c>
      <c r="D292">
        <v>2021</v>
      </c>
      <c r="E292" s="4">
        <v>1</v>
      </c>
      <c r="F292" s="4">
        <v>1</v>
      </c>
      <c r="G292" s="4">
        <v>3</v>
      </c>
      <c r="H292" s="4">
        <v>3</v>
      </c>
      <c r="I292" s="4">
        <v>3</v>
      </c>
      <c r="J292" s="4">
        <v>2</v>
      </c>
      <c r="K292" s="4">
        <v>2</v>
      </c>
      <c r="L292" s="4">
        <v>1</v>
      </c>
      <c r="M292" s="4">
        <v>1</v>
      </c>
      <c r="N292" s="4">
        <v>3</v>
      </c>
      <c r="O292" s="4">
        <v>2</v>
      </c>
      <c r="P292" s="4">
        <v>2</v>
      </c>
      <c r="Q292" s="4">
        <v>3</v>
      </c>
      <c r="R292" s="4">
        <v>2</v>
      </c>
      <c r="S292" s="4">
        <v>2</v>
      </c>
      <c r="T292" s="4">
        <v>3</v>
      </c>
      <c r="U292" s="4">
        <v>3</v>
      </c>
      <c r="V292" s="4">
        <v>3</v>
      </c>
      <c r="W292" s="4">
        <v>4</v>
      </c>
      <c r="X292" s="4">
        <v>2</v>
      </c>
      <c r="Y292" s="4">
        <v>1</v>
      </c>
      <c r="Z292" s="4">
        <v>1</v>
      </c>
      <c r="AA292" s="4">
        <v>2</v>
      </c>
      <c r="AB292" s="4">
        <v>2</v>
      </c>
      <c r="AC292" s="4">
        <v>2</v>
      </c>
      <c r="AD292" s="4">
        <v>2</v>
      </c>
      <c r="AE292" s="4">
        <v>1</v>
      </c>
      <c r="AF292" s="4">
        <v>1</v>
      </c>
      <c r="AG292" s="4">
        <v>1</v>
      </c>
      <c r="AH292" s="4">
        <v>1</v>
      </c>
      <c r="AI292" s="4">
        <v>1</v>
      </c>
      <c r="AJ292" s="4">
        <v>4</v>
      </c>
      <c r="AK292" s="4">
        <v>4</v>
      </c>
      <c r="AL292" s="4">
        <v>4</v>
      </c>
      <c r="AM292" s="4">
        <v>4</v>
      </c>
      <c r="AN292" s="4">
        <v>3</v>
      </c>
      <c r="AO292" s="4">
        <v>3</v>
      </c>
      <c r="AP292" s="4">
        <v>3</v>
      </c>
      <c r="AQ292" s="4">
        <v>2</v>
      </c>
      <c r="AR292" s="4">
        <v>3</v>
      </c>
      <c r="AS292" s="4">
        <v>3</v>
      </c>
      <c r="AT292" s="4">
        <v>4</v>
      </c>
      <c r="AU292" s="4">
        <v>3</v>
      </c>
      <c r="AV292" s="4">
        <v>4</v>
      </c>
      <c r="AW292" s="4">
        <v>4</v>
      </c>
      <c r="AX292" s="4">
        <v>4</v>
      </c>
      <c r="AY292" s="4">
        <v>4</v>
      </c>
      <c r="AZ292" s="3">
        <f t="shared" si="241"/>
        <v>2</v>
      </c>
      <c r="BA292" s="3">
        <f t="shared" si="242"/>
        <v>2.25</v>
      </c>
      <c r="BB292" s="3">
        <f t="shared" si="243"/>
        <v>2.75</v>
      </c>
      <c r="BC292" s="3">
        <f t="shared" si="244"/>
        <v>3</v>
      </c>
      <c r="BD292" s="3">
        <f t="shared" si="245"/>
        <v>1.5</v>
      </c>
      <c r="BE292" s="3">
        <f t="shared" si="246"/>
        <v>1</v>
      </c>
      <c r="BF292" s="3">
        <f t="shared" si="247"/>
        <v>3.3000000000000003</v>
      </c>
      <c r="BG292" s="3">
        <f t="shared" si="248"/>
        <v>3.833333333333333</v>
      </c>
      <c r="BH292" s="3">
        <f t="shared" si="249"/>
        <v>2</v>
      </c>
      <c r="BI292" s="3">
        <f t="shared" si="250"/>
        <v>2.6</v>
      </c>
      <c r="BJ292" s="3">
        <f t="shared" si="251"/>
        <v>1.3636363636363635</v>
      </c>
      <c r="BK292" s="3">
        <f t="shared" si="252"/>
        <v>3.5109890109890109</v>
      </c>
      <c r="BL292" s="3">
        <f t="shared" si="253"/>
        <v>2.7324999999999999</v>
      </c>
      <c r="BN292" t="s">
        <v>641</v>
      </c>
      <c r="BO292" t="str">
        <f t="shared" si="254"/>
        <v>('i2023110600290','2021','in2023110400001','1'),</v>
      </c>
      <c r="BP292" t="str">
        <f t="shared" si="255"/>
        <v>('i2023110600290','2021','in2023110400002','1'),</v>
      </c>
      <c r="BQ292" t="str">
        <f t="shared" si="256"/>
        <v>('i2023110600290','2021','in2023110400003','3'),</v>
      </c>
      <c r="BR292" t="str">
        <f t="shared" si="257"/>
        <v>('i2023110600290','2021','in2023110400004','3'),</v>
      </c>
      <c r="BS292" t="str">
        <f t="shared" si="258"/>
        <v>('i2023110600290','2021','in2023110400005','3'),</v>
      </c>
      <c r="BT292" t="str">
        <f t="shared" si="259"/>
        <v>('i2023110600290','2021','in2023110400006','2'),</v>
      </c>
      <c r="BU292" t="str">
        <f t="shared" si="260"/>
        <v>('i2023110600290','2021','in2023110400007','2'),</v>
      </c>
      <c r="BV292" t="str">
        <f t="shared" si="261"/>
        <v>('i2023110600290','2021','in2023110400008','1'),</v>
      </c>
      <c r="BW292" t="str">
        <f t="shared" si="262"/>
        <v>('i2023110600290','2021','in2023110400009','1'),</v>
      </c>
      <c r="BX292" t="str">
        <f t="shared" si="263"/>
        <v>('i2023110600290','2021','in2023110400010','3'),</v>
      </c>
      <c r="BY292" t="str">
        <f t="shared" si="264"/>
        <v>('i2023110600290','2021','in2023110400011','2'),</v>
      </c>
      <c r="BZ292" t="str">
        <f t="shared" si="265"/>
        <v>('i2023110600290','2021','in2023110400012','2'),</v>
      </c>
      <c r="CA292" t="str">
        <f t="shared" si="266"/>
        <v>('i2023110600290','2021','in2023110400013','3'),</v>
      </c>
      <c r="CB292" t="str">
        <f t="shared" si="267"/>
        <v>('i2023110600290','2021','in2023110400014','2'),</v>
      </c>
      <c r="CC292" t="str">
        <f t="shared" si="268"/>
        <v>('i2023110600290','2021','in2023110400015','2'),</v>
      </c>
      <c r="CD292" t="str">
        <f t="shared" si="269"/>
        <v>('i2023110600290','2021','in2023110400016','3'),</v>
      </c>
      <c r="CE292" t="str">
        <f t="shared" si="270"/>
        <v>('i2023110600290','2021','in2023110400017','3'),</v>
      </c>
      <c r="CF292" t="str">
        <f t="shared" si="271"/>
        <v>('i2023110600290','2021','in2023110400018','3'),</v>
      </c>
      <c r="CG292" t="str">
        <f t="shared" si="272"/>
        <v>('i2023110600290','2021','in2023110400019','4'),</v>
      </c>
      <c r="CH292" t="str">
        <f t="shared" si="273"/>
        <v>('i2023110600290','2021','in2023110400020','2'),</v>
      </c>
      <c r="CI292" t="str">
        <f t="shared" si="274"/>
        <v>('i2023110600290','2021','in2023110400021','1'),</v>
      </c>
      <c r="CJ292" t="str">
        <f t="shared" si="275"/>
        <v>('i2023110600290','2021','in2023110400022','1'),</v>
      </c>
      <c r="CK292" t="str">
        <f t="shared" si="276"/>
        <v>('i2023110600290','2021','in2023110400023','2'),</v>
      </c>
      <c r="CL292" t="str">
        <f t="shared" si="277"/>
        <v>('i2023110600290','2021','in2023110400024','2'),</v>
      </c>
      <c r="CM292" t="str">
        <f t="shared" si="278"/>
        <v>('i2023110600290','2021','in2023110400025','2'),</v>
      </c>
      <c r="CN292" t="str">
        <f t="shared" si="279"/>
        <v>('i2023110600290','2021','in2023110400026','2'),</v>
      </c>
      <c r="CO292" t="str">
        <f t="shared" si="280"/>
        <v>('i2023110600290','2021','in2023110400027','1'),</v>
      </c>
      <c r="CP292" t="str">
        <f t="shared" si="281"/>
        <v>('i2023110600290','2021','in2023110400028','1'),</v>
      </c>
      <c r="CQ292" t="str">
        <f t="shared" si="282"/>
        <v>('i2023110600290','2021','in2023110400029','1'),</v>
      </c>
      <c r="CR292" t="str">
        <f t="shared" si="283"/>
        <v>('i2023110600290','2021','in2023110400030','1'),</v>
      </c>
      <c r="CS292" t="str">
        <f t="shared" si="284"/>
        <v>('i2023110600290','2021','in2023110400031','1'),</v>
      </c>
      <c r="CT292" t="str">
        <f t="shared" si="285"/>
        <v>('i2023110600290','2021','in2023110400032','4'),</v>
      </c>
      <c r="CU292" t="str">
        <f t="shared" si="286"/>
        <v>('i2023110600290','2021','in2023110400033','4'),</v>
      </c>
      <c r="CV292" t="str">
        <f t="shared" si="287"/>
        <v>('i2023110600290','2021','in2023110400034','4'),</v>
      </c>
      <c r="CW292" t="str">
        <f t="shared" si="288"/>
        <v>('i2023110600290','2021','in2023110400035','4'),</v>
      </c>
      <c r="CX292" t="str">
        <f t="shared" si="289"/>
        <v>('i2023110600290','2021','in2023110400036','3'),</v>
      </c>
      <c r="CY292" t="str">
        <f t="shared" si="290"/>
        <v>('i2023110600290','2021','in2023110400037','3'),</v>
      </c>
      <c r="CZ292" t="str">
        <f t="shared" si="291"/>
        <v>('i2023110600290','2021','in2023110400038','3'),</v>
      </c>
      <c r="DA292" t="str">
        <f t="shared" si="292"/>
        <v>('i2023110600290','2021','in2023110400039','2'),</v>
      </c>
      <c r="DB292" t="str">
        <f t="shared" si="293"/>
        <v>('i2023110600290','2021','in2023110400040','3'),</v>
      </c>
      <c r="DC292" t="str">
        <f t="shared" si="294"/>
        <v>('i2023110600290','2021','in2023110400041','3'),</v>
      </c>
      <c r="DD292" t="str">
        <f t="shared" si="295"/>
        <v>('i2023110600290','2021','in2023110400042','4'),</v>
      </c>
      <c r="DE292" t="str">
        <f t="shared" si="296"/>
        <v>('i2023110600290','2021','in2023110400043','3'),</v>
      </c>
      <c r="DF292" t="str">
        <f t="shared" si="297"/>
        <v>('i2023110600290','2021','in2023110400044','4'),</v>
      </c>
      <c r="DG292" t="str">
        <f t="shared" si="298"/>
        <v>('i2023110600290','2021','in2023110400045','4'),</v>
      </c>
      <c r="DH292" t="str">
        <f t="shared" si="299"/>
        <v>('i2023110600290','2021','in2023110400046','4'),</v>
      </c>
      <c r="DI292" t="str">
        <f t="shared" si="300"/>
        <v>('i2023110600290','2021','in2023110400047','4');</v>
      </c>
    </row>
    <row r="293" spans="1:113" x14ac:dyDescent="0.25">
      <c r="A293" s="4" t="str">
        <f>INDEX('instansi pusat'!$B$2:$C$623,MATCH(C293,'instansi pusat'!$D$2:$D$623,0),2)</f>
        <v>i2023110600291</v>
      </c>
      <c r="B293" s="4">
        <v>7505</v>
      </c>
      <c r="C293" s="4" t="s">
        <v>191</v>
      </c>
      <c r="D293">
        <v>2021</v>
      </c>
      <c r="E293" s="4">
        <v>3</v>
      </c>
      <c r="F293" s="4">
        <v>3</v>
      </c>
      <c r="G293" s="4">
        <v>4</v>
      </c>
      <c r="H293" s="4">
        <v>3</v>
      </c>
      <c r="I293" s="4">
        <v>3</v>
      </c>
      <c r="J293" s="4">
        <v>3</v>
      </c>
      <c r="K293" s="4">
        <v>3</v>
      </c>
      <c r="L293" s="4">
        <v>3</v>
      </c>
      <c r="M293" s="4">
        <v>1</v>
      </c>
      <c r="N293" s="4">
        <v>3</v>
      </c>
      <c r="O293" s="4">
        <v>2</v>
      </c>
      <c r="P293" s="4">
        <v>2</v>
      </c>
      <c r="Q293" s="4">
        <v>2</v>
      </c>
      <c r="R293" s="4">
        <v>1</v>
      </c>
      <c r="S293" s="4">
        <v>2</v>
      </c>
      <c r="T293" s="4">
        <v>2</v>
      </c>
      <c r="U293" s="4">
        <v>5</v>
      </c>
      <c r="V293" s="4">
        <v>1</v>
      </c>
      <c r="W293" s="4">
        <v>1</v>
      </c>
      <c r="X293" s="4">
        <v>1</v>
      </c>
      <c r="Y293" s="4">
        <v>1</v>
      </c>
      <c r="Z293" s="4">
        <v>1</v>
      </c>
      <c r="AA293" s="4">
        <v>1</v>
      </c>
      <c r="AB293" s="4">
        <v>1</v>
      </c>
      <c r="AC293" s="4">
        <v>1</v>
      </c>
      <c r="AD293" s="4">
        <v>1</v>
      </c>
      <c r="AE293" s="4">
        <v>1</v>
      </c>
      <c r="AF293" s="4">
        <v>1</v>
      </c>
      <c r="AG293" s="4">
        <v>1</v>
      </c>
      <c r="AH293" s="4">
        <v>1</v>
      </c>
      <c r="AI293" s="4">
        <v>1</v>
      </c>
      <c r="AJ293" s="4">
        <v>4</v>
      </c>
      <c r="AK293" s="4">
        <v>3</v>
      </c>
      <c r="AL293" s="4">
        <v>3</v>
      </c>
      <c r="AM293" s="4">
        <v>4</v>
      </c>
      <c r="AN293" s="4">
        <v>3</v>
      </c>
      <c r="AO293" s="4">
        <v>4</v>
      </c>
      <c r="AP293" s="4">
        <v>3</v>
      </c>
      <c r="AQ293" s="4">
        <v>3</v>
      </c>
      <c r="AR293" s="4">
        <v>3</v>
      </c>
      <c r="AS293" s="4">
        <v>3</v>
      </c>
      <c r="AT293" s="4">
        <v>5</v>
      </c>
      <c r="AU293" s="4">
        <v>2</v>
      </c>
      <c r="AV293" s="4">
        <v>4</v>
      </c>
      <c r="AW293" s="4">
        <v>3</v>
      </c>
      <c r="AX293" s="4">
        <v>2</v>
      </c>
      <c r="AY293" s="4">
        <v>1</v>
      </c>
      <c r="AZ293" s="3">
        <f t="shared" si="241"/>
        <v>2.9000000000000004</v>
      </c>
      <c r="BA293" s="3">
        <f t="shared" si="242"/>
        <v>1.75</v>
      </c>
      <c r="BB293" s="3">
        <f t="shared" si="243"/>
        <v>2.5</v>
      </c>
      <c r="BC293" s="3">
        <f t="shared" si="244"/>
        <v>1</v>
      </c>
      <c r="BD293" s="3">
        <f t="shared" si="245"/>
        <v>1</v>
      </c>
      <c r="BE293" s="3">
        <f t="shared" si="246"/>
        <v>1</v>
      </c>
      <c r="BF293" s="3">
        <f t="shared" si="247"/>
        <v>3.3000000000000003</v>
      </c>
      <c r="BG293" s="3">
        <f t="shared" si="248"/>
        <v>2.833333333333333</v>
      </c>
      <c r="BH293" s="3">
        <f t="shared" si="249"/>
        <v>2.9000000000000004</v>
      </c>
      <c r="BI293" s="3">
        <f t="shared" si="250"/>
        <v>1.9000000000000001</v>
      </c>
      <c r="BJ293" s="3">
        <f t="shared" si="251"/>
        <v>1</v>
      </c>
      <c r="BK293" s="3">
        <f t="shared" si="252"/>
        <v>3.115384615384615</v>
      </c>
      <c r="BL293" s="3">
        <f t="shared" si="253"/>
        <v>2.4344999999999999</v>
      </c>
      <c r="BN293" t="s">
        <v>641</v>
      </c>
      <c r="BO293" t="str">
        <f t="shared" si="254"/>
        <v>('i2023110600291','2021','in2023110400001','3'),</v>
      </c>
      <c r="BP293" t="str">
        <f t="shared" si="255"/>
        <v>('i2023110600291','2021','in2023110400002','3'),</v>
      </c>
      <c r="BQ293" t="str">
        <f t="shared" si="256"/>
        <v>('i2023110600291','2021','in2023110400003','4'),</v>
      </c>
      <c r="BR293" t="str">
        <f t="shared" si="257"/>
        <v>('i2023110600291','2021','in2023110400004','3'),</v>
      </c>
      <c r="BS293" t="str">
        <f t="shared" si="258"/>
        <v>('i2023110600291','2021','in2023110400005','3'),</v>
      </c>
      <c r="BT293" t="str">
        <f t="shared" si="259"/>
        <v>('i2023110600291','2021','in2023110400006','3'),</v>
      </c>
      <c r="BU293" t="str">
        <f t="shared" si="260"/>
        <v>('i2023110600291','2021','in2023110400007','3'),</v>
      </c>
      <c r="BV293" t="str">
        <f t="shared" si="261"/>
        <v>('i2023110600291','2021','in2023110400008','3'),</v>
      </c>
      <c r="BW293" t="str">
        <f t="shared" si="262"/>
        <v>('i2023110600291','2021','in2023110400009','1'),</v>
      </c>
      <c r="BX293" t="str">
        <f t="shared" si="263"/>
        <v>('i2023110600291','2021','in2023110400010','3'),</v>
      </c>
      <c r="BY293" t="str">
        <f t="shared" si="264"/>
        <v>('i2023110600291','2021','in2023110400011','2'),</v>
      </c>
      <c r="BZ293" t="str">
        <f t="shared" si="265"/>
        <v>('i2023110600291','2021','in2023110400012','2'),</v>
      </c>
      <c r="CA293" t="str">
        <f t="shared" si="266"/>
        <v>('i2023110600291','2021','in2023110400013','2'),</v>
      </c>
      <c r="CB293" t="str">
        <f t="shared" si="267"/>
        <v>('i2023110600291','2021','in2023110400014','1'),</v>
      </c>
      <c r="CC293" t="str">
        <f t="shared" si="268"/>
        <v>('i2023110600291','2021','in2023110400015','2'),</v>
      </c>
      <c r="CD293" t="str">
        <f t="shared" si="269"/>
        <v>('i2023110600291','2021','in2023110400016','2'),</v>
      </c>
      <c r="CE293" t="str">
        <f t="shared" si="270"/>
        <v>('i2023110600291','2021','in2023110400017','5'),</v>
      </c>
      <c r="CF293" t="str">
        <f t="shared" si="271"/>
        <v>('i2023110600291','2021','in2023110400018','1'),</v>
      </c>
      <c r="CG293" t="str">
        <f t="shared" si="272"/>
        <v>('i2023110600291','2021','in2023110400019','1'),</v>
      </c>
      <c r="CH293" t="str">
        <f t="shared" si="273"/>
        <v>('i2023110600291','2021','in2023110400020','1'),</v>
      </c>
      <c r="CI293" t="str">
        <f t="shared" si="274"/>
        <v>('i2023110600291','2021','in2023110400021','1'),</v>
      </c>
      <c r="CJ293" t="str">
        <f t="shared" si="275"/>
        <v>('i2023110600291','2021','in2023110400022','1'),</v>
      </c>
      <c r="CK293" t="str">
        <f t="shared" si="276"/>
        <v>('i2023110600291','2021','in2023110400023','1'),</v>
      </c>
      <c r="CL293" t="str">
        <f t="shared" si="277"/>
        <v>('i2023110600291','2021','in2023110400024','1'),</v>
      </c>
      <c r="CM293" t="str">
        <f t="shared" si="278"/>
        <v>('i2023110600291','2021','in2023110400025','1'),</v>
      </c>
      <c r="CN293" t="str">
        <f t="shared" si="279"/>
        <v>('i2023110600291','2021','in2023110400026','1'),</v>
      </c>
      <c r="CO293" t="str">
        <f t="shared" si="280"/>
        <v>('i2023110600291','2021','in2023110400027','1'),</v>
      </c>
      <c r="CP293" t="str">
        <f t="shared" si="281"/>
        <v>('i2023110600291','2021','in2023110400028','1'),</v>
      </c>
      <c r="CQ293" t="str">
        <f t="shared" si="282"/>
        <v>('i2023110600291','2021','in2023110400029','1'),</v>
      </c>
      <c r="CR293" t="str">
        <f t="shared" si="283"/>
        <v>('i2023110600291','2021','in2023110400030','1'),</v>
      </c>
      <c r="CS293" t="str">
        <f t="shared" si="284"/>
        <v>('i2023110600291','2021','in2023110400031','1'),</v>
      </c>
      <c r="CT293" t="str">
        <f t="shared" si="285"/>
        <v>('i2023110600291','2021','in2023110400032','4'),</v>
      </c>
      <c r="CU293" t="str">
        <f t="shared" si="286"/>
        <v>('i2023110600291','2021','in2023110400033','3'),</v>
      </c>
      <c r="CV293" t="str">
        <f t="shared" si="287"/>
        <v>('i2023110600291','2021','in2023110400034','3'),</v>
      </c>
      <c r="CW293" t="str">
        <f t="shared" si="288"/>
        <v>('i2023110600291','2021','in2023110400035','4'),</v>
      </c>
      <c r="CX293" t="str">
        <f t="shared" si="289"/>
        <v>('i2023110600291','2021','in2023110400036','3'),</v>
      </c>
      <c r="CY293" t="str">
        <f t="shared" si="290"/>
        <v>('i2023110600291','2021','in2023110400037','4'),</v>
      </c>
      <c r="CZ293" t="str">
        <f t="shared" si="291"/>
        <v>('i2023110600291','2021','in2023110400038','3'),</v>
      </c>
      <c r="DA293" t="str">
        <f t="shared" si="292"/>
        <v>('i2023110600291','2021','in2023110400039','3'),</v>
      </c>
      <c r="DB293" t="str">
        <f t="shared" si="293"/>
        <v>('i2023110600291','2021','in2023110400040','3'),</v>
      </c>
      <c r="DC293" t="str">
        <f t="shared" si="294"/>
        <v>('i2023110600291','2021','in2023110400041','3'),</v>
      </c>
      <c r="DD293" t="str">
        <f t="shared" si="295"/>
        <v>('i2023110600291','2021','in2023110400042','5'),</v>
      </c>
      <c r="DE293" t="str">
        <f t="shared" si="296"/>
        <v>('i2023110600291','2021','in2023110400043','2'),</v>
      </c>
      <c r="DF293" t="str">
        <f t="shared" si="297"/>
        <v>('i2023110600291','2021','in2023110400044','4'),</v>
      </c>
      <c r="DG293" t="str">
        <f t="shared" si="298"/>
        <v>('i2023110600291','2021','in2023110400045','3'),</v>
      </c>
      <c r="DH293" t="str">
        <f t="shared" si="299"/>
        <v>('i2023110600291','2021','in2023110400046','2'),</v>
      </c>
      <c r="DI293" t="str">
        <f t="shared" si="300"/>
        <v>('i2023110600291','2021','in2023110400047','1');</v>
      </c>
    </row>
    <row r="294" spans="1:113" x14ac:dyDescent="0.25">
      <c r="A294" s="4" t="str">
        <f>INDEX('instansi pusat'!$B$2:$C$623,MATCH(C294,'instansi pusat'!$D$2:$D$623,0),2)</f>
        <v>i2023110600292</v>
      </c>
      <c r="B294" s="4">
        <v>7506</v>
      </c>
      <c r="C294" s="4" t="s">
        <v>192</v>
      </c>
      <c r="D294">
        <v>2021</v>
      </c>
      <c r="E294" s="4">
        <v>2</v>
      </c>
      <c r="F294" s="4">
        <v>2</v>
      </c>
      <c r="G294" s="4">
        <v>2</v>
      </c>
      <c r="H294" s="4">
        <v>2</v>
      </c>
      <c r="I294" s="4">
        <v>3</v>
      </c>
      <c r="J294" s="4">
        <v>3</v>
      </c>
      <c r="K294" s="4">
        <v>1</v>
      </c>
      <c r="L294" s="4">
        <v>2</v>
      </c>
      <c r="M294" s="4">
        <v>1</v>
      </c>
      <c r="N294" s="4">
        <v>3</v>
      </c>
      <c r="O294" s="4">
        <v>1</v>
      </c>
      <c r="P294" s="4">
        <v>2</v>
      </c>
      <c r="Q294" s="4">
        <v>2</v>
      </c>
      <c r="R294" s="4">
        <v>1</v>
      </c>
      <c r="S294" s="4">
        <v>3</v>
      </c>
      <c r="T294" s="4">
        <v>3</v>
      </c>
      <c r="U294" s="4">
        <v>4</v>
      </c>
      <c r="V294" s="4">
        <v>1</v>
      </c>
      <c r="W294" s="4">
        <v>2</v>
      </c>
      <c r="X294" s="4">
        <v>1</v>
      </c>
      <c r="Y294" s="4">
        <v>2</v>
      </c>
      <c r="Z294" s="4">
        <v>1</v>
      </c>
      <c r="AA294" s="4">
        <v>1</v>
      </c>
      <c r="AB294" s="4">
        <v>3</v>
      </c>
      <c r="AC294" s="4">
        <v>2</v>
      </c>
      <c r="AD294" s="4">
        <v>1</v>
      </c>
      <c r="AE294" s="4">
        <v>2</v>
      </c>
      <c r="AF294" s="4">
        <v>1</v>
      </c>
      <c r="AG294" s="4">
        <v>1</v>
      </c>
      <c r="AH294" s="4">
        <v>1</v>
      </c>
      <c r="AI294" s="4">
        <v>1</v>
      </c>
      <c r="AJ294" s="4">
        <v>4</v>
      </c>
      <c r="AK294" s="4">
        <v>4</v>
      </c>
      <c r="AL294" s="4">
        <v>4</v>
      </c>
      <c r="AM294" s="4">
        <v>4</v>
      </c>
      <c r="AN294" s="4">
        <v>3</v>
      </c>
      <c r="AO294" s="4">
        <v>4</v>
      </c>
      <c r="AP294" s="4">
        <v>3</v>
      </c>
      <c r="AQ294" s="4">
        <v>3</v>
      </c>
      <c r="AR294" s="4">
        <v>3</v>
      </c>
      <c r="AS294" s="4">
        <v>3</v>
      </c>
      <c r="AT294" s="4">
        <v>3</v>
      </c>
      <c r="AU294" s="4">
        <v>1</v>
      </c>
      <c r="AV294" s="4">
        <v>2</v>
      </c>
      <c r="AW294" s="4">
        <v>1</v>
      </c>
      <c r="AX294" s="4">
        <v>1</v>
      </c>
      <c r="AY294" s="4">
        <v>2</v>
      </c>
      <c r="AZ294" s="3">
        <f t="shared" si="241"/>
        <v>2.1</v>
      </c>
      <c r="BA294" s="3">
        <f t="shared" si="242"/>
        <v>1.5</v>
      </c>
      <c r="BB294" s="3">
        <f t="shared" si="243"/>
        <v>2.75</v>
      </c>
      <c r="BC294" s="3">
        <f t="shared" si="244"/>
        <v>1.5</v>
      </c>
      <c r="BD294" s="3">
        <f t="shared" si="245"/>
        <v>1.625</v>
      </c>
      <c r="BE294" s="3">
        <f t="shared" si="246"/>
        <v>1</v>
      </c>
      <c r="BF294" s="3">
        <f t="shared" si="247"/>
        <v>3.5</v>
      </c>
      <c r="BG294" s="3">
        <f t="shared" si="248"/>
        <v>1.6666666666666665</v>
      </c>
      <c r="BH294" s="3">
        <f t="shared" si="249"/>
        <v>2.1</v>
      </c>
      <c r="BI294" s="3">
        <f t="shared" si="250"/>
        <v>2</v>
      </c>
      <c r="BJ294" s="3">
        <f t="shared" si="251"/>
        <v>1.4545454545454546</v>
      </c>
      <c r="BK294" s="3">
        <f t="shared" si="252"/>
        <v>2.7747252747252746</v>
      </c>
      <c r="BL294" s="3">
        <f t="shared" si="253"/>
        <v>2.2755000000000001</v>
      </c>
      <c r="BN294" t="s">
        <v>641</v>
      </c>
      <c r="BO294" t="str">
        <f t="shared" si="254"/>
        <v>('i2023110600292','2021','in2023110400001','2'),</v>
      </c>
      <c r="BP294" t="str">
        <f t="shared" si="255"/>
        <v>('i2023110600292','2021','in2023110400002','2'),</v>
      </c>
      <c r="BQ294" t="str">
        <f t="shared" si="256"/>
        <v>('i2023110600292','2021','in2023110400003','2'),</v>
      </c>
      <c r="BR294" t="str">
        <f t="shared" si="257"/>
        <v>('i2023110600292','2021','in2023110400004','2'),</v>
      </c>
      <c r="BS294" t="str">
        <f t="shared" si="258"/>
        <v>('i2023110600292','2021','in2023110400005','3'),</v>
      </c>
      <c r="BT294" t="str">
        <f t="shared" si="259"/>
        <v>('i2023110600292','2021','in2023110400006','3'),</v>
      </c>
      <c r="BU294" t="str">
        <f t="shared" si="260"/>
        <v>('i2023110600292','2021','in2023110400007','1'),</v>
      </c>
      <c r="BV294" t="str">
        <f t="shared" si="261"/>
        <v>('i2023110600292','2021','in2023110400008','2'),</v>
      </c>
      <c r="BW294" t="str">
        <f t="shared" si="262"/>
        <v>('i2023110600292','2021','in2023110400009','1'),</v>
      </c>
      <c r="BX294" t="str">
        <f t="shared" si="263"/>
        <v>('i2023110600292','2021','in2023110400010','3'),</v>
      </c>
      <c r="BY294" t="str">
        <f t="shared" si="264"/>
        <v>('i2023110600292','2021','in2023110400011','1'),</v>
      </c>
      <c r="BZ294" t="str">
        <f t="shared" si="265"/>
        <v>('i2023110600292','2021','in2023110400012','2'),</v>
      </c>
      <c r="CA294" t="str">
        <f t="shared" si="266"/>
        <v>('i2023110600292','2021','in2023110400013','2'),</v>
      </c>
      <c r="CB294" t="str">
        <f t="shared" si="267"/>
        <v>('i2023110600292','2021','in2023110400014','1'),</v>
      </c>
      <c r="CC294" t="str">
        <f t="shared" si="268"/>
        <v>('i2023110600292','2021','in2023110400015','3'),</v>
      </c>
      <c r="CD294" t="str">
        <f t="shared" si="269"/>
        <v>('i2023110600292','2021','in2023110400016','3'),</v>
      </c>
      <c r="CE294" t="str">
        <f t="shared" si="270"/>
        <v>('i2023110600292','2021','in2023110400017','4'),</v>
      </c>
      <c r="CF294" t="str">
        <f t="shared" si="271"/>
        <v>('i2023110600292','2021','in2023110400018','1'),</v>
      </c>
      <c r="CG294" t="str">
        <f t="shared" si="272"/>
        <v>('i2023110600292','2021','in2023110400019','2'),</v>
      </c>
      <c r="CH294" t="str">
        <f t="shared" si="273"/>
        <v>('i2023110600292','2021','in2023110400020','1'),</v>
      </c>
      <c r="CI294" t="str">
        <f t="shared" si="274"/>
        <v>('i2023110600292','2021','in2023110400021','2'),</v>
      </c>
      <c r="CJ294" t="str">
        <f t="shared" si="275"/>
        <v>('i2023110600292','2021','in2023110400022','1'),</v>
      </c>
      <c r="CK294" t="str">
        <f t="shared" si="276"/>
        <v>('i2023110600292','2021','in2023110400023','1'),</v>
      </c>
      <c r="CL294" t="str">
        <f t="shared" si="277"/>
        <v>('i2023110600292','2021','in2023110400024','3'),</v>
      </c>
      <c r="CM294" t="str">
        <f t="shared" si="278"/>
        <v>('i2023110600292','2021','in2023110400025','2'),</v>
      </c>
      <c r="CN294" t="str">
        <f t="shared" si="279"/>
        <v>('i2023110600292','2021','in2023110400026','1'),</v>
      </c>
      <c r="CO294" t="str">
        <f t="shared" si="280"/>
        <v>('i2023110600292','2021','in2023110400027','2'),</v>
      </c>
      <c r="CP294" t="str">
        <f t="shared" si="281"/>
        <v>('i2023110600292','2021','in2023110400028','1'),</v>
      </c>
      <c r="CQ294" t="str">
        <f t="shared" si="282"/>
        <v>('i2023110600292','2021','in2023110400029','1'),</v>
      </c>
      <c r="CR294" t="str">
        <f t="shared" si="283"/>
        <v>('i2023110600292','2021','in2023110400030','1'),</v>
      </c>
      <c r="CS294" t="str">
        <f t="shared" si="284"/>
        <v>('i2023110600292','2021','in2023110400031','1'),</v>
      </c>
      <c r="CT294" t="str">
        <f t="shared" si="285"/>
        <v>('i2023110600292','2021','in2023110400032','4'),</v>
      </c>
      <c r="CU294" t="str">
        <f t="shared" si="286"/>
        <v>('i2023110600292','2021','in2023110400033','4'),</v>
      </c>
      <c r="CV294" t="str">
        <f t="shared" si="287"/>
        <v>('i2023110600292','2021','in2023110400034','4'),</v>
      </c>
      <c r="CW294" t="str">
        <f t="shared" si="288"/>
        <v>('i2023110600292','2021','in2023110400035','4'),</v>
      </c>
      <c r="CX294" t="str">
        <f t="shared" si="289"/>
        <v>('i2023110600292','2021','in2023110400036','3'),</v>
      </c>
      <c r="CY294" t="str">
        <f t="shared" si="290"/>
        <v>('i2023110600292','2021','in2023110400037','4'),</v>
      </c>
      <c r="CZ294" t="str">
        <f t="shared" si="291"/>
        <v>('i2023110600292','2021','in2023110400038','3'),</v>
      </c>
      <c r="DA294" t="str">
        <f t="shared" si="292"/>
        <v>('i2023110600292','2021','in2023110400039','3'),</v>
      </c>
      <c r="DB294" t="str">
        <f t="shared" si="293"/>
        <v>('i2023110600292','2021','in2023110400040','3'),</v>
      </c>
      <c r="DC294" t="str">
        <f t="shared" si="294"/>
        <v>('i2023110600292','2021','in2023110400041','3'),</v>
      </c>
      <c r="DD294" t="str">
        <f t="shared" si="295"/>
        <v>('i2023110600292','2021','in2023110400042','3'),</v>
      </c>
      <c r="DE294" t="str">
        <f t="shared" si="296"/>
        <v>('i2023110600292','2021','in2023110400043','1'),</v>
      </c>
      <c r="DF294" t="str">
        <f t="shared" si="297"/>
        <v>('i2023110600292','2021','in2023110400044','2'),</v>
      </c>
      <c r="DG294" t="str">
        <f t="shared" si="298"/>
        <v>('i2023110600292','2021','in2023110400045','1'),</v>
      </c>
      <c r="DH294" t="str">
        <f t="shared" si="299"/>
        <v>('i2023110600292','2021','in2023110400046','1'),</v>
      </c>
      <c r="DI294" t="str">
        <f t="shared" si="300"/>
        <v>('i2023110600292','2021','in2023110400047','2');</v>
      </c>
    </row>
    <row r="295" spans="1:113" x14ac:dyDescent="0.25">
      <c r="A295" s="4" t="str">
        <f>INDEX('instansi pusat'!$B$2:$C$623,MATCH(C295,'instansi pusat'!$D$2:$D$623,0),2)</f>
        <v>i2023110600293</v>
      </c>
      <c r="B295" s="4">
        <v>7508</v>
      </c>
      <c r="C295" s="4" t="s">
        <v>194</v>
      </c>
      <c r="D295">
        <v>2021</v>
      </c>
      <c r="E295" s="4">
        <v>2</v>
      </c>
      <c r="F295" s="4">
        <v>3</v>
      </c>
      <c r="G295" s="4">
        <v>3</v>
      </c>
      <c r="H295" s="4">
        <v>2</v>
      </c>
      <c r="I295" s="4">
        <v>1</v>
      </c>
      <c r="J295" s="4">
        <v>2</v>
      </c>
      <c r="K295" s="4">
        <v>2</v>
      </c>
      <c r="L295" s="4">
        <v>2</v>
      </c>
      <c r="M295" s="4">
        <v>1</v>
      </c>
      <c r="N295" s="4">
        <v>2</v>
      </c>
      <c r="O295" s="4">
        <v>2</v>
      </c>
      <c r="P295" s="4">
        <v>2</v>
      </c>
      <c r="Q295" s="4">
        <v>2</v>
      </c>
      <c r="R295" s="4">
        <v>2</v>
      </c>
      <c r="S295" s="4">
        <v>1</v>
      </c>
      <c r="T295" s="4">
        <v>1</v>
      </c>
      <c r="U295" s="4">
        <v>2</v>
      </c>
      <c r="V295" s="4">
        <v>2</v>
      </c>
      <c r="W295" s="4">
        <v>1</v>
      </c>
      <c r="X295" s="4">
        <v>3</v>
      </c>
      <c r="Y295" s="4">
        <v>1</v>
      </c>
      <c r="Z295" s="4">
        <v>1</v>
      </c>
      <c r="AA295" s="4">
        <v>1</v>
      </c>
      <c r="AB295" s="4">
        <v>1</v>
      </c>
      <c r="AC295" s="4">
        <v>2</v>
      </c>
      <c r="AD295" s="4">
        <v>1</v>
      </c>
      <c r="AE295" s="4">
        <v>1</v>
      </c>
      <c r="AF295" s="4">
        <v>1</v>
      </c>
      <c r="AG295" s="4">
        <v>2</v>
      </c>
      <c r="AH295" s="4">
        <v>1</v>
      </c>
      <c r="AI295" s="4">
        <v>1</v>
      </c>
      <c r="AJ295" s="4">
        <v>2</v>
      </c>
      <c r="AK295" s="4">
        <v>2</v>
      </c>
      <c r="AL295" s="4">
        <v>2</v>
      </c>
      <c r="AM295" s="4">
        <v>5</v>
      </c>
      <c r="AN295" s="4">
        <v>2</v>
      </c>
      <c r="AO295" s="4">
        <v>1</v>
      </c>
      <c r="AP295" s="4">
        <v>2</v>
      </c>
      <c r="AQ295" s="4">
        <v>2</v>
      </c>
      <c r="AR295" s="4">
        <v>5</v>
      </c>
      <c r="AS295" s="4">
        <v>2</v>
      </c>
      <c r="AT295" s="4">
        <v>2</v>
      </c>
      <c r="AU295" s="4">
        <v>2</v>
      </c>
      <c r="AV295" s="4">
        <v>3</v>
      </c>
      <c r="AW295" s="4">
        <v>3</v>
      </c>
      <c r="AX295" s="4">
        <v>3</v>
      </c>
      <c r="AY295" s="4">
        <v>3</v>
      </c>
      <c r="AZ295" s="3">
        <f t="shared" si="241"/>
        <v>2</v>
      </c>
      <c r="BA295" s="3">
        <f t="shared" si="242"/>
        <v>2</v>
      </c>
      <c r="BB295" s="3">
        <f t="shared" si="243"/>
        <v>1.5</v>
      </c>
      <c r="BC295" s="3">
        <f t="shared" si="244"/>
        <v>2</v>
      </c>
      <c r="BD295" s="3">
        <f t="shared" si="245"/>
        <v>1.125</v>
      </c>
      <c r="BE295" s="3">
        <f t="shared" si="246"/>
        <v>1.3333333333333333</v>
      </c>
      <c r="BF295" s="3">
        <f t="shared" si="247"/>
        <v>2.5</v>
      </c>
      <c r="BG295" s="3">
        <f t="shared" si="248"/>
        <v>2.6666666666666665</v>
      </c>
      <c r="BH295" s="3">
        <f t="shared" si="249"/>
        <v>2</v>
      </c>
      <c r="BI295" s="3">
        <f t="shared" si="250"/>
        <v>1.8000000000000003</v>
      </c>
      <c r="BJ295" s="3">
        <f t="shared" si="251"/>
        <v>1.1818181818181819</v>
      </c>
      <c r="BK295" s="3">
        <f t="shared" si="252"/>
        <v>2.5659340659340657</v>
      </c>
      <c r="BL295" s="3">
        <f t="shared" si="253"/>
        <v>2.0724999999999998</v>
      </c>
      <c r="BN295" t="s">
        <v>641</v>
      </c>
      <c r="BO295" t="str">
        <f t="shared" si="254"/>
        <v>('i2023110600293','2021','in2023110400001','2'),</v>
      </c>
      <c r="BP295" t="str">
        <f t="shared" si="255"/>
        <v>('i2023110600293','2021','in2023110400002','3'),</v>
      </c>
      <c r="BQ295" t="str">
        <f t="shared" si="256"/>
        <v>('i2023110600293','2021','in2023110400003','3'),</v>
      </c>
      <c r="BR295" t="str">
        <f t="shared" si="257"/>
        <v>('i2023110600293','2021','in2023110400004','2'),</v>
      </c>
      <c r="BS295" t="str">
        <f t="shared" si="258"/>
        <v>('i2023110600293','2021','in2023110400005','1'),</v>
      </c>
      <c r="BT295" t="str">
        <f t="shared" si="259"/>
        <v>('i2023110600293','2021','in2023110400006','2'),</v>
      </c>
      <c r="BU295" t="str">
        <f t="shared" si="260"/>
        <v>('i2023110600293','2021','in2023110400007','2'),</v>
      </c>
      <c r="BV295" t="str">
        <f t="shared" si="261"/>
        <v>('i2023110600293','2021','in2023110400008','2'),</v>
      </c>
      <c r="BW295" t="str">
        <f t="shared" si="262"/>
        <v>('i2023110600293','2021','in2023110400009','1'),</v>
      </c>
      <c r="BX295" t="str">
        <f t="shared" si="263"/>
        <v>('i2023110600293','2021','in2023110400010','2'),</v>
      </c>
      <c r="BY295" t="str">
        <f t="shared" si="264"/>
        <v>('i2023110600293','2021','in2023110400011','2'),</v>
      </c>
      <c r="BZ295" t="str">
        <f t="shared" si="265"/>
        <v>('i2023110600293','2021','in2023110400012','2'),</v>
      </c>
      <c r="CA295" t="str">
        <f t="shared" si="266"/>
        <v>('i2023110600293','2021','in2023110400013','2'),</v>
      </c>
      <c r="CB295" t="str">
        <f t="shared" si="267"/>
        <v>('i2023110600293','2021','in2023110400014','2'),</v>
      </c>
      <c r="CC295" t="str">
        <f t="shared" si="268"/>
        <v>('i2023110600293','2021','in2023110400015','1'),</v>
      </c>
      <c r="CD295" t="str">
        <f t="shared" si="269"/>
        <v>('i2023110600293','2021','in2023110400016','1'),</v>
      </c>
      <c r="CE295" t="str">
        <f t="shared" si="270"/>
        <v>('i2023110600293','2021','in2023110400017','2'),</v>
      </c>
      <c r="CF295" t="str">
        <f t="shared" si="271"/>
        <v>('i2023110600293','2021','in2023110400018','2'),</v>
      </c>
      <c r="CG295" t="str">
        <f t="shared" si="272"/>
        <v>('i2023110600293','2021','in2023110400019','1'),</v>
      </c>
      <c r="CH295" t="str">
        <f t="shared" si="273"/>
        <v>('i2023110600293','2021','in2023110400020','3'),</v>
      </c>
      <c r="CI295" t="str">
        <f t="shared" si="274"/>
        <v>('i2023110600293','2021','in2023110400021','1'),</v>
      </c>
      <c r="CJ295" t="str">
        <f t="shared" si="275"/>
        <v>('i2023110600293','2021','in2023110400022','1'),</v>
      </c>
      <c r="CK295" t="str">
        <f t="shared" si="276"/>
        <v>('i2023110600293','2021','in2023110400023','1'),</v>
      </c>
      <c r="CL295" t="str">
        <f t="shared" si="277"/>
        <v>('i2023110600293','2021','in2023110400024','1'),</v>
      </c>
      <c r="CM295" t="str">
        <f t="shared" si="278"/>
        <v>('i2023110600293','2021','in2023110400025','2'),</v>
      </c>
      <c r="CN295" t="str">
        <f t="shared" si="279"/>
        <v>('i2023110600293','2021','in2023110400026','1'),</v>
      </c>
      <c r="CO295" t="str">
        <f t="shared" si="280"/>
        <v>('i2023110600293','2021','in2023110400027','1'),</v>
      </c>
      <c r="CP295" t="str">
        <f t="shared" si="281"/>
        <v>('i2023110600293','2021','in2023110400028','1'),</v>
      </c>
      <c r="CQ295" t="str">
        <f t="shared" si="282"/>
        <v>('i2023110600293','2021','in2023110400029','2'),</v>
      </c>
      <c r="CR295" t="str">
        <f t="shared" si="283"/>
        <v>('i2023110600293','2021','in2023110400030','1'),</v>
      </c>
      <c r="CS295" t="str">
        <f t="shared" si="284"/>
        <v>('i2023110600293','2021','in2023110400031','1'),</v>
      </c>
      <c r="CT295" t="str">
        <f t="shared" si="285"/>
        <v>('i2023110600293','2021','in2023110400032','2'),</v>
      </c>
      <c r="CU295" t="str">
        <f t="shared" si="286"/>
        <v>('i2023110600293','2021','in2023110400033','2'),</v>
      </c>
      <c r="CV295" t="str">
        <f t="shared" si="287"/>
        <v>('i2023110600293','2021','in2023110400034','2'),</v>
      </c>
      <c r="CW295" t="str">
        <f t="shared" si="288"/>
        <v>('i2023110600293','2021','in2023110400035','5'),</v>
      </c>
      <c r="CX295" t="str">
        <f t="shared" si="289"/>
        <v>('i2023110600293','2021','in2023110400036','2'),</v>
      </c>
      <c r="CY295" t="str">
        <f t="shared" si="290"/>
        <v>('i2023110600293','2021','in2023110400037','1'),</v>
      </c>
      <c r="CZ295" t="str">
        <f t="shared" si="291"/>
        <v>('i2023110600293','2021','in2023110400038','2'),</v>
      </c>
      <c r="DA295" t="str">
        <f t="shared" si="292"/>
        <v>('i2023110600293','2021','in2023110400039','2'),</v>
      </c>
      <c r="DB295" t="str">
        <f t="shared" si="293"/>
        <v>('i2023110600293','2021','in2023110400040','5'),</v>
      </c>
      <c r="DC295" t="str">
        <f t="shared" si="294"/>
        <v>('i2023110600293','2021','in2023110400041','2'),</v>
      </c>
      <c r="DD295" t="str">
        <f t="shared" si="295"/>
        <v>('i2023110600293','2021','in2023110400042','2'),</v>
      </c>
      <c r="DE295" t="str">
        <f t="shared" si="296"/>
        <v>('i2023110600293','2021','in2023110400043','2'),</v>
      </c>
      <c r="DF295" t="str">
        <f t="shared" si="297"/>
        <v>('i2023110600293','2021','in2023110400044','3'),</v>
      </c>
      <c r="DG295" t="str">
        <f t="shared" si="298"/>
        <v>('i2023110600293','2021','in2023110400045','3'),</v>
      </c>
      <c r="DH295" t="str">
        <f t="shared" si="299"/>
        <v>('i2023110600293','2021','in2023110400046','3'),</v>
      </c>
      <c r="DI295" t="str">
        <f t="shared" si="300"/>
        <v>('i2023110600293','2021','in2023110400047','3');</v>
      </c>
    </row>
    <row r="296" spans="1:113" x14ac:dyDescent="0.25">
      <c r="A296" s="4" t="str">
        <f>INDEX('instansi pusat'!$B$2:$C$623,MATCH(C296,'instansi pusat'!$D$2:$D$623,0),2)</f>
        <v>i2023110600294</v>
      </c>
      <c r="B296" s="4">
        <v>7571</v>
      </c>
      <c r="C296" s="4" t="s">
        <v>557</v>
      </c>
      <c r="D296">
        <v>2021</v>
      </c>
      <c r="E296" s="4">
        <v>4</v>
      </c>
      <c r="F296" s="4">
        <v>1</v>
      </c>
      <c r="G296" s="4">
        <v>4</v>
      </c>
      <c r="H296" s="4">
        <v>3</v>
      </c>
      <c r="I296" s="4">
        <v>3</v>
      </c>
      <c r="J296" s="4">
        <v>3</v>
      </c>
      <c r="K296" s="4">
        <v>3</v>
      </c>
      <c r="L296" s="4">
        <v>3</v>
      </c>
      <c r="M296" s="4">
        <v>3</v>
      </c>
      <c r="N296" s="4">
        <v>3</v>
      </c>
      <c r="O296" s="4">
        <v>2</v>
      </c>
      <c r="P296" s="4">
        <v>2</v>
      </c>
      <c r="Q296" s="4">
        <v>3</v>
      </c>
      <c r="R296" s="4">
        <v>4</v>
      </c>
      <c r="S296" s="4">
        <v>4</v>
      </c>
      <c r="T296" s="4">
        <v>3</v>
      </c>
      <c r="U296" s="4">
        <v>5</v>
      </c>
      <c r="V296" s="4">
        <v>3</v>
      </c>
      <c r="W296" s="4">
        <v>4</v>
      </c>
      <c r="X296" s="4">
        <v>3</v>
      </c>
      <c r="Y296" s="4">
        <v>2</v>
      </c>
      <c r="Z296" s="4">
        <v>2</v>
      </c>
      <c r="AA296" s="4">
        <v>2</v>
      </c>
      <c r="AB296" s="4">
        <v>2</v>
      </c>
      <c r="AC296" s="4">
        <v>2</v>
      </c>
      <c r="AD296" s="4">
        <v>2</v>
      </c>
      <c r="AE296" s="4">
        <v>2</v>
      </c>
      <c r="AF296" s="4">
        <v>3</v>
      </c>
      <c r="AG296" s="4">
        <v>2</v>
      </c>
      <c r="AH296" s="4">
        <v>2</v>
      </c>
      <c r="AI296" s="4">
        <v>3</v>
      </c>
      <c r="AJ296" s="4">
        <v>4</v>
      </c>
      <c r="AK296" s="4">
        <v>3</v>
      </c>
      <c r="AL296" s="4">
        <v>3</v>
      </c>
      <c r="AM296" s="4">
        <v>5</v>
      </c>
      <c r="AN296" s="4">
        <v>5</v>
      </c>
      <c r="AO296" s="4">
        <v>3</v>
      </c>
      <c r="AP296" s="4">
        <v>3</v>
      </c>
      <c r="AQ296" s="4">
        <v>3</v>
      </c>
      <c r="AR296" s="4">
        <v>3</v>
      </c>
      <c r="AS296" s="4">
        <v>5</v>
      </c>
      <c r="AT296" s="4">
        <v>4</v>
      </c>
      <c r="AU296" s="4">
        <v>2</v>
      </c>
      <c r="AV296" s="4">
        <v>2</v>
      </c>
      <c r="AW296" s="4">
        <v>4</v>
      </c>
      <c r="AX296" s="4">
        <v>4</v>
      </c>
      <c r="AY296" s="4">
        <v>4</v>
      </c>
      <c r="AZ296" s="3">
        <f t="shared" si="241"/>
        <v>3</v>
      </c>
      <c r="BA296" s="3">
        <f t="shared" si="242"/>
        <v>2.75</v>
      </c>
      <c r="BB296" s="3">
        <f t="shared" si="243"/>
        <v>3.75</v>
      </c>
      <c r="BC296" s="3">
        <f t="shared" si="244"/>
        <v>3.5</v>
      </c>
      <c r="BD296" s="3">
        <f t="shared" si="245"/>
        <v>2.125</v>
      </c>
      <c r="BE296" s="3">
        <f t="shared" si="246"/>
        <v>2.333333333333333</v>
      </c>
      <c r="BF296" s="3">
        <f t="shared" si="247"/>
        <v>3.7</v>
      </c>
      <c r="BG296" s="3">
        <f t="shared" si="248"/>
        <v>3.333333333333333</v>
      </c>
      <c r="BH296" s="3">
        <f t="shared" si="249"/>
        <v>3</v>
      </c>
      <c r="BI296" s="3">
        <f t="shared" si="250"/>
        <v>3.3000000000000003</v>
      </c>
      <c r="BJ296" s="3">
        <f t="shared" si="251"/>
        <v>2.1818181818181817</v>
      </c>
      <c r="BK296" s="3">
        <f t="shared" si="252"/>
        <v>3.5549450549450547</v>
      </c>
      <c r="BL296" s="3">
        <f t="shared" si="253"/>
        <v>3.1924999999999999</v>
      </c>
      <c r="BN296" t="s">
        <v>641</v>
      </c>
      <c r="BO296" t="str">
        <f t="shared" si="254"/>
        <v>('i2023110600294','2021','in2023110400001','4'),</v>
      </c>
      <c r="BP296" t="str">
        <f t="shared" si="255"/>
        <v>('i2023110600294','2021','in2023110400002','1'),</v>
      </c>
      <c r="BQ296" t="str">
        <f t="shared" si="256"/>
        <v>('i2023110600294','2021','in2023110400003','4'),</v>
      </c>
      <c r="BR296" t="str">
        <f t="shared" si="257"/>
        <v>('i2023110600294','2021','in2023110400004','3'),</v>
      </c>
      <c r="BS296" t="str">
        <f t="shared" si="258"/>
        <v>('i2023110600294','2021','in2023110400005','3'),</v>
      </c>
      <c r="BT296" t="str">
        <f t="shared" si="259"/>
        <v>('i2023110600294','2021','in2023110400006','3'),</v>
      </c>
      <c r="BU296" t="str">
        <f t="shared" si="260"/>
        <v>('i2023110600294','2021','in2023110400007','3'),</v>
      </c>
      <c r="BV296" t="str">
        <f t="shared" si="261"/>
        <v>('i2023110600294','2021','in2023110400008','3'),</v>
      </c>
      <c r="BW296" t="str">
        <f t="shared" si="262"/>
        <v>('i2023110600294','2021','in2023110400009','3'),</v>
      </c>
      <c r="BX296" t="str">
        <f t="shared" si="263"/>
        <v>('i2023110600294','2021','in2023110400010','3'),</v>
      </c>
      <c r="BY296" t="str">
        <f t="shared" si="264"/>
        <v>('i2023110600294','2021','in2023110400011','2'),</v>
      </c>
      <c r="BZ296" t="str">
        <f t="shared" si="265"/>
        <v>('i2023110600294','2021','in2023110400012','2'),</v>
      </c>
      <c r="CA296" t="str">
        <f t="shared" si="266"/>
        <v>('i2023110600294','2021','in2023110400013','3'),</v>
      </c>
      <c r="CB296" t="str">
        <f t="shared" si="267"/>
        <v>('i2023110600294','2021','in2023110400014','4'),</v>
      </c>
      <c r="CC296" t="str">
        <f t="shared" si="268"/>
        <v>('i2023110600294','2021','in2023110400015','4'),</v>
      </c>
      <c r="CD296" t="str">
        <f t="shared" si="269"/>
        <v>('i2023110600294','2021','in2023110400016','3'),</v>
      </c>
      <c r="CE296" t="str">
        <f t="shared" si="270"/>
        <v>('i2023110600294','2021','in2023110400017','5'),</v>
      </c>
      <c r="CF296" t="str">
        <f t="shared" si="271"/>
        <v>('i2023110600294','2021','in2023110400018','3'),</v>
      </c>
      <c r="CG296" t="str">
        <f t="shared" si="272"/>
        <v>('i2023110600294','2021','in2023110400019','4'),</v>
      </c>
      <c r="CH296" t="str">
        <f t="shared" si="273"/>
        <v>('i2023110600294','2021','in2023110400020','3'),</v>
      </c>
      <c r="CI296" t="str">
        <f t="shared" si="274"/>
        <v>('i2023110600294','2021','in2023110400021','2'),</v>
      </c>
      <c r="CJ296" t="str">
        <f t="shared" si="275"/>
        <v>('i2023110600294','2021','in2023110400022','2'),</v>
      </c>
      <c r="CK296" t="str">
        <f t="shared" si="276"/>
        <v>('i2023110600294','2021','in2023110400023','2'),</v>
      </c>
      <c r="CL296" t="str">
        <f t="shared" si="277"/>
        <v>('i2023110600294','2021','in2023110400024','2'),</v>
      </c>
      <c r="CM296" t="str">
        <f t="shared" si="278"/>
        <v>('i2023110600294','2021','in2023110400025','2'),</v>
      </c>
      <c r="CN296" t="str">
        <f t="shared" si="279"/>
        <v>('i2023110600294','2021','in2023110400026','2'),</v>
      </c>
      <c r="CO296" t="str">
        <f t="shared" si="280"/>
        <v>('i2023110600294','2021','in2023110400027','2'),</v>
      </c>
      <c r="CP296" t="str">
        <f t="shared" si="281"/>
        <v>('i2023110600294','2021','in2023110400028','3'),</v>
      </c>
      <c r="CQ296" t="str">
        <f t="shared" si="282"/>
        <v>('i2023110600294','2021','in2023110400029','2'),</v>
      </c>
      <c r="CR296" t="str">
        <f t="shared" si="283"/>
        <v>('i2023110600294','2021','in2023110400030','2'),</v>
      </c>
      <c r="CS296" t="str">
        <f t="shared" si="284"/>
        <v>('i2023110600294','2021','in2023110400031','3'),</v>
      </c>
      <c r="CT296" t="str">
        <f t="shared" si="285"/>
        <v>('i2023110600294','2021','in2023110400032','4'),</v>
      </c>
      <c r="CU296" t="str">
        <f t="shared" si="286"/>
        <v>('i2023110600294','2021','in2023110400033','3'),</v>
      </c>
      <c r="CV296" t="str">
        <f t="shared" si="287"/>
        <v>('i2023110600294','2021','in2023110400034','3'),</v>
      </c>
      <c r="CW296" t="str">
        <f t="shared" si="288"/>
        <v>('i2023110600294','2021','in2023110400035','5'),</v>
      </c>
      <c r="CX296" t="str">
        <f t="shared" si="289"/>
        <v>('i2023110600294','2021','in2023110400036','5'),</v>
      </c>
      <c r="CY296" t="str">
        <f t="shared" si="290"/>
        <v>('i2023110600294','2021','in2023110400037','3'),</v>
      </c>
      <c r="CZ296" t="str">
        <f t="shared" si="291"/>
        <v>('i2023110600294','2021','in2023110400038','3'),</v>
      </c>
      <c r="DA296" t="str">
        <f t="shared" si="292"/>
        <v>('i2023110600294','2021','in2023110400039','3'),</v>
      </c>
      <c r="DB296" t="str">
        <f t="shared" si="293"/>
        <v>('i2023110600294','2021','in2023110400040','3'),</v>
      </c>
      <c r="DC296" t="str">
        <f t="shared" si="294"/>
        <v>('i2023110600294','2021','in2023110400041','5'),</v>
      </c>
      <c r="DD296" t="str">
        <f t="shared" si="295"/>
        <v>('i2023110600294','2021','in2023110400042','4'),</v>
      </c>
      <c r="DE296" t="str">
        <f t="shared" si="296"/>
        <v>('i2023110600294','2021','in2023110400043','2'),</v>
      </c>
      <c r="DF296" t="str">
        <f t="shared" si="297"/>
        <v>('i2023110600294','2021','in2023110400044','2'),</v>
      </c>
      <c r="DG296" t="str">
        <f t="shared" si="298"/>
        <v>('i2023110600294','2021','in2023110400045','4'),</v>
      </c>
      <c r="DH296" t="str">
        <f t="shared" si="299"/>
        <v>('i2023110600294','2021','in2023110400046','4'),</v>
      </c>
      <c r="DI296" t="str">
        <f t="shared" si="300"/>
        <v>('i2023110600294','2021','in2023110400047','4');</v>
      </c>
    </row>
    <row r="297" spans="1:113" x14ac:dyDescent="0.25">
      <c r="A297" s="4" t="str">
        <f>INDEX('instansi pusat'!$B$2:$C$623,MATCH(C297,'instansi pusat'!$D$2:$D$623,0),2)</f>
        <v>i2023110600295</v>
      </c>
      <c r="B297" s="4">
        <v>7605</v>
      </c>
      <c r="C297" s="4" t="s">
        <v>370</v>
      </c>
      <c r="D297">
        <v>2021</v>
      </c>
      <c r="E297" s="4">
        <v>2</v>
      </c>
      <c r="F297" s="4">
        <v>2</v>
      </c>
      <c r="G297" s="4">
        <v>3</v>
      </c>
      <c r="H297" s="4">
        <v>3</v>
      </c>
      <c r="I297" s="4">
        <v>3</v>
      </c>
      <c r="J297" s="4">
        <v>3</v>
      </c>
      <c r="K297" s="4">
        <v>1</v>
      </c>
      <c r="L297" s="4">
        <v>2</v>
      </c>
      <c r="M297" s="4">
        <v>1</v>
      </c>
      <c r="N297" s="4">
        <v>3</v>
      </c>
      <c r="O297" s="4">
        <v>1</v>
      </c>
      <c r="P297" s="4">
        <v>2</v>
      </c>
      <c r="Q297" s="4">
        <v>2</v>
      </c>
      <c r="R297" s="4">
        <v>1</v>
      </c>
      <c r="S297" s="4">
        <v>2</v>
      </c>
      <c r="T297" s="4">
        <v>2</v>
      </c>
      <c r="U297" s="4">
        <v>2</v>
      </c>
      <c r="V297" s="4">
        <v>1</v>
      </c>
      <c r="W297" s="4">
        <v>2</v>
      </c>
      <c r="X297" s="4">
        <v>2</v>
      </c>
      <c r="Y297" s="4">
        <v>1</v>
      </c>
      <c r="Z297" s="4">
        <v>1</v>
      </c>
      <c r="AA297" s="4">
        <v>1</v>
      </c>
      <c r="AB297" s="4">
        <v>1</v>
      </c>
      <c r="AC297" s="4">
        <v>1</v>
      </c>
      <c r="AD297" s="4">
        <v>1</v>
      </c>
      <c r="AE297" s="4">
        <v>1</v>
      </c>
      <c r="AF297" s="4">
        <v>1</v>
      </c>
      <c r="AG297" s="4">
        <v>1</v>
      </c>
      <c r="AH297" s="4">
        <v>1</v>
      </c>
      <c r="AI297" s="4">
        <v>1</v>
      </c>
      <c r="AJ297" s="4">
        <v>4</v>
      </c>
      <c r="AK297" s="4">
        <v>4</v>
      </c>
      <c r="AL297" s="4">
        <v>4</v>
      </c>
      <c r="AM297" s="4">
        <v>3</v>
      </c>
      <c r="AN297" s="4">
        <v>3</v>
      </c>
      <c r="AO297" s="4">
        <v>2</v>
      </c>
      <c r="AP297" s="4">
        <v>2</v>
      </c>
      <c r="AQ297" s="4">
        <v>1</v>
      </c>
      <c r="AR297" s="4">
        <v>3</v>
      </c>
      <c r="AS297" s="4">
        <v>1</v>
      </c>
      <c r="AT297" s="4">
        <v>4</v>
      </c>
      <c r="AU297" s="4">
        <v>3</v>
      </c>
      <c r="AV297" s="4">
        <v>2</v>
      </c>
      <c r="AW297" s="4">
        <v>2</v>
      </c>
      <c r="AX297" s="4">
        <v>2</v>
      </c>
      <c r="AY297" s="4">
        <v>3</v>
      </c>
      <c r="AZ297" s="3">
        <f t="shared" si="241"/>
        <v>2.3000000000000003</v>
      </c>
      <c r="BA297" s="3">
        <f t="shared" si="242"/>
        <v>1.5</v>
      </c>
      <c r="BB297" s="3">
        <f t="shared" si="243"/>
        <v>1.75</v>
      </c>
      <c r="BC297" s="3">
        <f t="shared" si="244"/>
        <v>2</v>
      </c>
      <c r="BD297" s="3">
        <f t="shared" si="245"/>
        <v>1</v>
      </c>
      <c r="BE297" s="3">
        <f t="shared" si="246"/>
        <v>1</v>
      </c>
      <c r="BF297" s="3">
        <f t="shared" si="247"/>
        <v>2.7</v>
      </c>
      <c r="BG297" s="3">
        <f t="shared" si="248"/>
        <v>2.6666666666666665</v>
      </c>
      <c r="BH297" s="3">
        <f t="shared" si="249"/>
        <v>2.3000000000000003</v>
      </c>
      <c r="BI297" s="3">
        <f t="shared" si="250"/>
        <v>1.7000000000000002</v>
      </c>
      <c r="BJ297" s="3">
        <f t="shared" si="251"/>
        <v>1</v>
      </c>
      <c r="BK297" s="3">
        <f t="shared" si="252"/>
        <v>2.6868131868131866</v>
      </c>
      <c r="BL297" s="3">
        <f t="shared" si="253"/>
        <v>2.1114999999999999</v>
      </c>
      <c r="BN297" t="s">
        <v>641</v>
      </c>
      <c r="BO297" t="str">
        <f t="shared" si="254"/>
        <v>('i2023110600295','2021','in2023110400001','2'),</v>
      </c>
      <c r="BP297" t="str">
        <f t="shared" si="255"/>
        <v>('i2023110600295','2021','in2023110400002','2'),</v>
      </c>
      <c r="BQ297" t="str">
        <f t="shared" si="256"/>
        <v>('i2023110600295','2021','in2023110400003','3'),</v>
      </c>
      <c r="BR297" t="str">
        <f t="shared" si="257"/>
        <v>('i2023110600295','2021','in2023110400004','3'),</v>
      </c>
      <c r="BS297" t="str">
        <f t="shared" si="258"/>
        <v>('i2023110600295','2021','in2023110400005','3'),</v>
      </c>
      <c r="BT297" t="str">
        <f t="shared" si="259"/>
        <v>('i2023110600295','2021','in2023110400006','3'),</v>
      </c>
      <c r="BU297" t="str">
        <f t="shared" si="260"/>
        <v>('i2023110600295','2021','in2023110400007','1'),</v>
      </c>
      <c r="BV297" t="str">
        <f t="shared" si="261"/>
        <v>('i2023110600295','2021','in2023110400008','2'),</v>
      </c>
      <c r="BW297" t="str">
        <f t="shared" si="262"/>
        <v>('i2023110600295','2021','in2023110400009','1'),</v>
      </c>
      <c r="BX297" t="str">
        <f t="shared" si="263"/>
        <v>('i2023110600295','2021','in2023110400010','3'),</v>
      </c>
      <c r="BY297" t="str">
        <f t="shared" si="264"/>
        <v>('i2023110600295','2021','in2023110400011','1'),</v>
      </c>
      <c r="BZ297" t="str">
        <f t="shared" si="265"/>
        <v>('i2023110600295','2021','in2023110400012','2'),</v>
      </c>
      <c r="CA297" t="str">
        <f t="shared" si="266"/>
        <v>('i2023110600295','2021','in2023110400013','2'),</v>
      </c>
      <c r="CB297" t="str">
        <f t="shared" si="267"/>
        <v>('i2023110600295','2021','in2023110400014','1'),</v>
      </c>
      <c r="CC297" t="str">
        <f t="shared" si="268"/>
        <v>('i2023110600295','2021','in2023110400015','2'),</v>
      </c>
      <c r="CD297" t="str">
        <f t="shared" si="269"/>
        <v>('i2023110600295','2021','in2023110400016','2'),</v>
      </c>
      <c r="CE297" t="str">
        <f t="shared" si="270"/>
        <v>('i2023110600295','2021','in2023110400017','2'),</v>
      </c>
      <c r="CF297" t="str">
        <f t="shared" si="271"/>
        <v>('i2023110600295','2021','in2023110400018','1'),</v>
      </c>
      <c r="CG297" t="str">
        <f t="shared" si="272"/>
        <v>('i2023110600295','2021','in2023110400019','2'),</v>
      </c>
      <c r="CH297" t="str">
        <f t="shared" si="273"/>
        <v>('i2023110600295','2021','in2023110400020','2'),</v>
      </c>
      <c r="CI297" t="str">
        <f t="shared" si="274"/>
        <v>('i2023110600295','2021','in2023110400021','1'),</v>
      </c>
      <c r="CJ297" t="str">
        <f t="shared" si="275"/>
        <v>('i2023110600295','2021','in2023110400022','1'),</v>
      </c>
      <c r="CK297" t="str">
        <f t="shared" si="276"/>
        <v>('i2023110600295','2021','in2023110400023','1'),</v>
      </c>
      <c r="CL297" t="str">
        <f t="shared" si="277"/>
        <v>('i2023110600295','2021','in2023110400024','1'),</v>
      </c>
      <c r="CM297" t="str">
        <f t="shared" si="278"/>
        <v>('i2023110600295','2021','in2023110400025','1'),</v>
      </c>
      <c r="CN297" t="str">
        <f t="shared" si="279"/>
        <v>('i2023110600295','2021','in2023110400026','1'),</v>
      </c>
      <c r="CO297" t="str">
        <f t="shared" si="280"/>
        <v>('i2023110600295','2021','in2023110400027','1'),</v>
      </c>
      <c r="CP297" t="str">
        <f t="shared" si="281"/>
        <v>('i2023110600295','2021','in2023110400028','1'),</v>
      </c>
      <c r="CQ297" t="str">
        <f t="shared" si="282"/>
        <v>('i2023110600295','2021','in2023110400029','1'),</v>
      </c>
      <c r="CR297" t="str">
        <f t="shared" si="283"/>
        <v>('i2023110600295','2021','in2023110400030','1'),</v>
      </c>
      <c r="CS297" t="str">
        <f t="shared" si="284"/>
        <v>('i2023110600295','2021','in2023110400031','1'),</v>
      </c>
      <c r="CT297" t="str">
        <f t="shared" si="285"/>
        <v>('i2023110600295','2021','in2023110400032','4'),</v>
      </c>
      <c r="CU297" t="str">
        <f t="shared" si="286"/>
        <v>('i2023110600295','2021','in2023110400033','4'),</v>
      </c>
      <c r="CV297" t="str">
        <f t="shared" si="287"/>
        <v>('i2023110600295','2021','in2023110400034','4'),</v>
      </c>
      <c r="CW297" t="str">
        <f t="shared" si="288"/>
        <v>('i2023110600295','2021','in2023110400035','3'),</v>
      </c>
      <c r="CX297" t="str">
        <f t="shared" si="289"/>
        <v>('i2023110600295','2021','in2023110400036','3'),</v>
      </c>
      <c r="CY297" t="str">
        <f t="shared" si="290"/>
        <v>('i2023110600295','2021','in2023110400037','2'),</v>
      </c>
      <c r="CZ297" t="str">
        <f t="shared" si="291"/>
        <v>('i2023110600295','2021','in2023110400038','2'),</v>
      </c>
      <c r="DA297" t="str">
        <f t="shared" si="292"/>
        <v>('i2023110600295','2021','in2023110400039','1'),</v>
      </c>
      <c r="DB297" t="str">
        <f t="shared" si="293"/>
        <v>('i2023110600295','2021','in2023110400040','3'),</v>
      </c>
      <c r="DC297" t="str">
        <f t="shared" si="294"/>
        <v>('i2023110600295','2021','in2023110400041','1'),</v>
      </c>
      <c r="DD297" t="str">
        <f t="shared" si="295"/>
        <v>('i2023110600295','2021','in2023110400042','4'),</v>
      </c>
      <c r="DE297" t="str">
        <f t="shared" si="296"/>
        <v>('i2023110600295','2021','in2023110400043','3'),</v>
      </c>
      <c r="DF297" t="str">
        <f t="shared" si="297"/>
        <v>('i2023110600295','2021','in2023110400044','2'),</v>
      </c>
      <c r="DG297" t="str">
        <f t="shared" si="298"/>
        <v>('i2023110600295','2021','in2023110400045','2'),</v>
      </c>
      <c r="DH297" t="str">
        <f t="shared" si="299"/>
        <v>('i2023110600295','2021','in2023110400046','2'),</v>
      </c>
      <c r="DI297" t="str">
        <f t="shared" si="300"/>
        <v>('i2023110600295','2021','in2023110400047','3');</v>
      </c>
    </row>
    <row r="298" spans="1:113" x14ac:dyDescent="0.25">
      <c r="A298" s="4" t="str">
        <f>INDEX('instansi pusat'!$B$2:$C$623,MATCH(C298,'instansi pusat'!$D$2:$D$623,0),2)</f>
        <v>i2023110600296</v>
      </c>
      <c r="B298" s="4">
        <v>7700</v>
      </c>
      <c r="C298" s="4" t="s">
        <v>544</v>
      </c>
      <c r="D298">
        <v>2021</v>
      </c>
      <c r="E298" s="4">
        <v>1</v>
      </c>
      <c r="F298" s="4">
        <v>1</v>
      </c>
      <c r="G298" s="4">
        <v>4</v>
      </c>
      <c r="H298" s="4">
        <v>1</v>
      </c>
      <c r="I298" s="4">
        <v>3</v>
      </c>
      <c r="J298" s="4">
        <v>3</v>
      </c>
      <c r="K298" s="4">
        <v>3</v>
      </c>
      <c r="L298" s="4">
        <v>2</v>
      </c>
      <c r="M298" s="4">
        <v>4</v>
      </c>
      <c r="N298" s="4">
        <v>3</v>
      </c>
      <c r="O298" s="4">
        <v>1</v>
      </c>
      <c r="P298" s="4">
        <v>2</v>
      </c>
      <c r="Q298" s="4">
        <v>1</v>
      </c>
      <c r="R298" s="4">
        <v>1</v>
      </c>
      <c r="S298" s="4">
        <v>1</v>
      </c>
      <c r="T298" s="4">
        <v>1</v>
      </c>
      <c r="U298" s="4">
        <v>2</v>
      </c>
      <c r="V298" s="4">
        <v>1</v>
      </c>
      <c r="W298" s="4">
        <v>2</v>
      </c>
      <c r="X298" s="4">
        <v>3</v>
      </c>
      <c r="Y298" s="4">
        <v>1</v>
      </c>
      <c r="Z298" s="4">
        <v>1</v>
      </c>
      <c r="AA298" s="4">
        <v>1</v>
      </c>
      <c r="AB298" s="4">
        <v>1</v>
      </c>
      <c r="AC298" s="4">
        <v>1</v>
      </c>
      <c r="AD298" s="4">
        <v>1</v>
      </c>
      <c r="AE298" s="4">
        <v>1</v>
      </c>
      <c r="AF298" s="4">
        <v>1</v>
      </c>
      <c r="AG298" s="4">
        <v>1</v>
      </c>
      <c r="AH298" s="4">
        <v>1</v>
      </c>
      <c r="AI298" s="4">
        <v>1</v>
      </c>
      <c r="AJ298" s="4">
        <v>4</v>
      </c>
      <c r="AK298" s="4">
        <v>4</v>
      </c>
      <c r="AL298" s="4">
        <v>4</v>
      </c>
      <c r="AM298" s="4">
        <v>4</v>
      </c>
      <c r="AN298" s="4">
        <v>3</v>
      </c>
      <c r="AO298" s="4">
        <v>3</v>
      </c>
      <c r="AP298" s="4">
        <v>3</v>
      </c>
      <c r="AQ298" s="4">
        <v>3</v>
      </c>
      <c r="AR298" s="4">
        <v>3</v>
      </c>
      <c r="AS298" s="4">
        <v>3</v>
      </c>
      <c r="AT298" s="4">
        <v>2</v>
      </c>
      <c r="AU298" s="4">
        <v>3</v>
      </c>
      <c r="AV298" s="4">
        <v>2</v>
      </c>
      <c r="AW298" s="4">
        <v>3</v>
      </c>
      <c r="AX298" s="4">
        <v>3</v>
      </c>
      <c r="AY298" s="4">
        <v>3</v>
      </c>
      <c r="AZ298" s="3">
        <f t="shared" si="241"/>
        <v>2.5</v>
      </c>
      <c r="BA298" s="3">
        <f t="shared" si="242"/>
        <v>1.25</v>
      </c>
      <c r="BB298" s="3">
        <f t="shared" si="243"/>
        <v>1.25</v>
      </c>
      <c r="BC298" s="3">
        <f t="shared" si="244"/>
        <v>2.5</v>
      </c>
      <c r="BD298" s="3">
        <f t="shared" si="245"/>
        <v>1</v>
      </c>
      <c r="BE298" s="3">
        <f t="shared" si="246"/>
        <v>1</v>
      </c>
      <c r="BF298" s="3">
        <f t="shared" si="247"/>
        <v>3.4000000000000004</v>
      </c>
      <c r="BG298" s="3">
        <f t="shared" si="248"/>
        <v>2.6666666666666665</v>
      </c>
      <c r="BH298" s="3">
        <f t="shared" si="249"/>
        <v>2.5</v>
      </c>
      <c r="BI298" s="3">
        <f t="shared" si="250"/>
        <v>1.5</v>
      </c>
      <c r="BJ298" s="3">
        <f t="shared" si="251"/>
        <v>1</v>
      </c>
      <c r="BK298" s="3">
        <f t="shared" si="252"/>
        <v>3.1098901098901099</v>
      </c>
      <c r="BL298" s="3">
        <f t="shared" si="253"/>
        <v>2.2800000000000002</v>
      </c>
      <c r="BN298" t="s">
        <v>641</v>
      </c>
      <c r="BO298" t="str">
        <f t="shared" si="254"/>
        <v>('i2023110600296','2021','in2023110400001','1'),</v>
      </c>
      <c r="BP298" t="str">
        <f t="shared" si="255"/>
        <v>('i2023110600296','2021','in2023110400002','1'),</v>
      </c>
      <c r="BQ298" t="str">
        <f t="shared" si="256"/>
        <v>('i2023110600296','2021','in2023110400003','4'),</v>
      </c>
      <c r="BR298" t="str">
        <f t="shared" si="257"/>
        <v>('i2023110600296','2021','in2023110400004','1'),</v>
      </c>
      <c r="BS298" t="str">
        <f t="shared" si="258"/>
        <v>('i2023110600296','2021','in2023110400005','3'),</v>
      </c>
      <c r="BT298" t="str">
        <f t="shared" si="259"/>
        <v>('i2023110600296','2021','in2023110400006','3'),</v>
      </c>
      <c r="BU298" t="str">
        <f t="shared" si="260"/>
        <v>('i2023110600296','2021','in2023110400007','3'),</v>
      </c>
      <c r="BV298" t="str">
        <f t="shared" si="261"/>
        <v>('i2023110600296','2021','in2023110400008','2'),</v>
      </c>
      <c r="BW298" t="str">
        <f t="shared" si="262"/>
        <v>('i2023110600296','2021','in2023110400009','4'),</v>
      </c>
      <c r="BX298" t="str">
        <f t="shared" si="263"/>
        <v>('i2023110600296','2021','in2023110400010','3'),</v>
      </c>
      <c r="BY298" t="str">
        <f t="shared" si="264"/>
        <v>('i2023110600296','2021','in2023110400011','1'),</v>
      </c>
      <c r="BZ298" t="str">
        <f t="shared" si="265"/>
        <v>('i2023110600296','2021','in2023110400012','2'),</v>
      </c>
      <c r="CA298" t="str">
        <f t="shared" si="266"/>
        <v>('i2023110600296','2021','in2023110400013','1'),</v>
      </c>
      <c r="CB298" t="str">
        <f t="shared" si="267"/>
        <v>('i2023110600296','2021','in2023110400014','1'),</v>
      </c>
      <c r="CC298" t="str">
        <f t="shared" si="268"/>
        <v>('i2023110600296','2021','in2023110400015','1'),</v>
      </c>
      <c r="CD298" t="str">
        <f t="shared" si="269"/>
        <v>('i2023110600296','2021','in2023110400016','1'),</v>
      </c>
      <c r="CE298" t="str">
        <f t="shared" si="270"/>
        <v>('i2023110600296','2021','in2023110400017','2'),</v>
      </c>
      <c r="CF298" t="str">
        <f t="shared" si="271"/>
        <v>('i2023110600296','2021','in2023110400018','1'),</v>
      </c>
      <c r="CG298" t="str">
        <f t="shared" si="272"/>
        <v>('i2023110600296','2021','in2023110400019','2'),</v>
      </c>
      <c r="CH298" t="str">
        <f t="shared" si="273"/>
        <v>('i2023110600296','2021','in2023110400020','3'),</v>
      </c>
      <c r="CI298" t="str">
        <f t="shared" si="274"/>
        <v>('i2023110600296','2021','in2023110400021','1'),</v>
      </c>
      <c r="CJ298" t="str">
        <f t="shared" si="275"/>
        <v>('i2023110600296','2021','in2023110400022','1'),</v>
      </c>
      <c r="CK298" t="str">
        <f t="shared" si="276"/>
        <v>('i2023110600296','2021','in2023110400023','1'),</v>
      </c>
      <c r="CL298" t="str">
        <f t="shared" si="277"/>
        <v>('i2023110600296','2021','in2023110400024','1'),</v>
      </c>
      <c r="CM298" t="str">
        <f t="shared" si="278"/>
        <v>('i2023110600296','2021','in2023110400025','1'),</v>
      </c>
      <c r="CN298" t="str">
        <f t="shared" si="279"/>
        <v>('i2023110600296','2021','in2023110400026','1'),</v>
      </c>
      <c r="CO298" t="str">
        <f t="shared" si="280"/>
        <v>('i2023110600296','2021','in2023110400027','1'),</v>
      </c>
      <c r="CP298" t="str">
        <f t="shared" si="281"/>
        <v>('i2023110600296','2021','in2023110400028','1'),</v>
      </c>
      <c r="CQ298" t="str">
        <f t="shared" si="282"/>
        <v>('i2023110600296','2021','in2023110400029','1'),</v>
      </c>
      <c r="CR298" t="str">
        <f t="shared" si="283"/>
        <v>('i2023110600296','2021','in2023110400030','1'),</v>
      </c>
      <c r="CS298" t="str">
        <f t="shared" si="284"/>
        <v>('i2023110600296','2021','in2023110400031','1'),</v>
      </c>
      <c r="CT298" t="str">
        <f t="shared" si="285"/>
        <v>('i2023110600296','2021','in2023110400032','4'),</v>
      </c>
      <c r="CU298" t="str">
        <f t="shared" si="286"/>
        <v>('i2023110600296','2021','in2023110400033','4'),</v>
      </c>
      <c r="CV298" t="str">
        <f t="shared" si="287"/>
        <v>('i2023110600296','2021','in2023110400034','4'),</v>
      </c>
      <c r="CW298" t="str">
        <f t="shared" si="288"/>
        <v>('i2023110600296','2021','in2023110400035','4'),</v>
      </c>
      <c r="CX298" t="str">
        <f t="shared" si="289"/>
        <v>('i2023110600296','2021','in2023110400036','3'),</v>
      </c>
      <c r="CY298" t="str">
        <f t="shared" si="290"/>
        <v>('i2023110600296','2021','in2023110400037','3'),</v>
      </c>
      <c r="CZ298" t="str">
        <f t="shared" si="291"/>
        <v>('i2023110600296','2021','in2023110400038','3'),</v>
      </c>
      <c r="DA298" t="str">
        <f t="shared" si="292"/>
        <v>('i2023110600296','2021','in2023110400039','3'),</v>
      </c>
      <c r="DB298" t="str">
        <f t="shared" si="293"/>
        <v>('i2023110600296','2021','in2023110400040','3'),</v>
      </c>
      <c r="DC298" t="str">
        <f t="shared" si="294"/>
        <v>('i2023110600296','2021','in2023110400041','3'),</v>
      </c>
      <c r="DD298" t="str">
        <f t="shared" si="295"/>
        <v>('i2023110600296','2021','in2023110400042','2'),</v>
      </c>
      <c r="DE298" t="str">
        <f t="shared" si="296"/>
        <v>('i2023110600296','2021','in2023110400043','3'),</v>
      </c>
      <c r="DF298" t="str">
        <f t="shared" si="297"/>
        <v>('i2023110600296','2021','in2023110400044','2'),</v>
      </c>
      <c r="DG298" t="str">
        <f t="shared" si="298"/>
        <v>('i2023110600296','2021','in2023110400045','3'),</v>
      </c>
      <c r="DH298" t="str">
        <f t="shared" si="299"/>
        <v>('i2023110600296','2021','in2023110400046','3'),</v>
      </c>
      <c r="DI298" t="str">
        <f t="shared" si="300"/>
        <v>('i2023110600296','2021','in2023110400047','3');</v>
      </c>
    </row>
    <row r="299" spans="1:113" x14ac:dyDescent="0.25">
      <c r="A299" s="4" t="str">
        <f>INDEX('instansi pusat'!$B$2:$C$623,MATCH(C299,'instansi pusat'!$D$2:$D$623,0),2)</f>
        <v>i2023110600297</v>
      </c>
      <c r="B299" s="4">
        <v>7703</v>
      </c>
      <c r="C299" s="4" t="s">
        <v>376</v>
      </c>
      <c r="D299">
        <v>2021</v>
      </c>
      <c r="E299" s="4">
        <v>1</v>
      </c>
      <c r="F299" s="4">
        <v>1</v>
      </c>
      <c r="G299" s="4">
        <v>1</v>
      </c>
      <c r="H299" s="4">
        <v>1</v>
      </c>
      <c r="I299" s="4">
        <v>1</v>
      </c>
      <c r="J299" s="4">
        <v>1</v>
      </c>
      <c r="K299" s="4">
        <v>1</v>
      </c>
      <c r="L299" s="4">
        <v>1</v>
      </c>
      <c r="M299" s="4">
        <v>1</v>
      </c>
      <c r="N299" s="4">
        <v>3</v>
      </c>
      <c r="O299" s="4">
        <v>1</v>
      </c>
      <c r="P299" s="4">
        <v>2</v>
      </c>
      <c r="Q299" s="4">
        <v>1</v>
      </c>
      <c r="R299" s="4">
        <v>1</v>
      </c>
      <c r="S299" s="4">
        <v>1</v>
      </c>
      <c r="T299" s="4">
        <v>1</v>
      </c>
      <c r="U299" s="4">
        <v>2</v>
      </c>
      <c r="V299" s="4">
        <v>1</v>
      </c>
      <c r="W299" s="4">
        <v>1</v>
      </c>
      <c r="X299" s="4">
        <v>2</v>
      </c>
      <c r="Y299" s="4">
        <v>1</v>
      </c>
      <c r="Z299" s="4">
        <v>1</v>
      </c>
      <c r="AA299" s="4">
        <v>1</v>
      </c>
      <c r="AB299" s="4">
        <v>1</v>
      </c>
      <c r="AC299" s="4">
        <v>1</v>
      </c>
      <c r="AD299" s="4">
        <v>1</v>
      </c>
      <c r="AE299" s="4">
        <v>1</v>
      </c>
      <c r="AF299" s="4">
        <v>1</v>
      </c>
      <c r="AG299" s="4">
        <v>1</v>
      </c>
      <c r="AH299" s="4">
        <v>1</v>
      </c>
      <c r="AI299" s="4">
        <v>1</v>
      </c>
      <c r="AJ299" s="4">
        <v>1</v>
      </c>
      <c r="AK299" s="4">
        <v>1</v>
      </c>
      <c r="AL299" s="4">
        <v>1</v>
      </c>
      <c r="AM299" s="4">
        <v>1</v>
      </c>
      <c r="AN299" s="4">
        <v>1</v>
      </c>
      <c r="AO299" s="4">
        <v>1</v>
      </c>
      <c r="AP299" s="4">
        <v>1</v>
      </c>
      <c r="AQ299" s="4">
        <v>1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  <c r="AX299" s="4">
        <v>1</v>
      </c>
      <c r="AY299" s="4">
        <v>1</v>
      </c>
      <c r="AZ299" s="3">
        <f t="shared" si="241"/>
        <v>1.2000000000000002</v>
      </c>
      <c r="BA299" s="3">
        <f t="shared" si="242"/>
        <v>1.25</v>
      </c>
      <c r="BB299" s="3">
        <f t="shared" si="243"/>
        <v>1.25</v>
      </c>
      <c r="BC299" s="3">
        <f t="shared" si="244"/>
        <v>1.5</v>
      </c>
      <c r="BD299" s="3">
        <f t="shared" si="245"/>
        <v>1</v>
      </c>
      <c r="BE299" s="3">
        <f t="shared" si="246"/>
        <v>1</v>
      </c>
      <c r="BF299" s="3">
        <f t="shared" si="247"/>
        <v>1</v>
      </c>
      <c r="BG299" s="3">
        <f t="shared" si="248"/>
        <v>1</v>
      </c>
      <c r="BH299" s="3">
        <f t="shared" si="249"/>
        <v>1.2000000000000002</v>
      </c>
      <c r="BI299" s="3">
        <f t="shared" si="250"/>
        <v>1.3</v>
      </c>
      <c r="BJ299" s="3">
        <f t="shared" si="251"/>
        <v>1</v>
      </c>
      <c r="BK299" s="3">
        <f t="shared" si="252"/>
        <v>1</v>
      </c>
      <c r="BL299" s="3">
        <f t="shared" si="253"/>
        <v>1.101</v>
      </c>
      <c r="BN299" t="s">
        <v>641</v>
      </c>
      <c r="BO299" t="str">
        <f t="shared" si="254"/>
        <v>('i2023110600297','2021','in2023110400001','1'),</v>
      </c>
      <c r="BP299" t="str">
        <f t="shared" si="255"/>
        <v>('i2023110600297','2021','in2023110400002','1'),</v>
      </c>
      <c r="BQ299" t="str">
        <f t="shared" si="256"/>
        <v>('i2023110600297','2021','in2023110400003','1'),</v>
      </c>
      <c r="BR299" t="str">
        <f t="shared" si="257"/>
        <v>('i2023110600297','2021','in2023110400004','1'),</v>
      </c>
      <c r="BS299" t="str">
        <f t="shared" si="258"/>
        <v>('i2023110600297','2021','in2023110400005','1'),</v>
      </c>
      <c r="BT299" t="str">
        <f t="shared" si="259"/>
        <v>('i2023110600297','2021','in2023110400006','1'),</v>
      </c>
      <c r="BU299" t="str">
        <f t="shared" si="260"/>
        <v>('i2023110600297','2021','in2023110400007','1'),</v>
      </c>
      <c r="BV299" t="str">
        <f t="shared" si="261"/>
        <v>('i2023110600297','2021','in2023110400008','1'),</v>
      </c>
      <c r="BW299" t="str">
        <f t="shared" si="262"/>
        <v>('i2023110600297','2021','in2023110400009','1'),</v>
      </c>
      <c r="BX299" t="str">
        <f t="shared" si="263"/>
        <v>('i2023110600297','2021','in2023110400010','3'),</v>
      </c>
      <c r="BY299" t="str">
        <f t="shared" si="264"/>
        <v>('i2023110600297','2021','in2023110400011','1'),</v>
      </c>
      <c r="BZ299" t="str">
        <f t="shared" si="265"/>
        <v>('i2023110600297','2021','in2023110400012','2'),</v>
      </c>
      <c r="CA299" t="str">
        <f t="shared" si="266"/>
        <v>('i2023110600297','2021','in2023110400013','1'),</v>
      </c>
      <c r="CB299" t="str">
        <f t="shared" si="267"/>
        <v>('i2023110600297','2021','in2023110400014','1'),</v>
      </c>
      <c r="CC299" t="str">
        <f t="shared" si="268"/>
        <v>('i2023110600297','2021','in2023110400015','1'),</v>
      </c>
      <c r="CD299" t="str">
        <f t="shared" si="269"/>
        <v>('i2023110600297','2021','in2023110400016','1'),</v>
      </c>
      <c r="CE299" t="str">
        <f t="shared" si="270"/>
        <v>('i2023110600297','2021','in2023110400017','2'),</v>
      </c>
      <c r="CF299" t="str">
        <f t="shared" si="271"/>
        <v>('i2023110600297','2021','in2023110400018','1'),</v>
      </c>
      <c r="CG299" t="str">
        <f t="shared" si="272"/>
        <v>('i2023110600297','2021','in2023110400019','1'),</v>
      </c>
      <c r="CH299" t="str">
        <f t="shared" si="273"/>
        <v>('i2023110600297','2021','in2023110400020','2'),</v>
      </c>
      <c r="CI299" t="str">
        <f t="shared" si="274"/>
        <v>('i2023110600297','2021','in2023110400021','1'),</v>
      </c>
      <c r="CJ299" t="str">
        <f t="shared" si="275"/>
        <v>('i2023110600297','2021','in2023110400022','1'),</v>
      </c>
      <c r="CK299" t="str">
        <f t="shared" si="276"/>
        <v>('i2023110600297','2021','in2023110400023','1'),</v>
      </c>
      <c r="CL299" t="str">
        <f t="shared" si="277"/>
        <v>('i2023110600297','2021','in2023110400024','1'),</v>
      </c>
      <c r="CM299" t="str">
        <f t="shared" si="278"/>
        <v>('i2023110600297','2021','in2023110400025','1'),</v>
      </c>
      <c r="CN299" t="str">
        <f t="shared" si="279"/>
        <v>('i2023110600297','2021','in2023110400026','1'),</v>
      </c>
      <c r="CO299" t="str">
        <f t="shared" si="280"/>
        <v>('i2023110600297','2021','in2023110400027','1'),</v>
      </c>
      <c r="CP299" t="str">
        <f t="shared" si="281"/>
        <v>('i2023110600297','2021','in2023110400028','1'),</v>
      </c>
      <c r="CQ299" t="str">
        <f t="shared" si="282"/>
        <v>('i2023110600297','2021','in2023110400029','1'),</v>
      </c>
      <c r="CR299" t="str">
        <f t="shared" si="283"/>
        <v>('i2023110600297','2021','in2023110400030','1'),</v>
      </c>
      <c r="CS299" t="str">
        <f t="shared" si="284"/>
        <v>('i2023110600297','2021','in2023110400031','1'),</v>
      </c>
      <c r="CT299" t="str">
        <f t="shared" si="285"/>
        <v>('i2023110600297','2021','in2023110400032','1'),</v>
      </c>
      <c r="CU299" t="str">
        <f t="shared" si="286"/>
        <v>('i2023110600297','2021','in2023110400033','1'),</v>
      </c>
      <c r="CV299" t="str">
        <f t="shared" si="287"/>
        <v>('i2023110600297','2021','in2023110400034','1'),</v>
      </c>
      <c r="CW299" t="str">
        <f t="shared" si="288"/>
        <v>('i2023110600297','2021','in2023110400035','1'),</v>
      </c>
      <c r="CX299" t="str">
        <f t="shared" si="289"/>
        <v>('i2023110600297','2021','in2023110400036','1'),</v>
      </c>
      <c r="CY299" t="str">
        <f t="shared" si="290"/>
        <v>('i2023110600297','2021','in2023110400037','1'),</v>
      </c>
      <c r="CZ299" t="str">
        <f t="shared" si="291"/>
        <v>('i2023110600297','2021','in2023110400038','1'),</v>
      </c>
      <c r="DA299" t="str">
        <f t="shared" si="292"/>
        <v>('i2023110600297','2021','in2023110400039','1'),</v>
      </c>
      <c r="DB299" t="str">
        <f t="shared" si="293"/>
        <v>('i2023110600297','2021','in2023110400040','1'),</v>
      </c>
      <c r="DC299" t="str">
        <f t="shared" si="294"/>
        <v>('i2023110600297','2021','in2023110400041','1'),</v>
      </c>
      <c r="DD299" t="str">
        <f t="shared" si="295"/>
        <v>('i2023110600297','2021','in2023110400042','1'),</v>
      </c>
      <c r="DE299" t="str">
        <f t="shared" si="296"/>
        <v>('i2023110600297','2021','in2023110400043','1'),</v>
      </c>
      <c r="DF299" t="str">
        <f t="shared" si="297"/>
        <v>('i2023110600297','2021','in2023110400044','1'),</v>
      </c>
      <c r="DG299" t="str">
        <f t="shared" si="298"/>
        <v>('i2023110600297','2021','in2023110400045','1'),</v>
      </c>
      <c r="DH299" t="str">
        <f t="shared" si="299"/>
        <v>('i2023110600297','2021','in2023110400046','1'),</v>
      </c>
      <c r="DI299" t="str">
        <f t="shared" si="300"/>
        <v>('i2023110600297','2021','in2023110400047','1');</v>
      </c>
    </row>
    <row r="300" spans="1:113" x14ac:dyDescent="0.25">
      <c r="A300" s="4" t="str">
        <f>INDEX('instansi pusat'!$B$2:$C$623,MATCH(C300,'instansi pusat'!$D$2:$D$623,0),2)</f>
        <v>i2023110600298</v>
      </c>
      <c r="B300" s="4">
        <v>7704</v>
      </c>
      <c r="C300" s="4" t="s">
        <v>377</v>
      </c>
      <c r="D300">
        <v>2021</v>
      </c>
      <c r="E300" s="4">
        <v>3</v>
      </c>
      <c r="F300" s="4">
        <v>3</v>
      </c>
      <c r="G300" s="4">
        <v>3</v>
      </c>
      <c r="H300" s="4">
        <v>3</v>
      </c>
      <c r="I300" s="4">
        <v>2</v>
      </c>
      <c r="J300" s="4">
        <v>3</v>
      </c>
      <c r="K300" s="4">
        <v>3</v>
      </c>
      <c r="L300" s="4">
        <v>2</v>
      </c>
      <c r="M300" s="4">
        <v>2</v>
      </c>
      <c r="N300" s="4">
        <v>1</v>
      </c>
      <c r="O300" s="4">
        <v>2</v>
      </c>
      <c r="P300" s="4">
        <v>2</v>
      </c>
      <c r="Q300" s="4">
        <v>1</v>
      </c>
      <c r="R300" s="4">
        <v>1</v>
      </c>
      <c r="S300" s="4">
        <v>1</v>
      </c>
      <c r="T300" s="4">
        <v>2</v>
      </c>
      <c r="U300" s="4">
        <v>2</v>
      </c>
      <c r="V300" s="4">
        <v>1</v>
      </c>
      <c r="W300" s="4">
        <v>2</v>
      </c>
      <c r="X300" s="4">
        <v>1</v>
      </c>
      <c r="Y300" s="4">
        <v>1</v>
      </c>
      <c r="Z300" s="4">
        <v>1</v>
      </c>
      <c r="AA300" s="4">
        <v>1</v>
      </c>
      <c r="AB300" s="4">
        <v>1</v>
      </c>
      <c r="AC300" s="4">
        <v>1</v>
      </c>
      <c r="AD300" s="4">
        <v>1</v>
      </c>
      <c r="AE300" s="4">
        <v>1</v>
      </c>
      <c r="AF300" s="4">
        <v>1</v>
      </c>
      <c r="AG300" s="4">
        <v>1</v>
      </c>
      <c r="AH300" s="4">
        <v>1</v>
      </c>
      <c r="AI300" s="4">
        <v>1</v>
      </c>
      <c r="AJ300" s="4">
        <v>4</v>
      </c>
      <c r="AK300" s="4">
        <v>4</v>
      </c>
      <c r="AL300" s="4">
        <v>3</v>
      </c>
      <c r="AM300" s="4">
        <v>4</v>
      </c>
      <c r="AN300" s="4">
        <v>3</v>
      </c>
      <c r="AO300" s="4">
        <v>3</v>
      </c>
      <c r="AP300" s="4">
        <v>3</v>
      </c>
      <c r="AQ300" s="4">
        <v>3</v>
      </c>
      <c r="AR300" s="4">
        <v>3</v>
      </c>
      <c r="AS300" s="4">
        <v>1</v>
      </c>
      <c r="AT300" s="4">
        <v>4</v>
      </c>
      <c r="AU300" s="4">
        <v>1</v>
      </c>
      <c r="AV300" s="4">
        <v>3</v>
      </c>
      <c r="AW300" s="4">
        <v>3</v>
      </c>
      <c r="AX300" s="4">
        <v>3</v>
      </c>
      <c r="AY300" s="4">
        <v>4</v>
      </c>
      <c r="AZ300" s="3">
        <f t="shared" si="241"/>
        <v>2.5</v>
      </c>
      <c r="BA300" s="3">
        <f t="shared" si="242"/>
        <v>1.5</v>
      </c>
      <c r="BB300" s="3">
        <f t="shared" si="243"/>
        <v>1.5</v>
      </c>
      <c r="BC300" s="3">
        <f t="shared" si="244"/>
        <v>1.5</v>
      </c>
      <c r="BD300" s="3">
        <f t="shared" si="245"/>
        <v>1</v>
      </c>
      <c r="BE300" s="3">
        <f t="shared" si="246"/>
        <v>1</v>
      </c>
      <c r="BF300" s="3">
        <f t="shared" si="247"/>
        <v>3.1</v>
      </c>
      <c r="BG300" s="3">
        <f t="shared" si="248"/>
        <v>3</v>
      </c>
      <c r="BH300" s="3">
        <f t="shared" si="249"/>
        <v>2.5</v>
      </c>
      <c r="BI300" s="3">
        <f t="shared" si="250"/>
        <v>1.5000000000000002</v>
      </c>
      <c r="BJ300" s="3">
        <f t="shared" si="251"/>
        <v>1</v>
      </c>
      <c r="BK300" s="3">
        <f t="shared" si="252"/>
        <v>3.0604395604395602</v>
      </c>
      <c r="BL300" s="3">
        <f t="shared" si="253"/>
        <v>2.2574999999999998</v>
      </c>
      <c r="BN300" t="s">
        <v>641</v>
      </c>
      <c r="BO300" t="str">
        <f t="shared" si="254"/>
        <v>('i2023110600298','2021','in2023110400001','3'),</v>
      </c>
      <c r="BP300" t="str">
        <f t="shared" si="255"/>
        <v>('i2023110600298','2021','in2023110400002','3'),</v>
      </c>
      <c r="BQ300" t="str">
        <f t="shared" si="256"/>
        <v>('i2023110600298','2021','in2023110400003','3'),</v>
      </c>
      <c r="BR300" t="str">
        <f t="shared" si="257"/>
        <v>('i2023110600298','2021','in2023110400004','3'),</v>
      </c>
      <c r="BS300" t="str">
        <f t="shared" si="258"/>
        <v>('i2023110600298','2021','in2023110400005','2'),</v>
      </c>
      <c r="BT300" t="str">
        <f t="shared" si="259"/>
        <v>('i2023110600298','2021','in2023110400006','3'),</v>
      </c>
      <c r="BU300" t="str">
        <f t="shared" si="260"/>
        <v>('i2023110600298','2021','in2023110400007','3'),</v>
      </c>
      <c r="BV300" t="str">
        <f t="shared" si="261"/>
        <v>('i2023110600298','2021','in2023110400008','2'),</v>
      </c>
      <c r="BW300" t="str">
        <f t="shared" si="262"/>
        <v>('i2023110600298','2021','in2023110400009','2'),</v>
      </c>
      <c r="BX300" t="str">
        <f t="shared" si="263"/>
        <v>('i2023110600298','2021','in2023110400010','1'),</v>
      </c>
      <c r="BY300" t="str">
        <f t="shared" si="264"/>
        <v>('i2023110600298','2021','in2023110400011','2'),</v>
      </c>
      <c r="BZ300" t="str">
        <f t="shared" si="265"/>
        <v>('i2023110600298','2021','in2023110400012','2'),</v>
      </c>
      <c r="CA300" t="str">
        <f t="shared" si="266"/>
        <v>('i2023110600298','2021','in2023110400013','1'),</v>
      </c>
      <c r="CB300" t="str">
        <f t="shared" si="267"/>
        <v>('i2023110600298','2021','in2023110400014','1'),</v>
      </c>
      <c r="CC300" t="str">
        <f t="shared" si="268"/>
        <v>('i2023110600298','2021','in2023110400015','1'),</v>
      </c>
      <c r="CD300" t="str">
        <f t="shared" si="269"/>
        <v>('i2023110600298','2021','in2023110400016','2'),</v>
      </c>
      <c r="CE300" t="str">
        <f t="shared" si="270"/>
        <v>('i2023110600298','2021','in2023110400017','2'),</v>
      </c>
      <c r="CF300" t="str">
        <f t="shared" si="271"/>
        <v>('i2023110600298','2021','in2023110400018','1'),</v>
      </c>
      <c r="CG300" t="str">
        <f t="shared" si="272"/>
        <v>('i2023110600298','2021','in2023110400019','2'),</v>
      </c>
      <c r="CH300" t="str">
        <f t="shared" si="273"/>
        <v>('i2023110600298','2021','in2023110400020','1'),</v>
      </c>
      <c r="CI300" t="str">
        <f t="shared" si="274"/>
        <v>('i2023110600298','2021','in2023110400021','1'),</v>
      </c>
      <c r="CJ300" t="str">
        <f t="shared" si="275"/>
        <v>('i2023110600298','2021','in2023110400022','1'),</v>
      </c>
      <c r="CK300" t="str">
        <f t="shared" si="276"/>
        <v>('i2023110600298','2021','in2023110400023','1'),</v>
      </c>
      <c r="CL300" t="str">
        <f t="shared" si="277"/>
        <v>('i2023110600298','2021','in2023110400024','1'),</v>
      </c>
      <c r="CM300" t="str">
        <f t="shared" si="278"/>
        <v>('i2023110600298','2021','in2023110400025','1'),</v>
      </c>
      <c r="CN300" t="str">
        <f t="shared" si="279"/>
        <v>('i2023110600298','2021','in2023110400026','1'),</v>
      </c>
      <c r="CO300" t="str">
        <f t="shared" si="280"/>
        <v>('i2023110600298','2021','in2023110400027','1'),</v>
      </c>
      <c r="CP300" t="str">
        <f t="shared" si="281"/>
        <v>('i2023110600298','2021','in2023110400028','1'),</v>
      </c>
      <c r="CQ300" t="str">
        <f t="shared" si="282"/>
        <v>('i2023110600298','2021','in2023110400029','1'),</v>
      </c>
      <c r="CR300" t="str">
        <f t="shared" si="283"/>
        <v>('i2023110600298','2021','in2023110400030','1'),</v>
      </c>
      <c r="CS300" t="str">
        <f t="shared" si="284"/>
        <v>('i2023110600298','2021','in2023110400031','1'),</v>
      </c>
      <c r="CT300" t="str">
        <f t="shared" si="285"/>
        <v>('i2023110600298','2021','in2023110400032','4'),</v>
      </c>
      <c r="CU300" t="str">
        <f t="shared" si="286"/>
        <v>('i2023110600298','2021','in2023110400033','4'),</v>
      </c>
      <c r="CV300" t="str">
        <f t="shared" si="287"/>
        <v>('i2023110600298','2021','in2023110400034','3'),</v>
      </c>
      <c r="CW300" t="str">
        <f t="shared" si="288"/>
        <v>('i2023110600298','2021','in2023110400035','4'),</v>
      </c>
      <c r="CX300" t="str">
        <f t="shared" si="289"/>
        <v>('i2023110600298','2021','in2023110400036','3'),</v>
      </c>
      <c r="CY300" t="str">
        <f t="shared" si="290"/>
        <v>('i2023110600298','2021','in2023110400037','3'),</v>
      </c>
      <c r="CZ300" t="str">
        <f t="shared" si="291"/>
        <v>('i2023110600298','2021','in2023110400038','3'),</v>
      </c>
      <c r="DA300" t="str">
        <f t="shared" si="292"/>
        <v>('i2023110600298','2021','in2023110400039','3'),</v>
      </c>
      <c r="DB300" t="str">
        <f t="shared" si="293"/>
        <v>('i2023110600298','2021','in2023110400040','3'),</v>
      </c>
      <c r="DC300" t="str">
        <f t="shared" si="294"/>
        <v>('i2023110600298','2021','in2023110400041','1'),</v>
      </c>
      <c r="DD300" t="str">
        <f t="shared" si="295"/>
        <v>('i2023110600298','2021','in2023110400042','4'),</v>
      </c>
      <c r="DE300" t="str">
        <f t="shared" si="296"/>
        <v>('i2023110600298','2021','in2023110400043','1'),</v>
      </c>
      <c r="DF300" t="str">
        <f t="shared" si="297"/>
        <v>('i2023110600298','2021','in2023110400044','3'),</v>
      </c>
      <c r="DG300" t="str">
        <f t="shared" si="298"/>
        <v>('i2023110600298','2021','in2023110400045','3'),</v>
      </c>
      <c r="DH300" t="str">
        <f t="shared" si="299"/>
        <v>('i2023110600298','2021','in2023110400046','3'),</v>
      </c>
      <c r="DI300" t="str">
        <f t="shared" si="300"/>
        <v>('i2023110600298','2021','in2023110400047','4');</v>
      </c>
    </row>
    <row r="301" spans="1:113" x14ac:dyDescent="0.25">
      <c r="A301" s="4" t="str">
        <f>INDEX('instansi pusat'!$B$2:$C$623,MATCH(C301,'instansi pusat'!$D$2:$D$623,0),2)</f>
        <v>i2023110600299</v>
      </c>
      <c r="B301" s="4">
        <v>7711</v>
      </c>
      <c r="C301" s="4" t="s">
        <v>383</v>
      </c>
      <c r="D301">
        <v>2021</v>
      </c>
      <c r="E301" s="4">
        <v>2</v>
      </c>
      <c r="F301" s="4">
        <v>1</v>
      </c>
      <c r="G301" s="4">
        <v>2</v>
      </c>
      <c r="H301" s="4">
        <v>2</v>
      </c>
      <c r="I301" s="4">
        <v>1</v>
      </c>
      <c r="J301" s="4">
        <v>3</v>
      </c>
      <c r="K301" s="4">
        <v>2</v>
      </c>
      <c r="L301" s="4">
        <v>2</v>
      </c>
      <c r="M301" s="4">
        <v>1</v>
      </c>
      <c r="N301" s="4">
        <v>1</v>
      </c>
      <c r="O301" s="4">
        <v>2</v>
      </c>
      <c r="P301" s="4">
        <v>2</v>
      </c>
      <c r="Q301" s="4">
        <v>2</v>
      </c>
      <c r="R301" s="4">
        <v>1</v>
      </c>
      <c r="S301" s="4">
        <v>1</v>
      </c>
      <c r="T301" s="4">
        <v>1</v>
      </c>
      <c r="U301" s="4">
        <v>1</v>
      </c>
      <c r="V301" s="4">
        <v>1</v>
      </c>
      <c r="W301" s="4">
        <v>2</v>
      </c>
      <c r="X301" s="4">
        <v>1</v>
      </c>
      <c r="Y301" s="4">
        <v>1</v>
      </c>
      <c r="Z301" s="4">
        <v>1</v>
      </c>
      <c r="AA301" s="4">
        <v>1</v>
      </c>
      <c r="AB301" s="4">
        <v>1</v>
      </c>
      <c r="AC301" s="4">
        <v>1</v>
      </c>
      <c r="AD301" s="4">
        <v>1</v>
      </c>
      <c r="AE301" s="4">
        <v>1</v>
      </c>
      <c r="AF301" s="4">
        <v>1</v>
      </c>
      <c r="AG301" s="4">
        <v>1</v>
      </c>
      <c r="AH301" s="4">
        <v>1</v>
      </c>
      <c r="AI301" s="4">
        <v>1</v>
      </c>
      <c r="AJ301" s="4">
        <v>2</v>
      </c>
      <c r="AK301" s="4">
        <v>4</v>
      </c>
      <c r="AL301" s="4">
        <v>2</v>
      </c>
      <c r="AM301" s="4">
        <v>4</v>
      </c>
      <c r="AN301" s="4">
        <v>2</v>
      </c>
      <c r="AO301" s="4">
        <v>3</v>
      </c>
      <c r="AP301" s="4">
        <v>1</v>
      </c>
      <c r="AQ301" s="4">
        <v>2</v>
      </c>
      <c r="AR301" s="4">
        <v>3</v>
      </c>
      <c r="AS301" s="4">
        <v>2</v>
      </c>
      <c r="AT301" s="4">
        <v>1</v>
      </c>
      <c r="AU301" s="4">
        <v>2</v>
      </c>
      <c r="AV301" s="4">
        <v>1</v>
      </c>
      <c r="AW301" s="4">
        <v>2</v>
      </c>
      <c r="AX301" s="4">
        <v>2</v>
      </c>
      <c r="AY301" s="4">
        <v>3</v>
      </c>
      <c r="AZ301" s="3">
        <f t="shared" si="241"/>
        <v>1.7000000000000002</v>
      </c>
      <c r="BA301" s="3">
        <f t="shared" si="242"/>
        <v>1.75</v>
      </c>
      <c r="BB301" s="3">
        <f t="shared" si="243"/>
        <v>1</v>
      </c>
      <c r="BC301" s="3">
        <f t="shared" si="244"/>
        <v>1.5</v>
      </c>
      <c r="BD301" s="3">
        <f t="shared" si="245"/>
        <v>1</v>
      </c>
      <c r="BE301" s="3">
        <f t="shared" si="246"/>
        <v>1</v>
      </c>
      <c r="BF301" s="3">
        <f t="shared" si="247"/>
        <v>2.5</v>
      </c>
      <c r="BG301" s="3">
        <f t="shared" si="248"/>
        <v>1.8333333333333333</v>
      </c>
      <c r="BH301" s="3">
        <f t="shared" si="249"/>
        <v>1.7000000000000002</v>
      </c>
      <c r="BI301" s="3">
        <f t="shared" si="250"/>
        <v>1.4000000000000001</v>
      </c>
      <c r="BJ301" s="3">
        <f t="shared" si="251"/>
        <v>1</v>
      </c>
      <c r="BK301" s="3">
        <f t="shared" si="252"/>
        <v>2.2362637362637363</v>
      </c>
      <c r="BL301" s="3">
        <f t="shared" si="253"/>
        <v>1.7535000000000003</v>
      </c>
      <c r="BN301" t="s">
        <v>641</v>
      </c>
      <c r="BO301" t="str">
        <f t="shared" si="254"/>
        <v>('i2023110600299','2021','in2023110400001','2'),</v>
      </c>
      <c r="BP301" t="str">
        <f t="shared" si="255"/>
        <v>('i2023110600299','2021','in2023110400002','1'),</v>
      </c>
      <c r="BQ301" t="str">
        <f t="shared" si="256"/>
        <v>('i2023110600299','2021','in2023110400003','2'),</v>
      </c>
      <c r="BR301" t="str">
        <f t="shared" si="257"/>
        <v>('i2023110600299','2021','in2023110400004','2'),</v>
      </c>
      <c r="BS301" t="str">
        <f t="shared" si="258"/>
        <v>('i2023110600299','2021','in2023110400005','1'),</v>
      </c>
      <c r="BT301" t="str">
        <f t="shared" si="259"/>
        <v>('i2023110600299','2021','in2023110400006','3'),</v>
      </c>
      <c r="BU301" t="str">
        <f t="shared" si="260"/>
        <v>('i2023110600299','2021','in2023110400007','2'),</v>
      </c>
      <c r="BV301" t="str">
        <f t="shared" si="261"/>
        <v>('i2023110600299','2021','in2023110400008','2'),</v>
      </c>
      <c r="BW301" t="str">
        <f t="shared" si="262"/>
        <v>('i2023110600299','2021','in2023110400009','1'),</v>
      </c>
      <c r="BX301" t="str">
        <f t="shared" si="263"/>
        <v>('i2023110600299','2021','in2023110400010','1'),</v>
      </c>
      <c r="BY301" t="str">
        <f t="shared" si="264"/>
        <v>('i2023110600299','2021','in2023110400011','2'),</v>
      </c>
      <c r="BZ301" t="str">
        <f t="shared" si="265"/>
        <v>('i2023110600299','2021','in2023110400012','2'),</v>
      </c>
      <c r="CA301" t="str">
        <f t="shared" si="266"/>
        <v>('i2023110600299','2021','in2023110400013','2'),</v>
      </c>
      <c r="CB301" t="str">
        <f t="shared" si="267"/>
        <v>('i2023110600299','2021','in2023110400014','1'),</v>
      </c>
      <c r="CC301" t="str">
        <f t="shared" si="268"/>
        <v>('i2023110600299','2021','in2023110400015','1'),</v>
      </c>
      <c r="CD301" t="str">
        <f t="shared" si="269"/>
        <v>('i2023110600299','2021','in2023110400016','1'),</v>
      </c>
      <c r="CE301" t="str">
        <f t="shared" si="270"/>
        <v>('i2023110600299','2021','in2023110400017','1'),</v>
      </c>
      <c r="CF301" t="str">
        <f t="shared" si="271"/>
        <v>('i2023110600299','2021','in2023110400018','1'),</v>
      </c>
      <c r="CG301" t="str">
        <f t="shared" si="272"/>
        <v>('i2023110600299','2021','in2023110400019','2'),</v>
      </c>
      <c r="CH301" t="str">
        <f t="shared" si="273"/>
        <v>('i2023110600299','2021','in2023110400020','1'),</v>
      </c>
      <c r="CI301" t="str">
        <f t="shared" si="274"/>
        <v>('i2023110600299','2021','in2023110400021','1'),</v>
      </c>
      <c r="CJ301" t="str">
        <f t="shared" si="275"/>
        <v>('i2023110600299','2021','in2023110400022','1'),</v>
      </c>
      <c r="CK301" t="str">
        <f t="shared" si="276"/>
        <v>('i2023110600299','2021','in2023110400023','1'),</v>
      </c>
      <c r="CL301" t="str">
        <f t="shared" si="277"/>
        <v>('i2023110600299','2021','in2023110400024','1'),</v>
      </c>
      <c r="CM301" t="str">
        <f t="shared" si="278"/>
        <v>('i2023110600299','2021','in2023110400025','1'),</v>
      </c>
      <c r="CN301" t="str">
        <f t="shared" si="279"/>
        <v>('i2023110600299','2021','in2023110400026','1'),</v>
      </c>
      <c r="CO301" t="str">
        <f t="shared" si="280"/>
        <v>('i2023110600299','2021','in2023110400027','1'),</v>
      </c>
      <c r="CP301" t="str">
        <f t="shared" si="281"/>
        <v>('i2023110600299','2021','in2023110400028','1'),</v>
      </c>
      <c r="CQ301" t="str">
        <f t="shared" si="282"/>
        <v>('i2023110600299','2021','in2023110400029','1'),</v>
      </c>
      <c r="CR301" t="str">
        <f t="shared" si="283"/>
        <v>('i2023110600299','2021','in2023110400030','1'),</v>
      </c>
      <c r="CS301" t="str">
        <f t="shared" si="284"/>
        <v>('i2023110600299','2021','in2023110400031','1'),</v>
      </c>
      <c r="CT301" t="str">
        <f t="shared" si="285"/>
        <v>('i2023110600299','2021','in2023110400032','2'),</v>
      </c>
      <c r="CU301" t="str">
        <f t="shared" si="286"/>
        <v>('i2023110600299','2021','in2023110400033','4'),</v>
      </c>
      <c r="CV301" t="str">
        <f t="shared" si="287"/>
        <v>('i2023110600299','2021','in2023110400034','2'),</v>
      </c>
      <c r="CW301" t="str">
        <f t="shared" si="288"/>
        <v>('i2023110600299','2021','in2023110400035','4'),</v>
      </c>
      <c r="CX301" t="str">
        <f t="shared" si="289"/>
        <v>('i2023110600299','2021','in2023110400036','2'),</v>
      </c>
      <c r="CY301" t="str">
        <f t="shared" si="290"/>
        <v>('i2023110600299','2021','in2023110400037','3'),</v>
      </c>
      <c r="CZ301" t="str">
        <f t="shared" si="291"/>
        <v>('i2023110600299','2021','in2023110400038','1'),</v>
      </c>
      <c r="DA301" t="str">
        <f t="shared" si="292"/>
        <v>('i2023110600299','2021','in2023110400039','2'),</v>
      </c>
      <c r="DB301" t="str">
        <f t="shared" si="293"/>
        <v>('i2023110600299','2021','in2023110400040','3'),</v>
      </c>
      <c r="DC301" t="str">
        <f t="shared" si="294"/>
        <v>('i2023110600299','2021','in2023110400041','2'),</v>
      </c>
      <c r="DD301" t="str">
        <f t="shared" si="295"/>
        <v>('i2023110600299','2021','in2023110400042','1'),</v>
      </c>
      <c r="DE301" t="str">
        <f t="shared" si="296"/>
        <v>('i2023110600299','2021','in2023110400043','2'),</v>
      </c>
      <c r="DF301" t="str">
        <f t="shared" si="297"/>
        <v>('i2023110600299','2021','in2023110400044','1'),</v>
      </c>
      <c r="DG301" t="str">
        <f t="shared" si="298"/>
        <v>('i2023110600299','2021','in2023110400045','2'),</v>
      </c>
      <c r="DH301" t="str">
        <f t="shared" si="299"/>
        <v>('i2023110600299','2021','in2023110400046','2'),</v>
      </c>
      <c r="DI301" t="str">
        <f t="shared" si="300"/>
        <v>('i2023110600299','2021','in2023110400047','3');</v>
      </c>
    </row>
    <row r="302" spans="1:113" x14ac:dyDescent="0.25">
      <c r="A302" s="4" t="str">
        <f>INDEX('instansi pusat'!$B$2:$C$623,MATCH(C302,'instansi pusat'!$D$2:$D$623,0),2)</f>
        <v>i2023110600300</v>
      </c>
      <c r="B302" s="4">
        <v>7720</v>
      </c>
      <c r="C302" s="4" t="s">
        <v>392</v>
      </c>
      <c r="D302">
        <v>2021</v>
      </c>
      <c r="E302" s="4">
        <v>1</v>
      </c>
      <c r="F302" s="4">
        <v>1</v>
      </c>
      <c r="G302" s="4">
        <v>1</v>
      </c>
      <c r="H302" s="4">
        <v>1</v>
      </c>
      <c r="I302" s="4">
        <v>1</v>
      </c>
      <c r="J302" s="4">
        <v>1</v>
      </c>
      <c r="K302" s="4">
        <v>1</v>
      </c>
      <c r="L302" s="4">
        <v>1</v>
      </c>
      <c r="M302" s="4">
        <v>1</v>
      </c>
      <c r="N302" s="4">
        <v>1</v>
      </c>
      <c r="O302" s="4">
        <v>2</v>
      </c>
      <c r="P302" s="4">
        <v>2</v>
      </c>
      <c r="Q302" s="4">
        <v>1</v>
      </c>
      <c r="R302" s="4">
        <v>1</v>
      </c>
      <c r="S302" s="4">
        <v>1</v>
      </c>
      <c r="T302" s="4">
        <v>1</v>
      </c>
      <c r="U302" s="4">
        <v>1</v>
      </c>
      <c r="V302" s="4">
        <v>1</v>
      </c>
      <c r="W302" s="4">
        <v>1</v>
      </c>
      <c r="X302" s="4">
        <v>1</v>
      </c>
      <c r="Y302" s="4">
        <v>1</v>
      </c>
      <c r="Z302" s="4">
        <v>1</v>
      </c>
      <c r="AA302" s="4">
        <v>1</v>
      </c>
      <c r="AB302" s="4">
        <v>1</v>
      </c>
      <c r="AC302" s="4">
        <v>1</v>
      </c>
      <c r="AD302" s="4">
        <v>1</v>
      </c>
      <c r="AE302" s="4">
        <v>1</v>
      </c>
      <c r="AF302" s="4">
        <v>1</v>
      </c>
      <c r="AG302" s="4">
        <v>1</v>
      </c>
      <c r="AH302" s="4">
        <v>1</v>
      </c>
      <c r="AI302" s="4">
        <v>1</v>
      </c>
      <c r="AJ302" s="4">
        <v>1</v>
      </c>
      <c r="AK302" s="4">
        <v>1</v>
      </c>
      <c r="AL302" s="4">
        <v>1</v>
      </c>
      <c r="AM302" s="4">
        <v>1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  <c r="AX302" s="4">
        <v>1</v>
      </c>
      <c r="AY302" s="4">
        <v>1</v>
      </c>
      <c r="AZ302" s="3">
        <f t="shared" si="241"/>
        <v>1</v>
      </c>
      <c r="BA302" s="3">
        <f t="shared" si="242"/>
        <v>1.5</v>
      </c>
      <c r="BB302" s="3">
        <f t="shared" si="243"/>
        <v>1</v>
      </c>
      <c r="BC302" s="3">
        <f t="shared" si="244"/>
        <v>1</v>
      </c>
      <c r="BD302" s="3">
        <f t="shared" si="245"/>
        <v>1</v>
      </c>
      <c r="BE302" s="3">
        <f t="shared" si="246"/>
        <v>1</v>
      </c>
      <c r="BF302" s="3">
        <f t="shared" si="247"/>
        <v>1</v>
      </c>
      <c r="BG302" s="3">
        <f t="shared" si="248"/>
        <v>1</v>
      </c>
      <c r="BH302" s="3">
        <f t="shared" si="249"/>
        <v>1</v>
      </c>
      <c r="BI302" s="3">
        <f t="shared" si="250"/>
        <v>1.2</v>
      </c>
      <c r="BJ302" s="3">
        <f t="shared" si="251"/>
        <v>1</v>
      </c>
      <c r="BK302" s="3">
        <f t="shared" si="252"/>
        <v>1</v>
      </c>
      <c r="BL302" s="3">
        <f t="shared" si="253"/>
        <v>1.05</v>
      </c>
      <c r="BN302" t="s">
        <v>641</v>
      </c>
      <c r="BO302" t="str">
        <f t="shared" si="254"/>
        <v>('i2023110600300','2021','in2023110400001','1'),</v>
      </c>
      <c r="BP302" t="str">
        <f t="shared" si="255"/>
        <v>('i2023110600300','2021','in2023110400002','1'),</v>
      </c>
      <c r="BQ302" t="str">
        <f t="shared" si="256"/>
        <v>('i2023110600300','2021','in2023110400003','1'),</v>
      </c>
      <c r="BR302" t="str">
        <f t="shared" si="257"/>
        <v>('i2023110600300','2021','in2023110400004','1'),</v>
      </c>
      <c r="BS302" t="str">
        <f t="shared" si="258"/>
        <v>('i2023110600300','2021','in2023110400005','1'),</v>
      </c>
      <c r="BT302" t="str">
        <f t="shared" si="259"/>
        <v>('i2023110600300','2021','in2023110400006','1'),</v>
      </c>
      <c r="BU302" t="str">
        <f t="shared" si="260"/>
        <v>('i2023110600300','2021','in2023110400007','1'),</v>
      </c>
      <c r="BV302" t="str">
        <f t="shared" si="261"/>
        <v>('i2023110600300','2021','in2023110400008','1'),</v>
      </c>
      <c r="BW302" t="str">
        <f t="shared" si="262"/>
        <v>('i2023110600300','2021','in2023110400009','1'),</v>
      </c>
      <c r="BX302" t="str">
        <f t="shared" si="263"/>
        <v>('i2023110600300','2021','in2023110400010','1'),</v>
      </c>
      <c r="BY302" t="str">
        <f t="shared" si="264"/>
        <v>('i2023110600300','2021','in2023110400011','2'),</v>
      </c>
      <c r="BZ302" t="str">
        <f t="shared" si="265"/>
        <v>('i2023110600300','2021','in2023110400012','2'),</v>
      </c>
      <c r="CA302" t="str">
        <f t="shared" si="266"/>
        <v>('i2023110600300','2021','in2023110400013','1'),</v>
      </c>
      <c r="CB302" t="str">
        <f t="shared" si="267"/>
        <v>('i2023110600300','2021','in2023110400014','1'),</v>
      </c>
      <c r="CC302" t="str">
        <f t="shared" si="268"/>
        <v>('i2023110600300','2021','in2023110400015','1'),</v>
      </c>
      <c r="CD302" t="str">
        <f t="shared" si="269"/>
        <v>('i2023110600300','2021','in2023110400016','1'),</v>
      </c>
      <c r="CE302" t="str">
        <f t="shared" si="270"/>
        <v>('i2023110600300','2021','in2023110400017','1'),</v>
      </c>
      <c r="CF302" t="str">
        <f t="shared" si="271"/>
        <v>('i2023110600300','2021','in2023110400018','1'),</v>
      </c>
      <c r="CG302" t="str">
        <f t="shared" si="272"/>
        <v>('i2023110600300','2021','in2023110400019','1'),</v>
      </c>
      <c r="CH302" t="str">
        <f t="shared" si="273"/>
        <v>('i2023110600300','2021','in2023110400020','1'),</v>
      </c>
      <c r="CI302" t="str">
        <f t="shared" si="274"/>
        <v>('i2023110600300','2021','in2023110400021','1'),</v>
      </c>
      <c r="CJ302" t="str">
        <f t="shared" si="275"/>
        <v>('i2023110600300','2021','in2023110400022','1'),</v>
      </c>
      <c r="CK302" t="str">
        <f t="shared" si="276"/>
        <v>('i2023110600300','2021','in2023110400023','1'),</v>
      </c>
      <c r="CL302" t="str">
        <f t="shared" si="277"/>
        <v>('i2023110600300','2021','in2023110400024','1'),</v>
      </c>
      <c r="CM302" t="str">
        <f t="shared" si="278"/>
        <v>('i2023110600300','2021','in2023110400025','1'),</v>
      </c>
      <c r="CN302" t="str">
        <f t="shared" si="279"/>
        <v>('i2023110600300','2021','in2023110400026','1'),</v>
      </c>
      <c r="CO302" t="str">
        <f t="shared" si="280"/>
        <v>('i2023110600300','2021','in2023110400027','1'),</v>
      </c>
      <c r="CP302" t="str">
        <f t="shared" si="281"/>
        <v>('i2023110600300','2021','in2023110400028','1'),</v>
      </c>
      <c r="CQ302" t="str">
        <f t="shared" si="282"/>
        <v>('i2023110600300','2021','in2023110400029','1'),</v>
      </c>
      <c r="CR302" t="str">
        <f t="shared" si="283"/>
        <v>('i2023110600300','2021','in2023110400030','1'),</v>
      </c>
      <c r="CS302" t="str">
        <f t="shared" si="284"/>
        <v>('i2023110600300','2021','in2023110400031','1'),</v>
      </c>
      <c r="CT302" t="str">
        <f t="shared" si="285"/>
        <v>('i2023110600300','2021','in2023110400032','1'),</v>
      </c>
      <c r="CU302" t="str">
        <f t="shared" si="286"/>
        <v>('i2023110600300','2021','in2023110400033','1'),</v>
      </c>
      <c r="CV302" t="str">
        <f t="shared" si="287"/>
        <v>('i2023110600300','2021','in2023110400034','1'),</v>
      </c>
      <c r="CW302" t="str">
        <f t="shared" si="288"/>
        <v>('i2023110600300','2021','in2023110400035','1'),</v>
      </c>
      <c r="CX302" t="str">
        <f t="shared" si="289"/>
        <v>('i2023110600300','2021','in2023110400036','1'),</v>
      </c>
      <c r="CY302" t="str">
        <f t="shared" si="290"/>
        <v>('i2023110600300','2021','in2023110400037','1'),</v>
      </c>
      <c r="CZ302" t="str">
        <f t="shared" si="291"/>
        <v>('i2023110600300','2021','in2023110400038','1'),</v>
      </c>
      <c r="DA302" t="str">
        <f t="shared" si="292"/>
        <v>('i2023110600300','2021','in2023110400039','1'),</v>
      </c>
      <c r="DB302" t="str">
        <f t="shared" si="293"/>
        <v>('i2023110600300','2021','in2023110400040','1'),</v>
      </c>
      <c r="DC302" t="str">
        <f t="shared" si="294"/>
        <v>('i2023110600300','2021','in2023110400041','1'),</v>
      </c>
      <c r="DD302" t="str">
        <f t="shared" si="295"/>
        <v>('i2023110600300','2021','in2023110400042','1'),</v>
      </c>
      <c r="DE302" t="str">
        <f t="shared" si="296"/>
        <v>('i2023110600300','2021','in2023110400043','1'),</v>
      </c>
      <c r="DF302" t="str">
        <f t="shared" si="297"/>
        <v>('i2023110600300','2021','in2023110400044','1'),</v>
      </c>
      <c r="DG302" t="str">
        <f t="shared" si="298"/>
        <v>('i2023110600300','2021','in2023110400045','1'),</v>
      </c>
      <c r="DH302" t="str">
        <f t="shared" si="299"/>
        <v>('i2023110600300','2021','in2023110400046','1'),</v>
      </c>
      <c r="DI302" t="str">
        <f t="shared" si="300"/>
        <v>('i2023110600300','2021','in2023110400047','1');</v>
      </c>
    </row>
    <row r="303" spans="1:113" x14ac:dyDescent="0.25">
      <c r="A303" s="4" t="str">
        <f>INDEX('instansi pusat'!$B$2:$C$623,MATCH(C303,'instansi pusat'!$D$2:$D$623,0),2)</f>
        <v>i2023110600301</v>
      </c>
      <c r="B303" s="4">
        <v>7800</v>
      </c>
      <c r="C303" s="4" t="s">
        <v>15</v>
      </c>
      <c r="D303">
        <v>2021</v>
      </c>
      <c r="E303" s="4">
        <v>1</v>
      </c>
      <c r="F303" s="4">
        <v>1</v>
      </c>
      <c r="G303" s="4">
        <v>1</v>
      </c>
      <c r="H303" s="4">
        <v>1</v>
      </c>
      <c r="I303" s="4">
        <v>1</v>
      </c>
      <c r="J303" s="4">
        <v>1</v>
      </c>
      <c r="K303" s="4">
        <v>1</v>
      </c>
      <c r="L303" s="4">
        <v>3</v>
      </c>
      <c r="M303" s="4">
        <v>1</v>
      </c>
      <c r="N303" s="4">
        <v>3</v>
      </c>
      <c r="O303" s="4">
        <v>1</v>
      </c>
      <c r="P303" s="4">
        <v>2</v>
      </c>
      <c r="Q303" s="4">
        <v>3</v>
      </c>
      <c r="R303" s="4">
        <v>1</v>
      </c>
      <c r="S303" s="4">
        <v>2</v>
      </c>
      <c r="T303" s="4">
        <v>2</v>
      </c>
      <c r="U303" s="4">
        <v>2</v>
      </c>
      <c r="V303" s="4">
        <v>1</v>
      </c>
      <c r="W303" s="4">
        <v>2</v>
      </c>
      <c r="X303" s="4">
        <v>1</v>
      </c>
      <c r="Y303" s="4">
        <v>1</v>
      </c>
      <c r="Z303" s="4">
        <v>2</v>
      </c>
      <c r="AA303" s="4">
        <v>1</v>
      </c>
      <c r="AB303" s="4">
        <v>1</v>
      </c>
      <c r="AC303" s="4">
        <v>1</v>
      </c>
      <c r="AD303" s="4">
        <v>2</v>
      </c>
      <c r="AE303" s="4">
        <v>1</v>
      </c>
      <c r="AF303" s="4">
        <v>1</v>
      </c>
      <c r="AG303" s="4">
        <v>1</v>
      </c>
      <c r="AH303" s="4">
        <v>1</v>
      </c>
      <c r="AI303" s="4">
        <v>4</v>
      </c>
      <c r="AJ303" s="4">
        <v>2</v>
      </c>
      <c r="AK303" s="4">
        <v>3</v>
      </c>
      <c r="AL303" s="4">
        <v>2</v>
      </c>
      <c r="AM303" s="4">
        <v>3</v>
      </c>
      <c r="AN303" s="4">
        <v>3</v>
      </c>
      <c r="AO303" s="4">
        <v>3</v>
      </c>
      <c r="AP303" s="4">
        <v>1</v>
      </c>
      <c r="AQ303" s="4">
        <v>1</v>
      </c>
      <c r="AR303" s="4">
        <v>3</v>
      </c>
      <c r="AS303" s="4">
        <v>3</v>
      </c>
      <c r="AT303" s="4">
        <v>3</v>
      </c>
      <c r="AU303" s="4">
        <v>2</v>
      </c>
      <c r="AV303" s="4">
        <v>3</v>
      </c>
      <c r="AW303" s="4">
        <v>1</v>
      </c>
      <c r="AX303" s="4">
        <v>2</v>
      </c>
      <c r="AY303" s="4">
        <v>3</v>
      </c>
      <c r="AZ303" s="3">
        <f t="shared" si="241"/>
        <v>1.4000000000000001</v>
      </c>
      <c r="BA303" s="3">
        <f t="shared" si="242"/>
        <v>1.75</v>
      </c>
      <c r="BB303" s="3">
        <f t="shared" si="243"/>
        <v>1.75</v>
      </c>
      <c r="BC303" s="3">
        <f t="shared" si="244"/>
        <v>1.5</v>
      </c>
      <c r="BD303" s="3">
        <f t="shared" si="245"/>
        <v>1.25</v>
      </c>
      <c r="BE303" s="3">
        <f t="shared" si="246"/>
        <v>2</v>
      </c>
      <c r="BF303" s="3">
        <f t="shared" si="247"/>
        <v>2.4000000000000004</v>
      </c>
      <c r="BG303" s="3">
        <f t="shared" si="248"/>
        <v>2.333333333333333</v>
      </c>
      <c r="BH303" s="3">
        <f t="shared" si="249"/>
        <v>1.4000000000000001</v>
      </c>
      <c r="BI303" s="3">
        <f t="shared" si="250"/>
        <v>1.7000000000000002</v>
      </c>
      <c r="BJ303" s="3">
        <f t="shared" si="251"/>
        <v>1.4545454545454546</v>
      </c>
      <c r="BK303" s="3">
        <f t="shared" si="252"/>
        <v>2.3736263736263736</v>
      </c>
      <c r="BL303" s="3">
        <f t="shared" si="253"/>
        <v>1.927</v>
      </c>
      <c r="BN303" t="s">
        <v>641</v>
      </c>
      <c r="BO303" t="str">
        <f t="shared" si="254"/>
        <v>('i2023110600301','2021','in2023110400001','1'),</v>
      </c>
      <c r="BP303" t="str">
        <f t="shared" si="255"/>
        <v>('i2023110600301','2021','in2023110400002','1'),</v>
      </c>
      <c r="BQ303" t="str">
        <f t="shared" si="256"/>
        <v>('i2023110600301','2021','in2023110400003','1'),</v>
      </c>
      <c r="BR303" t="str">
        <f t="shared" si="257"/>
        <v>('i2023110600301','2021','in2023110400004','1'),</v>
      </c>
      <c r="BS303" t="str">
        <f t="shared" si="258"/>
        <v>('i2023110600301','2021','in2023110400005','1'),</v>
      </c>
      <c r="BT303" t="str">
        <f t="shared" si="259"/>
        <v>('i2023110600301','2021','in2023110400006','1'),</v>
      </c>
      <c r="BU303" t="str">
        <f t="shared" si="260"/>
        <v>('i2023110600301','2021','in2023110400007','1'),</v>
      </c>
      <c r="BV303" t="str">
        <f t="shared" si="261"/>
        <v>('i2023110600301','2021','in2023110400008','3'),</v>
      </c>
      <c r="BW303" t="str">
        <f t="shared" si="262"/>
        <v>('i2023110600301','2021','in2023110400009','1'),</v>
      </c>
      <c r="BX303" t="str">
        <f t="shared" si="263"/>
        <v>('i2023110600301','2021','in2023110400010','3'),</v>
      </c>
      <c r="BY303" t="str">
        <f t="shared" si="264"/>
        <v>('i2023110600301','2021','in2023110400011','1'),</v>
      </c>
      <c r="BZ303" t="str">
        <f t="shared" si="265"/>
        <v>('i2023110600301','2021','in2023110400012','2'),</v>
      </c>
      <c r="CA303" t="str">
        <f t="shared" si="266"/>
        <v>('i2023110600301','2021','in2023110400013','3'),</v>
      </c>
      <c r="CB303" t="str">
        <f t="shared" si="267"/>
        <v>('i2023110600301','2021','in2023110400014','1'),</v>
      </c>
      <c r="CC303" t="str">
        <f t="shared" si="268"/>
        <v>('i2023110600301','2021','in2023110400015','2'),</v>
      </c>
      <c r="CD303" t="str">
        <f t="shared" si="269"/>
        <v>('i2023110600301','2021','in2023110400016','2'),</v>
      </c>
      <c r="CE303" t="str">
        <f t="shared" si="270"/>
        <v>('i2023110600301','2021','in2023110400017','2'),</v>
      </c>
      <c r="CF303" t="str">
        <f t="shared" si="271"/>
        <v>('i2023110600301','2021','in2023110400018','1'),</v>
      </c>
      <c r="CG303" t="str">
        <f t="shared" si="272"/>
        <v>('i2023110600301','2021','in2023110400019','2'),</v>
      </c>
      <c r="CH303" t="str">
        <f t="shared" si="273"/>
        <v>('i2023110600301','2021','in2023110400020','1'),</v>
      </c>
      <c r="CI303" t="str">
        <f t="shared" si="274"/>
        <v>('i2023110600301','2021','in2023110400021','1'),</v>
      </c>
      <c r="CJ303" t="str">
        <f t="shared" si="275"/>
        <v>('i2023110600301','2021','in2023110400022','2'),</v>
      </c>
      <c r="CK303" t="str">
        <f t="shared" si="276"/>
        <v>('i2023110600301','2021','in2023110400023','1'),</v>
      </c>
      <c r="CL303" t="str">
        <f t="shared" si="277"/>
        <v>('i2023110600301','2021','in2023110400024','1'),</v>
      </c>
      <c r="CM303" t="str">
        <f t="shared" si="278"/>
        <v>('i2023110600301','2021','in2023110400025','1'),</v>
      </c>
      <c r="CN303" t="str">
        <f t="shared" si="279"/>
        <v>('i2023110600301','2021','in2023110400026','2'),</v>
      </c>
      <c r="CO303" t="str">
        <f t="shared" si="280"/>
        <v>('i2023110600301','2021','in2023110400027','1'),</v>
      </c>
      <c r="CP303" t="str">
        <f t="shared" si="281"/>
        <v>('i2023110600301','2021','in2023110400028','1'),</v>
      </c>
      <c r="CQ303" t="str">
        <f t="shared" si="282"/>
        <v>('i2023110600301','2021','in2023110400029','1'),</v>
      </c>
      <c r="CR303" t="str">
        <f t="shared" si="283"/>
        <v>('i2023110600301','2021','in2023110400030','1'),</v>
      </c>
      <c r="CS303" t="str">
        <f t="shared" si="284"/>
        <v>('i2023110600301','2021','in2023110400031','4'),</v>
      </c>
      <c r="CT303" t="str">
        <f t="shared" si="285"/>
        <v>('i2023110600301','2021','in2023110400032','2'),</v>
      </c>
      <c r="CU303" t="str">
        <f t="shared" si="286"/>
        <v>('i2023110600301','2021','in2023110400033','3'),</v>
      </c>
      <c r="CV303" t="str">
        <f t="shared" si="287"/>
        <v>('i2023110600301','2021','in2023110400034','2'),</v>
      </c>
      <c r="CW303" t="str">
        <f t="shared" si="288"/>
        <v>('i2023110600301','2021','in2023110400035','3'),</v>
      </c>
      <c r="CX303" t="str">
        <f t="shared" si="289"/>
        <v>('i2023110600301','2021','in2023110400036','3'),</v>
      </c>
      <c r="CY303" t="str">
        <f t="shared" si="290"/>
        <v>('i2023110600301','2021','in2023110400037','3'),</v>
      </c>
      <c r="CZ303" t="str">
        <f t="shared" si="291"/>
        <v>('i2023110600301','2021','in2023110400038','1'),</v>
      </c>
      <c r="DA303" t="str">
        <f t="shared" si="292"/>
        <v>('i2023110600301','2021','in2023110400039','1'),</v>
      </c>
      <c r="DB303" t="str">
        <f t="shared" si="293"/>
        <v>('i2023110600301','2021','in2023110400040','3'),</v>
      </c>
      <c r="DC303" t="str">
        <f t="shared" si="294"/>
        <v>('i2023110600301','2021','in2023110400041','3'),</v>
      </c>
      <c r="DD303" t="str">
        <f t="shared" si="295"/>
        <v>('i2023110600301','2021','in2023110400042','3'),</v>
      </c>
      <c r="DE303" t="str">
        <f t="shared" si="296"/>
        <v>('i2023110600301','2021','in2023110400043','2'),</v>
      </c>
      <c r="DF303" t="str">
        <f t="shared" si="297"/>
        <v>('i2023110600301','2021','in2023110400044','3'),</v>
      </c>
      <c r="DG303" t="str">
        <f t="shared" si="298"/>
        <v>('i2023110600301','2021','in2023110400045','1'),</v>
      </c>
      <c r="DH303" t="str">
        <f t="shared" si="299"/>
        <v>('i2023110600301','2021','in2023110400046','2'),</v>
      </c>
      <c r="DI303" t="str">
        <f t="shared" si="300"/>
        <v>('i2023110600301','2021','in2023110400047','3');</v>
      </c>
    </row>
    <row r="304" spans="1:113" x14ac:dyDescent="0.25">
      <c r="A304" s="4" t="str">
        <f>INDEX('instansi pusat'!$B$2:$C$623,MATCH(C304,'instansi pusat'!$D$2:$D$623,0),2)</f>
        <v>i2023110600302</v>
      </c>
      <c r="B304" s="4">
        <v>7806</v>
      </c>
      <c r="C304" s="4" t="s">
        <v>357</v>
      </c>
      <c r="D304">
        <v>2021</v>
      </c>
      <c r="E304" s="4">
        <v>1</v>
      </c>
      <c r="F304" s="4">
        <v>1</v>
      </c>
      <c r="G304" s="4">
        <v>1</v>
      </c>
      <c r="H304" s="4">
        <v>1</v>
      </c>
      <c r="I304" s="4">
        <v>1</v>
      </c>
      <c r="J304" s="4">
        <v>1</v>
      </c>
      <c r="K304" s="4">
        <v>1</v>
      </c>
      <c r="L304" s="4">
        <v>1</v>
      </c>
      <c r="M304" s="4">
        <v>1</v>
      </c>
      <c r="N304" s="4">
        <v>1</v>
      </c>
      <c r="O304" s="4">
        <v>2</v>
      </c>
      <c r="P304" s="4">
        <v>2</v>
      </c>
      <c r="Q304" s="4">
        <v>1</v>
      </c>
      <c r="R304" s="4">
        <v>1</v>
      </c>
      <c r="S304" s="4">
        <v>1</v>
      </c>
      <c r="T304" s="4">
        <v>1</v>
      </c>
      <c r="U304" s="4">
        <v>2</v>
      </c>
      <c r="V304" s="4">
        <v>1</v>
      </c>
      <c r="W304" s="4">
        <v>1</v>
      </c>
      <c r="X304" s="4">
        <v>1</v>
      </c>
      <c r="Y304" s="4">
        <v>1</v>
      </c>
      <c r="Z304" s="4">
        <v>1</v>
      </c>
      <c r="AA304" s="4">
        <v>1</v>
      </c>
      <c r="AB304" s="4">
        <v>1</v>
      </c>
      <c r="AC304" s="4">
        <v>1</v>
      </c>
      <c r="AD304" s="4">
        <v>1</v>
      </c>
      <c r="AE304" s="4">
        <v>1</v>
      </c>
      <c r="AF304" s="4">
        <v>1</v>
      </c>
      <c r="AG304" s="4">
        <v>1</v>
      </c>
      <c r="AH304" s="4">
        <v>1</v>
      </c>
      <c r="AI304" s="4">
        <v>1</v>
      </c>
      <c r="AJ304" s="4">
        <v>4</v>
      </c>
      <c r="AK304" s="4">
        <v>4</v>
      </c>
      <c r="AL304" s="4">
        <v>4</v>
      </c>
      <c r="AM304" s="4">
        <v>4</v>
      </c>
      <c r="AN304" s="4">
        <v>3</v>
      </c>
      <c r="AO304" s="4">
        <v>1</v>
      </c>
      <c r="AP304" s="4">
        <v>3</v>
      </c>
      <c r="AQ304" s="4">
        <v>1</v>
      </c>
      <c r="AR304" s="4">
        <v>3</v>
      </c>
      <c r="AS304" s="4">
        <v>1</v>
      </c>
      <c r="AT304" s="4">
        <v>1</v>
      </c>
      <c r="AU304" s="4">
        <v>1</v>
      </c>
      <c r="AV304" s="4">
        <v>2</v>
      </c>
      <c r="AW304" s="4">
        <v>1</v>
      </c>
      <c r="AX304" s="4">
        <v>1</v>
      </c>
      <c r="AY304" s="4">
        <v>1</v>
      </c>
      <c r="AZ304" s="3">
        <f t="shared" si="241"/>
        <v>1</v>
      </c>
      <c r="BA304" s="3">
        <f t="shared" si="242"/>
        <v>1.5</v>
      </c>
      <c r="BB304" s="3">
        <f t="shared" si="243"/>
        <v>1.25</v>
      </c>
      <c r="BC304" s="3">
        <f t="shared" si="244"/>
        <v>1</v>
      </c>
      <c r="BD304" s="3">
        <f t="shared" si="245"/>
        <v>1</v>
      </c>
      <c r="BE304" s="3">
        <f t="shared" si="246"/>
        <v>1</v>
      </c>
      <c r="BF304" s="3">
        <f t="shared" si="247"/>
        <v>2.8000000000000003</v>
      </c>
      <c r="BG304" s="3">
        <f t="shared" si="248"/>
        <v>1.1666666666666665</v>
      </c>
      <c r="BH304" s="3">
        <f t="shared" si="249"/>
        <v>1</v>
      </c>
      <c r="BI304" s="3">
        <f t="shared" si="250"/>
        <v>1.3</v>
      </c>
      <c r="BJ304" s="3">
        <f t="shared" si="251"/>
        <v>1</v>
      </c>
      <c r="BK304" s="3">
        <f t="shared" si="252"/>
        <v>2.1538461538461537</v>
      </c>
      <c r="BL304" s="3">
        <f t="shared" si="253"/>
        <v>1.6</v>
      </c>
      <c r="BN304" t="s">
        <v>641</v>
      </c>
      <c r="BO304" t="str">
        <f t="shared" si="254"/>
        <v>('i2023110600302','2021','in2023110400001','1'),</v>
      </c>
      <c r="BP304" t="str">
        <f t="shared" si="255"/>
        <v>('i2023110600302','2021','in2023110400002','1'),</v>
      </c>
      <c r="BQ304" t="str">
        <f t="shared" si="256"/>
        <v>('i2023110600302','2021','in2023110400003','1'),</v>
      </c>
      <c r="BR304" t="str">
        <f t="shared" si="257"/>
        <v>('i2023110600302','2021','in2023110400004','1'),</v>
      </c>
      <c r="BS304" t="str">
        <f t="shared" si="258"/>
        <v>('i2023110600302','2021','in2023110400005','1'),</v>
      </c>
      <c r="BT304" t="str">
        <f t="shared" si="259"/>
        <v>('i2023110600302','2021','in2023110400006','1'),</v>
      </c>
      <c r="BU304" t="str">
        <f t="shared" si="260"/>
        <v>('i2023110600302','2021','in2023110400007','1'),</v>
      </c>
      <c r="BV304" t="str">
        <f t="shared" si="261"/>
        <v>('i2023110600302','2021','in2023110400008','1'),</v>
      </c>
      <c r="BW304" t="str">
        <f t="shared" si="262"/>
        <v>('i2023110600302','2021','in2023110400009','1'),</v>
      </c>
      <c r="BX304" t="str">
        <f t="shared" si="263"/>
        <v>('i2023110600302','2021','in2023110400010','1'),</v>
      </c>
      <c r="BY304" t="str">
        <f t="shared" si="264"/>
        <v>('i2023110600302','2021','in2023110400011','2'),</v>
      </c>
      <c r="BZ304" t="str">
        <f t="shared" si="265"/>
        <v>('i2023110600302','2021','in2023110400012','2'),</v>
      </c>
      <c r="CA304" t="str">
        <f t="shared" si="266"/>
        <v>('i2023110600302','2021','in2023110400013','1'),</v>
      </c>
      <c r="CB304" t="str">
        <f t="shared" si="267"/>
        <v>('i2023110600302','2021','in2023110400014','1'),</v>
      </c>
      <c r="CC304" t="str">
        <f t="shared" si="268"/>
        <v>('i2023110600302','2021','in2023110400015','1'),</v>
      </c>
      <c r="CD304" t="str">
        <f t="shared" si="269"/>
        <v>('i2023110600302','2021','in2023110400016','1'),</v>
      </c>
      <c r="CE304" t="str">
        <f t="shared" si="270"/>
        <v>('i2023110600302','2021','in2023110400017','2'),</v>
      </c>
      <c r="CF304" t="str">
        <f t="shared" si="271"/>
        <v>('i2023110600302','2021','in2023110400018','1'),</v>
      </c>
      <c r="CG304" t="str">
        <f t="shared" si="272"/>
        <v>('i2023110600302','2021','in2023110400019','1'),</v>
      </c>
      <c r="CH304" t="str">
        <f t="shared" si="273"/>
        <v>('i2023110600302','2021','in2023110400020','1'),</v>
      </c>
      <c r="CI304" t="str">
        <f t="shared" si="274"/>
        <v>('i2023110600302','2021','in2023110400021','1'),</v>
      </c>
      <c r="CJ304" t="str">
        <f t="shared" si="275"/>
        <v>('i2023110600302','2021','in2023110400022','1'),</v>
      </c>
      <c r="CK304" t="str">
        <f t="shared" si="276"/>
        <v>('i2023110600302','2021','in2023110400023','1'),</v>
      </c>
      <c r="CL304" t="str">
        <f t="shared" si="277"/>
        <v>('i2023110600302','2021','in2023110400024','1'),</v>
      </c>
      <c r="CM304" t="str">
        <f t="shared" si="278"/>
        <v>('i2023110600302','2021','in2023110400025','1'),</v>
      </c>
      <c r="CN304" t="str">
        <f t="shared" si="279"/>
        <v>('i2023110600302','2021','in2023110400026','1'),</v>
      </c>
      <c r="CO304" t="str">
        <f t="shared" si="280"/>
        <v>('i2023110600302','2021','in2023110400027','1'),</v>
      </c>
      <c r="CP304" t="str">
        <f t="shared" si="281"/>
        <v>('i2023110600302','2021','in2023110400028','1'),</v>
      </c>
      <c r="CQ304" t="str">
        <f t="shared" si="282"/>
        <v>('i2023110600302','2021','in2023110400029','1'),</v>
      </c>
      <c r="CR304" t="str">
        <f t="shared" si="283"/>
        <v>('i2023110600302','2021','in2023110400030','1'),</v>
      </c>
      <c r="CS304" t="str">
        <f t="shared" si="284"/>
        <v>('i2023110600302','2021','in2023110400031','1'),</v>
      </c>
      <c r="CT304" t="str">
        <f t="shared" si="285"/>
        <v>('i2023110600302','2021','in2023110400032','4'),</v>
      </c>
      <c r="CU304" t="str">
        <f t="shared" si="286"/>
        <v>('i2023110600302','2021','in2023110400033','4'),</v>
      </c>
      <c r="CV304" t="str">
        <f t="shared" si="287"/>
        <v>('i2023110600302','2021','in2023110400034','4'),</v>
      </c>
      <c r="CW304" t="str">
        <f t="shared" si="288"/>
        <v>('i2023110600302','2021','in2023110400035','4'),</v>
      </c>
      <c r="CX304" t="str">
        <f t="shared" si="289"/>
        <v>('i2023110600302','2021','in2023110400036','3'),</v>
      </c>
      <c r="CY304" t="str">
        <f t="shared" si="290"/>
        <v>('i2023110600302','2021','in2023110400037','1'),</v>
      </c>
      <c r="CZ304" t="str">
        <f t="shared" si="291"/>
        <v>('i2023110600302','2021','in2023110400038','3'),</v>
      </c>
      <c r="DA304" t="str">
        <f t="shared" si="292"/>
        <v>('i2023110600302','2021','in2023110400039','1'),</v>
      </c>
      <c r="DB304" t="str">
        <f t="shared" si="293"/>
        <v>('i2023110600302','2021','in2023110400040','3'),</v>
      </c>
      <c r="DC304" t="str">
        <f t="shared" si="294"/>
        <v>('i2023110600302','2021','in2023110400041','1'),</v>
      </c>
      <c r="DD304" t="str">
        <f t="shared" si="295"/>
        <v>('i2023110600302','2021','in2023110400042','1'),</v>
      </c>
      <c r="DE304" t="str">
        <f t="shared" si="296"/>
        <v>('i2023110600302','2021','in2023110400043','1'),</v>
      </c>
      <c r="DF304" t="str">
        <f t="shared" si="297"/>
        <v>('i2023110600302','2021','in2023110400044','2'),</v>
      </c>
      <c r="DG304" t="str">
        <f t="shared" si="298"/>
        <v>('i2023110600302','2021','in2023110400045','1'),</v>
      </c>
      <c r="DH304" t="str">
        <f t="shared" si="299"/>
        <v>('i2023110600302','2021','in2023110400046','1'),</v>
      </c>
      <c r="DI304" t="str">
        <f t="shared" si="300"/>
        <v>('i2023110600302','2021','in2023110400047','1');</v>
      </c>
    </row>
    <row r="305" spans="1:113" x14ac:dyDescent="0.25">
      <c r="A305" s="4" t="str">
        <f>INDEX('instansi pusat'!$B$2:$C$623,MATCH(C305,'instansi pusat'!$D$2:$D$623,0),2)</f>
        <v>i2023110600303</v>
      </c>
      <c r="B305" s="4">
        <v>7871</v>
      </c>
      <c r="C305" s="4" t="s">
        <v>596</v>
      </c>
      <c r="D305">
        <v>2021</v>
      </c>
      <c r="E305" s="4">
        <v>2</v>
      </c>
      <c r="F305" s="4">
        <v>2</v>
      </c>
      <c r="G305" s="4">
        <v>3</v>
      </c>
      <c r="H305" s="4">
        <v>2</v>
      </c>
      <c r="I305" s="4">
        <v>3</v>
      </c>
      <c r="J305" s="4">
        <v>3</v>
      </c>
      <c r="K305" s="4">
        <v>3</v>
      </c>
      <c r="L305" s="4">
        <v>3</v>
      </c>
      <c r="M305" s="4">
        <v>3</v>
      </c>
      <c r="N305" s="4">
        <v>3</v>
      </c>
      <c r="O305" s="4">
        <v>1</v>
      </c>
      <c r="P305" s="4">
        <v>2</v>
      </c>
      <c r="Q305" s="4">
        <v>1</v>
      </c>
      <c r="R305" s="4">
        <v>1</v>
      </c>
      <c r="S305" s="4">
        <v>1</v>
      </c>
      <c r="T305" s="4">
        <v>1</v>
      </c>
      <c r="U305" s="4">
        <v>1</v>
      </c>
      <c r="V305" s="4">
        <v>1</v>
      </c>
      <c r="W305" s="4">
        <v>2</v>
      </c>
      <c r="X305" s="4">
        <v>3</v>
      </c>
      <c r="Y305" s="4">
        <v>1</v>
      </c>
      <c r="Z305" s="4">
        <v>1</v>
      </c>
      <c r="AA305" s="4">
        <v>1</v>
      </c>
      <c r="AB305" s="4">
        <v>1</v>
      </c>
      <c r="AC305" s="4">
        <v>1</v>
      </c>
      <c r="AD305" s="4">
        <v>1</v>
      </c>
      <c r="AE305" s="4">
        <v>1</v>
      </c>
      <c r="AF305" s="4">
        <v>1</v>
      </c>
      <c r="AG305" s="4">
        <v>1</v>
      </c>
      <c r="AH305" s="4">
        <v>1</v>
      </c>
      <c r="AI305" s="4">
        <v>1</v>
      </c>
      <c r="AJ305" s="4">
        <v>4</v>
      </c>
      <c r="AK305" s="4">
        <v>3</v>
      </c>
      <c r="AL305" s="4">
        <v>3</v>
      </c>
      <c r="AM305" s="4">
        <v>3</v>
      </c>
      <c r="AN305" s="4">
        <v>3</v>
      </c>
      <c r="AO305" s="4">
        <v>3</v>
      </c>
      <c r="AP305" s="4">
        <v>3</v>
      </c>
      <c r="AQ305" s="4">
        <v>3</v>
      </c>
      <c r="AR305" s="4">
        <v>2</v>
      </c>
      <c r="AS305" s="4">
        <v>2</v>
      </c>
      <c r="AT305" s="4">
        <v>3</v>
      </c>
      <c r="AU305" s="4">
        <v>1</v>
      </c>
      <c r="AV305" s="4">
        <v>2</v>
      </c>
      <c r="AW305" s="4">
        <v>1</v>
      </c>
      <c r="AX305" s="4">
        <v>3</v>
      </c>
      <c r="AY305" s="4">
        <v>4</v>
      </c>
      <c r="AZ305" s="3">
        <f t="shared" si="241"/>
        <v>2.7</v>
      </c>
      <c r="BA305" s="3">
        <f t="shared" si="242"/>
        <v>1.25</v>
      </c>
      <c r="BB305" s="3">
        <f t="shared" si="243"/>
        <v>1</v>
      </c>
      <c r="BC305" s="3">
        <f t="shared" si="244"/>
        <v>2.5</v>
      </c>
      <c r="BD305" s="3">
        <f t="shared" si="245"/>
        <v>1</v>
      </c>
      <c r="BE305" s="3">
        <f t="shared" si="246"/>
        <v>1</v>
      </c>
      <c r="BF305" s="3">
        <f t="shared" si="247"/>
        <v>2.9000000000000004</v>
      </c>
      <c r="BG305" s="3">
        <f t="shared" si="248"/>
        <v>2.333333333333333</v>
      </c>
      <c r="BH305" s="3">
        <f t="shared" si="249"/>
        <v>2.7</v>
      </c>
      <c r="BI305" s="3">
        <f t="shared" si="250"/>
        <v>1.4</v>
      </c>
      <c r="BJ305" s="3">
        <f t="shared" si="251"/>
        <v>1</v>
      </c>
      <c r="BK305" s="3">
        <f t="shared" si="252"/>
        <v>2.6758241758241761</v>
      </c>
      <c r="BL305" s="3">
        <f t="shared" si="253"/>
        <v>2.0835000000000004</v>
      </c>
      <c r="BN305" t="s">
        <v>641</v>
      </c>
      <c r="BO305" t="str">
        <f t="shared" si="254"/>
        <v>('i2023110600303','2021','in2023110400001','2'),</v>
      </c>
      <c r="BP305" t="str">
        <f t="shared" si="255"/>
        <v>('i2023110600303','2021','in2023110400002','2'),</v>
      </c>
      <c r="BQ305" t="str">
        <f t="shared" si="256"/>
        <v>('i2023110600303','2021','in2023110400003','3'),</v>
      </c>
      <c r="BR305" t="str">
        <f t="shared" si="257"/>
        <v>('i2023110600303','2021','in2023110400004','2'),</v>
      </c>
      <c r="BS305" t="str">
        <f t="shared" si="258"/>
        <v>('i2023110600303','2021','in2023110400005','3'),</v>
      </c>
      <c r="BT305" t="str">
        <f t="shared" si="259"/>
        <v>('i2023110600303','2021','in2023110400006','3'),</v>
      </c>
      <c r="BU305" t="str">
        <f t="shared" si="260"/>
        <v>('i2023110600303','2021','in2023110400007','3'),</v>
      </c>
      <c r="BV305" t="str">
        <f t="shared" si="261"/>
        <v>('i2023110600303','2021','in2023110400008','3'),</v>
      </c>
      <c r="BW305" t="str">
        <f t="shared" si="262"/>
        <v>('i2023110600303','2021','in2023110400009','3'),</v>
      </c>
      <c r="BX305" t="str">
        <f t="shared" si="263"/>
        <v>('i2023110600303','2021','in2023110400010','3'),</v>
      </c>
      <c r="BY305" t="str">
        <f t="shared" si="264"/>
        <v>('i2023110600303','2021','in2023110400011','1'),</v>
      </c>
      <c r="BZ305" t="str">
        <f t="shared" si="265"/>
        <v>('i2023110600303','2021','in2023110400012','2'),</v>
      </c>
      <c r="CA305" t="str">
        <f t="shared" si="266"/>
        <v>('i2023110600303','2021','in2023110400013','1'),</v>
      </c>
      <c r="CB305" t="str">
        <f t="shared" si="267"/>
        <v>('i2023110600303','2021','in2023110400014','1'),</v>
      </c>
      <c r="CC305" t="str">
        <f t="shared" si="268"/>
        <v>('i2023110600303','2021','in2023110400015','1'),</v>
      </c>
      <c r="CD305" t="str">
        <f t="shared" si="269"/>
        <v>('i2023110600303','2021','in2023110400016','1'),</v>
      </c>
      <c r="CE305" t="str">
        <f t="shared" si="270"/>
        <v>('i2023110600303','2021','in2023110400017','1'),</v>
      </c>
      <c r="CF305" t="str">
        <f t="shared" si="271"/>
        <v>('i2023110600303','2021','in2023110400018','1'),</v>
      </c>
      <c r="CG305" t="str">
        <f t="shared" si="272"/>
        <v>('i2023110600303','2021','in2023110400019','2'),</v>
      </c>
      <c r="CH305" t="str">
        <f t="shared" si="273"/>
        <v>('i2023110600303','2021','in2023110400020','3'),</v>
      </c>
      <c r="CI305" t="str">
        <f t="shared" si="274"/>
        <v>('i2023110600303','2021','in2023110400021','1'),</v>
      </c>
      <c r="CJ305" t="str">
        <f t="shared" si="275"/>
        <v>('i2023110600303','2021','in2023110400022','1'),</v>
      </c>
      <c r="CK305" t="str">
        <f t="shared" si="276"/>
        <v>('i2023110600303','2021','in2023110400023','1'),</v>
      </c>
      <c r="CL305" t="str">
        <f t="shared" si="277"/>
        <v>('i2023110600303','2021','in2023110400024','1'),</v>
      </c>
      <c r="CM305" t="str">
        <f t="shared" si="278"/>
        <v>('i2023110600303','2021','in2023110400025','1'),</v>
      </c>
      <c r="CN305" t="str">
        <f t="shared" si="279"/>
        <v>('i2023110600303','2021','in2023110400026','1'),</v>
      </c>
      <c r="CO305" t="str">
        <f t="shared" si="280"/>
        <v>('i2023110600303','2021','in2023110400027','1'),</v>
      </c>
      <c r="CP305" t="str">
        <f t="shared" si="281"/>
        <v>('i2023110600303','2021','in2023110400028','1'),</v>
      </c>
      <c r="CQ305" t="str">
        <f t="shared" si="282"/>
        <v>('i2023110600303','2021','in2023110400029','1'),</v>
      </c>
      <c r="CR305" t="str">
        <f t="shared" si="283"/>
        <v>('i2023110600303','2021','in2023110400030','1'),</v>
      </c>
      <c r="CS305" t="str">
        <f t="shared" si="284"/>
        <v>('i2023110600303','2021','in2023110400031','1'),</v>
      </c>
      <c r="CT305" t="str">
        <f t="shared" si="285"/>
        <v>('i2023110600303','2021','in2023110400032','4'),</v>
      </c>
      <c r="CU305" t="str">
        <f t="shared" si="286"/>
        <v>('i2023110600303','2021','in2023110400033','3'),</v>
      </c>
      <c r="CV305" t="str">
        <f t="shared" si="287"/>
        <v>('i2023110600303','2021','in2023110400034','3'),</v>
      </c>
      <c r="CW305" t="str">
        <f t="shared" si="288"/>
        <v>('i2023110600303','2021','in2023110400035','3'),</v>
      </c>
      <c r="CX305" t="str">
        <f t="shared" si="289"/>
        <v>('i2023110600303','2021','in2023110400036','3'),</v>
      </c>
      <c r="CY305" t="str">
        <f t="shared" si="290"/>
        <v>('i2023110600303','2021','in2023110400037','3'),</v>
      </c>
      <c r="CZ305" t="str">
        <f t="shared" si="291"/>
        <v>('i2023110600303','2021','in2023110400038','3'),</v>
      </c>
      <c r="DA305" t="str">
        <f t="shared" si="292"/>
        <v>('i2023110600303','2021','in2023110400039','3'),</v>
      </c>
      <c r="DB305" t="str">
        <f t="shared" si="293"/>
        <v>('i2023110600303','2021','in2023110400040','2'),</v>
      </c>
      <c r="DC305" t="str">
        <f t="shared" si="294"/>
        <v>('i2023110600303','2021','in2023110400041','2'),</v>
      </c>
      <c r="DD305" t="str">
        <f t="shared" si="295"/>
        <v>('i2023110600303','2021','in2023110400042','3'),</v>
      </c>
      <c r="DE305" t="str">
        <f t="shared" si="296"/>
        <v>('i2023110600303','2021','in2023110400043','1'),</v>
      </c>
      <c r="DF305" t="str">
        <f t="shared" si="297"/>
        <v>('i2023110600303','2021','in2023110400044','2'),</v>
      </c>
      <c r="DG305" t="str">
        <f t="shared" si="298"/>
        <v>('i2023110600303','2021','in2023110400045','1'),</v>
      </c>
      <c r="DH305" t="str">
        <f t="shared" si="299"/>
        <v>('i2023110600303','2021','in2023110400046','3'),</v>
      </c>
      <c r="DI305" t="str">
        <f t="shared" si="300"/>
        <v>('i2023110600303','2021','in2023110400047','4');</v>
      </c>
    </row>
    <row r="306" spans="1:113" x14ac:dyDescent="0.25">
      <c r="A306" s="4" t="str">
        <f>INDEX('instansi pusat'!$B$2:$C$623,MATCH(C306,'instansi pusat'!$D$2:$D$623,0),2)</f>
        <v>i2023110600304</v>
      </c>
      <c r="B306" s="4">
        <v>8008</v>
      </c>
      <c r="C306" s="4" t="s">
        <v>396</v>
      </c>
      <c r="D306">
        <v>2021</v>
      </c>
      <c r="E306" s="4">
        <v>3</v>
      </c>
      <c r="F306" s="4">
        <v>3</v>
      </c>
      <c r="G306" s="4">
        <v>3</v>
      </c>
      <c r="H306" s="4">
        <v>3</v>
      </c>
      <c r="I306" s="4">
        <v>3</v>
      </c>
      <c r="J306" s="4">
        <v>2</v>
      </c>
      <c r="K306" s="4">
        <v>2</v>
      </c>
      <c r="L306" s="4">
        <v>3</v>
      </c>
      <c r="M306" s="4">
        <v>2</v>
      </c>
      <c r="N306" s="4">
        <v>1</v>
      </c>
      <c r="O306" s="4">
        <v>2</v>
      </c>
      <c r="P306" s="4">
        <v>2</v>
      </c>
      <c r="Q306" s="4">
        <v>1</v>
      </c>
      <c r="R306" s="4">
        <v>1</v>
      </c>
      <c r="S306" s="4">
        <v>1</v>
      </c>
      <c r="T306" s="4">
        <v>1</v>
      </c>
      <c r="U306" s="4">
        <v>2</v>
      </c>
      <c r="V306" s="4">
        <v>1</v>
      </c>
      <c r="W306" s="4">
        <v>1</v>
      </c>
      <c r="X306" s="4">
        <v>1</v>
      </c>
      <c r="Y306" s="4">
        <v>1</v>
      </c>
      <c r="Z306" s="4">
        <v>1</v>
      </c>
      <c r="AA306" s="4">
        <v>1</v>
      </c>
      <c r="AB306" s="4">
        <v>1</v>
      </c>
      <c r="AC306" s="4">
        <v>1</v>
      </c>
      <c r="AD306" s="4">
        <v>1</v>
      </c>
      <c r="AE306" s="4">
        <v>1</v>
      </c>
      <c r="AF306" s="4">
        <v>1</v>
      </c>
      <c r="AG306" s="4">
        <v>1</v>
      </c>
      <c r="AH306" s="4">
        <v>1</v>
      </c>
      <c r="AI306" s="4">
        <v>1</v>
      </c>
      <c r="AJ306" s="4">
        <v>2</v>
      </c>
      <c r="AK306" s="4">
        <v>2</v>
      </c>
      <c r="AL306" s="4">
        <v>1</v>
      </c>
      <c r="AM306" s="4">
        <v>4</v>
      </c>
      <c r="AN306" s="4">
        <v>1</v>
      </c>
      <c r="AO306" s="4">
        <v>1</v>
      </c>
      <c r="AP306" s="4">
        <v>1</v>
      </c>
      <c r="AQ306" s="4">
        <v>1</v>
      </c>
      <c r="AR306" s="4">
        <v>1</v>
      </c>
      <c r="AS306" s="4">
        <v>3</v>
      </c>
      <c r="AT306" s="4">
        <v>1</v>
      </c>
      <c r="AU306" s="4">
        <v>1</v>
      </c>
      <c r="AV306" s="4">
        <v>2</v>
      </c>
      <c r="AW306" s="4">
        <v>3</v>
      </c>
      <c r="AX306" s="4">
        <v>1</v>
      </c>
      <c r="AY306" s="4">
        <v>1</v>
      </c>
      <c r="AZ306" s="3">
        <f t="shared" si="241"/>
        <v>2.5</v>
      </c>
      <c r="BA306" s="3">
        <f t="shared" si="242"/>
        <v>1.5</v>
      </c>
      <c r="BB306" s="3">
        <f t="shared" si="243"/>
        <v>1.25</v>
      </c>
      <c r="BC306" s="3">
        <f t="shared" si="244"/>
        <v>1</v>
      </c>
      <c r="BD306" s="3">
        <f t="shared" si="245"/>
        <v>1</v>
      </c>
      <c r="BE306" s="3">
        <f t="shared" si="246"/>
        <v>1</v>
      </c>
      <c r="BF306" s="3">
        <f t="shared" si="247"/>
        <v>1.7000000000000002</v>
      </c>
      <c r="BG306" s="3">
        <f t="shared" si="248"/>
        <v>1.5</v>
      </c>
      <c r="BH306" s="3">
        <f t="shared" si="249"/>
        <v>2.5</v>
      </c>
      <c r="BI306" s="3">
        <f t="shared" si="250"/>
        <v>1.3</v>
      </c>
      <c r="BJ306" s="3">
        <f t="shared" si="251"/>
        <v>1</v>
      </c>
      <c r="BK306" s="3">
        <f t="shared" si="252"/>
        <v>1.6208791208791209</v>
      </c>
      <c r="BL306" s="3">
        <f t="shared" si="253"/>
        <v>1.5525000000000002</v>
      </c>
      <c r="BN306" t="s">
        <v>641</v>
      </c>
      <c r="BO306" t="str">
        <f t="shared" si="254"/>
        <v>('i2023110600304','2021','in2023110400001','3'),</v>
      </c>
      <c r="BP306" t="str">
        <f t="shared" si="255"/>
        <v>('i2023110600304','2021','in2023110400002','3'),</v>
      </c>
      <c r="BQ306" t="str">
        <f t="shared" si="256"/>
        <v>('i2023110600304','2021','in2023110400003','3'),</v>
      </c>
      <c r="BR306" t="str">
        <f t="shared" si="257"/>
        <v>('i2023110600304','2021','in2023110400004','3'),</v>
      </c>
      <c r="BS306" t="str">
        <f t="shared" si="258"/>
        <v>('i2023110600304','2021','in2023110400005','3'),</v>
      </c>
      <c r="BT306" t="str">
        <f t="shared" si="259"/>
        <v>('i2023110600304','2021','in2023110400006','2'),</v>
      </c>
      <c r="BU306" t="str">
        <f t="shared" si="260"/>
        <v>('i2023110600304','2021','in2023110400007','2'),</v>
      </c>
      <c r="BV306" t="str">
        <f t="shared" si="261"/>
        <v>('i2023110600304','2021','in2023110400008','3'),</v>
      </c>
      <c r="BW306" t="str">
        <f t="shared" si="262"/>
        <v>('i2023110600304','2021','in2023110400009','2'),</v>
      </c>
      <c r="BX306" t="str">
        <f t="shared" si="263"/>
        <v>('i2023110600304','2021','in2023110400010','1'),</v>
      </c>
      <c r="BY306" t="str">
        <f t="shared" si="264"/>
        <v>('i2023110600304','2021','in2023110400011','2'),</v>
      </c>
      <c r="BZ306" t="str">
        <f t="shared" si="265"/>
        <v>('i2023110600304','2021','in2023110400012','2'),</v>
      </c>
      <c r="CA306" t="str">
        <f t="shared" si="266"/>
        <v>('i2023110600304','2021','in2023110400013','1'),</v>
      </c>
      <c r="CB306" t="str">
        <f t="shared" si="267"/>
        <v>('i2023110600304','2021','in2023110400014','1'),</v>
      </c>
      <c r="CC306" t="str">
        <f t="shared" si="268"/>
        <v>('i2023110600304','2021','in2023110400015','1'),</v>
      </c>
      <c r="CD306" t="str">
        <f t="shared" si="269"/>
        <v>('i2023110600304','2021','in2023110400016','1'),</v>
      </c>
      <c r="CE306" t="str">
        <f t="shared" si="270"/>
        <v>('i2023110600304','2021','in2023110400017','2'),</v>
      </c>
      <c r="CF306" t="str">
        <f t="shared" si="271"/>
        <v>('i2023110600304','2021','in2023110400018','1'),</v>
      </c>
      <c r="CG306" t="str">
        <f t="shared" si="272"/>
        <v>('i2023110600304','2021','in2023110400019','1'),</v>
      </c>
      <c r="CH306" t="str">
        <f t="shared" si="273"/>
        <v>('i2023110600304','2021','in2023110400020','1'),</v>
      </c>
      <c r="CI306" t="str">
        <f t="shared" si="274"/>
        <v>('i2023110600304','2021','in2023110400021','1'),</v>
      </c>
      <c r="CJ306" t="str">
        <f t="shared" si="275"/>
        <v>('i2023110600304','2021','in2023110400022','1'),</v>
      </c>
      <c r="CK306" t="str">
        <f t="shared" si="276"/>
        <v>('i2023110600304','2021','in2023110400023','1'),</v>
      </c>
      <c r="CL306" t="str">
        <f t="shared" si="277"/>
        <v>('i2023110600304','2021','in2023110400024','1'),</v>
      </c>
      <c r="CM306" t="str">
        <f t="shared" si="278"/>
        <v>('i2023110600304','2021','in2023110400025','1'),</v>
      </c>
      <c r="CN306" t="str">
        <f t="shared" si="279"/>
        <v>('i2023110600304','2021','in2023110400026','1'),</v>
      </c>
      <c r="CO306" t="str">
        <f t="shared" si="280"/>
        <v>('i2023110600304','2021','in2023110400027','1'),</v>
      </c>
      <c r="CP306" t="str">
        <f t="shared" si="281"/>
        <v>('i2023110600304','2021','in2023110400028','1'),</v>
      </c>
      <c r="CQ306" t="str">
        <f t="shared" si="282"/>
        <v>('i2023110600304','2021','in2023110400029','1'),</v>
      </c>
      <c r="CR306" t="str">
        <f t="shared" si="283"/>
        <v>('i2023110600304','2021','in2023110400030','1'),</v>
      </c>
      <c r="CS306" t="str">
        <f t="shared" si="284"/>
        <v>('i2023110600304','2021','in2023110400031','1'),</v>
      </c>
      <c r="CT306" t="str">
        <f t="shared" si="285"/>
        <v>('i2023110600304','2021','in2023110400032','2'),</v>
      </c>
      <c r="CU306" t="str">
        <f t="shared" si="286"/>
        <v>('i2023110600304','2021','in2023110400033','2'),</v>
      </c>
      <c r="CV306" t="str">
        <f t="shared" si="287"/>
        <v>('i2023110600304','2021','in2023110400034','1'),</v>
      </c>
      <c r="CW306" t="str">
        <f t="shared" si="288"/>
        <v>('i2023110600304','2021','in2023110400035','4'),</v>
      </c>
      <c r="CX306" t="str">
        <f t="shared" si="289"/>
        <v>('i2023110600304','2021','in2023110400036','1'),</v>
      </c>
      <c r="CY306" t="str">
        <f t="shared" si="290"/>
        <v>('i2023110600304','2021','in2023110400037','1'),</v>
      </c>
      <c r="CZ306" t="str">
        <f t="shared" si="291"/>
        <v>('i2023110600304','2021','in2023110400038','1'),</v>
      </c>
      <c r="DA306" t="str">
        <f t="shared" si="292"/>
        <v>('i2023110600304','2021','in2023110400039','1'),</v>
      </c>
      <c r="DB306" t="str">
        <f t="shared" si="293"/>
        <v>('i2023110600304','2021','in2023110400040','1'),</v>
      </c>
      <c r="DC306" t="str">
        <f t="shared" si="294"/>
        <v>('i2023110600304','2021','in2023110400041','3'),</v>
      </c>
      <c r="DD306" t="str">
        <f t="shared" si="295"/>
        <v>('i2023110600304','2021','in2023110400042','1'),</v>
      </c>
      <c r="DE306" t="str">
        <f t="shared" si="296"/>
        <v>('i2023110600304','2021','in2023110400043','1'),</v>
      </c>
      <c r="DF306" t="str">
        <f t="shared" si="297"/>
        <v>('i2023110600304','2021','in2023110400044','2'),</v>
      </c>
      <c r="DG306" t="str">
        <f t="shared" si="298"/>
        <v>('i2023110600304','2021','in2023110400045','3'),</v>
      </c>
      <c r="DH306" t="str">
        <f t="shared" si="299"/>
        <v>('i2023110600304','2021','in2023110400046','1'),</v>
      </c>
      <c r="DI306" t="str">
        <f t="shared" si="300"/>
        <v>('i2023110600304','2021','in2023110400047','1');</v>
      </c>
    </row>
    <row r="307" spans="1:113" x14ac:dyDescent="0.25">
      <c r="A307" s="4" t="str">
        <f>INDEX('instansi pusat'!$B$2:$C$623,MATCH(C307,'instansi pusat'!$D$2:$D$623,0),2)</f>
        <v>i2023110600305</v>
      </c>
      <c r="B307" s="4">
        <v>8072</v>
      </c>
      <c r="C307" s="4" t="s">
        <v>603</v>
      </c>
      <c r="D307">
        <v>2021</v>
      </c>
      <c r="E307" s="4">
        <v>2</v>
      </c>
      <c r="F307" s="4">
        <v>1</v>
      </c>
      <c r="G307" s="4">
        <v>3</v>
      </c>
      <c r="H307" s="4">
        <v>1</v>
      </c>
      <c r="I307" s="4">
        <v>1</v>
      </c>
      <c r="J307" s="4">
        <v>1</v>
      </c>
      <c r="K307" s="4">
        <v>1</v>
      </c>
      <c r="L307" s="4">
        <v>1</v>
      </c>
      <c r="M307" s="4">
        <v>1</v>
      </c>
      <c r="N307" s="4">
        <v>3</v>
      </c>
      <c r="O307" s="4">
        <v>2</v>
      </c>
      <c r="P307" s="4">
        <v>2</v>
      </c>
      <c r="Q307" s="4">
        <v>2</v>
      </c>
      <c r="R307" s="4">
        <v>1</v>
      </c>
      <c r="S307" s="4">
        <v>1</v>
      </c>
      <c r="T307" s="4">
        <v>1</v>
      </c>
      <c r="U307" s="4">
        <v>1</v>
      </c>
      <c r="V307" s="4">
        <v>1</v>
      </c>
      <c r="W307" s="4">
        <v>1</v>
      </c>
      <c r="X307" s="4">
        <v>1</v>
      </c>
      <c r="Y307" s="4">
        <v>1</v>
      </c>
      <c r="Z307" s="4">
        <v>1</v>
      </c>
      <c r="AA307" s="4">
        <v>1</v>
      </c>
      <c r="AB307" s="4">
        <v>1</v>
      </c>
      <c r="AC307" s="4">
        <v>1</v>
      </c>
      <c r="AD307" s="4">
        <v>1</v>
      </c>
      <c r="AE307" s="4">
        <v>1</v>
      </c>
      <c r="AF307" s="4">
        <v>1</v>
      </c>
      <c r="AG307" s="4">
        <v>1</v>
      </c>
      <c r="AH307" s="4">
        <v>1</v>
      </c>
      <c r="AI307" s="4">
        <v>1</v>
      </c>
      <c r="AJ307" s="4">
        <v>4</v>
      </c>
      <c r="AK307" s="4">
        <v>4</v>
      </c>
      <c r="AL307" s="4">
        <v>4</v>
      </c>
      <c r="AM307" s="4">
        <v>2</v>
      </c>
      <c r="AN307" s="4">
        <v>2</v>
      </c>
      <c r="AO307" s="4">
        <v>1</v>
      </c>
      <c r="AP307" s="4">
        <v>1</v>
      </c>
      <c r="AQ307" s="4">
        <v>1</v>
      </c>
      <c r="AR307" s="4">
        <v>1</v>
      </c>
      <c r="AS307" s="4">
        <v>4</v>
      </c>
      <c r="AT307" s="4">
        <v>1</v>
      </c>
      <c r="AU307" s="4">
        <v>3</v>
      </c>
      <c r="AV307" s="4">
        <v>1</v>
      </c>
      <c r="AW307" s="4">
        <v>3</v>
      </c>
      <c r="AX307" s="4">
        <v>3</v>
      </c>
      <c r="AY307" s="4">
        <v>2</v>
      </c>
      <c r="AZ307" s="3">
        <f t="shared" si="241"/>
        <v>1.5</v>
      </c>
      <c r="BA307" s="3">
        <f t="shared" si="242"/>
        <v>1.75</v>
      </c>
      <c r="BB307" s="3">
        <f t="shared" si="243"/>
        <v>1</v>
      </c>
      <c r="BC307" s="3">
        <f t="shared" si="244"/>
        <v>1</v>
      </c>
      <c r="BD307" s="3">
        <f t="shared" si="245"/>
        <v>1</v>
      </c>
      <c r="BE307" s="3">
        <f t="shared" si="246"/>
        <v>1</v>
      </c>
      <c r="BF307" s="3">
        <f t="shared" si="247"/>
        <v>2.4000000000000004</v>
      </c>
      <c r="BG307" s="3">
        <f t="shared" si="248"/>
        <v>2.1666666666666665</v>
      </c>
      <c r="BH307" s="3">
        <f t="shared" si="249"/>
        <v>1.5</v>
      </c>
      <c r="BI307" s="3">
        <f t="shared" si="250"/>
        <v>1.3</v>
      </c>
      <c r="BJ307" s="3">
        <f t="shared" si="251"/>
        <v>1</v>
      </c>
      <c r="BK307" s="3">
        <f t="shared" si="252"/>
        <v>2.3076923076923079</v>
      </c>
      <c r="BL307" s="3">
        <f t="shared" si="253"/>
        <v>1.7350000000000001</v>
      </c>
      <c r="BN307" t="s">
        <v>641</v>
      </c>
      <c r="BO307" t="str">
        <f t="shared" si="254"/>
        <v>('i2023110600305','2021','in2023110400001','2'),</v>
      </c>
      <c r="BP307" t="str">
        <f t="shared" si="255"/>
        <v>('i2023110600305','2021','in2023110400002','1'),</v>
      </c>
      <c r="BQ307" t="str">
        <f t="shared" si="256"/>
        <v>('i2023110600305','2021','in2023110400003','3'),</v>
      </c>
      <c r="BR307" t="str">
        <f t="shared" si="257"/>
        <v>('i2023110600305','2021','in2023110400004','1'),</v>
      </c>
      <c r="BS307" t="str">
        <f t="shared" si="258"/>
        <v>('i2023110600305','2021','in2023110400005','1'),</v>
      </c>
      <c r="BT307" t="str">
        <f t="shared" si="259"/>
        <v>('i2023110600305','2021','in2023110400006','1'),</v>
      </c>
      <c r="BU307" t="str">
        <f t="shared" si="260"/>
        <v>('i2023110600305','2021','in2023110400007','1'),</v>
      </c>
      <c r="BV307" t="str">
        <f t="shared" si="261"/>
        <v>('i2023110600305','2021','in2023110400008','1'),</v>
      </c>
      <c r="BW307" t="str">
        <f t="shared" si="262"/>
        <v>('i2023110600305','2021','in2023110400009','1'),</v>
      </c>
      <c r="BX307" t="str">
        <f t="shared" si="263"/>
        <v>('i2023110600305','2021','in2023110400010','3'),</v>
      </c>
      <c r="BY307" t="str">
        <f t="shared" si="264"/>
        <v>('i2023110600305','2021','in2023110400011','2'),</v>
      </c>
      <c r="BZ307" t="str">
        <f t="shared" si="265"/>
        <v>('i2023110600305','2021','in2023110400012','2'),</v>
      </c>
      <c r="CA307" t="str">
        <f t="shared" si="266"/>
        <v>('i2023110600305','2021','in2023110400013','2'),</v>
      </c>
      <c r="CB307" t="str">
        <f t="shared" si="267"/>
        <v>('i2023110600305','2021','in2023110400014','1'),</v>
      </c>
      <c r="CC307" t="str">
        <f t="shared" si="268"/>
        <v>('i2023110600305','2021','in2023110400015','1'),</v>
      </c>
      <c r="CD307" t="str">
        <f t="shared" si="269"/>
        <v>('i2023110600305','2021','in2023110400016','1'),</v>
      </c>
      <c r="CE307" t="str">
        <f t="shared" si="270"/>
        <v>('i2023110600305','2021','in2023110400017','1'),</v>
      </c>
      <c r="CF307" t="str">
        <f t="shared" si="271"/>
        <v>('i2023110600305','2021','in2023110400018','1'),</v>
      </c>
      <c r="CG307" t="str">
        <f t="shared" si="272"/>
        <v>('i2023110600305','2021','in2023110400019','1'),</v>
      </c>
      <c r="CH307" t="str">
        <f t="shared" si="273"/>
        <v>('i2023110600305','2021','in2023110400020','1'),</v>
      </c>
      <c r="CI307" t="str">
        <f t="shared" si="274"/>
        <v>('i2023110600305','2021','in2023110400021','1'),</v>
      </c>
      <c r="CJ307" t="str">
        <f t="shared" si="275"/>
        <v>('i2023110600305','2021','in2023110400022','1'),</v>
      </c>
      <c r="CK307" t="str">
        <f t="shared" si="276"/>
        <v>('i2023110600305','2021','in2023110400023','1'),</v>
      </c>
      <c r="CL307" t="str">
        <f t="shared" si="277"/>
        <v>('i2023110600305','2021','in2023110400024','1'),</v>
      </c>
      <c r="CM307" t="str">
        <f t="shared" si="278"/>
        <v>('i2023110600305','2021','in2023110400025','1'),</v>
      </c>
      <c r="CN307" t="str">
        <f t="shared" si="279"/>
        <v>('i2023110600305','2021','in2023110400026','1'),</v>
      </c>
      <c r="CO307" t="str">
        <f t="shared" si="280"/>
        <v>('i2023110600305','2021','in2023110400027','1'),</v>
      </c>
      <c r="CP307" t="str">
        <f t="shared" si="281"/>
        <v>('i2023110600305','2021','in2023110400028','1'),</v>
      </c>
      <c r="CQ307" t="str">
        <f t="shared" si="282"/>
        <v>('i2023110600305','2021','in2023110400029','1'),</v>
      </c>
      <c r="CR307" t="str">
        <f t="shared" si="283"/>
        <v>('i2023110600305','2021','in2023110400030','1'),</v>
      </c>
      <c r="CS307" t="str">
        <f t="shared" si="284"/>
        <v>('i2023110600305','2021','in2023110400031','1'),</v>
      </c>
      <c r="CT307" t="str">
        <f t="shared" si="285"/>
        <v>('i2023110600305','2021','in2023110400032','4'),</v>
      </c>
      <c r="CU307" t="str">
        <f t="shared" si="286"/>
        <v>('i2023110600305','2021','in2023110400033','4'),</v>
      </c>
      <c r="CV307" t="str">
        <f t="shared" si="287"/>
        <v>('i2023110600305','2021','in2023110400034','4'),</v>
      </c>
      <c r="CW307" t="str">
        <f t="shared" si="288"/>
        <v>('i2023110600305','2021','in2023110400035','2'),</v>
      </c>
      <c r="CX307" t="str">
        <f t="shared" si="289"/>
        <v>('i2023110600305','2021','in2023110400036','2'),</v>
      </c>
      <c r="CY307" t="str">
        <f t="shared" si="290"/>
        <v>('i2023110600305','2021','in2023110400037','1'),</v>
      </c>
      <c r="CZ307" t="str">
        <f t="shared" si="291"/>
        <v>('i2023110600305','2021','in2023110400038','1'),</v>
      </c>
      <c r="DA307" t="str">
        <f t="shared" si="292"/>
        <v>('i2023110600305','2021','in2023110400039','1'),</v>
      </c>
      <c r="DB307" t="str">
        <f t="shared" si="293"/>
        <v>('i2023110600305','2021','in2023110400040','1'),</v>
      </c>
      <c r="DC307" t="str">
        <f t="shared" si="294"/>
        <v>('i2023110600305','2021','in2023110400041','4'),</v>
      </c>
      <c r="DD307" t="str">
        <f t="shared" si="295"/>
        <v>('i2023110600305','2021','in2023110400042','1'),</v>
      </c>
      <c r="DE307" t="str">
        <f t="shared" si="296"/>
        <v>('i2023110600305','2021','in2023110400043','3'),</v>
      </c>
      <c r="DF307" t="str">
        <f t="shared" si="297"/>
        <v>('i2023110600305','2021','in2023110400044','1'),</v>
      </c>
      <c r="DG307" t="str">
        <f t="shared" si="298"/>
        <v>('i2023110600305','2021','in2023110400045','3'),</v>
      </c>
      <c r="DH307" t="str">
        <f t="shared" si="299"/>
        <v>('i2023110600305','2021','in2023110400046','3'),</v>
      </c>
      <c r="DI307" t="str">
        <f t="shared" si="300"/>
        <v>('i2023110600305','2021','in2023110400047','2');</v>
      </c>
    </row>
    <row r="308" spans="1:113" x14ac:dyDescent="0.25">
      <c r="A308" s="4" t="str">
        <f>INDEX('instansi pusat'!$B$2:$C$623,MATCH(C308,'instansi pusat'!$D$2:$D$623,0),2)</f>
        <v>i2023110600306</v>
      </c>
      <c r="B308" s="4">
        <v>8100</v>
      </c>
      <c r="C308" s="4" t="s">
        <v>547</v>
      </c>
      <c r="D308">
        <v>2021</v>
      </c>
      <c r="E308" s="4">
        <v>1</v>
      </c>
      <c r="F308" s="4">
        <v>1</v>
      </c>
      <c r="G308" s="4">
        <v>1</v>
      </c>
      <c r="H308" s="4">
        <v>1</v>
      </c>
      <c r="I308" s="4">
        <v>1</v>
      </c>
      <c r="J308" s="4">
        <v>1</v>
      </c>
      <c r="K308" s="4">
        <v>1</v>
      </c>
      <c r="L308" s="4">
        <v>1</v>
      </c>
      <c r="M308" s="4">
        <v>1</v>
      </c>
      <c r="N308" s="4">
        <v>1</v>
      </c>
      <c r="O308" s="4">
        <v>2</v>
      </c>
      <c r="P308" s="4">
        <v>2</v>
      </c>
      <c r="Q308" s="4">
        <v>2</v>
      </c>
      <c r="R308" s="4">
        <v>1</v>
      </c>
      <c r="S308" s="4">
        <v>2</v>
      </c>
      <c r="T308" s="4">
        <v>2</v>
      </c>
      <c r="U308" s="4">
        <v>2</v>
      </c>
      <c r="V308" s="4">
        <v>1</v>
      </c>
      <c r="W308" s="4">
        <v>1</v>
      </c>
      <c r="X308" s="4">
        <v>2</v>
      </c>
      <c r="Y308" s="4">
        <v>1</v>
      </c>
      <c r="Z308" s="4">
        <v>2</v>
      </c>
      <c r="AA308" s="4">
        <v>1</v>
      </c>
      <c r="AB308" s="4">
        <v>1</v>
      </c>
      <c r="AC308" s="4">
        <v>1</v>
      </c>
      <c r="AD308" s="4">
        <v>1</v>
      </c>
      <c r="AE308" s="4">
        <v>1</v>
      </c>
      <c r="AF308" s="4">
        <v>1</v>
      </c>
      <c r="AG308" s="4">
        <v>1</v>
      </c>
      <c r="AH308" s="4">
        <v>1</v>
      </c>
      <c r="AI308" s="4">
        <v>1</v>
      </c>
      <c r="AJ308" s="4">
        <v>3</v>
      </c>
      <c r="AK308" s="4">
        <v>4</v>
      </c>
      <c r="AL308" s="4">
        <v>4</v>
      </c>
      <c r="AM308" s="4">
        <v>4</v>
      </c>
      <c r="AN308" s="4">
        <v>3</v>
      </c>
      <c r="AO308" s="4">
        <v>1</v>
      </c>
      <c r="AP308" s="4">
        <v>3</v>
      </c>
      <c r="AQ308" s="4">
        <v>1</v>
      </c>
      <c r="AR308" s="4">
        <v>1</v>
      </c>
      <c r="AS308" s="4">
        <v>3</v>
      </c>
      <c r="AT308" s="4">
        <v>4</v>
      </c>
      <c r="AU308" s="4">
        <v>2</v>
      </c>
      <c r="AV308" s="4">
        <v>2</v>
      </c>
      <c r="AW308" s="4">
        <v>1</v>
      </c>
      <c r="AX308" s="4">
        <v>4</v>
      </c>
      <c r="AY308" s="4">
        <v>3</v>
      </c>
      <c r="AZ308" s="3">
        <f t="shared" si="241"/>
        <v>1</v>
      </c>
      <c r="BA308" s="3">
        <f t="shared" si="242"/>
        <v>1.75</v>
      </c>
      <c r="BB308" s="3">
        <f t="shared" si="243"/>
        <v>1.75</v>
      </c>
      <c r="BC308" s="3">
        <f t="shared" si="244"/>
        <v>1.5</v>
      </c>
      <c r="BD308" s="3">
        <f t="shared" si="245"/>
        <v>1.125</v>
      </c>
      <c r="BE308" s="3">
        <f t="shared" si="246"/>
        <v>1</v>
      </c>
      <c r="BF308" s="3">
        <f t="shared" si="247"/>
        <v>2.7</v>
      </c>
      <c r="BG308" s="3">
        <f t="shared" si="248"/>
        <v>2.6666666666666665</v>
      </c>
      <c r="BH308" s="3">
        <f t="shared" si="249"/>
        <v>1</v>
      </c>
      <c r="BI308" s="3">
        <f t="shared" si="250"/>
        <v>1.7000000000000002</v>
      </c>
      <c r="BJ308" s="3">
        <f t="shared" si="251"/>
        <v>1.0909090909090908</v>
      </c>
      <c r="BK308" s="3">
        <f t="shared" si="252"/>
        <v>2.6868131868131866</v>
      </c>
      <c r="BL308" s="3">
        <f t="shared" si="253"/>
        <v>1.9575</v>
      </c>
      <c r="BN308" t="s">
        <v>641</v>
      </c>
      <c r="BO308" t="str">
        <f t="shared" si="254"/>
        <v>('i2023110600306','2021','in2023110400001','1'),</v>
      </c>
      <c r="BP308" t="str">
        <f t="shared" si="255"/>
        <v>('i2023110600306','2021','in2023110400002','1'),</v>
      </c>
      <c r="BQ308" t="str">
        <f t="shared" si="256"/>
        <v>('i2023110600306','2021','in2023110400003','1'),</v>
      </c>
      <c r="BR308" t="str">
        <f t="shared" si="257"/>
        <v>('i2023110600306','2021','in2023110400004','1'),</v>
      </c>
      <c r="BS308" t="str">
        <f t="shared" si="258"/>
        <v>('i2023110600306','2021','in2023110400005','1'),</v>
      </c>
      <c r="BT308" t="str">
        <f t="shared" si="259"/>
        <v>('i2023110600306','2021','in2023110400006','1'),</v>
      </c>
      <c r="BU308" t="str">
        <f t="shared" si="260"/>
        <v>('i2023110600306','2021','in2023110400007','1'),</v>
      </c>
      <c r="BV308" t="str">
        <f t="shared" si="261"/>
        <v>('i2023110600306','2021','in2023110400008','1'),</v>
      </c>
      <c r="BW308" t="str">
        <f t="shared" si="262"/>
        <v>('i2023110600306','2021','in2023110400009','1'),</v>
      </c>
      <c r="BX308" t="str">
        <f t="shared" si="263"/>
        <v>('i2023110600306','2021','in2023110400010','1'),</v>
      </c>
      <c r="BY308" t="str">
        <f t="shared" si="264"/>
        <v>('i2023110600306','2021','in2023110400011','2'),</v>
      </c>
      <c r="BZ308" t="str">
        <f t="shared" si="265"/>
        <v>('i2023110600306','2021','in2023110400012','2'),</v>
      </c>
      <c r="CA308" t="str">
        <f t="shared" si="266"/>
        <v>('i2023110600306','2021','in2023110400013','2'),</v>
      </c>
      <c r="CB308" t="str">
        <f t="shared" si="267"/>
        <v>('i2023110600306','2021','in2023110400014','1'),</v>
      </c>
      <c r="CC308" t="str">
        <f t="shared" si="268"/>
        <v>('i2023110600306','2021','in2023110400015','2'),</v>
      </c>
      <c r="CD308" t="str">
        <f t="shared" si="269"/>
        <v>('i2023110600306','2021','in2023110400016','2'),</v>
      </c>
      <c r="CE308" t="str">
        <f t="shared" si="270"/>
        <v>('i2023110600306','2021','in2023110400017','2'),</v>
      </c>
      <c r="CF308" t="str">
        <f t="shared" si="271"/>
        <v>('i2023110600306','2021','in2023110400018','1'),</v>
      </c>
      <c r="CG308" t="str">
        <f t="shared" si="272"/>
        <v>('i2023110600306','2021','in2023110400019','1'),</v>
      </c>
      <c r="CH308" t="str">
        <f t="shared" si="273"/>
        <v>('i2023110600306','2021','in2023110400020','2'),</v>
      </c>
      <c r="CI308" t="str">
        <f t="shared" si="274"/>
        <v>('i2023110600306','2021','in2023110400021','1'),</v>
      </c>
      <c r="CJ308" t="str">
        <f t="shared" si="275"/>
        <v>('i2023110600306','2021','in2023110400022','2'),</v>
      </c>
      <c r="CK308" t="str">
        <f t="shared" si="276"/>
        <v>('i2023110600306','2021','in2023110400023','1'),</v>
      </c>
      <c r="CL308" t="str">
        <f t="shared" si="277"/>
        <v>('i2023110600306','2021','in2023110400024','1'),</v>
      </c>
      <c r="CM308" t="str">
        <f t="shared" si="278"/>
        <v>('i2023110600306','2021','in2023110400025','1'),</v>
      </c>
      <c r="CN308" t="str">
        <f t="shared" si="279"/>
        <v>('i2023110600306','2021','in2023110400026','1'),</v>
      </c>
      <c r="CO308" t="str">
        <f t="shared" si="280"/>
        <v>('i2023110600306','2021','in2023110400027','1'),</v>
      </c>
      <c r="CP308" t="str">
        <f t="shared" si="281"/>
        <v>('i2023110600306','2021','in2023110400028','1'),</v>
      </c>
      <c r="CQ308" t="str">
        <f t="shared" si="282"/>
        <v>('i2023110600306','2021','in2023110400029','1'),</v>
      </c>
      <c r="CR308" t="str">
        <f t="shared" si="283"/>
        <v>('i2023110600306','2021','in2023110400030','1'),</v>
      </c>
      <c r="CS308" t="str">
        <f t="shared" si="284"/>
        <v>('i2023110600306','2021','in2023110400031','1'),</v>
      </c>
      <c r="CT308" t="str">
        <f t="shared" si="285"/>
        <v>('i2023110600306','2021','in2023110400032','3'),</v>
      </c>
      <c r="CU308" t="str">
        <f t="shared" si="286"/>
        <v>('i2023110600306','2021','in2023110400033','4'),</v>
      </c>
      <c r="CV308" t="str">
        <f t="shared" si="287"/>
        <v>('i2023110600306','2021','in2023110400034','4'),</v>
      </c>
      <c r="CW308" t="str">
        <f t="shared" si="288"/>
        <v>('i2023110600306','2021','in2023110400035','4'),</v>
      </c>
      <c r="CX308" t="str">
        <f t="shared" si="289"/>
        <v>('i2023110600306','2021','in2023110400036','3'),</v>
      </c>
      <c r="CY308" t="str">
        <f t="shared" si="290"/>
        <v>('i2023110600306','2021','in2023110400037','1'),</v>
      </c>
      <c r="CZ308" t="str">
        <f t="shared" si="291"/>
        <v>('i2023110600306','2021','in2023110400038','3'),</v>
      </c>
      <c r="DA308" t="str">
        <f t="shared" si="292"/>
        <v>('i2023110600306','2021','in2023110400039','1'),</v>
      </c>
      <c r="DB308" t="str">
        <f t="shared" si="293"/>
        <v>('i2023110600306','2021','in2023110400040','1'),</v>
      </c>
      <c r="DC308" t="str">
        <f t="shared" si="294"/>
        <v>('i2023110600306','2021','in2023110400041','3'),</v>
      </c>
      <c r="DD308" t="str">
        <f t="shared" si="295"/>
        <v>('i2023110600306','2021','in2023110400042','4'),</v>
      </c>
      <c r="DE308" t="str">
        <f t="shared" si="296"/>
        <v>('i2023110600306','2021','in2023110400043','2'),</v>
      </c>
      <c r="DF308" t="str">
        <f t="shared" si="297"/>
        <v>('i2023110600306','2021','in2023110400044','2'),</v>
      </c>
      <c r="DG308" t="str">
        <f t="shared" si="298"/>
        <v>('i2023110600306','2021','in2023110400045','1'),</v>
      </c>
      <c r="DH308" t="str">
        <f t="shared" si="299"/>
        <v>('i2023110600306','2021','in2023110400046','4'),</v>
      </c>
      <c r="DI308" t="str">
        <f t="shared" si="300"/>
        <v>('i2023110600306','2021','in2023110400047','3');</v>
      </c>
    </row>
    <row r="309" spans="1:113" x14ac:dyDescent="0.25">
      <c r="A309" s="4" t="str">
        <f>INDEX('instansi pusat'!$B$2:$C$623,MATCH(C309,'instansi pusat'!$D$2:$D$623,0),2)</f>
        <v>i2023110600307</v>
      </c>
      <c r="B309" s="4">
        <v>8101</v>
      </c>
      <c r="C309" s="4" t="s">
        <v>422</v>
      </c>
      <c r="D309">
        <v>2021</v>
      </c>
      <c r="E309" s="4">
        <v>1</v>
      </c>
      <c r="F309" s="4">
        <v>1</v>
      </c>
      <c r="G309" s="4">
        <v>1</v>
      </c>
      <c r="H309" s="4">
        <v>1</v>
      </c>
      <c r="I309" s="4">
        <v>1</v>
      </c>
      <c r="J309" s="4">
        <v>1</v>
      </c>
      <c r="K309" s="4">
        <v>1</v>
      </c>
      <c r="L309" s="4">
        <v>1</v>
      </c>
      <c r="M309" s="4">
        <v>1</v>
      </c>
      <c r="N309" s="4">
        <v>3</v>
      </c>
      <c r="O309" s="4">
        <v>2</v>
      </c>
      <c r="P309" s="4">
        <v>2</v>
      </c>
      <c r="Q309" s="4">
        <v>2</v>
      </c>
      <c r="R309" s="4">
        <v>1</v>
      </c>
      <c r="S309" s="4">
        <v>3</v>
      </c>
      <c r="T309" s="4">
        <v>3</v>
      </c>
      <c r="U309" s="4">
        <v>2</v>
      </c>
      <c r="V309" s="4">
        <v>1</v>
      </c>
      <c r="W309" s="4">
        <v>3</v>
      </c>
      <c r="X309" s="4">
        <v>1</v>
      </c>
      <c r="Y309" s="4">
        <v>1</v>
      </c>
      <c r="Z309" s="4">
        <v>2</v>
      </c>
      <c r="AA309" s="4">
        <v>1</v>
      </c>
      <c r="AB309" s="4">
        <v>1</v>
      </c>
      <c r="AC309" s="4">
        <v>1</v>
      </c>
      <c r="AD309" s="4">
        <v>1</v>
      </c>
      <c r="AE309" s="4">
        <v>1</v>
      </c>
      <c r="AF309" s="4">
        <v>1</v>
      </c>
      <c r="AG309" s="4">
        <v>1</v>
      </c>
      <c r="AH309" s="4">
        <v>1</v>
      </c>
      <c r="AI309" s="4">
        <v>1</v>
      </c>
      <c r="AJ309" s="4">
        <v>4</v>
      </c>
      <c r="AK309" s="4">
        <v>4</v>
      </c>
      <c r="AL309" s="4">
        <v>4</v>
      </c>
      <c r="AM309" s="4">
        <v>4</v>
      </c>
      <c r="AN309" s="4">
        <v>3</v>
      </c>
      <c r="AO309" s="4">
        <v>1</v>
      </c>
      <c r="AP309" s="4">
        <v>3</v>
      </c>
      <c r="AQ309" s="4">
        <v>1</v>
      </c>
      <c r="AR309" s="4">
        <v>2</v>
      </c>
      <c r="AS309" s="4">
        <v>1</v>
      </c>
      <c r="AT309" s="4">
        <v>4</v>
      </c>
      <c r="AU309" s="4">
        <v>1</v>
      </c>
      <c r="AV309" s="4">
        <v>2</v>
      </c>
      <c r="AW309" s="4">
        <v>3</v>
      </c>
      <c r="AX309" s="4">
        <v>3</v>
      </c>
      <c r="AY309" s="4">
        <v>3</v>
      </c>
      <c r="AZ309" s="3">
        <f t="shared" si="241"/>
        <v>1.2000000000000002</v>
      </c>
      <c r="BA309" s="3">
        <f t="shared" si="242"/>
        <v>1.75</v>
      </c>
      <c r="BB309" s="3">
        <f t="shared" si="243"/>
        <v>2.25</v>
      </c>
      <c r="BC309" s="3">
        <f t="shared" si="244"/>
        <v>2</v>
      </c>
      <c r="BD309" s="3">
        <f t="shared" si="245"/>
        <v>1.125</v>
      </c>
      <c r="BE309" s="3">
        <f t="shared" si="246"/>
        <v>1</v>
      </c>
      <c r="BF309" s="3">
        <f t="shared" si="247"/>
        <v>2.7</v>
      </c>
      <c r="BG309" s="3">
        <f t="shared" si="248"/>
        <v>2.6666666666666665</v>
      </c>
      <c r="BH309" s="3">
        <f t="shared" si="249"/>
        <v>1.2000000000000002</v>
      </c>
      <c r="BI309" s="3">
        <f t="shared" si="250"/>
        <v>2</v>
      </c>
      <c r="BJ309" s="3">
        <f t="shared" si="251"/>
        <v>1.0909090909090908</v>
      </c>
      <c r="BK309" s="3">
        <f t="shared" si="252"/>
        <v>2.6868131868131866</v>
      </c>
      <c r="BL309" s="3">
        <f t="shared" si="253"/>
        <v>2.0585</v>
      </c>
      <c r="BN309" t="s">
        <v>641</v>
      </c>
      <c r="BO309" t="str">
        <f t="shared" si="254"/>
        <v>('i2023110600307','2021','in2023110400001','1'),</v>
      </c>
      <c r="BP309" t="str">
        <f t="shared" si="255"/>
        <v>('i2023110600307','2021','in2023110400002','1'),</v>
      </c>
      <c r="BQ309" t="str">
        <f t="shared" si="256"/>
        <v>('i2023110600307','2021','in2023110400003','1'),</v>
      </c>
      <c r="BR309" t="str">
        <f t="shared" si="257"/>
        <v>('i2023110600307','2021','in2023110400004','1'),</v>
      </c>
      <c r="BS309" t="str">
        <f t="shared" si="258"/>
        <v>('i2023110600307','2021','in2023110400005','1'),</v>
      </c>
      <c r="BT309" t="str">
        <f t="shared" si="259"/>
        <v>('i2023110600307','2021','in2023110400006','1'),</v>
      </c>
      <c r="BU309" t="str">
        <f t="shared" si="260"/>
        <v>('i2023110600307','2021','in2023110400007','1'),</v>
      </c>
      <c r="BV309" t="str">
        <f t="shared" si="261"/>
        <v>('i2023110600307','2021','in2023110400008','1'),</v>
      </c>
      <c r="BW309" t="str">
        <f t="shared" si="262"/>
        <v>('i2023110600307','2021','in2023110400009','1'),</v>
      </c>
      <c r="BX309" t="str">
        <f t="shared" si="263"/>
        <v>('i2023110600307','2021','in2023110400010','3'),</v>
      </c>
      <c r="BY309" t="str">
        <f t="shared" si="264"/>
        <v>('i2023110600307','2021','in2023110400011','2'),</v>
      </c>
      <c r="BZ309" t="str">
        <f t="shared" si="265"/>
        <v>('i2023110600307','2021','in2023110400012','2'),</v>
      </c>
      <c r="CA309" t="str">
        <f t="shared" si="266"/>
        <v>('i2023110600307','2021','in2023110400013','2'),</v>
      </c>
      <c r="CB309" t="str">
        <f t="shared" si="267"/>
        <v>('i2023110600307','2021','in2023110400014','1'),</v>
      </c>
      <c r="CC309" t="str">
        <f t="shared" si="268"/>
        <v>('i2023110600307','2021','in2023110400015','3'),</v>
      </c>
      <c r="CD309" t="str">
        <f t="shared" si="269"/>
        <v>('i2023110600307','2021','in2023110400016','3'),</v>
      </c>
      <c r="CE309" t="str">
        <f t="shared" si="270"/>
        <v>('i2023110600307','2021','in2023110400017','2'),</v>
      </c>
      <c r="CF309" t="str">
        <f t="shared" si="271"/>
        <v>('i2023110600307','2021','in2023110400018','1'),</v>
      </c>
      <c r="CG309" t="str">
        <f t="shared" si="272"/>
        <v>('i2023110600307','2021','in2023110400019','3'),</v>
      </c>
      <c r="CH309" t="str">
        <f t="shared" si="273"/>
        <v>('i2023110600307','2021','in2023110400020','1'),</v>
      </c>
      <c r="CI309" t="str">
        <f t="shared" si="274"/>
        <v>('i2023110600307','2021','in2023110400021','1'),</v>
      </c>
      <c r="CJ309" t="str">
        <f t="shared" si="275"/>
        <v>('i2023110600307','2021','in2023110400022','2'),</v>
      </c>
      <c r="CK309" t="str">
        <f t="shared" si="276"/>
        <v>('i2023110600307','2021','in2023110400023','1'),</v>
      </c>
      <c r="CL309" t="str">
        <f t="shared" si="277"/>
        <v>('i2023110600307','2021','in2023110400024','1'),</v>
      </c>
      <c r="CM309" t="str">
        <f t="shared" si="278"/>
        <v>('i2023110600307','2021','in2023110400025','1'),</v>
      </c>
      <c r="CN309" t="str">
        <f t="shared" si="279"/>
        <v>('i2023110600307','2021','in2023110400026','1'),</v>
      </c>
      <c r="CO309" t="str">
        <f t="shared" si="280"/>
        <v>('i2023110600307','2021','in2023110400027','1'),</v>
      </c>
      <c r="CP309" t="str">
        <f t="shared" si="281"/>
        <v>('i2023110600307','2021','in2023110400028','1'),</v>
      </c>
      <c r="CQ309" t="str">
        <f t="shared" si="282"/>
        <v>('i2023110600307','2021','in2023110400029','1'),</v>
      </c>
      <c r="CR309" t="str">
        <f t="shared" si="283"/>
        <v>('i2023110600307','2021','in2023110400030','1'),</v>
      </c>
      <c r="CS309" t="str">
        <f t="shared" si="284"/>
        <v>('i2023110600307','2021','in2023110400031','1'),</v>
      </c>
      <c r="CT309" t="str">
        <f t="shared" si="285"/>
        <v>('i2023110600307','2021','in2023110400032','4'),</v>
      </c>
      <c r="CU309" t="str">
        <f t="shared" si="286"/>
        <v>('i2023110600307','2021','in2023110400033','4'),</v>
      </c>
      <c r="CV309" t="str">
        <f t="shared" si="287"/>
        <v>('i2023110600307','2021','in2023110400034','4'),</v>
      </c>
      <c r="CW309" t="str">
        <f t="shared" si="288"/>
        <v>('i2023110600307','2021','in2023110400035','4'),</v>
      </c>
      <c r="CX309" t="str">
        <f t="shared" si="289"/>
        <v>('i2023110600307','2021','in2023110400036','3'),</v>
      </c>
      <c r="CY309" t="str">
        <f t="shared" si="290"/>
        <v>('i2023110600307','2021','in2023110400037','1'),</v>
      </c>
      <c r="CZ309" t="str">
        <f t="shared" si="291"/>
        <v>('i2023110600307','2021','in2023110400038','3'),</v>
      </c>
      <c r="DA309" t="str">
        <f t="shared" si="292"/>
        <v>('i2023110600307','2021','in2023110400039','1'),</v>
      </c>
      <c r="DB309" t="str">
        <f t="shared" si="293"/>
        <v>('i2023110600307','2021','in2023110400040','2'),</v>
      </c>
      <c r="DC309" t="str">
        <f t="shared" si="294"/>
        <v>('i2023110600307','2021','in2023110400041','1'),</v>
      </c>
      <c r="DD309" t="str">
        <f t="shared" si="295"/>
        <v>('i2023110600307','2021','in2023110400042','4'),</v>
      </c>
      <c r="DE309" t="str">
        <f t="shared" si="296"/>
        <v>('i2023110600307','2021','in2023110400043','1'),</v>
      </c>
      <c r="DF309" t="str">
        <f t="shared" si="297"/>
        <v>('i2023110600307','2021','in2023110400044','2'),</v>
      </c>
      <c r="DG309" t="str">
        <f t="shared" si="298"/>
        <v>('i2023110600307','2021','in2023110400045','3'),</v>
      </c>
      <c r="DH309" t="str">
        <f t="shared" si="299"/>
        <v>('i2023110600307','2021','in2023110400046','3'),</v>
      </c>
      <c r="DI309" t="str">
        <f t="shared" si="300"/>
        <v>('i2023110600307','2021','in2023110400047','3');</v>
      </c>
    </row>
    <row r="310" spans="1:113" x14ac:dyDescent="0.25">
      <c r="A310" s="4" t="str">
        <f>INDEX('instansi pusat'!$B$2:$C$623,MATCH(C310,'instansi pusat'!$D$2:$D$623,0),2)</f>
        <v>i2023110600308</v>
      </c>
      <c r="B310" s="4">
        <v>8105</v>
      </c>
      <c r="C310" s="4" t="s">
        <v>426</v>
      </c>
      <c r="D310">
        <v>2021</v>
      </c>
      <c r="E310" s="4">
        <v>1</v>
      </c>
      <c r="F310" s="4">
        <v>1</v>
      </c>
      <c r="G310" s="4">
        <v>3</v>
      </c>
      <c r="H310" s="4">
        <v>1</v>
      </c>
      <c r="I310" s="4">
        <v>3</v>
      </c>
      <c r="J310" s="4">
        <v>1</v>
      </c>
      <c r="K310" s="4">
        <v>1</v>
      </c>
      <c r="L310" s="4">
        <v>1</v>
      </c>
      <c r="M310" s="4">
        <v>1</v>
      </c>
      <c r="N310" s="4">
        <v>3</v>
      </c>
      <c r="O310" s="4">
        <v>2</v>
      </c>
      <c r="P310" s="4">
        <v>2</v>
      </c>
      <c r="Q310" s="4">
        <v>2</v>
      </c>
      <c r="R310" s="4">
        <v>1</v>
      </c>
      <c r="S310" s="4">
        <v>3</v>
      </c>
      <c r="T310" s="4">
        <v>2</v>
      </c>
      <c r="U310" s="4">
        <v>3</v>
      </c>
      <c r="V310" s="4">
        <v>2</v>
      </c>
      <c r="W310" s="4">
        <v>1</v>
      </c>
      <c r="X310" s="4">
        <v>1</v>
      </c>
      <c r="Y310" s="4">
        <v>1</v>
      </c>
      <c r="Z310" s="4">
        <v>1</v>
      </c>
      <c r="AA310" s="4">
        <v>1</v>
      </c>
      <c r="AB310" s="4">
        <v>1</v>
      </c>
      <c r="AC310" s="4">
        <v>1</v>
      </c>
      <c r="AD310" s="4">
        <v>1</v>
      </c>
      <c r="AE310" s="4">
        <v>1</v>
      </c>
      <c r="AF310" s="4">
        <v>1</v>
      </c>
      <c r="AG310" s="4">
        <v>1</v>
      </c>
      <c r="AH310" s="4">
        <v>1</v>
      </c>
      <c r="AI310" s="4">
        <v>1</v>
      </c>
      <c r="AJ310" s="4">
        <v>4</v>
      </c>
      <c r="AK310" s="4">
        <v>4</v>
      </c>
      <c r="AL310" s="4">
        <v>4</v>
      </c>
      <c r="AM310" s="4">
        <v>4</v>
      </c>
      <c r="AN310" s="4">
        <v>4</v>
      </c>
      <c r="AO310" s="4">
        <v>1</v>
      </c>
      <c r="AP310" s="4">
        <v>3</v>
      </c>
      <c r="AQ310" s="4">
        <v>1</v>
      </c>
      <c r="AR310" s="4">
        <v>2</v>
      </c>
      <c r="AS310" s="4">
        <v>3</v>
      </c>
      <c r="AT310" s="4">
        <v>4</v>
      </c>
      <c r="AU310" s="4">
        <v>3</v>
      </c>
      <c r="AV310" s="4">
        <v>2</v>
      </c>
      <c r="AW310" s="4">
        <v>1</v>
      </c>
      <c r="AX310" s="4">
        <v>1</v>
      </c>
      <c r="AY310" s="4">
        <v>1</v>
      </c>
      <c r="AZ310" s="3">
        <f t="shared" si="241"/>
        <v>1.6</v>
      </c>
      <c r="BA310" s="3">
        <f t="shared" si="242"/>
        <v>1.75</v>
      </c>
      <c r="BB310" s="3">
        <f t="shared" si="243"/>
        <v>2.5</v>
      </c>
      <c r="BC310" s="3">
        <f t="shared" si="244"/>
        <v>1</v>
      </c>
      <c r="BD310" s="3">
        <f t="shared" si="245"/>
        <v>1</v>
      </c>
      <c r="BE310" s="3">
        <f t="shared" si="246"/>
        <v>1</v>
      </c>
      <c r="BF310" s="3">
        <f t="shared" si="247"/>
        <v>3</v>
      </c>
      <c r="BG310" s="3">
        <f t="shared" si="248"/>
        <v>2</v>
      </c>
      <c r="BH310" s="3">
        <f t="shared" si="249"/>
        <v>1.6</v>
      </c>
      <c r="BI310" s="3">
        <f t="shared" si="250"/>
        <v>1.9000000000000001</v>
      </c>
      <c r="BJ310" s="3">
        <f t="shared" si="251"/>
        <v>1</v>
      </c>
      <c r="BK310" s="3">
        <f t="shared" si="252"/>
        <v>2.604395604395604</v>
      </c>
      <c r="BL310" s="3">
        <f t="shared" si="253"/>
        <v>2.0329999999999999</v>
      </c>
      <c r="BN310" t="s">
        <v>641</v>
      </c>
      <c r="BO310" t="str">
        <f t="shared" si="254"/>
        <v>('i2023110600308','2021','in2023110400001','1'),</v>
      </c>
      <c r="BP310" t="str">
        <f t="shared" si="255"/>
        <v>('i2023110600308','2021','in2023110400002','1'),</v>
      </c>
      <c r="BQ310" t="str">
        <f t="shared" si="256"/>
        <v>('i2023110600308','2021','in2023110400003','3'),</v>
      </c>
      <c r="BR310" t="str">
        <f t="shared" si="257"/>
        <v>('i2023110600308','2021','in2023110400004','1'),</v>
      </c>
      <c r="BS310" t="str">
        <f t="shared" si="258"/>
        <v>('i2023110600308','2021','in2023110400005','3'),</v>
      </c>
      <c r="BT310" t="str">
        <f t="shared" si="259"/>
        <v>('i2023110600308','2021','in2023110400006','1'),</v>
      </c>
      <c r="BU310" t="str">
        <f t="shared" si="260"/>
        <v>('i2023110600308','2021','in2023110400007','1'),</v>
      </c>
      <c r="BV310" t="str">
        <f t="shared" si="261"/>
        <v>('i2023110600308','2021','in2023110400008','1'),</v>
      </c>
      <c r="BW310" t="str">
        <f t="shared" si="262"/>
        <v>('i2023110600308','2021','in2023110400009','1'),</v>
      </c>
      <c r="BX310" t="str">
        <f t="shared" si="263"/>
        <v>('i2023110600308','2021','in2023110400010','3'),</v>
      </c>
      <c r="BY310" t="str">
        <f t="shared" si="264"/>
        <v>('i2023110600308','2021','in2023110400011','2'),</v>
      </c>
      <c r="BZ310" t="str">
        <f t="shared" si="265"/>
        <v>('i2023110600308','2021','in2023110400012','2'),</v>
      </c>
      <c r="CA310" t="str">
        <f t="shared" si="266"/>
        <v>('i2023110600308','2021','in2023110400013','2'),</v>
      </c>
      <c r="CB310" t="str">
        <f t="shared" si="267"/>
        <v>('i2023110600308','2021','in2023110400014','1'),</v>
      </c>
      <c r="CC310" t="str">
        <f t="shared" si="268"/>
        <v>('i2023110600308','2021','in2023110400015','3'),</v>
      </c>
      <c r="CD310" t="str">
        <f t="shared" si="269"/>
        <v>('i2023110600308','2021','in2023110400016','2'),</v>
      </c>
      <c r="CE310" t="str">
        <f t="shared" si="270"/>
        <v>('i2023110600308','2021','in2023110400017','3'),</v>
      </c>
      <c r="CF310" t="str">
        <f t="shared" si="271"/>
        <v>('i2023110600308','2021','in2023110400018','2'),</v>
      </c>
      <c r="CG310" t="str">
        <f t="shared" si="272"/>
        <v>('i2023110600308','2021','in2023110400019','1'),</v>
      </c>
      <c r="CH310" t="str">
        <f t="shared" si="273"/>
        <v>('i2023110600308','2021','in2023110400020','1'),</v>
      </c>
      <c r="CI310" t="str">
        <f t="shared" si="274"/>
        <v>('i2023110600308','2021','in2023110400021','1'),</v>
      </c>
      <c r="CJ310" t="str">
        <f t="shared" si="275"/>
        <v>('i2023110600308','2021','in2023110400022','1'),</v>
      </c>
      <c r="CK310" t="str">
        <f t="shared" si="276"/>
        <v>('i2023110600308','2021','in2023110400023','1'),</v>
      </c>
      <c r="CL310" t="str">
        <f t="shared" si="277"/>
        <v>('i2023110600308','2021','in2023110400024','1'),</v>
      </c>
      <c r="CM310" t="str">
        <f t="shared" si="278"/>
        <v>('i2023110600308','2021','in2023110400025','1'),</v>
      </c>
      <c r="CN310" t="str">
        <f t="shared" si="279"/>
        <v>('i2023110600308','2021','in2023110400026','1'),</v>
      </c>
      <c r="CO310" t="str">
        <f t="shared" si="280"/>
        <v>('i2023110600308','2021','in2023110400027','1'),</v>
      </c>
      <c r="CP310" t="str">
        <f t="shared" si="281"/>
        <v>('i2023110600308','2021','in2023110400028','1'),</v>
      </c>
      <c r="CQ310" t="str">
        <f t="shared" si="282"/>
        <v>('i2023110600308','2021','in2023110400029','1'),</v>
      </c>
      <c r="CR310" t="str">
        <f t="shared" si="283"/>
        <v>('i2023110600308','2021','in2023110400030','1'),</v>
      </c>
      <c r="CS310" t="str">
        <f t="shared" si="284"/>
        <v>('i2023110600308','2021','in2023110400031','1'),</v>
      </c>
      <c r="CT310" t="str">
        <f t="shared" si="285"/>
        <v>('i2023110600308','2021','in2023110400032','4'),</v>
      </c>
      <c r="CU310" t="str">
        <f t="shared" si="286"/>
        <v>('i2023110600308','2021','in2023110400033','4'),</v>
      </c>
      <c r="CV310" t="str">
        <f t="shared" si="287"/>
        <v>('i2023110600308','2021','in2023110400034','4'),</v>
      </c>
      <c r="CW310" t="str">
        <f t="shared" si="288"/>
        <v>('i2023110600308','2021','in2023110400035','4'),</v>
      </c>
      <c r="CX310" t="str">
        <f t="shared" si="289"/>
        <v>('i2023110600308','2021','in2023110400036','4'),</v>
      </c>
      <c r="CY310" t="str">
        <f t="shared" si="290"/>
        <v>('i2023110600308','2021','in2023110400037','1'),</v>
      </c>
      <c r="CZ310" t="str">
        <f t="shared" si="291"/>
        <v>('i2023110600308','2021','in2023110400038','3'),</v>
      </c>
      <c r="DA310" t="str">
        <f t="shared" si="292"/>
        <v>('i2023110600308','2021','in2023110400039','1'),</v>
      </c>
      <c r="DB310" t="str">
        <f t="shared" si="293"/>
        <v>('i2023110600308','2021','in2023110400040','2'),</v>
      </c>
      <c r="DC310" t="str">
        <f t="shared" si="294"/>
        <v>('i2023110600308','2021','in2023110400041','3'),</v>
      </c>
      <c r="DD310" t="str">
        <f t="shared" si="295"/>
        <v>('i2023110600308','2021','in2023110400042','4'),</v>
      </c>
      <c r="DE310" t="str">
        <f t="shared" si="296"/>
        <v>('i2023110600308','2021','in2023110400043','3'),</v>
      </c>
      <c r="DF310" t="str">
        <f t="shared" si="297"/>
        <v>('i2023110600308','2021','in2023110400044','2'),</v>
      </c>
      <c r="DG310" t="str">
        <f t="shared" si="298"/>
        <v>('i2023110600308','2021','in2023110400045','1'),</v>
      </c>
      <c r="DH310" t="str">
        <f t="shared" si="299"/>
        <v>('i2023110600308','2021','in2023110400046','1'),</v>
      </c>
      <c r="DI310" t="str">
        <f t="shared" si="300"/>
        <v>('i2023110600308','2021','in2023110400047','1');</v>
      </c>
    </row>
    <row r="311" spans="1:113" x14ac:dyDescent="0.25">
      <c r="A311" s="4" t="str">
        <f>INDEX('instansi pusat'!$B$2:$C$623,MATCH(C311,'instansi pusat'!$D$2:$D$623,0),2)</f>
        <v>i2023110600309</v>
      </c>
      <c r="B311" s="4">
        <v>8171</v>
      </c>
      <c r="C311" s="4" t="s">
        <v>607</v>
      </c>
      <c r="D311">
        <v>2021</v>
      </c>
      <c r="E311" s="4">
        <v>3</v>
      </c>
      <c r="F311" s="4">
        <v>3</v>
      </c>
      <c r="G311" s="4">
        <v>4</v>
      </c>
      <c r="H311" s="4">
        <v>1</v>
      </c>
      <c r="I311" s="4">
        <v>3</v>
      </c>
      <c r="J311" s="4">
        <v>3</v>
      </c>
      <c r="K311" s="4">
        <v>3</v>
      </c>
      <c r="L311" s="4">
        <v>3</v>
      </c>
      <c r="M311" s="4">
        <v>3</v>
      </c>
      <c r="N311" s="4">
        <v>3</v>
      </c>
      <c r="O311" s="4">
        <v>2</v>
      </c>
      <c r="P311" s="4">
        <v>2</v>
      </c>
      <c r="Q311" s="4">
        <v>3</v>
      </c>
      <c r="R311" s="4">
        <v>4</v>
      </c>
      <c r="S311" s="4">
        <v>3</v>
      </c>
      <c r="T311" s="4">
        <v>2</v>
      </c>
      <c r="U311" s="4">
        <v>2</v>
      </c>
      <c r="V311" s="4">
        <v>2</v>
      </c>
      <c r="W311" s="4">
        <v>1</v>
      </c>
      <c r="X311" s="4">
        <v>1</v>
      </c>
      <c r="Y311" s="4">
        <v>1</v>
      </c>
      <c r="Z311" s="4">
        <v>2</v>
      </c>
      <c r="AA311" s="4">
        <v>1</v>
      </c>
      <c r="AB311" s="4">
        <v>1</v>
      </c>
      <c r="AC311" s="4">
        <v>1</v>
      </c>
      <c r="AD311" s="4">
        <v>1</v>
      </c>
      <c r="AE311" s="4">
        <v>1</v>
      </c>
      <c r="AF311" s="4">
        <v>1</v>
      </c>
      <c r="AG311" s="4">
        <v>1</v>
      </c>
      <c r="AH311" s="4">
        <v>1</v>
      </c>
      <c r="AI311" s="4">
        <v>1</v>
      </c>
      <c r="AJ311" s="4">
        <v>4</v>
      </c>
      <c r="AK311" s="4">
        <v>4</v>
      </c>
      <c r="AL311" s="4">
        <v>4</v>
      </c>
      <c r="AM311" s="4">
        <v>4</v>
      </c>
      <c r="AN311" s="4">
        <v>4</v>
      </c>
      <c r="AO311" s="4">
        <v>3</v>
      </c>
      <c r="AP311" s="4">
        <v>3</v>
      </c>
      <c r="AQ311" s="4">
        <v>2</v>
      </c>
      <c r="AR311" s="4">
        <v>4</v>
      </c>
      <c r="AS311" s="4">
        <v>3</v>
      </c>
      <c r="AT311" s="4">
        <v>4</v>
      </c>
      <c r="AU311" s="4">
        <v>2</v>
      </c>
      <c r="AV311" s="4">
        <v>2</v>
      </c>
      <c r="AW311" s="4">
        <v>5</v>
      </c>
      <c r="AX311" s="4">
        <v>3</v>
      </c>
      <c r="AY311" s="4">
        <v>3</v>
      </c>
      <c r="AZ311" s="3">
        <f t="shared" si="241"/>
        <v>2.9000000000000004</v>
      </c>
      <c r="BA311" s="3">
        <f t="shared" si="242"/>
        <v>2.75</v>
      </c>
      <c r="BB311" s="3">
        <f t="shared" si="243"/>
        <v>2.25</v>
      </c>
      <c r="BC311" s="3">
        <f t="shared" si="244"/>
        <v>1</v>
      </c>
      <c r="BD311" s="3">
        <f t="shared" si="245"/>
        <v>1.125</v>
      </c>
      <c r="BE311" s="3">
        <f t="shared" si="246"/>
        <v>1</v>
      </c>
      <c r="BF311" s="3">
        <f t="shared" si="247"/>
        <v>3.5</v>
      </c>
      <c r="BG311" s="3">
        <f t="shared" si="248"/>
        <v>3.1666666666666665</v>
      </c>
      <c r="BH311" s="3">
        <f t="shared" si="249"/>
        <v>2.9000000000000004</v>
      </c>
      <c r="BI311" s="3">
        <f t="shared" si="250"/>
        <v>2.2000000000000002</v>
      </c>
      <c r="BJ311" s="3">
        <f t="shared" si="251"/>
        <v>1.0909090909090908</v>
      </c>
      <c r="BK311" s="3">
        <f t="shared" si="252"/>
        <v>3.3681318681318682</v>
      </c>
      <c r="BL311" s="3">
        <f t="shared" si="253"/>
        <v>2.6395</v>
      </c>
      <c r="BN311" t="s">
        <v>641</v>
      </c>
      <c r="BO311" t="str">
        <f t="shared" si="254"/>
        <v>('i2023110600309','2021','in2023110400001','3'),</v>
      </c>
      <c r="BP311" t="str">
        <f t="shared" si="255"/>
        <v>('i2023110600309','2021','in2023110400002','3'),</v>
      </c>
      <c r="BQ311" t="str">
        <f t="shared" si="256"/>
        <v>('i2023110600309','2021','in2023110400003','4'),</v>
      </c>
      <c r="BR311" t="str">
        <f t="shared" si="257"/>
        <v>('i2023110600309','2021','in2023110400004','1'),</v>
      </c>
      <c r="BS311" t="str">
        <f t="shared" si="258"/>
        <v>('i2023110600309','2021','in2023110400005','3'),</v>
      </c>
      <c r="BT311" t="str">
        <f t="shared" si="259"/>
        <v>('i2023110600309','2021','in2023110400006','3'),</v>
      </c>
      <c r="BU311" t="str">
        <f t="shared" si="260"/>
        <v>('i2023110600309','2021','in2023110400007','3'),</v>
      </c>
      <c r="BV311" t="str">
        <f t="shared" si="261"/>
        <v>('i2023110600309','2021','in2023110400008','3'),</v>
      </c>
      <c r="BW311" t="str">
        <f t="shared" si="262"/>
        <v>('i2023110600309','2021','in2023110400009','3'),</v>
      </c>
      <c r="BX311" t="str">
        <f t="shared" si="263"/>
        <v>('i2023110600309','2021','in2023110400010','3'),</v>
      </c>
      <c r="BY311" t="str">
        <f t="shared" si="264"/>
        <v>('i2023110600309','2021','in2023110400011','2'),</v>
      </c>
      <c r="BZ311" t="str">
        <f t="shared" si="265"/>
        <v>('i2023110600309','2021','in2023110400012','2'),</v>
      </c>
      <c r="CA311" t="str">
        <f t="shared" si="266"/>
        <v>('i2023110600309','2021','in2023110400013','3'),</v>
      </c>
      <c r="CB311" t="str">
        <f t="shared" si="267"/>
        <v>('i2023110600309','2021','in2023110400014','4'),</v>
      </c>
      <c r="CC311" t="str">
        <f t="shared" si="268"/>
        <v>('i2023110600309','2021','in2023110400015','3'),</v>
      </c>
      <c r="CD311" t="str">
        <f t="shared" si="269"/>
        <v>('i2023110600309','2021','in2023110400016','2'),</v>
      </c>
      <c r="CE311" t="str">
        <f t="shared" si="270"/>
        <v>('i2023110600309','2021','in2023110400017','2'),</v>
      </c>
      <c r="CF311" t="str">
        <f t="shared" si="271"/>
        <v>('i2023110600309','2021','in2023110400018','2'),</v>
      </c>
      <c r="CG311" t="str">
        <f t="shared" si="272"/>
        <v>('i2023110600309','2021','in2023110400019','1'),</v>
      </c>
      <c r="CH311" t="str">
        <f t="shared" si="273"/>
        <v>('i2023110600309','2021','in2023110400020','1'),</v>
      </c>
      <c r="CI311" t="str">
        <f t="shared" si="274"/>
        <v>('i2023110600309','2021','in2023110400021','1'),</v>
      </c>
      <c r="CJ311" t="str">
        <f t="shared" si="275"/>
        <v>('i2023110600309','2021','in2023110400022','2'),</v>
      </c>
      <c r="CK311" t="str">
        <f t="shared" si="276"/>
        <v>('i2023110600309','2021','in2023110400023','1'),</v>
      </c>
      <c r="CL311" t="str">
        <f t="shared" si="277"/>
        <v>('i2023110600309','2021','in2023110400024','1'),</v>
      </c>
      <c r="CM311" t="str">
        <f t="shared" si="278"/>
        <v>('i2023110600309','2021','in2023110400025','1'),</v>
      </c>
      <c r="CN311" t="str">
        <f t="shared" si="279"/>
        <v>('i2023110600309','2021','in2023110400026','1'),</v>
      </c>
      <c r="CO311" t="str">
        <f t="shared" si="280"/>
        <v>('i2023110600309','2021','in2023110400027','1'),</v>
      </c>
      <c r="CP311" t="str">
        <f t="shared" si="281"/>
        <v>('i2023110600309','2021','in2023110400028','1'),</v>
      </c>
      <c r="CQ311" t="str">
        <f t="shared" si="282"/>
        <v>('i2023110600309','2021','in2023110400029','1'),</v>
      </c>
      <c r="CR311" t="str">
        <f t="shared" si="283"/>
        <v>('i2023110600309','2021','in2023110400030','1'),</v>
      </c>
      <c r="CS311" t="str">
        <f t="shared" si="284"/>
        <v>('i2023110600309','2021','in2023110400031','1'),</v>
      </c>
      <c r="CT311" t="str">
        <f t="shared" si="285"/>
        <v>('i2023110600309','2021','in2023110400032','4'),</v>
      </c>
      <c r="CU311" t="str">
        <f t="shared" si="286"/>
        <v>('i2023110600309','2021','in2023110400033','4'),</v>
      </c>
      <c r="CV311" t="str">
        <f t="shared" si="287"/>
        <v>('i2023110600309','2021','in2023110400034','4'),</v>
      </c>
      <c r="CW311" t="str">
        <f t="shared" si="288"/>
        <v>('i2023110600309','2021','in2023110400035','4'),</v>
      </c>
      <c r="CX311" t="str">
        <f t="shared" si="289"/>
        <v>('i2023110600309','2021','in2023110400036','4'),</v>
      </c>
      <c r="CY311" t="str">
        <f t="shared" si="290"/>
        <v>('i2023110600309','2021','in2023110400037','3'),</v>
      </c>
      <c r="CZ311" t="str">
        <f t="shared" si="291"/>
        <v>('i2023110600309','2021','in2023110400038','3'),</v>
      </c>
      <c r="DA311" t="str">
        <f t="shared" si="292"/>
        <v>('i2023110600309','2021','in2023110400039','2'),</v>
      </c>
      <c r="DB311" t="str">
        <f t="shared" si="293"/>
        <v>('i2023110600309','2021','in2023110400040','4'),</v>
      </c>
      <c r="DC311" t="str">
        <f t="shared" si="294"/>
        <v>('i2023110600309','2021','in2023110400041','3'),</v>
      </c>
      <c r="DD311" t="str">
        <f t="shared" si="295"/>
        <v>('i2023110600309','2021','in2023110400042','4'),</v>
      </c>
      <c r="DE311" t="str">
        <f t="shared" si="296"/>
        <v>('i2023110600309','2021','in2023110400043','2'),</v>
      </c>
      <c r="DF311" t="str">
        <f t="shared" si="297"/>
        <v>('i2023110600309','2021','in2023110400044','2'),</v>
      </c>
      <c r="DG311" t="str">
        <f t="shared" si="298"/>
        <v>('i2023110600309','2021','in2023110400045','5'),</v>
      </c>
      <c r="DH311" t="str">
        <f t="shared" si="299"/>
        <v>('i2023110600309','2021','in2023110400046','3'),</v>
      </c>
      <c r="DI311" t="str">
        <f t="shared" si="300"/>
        <v>('i2023110600309','2021','in2023110400047','3');</v>
      </c>
    </row>
    <row r="312" spans="1:113" x14ac:dyDescent="0.25">
      <c r="A312" s="4" t="str">
        <f>INDEX('instansi pusat'!$B$2:$C$623,MATCH(C312,'instansi pusat'!$D$2:$D$623,0),2)</f>
        <v>i2023110600310</v>
      </c>
      <c r="B312" s="4">
        <v>8172</v>
      </c>
      <c r="C312" s="4" t="s">
        <v>608</v>
      </c>
      <c r="D312">
        <v>2021</v>
      </c>
      <c r="E312" s="4">
        <v>1</v>
      </c>
      <c r="F312" s="4">
        <v>2</v>
      </c>
      <c r="G312" s="4">
        <v>1</v>
      </c>
      <c r="H312" s="4">
        <v>1</v>
      </c>
      <c r="I312" s="4">
        <v>1</v>
      </c>
      <c r="J312" s="4">
        <v>1</v>
      </c>
      <c r="K312" s="4">
        <v>1</v>
      </c>
      <c r="L312" s="4">
        <v>1</v>
      </c>
      <c r="M312" s="4">
        <v>1</v>
      </c>
      <c r="N312" s="4">
        <v>3</v>
      </c>
      <c r="O312" s="4">
        <v>2</v>
      </c>
      <c r="P312" s="4">
        <v>2</v>
      </c>
      <c r="Q312" s="4">
        <v>3</v>
      </c>
      <c r="R312" s="4">
        <v>1</v>
      </c>
      <c r="S312" s="4">
        <v>1</v>
      </c>
      <c r="T312" s="4">
        <v>2</v>
      </c>
      <c r="U312" s="4">
        <v>1</v>
      </c>
      <c r="V312" s="4">
        <v>2</v>
      </c>
      <c r="W312" s="4">
        <v>2</v>
      </c>
      <c r="X312" s="4">
        <v>1</v>
      </c>
      <c r="Y312" s="4">
        <v>1</v>
      </c>
      <c r="Z312" s="4">
        <v>1</v>
      </c>
      <c r="AA312" s="4">
        <v>2</v>
      </c>
      <c r="AB312" s="4">
        <v>2</v>
      </c>
      <c r="AC312" s="4">
        <v>2</v>
      </c>
      <c r="AD312" s="4">
        <v>1</v>
      </c>
      <c r="AE312" s="4">
        <v>1</v>
      </c>
      <c r="AF312" s="4">
        <v>2</v>
      </c>
      <c r="AG312" s="4">
        <v>1</v>
      </c>
      <c r="AH312" s="4">
        <v>1</v>
      </c>
      <c r="AI312" s="4">
        <v>1</v>
      </c>
      <c r="AJ312" s="4">
        <v>4</v>
      </c>
      <c r="AK312" s="4">
        <v>4</v>
      </c>
      <c r="AL312" s="4">
        <v>4</v>
      </c>
      <c r="AM312" s="4">
        <v>4</v>
      </c>
      <c r="AN312" s="4">
        <v>3</v>
      </c>
      <c r="AO312" s="4">
        <v>3</v>
      </c>
      <c r="AP312" s="4">
        <v>3</v>
      </c>
      <c r="AQ312" s="4">
        <v>3</v>
      </c>
      <c r="AR312" s="4">
        <v>3</v>
      </c>
      <c r="AS312" s="4">
        <v>3</v>
      </c>
      <c r="AT312" s="4">
        <v>4</v>
      </c>
      <c r="AU312" s="4">
        <v>1</v>
      </c>
      <c r="AV312" s="4">
        <v>2</v>
      </c>
      <c r="AW312" s="4">
        <v>4</v>
      </c>
      <c r="AX312" s="4">
        <v>4</v>
      </c>
      <c r="AY312" s="4">
        <v>3</v>
      </c>
      <c r="AZ312" s="3">
        <f t="shared" si="241"/>
        <v>1.3</v>
      </c>
      <c r="BA312" s="3">
        <f t="shared" si="242"/>
        <v>2</v>
      </c>
      <c r="BB312" s="3">
        <f t="shared" si="243"/>
        <v>1.5</v>
      </c>
      <c r="BC312" s="3">
        <f t="shared" si="244"/>
        <v>1.5</v>
      </c>
      <c r="BD312" s="3">
        <f t="shared" si="245"/>
        <v>1.5</v>
      </c>
      <c r="BE312" s="3">
        <f t="shared" si="246"/>
        <v>1</v>
      </c>
      <c r="BF312" s="3">
        <f t="shared" si="247"/>
        <v>3.4000000000000004</v>
      </c>
      <c r="BG312" s="3">
        <f t="shared" si="248"/>
        <v>3</v>
      </c>
      <c r="BH312" s="3">
        <f t="shared" si="249"/>
        <v>1.3</v>
      </c>
      <c r="BI312" s="3">
        <f t="shared" si="250"/>
        <v>1.7000000000000002</v>
      </c>
      <c r="BJ312" s="3">
        <f t="shared" si="251"/>
        <v>1.3636363636363635</v>
      </c>
      <c r="BK312" s="3">
        <f t="shared" si="252"/>
        <v>3.2417582417582418</v>
      </c>
      <c r="BL312" s="3">
        <f t="shared" si="253"/>
        <v>2.294</v>
      </c>
      <c r="BN312" t="s">
        <v>641</v>
      </c>
      <c r="BO312" t="str">
        <f t="shared" si="254"/>
        <v>('i2023110600310','2021','in2023110400001','1'),</v>
      </c>
      <c r="BP312" t="str">
        <f t="shared" si="255"/>
        <v>('i2023110600310','2021','in2023110400002','2'),</v>
      </c>
      <c r="BQ312" t="str">
        <f t="shared" si="256"/>
        <v>('i2023110600310','2021','in2023110400003','1'),</v>
      </c>
      <c r="BR312" t="str">
        <f t="shared" si="257"/>
        <v>('i2023110600310','2021','in2023110400004','1'),</v>
      </c>
      <c r="BS312" t="str">
        <f t="shared" si="258"/>
        <v>('i2023110600310','2021','in2023110400005','1'),</v>
      </c>
      <c r="BT312" t="str">
        <f t="shared" si="259"/>
        <v>('i2023110600310','2021','in2023110400006','1'),</v>
      </c>
      <c r="BU312" t="str">
        <f t="shared" si="260"/>
        <v>('i2023110600310','2021','in2023110400007','1'),</v>
      </c>
      <c r="BV312" t="str">
        <f t="shared" si="261"/>
        <v>('i2023110600310','2021','in2023110400008','1'),</v>
      </c>
      <c r="BW312" t="str">
        <f t="shared" si="262"/>
        <v>('i2023110600310','2021','in2023110400009','1'),</v>
      </c>
      <c r="BX312" t="str">
        <f t="shared" si="263"/>
        <v>('i2023110600310','2021','in2023110400010','3'),</v>
      </c>
      <c r="BY312" t="str">
        <f t="shared" si="264"/>
        <v>('i2023110600310','2021','in2023110400011','2'),</v>
      </c>
      <c r="BZ312" t="str">
        <f t="shared" si="265"/>
        <v>('i2023110600310','2021','in2023110400012','2'),</v>
      </c>
      <c r="CA312" t="str">
        <f t="shared" si="266"/>
        <v>('i2023110600310','2021','in2023110400013','3'),</v>
      </c>
      <c r="CB312" t="str">
        <f t="shared" si="267"/>
        <v>('i2023110600310','2021','in2023110400014','1'),</v>
      </c>
      <c r="CC312" t="str">
        <f t="shared" si="268"/>
        <v>('i2023110600310','2021','in2023110400015','1'),</v>
      </c>
      <c r="CD312" t="str">
        <f t="shared" si="269"/>
        <v>('i2023110600310','2021','in2023110400016','2'),</v>
      </c>
      <c r="CE312" t="str">
        <f t="shared" si="270"/>
        <v>('i2023110600310','2021','in2023110400017','1'),</v>
      </c>
      <c r="CF312" t="str">
        <f t="shared" si="271"/>
        <v>('i2023110600310','2021','in2023110400018','2'),</v>
      </c>
      <c r="CG312" t="str">
        <f t="shared" si="272"/>
        <v>('i2023110600310','2021','in2023110400019','2'),</v>
      </c>
      <c r="CH312" t="str">
        <f t="shared" si="273"/>
        <v>('i2023110600310','2021','in2023110400020','1'),</v>
      </c>
      <c r="CI312" t="str">
        <f t="shared" si="274"/>
        <v>('i2023110600310','2021','in2023110400021','1'),</v>
      </c>
      <c r="CJ312" t="str">
        <f t="shared" si="275"/>
        <v>('i2023110600310','2021','in2023110400022','1'),</v>
      </c>
      <c r="CK312" t="str">
        <f t="shared" si="276"/>
        <v>('i2023110600310','2021','in2023110400023','2'),</v>
      </c>
      <c r="CL312" t="str">
        <f t="shared" si="277"/>
        <v>('i2023110600310','2021','in2023110400024','2'),</v>
      </c>
      <c r="CM312" t="str">
        <f t="shared" si="278"/>
        <v>('i2023110600310','2021','in2023110400025','2'),</v>
      </c>
      <c r="CN312" t="str">
        <f t="shared" si="279"/>
        <v>('i2023110600310','2021','in2023110400026','1'),</v>
      </c>
      <c r="CO312" t="str">
        <f t="shared" si="280"/>
        <v>('i2023110600310','2021','in2023110400027','1'),</v>
      </c>
      <c r="CP312" t="str">
        <f t="shared" si="281"/>
        <v>('i2023110600310','2021','in2023110400028','2'),</v>
      </c>
      <c r="CQ312" t="str">
        <f t="shared" si="282"/>
        <v>('i2023110600310','2021','in2023110400029','1'),</v>
      </c>
      <c r="CR312" t="str">
        <f t="shared" si="283"/>
        <v>('i2023110600310','2021','in2023110400030','1'),</v>
      </c>
      <c r="CS312" t="str">
        <f t="shared" si="284"/>
        <v>('i2023110600310','2021','in2023110400031','1'),</v>
      </c>
      <c r="CT312" t="str">
        <f t="shared" si="285"/>
        <v>('i2023110600310','2021','in2023110400032','4'),</v>
      </c>
      <c r="CU312" t="str">
        <f t="shared" si="286"/>
        <v>('i2023110600310','2021','in2023110400033','4'),</v>
      </c>
      <c r="CV312" t="str">
        <f t="shared" si="287"/>
        <v>('i2023110600310','2021','in2023110400034','4'),</v>
      </c>
      <c r="CW312" t="str">
        <f t="shared" si="288"/>
        <v>('i2023110600310','2021','in2023110400035','4'),</v>
      </c>
      <c r="CX312" t="str">
        <f t="shared" si="289"/>
        <v>('i2023110600310','2021','in2023110400036','3'),</v>
      </c>
      <c r="CY312" t="str">
        <f t="shared" si="290"/>
        <v>('i2023110600310','2021','in2023110400037','3'),</v>
      </c>
      <c r="CZ312" t="str">
        <f t="shared" si="291"/>
        <v>('i2023110600310','2021','in2023110400038','3'),</v>
      </c>
      <c r="DA312" t="str">
        <f t="shared" si="292"/>
        <v>('i2023110600310','2021','in2023110400039','3'),</v>
      </c>
      <c r="DB312" t="str">
        <f t="shared" si="293"/>
        <v>('i2023110600310','2021','in2023110400040','3'),</v>
      </c>
      <c r="DC312" t="str">
        <f t="shared" si="294"/>
        <v>('i2023110600310','2021','in2023110400041','3'),</v>
      </c>
      <c r="DD312" t="str">
        <f t="shared" si="295"/>
        <v>('i2023110600310','2021','in2023110400042','4'),</v>
      </c>
      <c r="DE312" t="str">
        <f t="shared" si="296"/>
        <v>('i2023110600310','2021','in2023110400043','1'),</v>
      </c>
      <c r="DF312" t="str">
        <f t="shared" si="297"/>
        <v>('i2023110600310','2021','in2023110400044','2'),</v>
      </c>
      <c r="DG312" t="str">
        <f t="shared" si="298"/>
        <v>('i2023110600310','2021','in2023110400045','4'),</v>
      </c>
      <c r="DH312" t="str">
        <f t="shared" si="299"/>
        <v>('i2023110600310','2021','in2023110400046','4'),</v>
      </c>
      <c r="DI312" t="str">
        <f t="shared" si="300"/>
        <v>('i2023110600310','2021','in2023110400047','3');</v>
      </c>
    </row>
    <row r="313" spans="1:113" x14ac:dyDescent="0.25">
      <c r="A313" s="4" t="str">
        <f>INDEX('instansi pusat'!$B$2:$C$623,MATCH(C313,'instansi pusat'!$D$2:$D$623,0),2)</f>
        <v>i2023110600311</v>
      </c>
      <c r="B313" s="4">
        <v>8204</v>
      </c>
      <c r="C313" s="4" t="s">
        <v>410</v>
      </c>
      <c r="D313">
        <v>2021</v>
      </c>
      <c r="E313" s="4">
        <v>2</v>
      </c>
      <c r="F313" s="4">
        <v>2</v>
      </c>
      <c r="G313" s="4">
        <v>2</v>
      </c>
      <c r="H313" s="4">
        <v>1</v>
      </c>
      <c r="I313" s="4">
        <v>3</v>
      </c>
      <c r="J313" s="4">
        <v>3</v>
      </c>
      <c r="K313" s="4">
        <v>3</v>
      </c>
      <c r="L313" s="4">
        <v>2</v>
      </c>
      <c r="M313" s="4">
        <v>1</v>
      </c>
      <c r="N313" s="4">
        <v>1</v>
      </c>
      <c r="O313" s="4">
        <v>2</v>
      </c>
      <c r="P313" s="4">
        <v>2</v>
      </c>
      <c r="Q313" s="4">
        <v>1</v>
      </c>
      <c r="R313" s="4">
        <v>1</v>
      </c>
      <c r="S313" s="4">
        <v>1</v>
      </c>
      <c r="T313" s="4">
        <v>2</v>
      </c>
      <c r="U313" s="4">
        <v>2</v>
      </c>
      <c r="V313" s="4">
        <v>2</v>
      </c>
      <c r="W313" s="4">
        <v>1</v>
      </c>
      <c r="X313" s="4">
        <v>1</v>
      </c>
      <c r="Y313" s="4">
        <v>1</v>
      </c>
      <c r="Z313" s="4">
        <v>1</v>
      </c>
      <c r="AA313" s="4">
        <v>1</v>
      </c>
      <c r="AB313" s="4">
        <v>1</v>
      </c>
      <c r="AC313" s="4">
        <v>1</v>
      </c>
      <c r="AD313" s="4">
        <v>1</v>
      </c>
      <c r="AE313" s="4">
        <v>1</v>
      </c>
      <c r="AF313" s="4">
        <v>1</v>
      </c>
      <c r="AG313" s="4">
        <v>1</v>
      </c>
      <c r="AH313" s="4">
        <v>1</v>
      </c>
      <c r="AI313" s="4">
        <v>1</v>
      </c>
      <c r="AJ313" s="4">
        <v>2</v>
      </c>
      <c r="AK313" s="4">
        <v>2</v>
      </c>
      <c r="AL313" s="4">
        <v>2</v>
      </c>
      <c r="AM313" s="4">
        <v>4</v>
      </c>
      <c r="AN313" s="4">
        <v>1</v>
      </c>
      <c r="AO313" s="4">
        <v>1</v>
      </c>
      <c r="AP313" s="4">
        <v>2</v>
      </c>
      <c r="AQ313" s="4">
        <v>1</v>
      </c>
      <c r="AR313" s="4">
        <v>1</v>
      </c>
      <c r="AS313" s="4">
        <v>1</v>
      </c>
      <c r="AT313" s="4">
        <v>1</v>
      </c>
      <c r="AU313" s="4">
        <v>1</v>
      </c>
      <c r="AV313" s="4">
        <v>1</v>
      </c>
      <c r="AW313" s="4">
        <v>2</v>
      </c>
      <c r="AX313" s="4">
        <v>2</v>
      </c>
      <c r="AY313" s="4">
        <v>1</v>
      </c>
      <c r="AZ313" s="3">
        <f t="shared" si="241"/>
        <v>2</v>
      </c>
      <c r="BA313" s="3">
        <f t="shared" si="242"/>
        <v>1.5</v>
      </c>
      <c r="BB313" s="3">
        <f t="shared" si="243"/>
        <v>1.75</v>
      </c>
      <c r="BC313" s="3">
        <f t="shared" si="244"/>
        <v>1</v>
      </c>
      <c r="BD313" s="3">
        <f t="shared" si="245"/>
        <v>1</v>
      </c>
      <c r="BE313" s="3">
        <f t="shared" si="246"/>
        <v>1</v>
      </c>
      <c r="BF313" s="3">
        <f t="shared" si="247"/>
        <v>1.7000000000000002</v>
      </c>
      <c r="BG313" s="3">
        <f t="shared" si="248"/>
        <v>1.3333333333333333</v>
      </c>
      <c r="BH313" s="3">
        <f t="shared" si="249"/>
        <v>2</v>
      </c>
      <c r="BI313" s="3">
        <f t="shared" si="250"/>
        <v>1.5000000000000002</v>
      </c>
      <c r="BJ313" s="3">
        <f t="shared" si="251"/>
        <v>1</v>
      </c>
      <c r="BK313" s="3">
        <f t="shared" si="252"/>
        <v>1.554945054945055</v>
      </c>
      <c r="BL313" s="3">
        <f t="shared" si="253"/>
        <v>1.5075000000000001</v>
      </c>
      <c r="BN313" t="s">
        <v>641</v>
      </c>
      <c r="BO313" t="str">
        <f t="shared" si="254"/>
        <v>('i2023110600311','2021','in2023110400001','2'),</v>
      </c>
      <c r="BP313" t="str">
        <f t="shared" si="255"/>
        <v>('i2023110600311','2021','in2023110400002','2'),</v>
      </c>
      <c r="BQ313" t="str">
        <f t="shared" si="256"/>
        <v>('i2023110600311','2021','in2023110400003','2'),</v>
      </c>
      <c r="BR313" t="str">
        <f t="shared" si="257"/>
        <v>('i2023110600311','2021','in2023110400004','1'),</v>
      </c>
      <c r="BS313" t="str">
        <f t="shared" si="258"/>
        <v>('i2023110600311','2021','in2023110400005','3'),</v>
      </c>
      <c r="BT313" t="str">
        <f t="shared" si="259"/>
        <v>('i2023110600311','2021','in2023110400006','3'),</v>
      </c>
      <c r="BU313" t="str">
        <f t="shared" si="260"/>
        <v>('i2023110600311','2021','in2023110400007','3'),</v>
      </c>
      <c r="BV313" t="str">
        <f t="shared" si="261"/>
        <v>('i2023110600311','2021','in2023110400008','2'),</v>
      </c>
      <c r="BW313" t="str">
        <f t="shared" si="262"/>
        <v>('i2023110600311','2021','in2023110400009','1'),</v>
      </c>
      <c r="BX313" t="str">
        <f t="shared" si="263"/>
        <v>('i2023110600311','2021','in2023110400010','1'),</v>
      </c>
      <c r="BY313" t="str">
        <f t="shared" si="264"/>
        <v>('i2023110600311','2021','in2023110400011','2'),</v>
      </c>
      <c r="BZ313" t="str">
        <f t="shared" si="265"/>
        <v>('i2023110600311','2021','in2023110400012','2'),</v>
      </c>
      <c r="CA313" t="str">
        <f t="shared" si="266"/>
        <v>('i2023110600311','2021','in2023110400013','1'),</v>
      </c>
      <c r="CB313" t="str">
        <f t="shared" si="267"/>
        <v>('i2023110600311','2021','in2023110400014','1'),</v>
      </c>
      <c r="CC313" t="str">
        <f t="shared" si="268"/>
        <v>('i2023110600311','2021','in2023110400015','1'),</v>
      </c>
      <c r="CD313" t="str">
        <f t="shared" si="269"/>
        <v>('i2023110600311','2021','in2023110400016','2'),</v>
      </c>
      <c r="CE313" t="str">
        <f t="shared" si="270"/>
        <v>('i2023110600311','2021','in2023110400017','2'),</v>
      </c>
      <c r="CF313" t="str">
        <f t="shared" si="271"/>
        <v>('i2023110600311','2021','in2023110400018','2'),</v>
      </c>
      <c r="CG313" t="str">
        <f t="shared" si="272"/>
        <v>('i2023110600311','2021','in2023110400019','1'),</v>
      </c>
      <c r="CH313" t="str">
        <f t="shared" si="273"/>
        <v>('i2023110600311','2021','in2023110400020','1'),</v>
      </c>
      <c r="CI313" t="str">
        <f t="shared" si="274"/>
        <v>('i2023110600311','2021','in2023110400021','1'),</v>
      </c>
      <c r="CJ313" t="str">
        <f t="shared" si="275"/>
        <v>('i2023110600311','2021','in2023110400022','1'),</v>
      </c>
      <c r="CK313" t="str">
        <f t="shared" si="276"/>
        <v>('i2023110600311','2021','in2023110400023','1'),</v>
      </c>
      <c r="CL313" t="str">
        <f t="shared" si="277"/>
        <v>('i2023110600311','2021','in2023110400024','1'),</v>
      </c>
      <c r="CM313" t="str">
        <f t="shared" si="278"/>
        <v>('i2023110600311','2021','in2023110400025','1'),</v>
      </c>
      <c r="CN313" t="str">
        <f t="shared" si="279"/>
        <v>('i2023110600311','2021','in2023110400026','1'),</v>
      </c>
      <c r="CO313" t="str">
        <f t="shared" si="280"/>
        <v>('i2023110600311','2021','in2023110400027','1'),</v>
      </c>
      <c r="CP313" t="str">
        <f t="shared" si="281"/>
        <v>('i2023110600311','2021','in2023110400028','1'),</v>
      </c>
      <c r="CQ313" t="str">
        <f t="shared" si="282"/>
        <v>('i2023110600311','2021','in2023110400029','1'),</v>
      </c>
      <c r="CR313" t="str">
        <f t="shared" si="283"/>
        <v>('i2023110600311','2021','in2023110400030','1'),</v>
      </c>
      <c r="CS313" t="str">
        <f t="shared" si="284"/>
        <v>('i2023110600311','2021','in2023110400031','1'),</v>
      </c>
      <c r="CT313" t="str">
        <f t="shared" si="285"/>
        <v>('i2023110600311','2021','in2023110400032','2'),</v>
      </c>
      <c r="CU313" t="str">
        <f t="shared" si="286"/>
        <v>('i2023110600311','2021','in2023110400033','2'),</v>
      </c>
      <c r="CV313" t="str">
        <f t="shared" si="287"/>
        <v>('i2023110600311','2021','in2023110400034','2'),</v>
      </c>
      <c r="CW313" t="str">
        <f t="shared" si="288"/>
        <v>('i2023110600311','2021','in2023110400035','4'),</v>
      </c>
      <c r="CX313" t="str">
        <f t="shared" si="289"/>
        <v>('i2023110600311','2021','in2023110400036','1'),</v>
      </c>
      <c r="CY313" t="str">
        <f t="shared" si="290"/>
        <v>('i2023110600311','2021','in2023110400037','1'),</v>
      </c>
      <c r="CZ313" t="str">
        <f t="shared" si="291"/>
        <v>('i2023110600311','2021','in2023110400038','2'),</v>
      </c>
      <c r="DA313" t="str">
        <f t="shared" si="292"/>
        <v>('i2023110600311','2021','in2023110400039','1'),</v>
      </c>
      <c r="DB313" t="str">
        <f t="shared" si="293"/>
        <v>('i2023110600311','2021','in2023110400040','1'),</v>
      </c>
      <c r="DC313" t="str">
        <f t="shared" si="294"/>
        <v>('i2023110600311','2021','in2023110400041','1'),</v>
      </c>
      <c r="DD313" t="str">
        <f t="shared" si="295"/>
        <v>('i2023110600311','2021','in2023110400042','1'),</v>
      </c>
      <c r="DE313" t="str">
        <f t="shared" si="296"/>
        <v>('i2023110600311','2021','in2023110400043','1'),</v>
      </c>
      <c r="DF313" t="str">
        <f t="shared" si="297"/>
        <v>('i2023110600311','2021','in2023110400044','1'),</v>
      </c>
      <c r="DG313" t="str">
        <f t="shared" si="298"/>
        <v>('i2023110600311','2021','in2023110400045','2'),</v>
      </c>
      <c r="DH313" t="str">
        <f t="shared" si="299"/>
        <v>('i2023110600311','2021','in2023110400046','2'),</v>
      </c>
      <c r="DI313" t="str">
        <f t="shared" si="300"/>
        <v>('i2023110600311','2021','in2023110400047','1');</v>
      </c>
    </row>
    <row r="314" spans="1:113" x14ac:dyDescent="0.25">
      <c r="A314" s="4" t="str">
        <f>INDEX('instansi pusat'!$B$2:$C$623,MATCH(C314,'instansi pusat'!$D$2:$D$623,0),2)</f>
        <v>i2023110600312</v>
      </c>
      <c r="B314" s="4">
        <v>8400</v>
      </c>
      <c r="C314" s="4" t="s">
        <v>13</v>
      </c>
      <c r="D314">
        <v>2021</v>
      </c>
      <c r="E314" s="4">
        <v>1</v>
      </c>
      <c r="F314" s="4">
        <v>2</v>
      </c>
      <c r="G314" s="4">
        <v>3</v>
      </c>
      <c r="H314" s="4">
        <v>3</v>
      </c>
      <c r="I314" s="4">
        <v>3</v>
      </c>
      <c r="J314" s="4">
        <v>3</v>
      </c>
      <c r="K314" s="4">
        <v>2</v>
      </c>
      <c r="L314" s="4">
        <v>2</v>
      </c>
      <c r="M314" s="4">
        <v>2</v>
      </c>
      <c r="N314" s="4">
        <v>3</v>
      </c>
      <c r="O314" s="4">
        <v>2</v>
      </c>
      <c r="P314" s="4">
        <v>2</v>
      </c>
      <c r="Q314" s="4">
        <v>1</v>
      </c>
      <c r="R314" s="4">
        <v>1</v>
      </c>
      <c r="S314" s="4">
        <v>3</v>
      </c>
      <c r="T314" s="4">
        <v>2</v>
      </c>
      <c r="U314" s="4">
        <v>2</v>
      </c>
      <c r="V314" s="4">
        <v>1</v>
      </c>
      <c r="W314" s="4">
        <v>2</v>
      </c>
      <c r="X314" s="4">
        <v>2</v>
      </c>
      <c r="Y314" s="4">
        <v>1</v>
      </c>
      <c r="Z314" s="4">
        <v>1</v>
      </c>
      <c r="AA314" s="4">
        <v>1</v>
      </c>
      <c r="AB314" s="4">
        <v>1</v>
      </c>
      <c r="AC314" s="4">
        <v>1</v>
      </c>
      <c r="AD314" s="4">
        <v>1</v>
      </c>
      <c r="AE314" s="4">
        <v>1</v>
      </c>
      <c r="AF314" s="4">
        <v>1</v>
      </c>
      <c r="AG314" s="4">
        <v>1</v>
      </c>
      <c r="AH314" s="4">
        <v>1</v>
      </c>
      <c r="AI314" s="4">
        <v>1</v>
      </c>
      <c r="AJ314" s="4">
        <v>3</v>
      </c>
      <c r="AK314" s="4">
        <v>3</v>
      </c>
      <c r="AL314" s="4">
        <v>3</v>
      </c>
      <c r="AM314" s="4">
        <v>4</v>
      </c>
      <c r="AN314" s="4">
        <v>4</v>
      </c>
      <c r="AO314" s="4">
        <v>1</v>
      </c>
      <c r="AP314" s="4">
        <v>3</v>
      </c>
      <c r="AQ314" s="4">
        <v>3</v>
      </c>
      <c r="AR314" s="4">
        <v>3</v>
      </c>
      <c r="AS314" s="4">
        <v>3</v>
      </c>
      <c r="AT314" s="4">
        <v>4</v>
      </c>
      <c r="AU314" s="4">
        <v>3</v>
      </c>
      <c r="AV314" s="4">
        <v>3</v>
      </c>
      <c r="AW314" s="4">
        <v>4</v>
      </c>
      <c r="AX314" s="4">
        <v>3</v>
      </c>
      <c r="AY314" s="4">
        <v>4</v>
      </c>
      <c r="AZ314" s="3">
        <f t="shared" si="241"/>
        <v>2.4000000000000004</v>
      </c>
      <c r="BA314" s="3">
        <f t="shared" si="242"/>
        <v>1.5</v>
      </c>
      <c r="BB314" s="3">
        <f t="shared" si="243"/>
        <v>2</v>
      </c>
      <c r="BC314" s="3">
        <f t="shared" si="244"/>
        <v>2</v>
      </c>
      <c r="BD314" s="3">
        <f t="shared" si="245"/>
        <v>1</v>
      </c>
      <c r="BE314" s="3">
        <f t="shared" si="246"/>
        <v>1</v>
      </c>
      <c r="BF314" s="3">
        <f t="shared" si="247"/>
        <v>3</v>
      </c>
      <c r="BG314" s="3">
        <f t="shared" si="248"/>
        <v>3.5</v>
      </c>
      <c r="BH314" s="3">
        <f t="shared" si="249"/>
        <v>2.4000000000000004</v>
      </c>
      <c r="BI314" s="3">
        <f t="shared" si="250"/>
        <v>1.8000000000000003</v>
      </c>
      <c r="BJ314" s="3">
        <f t="shared" si="251"/>
        <v>1</v>
      </c>
      <c r="BK314" s="3">
        <f t="shared" si="252"/>
        <v>3.1978021978021975</v>
      </c>
      <c r="BL314" s="3">
        <f t="shared" si="253"/>
        <v>2.3820000000000001</v>
      </c>
      <c r="BN314" t="s">
        <v>641</v>
      </c>
      <c r="BO314" t="str">
        <f t="shared" si="254"/>
        <v>('i2023110600312','2021','in2023110400001','1'),</v>
      </c>
      <c r="BP314" t="str">
        <f t="shared" si="255"/>
        <v>('i2023110600312','2021','in2023110400002','2'),</v>
      </c>
      <c r="BQ314" t="str">
        <f t="shared" si="256"/>
        <v>('i2023110600312','2021','in2023110400003','3'),</v>
      </c>
      <c r="BR314" t="str">
        <f t="shared" si="257"/>
        <v>('i2023110600312','2021','in2023110400004','3'),</v>
      </c>
      <c r="BS314" t="str">
        <f t="shared" si="258"/>
        <v>('i2023110600312','2021','in2023110400005','3'),</v>
      </c>
      <c r="BT314" t="str">
        <f t="shared" si="259"/>
        <v>('i2023110600312','2021','in2023110400006','3'),</v>
      </c>
      <c r="BU314" t="str">
        <f t="shared" si="260"/>
        <v>('i2023110600312','2021','in2023110400007','2'),</v>
      </c>
      <c r="BV314" t="str">
        <f t="shared" si="261"/>
        <v>('i2023110600312','2021','in2023110400008','2'),</v>
      </c>
      <c r="BW314" t="str">
        <f t="shared" si="262"/>
        <v>('i2023110600312','2021','in2023110400009','2'),</v>
      </c>
      <c r="BX314" t="str">
        <f t="shared" si="263"/>
        <v>('i2023110600312','2021','in2023110400010','3'),</v>
      </c>
      <c r="BY314" t="str">
        <f t="shared" si="264"/>
        <v>('i2023110600312','2021','in2023110400011','2'),</v>
      </c>
      <c r="BZ314" t="str">
        <f t="shared" si="265"/>
        <v>('i2023110600312','2021','in2023110400012','2'),</v>
      </c>
      <c r="CA314" t="str">
        <f t="shared" si="266"/>
        <v>('i2023110600312','2021','in2023110400013','1'),</v>
      </c>
      <c r="CB314" t="str">
        <f t="shared" si="267"/>
        <v>('i2023110600312','2021','in2023110400014','1'),</v>
      </c>
      <c r="CC314" t="str">
        <f t="shared" si="268"/>
        <v>('i2023110600312','2021','in2023110400015','3'),</v>
      </c>
      <c r="CD314" t="str">
        <f t="shared" si="269"/>
        <v>('i2023110600312','2021','in2023110400016','2'),</v>
      </c>
      <c r="CE314" t="str">
        <f t="shared" si="270"/>
        <v>('i2023110600312','2021','in2023110400017','2'),</v>
      </c>
      <c r="CF314" t="str">
        <f t="shared" si="271"/>
        <v>('i2023110600312','2021','in2023110400018','1'),</v>
      </c>
      <c r="CG314" t="str">
        <f t="shared" si="272"/>
        <v>('i2023110600312','2021','in2023110400019','2'),</v>
      </c>
      <c r="CH314" t="str">
        <f t="shared" si="273"/>
        <v>('i2023110600312','2021','in2023110400020','2'),</v>
      </c>
      <c r="CI314" t="str">
        <f t="shared" si="274"/>
        <v>('i2023110600312','2021','in2023110400021','1'),</v>
      </c>
      <c r="CJ314" t="str">
        <f t="shared" si="275"/>
        <v>('i2023110600312','2021','in2023110400022','1'),</v>
      </c>
      <c r="CK314" t="str">
        <f t="shared" si="276"/>
        <v>('i2023110600312','2021','in2023110400023','1'),</v>
      </c>
      <c r="CL314" t="str">
        <f t="shared" si="277"/>
        <v>('i2023110600312','2021','in2023110400024','1'),</v>
      </c>
      <c r="CM314" t="str">
        <f t="shared" si="278"/>
        <v>('i2023110600312','2021','in2023110400025','1'),</v>
      </c>
      <c r="CN314" t="str">
        <f t="shared" si="279"/>
        <v>('i2023110600312','2021','in2023110400026','1'),</v>
      </c>
      <c r="CO314" t="str">
        <f t="shared" si="280"/>
        <v>('i2023110600312','2021','in2023110400027','1'),</v>
      </c>
      <c r="CP314" t="str">
        <f t="shared" si="281"/>
        <v>('i2023110600312','2021','in2023110400028','1'),</v>
      </c>
      <c r="CQ314" t="str">
        <f t="shared" si="282"/>
        <v>('i2023110600312','2021','in2023110400029','1'),</v>
      </c>
      <c r="CR314" t="str">
        <f t="shared" si="283"/>
        <v>('i2023110600312','2021','in2023110400030','1'),</v>
      </c>
      <c r="CS314" t="str">
        <f t="shared" si="284"/>
        <v>('i2023110600312','2021','in2023110400031','1'),</v>
      </c>
      <c r="CT314" t="str">
        <f t="shared" si="285"/>
        <v>('i2023110600312','2021','in2023110400032','3'),</v>
      </c>
      <c r="CU314" t="str">
        <f t="shared" si="286"/>
        <v>('i2023110600312','2021','in2023110400033','3'),</v>
      </c>
      <c r="CV314" t="str">
        <f t="shared" si="287"/>
        <v>('i2023110600312','2021','in2023110400034','3'),</v>
      </c>
      <c r="CW314" t="str">
        <f t="shared" si="288"/>
        <v>('i2023110600312','2021','in2023110400035','4'),</v>
      </c>
      <c r="CX314" t="str">
        <f t="shared" si="289"/>
        <v>('i2023110600312','2021','in2023110400036','4'),</v>
      </c>
      <c r="CY314" t="str">
        <f t="shared" si="290"/>
        <v>('i2023110600312','2021','in2023110400037','1'),</v>
      </c>
      <c r="CZ314" t="str">
        <f t="shared" si="291"/>
        <v>('i2023110600312','2021','in2023110400038','3'),</v>
      </c>
      <c r="DA314" t="str">
        <f t="shared" si="292"/>
        <v>('i2023110600312','2021','in2023110400039','3'),</v>
      </c>
      <c r="DB314" t="str">
        <f t="shared" si="293"/>
        <v>('i2023110600312','2021','in2023110400040','3'),</v>
      </c>
      <c r="DC314" t="str">
        <f t="shared" si="294"/>
        <v>('i2023110600312','2021','in2023110400041','3'),</v>
      </c>
      <c r="DD314" t="str">
        <f t="shared" si="295"/>
        <v>('i2023110600312','2021','in2023110400042','4'),</v>
      </c>
      <c r="DE314" t="str">
        <f t="shared" si="296"/>
        <v>('i2023110600312','2021','in2023110400043','3'),</v>
      </c>
      <c r="DF314" t="str">
        <f t="shared" si="297"/>
        <v>('i2023110600312','2021','in2023110400044','3'),</v>
      </c>
      <c r="DG314" t="str">
        <f t="shared" si="298"/>
        <v>('i2023110600312','2021','in2023110400045','4'),</v>
      </c>
      <c r="DH314" t="str">
        <f t="shared" si="299"/>
        <v>('i2023110600312','2021','in2023110400046','3'),</v>
      </c>
      <c r="DI314" t="str">
        <f t="shared" si="300"/>
        <v>('i2023110600312','2021','in2023110400047','4');</v>
      </c>
    </row>
    <row r="315" spans="1:113" x14ac:dyDescent="0.25">
      <c r="A315" s="4" t="str">
        <f>INDEX('instansi pusat'!$B$2:$C$623,MATCH(C315,'instansi pusat'!$D$2:$D$623,0),2)</f>
        <v>i2023110600313</v>
      </c>
      <c r="B315" s="4">
        <v>1010</v>
      </c>
      <c r="C315" s="4" t="s">
        <v>122</v>
      </c>
      <c r="D315">
        <v>2021</v>
      </c>
      <c r="E315" s="4">
        <v>1</v>
      </c>
      <c r="F315" s="4">
        <v>1</v>
      </c>
      <c r="G315" s="4">
        <v>1</v>
      </c>
      <c r="H315" s="4">
        <v>1</v>
      </c>
      <c r="I315" s="4">
        <v>1</v>
      </c>
      <c r="J315" s="4">
        <v>1</v>
      </c>
      <c r="K315" s="4">
        <v>1</v>
      </c>
      <c r="L315" s="4">
        <v>1</v>
      </c>
      <c r="M315" s="4">
        <v>1</v>
      </c>
      <c r="N315" s="4">
        <v>2</v>
      </c>
      <c r="O315" s="4">
        <v>1</v>
      </c>
      <c r="P315" s="4">
        <v>1</v>
      </c>
      <c r="Q315" s="4">
        <v>2</v>
      </c>
      <c r="R315" s="4">
        <v>2</v>
      </c>
      <c r="S315" s="4">
        <v>1</v>
      </c>
      <c r="T315" s="4">
        <v>2</v>
      </c>
      <c r="U315" s="4">
        <v>3</v>
      </c>
      <c r="V315" s="4">
        <v>2</v>
      </c>
      <c r="W315" s="4">
        <v>1</v>
      </c>
      <c r="X315" s="4">
        <v>1</v>
      </c>
      <c r="Y315" s="4">
        <v>1</v>
      </c>
      <c r="Z315" s="4">
        <v>1</v>
      </c>
      <c r="AA315" s="4">
        <v>1</v>
      </c>
      <c r="AB315" s="4">
        <v>1</v>
      </c>
      <c r="AC315" s="4">
        <v>1</v>
      </c>
      <c r="AD315" s="4">
        <v>1</v>
      </c>
      <c r="AE315" s="4">
        <v>1</v>
      </c>
      <c r="AF315" s="4">
        <v>1</v>
      </c>
      <c r="AG315" s="4">
        <v>1</v>
      </c>
      <c r="AH315" s="4">
        <v>1</v>
      </c>
      <c r="AI315" s="4">
        <v>1</v>
      </c>
      <c r="AJ315" s="4">
        <v>3</v>
      </c>
      <c r="AK315" s="4">
        <v>3</v>
      </c>
      <c r="AL315" s="4">
        <v>4</v>
      </c>
      <c r="AM315" s="4">
        <v>4</v>
      </c>
      <c r="AN315" s="4">
        <v>3</v>
      </c>
      <c r="AO315" s="4">
        <v>3</v>
      </c>
      <c r="AP315" s="4">
        <v>4</v>
      </c>
      <c r="AQ315" s="4">
        <v>1</v>
      </c>
      <c r="AR315" s="4">
        <v>4</v>
      </c>
      <c r="AS315" s="4">
        <v>3</v>
      </c>
      <c r="AT315" s="4">
        <v>4</v>
      </c>
      <c r="AU315" s="4">
        <v>1</v>
      </c>
      <c r="AV315" s="4">
        <v>2</v>
      </c>
      <c r="AW315" s="4">
        <v>2</v>
      </c>
      <c r="AX315" s="4">
        <v>2</v>
      </c>
      <c r="AY315" s="4">
        <v>2</v>
      </c>
      <c r="AZ315" s="3">
        <f t="shared" si="241"/>
        <v>1.1000000000000001</v>
      </c>
      <c r="BA315" s="3">
        <f t="shared" si="242"/>
        <v>1.5</v>
      </c>
      <c r="BB315" s="3">
        <f t="shared" si="243"/>
        <v>2</v>
      </c>
      <c r="BC315" s="3">
        <f t="shared" si="244"/>
        <v>1</v>
      </c>
      <c r="BD315" s="3">
        <f t="shared" si="245"/>
        <v>1</v>
      </c>
      <c r="BE315" s="3">
        <f t="shared" si="246"/>
        <v>1</v>
      </c>
      <c r="BF315" s="3">
        <f t="shared" si="247"/>
        <v>3.2</v>
      </c>
      <c r="BG315" s="3">
        <f t="shared" si="248"/>
        <v>2.1666666666666665</v>
      </c>
      <c r="BH315" s="3">
        <f t="shared" si="249"/>
        <v>1.1000000000000001</v>
      </c>
      <c r="BI315" s="3">
        <f t="shared" si="250"/>
        <v>1.6</v>
      </c>
      <c r="BJ315" s="3">
        <f t="shared" si="251"/>
        <v>1</v>
      </c>
      <c r="BK315" s="3">
        <f t="shared" si="252"/>
        <v>2.7912087912087911</v>
      </c>
      <c r="BL315" s="3">
        <f t="shared" si="253"/>
        <v>1.9780000000000002</v>
      </c>
      <c r="BN315" t="s">
        <v>641</v>
      </c>
      <c r="BO315" t="str">
        <f t="shared" si="254"/>
        <v>('i2023110600313','2021','in2023110400001','1'),</v>
      </c>
      <c r="BP315" t="str">
        <f t="shared" si="255"/>
        <v>('i2023110600313','2021','in2023110400002','1'),</v>
      </c>
      <c r="BQ315" t="str">
        <f t="shared" si="256"/>
        <v>('i2023110600313','2021','in2023110400003','1'),</v>
      </c>
      <c r="BR315" t="str">
        <f t="shared" si="257"/>
        <v>('i2023110600313','2021','in2023110400004','1'),</v>
      </c>
      <c r="BS315" t="str">
        <f t="shared" si="258"/>
        <v>('i2023110600313','2021','in2023110400005','1'),</v>
      </c>
      <c r="BT315" t="str">
        <f t="shared" si="259"/>
        <v>('i2023110600313','2021','in2023110400006','1'),</v>
      </c>
      <c r="BU315" t="str">
        <f t="shared" si="260"/>
        <v>('i2023110600313','2021','in2023110400007','1'),</v>
      </c>
      <c r="BV315" t="str">
        <f t="shared" si="261"/>
        <v>('i2023110600313','2021','in2023110400008','1'),</v>
      </c>
      <c r="BW315" t="str">
        <f t="shared" si="262"/>
        <v>('i2023110600313','2021','in2023110400009','1'),</v>
      </c>
      <c r="BX315" t="str">
        <f t="shared" si="263"/>
        <v>('i2023110600313','2021','in2023110400010','2'),</v>
      </c>
      <c r="BY315" t="str">
        <f t="shared" si="264"/>
        <v>('i2023110600313','2021','in2023110400011','1'),</v>
      </c>
      <c r="BZ315" t="str">
        <f t="shared" si="265"/>
        <v>('i2023110600313','2021','in2023110400012','1'),</v>
      </c>
      <c r="CA315" t="str">
        <f t="shared" si="266"/>
        <v>('i2023110600313','2021','in2023110400013','2'),</v>
      </c>
      <c r="CB315" t="str">
        <f t="shared" si="267"/>
        <v>('i2023110600313','2021','in2023110400014','2'),</v>
      </c>
      <c r="CC315" t="str">
        <f t="shared" si="268"/>
        <v>('i2023110600313','2021','in2023110400015','1'),</v>
      </c>
      <c r="CD315" t="str">
        <f t="shared" si="269"/>
        <v>('i2023110600313','2021','in2023110400016','2'),</v>
      </c>
      <c r="CE315" t="str">
        <f t="shared" si="270"/>
        <v>('i2023110600313','2021','in2023110400017','3'),</v>
      </c>
      <c r="CF315" t="str">
        <f t="shared" si="271"/>
        <v>('i2023110600313','2021','in2023110400018','2'),</v>
      </c>
      <c r="CG315" t="str">
        <f t="shared" si="272"/>
        <v>('i2023110600313','2021','in2023110400019','1'),</v>
      </c>
      <c r="CH315" t="str">
        <f t="shared" si="273"/>
        <v>('i2023110600313','2021','in2023110400020','1'),</v>
      </c>
      <c r="CI315" t="str">
        <f t="shared" si="274"/>
        <v>('i2023110600313','2021','in2023110400021','1'),</v>
      </c>
      <c r="CJ315" t="str">
        <f t="shared" si="275"/>
        <v>('i2023110600313','2021','in2023110400022','1'),</v>
      </c>
      <c r="CK315" t="str">
        <f t="shared" si="276"/>
        <v>('i2023110600313','2021','in2023110400023','1'),</v>
      </c>
      <c r="CL315" t="str">
        <f t="shared" si="277"/>
        <v>('i2023110600313','2021','in2023110400024','1'),</v>
      </c>
      <c r="CM315" t="str">
        <f t="shared" si="278"/>
        <v>('i2023110600313','2021','in2023110400025','1'),</v>
      </c>
      <c r="CN315" t="str">
        <f t="shared" si="279"/>
        <v>('i2023110600313','2021','in2023110400026','1'),</v>
      </c>
      <c r="CO315" t="str">
        <f t="shared" si="280"/>
        <v>('i2023110600313','2021','in2023110400027','1'),</v>
      </c>
      <c r="CP315" t="str">
        <f t="shared" si="281"/>
        <v>('i2023110600313','2021','in2023110400028','1'),</v>
      </c>
      <c r="CQ315" t="str">
        <f t="shared" si="282"/>
        <v>('i2023110600313','2021','in2023110400029','1'),</v>
      </c>
      <c r="CR315" t="str">
        <f t="shared" si="283"/>
        <v>('i2023110600313','2021','in2023110400030','1'),</v>
      </c>
      <c r="CS315" t="str">
        <f t="shared" si="284"/>
        <v>('i2023110600313','2021','in2023110400031','1'),</v>
      </c>
      <c r="CT315" t="str">
        <f t="shared" si="285"/>
        <v>('i2023110600313','2021','in2023110400032','3'),</v>
      </c>
      <c r="CU315" t="str">
        <f t="shared" si="286"/>
        <v>('i2023110600313','2021','in2023110400033','3'),</v>
      </c>
      <c r="CV315" t="str">
        <f t="shared" si="287"/>
        <v>('i2023110600313','2021','in2023110400034','4'),</v>
      </c>
      <c r="CW315" t="str">
        <f t="shared" si="288"/>
        <v>('i2023110600313','2021','in2023110400035','4'),</v>
      </c>
      <c r="CX315" t="str">
        <f t="shared" si="289"/>
        <v>('i2023110600313','2021','in2023110400036','3'),</v>
      </c>
      <c r="CY315" t="str">
        <f t="shared" si="290"/>
        <v>('i2023110600313','2021','in2023110400037','3'),</v>
      </c>
      <c r="CZ315" t="str">
        <f t="shared" si="291"/>
        <v>('i2023110600313','2021','in2023110400038','4'),</v>
      </c>
      <c r="DA315" t="str">
        <f t="shared" si="292"/>
        <v>('i2023110600313','2021','in2023110400039','1'),</v>
      </c>
      <c r="DB315" t="str">
        <f t="shared" si="293"/>
        <v>('i2023110600313','2021','in2023110400040','4'),</v>
      </c>
      <c r="DC315" t="str">
        <f t="shared" si="294"/>
        <v>('i2023110600313','2021','in2023110400041','3'),</v>
      </c>
      <c r="DD315" t="str">
        <f t="shared" si="295"/>
        <v>('i2023110600313','2021','in2023110400042','4'),</v>
      </c>
      <c r="DE315" t="str">
        <f t="shared" si="296"/>
        <v>('i2023110600313','2021','in2023110400043','1'),</v>
      </c>
      <c r="DF315" t="str">
        <f t="shared" si="297"/>
        <v>('i2023110600313','2021','in2023110400044','2'),</v>
      </c>
      <c r="DG315" t="str">
        <f t="shared" si="298"/>
        <v>('i2023110600313','2021','in2023110400045','2'),</v>
      </c>
      <c r="DH315" t="str">
        <f t="shared" si="299"/>
        <v>('i2023110600313','2021','in2023110400046','2'),</v>
      </c>
      <c r="DI315" t="str">
        <f t="shared" si="300"/>
        <v>('i2023110600313','2021','in2023110400047','2');</v>
      </c>
    </row>
    <row r="316" spans="1:113" x14ac:dyDescent="0.25">
      <c r="A316" s="4" t="str">
        <f>INDEX('instansi pusat'!$B$2:$C$623,MATCH(C316,'instansi pusat'!$D$2:$D$623,0),2)</f>
        <v>i2023110600314</v>
      </c>
      <c r="B316" s="4">
        <v>2100</v>
      </c>
      <c r="C316" s="4" t="s">
        <v>123</v>
      </c>
      <c r="D316">
        <v>2021</v>
      </c>
      <c r="E316" s="4">
        <v>3</v>
      </c>
      <c r="F316" s="4">
        <v>3</v>
      </c>
      <c r="G316" s="4">
        <v>3</v>
      </c>
      <c r="H316" s="4">
        <v>3</v>
      </c>
      <c r="I316" s="4">
        <v>3</v>
      </c>
      <c r="J316" s="4">
        <v>3</v>
      </c>
      <c r="K316" s="4">
        <v>3</v>
      </c>
      <c r="L316" s="4">
        <v>3</v>
      </c>
      <c r="M316" s="4">
        <v>3</v>
      </c>
      <c r="N316" s="4">
        <v>3</v>
      </c>
      <c r="O316" s="4">
        <v>2</v>
      </c>
      <c r="P316" s="4">
        <v>1</v>
      </c>
      <c r="Q316" s="4">
        <v>3</v>
      </c>
      <c r="R316" s="4">
        <v>3</v>
      </c>
      <c r="S316" s="4">
        <v>2</v>
      </c>
      <c r="T316" s="4">
        <v>3</v>
      </c>
      <c r="U316" s="4">
        <v>3</v>
      </c>
      <c r="V316" s="4">
        <v>3</v>
      </c>
      <c r="W316" s="4">
        <v>3</v>
      </c>
      <c r="X316" s="4">
        <v>2</v>
      </c>
      <c r="Y316" s="4">
        <v>1</v>
      </c>
      <c r="Z316" s="4">
        <v>1</v>
      </c>
      <c r="AA316" s="4">
        <v>1</v>
      </c>
      <c r="AB316" s="4">
        <v>1</v>
      </c>
      <c r="AC316" s="4">
        <v>1</v>
      </c>
      <c r="AD316" s="4">
        <v>1</v>
      </c>
      <c r="AE316" s="4">
        <v>1</v>
      </c>
      <c r="AF316" s="4">
        <v>1</v>
      </c>
      <c r="AG316" s="4">
        <v>1</v>
      </c>
      <c r="AH316" s="4">
        <v>1</v>
      </c>
      <c r="AI316" s="4">
        <v>1</v>
      </c>
      <c r="AJ316" s="4">
        <v>3</v>
      </c>
      <c r="AK316" s="4">
        <v>3</v>
      </c>
      <c r="AL316" s="4">
        <v>3</v>
      </c>
      <c r="AM316" s="4">
        <v>4</v>
      </c>
      <c r="AN316" s="4">
        <v>3</v>
      </c>
      <c r="AO316" s="4">
        <v>3</v>
      </c>
      <c r="AP316" s="4">
        <v>3</v>
      </c>
      <c r="AQ316" s="4">
        <v>3</v>
      </c>
      <c r="AR316" s="4">
        <v>3</v>
      </c>
      <c r="AS316" s="4">
        <v>3</v>
      </c>
      <c r="AT316" s="4">
        <v>3</v>
      </c>
      <c r="AU316" s="4">
        <v>2</v>
      </c>
      <c r="AV316" s="4">
        <v>3</v>
      </c>
      <c r="AW316" s="4">
        <v>3</v>
      </c>
      <c r="AX316" s="4">
        <v>2</v>
      </c>
      <c r="AY316" s="4">
        <v>2</v>
      </c>
      <c r="AZ316" s="3">
        <f t="shared" si="241"/>
        <v>3</v>
      </c>
      <c r="BA316" s="3">
        <f t="shared" si="242"/>
        <v>2.25</v>
      </c>
      <c r="BB316" s="3">
        <f t="shared" si="243"/>
        <v>2.75</v>
      </c>
      <c r="BC316" s="3">
        <f t="shared" si="244"/>
        <v>2.5</v>
      </c>
      <c r="BD316" s="3">
        <f t="shared" si="245"/>
        <v>1</v>
      </c>
      <c r="BE316" s="3">
        <f t="shared" si="246"/>
        <v>1</v>
      </c>
      <c r="BF316" s="3">
        <f t="shared" si="247"/>
        <v>3.1</v>
      </c>
      <c r="BG316" s="3">
        <f t="shared" si="248"/>
        <v>2.5</v>
      </c>
      <c r="BH316" s="3">
        <f t="shared" si="249"/>
        <v>3</v>
      </c>
      <c r="BI316" s="3">
        <f t="shared" si="250"/>
        <v>2.5</v>
      </c>
      <c r="BJ316" s="3">
        <f t="shared" si="251"/>
        <v>1</v>
      </c>
      <c r="BK316" s="3">
        <f t="shared" si="252"/>
        <v>2.8626373626373627</v>
      </c>
      <c r="BL316" s="3">
        <f t="shared" si="253"/>
        <v>2.4824999999999999</v>
      </c>
      <c r="BN316" t="s">
        <v>641</v>
      </c>
      <c r="BO316" t="str">
        <f t="shared" si="254"/>
        <v>('i2023110600314','2021','in2023110400001','3'),</v>
      </c>
      <c r="BP316" t="str">
        <f t="shared" si="255"/>
        <v>('i2023110600314','2021','in2023110400002','3'),</v>
      </c>
      <c r="BQ316" t="str">
        <f t="shared" si="256"/>
        <v>('i2023110600314','2021','in2023110400003','3'),</v>
      </c>
      <c r="BR316" t="str">
        <f t="shared" si="257"/>
        <v>('i2023110600314','2021','in2023110400004','3'),</v>
      </c>
      <c r="BS316" t="str">
        <f t="shared" si="258"/>
        <v>('i2023110600314','2021','in2023110400005','3'),</v>
      </c>
      <c r="BT316" t="str">
        <f t="shared" si="259"/>
        <v>('i2023110600314','2021','in2023110400006','3'),</v>
      </c>
      <c r="BU316" t="str">
        <f t="shared" si="260"/>
        <v>('i2023110600314','2021','in2023110400007','3'),</v>
      </c>
      <c r="BV316" t="str">
        <f t="shared" si="261"/>
        <v>('i2023110600314','2021','in2023110400008','3'),</v>
      </c>
      <c r="BW316" t="str">
        <f t="shared" si="262"/>
        <v>('i2023110600314','2021','in2023110400009','3'),</v>
      </c>
      <c r="BX316" t="str">
        <f t="shared" si="263"/>
        <v>('i2023110600314','2021','in2023110400010','3'),</v>
      </c>
      <c r="BY316" t="str">
        <f t="shared" si="264"/>
        <v>('i2023110600314','2021','in2023110400011','2'),</v>
      </c>
      <c r="BZ316" t="str">
        <f t="shared" si="265"/>
        <v>('i2023110600314','2021','in2023110400012','1'),</v>
      </c>
      <c r="CA316" t="str">
        <f t="shared" si="266"/>
        <v>('i2023110600314','2021','in2023110400013','3'),</v>
      </c>
      <c r="CB316" t="str">
        <f t="shared" si="267"/>
        <v>('i2023110600314','2021','in2023110400014','3'),</v>
      </c>
      <c r="CC316" t="str">
        <f t="shared" si="268"/>
        <v>('i2023110600314','2021','in2023110400015','2'),</v>
      </c>
      <c r="CD316" t="str">
        <f t="shared" si="269"/>
        <v>('i2023110600314','2021','in2023110400016','3'),</v>
      </c>
      <c r="CE316" t="str">
        <f t="shared" si="270"/>
        <v>('i2023110600314','2021','in2023110400017','3'),</v>
      </c>
      <c r="CF316" t="str">
        <f t="shared" si="271"/>
        <v>('i2023110600314','2021','in2023110400018','3'),</v>
      </c>
      <c r="CG316" t="str">
        <f t="shared" si="272"/>
        <v>('i2023110600314','2021','in2023110400019','3'),</v>
      </c>
      <c r="CH316" t="str">
        <f t="shared" si="273"/>
        <v>('i2023110600314','2021','in2023110400020','2'),</v>
      </c>
      <c r="CI316" t="str">
        <f t="shared" si="274"/>
        <v>('i2023110600314','2021','in2023110400021','1'),</v>
      </c>
      <c r="CJ316" t="str">
        <f t="shared" si="275"/>
        <v>('i2023110600314','2021','in2023110400022','1'),</v>
      </c>
      <c r="CK316" t="str">
        <f t="shared" si="276"/>
        <v>('i2023110600314','2021','in2023110400023','1'),</v>
      </c>
      <c r="CL316" t="str">
        <f t="shared" si="277"/>
        <v>('i2023110600314','2021','in2023110400024','1'),</v>
      </c>
      <c r="CM316" t="str">
        <f t="shared" si="278"/>
        <v>('i2023110600314','2021','in2023110400025','1'),</v>
      </c>
      <c r="CN316" t="str">
        <f t="shared" si="279"/>
        <v>('i2023110600314','2021','in2023110400026','1'),</v>
      </c>
      <c r="CO316" t="str">
        <f t="shared" si="280"/>
        <v>('i2023110600314','2021','in2023110400027','1'),</v>
      </c>
      <c r="CP316" t="str">
        <f t="shared" si="281"/>
        <v>('i2023110600314','2021','in2023110400028','1'),</v>
      </c>
      <c r="CQ316" t="str">
        <f t="shared" si="282"/>
        <v>('i2023110600314','2021','in2023110400029','1'),</v>
      </c>
      <c r="CR316" t="str">
        <f t="shared" si="283"/>
        <v>('i2023110600314','2021','in2023110400030','1'),</v>
      </c>
      <c r="CS316" t="str">
        <f t="shared" si="284"/>
        <v>('i2023110600314','2021','in2023110400031','1'),</v>
      </c>
      <c r="CT316" t="str">
        <f t="shared" si="285"/>
        <v>('i2023110600314','2021','in2023110400032','3'),</v>
      </c>
      <c r="CU316" t="str">
        <f t="shared" si="286"/>
        <v>('i2023110600314','2021','in2023110400033','3'),</v>
      </c>
      <c r="CV316" t="str">
        <f t="shared" si="287"/>
        <v>('i2023110600314','2021','in2023110400034','3'),</v>
      </c>
      <c r="CW316" t="str">
        <f t="shared" si="288"/>
        <v>('i2023110600314','2021','in2023110400035','4'),</v>
      </c>
      <c r="CX316" t="str">
        <f t="shared" si="289"/>
        <v>('i2023110600314','2021','in2023110400036','3'),</v>
      </c>
      <c r="CY316" t="str">
        <f t="shared" si="290"/>
        <v>('i2023110600314','2021','in2023110400037','3'),</v>
      </c>
      <c r="CZ316" t="str">
        <f t="shared" si="291"/>
        <v>('i2023110600314','2021','in2023110400038','3'),</v>
      </c>
      <c r="DA316" t="str">
        <f t="shared" si="292"/>
        <v>('i2023110600314','2021','in2023110400039','3'),</v>
      </c>
      <c r="DB316" t="str">
        <f t="shared" si="293"/>
        <v>('i2023110600314','2021','in2023110400040','3'),</v>
      </c>
      <c r="DC316" t="str">
        <f t="shared" si="294"/>
        <v>('i2023110600314','2021','in2023110400041','3'),</v>
      </c>
      <c r="DD316" t="str">
        <f t="shared" si="295"/>
        <v>('i2023110600314','2021','in2023110400042','3'),</v>
      </c>
      <c r="DE316" t="str">
        <f t="shared" si="296"/>
        <v>('i2023110600314','2021','in2023110400043','2'),</v>
      </c>
      <c r="DF316" t="str">
        <f t="shared" si="297"/>
        <v>('i2023110600314','2021','in2023110400044','3'),</v>
      </c>
      <c r="DG316" t="str">
        <f t="shared" si="298"/>
        <v>('i2023110600314','2021','in2023110400045','3'),</v>
      </c>
      <c r="DH316" t="str">
        <f t="shared" si="299"/>
        <v>('i2023110600314','2021','in2023110400046','2'),</v>
      </c>
      <c r="DI316" t="str">
        <f t="shared" si="300"/>
        <v>('i2023110600314','2021','in2023110400047','2');</v>
      </c>
    </row>
    <row r="317" spans="1:113" x14ac:dyDescent="0.25">
      <c r="A317" s="4" t="str">
        <f>INDEX('instansi pusat'!$B$2:$C$623,MATCH(C317,'instansi pusat'!$D$2:$D$623,0),2)</f>
        <v>i2023110600315</v>
      </c>
      <c r="B317" s="4">
        <v>3003</v>
      </c>
      <c r="C317" s="4" t="s">
        <v>124</v>
      </c>
      <c r="D317">
        <v>2021</v>
      </c>
      <c r="E317" s="4">
        <v>3</v>
      </c>
      <c r="F317" s="4">
        <v>1</v>
      </c>
      <c r="G317" s="4">
        <v>1</v>
      </c>
      <c r="H317" s="4">
        <v>3</v>
      </c>
      <c r="I317" s="4">
        <v>3</v>
      </c>
      <c r="J317" s="4">
        <v>3</v>
      </c>
      <c r="K317" s="4">
        <v>3</v>
      </c>
      <c r="L317" s="4">
        <v>3</v>
      </c>
      <c r="M317" s="4">
        <v>1</v>
      </c>
      <c r="N317" s="4">
        <v>3</v>
      </c>
      <c r="O317" s="4">
        <v>2</v>
      </c>
      <c r="P317" s="4">
        <v>1</v>
      </c>
      <c r="Q317" s="4">
        <v>2</v>
      </c>
      <c r="R317" s="4">
        <v>2</v>
      </c>
      <c r="S317" s="4">
        <v>2</v>
      </c>
      <c r="T317" s="4">
        <v>3</v>
      </c>
      <c r="U317" s="4">
        <v>4</v>
      </c>
      <c r="V317" s="4">
        <v>2</v>
      </c>
      <c r="W317" s="4">
        <v>4</v>
      </c>
      <c r="X317" s="4">
        <v>3</v>
      </c>
      <c r="Y317" s="4">
        <v>1</v>
      </c>
      <c r="Z317" s="4">
        <v>2</v>
      </c>
      <c r="AA317" s="4">
        <v>2</v>
      </c>
      <c r="AB317" s="4">
        <v>2</v>
      </c>
      <c r="AC317" s="4">
        <v>1</v>
      </c>
      <c r="AD317" s="4">
        <v>2</v>
      </c>
      <c r="AE317" s="4">
        <v>1</v>
      </c>
      <c r="AF317" s="4">
        <v>2</v>
      </c>
      <c r="AG317" s="4">
        <v>1</v>
      </c>
      <c r="AH317" s="4">
        <v>1</v>
      </c>
      <c r="AI317" s="4">
        <v>1</v>
      </c>
      <c r="AJ317" s="4">
        <v>3</v>
      </c>
      <c r="AK317" s="4">
        <v>3</v>
      </c>
      <c r="AL317" s="4">
        <v>4</v>
      </c>
      <c r="AM317" s="4">
        <v>4</v>
      </c>
      <c r="AN317" s="4">
        <v>3</v>
      </c>
      <c r="AO317" s="4">
        <v>3</v>
      </c>
      <c r="AP317" s="4">
        <v>3</v>
      </c>
      <c r="AQ317" s="4">
        <v>2</v>
      </c>
      <c r="AR317" s="4">
        <v>3</v>
      </c>
      <c r="AS317" s="4">
        <v>1</v>
      </c>
      <c r="AT317" s="4">
        <v>4</v>
      </c>
      <c r="AU317" s="4">
        <v>1</v>
      </c>
      <c r="AV317" s="4">
        <v>3</v>
      </c>
      <c r="AW317" s="4">
        <v>3</v>
      </c>
      <c r="AX317" s="4">
        <v>3</v>
      </c>
      <c r="AY317" s="4">
        <v>3</v>
      </c>
      <c r="AZ317" s="3">
        <f t="shared" si="241"/>
        <v>2.4000000000000004</v>
      </c>
      <c r="BA317" s="3">
        <f t="shared" si="242"/>
        <v>1.75</v>
      </c>
      <c r="BB317" s="3">
        <f t="shared" si="243"/>
        <v>2.75</v>
      </c>
      <c r="BC317" s="3">
        <f t="shared" si="244"/>
        <v>3.5</v>
      </c>
      <c r="BD317" s="3">
        <f t="shared" si="245"/>
        <v>1.625</v>
      </c>
      <c r="BE317" s="3">
        <f t="shared" si="246"/>
        <v>1</v>
      </c>
      <c r="BF317" s="3">
        <f t="shared" si="247"/>
        <v>2.9000000000000004</v>
      </c>
      <c r="BG317" s="3">
        <f t="shared" si="248"/>
        <v>2.833333333333333</v>
      </c>
      <c r="BH317" s="3">
        <f t="shared" si="249"/>
        <v>2.4000000000000004</v>
      </c>
      <c r="BI317" s="3">
        <f t="shared" si="250"/>
        <v>2.5000000000000004</v>
      </c>
      <c r="BJ317" s="3">
        <f t="shared" si="251"/>
        <v>1.4545454545454546</v>
      </c>
      <c r="BK317" s="3">
        <f t="shared" si="252"/>
        <v>2.8736263736263736</v>
      </c>
      <c r="BL317" s="3">
        <f t="shared" si="253"/>
        <v>2.4845000000000006</v>
      </c>
      <c r="BN317" t="s">
        <v>641</v>
      </c>
      <c r="BO317" t="str">
        <f t="shared" si="254"/>
        <v>('i2023110600315','2021','in2023110400001','3'),</v>
      </c>
      <c r="BP317" t="str">
        <f t="shared" si="255"/>
        <v>('i2023110600315','2021','in2023110400002','1'),</v>
      </c>
      <c r="BQ317" t="str">
        <f t="shared" si="256"/>
        <v>('i2023110600315','2021','in2023110400003','1'),</v>
      </c>
      <c r="BR317" t="str">
        <f t="shared" si="257"/>
        <v>('i2023110600315','2021','in2023110400004','3'),</v>
      </c>
      <c r="BS317" t="str">
        <f t="shared" si="258"/>
        <v>('i2023110600315','2021','in2023110400005','3'),</v>
      </c>
      <c r="BT317" t="str">
        <f t="shared" si="259"/>
        <v>('i2023110600315','2021','in2023110400006','3'),</v>
      </c>
      <c r="BU317" t="str">
        <f t="shared" si="260"/>
        <v>('i2023110600315','2021','in2023110400007','3'),</v>
      </c>
      <c r="BV317" t="str">
        <f t="shared" si="261"/>
        <v>('i2023110600315','2021','in2023110400008','3'),</v>
      </c>
      <c r="BW317" t="str">
        <f t="shared" si="262"/>
        <v>('i2023110600315','2021','in2023110400009','1'),</v>
      </c>
      <c r="BX317" t="str">
        <f t="shared" si="263"/>
        <v>('i2023110600315','2021','in2023110400010','3'),</v>
      </c>
      <c r="BY317" t="str">
        <f t="shared" si="264"/>
        <v>('i2023110600315','2021','in2023110400011','2'),</v>
      </c>
      <c r="BZ317" t="str">
        <f t="shared" si="265"/>
        <v>('i2023110600315','2021','in2023110400012','1'),</v>
      </c>
      <c r="CA317" t="str">
        <f t="shared" si="266"/>
        <v>('i2023110600315','2021','in2023110400013','2'),</v>
      </c>
      <c r="CB317" t="str">
        <f t="shared" si="267"/>
        <v>('i2023110600315','2021','in2023110400014','2'),</v>
      </c>
      <c r="CC317" t="str">
        <f t="shared" si="268"/>
        <v>('i2023110600315','2021','in2023110400015','2'),</v>
      </c>
      <c r="CD317" t="str">
        <f t="shared" si="269"/>
        <v>('i2023110600315','2021','in2023110400016','3'),</v>
      </c>
      <c r="CE317" t="str">
        <f t="shared" si="270"/>
        <v>('i2023110600315','2021','in2023110400017','4'),</v>
      </c>
      <c r="CF317" t="str">
        <f t="shared" si="271"/>
        <v>('i2023110600315','2021','in2023110400018','2'),</v>
      </c>
      <c r="CG317" t="str">
        <f t="shared" si="272"/>
        <v>('i2023110600315','2021','in2023110400019','4'),</v>
      </c>
      <c r="CH317" t="str">
        <f t="shared" si="273"/>
        <v>('i2023110600315','2021','in2023110400020','3'),</v>
      </c>
      <c r="CI317" t="str">
        <f t="shared" si="274"/>
        <v>('i2023110600315','2021','in2023110400021','1'),</v>
      </c>
      <c r="CJ317" t="str">
        <f t="shared" si="275"/>
        <v>('i2023110600315','2021','in2023110400022','2'),</v>
      </c>
      <c r="CK317" t="str">
        <f t="shared" si="276"/>
        <v>('i2023110600315','2021','in2023110400023','2'),</v>
      </c>
      <c r="CL317" t="str">
        <f t="shared" si="277"/>
        <v>('i2023110600315','2021','in2023110400024','2'),</v>
      </c>
      <c r="CM317" t="str">
        <f t="shared" si="278"/>
        <v>('i2023110600315','2021','in2023110400025','1'),</v>
      </c>
      <c r="CN317" t="str">
        <f t="shared" si="279"/>
        <v>('i2023110600315','2021','in2023110400026','2'),</v>
      </c>
      <c r="CO317" t="str">
        <f t="shared" si="280"/>
        <v>('i2023110600315','2021','in2023110400027','1'),</v>
      </c>
      <c r="CP317" t="str">
        <f t="shared" si="281"/>
        <v>('i2023110600315','2021','in2023110400028','2'),</v>
      </c>
      <c r="CQ317" t="str">
        <f t="shared" si="282"/>
        <v>('i2023110600315','2021','in2023110400029','1'),</v>
      </c>
      <c r="CR317" t="str">
        <f t="shared" si="283"/>
        <v>('i2023110600315','2021','in2023110400030','1'),</v>
      </c>
      <c r="CS317" t="str">
        <f t="shared" si="284"/>
        <v>('i2023110600315','2021','in2023110400031','1'),</v>
      </c>
      <c r="CT317" t="str">
        <f t="shared" si="285"/>
        <v>('i2023110600315','2021','in2023110400032','3'),</v>
      </c>
      <c r="CU317" t="str">
        <f t="shared" si="286"/>
        <v>('i2023110600315','2021','in2023110400033','3'),</v>
      </c>
      <c r="CV317" t="str">
        <f t="shared" si="287"/>
        <v>('i2023110600315','2021','in2023110400034','4'),</v>
      </c>
      <c r="CW317" t="str">
        <f t="shared" si="288"/>
        <v>('i2023110600315','2021','in2023110400035','4'),</v>
      </c>
      <c r="CX317" t="str">
        <f t="shared" si="289"/>
        <v>('i2023110600315','2021','in2023110400036','3'),</v>
      </c>
      <c r="CY317" t="str">
        <f t="shared" si="290"/>
        <v>('i2023110600315','2021','in2023110400037','3'),</v>
      </c>
      <c r="CZ317" t="str">
        <f t="shared" si="291"/>
        <v>('i2023110600315','2021','in2023110400038','3'),</v>
      </c>
      <c r="DA317" t="str">
        <f t="shared" si="292"/>
        <v>('i2023110600315','2021','in2023110400039','2'),</v>
      </c>
      <c r="DB317" t="str">
        <f t="shared" si="293"/>
        <v>('i2023110600315','2021','in2023110400040','3'),</v>
      </c>
      <c r="DC317" t="str">
        <f t="shared" si="294"/>
        <v>('i2023110600315','2021','in2023110400041','1'),</v>
      </c>
      <c r="DD317" t="str">
        <f t="shared" si="295"/>
        <v>('i2023110600315','2021','in2023110400042','4'),</v>
      </c>
      <c r="DE317" t="str">
        <f t="shared" si="296"/>
        <v>('i2023110600315','2021','in2023110400043','1'),</v>
      </c>
      <c r="DF317" t="str">
        <f t="shared" si="297"/>
        <v>('i2023110600315','2021','in2023110400044','3'),</v>
      </c>
      <c r="DG317" t="str">
        <f t="shared" si="298"/>
        <v>('i2023110600315','2021','in2023110400045','3'),</v>
      </c>
      <c r="DH317" t="str">
        <f t="shared" si="299"/>
        <v>('i2023110600315','2021','in2023110400046','3'),</v>
      </c>
      <c r="DI317" t="str">
        <f t="shared" si="300"/>
        <v>('i2023110600315','2021','in2023110400047','3');</v>
      </c>
    </row>
    <row r="318" spans="1:113" x14ac:dyDescent="0.25">
      <c r="A318" s="4" t="str">
        <f>INDEX('instansi pusat'!$B$2:$C$623,MATCH(C318,'instansi pusat'!$D$2:$D$623,0),2)</f>
        <v>i2023110600316</v>
      </c>
      <c r="B318" s="4">
        <v>3020</v>
      </c>
      <c r="C318" s="4" t="s">
        <v>125</v>
      </c>
      <c r="D318">
        <v>2021</v>
      </c>
      <c r="E318" s="4">
        <v>1</v>
      </c>
      <c r="F318" s="4">
        <v>1</v>
      </c>
      <c r="G318" s="4">
        <v>1</v>
      </c>
      <c r="H318" s="4">
        <v>1</v>
      </c>
      <c r="I318" s="4">
        <v>2</v>
      </c>
      <c r="J318" s="4">
        <v>1</v>
      </c>
      <c r="K318" s="4">
        <v>1</v>
      </c>
      <c r="L318" s="4">
        <v>1</v>
      </c>
      <c r="M318" s="4">
        <v>2</v>
      </c>
      <c r="N318" s="4">
        <v>1</v>
      </c>
      <c r="O318" s="4">
        <v>1</v>
      </c>
      <c r="P318" s="4">
        <v>1</v>
      </c>
      <c r="Q318" s="4">
        <v>1</v>
      </c>
      <c r="R318" s="4">
        <v>1</v>
      </c>
      <c r="S318" s="4">
        <v>1</v>
      </c>
      <c r="T318" s="4">
        <v>1</v>
      </c>
      <c r="U318" s="4">
        <v>1</v>
      </c>
      <c r="V318" s="4">
        <v>1</v>
      </c>
      <c r="W318" s="4">
        <v>1</v>
      </c>
      <c r="X318" s="4">
        <v>1</v>
      </c>
      <c r="Y318" s="4">
        <v>1</v>
      </c>
      <c r="Z318" s="4">
        <v>1</v>
      </c>
      <c r="AA318" s="4">
        <v>1</v>
      </c>
      <c r="AB318" s="4">
        <v>2</v>
      </c>
      <c r="AC318" s="4">
        <v>1</v>
      </c>
      <c r="AD318" s="4">
        <v>1</v>
      </c>
      <c r="AE318" s="4">
        <v>1</v>
      </c>
      <c r="AF318" s="4">
        <v>3</v>
      </c>
      <c r="AG318" s="4">
        <v>1</v>
      </c>
      <c r="AH318" s="4">
        <v>1</v>
      </c>
      <c r="AI318" s="4">
        <v>1</v>
      </c>
      <c r="AJ318" s="4">
        <v>1</v>
      </c>
      <c r="AK318" s="4">
        <v>1</v>
      </c>
      <c r="AL318" s="4">
        <v>1</v>
      </c>
      <c r="AM318" s="4">
        <v>4</v>
      </c>
      <c r="AN318" s="4">
        <v>2</v>
      </c>
      <c r="AO318" s="4">
        <v>2</v>
      </c>
      <c r="AP318" s="4">
        <v>1</v>
      </c>
      <c r="AQ318" s="4">
        <v>1</v>
      </c>
      <c r="AR318" s="4">
        <v>2</v>
      </c>
      <c r="AS318" s="4">
        <v>2</v>
      </c>
      <c r="AT318" s="4">
        <v>2</v>
      </c>
      <c r="AU318" s="4">
        <v>1</v>
      </c>
      <c r="AV318" s="4">
        <v>4</v>
      </c>
      <c r="AW318" s="4">
        <v>1</v>
      </c>
      <c r="AX318" s="4">
        <v>1</v>
      </c>
      <c r="AY318" s="4">
        <v>1</v>
      </c>
      <c r="AZ318" s="3">
        <f t="shared" si="241"/>
        <v>1.2000000000000002</v>
      </c>
      <c r="BA318" s="3">
        <f t="shared" si="242"/>
        <v>1</v>
      </c>
      <c r="BB318" s="3">
        <f t="shared" si="243"/>
        <v>1</v>
      </c>
      <c r="BC318" s="3">
        <f t="shared" si="244"/>
        <v>1</v>
      </c>
      <c r="BD318" s="3">
        <f t="shared" si="245"/>
        <v>1.375</v>
      </c>
      <c r="BE318" s="3">
        <f t="shared" si="246"/>
        <v>1</v>
      </c>
      <c r="BF318" s="3">
        <f t="shared" si="247"/>
        <v>1.7000000000000002</v>
      </c>
      <c r="BG318" s="3">
        <f t="shared" si="248"/>
        <v>1.6666666666666665</v>
      </c>
      <c r="BH318" s="3">
        <f t="shared" si="249"/>
        <v>1.2000000000000002</v>
      </c>
      <c r="BI318" s="3">
        <f t="shared" si="250"/>
        <v>1</v>
      </c>
      <c r="BJ318" s="3">
        <f t="shared" si="251"/>
        <v>1.2727272727272727</v>
      </c>
      <c r="BK318" s="3">
        <f t="shared" si="252"/>
        <v>1.6868131868131868</v>
      </c>
      <c r="BL318" s="3">
        <f t="shared" si="253"/>
        <v>1.3835000000000002</v>
      </c>
      <c r="BN318" t="s">
        <v>641</v>
      </c>
      <c r="BO318" t="str">
        <f t="shared" si="254"/>
        <v>('i2023110600316','2021','in2023110400001','1'),</v>
      </c>
      <c r="BP318" t="str">
        <f t="shared" si="255"/>
        <v>('i2023110600316','2021','in2023110400002','1'),</v>
      </c>
      <c r="BQ318" t="str">
        <f t="shared" si="256"/>
        <v>('i2023110600316','2021','in2023110400003','1'),</v>
      </c>
      <c r="BR318" t="str">
        <f t="shared" si="257"/>
        <v>('i2023110600316','2021','in2023110400004','1'),</v>
      </c>
      <c r="BS318" t="str">
        <f t="shared" si="258"/>
        <v>('i2023110600316','2021','in2023110400005','2'),</v>
      </c>
      <c r="BT318" t="str">
        <f t="shared" si="259"/>
        <v>('i2023110600316','2021','in2023110400006','1'),</v>
      </c>
      <c r="BU318" t="str">
        <f t="shared" si="260"/>
        <v>('i2023110600316','2021','in2023110400007','1'),</v>
      </c>
      <c r="BV318" t="str">
        <f t="shared" si="261"/>
        <v>('i2023110600316','2021','in2023110400008','1'),</v>
      </c>
      <c r="BW318" t="str">
        <f t="shared" si="262"/>
        <v>('i2023110600316','2021','in2023110400009','2'),</v>
      </c>
      <c r="BX318" t="str">
        <f t="shared" si="263"/>
        <v>('i2023110600316','2021','in2023110400010','1'),</v>
      </c>
      <c r="BY318" t="str">
        <f t="shared" si="264"/>
        <v>('i2023110600316','2021','in2023110400011','1'),</v>
      </c>
      <c r="BZ318" t="str">
        <f t="shared" si="265"/>
        <v>('i2023110600316','2021','in2023110400012','1'),</v>
      </c>
      <c r="CA318" t="str">
        <f t="shared" si="266"/>
        <v>('i2023110600316','2021','in2023110400013','1'),</v>
      </c>
      <c r="CB318" t="str">
        <f t="shared" si="267"/>
        <v>('i2023110600316','2021','in2023110400014','1'),</v>
      </c>
      <c r="CC318" t="str">
        <f t="shared" si="268"/>
        <v>('i2023110600316','2021','in2023110400015','1'),</v>
      </c>
      <c r="CD318" t="str">
        <f t="shared" si="269"/>
        <v>('i2023110600316','2021','in2023110400016','1'),</v>
      </c>
      <c r="CE318" t="str">
        <f t="shared" si="270"/>
        <v>('i2023110600316','2021','in2023110400017','1'),</v>
      </c>
      <c r="CF318" t="str">
        <f t="shared" si="271"/>
        <v>('i2023110600316','2021','in2023110400018','1'),</v>
      </c>
      <c r="CG318" t="str">
        <f t="shared" si="272"/>
        <v>('i2023110600316','2021','in2023110400019','1'),</v>
      </c>
      <c r="CH318" t="str">
        <f t="shared" si="273"/>
        <v>('i2023110600316','2021','in2023110400020','1'),</v>
      </c>
      <c r="CI318" t="str">
        <f t="shared" si="274"/>
        <v>('i2023110600316','2021','in2023110400021','1'),</v>
      </c>
      <c r="CJ318" t="str">
        <f t="shared" si="275"/>
        <v>('i2023110600316','2021','in2023110400022','1'),</v>
      </c>
      <c r="CK318" t="str">
        <f t="shared" si="276"/>
        <v>('i2023110600316','2021','in2023110400023','1'),</v>
      </c>
      <c r="CL318" t="str">
        <f t="shared" si="277"/>
        <v>('i2023110600316','2021','in2023110400024','2'),</v>
      </c>
      <c r="CM318" t="str">
        <f t="shared" si="278"/>
        <v>('i2023110600316','2021','in2023110400025','1'),</v>
      </c>
      <c r="CN318" t="str">
        <f t="shared" si="279"/>
        <v>('i2023110600316','2021','in2023110400026','1'),</v>
      </c>
      <c r="CO318" t="str">
        <f t="shared" si="280"/>
        <v>('i2023110600316','2021','in2023110400027','1'),</v>
      </c>
      <c r="CP318" t="str">
        <f t="shared" si="281"/>
        <v>('i2023110600316','2021','in2023110400028','3'),</v>
      </c>
      <c r="CQ318" t="str">
        <f t="shared" si="282"/>
        <v>('i2023110600316','2021','in2023110400029','1'),</v>
      </c>
      <c r="CR318" t="str">
        <f t="shared" si="283"/>
        <v>('i2023110600316','2021','in2023110400030','1'),</v>
      </c>
      <c r="CS318" t="str">
        <f t="shared" si="284"/>
        <v>('i2023110600316','2021','in2023110400031','1'),</v>
      </c>
      <c r="CT318" t="str">
        <f t="shared" si="285"/>
        <v>('i2023110600316','2021','in2023110400032','1'),</v>
      </c>
      <c r="CU318" t="str">
        <f t="shared" si="286"/>
        <v>('i2023110600316','2021','in2023110400033','1'),</v>
      </c>
      <c r="CV318" t="str">
        <f t="shared" si="287"/>
        <v>('i2023110600316','2021','in2023110400034','1'),</v>
      </c>
      <c r="CW318" t="str">
        <f t="shared" si="288"/>
        <v>('i2023110600316','2021','in2023110400035','4'),</v>
      </c>
      <c r="CX318" t="str">
        <f t="shared" si="289"/>
        <v>('i2023110600316','2021','in2023110400036','2'),</v>
      </c>
      <c r="CY318" t="str">
        <f t="shared" si="290"/>
        <v>('i2023110600316','2021','in2023110400037','2'),</v>
      </c>
      <c r="CZ318" t="str">
        <f t="shared" si="291"/>
        <v>('i2023110600316','2021','in2023110400038','1'),</v>
      </c>
      <c r="DA318" t="str">
        <f t="shared" si="292"/>
        <v>('i2023110600316','2021','in2023110400039','1'),</v>
      </c>
      <c r="DB318" t="str">
        <f t="shared" si="293"/>
        <v>('i2023110600316','2021','in2023110400040','2'),</v>
      </c>
      <c r="DC318" t="str">
        <f t="shared" si="294"/>
        <v>('i2023110600316','2021','in2023110400041','2'),</v>
      </c>
      <c r="DD318" t="str">
        <f t="shared" si="295"/>
        <v>('i2023110600316','2021','in2023110400042','2'),</v>
      </c>
      <c r="DE318" t="str">
        <f t="shared" si="296"/>
        <v>('i2023110600316','2021','in2023110400043','1'),</v>
      </c>
      <c r="DF318" t="str">
        <f t="shared" si="297"/>
        <v>('i2023110600316','2021','in2023110400044','4'),</v>
      </c>
      <c r="DG318" t="str">
        <f t="shared" si="298"/>
        <v>('i2023110600316','2021','in2023110400045','1'),</v>
      </c>
      <c r="DH318" t="str">
        <f t="shared" si="299"/>
        <v>('i2023110600316','2021','in2023110400046','1'),</v>
      </c>
      <c r="DI318" t="str">
        <f t="shared" si="300"/>
        <v>('i2023110600316','2021','in2023110400047','1');</v>
      </c>
    </row>
    <row r="319" spans="1:113" x14ac:dyDescent="0.25">
      <c r="A319" s="4" t="str">
        <f>INDEX('instansi pusat'!$B$2:$C$623,MATCH(C319,'instansi pusat'!$D$2:$D$623,0),2)</f>
        <v>i2023110600317</v>
      </c>
      <c r="B319" s="4">
        <v>4002</v>
      </c>
      <c r="C319" s="4" t="s">
        <v>134</v>
      </c>
      <c r="D319">
        <v>2021</v>
      </c>
      <c r="E319" s="4">
        <v>1</v>
      </c>
      <c r="F319" s="4">
        <v>1</v>
      </c>
      <c r="G319" s="4">
        <v>2</v>
      </c>
      <c r="H319" s="4">
        <v>1</v>
      </c>
      <c r="I319" s="4">
        <v>1</v>
      </c>
      <c r="J319" s="4">
        <v>1</v>
      </c>
      <c r="K319" s="4">
        <v>1</v>
      </c>
      <c r="L319" s="4">
        <v>1</v>
      </c>
      <c r="M319" s="4">
        <v>1</v>
      </c>
      <c r="N319" s="4">
        <v>1</v>
      </c>
      <c r="O319" s="4">
        <v>1</v>
      </c>
      <c r="P319" s="4">
        <v>1</v>
      </c>
      <c r="Q319" s="4">
        <v>1</v>
      </c>
      <c r="R319" s="4">
        <v>1</v>
      </c>
      <c r="S319" s="4">
        <v>1</v>
      </c>
      <c r="T319" s="4">
        <v>1</v>
      </c>
      <c r="U319" s="4">
        <v>1</v>
      </c>
      <c r="V319" s="4">
        <v>1</v>
      </c>
      <c r="W319" s="4">
        <v>1</v>
      </c>
      <c r="X319" s="4">
        <v>1</v>
      </c>
      <c r="Y319" s="4">
        <v>1</v>
      </c>
      <c r="Z319" s="4">
        <v>1</v>
      </c>
      <c r="AA319" s="4">
        <v>1</v>
      </c>
      <c r="AB319" s="4">
        <v>1</v>
      </c>
      <c r="AC319" s="4">
        <v>1</v>
      </c>
      <c r="AD319" s="4">
        <v>1</v>
      </c>
      <c r="AE319" s="4">
        <v>1</v>
      </c>
      <c r="AF319" s="4">
        <v>1</v>
      </c>
      <c r="AG319" s="4">
        <v>1</v>
      </c>
      <c r="AH319" s="4">
        <v>1</v>
      </c>
      <c r="AI319" s="4">
        <v>1</v>
      </c>
      <c r="AJ319" s="4">
        <v>1</v>
      </c>
      <c r="AK319" s="4">
        <v>1</v>
      </c>
      <c r="AL319" s="4">
        <v>2</v>
      </c>
      <c r="AM319" s="4">
        <v>4</v>
      </c>
      <c r="AN319" s="4">
        <v>1</v>
      </c>
      <c r="AO319" s="4">
        <v>1</v>
      </c>
      <c r="AP319" s="4">
        <v>2</v>
      </c>
      <c r="AQ319" s="4">
        <v>1</v>
      </c>
      <c r="AR319" s="4">
        <v>1</v>
      </c>
      <c r="AS319" s="4">
        <v>2</v>
      </c>
      <c r="AT319" s="4">
        <v>1</v>
      </c>
      <c r="AU319" s="4">
        <v>2</v>
      </c>
      <c r="AV319" s="4">
        <v>2</v>
      </c>
      <c r="AW319" s="4">
        <v>1</v>
      </c>
      <c r="AX319" s="4">
        <v>2</v>
      </c>
      <c r="AY319" s="4">
        <v>2</v>
      </c>
      <c r="AZ319" s="3">
        <f t="shared" si="241"/>
        <v>1.1000000000000001</v>
      </c>
      <c r="BA319" s="3">
        <f t="shared" si="242"/>
        <v>1</v>
      </c>
      <c r="BB319" s="3">
        <f t="shared" si="243"/>
        <v>1</v>
      </c>
      <c r="BC319" s="3">
        <f t="shared" si="244"/>
        <v>1</v>
      </c>
      <c r="BD319" s="3">
        <f t="shared" si="245"/>
        <v>1</v>
      </c>
      <c r="BE319" s="3">
        <f t="shared" si="246"/>
        <v>1</v>
      </c>
      <c r="BF319" s="3">
        <f t="shared" si="247"/>
        <v>1.6</v>
      </c>
      <c r="BG319" s="3">
        <f t="shared" si="248"/>
        <v>1.6666666666666665</v>
      </c>
      <c r="BH319" s="3">
        <f t="shared" si="249"/>
        <v>1.1000000000000001</v>
      </c>
      <c r="BI319" s="3">
        <f t="shared" si="250"/>
        <v>1</v>
      </c>
      <c r="BJ319" s="3">
        <f t="shared" si="251"/>
        <v>1</v>
      </c>
      <c r="BK319" s="3">
        <f t="shared" si="252"/>
        <v>1.6263736263736264</v>
      </c>
      <c r="BL319" s="3">
        <f t="shared" si="253"/>
        <v>1.298</v>
      </c>
      <c r="BN319" t="s">
        <v>641</v>
      </c>
      <c r="BO319" t="str">
        <f t="shared" si="254"/>
        <v>('i2023110600317','2021','in2023110400001','1'),</v>
      </c>
      <c r="BP319" t="str">
        <f t="shared" si="255"/>
        <v>('i2023110600317','2021','in2023110400002','1'),</v>
      </c>
      <c r="BQ319" t="str">
        <f t="shared" si="256"/>
        <v>('i2023110600317','2021','in2023110400003','2'),</v>
      </c>
      <c r="BR319" t="str">
        <f t="shared" si="257"/>
        <v>('i2023110600317','2021','in2023110400004','1'),</v>
      </c>
      <c r="BS319" t="str">
        <f t="shared" si="258"/>
        <v>('i2023110600317','2021','in2023110400005','1'),</v>
      </c>
      <c r="BT319" t="str">
        <f t="shared" si="259"/>
        <v>('i2023110600317','2021','in2023110400006','1'),</v>
      </c>
      <c r="BU319" t="str">
        <f t="shared" si="260"/>
        <v>('i2023110600317','2021','in2023110400007','1'),</v>
      </c>
      <c r="BV319" t="str">
        <f t="shared" si="261"/>
        <v>('i2023110600317','2021','in2023110400008','1'),</v>
      </c>
      <c r="BW319" t="str">
        <f t="shared" si="262"/>
        <v>('i2023110600317','2021','in2023110400009','1'),</v>
      </c>
      <c r="BX319" t="str">
        <f t="shared" si="263"/>
        <v>('i2023110600317','2021','in2023110400010','1'),</v>
      </c>
      <c r="BY319" t="str">
        <f t="shared" si="264"/>
        <v>('i2023110600317','2021','in2023110400011','1'),</v>
      </c>
      <c r="BZ319" t="str">
        <f t="shared" si="265"/>
        <v>('i2023110600317','2021','in2023110400012','1'),</v>
      </c>
      <c r="CA319" t="str">
        <f t="shared" si="266"/>
        <v>('i2023110600317','2021','in2023110400013','1'),</v>
      </c>
      <c r="CB319" t="str">
        <f t="shared" si="267"/>
        <v>('i2023110600317','2021','in2023110400014','1'),</v>
      </c>
      <c r="CC319" t="str">
        <f t="shared" si="268"/>
        <v>('i2023110600317','2021','in2023110400015','1'),</v>
      </c>
      <c r="CD319" t="str">
        <f t="shared" si="269"/>
        <v>('i2023110600317','2021','in2023110400016','1'),</v>
      </c>
      <c r="CE319" t="str">
        <f t="shared" si="270"/>
        <v>('i2023110600317','2021','in2023110400017','1'),</v>
      </c>
      <c r="CF319" t="str">
        <f t="shared" si="271"/>
        <v>('i2023110600317','2021','in2023110400018','1'),</v>
      </c>
      <c r="CG319" t="str">
        <f t="shared" si="272"/>
        <v>('i2023110600317','2021','in2023110400019','1'),</v>
      </c>
      <c r="CH319" t="str">
        <f t="shared" si="273"/>
        <v>('i2023110600317','2021','in2023110400020','1'),</v>
      </c>
      <c r="CI319" t="str">
        <f t="shared" si="274"/>
        <v>('i2023110600317','2021','in2023110400021','1'),</v>
      </c>
      <c r="CJ319" t="str">
        <f t="shared" si="275"/>
        <v>('i2023110600317','2021','in2023110400022','1'),</v>
      </c>
      <c r="CK319" t="str">
        <f t="shared" si="276"/>
        <v>('i2023110600317','2021','in2023110400023','1'),</v>
      </c>
      <c r="CL319" t="str">
        <f t="shared" si="277"/>
        <v>('i2023110600317','2021','in2023110400024','1'),</v>
      </c>
      <c r="CM319" t="str">
        <f t="shared" si="278"/>
        <v>('i2023110600317','2021','in2023110400025','1'),</v>
      </c>
      <c r="CN319" t="str">
        <f t="shared" si="279"/>
        <v>('i2023110600317','2021','in2023110400026','1'),</v>
      </c>
      <c r="CO319" t="str">
        <f t="shared" si="280"/>
        <v>('i2023110600317','2021','in2023110400027','1'),</v>
      </c>
      <c r="CP319" t="str">
        <f t="shared" si="281"/>
        <v>('i2023110600317','2021','in2023110400028','1'),</v>
      </c>
      <c r="CQ319" t="str">
        <f t="shared" si="282"/>
        <v>('i2023110600317','2021','in2023110400029','1'),</v>
      </c>
      <c r="CR319" t="str">
        <f t="shared" si="283"/>
        <v>('i2023110600317','2021','in2023110400030','1'),</v>
      </c>
      <c r="CS319" t="str">
        <f t="shared" si="284"/>
        <v>('i2023110600317','2021','in2023110400031','1'),</v>
      </c>
      <c r="CT319" t="str">
        <f t="shared" si="285"/>
        <v>('i2023110600317','2021','in2023110400032','1'),</v>
      </c>
      <c r="CU319" t="str">
        <f t="shared" si="286"/>
        <v>('i2023110600317','2021','in2023110400033','1'),</v>
      </c>
      <c r="CV319" t="str">
        <f t="shared" si="287"/>
        <v>('i2023110600317','2021','in2023110400034','2'),</v>
      </c>
      <c r="CW319" t="str">
        <f t="shared" si="288"/>
        <v>('i2023110600317','2021','in2023110400035','4'),</v>
      </c>
      <c r="CX319" t="str">
        <f t="shared" si="289"/>
        <v>('i2023110600317','2021','in2023110400036','1'),</v>
      </c>
      <c r="CY319" t="str">
        <f t="shared" si="290"/>
        <v>('i2023110600317','2021','in2023110400037','1'),</v>
      </c>
      <c r="CZ319" t="str">
        <f t="shared" si="291"/>
        <v>('i2023110600317','2021','in2023110400038','2'),</v>
      </c>
      <c r="DA319" t="str">
        <f t="shared" si="292"/>
        <v>('i2023110600317','2021','in2023110400039','1'),</v>
      </c>
      <c r="DB319" t="str">
        <f t="shared" si="293"/>
        <v>('i2023110600317','2021','in2023110400040','1'),</v>
      </c>
      <c r="DC319" t="str">
        <f t="shared" si="294"/>
        <v>('i2023110600317','2021','in2023110400041','2'),</v>
      </c>
      <c r="DD319" t="str">
        <f t="shared" si="295"/>
        <v>('i2023110600317','2021','in2023110400042','1'),</v>
      </c>
      <c r="DE319" t="str">
        <f t="shared" si="296"/>
        <v>('i2023110600317','2021','in2023110400043','2'),</v>
      </c>
      <c r="DF319" t="str">
        <f t="shared" si="297"/>
        <v>('i2023110600317','2021','in2023110400044','2'),</v>
      </c>
      <c r="DG319" t="str">
        <f t="shared" si="298"/>
        <v>('i2023110600317','2021','in2023110400045','1'),</v>
      </c>
      <c r="DH319" t="str">
        <f t="shared" si="299"/>
        <v>('i2023110600317','2021','in2023110400046','2'),</v>
      </c>
      <c r="DI319" t="str">
        <f t="shared" si="300"/>
        <v>('i2023110600317','2021','in2023110400047','2');</v>
      </c>
    </row>
    <row r="320" spans="1:113" x14ac:dyDescent="0.25">
      <c r="A320" s="4" t="str">
        <f>INDEX('instansi pusat'!$B$2:$C$623,MATCH(C320,'instansi pusat'!$D$2:$D$623,0),2)</f>
        <v>i2023110600318</v>
      </c>
      <c r="B320" s="4">
        <v>4007</v>
      </c>
      <c r="C320" s="4" t="s">
        <v>135</v>
      </c>
      <c r="D320">
        <v>2021</v>
      </c>
      <c r="E320" s="4">
        <v>2</v>
      </c>
      <c r="F320" s="4">
        <v>2</v>
      </c>
      <c r="G320" s="4">
        <v>3</v>
      </c>
      <c r="H320" s="4">
        <v>3</v>
      </c>
      <c r="I320" s="4">
        <v>3</v>
      </c>
      <c r="J320" s="4">
        <v>3</v>
      </c>
      <c r="K320" s="4">
        <v>3</v>
      </c>
      <c r="L320" s="4">
        <v>4</v>
      </c>
      <c r="M320" s="4">
        <v>1</v>
      </c>
      <c r="N320" s="4">
        <v>1</v>
      </c>
      <c r="O320" s="4">
        <v>2</v>
      </c>
      <c r="P320" s="4">
        <v>1</v>
      </c>
      <c r="Q320" s="4">
        <v>3</v>
      </c>
      <c r="R320" s="4">
        <v>1</v>
      </c>
      <c r="S320" s="4">
        <v>3</v>
      </c>
      <c r="T320" s="4">
        <v>2</v>
      </c>
      <c r="U320" s="4">
        <v>2</v>
      </c>
      <c r="V320" s="4">
        <v>3</v>
      </c>
      <c r="W320" s="4">
        <v>1</v>
      </c>
      <c r="X320" s="4">
        <v>1</v>
      </c>
      <c r="Y320" s="4">
        <v>1</v>
      </c>
      <c r="Z320" s="4">
        <v>1</v>
      </c>
      <c r="AA320" s="4">
        <v>1</v>
      </c>
      <c r="AB320" s="4">
        <v>1</v>
      </c>
      <c r="AC320" s="4">
        <v>1</v>
      </c>
      <c r="AD320" s="4">
        <v>1</v>
      </c>
      <c r="AE320" s="4">
        <v>1</v>
      </c>
      <c r="AF320" s="4">
        <v>1</v>
      </c>
      <c r="AG320" s="4">
        <v>1</v>
      </c>
      <c r="AH320" s="4">
        <v>2</v>
      </c>
      <c r="AI320" s="4">
        <v>2</v>
      </c>
      <c r="AJ320" s="4">
        <v>4</v>
      </c>
      <c r="AK320" s="4">
        <v>4</v>
      </c>
      <c r="AL320" s="4">
        <v>4</v>
      </c>
      <c r="AM320" s="4">
        <v>3</v>
      </c>
      <c r="AN320" s="4">
        <v>5</v>
      </c>
      <c r="AO320" s="4">
        <v>3</v>
      </c>
      <c r="AP320" s="4">
        <v>5</v>
      </c>
      <c r="AQ320" s="4">
        <v>3</v>
      </c>
      <c r="AR320" s="4">
        <v>3</v>
      </c>
      <c r="AS320" s="4">
        <v>3</v>
      </c>
      <c r="AT320" s="4">
        <v>3</v>
      </c>
      <c r="AU320" s="4">
        <v>2</v>
      </c>
      <c r="AV320" s="4">
        <v>2</v>
      </c>
      <c r="AW320" s="4">
        <v>3</v>
      </c>
      <c r="AX320" s="4">
        <v>3</v>
      </c>
      <c r="AY320" s="4">
        <v>3</v>
      </c>
      <c r="AZ320" s="3">
        <f t="shared" si="241"/>
        <v>2.5</v>
      </c>
      <c r="BA320" s="3">
        <f t="shared" si="242"/>
        <v>1.75</v>
      </c>
      <c r="BB320" s="3">
        <f t="shared" si="243"/>
        <v>2.5</v>
      </c>
      <c r="BC320" s="3">
        <f t="shared" si="244"/>
        <v>1</v>
      </c>
      <c r="BD320" s="3">
        <f t="shared" si="245"/>
        <v>1</v>
      </c>
      <c r="BE320" s="3">
        <f t="shared" si="246"/>
        <v>1.6666666666666665</v>
      </c>
      <c r="BF320" s="3">
        <f t="shared" si="247"/>
        <v>3.7</v>
      </c>
      <c r="BG320" s="3">
        <f t="shared" si="248"/>
        <v>2.6666666666666665</v>
      </c>
      <c r="BH320" s="3">
        <f t="shared" si="249"/>
        <v>2.5</v>
      </c>
      <c r="BI320" s="3">
        <f t="shared" si="250"/>
        <v>1.9000000000000001</v>
      </c>
      <c r="BJ320" s="3">
        <f t="shared" si="251"/>
        <v>1.1818181818181817</v>
      </c>
      <c r="BK320" s="3">
        <f t="shared" si="252"/>
        <v>3.2912087912087911</v>
      </c>
      <c r="BL320" s="3">
        <f t="shared" si="253"/>
        <v>2.4925000000000002</v>
      </c>
      <c r="BN320" t="s">
        <v>641</v>
      </c>
      <c r="BO320" t="str">
        <f t="shared" si="254"/>
        <v>('i2023110600318','2021','in2023110400001','2'),</v>
      </c>
      <c r="BP320" t="str">
        <f t="shared" si="255"/>
        <v>('i2023110600318','2021','in2023110400002','2'),</v>
      </c>
      <c r="BQ320" t="str">
        <f t="shared" si="256"/>
        <v>('i2023110600318','2021','in2023110400003','3'),</v>
      </c>
      <c r="BR320" t="str">
        <f t="shared" si="257"/>
        <v>('i2023110600318','2021','in2023110400004','3'),</v>
      </c>
      <c r="BS320" t="str">
        <f t="shared" si="258"/>
        <v>('i2023110600318','2021','in2023110400005','3'),</v>
      </c>
      <c r="BT320" t="str">
        <f t="shared" si="259"/>
        <v>('i2023110600318','2021','in2023110400006','3'),</v>
      </c>
      <c r="BU320" t="str">
        <f t="shared" si="260"/>
        <v>('i2023110600318','2021','in2023110400007','3'),</v>
      </c>
      <c r="BV320" t="str">
        <f t="shared" si="261"/>
        <v>('i2023110600318','2021','in2023110400008','4'),</v>
      </c>
      <c r="BW320" t="str">
        <f t="shared" si="262"/>
        <v>('i2023110600318','2021','in2023110400009','1'),</v>
      </c>
      <c r="BX320" t="str">
        <f t="shared" si="263"/>
        <v>('i2023110600318','2021','in2023110400010','1'),</v>
      </c>
      <c r="BY320" t="str">
        <f t="shared" si="264"/>
        <v>('i2023110600318','2021','in2023110400011','2'),</v>
      </c>
      <c r="BZ320" t="str">
        <f t="shared" si="265"/>
        <v>('i2023110600318','2021','in2023110400012','1'),</v>
      </c>
      <c r="CA320" t="str">
        <f t="shared" si="266"/>
        <v>('i2023110600318','2021','in2023110400013','3'),</v>
      </c>
      <c r="CB320" t="str">
        <f t="shared" si="267"/>
        <v>('i2023110600318','2021','in2023110400014','1'),</v>
      </c>
      <c r="CC320" t="str">
        <f t="shared" si="268"/>
        <v>('i2023110600318','2021','in2023110400015','3'),</v>
      </c>
      <c r="CD320" t="str">
        <f t="shared" si="269"/>
        <v>('i2023110600318','2021','in2023110400016','2'),</v>
      </c>
      <c r="CE320" t="str">
        <f t="shared" si="270"/>
        <v>('i2023110600318','2021','in2023110400017','2'),</v>
      </c>
      <c r="CF320" t="str">
        <f t="shared" si="271"/>
        <v>('i2023110600318','2021','in2023110400018','3'),</v>
      </c>
      <c r="CG320" t="str">
        <f t="shared" si="272"/>
        <v>('i2023110600318','2021','in2023110400019','1'),</v>
      </c>
      <c r="CH320" t="str">
        <f t="shared" si="273"/>
        <v>('i2023110600318','2021','in2023110400020','1'),</v>
      </c>
      <c r="CI320" t="str">
        <f t="shared" si="274"/>
        <v>('i2023110600318','2021','in2023110400021','1'),</v>
      </c>
      <c r="CJ320" t="str">
        <f t="shared" si="275"/>
        <v>('i2023110600318','2021','in2023110400022','1'),</v>
      </c>
      <c r="CK320" t="str">
        <f t="shared" si="276"/>
        <v>('i2023110600318','2021','in2023110400023','1'),</v>
      </c>
      <c r="CL320" t="str">
        <f t="shared" si="277"/>
        <v>('i2023110600318','2021','in2023110400024','1'),</v>
      </c>
      <c r="CM320" t="str">
        <f t="shared" si="278"/>
        <v>('i2023110600318','2021','in2023110400025','1'),</v>
      </c>
      <c r="CN320" t="str">
        <f t="shared" si="279"/>
        <v>('i2023110600318','2021','in2023110400026','1'),</v>
      </c>
      <c r="CO320" t="str">
        <f t="shared" si="280"/>
        <v>('i2023110600318','2021','in2023110400027','1'),</v>
      </c>
      <c r="CP320" t="str">
        <f t="shared" si="281"/>
        <v>('i2023110600318','2021','in2023110400028','1'),</v>
      </c>
      <c r="CQ320" t="str">
        <f t="shared" si="282"/>
        <v>('i2023110600318','2021','in2023110400029','1'),</v>
      </c>
      <c r="CR320" t="str">
        <f t="shared" si="283"/>
        <v>('i2023110600318','2021','in2023110400030','2'),</v>
      </c>
      <c r="CS320" t="str">
        <f t="shared" si="284"/>
        <v>('i2023110600318','2021','in2023110400031','2'),</v>
      </c>
      <c r="CT320" t="str">
        <f t="shared" si="285"/>
        <v>('i2023110600318','2021','in2023110400032','4'),</v>
      </c>
      <c r="CU320" t="str">
        <f t="shared" si="286"/>
        <v>('i2023110600318','2021','in2023110400033','4'),</v>
      </c>
      <c r="CV320" t="str">
        <f t="shared" si="287"/>
        <v>('i2023110600318','2021','in2023110400034','4'),</v>
      </c>
      <c r="CW320" t="str">
        <f t="shared" si="288"/>
        <v>('i2023110600318','2021','in2023110400035','3'),</v>
      </c>
      <c r="CX320" t="str">
        <f t="shared" si="289"/>
        <v>('i2023110600318','2021','in2023110400036','5'),</v>
      </c>
      <c r="CY320" t="str">
        <f t="shared" si="290"/>
        <v>('i2023110600318','2021','in2023110400037','3'),</v>
      </c>
      <c r="CZ320" t="str">
        <f t="shared" si="291"/>
        <v>('i2023110600318','2021','in2023110400038','5'),</v>
      </c>
      <c r="DA320" t="str">
        <f t="shared" si="292"/>
        <v>('i2023110600318','2021','in2023110400039','3'),</v>
      </c>
      <c r="DB320" t="str">
        <f t="shared" si="293"/>
        <v>('i2023110600318','2021','in2023110400040','3'),</v>
      </c>
      <c r="DC320" t="str">
        <f t="shared" si="294"/>
        <v>('i2023110600318','2021','in2023110400041','3'),</v>
      </c>
      <c r="DD320" t="str">
        <f t="shared" si="295"/>
        <v>('i2023110600318','2021','in2023110400042','3'),</v>
      </c>
      <c r="DE320" t="str">
        <f t="shared" si="296"/>
        <v>('i2023110600318','2021','in2023110400043','2'),</v>
      </c>
      <c r="DF320" t="str">
        <f t="shared" si="297"/>
        <v>('i2023110600318','2021','in2023110400044','2'),</v>
      </c>
      <c r="DG320" t="str">
        <f t="shared" si="298"/>
        <v>('i2023110600318','2021','in2023110400045','3'),</v>
      </c>
      <c r="DH320" t="str">
        <f t="shared" si="299"/>
        <v>('i2023110600318','2021','in2023110400046','3'),</v>
      </c>
      <c r="DI320" t="str">
        <f t="shared" si="300"/>
        <v>('i2023110600318','2021','in2023110400047','3');</v>
      </c>
    </row>
    <row r="321" spans="1:113" x14ac:dyDescent="0.25">
      <c r="A321" s="4" t="str">
        <f>INDEX('instansi pusat'!$B$2:$C$623,MATCH(C321,'instansi pusat'!$D$2:$D$623,0),2)</f>
        <v>i2023110600319</v>
      </c>
      <c r="B321" s="4">
        <v>4008</v>
      </c>
      <c r="C321" s="4" t="s">
        <v>136</v>
      </c>
      <c r="D321">
        <v>2021</v>
      </c>
      <c r="E321" s="4">
        <v>2</v>
      </c>
      <c r="F321" s="4">
        <v>2</v>
      </c>
      <c r="G321" s="4">
        <v>2</v>
      </c>
      <c r="H321" s="4">
        <v>2</v>
      </c>
      <c r="I321" s="4">
        <v>2</v>
      </c>
      <c r="J321" s="4">
        <v>2</v>
      </c>
      <c r="K321" s="4">
        <v>3</v>
      </c>
      <c r="L321" s="4">
        <v>2</v>
      </c>
      <c r="M321" s="4">
        <v>2</v>
      </c>
      <c r="N321" s="4">
        <v>4</v>
      </c>
      <c r="O321" s="4">
        <v>1</v>
      </c>
      <c r="P321" s="4">
        <v>1</v>
      </c>
      <c r="Q321" s="4">
        <v>4</v>
      </c>
      <c r="R321" s="4">
        <v>1</v>
      </c>
      <c r="S321" s="4">
        <v>2</v>
      </c>
      <c r="T321" s="4">
        <v>3</v>
      </c>
      <c r="U321" s="4">
        <v>3</v>
      </c>
      <c r="V321" s="4">
        <v>3</v>
      </c>
      <c r="W321" s="4">
        <v>4</v>
      </c>
      <c r="X321" s="4">
        <v>2</v>
      </c>
      <c r="Y321" s="4">
        <v>3</v>
      </c>
      <c r="Z321" s="4">
        <v>2</v>
      </c>
      <c r="AA321" s="4">
        <v>2</v>
      </c>
      <c r="AB321" s="4">
        <v>2</v>
      </c>
      <c r="AC321" s="4">
        <v>2</v>
      </c>
      <c r="AD321" s="4">
        <v>3</v>
      </c>
      <c r="AE321" s="4">
        <v>5</v>
      </c>
      <c r="AF321" s="4">
        <v>4</v>
      </c>
      <c r="AG321" s="4">
        <v>2</v>
      </c>
      <c r="AH321" s="4">
        <v>2</v>
      </c>
      <c r="AI321" s="4">
        <v>2</v>
      </c>
      <c r="AJ321" s="4">
        <v>4</v>
      </c>
      <c r="AK321" s="4">
        <v>4</v>
      </c>
      <c r="AL321" s="4">
        <v>2</v>
      </c>
      <c r="AM321" s="4">
        <v>4</v>
      </c>
      <c r="AN321" s="4">
        <v>5</v>
      </c>
      <c r="AO321" s="4">
        <v>4</v>
      </c>
      <c r="AP321" s="4">
        <v>4</v>
      </c>
      <c r="AQ321" s="4">
        <v>4</v>
      </c>
      <c r="AR321" s="4">
        <v>4</v>
      </c>
      <c r="AS321" s="4">
        <v>4</v>
      </c>
      <c r="AT321" s="4">
        <v>4</v>
      </c>
      <c r="AU321" s="4">
        <v>1</v>
      </c>
      <c r="AV321" s="4">
        <v>5</v>
      </c>
      <c r="AW321" s="4">
        <v>4</v>
      </c>
      <c r="AX321" s="4">
        <v>4</v>
      </c>
      <c r="AY321" s="4">
        <v>4</v>
      </c>
      <c r="AZ321" s="3">
        <f t="shared" si="241"/>
        <v>2.3000000000000003</v>
      </c>
      <c r="BA321" s="3">
        <f t="shared" si="242"/>
        <v>1.75</v>
      </c>
      <c r="BB321" s="3">
        <f t="shared" si="243"/>
        <v>2.75</v>
      </c>
      <c r="BC321" s="3">
        <f t="shared" si="244"/>
        <v>3</v>
      </c>
      <c r="BD321" s="3">
        <f t="shared" si="245"/>
        <v>2.875</v>
      </c>
      <c r="BE321" s="3">
        <f t="shared" si="246"/>
        <v>2</v>
      </c>
      <c r="BF321" s="3">
        <f t="shared" si="247"/>
        <v>3.9000000000000004</v>
      </c>
      <c r="BG321" s="3">
        <f t="shared" si="248"/>
        <v>3.6666666666666665</v>
      </c>
      <c r="BH321" s="3">
        <f t="shared" si="249"/>
        <v>2.3000000000000003</v>
      </c>
      <c r="BI321" s="3">
        <f t="shared" si="250"/>
        <v>2.4000000000000004</v>
      </c>
      <c r="BJ321" s="3">
        <f t="shared" si="251"/>
        <v>2.6363636363636362</v>
      </c>
      <c r="BK321" s="3">
        <f t="shared" si="252"/>
        <v>3.8076923076923075</v>
      </c>
      <c r="BL321" s="3">
        <f t="shared" si="253"/>
        <v>3.0665</v>
      </c>
      <c r="BN321" t="s">
        <v>641</v>
      </c>
      <c r="BO321" t="str">
        <f t="shared" si="254"/>
        <v>('i2023110600319','2021','in2023110400001','2'),</v>
      </c>
      <c r="BP321" t="str">
        <f t="shared" si="255"/>
        <v>('i2023110600319','2021','in2023110400002','2'),</v>
      </c>
      <c r="BQ321" t="str">
        <f t="shared" si="256"/>
        <v>('i2023110600319','2021','in2023110400003','2'),</v>
      </c>
      <c r="BR321" t="str">
        <f t="shared" si="257"/>
        <v>('i2023110600319','2021','in2023110400004','2'),</v>
      </c>
      <c r="BS321" t="str">
        <f t="shared" si="258"/>
        <v>('i2023110600319','2021','in2023110400005','2'),</v>
      </c>
      <c r="BT321" t="str">
        <f t="shared" si="259"/>
        <v>('i2023110600319','2021','in2023110400006','2'),</v>
      </c>
      <c r="BU321" t="str">
        <f t="shared" si="260"/>
        <v>('i2023110600319','2021','in2023110400007','3'),</v>
      </c>
      <c r="BV321" t="str">
        <f t="shared" si="261"/>
        <v>('i2023110600319','2021','in2023110400008','2'),</v>
      </c>
      <c r="BW321" t="str">
        <f t="shared" si="262"/>
        <v>('i2023110600319','2021','in2023110400009','2'),</v>
      </c>
      <c r="BX321" t="str">
        <f t="shared" si="263"/>
        <v>('i2023110600319','2021','in2023110400010','4'),</v>
      </c>
      <c r="BY321" t="str">
        <f t="shared" si="264"/>
        <v>('i2023110600319','2021','in2023110400011','1'),</v>
      </c>
      <c r="BZ321" t="str">
        <f t="shared" si="265"/>
        <v>('i2023110600319','2021','in2023110400012','1'),</v>
      </c>
      <c r="CA321" t="str">
        <f t="shared" si="266"/>
        <v>('i2023110600319','2021','in2023110400013','4'),</v>
      </c>
      <c r="CB321" t="str">
        <f t="shared" si="267"/>
        <v>('i2023110600319','2021','in2023110400014','1'),</v>
      </c>
      <c r="CC321" t="str">
        <f t="shared" si="268"/>
        <v>('i2023110600319','2021','in2023110400015','2'),</v>
      </c>
      <c r="CD321" t="str">
        <f t="shared" si="269"/>
        <v>('i2023110600319','2021','in2023110400016','3'),</v>
      </c>
      <c r="CE321" t="str">
        <f t="shared" si="270"/>
        <v>('i2023110600319','2021','in2023110400017','3'),</v>
      </c>
      <c r="CF321" t="str">
        <f t="shared" si="271"/>
        <v>('i2023110600319','2021','in2023110400018','3'),</v>
      </c>
      <c r="CG321" t="str">
        <f t="shared" si="272"/>
        <v>('i2023110600319','2021','in2023110400019','4'),</v>
      </c>
      <c r="CH321" t="str">
        <f t="shared" si="273"/>
        <v>('i2023110600319','2021','in2023110400020','2'),</v>
      </c>
      <c r="CI321" t="str">
        <f t="shared" si="274"/>
        <v>('i2023110600319','2021','in2023110400021','3'),</v>
      </c>
      <c r="CJ321" t="str">
        <f t="shared" si="275"/>
        <v>('i2023110600319','2021','in2023110400022','2'),</v>
      </c>
      <c r="CK321" t="str">
        <f t="shared" si="276"/>
        <v>('i2023110600319','2021','in2023110400023','2'),</v>
      </c>
      <c r="CL321" t="str">
        <f t="shared" si="277"/>
        <v>('i2023110600319','2021','in2023110400024','2'),</v>
      </c>
      <c r="CM321" t="str">
        <f t="shared" si="278"/>
        <v>('i2023110600319','2021','in2023110400025','2'),</v>
      </c>
      <c r="CN321" t="str">
        <f t="shared" si="279"/>
        <v>('i2023110600319','2021','in2023110400026','3'),</v>
      </c>
      <c r="CO321" t="str">
        <f t="shared" si="280"/>
        <v>('i2023110600319','2021','in2023110400027','5'),</v>
      </c>
      <c r="CP321" t="str">
        <f t="shared" si="281"/>
        <v>('i2023110600319','2021','in2023110400028','4'),</v>
      </c>
      <c r="CQ321" t="str">
        <f t="shared" si="282"/>
        <v>('i2023110600319','2021','in2023110400029','2'),</v>
      </c>
      <c r="CR321" t="str">
        <f t="shared" si="283"/>
        <v>('i2023110600319','2021','in2023110400030','2'),</v>
      </c>
      <c r="CS321" t="str">
        <f t="shared" si="284"/>
        <v>('i2023110600319','2021','in2023110400031','2'),</v>
      </c>
      <c r="CT321" t="str">
        <f t="shared" si="285"/>
        <v>('i2023110600319','2021','in2023110400032','4'),</v>
      </c>
      <c r="CU321" t="str">
        <f t="shared" si="286"/>
        <v>('i2023110600319','2021','in2023110400033','4'),</v>
      </c>
      <c r="CV321" t="str">
        <f t="shared" si="287"/>
        <v>('i2023110600319','2021','in2023110400034','2'),</v>
      </c>
      <c r="CW321" t="str">
        <f t="shared" si="288"/>
        <v>('i2023110600319','2021','in2023110400035','4'),</v>
      </c>
      <c r="CX321" t="str">
        <f t="shared" si="289"/>
        <v>('i2023110600319','2021','in2023110400036','5'),</v>
      </c>
      <c r="CY321" t="str">
        <f t="shared" si="290"/>
        <v>('i2023110600319','2021','in2023110400037','4'),</v>
      </c>
      <c r="CZ321" t="str">
        <f t="shared" si="291"/>
        <v>('i2023110600319','2021','in2023110400038','4'),</v>
      </c>
      <c r="DA321" t="str">
        <f t="shared" si="292"/>
        <v>('i2023110600319','2021','in2023110400039','4'),</v>
      </c>
      <c r="DB321" t="str">
        <f t="shared" si="293"/>
        <v>('i2023110600319','2021','in2023110400040','4'),</v>
      </c>
      <c r="DC321" t="str">
        <f t="shared" si="294"/>
        <v>('i2023110600319','2021','in2023110400041','4'),</v>
      </c>
      <c r="DD321" t="str">
        <f t="shared" si="295"/>
        <v>('i2023110600319','2021','in2023110400042','4'),</v>
      </c>
      <c r="DE321" t="str">
        <f t="shared" si="296"/>
        <v>('i2023110600319','2021','in2023110400043','1'),</v>
      </c>
      <c r="DF321" t="str">
        <f t="shared" si="297"/>
        <v>('i2023110600319','2021','in2023110400044','5'),</v>
      </c>
      <c r="DG321" t="str">
        <f t="shared" si="298"/>
        <v>('i2023110600319','2021','in2023110400045','4'),</v>
      </c>
      <c r="DH321" t="str">
        <f t="shared" si="299"/>
        <v>('i2023110600319','2021','in2023110400046','4'),</v>
      </c>
      <c r="DI321" t="str">
        <f t="shared" si="300"/>
        <v>('i2023110600319','2021','in2023110400047','4');</v>
      </c>
    </row>
    <row r="322" spans="1:113" x14ac:dyDescent="0.25">
      <c r="A322" s="4" t="str">
        <f>INDEX('instansi pusat'!$B$2:$C$623,MATCH(C322,'instansi pusat'!$D$2:$D$623,0),2)</f>
        <v>i2023110600320</v>
      </c>
      <c r="B322" s="4">
        <v>4014</v>
      </c>
      <c r="C322" s="4" t="s">
        <v>653</v>
      </c>
      <c r="D322">
        <v>2021</v>
      </c>
      <c r="E322" s="4">
        <v>1</v>
      </c>
      <c r="F322" s="4">
        <v>1</v>
      </c>
      <c r="G322" s="4">
        <v>1</v>
      </c>
      <c r="H322" s="4">
        <v>1</v>
      </c>
      <c r="I322" s="4">
        <v>1</v>
      </c>
      <c r="J322" s="4">
        <v>1</v>
      </c>
      <c r="K322" s="4">
        <v>1</v>
      </c>
      <c r="L322" s="4">
        <v>1</v>
      </c>
      <c r="M322" s="4">
        <v>1</v>
      </c>
      <c r="N322" s="4">
        <v>1</v>
      </c>
      <c r="O322" s="4">
        <v>1</v>
      </c>
      <c r="P322" s="4">
        <v>1</v>
      </c>
      <c r="Q322" s="4">
        <v>1</v>
      </c>
      <c r="R322" s="4">
        <v>1</v>
      </c>
      <c r="S322" s="4">
        <v>1</v>
      </c>
      <c r="T322" s="4">
        <v>1</v>
      </c>
      <c r="U322" s="4">
        <v>1</v>
      </c>
      <c r="V322" s="4">
        <v>1</v>
      </c>
      <c r="W322" s="4">
        <v>1</v>
      </c>
      <c r="X322" s="4">
        <v>1</v>
      </c>
      <c r="Y322" s="4">
        <v>1</v>
      </c>
      <c r="Z322" s="4">
        <v>1</v>
      </c>
      <c r="AA322" s="4">
        <v>1</v>
      </c>
      <c r="AB322" s="4">
        <v>1</v>
      </c>
      <c r="AC322" s="4">
        <v>1</v>
      </c>
      <c r="AD322" s="4">
        <v>1</v>
      </c>
      <c r="AE322" s="4">
        <v>1</v>
      </c>
      <c r="AF322" s="4">
        <v>1</v>
      </c>
      <c r="AG322" s="4">
        <v>1</v>
      </c>
      <c r="AH322" s="4">
        <v>1</v>
      </c>
      <c r="AI322" s="4">
        <v>1</v>
      </c>
      <c r="AJ322" s="4">
        <v>4</v>
      </c>
      <c r="AK322" s="4">
        <v>4</v>
      </c>
      <c r="AL322" s="4">
        <v>1</v>
      </c>
      <c r="AM322" s="4">
        <v>1</v>
      </c>
      <c r="AN322" s="4">
        <v>1</v>
      </c>
      <c r="AO322" s="4">
        <v>3</v>
      </c>
      <c r="AP322" s="4">
        <v>4</v>
      </c>
      <c r="AQ322" s="4">
        <v>2</v>
      </c>
      <c r="AR322" s="4">
        <v>1</v>
      </c>
      <c r="AS322" s="4">
        <v>3</v>
      </c>
      <c r="AT322" s="4">
        <v>2</v>
      </c>
      <c r="AU322" s="4">
        <v>4</v>
      </c>
      <c r="AV322" s="4">
        <v>4</v>
      </c>
      <c r="AW322" s="4">
        <v>4</v>
      </c>
      <c r="AX322" s="4">
        <v>1</v>
      </c>
      <c r="AY322" s="4">
        <v>3</v>
      </c>
      <c r="AZ322" s="3">
        <f t="shared" si="241"/>
        <v>1</v>
      </c>
      <c r="BA322" s="3">
        <f t="shared" si="242"/>
        <v>1</v>
      </c>
      <c r="BB322" s="3">
        <f t="shared" si="243"/>
        <v>1</v>
      </c>
      <c r="BC322" s="3">
        <f t="shared" si="244"/>
        <v>1</v>
      </c>
      <c r="BD322" s="3">
        <f t="shared" si="245"/>
        <v>1</v>
      </c>
      <c r="BE322" s="3">
        <f t="shared" si="246"/>
        <v>1</v>
      </c>
      <c r="BF322" s="3">
        <f t="shared" si="247"/>
        <v>2.4000000000000004</v>
      </c>
      <c r="BG322" s="3">
        <f t="shared" si="248"/>
        <v>3</v>
      </c>
      <c r="BH322" s="3">
        <f t="shared" si="249"/>
        <v>1</v>
      </c>
      <c r="BI322" s="3">
        <f t="shared" si="250"/>
        <v>1</v>
      </c>
      <c r="BJ322" s="3">
        <f t="shared" si="251"/>
        <v>1</v>
      </c>
      <c r="BK322" s="3">
        <f t="shared" si="252"/>
        <v>2.6373626373626378</v>
      </c>
      <c r="BL322" s="3">
        <f t="shared" si="253"/>
        <v>1.7450000000000001</v>
      </c>
      <c r="BN322" t="s">
        <v>641</v>
      </c>
      <c r="BO322" t="str">
        <f t="shared" si="254"/>
        <v>('i2023110600320','2021','in2023110400001','1'),</v>
      </c>
      <c r="BP322" t="str">
        <f t="shared" si="255"/>
        <v>('i2023110600320','2021','in2023110400002','1'),</v>
      </c>
      <c r="BQ322" t="str">
        <f t="shared" si="256"/>
        <v>('i2023110600320','2021','in2023110400003','1'),</v>
      </c>
      <c r="BR322" t="str">
        <f t="shared" si="257"/>
        <v>('i2023110600320','2021','in2023110400004','1'),</v>
      </c>
      <c r="BS322" t="str">
        <f t="shared" si="258"/>
        <v>('i2023110600320','2021','in2023110400005','1'),</v>
      </c>
      <c r="BT322" t="str">
        <f t="shared" si="259"/>
        <v>('i2023110600320','2021','in2023110400006','1'),</v>
      </c>
      <c r="BU322" t="str">
        <f t="shared" si="260"/>
        <v>('i2023110600320','2021','in2023110400007','1'),</v>
      </c>
      <c r="BV322" t="str">
        <f t="shared" si="261"/>
        <v>('i2023110600320','2021','in2023110400008','1'),</v>
      </c>
      <c r="BW322" t="str">
        <f t="shared" si="262"/>
        <v>('i2023110600320','2021','in2023110400009','1'),</v>
      </c>
      <c r="BX322" t="str">
        <f t="shared" si="263"/>
        <v>('i2023110600320','2021','in2023110400010','1'),</v>
      </c>
      <c r="BY322" t="str">
        <f t="shared" si="264"/>
        <v>('i2023110600320','2021','in2023110400011','1'),</v>
      </c>
      <c r="BZ322" t="str">
        <f t="shared" si="265"/>
        <v>('i2023110600320','2021','in2023110400012','1'),</v>
      </c>
      <c r="CA322" t="str">
        <f t="shared" si="266"/>
        <v>('i2023110600320','2021','in2023110400013','1'),</v>
      </c>
      <c r="CB322" t="str">
        <f t="shared" si="267"/>
        <v>('i2023110600320','2021','in2023110400014','1'),</v>
      </c>
      <c r="CC322" t="str">
        <f t="shared" si="268"/>
        <v>('i2023110600320','2021','in2023110400015','1'),</v>
      </c>
      <c r="CD322" t="str">
        <f t="shared" si="269"/>
        <v>('i2023110600320','2021','in2023110400016','1'),</v>
      </c>
      <c r="CE322" t="str">
        <f t="shared" si="270"/>
        <v>('i2023110600320','2021','in2023110400017','1'),</v>
      </c>
      <c r="CF322" t="str">
        <f t="shared" si="271"/>
        <v>('i2023110600320','2021','in2023110400018','1'),</v>
      </c>
      <c r="CG322" t="str">
        <f t="shared" si="272"/>
        <v>('i2023110600320','2021','in2023110400019','1'),</v>
      </c>
      <c r="CH322" t="str">
        <f t="shared" si="273"/>
        <v>('i2023110600320','2021','in2023110400020','1'),</v>
      </c>
      <c r="CI322" t="str">
        <f t="shared" si="274"/>
        <v>('i2023110600320','2021','in2023110400021','1'),</v>
      </c>
      <c r="CJ322" t="str">
        <f t="shared" si="275"/>
        <v>('i2023110600320','2021','in2023110400022','1'),</v>
      </c>
      <c r="CK322" t="str">
        <f t="shared" si="276"/>
        <v>('i2023110600320','2021','in2023110400023','1'),</v>
      </c>
      <c r="CL322" t="str">
        <f t="shared" si="277"/>
        <v>('i2023110600320','2021','in2023110400024','1'),</v>
      </c>
      <c r="CM322" t="str">
        <f t="shared" si="278"/>
        <v>('i2023110600320','2021','in2023110400025','1'),</v>
      </c>
      <c r="CN322" t="str">
        <f t="shared" si="279"/>
        <v>('i2023110600320','2021','in2023110400026','1'),</v>
      </c>
      <c r="CO322" t="str">
        <f t="shared" si="280"/>
        <v>('i2023110600320','2021','in2023110400027','1'),</v>
      </c>
      <c r="CP322" t="str">
        <f t="shared" si="281"/>
        <v>('i2023110600320','2021','in2023110400028','1'),</v>
      </c>
      <c r="CQ322" t="str">
        <f t="shared" si="282"/>
        <v>('i2023110600320','2021','in2023110400029','1'),</v>
      </c>
      <c r="CR322" t="str">
        <f t="shared" si="283"/>
        <v>('i2023110600320','2021','in2023110400030','1'),</v>
      </c>
      <c r="CS322" t="str">
        <f t="shared" si="284"/>
        <v>('i2023110600320','2021','in2023110400031','1'),</v>
      </c>
      <c r="CT322" t="str">
        <f t="shared" si="285"/>
        <v>('i2023110600320','2021','in2023110400032','4'),</v>
      </c>
      <c r="CU322" t="str">
        <f t="shared" si="286"/>
        <v>('i2023110600320','2021','in2023110400033','4'),</v>
      </c>
      <c r="CV322" t="str">
        <f t="shared" si="287"/>
        <v>('i2023110600320','2021','in2023110400034','1'),</v>
      </c>
      <c r="CW322" t="str">
        <f t="shared" si="288"/>
        <v>('i2023110600320','2021','in2023110400035','1'),</v>
      </c>
      <c r="CX322" t="str">
        <f t="shared" si="289"/>
        <v>('i2023110600320','2021','in2023110400036','1'),</v>
      </c>
      <c r="CY322" t="str">
        <f t="shared" si="290"/>
        <v>('i2023110600320','2021','in2023110400037','3'),</v>
      </c>
      <c r="CZ322" t="str">
        <f t="shared" si="291"/>
        <v>('i2023110600320','2021','in2023110400038','4'),</v>
      </c>
      <c r="DA322" t="str">
        <f t="shared" si="292"/>
        <v>('i2023110600320','2021','in2023110400039','2'),</v>
      </c>
      <c r="DB322" t="str">
        <f t="shared" si="293"/>
        <v>('i2023110600320','2021','in2023110400040','1'),</v>
      </c>
      <c r="DC322" t="str">
        <f t="shared" si="294"/>
        <v>('i2023110600320','2021','in2023110400041','3'),</v>
      </c>
      <c r="DD322" t="str">
        <f t="shared" si="295"/>
        <v>('i2023110600320','2021','in2023110400042','2'),</v>
      </c>
      <c r="DE322" t="str">
        <f t="shared" si="296"/>
        <v>('i2023110600320','2021','in2023110400043','4'),</v>
      </c>
      <c r="DF322" t="str">
        <f t="shared" si="297"/>
        <v>('i2023110600320','2021','in2023110400044','4'),</v>
      </c>
      <c r="DG322" t="str">
        <f t="shared" si="298"/>
        <v>('i2023110600320','2021','in2023110400045','4'),</v>
      </c>
      <c r="DH322" t="str">
        <f t="shared" si="299"/>
        <v>('i2023110600320','2021','in2023110400046','1'),</v>
      </c>
      <c r="DI322" t="str">
        <f t="shared" si="300"/>
        <v>('i2023110600320','2021','in2023110400047','3');</v>
      </c>
    </row>
    <row r="323" spans="1:113" x14ac:dyDescent="0.25">
      <c r="A323" s="4" t="str">
        <f>INDEX('instansi pusat'!$B$2:$C$623,MATCH(C323,'instansi pusat'!$D$2:$D$623,0),2)</f>
        <v>i2023110600321</v>
      </c>
      <c r="B323" s="4">
        <v>4025</v>
      </c>
      <c r="C323" s="4" t="s">
        <v>163</v>
      </c>
      <c r="D323">
        <v>2021</v>
      </c>
      <c r="E323" s="4">
        <v>4</v>
      </c>
      <c r="F323" s="4">
        <v>5</v>
      </c>
      <c r="G323" s="4">
        <v>5</v>
      </c>
      <c r="H323" s="4">
        <v>4</v>
      </c>
      <c r="I323" s="4">
        <v>5</v>
      </c>
      <c r="J323" s="4">
        <v>3</v>
      </c>
      <c r="K323" s="4">
        <v>3</v>
      </c>
      <c r="L323" s="4">
        <v>5</v>
      </c>
      <c r="M323" s="4">
        <v>5</v>
      </c>
      <c r="N323" s="4">
        <v>5</v>
      </c>
      <c r="O323" s="4">
        <v>1</v>
      </c>
      <c r="P323" s="4">
        <v>1</v>
      </c>
      <c r="Q323" s="4">
        <v>5</v>
      </c>
      <c r="R323" s="4">
        <v>4</v>
      </c>
      <c r="S323" s="4">
        <v>5</v>
      </c>
      <c r="T323" s="4">
        <v>2</v>
      </c>
      <c r="U323" s="4">
        <v>3</v>
      </c>
      <c r="V323" s="4">
        <v>4</v>
      </c>
      <c r="W323" s="4">
        <v>3</v>
      </c>
      <c r="X323" s="4">
        <v>5</v>
      </c>
      <c r="Y323" s="4">
        <v>1</v>
      </c>
      <c r="Z323" s="4">
        <v>1</v>
      </c>
      <c r="AA323" s="4">
        <v>1</v>
      </c>
      <c r="AB323" s="4">
        <v>1</v>
      </c>
      <c r="AC323" s="4">
        <v>1</v>
      </c>
      <c r="AD323" s="4">
        <v>1</v>
      </c>
      <c r="AE323" s="4">
        <v>1</v>
      </c>
      <c r="AF323" s="4">
        <v>1</v>
      </c>
      <c r="AG323" s="4">
        <v>1</v>
      </c>
      <c r="AH323" s="4">
        <v>1</v>
      </c>
      <c r="AI323" s="4">
        <v>1</v>
      </c>
      <c r="AJ323" s="4">
        <v>5</v>
      </c>
      <c r="AK323" s="4">
        <v>4</v>
      </c>
      <c r="AL323" s="4">
        <v>5</v>
      </c>
      <c r="AM323" s="4">
        <v>5</v>
      </c>
      <c r="AN323" s="4">
        <v>4</v>
      </c>
      <c r="AO323" s="4">
        <v>3</v>
      </c>
      <c r="AP323" s="4">
        <v>5</v>
      </c>
      <c r="AQ323" s="4">
        <v>2</v>
      </c>
      <c r="AR323" s="4">
        <v>5</v>
      </c>
      <c r="AS323" s="4">
        <v>5</v>
      </c>
      <c r="AT323" s="4">
        <v>4</v>
      </c>
      <c r="AU323" s="4">
        <v>1</v>
      </c>
      <c r="AV323" s="4">
        <v>2</v>
      </c>
      <c r="AW323" s="4">
        <v>5</v>
      </c>
      <c r="AX323" s="4">
        <v>5</v>
      </c>
      <c r="AY323" s="4">
        <v>5</v>
      </c>
      <c r="AZ323" s="3">
        <f t="shared" ref="AZ323:AZ386" si="301">SUM(E323:N323)*(1.3/13)</f>
        <v>4.4000000000000004</v>
      </c>
      <c r="BA323" s="3">
        <f t="shared" ref="BA323:BA386" si="302">SUM(O323:R323)*(2.5/10)</f>
        <v>2.75</v>
      </c>
      <c r="BB323" s="3">
        <f t="shared" ref="BB323:BB386" si="303">SUM(S323:V323)*(2.5/10)</f>
        <v>3.5</v>
      </c>
      <c r="BC323" s="3">
        <f t="shared" ref="BC323:BC386" si="304">SUM(W323:X323)*(2.5/5)</f>
        <v>4</v>
      </c>
      <c r="BD323" s="3">
        <f t="shared" ref="BD323:BD386" si="305">SUM(Y323:AF323)*(1.5/12)</f>
        <v>1</v>
      </c>
      <c r="BE323" s="3">
        <f t="shared" ref="BE323:BE386" si="306">SUM(AG323:AI323)*(1.5/4.5)</f>
        <v>1</v>
      </c>
      <c r="BF323" s="3">
        <f t="shared" ref="BF323:BF386" si="307">SUM(AJ323:AS323)*(2.75/27.5)</f>
        <v>4.3</v>
      </c>
      <c r="BG323" s="3">
        <f t="shared" ref="BG323:BG386" si="308">SUM(AT323:AY323)*(3/18)</f>
        <v>3.6666666666666665</v>
      </c>
      <c r="BH323" s="3">
        <f t="shared" ref="BH323:BH386" si="309">AZ323*(13/13)</f>
        <v>4.4000000000000004</v>
      </c>
      <c r="BI323" s="3">
        <f t="shared" ref="BI323:BI386" si="310">(BA323*(10/25))+(BB323*(10/25))+(BC323*(5/25))</f>
        <v>3.3</v>
      </c>
      <c r="BJ323" s="3">
        <f t="shared" ref="BJ323:BJ386" si="311">(BD323*(12/16.5))+(BE323*(4.5/16.5))</f>
        <v>1</v>
      </c>
      <c r="BK323" s="3">
        <f t="shared" ref="BK323:BK386" si="312">(BF323*(27.5/45.5))+(BG323*(18/45.5))</f>
        <v>4.0494505494505493</v>
      </c>
      <c r="BL323" s="3">
        <f t="shared" ref="BL323:BL386" si="313">(BH323*(13/100))+(BI323*(25/100))+(BJ323*(16.5/100))+(BK323*(45.5/100))</f>
        <v>3.4045000000000001</v>
      </c>
      <c r="BN323" t="s">
        <v>641</v>
      </c>
      <c r="BO323" t="str">
        <f t="shared" si="254"/>
        <v>('i2023110600321','2021','in2023110400001','4'),</v>
      </c>
      <c r="BP323" t="str">
        <f t="shared" si="255"/>
        <v>('i2023110600321','2021','in2023110400002','5'),</v>
      </c>
      <c r="BQ323" t="str">
        <f t="shared" si="256"/>
        <v>('i2023110600321','2021','in2023110400003','5'),</v>
      </c>
      <c r="BR323" t="str">
        <f t="shared" si="257"/>
        <v>('i2023110600321','2021','in2023110400004','4'),</v>
      </c>
      <c r="BS323" t="str">
        <f t="shared" si="258"/>
        <v>('i2023110600321','2021','in2023110400005','5'),</v>
      </c>
      <c r="BT323" t="str">
        <f t="shared" si="259"/>
        <v>('i2023110600321','2021','in2023110400006','3'),</v>
      </c>
      <c r="BU323" t="str">
        <f t="shared" si="260"/>
        <v>('i2023110600321','2021','in2023110400007','3'),</v>
      </c>
      <c r="BV323" t="str">
        <f t="shared" si="261"/>
        <v>('i2023110600321','2021','in2023110400008','5'),</v>
      </c>
      <c r="BW323" t="str">
        <f t="shared" si="262"/>
        <v>('i2023110600321','2021','in2023110400009','5'),</v>
      </c>
      <c r="BX323" t="str">
        <f t="shared" si="263"/>
        <v>('i2023110600321','2021','in2023110400010','5'),</v>
      </c>
      <c r="BY323" t="str">
        <f t="shared" si="264"/>
        <v>('i2023110600321','2021','in2023110400011','1'),</v>
      </c>
      <c r="BZ323" t="str">
        <f t="shared" si="265"/>
        <v>('i2023110600321','2021','in2023110400012','1'),</v>
      </c>
      <c r="CA323" t="str">
        <f t="shared" si="266"/>
        <v>('i2023110600321','2021','in2023110400013','5'),</v>
      </c>
      <c r="CB323" t="str">
        <f t="shared" si="267"/>
        <v>('i2023110600321','2021','in2023110400014','4'),</v>
      </c>
      <c r="CC323" t="str">
        <f t="shared" si="268"/>
        <v>('i2023110600321','2021','in2023110400015','5'),</v>
      </c>
      <c r="CD323" t="str">
        <f t="shared" si="269"/>
        <v>('i2023110600321','2021','in2023110400016','2'),</v>
      </c>
      <c r="CE323" t="str">
        <f t="shared" si="270"/>
        <v>('i2023110600321','2021','in2023110400017','3'),</v>
      </c>
      <c r="CF323" t="str">
        <f t="shared" si="271"/>
        <v>('i2023110600321','2021','in2023110400018','4'),</v>
      </c>
      <c r="CG323" t="str">
        <f t="shared" si="272"/>
        <v>('i2023110600321','2021','in2023110400019','3'),</v>
      </c>
      <c r="CH323" t="str">
        <f t="shared" si="273"/>
        <v>('i2023110600321','2021','in2023110400020','5'),</v>
      </c>
      <c r="CI323" t="str">
        <f t="shared" si="274"/>
        <v>('i2023110600321','2021','in2023110400021','1'),</v>
      </c>
      <c r="CJ323" t="str">
        <f t="shared" si="275"/>
        <v>('i2023110600321','2021','in2023110400022','1'),</v>
      </c>
      <c r="CK323" t="str">
        <f t="shared" si="276"/>
        <v>('i2023110600321','2021','in2023110400023','1'),</v>
      </c>
      <c r="CL323" t="str">
        <f t="shared" si="277"/>
        <v>('i2023110600321','2021','in2023110400024','1'),</v>
      </c>
      <c r="CM323" t="str">
        <f t="shared" si="278"/>
        <v>('i2023110600321','2021','in2023110400025','1'),</v>
      </c>
      <c r="CN323" t="str">
        <f t="shared" si="279"/>
        <v>('i2023110600321','2021','in2023110400026','1'),</v>
      </c>
      <c r="CO323" t="str">
        <f t="shared" si="280"/>
        <v>('i2023110600321','2021','in2023110400027','1'),</v>
      </c>
      <c r="CP323" t="str">
        <f t="shared" si="281"/>
        <v>('i2023110600321','2021','in2023110400028','1'),</v>
      </c>
      <c r="CQ323" t="str">
        <f t="shared" si="282"/>
        <v>('i2023110600321','2021','in2023110400029','1'),</v>
      </c>
      <c r="CR323" t="str">
        <f t="shared" si="283"/>
        <v>('i2023110600321','2021','in2023110400030','1'),</v>
      </c>
      <c r="CS323" t="str">
        <f t="shared" si="284"/>
        <v>('i2023110600321','2021','in2023110400031','1'),</v>
      </c>
      <c r="CT323" t="str">
        <f t="shared" si="285"/>
        <v>('i2023110600321','2021','in2023110400032','5'),</v>
      </c>
      <c r="CU323" t="str">
        <f t="shared" si="286"/>
        <v>('i2023110600321','2021','in2023110400033','4'),</v>
      </c>
      <c r="CV323" t="str">
        <f t="shared" si="287"/>
        <v>('i2023110600321','2021','in2023110400034','5'),</v>
      </c>
      <c r="CW323" t="str">
        <f t="shared" si="288"/>
        <v>('i2023110600321','2021','in2023110400035','5'),</v>
      </c>
      <c r="CX323" t="str">
        <f t="shared" si="289"/>
        <v>('i2023110600321','2021','in2023110400036','4'),</v>
      </c>
      <c r="CY323" t="str">
        <f t="shared" si="290"/>
        <v>('i2023110600321','2021','in2023110400037','3'),</v>
      </c>
      <c r="CZ323" t="str">
        <f t="shared" si="291"/>
        <v>('i2023110600321','2021','in2023110400038','5'),</v>
      </c>
      <c r="DA323" t="str">
        <f t="shared" si="292"/>
        <v>('i2023110600321','2021','in2023110400039','2'),</v>
      </c>
      <c r="DB323" t="str">
        <f t="shared" si="293"/>
        <v>('i2023110600321','2021','in2023110400040','5'),</v>
      </c>
      <c r="DC323" t="str">
        <f t="shared" si="294"/>
        <v>('i2023110600321','2021','in2023110400041','5'),</v>
      </c>
      <c r="DD323" t="str">
        <f t="shared" si="295"/>
        <v>('i2023110600321','2021','in2023110400042','4'),</v>
      </c>
      <c r="DE323" t="str">
        <f t="shared" si="296"/>
        <v>('i2023110600321','2021','in2023110400043','1'),</v>
      </c>
      <c r="DF323" t="str">
        <f t="shared" si="297"/>
        <v>('i2023110600321','2021','in2023110400044','2'),</v>
      </c>
      <c r="DG323" t="str">
        <f t="shared" si="298"/>
        <v>('i2023110600321','2021','in2023110400045','5'),</v>
      </c>
      <c r="DH323" t="str">
        <f t="shared" si="299"/>
        <v>('i2023110600321','2021','in2023110400046','5'),</v>
      </c>
      <c r="DI323" t="str">
        <f t="shared" si="300"/>
        <v>('i2023110600321','2021','in2023110400047','5');</v>
      </c>
    </row>
    <row r="324" spans="1:113" x14ac:dyDescent="0.25">
      <c r="A324" s="4" t="str">
        <f>INDEX('instansi pusat'!$B$2:$C$623,MATCH(C324,'instansi pusat'!$D$2:$D$623,0),2)</f>
        <v>i2023110600322</v>
      </c>
      <c r="B324" s="4">
        <v>4035</v>
      </c>
      <c r="C324" s="4" t="s">
        <v>166</v>
      </c>
      <c r="D324">
        <v>2021</v>
      </c>
      <c r="E324" s="4">
        <v>2</v>
      </c>
      <c r="F324" s="4">
        <v>2</v>
      </c>
      <c r="G324" s="4">
        <v>2</v>
      </c>
      <c r="H324" s="4">
        <v>2</v>
      </c>
      <c r="I324" s="4">
        <v>2</v>
      </c>
      <c r="J324" s="4">
        <v>2</v>
      </c>
      <c r="K324" s="4">
        <v>1</v>
      </c>
      <c r="L324" s="4">
        <v>3</v>
      </c>
      <c r="M324" s="4">
        <v>2</v>
      </c>
      <c r="N324" s="4">
        <v>3</v>
      </c>
      <c r="O324" s="4">
        <v>2</v>
      </c>
      <c r="P324" s="4">
        <v>1</v>
      </c>
      <c r="Q324" s="4">
        <v>3</v>
      </c>
      <c r="R324" s="4">
        <v>2</v>
      </c>
      <c r="S324" s="4">
        <v>2</v>
      </c>
      <c r="T324" s="4">
        <v>2</v>
      </c>
      <c r="U324" s="4">
        <v>1</v>
      </c>
      <c r="V324" s="4">
        <v>1</v>
      </c>
      <c r="W324" s="4">
        <v>1</v>
      </c>
      <c r="X324" s="4">
        <v>1</v>
      </c>
      <c r="Y324" s="4">
        <v>1</v>
      </c>
      <c r="Z324" s="4">
        <v>1</v>
      </c>
      <c r="AA324" s="4">
        <v>1</v>
      </c>
      <c r="AB324" s="4">
        <v>1</v>
      </c>
      <c r="AC324" s="4">
        <v>1</v>
      </c>
      <c r="AD324" s="4">
        <v>1</v>
      </c>
      <c r="AE324" s="4">
        <v>1</v>
      </c>
      <c r="AF324" s="4">
        <v>1</v>
      </c>
      <c r="AG324" s="4">
        <v>1</v>
      </c>
      <c r="AH324" s="4">
        <v>1</v>
      </c>
      <c r="AI324" s="4">
        <v>1</v>
      </c>
      <c r="AJ324" s="4">
        <v>3</v>
      </c>
      <c r="AK324" s="4">
        <v>3</v>
      </c>
      <c r="AL324" s="4">
        <v>3</v>
      </c>
      <c r="AM324" s="4">
        <v>4</v>
      </c>
      <c r="AN324" s="4">
        <v>3</v>
      </c>
      <c r="AO324" s="4">
        <v>2</v>
      </c>
      <c r="AP324" s="4">
        <v>3</v>
      </c>
      <c r="AQ324" s="4">
        <v>3</v>
      </c>
      <c r="AR324" s="4">
        <v>3</v>
      </c>
      <c r="AS324" s="4">
        <v>3</v>
      </c>
      <c r="AT324" s="4">
        <v>3</v>
      </c>
      <c r="AU324" s="4">
        <v>2</v>
      </c>
      <c r="AV324" s="4">
        <v>2</v>
      </c>
      <c r="AW324" s="4">
        <v>2</v>
      </c>
      <c r="AX324" s="4">
        <v>2</v>
      </c>
      <c r="AY324" s="4">
        <v>2</v>
      </c>
      <c r="AZ324" s="3">
        <f t="shared" si="301"/>
        <v>2.1</v>
      </c>
      <c r="BA324" s="3">
        <f t="shared" si="302"/>
        <v>2</v>
      </c>
      <c r="BB324" s="3">
        <f t="shared" si="303"/>
        <v>1.5</v>
      </c>
      <c r="BC324" s="3">
        <f t="shared" si="304"/>
        <v>1</v>
      </c>
      <c r="BD324" s="3">
        <f t="shared" si="305"/>
        <v>1</v>
      </c>
      <c r="BE324" s="3">
        <f t="shared" si="306"/>
        <v>1</v>
      </c>
      <c r="BF324" s="3">
        <f t="shared" si="307"/>
        <v>3</v>
      </c>
      <c r="BG324" s="3">
        <f t="shared" si="308"/>
        <v>2.1666666666666665</v>
      </c>
      <c r="BH324" s="3">
        <f t="shared" si="309"/>
        <v>2.1</v>
      </c>
      <c r="BI324" s="3">
        <f t="shared" si="310"/>
        <v>1.6</v>
      </c>
      <c r="BJ324" s="3">
        <f t="shared" si="311"/>
        <v>1</v>
      </c>
      <c r="BK324" s="3">
        <f t="shared" si="312"/>
        <v>2.6703296703296702</v>
      </c>
      <c r="BL324" s="3">
        <f t="shared" si="313"/>
        <v>2.0529999999999999</v>
      </c>
      <c r="BN324" t="s">
        <v>641</v>
      </c>
      <c r="BO324" t="str">
        <f t="shared" ref="BO324:BO387" si="314">"('"&amp;$A324&amp;"','"&amp;$D324&amp;"','"&amp;BO$1&amp;"','"&amp;E324&amp;"'),"</f>
        <v>('i2023110600322','2021','in2023110400001','2'),</v>
      </c>
      <c r="BP324" t="str">
        <f t="shared" ref="BP324:BP387" si="315">"('"&amp;$A324&amp;"','"&amp;$D324&amp;"','"&amp;BP$1&amp;"','"&amp;F324&amp;"'),"</f>
        <v>('i2023110600322','2021','in2023110400002','2'),</v>
      </c>
      <c r="BQ324" t="str">
        <f t="shared" ref="BQ324:BQ387" si="316">"('"&amp;$A324&amp;"','"&amp;$D324&amp;"','"&amp;BQ$1&amp;"','"&amp;G324&amp;"'),"</f>
        <v>('i2023110600322','2021','in2023110400003','2'),</v>
      </c>
      <c r="BR324" t="str">
        <f t="shared" ref="BR324:BR387" si="317">"('"&amp;$A324&amp;"','"&amp;$D324&amp;"','"&amp;BR$1&amp;"','"&amp;H324&amp;"'),"</f>
        <v>('i2023110600322','2021','in2023110400004','2'),</v>
      </c>
      <c r="BS324" t="str">
        <f t="shared" ref="BS324:BS387" si="318">"('"&amp;$A324&amp;"','"&amp;$D324&amp;"','"&amp;BS$1&amp;"','"&amp;I324&amp;"'),"</f>
        <v>('i2023110600322','2021','in2023110400005','2'),</v>
      </c>
      <c r="BT324" t="str">
        <f t="shared" ref="BT324:BT387" si="319">"('"&amp;$A324&amp;"','"&amp;$D324&amp;"','"&amp;BT$1&amp;"','"&amp;J324&amp;"'),"</f>
        <v>('i2023110600322','2021','in2023110400006','2'),</v>
      </c>
      <c r="BU324" t="str">
        <f t="shared" ref="BU324:BU387" si="320">"('"&amp;$A324&amp;"','"&amp;$D324&amp;"','"&amp;BU$1&amp;"','"&amp;K324&amp;"'),"</f>
        <v>('i2023110600322','2021','in2023110400007','1'),</v>
      </c>
      <c r="BV324" t="str">
        <f t="shared" ref="BV324:BV387" si="321">"('"&amp;$A324&amp;"','"&amp;$D324&amp;"','"&amp;BV$1&amp;"','"&amp;L324&amp;"'),"</f>
        <v>('i2023110600322','2021','in2023110400008','3'),</v>
      </c>
      <c r="BW324" t="str">
        <f t="shared" ref="BW324:BW387" si="322">"('"&amp;$A324&amp;"','"&amp;$D324&amp;"','"&amp;BW$1&amp;"','"&amp;M324&amp;"'),"</f>
        <v>('i2023110600322','2021','in2023110400009','2'),</v>
      </c>
      <c r="BX324" t="str">
        <f t="shared" ref="BX324:BX387" si="323">"('"&amp;$A324&amp;"','"&amp;$D324&amp;"','"&amp;BX$1&amp;"','"&amp;N324&amp;"'),"</f>
        <v>('i2023110600322','2021','in2023110400010','3'),</v>
      </c>
      <c r="BY324" t="str">
        <f t="shared" ref="BY324:BY387" si="324">"('"&amp;$A324&amp;"','"&amp;$D324&amp;"','"&amp;BY$1&amp;"','"&amp;O324&amp;"'),"</f>
        <v>('i2023110600322','2021','in2023110400011','2'),</v>
      </c>
      <c r="BZ324" t="str">
        <f t="shared" ref="BZ324:BZ387" si="325">"('"&amp;$A324&amp;"','"&amp;$D324&amp;"','"&amp;BZ$1&amp;"','"&amp;P324&amp;"'),"</f>
        <v>('i2023110600322','2021','in2023110400012','1'),</v>
      </c>
      <c r="CA324" t="str">
        <f t="shared" ref="CA324:CA387" si="326">"('"&amp;$A324&amp;"','"&amp;$D324&amp;"','"&amp;CA$1&amp;"','"&amp;Q324&amp;"'),"</f>
        <v>('i2023110600322','2021','in2023110400013','3'),</v>
      </c>
      <c r="CB324" t="str">
        <f t="shared" ref="CB324:CB387" si="327">"('"&amp;$A324&amp;"','"&amp;$D324&amp;"','"&amp;CB$1&amp;"','"&amp;R324&amp;"'),"</f>
        <v>('i2023110600322','2021','in2023110400014','2'),</v>
      </c>
      <c r="CC324" t="str">
        <f t="shared" ref="CC324:CC387" si="328">"('"&amp;$A324&amp;"','"&amp;$D324&amp;"','"&amp;CC$1&amp;"','"&amp;S324&amp;"'),"</f>
        <v>('i2023110600322','2021','in2023110400015','2'),</v>
      </c>
      <c r="CD324" t="str">
        <f t="shared" ref="CD324:CD387" si="329">"('"&amp;$A324&amp;"','"&amp;$D324&amp;"','"&amp;CD$1&amp;"','"&amp;T324&amp;"'),"</f>
        <v>('i2023110600322','2021','in2023110400016','2'),</v>
      </c>
      <c r="CE324" t="str">
        <f t="shared" ref="CE324:CE387" si="330">"('"&amp;$A324&amp;"','"&amp;$D324&amp;"','"&amp;CE$1&amp;"','"&amp;U324&amp;"'),"</f>
        <v>('i2023110600322','2021','in2023110400017','1'),</v>
      </c>
      <c r="CF324" t="str">
        <f t="shared" ref="CF324:CF387" si="331">"('"&amp;$A324&amp;"','"&amp;$D324&amp;"','"&amp;CF$1&amp;"','"&amp;V324&amp;"'),"</f>
        <v>('i2023110600322','2021','in2023110400018','1'),</v>
      </c>
      <c r="CG324" t="str">
        <f t="shared" ref="CG324:CG387" si="332">"('"&amp;$A324&amp;"','"&amp;$D324&amp;"','"&amp;CG$1&amp;"','"&amp;W324&amp;"'),"</f>
        <v>('i2023110600322','2021','in2023110400019','1'),</v>
      </c>
      <c r="CH324" t="str">
        <f t="shared" ref="CH324:CH387" si="333">"('"&amp;$A324&amp;"','"&amp;$D324&amp;"','"&amp;CH$1&amp;"','"&amp;X324&amp;"'),"</f>
        <v>('i2023110600322','2021','in2023110400020','1'),</v>
      </c>
      <c r="CI324" t="str">
        <f t="shared" ref="CI324:CI387" si="334">"('"&amp;$A324&amp;"','"&amp;$D324&amp;"','"&amp;CI$1&amp;"','"&amp;Y324&amp;"'),"</f>
        <v>('i2023110600322','2021','in2023110400021','1'),</v>
      </c>
      <c r="CJ324" t="str">
        <f t="shared" ref="CJ324:CJ387" si="335">"('"&amp;$A324&amp;"','"&amp;$D324&amp;"','"&amp;CJ$1&amp;"','"&amp;Z324&amp;"'),"</f>
        <v>('i2023110600322','2021','in2023110400022','1'),</v>
      </c>
      <c r="CK324" t="str">
        <f t="shared" ref="CK324:CK387" si="336">"('"&amp;$A324&amp;"','"&amp;$D324&amp;"','"&amp;CK$1&amp;"','"&amp;AA324&amp;"'),"</f>
        <v>('i2023110600322','2021','in2023110400023','1'),</v>
      </c>
      <c r="CL324" t="str">
        <f t="shared" ref="CL324:CL387" si="337">"('"&amp;$A324&amp;"','"&amp;$D324&amp;"','"&amp;CL$1&amp;"','"&amp;AB324&amp;"'),"</f>
        <v>('i2023110600322','2021','in2023110400024','1'),</v>
      </c>
      <c r="CM324" t="str">
        <f t="shared" ref="CM324:CM387" si="338">"('"&amp;$A324&amp;"','"&amp;$D324&amp;"','"&amp;CM$1&amp;"','"&amp;AC324&amp;"'),"</f>
        <v>('i2023110600322','2021','in2023110400025','1'),</v>
      </c>
      <c r="CN324" t="str">
        <f t="shared" ref="CN324:CN387" si="339">"('"&amp;$A324&amp;"','"&amp;$D324&amp;"','"&amp;CN$1&amp;"','"&amp;AD324&amp;"'),"</f>
        <v>('i2023110600322','2021','in2023110400026','1'),</v>
      </c>
      <c r="CO324" t="str">
        <f t="shared" ref="CO324:CO387" si="340">"('"&amp;$A324&amp;"','"&amp;$D324&amp;"','"&amp;CO$1&amp;"','"&amp;AE324&amp;"'),"</f>
        <v>('i2023110600322','2021','in2023110400027','1'),</v>
      </c>
      <c r="CP324" t="str">
        <f t="shared" ref="CP324:CP387" si="341">"('"&amp;$A324&amp;"','"&amp;$D324&amp;"','"&amp;CP$1&amp;"','"&amp;AF324&amp;"'),"</f>
        <v>('i2023110600322','2021','in2023110400028','1'),</v>
      </c>
      <c r="CQ324" t="str">
        <f t="shared" ref="CQ324:CQ387" si="342">"('"&amp;$A324&amp;"','"&amp;$D324&amp;"','"&amp;CQ$1&amp;"','"&amp;AG324&amp;"'),"</f>
        <v>('i2023110600322','2021','in2023110400029','1'),</v>
      </c>
      <c r="CR324" t="str">
        <f t="shared" ref="CR324:CR387" si="343">"('"&amp;$A324&amp;"','"&amp;$D324&amp;"','"&amp;CR$1&amp;"','"&amp;AH324&amp;"'),"</f>
        <v>('i2023110600322','2021','in2023110400030','1'),</v>
      </c>
      <c r="CS324" t="str">
        <f t="shared" ref="CS324:CS387" si="344">"('"&amp;$A324&amp;"','"&amp;$D324&amp;"','"&amp;CS$1&amp;"','"&amp;AI324&amp;"'),"</f>
        <v>('i2023110600322','2021','in2023110400031','1'),</v>
      </c>
      <c r="CT324" t="str">
        <f t="shared" ref="CT324:CT387" si="345">"('"&amp;$A324&amp;"','"&amp;$D324&amp;"','"&amp;CT$1&amp;"','"&amp;AJ324&amp;"'),"</f>
        <v>('i2023110600322','2021','in2023110400032','3'),</v>
      </c>
      <c r="CU324" t="str">
        <f t="shared" ref="CU324:CU387" si="346">"('"&amp;$A324&amp;"','"&amp;$D324&amp;"','"&amp;CU$1&amp;"','"&amp;AK324&amp;"'),"</f>
        <v>('i2023110600322','2021','in2023110400033','3'),</v>
      </c>
      <c r="CV324" t="str">
        <f t="shared" ref="CV324:CV387" si="347">"('"&amp;$A324&amp;"','"&amp;$D324&amp;"','"&amp;CV$1&amp;"','"&amp;AL324&amp;"'),"</f>
        <v>('i2023110600322','2021','in2023110400034','3'),</v>
      </c>
      <c r="CW324" t="str">
        <f t="shared" ref="CW324:CW387" si="348">"('"&amp;$A324&amp;"','"&amp;$D324&amp;"','"&amp;CW$1&amp;"','"&amp;AM324&amp;"'),"</f>
        <v>('i2023110600322','2021','in2023110400035','4'),</v>
      </c>
      <c r="CX324" t="str">
        <f t="shared" ref="CX324:CX387" si="349">"('"&amp;$A324&amp;"','"&amp;$D324&amp;"','"&amp;CX$1&amp;"','"&amp;AN324&amp;"'),"</f>
        <v>('i2023110600322','2021','in2023110400036','3'),</v>
      </c>
      <c r="CY324" t="str">
        <f t="shared" ref="CY324:CY387" si="350">"('"&amp;$A324&amp;"','"&amp;$D324&amp;"','"&amp;CY$1&amp;"','"&amp;AO324&amp;"'),"</f>
        <v>('i2023110600322','2021','in2023110400037','2'),</v>
      </c>
      <c r="CZ324" t="str">
        <f t="shared" ref="CZ324:CZ387" si="351">"('"&amp;$A324&amp;"','"&amp;$D324&amp;"','"&amp;CZ$1&amp;"','"&amp;AP324&amp;"'),"</f>
        <v>('i2023110600322','2021','in2023110400038','3'),</v>
      </c>
      <c r="DA324" t="str">
        <f t="shared" ref="DA324:DA387" si="352">"('"&amp;$A324&amp;"','"&amp;$D324&amp;"','"&amp;DA$1&amp;"','"&amp;AQ324&amp;"'),"</f>
        <v>('i2023110600322','2021','in2023110400039','3'),</v>
      </c>
      <c r="DB324" t="str">
        <f t="shared" ref="DB324:DB387" si="353">"('"&amp;$A324&amp;"','"&amp;$D324&amp;"','"&amp;DB$1&amp;"','"&amp;AR324&amp;"'),"</f>
        <v>('i2023110600322','2021','in2023110400040','3'),</v>
      </c>
      <c r="DC324" t="str">
        <f t="shared" ref="DC324:DC387" si="354">"('"&amp;$A324&amp;"','"&amp;$D324&amp;"','"&amp;DC$1&amp;"','"&amp;AS324&amp;"'),"</f>
        <v>('i2023110600322','2021','in2023110400041','3'),</v>
      </c>
      <c r="DD324" t="str">
        <f t="shared" ref="DD324:DD387" si="355">"('"&amp;$A324&amp;"','"&amp;$D324&amp;"','"&amp;DD$1&amp;"','"&amp;AT324&amp;"'),"</f>
        <v>('i2023110600322','2021','in2023110400042','3'),</v>
      </c>
      <c r="DE324" t="str">
        <f t="shared" ref="DE324:DE387" si="356">"('"&amp;$A324&amp;"','"&amp;$D324&amp;"','"&amp;DE$1&amp;"','"&amp;AU324&amp;"'),"</f>
        <v>('i2023110600322','2021','in2023110400043','2'),</v>
      </c>
      <c r="DF324" t="str">
        <f t="shared" ref="DF324:DF387" si="357">"('"&amp;$A324&amp;"','"&amp;$D324&amp;"','"&amp;DF$1&amp;"','"&amp;AV324&amp;"'),"</f>
        <v>('i2023110600322','2021','in2023110400044','2'),</v>
      </c>
      <c r="DG324" t="str">
        <f t="shared" ref="DG324:DG387" si="358">"('"&amp;$A324&amp;"','"&amp;$D324&amp;"','"&amp;DG$1&amp;"','"&amp;AW324&amp;"'),"</f>
        <v>('i2023110600322','2021','in2023110400045','2'),</v>
      </c>
      <c r="DH324" t="str">
        <f t="shared" ref="DH324:DH387" si="359">"('"&amp;$A324&amp;"','"&amp;$D324&amp;"','"&amp;DH$1&amp;"','"&amp;AX324&amp;"'),"</f>
        <v>('i2023110600322','2021','in2023110400046','2'),</v>
      </c>
      <c r="DI324" t="str">
        <f t="shared" ref="DI324:DI387" si="360">"('"&amp;$A324&amp;"','"&amp;$D324&amp;"','"&amp;DI$1&amp;"','"&amp;AY324&amp;"');"</f>
        <v>('i2023110600322','2021','in2023110400047','2');</v>
      </c>
    </row>
    <row r="325" spans="1:113" x14ac:dyDescent="0.25">
      <c r="A325" s="4" t="str">
        <f>INDEX('instansi pusat'!$B$2:$C$623,MATCH(C325,'instansi pusat'!$D$2:$D$623,0),2)</f>
        <v>i2023110600323</v>
      </c>
      <c r="B325" s="4">
        <v>4036</v>
      </c>
      <c r="C325" s="4" t="s">
        <v>137</v>
      </c>
      <c r="D325">
        <v>2021</v>
      </c>
      <c r="E325" s="4">
        <v>1</v>
      </c>
      <c r="F325" s="4">
        <v>1</v>
      </c>
      <c r="G325" s="4">
        <v>1</v>
      </c>
      <c r="H325" s="4">
        <v>1</v>
      </c>
      <c r="I325" s="4">
        <v>3</v>
      </c>
      <c r="J325" s="4">
        <v>1</v>
      </c>
      <c r="K325" s="4">
        <v>1</v>
      </c>
      <c r="L325" s="4">
        <v>1</v>
      </c>
      <c r="M325" s="4">
        <v>1</v>
      </c>
      <c r="N325" s="4">
        <v>1</v>
      </c>
      <c r="O325" s="4">
        <v>1</v>
      </c>
      <c r="P325" s="4">
        <v>1</v>
      </c>
      <c r="Q325" s="4">
        <v>4</v>
      </c>
      <c r="R325" s="4">
        <v>5</v>
      </c>
      <c r="S325" s="4">
        <v>1</v>
      </c>
      <c r="T325" s="4">
        <v>3</v>
      </c>
      <c r="U325" s="4">
        <v>2</v>
      </c>
      <c r="V325" s="4">
        <v>1</v>
      </c>
      <c r="W325" s="4">
        <v>1</v>
      </c>
      <c r="X325" s="4">
        <v>3</v>
      </c>
      <c r="Y325" s="4">
        <v>1</v>
      </c>
      <c r="Z325" s="4">
        <v>1</v>
      </c>
      <c r="AA325" s="4">
        <v>1</v>
      </c>
      <c r="AB325" s="4">
        <v>1</v>
      </c>
      <c r="AC325" s="4">
        <v>1</v>
      </c>
      <c r="AD325" s="4">
        <v>1</v>
      </c>
      <c r="AE325" s="4">
        <v>1</v>
      </c>
      <c r="AF325" s="4">
        <v>1</v>
      </c>
      <c r="AG325" s="4">
        <v>1</v>
      </c>
      <c r="AH325" s="4">
        <v>1</v>
      </c>
      <c r="AI325" s="4">
        <v>1</v>
      </c>
      <c r="AJ325" s="4">
        <v>4</v>
      </c>
      <c r="AK325" s="4">
        <v>3</v>
      </c>
      <c r="AL325" s="4">
        <v>3</v>
      </c>
      <c r="AM325" s="4">
        <v>4</v>
      </c>
      <c r="AN325" s="4">
        <v>5</v>
      </c>
      <c r="AO325" s="4">
        <v>3</v>
      </c>
      <c r="AP325" s="4">
        <v>3</v>
      </c>
      <c r="AQ325" s="4">
        <v>4</v>
      </c>
      <c r="AR325" s="4">
        <v>3</v>
      </c>
      <c r="AS325" s="4">
        <v>4</v>
      </c>
      <c r="AT325" s="4">
        <v>4</v>
      </c>
      <c r="AU325" s="4">
        <v>1</v>
      </c>
      <c r="AV325" s="4">
        <v>2</v>
      </c>
      <c r="AW325" s="4">
        <v>2</v>
      </c>
      <c r="AX325" s="4">
        <v>1</v>
      </c>
      <c r="AY325" s="4">
        <v>2</v>
      </c>
      <c r="AZ325" s="3">
        <f t="shared" si="301"/>
        <v>1.2000000000000002</v>
      </c>
      <c r="BA325" s="3">
        <f t="shared" si="302"/>
        <v>2.75</v>
      </c>
      <c r="BB325" s="3">
        <f t="shared" si="303"/>
        <v>1.75</v>
      </c>
      <c r="BC325" s="3">
        <f t="shared" si="304"/>
        <v>2</v>
      </c>
      <c r="BD325" s="3">
        <f t="shared" si="305"/>
        <v>1</v>
      </c>
      <c r="BE325" s="3">
        <f t="shared" si="306"/>
        <v>1</v>
      </c>
      <c r="BF325" s="3">
        <f t="shared" si="307"/>
        <v>3.6</v>
      </c>
      <c r="BG325" s="3">
        <f t="shared" si="308"/>
        <v>2</v>
      </c>
      <c r="BH325" s="3">
        <f t="shared" si="309"/>
        <v>1.2000000000000002</v>
      </c>
      <c r="BI325" s="3">
        <f t="shared" si="310"/>
        <v>2.2000000000000002</v>
      </c>
      <c r="BJ325" s="3">
        <f t="shared" si="311"/>
        <v>1</v>
      </c>
      <c r="BK325" s="3">
        <f t="shared" si="312"/>
        <v>2.9670329670329667</v>
      </c>
      <c r="BL325" s="3">
        <f t="shared" si="313"/>
        <v>2.2210000000000001</v>
      </c>
      <c r="BN325" t="s">
        <v>641</v>
      </c>
      <c r="BO325" t="str">
        <f t="shared" si="314"/>
        <v>('i2023110600323','2021','in2023110400001','1'),</v>
      </c>
      <c r="BP325" t="str">
        <f t="shared" si="315"/>
        <v>('i2023110600323','2021','in2023110400002','1'),</v>
      </c>
      <c r="BQ325" t="str">
        <f t="shared" si="316"/>
        <v>('i2023110600323','2021','in2023110400003','1'),</v>
      </c>
      <c r="BR325" t="str">
        <f t="shared" si="317"/>
        <v>('i2023110600323','2021','in2023110400004','1'),</v>
      </c>
      <c r="BS325" t="str">
        <f t="shared" si="318"/>
        <v>('i2023110600323','2021','in2023110400005','3'),</v>
      </c>
      <c r="BT325" t="str">
        <f t="shared" si="319"/>
        <v>('i2023110600323','2021','in2023110400006','1'),</v>
      </c>
      <c r="BU325" t="str">
        <f t="shared" si="320"/>
        <v>('i2023110600323','2021','in2023110400007','1'),</v>
      </c>
      <c r="BV325" t="str">
        <f t="shared" si="321"/>
        <v>('i2023110600323','2021','in2023110400008','1'),</v>
      </c>
      <c r="BW325" t="str">
        <f t="shared" si="322"/>
        <v>('i2023110600323','2021','in2023110400009','1'),</v>
      </c>
      <c r="BX325" t="str">
        <f t="shared" si="323"/>
        <v>('i2023110600323','2021','in2023110400010','1'),</v>
      </c>
      <c r="BY325" t="str">
        <f t="shared" si="324"/>
        <v>('i2023110600323','2021','in2023110400011','1'),</v>
      </c>
      <c r="BZ325" t="str">
        <f t="shared" si="325"/>
        <v>('i2023110600323','2021','in2023110400012','1'),</v>
      </c>
      <c r="CA325" t="str">
        <f t="shared" si="326"/>
        <v>('i2023110600323','2021','in2023110400013','4'),</v>
      </c>
      <c r="CB325" t="str">
        <f t="shared" si="327"/>
        <v>('i2023110600323','2021','in2023110400014','5'),</v>
      </c>
      <c r="CC325" t="str">
        <f t="shared" si="328"/>
        <v>('i2023110600323','2021','in2023110400015','1'),</v>
      </c>
      <c r="CD325" t="str">
        <f t="shared" si="329"/>
        <v>('i2023110600323','2021','in2023110400016','3'),</v>
      </c>
      <c r="CE325" t="str">
        <f t="shared" si="330"/>
        <v>('i2023110600323','2021','in2023110400017','2'),</v>
      </c>
      <c r="CF325" t="str">
        <f t="shared" si="331"/>
        <v>('i2023110600323','2021','in2023110400018','1'),</v>
      </c>
      <c r="CG325" t="str">
        <f t="shared" si="332"/>
        <v>('i2023110600323','2021','in2023110400019','1'),</v>
      </c>
      <c r="CH325" t="str">
        <f t="shared" si="333"/>
        <v>('i2023110600323','2021','in2023110400020','3'),</v>
      </c>
      <c r="CI325" t="str">
        <f t="shared" si="334"/>
        <v>('i2023110600323','2021','in2023110400021','1'),</v>
      </c>
      <c r="CJ325" t="str">
        <f t="shared" si="335"/>
        <v>('i2023110600323','2021','in2023110400022','1'),</v>
      </c>
      <c r="CK325" t="str">
        <f t="shared" si="336"/>
        <v>('i2023110600323','2021','in2023110400023','1'),</v>
      </c>
      <c r="CL325" t="str">
        <f t="shared" si="337"/>
        <v>('i2023110600323','2021','in2023110400024','1'),</v>
      </c>
      <c r="CM325" t="str">
        <f t="shared" si="338"/>
        <v>('i2023110600323','2021','in2023110400025','1'),</v>
      </c>
      <c r="CN325" t="str">
        <f t="shared" si="339"/>
        <v>('i2023110600323','2021','in2023110400026','1'),</v>
      </c>
      <c r="CO325" t="str">
        <f t="shared" si="340"/>
        <v>('i2023110600323','2021','in2023110400027','1'),</v>
      </c>
      <c r="CP325" t="str">
        <f t="shared" si="341"/>
        <v>('i2023110600323','2021','in2023110400028','1'),</v>
      </c>
      <c r="CQ325" t="str">
        <f t="shared" si="342"/>
        <v>('i2023110600323','2021','in2023110400029','1'),</v>
      </c>
      <c r="CR325" t="str">
        <f t="shared" si="343"/>
        <v>('i2023110600323','2021','in2023110400030','1'),</v>
      </c>
      <c r="CS325" t="str">
        <f t="shared" si="344"/>
        <v>('i2023110600323','2021','in2023110400031','1'),</v>
      </c>
      <c r="CT325" t="str">
        <f t="shared" si="345"/>
        <v>('i2023110600323','2021','in2023110400032','4'),</v>
      </c>
      <c r="CU325" t="str">
        <f t="shared" si="346"/>
        <v>('i2023110600323','2021','in2023110400033','3'),</v>
      </c>
      <c r="CV325" t="str">
        <f t="shared" si="347"/>
        <v>('i2023110600323','2021','in2023110400034','3'),</v>
      </c>
      <c r="CW325" t="str">
        <f t="shared" si="348"/>
        <v>('i2023110600323','2021','in2023110400035','4'),</v>
      </c>
      <c r="CX325" t="str">
        <f t="shared" si="349"/>
        <v>('i2023110600323','2021','in2023110400036','5'),</v>
      </c>
      <c r="CY325" t="str">
        <f t="shared" si="350"/>
        <v>('i2023110600323','2021','in2023110400037','3'),</v>
      </c>
      <c r="CZ325" t="str">
        <f t="shared" si="351"/>
        <v>('i2023110600323','2021','in2023110400038','3'),</v>
      </c>
      <c r="DA325" t="str">
        <f t="shared" si="352"/>
        <v>('i2023110600323','2021','in2023110400039','4'),</v>
      </c>
      <c r="DB325" t="str">
        <f t="shared" si="353"/>
        <v>('i2023110600323','2021','in2023110400040','3'),</v>
      </c>
      <c r="DC325" t="str">
        <f t="shared" si="354"/>
        <v>('i2023110600323','2021','in2023110400041','4'),</v>
      </c>
      <c r="DD325" t="str">
        <f t="shared" si="355"/>
        <v>('i2023110600323','2021','in2023110400042','4'),</v>
      </c>
      <c r="DE325" t="str">
        <f t="shared" si="356"/>
        <v>('i2023110600323','2021','in2023110400043','1'),</v>
      </c>
      <c r="DF325" t="str">
        <f t="shared" si="357"/>
        <v>('i2023110600323','2021','in2023110400044','2'),</v>
      </c>
      <c r="DG325" t="str">
        <f t="shared" si="358"/>
        <v>('i2023110600323','2021','in2023110400045','2'),</v>
      </c>
      <c r="DH325" t="str">
        <f t="shared" si="359"/>
        <v>('i2023110600323','2021','in2023110400046','1'),</v>
      </c>
      <c r="DI325" t="str">
        <f t="shared" si="360"/>
        <v>('i2023110600323','2021','in2023110400047','2');</v>
      </c>
    </row>
    <row r="326" spans="1:113" x14ac:dyDescent="0.25">
      <c r="A326" s="4" t="str">
        <f>INDEX('instansi pusat'!$B$2:$C$623,MATCH(C326,'instansi pusat'!$D$2:$D$623,0),2)</f>
        <v>i2023110600324</v>
      </c>
      <c r="B326" s="4">
        <v>4046</v>
      </c>
      <c r="C326" s="4" t="s">
        <v>138</v>
      </c>
      <c r="D326">
        <v>2021</v>
      </c>
      <c r="E326" s="4">
        <v>1</v>
      </c>
      <c r="F326" s="4">
        <v>1</v>
      </c>
      <c r="G326" s="4">
        <v>1</v>
      </c>
      <c r="H326" s="4">
        <v>1</v>
      </c>
      <c r="I326" s="4">
        <v>1</v>
      </c>
      <c r="J326" s="4">
        <v>1</v>
      </c>
      <c r="K326" s="4">
        <v>1</v>
      </c>
      <c r="L326" s="4">
        <v>1</v>
      </c>
      <c r="M326" s="4">
        <v>1</v>
      </c>
      <c r="N326" s="4">
        <v>1</v>
      </c>
      <c r="O326" s="4">
        <v>1</v>
      </c>
      <c r="P326" s="4">
        <v>1</v>
      </c>
      <c r="Q326" s="4">
        <v>1</v>
      </c>
      <c r="R326" s="4">
        <v>1</v>
      </c>
      <c r="S326" s="4">
        <v>1</v>
      </c>
      <c r="T326" s="4">
        <v>1</v>
      </c>
      <c r="U326" s="4">
        <v>1</v>
      </c>
      <c r="V326" s="4">
        <v>1</v>
      </c>
      <c r="W326" s="4">
        <v>1</v>
      </c>
      <c r="X326" s="4">
        <v>1</v>
      </c>
      <c r="Y326" s="4">
        <v>1</v>
      </c>
      <c r="Z326" s="4">
        <v>1</v>
      </c>
      <c r="AA326" s="4">
        <v>2</v>
      </c>
      <c r="AB326" s="4">
        <v>1</v>
      </c>
      <c r="AC326" s="4">
        <v>1</v>
      </c>
      <c r="AD326" s="4">
        <v>1</v>
      </c>
      <c r="AE326" s="4">
        <v>1</v>
      </c>
      <c r="AF326" s="4">
        <v>2</v>
      </c>
      <c r="AG326" s="4">
        <v>2</v>
      </c>
      <c r="AH326" s="4">
        <v>1</v>
      </c>
      <c r="AI326" s="4">
        <v>1</v>
      </c>
      <c r="AJ326" s="4">
        <v>1</v>
      </c>
      <c r="AK326" s="4">
        <v>1</v>
      </c>
      <c r="AL326" s="4">
        <v>3</v>
      </c>
      <c r="AM326" s="4">
        <v>4</v>
      </c>
      <c r="AN326" s="4">
        <v>3</v>
      </c>
      <c r="AO326" s="4">
        <v>3</v>
      </c>
      <c r="AP326" s="4">
        <v>3</v>
      </c>
      <c r="AQ326" s="4">
        <v>2</v>
      </c>
      <c r="AR326" s="4">
        <v>1</v>
      </c>
      <c r="AS326" s="4">
        <v>3</v>
      </c>
      <c r="AT326" s="4">
        <v>4</v>
      </c>
      <c r="AU326" s="4">
        <v>2</v>
      </c>
      <c r="AV326" s="4">
        <v>2</v>
      </c>
      <c r="AW326" s="4">
        <v>2</v>
      </c>
      <c r="AX326" s="4">
        <v>2</v>
      </c>
      <c r="AY326" s="4">
        <v>3</v>
      </c>
      <c r="AZ326" s="3">
        <f t="shared" si="301"/>
        <v>1</v>
      </c>
      <c r="BA326" s="3">
        <f t="shared" si="302"/>
        <v>1</v>
      </c>
      <c r="BB326" s="3">
        <f t="shared" si="303"/>
        <v>1</v>
      </c>
      <c r="BC326" s="3">
        <f t="shared" si="304"/>
        <v>1</v>
      </c>
      <c r="BD326" s="3">
        <f t="shared" si="305"/>
        <v>1.25</v>
      </c>
      <c r="BE326" s="3">
        <f t="shared" si="306"/>
        <v>1.3333333333333333</v>
      </c>
      <c r="BF326" s="3">
        <f t="shared" si="307"/>
        <v>2.4000000000000004</v>
      </c>
      <c r="BG326" s="3">
        <f t="shared" si="308"/>
        <v>2.5</v>
      </c>
      <c r="BH326" s="3">
        <f t="shared" si="309"/>
        <v>1</v>
      </c>
      <c r="BI326" s="3">
        <f t="shared" si="310"/>
        <v>1</v>
      </c>
      <c r="BJ326" s="3">
        <f t="shared" si="311"/>
        <v>1.2727272727272727</v>
      </c>
      <c r="BK326" s="3">
        <f t="shared" si="312"/>
        <v>2.4395604395604398</v>
      </c>
      <c r="BL326" s="3">
        <f t="shared" si="313"/>
        <v>1.7000000000000002</v>
      </c>
      <c r="BN326" t="s">
        <v>641</v>
      </c>
      <c r="BO326" t="str">
        <f t="shared" si="314"/>
        <v>('i2023110600324','2021','in2023110400001','1'),</v>
      </c>
      <c r="BP326" t="str">
        <f t="shared" si="315"/>
        <v>('i2023110600324','2021','in2023110400002','1'),</v>
      </c>
      <c r="BQ326" t="str">
        <f t="shared" si="316"/>
        <v>('i2023110600324','2021','in2023110400003','1'),</v>
      </c>
      <c r="BR326" t="str">
        <f t="shared" si="317"/>
        <v>('i2023110600324','2021','in2023110400004','1'),</v>
      </c>
      <c r="BS326" t="str">
        <f t="shared" si="318"/>
        <v>('i2023110600324','2021','in2023110400005','1'),</v>
      </c>
      <c r="BT326" t="str">
        <f t="shared" si="319"/>
        <v>('i2023110600324','2021','in2023110400006','1'),</v>
      </c>
      <c r="BU326" t="str">
        <f t="shared" si="320"/>
        <v>('i2023110600324','2021','in2023110400007','1'),</v>
      </c>
      <c r="BV326" t="str">
        <f t="shared" si="321"/>
        <v>('i2023110600324','2021','in2023110400008','1'),</v>
      </c>
      <c r="BW326" t="str">
        <f t="shared" si="322"/>
        <v>('i2023110600324','2021','in2023110400009','1'),</v>
      </c>
      <c r="BX326" t="str">
        <f t="shared" si="323"/>
        <v>('i2023110600324','2021','in2023110400010','1'),</v>
      </c>
      <c r="BY326" t="str">
        <f t="shared" si="324"/>
        <v>('i2023110600324','2021','in2023110400011','1'),</v>
      </c>
      <c r="BZ326" t="str">
        <f t="shared" si="325"/>
        <v>('i2023110600324','2021','in2023110400012','1'),</v>
      </c>
      <c r="CA326" t="str">
        <f t="shared" si="326"/>
        <v>('i2023110600324','2021','in2023110400013','1'),</v>
      </c>
      <c r="CB326" t="str">
        <f t="shared" si="327"/>
        <v>('i2023110600324','2021','in2023110400014','1'),</v>
      </c>
      <c r="CC326" t="str">
        <f t="shared" si="328"/>
        <v>('i2023110600324','2021','in2023110400015','1'),</v>
      </c>
      <c r="CD326" t="str">
        <f t="shared" si="329"/>
        <v>('i2023110600324','2021','in2023110400016','1'),</v>
      </c>
      <c r="CE326" t="str">
        <f t="shared" si="330"/>
        <v>('i2023110600324','2021','in2023110400017','1'),</v>
      </c>
      <c r="CF326" t="str">
        <f t="shared" si="331"/>
        <v>('i2023110600324','2021','in2023110400018','1'),</v>
      </c>
      <c r="CG326" t="str">
        <f t="shared" si="332"/>
        <v>('i2023110600324','2021','in2023110400019','1'),</v>
      </c>
      <c r="CH326" t="str">
        <f t="shared" si="333"/>
        <v>('i2023110600324','2021','in2023110400020','1'),</v>
      </c>
      <c r="CI326" t="str">
        <f t="shared" si="334"/>
        <v>('i2023110600324','2021','in2023110400021','1'),</v>
      </c>
      <c r="CJ326" t="str">
        <f t="shared" si="335"/>
        <v>('i2023110600324','2021','in2023110400022','1'),</v>
      </c>
      <c r="CK326" t="str">
        <f t="shared" si="336"/>
        <v>('i2023110600324','2021','in2023110400023','2'),</v>
      </c>
      <c r="CL326" t="str">
        <f t="shared" si="337"/>
        <v>('i2023110600324','2021','in2023110400024','1'),</v>
      </c>
      <c r="CM326" t="str">
        <f t="shared" si="338"/>
        <v>('i2023110600324','2021','in2023110400025','1'),</v>
      </c>
      <c r="CN326" t="str">
        <f t="shared" si="339"/>
        <v>('i2023110600324','2021','in2023110400026','1'),</v>
      </c>
      <c r="CO326" t="str">
        <f t="shared" si="340"/>
        <v>('i2023110600324','2021','in2023110400027','1'),</v>
      </c>
      <c r="CP326" t="str">
        <f t="shared" si="341"/>
        <v>('i2023110600324','2021','in2023110400028','2'),</v>
      </c>
      <c r="CQ326" t="str">
        <f t="shared" si="342"/>
        <v>('i2023110600324','2021','in2023110400029','2'),</v>
      </c>
      <c r="CR326" t="str">
        <f t="shared" si="343"/>
        <v>('i2023110600324','2021','in2023110400030','1'),</v>
      </c>
      <c r="CS326" t="str">
        <f t="shared" si="344"/>
        <v>('i2023110600324','2021','in2023110400031','1'),</v>
      </c>
      <c r="CT326" t="str">
        <f t="shared" si="345"/>
        <v>('i2023110600324','2021','in2023110400032','1'),</v>
      </c>
      <c r="CU326" t="str">
        <f t="shared" si="346"/>
        <v>('i2023110600324','2021','in2023110400033','1'),</v>
      </c>
      <c r="CV326" t="str">
        <f t="shared" si="347"/>
        <v>('i2023110600324','2021','in2023110400034','3'),</v>
      </c>
      <c r="CW326" t="str">
        <f t="shared" si="348"/>
        <v>('i2023110600324','2021','in2023110400035','4'),</v>
      </c>
      <c r="CX326" t="str">
        <f t="shared" si="349"/>
        <v>('i2023110600324','2021','in2023110400036','3'),</v>
      </c>
      <c r="CY326" t="str">
        <f t="shared" si="350"/>
        <v>('i2023110600324','2021','in2023110400037','3'),</v>
      </c>
      <c r="CZ326" t="str">
        <f t="shared" si="351"/>
        <v>('i2023110600324','2021','in2023110400038','3'),</v>
      </c>
      <c r="DA326" t="str">
        <f t="shared" si="352"/>
        <v>('i2023110600324','2021','in2023110400039','2'),</v>
      </c>
      <c r="DB326" t="str">
        <f t="shared" si="353"/>
        <v>('i2023110600324','2021','in2023110400040','1'),</v>
      </c>
      <c r="DC326" t="str">
        <f t="shared" si="354"/>
        <v>('i2023110600324','2021','in2023110400041','3'),</v>
      </c>
      <c r="DD326" t="str">
        <f t="shared" si="355"/>
        <v>('i2023110600324','2021','in2023110400042','4'),</v>
      </c>
      <c r="DE326" t="str">
        <f t="shared" si="356"/>
        <v>('i2023110600324','2021','in2023110400043','2'),</v>
      </c>
      <c r="DF326" t="str">
        <f t="shared" si="357"/>
        <v>('i2023110600324','2021','in2023110400044','2'),</v>
      </c>
      <c r="DG326" t="str">
        <f t="shared" si="358"/>
        <v>('i2023110600324','2021','in2023110400045','2'),</v>
      </c>
      <c r="DH326" t="str">
        <f t="shared" si="359"/>
        <v>('i2023110600324','2021','in2023110400046','2'),</v>
      </c>
      <c r="DI326" t="str">
        <f t="shared" si="360"/>
        <v>('i2023110600324','2021','in2023110400047','3');</v>
      </c>
    </row>
    <row r="327" spans="1:113" x14ac:dyDescent="0.25">
      <c r="A327" s="4" t="str">
        <f>INDEX('instansi pusat'!$B$2:$C$623,MATCH(C327,'instansi pusat'!$D$2:$D$623,0),2)</f>
        <v>i2023110600325</v>
      </c>
      <c r="B327" s="4">
        <v>4057</v>
      </c>
      <c r="C327" s="4" t="s">
        <v>139</v>
      </c>
      <c r="D327">
        <v>2021</v>
      </c>
      <c r="E327" s="4">
        <v>1</v>
      </c>
      <c r="F327" s="4">
        <v>1</v>
      </c>
      <c r="G327" s="4">
        <v>1</v>
      </c>
      <c r="H327" s="4">
        <v>1</v>
      </c>
      <c r="I327" s="4">
        <v>1</v>
      </c>
      <c r="J327" s="4">
        <v>1</v>
      </c>
      <c r="K327" s="4">
        <v>1</v>
      </c>
      <c r="L327" s="4">
        <v>1</v>
      </c>
      <c r="M327" s="4">
        <v>1</v>
      </c>
      <c r="N327" s="4">
        <v>1</v>
      </c>
      <c r="O327" s="4">
        <v>1</v>
      </c>
      <c r="P327" s="4">
        <v>1</v>
      </c>
      <c r="Q327" s="4">
        <v>2</v>
      </c>
      <c r="R327" s="4">
        <v>1</v>
      </c>
      <c r="S327" s="4">
        <v>1</v>
      </c>
      <c r="T327" s="4">
        <v>1</v>
      </c>
      <c r="U327" s="4">
        <v>1</v>
      </c>
      <c r="V327" s="4">
        <v>1</v>
      </c>
      <c r="W327" s="4">
        <v>1</v>
      </c>
      <c r="X327" s="4">
        <v>1</v>
      </c>
      <c r="Y327" s="4">
        <v>1</v>
      </c>
      <c r="Z327" s="4">
        <v>1</v>
      </c>
      <c r="AA327" s="4">
        <v>1</v>
      </c>
      <c r="AB327" s="4">
        <v>1</v>
      </c>
      <c r="AC327" s="4">
        <v>1</v>
      </c>
      <c r="AD327" s="4">
        <v>1</v>
      </c>
      <c r="AE327" s="4">
        <v>1</v>
      </c>
      <c r="AF327" s="4">
        <v>1</v>
      </c>
      <c r="AG327" s="4">
        <v>1</v>
      </c>
      <c r="AH327" s="4">
        <v>1</v>
      </c>
      <c r="AI327" s="4">
        <v>1</v>
      </c>
      <c r="AJ327" s="4">
        <v>4</v>
      </c>
      <c r="AK327" s="4">
        <v>3</v>
      </c>
      <c r="AL327" s="4">
        <v>3</v>
      </c>
      <c r="AM327" s="4">
        <v>4</v>
      </c>
      <c r="AN327" s="4">
        <v>4</v>
      </c>
      <c r="AO327" s="4">
        <v>2</v>
      </c>
      <c r="AP327" s="4">
        <v>4</v>
      </c>
      <c r="AQ327" s="4">
        <v>3</v>
      </c>
      <c r="AR327" s="4">
        <v>3</v>
      </c>
      <c r="AS327" s="4">
        <v>4</v>
      </c>
      <c r="AT327" s="4">
        <v>2</v>
      </c>
      <c r="AU327" s="4">
        <v>1</v>
      </c>
      <c r="AV327" s="4">
        <v>1</v>
      </c>
      <c r="AW327" s="4">
        <v>2</v>
      </c>
      <c r="AX327" s="4">
        <v>3</v>
      </c>
      <c r="AY327" s="4">
        <v>3</v>
      </c>
      <c r="AZ327" s="3">
        <f t="shared" si="301"/>
        <v>1</v>
      </c>
      <c r="BA327" s="3">
        <f t="shared" si="302"/>
        <v>1.25</v>
      </c>
      <c r="BB327" s="3">
        <f t="shared" si="303"/>
        <v>1</v>
      </c>
      <c r="BC327" s="3">
        <f t="shared" si="304"/>
        <v>1</v>
      </c>
      <c r="BD327" s="3">
        <f t="shared" si="305"/>
        <v>1</v>
      </c>
      <c r="BE327" s="3">
        <f t="shared" si="306"/>
        <v>1</v>
      </c>
      <c r="BF327" s="3">
        <f t="shared" si="307"/>
        <v>3.4000000000000004</v>
      </c>
      <c r="BG327" s="3">
        <f t="shared" si="308"/>
        <v>2</v>
      </c>
      <c r="BH327" s="3">
        <f t="shared" si="309"/>
        <v>1</v>
      </c>
      <c r="BI327" s="3">
        <f t="shared" si="310"/>
        <v>1.1000000000000001</v>
      </c>
      <c r="BJ327" s="3">
        <f t="shared" si="311"/>
        <v>1</v>
      </c>
      <c r="BK327" s="3">
        <f t="shared" si="312"/>
        <v>2.8461538461538463</v>
      </c>
      <c r="BL327" s="3">
        <f t="shared" si="313"/>
        <v>1.8650000000000002</v>
      </c>
      <c r="BN327" t="s">
        <v>641</v>
      </c>
      <c r="BO327" t="str">
        <f t="shared" si="314"/>
        <v>('i2023110600325','2021','in2023110400001','1'),</v>
      </c>
      <c r="BP327" t="str">
        <f t="shared" si="315"/>
        <v>('i2023110600325','2021','in2023110400002','1'),</v>
      </c>
      <c r="BQ327" t="str">
        <f t="shared" si="316"/>
        <v>('i2023110600325','2021','in2023110400003','1'),</v>
      </c>
      <c r="BR327" t="str">
        <f t="shared" si="317"/>
        <v>('i2023110600325','2021','in2023110400004','1'),</v>
      </c>
      <c r="BS327" t="str">
        <f t="shared" si="318"/>
        <v>('i2023110600325','2021','in2023110400005','1'),</v>
      </c>
      <c r="BT327" t="str">
        <f t="shared" si="319"/>
        <v>('i2023110600325','2021','in2023110400006','1'),</v>
      </c>
      <c r="BU327" t="str">
        <f t="shared" si="320"/>
        <v>('i2023110600325','2021','in2023110400007','1'),</v>
      </c>
      <c r="BV327" t="str">
        <f t="shared" si="321"/>
        <v>('i2023110600325','2021','in2023110400008','1'),</v>
      </c>
      <c r="BW327" t="str">
        <f t="shared" si="322"/>
        <v>('i2023110600325','2021','in2023110400009','1'),</v>
      </c>
      <c r="BX327" t="str">
        <f t="shared" si="323"/>
        <v>('i2023110600325','2021','in2023110400010','1'),</v>
      </c>
      <c r="BY327" t="str">
        <f t="shared" si="324"/>
        <v>('i2023110600325','2021','in2023110400011','1'),</v>
      </c>
      <c r="BZ327" t="str">
        <f t="shared" si="325"/>
        <v>('i2023110600325','2021','in2023110400012','1'),</v>
      </c>
      <c r="CA327" t="str">
        <f t="shared" si="326"/>
        <v>('i2023110600325','2021','in2023110400013','2'),</v>
      </c>
      <c r="CB327" t="str">
        <f t="shared" si="327"/>
        <v>('i2023110600325','2021','in2023110400014','1'),</v>
      </c>
      <c r="CC327" t="str">
        <f t="shared" si="328"/>
        <v>('i2023110600325','2021','in2023110400015','1'),</v>
      </c>
      <c r="CD327" t="str">
        <f t="shared" si="329"/>
        <v>('i2023110600325','2021','in2023110400016','1'),</v>
      </c>
      <c r="CE327" t="str">
        <f t="shared" si="330"/>
        <v>('i2023110600325','2021','in2023110400017','1'),</v>
      </c>
      <c r="CF327" t="str">
        <f t="shared" si="331"/>
        <v>('i2023110600325','2021','in2023110400018','1'),</v>
      </c>
      <c r="CG327" t="str">
        <f t="shared" si="332"/>
        <v>('i2023110600325','2021','in2023110400019','1'),</v>
      </c>
      <c r="CH327" t="str">
        <f t="shared" si="333"/>
        <v>('i2023110600325','2021','in2023110400020','1'),</v>
      </c>
      <c r="CI327" t="str">
        <f t="shared" si="334"/>
        <v>('i2023110600325','2021','in2023110400021','1'),</v>
      </c>
      <c r="CJ327" t="str">
        <f t="shared" si="335"/>
        <v>('i2023110600325','2021','in2023110400022','1'),</v>
      </c>
      <c r="CK327" t="str">
        <f t="shared" si="336"/>
        <v>('i2023110600325','2021','in2023110400023','1'),</v>
      </c>
      <c r="CL327" t="str">
        <f t="shared" si="337"/>
        <v>('i2023110600325','2021','in2023110400024','1'),</v>
      </c>
      <c r="CM327" t="str">
        <f t="shared" si="338"/>
        <v>('i2023110600325','2021','in2023110400025','1'),</v>
      </c>
      <c r="CN327" t="str">
        <f t="shared" si="339"/>
        <v>('i2023110600325','2021','in2023110400026','1'),</v>
      </c>
      <c r="CO327" t="str">
        <f t="shared" si="340"/>
        <v>('i2023110600325','2021','in2023110400027','1'),</v>
      </c>
      <c r="CP327" t="str">
        <f t="shared" si="341"/>
        <v>('i2023110600325','2021','in2023110400028','1'),</v>
      </c>
      <c r="CQ327" t="str">
        <f t="shared" si="342"/>
        <v>('i2023110600325','2021','in2023110400029','1'),</v>
      </c>
      <c r="CR327" t="str">
        <f t="shared" si="343"/>
        <v>('i2023110600325','2021','in2023110400030','1'),</v>
      </c>
      <c r="CS327" t="str">
        <f t="shared" si="344"/>
        <v>('i2023110600325','2021','in2023110400031','1'),</v>
      </c>
      <c r="CT327" t="str">
        <f t="shared" si="345"/>
        <v>('i2023110600325','2021','in2023110400032','4'),</v>
      </c>
      <c r="CU327" t="str">
        <f t="shared" si="346"/>
        <v>('i2023110600325','2021','in2023110400033','3'),</v>
      </c>
      <c r="CV327" t="str">
        <f t="shared" si="347"/>
        <v>('i2023110600325','2021','in2023110400034','3'),</v>
      </c>
      <c r="CW327" t="str">
        <f t="shared" si="348"/>
        <v>('i2023110600325','2021','in2023110400035','4'),</v>
      </c>
      <c r="CX327" t="str">
        <f t="shared" si="349"/>
        <v>('i2023110600325','2021','in2023110400036','4'),</v>
      </c>
      <c r="CY327" t="str">
        <f t="shared" si="350"/>
        <v>('i2023110600325','2021','in2023110400037','2'),</v>
      </c>
      <c r="CZ327" t="str">
        <f t="shared" si="351"/>
        <v>('i2023110600325','2021','in2023110400038','4'),</v>
      </c>
      <c r="DA327" t="str">
        <f t="shared" si="352"/>
        <v>('i2023110600325','2021','in2023110400039','3'),</v>
      </c>
      <c r="DB327" t="str">
        <f t="shared" si="353"/>
        <v>('i2023110600325','2021','in2023110400040','3'),</v>
      </c>
      <c r="DC327" t="str">
        <f t="shared" si="354"/>
        <v>('i2023110600325','2021','in2023110400041','4'),</v>
      </c>
      <c r="DD327" t="str">
        <f t="shared" si="355"/>
        <v>('i2023110600325','2021','in2023110400042','2'),</v>
      </c>
      <c r="DE327" t="str">
        <f t="shared" si="356"/>
        <v>('i2023110600325','2021','in2023110400043','1'),</v>
      </c>
      <c r="DF327" t="str">
        <f t="shared" si="357"/>
        <v>('i2023110600325','2021','in2023110400044','1'),</v>
      </c>
      <c r="DG327" t="str">
        <f t="shared" si="358"/>
        <v>('i2023110600325','2021','in2023110400045','2'),</v>
      </c>
      <c r="DH327" t="str">
        <f t="shared" si="359"/>
        <v>('i2023110600325','2021','in2023110400046','3'),</v>
      </c>
      <c r="DI327" t="str">
        <f t="shared" si="360"/>
        <v>('i2023110600325','2021','in2023110400047','3');</v>
      </c>
    </row>
    <row r="328" spans="1:113" x14ac:dyDescent="0.25">
      <c r="A328" s="4" t="str">
        <f>INDEX('instansi pusat'!$B$2:$C$623,MATCH(C328,'instansi pusat'!$D$2:$D$623,0),2)</f>
        <v>i2023110600326</v>
      </c>
      <c r="B328" s="4">
        <v>4060</v>
      </c>
      <c r="C328" s="4" t="s">
        <v>171</v>
      </c>
      <c r="D328">
        <v>2021</v>
      </c>
      <c r="E328" s="4">
        <v>1</v>
      </c>
      <c r="F328" s="4">
        <v>1</v>
      </c>
      <c r="G328" s="4">
        <v>1</v>
      </c>
      <c r="H328" s="4">
        <v>1</v>
      </c>
      <c r="I328" s="4">
        <v>1</v>
      </c>
      <c r="J328" s="4">
        <v>2</v>
      </c>
      <c r="K328" s="4">
        <v>1</v>
      </c>
      <c r="L328" s="4">
        <v>1</v>
      </c>
      <c r="M328" s="4">
        <v>1</v>
      </c>
      <c r="N328" s="4">
        <v>1</v>
      </c>
      <c r="O328" s="4">
        <v>1</v>
      </c>
      <c r="P328" s="4">
        <v>1</v>
      </c>
      <c r="Q328" s="4">
        <v>1</v>
      </c>
      <c r="R328" s="4">
        <v>1</v>
      </c>
      <c r="S328" s="4">
        <v>1</v>
      </c>
      <c r="T328" s="4">
        <v>1</v>
      </c>
      <c r="U328" s="4">
        <v>2</v>
      </c>
      <c r="V328" s="4">
        <v>2</v>
      </c>
      <c r="W328" s="4">
        <v>1</v>
      </c>
      <c r="X328" s="4">
        <v>1</v>
      </c>
      <c r="Y328" s="4">
        <v>1</v>
      </c>
      <c r="Z328" s="4">
        <v>1</v>
      </c>
      <c r="AA328" s="4">
        <v>1</v>
      </c>
      <c r="AB328" s="4">
        <v>2</v>
      </c>
      <c r="AC328" s="4">
        <v>1</v>
      </c>
      <c r="AD328" s="4">
        <v>1</v>
      </c>
      <c r="AE328" s="4">
        <v>1</v>
      </c>
      <c r="AF328" s="4">
        <v>1</v>
      </c>
      <c r="AG328" s="4">
        <v>1</v>
      </c>
      <c r="AH328" s="4">
        <v>1</v>
      </c>
      <c r="AI328" s="4">
        <v>1</v>
      </c>
      <c r="AJ328" s="4">
        <v>2</v>
      </c>
      <c r="AK328" s="4">
        <v>3</v>
      </c>
      <c r="AL328" s="4">
        <v>3</v>
      </c>
      <c r="AM328" s="4">
        <v>3</v>
      </c>
      <c r="AN328" s="4">
        <v>3</v>
      </c>
      <c r="AO328" s="4">
        <v>2</v>
      </c>
      <c r="AP328" s="4">
        <v>1</v>
      </c>
      <c r="AQ328" s="4">
        <v>2</v>
      </c>
      <c r="AR328" s="4">
        <v>3</v>
      </c>
      <c r="AS328" s="4">
        <v>3</v>
      </c>
      <c r="AT328" s="4">
        <v>3</v>
      </c>
      <c r="AU328" s="4">
        <v>1</v>
      </c>
      <c r="AV328" s="4">
        <v>2</v>
      </c>
      <c r="AW328" s="4">
        <v>2</v>
      </c>
      <c r="AX328" s="4">
        <v>2</v>
      </c>
      <c r="AY328" s="4">
        <v>2</v>
      </c>
      <c r="AZ328" s="3">
        <f t="shared" si="301"/>
        <v>1.1000000000000001</v>
      </c>
      <c r="BA328" s="3">
        <f t="shared" si="302"/>
        <v>1</v>
      </c>
      <c r="BB328" s="3">
        <f t="shared" si="303"/>
        <v>1.5</v>
      </c>
      <c r="BC328" s="3">
        <f t="shared" si="304"/>
        <v>1</v>
      </c>
      <c r="BD328" s="3">
        <f t="shared" si="305"/>
        <v>1.125</v>
      </c>
      <c r="BE328" s="3">
        <f t="shared" si="306"/>
        <v>1</v>
      </c>
      <c r="BF328" s="3">
        <f t="shared" si="307"/>
        <v>2.5</v>
      </c>
      <c r="BG328" s="3">
        <f t="shared" si="308"/>
        <v>2</v>
      </c>
      <c r="BH328" s="3">
        <f t="shared" si="309"/>
        <v>1.1000000000000001</v>
      </c>
      <c r="BI328" s="3">
        <f t="shared" si="310"/>
        <v>1.2</v>
      </c>
      <c r="BJ328" s="3">
        <f t="shared" si="311"/>
        <v>1.0909090909090908</v>
      </c>
      <c r="BK328" s="3">
        <f t="shared" si="312"/>
        <v>2.302197802197802</v>
      </c>
      <c r="BL328" s="3">
        <f t="shared" si="313"/>
        <v>1.6704999999999999</v>
      </c>
      <c r="BN328" t="s">
        <v>641</v>
      </c>
      <c r="BO328" t="str">
        <f t="shared" si="314"/>
        <v>('i2023110600326','2021','in2023110400001','1'),</v>
      </c>
      <c r="BP328" t="str">
        <f t="shared" si="315"/>
        <v>('i2023110600326','2021','in2023110400002','1'),</v>
      </c>
      <c r="BQ328" t="str">
        <f t="shared" si="316"/>
        <v>('i2023110600326','2021','in2023110400003','1'),</v>
      </c>
      <c r="BR328" t="str">
        <f t="shared" si="317"/>
        <v>('i2023110600326','2021','in2023110400004','1'),</v>
      </c>
      <c r="BS328" t="str">
        <f t="shared" si="318"/>
        <v>('i2023110600326','2021','in2023110400005','1'),</v>
      </c>
      <c r="BT328" t="str">
        <f t="shared" si="319"/>
        <v>('i2023110600326','2021','in2023110400006','2'),</v>
      </c>
      <c r="BU328" t="str">
        <f t="shared" si="320"/>
        <v>('i2023110600326','2021','in2023110400007','1'),</v>
      </c>
      <c r="BV328" t="str">
        <f t="shared" si="321"/>
        <v>('i2023110600326','2021','in2023110400008','1'),</v>
      </c>
      <c r="BW328" t="str">
        <f t="shared" si="322"/>
        <v>('i2023110600326','2021','in2023110400009','1'),</v>
      </c>
      <c r="BX328" t="str">
        <f t="shared" si="323"/>
        <v>('i2023110600326','2021','in2023110400010','1'),</v>
      </c>
      <c r="BY328" t="str">
        <f t="shared" si="324"/>
        <v>('i2023110600326','2021','in2023110400011','1'),</v>
      </c>
      <c r="BZ328" t="str">
        <f t="shared" si="325"/>
        <v>('i2023110600326','2021','in2023110400012','1'),</v>
      </c>
      <c r="CA328" t="str">
        <f t="shared" si="326"/>
        <v>('i2023110600326','2021','in2023110400013','1'),</v>
      </c>
      <c r="CB328" t="str">
        <f t="shared" si="327"/>
        <v>('i2023110600326','2021','in2023110400014','1'),</v>
      </c>
      <c r="CC328" t="str">
        <f t="shared" si="328"/>
        <v>('i2023110600326','2021','in2023110400015','1'),</v>
      </c>
      <c r="CD328" t="str">
        <f t="shared" si="329"/>
        <v>('i2023110600326','2021','in2023110400016','1'),</v>
      </c>
      <c r="CE328" t="str">
        <f t="shared" si="330"/>
        <v>('i2023110600326','2021','in2023110400017','2'),</v>
      </c>
      <c r="CF328" t="str">
        <f t="shared" si="331"/>
        <v>('i2023110600326','2021','in2023110400018','2'),</v>
      </c>
      <c r="CG328" t="str">
        <f t="shared" si="332"/>
        <v>('i2023110600326','2021','in2023110400019','1'),</v>
      </c>
      <c r="CH328" t="str">
        <f t="shared" si="333"/>
        <v>('i2023110600326','2021','in2023110400020','1'),</v>
      </c>
      <c r="CI328" t="str">
        <f t="shared" si="334"/>
        <v>('i2023110600326','2021','in2023110400021','1'),</v>
      </c>
      <c r="CJ328" t="str">
        <f t="shared" si="335"/>
        <v>('i2023110600326','2021','in2023110400022','1'),</v>
      </c>
      <c r="CK328" t="str">
        <f t="shared" si="336"/>
        <v>('i2023110600326','2021','in2023110400023','1'),</v>
      </c>
      <c r="CL328" t="str">
        <f t="shared" si="337"/>
        <v>('i2023110600326','2021','in2023110400024','2'),</v>
      </c>
      <c r="CM328" t="str">
        <f t="shared" si="338"/>
        <v>('i2023110600326','2021','in2023110400025','1'),</v>
      </c>
      <c r="CN328" t="str">
        <f t="shared" si="339"/>
        <v>('i2023110600326','2021','in2023110400026','1'),</v>
      </c>
      <c r="CO328" t="str">
        <f t="shared" si="340"/>
        <v>('i2023110600326','2021','in2023110400027','1'),</v>
      </c>
      <c r="CP328" t="str">
        <f t="shared" si="341"/>
        <v>('i2023110600326','2021','in2023110400028','1'),</v>
      </c>
      <c r="CQ328" t="str">
        <f t="shared" si="342"/>
        <v>('i2023110600326','2021','in2023110400029','1'),</v>
      </c>
      <c r="CR328" t="str">
        <f t="shared" si="343"/>
        <v>('i2023110600326','2021','in2023110400030','1'),</v>
      </c>
      <c r="CS328" t="str">
        <f t="shared" si="344"/>
        <v>('i2023110600326','2021','in2023110400031','1'),</v>
      </c>
      <c r="CT328" t="str">
        <f t="shared" si="345"/>
        <v>('i2023110600326','2021','in2023110400032','2'),</v>
      </c>
      <c r="CU328" t="str">
        <f t="shared" si="346"/>
        <v>('i2023110600326','2021','in2023110400033','3'),</v>
      </c>
      <c r="CV328" t="str">
        <f t="shared" si="347"/>
        <v>('i2023110600326','2021','in2023110400034','3'),</v>
      </c>
      <c r="CW328" t="str">
        <f t="shared" si="348"/>
        <v>('i2023110600326','2021','in2023110400035','3'),</v>
      </c>
      <c r="CX328" t="str">
        <f t="shared" si="349"/>
        <v>('i2023110600326','2021','in2023110400036','3'),</v>
      </c>
      <c r="CY328" t="str">
        <f t="shared" si="350"/>
        <v>('i2023110600326','2021','in2023110400037','2'),</v>
      </c>
      <c r="CZ328" t="str">
        <f t="shared" si="351"/>
        <v>('i2023110600326','2021','in2023110400038','1'),</v>
      </c>
      <c r="DA328" t="str">
        <f t="shared" si="352"/>
        <v>('i2023110600326','2021','in2023110400039','2'),</v>
      </c>
      <c r="DB328" t="str">
        <f t="shared" si="353"/>
        <v>('i2023110600326','2021','in2023110400040','3'),</v>
      </c>
      <c r="DC328" t="str">
        <f t="shared" si="354"/>
        <v>('i2023110600326','2021','in2023110400041','3'),</v>
      </c>
      <c r="DD328" t="str">
        <f t="shared" si="355"/>
        <v>('i2023110600326','2021','in2023110400042','3'),</v>
      </c>
      <c r="DE328" t="str">
        <f t="shared" si="356"/>
        <v>('i2023110600326','2021','in2023110400043','1'),</v>
      </c>
      <c r="DF328" t="str">
        <f t="shared" si="357"/>
        <v>('i2023110600326','2021','in2023110400044','2'),</v>
      </c>
      <c r="DG328" t="str">
        <f t="shared" si="358"/>
        <v>('i2023110600326','2021','in2023110400045','2'),</v>
      </c>
      <c r="DH328" t="str">
        <f t="shared" si="359"/>
        <v>('i2023110600326','2021','in2023110400046','2'),</v>
      </c>
      <c r="DI328" t="str">
        <f t="shared" si="360"/>
        <v>('i2023110600326','2021','in2023110400047','2');</v>
      </c>
    </row>
    <row r="329" spans="1:113" x14ac:dyDescent="0.25">
      <c r="A329" s="4" t="str">
        <f>INDEX('instansi pusat'!$B$2:$C$623,MATCH(C329,'instansi pusat'!$D$2:$D$623,0),2)</f>
        <v>i2023110600327</v>
      </c>
      <c r="B329" s="4">
        <v>4061</v>
      </c>
      <c r="C329" s="4" t="s">
        <v>148</v>
      </c>
      <c r="D329">
        <v>2021</v>
      </c>
      <c r="E329" s="4">
        <v>1</v>
      </c>
      <c r="F329" s="4">
        <v>3</v>
      </c>
      <c r="G329" s="4">
        <v>1</v>
      </c>
      <c r="H329" s="4">
        <v>1</v>
      </c>
      <c r="I329" s="4">
        <v>1</v>
      </c>
      <c r="J329" s="4">
        <v>1</v>
      </c>
      <c r="K329" s="4">
        <v>1</v>
      </c>
      <c r="L329" s="4">
        <v>2</v>
      </c>
      <c r="M329" s="4">
        <v>1</v>
      </c>
      <c r="N329" s="4">
        <v>1</v>
      </c>
      <c r="O329" s="4">
        <v>1</v>
      </c>
      <c r="P329" s="4">
        <v>1</v>
      </c>
      <c r="Q329" s="4">
        <v>1</v>
      </c>
      <c r="R329" s="4">
        <v>1</v>
      </c>
      <c r="S329" s="4">
        <v>1</v>
      </c>
      <c r="T329" s="4">
        <v>1</v>
      </c>
      <c r="U329" s="4">
        <v>1</v>
      </c>
      <c r="V329" s="4">
        <v>1</v>
      </c>
      <c r="W329" s="4">
        <v>1</v>
      </c>
      <c r="X329" s="4">
        <v>1</v>
      </c>
      <c r="Y329" s="4">
        <v>1</v>
      </c>
      <c r="Z329" s="4">
        <v>1</v>
      </c>
      <c r="AA329" s="4">
        <v>1</v>
      </c>
      <c r="AB329" s="4">
        <v>1</v>
      </c>
      <c r="AC329" s="4">
        <v>1</v>
      </c>
      <c r="AD329" s="4">
        <v>1</v>
      </c>
      <c r="AE329" s="4">
        <v>1</v>
      </c>
      <c r="AF329" s="4">
        <v>1</v>
      </c>
      <c r="AG329" s="4">
        <v>1</v>
      </c>
      <c r="AH329" s="4">
        <v>1</v>
      </c>
      <c r="AI329" s="4">
        <v>1</v>
      </c>
      <c r="AJ329" s="4">
        <v>1</v>
      </c>
      <c r="AK329" s="4">
        <v>1</v>
      </c>
      <c r="AL329" s="4">
        <v>1</v>
      </c>
      <c r="AM329" s="4">
        <v>1</v>
      </c>
      <c r="AN329" s="4">
        <v>3</v>
      </c>
      <c r="AO329" s="4">
        <v>1</v>
      </c>
      <c r="AP329" s="4">
        <v>3</v>
      </c>
      <c r="AQ329" s="4">
        <v>2</v>
      </c>
      <c r="AR329" s="4">
        <v>1</v>
      </c>
      <c r="AS329" s="4">
        <v>1</v>
      </c>
      <c r="AT329" s="4">
        <v>1</v>
      </c>
      <c r="AU329" s="4">
        <v>1</v>
      </c>
      <c r="AV329" s="4">
        <v>1</v>
      </c>
      <c r="AW329" s="4">
        <v>1</v>
      </c>
      <c r="AX329" s="4">
        <v>1</v>
      </c>
      <c r="AY329" s="4">
        <v>1</v>
      </c>
      <c r="AZ329" s="3">
        <f t="shared" si="301"/>
        <v>1.3</v>
      </c>
      <c r="BA329" s="3">
        <f t="shared" si="302"/>
        <v>1</v>
      </c>
      <c r="BB329" s="3">
        <f t="shared" si="303"/>
        <v>1</v>
      </c>
      <c r="BC329" s="3">
        <f t="shared" si="304"/>
        <v>1</v>
      </c>
      <c r="BD329" s="3">
        <f t="shared" si="305"/>
        <v>1</v>
      </c>
      <c r="BE329" s="3">
        <f t="shared" si="306"/>
        <v>1</v>
      </c>
      <c r="BF329" s="3">
        <f t="shared" si="307"/>
        <v>1.5</v>
      </c>
      <c r="BG329" s="3">
        <f t="shared" si="308"/>
        <v>1</v>
      </c>
      <c r="BH329" s="3">
        <f t="shared" si="309"/>
        <v>1.3</v>
      </c>
      <c r="BI329" s="3">
        <f t="shared" si="310"/>
        <v>1</v>
      </c>
      <c r="BJ329" s="3">
        <f t="shared" si="311"/>
        <v>1</v>
      </c>
      <c r="BK329" s="3">
        <f t="shared" si="312"/>
        <v>1.302197802197802</v>
      </c>
      <c r="BL329" s="3">
        <f t="shared" si="313"/>
        <v>1.1764999999999999</v>
      </c>
      <c r="BN329" t="s">
        <v>641</v>
      </c>
      <c r="BO329" t="str">
        <f t="shared" si="314"/>
        <v>('i2023110600327','2021','in2023110400001','1'),</v>
      </c>
      <c r="BP329" t="str">
        <f t="shared" si="315"/>
        <v>('i2023110600327','2021','in2023110400002','3'),</v>
      </c>
      <c r="BQ329" t="str">
        <f t="shared" si="316"/>
        <v>('i2023110600327','2021','in2023110400003','1'),</v>
      </c>
      <c r="BR329" t="str">
        <f t="shared" si="317"/>
        <v>('i2023110600327','2021','in2023110400004','1'),</v>
      </c>
      <c r="BS329" t="str">
        <f t="shared" si="318"/>
        <v>('i2023110600327','2021','in2023110400005','1'),</v>
      </c>
      <c r="BT329" t="str">
        <f t="shared" si="319"/>
        <v>('i2023110600327','2021','in2023110400006','1'),</v>
      </c>
      <c r="BU329" t="str">
        <f t="shared" si="320"/>
        <v>('i2023110600327','2021','in2023110400007','1'),</v>
      </c>
      <c r="BV329" t="str">
        <f t="shared" si="321"/>
        <v>('i2023110600327','2021','in2023110400008','2'),</v>
      </c>
      <c r="BW329" t="str">
        <f t="shared" si="322"/>
        <v>('i2023110600327','2021','in2023110400009','1'),</v>
      </c>
      <c r="BX329" t="str">
        <f t="shared" si="323"/>
        <v>('i2023110600327','2021','in2023110400010','1'),</v>
      </c>
      <c r="BY329" t="str">
        <f t="shared" si="324"/>
        <v>('i2023110600327','2021','in2023110400011','1'),</v>
      </c>
      <c r="BZ329" t="str">
        <f t="shared" si="325"/>
        <v>('i2023110600327','2021','in2023110400012','1'),</v>
      </c>
      <c r="CA329" t="str">
        <f t="shared" si="326"/>
        <v>('i2023110600327','2021','in2023110400013','1'),</v>
      </c>
      <c r="CB329" t="str">
        <f t="shared" si="327"/>
        <v>('i2023110600327','2021','in2023110400014','1'),</v>
      </c>
      <c r="CC329" t="str">
        <f t="shared" si="328"/>
        <v>('i2023110600327','2021','in2023110400015','1'),</v>
      </c>
      <c r="CD329" t="str">
        <f t="shared" si="329"/>
        <v>('i2023110600327','2021','in2023110400016','1'),</v>
      </c>
      <c r="CE329" t="str">
        <f t="shared" si="330"/>
        <v>('i2023110600327','2021','in2023110400017','1'),</v>
      </c>
      <c r="CF329" t="str">
        <f t="shared" si="331"/>
        <v>('i2023110600327','2021','in2023110400018','1'),</v>
      </c>
      <c r="CG329" t="str">
        <f t="shared" si="332"/>
        <v>('i2023110600327','2021','in2023110400019','1'),</v>
      </c>
      <c r="CH329" t="str">
        <f t="shared" si="333"/>
        <v>('i2023110600327','2021','in2023110400020','1'),</v>
      </c>
      <c r="CI329" t="str">
        <f t="shared" si="334"/>
        <v>('i2023110600327','2021','in2023110400021','1'),</v>
      </c>
      <c r="CJ329" t="str">
        <f t="shared" si="335"/>
        <v>('i2023110600327','2021','in2023110400022','1'),</v>
      </c>
      <c r="CK329" t="str">
        <f t="shared" si="336"/>
        <v>('i2023110600327','2021','in2023110400023','1'),</v>
      </c>
      <c r="CL329" t="str">
        <f t="shared" si="337"/>
        <v>('i2023110600327','2021','in2023110400024','1'),</v>
      </c>
      <c r="CM329" t="str">
        <f t="shared" si="338"/>
        <v>('i2023110600327','2021','in2023110400025','1'),</v>
      </c>
      <c r="CN329" t="str">
        <f t="shared" si="339"/>
        <v>('i2023110600327','2021','in2023110400026','1'),</v>
      </c>
      <c r="CO329" t="str">
        <f t="shared" si="340"/>
        <v>('i2023110600327','2021','in2023110400027','1'),</v>
      </c>
      <c r="CP329" t="str">
        <f t="shared" si="341"/>
        <v>('i2023110600327','2021','in2023110400028','1'),</v>
      </c>
      <c r="CQ329" t="str">
        <f t="shared" si="342"/>
        <v>('i2023110600327','2021','in2023110400029','1'),</v>
      </c>
      <c r="CR329" t="str">
        <f t="shared" si="343"/>
        <v>('i2023110600327','2021','in2023110400030','1'),</v>
      </c>
      <c r="CS329" t="str">
        <f t="shared" si="344"/>
        <v>('i2023110600327','2021','in2023110400031','1'),</v>
      </c>
      <c r="CT329" t="str">
        <f t="shared" si="345"/>
        <v>('i2023110600327','2021','in2023110400032','1'),</v>
      </c>
      <c r="CU329" t="str">
        <f t="shared" si="346"/>
        <v>('i2023110600327','2021','in2023110400033','1'),</v>
      </c>
      <c r="CV329" t="str">
        <f t="shared" si="347"/>
        <v>('i2023110600327','2021','in2023110400034','1'),</v>
      </c>
      <c r="CW329" t="str">
        <f t="shared" si="348"/>
        <v>('i2023110600327','2021','in2023110400035','1'),</v>
      </c>
      <c r="CX329" t="str">
        <f t="shared" si="349"/>
        <v>('i2023110600327','2021','in2023110400036','3'),</v>
      </c>
      <c r="CY329" t="str">
        <f t="shared" si="350"/>
        <v>('i2023110600327','2021','in2023110400037','1'),</v>
      </c>
      <c r="CZ329" t="str">
        <f t="shared" si="351"/>
        <v>('i2023110600327','2021','in2023110400038','3'),</v>
      </c>
      <c r="DA329" t="str">
        <f t="shared" si="352"/>
        <v>('i2023110600327','2021','in2023110400039','2'),</v>
      </c>
      <c r="DB329" t="str">
        <f t="shared" si="353"/>
        <v>('i2023110600327','2021','in2023110400040','1'),</v>
      </c>
      <c r="DC329" t="str">
        <f t="shared" si="354"/>
        <v>('i2023110600327','2021','in2023110400041','1'),</v>
      </c>
      <c r="DD329" t="str">
        <f t="shared" si="355"/>
        <v>('i2023110600327','2021','in2023110400042','1'),</v>
      </c>
      <c r="DE329" t="str">
        <f t="shared" si="356"/>
        <v>('i2023110600327','2021','in2023110400043','1'),</v>
      </c>
      <c r="DF329" t="str">
        <f t="shared" si="357"/>
        <v>('i2023110600327','2021','in2023110400044','1'),</v>
      </c>
      <c r="DG329" t="str">
        <f t="shared" si="358"/>
        <v>('i2023110600327','2021','in2023110400045','1'),</v>
      </c>
      <c r="DH329" t="str">
        <f t="shared" si="359"/>
        <v>('i2023110600327','2021','in2023110400046','1'),</v>
      </c>
      <c r="DI329" t="str">
        <f t="shared" si="360"/>
        <v>('i2023110600327','2021','in2023110400047','1');</v>
      </c>
    </row>
    <row r="330" spans="1:113" x14ac:dyDescent="0.25">
      <c r="A330" s="4" t="str">
        <f>INDEX('instansi pusat'!$B$2:$C$623,MATCH(C330,'instansi pusat'!$D$2:$D$623,0),2)</f>
        <v>i2023110600328</v>
      </c>
      <c r="B330" s="4">
        <v>4062</v>
      </c>
      <c r="C330" s="4" t="s">
        <v>149</v>
      </c>
      <c r="D330">
        <v>2021</v>
      </c>
      <c r="E330" s="4">
        <v>1</v>
      </c>
      <c r="F330" s="4">
        <v>1</v>
      </c>
      <c r="G330" s="4">
        <v>1</v>
      </c>
      <c r="H330" s="4">
        <v>1</v>
      </c>
      <c r="I330" s="4">
        <v>1</v>
      </c>
      <c r="J330" s="4">
        <v>1</v>
      </c>
      <c r="K330" s="4">
        <v>1</v>
      </c>
      <c r="L330" s="4">
        <v>1</v>
      </c>
      <c r="M330" s="4">
        <v>1</v>
      </c>
      <c r="N330" s="4">
        <v>2</v>
      </c>
      <c r="O330" s="4">
        <v>1</v>
      </c>
      <c r="P330" s="4">
        <v>1</v>
      </c>
      <c r="Q330" s="4">
        <v>2</v>
      </c>
      <c r="R330" s="4">
        <v>2</v>
      </c>
      <c r="S330" s="4">
        <v>1</v>
      </c>
      <c r="T330" s="4">
        <v>2</v>
      </c>
      <c r="U330" s="4">
        <v>2</v>
      </c>
      <c r="V330" s="4">
        <v>1</v>
      </c>
      <c r="W330" s="4">
        <v>1</v>
      </c>
      <c r="X330" s="4">
        <v>1</v>
      </c>
      <c r="Y330" s="4">
        <v>1</v>
      </c>
      <c r="Z330" s="4">
        <v>2</v>
      </c>
      <c r="AA330" s="4">
        <v>1</v>
      </c>
      <c r="AB330" s="4">
        <v>1</v>
      </c>
      <c r="AC330" s="4">
        <v>2</v>
      </c>
      <c r="AD330" s="4">
        <v>2</v>
      </c>
      <c r="AE330" s="4">
        <v>1</v>
      </c>
      <c r="AF330" s="4">
        <v>1</v>
      </c>
      <c r="AG330" s="4">
        <v>1</v>
      </c>
      <c r="AH330" s="4">
        <v>1</v>
      </c>
      <c r="AI330" s="4">
        <v>1</v>
      </c>
      <c r="AJ330" s="4">
        <v>4</v>
      </c>
      <c r="AK330" s="4">
        <v>4</v>
      </c>
      <c r="AL330" s="4">
        <v>3</v>
      </c>
      <c r="AM330" s="4">
        <v>4</v>
      </c>
      <c r="AN330" s="4">
        <v>2</v>
      </c>
      <c r="AO330" s="4">
        <v>3</v>
      </c>
      <c r="AP330" s="4">
        <v>4</v>
      </c>
      <c r="AQ330" s="4">
        <v>2</v>
      </c>
      <c r="AR330" s="4">
        <v>3</v>
      </c>
      <c r="AS330" s="4">
        <v>2</v>
      </c>
      <c r="AT330" s="4">
        <v>2</v>
      </c>
      <c r="AU330" s="4">
        <v>1</v>
      </c>
      <c r="AV330" s="4">
        <v>2</v>
      </c>
      <c r="AW330" s="4">
        <v>3</v>
      </c>
      <c r="AX330" s="4">
        <v>2</v>
      </c>
      <c r="AY330" s="4">
        <v>3</v>
      </c>
      <c r="AZ330" s="3">
        <f t="shared" si="301"/>
        <v>1.1000000000000001</v>
      </c>
      <c r="BA330" s="3">
        <f t="shared" si="302"/>
        <v>1.5</v>
      </c>
      <c r="BB330" s="3">
        <f t="shared" si="303"/>
        <v>1.5</v>
      </c>
      <c r="BC330" s="3">
        <f t="shared" si="304"/>
        <v>1</v>
      </c>
      <c r="BD330" s="3">
        <f t="shared" si="305"/>
        <v>1.375</v>
      </c>
      <c r="BE330" s="3">
        <f t="shared" si="306"/>
        <v>1</v>
      </c>
      <c r="BF330" s="3">
        <f t="shared" si="307"/>
        <v>3.1</v>
      </c>
      <c r="BG330" s="3">
        <f t="shared" si="308"/>
        <v>2.1666666666666665</v>
      </c>
      <c r="BH330" s="3">
        <f t="shared" si="309"/>
        <v>1.1000000000000001</v>
      </c>
      <c r="BI330" s="3">
        <f t="shared" si="310"/>
        <v>1.4000000000000001</v>
      </c>
      <c r="BJ330" s="3">
        <f t="shared" si="311"/>
        <v>1.2727272727272727</v>
      </c>
      <c r="BK330" s="3">
        <f t="shared" si="312"/>
        <v>2.7307692307692308</v>
      </c>
      <c r="BL330" s="3">
        <f t="shared" si="313"/>
        <v>1.9455000000000002</v>
      </c>
      <c r="BN330" t="s">
        <v>641</v>
      </c>
      <c r="BO330" t="str">
        <f t="shared" si="314"/>
        <v>('i2023110600328','2021','in2023110400001','1'),</v>
      </c>
      <c r="BP330" t="str">
        <f t="shared" si="315"/>
        <v>('i2023110600328','2021','in2023110400002','1'),</v>
      </c>
      <c r="BQ330" t="str">
        <f t="shared" si="316"/>
        <v>('i2023110600328','2021','in2023110400003','1'),</v>
      </c>
      <c r="BR330" t="str">
        <f t="shared" si="317"/>
        <v>('i2023110600328','2021','in2023110400004','1'),</v>
      </c>
      <c r="BS330" t="str">
        <f t="shared" si="318"/>
        <v>('i2023110600328','2021','in2023110400005','1'),</v>
      </c>
      <c r="BT330" t="str">
        <f t="shared" si="319"/>
        <v>('i2023110600328','2021','in2023110400006','1'),</v>
      </c>
      <c r="BU330" t="str">
        <f t="shared" si="320"/>
        <v>('i2023110600328','2021','in2023110400007','1'),</v>
      </c>
      <c r="BV330" t="str">
        <f t="shared" si="321"/>
        <v>('i2023110600328','2021','in2023110400008','1'),</v>
      </c>
      <c r="BW330" t="str">
        <f t="shared" si="322"/>
        <v>('i2023110600328','2021','in2023110400009','1'),</v>
      </c>
      <c r="BX330" t="str">
        <f t="shared" si="323"/>
        <v>('i2023110600328','2021','in2023110400010','2'),</v>
      </c>
      <c r="BY330" t="str">
        <f t="shared" si="324"/>
        <v>('i2023110600328','2021','in2023110400011','1'),</v>
      </c>
      <c r="BZ330" t="str">
        <f t="shared" si="325"/>
        <v>('i2023110600328','2021','in2023110400012','1'),</v>
      </c>
      <c r="CA330" t="str">
        <f t="shared" si="326"/>
        <v>('i2023110600328','2021','in2023110400013','2'),</v>
      </c>
      <c r="CB330" t="str">
        <f t="shared" si="327"/>
        <v>('i2023110600328','2021','in2023110400014','2'),</v>
      </c>
      <c r="CC330" t="str">
        <f t="shared" si="328"/>
        <v>('i2023110600328','2021','in2023110400015','1'),</v>
      </c>
      <c r="CD330" t="str">
        <f t="shared" si="329"/>
        <v>('i2023110600328','2021','in2023110400016','2'),</v>
      </c>
      <c r="CE330" t="str">
        <f t="shared" si="330"/>
        <v>('i2023110600328','2021','in2023110400017','2'),</v>
      </c>
      <c r="CF330" t="str">
        <f t="shared" si="331"/>
        <v>('i2023110600328','2021','in2023110400018','1'),</v>
      </c>
      <c r="CG330" t="str">
        <f t="shared" si="332"/>
        <v>('i2023110600328','2021','in2023110400019','1'),</v>
      </c>
      <c r="CH330" t="str">
        <f t="shared" si="333"/>
        <v>('i2023110600328','2021','in2023110400020','1'),</v>
      </c>
      <c r="CI330" t="str">
        <f t="shared" si="334"/>
        <v>('i2023110600328','2021','in2023110400021','1'),</v>
      </c>
      <c r="CJ330" t="str">
        <f t="shared" si="335"/>
        <v>('i2023110600328','2021','in2023110400022','2'),</v>
      </c>
      <c r="CK330" t="str">
        <f t="shared" si="336"/>
        <v>('i2023110600328','2021','in2023110400023','1'),</v>
      </c>
      <c r="CL330" t="str">
        <f t="shared" si="337"/>
        <v>('i2023110600328','2021','in2023110400024','1'),</v>
      </c>
      <c r="CM330" t="str">
        <f t="shared" si="338"/>
        <v>('i2023110600328','2021','in2023110400025','2'),</v>
      </c>
      <c r="CN330" t="str">
        <f t="shared" si="339"/>
        <v>('i2023110600328','2021','in2023110400026','2'),</v>
      </c>
      <c r="CO330" t="str">
        <f t="shared" si="340"/>
        <v>('i2023110600328','2021','in2023110400027','1'),</v>
      </c>
      <c r="CP330" t="str">
        <f t="shared" si="341"/>
        <v>('i2023110600328','2021','in2023110400028','1'),</v>
      </c>
      <c r="CQ330" t="str">
        <f t="shared" si="342"/>
        <v>('i2023110600328','2021','in2023110400029','1'),</v>
      </c>
      <c r="CR330" t="str">
        <f t="shared" si="343"/>
        <v>('i2023110600328','2021','in2023110400030','1'),</v>
      </c>
      <c r="CS330" t="str">
        <f t="shared" si="344"/>
        <v>('i2023110600328','2021','in2023110400031','1'),</v>
      </c>
      <c r="CT330" t="str">
        <f t="shared" si="345"/>
        <v>('i2023110600328','2021','in2023110400032','4'),</v>
      </c>
      <c r="CU330" t="str">
        <f t="shared" si="346"/>
        <v>('i2023110600328','2021','in2023110400033','4'),</v>
      </c>
      <c r="CV330" t="str">
        <f t="shared" si="347"/>
        <v>('i2023110600328','2021','in2023110400034','3'),</v>
      </c>
      <c r="CW330" t="str">
        <f t="shared" si="348"/>
        <v>('i2023110600328','2021','in2023110400035','4'),</v>
      </c>
      <c r="CX330" t="str">
        <f t="shared" si="349"/>
        <v>('i2023110600328','2021','in2023110400036','2'),</v>
      </c>
      <c r="CY330" t="str">
        <f t="shared" si="350"/>
        <v>('i2023110600328','2021','in2023110400037','3'),</v>
      </c>
      <c r="CZ330" t="str">
        <f t="shared" si="351"/>
        <v>('i2023110600328','2021','in2023110400038','4'),</v>
      </c>
      <c r="DA330" t="str">
        <f t="shared" si="352"/>
        <v>('i2023110600328','2021','in2023110400039','2'),</v>
      </c>
      <c r="DB330" t="str">
        <f t="shared" si="353"/>
        <v>('i2023110600328','2021','in2023110400040','3'),</v>
      </c>
      <c r="DC330" t="str">
        <f t="shared" si="354"/>
        <v>('i2023110600328','2021','in2023110400041','2'),</v>
      </c>
      <c r="DD330" t="str">
        <f t="shared" si="355"/>
        <v>('i2023110600328','2021','in2023110400042','2'),</v>
      </c>
      <c r="DE330" t="str">
        <f t="shared" si="356"/>
        <v>('i2023110600328','2021','in2023110400043','1'),</v>
      </c>
      <c r="DF330" t="str">
        <f t="shared" si="357"/>
        <v>('i2023110600328','2021','in2023110400044','2'),</v>
      </c>
      <c r="DG330" t="str">
        <f t="shared" si="358"/>
        <v>('i2023110600328','2021','in2023110400045','3'),</v>
      </c>
      <c r="DH330" t="str">
        <f t="shared" si="359"/>
        <v>('i2023110600328','2021','in2023110400046','2'),</v>
      </c>
      <c r="DI330" t="str">
        <f t="shared" si="360"/>
        <v>('i2023110600328','2021','in2023110400047','3');</v>
      </c>
    </row>
    <row r="331" spans="1:113" x14ac:dyDescent="0.25">
      <c r="A331" s="4" t="str">
        <f>INDEX('instansi pusat'!$B$2:$C$623,MATCH(C331,'instansi pusat'!$D$2:$D$623,0),2)</f>
        <v>i2023110600329</v>
      </c>
      <c r="B331" s="4">
        <v>4100</v>
      </c>
      <c r="C331" s="4" t="s">
        <v>150</v>
      </c>
      <c r="D331">
        <v>2021</v>
      </c>
      <c r="E331" s="4">
        <v>1</v>
      </c>
      <c r="F331" s="4">
        <v>1</v>
      </c>
      <c r="G331" s="4">
        <v>1</v>
      </c>
      <c r="H331" s="4">
        <v>1</v>
      </c>
      <c r="I331" s="4">
        <v>1</v>
      </c>
      <c r="J331" s="4">
        <v>1</v>
      </c>
      <c r="K331" s="4">
        <v>1</v>
      </c>
      <c r="L331" s="4">
        <v>1</v>
      </c>
      <c r="M331" s="4">
        <v>1</v>
      </c>
      <c r="N331" s="4">
        <v>1</v>
      </c>
      <c r="O331" s="4">
        <v>3</v>
      </c>
      <c r="P331" s="4">
        <v>1</v>
      </c>
      <c r="Q331" s="4">
        <v>2</v>
      </c>
      <c r="R331" s="4">
        <v>1</v>
      </c>
      <c r="S331" s="4">
        <v>2</v>
      </c>
      <c r="T331" s="4">
        <v>3</v>
      </c>
      <c r="U331" s="4">
        <v>3</v>
      </c>
      <c r="V331" s="4">
        <v>3</v>
      </c>
      <c r="W331" s="4">
        <v>1</v>
      </c>
      <c r="X331" s="4">
        <v>2</v>
      </c>
      <c r="Y331" s="4">
        <v>1</v>
      </c>
      <c r="Z331" s="4">
        <v>1</v>
      </c>
      <c r="AA331" s="4">
        <v>1</v>
      </c>
      <c r="AB331" s="4">
        <v>1</v>
      </c>
      <c r="AC331" s="4">
        <v>1</v>
      </c>
      <c r="AD331" s="4">
        <v>1</v>
      </c>
      <c r="AE331" s="4">
        <v>1</v>
      </c>
      <c r="AF331" s="4">
        <v>1</v>
      </c>
      <c r="AG331" s="4">
        <v>1</v>
      </c>
      <c r="AH331" s="4">
        <v>1</v>
      </c>
      <c r="AI331" s="4">
        <v>1</v>
      </c>
      <c r="AJ331" s="4">
        <v>4</v>
      </c>
      <c r="AK331" s="4">
        <v>3</v>
      </c>
      <c r="AL331" s="4">
        <v>4</v>
      </c>
      <c r="AM331" s="4">
        <v>4</v>
      </c>
      <c r="AN331" s="4">
        <v>3</v>
      </c>
      <c r="AO331" s="4">
        <v>3</v>
      </c>
      <c r="AP331" s="4">
        <v>3</v>
      </c>
      <c r="AQ331" s="4">
        <v>3</v>
      </c>
      <c r="AR331" s="4">
        <v>1</v>
      </c>
      <c r="AS331" s="4">
        <v>3</v>
      </c>
      <c r="AT331" s="4">
        <v>3</v>
      </c>
      <c r="AU331" s="4">
        <v>3</v>
      </c>
      <c r="AV331" s="4">
        <v>2</v>
      </c>
      <c r="AW331" s="4">
        <v>4</v>
      </c>
      <c r="AX331" s="4">
        <v>4</v>
      </c>
      <c r="AY331" s="4">
        <v>2</v>
      </c>
      <c r="AZ331" s="3">
        <f t="shared" si="301"/>
        <v>1</v>
      </c>
      <c r="BA331" s="3">
        <f t="shared" si="302"/>
        <v>1.75</v>
      </c>
      <c r="BB331" s="3">
        <f t="shared" si="303"/>
        <v>2.75</v>
      </c>
      <c r="BC331" s="3">
        <f t="shared" si="304"/>
        <v>1.5</v>
      </c>
      <c r="BD331" s="3">
        <f t="shared" si="305"/>
        <v>1</v>
      </c>
      <c r="BE331" s="3">
        <f t="shared" si="306"/>
        <v>1</v>
      </c>
      <c r="BF331" s="3">
        <f t="shared" si="307"/>
        <v>3.1</v>
      </c>
      <c r="BG331" s="3">
        <f t="shared" si="308"/>
        <v>3</v>
      </c>
      <c r="BH331" s="3">
        <f t="shared" si="309"/>
        <v>1</v>
      </c>
      <c r="BI331" s="3">
        <f t="shared" si="310"/>
        <v>2.1000000000000005</v>
      </c>
      <c r="BJ331" s="3">
        <f t="shared" si="311"/>
        <v>1</v>
      </c>
      <c r="BK331" s="3">
        <f t="shared" si="312"/>
        <v>3.0604395604395602</v>
      </c>
      <c r="BL331" s="3">
        <f t="shared" si="313"/>
        <v>2.2124999999999999</v>
      </c>
      <c r="BN331" t="s">
        <v>641</v>
      </c>
      <c r="BO331" t="str">
        <f t="shared" si="314"/>
        <v>('i2023110600329','2021','in2023110400001','1'),</v>
      </c>
      <c r="BP331" t="str">
        <f t="shared" si="315"/>
        <v>('i2023110600329','2021','in2023110400002','1'),</v>
      </c>
      <c r="BQ331" t="str">
        <f t="shared" si="316"/>
        <v>('i2023110600329','2021','in2023110400003','1'),</v>
      </c>
      <c r="BR331" t="str">
        <f t="shared" si="317"/>
        <v>('i2023110600329','2021','in2023110400004','1'),</v>
      </c>
      <c r="BS331" t="str">
        <f t="shared" si="318"/>
        <v>('i2023110600329','2021','in2023110400005','1'),</v>
      </c>
      <c r="BT331" t="str">
        <f t="shared" si="319"/>
        <v>('i2023110600329','2021','in2023110400006','1'),</v>
      </c>
      <c r="BU331" t="str">
        <f t="shared" si="320"/>
        <v>('i2023110600329','2021','in2023110400007','1'),</v>
      </c>
      <c r="BV331" t="str">
        <f t="shared" si="321"/>
        <v>('i2023110600329','2021','in2023110400008','1'),</v>
      </c>
      <c r="BW331" t="str">
        <f t="shared" si="322"/>
        <v>('i2023110600329','2021','in2023110400009','1'),</v>
      </c>
      <c r="BX331" t="str">
        <f t="shared" si="323"/>
        <v>('i2023110600329','2021','in2023110400010','1'),</v>
      </c>
      <c r="BY331" t="str">
        <f t="shared" si="324"/>
        <v>('i2023110600329','2021','in2023110400011','3'),</v>
      </c>
      <c r="BZ331" t="str">
        <f t="shared" si="325"/>
        <v>('i2023110600329','2021','in2023110400012','1'),</v>
      </c>
      <c r="CA331" t="str">
        <f t="shared" si="326"/>
        <v>('i2023110600329','2021','in2023110400013','2'),</v>
      </c>
      <c r="CB331" t="str">
        <f t="shared" si="327"/>
        <v>('i2023110600329','2021','in2023110400014','1'),</v>
      </c>
      <c r="CC331" t="str">
        <f t="shared" si="328"/>
        <v>('i2023110600329','2021','in2023110400015','2'),</v>
      </c>
      <c r="CD331" t="str">
        <f t="shared" si="329"/>
        <v>('i2023110600329','2021','in2023110400016','3'),</v>
      </c>
      <c r="CE331" t="str">
        <f t="shared" si="330"/>
        <v>('i2023110600329','2021','in2023110400017','3'),</v>
      </c>
      <c r="CF331" t="str">
        <f t="shared" si="331"/>
        <v>('i2023110600329','2021','in2023110400018','3'),</v>
      </c>
      <c r="CG331" t="str">
        <f t="shared" si="332"/>
        <v>('i2023110600329','2021','in2023110400019','1'),</v>
      </c>
      <c r="CH331" t="str">
        <f t="shared" si="333"/>
        <v>('i2023110600329','2021','in2023110400020','2'),</v>
      </c>
      <c r="CI331" t="str">
        <f t="shared" si="334"/>
        <v>('i2023110600329','2021','in2023110400021','1'),</v>
      </c>
      <c r="CJ331" t="str">
        <f t="shared" si="335"/>
        <v>('i2023110600329','2021','in2023110400022','1'),</v>
      </c>
      <c r="CK331" t="str">
        <f t="shared" si="336"/>
        <v>('i2023110600329','2021','in2023110400023','1'),</v>
      </c>
      <c r="CL331" t="str">
        <f t="shared" si="337"/>
        <v>('i2023110600329','2021','in2023110400024','1'),</v>
      </c>
      <c r="CM331" t="str">
        <f t="shared" si="338"/>
        <v>('i2023110600329','2021','in2023110400025','1'),</v>
      </c>
      <c r="CN331" t="str">
        <f t="shared" si="339"/>
        <v>('i2023110600329','2021','in2023110400026','1'),</v>
      </c>
      <c r="CO331" t="str">
        <f t="shared" si="340"/>
        <v>('i2023110600329','2021','in2023110400027','1'),</v>
      </c>
      <c r="CP331" t="str">
        <f t="shared" si="341"/>
        <v>('i2023110600329','2021','in2023110400028','1'),</v>
      </c>
      <c r="CQ331" t="str">
        <f t="shared" si="342"/>
        <v>('i2023110600329','2021','in2023110400029','1'),</v>
      </c>
      <c r="CR331" t="str">
        <f t="shared" si="343"/>
        <v>('i2023110600329','2021','in2023110400030','1'),</v>
      </c>
      <c r="CS331" t="str">
        <f t="shared" si="344"/>
        <v>('i2023110600329','2021','in2023110400031','1'),</v>
      </c>
      <c r="CT331" t="str">
        <f t="shared" si="345"/>
        <v>('i2023110600329','2021','in2023110400032','4'),</v>
      </c>
      <c r="CU331" t="str">
        <f t="shared" si="346"/>
        <v>('i2023110600329','2021','in2023110400033','3'),</v>
      </c>
      <c r="CV331" t="str">
        <f t="shared" si="347"/>
        <v>('i2023110600329','2021','in2023110400034','4'),</v>
      </c>
      <c r="CW331" t="str">
        <f t="shared" si="348"/>
        <v>('i2023110600329','2021','in2023110400035','4'),</v>
      </c>
      <c r="CX331" t="str">
        <f t="shared" si="349"/>
        <v>('i2023110600329','2021','in2023110400036','3'),</v>
      </c>
      <c r="CY331" t="str">
        <f t="shared" si="350"/>
        <v>('i2023110600329','2021','in2023110400037','3'),</v>
      </c>
      <c r="CZ331" t="str">
        <f t="shared" si="351"/>
        <v>('i2023110600329','2021','in2023110400038','3'),</v>
      </c>
      <c r="DA331" t="str">
        <f t="shared" si="352"/>
        <v>('i2023110600329','2021','in2023110400039','3'),</v>
      </c>
      <c r="DB331" t="str">
        <f t="shared" si="353"/>
        <v>('i2023110600329','2021','in2023110400040','1'),</v>
      </c>
      <c r="DC331" t="str">
        <f t="shared" si="354"/>
        <v>('i2023110600329','2021','in2023110400041','3'),</v>
      </c>
      <c r="DD331" t="str">
        <f t="shared" si="355"/>
        <v>('i2023110600329','2021','in2023110400042','3'),</v>
      </c>
      <c r="DE331" t="str">
        <f t="shared" si="356"/>
        <v>('i2023110600329','2021','in2023110400043','3'),</v>
      </c>
      <c r="DF331" t="str">
        <f t="shared" si="357"/>
        <v>('i2023110600329','2021','in2023110400044','2'),</v>
      </c>
      <c r="DG331" t="str">
        <f t="shared" si="358"/>
        <v>('i2023110600329','2021','in2023110400045','4'),</v>
      </c>
      <c r="DH331" t="str">
        <f t="shared" si="359"/>
        <v>('i2023110600329','2021','in2023110400046','4'),</v>
      </c>
      <c r="DI331" t="str">
        <f t="shared" si="360"/>
        <v>('i2023110600329','2021','in2023110400047','2');</v>
      </c>
    </row>
    <row r="332" spans="1:113" x14ac:dyDescent="0.25">
      <c r="A332" s="4" t="str">
        <f>INDEX('instansi pusat'!$B$2:$C$623,MATCH(C332,'instansi pusat'!$D$2:$D$623,0),2)</f>
        <v>i2023110600330</v>
      </c>
      <c r="B332" s="4">
        <v>4104</v>
      </c>
      <c r="C332" s="4" t="s">
        <v>151</v>
      </c>
      <c r="D332">
        <v>2021</v>
      </c>
      <c r="E332" s="4">
        <v>2</v>
      </c>
      <c r="F332" s="4">
        <v>2</v>
      </c>
      <c r="G332" s="4">
        <v>2</v>
      </c>
      <c r="H332" s="4">
        <v>2</v>
      </c>
      <c r="I332" s="4">
        <v>2</v>
      </c>
      <c r="J332" s="4">
        <v>2</v>
      </c>
      <c r="K332" s="4">
        <v>2</v>
      </c>
      <c r="L332" s="4">
        <v>2</v>
      </c>
      <c r="M332" s="4">
        <v>2</v>
      </c>
      <c r="N332" s="4">
        <v>3</v>
      </c>
      <c r="O332" s="4">
        <v>1</v>
      </c>
      <c r="P332" s="4">
        <v>1</v>
      </c>
      <c r="Q332" s="4">
        <v>3</v>
      </c>
      <c r="R332" s="4">
        <v>3</v>
      </c>
      <c r="S332" s="4">
        <v>2</v>
      </c>
      <c r="T332" s="4">
        <v>3</v>
      </c>
      <c r="U332" s="4">
        <v>1</v>
      </c>
      <c r="V332" s="4">
        <v>3</v>
      </c>
      <c r="W332" s="4">
        <v>3</v>
      </c>
      <c r="X332" s="4">
        <v>1</v>
      </c>
      <c r="Y332" s="4">
        <v>2</v>
      </c>
      <c r="Z332" s="4">
        <v>2</v>
      </c>
      <c r="AA332" s="4">
        <v>1</v>
      </c>
      <c r="AB332" s="4">
        <v>2</v>
      </c>
      <c r="AC332" s="4">
        <v>2</v>
      </c>
      <c r="AD332" s="4">
        <v>1</v>
      </c>
      <c r="AE332" s="4">
        <v>2</v>
      </c>
      <c r="AF332" s="4">
        <v>2</v>
      </c>
      <c r="AG332" s="4">
        <v>1</v>
      </c>
      <c r="AH332" s="4">
        <v>1</v>
      </c>
      <c r="AI332" s="4">
        <v>2</v>
      </c>
      <c r="AJ332" s="4">
        <v>3</v>
      </c>
      <c r="AK332" s="4">
        <v>3</v>
      </c>
      <c r="AL332" s="4">
        <v>3</v>
      </c>
      <c r="AM332" s="4">
        <v>3</v>
      </c>
      <c r="AN332" s="4">
        <v>3</v>
      </c>
      <c r="AO332" s="4">
        <v>3</v>
      </c>
      <c r="AP332" s="4">
        <v>3</v>
      </c>
      <c r="AQ332" s="4">
        <v>2</v>
      </c>
      <c r="AR332" s="4">
        <v>3</v>
      </c>
      <c r="AS332" s="4">
        <v>3</v>
      </c>
      <c r="AT332" s="4">
        <v>3</v>
      </c>
      <c r="AU332" s="4">
        <v>1</v>
      </c>
      <c r="AV332" s="4">
        <v>3</v>
      </c>
      <c r="AW332" s="4">
        <v>1</v>
      </c>
      <c r="AX332" s="4">
        <v>3</v>
      </c>
      <c r="AY332" s="4">
        <v>3</v>
      </c>
      <c r="AZ332" s="3">
        <f t="shared" si="301"/>
        <v>2.1</v>
      </c>
      <c r="BA332" s="3">
        <f t="shared" si="302"/>
        <v>2</v>
      </c>
      <c r="BB332" s="3">
        <f t="shared" si="303"/>
        <v>2.25</v>
      </c>
      <c r="BC332" s="3">
        <f t="shared" si="304"/>
        <v>2</v>
      </c>
      <c r="BD332" s="3">
        <f t="shared" si="305"/>
        <v>1.75</v>
      </c>
      <c r="BE332" s="3">
        <f t="shared" si="306"/>
        <v>1.3333333333333333</v>
      </c>
      <c r="BF332" s="3">
        <f t="shared" si="307"/>
        <v>2.9000000000000004</v>
      </c>
      <c r="BG332" s="3">
        <f t="shared" si="308"/>
        <v>2.333333333333333</v>
      </c>
      <c r="BH332" s="3">
        <f t="shared" si="309"/>
        <v>2.1</v>
      </c>
      <c r="BI332" s="3">
        <f t="shared" si="310"/>
        <v>2.1</v>
      </c>
      <c r="BJ332" s="3">
        <f t="shared" si="311"/>
        <v>1.6363636363636362</v>
      </c>
      <c r="BK332" s="3">
        <f t="shared" si="312"/>
        <v>2.6758241758241761</v>
      </c>
      <c r="BL332" s="3">
        <f t="shared" si="313"/>
        <v>2.2855000000000003</v>
      </c>
      <c r="BN332" t="s">
        <v>641</v>
      </c>
      <c r="BO332" t="str">
        <f t="shared" si="314"/>
        <v>('i2023110600330','2021','in2023110400001','2'),</v>
      </c>
      <c r="BP332" t="str">
        <f t="shared" si="315"/>
        <v>('i2023110600330','2021','in2023110400002','2'),</v>
      </c>
      <c r="BQ332" t="str">
        <f t="shared" si="316"/>
        <v>('i2023110600330','2021','in2023110400003','2'),</v>
      </c>
      <c r="BR332" t="str">
        <f t="shared" si="317"/>
        <v>('i2023110600330','2021','in2023110400004','2'),</v>
      </c>
      <c r="BS332" t="str">
        <f t="shared" si="318"/>
        <v>('i2023110600330','2021','in2023110400005','2'),</v>
      </c>
      <c r="BT332" t="str">
        <f t="shared" si="319"/>
        <v>('i2023110600330','2021','in2023110400006','2'),</v>
      </c>
      <c r="BU332" t="str">
        <f t="shared" si="320"/>
        <v>('i2023110600330','2021','in2023110400007','2'),</v>
      </c>
      <c r="BV332" t="str">
        <f t="shared" si="321"/>
        <v>('i2023110600330','2021','in2023110400008','2'),</v>
      </c>
      <c r="BW332" t="str">
        <f t="shared" si="322"/>
        <v>('i2023110600330','2021','in2023110400009','2'),</v>
      </c>
      <c r="BX332" t="str">
        <f t="shared" si="323"/>
        <v>('i2023110600330','2021','in2023110400010','3'),</v>
      </c>
      <c r="BY332" t="str">
        <f t="shared" si="324"/>
        <v>('i2023110600330','2021','in2023110400011','1'),</v>
      </c>
      <c r="BZ332" t="str">
        <f t="shared" si="325"/>
        <v>('i2023110600330','2021','in2023110400012','1'),</v>
      </c>
      <c r="CA332" t="str">
        <f t="shared" si="326"/>
        <v>('i2023110600330','2021','in2023110400013','3'),</v>
      </c>
      <c r="CB332" t="str">
        <f t="shared" si="327"/>
        <v>('i2023110600330','2021','in2023110400014','3'),</v>
      </c>
      <c r="CC332" t="str">
        <f t="shared" si="328"/>
        <v>('i2023110600330','2021','in2023110400015','2'),</v>
      </c>
      <c r="CD332" t="str">
        <f t="shared" si="329"/>
        <v>('i2023110600330','2021','in2023110400016','3'),</v>
      </c>
      <c r="CE332" t="str">
        <f t="shared" si="330"/>
        <v>('i2023110600330','2021','in2023110400017','1'),</v>
      </c>
      <c r="CF332" t="str">
        <f t="shared" si="331"/>
        <v>('i2023110600330','2021','in2023110400018','3'),</v>
      </c>
      <c r="CG332" t="str">
        <f t="shared" si="332"/>
        <v>('i2023110600330','2021','in2023110400019','3'),</v>
      </c>
      <c r="CH332" t="str">
        <f t="shared" si="333"/>
        <v>('i2023110600330','2021','in2023110400020','1'),</v>
      </c>
      <c r="CI332" t="str">
        <f t="shared" si="334"/>
        <v>('i2023110600330','2021','in2023110400021','2'),</v>
      </c>
      <c r="CJ332" t="str">
        <f t="shared" si="335"/>
        <v>('i2023110600330','2021','in2023110400022','2'),</v>
      </c>
      <c r="CK332" t="str">
        <f t="shared" si="336"/>
        <v>('i2023110600330','2021','in2023110400023','1'),</v>
      </c>
      <c r="CL332" t="str">
        <f t="shared" si="337"/>
        <v>('i2023110600330','2021','in2023110400024','2'),</v>
      </c>
      <c r="CM332" t="str">
        <f t="shared" si="338"/>
        <v>('i2023110600330','2021','in2023110400025','2'),</v>
      </c>
      <c r="CN332" t="str">
        <f t="shared" si="339"/>
        <v>('i2023110600330','2021','in2023110400026','1'),</v>
      </c>
      <c r="CO332" t="str">
        <f t="shared" si="340"/>
        <v>('i2023110600330','2021','in2023110400027','2'),</v>
      </c>
      <c r="CP332" t="str">
        <f t="shared" si="341"/>
        <v>('i2023110600330','2021','in2023110400028','2'),</v>
      </c>
      <c r="CQ332" t="str">
        <f t="shared" si="342"/>
        <v>('i2023110600330','2021','in2023110400029','1'),</v>
      </c>
      <c r="CR332" t="str">
        <f t="shared" si="343"/>
        <v>('i2023110600330','2021','in2023110400030','1'),</v>
      </c>
      <c r="CS332" t="str">
        <f t="shared" si="344"/>
        <v>('i2023110600330','2021','in2023110400031','2'),</v>
      </c>
      <c r="CT332" t="str">
        <f t="shared" si="345"/>
        <v>('i2023110600330','2021','in2023110400032','3'),</v>
      </c>
      <c r="CU332" t="str">
        <f t="shared" si="346"/>
        <v>('i2023110600330','2021','in2023110400033','3'),</v>
      </c>
      <c r="CV332" t="str">
        <f t="shared" si="347"/>
        <v>('i2023110600330','2021','in2023110400034','3'),</v>
      </c>
      <c r="CW332" t="str">
        <f t="shared" si="348"/>
        <v>('i2023110600330','2021','in2023110400035','3'),</v>
      </c>
      <c r="CX332" t="str">
        <f t="shared" si="349"/>
        <v>('i2023110600330','2021','in2023110400036','3'),</v>
      </c>
      <c r="CY332" t="str">
        <f t="shared" si="350"/>
        <v>('i2023110600330','2021','in2023110400037','3'),</v>
      </c>
      <c r="CZ332" t="str">
        <f t="shared" si="351"/>
        <v>('i2023110600330','2021','in2023110400038','3'),</v>
      </c>
      <c r="DA332" t="str">
        <f t="shared" si="352"/>
        <v>('i2023110600330','2021','in2023110400039','2'),</v>
      </c>
      <c r="DB332" t="str">
        <f t="shared" si="353"/>
        <v>('i2023110600330','2021','in2023110400040','3'),</v>
      </c>
      <c r="DC332" t="str">
        <f t="shared" si="354"/>
        <v>('i2023110600330','2021','in2023110400041','3'),</v>
      </c>
      <c r="DD332" t="str">
        <f t="shared" si="355"/>
        <v>('i2023110600330','2021','in2023110400042','3'),</v>
      </c>
      <c r="DE332" t="str">
        <f t="shared" si="356"/>
        <v>('i2023110600330','2021','in2023110400043','1'),</v>
      </c>
      <c r="DF332" t="str">
        <f t="shared" si="357"/>
        <v>('i2023110600330','2021','in2023110400044','3'),</v>
      </c>
      <c r="DG332" t="str">
        <f t="shared" si="358"/>
        <v>('i2023110600330','2021','in2023110400045','1'),</v>
      </c>
      <c r="DH332" t="str">
        <f t="shared" si="359"/>
        <v>('i2023110600330','2021','in2023110400046','3'),</v>
      </c>
      <c r="DI332" t="str">
        <f t="shared" si="360"/>
        <v>('i2023110600330','2021','in2023110400047','3');</v>
      </c>
    </row>
    <row r="333" spans="1:113" x14ac:dyDescent="0.25">
      <c r="A333" s="4" t="str">
        <f>INDEX('instansi pusat'!$B$2:$C$623,MATCH(C333,'instansi pusat'!$D$2:$D$623,0),2)</f>
        <v>i2023110600331</v>
      </c>
      <c r="B333" s="4">
        <v>4105</v>
      </c>
      <c r="C333" s="4" t="s">
        <v>152</v>
      </c>
      <c r="D333">
        <v>2021</v>
      </c>
      <c r="E333" s="4">
        <v>1</v>
      </c>
      <c r="F333" s="4">
        <v>1</v>
      </c>
      <c r="G333" s="4">
        <v>1</v>
      </c>
      <c r="H333" s="4">
        <v>1</v>
      </c>
      <c r="I333" s="4">
        <v>1</v>
      </c>
      <c r="J333" s="4">
        <v>1</v>
      </c>
      <c r="K333" s="4">
        <v>1</v>
      </c>
      <c r="L333" s="4">
        <v>1</v>
      </c>
      <c r="M333" s="4">
        <v>1</v>
      </c>
      <c r="N333" s="4">
        <v>2</v>
      </c>
      <c r="O333" s="4">
        <v>1</v>
      </c>
      <c r="P333" s="4">
        <v>1</v>
      </c>
      <c r="Q333" s="4">
        <v>1</v>
      </c>
      <c r="R333" s="4">
        <v>2</v>
      </c>
      <c r="S333" s="4">
        <v>1</v>
      </c>
      <c r="T333" s="4">
        <v>1</v>
      </c>
      <c r="U333" s="4">
        <v>1</v>
      </c>
      <c r="V333" s="4">
        <v>1</v>
      </c>
      <c r="W333" s="4">
        <v>1</v>
      </c>
      <c r="X333" s="4">
        <v>1</v>
      </c>
      <c r="Y333" s="4">
        <v>1</v>
      </c>
      <c r="Z333" s="4">
        <v>1</v>
      </c>
      <c r="AA333" s="4">
        <v>1</v>
      </c>
      <c r="AB333" s="4">
        <v>1</v>
      </c>
      <c r="AC333" s="4">
        <v>1</v>
      </c>
      <c r="AD333" s="4">
        <v>1</v>
      </c>
      <c r="AE333" s="4">
        <v>1</v>
      </c>
      <c r="AF333" s="4">
        <v>1</v>
      </c>
      <c r="AG333" s="4">
        <v>1</v>
      </c>
      <c r="AH333" s="4">
        <v>1</v>
      </c>
      <c r="AI333" s="4">
        <v>1</v>
      </c>
      <c r="AJ333" s="4">
        <v>1</v>
      </c>
      <c r="AK333" s="4">
        <v>2</v>
      </c>
      <c r="AL333" s="4">
        <v>1</v>
      </c>
      <c r="AM333" s="4">
        <v>1</v>
      </c>
      <c r="AN333" s="4">
        <v>2</v>
      </c>
      <c r="AO333" s="4">
        <v>1</v>
      </c>
      <c r="AP333" s="4">
        <v>3</v>
      </c>
      <c r="AQ333" s="4">
        <v>1</v>
      </c>
      <c r="AR333" s="4">
        <v>2</v>
      </c>
      <c r="AS333" s="4">
        <v>1</v>
      </c>
      <c r="AT333" s="4">
        <v>1</v>
      </c>
      <c r="AU333" s="4">
        <v>2</v>
      </c>
      <c r="AV333" s="4">
        <v>1</v>
      </c>
      <c r="AW333" s="4">
        <v>1</v>
      </c>
      <c r="AX333" s="4">
        <v>1</v>
      </c>
      <c r="AY333" s="4">
        <v>1</v>
      </c>
      <c r="AZ333" s="3">
        <f t="shared" si="301"/>
        <v>1.1000000000000001</v>
      </c>
      <c r="BA333" s="3">
        <f t="shared" si="302"/>
        <v>1.25</v>
      </c>
      <c r="BB333" s="3">
        <f t="shared" si="303"/>
        <v>1</v>
      </c>
      <c r="BC333" s="3">
        <f t="shared" si="304"/>
        <v>1</v>
      </c>
      <c r="BD333" s="3">
        <f t="shared" si="305"/>
        <v>1</v>
      </c>
      <c r="BE333" s="3">
        <f t="shared" si="306"/>
        <v>1</v>
      </c>
      <c r="BF333" s="3">
        <f t="shared" si="307"/>
        <v>1.5</v>
      </c>
      <c r="BG333" s="3">
        <f t="shared" si="308"/>
        <v>1.1666666666666665</v>
      </c>
      <c r="BH333" s="3">
        <f t="shared" si="309"/>
        <v>1.1000000000000001</v>
      </c>
      <c r="BI333" s="3">
        <f t="shared" si="310"/>
        <v>1.1000000000000001</v>
      </c>
      <c r="BJ333" s="3">
        <f t="shared" si="311"/>
        <v>1</v>
      </c>
      <c r="BK333" s="3">
        <f t="shared" si="312"/>
        <v>1.3681318681318679</v>
      </c>
      <c r="BL333" s="3">
        <f t="shared" si="313"/>
        <v>1.2055</v>
      </c>
      <c r="BN333" t="s">
        <v>641</v>
      </c>
      <c r="BO333" t="str">
        <f t="shared" si="314"/>
        <v>('i2023110600331','2021','in2023110400001','1'),</v>
      </c>
      <c r="BP333" t="str">
        <f t="shared" si="315"/>
        <v>('i2023110600331','2021','in2023110400002','1'),</v>
      </c>
      <c r="BQ333" t="str">
        <f t="shared" si="316"/>
        <v>('i2023110600331','2021','in2023110400003','1'),</v>
      </c>
      <c r="BR333" t="str">
        <f t="shared" si="317"/>
        <v>('i2023110600331','2021','in2023110400004','1'),</v>
      </c>
      <c r="BS333" t="str">
        <f t="shared" si="318"/>
        <v>('i2023110600331','2021','in2023110400005','1'),</v>
      </c>
      <c r="BT333" t="str">
        <f t="shared" si="319"/>
        <v>('i2023110600331','2021','in2023110400006','1'),</v>
      </c>
      <c r="BU333" t="str">
        <f t="shared" si="320"/>
        <v>('i2023110600331','2021','in2023110400007','1'),</v>
      </c>
      <c r="BV333" t="str">
        <f t="shared" si="321"/>
        <v>('i2023110600331','2021','in2023110400008','1'),</v>
      </c>
      <c r="BW333" t="str">
        <f t="shared" si="322"/>
        <v>('i2023110600331','2021','in2023110400009','1'),</v>
      </c>
      <c r="BX333" t="str">
        <f t="shared" si="323"/>
        <v>('i2023110600331','2021','in2023110400010','2'),</v>
      </c>
      <c r="BY333" t="str">
        <f t="shared" si="324"/>
        <v>('i2023110600331','2021','in2023110400011','1'),</v>
      </c>
      <c r="BZ333" t="str">
        <f t="shared" si="325"/>
        <v>('i2023110600331','2021','in2023110400012','1'),</v>
      </c>
      <c r="CA333" t="str">
        <f t="shared" si="326"/>
        <v>('i2023110600331','2021','in2023110400013','1'),</v>
      </c>
      <c r="CB333" t="str">
        <f t="shared" si="327"/>
        <v>('i2023110600331','2021','in2023110400014','2'),</v>
      </c>
      <c r="CC333" t="str">
        <f t="shared" si="328"/>
        <v>('i2023110600331','2021','in2023110400015','1'),</v>
      </c>
      <c r="CD333" t="str">
        <f t="shared" si="329"/>
        <v>('i2023110600331','2021','in2023110400016','1'),</v>
      </c>
      <c r="CE333" t="str">
        <f t="shared" si="330"/>
        <v>('i2023110600331','2021','in2023110400017','1'),</v>
      </c>
      <c r="CF333" t="str">
        <f t="shared" si="331"/>
        <v>('i2023110600331','2021','in2023110400018','1'),</v>
      </c>
      <c r="CG333" t="str">
        <f t="shared" si="332"/>
        <v>('i2023110600331','2021','in2023110400019','1'),</v>
      </c>
      <c r="CH333" t="str">
        <f t="shared" si="333"/>
        <v>('i2023110600331','2021','in2023110400020','1'),</v>
      </c>
      <c r="CI333" t="str">
        <f t="shared" si="334"/>
        <v>('i2023110600331','2021','in2023110400021','1'),</v>
      </c>
      <c r="CJ333" t="str">
        <f t="shared" si="335"/>
        <v>('i2023110600331','2021','in2023110400022','1'),</v>
      </c>
      <c r="CK333" t="str">
        <f t="shared" si="336"/>
        <v>('i2023110600331','2021','in2023110400023','1'),</v>
      </c>
      <c r="CL333" t="str">
        <f t="shared" si="337"/>
        <v>('i2023110600331','2021','in2023110400024','1'),</v>
      </c>
      <c r="CM333" t="str">
        <f t="shared" si="338"/>
        <v>('i2023110600331','2021','in2023110400025','1'),</v>
      </c>
      <c r="CN333" t="str">
        <f t="shared" si="339"/>
        <v>('i2023110600331','2021','in2023110400026','1'),</v>
      </c>
      <c r="CO333" t="str">
        <f t="shared" si="340"/>
        <v>('i2023110600331','2021','in2023110400027','1'),</v>
      </c>
      <c r="CP333" t="str">
        <f t="shared" si="341"/>
        <v>('i2023110600331','2021','in2023110400028','1'),</v>
      </c>
      <c r="CQ333" t="str">
        <f t="shared" si="342"/>
        <v>('i2023110600331','2021','in2023110400029','1'),</v>
      </c>
      <c r="CR333" t="str">
        <f t="shared" si="343"/>
        <v>('i2023110600331','2021','in2023110400030','1'),</v>
      </c>
      <c r="CS333" t="str">
        <f t="shared" si="344"/>
        <v>('i2023110600331','2021','in2023110400031','1'),</v>
      </c>
      <c r="CT333" t="str">
        <f t="shared" si="345"/>
        <v>('i2023110600331','2021','in2023110400032','1'),</v>
      </c>
      <c r="CU333" t="str">
        <f t="shared" si="346"/>
        <v>('i2023110600331','2021','in2023110400033','2'),</v>
      </c>
      <c r="CV333" t="str">
        <f t="shared" si="347"/>
        <v>('i2023110600331','2021','in2023110400034','1'),</v>
      </c>
      <c r="CW333" t="str">
        <f t="shared" si="348"/>
        <v>('i2023110600331','2021','in2023110400035','1'),</v>
      </c>
      <c r="CX333" t="str">
        <f t="shared" si="349"/>
        <v>('i2023110600331','2021','in2023110400036','2'),</v>
      </c>
      <c r="CY333" t="str">
        <f t="shared" si="350"/>
        <v>('i2023110600331','2021','in2023110400037','1'),</v>
      </c>
      <c r="CZ333" t="str">
        <f t="shared" si="351"/>
        <v>('i2023110600331','2021','in2023110400038','3'),</v>
      </c>
      <c r="DA333" t="str">
        <f t="shared" si="352"/>
        <v>('i2023110600331','2021','in2023110400039','1'),</v>
      </c>
      <c r="DB333" t="str">
        <f t="shared" si="353"/>
        <v>('i2023110600331','2021','in2023110400040','2'),</v>
      </c>
      <c r="DC333" t="str">
        <f t="shared" si="354"/>
        <v>('i2023110600331','2021','in2023110400041','1'),</v>
      </c>
      <c r="DD333" t="str">
        <f t="shared" si="355"/>
        <v>('i2023110600331','2021','in2023110400042','1'),</v>
      </c>
      <c r="DE333" t="str">
        <f t="shared" si="356"/>
        <v>('i2023110600331','2021','in2023110400043','2'),</v>
      </c>
      <c r="DF333" t="str">
        <f t="shared" si="357"/>
        <v>('i2023110600331','2021','in2023110400044','1'),</v>
      </c>
      <c r="DG333" t="str">
        <f t="shared" si="358"/>
        <v>('i2023110600331','2021','in2023110400045','1'),</v>
      </c>
      <c r="DH333" t="str">
        <f t="shared" si="359"/>
        <v>('i2023110600331','2021','in2023110400046','1'),</v>
      </c>
      <c r="DI333" t="str">
        <f t="shared" si="360"/>
        <v>('i2023110600331','2021','in2023110400047','1');</v>
      </c>
    </row>
    <row r="334" spans="1:113" x14ac:dyDescent="0.25">
      <c r="A334" s="4" t="str">
        <f>INDEX('instansi pusat'!$B$2:$C$623,MATCH(C334,'instansi pusat'!$D$2:$D$623,0),2)</f>
        <v>i2023110600332</v>
      </c>
      <c r="B334" s="4">
        <v>4212</v>
      </c>
      <c r="C334" s="4" t="s">
        <v>153</v>
      </c>
      <c r="D334">
        <v>2021</v>
      </c>
      <c r="E334" s="4">
        <v>1</v>
      </c>
      <c r="F334" s="4">
        <v>1</v>
      </c>
      <c r="G334" s="4">
        <v>2</v>
      </c>
      <c r="H334" s="4">
        <v>1</v>
      </c>
      <c r="I334" s="4">
        <v>1</v>
      </c>
      <c r="J334" s="4">
        <v>1</v>
      </c>
      <c r="K334" s="4">
        <v>1</v>
      </c>
      <c r="L334" s="4">
        <v>3</v>
      </c>
      <c r="M334" s="4">
        <v>1</v>
      </c>
      <c r="N334" s="4">
        <v>1</v>
      </c>
      <c r="O334" s="4">
        <v>1</v>
      </c>
      <c r="P334" s="4">
        <v>1</v>
      </c>
      <c r="Q334" s="4">
        <v>2</v>
      </c>
      <c r="R334" s="4">
        <v>1</v>
      </c>
      <c r="S334" s="4">
        <v>1</v>
      </c>
      <c r="T334" s="4">
        <v>1</v>
      </c>
      <c r="U334" s="4">
        <v>1</v>
      </c>
      <c r="V334" s="4">
        <v>1</v>
      </c>
      <c r="W334" s="4">
        <v>1</v>
      </c>
      <c r="X334" s="4">
        <v>1</v>
      </c>
      <c r="Y334" s="4">
        <v>1</v>
      </c>
      <c r="Z334" s="4">
        <v>1</v>
      </c>
      <c r="AA334" s="4">
        <v>1</v>
      </c>
      <c r="AB334" s="4">
        <v>1</v>
      </c>
      <c r="AC334" s="4">
        <v>1</v>
      </c>
      <c r="AD334" s="4">
        <v>1</v>
      </c>
      <c r="AE334" s="4">
        <v>1</v>
      </c>
      <c r="AF334" s="4">
        <v>1</v>
      </c>
      <c r="AG334" s="4">
        <v>1</v>
      </c>
      <c r="AH334" s="4">
        <v>1</v>
      </c>
      <c r="AI334" s="4">
        <v>1</v>
      </c>
      <c r="AJ334" s="4">
        <v>1</v>
      </c>
      <c r="AK334" s="4">
        <v>1</v>
      </c>
      <c r="AL334" s="4">
        <v>1</v>
      </c>
      <c r="AM334" s="4">
        <v>1</v>
      </c>
      <c r="AN334" s="4">
        <v>3</v>
      </c>
      <c r="AO334" s="4">
        <v>3</v>
      </c>
      <c r="AP334" s="4">
        <v>3</v>
      </c>
      <c r="AQ334" s="4">
        <v>1</v>
      </c>
      <c r="AR334" s="4">
        <v>1</v>
      </c>
      <c r="AS334" s="4">
        <v>3</v>
      </c>
      <c r="AT334" s="4">
        <v>1</v>
      </c>
      <c r="AU334" s="4">
        <v>2</v>
      </c>
      <c r="AV334" s="4">
        <v>2</v>
      </c>
      <c r="AW334" s="4">
        <v>1</v>
      </c>
      <c r="AX334" s="4">
        <v>1</v>
      </c>
      <c r="AY334" s="4">
        <v>1</v>
      </c>
      <c r="AZ334" s="3">
        <f t="shared" si="301"/>
        <v>1.3</v>
      </c>
      <c r="BA334" s="3">
        <f t="shared" si="302"/>
        <v>1.25</v>
      </c>
      <c r="BB334" s="3">
        <f t="shared" si="303"/>
        <v>1</v>
      </c>
      <c r="BC334" s="3">
        <f t="shared" si="304"/>
        <v>1</v>
      </c>
      <c r="BD334" s="3">
        <f t="shared" si="305"/>
        <v>1</v>
      </c>
      <c r="BE334" s="3">
        <f t="shared" si="306"/>
        <v>1</v>
      </c>
      <c r="BF334" s="3">
        <f t="shared" si="307"/>
        <v>1.8</v>
      </c>
      <c r="BG334" s="3">
        <f t="shared" si="308"/>
        <v>1.3333333333333333</v>
      </c>
      <c r="BH334" s="3">
        <f t="shared" si="309"/>
        <v>1.3</v>
      </c>
      <c r="BI334" s="3">
        <f t="shared" si="310"/>
        <v>1.1000000000000001</v>
      </c>
      <c r="BJ334" s="3">
        <f t="shared" si="311"/>
        <v>1</v>
      </c>
      <c r="BK334" s="3">
        <f t="shared" si="312"/>
        <v>1.6153846153846152</v>
      </c>
      <c r="BL334" s="3">
        <f t="shared" si="313"/>
        <v>1.3440000000000001</v>
      </c>
      <c r="BN334" t="s">
        <v>641</v>
      </c>
      <c r="BO334" t="str">
        <f t="shared" si="314"/>
        <v>('i2023110600332','2021','in2023110400001','1'),</v>
      </c>
      <c r="BP334" t="str">
        <f t="shared" si="315"/>
        <v>('i2023110600332','2021','in2023110400002','1'),</v>
      </c>
      <c r="BQ334" t="str">
        <f t="shared" si="316"/>
        <v>('i2023110600332','2021','in2023110400003','2'),</v>
      </c>
      <c r="BR334" t="str">
        <f t="shared" si="317"/>
        <v>('i2023110600332','2021','in2023110400004','1'),</v>
      </c>
      <c r="BS334" t="str">
        <f t="shared" si="318"/>
        <v>('i2023110600332','2021','in2023110400005','1'),</v>
      </c>
      <c r="BT334" t="str">
        <f t="shared" si="319"/>
        <v>('i2023110600332','2021','in2023110400006','1'),</v>
      </c>
      <c r="BU334" t="str">
        <f t="shared" si="320"/>
        <v>('i2023110600332','2021','in2023110400007','1'),</v>
      </c>
      <c r="BV334" t="str">
        <f t="shared" si="321"/>
        <v>('i2023110600332','2021','in2023110400008','3'),</v>
      </c>
      <c r="BW334" t="str">
        <f t="shared" si="322"/>
        <v>('i2023110600332','2021','in2023110400009','1'),</v>
      </c>
      <c r="BX334" t="str">
        <f t="shared" si="323"/>
        <v>('i2023110600332','2021','in2023110400010','1'),</v>
      </c>
      <c r="BY334" t="str">
        <f t="shared" si="324"/>
        <v>('i2023110600332','2021','in2023110400011','1'),</v>
      </c>
      <c r="BZ334" t="str">
        <f t="shared" si="325"/>
        <v>('i2023110600332','2021','in2023110400012','1'),</v>
      </c>
      <c r="CA334" t="str">
        <f t="shared" si="326"/>
        <v>('i2023110600332','2021','in2023110400013','2'),</v>
      </c>
      <c r="CB334" t="str">
        <f t="shared" si="327"/>
        <v>('i2023110600332','2021','in2023110400014','1'),</v>
      </c>
      <c r="CC334" t="str">
        <f t="shared" si="328"/>
        <v>('i2023110600332','2021','in2023110400015','1'),</v>
      </c>
      <c r="CD334" t="str">
        <f t="shared" si="329"/>
        <v>('i2023110600332','2021','in2023110400016','1'),</v>
      </c>
      <c r="CE334" t="str">
        <f t="shared" si="330"/>
        <v>('i2023110600332','2021','in2023110400017','1'),</v>
      </c>
      <c r="CF334" t="str">
        <f t="shared" si="331"/>
        <v>('i2023110600332','2021','in2023110400018','1'),</v>
      </c>
      <c r="CG334" t="str">
        <f t="shared" si="332"/>
        <v>('i2023110600332','2021','in2023110400019','1'),</v>
      </c>
      <c r="CH334" t="str">
        <f t="shared" si="333"/>
        <v>('i2023110600332','2021','in2023110400020','1'),</v>
      </c>
      <c r="CI334" t="str">
        <f t="shared" si="334"/>
        <v>('i2023110600332','2021','in2023110400021','1'),</v>
      </c>
      <c r="CJ334" t="str">
        <f t="shared" si="335"/>
        <v>('i2023110600332','2021','in2023110400022','1'),</v>
      </c>
      <c r="CK334" t="str">
        <f t="shared" si="336"/>
        <v>('i2023110600332','2021','in2023110400023','1'),</v>
      </c>
      <c r="CL334" t="str">
        <f t="shared" si="337"/>
        <v>('i2023110600332','2021','in2023110400024','1'),</v>
      </c>
      <c r="CM334" t="str">
        <f t="shared" si="338"/>
        <v>('i2023110600332','2021','in2023110400025','1'),</v>
      </c>
      <c r="CN334" t="str">
        <f t="shared" si="339"/>
        <v>('i2023110600332','2021','in2023110400026','1'),</v>
      </c>
      <c r="CO334" t="str">
        <f t="shared" si="340"/>
        <v>('i2023110600332','2021','in2023110400027','1'),</v>
      </c>
      <c r="CP334" t="str">
        <f t="shared" si="341"/>
        <v>('i2023110600332','2021','in2023110400028','1'),</v>
      </c>
      <c r="CQ334" t="str">
        <f t="shared" si="342"/>
        <v>('i2023110600332','2021','in2023110400029','1'),</v>
      </c>
      <c r="CR334" t="str">
        <f t="shared" si="343"/>
        <v>('i2023110600332','2021','in2023110400030','1'),</v>
      </c>
      <c r="CS334" t="str">
        <f t="shared" si="344"/>
        <v>('i2023110600332','2021','in2023110400031','1'),</v>
      </c>
      <c r="CT334" t="str">
        <f t="shared" si="345"/>
        <v>('i2023110600332','2021','in2023110400032','1'),</v>
      </c>
      <c r="CU334" t="str">
        <f t="shared" si="346"/>
        <v>('i2023110600332','2021','in2023110400033','1'),</v>
      </c>
      <c r="CV334" t="str">
        <f t="shared" si="347"/>
        <v>('i2023110600332','2021','in2023110400034','1'),</v>
      </c>
      <c r="CW334" t="str">
        <f t="shared" si="348"/>
        <v>('i2023110600332','2021','in2023110400035','1'),</v>
      </c>
      <c r="CX334" t="str">
        <f t="shared" si="349"/>
        <v>('i2023110600332','2021','in2023110400036','3'),</v>
      </c>
      <c r="CY334" t="str">
        <f t="shared" si="350"/>
        <v>('i2023110600332','2021','in2023110400037','3'),</v>
      </c>
      <c r="CZ334" t="str">
        <f t="shared" si="351"/>
        <v>('i2023110600332','2021','in2023110400038','3'),</v>
      </c>
      <c r="DA334" t="str">
        <f t="shared" si="352"/>
        <v>('i2023110600332','2021','in2023110400039','1'),</v>
      </c>
      <c r="DB334" t="str">
        <f t="shared" si="353"/>
        <v>('i2023110600332','2021','in2023110400040','1'),</v>
      </c>
      <c r="DC334" t="str">
        <f t="shared" si="354"/>
        <v>('i2023110600332','2021','in2023110400041','3'),</v>
      </c>
      <c r="DD334" t="str">
        <f t="shared" si="355"/>
        <v>('i2023110600332','2021','in2023110400042','1'),</v>
      </c>
      <c r="DE334" t="str">
        <f t="shared" si="356"/>
        <v>('i2023110600332','2021','in2023110400043','2'),</v>
      </c>
      <c r="DF334" t="str">
        <f t="shared" si="357"/>
        <v>('i2023110600332','2021','in2023110400044','2'),</v>
      </c>
      <c r="DG334" t="str">
        <f t="shared" si="358"/>
        <v>('i2023110600332','2021','in2023110400045','1'),</v>
      </c>
      <c r="DH334" t="str">
        <f t="shared" si="359"/>
        <v>('i2023110600332','2021','in2023110400046','1'),</v>
      </c>
      <c r="DI334" t="str">
        <f t="shared" si="360"/>
        <v>('i2023110600332','2021','in2023110400047','1');</v>
      </c>
    </row>
    <row r="335" spans="1:113" x14ac:dyDescent="0.25">
      <c r="A335" s="4" t="str">
        <f>INDEX('instansi pusat'!$B$2:$C$623,MATCH(C335,'instansi pusat'!$D$2:$D$623,0),2)</f>
        <v>i2023110600333</v>
      </c>
      <c r="B335" s="4">
        <v>4215</v>
      </c>
      <c r="C335" s="4" t="s">
        <v>154</v>
      </c>
      <c r="D335">
        <v>2021</v>
      </c>
      <c r="E335" s="4">
        <v>3</v>
      </c>
      <c r="F335" s="4">
        <v>3</v>
      </c>
      <c r="G335" s="4">
        <v>3</v>
      </c>
      <c r="H335" s="4">
        <v>2</v>
      </c>
      <c r="I335" s="4">
        <v>3</v>
      </c>
      <c r="J335" s="4">
        <v>3</v>
      </c>
      <c r="K335" s="4">
        <v>3</v>
      </c>
      <c r="L335" s="4">
        <v>3</v>
      </c>
      <c r="M335" s="4">
        <v>3</v>
      </c>
      <c r="N335" s="4">
        <v>3</v>
      </c>
      <c r="O335" s="4">
        <v>2</v>
      </c>
      <c r="P335" s="4">
        <v>1</v>
      </c>
      <c r="Q335" s="4">
        <v>2</v>
      </c>
      <c r="R335" s="4">
        <v>3</v>
      </c>
      <c r="S335" s="4">
        <v>3</v>
      </c>
      <c r="T335" s="4">
        <v>1</v>
      </c>
      <c r="U335" s="4">
        <v>2</v>
      </c>
      <c r="V335" s="4">
        <v>2</v>
      </c>
      <c r="W335" s="4">
        <v>2</v>
      </c>
      <c r="X335" s="4">
        <v>3</v>
      </c>
      <c r="Y335" s="4">
        <v>1</v>
      </c>
      <c r="Z335" s="4">
        <v>1</v>
      </c>
      <c r="AA335" s="4">
        <v>1</v>
      </c>
      <c r="AB335" s="4">
        <v>1</v>
      </c>
      <c r="AC335" s="4">
        <v>1</v>
      </c>
      <c r="AD335" s="4">
        <v>1</v>
      </c>
      <c r="AE335" s="4">
        <v>1</v>
      </c>
      <c r="AF335" s="4">
        <v>1</v>
      </c>
      <c r="AG335" s="4">
        <v>1</v>
      </c>
      <c r="AH335" s="4">
        <v>1</v>
      </c>
      <c r="AI335" s="4">
        <v>1</v>
      </c>
      <c r="AJ335" s="4">
        <v>4</v>
      </c>
      <c r="AK335" s="4">
        <v>4</v>
      </c>
      <c r="AL335" s="4">
        <v>3</v>
      </c>
      <c r="AM335" s="4">
        <v>4</v>
      </c>
      <c r="AN335" s="4">
        <v>4</v>
      </c>
      <c r="AO335" s="4">
        <v>4</v>
      </c>
      <c r="AP335" s="4">
        <v>3</v>
      </c>
      <c r="AQ335" s="4">
        <v>4</v>
      </c>
      <c r="AR335" s="4">
        <v>3</v>
      </c>
      <c r="AS335" s="4">
        <v>4</v>
      </c>
      <c r="AT335" s="4">
        <v>4</v>
      </c>
      <c r="AU335" s="4">
        <v>3</v>
      </c>
      <c r="AV335" s="4">
        <v>3</v>
      </c>
      <c r="AW335" s="4">
        <v>3</v>
      </c>
      <c r="AX335" s="4">
        <v>1</v>
      </c>
      <c r="AY335" s="4">
        <v>3</v>
      </c>
      <c r="AZ335" s="3">
        <f t="shared" si="301"/>
        <v>2.9000000000000004</v>
      </c>
      <c r="BA335" s="3">
        <f t="shared" si="302"/>
        <v>2</v>
      </c>
      <c r="BB335" s="3">
        <f t="shared" si="303"/>
        <v>2</v>
      </c>
      <c r="BC335" s="3">
        <f t="shared" si="304"/>
        <v>2.5</v>
      </c>
      <c r="BD335" s="3">
        <f t="shared" si="305"/>
        <v>1</v>
      </c>
      <c r="BE335" s="3">
        <f t="shared" si="306"/>
        <v>1</v>
      </c>
      <c r="BF335" s="3">
        <f t="shared" si="307"/>
        <v>3.7</v>
      </c>
      <c r="BG335" s="3">
        <f t="shared" si="308"/>
        <v>2.833333333333333</v>
      </c>
      <c r="BH335" s="3">
        <f t="shared" si="309"/>
        <v>2.9000000000000004</v>
      </c>
      <c r="BI335" s="3">
        <f t="shared" si="310"/>
        <v>2.1</v>
      </c>
      <c r="BJ335" s="3">
        <f t="shared" si="311"/>
        <v>1</v>
      </c>
      <c r="BK335" s="3">
        <f t="shared" si="312"/>
        <v>3.3571428571428568</v>
      </c>
      <c r="BL335" s="3">
        <f t="shared" si="313"/>
        <v>2.5945</v>
      </c>
      <c r="BN335" t="s">
        <v>641</v>
      </c>
      <c r="BO335" t="str">
        <f t="shared" si="314"/>
        <v>('i2023110600333','2021','in2023110400001','3'),</v>
      </c>
      <c r="BP335" t="str">
        <f t="shared" si="315"/>
        <v>('i2023110600333','2021','in2023110400002','3'),</v>
      </c>
      <c r="BQ335" t="str">
        <f t="shared" si="316"/>
        <v>('i2023110600333','2021','in2023110400003','3'),</v>
      </c>
      <c r="BR335" t="str">
        <f t="shared" si="317"/>
        <v>('i2023110600333','2021','in2023110400004','2'),</v>
      </c>
      <c r="BS335" t="str">
        <f t="shared" si="318"/>
        <v>('i2023110600333','2021','in2023110400005','3'),</v>
      </c>
      <c r="BT335" t="str">
        <f t="shared" si="319"/>
        <v>('i2023110600333','2021','in2023110400006','3'),</v>
      </c>
      <c r="BU335" t="str">
        <f t="shared" si="320"/>
        <v>('i2023110600333','2021','in2023110400007','3'),</v>
      </c>
      <c r="BV335" t="str">
        <f t="shared" si="321"/>
        <v>('i2023110600333','2021','in2023110400008','3'),</v>
      </c>
      <c r="BW335" t="str">
        <f t="shared" si="322"/>
        <v>('i2023110600333','2021','in2023110400009','3'),</v>
      </c>
      <c r="BX335" t="str">
        <f t="shared" si="323"/>
        <v>('i2023110600333','2021','in2023110400010','3'),</v>
      </c>
      <c r="BY335" t="str">
        <f t="shared" si="324"/>
        <v>('i2023110600333','2021','in2023110400011','2'),</v>
      </c>
      <c r="BZ335" t="str">
        <f t="shared" si="325"/>
        <v>('i2023110600333','2021','in2023110400012','1'),</v>
      </c>
      <c r="CA335" t="str">
        <f t="shared" si="326"/>
        <v>('i2023110600333','2021','in2023110400013','2'),</v>
      </c>
      <c r="CB335" t="str">
        <f t="shared" si="327"/>
        <v>('i2023110600333','2021','in2023110400014','3'),</v>
      </c>
      <c r="CC335" t="str">
        <f t="shared" si="328"/>
        <v>('i2023110600333','2021','in2023110400015','3'),</v>
      </c>
      <c r="CD335" t="str">
        <f t="shared" si="329"/>
        <v>('i2023110600333','2021','in2023110400016','1'),</v>
      </c>
      <c r="CE335" t="str">
        <f t="shared" si="330"/>
        <v>('i2023110600333','2021','in2023110400017','2'),</v>
      </c>
      <c r="CF335" t="str">
        <f t="shared" si="331"/>
        <v>('i2023110600333','2021','in2023110400018','2'),</v>
      </c>
      <c r="CG335" t="str">
        <f t="shared" si="332"/>
        <v>('i2023110600333','2021','in2023110400019','2'),</v>
      </c>
      <c r="CH335" t="str">
        <f t="shared" si="333"/>
        <v>('i2023110600333','2021','in2023110400020','3'),</v>
      </c>
      <c r="CI335" t="str">
        <f t="shared" si="334"/>
        <v>('i2023110600333','2021','in2023110400021','1'),</v>
      </c>
      <c r="CJ335" t="str">
        <f t="shared" si="335"/>
        <v>('i2023110600333','2021','in2023110400022','1'),</v>
      </c>
      <c r="CK335" t="str">
        <f t="shared" si="336"/>
        <v>('i2023110600333','2021','in2023110400023','1'),</v>
      </c>
      <c r="CL335" t="str">
        <f t="shared" si="337"/>
        <v>('i2023110600333','2021','in2023110400024','1'),</v>
      </c>
      <c r="CM335" t="str">
        <f t="shared" si="338"/>
        <v>('i2023110600333','2021','in2023110400025','1'),</v>
      </c>
      <c r="CN335" t="str">
        <f t="shared" si="339"/>
        <v>('i2023110600333','2021','in2023110400026','1'),</v>
      </c>
      <c r="CO335" t="str">
        <f t="shared" si="340"/>
        <v>('i2023110600333','2021','in2023110400027','1'),</v>
      </c>
      <c r="CP335" t="str">
        <f t="shared" si="341"/>
        <v>('i2023110600333','2021','in2023110400028','1'),</v>
      </c>
      <c r="CQ335" t="str">
        <f t="shared" si="342"/>
        <v>('i2023110600333','2021','in2023110400029','1'),</v>
      </c>
      <c r="CR335" t="str">
        <f t="shared" si="343"/>
        <v>('i2023110600333','2021','in2023110400030','1'),</v>
      </c>
      <c r="CS335" t="str">
        <f t="shared" si="344"/>
        <v>('i2023110600333','2021','in2023110400031','1'),</v>
      </c>
      <c r="CT335" t="str">
        <f t="shared" si="345"/>
        <v>('i2023110600333','2021','in2023110400032','4'),</v>
      </c>
      <c r="CU335" t="str">
        <f t="shared" si="346"/>
        <v>('i2023110600333','2021','in2023110400033','4'),</v>
      </c>
      <c r="CV335" t="str">
        <f t="shared" si="347"/>
        <v>('i2023110600333','2021','in2023110400034','3'),</v>
      </c>
      <c r="CW335" t="str">
        <f t="shared" si="348"/>
        <v>('i2023110600333','2021','in2023110400035','4'),</v>
      </c>
      <c r="CX335" t="str">
        <f t="shared" si="349"/>
        <v>('i2023110600333','2021','in2023110400036','4'),</v>
      </c>
      <c r="CY335" t="str">
        <f t="shared" si="350"/>
        <v>('i2023110600333','2021','in2023110400037','4'),</v>
      </c>
      <c r="CZ335" t="str">
        <f t="shared" si="351"/>
        <v>('i2023110600333','2021','in2023110400038','3'),</v>
      </c>
      <c r="DA335" t="str">
        <f t="shared" si="352"/>
        <v>('i2023110600333','2021','in2023110400039','4'),</v>
      </c>
      <c r="DB335" t="str">
        <f t="shared" si="353"/>
        <v>('i2023110600333','2021','in2023110400040','3'),</v>
      </c>
      <c r="DC335" t="str">
        <f t="shared" si="354"/>
        <v>('i2023110600333','2021','in2023110400041','4'),</v>
      </c>
      <c r="DD335" t="str">
        <f t="shared" si="355"/>
        <v>('i2023110600333','2021','in2023110400042','4'),</v>
      </c>
      <c r="DE335" t="str">
        <f t="shared" si="356"/>
        <v>('i2023110600333','2021','in2023110400043','3'),</v>
      </c>
      <c r="DF335" t="str">
        <f t="shared" si="357"/>
        <v>('i2023110600333','2021','in2023110400044','3'),</v>
      </c>
      <c r="DG335" t="str">
        <f t="shared" si="358"/>
        <v>('i2023110600333','2021','in2023110400045','3'),</v>
      </c>
      <c r="DH335" t="str">
        <f t="shared" si="359"/>
        <v>('i2023110600333','2021','in2023110400046','1'),</v>
      </c>
      <c r="DI335" t="str">
        <f t="shared" si="360"/>
        <v>('i2023110600333','2021','in2023110400047','3');</v>
      </c>
    </row>
    <row r="336" spans="1:113" x14ac:dyDescent="0.25">
      <c r="A336" s="4" t="str">
        <f>INDEX('instansi pusat'!$B$2:$C$623,MATCH(C336,'instansi pusat'!$D$2:$D$623,0),2)</f>
        <v>i2023110600334</v>
      </c>
      <c r="B336" s="4">
        <v>4502</v>
      </c>
      <c r="C336" s="4" t="s">
        <v>155</v>
      </c>
      <c r="D336">
        <v>2021</v>
      </c>
      <c r="E336" s="4">
        <v>1</v>
      </c>
      <c r="F336" s="4">
        <v>1</v>
      </c>
      <c r="G336" s="4">
        <v>1</v>
      </c>
      <c r="H336" s="4">
        <v>1</v>
      </c>
      <c r="I336" s="4">
        <v>1</v>
      </c>
      <c r="J336" s="4">
        <v>1</v>
      </c>
      <c r="K336" s="4">
        <v>1</v>
      </c>
      <c r="L336" s="4">
        <v>2</v>
      </c>
      <c r="M336" s="4">
        <v>1</v>
      </c>
      <c r="N336" s="4">
        <v>3</v>
      </c>
      <c r="O336" s="4">
        <v>1</v>
      </c>
      <c r="P336" s="4">
        <v>1</v>
      </c>
      <c r="Q336" s="4">
        <v>1</v>
      </c>
      <c r="R336" s="4">
        <v>2</v>
      </c>
      <c r="S336" s="4">
        <v>1</v>
      </c>
      <c r="T336" s="4">
        <v>1</v>
      </c>
      <c r="U336" s="4">
        <v>1</v>
      </c>
      <c r="V336" s="4">
        <v>1</v>
      </c>
      <c r="W336" s="4">
        <v>1</v>
      </c>
      <c r="X336" s="4">
        <v>1</v>
      </c>
      <c r="Y336" s="4">
        <v>1</v>
      </c>
      <c r="Z336" s="4">
        <v>1</v>
      </c>
      <c r="AA336" s="4">
        <v>1</v>
      </c>
      <c r="AB336" s="4">
        <v>1</v>
      </c>
      <c r="AC336" s="4">
        <v>1</v>
      </c>
      <c r="AD336" s="4">
        <v>1</v>
      </c>
      <c r="AE336" s="4">
        <v>1</v>
      </c>
      <c r="AF336" s="4">
        <v>1</v>
      </c>
      <c r="AG336" s="4">
        <v>1</v>
      </c>
      <c r="AH336" s="4">
        <v>1</v>
      </c>
      <c r="AI336" s="4">
        <v>1</v>
      </c>
      <c r="AJ336" s="4">
        <v>3</v>
      </c>
      <c r="AK336" s="4">
        <v>3</v>
      </c>
      <c r="AL336" s="4">
        <v>1</v>
      </c>
      <c r="AM336" s="4">
        <v>2</v>
      </c>
      <c r="AN336" s="4">
        <v>3</v>
      </c>
      <c r="AO336" s="4">
        <v>3</v>
      </c>
      <c r="AP336" s="4">
        <v>3</v>
      </c>
      <c r="AQ336" s="4">
        <v>1</v>
      </c>
      <c r="AR336" s="4">
        <v>2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  <c r="AX336" s="4">
        <v>1</v>
      </c>
      <c r="AY336" s="4">
        <v>2</v>
      </c>
      <c r="AZ336" s="3">
        <f t="shared" si="301"/>
        <v>1.3</v>
      </c>
      <c r="BA336" s="3">
        <f t="shared" si="302"/>
        <v>1.25</v>
      </c>
      <c r="BB336" s="3">
        <f t="shared" si="303"/>
        <v>1</v>
      </c>
      <c r="BC336" s="3">
        <f t="shared" si="304"/>
        <v>1</v>
      </c>
      <c r="BD336" s="3">
        <f t="shared" si="305"/>
        <v>1</v>
      </c>
      <c r="BE336" s="3">
        <f t="shared" si="306"/>
        <v>1</v>
      </c>
      <c r="BF336" s="3">
        <f t="shared" si="307"/>
        <v>2.2000000000000002</v>
      </c>
      <c r="BG336" s="3">
        <f t="shared" si="308"/>
        <v>1.1666666666666665</v>
      </c>
      <c r="BH336" s="3">
        <f t="shared" si="309"/>
        <v>1.3</v>
      </c>
      <c r="BI336" s="3">
        <f t="shared" si="310"/>
        <v>1.1000000000000001</v>
      </c>
      <c r="BJ336" s="3">
        <f t="shared" si="311"/>
        <v>1</v>
      </c>
      <c r="BK336" s="3">
        <f t="shared" si="312"/>
        <v>1.7912087912087911</v>
      </c>
      <c r="BL336" s="3">
        <f t="shared" si="313"/>
        <v>1.4239999999999999</v>
      </c>
      <c r="BN336" t="s">
        <v>641</v>
      </c>
      <c r="BO336" t="str">
        <f t="shared" si="314"/>
        <v>('i2023110600334','2021','in2023110400001','1'),</v>
      </c>
      <c r="BP336" t="str">
        <f t="shared" si="315"/>
        <v>('i2023110600334','2021','in2023110400002','1'),</v>
      </c>
      <c r="BQ336" t="str">
        <f t="shared" si="316"/>
        <v>('i2023110600334','2021','in2023110400003','1'),</v>
      </c>
      <c r="BR336" t="str">
        <f t="shared" si="317"/>
        <v>('i2023110600334','2021','in2023110400004','1'),</v>
      </c>
      <c r="BS336" t="str">
        <f t="shared" si="318"/>
        <v>('i2023110600334','2021','in2023110400005','1'),</v>
      </c>
      <c r="BT336" t="str">
        <f t="shared" si="319"/>
        <v>('i2023110600334','2021','in2023110400006','1'),</v>
      </c>
      <c r="BU336" t="str">
        <f t="shared" si="320"/>
        <v>('i2023110600334','2021','in2023110400007','1'),</v>
      </c>
      <c r="BV336" t="str">
        <f t="shared" si="321"/>
        <v>('i2023110600334','2021','in2023110400008','2'),</v>
      </c>
      <c r="BW336" t="str">
        <f t="shared" si="322"/>
        <v>('i2023110600334','2021','in2023110400009','1'),</v>
      </c>
      <c r="BX336" t="str">
        <f t="shared" si="323"/>
        <v>('i2023110600334','2021','in2023110400010','3'),</v>
      </c>
      <c r="BY336" t="str">
        <f t="shared" si="324"/>
        <v>('i2023110600334','2021','in2023110400011','1'),</v>
      </c>
      <c r="BZ336" t="str">
        <f t="shared" si="325"/>
        <v>('i2023110600334','2021','in2023110400012','1'),</v>
      </c>
      <c r="CA336" t="str">
        <f t="shared" si="326"/>
        <v>('i2023110600334','2021','in2023110400013','1'),</v>
      </c>
      <c r="CB336" t="str">
        <f t="shared" si="327"/>
        <v>('i2023110600334','2021','in2023110400014','2'),</v>
      </c>
      <c r="CC336" t="str">
        <f t="shared" si="328"/>
        <v>('i2023110600334','2021','in2023110400015','1'),</v>
      </c>
      <c r="CD336" t="str">
        <f t="shared" si="329"/>
        <v>('i2023110600334','2021','in2023110400016','1'),</v>
      </c>
      <c r="CE336" t="str">
        <f t="shared" si="330"/>
        <v>('i2023110600334','2021','in2023110400017','1'),</v>
      </c>
      <c r="CF336" t="str">
        <f t="shared" si="331"/>
        <v>('i2023110600334','2021','in2023110400018','1'),</v>
      </c>
      <c r="CG336" t="str">
        <f t="shared" si="332"/>
        <v>('i2023110600334','2021','in2023110400019','1'),</v>
      </c>
      <c r="CH336" t="str">
        <f t="shared" si="333"/>
        <v>('i2023110600334','2021','in2023110400020','1'),</v>
      </c>
      <c r="CI336" t="str">
        <f t="shared" si="334"/>
        <v>('i2023110600334','2021','in2023110400021','1'),</v>
      </c>
      <c r="CJ336" t="str">
        <f t="shared" si="335"/>
        <v>('i2023110600334','2021','in2023110400022','1'),</v>
      </c>
      <c r="CK336" t="str">
        <f t="shared" si="336"/>
        <v>('i2023110600334','2021','in2023110400023','1'),</v>
      </c>
      <c r="CL336" t="str">
        <f t="shared" si="337"/>
        <v>('i2023110600334','2021','in2023110400024','1'),</v>
      </c>
      <c r="CM336" t="str">
        <f t="shared" si="338"/>
        <v>('i2023110600334','2021','in2023110400025','1'),</v>
      </c>
      <c r="CN336" t="str">
        <f t="shared" si="339"/>
        <v>('i2023110600334','2021','in2023110400026','1'),</v>
      </c>
      <c r="CO336" t="str">
        <f t="shared" si="340"/>
        <v>('i2023110600334','2021','in2023110400027','1'),</v>
      </c>
      <c r="CP336" t="str">
        <f t="shared" si="341"/>
        <v>('i2023110600334','2021','in2023110400028','1'),</v>
      </c>
      <c r="CQ336" t="str">
        <f t="shared" si="342"/>
        <v>('i2023110600334','2021','in2023110400029','1'),</v>
      </c>
      <c r="CR336" t="str">
        <f t="shared" si="343"/>
        <v>('i2023110600334','2021','in2023110400030','1'),</v>
      </c>
      <c r="CS336" t="str">
        <f t="shared" si="344"/>
        <v>('i2023110600334','2021','in2023110400031','1'),</v>
      </c>
      <c r="CT336" t="str">
        <f t="shared" si="345"/>
        <v>('i2023110600334','2021','in2023110400032','3'),</v>
      </c>
      <c r="CU336" t="str">
        <f t="shared" si="346"/>
        <v>('i2023110600334','2021','in2023110400033','3'),</v>
      </c>
      <c r="CV336" t="str">
        <f t="shared" si="347"/>
        <v>('i2023110600334','2021','in2023110400034','1'),</v>
      </c>
      <c r="CW336" t="str">
        <f t="shared" si="348"/>
        <v>('i2023110600334','2021','in2023110400035','2'),</v>
      </c>
      <c r="CX336" t="str">
        <f t="shared" si="349"/>
        <v>('i2023110600334','2021','in2023110400036','3'),</v>
      </c>
      <c r="CY336" t="str">
        <f t="shared" si="350"/>
        <v>('i2023110600334','2021','in2023110400037','3'),</v>
      </c>
      <c r="CZ336" t="str">
        <f t="shared" si="351"/>
        <v>('i2023110600334','2021','in2023110400038','3'),</v>
      </c>
      <c r="DA336" t="str">
        <f t="shared" si="352"/>
        <v>('i2023110600334','2021','in2023110400039','1'),</v>
      </c>
      <c r="DB336" t="str">
        <f t="shared" si="353"/>
        <v>('i2023110600334','2021','in2023110400040','2'),</v>
      </c>
      <c r="DC336" t="str">
        <f t="shared" si="354"/>
        <v>('i2023110600334','2021','in2023110400041','1'),</v>
      </c>
      <c r="DD336" t="str">
        <f t="shared" si="355"/>
        <v>('i2023110600334','2021','in2023110400042','1'),</v>
      </c>
      <c r="DE336" t="str">
        <f t="shared" si="356"/>
        <v>('i2023110600334','2021','in2023110400043','1'),</v>
      </c>
      <c r="DF336" t="str">
        <f t="shared" si="357"/>
        <v>('i2023110600334','2021','in2023110400044','1'),</v>
      </c>
      <c r="DG336" t="str">
        <f t="shared" si="358"/>
        <v>('i2023110600334','2021','in2023110400045','1'),</v>
      </c>
      <c r="DH336" t="str">
        <f t="shared" si="359"/>
        <v>('i2023110600334','2021','in2023110400046','1'),</v>
      </c>
      <c r="DI336" t="str">
        <f t="shared" si="360"/>
        <v>('i2023110600334','2021','in2023110400047','2');</v>
      </c>
    </row>
    <row r="337" spans="1:113" x14ac:dyDescent="0.25">
      <c r="A337" s="4" t="str">
        <f>INDEX('instansi pusat'!$B$2:$C$623,MATCH(C337,'instansi pusat'!$D$2:$D$623,0),2)</f>
        <v>i2023110600335</v>
      </c>
      <c r="B337" s="4">
        <v>4504</v>
      </c>
      <c r="C337" s="4" t="s">
        <v>156</v>
      </c>
      <c r="D337">
        <v>2021</v>
      </c>
      <c r="E337" s="4">
        <v>1</v>
      </c>
      <c r="F337" s="4">
        <v>1</v>
      </c>
      <c r="G337" s="4">
        <v>1</v>
      </c>
      <c r="H337" s="4">
        <v>1</v>
      </c>
      <c r="I337" s="4">
        <v>1</v>
      </c>
      <c r="J337" s="4">
        <v>1</v>
      </c>
      <c r="K337" s="4">
        <v>1</v>
      </c>
      <c r="L337" s="4">
        <v>1</v>
      </c>
      <c r="M337" s="4">
        <v>1</v>
      </c>
      <c r="N337" s="4">
        <v>2</v>
      </c>
      <c r="O337" s="4">
        <v>1</v>
      </c>
      <c r="P337" s="4">
        <v>1</v>
      </c>
      <c r="Q337" s="4">
        <v>1</v>
      </c>
      <c r="R337" s="4">
        <v>1</v>
      </c>
      <c r="S337" s="4">
        <v>1</v>
      </c>
      <c r="T337" s="4">
        <v>1</v>
      </c>
      <c r="U337" s="4">
        <v>1</v>
      </c>
      <c r="V337" s="4">
        <v>1</v>
      </c>
      <c r="W337" s="4">
        <v>1</v>
      </c>
      <c r="X337" s="4">
        <v>1</v>
      </c>
      <c r="Y337" s="4">
        <v>1</v>
      </c>
      <c r="Z337" s="4">
        <v>1</v>
      </c>
      <c r="AA337" s="4">
        <v>1</v>
      </c>
      <c r="AB337" s="4">
        <v>1</v>
      </c>
      <c r="AC337" s="4">
        <v>1</v>
      </c>
      <c r="AD337" s="4">
        <v>1</v>
      </c>
      <c r="AE337" s="4">
        <v>1</v>
      </c>
      <c r="AF337" s="4">
        <v>1</v>
      </c>
      <c r="AG337" s="4">
        <v>1</v>
      </c>
      <c r="AH337" s="4">
        <v>1</v>
      </c>
      <c r="AI337" s="4">
        <v>1</v>
      </c>
      <c r="AJ337" s="4">
        <v>2</v>
      </c>
      <c r="AK337" s="4">
        <v>2</v>
      </c>
      <c r="AL337" s="4">
        <v>2</v>
      </c>
      <c r="AM337" s="4">
        <v>3</v>
      </c>
      <c r="AN337" s="4">
        <v>3</v>
      </c>
      <c r="AO337" s="4">
        <v>1</v>
      </c>
      <c r="AP337" s="4">
        <v>1</v>
      </c>
      <c r="AQ337" s="4">
        <v>1</v>
      </c>
      <c r="AR337" s="4">
        <v>1</v>
      </c>
      <c r="AS337" s="4">
        <v>3</v>
      </c>
      <c r="AT337" s="4">
        <v>2</v>
      </c>
      <c r="AU337" s="4">
        <v>2</v>
      </c>
      <c r="AV337" s="4">
        <v>2</v>
      </c>
      <c r="AW337" s="4">
        <v>3</v>
      </c>
      <c r="AX337" s="4">
        <v>1</v>
      </c>
      <c r="AY337" s="4">
        <v>1</v>
      </c>
      <c r="AZ337" s="3">
        <f t="shared" si="301"/>
        <v>1.1000000000000001</v>
      </c>
      <c r="BA337" s="3">
        <f t="shared" si="302"/>
        <v>1</v>
      </c>
      <c r="BB337" s="3">
        <f t="shared" si="303"/>
        <v>1</v>
      </c>
      <c r="BC337" s="3">
        <f t="shared" si="304"/>
        <v>1</v>
      </c>
      <c r="BD337" s="3">
        <f t="shared" si="305"/>
        <v>1</v>
      </c>
      <c r="BE337" s="3">
        <f t="shared" si="306"/>
        <v>1</v>
      </c>
      <c r="BF337" s="3">
        <f t="shared" si="307"/>
        <v>1.9000000000000001</v>
      </c>
      <c r="BG337" s="3">
        <f t="shared" si="308"/>
        <v>1.8333333333333333</v>
      </c>
      <c r="BH337" s="3">
        <f t="shared" si="309"/>
        <v>1.1000000000000001</v>
      </c>
      <c r="BI337" s="3">
        <f t="shared" si="310"/>
        <v>1</v>
      </c>
      <c r="BJ337" s="3">
        <f t="shared" si="311"/>
        <v>1</v>
      </c>
      <c r="BK337" s="3">
        <f t="shared" si="312"/>
        <v>1.8736263736263736</v>
      </c>
      <c r="BL337" s="3">
        <f t="shared" si="313"/>
        <v>1.4105000000000001</v>
      </c>
      <c r="BN337" t="s">
        <v>641</v>
      </c>
      <c r="BO337" t="str">
        <f t="shared" si="314"/>
        <v>('i2023110600335','2021','in2023110400001','1'),</v>
      </c>
      <c r="BP337" t="str">
        <f t="shared" si="315"/>
        <v>('i2023110600335','2021','in2023110400002','1'),</v>
      </c>
      <c r="BQ337" t="str">
        <f t="shared" si="316"/>
        <v>('i2023110600335','2021','in2023110400003','1'),</v>
      </c>
      <c r="BR337" t="str">
        <f t="shared" si="317"/>
        <v>('i2023110600335','2021','in2023110400004','1'),</v>
      </c>
      <c r="BS337" t="str">
        <f t="shared" si="318"/>
        <v>('i2023110600335','2021','in2023110400005','1'),</v>
      </c>
      <c r="BT337" t="str">
        <f t="shared" si="319"/>
        <v>('i2023110600335','2021','in2023110400006','1'),</v>
      </c>
      <c r="BU337" t="str">
        <f t="shared" si="320"/>
        <v>('i2023110600335','2021','in2023110400007','1'),</v>
      </c>
      <c r="BV337" t="str">
        <f t="shared" si="321"/>
        <v>('i2023110600335','2021','in2023110400008','1'),</v>
      </c>
      <c r="BW337" t="str">
        <f t="shared" si="322"/>
        <v>('i2023110600335','2021','in2023110400009','1'),</v>
      </c>
      <c r="BX337" t="str">
        <f t="shared" si="323"/>
        <v>('i2023110600335','2021','in2023110400010','2'),</v>
      </c>
      <c r="BY337" t="str">
        <f t="shared" si="324"/>
        <v>('i2023110600335','2021','in2023110400011','1'),</v>
      </c>
      <c r="BZ337" t="str">
        <f t="shared" si="325"/>
        <v>('i2023110600335','2021','in2023110400012','1'),</v>
      </c>
      <c r="CA337" t="str">
        <f t="shared" si="326"/>
        <v>('i2023110600335','2021','in2023110400013','1'),</v>
      </c>
      <c r="CB337" t="str">
        <f t="shared" si="327"/>
        <v>('i2023110600335','2021','in2023110400014','1'),</v>
      </c>
      <c r="CC337" t="str">
        <f t="shared" si="328"/>
        <v>('i2023110600335','2021','in2023110400015','1'),</v>
      </c>
      <c r="CD337" t="str">
        <f t="shared" si="329"/>
        <v>('i2023110600335','2021','in2023110400016','1'),</v>
      </c>
      <c r="CE337" t="str">
        <f t="shared" si="330"/>
        <v>('i2023110600335','2021','in2023110400017','1'),</v>
      </c>
      <c r="CF337" t="str">
        <f t="shared" si="331"/>
        <v>('i2023110600335','2021','in2023110400018','1'),</v>
      </c>
      <c r="CG337" t="str">
        <f t="shared" si="332"/>
        <v>('i2023110600335','2021','in2023110400019','1'),</v>
      </c>
      <c r="CH337" t="str">
        <f t="shared" si="333"/>
        <v>('i2023110600335','2021','in2023110400020','1'),</v>
      </c>
      <c r="CI337" t="str">
        <f t="shared" si="334"/>
        <v>('i2023110600335','2021','in2023110400021','1'),</v>
      </c>
      <c r="CJ337" t="str">
        <f t="shared" si="335"/>
        <v>('i2023110600335','2021','in2023110400022','1'),</v>
      </c>
      <c r="CK337" t="str">
        <f t="shared" si="336"/>
        <v>('i2023110600335','2021','in2023110400023','1'),</v>
      </c>
      <c r="CL337" t="str">
        <f t="shared" si="337"/>
        <v>('i2023110600335','2021','in2023110400024','1'),</v>
      </c>
      <c r="CM337" t="str">
        <f t="shared" si="338"/>
        <v>('i2023110600335','2021','in2023110400025','1'),</v>
      </c>
      <c r="CN337" t="str">
        <f t="shared" si="339"/>
        <v>('i2023110600335','2021','in2023110400026','1'),</v>
      </c>
      <c r="CO337" t="str">
        <f t="shared" si="340"/>
        <v>('i2023110600335','2021','in2023110400027','1'),</v>
      </c>
      <c r="CP337" t="str">
        <f t="shared" si="341"/>
        <v>('i2023110600335','2021','in2023110400028','1'),</v>
      </c>
      <c r="CQ337" t="str">
        <f t="shared" si="342"/>
        <v>('i2023110600335','2021','in2023110400029','1'),</v>
      </c>
      <c r="CR337" t="str">
        <f t="shared" si="343"/>
        <v>('i2023110600335','2021','in2023110400030','1'),</v>
      </c>
      <c r="CS337" t="str">
        <f t="shared" si="344"/>
        <v>('i2023110600335','2021','in2023110400031','1'),</v>
      </c>
      <c r="CT337" t="str">
        <f t="shared" si="345"/>
        <v>('i2023110600335','2021','in2023110400032','2'),</v>
      </c>
      <c r="CU337" t="str">
        <f t="shared" si="346"/>
        <v>('i2023110600335','2021','in2023110400033','2'),</v>
      </c>
      <c r="CV337" t="str">
        <f t="shared" si="347"/>
        <v>('i2023110600335','2021','in2023110400034','2'),</v>
      </c>
      <c r="CW337" t="str">
        <f t="shared" si="348"/>
        <v>('i2023110600335','2021','in2023110400035','3'),</v>
      </c>
      <c r="CX337" t="str">
        <f t="shared" si="349"/>
        <v>('i2023110600335','2021','in2023110400036','3'),</v>
      </c>
      <c r="CY337" t="str">
        <f t="shared" si="350"/>
        <v>('i2023110600335','2021','in2023110400037','1'),</v>
      </c>
      <c r="CZ337" t="str">
        <f t="shared" si="351"/>
        <v>('i2023110600335','2021','in2023110400038','1'),</v>
      </c>
      <c r="DA337" t="str">
        <f t="shared" si="352"/>
        <v>('i2023110600335','2021','in2023110400039','1'),</v>
      </c>
      <c r="DB337" t="str">
        <f t="shared" si="353"/>
        <v>('i2023110600335','2021','in2023110400040','1'),</v>
      </c>
      <c r="DC337" t="str">
        <f t="shared" si="354"/>
        <v>('i2023110600335','2021','in2023110400041','3'),</v>
      </c>
      <c r="DD337" t="str">
        <f t="shared" si="355"/>
        <v>('i2023110600335','2021','in2023110400042','2'),</v>
      </c>
      <c r="DE337" t="str">
        <f t="shared" si="356"/>
        <v>('i2023110600335','2021','in2023110400043','2'),</v>
      </c>
      <c r="DF337" t="str">
        <f t="shared" si="357"/>
        <v>('i2023110600335','2021','in2023110400044','2'),</v>
      </c>
      <c r="DG337" t="str">
        <f t="shared" si="358"/>
        <v>('i2023110600335','2021','in2023110400045','3'),</v>
      </c>
      <c r="DH337" t="str">
        <f t="shared" si="359"/>
        <v>('i2023110600335','2021','in2023110400046','1'),</v>
      </c>
      <c r="DI337" t="str">
        <f t="shared" si="360"/>
        <v>('i2023110600335','2021','in2023110400047','1');</v>
      </c>
    </row>
    <row r="338" spans="1:113" x14ac:dyDescent="0.25">
      <c r="A338" s="4" t="str">
        <f>INDEX('instansi pusat'!$B$2:$C$623,MATCH(C338,'instansi pusat'!$D$2:$D$623,0),2)</f>
        <v>i2023110600336</v>
      </c>
      <c r="B338" s="4">
        <v>4602</v>
      </c>
      <c r="C338" s="4" t="s">
        <v>157</v>
      </c>
      <c r="D338">
        <v>2021</v>
      </c>
      <c r="E338" s="4">
        <v>2</v>
      </c>
      <c r="F338" s="4">
        <v>1</v>
      </c>
      <c r="G338" s="4">
        <v>1</v>
      </c>
      <c r="H338" s="4">
        <v>1</v>
      </c>
      <c r="I338" s="4">
        <v>1</v>
      </c>
      <c r="J338" s="4">
        <v>1</v>
      </c>
      <c r="K338" s="4">
        <v>2</v>
      </c>
      <c r="L338" s="4">
        <v>2</v>
      </c>
      <c r="M338" s="4">
        <v>1</v>
      </c>
      <c r="N338" s="4">
        <v>1</v>
      </c>
      <c r="O338" s="4">
        <v>1</v>
      </c>
      <c r="P338" s="4">
        <v>1</v>
      </c>
      <c r="Q338" s="4">
        <v>2</v>
      </c>
      <c r="R338" s="4">
        <v>1</v>
      </c>
      <c r="S338" s="4">
        <v>1</v>
      </c>
      <c r="T338" s="4">
        <v>1</v>
      </c>
      <c r="U338" s="4">
        <v>1</v>
      </c>
      <c r="V338" s="4">
        <v>2</v>
      </c>
      <c r="W338" s="4">
        <v>1</v>
      </c>
      <c r="X338" s="4">
        <v>2</v>
      </c>
      <c r="Y338" s="4">
        <v>1</v>
      </c>
      <c r="Z338" s="4">
        <v>1</v>
      </c>
      <c r="AA338" s="4">
        <v>1</v>
      </c>
      <c r="AB338" s="4">
        <v>1</v>
      </c>
      <c r="AC338" s="4">
        <v>1</v>
      </c>
      <c r="AD338" s="4">
        <v>1</v>
      </c>
      <c r="AE338" s="4">
        <v>1</v>
      </c>
      <c r="AF338" s="4">
        <v>1</v>
      </c>
      <c r="AG338" s="4">
        <v>1</v>
      </c>
      <c r="AH338" s="4">
        <v>1</v>
      </c>
      <c r="AI338" s="4">
        <v>1</v>
      </c>
      <c r="AJ338" s="4">
        <v>4</v>
      </c>
      <c r="AK338" s="4">
        <v>4</v>
      </c>
      <c r="AL338" s="4">
        <v>4</v>
      </c>
      <c r="AM338" s="4">
        <v>4</v>
      </c>
      <c r="AN338" s="4">
        <v>4</v>
      </c>
      <c r="AO338" s="4">
        <v>2</v>
      </c>
      <c r="AP338" s="4">
        <v>2</v>
      </c>
      <c r="AQ338" s="4">
        <v>2</v>
      </c>
      <c r="AR338" s="4">
        <v>1</v>
      </c>
      <c r="AS338" s="4">
        <v>4</v>
      </c>
      <c r="AT338" s="4">
        <v>2</v>
      </c>
      <c r="AU338" s="4">
        <v>1</v>
      </c>
      <c r="AV338" s="4">
        <v>2</v>
      </c>
      <c r="AW338" s="4">
        <v>3</v>
      </c>
      <c r="AX338" s="4">
        <v>1</v>
      </c>
      <c r="AY338" s="4">
        <v>1</v>
      </c>
      <c r="AZ338" s="3">
        <f t="shared" si="301"/>
        <v>1.3</v>
      </c>
      <c r="BA338" s="3">
        <f t="shared" si="302"/>
        <v>1.25</v>
      </c>
      <c r="BB338" s="3">
        <f t="shared" si="303"/>
        <v>1.25</v>
      </c>
      <c r="BC338" s="3">
        <f t="shared" si="304"/>
        <v>1.5</v>
      </c>
      <c r="BD338" s="3">
        <f t="shared" si="305"/>
        <v>1</v>
      </c>
      <c r="BE338" s="3">
        <f t="shared" si="306"/>
        <v>1</v>
      </c>
      <c r="BF338" s="3">
        <f t="shared" si="307"/>
        <v>3.1</v>
      </c>
      <c r="BG338" s="3">
        <f t="shared" si="308"/>
        <v>1.6666666666666665</v>
      </c>
      <c r="BH338" s="3">
        <f t="shared" si="309"/>
        <v>1.3</v>
      </c>
      <c r="BI338" s="3">
        <f t="shared" si="310"/>
        <v>1.3</v>
      </c>
      <c r="BJ338" s="3">
        <f t="shared" si="311"/>
        <v>1</v>
      </c>
      <c r="BK338" s="3">
        <f t="shared" si="312"/>
        <v>2.5329670329670328</v>
      </c>
      <c r="BL338" s="3">
        <f t="shared" si="313"/>
        <v>1.8115000000000001</v>
      </c>
      <c r="BN338" t="s">
        <v>641</v>
      </c>
      <c r="BO338" t="str">
        <f t="shared" si="314"/>
        <v>('i2023110600336','2021','in2023110400001','2'),</v>
      </c>
      <c r="BP338" t="str">
        <f t="shared" si="315"/>
        <v>('i2023110600336','2021','in2023110400002','1'),</v>
      </c>
      <c r="BQ338" t="str">
        <f t="shared" si="316"/>
        <v>('i2023110600336','2021','in2023110400003','1'),</v>
      </c>
      <c r="BR338" t="str">
        <f t="shared" si="317"/>
        <v>('i2023110600336','2021','in2023110400004','1'),</v>
      </c>
      <c r="BS338" t="str">
        <f t="shared" si="318"/>
        <v>('i2023110600336','2021','in2023110400005','1'),</v>
      </c>
      <c r="BT338" t="str">
        <f t="shared" si="319"/>
        <v>('i2023110600336','2021','in2023110400006','1'),</v>
      </c>
      <c r="BU338" t="str">
        <f t="shared" si="320"/>
        <v>('i2023110600336','2021','in2023110400007','2'),</v>
      </c>
      <c r="BV338" t="str">
        <f t="shared" si="321"/>
        <v>('i2023110600336','2021','in2023110400008','2'),</v>
      </c>
      <c r="BW338" t="str">
        <f t="shared" si="322"/>
        <v>('i2023110600336','2021','in2023110400009','1'),</v>
      </c>
      <c r="BX338" t="str">
        <f t="shared" si="323"/>
        <v>('i2023110600336','2021','in2023110400010','1'),</v>
      </c>
      <c r="BY338" t="str">
        <f t="shared" si="324"/>
        <v>('i2023110600336','2021','in2023110400011','1'),</v>
      </c>
      <c r="BZ338" t="str">
        <f t="shared" si="325"/>
        <v>('i2023110600336','2021','in2023110400012','1'),</v>
      </c>
      <c r="CA338" t="str">
        <f t="shared" si="326"/>
        <v>('i2023110600336','2021','in2023110400013','2'),</v>
      </c>
      <c r="CB338" t="str">
        <f t="shared" si="327"/>
        <v>('i2023110600336','2021','in2023110400014','1'),</v>
      </c>
      <c r="CC338" t="str">
        <f t="shared" si="328"/>
        <v>('i2023110600336','2021','in2023110400015','1'),</v>
      </c>
      <c r="CD338" t="str">
        <f t="shared" si="329"/>
        <v>('i2023110600336','2021','in2023110400016','1'),</v>
      </c>
      <c r="CE338" t="str">
        <f t="shared" si="330"/>
        <v>('i2023110600336','2021','in2023110400017','1'),</v>
      </c>
      <c r="CF338" t="str">
        <f t="shared" si="331"/>
        <v>('i2023110600336','2021','in2023110400018','2'),</v>
      </c>
      <c r="CG338" t="str">
        <f t="shared" si="332"/>
        <v>('i2023110600336','2021','in2023110400019','1'),</v>
      </c>
      <c r="CH338" t="str">
        <f t="shared" si="333"/>
        <v>('i2023110600336','2021','in2023110400020','2'),</v>
      </c>
      <c r="CI338" t="str">
        <f t="shared" si="334"/>
        <v>('i2023110600336','2021','in2023110400021','1'),</v>
      </c>
      <c r="CJ338" t="str">
        <f t="shared" si="335"/>
        <v>('i2023110600336','2021','in2023110400022','1'),</v>
      </c>
      <c r="CK338" t="str">
        <f t="shared" si="336"/>
        <v>('i2023110600336','2021','in2023110400023','1'),</v>
      </c>
      <c r="CL338" t="str">
        <f t="shared" si="337"/>
        <v>('i2023110600336','2021','in2023110400024','1'),</v>
      </c>
      <c r="CM338" t="str">
        <f t="shared" si="338"/>
        <v>('i2023110600336','2021','in2023110400025','1'),</v>
      </c>
      <c r="CN338" t="str">
        <f t="shared" si="339"/>
        <v>('i2023110600336','2021','in2023110400026','1'),</v>
      </c>
      <c r="CO338" t="str">
        <f t="shared" si="340"/>
        <v>('i2023110600336','2021','in2023110400027','1'),</v>
      </c>
      <c r="CP338" t="str">
        <f t="shared" si="341"/>
        <v>('i2023110600336','2021','in2023110400028','1'),</v>
      </c>
      <c r="CQ338" t="str">
        <f t="shared" si="342"/>
        <v>('i2023110600336','2021','in2023110400029','1'),</v>
      </c>
      <c r="CR338" t="str">
        <f t="shared" si="343"/>
        <v>('i2023110600336','2021','in2023110400030','1'),</v>
      </c>
      <c r="CS338" t="str">
        <f t="shared" si="344"/>
        <v>('i2023110600336','2021','in2023110400031','1'),</v>
      </c>
      <c r="CT338" t="str">
        <f t="shared" si="345"/>
        <v>('i2023110600336','2021','in2023110400032','4'),</v>
      </c>
      <c r="CU338" t="str">
        <f t="shared" si="346"/>
        <v>('i2023110600336','2021','in2023110400033','4'),</v>
      </c>
      <c r="CV338" t="str">
        <f t="shared" si="347"/>
        <v>('i2023110600336','2021','in2023110400034','4'),</v>
      </c>
      <c r="CW338" t="str">
        <f t="shared" si="348"/>
        <v>('i2023110600336','2021','in2023110400035','4'),</v>
      </c>
      <c r="CX338" t="str">
        <f t="shared" si="349"/>
        <v>('i2023110600336','2021','in2023110400036','4'),</v>
      </c>
      <c r="CY338" t="str">
        <f t="shared" si="350"/>
        <v>('i2023110600336','2021','in2023110400037','2'),</v>
      </c>
      <c r="CZ338" t="str">
        <f t="shared" si="351"/>
        <v>('i2023110600336','2021','in2023110400038','2'),</v>
      </c>
      <c r="DA338" t="str">
        <f t="shared" si="352"/>
        <v>('i2023110600336','2021','in2023110400039','2'),</v>
      </c>
      <c r="DB338" t="str">
        <f t="shared" si="353"/>
        <v>('i2023110600336','2021','in2023110400040','1'),</v>
      </c>
      <c r="DC338" t="str">
        <f t="shared" si="354"/>
        <v>('i2023110600336','2021','in2023110400041','4'),</v>
      </c>
      <c r="DD338" t="str">
        <f t="shared" si="355"/>
        <v>('i2023110600336','2021','in2023110400042','2'),</v>
      </c>
      <c r="DE338" t="str">
        <f t="shared" si="356"/>
        <v>('i2023110600336','2021','in2023110400043','1'),</v>
      </c>
      <c r="DF338" t="str">
        <f t="shared" si="357"/>
        <v>('i2023110600336','2021','in2023110400044','2'),</v>
      </c>
      <c r="DG338" t="str">
        <f t="shared" si="358"/>
        <v>('i2023110600336','2021','in2023110400045','3'),</v>
      </c>
      <c r="DH338" t="str">
        <f t="shared" si="359"/>
        <v>('i2023110600336','2021','in2023110400046','1'),</v>
      </c>
      <c r="DI338" t="str">
        <f t="shared" si="360"/>
        <v>('i2023110600336','2021','in2023110400047','1');</v>
      </c>
    </row>
    <row r="339" spans="1:113" x14ac:dyDescent="0.25">
      <c r="A339" s="4" t="str">
        <f>INDEX('instansi pusat'!$B$2:$C$623,MATCH(C339,'instansi pusat'!$D$2:$D$623,0),2)</f>
        <v>i2023110600337</v>
      </c>
      <c r="B339" s="4">
        <v>4604</v>
      </c>
      <c r="C339" s="4" t="s">
        <v>158</v>
      </c>
      <c r="D339">
        <v>2021</v>
      </c>
      <c r="E339" s="4">
        <v>1</v>
      </c>
      <c r="F339" s="4">
        <v>1</v>
      </c>
      <c r="G339" s="4">
        <v>1</v>
      </c>
      <c r="H339" s="4">
        <v>1</v>
      </c>
      <c r="I339" s="4">
        <v>1</v>
      </c>
      <c r="J339" s="4">
        <v>1</v>
      </c>
      <c r="K339" s="4">
        <v>1</v>
      </c>
      <c r="L339" s="4">
        <v>2</v>
      </c>
      <c r="M339" s="4">
        <v>2</v>
      </c>
      <c r="N339" s="4">
        <v>1</v>
      </c>
      <c r="O339" s="4">
        <v>1</v>
      </c>
      <c r="P339" s="4">
        <v>1</v>
      </c>
      <c r="Q339" s="4">
        <v>1</v>
      </c>
      <c r="R339" s="4">
        <v>1</v>
      </c>
      <c r="S339" s="4">
        <v>2</v>
      </c>
      <c r="T339" s="4">
        <v>2</v>
      </c>
      <c r="U339" s="4">
        <v>2</v>
      </c>
      <c r="V339" s="4">
        <v>1</v>
      </c>
      <c r="W339" s="4">
        <v>1</v>
      </c>
      <c r="X339" s="4">
        <v>1</v>
      </c>
      <c r="Y339" s="4">
        <v>2</v>
      </c>
      <c r="Z339" s="4">
        <v>1</v>
      </c>
      <c r="AA339" s="4">
        <v>2</v>
      </c>
      <c r="AB339" s="4">
        <v>1</v>
      </c>
      <c r="AC339" s="4">
        <v>1</v>
      </c>
      <c r="AD339" s="4">
        <v>1</v>
      </c>
      <c r="AE339" s="4">
        <v>1</v>
      </c>
      <c r="AF339" s="4">
        <v>1</v>
      </c>
      <c r="AG339" s="4">
        <v>1</v>
      </c>
      <c r="AH339" s="4">
        <v>1</v>
      </c>
      <c r="AI339" s="4">
        <v>1</v>
      </c>
      <c r="AJ339" s="4">
        <v>4</v>
      </c>
      <c r="AK339" s="4">
        <v>4</v>
      </c>
      <c r="AL339" s="4">
        <v>4</v>
      </c>
      <c r="AM339" s="4">
        <v>4</v>
      </c>
      <c r="AN339" s="4">
        <v>4</v>
      </c>
      <c r="AO339" s="4">
        <v>3</v>
      </c>
      <c r="AP339" s="4">
        <v>3</v>
      </c>
      <c r="AQ339" s="4">
        <v>3</v>
      </c>
      <c r="AR339" s="4">
        <v>2</v>
      </c>
      <c r="AS339" s="4">
        <v>3</v>
      </c>
      <c r="AT339" s="4">
        <v>4</v>
      </c>
      <c r="AU339" s="4">
        <v>2</v>
      </c>
      <c r="AV339" s="4">
        <v>2</v>
      </c>
      <c r="AW339" s="4">
        <v>1</v>
      </c>
      <c r="AX339" s="4">
        <v>4</v>
      </c>
      <c r="AY339" s="4">
        <v>1</v>
      </c>
      <c r="AZ339" s="3">
        <f t="shared" si="301"/>
        <v>1.2000000000000002</v>
      </c>
      <c r="BA339" s="3">
        <f t="shared" si="302"/>
        <v>1</v>
      </c>
      <c r="BB339" s="3">
        <f t="shared" si="303"/>
        <v>1.75</v>
      </c>
      <c r="BC339" s="3">
        <f t="shared" si="304"/>
        <v>1</v>
      </c>
      <c r="BD339" s="3">
        <f t="shared" si="305"/>
        <v>1.25</v>
      </c>
      <c r="BE339" s="3">
        <f t="shared" si="306"/>
        <v>1</v>
      </c>
      <c r="BF339" s="3">
        <f t="shared" si="307"/>
        <v>3.4000000000000004</v>
      </c>
      <c r="BG339" s="3">
        <f t="shared" si="308"/>
        <v>2.333333333333333</v>
      </c>
      <c r="BH339" s="3">
        <f t="shared" si="309"/>
        <v>1.2000000000000002</v>
      </c>
      <c r="BI339" s="3">
        <f t="shared" si="310"/>
        <v>1.3</v>
      </c>
      <c r="BJ339" s="3">
        <f t="shared" si="311"/>
        <v>1.1818181818181819</v>
      </c>
      <c r="BK339" s="3">
        <f t="shared" si="312"/>
        <v>2.9780219780219781</v>
      </c>
      <c r="BL339" s="3">
        <f t="shared" si="313"/>
        <v>2.0310000000000001</v>
      </c>
      <c r="BN339" t="s">
        <v>641</v>
      </c>
      <c r="BO339" t="str">
        <f t="shared" si="314"/>
        <v>('i2023110600337','2021','in2023110400001','1'),</v>
      </c>
      <c r="BP339" t="str">
        <f t="shared" si="315"/>
        <v>('i2023110600337','2021','in2023110400002','1'),</v>
      </c>
      <c r="BQ339" t="str">
        <f t="shared" si="316"/>
        <v>('i2023110600337','2021','in2023110400003','1'),</v>
      </c>
      <c r="BR339" t="str">
        <f t="shared" si="317"/>
        <v>('i2023110600337','2021','in2023110400004','1'),</v>
      </c>
      <c r="BS339" t="str">
        <f t="shared" si="318"/>
        <v>('i2023110600337','2021','in2023110400005','1'),</v>
      </c>
      <c r="BT339" t="str">
        <f t="shared" si="319"/>
        <v>('i2023110600337','2021','in2023110400006','1'),</v>
      </c>
      <c r="BU339" t="str">
        <f t="shared" si="320"/>
        <v>('i2023110600337','2021','in2023110400007','1'),</v>
      </c>
      <c r="BV339" t="str">
        <f t="shared" si="321"/>
        <v>('i2023110600337','2021','in2023110400008','2'),</v>
      </c>
      <c r="BW339" t="str">
        <f t="shared" si="322"/>
        <v>('i2023110600337','2021','in2023110400009','2'),</v>
      </c>
      <c r="BX339" t="str">
        <f t="shared" si="323"/>
        <v>('i2023110600337','2021','in2023110400010','1'),</v>
      </c>
      <c r="BY339" t="str">
        <f t="shared" si="324"/>
        <v>('i2023110600337','2021','in2023110400011','1'),</v>
      </c>
      <c r="BZ339" t="str">
        <f t="shared" si="325"/>
        <v>('i2023110600337','2021','in2023110400012','1'),</v>
      </c>
      <c r="CA339" t="str">
        <f t="shared" si="326"/>
        <v>('i2023110600337','2021','in2023110400013','1'),</v>
      </c>
      <c r="CB339" t="str">
        <f t="shared" si="327"/>
        <v>('i2023110600337','2021','in2023110400014','1'),</v>
      </c>
      <c r="CC339" t="str">
        <f t="shared" si="328"/>
        <v>('i2023110600337','2021','in2023110400015','2'),</v>
      </c>
      <c r="CD339" t="str">
        <f t="shared" si="329"/>
        <v>('i2023110600337','2021','in2023110400016','2'),</v>
      </c>
      <c r="CE339" t="str">
        <f t="shared" si="330"/>
        <v>('i2023110600337','2021','in2023110400017','2'),</v>
      </c>
      <c r="CF339" t="str">
        <f t="shared" si="331"/>
        <v>('i2023110600337','2021','in2023110400018','1'),</v>
      </c>
      <c r="CG339" t="str">
        <f t="shared" si="332"/>
        <v>('i2023110600337','2021','in2023110400019','1'),</v>
      </c>
      <c r="CH339" t="str">
        <f t="shared" si="333"/>
        <v>('i2023110600337','2021','in2023110400020','1'),</v>
      </c>
      <c r="CI339" t="str">
        <f t="shared" si="334"/>
        <v>('i2023110600337','2021','in2023110400021','2'),</v>
      </c>
      <c r="CJ339" t="str">
        <f t="shared" si="335"/>
        <v>('i2023110600337','2021','in2023110400022','1'),</v>
      </c>
      <c r="CK339" t="str">
        <f t="shared" si="336"/>
        <v>('i2023110600337','2021','in2023110400023','2'),</v>
      </c>
      <c r="CL339" t="str">
        <f t="shared" si="337"/>
        <v>('i2023110600337','2021','in2023110400024','1'),</v>
      </c>
      <c r="CM339" t="str">
        <f t="shared" si="338"/>
        <v>('i2023110600337','2021','in2023110400025','1'),</v>
      </c>
      <c r="CN339" t="str">
        <f t="shared" si="339"/>
        <v>('i2023110600337','2021','in2023110400026','1'),</v>
      </c>
      <c r="CO339" t="str">
        <f t="shared" si="340"/>
        <v>('i2023110600337','2021','in2023110400027','1'),</v>
      </c>
      <c r="CP339" t="str">
        <f t="shared" si="341"/>
        <v>('i2023110600337','2021','in2023110400028','1'),</v>
      </c>
      <c r="CQ339" t="str">
        <f t="shared" si="342"/>
        <v>('i2023110600337','2021','in2023110400029','1'),</v>
      </c>
      <c r="CR339" t="str">
        <f t="shared" si="343"/>
        <v>('i2023110600337','2021','in2023110400030','1'),</v>
      </c>
      <c r="CS339" t="str">
        <f t="shared" si="344"/>
        <v>('i2023110600337','2021','in2023110400031','1'),</v>
      </c>
      <c r="CT339" t="str">
        <f t="shared" si="345"/>
        <v>('i2023110600337','2021','in2023110400032','4'),</v>
      </c>
      <c r="CU339" t="str">
        <f t="shared" si="346"/>
        <v>('i2023110600337','2021','in2023110400033','4'),</v>
      </c>
      <c r="CV339" t="str">
        <f t="shared" si="347"/>
        <v>('i2023110600337','2021','in2023110400034','4'),</v>
      </c>
      <c r="CW339" t="str">
        <f t="shared" si="348"/>
        <v>('i2023110600337','2021','in2023110400035','4'),</v>
      </c>
      <c r="CX339" t="str">
        <f t="shared" si="349"/>
        <v>('i2023110600337','2021','in2023110400036','4'),</v>
      </c>
      <c r="CY339" t="str">
        <f t="shared" si="350"/>
        <v>('i2023110600337','2021','in2023110400037','3'),</v>
      </c>
      <c r="CZ339" t="str">
        <f t="shared" si="351"/>
        <v>('i2023110600337','2021','in2023110400038','3'),</v>
      </c>
      <c r="DA339" t="str">
        <f t="shared" si="352"/>
        <v>('i2023110600337','2021','in2023110400039','3'),</v>
      </c>
      <c r="DB339" t="str">
        <f t="shared" si="353"/>
        <v>('i2023110600337','2021','in2023110400040','2'),</v>
      </c>
      <c r="DC339" t="str">
        <f t="shared" si="354"/>
        <v>('i2023110600337','2021','in2023110400041','3'),</v>
      </c>
      <c r="DD339" t="str">
        <f t="shared" si="355"/>
        <v>('i2023110600337','2021','in2023110400042','4'),</v>
      </c>
      <c r="DE339" t="str">
        <f t="shared" si="356"/>
        <v>('i2023110600337','2021','in2023110400043','2'),</v>
      </c>
      <c r="DF339" t="str">
        <f t="shared" si="357"/>
        <v>('i2023110600337','2021','in2023110400044','2'),</v>
      </c>
      <c r="DG339" t="str">
        <f t="shared" si="358"/>
        <v>('i2023110600337','2021','in2023110400045','1'),</v>
      </c>
      <c r="DH339" t="str">
        <f t="shared" si="359"/>
        <v>('i2023110600337','2021','in2023110400046','4'),</v>
      </c>
      <c r="DI339" t="str">
        <f t="shared" si="360"/>
        <v>('i2023110600337','2021','in2023110400047','1');</v>
      </c>
    </row>
    <row r="340" spans="1:113" x14ac:dyDescent="0.25">
      <c r="A340" s="4" t="str">
        <f>INDEX('instansi pusat'!$B$2:$C$623,MATCH(C340,'instansi pusat'!$D$2:$D$623,0),2)</f>
        <v>i2023110600338</v>
      </c>
      <c r="B340" s="4">
        <v>5104</v>
      </c>
      <c r="C340" s="4" t="s">
        <v>176</v>
      </c>
      <c r="D340">
        <v>2021</v>
      </c>
      <c r="E340" s="4">
        <v>2</v>
      </c>
      <c r="F340" s="4">
        <v>2</v>
      </c>
      <c r="G340" s="4">
        <v>3</v>
      </c>
      <c r="H340" s="4">
        <v>3</v>
      </c>
      <c r="I340" s="4">
        <v>3</v>
      </c>
      <c r="J340" s="4">
        <v>3</v>
      </c>
      <c r="K340" s="4">
        <v>3</v>
      </c>
      <c r="L340" s="4">
        <v>3</v>
      </c>
      <c r="M340" s="4">
        <v>1</v>
      </c>
      <c r="N340" s="4">
        <v>3</v>
      </c>
      <c r="O340" s="4">
        <v>1</v>
      </c>
      <c r="P340" s="4">
        <v>1</v>
      </c>
      <c r="Q340" s="4">
        <v>2</v>
      </c>
      <c r="R340" s="4">
        <v>1</v>
      </c>
      <c r="S340" s="4">
        <v>1</v>
      </c>
      <c r="T340" s="4">
        <v>1</v>
      </c>
      <c r="U340" s="4">
        <v>1</v>
      </c>
      <c r="V340" s="4">
        <v>1</v>
      </c>
      <c r="W340" s="4">
        <v>3</v>
      </c>
      <c r="X340" s="4">
        <v>3</v>
      </c>
      <c r="Y340" s="4">
        <v>1</v>
      </c>
      <c r="Z340" s="4">
        <v>1</v>
      </c>
      <c r="AA340" s="4">
        <v>1</v>
      </c>
      <c r="AB340" s="4">
        <v>1</v>
      </c>
      <c r="AC340" s="4">
        <v>1</v>
      </c>
      <c r="AD340" s="4">
        <v>1</v>
      </c>
      <c r="AE340" s="4">
        <v>1</v>
      </c>
      <c r="AF340" s="4">
        <v>1</v>
      </c>
      <c r="AG340" s="4">
        <v>1</v>
      </c>
      <c r="AH340" s="4">
        <v>1</v>
      </c>
      <c r="AI340" s="4">
        <v>1</v>
      </c>
      <c r="AJ340" s="4">
        <v>4</v>
      </c>
      <c r="AK340" s="4">
        <v>4</v>
      </c>
      <c r="AL340" s="4">
        <v>4</v>
      </c>
      <c r="AM340" s="4">
        <v>4</v>
      </c>
      <c r="AN340" s="4">
        <v>2</v>
      </c>
      <c r="AO340" s="4">
        <v>2</v>
      </c>
      <c r="AP340" s="4">
        <v>3</v>
      </c>
      <c r="AQ340" s="4">
        <v>1</v>
      </c>
      <c r="AR340" s="4">
        <v>1</v>
      </c>
      <c r="AS340" s="4">
        <v>4</v>
      </c>
      <c r="AT340" s="4">
        <v>3</v>
      </c>
      <c r="AU340" s="4">
        <v>3</v>
      </c>
      <c r="AV340" s="4">
        <v>4</v>
      </c>
      <c r="AW340" s="4">
        <v>3</v>
      </c>
      <c r="AX340" s="4">
        <v>3</v>
      </c>
      <c r="AY340" s="4">
        <v>3</v>
      </c>
      <c r="AZ340" s="3">
        <f t="shared" si="301"/>
        <v>2.6</v>
      </c>
      <c r="BA340" s="3">
        <f t="shared" si="302"/>
        <v>1.25</v>
      </c>
      <c r="BB340" s="3">
        <f t="shared" si="303"/>
        <v>1</v>
      </c>
      <c r="BC340" s="3">
        <f t="shared" si="304"/>
        <v>3</v>
      </c>
      <c r="BD340" s="3">
        <f t="shared" si="305"/>
        <v>1</v>
      </c>
      <c r="BE340" s="3">
        <f t="shared" si="306"/>
        <v>1</v>
      </c>
      <c r="BF340" s="3">
        <f t="shared" si="307"/>
        <v>2.9000000000000004</v>
      </c>
      <c r="BG340" s="3">
        <f t="shared" si="308"/>
        <v>3.1666666666666665</v>
      </c>
      <c r="BH340" s="3">
        <f t="shared" si="309"/>
        <v>2.6</v>
      </c>
      <c r="BI340" s="3">
        <f t="shared" si="310"/>
        <v>1.5</v>
      </c>
      <c r="BJ340" s="3">
        <f t="shared" si="311"/>
        <v>1</v>
      </c>
      <c r="BK340" s="3">
        <f t="shared" si="312"/>
        <v>3.0054945054945055</v>
      </c>
      <c r="BL340" s="3">
        <f t="shared" si="313"/>
        <v>2.2454999999999998</v>
      </c>
      <c r="BN340" t="s">
        <v>641</v>
      </c>
      <c r="BO340" t="str">
        <f t="shared" si="314"/>
        <v>('i2023110600338','2021','in2023110400001','2'),</v>
      </c>
      <c r="BP340" t="str">
        <f t="shared" si="315"/>
        <v>('i2023110600338','2021','in2023110400002','2'),</v>
      </c>
      <c r="BQ340" t="str">
        <f t="shared" si="316"/>
        <v>('i2023110600338','2021','in2023110400003','3'),</v>
      </c>
      <c r="BR340" t="str">
        <f t="shared" si="317"/>
        <v>('i2023110600338','2021','in2023110400004','3'),</v>
      </c>
      <c r="BS340" t="str">
        <f t="shared" si="318"/>
        <v>('i2023110600338','2021','in2023110400005','3'),</v>
      </c>
      <c r="BT340" t="str">
        <f t="shared" si="319"/>
        <v>('i2023110600338','2021','in2023110400006','3'),</v>
      </c>
      <c r="BU340" t="str">
        <f t="shared" si="320"/>
        <v>('i2023110600338','2021','in2023110400007','3'),</v>
      </c>
      <c r="BV340" t="str">
        <f t="shared" si="321"/>
        <v>('i2023110600338','2021','in2023110400008','3'),</v>
      </c>
      <c r="BW340" t="str">
        <f t="shared" si="322"/>
        <v>('i2023110600338','2021','in2023110400009','1'),</v>
      </c>
      <c r="BX340" t="str">
        <f t="shared" si="323"/>
        <v>('i2023110600338','2021','in2023110400010','3'),</v>
      </c>
      <c r="BY340" t="str">
        <f t="shared" si="324"/>
        <v>('i2023110600338','2021','in2023110400011','1'),</v>
      </c>
      <c r="BZ340" t="str">
        <f t="shared" si="325"/>
        <v>('i2023110600338','2021','in2023110400012','1'),</v>
      </c>
      <c r="CA340" t="str">
        <f t="shared" si="326"/>
        <v>('i2023110600338','2021','in2023110400013','2'),</v>
      </c>
      <c r="CB340" t="str">
        <f t="shared" si="327"/>
        <v>('i2023110600338','2021','in2023110400014','1'),</v>
      </c>
      <c r="CC340" t="str">
        <f t="shared" si="328"/>
        <v>('i2023110600338','2021','in2023110400015','1'),</v>
      </c>
      <c r="CD340" t="str">
        <f t="shared" si="329"/>
        <v>('i2023110600338','2021','in2023110400016','1'),</v>
      </c>
      <c r="CE340" t="str">
        <f t="shared" si="330"/>
        <v>('i2023110600338','2021','in2023110400017','1'),</v>
      </c>
      <c r="CF340" t="str">
        <f t="shared" si="331"/>
        <v>('i2023110600338','2021','in2023110400018','1'),</v>
      </c>
      <c r="CG340" t="str">
        <f t="shared" si="332"/>
        <v>('i2023110600338','2021','in2023110400019','3'),</v>
      </c>
      <c r="CH340" t="str">
        <f t="shared" si="333"/>
        <v>('i2023110600338','2021','in2023110400020','3'),</v>
      </c>
      <c r="CI340" t="str">
        <f t="shared" si="334"/>
        <v>('i2023110600338','2021','in2023110400021','1'),</v>
      </c>
      <c r="CJ340" t="str">
        <f t="shared" si="335"/>
        <v>('i2023110600338','2021','in2023110400022','1'),</v>
      </c>
      <c r="CK340" t="str">
        <f t="shared" si="336"/>
        <v>('i2023110600338','2021','in2023110400023','1'),</v>
      </c>
      <c r="CL340" t="str">
        <f t="shared" si="337"/>
        <v>('i2023110600338','2021','in2023110400024','1'),</v>
      </c>
      <c r="CM340" t="str">
        <f t="shared" si="338"/>
        <v>('i2023110600338','2021','in2023110400025','1'),</v>
      </c>
      <c r="CN340" t="str">
        <f t="shared" si="339"/>
        <v>('i2023110600338','2021','in2023110400026','1'),</v>
      </c>
      <c r="CO340" t="str">
        <f t="shared" si="340"/>
        <v>('i2023110600338','2021','in2023110400027','1'),</v>
      </c>
      <c r="CP340" t="str">
        <f t="shared" si="341"/>
        <v>('i2023110600338','2021','in2023110400028','1'),</v>
      </c>
      <c r="CQ340" t="str">
        <f t="shared" si="342"/>
        <v>('i2023110600338','2021','in2023110400029','1'),</v>
      </c>
      <c r="CR340" t="str">
        <f t="shared" si="343"/>
        <v>('i2023110600338','2021','in2023110400030','1'),</v>
      </c>
      <c r="CS340" t="str">
        <f t="shared" si="344"/>
        <v>('i2023110600338','2021','in2023110400031','1'),</v>
      </c>
      <c r="CT340" t="str">
        <f t="shared" si="345"/>
        <v>('i2023110600338','2021','in2023110400032','4'),</v>
      </c>
      <c r="CU340" t="str">
        <f t="shared" si="346"/>
        <v>('i2023110600338','2021','in2023110400033','4'),</v>
      </c>
      <c r="CV340" t="str">
        <f t="shared" si="347"/>
        <v>('i2023110600338','2021','in2023110400034','4'),</v>
      </c>
      <c r="CW340" t="str">
        <f t="shared" si="348"/>
        <v>('i2023110600338','2021','in2023110400035','4'),</v>
      </c>
      <c r="CX340" t="str">
        <f t="shared" si="349"/>
        <v>('i2023110600338','2021','in2023110400036','2'),</v>
      </c>
      <c r="CY340" t="str">
        <f t="shared" si="350"/>
        <v>('i2023110600338','2021','in2023110400037','2'),</v>
      </c>
      <c r="CZ340" t="str">
        <f t="shared" si="351"/>
        <v>('i2023110600338','2021','in2023110400038','3'),</v>
      </c>
      <c r="DA340" t="str">
        <f t="shared" si="352"/>
        <v>('i2023110600338','2021','in2023110400039','1'),</v>
      </c>
      <c r="DB340" t="str">
        <f t="shared" si="353"/>
        <v>('i2023110600338','2021','in2023110400040','1'),</v>
      </c>
      <c r="DC340" t="str">
        <f t="shared" si="354"/>
        <v>('i2023110600338','2021','in2023110400041','4'),</v>
      </c>
      <c r="DD340" t="str">
        <f t="shared" si="355"/>
        <v>('i2023110600338','2021','in2023110400042','3'),</v>
      </c>
      <c r="DE340" t="str">
        <f t="shared" si="356"/>
        <v>('i2023110600338','2021','in2023110400043','3'),</v>
      </c>
      <c r="DF340" t="str">
        <f t="shared" si="357"/>
        <v>('i2023110600338','2021','in2023110400044','4'),</v>
      </c>
      <c r="DG340" t="str">
        <f t="shared" si="358"/>
        <v>('i2023110600338','2021','in2023110400045','3'),</v>
      </c>
      <c r="DH340" t="str">
        <f t="shared" si="359"/>
        <v>('i2023110600338','2021','in2023110400046','3'),</v>
      </c>
      <c r="DI340" t="str">
        <f t="shared" si="360"/>
        <v>('i2023110600338','2021','in2023110400047','3');</v>
      </c>
    </row>
    <row r="341" spans="1:113" x14ac:dyDescent="0.25">
      <c r="A341" s="4" t="str">
        <f>INDEX('instansi pusat'!$B$2:$C$623,MATCH(C341,'instansi pusat'!$D$2:$D$623,0),2)</f>
        <v>i2023110600339</v>
      </c>
      <c r="B341" s="4">
        <v>5106</v>
      </c>
      <c r="C341" s="4" t="s">
        <v>178</v>
      </c>
      <c r="D341">
        <v>2021</v>
      </c>
      <c r="E341" s="4">
        <v>2</v>
      </c>
      <c r="F341" s="4">
        <v>2</v>
      </c>
      <c r="G341" s="4">
        <v>3</v>
      </c>
      <c r="H341" s="4">
        <v>1</v>
      </c>
      <c r="I341" s="4">
        <v>3</v>
      </c>
      <c r="J341" s="4">
        <v>3</v>
      </c>
      <c r="K341" s="4">
        <v>3</v>
      </c>
      <c r="L341" s="4">
        <v>3</v>
      </c>
      <c r="M341" s="4">
        <v>3</v>
      </c>
      <c r="N341" s="4">
        <v>3</v>
      </c>
      <c r="O341" s="4">
        <v>1</v>
      </c>
      <c r="P341" s="4">
        <v>1</v>
      </c>
      <c r="Q341" s="4">
        <v>1</v>
      </c>
      <c r="R341" s="4">
        <v>1</v>
      </c>
      <c r="S341" s="4">
        <v>1</v>
      </c>
      <c r="T341" s="4">
        <v>1</v>
      </c>
      <c r="U341" s="4">
        <v>2</v>
      </c>
      <c r="V341" s="4">
        <v>1</v>
      </c>
      <c r="W341" s="4">
        <v>1</v>
      </c>
      <c r="X341" s="4">
        <v>1</v>
      </c>
      <c r="Y341" s="4">
        <v>1</v>
      </c>
      <c r="Z341" s="4">
        <v>1</v>
      </c>
      <c r="AA341" s="4">
        <v>1</v>
      </c>
      <c r="AB341" s="4">
        <v>1</v>
      </c>
      <c r="AC341" s="4">
        <v>1</v>
      </c>
      <c r="AD341" s="4">
        <v>1</v>
      </c>
      <c r="AE341" s="4">
        <v>1</v>
      </c>
      <c r="AF341" s="4">
        <v>1</v>
      </c>
      <c r="AG341" s="4">
        <v>1</v>
      </c>
      <c r="AH341" s="4">
        <v>1</v>
      </c>
      <c r="AI341" s="4">
        <v>1</v>
      </c>
      <c r="AJ341" s="4">
        <v>4</v>
      </c>
      <c r="AK341" s="4">
        <v>3</v>
      </c>
      <c r="AL341" s="4">
        <v>3</v>
      </c>
      <c r="AM341" s="4">
        <v>4</v>
      </c>
      <c r="AN341" s="4">
        <v>4</v>
      </c>
      <c r="AO341" s="4">
        <v>4</v>
      </c>
      <c r="AP341" s="4">
        <v>3</v>
      </c>
      <c r="AQ341" s="4">
        <v>3</v>
      </c>
      <c r="AR341" s="4">
        <v>4</v>
      </c>
      <c r="AS341" s="4">
        <v>3</v>
      </c>
      <c r="AT341" s="4">
        <v>4</v>
      </c>
      <c r="AU341" s="4">
        <v>2</v>
      </c>
      <c r="AV341" s="4">
        <v>2</v>
      </c>
      <c r="AW341" s="4">
        <v>1</v>
      </c>
      <c r="AX341" s="4">
        <v>2</v>
      </c>
      <c r="AY341" s="4">
        <v>1</v>
      </c>
      <c r="AZ341" s="3">
        <f t="shared" si="301"/>
        <v>2.6</v>
      </c>
      <c r="BA341" s="3">
        <f t="shared" si="302"/>
        <v>1</v>
      </c>
      <c r="BB341" s="3">
        <f t="shared" si="303"/>
        <v>1.25</v>
      </c>
      <c r="BC341" s="3">
        <f t="shared" si="304"/>
        <v>1</v>
      </c>
      <c r="BD341" s="3">
        <f t="shared" si="305"/>
        <v>1</v>
      </c>
      <c r="BE341" s="3">
        <f t="shared" si="306"/>
        <v>1</v>
      </c>
      <c r="BF341" s="3">
        <f t="shared" si="307"/>
        <v>3.5</v>
      </c>
      <c r="BG341" s="3">
        <f t="shared" si="308"/>
        <v>2</v>
      </c>
      <c r="BH341" s="3">
        <f t="shared" si="309"/>
        <v>2.6</v>
      </c>
      <c r="BI341" s="3">
        <f t="shared" si="310"/>
        <v>1.1000000000000001</v>
      </c>
      <c r="BJ341" s="3">
        <f t="shared" si="311"/>
        <v>1</v>
      </c>
      <c r="BK341" s="3">
        <f t="shared" si="312"/>
        <v>2.9065934065934065</v>
      </c>
      <c r="BL341" s="3">
        <f t="shared" si="313"/>
        <v>2.1005000000000003</v>
      </c>
      <c r="BN341" t="s">
        <v>641</v>
      </c>
      <c r="BO341" t="str">
        <f t="shared" si="314"/>
        <v>('i2023110600339','2021','in2023110400001','2'),</v>
      </c>
      <c r="BP341" t="str">
        <f t="shared" si="315"/>
        <v>('i2023110600339','2021','in2023110400002','2'),</v>
      </c>
      <c r="BQ341" t="str">
        <f t="shared" si="316"/>
        <v>('i2023110600339','2021','in2023110400003','3'),</v>
      </c>
      <c r="BR341" t="str">
        <f t="shared" si="317"/>
        <v>('i2023110600339','2021','in2023110400004','1'),</v>
      </c>
      <c r="BS341" t="str">
        <f t="shared" si="318"/>
        <v>('i2023110600339','2021','in2023110400005','3'),</v>
      </c>
      <c r="BT341" t="str">
        <f t="shared" si="319"/>
        <v>('i2023110600339','2021','in2023110400006','3'),</v>
      </c>
      <c r="BU341" t="str">
        <f t="shared" si="320"/>
        <v>('i2023110600339','2021','in2023110400007','3'),</v>
      </c>
      <c r="BV341" t="str">
        <f t="shared" si="321"/>
        <v>('i2023110600339','2021','in2023110400008','3'),</v>
      </c>
      <c r="BW341" t="str">
        <f t="shared" si="322"/>
        <v>('i2023110600339','2021','in2023110400009','3'),</v>
      </c>
      <c r="BX341" t="str">
        <f t="shared" si="323"/>
        <v>('i2023110600339','2021','in2023110400010','3'),</v>
      </c>
      <c r="BY341" t="str">
        <f t="shared" si="324"/>
        <v>('i2023110600339','2021','in2023110400011','1'),</v>
      </c>
      <c r="BZ341" t="str">
        <f t="shared" si="325"/>
        <v>('i2023110600339','2021','in2023110400012','1'),</v>
      </c>
      <c r="CA341" t="str">
        <f t="shared" si="326"/>
        <v>('i2023110600339','2021','in2023110400013','1'),</v>
      </c>
      <c r="CB341" t="str">
        <f t="shared" si="327"/>
        <v>('i2023110600339','2021','in2023110400014','1'),</v>
      </c>
      <c r="CC341" t="str">
        <f t="shared" si="328"/>
        <v>('i2023110600339','2021','in2023110400015','1'),</v>
      </c>
      <c r="CD341" t="str">
        <f t="shared" si="329"/>
        <v>('i2023110600339','2021','in2023110400016','1'),</v>
      </c>
      <c r="CE341" t="str">
        <f t="shared" si="330"/>
        <v>('i2023110600339','2021','in2023110400017','2'),</v>
      </c>
      <c r="CF341" t="str">
        <f t="shared" si="331"/>
        <v>('i2023110600339','2021','in2023110400018','1'),</v>
      </c>
      <c r="CG341" t="str">
        <f t="shared" si="332"/>
        <v>('i2023110600339','2021','in2023110400019','1'),</v>
      </c>
      <c r="CH341" t="str">
        <f t="shared" si="333"/>
        <v>('i2023110600339','2021','in2023110400020','1'),</v>
      </c>
      <c r="CI341" t="str">
        <f t="shared" si="334"/>
        <v>('i2023110600339','2021','in2023110400021','1'),</v>
      </c>
      <c r="CJ341" t="str">
        <f t="shared" si="335"/>
        <v>('i2023110600339','2021','in2023110400022','1'),</v>
      </c>
      <c r="CK341" t="str">
        <f t="shared" si="336"/>
        <v>('i2023110600339','2021','in2023110400023','1'),</v>
      </c>
      <c r="CL341" t="str">
        <f t="shared" si="337"/>
        <v>('i2023110600339','2021','in2023110400024','1'),</v>
      </c>
      <c r="CM341" t="str">
        <f t="shared" si="338"/>
        <v>('i2023110600339','2021','in2023110400025','1'),</v>
      </c>
      <c r="CN341" t="str">
        <f t="shared" si="339"/>
        <v>('i2023110600339','2021','in2023110400026','1'),</v>
      </c>
      <c r="CO341" t="str">
        <f t="shared" si="340"/>
        <v>('i2023110600339','2021','in2023110400027','1'),</v>
      </c>
      <c r="CP341" t="str">
        <f t="shared" si="341"/>
        <v>('i2023110600339','2021','in2023110400028','1'),</v>
      </c>
      <c r="CQ341" t="str">
        <f t="shared" si="342"/>
        <v>('i2023110600339','2021','in2023110400029','1'),</v>
      </c>
      <c r="CR341" t="str">
        <f t="shared" si="343"/>
        <v>('i2023110600339','2021','in2023110400030','1'),</v>
      </c>
      <c r="CS341" t="str">
        <f t="shared" si="344"/>
        <v>('i2023110600339','2021','in2023110400031','1'),</v>
      </c>
      <c r="CT341" t="str">
        <f t="shared" si="345"/>
        <v>('i2023110600339','2021','in2023110400032','4'),</v>
      </c>
      <c r="CU341" t="str">
        <f t="shared" si="346"/>
        <v>('i2023110600339','2021','in2023110400033','3'),</v>
      </c>
      <c r="CV341" t="str">
        <f t="shared" si="347"/>
        <v>('i2023110600339','2021','in2023110400034','3'),</v>
      </c>
      <c r="CW341" t="str">
        <f t="shared" si="348"/>
        <v>('i2023110600339','2021','in2023110400035','4'),</v>
      </c>
      <c r="CX341" t="str">
        <f t="shared" si="349"/>
        <v>('i2023110600339','2021','in2023110400036','4'),</v>
      </c>
      <c r="CY341" t="str">
        <f t="shared" si="350"/>
        <v>('i2023110600339','2021','in2023110400037','4'),</v>
      </c>
      <c r="CZ341" t="str">
        <f t="shared" si="351"/>
        <v>('i2023110600339','2021','in2023110400038','3'),</v>
      </c>
      <c r="DA341" t="str">
        <f t="shared" si="352"/>
        <v>('i2023110600339','2021','in2023110400039','3'),</v>
      </c>
      <c r="DB341" t="str">
        <f t="shared" si="353"/>
        <v>('i2023110600339','2021','in2023110400040','4'),</v>
      </c>
      <c r="DC341" t="str">
        <f t="shared" si="354"/>
        <v>('i2023110600339','2021','in2023110400041','3'),</v>
      </c>
      <c r="DD341" t="str">
        <f t="shared" si="355"/>
        <v>('i2023110600339','2021','in2023110400042','4'),</v>
      </c>
      <c r="DE341" t="str">
        <f t="shared" si="356"/>
        <v>('i2023110600339','2021','in2023110400043','2'),</v>
      </c>
      <c r="DF341" t="str">
        <f t="shared" si="357"/>
        <v>('i2023110600339','2021','in2023110400044','2'),</v>
      </c>
      <c r="DG341" t="str">
        <f t="shared" si="358"/>
        <v>('i2023110600339','2021','in2023110400045','1'),</v>
      </c>
      <c r="DH341" t="str">
        <f t="shared" si="359"/>
        <v>('i2023110600339','2021','in2023110400046','2'),</v>
      </c>
      <c r="DI341" t="str">
        <f t="shared" si="360"/>
        <v>('i2023110600339','2021','in2023110400047','1');</v>
      </c>
    </row>
    <row r="342" spans="1:113" x14ac:dyDescent="0.25">
      <c r="A342" s="4" t="str">
        <f>INDEX('instansi pusat'!$B$2:$C$623,MATCH(C342,'instansi pusat'!$D$2:$D$623,0),2)</f>
        <v>i2023110600340</v>
      </c>
      <c r="B342" s="4">
        <v>5109</v>
      </c>
      <c r="C342" s="4" t="s">
        <v>723</v>
      </c>
      <c r="D342">
        <v>2021</v>
      </c>
      <c r="E342" s="4">
        <v>1</v>
      </c>
      <c r="F342" s="4">
        <v>1</v>
      </c>
      <c r="G342" s="4">
        <v>1</v>
      </c>
      <c r="H342" s="4">
        <v>1</v>
      </c>
      <c r="I342" s="4">
        <v>2</v>
      </c>
      <c r="J342" s="4">
        <v>3</v>
      </c>
      <c r="K342" s="4">
        <v>1</v>
      </c>
      <c r="L342" s="4">
        <v>2</v>
      </c>
      <c r="M342" s="4">
        <v>1</v>
      </c>
      <c r="N342" s="4">
        <v>1</v>
      </c>
      <c r="O342" s="4">
        <v>1</v>
      </c>
      <c r="P342" s="4">
        <v>1</v>
      </c>
      <c r="Q342" s="4">
        <v>1</v>
      </c>
      <c r="R342" s="4">
        <v>1</v>
      </c>
      <c r="S342" s="4">
        <v>1</v>
      </c>
      <c r="T342" s="4">
        <v>1</v>
      </c>
      <c r="U342" s="4">
        <v>1</v>
      </c>
      <c r="V342" s="4">
        <v>1</v>
      </c>
      <c r="W342" s="4">
        <v>1</v>
      </c>
      <c r="X342" s="4">
        <v>1</v>
      </c>
      <c r="Y342" s="4">
        <v>1</v>
      </c>
      <c r="Z342" s="4">
        <v>1</v>
      </c>
      <c r="AA342" s="4">
        <v>1</v>
      </c>
      <c r="AB342" s="4">
        <v>1</v>
      </c>
      <c r="AC342" s="4">
        <v>1</v>
      </c>
      <c r="AD342" s="4">
        <v>1</v>
      </c>
      <c r="AE342" s="4">
        <v>1</v>
      </c>
      <c r="AF342" s="4">
        <v>1</v>
      </c>
      <c r="AG342" s="4">
        <v>1</v>
      </c>
      <c r="AH342" s="4">
        <v>1</v>
      </c>
      <c r="AI342" s="4">
        <v>1</v>
      </c>
      <c r="AJ342" s="4">
        <v>1</v>
      </c>
      <c r="AK342" s="4">
        <v>1</v>
      </c>
      <c r="AL342" s="4">
        <v>1</v>
      </c>
      <c r="AM342" s="4">
        <v>4</v>
      </c>
      <c r="AN342" s="4">
        <v>1</v>
      </c>
      <c r="AO342" s="4">
        <v>1</v>
      </c>
      <c r="AP342" s="4">
        <v>1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2</v>
      </c>
      <c r="AW342" s="4">
        <v>1</v>
      </c>
      <c r="AX342" s="4">
        <v>1</v>
      </c>
      <c r="AY342" s="4">
        <v>1</v>
      </c>
      <c r="AZ342" s="3">
        <f t="shared" si="301"/>
        <v>1.4000000000000001</v>
      </c>
      <c r="BA342" s="3">
        <f t="shared" si="302"/>
        <v>1</v>
      </c>
      <c r="BB342" s="3">
        <f t="shared" si="303"/>
        <v>1</v>
      </c>
      <c r="BC342" s="3">
        <f t="shared" si="304"/>
        <v>1</v>
      </c>
      <c r="BD342" s="3">
        <f t="shared" si="305"/>
        <v>1</v>
      </c>
      <c r="BE342" s="3">
        <f t="shared" si="306"/>
        <v>1</v>
      </c>
      <c r="BF342" s="3">
        <f t="shared" si="307"/>
        <v>1.3</v>
      </c>
      <c r="BG342" s="3">
        <f t="shared" si="308"/>
        <v>1.1666666666666665</v>
      </c>
      <c r="BH342" s="3">
        <f t="shared" si="309"/>
        <v>1.4000000000000001</v>
      </c>
      <c r="BI342" s="3">
        <f t="shared" si="310"/>
        <v>1</v>
      </c>
      <c r="BJ342" s="3">
        <f t="shared" si="311"/>
        <v>1</v>
      </c>
      <c r="BK342" s="3">
        <f t="shared" si="312"/>
        <v>1.2472527472527473</v>
      </c>
      <c r="BL342" s="3">
        <f t="shared" si="313"/>
        <v>1.1645000000000001</v>
      </c>
      <c r="BN342" t="s">
        <v>641</v>
      </c>
      <c r="BO342" t="str">
        <f t="shared" si="314"/>
        <v>('i2023110600340','2021','in2023110400001','1'),</v>
      </c>
      <c r="BP342" t="str">
        <f t="shared" si="315"/>
        <v>('i2023110600340','2021','in2023110400002','1'),</v>
      </c>
      <c r="BQ342" t="str">
        <f t="shared" si="316"/>
        <v>('i2023110600340','2021','in2023110400003','1'),</v>
      </c>
      <c r="BR342" t="str">
        <f t="shared" si="317"/>
        <v>('i2023110600340','2021','in2023110400004','1'),</v>
      </c>
      <c r="BS342" t="str">
        <f t="shared" si="318"/>
        <v>('i2023110600340','2021','in2023110400005','2'),</v>
      </c>
      <c r="BT342" t="str">
        <f t="shared" si="319"/>
        <v>('i2023110600340','2021','in2023110400006','3'),</v>
      </c>
      <c r="BU342" t="str">
        <f t="shared" si="320"/>
        <v>('i2023110600340','2021','in2023110400007','1'),</v>
      </c>
      <c r="BV342" t="str">
        <f t="shared" si="321"/>
        <v>('i2023110600340','2021','in2023110400008','2'),</v>
      </c>
      <c r="BW342" t="str">
        <f t="shared" si="322"/>
        <v>('i2023110600340','2021','in2023110400009','1'),</v>
      </c>
      <c r="BX342" t="str">
        <f t="shared" si="323"/>
        <v>('i2023110600340','2021','in2023110400010','1'),</v>
      </c>
      <c r="BY342" t="str">
        <f t="shared" si="324"/>
        <v>('i2023110600340','2021','in2023110400011','1'),</v>
      </c>
      <c r="BZ342" t="str">
        <f t="shared" si="325"/>
        <v>('i2023110600340','2021','in2023110400012','1'),</v>
      </c>
      <c r="CA342" t="str">
        <f t="shared" si="326"/>
        <v>('i2023110600340','2021','in2023110400013','1'),</v>
      </c>
      <c r="CB342" t="str">
        <f t="shared" si="327"/>
        <v>('i2023110600340','2021','in2023110400014','1'),</v>
      </c>
      <c r="CC342" t="str">
        <f t="shared" si="328"/>
        <v>('i2023110600340','2021','in2023110400015','1'),</v>
      </c>
      <c r="CD342" t="str">
        <f t="shared" si="329"/>
        <v>('i2023110600340','2021','in2023110400016','1'),</v>
      </c>
      <c r="CE342" t="str">
        <f t="shared" si="330"/>
        <v>('i2023110600340','2021','in2023110400017','1'),</v>
      </c>
      <c r="CF342" t="str">
        <f t="shared" si="331"/>
        <v>('i2023110600340','2021','in2023110400018','1'),</v>
      </c>
      <c r="CG342" t="str">
        <f t="shared" si="332"/>
        <v>('i2023110600340','2021','in2023110400019','1'),</v>
      </c>
      <c r="CH342" t="str">
        <f t="shared" si="333"/>
        <v>('i2023110600340','2021','in2023110400020','1'),</v>
      </c>
      <c r="CI342" t="str">
        <f t="shared" si="334"/>
        <v>('i2023110600340','2021','in2023110400021','1'),</v>
      </c>
      <c r="CJ342" t="str">
        <f t="shared" si="335"/>
        <v>('i2023110600340','2021','in2023110400022','1'),</v>
      </c>
      <c r="CK342" t="str">
        <f t="shared" si="336"/>
        <v>('i2023110600340','2021','in2023110400023','1'),</v>
      </c>
      <c r="CL342" t="str">
        <f t="shared" si="337"/>
        <v>('i2023110600340','2021','in2023110400024','1'),</v>
      </c>
      <c r="CM342" t="str">
        <f t="shared" si="338"/>
        <v>('i2023110600340','2021','in2023110400025','1'),</v>
      </c>
      <c r="CN342" t="str">
        <f t="shared" si="339"/>
        <v>('i2023110600340','2021','in2023110400026','1'),</v>
      </c>
      <c r="CO342" t="str">
        <f t="shared" si="340"/>
        <v>('i2023110600340','2021','in2023110400027','1'),</v>
      </c>
      <c r="CP342" t="str">
        <f t="shared" si="341"/>
        <v>('i2023110600340','2021','in2023110400028','1'),</v>
      </c>
      <c r="CQ342" t="str">
        <f t="shared" si="342"/>
        <v>('i2023110600340','2021','in2023110400029','1'),</v>
      </c>
      <c r="CR342" t="str">
        <f t="shared" si="343"/>
        <v>('i2023110600340','2021','in2023110400030','1'),</v>
      </c>
      <c r="CS342" t="str">
        <f t="shared" si="344"/>
        <v>('i2023110600340','2021','in2023110400031','1'),</v>
      </c>
      <c r="CT342" t="str">
        <f t="shared" si="345"/>
        <v>('i2023110600340','2021','in2023110400032','1'),</v>
      </c>
      <c r="CU342" t="str">
        <f t="shared" si="346"/>
        <v>('i2023110600340','2021','in2023110400033','1'),</v>
      </c>
      <c r="CV342" t="str">
        <f t="shared" si="347"/>
        <v>('i2023110600340','2021','in2023110400034','1'),</v>
      </c>
      <c r="CW342" t="str">
        <f t="shared" si="348"/>
        <v>('i2023110600340','2021','in2023110400035','4'),</v>
      </c>
      <c r="CX342" t="str">
        <f t="shared" si="349"/>
        <v>('i2023110600340','2021','in2023110400036','1'),</v>
      </c>
      <c r="CY342" t="str">
        <f t="shared" si="350"/>
        <v>('i2023110600340','2021','in2023110400037','1'),</v>
      </c>
      <c r="CZ342" t="str">
        <f t="shared" si="351"/>
        <v>('i2023110600340','2021','in2023110400038','1'),</v>
      </c>
      <c r="DA342" t="str">
        <f t="shared" si="352"/>
        <v>('i2023110600340','2021','in2023110400039','1'),</v>
      </c>
      <c r="DB342" t="str">
        <f t="shared" si="353"/>
        <v>('i2023110600340','2021','in2023110400040','1'),</v>
      </c>
      <c r="DC342" t="str">
        <f t="shared" si="354"/>
        <v>('i2023110600340','2021','in2023110400041','1'),</v>
      </c>
      <c r="DD342" t="str">
        <f t="shared" si="355"/>
        <v>('i2023110600340','2021','in2023110400042','1'),</v>
      </c>
      <c r="DE342" t="str">
        <f t="shared" si="356"/>
        <v>('i2023110600340','2021','in2023110400043','1'),</v>
      </c>
      <c r="DF342" t="str">
        <f t="shared" si="357"/>
        <v>('i2023110600340','2021','in2023110400044','2'),</v>
      </c>
      <c r="DG342" t="str">
        <f t="shared" si="358"/>
        <v>('i2023110600340','2021','in2023110400045','1'),</v>
      </c>
      <c r="DH342" t="str">
        <f t="shared" si="359"/>
        <v>('i2023110600340','2021','in2023110400046','1'),</v>
      </c>
      <c r="DI342" t="str">
        <f t="shared" si="360"/>
        <v>('i2023110600340','2021','in2023110400047','1');</v>
      </c>
    </row>
    <row r="343" spans="1:113" x14ac:dyDescent="0.25">
      <c r="A343" s="4" t="str">
        <f>INDEX('instansi pusat'!$B$2:$C$623,MATCH(C343,'instansi pusat'!$D$2:$D$623,0),2)</f>
        <v>i2023110600341</v>
      </c>
      <c r="B343" s="4">
        <v>5110</v>
      </c>
      <c r="C343" s="4" t="s">
        <v>181</v>
      </c>
      <c r="D343">
        <v>2021</v>
      </c>
      <c r="E343" s="4">
        <v>1</v>
      </c>
      <c r="F343" s="4">
        <v>1</v>
      </c>
      <c r="G343" s="4">
        <v>1</v>
      </c>
      <c r="H343" s="4">
        <v>1</v>
      </c>
      <c r="I343" s="4">
        <v>1</v>
      </c>
      <c r="J343" s="4">
        <v>1</v>
      </c>
      <c r="K343" s="4">
        <v>1</v>
      </c>
      <c r="L343" s="4">
        <v>1</v>
      </c>
      <c r="M343" s="4">
        <v>1</v>
      </c>
      <c r="N343" s="4">
        <v>2</v>
      </c>
      <c r="O343" s="4">
        <v>1</v>
      </c>
      <c r="P343" s="4">
        <v>1</v>
      </c>
      <c r="Q343" s="4">
        <v>1</v>
      </c>
      <c r="R343" s="4">
        <v>1</v>
      </c>
      <c r="S343" s="4">
        <v>1</v>
      </c>
      <c r="T343" s="4">
        <v>1</v>
      </c>
      <c r="U343" s="4">
        <v>1</v>
      </c>
      <c r="V343" s="4">
        <v>1</v>
      </c>
      <c r="W343" s="4">
        <v>1</v>
      </c>
      <c r="X343" s="4">
        <v>1</v>
      </c>
      <c r="Y343" s="4">
        <v>1</v>
      </c>
      <c r="Z343" s="4">
        <v>1</v>
      </c>
      <c r="AA343" s="4">
        <v>1</v>
      </c>
      <c r="AB343" s="4">
        <v>1</v>
      </c>
      <c r="AC343" s="4">
        <v>1</v>
      </c>
      <c r="AD343" s="4">
        <v>1</v>
      </c>
      <c r="AE343" s="4">
        <v>1</v>
      </c>
      <c r="AF343" s="4">
        <v>1</v>
      </c>
      <c r="AG343" s="4">
        <v>1</v>
      </c>
      <c r="AH343" s="4">
        <v>1</v>
      </c>
      <c r="AI343" s="4">
        <v>1</v>
      </c>
      <c r="AJ343" s="4">
        <v>4</v>
      </c>
      <c r="AK343" s="4">
        <v>4</v>
      </c>
      <c r="AL343" s="4">
        <v>4</v>
      </c>
      <c r="AM343" s="4">
        <v>4</v>
      </c>
      <c r="AN343" s="4">
        <v>3</v>
      </c>
      <c r="AO343" s="4">
        <v>4</v>
      </c>
      <c r="AP343" s="4">
        <v>3</v>
      </c>
      <c r="AQ343" s="4">
        <v>4</v>
      </c>
      <c r="AR343" s="4">
        <v>2</v>
      </c>
      <c r="AS343" s="4">
        <v>3</v>
      </c>
      <c r="AT343" s="4">
        <v>4</v>
      </c>
      <c r="AU343" s="4">
        <v>1</v>
      </c>
      <c r="AV343" s="4">
        <v>2</v>
      </c>
      <c r="AW343" s="4">
        <v>3</v>
      </c>
      <c r="AX343" s="4">
        <v>4</v>
      </c>
      <c r="AY343" s="4">
        <v>4</v>
      </c>
      <c r="AZ343" s="3">
        <f t="shared" si="301"/>
        <v>1.1000000000000001</v>
      </c>
      <c r="BA343" s="3">
        <f t="shared" si="302"/>
        <v>1</v>
      </c>
      <c r="BB343" s="3">
        <f t="shared" si="303"/>
        <v>1</v>
      </c>
      <c r="BC343" s="3">
        <f t="shared" si="304"/>
        <v>1</v>
      </c>
      <c r="BD343" s="3">
        <f t="shared" si="305"/>
        <v>1</v>
      </c>
      <c r="BE343" s="3">
        <f t="shared" si="306"/>
        <v>1</v>
      </c>
      <c r="BF343" s="3">
        <f t="shared" si="307"/>
        <v>3.5</v>
      </c>
      <c r="BG343" s="3">
        <f t="shared" si="308"/>
        <v>3</v>
      </c>
      <c r="BH343" s="3">
        <f t="shared" si="309"/>
        <v>1.1000000000000001</v>
      </c>
      <c r="BI343" s="3">
        <f t="shared" si="310"/>
        <v>1</v>
      </c>
      <c r="BJ343" s="3">
        <f t="shared" si="311"/>
        <v>1</v>
      </c>
      <c r="BK343" s="3">
        <f t="shared" si="312"/>
        <v>3.302197802197802</v>
      </c>
      <c r="BL343" s="3">
        <f t="shared" si="313"/>
        <v>2.0605000000000002</v>
      </c>
      <c r="BN343" t="s">
        <v>641</v>
      </c>
      <c r="BO343" t="str">
        <f t="shared" si="314"/>
        <v>('i2023110600341','2021','in2023110400001','1'),</v>
      </c>
      <c r="BP343" t="str">
        <f t="shared" si="315"/>
        <v>('i2023110600341','2021','in2023110400002','1'),</v>
      </c>
      <c r="BQ343" t="str">
        <f t="shared" si="316"/>
        <v>('i2023110600341','2021','in2023110400003','1'),</v>
      </c>
      <c r="BR343" t="str">
        <f t="shared" si="317"/>
        <v>('i2023110600341','2021','in2023110400004','1'),</v>
      </c>
      <c r="BS343" t="str">
        <f t="shared" si="318"/>
        <v>('i2023110600341','2021','in2023110400005','1'),</v>
      </c>
      <c r="BT343" t="str">
        <f t="shared" si="319"/>
        <v>('i2023110600341','2021','in2023110400006','1'),</v>
      </c>
      <c r="BU343" t="str">
        <f t="shared" si="320"/>
        <v>('i2023110600341','2021','in2023110400007','1'),</v>
      </c>
      <c r="BV343" t="str">
        <f t="shared" si="321"/>
        <v>('i2023110600341','2021','in2023110400008','1'),</v>
      </c>
      <c r="BW343" t="str">
        <f t="shared" si="322"/>
        <v>('i2023110600341','2021','in2023110400009','1'),</v>
      </c>
      <c r="BX343" t="str">
        <f t="shared" si="323"/>
        <v>('i2023110600341','2021','in2023110400010','2'),</v>
      </c>
      <c r="BY343" t="str">
        <f t="shared" si="324"/>
        <v>('i2023110600341','2021','in2023110400011','1'),</v>
      </c>
      <c r="BZ343" t="str">
        <f t="shared" si="325"/>
        <v>('i2023110600341','2021','in2023110400012','1'),</v>
      </c>
      <c r="CA343" t="str">
        <f t="shared" si="326"/>
        <v>('i2023110600341','2021','in2023110400013','1'),</v>
      </c>
      <c r="CB343" t="str">
        <f t="shared" si="327"/>
        <v>('i2023110600341','2021','in2023110400014','1'),</v>
      </c>
      <c r="CC343" t="str">
        <f t="shared" si="328"/>
        <v>('i2023110600341','2021','in2023110400015','1'),</v>
      </c>
      <c r="CD343" t="str">
        <f t="shared" si="329"/>
        <v>('i2023110600341','2021','in2023110400016','1'),</v>
      </c>
      <c r="CE343" t="str">
        <f t="shared" si="330"/>
        <v>('i2023110600341','2021','in2023110400017','1'),</v>
      </c>
      <c r="CF343" t="str">
        <f t="shared" si="331"/>
        <v>('i2023110600341','2021','in2023110400018','1'),</v>
      </c>
      <c r="CG343" t="str">
        <f t="shared" si="332"/>
        <v>('i2023110600341','2021','in2023110400019','1'),</v>
      </c>
      <c r="CH343" t="str">
        <f t="shared" si="333"/>
        <v>('i2023110600341','2021','in2023110400020','1'),</v>
      </c>
      <c r="CI343" t="str">
        <f t="shared" si="334"/>
        <v>('i2023110600341','2021','in2023110400021','1'),</v>
      </c>
      <c r="CJ343" t="str">
        <f t="shared" si="335"/>
        <v>('i2023110600341','2021','in2023110400022','1'),</v>
      </c>
      <c r="CK343" t="str">
        <f t="shared" si="336"/>
        <v>('i2023110600341','2021','in2023110400023','1'),</v>
      </c>
      <c r="CL343" t="str">
        <f t="shared" si="337"/>
        <v>('i2023110600341','2021','in2023110400024','1'),</v>
      </c>
      <c r="CM343" t="str">
        <f t="shared" si="338"/>
        <v>('i2023110600341','2021','in2023110400025','1'),</v>
      </c>
      <c r="CN343" t="str">
        <f t="shared" si="339"/>
        <v>('i2023110600341','2021','in2023110400026','1'),</v>
      </c>
      <c r="CO343" t="str">
        <f t="shared" si="340"/>
        <v>('i2023110600341','2021','in2023110400027','1'),</v>
      </c>
      <c r="CP343" t="str">
        <f t="shared" si="341"/>
        <v>('i2023110600341','2021','in2023110400028','1'),</v>
      </c>
      <c r="CQ343" t="str">
        <f t="shared" si="342"/>
        <v>('i2023110600341','2021','in2023110400029','1'),</v>
      </c>
      <c r="CR343" t="str">
        <f t="shared" si="343"/>
        <v>('i2023110600341','2021','in2023110400030','1'),</v>
      </c>
      <c r="CS343" t="str">
        <f t="shared" si="344"/>
        <v>('i2023110600341','2021','in2023110400031','1'),</v>
      </c>
      <c r="CT343" t="str">
        <f t="shared" si="345"/>
        <v>('i2023110600341','2021','in2023110400032','4'),</v>
      </c>
      <c r="CU343" t="str">
        <f t="shared" si="346"/>
        <v>('i2023110600341','2021','in2023110400033','4'),</v>
      </c>
      <c r="CV343" t="str">
        <f t="shared" si="347"/>
        <v>('i2023110600341','2021','in2023110400034','4'),</v>
      </c>
      <c r="CW343" t="str">
        <f t="shared" si="348"/>
        <v>('i2023110600341','2021','in2023110400035','4'),</v>
      </c>
      <c r="CX343" t="str">
        <f t="shared" si="349"/>
        <v>('i2023110600341','2021','in2023110400036','3'),</v>
      </c>
      <c r="CY343" t="str">
        <f t="shared" si="350"/>
        <v>('i2023110600341','2021','in2023110400037','4'),</v>
      </c>
      <c r="CZ343" t="str">
        <f t="shared" si="351"/>
        <v>('i2023110600341','2021','in2023110400038','3'),</v>
      </c>
      <c r="DA343" t="str">
        <f t="shared" si="352"/>
        <v>('i2023110600341','2021','in2023110400039','4'),</v>
      </c>
      <c r="DB343" t="str">
        <f t="shared" si="353"/>
        <v>('i2023110600341','2021','in2023110400040','2'),</v>
      </c>
      <c r="DC343" t="str">
        <f t="shared" si="354"/>
        <v>('i2023110600341','2021','in2023110400041','3'),</v>
      </c>
      <c r="DD343" t="str">
        <f t="shared" si="355"/>
        <v>('i2023110600341','2021','in2023110400042','4'),</v>
      </c>
      <c r="DE343" t="str">
        <f t="shared" si="356"/>
        <v>('i2023110600341','2021','in2023110400043','1'),</v>
      </c>
      <c r="DF343" t="str">
        <f t="shared" si="357"/>
        <v>('i2023110600341','2021','in2023110400044','2'),</v>
      </c>
      <c r="DG343" t="str">
        <f t="shared" si="358"/>
        <v>('i2023110600341','2021','in2023110400045','3'),</v>
      </c>
      <c r="DH343" t="str">
        <f t="shared" si="359"/>
        <v>('i2023110600341','2021','in2023110400046','4'),</v>
      </c>
      <c r="DI343" t="str">
        <f t="shared" si="360"/>
        <v>('i2023110600341','2021','in2023110400047','4');</v>
      </c>
    </row>
    <row r="344" spans="1:113" x14ac:dyDescent="0.25">
      <c r="A344" s="4" t="str">
        <f>INDEX('instansi pusat'!$B$2:$C$623,MATCH(C344,'instansi pusat'!$D$2:$D$623,0),2)</f>
        <v>i2023110600342</v>
      </c>
      <c r="B344" s="4">
        <v>5111</v>
      </c>
      <c r="C344" s="4" t="s">
        <v>724</v>
      </c>
      <c r="D344">
        <v>2021</v>
      </c>
      <c r="E344" s="4">
        <v>2</v>
      </c>
      <c r="F344" s="4">
        <v>2</v>
      </c>
      <c r="G344" s="4">
        <v>3</v>
      </c>
      <c r="H344" s="4">
        <v>3</v>
      </c>
      <c r="I344" s="4">
        <v>3</v>
      </c>
      <c r="J344" s="4">
        <v>3</v>
      </c>
      <c r="K344" s="4">
        <v>3</v>
      </c>
      <c r="L344" s="4">
        <v>3</v>
      </c>
      <c r="M344" s="4">
        <v>1</v>
      </c>
      <c r="N344" s="4">
        <v>3</v>
      </c>
      <c r="O344" s="4">
        <v>1</v>
      </c>
      <c r="P344" s="4">
        <v>1</v>
      </c>
      <c r="Q344" s="4">
        <v>1</v>
      </c>
      <c r="R344" s="4">
        <v>1</v>
      </c>
      <c r="S344" s="4">
        <v>1</v>
      </c>
      <c r="T344" s="4">
        <v>1</v>
      </c>
      <c r="U344" s="4">
        <v>1</v>
      </c>
      <c r="V344" s="4">
        <v>1</v>
      </c>
      <c r="W344" s="4">
        <v>1</v>
      </c>
      <c r="X344" s="4">
        <v>1</v>
      </c>
      <c r="Y344" s="4">
        <v>1</v>
      </c>
      <c r="Z344" s="4">
        <v>1</v>
      </c>
      <c r="AA344" s="4">
        <v>1</v>
      </c>
      <c r="AB344" s="4">
        <v>1</v>
      </c>
      <c r="AC344" s="4">
        <v>2</v>
      </c>
      <c r="AD344" s="4">
        <v>1</v>
      </c>
      <c r="AE344" s="4">
        <v>1</v>
      </c>
      <c r="AF344" s="4">
        <v>1</v>
      </c>
      <c r="AG344" s="4">
        <v>1</v>
      </c>
      <c r="AH344" s="4">
        <v>1</v>
      </c>
      <c r="AI344" s="4">
        <v>1</v>
      </c>
      <c r="AJ344" s="4">
        <v>4</v>
      </c>
      <c r="AK344" s="4">
        <v>4</v>
      </c>
      <c r="AL344" s="4">
        <v>4</v>
      </c>
      <c r="AM344" s="4">
        <v>5</v>
      </c>
      <c r="AN344" s="4">
        <v>3</v>
      </c>
      <c r="AO344" s="4">
        <v>1</v>
      </c>
      <c r="AP344" s="4">
        <v>3</v>
      </c>
      <c r="AQ344" s="4">
        <v>1</v>
      </c>
      <c r="AR344" s="4">
        <v>3</v>
      </c>
      <c r="AS344" s="4">
        <v>3</v>
      </c>
      <c r="AT344" s="4">
        <v>3</v>
      </c>
      <c r="AU344" s="4">
        <v>1</v>
      </c>
      <c r="AV344" s="4">
        <v>4</v>
      </c>
      <c r="AW344" s="4">
        <v>1</v>
      </c>
      <c r="AX344" s="4">
        <v>1</v>
      </c>
      <c r="AY344" s="4">
        <v>1</v>
      </c>
      <c r="AZ344" s="3">
        <f t="shared" si="301"/>
        <v>2.6</v>
      </c>
      <c r="BA344" s="3">
        <f t="shared" si="302"/>
        <v>1</v>
      </c>
      <c r="BB344" s="3">
        <f t="shared" si="303"/>
        <v>1</v>
      </c>
      <c r="BC344" s="3">
        <f t="shared" si="304"/>
        <v>1</v>
      </c>
      <c r="BD344" s="3">
        <f t="shared" si="305"/>
        <v>1.125</v>
      </c>
      <c r="BE344" s="3">
        <f t="shared" si="306"/>
        <v>1</v>
      </c>
      <c r="BF344" s="3">
        <f t="shared" si="307"/>
        <v>3.1</v>
      </c>
      <c r="BG344" s="3">
        <f t="shared" si="308"/>
        <v>1.8333333333333333</v>
      </c>
      <c r="BH344" s="3">
        <f t="shared" si="309"/>
        <v>2.6</v>
      </c>
      <c r="BI344" s="3">
        <f t="shared" si="310"/>
        <v>1</v>
      </c>
      <c r="BJ344" s="3">
        <f t="shared" si="311"/>
        <v>1.0909090909090908</v>
      </c>
      <c r="BK344" s="3">
        <f t="shared" si="312"/>
        <v>2.598901098901099</v>
      </c>
      <c r="BL344" s="3">
        <f t="shared" si="313"/>
        <v>1.9505000000000001</v>
      </c>
      <c r="BN344" t="s">
        <v>641</v>
      </c>
      <c r="BO344" t="str">
        <f t="shared" si="314"/>
        <v>('i2023110600342','2021','in2023110400001','2'),</v>
      </c>
      <c r="BP344" t="str">
        <f t="shared" si="315"/>
        <v>('i2023110600342','2021','in2023110400002','2'),</v>
      </c>
      <c r="BQ344" t="str">
        <f t="shared" si="316"/>
        <v>('i2023110600342','2021','in2023110400003','3'),</v>
      </c>
      <c r="BR344" t="str">
        <f t="shared" si="317"/>
        <v>('i2023110600342','2021','in2023110400004','3'),</v>
      </c>
      <c r="BS344" t="str">
        <f t="shared" si="318"/>
        <v>('i2023110600342','2021','in2023110400005','3'),</v>
      </c>
      <c r="BT344" t="str">
        <f t="shared" si="319"/>
        <v>('i2023110600342','2021','in2023110400006','3'),</v>
      </c>
      <c r="BU344" t="str">
        <f t="shared" si="320"/>
        <v>('i2023110600342','2021','in2023110400007','3'),</v>
      </c>
      <c r="BV344" t="str">
        <f t="shared" si="321"/>
        <v>('i2023110600342','2021','in2023110400008','3'),</v>
      </c>
      <c r="BW344" t="str">
        <f t="shared" si="322"/>
        <v>('i2023110600342','2021','in2023110400009','1'),</v>
      </c>
      <c r="BX344" t="str">
        <f t="shared" si="323"/>
        <v>('i2023110600342','2021','in2023110400010','3'),</v>
      </c>
      <c r="BY344" t="str">
        <f t="shared" si="324"/>
        <v>('i2023110600342','2021','in2023110400011','1'),</v>
      </c>
      <c r="BZ344" t="str">
        <f t="shared" si="325"/>
        <v>('i2023110600342','2021','in2023110400012','1'),</v>
      </c>
      <c r="CA344" t="str">
        <f t="shared" si="326"/>
        <v>('i2023110600342','2021','in2023110400013','1'),</v>
      </c>
      <c r="CB344" t="str">
        <f t="shared" si="327"/>
        <v>('i2023110600342','2021','in2023110400014','1'),</v>
      </c>
      <c r="CC344" t="str">
        <f t="shared" si="328"/>
        <v>('i2023110600342','2021','in2023110400015','1'),</v>
      </c>
      <c r="CD344" t="str">
        <f t="shared" si="329"/>
        <v>('i2023110600342','2021','in2023110400016','1'),</v>
      </c>
      <c r="CE344" t="str">
        <f t="shared" si="330"/>
        <v>('i2023110600342','2021','in2023110400017','1'),</v>
      </c>
      <c r="CF344" t="str">
        <f t="shared" si="331"/>
        <v>('i2023110600342','2021','in2023110400018','1'),</v>
      </c>
      <c r="CG344" t="str">
        <f t="shared" si="332"/>
        <v>('i2023110600342','2021','in2023110400019','1'),</v>
      </c>
      <c r="CH344" t="str">
        <f t="shared" si="333"/>
        <v>('i2023110600342','2021','in2023110400020','1'),</v>
      </c>
      <c r="CI344" t="str">
        <f t="shared" si="334"/>
        <v>('i2023110600342','2021','in2023110400021','1'),</v>
      </c>
      <c r="CJ344" t="str">
        <f t="shared" si="335"/>
        <v>('i2023110600342','2021','in2023110400022','1'),</v>
      </c>
      <c r="CK344" t="str">
        <f t="shared" si="336"/>
        <v>('i2023110600342','2021','in2023110400023','1'),</v>
      </c>
      <c r="CL344" t="str">
        <f t="shared" si="337"/>
        <v>('i2023110600342','2021','in2023110400024','1'),</v>
      </c>
      <c r="CM344" t="str">
        <f t="shared" si="338"/>
        <v>('i2023110600342','2021','in2023110400025','2'),</v>
      </c>
      <c r="CN344" t="str">
        <f t="shared" si="339"/>
        <v>('i2023110600342','2021','in2023110400026','1'),</v>
      </c>
      <c r="CO344" t="str">
        <f t="shared" si="340"/>
        <v>('i2023110600342','2021','in2023110400027','1'),</v>
      </c>
      <c r="CP344" t="str">
        <f t="shared" si="341"/>
        <v>('i2023110600342','2021','in2023110400028','1'),</v>
      </c>
      <c r="CQ344" t="str">
        <f t="shared" si="342"/>
        <v>('i2023110600342','2021','in2023110400029','1'),</v>
      </c>
      <c r="CR344" t="str">
        <f t="shared" si="343"/>
        <v>('i2023110600342','2021','in2023110400030','1'),</v>
      </c>
      <c r="CS344" t="str">
        <f t="shared" si="344"/>
        <v>('i2023110600342','2021','in2023110400031','1'),</v>
      </c>
      <c r="CT344" t="str">
        <f t="shared" si="345"/>
        <v>('i2023110600342','2021','in2023110400032','4'),</v>
      </c>
      <c r="CU344" t="str">
        <f t="shared" si="346"/>
        <v>('i2023110600342','2021','in2023110400033','4'),</v>
      </c>
      <c r="CV344" t="str">
        <f t="shared" si="347"/>
        <v>('i2023110600342','2021','in2023110400034','4'),</v>
      </c>
      <c r="CW344" t="str">
        <f t="shared" si="348"/>
        <v>('i2023110600342','2021','in2023110400035','5'),</v>
      </c>
      <c r="CX344" t="str">
        <f t="shared" si="349"/>
        <v>('i2023110600342','2021','in2023110400036','3'),</v>
      </c>
      <c r="CY344" t="str">
        <f t="shared" si="350"/>
        <v>('i2023110600342','2021','in2023110400037','1'),</v>
      </c>
      <c r="CZ344" t="str">
        <f t="shared" si="351"/>
        <v>('i2023110600342','2021','in2023110400038','3'),</v>
      </c>
      <c r="DA344" t="str">
        <f t="shared" si="352"/>
        <v>('i2023110600342','2021','in2023110400039','1'),</v>
      </c>
      <c r="DB344" t="str">
        <f t="shared" si="353"/>
        <v>('i2023110600342','2021','in2023110400040','3'),</v>
      </c>
      <c r="DC344" t="str">
        <f t="shared" si="354"/>
        <v>('i2023110600342','2021','in2023110400041','3'),</v>
      </c>
      <c r="DD344" t="str">
        <f t="shared" si="355"/>
        <v>('i2023110600342','2021','in2023110400042','3'),</v>
      </c>
      <c r="DE344" t="str">
        <f t="shared" si="356"/>
        <v>('i2023110600342','2021','in2023110400043','1'),</v>
      </c>
      <c r="DF344" t="str">
        <f t="shared" si="357"/>
        <v>('i2023110600342','2021','in2023110400044','4'),</v>
      </c>
      <c r="DG344" t="str">
        <f t="shared" si="358"/>
        <v>('i2023110600342','2021','in2023110400045','1'),</v>
      </c>
      <c r="DH344" t="str">
        <f t="shared" si="359"/>
        <v>('i2023110600342','2021','in2023110400046','1'),</v>
      </c>
      <c r="DI344" t="str">
        <f t="shared" si="360"/>
        <v>('i2023110600342','2021','in2023110400047','1');</v>
      </c>
    </row>
    <row r="345" spans="1:113" x14ac:dyDescent="0.25">
      <c r="A345" s="4" t="str">
        <f>INDEX('instansi pusat'!$B$2:$C$623,MATCH(C345,'instansi pusat'!$D$2:$D$623,0),2)</f>
        <v>i2023110600343</v>
      </c>
      <c r="B345" s="4">
        <v>5114</v>
      </c>
      <c r="C345" s="4" t="s">
        <v>184</v>
      </c>
      <c r="D345">
        <v>2021</v>
      </c>
      <c r="E345" s="4">
        <v>2</v>
      </c>
      <c r="F345" s="4">
        <v>2</v>
      </c>
      <c r="G345" s="4">
        <v>3</v>
      </c>
      <c r="H345" s="4">
        <v>1</v>
      </c>
      <c r="I345" s="4">
        <v>1</v>
      </c>
      <c r="J345" s="4">
        <v>3</v>
      </c>
      <c r="K345" s="4">
        <v>3</v>
      </c>
      <c r="L345" s="4">
        <v>3</v>
      </c>
      <c r="M345" s="4">
        <v>3</v>
      </c>
      <c r="N345" s="4">
        <v>3</v>
      </c>
      <c r="O345" s="4">
        <v>1</v>
      </c>
      <c r="P345" s="4">
        <v>1</v>
      </c>
      <c r="Q345" s="4">
        <v>2</v>
      </c>
      <c r="R345" s="4">
        <v>1</v>
      </c>
      <c r="S345" s="4">
        <v>3</v>
      </c>
      <c r="T345" s="4">
        <v>2</v>
      </c>
      <c r="U345" s="4">
        <v>3</v>
      </c>
      <c r="V345" s="4">
        <v>3</v>
      </c>
      <c r="W345" s="4">
        <v>4</v>
      </c>
      <c r="X345" s="4">
        <v>3</v>
      </c>
      <c r="Y345" s="4">
        <v>1</v>
      </c>
      <c r="Z345" s="4">
        <v>2</v>
      </c>
      <c r="AA345" s="4">
        <v>1</v>
      </c>
      <c r="AB345" s="4">
        <v>1</v>
      </c>
      <c r="AC345" s="4">
        <v>1</v>
      </c>
      <c r="AD345" s="4">
        <v>1</v>
      </c>
      <c r="AE345" s="4">
        <v>1</v>
      </c>
      <c r="AF345" s="4">
        <v>1</v>
      </c>
      <c r="AG345" s="4">
        <v>1</v>
      </c>
      <c r="AH345" s="4">
        <v>2</v>
      </c>
      <c r="AI345" s="4">
        <v>1</v>
      </c>
      <c r="AJ345" s="4">
        <v>4</v>
      </c>
      <c r="AK345" s="4">
        <v>4</v>
      </c>
      <c r="AL345" s="4">
        <v>4</v>
      </c>
      <c r="AM345" s="4">
        <v>4</v>
      </c>
      <c r="AN345" s="4">
        <v>4</v>
      </c>
      <c r="AO345" s="4">
        <v>3</v>
      </c>
      <c r="AP345" s="4">
        <v>3</v>
      </c>
      <c r="AQ345" s="4">
        <v>1</v>
      </c>
      <c r="AR345" s="4">
        <v>3</v>
      </c>
      <c r="AS345" s="4">
        <v>4</v>
      </c>
      <c r="AT345" s="4">
        <v>4</v>
      </c>
      <c r="AU345" s="4">
        <v>4</v>
      </c>
      <c r="AV345" s="4">
        <v>2</v>
      </c>
      <c r="AW345" s="4">
        <v>3</v>
      </c>
      <c r="AX345" s="4">
        <v>4</v>
      </c>
      <c r="AY345" s="4">
        <v>3</v>
      </c>
      <c r="AZ345" s="3">
        <f t="shared" si="301"/>
        <v>2.4000000000000004</v>
      </c>
      <c r="BA345" s="3">
        <f t="shared" si="302"/>
        <v>1.25</v>
      </c>
      <c r="BB345" s="3">
        <f t="shared" si="303"/>
        <v>2.75</v>
      </c>
      <c r="BC345" s="3">
        <f t="shared" si="304"/>
        <v>3.5</v>
      </c>
      <c r="BD345" s="3">
        <f t="shared" si="305"/>
        <v>1.125</v>
      </c>
      <c r="BE345" s="3">
        <f t="shared" si="306"/>
        <v>1.3333333333333333</v>
      </c>
      <c r="BF345" s="3">
        <f t="shared" si="307"/>
        <v>3.4000000000000004</v>
      </c>
      <c r="BG345" s="3">
        <f t="shared" si="308"/>
        <v>3.333333333333333</v>
      </c>
      <c r="BH345" s="3">
        <f t="shared" si="309"/>
        <v>2.4000000000000004</v>
      </c>
      <c r="BI345" s="3">
        <f t="shared" si="310"/>
        <v>2.3000000000000003</v>
      </c>
      <c r="BJ345" s="3">
        <f t="shared" si="311"/>
        <v>1.1818181818181819</v>
      </c>
      <c r="BK345" s="3">
        <f t="shared" si="312"/>
        <v>3.3736263736263736</v>
      </c>
      <c r="BL345" s="3">
        <f t="shared" si="313"/>
        <v>2.617</v>
      </c>
      <c r="BN345" t="s">
        <v>641</v>
      </c>
      <c r="BO345" t="str">
        <f t="shared" si="314"/>
        <v>('i2023110600343','2021','in2023110400001','2'),</v>
      </c>
      <c r="BP345" t="str">
        <f t="shared" si="315"/>
        <v>('i2023110600343','2021','in2023110400002','2'),</v>
      </c>
      <c r="BQ345" t="str">
        <f t="shared" si="316"/>
        <v>('i2023110600343','2021','in2023110400003','3'),</v>
      </c>
      <c r="BR345" t="str">
        <f t="shared" si="317"/>
        <v>('i2023110600343','2021','in2023110400004','1'),</v>
      </c>
      <c r="BS345" t="str">
        <f t="shared" si="318"/>
        <v>('i2023110600343','2021','in2023110400005','1'),</v>
      </c>
      <c r="BT345" t="str">
        <f t="shared" si="319"/>
        <v>('i2023110600343','2021','in2023110400006','3'),</v>
      </c>
      <c r="BU345" t="str">
        <f t="shared" si="320"/>
        <v>('i2023110600343','2021','in2023110400007','3'),</v>
      </c>
      <c r="BV345" t="str">
        <f t="shared" si="321"/>
        <v>('i2023110600343','2021','in2023110400008','3'),</v>
      </c>
      <c r="BW345" t="str">
        <f t="shared" si="322"/>
        <v>('i2023110600343','2021','in2023110400009','3'),</v>
      </c>
      <c r="BX345" t="str">
        <f t="shared" si="323"/>
        <v>('i2023110600343','2021','in2023110400010','3'),</v>
      </c>
      <c r="BY345" t="str">
        <f t="shared" si="324"/>
        <v>('i2023110600343','2021','in2023110400011','1'),</v>
      </c>
      <c r="BZ345" t="str">
        <f t="shared" si="325"/>
        <v>('i2023110600343','2021','in2023110400012','1'),</v>
      </c>
      <c r="CA345" t="str">
        <f t="shared" si="326"/>
        <v>('i2023110600343','2021','in2023110400013','2'),</v>
      </c>
      <c r="CB345" t="str">
        <f t="shared" si="327"/>
        <v>('i2023110600343','2021','in2023110400014','1'),</v>
      </c>
      <c r="CC345" t="str">
        <f t="shared" si="328"/>
        <v>('i2023110600343','2021','in2023110400015','3'),</v>
      </c>
      <c r="CD345" t="str">
        <f t="shared" si="329"/>
        <v>('i2023110600343','2021','in2023110400016','2'),</v>
      </c>
      <c r="CE345" t="str">
        <f t="shared" si="330"/>
        <v>('i2023110600343','2021','in2023110400017','3'),</v>
      </c>
      <c r="CF345" t="str">
        <f t="shared" si="331"/>
        <v>('i2023110600343','2021','in2023110400018','3'),</v>
      </c>
      <c r="CG345" t="str">
        <f t="shared" si="332"/>
        <v>('i2023110600343','2021','in2023110400019','4'),</v>
      </c>
      <c r="CH345" t="str">
        <f t="shared" si="333"/>
        <v>('i2023110600343','2021','in2023110400020','3'),</v>
      </c>
      <c r="CI345" t="str">
        <f t="shared" si="334"/>
        <v>('i2023110600343','2021','in2023110400021','1'),</v>
      </c>
      <c r="CJ345" t="str">
        <f t="shared" si="335"/>
        <v>('i2023110600343','2021','in2023110400022','2'),</v>
      </c>
      <c r="CK345" t="str">
        <f t="shared" si="336"/>
        <v>('i2023110600343','2021','in2023110400023','1'),</v>
      </c>
      <c r="CL345" t="str">
        <f t="shared" si="337"/>
        <v>('i2023110600343','2021','in2023110400024','1'),</v>
      </c>
      <c r="CM345" t="str">
        <f t="shared" si="338"/>
        <v>('i2023110600343','2021','in2023110400025','1'),</v>
      </c>
      <c r="CN345" t="str">
        <f t="shared" si="339"/>
        <v>('i2023110600343','2021','in2023110400026','1'),</v>
      </c>
      <c r="CO345" t="str">
        <f t="shared" si="340"/>
        <v>('i2023110600343','2021','in2023110400027','1'),</v>
      </c>
      <c r="CP345" t="str">
        <f t="shared" si="341"/>
        <v>('i2023110600343','2021','in2023110400028','1'),</v>
      </c>
      <c r="CQ345" t="str">
        <f t="shared" si="342"/>
        <v>('i2023110600343','2021','in2023110400029','1'),</v>
      </c>
      <c r="CR345" t="str">
        <f t="shared" si="343"/>
        <v>('i2023110600343','2021','in2023110400030','2'),</v>
      </c>
      <c r="CS345" t="str">
        <f t="shared" si="344"/>
        <v>('i2023110600343','2021','in2023110400031','1'),</v>
      </c>
      <c r="CT345" t="str">
        <f t="shared" si="345"/>
        <v>('i2023110600343','2021','in2023110400032','4'),</v>
      </c>
      <c r="CU345" t="str">
        <f t="shared" si="346"/>
        <v>('i2023110600343','2021','in2023110400033','4'),</v>
      </c>
      <c r="CV345" t="str">
        <f t="shared" si="347"/>
        <v>('i2023110600343','2021','in2023110400034','4'),</v>
      </c>
      <c r="CW345" t="str">
        <f t="shared" si="348"/>
        <v>('i2023110600343','2021','in2023110400035','4'),</v>
      </c>
      <c r="CX345" t="str">
        <f t="shared" si="349"/>
        <v>('i2023110600343','2021','in2023110400036','4'),</v>
      </c>
      <c r="CY345" t="str">
        <f t="shared" si="350"/>
        <v>('i2023110600343','2021','in2023110400037','3'),</v>
      </c>
      <c r="CZ345" t="str">
        <f t="shared" si="351"/>
        <v>('i2023110600343','2021','in2023110400038','3'),</v>
      </c>
      <c r="DA345" t="str">
        <f t="shared" si="352"/>
        <v>('i2023110600343','2021','in2023110400039','1'),</v>
      </c>
      <c r="DB345" t="str">
        <f t="shared" si="353"/>
        <v>('i2023110600343','2021','in2023110400040','3'),</v>
      </c>
      <c r="DC345" t="str">
        <f t="shared" si="354"/>
        <v>('i2023110600343','2021','in2023110400041','4'),</v>
      </c>
      <c r="DD345" t="str">
        <f t="shared" si="355"/>
        <v>('i2023110600343','2021','in2023110400042','4'),</v>
      </c>
      <c r="DE345" t="str">
        <f t="shared" si="356"/>
        <v>('i2023110600343','2021','in2023110400043','4'),</v>
      </c>
      <c r="DF345" t="str">
        <f t="shared" si="357"/>
        <v>('i2023110600343','2021','in2023110400044','2'),</v>
      </c>
      <c r="DG345" t="str">
        <f t="shared" si="358"/>
        <v>('i2023110600343','2021','in2023110400045','3'),</v>
      </c>
      <c r="DH345" t="str">
        <f t="shared" si="359"/>
        <v>('i2023110600343','2021','in2023110400046','4'),</v>
      </c>
      <c r="DI345" t="str">
        <f t="shared" si="360"/>
        <v>('i2023110600343','2021','in2023110400047','3');</v>
      </c>
    </row>
    <row r="346" spans="1:113" x14ac:dyDescent="0.25">
      <c r="A346" s="4" t="str">
        <f>INDEX('instansi pusat'!$B$2:$C$623,MATCH(C346,'instansi pusat'!$D$2:$D$623,0),2)</f>
        <v>i2023110600344</v>
      </c>
      <c r="B346" s="4">
        <v>5115</v>
      </c>
      <c r="C346" s="4" t="s">
        <v>185</v>
      </c>
      <c r="D346">
        <v>2021</v>
      </c>
      <c r="E346" s="4">
        <v>1</v>
      </c>
      <c r="F346" s="4">
        <v>1</v>
      </c>
      <c r="G346" s="4">
        <v>1</v>
      </c>
      <c r="H346" s="4">
        <v>1</v>
      </c>
      <c r="I346" s="4">
        <v>2</v>
      </c>
      <c r="J346" s="4">
        <v>2</v>
      </c>
      <c r="K346" s="4">
        <v>2</v>
      </c>
      <c r="L346" s="4">
        <v>2</v>
      </c>
      <c r="M346" s="4">
        <v>1</v>
      </c>
      <c r="N346" s="4">
        <v>2</v>
      </c>
      <c r="O346" s="4">
        <v>1</v>
      </c>
      <c r="P346" s="4">
        <v>1</v>
      </c>
      <c r="Q346" s="4">
        <v>2</v>
      </c>
      <c r="R346" s="4">
        <v>1</v>
      </c>
      <c r="S346" s="4">
        <v>1</v>
      </c>
      <c r="T346" s="4">
        <v>1</v>
      </c>
      <c r="U346" s="4">
        <v>1</v>
      </c>
      <c r="V346" s="4">
        <v>1</v>
      </c>
      <c r="W346" s="4">
        <v>1</v>
      </c>
      <c r="X346" s="4">
        <v>1</v>
      </c>
      <c r="Y346" s="4">
        <v>1</v>
      </c>
      <c r="Z346" s="4">
        <v>1</v>
      </c>
      <c r="AA346" s="4">
        <v>2</v>
      </c>
      <c r="AB346" s="4">
        <v>1</v>
      </c>
      <c r="AC346" s="4">
        <v>1</v>
      </c>
      <c r="AD346" s="4">
        <v>1</v>
      </c>
      <c r="AE346" s="4">
        <v>1</v>
      </c>
      <c r="AF346" s="4">
        <v>1</v>
      </c>
      <c r="AG346" s="4">
        <v>1</v>
      </c>
      <c r="AH346" s="4">
        <v>1</v>
      </c>
      <c r="AI346" s="4">
        <v>1</v>
      </c>
      <c r="AJ346" s="4">
        <v>2</v>
      </c>
      <c r="AK346" s="4">
        <v>3</v>
      </c>
      <c r="AL346" s="4">
        <v>1</v>
      </c>
      <c r="AM346" s="4">
        <v>4</v>
      </c>
      <c r="AN346" s="4">
        <v>3</v>
      </c>
      <c r="AO346" s="4">
        <v>2</v>
      </c>
      <c r="AP346" s="4">
        <v>2</v>
      </c>
      <c r="AQ346" s="4">
        <v>1</v>
      </c>
      <c r="AR346" s="4">
        <v>3</v>
      </c>
      <c r="AS346" s="4">
        <v>3</v>
      </c>
      <c r="AT346" s="4">
        <v>3</v>
      </c>
      <c r="AU346" s="4">
        <v>2</v>
      </c>
      <c r="AV346" s="4">
        <v>4</v>
      </c>
      <c r="AW346" s="4">
        <v>2</v>
      </c>
      <c r="AX346" s="4">
        <v>2</v>
      </c>
      <c r="AY346" s="4">
        <v>2</v>
      </c>
      <c r="AZ346" s="3">
        <f t="shared" si="301"/>
        <v>1.5</v>
      </c>
      <c r="BA346" s="3">
        <f t="shared" si="302"/>
        <v>1.25</v>
      </c>
      <c r="BB346" s="3">
        <f t="shared" si="303"/>
        <v>1</v>
      </c>
      <c r="BC346" s="3">
        <f t="shared" si="304"/>
        <v>1</v>
      </c>
      <c r="BD346" s="3">
        <f t="shared" si="305"/>
        <v>1.125</v>
      </c>
      <c r="BE346" s="3">
        <f t="shared" si="306"/>
        <v>1</v>
      </c>
      <c r="BF346" s="3">
        <f t="shared" si="307"/>
        <v>2.4000000000000004</v>
      </c>
      <c r="BG346" s="3">
        <f t="shared" si="308"/>
        <v>2.5</v>
      </c>
      <c r="BH346" s="3">
        <f t="shared" si="309"/>
        <v>1.5</v>
      </c>
      <c r="BI346" s="3">
        <f t="shared" si="310"/>
        <v>1.1000000000000001</v>
      </c>
      <c r="BJ346" s="3">
        <f t="shared" si="311"/>
        <v>1.0909090909090908</v>
      </c>
      <c r="BK346" s="3">
        <f t="shared" si="312"/>
        <v>2.4395604395604398</v>
      </c>
      <c r="BL346" s="3">
        <f t="shared" si="313"/>
        <v>1.7600000000000002</v>
      </c>
      <c r="BN346" t="s">
        <v>641</v>
      </c>
      <c r="BO346" t="str">
        <f t="shared" si="314"/>
        <v>('i2023110600344','2021','in2023110400001','1'),</v>
      </c>
      <c r="BP346" t="str">
        <f t="shared" si="315"/>
        <v>('i2023110600344','2021','in2023110400002','1'),</v>
      </c>
      <c r="BQ346" t="str">
        <f t="shared" si="316"/>
        <v>('i2023110600344','2021','in2023110400003','1'),</v>
      </c>
      <c r="BR346" t="str">
        <f t="shared" si="317"/>
        <v>('i2023110600344','2021','in2023110400004','1'),</v>
      </c>
      <c r="BS346" t="str">
        <f t="shared" si="318"/>
        <v>('i2023110600344','2021','in2023110400005','2'),</v>
      </c>
      <c r="BT346" t="str">
        <f t="shared" si="319"/>
        <v>('i2023110600344','2021','in2023110400006','2'),</v>
      </c>
      <c r="BU346" t="str">
        <f t="shared" si="320"/>
        <v>('i2023110600344','2021','in2023110400007','2'),</v>
      </c>
      <c r="BV346" t="str">
        <f t="shared" si="321"/>
        <v>('i2023110600344','2021','in2023110400008','2'),</v>
      </c>
      <c r="BW346" t="str">
        <f t="shared" si="322"/>
        <v>('i2023110600344','2021','in2023110400009','1'),</v>
      </c>
      <c r="BX346" t="str">
        <f t="shared" si="323"/>
        <v>('i2023110600344','2021','in2023110400010','2'),</v>
      </c>
      <c r="BY346" t="str">
        <f t="shared" si="324"/>
        <v>('i2023110600344','2021','in2023110400011','1'),</v>
      </c>
      <c r="BZ346" t="str">
        <f t="shared" si="325"/>
        <v>('i2023110600344','2021','in2023110400012','1'),</v>
      </c>
      <c r="CA346" t="str">
        <f t="shared" si="326"/>
        <v>('i2023110600344','2021','in2023110400013','2'),</v>
      </c>
      <c r="CB346" t="str">
        <f t="shared" si="327"/>
        <v>('i2023110600344','2021','in2023110400014','1'),</v>
      </c>
      <c r="CC346" t="str">
        <f t="shared" si="328"/>
        <v>('i2023110600344','2021','in2023110400015','1'),</v>
      </c>
      <c r="CD346" t="str">
        <f t="shared" si="329"/>
        <v>('i2023110600344','2021','in2023110400016','1'),</v>
      </c>
      <c r="CE346" t="str">
        <f t="shared" si="330"/>
        <v>('i2023110600344','2021','in2023110400017','1'),</v>
      </c>
      <c r="CF346" t="str">
        <f t="shared" si="331"/>
        <v>('i2023110600344','2021','in2023110400018','1'),</v>
      </c>
      <c r="CG346" t="str">
        <f t="shared" si="332"/>
        <v>('i2023110600344','2021','in2023110400019','1'),</v>
      </c>
      <c r="CH346" t="str">
        <f t="shared" si="333"/>
        <v>('i2023110600344','2021','in2023110400020','1'),</v>
      </c>
      <c r="CI346" t="str">
        <f t="shared" si="334"/>
        <v>('i2023110600344','2021','in2023110400021','1'),</v>
      </c>
      <c r="CJ346" t="str">
        <f t="shared" si="335"/>
        <v>('i2023110600344','2021','in2023110400022','1'),</v>
      </c>
      <c r="CK346" t="str">
        <f t="shared" si="336"/>
        <v>('i2023110600344','2021','in2023110400023','2'),</v>
      </c>
      <c r="CL346" t="str">
        <f t="shared" si="337"/>
        <v>('i2023110600344','2021','in2023110400024','1'),</v>
      </c>
      <c r="CM346" t="str">
        <f t="shared" si="338"/>
        <v>('i2023110600344','2021','in2023110400025','1'),</v>
      </c>
      <c r="CN346" t="str">
        <f t="shared" si="339"/>
        <v>('i2023110600344','2021','in2023110400026','1'),</v>
      </c>
      <c r="CO346" t="str">
        <f t="shared" si="340"/>
        <v>('i2023110600344','2021','in2023110400027','1'),</v>
      </c>
      <c r="CP346" t="str">
        <f t="shared" si="341"/>
        <v>('i2023110600344','2021','in2023110400028','1'),</v>
      </c>
      <c r="CQ346" t="str">
        <f t="shared" si="342"/>
        <v>('i2023110600344','2021','in2023110400029','1'),</v>
      </c>
      <c r="CR346" t="str">
        <f t="shared" si="343"/>
        <v>('i2023110600344','2021','in2023110400030','1'),</v>
      </c>
      <c r="CS346" t="str">
        <f t="shared" si="344"/>
        <v>('i2023110600344','2021','in2023110400031','1'),</v>
      </c>
      <c r="CT346" t="str">
        <f t="shared" si="345"/>
        <v>('i2023110600344','2021','in2023110400032','2'),</v>
      </c>
      <c r="CU346" t="str">
        <f t="shared" si="346"/>
        <v>('i2023110600344','2021','in2023110400033','3'),</v>
      </c>
      <c r="CV346" t="str">
        <f t="shared" si="347"/>
        <v>('i2023110600344','2021','in2023110400034','1'),</v>
      </c>
      <c r="CW346" t="str">
        <f t="shared" si="348"/>
        <v>('i2023110600344','2021','in2023110400035','4'),</v>
      </c>
      <c r="CX346" t="str">
        <f t="shared" si="349"/>
        <v>('i2023110600344','2021','in2023110400036','3'),</v>
      </c>
      <c r="CY346" t="str">
        <f t="shared" si="350"/>
        <v>('i2023110600344','2021','in2023110400037','2'),</v>
      </c>
      <c r="CZ346" t="str">
        <f t="shared" si="351"/>
        <v>('i2023110600344','2021','in2023110400038','2'),</v>
      </c>
      <c r="DA346" t="str">
        <f t="shared" si="352"/>
        <v>('i2023110600344','2021','in2023110400039','1'),</v>
      </c>
      <c r="DB346" t="str">
        <f t="shared" si="353"/>
        <v>('i2023110600344','2021','in2023110400040','3'),</v>
      </c>
      <c r="DC346" t="str">
        <f t="shared" si="354"/>
        <v>('i2023110600344','2021','in2023110400041','3'),</v>
      </c>
      <c r="DD346" t="str">
        <f t="shared" si="355"/>
        <v>('i2023110600344','2021','in2023110400042','3'),</v>
      </c>
      <c r="DE346" t="str">
        <f t="shared" si="356"/>
        <v>('i2023110600344','2021','in2023110400043','2'),</v>
      </c>
      <c r="DF346" t="str">
        <f t="shared" si="357"/>
        <v>('i2023110600344','2021','in2023110400044','4'),</v>
      </c>
      <c r="DG346" t="str">
        <f t="shared" si="358"/>
        <v>('i2023110600344','2021','in2023110400045','2'),</v>
      </c>
      <c r="DH346" t="str">
        <f t="shared" si="359"/>
        <v>('i2023110600344','2021','in2023110400046','2'),</v>
      </c>
      <c r="DI346" t="str">
        <f t="shared" si="360"/>
        <v>('i2023110600344','2021','in2023110400047','2');</v>
      </c>
    </row>
    <row r="347" spans="1:113" x14ac:dyDescent="0.25">
      <c r="A347" s="4" t="str">
        <f>INDEX('instansi pusat'!$B$2:$C$623,MATCH(C347,'instansi pusat'!$D$2:$D$623,0),2)</f>
        <v>i2023110600345</v>
      </c>
      <c r="B347" s="4">
        <v>5117</v>
      </c>
      <c r="C347" s="4" t="s">
        <v>187</v>
      </c>
      <c r="D347">
        <v>2021</v>
      </c>
      <c r="E347" s="4">
        <v>3</v>
      </c>
      <c r="F347" s="4">
        <v>2</v>
      </c>
      <c r="G347" s="4">
        <v>2</v>
      </c>
      <c r="H347" s="4">
        <v>1</v>
      </c>
      <c r="I347" s="4">
        <v>3</v>
      </c>
      <c r="J347" s="4">
        <v>3</v>
      </c>
      <c r="K347" s="4">
        <v>3</v>
      </c>
      <c r="L347" s="4">
        <v>2</v>
      </c>
      <c r="M347" s="4">
        <v>2</v>
      </c>
      <c r="N347" s="4">
        <v>3</v>
      </c>
      <c r="O347" s="4">
        <v>1</v>
      </c>
      <c r="P347" s="4">
        <v>1</v>
      </c>
      <c r="Q347" s="4">
        <v>2</v>
      </c>
      <c r="R347" s="4">
        <v>2</v>
      </c>
      <c r="S347" s="4">
        <v>1</v>
      </c>
      <c r="T347" s="4">
        <v>1</v>
      </c>
      <c r="U347" s="4">
        <v>2</v>
      </c>
      <c r="V347" s="4">
        <v>1</v>
      </c>
      <c r="W347" s="4">
        <v>1</v>
      </c>
      <c r="X347" s="4">
        <v>3</v>
      </c>
      <c r="Y347" s="4">
        <v>1</v>
      </c>
      <c r="Z347" s="4">
        <v>1</v>
      </c>
      <c r="AA347" s="4">
        <v>1</v>
      </c>
      <c r="AB347" s="4">
        <v>1</v>
      </c>
      <c r="AC347" s="4">
        <v>1</v>
      </c>
      <c r="AD347" s="4">
        <v>1</v>
      </c>
      <c r="AE347" s="4">
        <v>1</v>
      </c>
      <c r="AF347" s="4">
        <v>1</v>
      </c>
      <c r="AG347" s="4">
        <v>1</v>
      </c>
      <c r="AH347" s="4">
        <v>1</v>
      </c>
      <c r="AI347" s="4">
        <v>1</v>
      </c>
      <c r="AJ347" s="4">
        <v>4</v>
      </c>
      <c r="AK347" s="4">
        <v>4</v>
      </c>
      <c r="AL347" s="4">
        <v>4</v>
      </c>
      <c r="AM347" s="4">
        <v>4</v>
      </c>
      <c r="AN347" s="4">
        <v>3</v>
      </c>
      <c r="AO347" s="4">
        <v>2</v>
      </c>
      <c r="AP347" s="4">
        <v>4</v>
      </c>
      <c r="AQ347" s="4">
        <v>3</v>
      </c>
      <c r="AR347" s="4">
        <v>3</v>
      </c>
      <c r="AS347" s="4">
        <v>4</v>
      </c>
      <c r="AT347" s="4">
        <v>1</v>
      </c>
      <c r="AU347" s="4">
        <v>2</v>
      </c>
      <c r="AV347" s="4">
        <v>2</v>
      </c>
      <c r="AW347" s="4">
        <v>2</v>
      </c>
      <c r="AX347" s="4">
        <v>3</v>
      </c>
      <c r="AY347" s="4">
        <v>3</v>
      </c>
      <c r="AZ347" s="3">
        <f t="shared" si="301"/>
        <v>2.4000000000000004</v>
      </c>
      <c r="BA347" s="3">
        <f t="shared" si="302"/>
        <v>1.5</v>
      </c>
      <c r="BB347" s="3">
        <f t="shared" si="303"/>
        <v>1.25</v>
      </c>
      <c r="BC347" s="3">
        <f t="shared" si="304"/>
        <v>2</v>
      </c>
      <c r="BD347" s="3">
        <f t="shared" si="305"/>
        <v>1</v>
      </c>
      <c r="BE347" s="3">
        <f t="shared" si="306"/>
        <v>1</v>
      </c>
      <c r="BF347" s="3">
        <f t="shared" si="307"/>
        <v>3.5</v>
      </c>
      <c r="BG347" s="3">
        <f t="shared" si="308"/>
        <v>2.1666666666666665</v>
      </c>
      <c r="BH347" s="3">
        <f t="shared" si="309"/>
        <v>2.4000000000000004</v>
      </c>
      <c r="BI347" s="3">
        <f t="shared" si="310"/>
        <v>1.5</v>
      </c>
      <c r="BJ347" s="3">
        <f t="shared" si="311"/>
        <v>1</v>
      </c>
      <c r="BK347" s="3">
        <f t="shared" si="312"/>
        <v>2.9725274725274726</v>
      </c>
      <c r="BL347" s="3">
        <f t="shared" si="313"/>
        <v>2.2045000000000003</v>
      </c>
      <c r="BN347" t="s">
        <v>641</v>
      </c>
      <c r="BO347" t="str">
        <f t="shared" si="314"/>
        <v>('i2023110600345','2021','in2023110400001','3'),</v>
      </c>
      <c r="BP347" t="str">
        <f t="shared" si="315"/>
        <v>('i2023110600345','2021','in2023110400002','2'),</v>
      </c>
      <c r="BQ347" t="str">
        <f t="shared" si="316"/>
        <v>('i2023110600345','2021','in2023110400003','2'),</v>
      </c>
      <c r="BR347" t="str">
        <f t="shared" si="317"/>
        <v>('i2023110600345','2021','in2023110400004','1'),</v>
      </c>
      <c r="BS347" t="str">
        <f t="shared" si="318"/>
        <v>('i2023110600345','2021','in2023110400005','3'),</v>
      </c>
      <c r="BT347" t="str">
        <f t="shared" si="319"/>
        <v>('i2023110600345','2021','in2023110400006','3'),</v>
      </c>
      <c r="BU347" t="str">
        <f t="shared" si="320"/>
        <v>('i2023110600345','2021','in2023110400007','3'),</v>
      </c>
      <c r="BV347" t="str">
        <f t="shared" si="321"/>
        <v>('i2023110600345','2021','in2023110400008','2'),</v>
      </c>
      <c r="BW347" t="str">
        <f t="shared" si="322"/>
        <v>('i2023110600345','2021','in2023110400009','2'),</v>
      </c>
      <c r="BX347" t="str">
        <f t="shared" si="323"/>
        <v>('i2023110600345','2021','in2023110400010','3'),</v>
      </c>
      <c r="BY347" t="str">
        <f t="shared" si="324"/>
        <v>('i2023110600345','2021','in2023110400011','1'),</v>
      </c>
      <c r="BZ347" t="str">
        <f t="shared" si="325"/>
        <v>('i2023110600345','2021','in2023110400012','1'),</v>
      </c>
      <c r="CA347" t="str">
        <f t="shared" si="326"/>
        <v>('i2023110600345','2021','in2023110400013','2'),</v>
      </c>
      <c r="CB347" t="str">
        <f t="shared" si="327"/>
        <v>('i2023110600345','2021','in2023110400014','2'),</v>
      </c>
      <c r="CC347" t="str">
        <f t="shared" si="328"/>
        <v>('i2023110600345','2021','in2023110400015','1'),</v>
      </c>
      <c r="CD347" t="str">
        <f t="shared" si="329"/>
        <v>('i2023110600345','2021','in2023110400016','1'),</v>
      </c>
      <c r="CE347" t="str">
        <f t="shared" si="330"/>
        <v>('i2023110600345','2021','in2023110400017','2'),</v>
      </c>
      <c r="CF347" t="str">
        <f t="shared" si="331"/>
        <v>('i2023110600345','2021','in2023110400018','1'),</v>
      </c>
      <c r="CG347" t="str">
        <f t="shared" si="332"/>
        <v>('i2023110600345','2021','in2023110400019','1'),</v>
      </c>
      <c r="CH347" t="str">
        <f t="shared" si="333"/>
        <v>('i2023110600345','2021','in2023110400020','3'),</v>
      </c>
      <c r="CI347" t="str">
        <f t="shared" si="334"/>
        <v>('i2023110600345','2021','in2023110400021','1'),</v>
      </c>
      <c r="CJ347" t="str">
        <f t="shared" si="335"/>
        <v>('i2023110600345','2021','in2023110400022','1'),</v>
      </c>
      <c r="CK347" t="str">
        <f t="shared" si="336"/>
        <v>('i2023110600345','2021','in2023110400023','1'),</v>
      </c>
      <c r="CL347" t="str">
        <f t="shared" si="337"/>
        <v>('i2023110600345','2021','in2023110400024','1'),</v>
      </c>
      <c r="CM347" t="str">
        <f t="shared" si="338"/>
        <v>('i2023110600345','2021','in2023110400025','1'),</v>
      </c>
      <c r="CN347" t="str">
        <f t="shared" si="339"/>
        <v>('i2023110600345','2021','in2023110400026','1'),</v>
      </c>
      <c r="CO347" t="str">
        <f t="shared" si="340"/>
        <v>('i2023110600345','2021','in2023110400027','1'),</v>
      </c>
      <c r="CP347" t="str">
        <f t="shared" si="341"/>
        <v>('i2023110600345','2021','in2023110400028','1'),</v>
      </c>
      <c r="CQ347" t="str">
        <f t="shared" si="342"/>
        <v>('i2023110600345','2021','in2023110400029','1'),</v>
      </c>
      <c r="CR347" t="str">
        <f t="shared" si="343"/>
        <v>('i2023110600345','2021','in2023110400030','1'),</v>
      </c>
      <c r="CS347" t="str">
        <f t="shared" si="344"/>
        <v>('i2023110600345','2021','in2023110400031','1'),</v>
      </c>
      <c r="CT347" t="str">
        <f t="shared" si="345"/>
        <v>('i2023110600345','2021','in2023110400032','4'),</v>
      </c>
      <c r="CU347" t="str">
        <f t="shared" si="346"/>
        <v>('i2023110600345','2021','in2023110400033','4'),</v>
      </c>
      <c r="CV347" t="str">
        <f t="shared" si="347"/>
        <v>('i2023110600345','2021','in2023110400034','4'),</v>
      </c>
      <c r="CW347" t="str">
        <f t="shared" si="348"/>
        <v>('i2023110600345','2021','in2023110400035','4'),</v>
      </c>
      <c r="CX347" t="str">
        <f t="shared" si="349"/>
        <v>('i2023110600345','2021','in2023110400036','3'),</v>
      </c>
      <c r="CY347" t="str">
        <f t="shared" si="350"/>
        <v>('i2023110600345','2021','in2023110400037','2'),</v>
      </c>
      <c r="CZ347" t="str">
        <f t="shared" si="351"/>
        <v>('i2023110600345','2021','in2023110400038','4'),</v>
      </c>
      <c r="DA347" t="str">
        <f t="shared" si="352"/>
        <v>('i2023110600345','2021','in2023110400039','3'),</v>
      </c>
      <c r="DB347" t="str">
        <f t="shared" si="353"/>
        <v>('i2023110600345','2021','in2023110400040','3'),</v>
      </c>
      <c r="DC347" t="str">
        <f t="shared" si="354"/>
        <v>('i2023110600345','2021','in2023110400041','4'),</v>
      </c>
      <c r="DD347" t="str">
        <f t="shared" si="355"/>
        <v>('i2023110600345','2021','in2023110400042','1'),</v>
      </c>
      <c r="DE347" t="str">
        <f t="shared" si="356"/>
        <v>('i2023110600345','2021','in2023110400043','2'),</v>
      </c>
      <c r="DF347" t="str">
        <f t="shared" si="357"/>
        <v>('i2023110600345','2021','in2023110400044','2'),</v>
      </c>
      <c r="DG347" t="str">
        <f t="shared" si="358"/>
        <v>('i2023110600345','2021','in2023110400045','2'),</v>
      </c>
      <c r="DH347" t="str">
        <f t="shared" si="359"/>
        <v>('i2023110600345','2021','in2023110400046','3'),</v>
      </c>
      <c r="DI347" t="str">
        <f t="shared" si="360"/>
        <v>('i2023110600345','2021','in2023110400047','3');</v>
      </c>
    </row>
    <row r="348" spans="1:113" x14ac:dyDescent="0.25">
      <c r="A348" s="4" t="str">
        <f>INDEX('instansi pusat'!$B$2:$C$623,MATCH(C348,'instansi pusat'!$D$2:$D$623,0),2)</f>
        <v>i2023110600346</v>
      </c>
      <c r="B348" s="4">
        <v>5171</v>
      </c>
      <c r="C348" s="4" t="s">
        <v>553</v>
      </c>
      <c r="D348">
        <v>2021</v>
      </c>
      <c r="E348" s="4">
        <v>1</v>
      </c>
      <c r="F348" s="4">
        <v>1</v>
      </c>
      <c r="G348" s="4">
        <v>1</v>
      </c>
      <c r="H348" s="4">
        <v>1</v>
      </c>
      <c r="I348" s="4">
        <v>2</v>
      </c>
      <c r="J348" s="4">
        <v>2</v>
      </c>
      <c r="K348" s="4">
        <v>1</v>
      </c>
      <c r="L348" s="4">
        <v>1</v>
      </c>
      <c r="M348" s="4">
        <v>1</v>
      </c>
      <c r="N348" s="4">
        <v>1</v>
      </c>
      <c r="O348" s="4">
        <v>1</v>
      </c>
      <c r="P348" s="4">
        <v>1</v>
      </c>
      <c r="Q348" s="4">
        <v>1</v>
      </c>
      <c r="R348" s="4">
        <v>1</v>
      </c>
      <c r="S348" s="4">
        <v>1</v>
      </c>
      <c r="T348" s="4">
        <v>1</v>
      </c>
      <c r="U348" s="4">
        <v>1</v>
      </c>
      <c r="V348" s="4">
        <v>1</v>
      </c>
      <c r="W348" s="4">
        <v>1</v>
      </c>
      <c r="X348" s="4">
        <v>1</v>
      </c>
      <c r="Y348" s="4">
        <v>1</v>
      </c>
      <c r="Z348" s="4">
        <v>1</v>
      </c>
      <c r="AA348" s="4">
        <v>1</v>
      </c>
      <c r="AB348" s="4">
        <v>1</v>
      </c>
      <c r="AC348" s="4">
        <v>1</v>
      </c>
      <c r="AD348" s="4">
        <v>1</v>
      </c>
      <c r="AE348" s="4">
        <v>1</v>
      </c>
      <c r="AF348" s="4">
        <v>1</v>
      </c>
      <c r="AG348" s="4">
        <v>1</v>
      </c>
      <c r="AH348" s="4">
        <v>1</v>
      </c>
      <c r="AI348" s="4">
        <v>1</v>
      </c>
      <c r="AJ348" s="4">
        <v>4</v>
      </c>
      <c r="AK348" s="4">
        <v>4</v>
      </c>
      <c r="AL348" s="4">
        <v>3</v>
      </c>
      <c r="AM348" s="4">
        <v>4</v>
      </c>
      <c r="AN348" s="4">
        <v>3</v>
      </c>
      <c r="AO348" s="4">
        <v>1</v>
      </c>
      <c r="AP348" s="4">
        <v>1</v>
      </c>
      <c r="AQ348" s="4">
        <v>1</v>
      </c>
      <c r="AR348" s="4">
        <v>2</v>
      </c>
      <c r="AS348" s="4">
        <v>1</v>
      </c>
      <c r="AT348" s="4">
        <v>2</v>
      </c>
      <c r="AU348" s="4">
        <v>2</v>
      </c>
      <c r="AV348" s="4">
        <v>2</v>
      </c>
      <c r="AW348" s="4">
        <v>1</v>
      </c>
      <c r="AX348" s="4">
        <v>1</v>
      </c>
      <c r="AY348" s="4">
        <v>2</v>
      </c>
      <c r="AZ348" s="3">
        <f t="shared" si="301"/>
        <v>1.2000000000000002</v>
      </c>
      <c r="BA348" s="3">
        <f t="shared" si="302"/>
        <v>1</v>
      </c>
      <c r="BB348" s="3">
        <f t="shared" si="303"/>
        <v>1</v>
      </c>
      <c r="BC348" s="3">
        <f t="shared" si="304"/>
        <v>1</v>
      </c>
      <c r="BD348" s="3">
        <f t="shared" si="305"/>
        <v>1</v>
      </c>
      <c r="BE348" s="3">
        <f t="shared" si="306"/>
        <v>1</v>
      </c>
      <c r="BF348" s="3">
        <f t="shared" si="307"/>
        <v>2.4000000000000004</v>
      </c>
      <c r="BG348" s="3">
        <f t="shared" si="308"/>
        <v>1.6666666666666665</v>
      </c>
      <c r="BH348" s="3">
        <f t="shared" si="309"/>
        <v>1.2000000000000002</v>
      </c>
      <c r="BI348" s="3">
        <f t="shared" si="310"/>
        <v>1</v>
      </c>
      <c r="BJ348" s="3">
        <f t="shared" si="311"/>
        <v>1</v>
      </c>
      <c r="BK348" s="3">
        <f t="shared" si="312"/>
        <v>2.1098901098901099</v>
      </c>
      <c r="BL348" s="3">
        <f t="shared" si="313"/>
        <v>1.5310000000000001</v>
      </c>
      <c r="BN348" t="s">
        <v>641</v>
      </c>
      <c r="BO348" t="str">
        <f t="shared" si="314"/>
        <v>('i2023110600346','2021','in2023110400001','1'),</v>
      </c>
      <c r="BP348" t="str">
        <f t="shared" si="315"/>
        <v>('i2023110600346','2021','in2023110400002','1'),</v>
      </c>
      <c r="BQ348" t="str">
        <f t="shared" si="316"/>
        <v>('i2023110600346','2021','in2023110400003','1'),</v>
      </c>
      <c r="BR348" t="str">
        <f t="shared" si="317"/>
        <v>('i2023110600346','2021','in2023110400004','1'),</v>
      </c>
      <c r="BS348" t="str">
        <f t="shared" si="318"/>
        <v>('i2023110600346','2021','in2023110400005','2'),</v>
      </c>
      <c r="BT348" t="str">
        <f t="shared" si="319"/>
        <v>('i2023110600346','2021','in2023110400006','2'),</v>
      </c>
      <c r="BU348" t="str">
        <f t="shared" si="320"/>
        <v>('i2023110600346','2021','in2023110400007','1'),</v>
      </c>
      <c r="BV348" t="str">
        <f t="shared" si="321"/>
        <v>('i2023110600346','2021','in2023110400008','1'),</v>
      </c>
      <c r="BW348" t="str">
        <f t="shared" si="322"/>
        <v>('i2023110600346','2021','in2023110400009','1'),</v>
      </c>
      <c r="BX348" t="str">
        <f t="shared" si="323"/>
        <v>('i2023110600346','2021','in2023110400010','1'),</v>
      </c>
      <c r="BY348" t="str">
        <f t="shared" si="324"/>
        <v>('i2023110600346','2021','in2023110400011','1'),</v>
      </c>
      <c r="BZ348" t="str">
        <f t="shared" si="325"/>
        <v>('i2023110600346','2021','in2023110400012','1'),</v>
      </c>
      <c r="CA348" t="str">
        <f t="shared" si="326"/>
        <v>('i2023110600346','2021','in2023110400013','1'),</v>
      </c>
      <c r="CB348" t="str">
        <f t="shared" si="327"/>
        <v>('i2023110600346','2021','in2023110400014','1'),</v>
      </c>
      <c r="CC348" t="str">
        <f t="shared" si="328"/>
        <v>('i2023110600346','2021','in2023110400015','1'),</v>
      </c>
      <c r="CD348" t="str">
        <f t="shared" si="329"/>
        <v>('i2023110600346','2021','in2023110400016','1'),</v>
      </c>
      <c r="CE348" t="str">
        <f t="shared" si="330"/>
        <v>('i2023110600346','2021','in2023110400017','1'),</v>
      </c>
      <c r="CF348" t="str">
        <f t="shared" si="331"/>
        <v>('i2023110600346','2021','in2023110400018','1'),</v>
      </c>
      <c r="CG348" t="str">
        <f t="shared" si="332"/>
        <v>('i2023110600346','2021','in2023110400019','1'),</v>
      </c>
      <c r="CH348" t="str">
        <f t="shared" si="333"/>
        <v>('i2023110600346','2021','in2023110400020','1'),</v>
      </c>
      <c r="CI348" t="str">
        <f t="shared" si="334"/>
        <v>('i2023110600346','2021','in2023110400021','1'),</v>
      </c>
      <c r="CJ348" t="str">
        <f t="shared" si="335"/>
        <v>('i2023110600346','2021','in2023110400022','1'),</v>
      </c>
      <c r="CK348" t="str">
        <f t="shared" si="336"/>
        <v>('i2023110600346','2021','in2023110400023','1'),</v>
      </c>
      <c r="CL348" t="str">
        <f t="shared" si="337"/>
        <v>('i2023110600346','2021','in2023110400024','1'),</v>
      </c>
      <c r="CM348" t="str">
        <f t="shared" si="338"/>
        <v>('i2023110600346','2021','in2023110400025','1'),</v>
      </c>
      <c r="CN348" t="str">
        <f t="shared" si="339"/>
        <v>('i2023110600346','2021','in2023110400026','1'),</v>
      </c>
      <c r="CO348" t="str">
        <f t="shared" si="340"/>
        <v>('i2023110600346','2021','in2023110400027','1'),</v>
      </c>
      <c r="CP348" t="str">
        <f t="shared" si="341"/>
        <v>('i2023110600346','2021','in2023110400028','1'),</v>
      </c>
      <c r="CQ348" t="str">
        <f t="shared" si="342"/>
        <v>('i2023110600346','2021','in2023110400029','1'),</v>
      </c>
      <c r="CR348" t="str">
        <f t="shared" si="343"/>
        <v>('i2023110600346','2021','in2023110400030','1'),</v>
      </c>
      <c r="CS348" t="str">
        <f t="shared" si="344"/>
        <v>('i2023110600346','2021','in2023110400031','1'),</v>
      </c>
      <c r="CT348" t="str">
        <f t="shared" si="345"/>
        <v>('i2023110600346','2021','in2023110400032','4'),</v>
      </c>
      <c r="CU348" t="str">
        <f t="shared" si="346"/>
        <v>('i2023110600346','2021','in2023110400033','4'),</v>
      </c>
      <c r="CV348" t="str">
        <f t="shared" si="347"/>
        <v>('i2023110600346','2021','in2023110400034','3'),</v>
      </c>
      <c r="CW348" t="str">
        <f t="shared" si="348"/>
        <v>('i2023110600346','2021','in2023110400035','4'),</v>
      </c>
      <c r="CX348" t="str">
        <f t="shared" si="349"/>
        <v>('i2023110600346','2021','in2023110400036','3'),</v>
      </c>
      <c r="CY348" t="str">
        <f t="shared" si="350"/>
        <v>('i2023110600346','2021','in2023110400037','1'),</v>
      </c>
      <c r="CZ348" t="str">
        <f t="shared" si="351"/>
        <v>('i2023110600346','2021','in2023110400038','1'),</v>
      </c>
      <c r="DA348" t="str">
        <f t="shared" si="352"/>
        <v>('i2023110600346','2021','in2023110400039','1'),</v>
      </c>
      <c r="DB348" t="str">
        <f t="shared" si="353"/>
        <v>('i2023110600346','2021','in2023110400040','2'),</v>
      </c>
      <c r="DC348" t="str">
        <f t="shared" si="354"/>
        <v>('i2023110600346','2021','in2023110400041','1'),</v>
      </c>
      <c r="DD348" t="str">
        <f t="shared" si="355"/>
        <v>('i2023110600346','2021','in2023110400042','2'),</v>
      </c>
      <c r="DE348" t="str">
        <f t="shared" si="356"/>
        <v>('i2023110600346','2021','in2023110400043','2'),</v>
      </c>
      <c r="DF348" t="str">
        <f t="shared" si="357"/>
        <v>('i2023110600346','2021','in2023110400044','2'),</v>
      </c>
      <c r="DG348" t="str">
        <f t="shared" si="358"/>
        <v>('i2023110600346','2021','in2023110400045','1'),</v>
      </c>
      <c r="DH348" t="str">
        <f t="shared" si="359"/>
        <v>('i2023110600346','2021','in2023110400046','1'),</v>
      </c>
      <c r="DI348" t="str">
        <f t="shared" si="360"/>
        <v>('i2023110600346','2021','in2023110400047','2');</v>
      </c>
    </row>
    <row r="349" spans="1:113" x14ac:dyDescent="0.25">
      <c r="A349" s="4" t="str">
        <f>INDEX('instansi pusat'!$B$2:$C$623,MATCH(C349,'instansi pusat'!$D$2:$D$623,0),2)</f>
        <v>i2023110600347</v>
      </c>
      <c r="B349" s="4">
        <v>5173</v>
      </c>
      <c r="C349" s="4" t="s">
        <v>555</v>
      </c>
      <c r="D349">
        <v>2021</v>
      </c>
      <c r="E349" s="4">
        <v>1</v>
      </c>
      <c r="F349" s="4">
        <v>1</v>
      </c>
      <c r="G349" s="4">
        <v>3</v>
      </c>
      <c r="H349" s="4">
        <v>1</v>
      </c>
      <c r="I349" s="4">
        <v>3</v>
      </c>
      <c r="J349" s="4">
        <v>1</v>
      </c>
      <c r="K349" s="4">
        <v>1</v>
      </c>
      <c r="L349" s="4">
        <v>2</v>
      </c>
      <c r="M349" s="4">
        <v>1</v>
      </c>
      <c r="N349" s="4">
        <v>1</v>
      </c>
      <c r="O349" s="4">
        <v>1</v>
      </c>
      <c r="P349" s="4">
        <v>1</v>
      </c>
      <c r="Q349" s="4">
        <v>2</v>
      </c>
      <c r="R349" s="4">
        <v>1</v>
      </c>
      <c r="S349" s="4">
        <v>1</v>
      </c>
      <c r="T349" s="4">
        <v>3</v>
      </c>
      <c r="U349" s="4">
        <v>1</v>
      </c>
      <c r="V349" s="4">
        <v>1</v>
      </c>
      <c r="W349" s="4">
        <v>2</v>
      </c>
      <c r="X349" s="4">
        <v>1</v>
      </c>
      <c r="Y349" s="4">
        <v>1</v>
      </c>
      <c r="Z349" s="4">
        <v>1</v>
      </c>
      <c r="AA349" s="4">
        <v>1</v>
      </c>
      <c r="AB349" s="4">
        <v>1</v>
      </c>
      <c r="AC349" s="4">
        <v>2</v>
      </c>
      <c r="AD349" s="4">
        <v>1</v>
      </c>
      <c r="AE349" s="4">
        <v>1</v>
      </c>
      <c r="AF349" s="4">
        <v>1</v>
      </c>
      <c r="AG349" s="4">
        <v>1</v>
      </c>
      <c r="AH349" s="4">
        <v>1</v>
      </c>
      <c r="AI349" s="4">
        <v>1</v>
      </c>
      <c r="AJ349" s="4">
        <v>2</v>
      </c>
      <c r="AK349" s="4">
        <v>3</v>
      </c>
      <c r="AL349" s="4">
        <v>4</v>
      </c>
      <c r="AM349" s="4">
        <v>5</v>
      </c>
      <c r="AN349" s="4">
        <v>4</v>
      </c>
      <c r="AO349" s="4">
        <v>1</v>
      </c>
      <c r="AP349" s="4">
        <v>2</v>
      </c>
      <c r="AQ349" s="4">
        <v>1</v>
      </c>
      <c r="AR349" s="4">
        <v>2</v>
      </c>
      <c r="AS349" s="4">
        <v>4</v>
      </c>
      <c r="AT349" s="4">
        <v>4</v>
      </c>
      <c r="AU349" s="4">
        <v>1</v>
      </c>
      <c r="AV349" s="4">
        <v>4</v>
      </c>
      <c r="AW349" s="4">
        <v>2</v>
      </c>
      <c r="AX349" s="4">
        <v>3</v>
      </c>
      <c r="AY349" s="4">
        <v>2</v>
      </c>
      <c r="AZ349" s="3">
        <f t="shared" si="301"/>
        <v>1.5</v>
      </c>
      <c r="BA349" s="3">
        <f t="shared" si="302"/>
        <v>1.25</v>
      </c>
      <c r="BB349" s="3">
        <f t="shared" si="303"/>
        <v>1.5</v>
      </c>
      <c r="BC349" s="3">
        <f t="shared" si="304"/>
        <v>1.5</v>
      </c>
      <c r="BD349" s="3">
        <f t="shared" si="305"/>
        <v>1.125</v>
      </c>
      <c r="BE349" s="3">
        <f t="shared" si="306"/>
        <v>1</v>
      </c>
      <c r="BF349" s="3">
        <f t="shared" si="307"/>
        <v>2.8000000000000003</v>
      </c>
      <c r="BG349" s="3">
        <f t="shared" si="308"/>
        <v>2.6666666666666665</v>
      </c>
      <c r="BH349" s="3">
        <f t="shared" si="309"/>
        <v>1.5</v>
      </c>
      <c r="BI349" s="3">
        <f t="shared" si="310"/>
        <v>1.4000000000000001</v>
      </c>
      <c r="BJ349" s="3">
        <f t="shared" si="311"/>
        <v>1.0909090909090908</v>
      </c>
      <c r="BK349" s="3">
        <f t="shared" si="312"/>
        <v>2.7472527472527473</v>
      </c>
      <c r="BL349" s="3">
        <f t="shared" si="313"/>
        <v>1.9750000000000001</v>
      </c>
      <c r="BN349" t="s">
        <v>641</v>
      </c>
      <c r="BO349" t="str">
        <f t="shared" si="314"/>
        <v>('i2023110600347','2021','in2023110400001','1'),</v>
      </c>
      <c r="BP349" t="str">
        <f t="shared" si="315"/>
        <v>('i2023110600347','2021','in2023110400002','1'),</v>
      </c>
      <c r="BQ349" t="str">
        <f t="shared" si="316"/>
        <v>('i2023110600347','2021','in2023110400003','3'),</v>
      </c>
      <c r="BR349" t="str">
        <f t="shared" si="317"/>
        <v>('i2023110600347','2021','in2023110400004','1'),</v>
      </c>
      <c r="BS349" t="str">
        <f t="shared" si="318"/>
        <v>('i2023110600347','2021','in2023110400005','3'),</v>
      </c>
      <c r="BT349" t="str">
        <f t="shared" si="319"/>
        <v>('i2023110600347','2021','in2023110400006','1'),</v>
      </c>
      <c r="BU349" t="str">
        <f t="shared" si="320"/>
        <v>('i2023110600347','2021','in2023110400007','1'),</v>
      </c>
      <c r="BV349" t="str">
        <f t="shared" si="321"/>
        <v>('i2023110600347','2021','in2023110400008','2'),</v>
      </c>
      <c r="BW349" t="str">
        <f t="shared" si="322"/>
        <v>('i2023110600347','2021','in2023110400009','1'),</v>
      </c>
      <c r="BX349" t="str">
        <f t="shared" si="323"/>
        <v>('i2023110600347','2021','in2023110400010','1'),</v>
      </c>
      <c r="BY349" t="str">
        <f t="shared" si="324"/>
        <v>('i2023110600347','2021','in2023110400011','1'),</v>
      </c>
      <c r="BZ349" t="str">
        <f t="shared" si="325"/>
        <v>('i2023110600347','2021','in2023110400012','1'),</v>
      </c>
      <c r="CA349" t="str">
        <f t="shared" si="326"/>
        <v>('i2023110600347','2021','in2023110400013','2'),</v>
      </c>
      <c r="CB349" t="str">
        <f t="shared" si="327"/>
        <v>('i2023110600347','2021','in2023110400014','1'),</v>
      </c>
      <c r="CC349" t="str">
        <f t="shared" si="328"/>
        <v>('i2023110600347','2021','in2023110400015','1'),</v>
      </c>
      <c r="CD349" t="str">
        <f t="shared" si="329"/>
        <v>('i2023110600347','2021','in2023110400016','3'),</v>
      </c>
      <c r="CE349" t="str">
        <f t="shared" si="330"/>
        <v>('i2023110600347','2021','in2023110400017','1'),</v>
      </c>
      <c r="CF349" t="str">
        <f t="shared" si="331"/>
        <v>('i2023110600347','2021','in2023110400018','1'),</v>
      </c>
      <c r="CG349" t="str">
        <f t="shared" si="332"/>
        <v>('i2023110600347','2021','in2023110400019','2'),</v>
      </c>
      <c r="CH349" t="str">
        <f t="shared" si="333"/>
        <v>('i2023110600347','2021','in2023110400020','1'),</v>
      </c>
      <c r="CI349" t="str">
        <f t="shared" si="334"/>
        <v>('i2023110600347','2021','in2023110400021','1'),</v>
      </c>
      <c r="CJ349" t="str">
        <f t="shared" si="335"/>
        <v>('i2023110600347','2021','in2023110400022','1'),</v>
      </c>
      <c r="CK349" t="str">
        <f t="shared" si="336"/>
        <v>('i2023110600347','2021','in2023110400023','1'),</v>
      </c>
      <c r="CL349" t="str">
        <f t="shared" si="337"/>
        <v>('i2023110600347','2021','in2023110400024','1'),</v>
      </c>
      <c r="CM349" t="str">
        <f t="shared" si="338"/>
        <v>('i2023110600347','2021','in2023110400025','2'),</v>
      </c>
      <c r="CN349" t="str">
        <f t="shared" si="339"/>
        <v>('i2023110600347','2021','in2023110400026','1'),</v>
      </c>
      <c r="CO349" t="str">
        <f t="shared" si="340"/>
        <v>('i2023110600347','2021','in2023110400027','1'),</v>
      </c>
      <c r="CP349" t="str">
        <f t="shared" si="341"/>
        <v>('i2023110600347','2021','in2023110400028','1'),</v>
      </c>
      <c r="CQ349" t="str">
        <f t="shared" si="342"/>
        <v>('i2023110600347','2021','in2023110400029','1'),</v>
      </c>
      <c r="CR349" t="str">
        <f t="shared" si="343"/>
        <v>('i2023110600347','2021','in2023110400030','1'),</v>
      </c>
      <c r="CS349" t="str">
        <f t="shared" si="344"/>
        <v>('i2023110600347','2021','in2023110400031','1'),</v>
      </c>
      <c r="CT349" t="str">
        <f t="shared" si="345"/>
        <v>('i2023110600347','2021','in2023110400032','2'),</v>
      </c>
      <c r="CU349" t="str">
        <f t="shared" si="346"/>
        <v>('i2023110600347','2021','in2023110400033','3'),</v>
      </c>
      <c r="CV349" t="str">
        <f t="shared" si="347"/>
        <v>('i2023110600347','2021','in2023110400034','4'),</v>
      </c>
      <c r="CW349" t="str">
        <f t="shared" si="348"/>
        <v>('i2023110600347','2021','in2023110400035','5'),</v>
      </c>
      <c r="CX349" t="str">
        <f t="shared" si="349"/>
        <v>('i2023110600347','2021','in2023110400036','4'),</v>
      </c>
      <c r="CY349" t="str">
        <f t="shared" si="350"/>
        <v>('i2023110600347','2021','in2023110400037','1'),</v>
      </c>
      <c r="CZ349" t="str">
        <f t="shared" si="351"/>
        <v>('i2023110600347','2021','in2023110400038','2'),</v>
      </c>
      <c r="DA349" t="str">
        <f t="shared" si="352"/>
        <v>('i2023110600347','2021','in2023110400039','1'),</v>
      </c>
      <c r="DB349" t="str">
        <f t="shared" si="353"/>
        <v>('i2023110600347','2021','in2023110400040','2'),</v>
      </c>
      <c r="DC349" t="str">
        <f t="shared" si="354"/>
        <v>('i2023110600347','2021','in2023110400041','4'),</v>
      </c>
      <c r="DD349" t="str">
        <f t="shared" si="355"/>
        <v>('i2023110600347','2021','in2023110400042','4'),</v>
      </c>
      <c r="DE349" t="str">
        <f t="shared" si="356"/>
        <v>('i2023110600347','2021','in2023110400043','1'),</v>
      </c>
      <c r="DF349" t="str">
        <f t="shared" si="357"/>
        <v>('i2023110600347','2021','in2023110400044','4'),</v>
      </c>
      <c r="DG349" t="str">
        <f t="shared" si="358"/>
        <v>('i2023110600347','2021','in2023110400045','2'),</v>
      </c>
      <c r="DH349" t="str">
        <f t="shared" si="359"/>
        <v>('i2023110600347','2021','in2023110400046','3'),</v>
      </c>
      <c r="DI349" t="str">
        <f t="shared" si="360"/>
        <v>('i2023110600347','2021','in2023110400047','2');</v>
      </c>
    </row>
    <row r="350" spans="1:113" x14ac:dyDescent="0.25">
      <c r="A350" s="4" t="str">
        <f>INDEX('instansi pusat'!$B$2:$C$623,MATCH(C350,'instansi pusat'!$D$2:$D$623,0),2)</f>
        <v>i2023110600348</v>
      </c>
      <c r="B350" s="4">
        <v>5174</v>
      </c>
      <c r="C350" s="4" t="s">
        <v>725</v>
      </c>
      <c r="D350">
        <v>2021</v>
      </c>
      <c r="E350" s="4">
        <v>2</v>
      </c>
      <c r="F350" s="4">
        <v>2</v>
      </c>
      <c r="G350" s="4">
        <v>1</v>
      </c>
      <c r="H350" s="4">
        <v>1</v>
      </c>
      <c r="I350" s="4">
        <v>3</v>
      </c>
      <c r="J350" s="4">
        <v>1</v>
      </c>
      <c r="K350" s="4">
        <v>1</v>
      </c>
      <c r="L350" s="4">
        <v>2</v>
      </c>
      <c r="M350" s="4">
        <v>1</v>
      </c>
      <c r="N350" s="4">
        <v>1</v>
      </c>
      <c r="O350" s="4">
        <v>1</v>
      </c>
      <c r="P350" s="4">
        <v>1</v>
      </c>
      <c r="Q350" s="4">
        <v>1</v>
      </c>
      <c r="R350" s="4">
        <v>1</v>
      </c>
      <c r="S350" s="4">
        <v>1</v>
      </c>
      <c r="T350" s="4">
        <v>1</v>
      </c>
      <c r="U350" s="4">
        <v>1</v>
      </c>
      <c r="V350" s="4">
        <v>1</v>
      </c>
      <c r="W350" s="4">
        <v>1</v>
      </c>
      <c r="X350" s="4">
        <v>1</v>
      </c>
      <c r="Y350" s="4">
        <v>1</v>
      </c>
      <c r="Z350" s="4">
        <v>1</v>
      </c>
      <c r="AA350" s="4">
        <v>1</v>
      </c>
      <c r="AB350" s="4">
        <v>1</v>
      </c>
      <c r="AC350" s="4">
        <v>1</v>
      </c>
      <c r="AD350" s="4">
        <v>1</v>
      </c>
      <c r="AE350" s="4">
        <v>1</v>
      </c>
      <c r="AF350" s="4">
        <v>1</v>
      </c>
      <c r="AG350" s="4">
        <v>1</v>
      </c>
      <c r="AH350" s="4">
        <v>1</v>
      </c>
      <c r="AI350" s="4">
        <v>1</v>
      </c>
      <c r="AJ350" s="4">
        <v>4</v>
      </c>
      <c r="AK350" s="4">
        <v>4</v>
      </c>
      <c r="AL350" s="4">
        <v>4</v>
      </c>
      <c r="AM350" s="4">
        <v>4</v>
      </c>
      <c r="AN350" s="4">
        <v>3</v>
      </c>
      <c r="AO350" s="4">
        <v>1</v>
      </c>
      <c r="AP350" s="4">
        <v>1</v>
      </c>
      <c r="AQ350" s="4">
        <v>1</v>
      </c>
      <c r="AR350" s="4">
        <v>3</v>
      </c>
      <c r="AS350" s="4">
        <v>1</v>
      </c>
      <c r="AT350" s="4">
        <v>1</v>
      </c>
      <c r="AU350" s="4">
        <v>1</v>
      </c>
      <c r="AV350" s="4">
        <v>2</v>
      </c>
      <c r="AW350" s="4">
        <v>1</v>
      </c>
      <c r="AX350" s="4">
        <v>1</v>
      </c>
      <c r="AY350" s="4">
        <v>1</v>
      </c>
      <c r="AZ350" s="3">
        <f t="shared" si="301"/>
        <v>1.5</v>
      </c>
      <c r="BA350" s="3">
        <f t="shared" si="302"/>
        <v>1</v>
      </c>
      <c r="BB350" s="3">
        <f t="shared" si="303"/>
        <v>1</v>
      </c>
      <c r="BC350" s="3">
        <f t="shared" si="304"/>
        <v>1</v>
      </c>
      <c r="BD350" s="3">
        <f t="shared" si="305"/>
        <v>1</v>
      </c>
      <c r="BE350" s="3">
        <f t="shared" si="306"/>
        <v>1</v>
      </c>
      <c r="BF350" s="3">
        <f t="shared" si="307"/>
        <v>2.6</v>
      </c>
      <c r="BG350" s="3">
        <f t="shared" si="308"/>
        <v>1.1666666666666665</v>
      </c>
      <c r="BH350" s="3">
        <f t="shared" si="309"/>
        <v>1.5</v>
      </c>
      <c r="BI350" s="3">
        <f t="shared" si="310"/>
        <v>1</v>
      </c>
      <c r="BJ350" s="3">
        <f t="shared" si="311"/>
        <v>1</v>
      </c>
      <c r="BK350" s="3">
        <f t="shared" si="312"/>
        <v>2.0329670329670328</v>
      </c>
      <c r="BL350" s="3">
        <f t="shared" si="313"/>
        <v>1.5349999999999999</v>
      </c>
      <c r="BN350" t="s">
        <v>641</v>
      </c>
      <c r="BO350" t="str">
        <f t="shared" si="314"/>
        <v>('i2023110600348','2021','in2023110400001','2'),</v>
      </c>
      <c r="BP350" t="str">
        <f t="shared" si="315"/>
        <v>('i2023110600348','2021','in2023110400002','2'),</v>
      </c>
      <c r="BQ350" t="str">
        <f t="shared" si="316"/>
        <v>('i2023110600348','2021','in2023110400003','1'),</v>
      </c>
      <c r="BR350" t="str">
        <f t="shared" si="317"/>
        <v>('i2023110600348','2021','in2023110400004','1'),</v>
      </c>
      <c r="BS350" t="str">
        <f t="shared" si="318"/>
        <v>('i2023110600348','2021','in2023110400005','3'),</v>
      </c>
      <c r="BT350" t="str">
        <f t="shared" si="319"/>
        <v>('i2023110600348','2021','in2023110400006','1'),</v>
      </c>
      <c r="BU350" t="str">
        <f t="shared" si="320"/>
        <v>('i2023110600348','2021','in2023110400007','1'),</v>
      </c>
      <c r="BV350" t="str">
        <f t="shared" si="321"/>
        <v>('i2023110600348','2021','in2023110400008','2'),</v>
      </c>
      <c r="BW350" t="str">
        <f t="shared" si="322"/>
        <v>('i2023110600348','2021','in2023110400009','1'),</v>
      </c>
      <c r="BX350" t="str">
        <f t="shared" si="323"/>
        <v>('i2023110600348','2021','in2023110400010','1'),</v>
      </c>
      <c r="BY350" t="str">
        <f t="shared" si="324"/>
        <v>('i2023110600348','2021','in2023110400011','1'),</v>
      </c>
      <c r="BZ350" t="str">
        <f t="shared" si="325"/>
        <v>('i2023110600348','2021','in2023110400012','1'),</v>
      </c>
      <c r="CA350" t="str">
        <f t="shared" si="326"/>
        <v>('i2023110600348','2021','in2023110400013','1'),</v>
      </c>
      <c r="CB350" t="str">
        <f t="shared" si="327"/>
        <v>('i2023110600348','2021','in2023110400014','1'),</v>
      </c>
      <c r="CC350" t="str">
        <f t="shared" si="328"/>
        <v>('i2023110600348','2021','in2023110400015','1'),</v>
      </c>
      <c r="CD350" t="str">
        <f t="shared" si="329"/>
        <v>('i2023110600348','2021','in2023110400016','1'),</v>
      </c>
      <c r="CE350" t="str">
        <f t="shared" si="330"/>
        <v>('i2023110600348','2021','in2023110400017','1'),</v>
      </c>
      <c r="CF350" t="str">
        <f t="shared" si="331"/>
        <v>('i2023110600348','2021','in2023110400018','1'),</v>
      </c>
      <c r="CG350" t="str">
        <f t="shared" si="332"/>
        <v>('i2023110600348','2021','in2023110400019','1'),</v>
      </c>
      <c r="CH350" t="str">
        <f t="shared" si="333"/>
        <v>('i2023110600348','2021','in2023110400020','1'),</v>
      </c>
      <c r="CI350" t="str">
        <f t="shared" si="334"/>
        <v>('i2023110600348','2021','in2023110400021','1'),</v>
      </c>
      <c r="CJ350" t="str">
        <f t="shared" si="335"/>
        <v>('i2023110600348','2021','in2023110400022','1'),</v>
      </c>
      <c r="CK350" t="str">
        <f t="shared" si="336"/>
        <v>('i2023110600348','2021','in2023110400023','1'),</v>
      </c>
      <c r="CL350" t="str">
        <f t="shared" si="337"/>
        <v>('i2023110600348','2021','in2023110400024','1'),</v>
      </c>
      <c r="CM350" t="str">
        <f t="shared" si="338"/>
        <v>('i2023110600348','2021','in2023110400025','1'),</v>
      </c>
      <c r="CN350" t="str">
        <f t="shared" si="339"/>
        <v>('i2023110600348','2021','in2023110400026','1'),</v>
      </c>
      <c r="CO350" t="str">
        <f t="shared" si="340"/>
        <v>('i2023110600348','2021','in2023110400027','1'),</v>
      </c>
      <c r="CP350" t="str">
        <f t="shared" si="341"/>
        <v>('i2023110600348','2021','in2023110400028','1'),</v>
      </c>
      <c r="CQ350" t="str">
        <f t="shared" si="342"/>
        <v>('i2023110600348','2021','in2023110400029','1'),</v>
      </c>
      <c r="CR350" t="str">
        <f t="shared" si="343"/>
        <v>('i2023110600348','2021','in2023110400030','1'),</v>
      </c>
      <c r="CS350" t="str">
        <f t="shared" si="344"/>
        <v>('i2023110600348','2021','in2023110400031','1'),</v>
      </c>
      <c r="CT350" t="str">
        <f t="shared" si="345"/>
        <v>('i2023110600348','2021','in2023110400032','4'),</v>
      </c>
      <c r="CU350" t="str">
        <f t="shared" si="346"/>
        <v>('i2023110600348','2021','in2023110400033','4'),</v>
      </c>
      <c r="CV350" t="str">
        <f t="shared" si="347"/>
        <v>('i2023110600348','2021','in2023110400034','4'),</v>
      </c>
      <c r="CW350" t="str">
        <f t="shared" si="348"/>
        <v>('i2023110600348','2021','in2023110400035','4'),</v>
      </c>
      <c r="CX350" t="str">
        <f t="shared" si="349"/>
        <v>('i2023110600348','2021','in2023110400036','3'),</v>
      </c>
      <c r="CY350" t="str">
        <f t="shared" si="350"/>
        <v>('i2023110600348','2021','in2023110400037','1'),</v>
      </c>
      <c r="CZ350" t="str">
        <f t="shared" si="351"/>
        <v>('i2023110600348','2021','in2023110400038','1'),</v>
      </c>
      <c r="DA350" t="str">
        <f t="shared" si="352"/>
        <v>('i2023110600348','2021','in2023110400039','1'),</v>
      </c>
      <c r="DB350" t="str">
        <f t="shared" si="353"/>
        <v>('i2023110600348','2021','in2023110400040','3'),</v>
      </c>
      <c r="DC350" t="str">
        <f t="shared" si="354"/>
        <v>('i2023110600348','2021','in2023110400041','1'),</v>
      </c>
      <c r="DD350" t="str">
        <f t="shared" si="355"/>
        <v>('i2023110600348','2021','in2023110400042','1'),</v>
      </c>
      <c r="DE350" t="str">
        <f t="shared" si="356"/>
        <v>('i2023110600348','2021','in2023110400043','1'),</v>
      </c>
      <c r="DF350" t="str">
        <f t="shared" si="357"/>
        <v>('i2023110600348','2021','in2023110400044','2'),</v>
      </c>
      <c r="DG350" t="str">
        <f t="shared" si="358"/>
        <v>('i2023110600348','2021','in2023110400045','1'),</v>
      </c>
      <c r="DH350" t="str">
        <f t="shared" si="359"/>
        <v>('i2023110600348','2021','in2023110400046','1'),</v>
      </c>
      <c r="DI350" t="str">
        <f t="shared" si="360"/>
        <v>('i2023110600348','2021','in2023110400047','1');</v>
      </c>
    </row>
    <row r="351" spans="1:113" x14ac:dyDescent="0.25">
      <c r="A351" s="4" t="str">
        <f>INDEX('instansi pusat'!$B$2:$C$623,MATCH(C351,'instansi pusat'!$D$2:$D$623,0),2)</f>
        <v>i2023110600349</v>
      </c>
      <c r="B351" s="4">
        <v>5175</v>
      </c>
      <c r="C351" s="4" t="s">
        <v>556</v>
      </c>
      <c r="D351">
        <v>2021</v>
      </c>
      <c r="E351" s="4">
        <v>1</v>
      </c>
      <c r="F351" s="4">
        <v>1</v>
      </c>
      <c r="G351" s="4">
        <v>1</v>
      </c>
      <c r="H351" s="4">
        <v>1</v>
      </c>
      <c r="I351" s="4">
        <v>1</v>
      </c>
      <c r="J351" s="4">
        <v>1</v>
      </c>
      <c r="K351" s="4">
        <v>1</v>
      </c>
      <c r="L351" s="4">
        <v>1</v>
      </c>
      <c r="M351" s="4">
        <v>1</v>
      </c>
      <c r="N351" s="4">
        <v>1</v>
      </c>
      <c r="O351" s="4">
        <v>1</v>
      </c>
      <c r="P351" s="4">
        <v>1</v>
      </c>
      <c r="Q351" s="4">
        <v>1</v>
      </c>
      <c r="R351" s="4">
        <v>1</v>
      </c>
      <c r="S351" s="4">
        <v>1</v>
      </c>
      <c r="T351" s="4">
        <v>1</v>
      </c>
      <c r="U351" s="4">
        <v>1</v>
      </c>
      <c r="V351" s="4">
        <v>1</v>
      </c>
      <c r="W351" s="4">
        <v>1</v>
      </c>
      <c r="X351" s="4">
        <v>1</v>
      </c>
      <c r="Y351" s="4">
        <v>1</v>
      </c>
      <c r="Z351" s="4">
        <v>1</v>
      </c>
      <c r="AA351" s="4">
        <v>1</v>
      </c>
      <c r="AB351" s="4">
        <v>1</v>
      </c>
      <c r="AC351" s="4">
        <v>1</v>
      </c>
      <c r="AD351" s="4">
        <v>1</v>
      </c>
      <c r="AE351" s="4">
        <v>1</v>
      </c>
      <c r="AF351" s="4">
        <v>1</v>
      </c>
      <c r="AG351" s="4">
        <v>1</v>
      </c>
      <c r="AH351" s="4">
        <v>1</v>
      </c>
      <c r="AI351" s="4">
        <v>1</v>
      </c>
      <c r="AJ351" s="4">
        <v>1</v>
      </c>
      <c r="AK351" s="4">
        <v>1</v>
      </c>
      <c r="AL351" s="4">
        <v>1</v>
      </c>
      <c r="AM351" s="4">
        <v>1</v>
      </c>
      <c r="AN351" s="4">
        <v>1</v>
      </c>
      <c r="AO351" s="4">
        <v>1</v>
      </c>
      <c r="AP351" s="4">
        <v>1</v>
      </c>
      <c r="AQ351" s="4">
        <v>1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AZ351" s="3">
        <f t="shared" si="301"/>
        <v>1</v>
      </c>
      <c r="BA351" s="3">
        <f t="shared" si="302"/>
        <v>1</v>
      </c>
      <c r="BB351" s="3">
        <f t="shared" si="303"/>
        <v>1</v>
      </c>
      <c r="BC351" s="3">
        <f t="shared" si="304"/>
        <v>1</v>
      </c>
      <c r="BD351" s="3">
        <f t="shared" si="305"/>
        <v>1</v>
      </c>
      <c r="BE351" s="3">
        <f t="shared" si="306"/>
        <v>1</v>
      </c>
      <c r="BF351" s="3">
        <f t="shared" si="307"/>
        <v>1</v>
      </c>
      <c r="BG351" s="3">
        <f t="shared" si="308"/>
        <v>1</v>
      </c>
      <c r="BH351" s="3">
        <f t="shared" si="309"/>
        <v>1</v>
      </c>
      <c r="BI351" s="3">
        <f t="shared" si="310"/>
        <v>1</v>
      </c>
      <c r="BJ351" s="3">
        <f t="shared" si="311"/>
        <v>1</v>
      </c>
      <c r="BK351" s="3">
        <f t="shared" si="312"/>
        <v>1</v>
      </c>
      <c r="BL351" s="3">
        <f t="shared" si="313"/>
        <v>1</v>
      </c>
      <c r="BN351" t="s">
        <v>641</v>
      </c>
      <c r="BO351" t="str">
        <f t="shared" si="314"/>
        <v>('i2023110600349','2021','in2023110400001','1'),</v>
      </c>
      <c r="BP351" t="str">
        <f t="shared" si="315"/>
        <v>('i2023110600349','2021','in2023110400002','1'),</v>
      </c>
      <c r="BQ351" t="str">
        <f t="shared" si="316"/>
        <v>('i2023110600349','2021','in2023110400003','1'),</v>
      </c>
      <c r="BR351" t="str">
        <f t="shared" si="317"/>
        <v>('i2023110600349','2021','in2023110400004','1'),</v>
      </c>
      <c r="BS351" t="str">
        <f t="shared" si="318"/>
        <v>('i2023110600349','2021','in2023110400005','1'),</v>
      </c>
      <c r="BT351" t="str">
        <f t="shared" si="319"/>
        <v>('i2023110600349','2021','in2023110400006','1'),</v>
      </c>
      <c r="BU351" t="str">
        <f t="shared" si="320"/>
        <v>('i2023110600349','2021','in2023110400007','1'),</v>
      </c>
      <c r="BV351" t="str">
        <f t="shared" si="321"/>
        <v>('i2023110600349','2021','in2023110400008','1'),</v>
      </c>
      <c r="BW351" t="str">
        <f t="shared" si="322"/>
        <v>('i2023110600349','2021','in2023110400009','1'),</v>
      </c>
      <c r="BX351" t="str">
        <f t="shared" si="323"/>
        <v>('i2023110600349','2021','in2023110400010','1'),</v>
      </c>
      <c r="BY351" t="str">
        <f t="shared" si="324"/>
        <v>('i2023110600349','2021','in2023110400011','1'),</v>
      </c>
      <c r="BZ351" t="str">
        <f t="shared" si="325"/>
        <v>('i2023110600349','2021','in2023110400012','1'),</v>
      </c>
      <c r="CA351" t="str">
        <f t="shared" si="326"/>
        <v>('i2023110600349','2021','in2023110400013','1'),</v>
      </c>
      <c r="CB351" t="str">
        <f t="shared" si="327"/>
        <v>('i2023110600349','2021','in2023110400014','1'),</v>
      </c>
      <c r="CC351" t="str">
        <f t="shared" si="328"/>
        <v>('i2023110600349','2021','in2023110400015','1'),</v>
      </c>
      <c r="CD351" t="str">
        <f t="shared" si="329"/>
        <v>('i2023110600349','2021','in2023110400016','1'),</v>
      </c>
      <c r="CE351" t="str">
        <f t="shared" si="330"/>
        <v>('i2023110600349','2021','in2023110400017','1'),</v>
      </c>
      <c r="CF351" t="str">
        <f t="shared" si="331"/>
        <v>('i2023110600349','2021','in2023110400018','1'),</v>
      </c>
      <c r="CG351" t="str">
        <f t="shared" si="332"/>
        <v>('i2023110600349','2021','in2023110400019','1'),</v>
      </c>
      <c r="CH351" t="str">
        <f t="shared" si="333"/>
        <v>('i2023110600349','2021','in2023110400020','1'),</v>
      </c>
      <c r="CI351" t="str">
        <f t="shared" si="334"/>
        <v>('i2023110600349','2021','in2023110400021','1'),</v>
      </c>
      <c r="CJ351" t="str">
        <f t="shared" si="335"/>
        <v>('i2023110600349','2021','in2023110400022','1'),</v>
      </c>
      <c r="CK351" t="str">
        <f t="shared" si="336"/>
        <v>('i2023110600349','2021','in2023110400023','1'),</v>
      </c>
      <c r="CL351" t="str">
        <f t="shared" si="337"/>
        <v>('i2023110600349','2021','in2023110400024','1'),</v>
      </c>
      <c r="CM351" t="str">
        <f t="shared" si="338"/>
        <v>('i2023110600349','2021','in2023110400025','1'),</v>
      </c>
      <c r="CN351" t="str">
        <f t="shared" si="339"/>
        <v>('i2023110600349','2021','in2023110400026','1'),</v>
      </c>
      <c r="CO351" t="str">
        <f t="shared" si="340"/>
        <v>('i2023110600349','2021','in2023110400027','1'),</v>
      </c>
      <c r="CP351" t="str">
        <f t="shared" si="341"/>
        <v>('i2023110600349','2021','in2023110400028','1'),</v>
      </c>
      <c r="CQ351" t="str">
        <f t="shared" si="342"/>
        <v>('i2023110600349','2021','in2023110400029','1'),</v>
      </c>
      <c r="CR351" t="str">
        <f t="shared" si="343"/>
        <v>('i2023110600349','2021','in2023110400030','1'),</v>
      </c>
      <c r="CS351" t="str">
        <f t="shared" si="344"/>
        <v>('i2023110600349','2021','in2023110400031','1'),</v>
      </c>
      <c r="CT351" t="str">
        <f t="shared" si="345"/>
        <v>('i2023110600349','2021','in2023110400032','1'),</v>
      </c>
      <c r="CU351" t="str">
        <f t="shared" si="346"/>
        <v>('i2023110600349','2021','in2023110400033','1'),</v>
      </c>
      <c r="CV351" t="str">
        <f t="shared" si="347"/>
        <v>('i2023110600349','2021','in2023110400034','1'),</v>
      </c>
      <c r="CW351" t="str">
        <f t="shared" si="348"/>
        <v>('i2023110600349','2021','in2023110400035','1'),</v>
      </c>
      <c r="CX351" t="str">
        <f t="shared" si="349"/>
        <v>('i2023110600349','2021','in2023110400036','1'),</v>
      </c>
      <c r="CY351" t="str">
        <f t="shared" si="350"/>
        <v>('i2023110600349','2021','in2023110400037','1'),</v>
      </c>
      <c r="CZ351" t="str">
        <f t="shared" si="351"/>
        <v>('i2023110600349','2021','in2023110400038','1'),</v>
      </c>
      <c r="DA351" t="str">
        <f t="shared" si="352"/>
        <v>('i2023110600349','2021','in2023110400039','1'),</v>
      </c>
      <c r="DB351" t="str">
        <f t="shared" si="353"/>
        <v>('i2023110600349','2021','in2023110400040','1'),</v>
      </c>
      <c r="DC351" t="str">
        <f t="shared" si="354"/>
        <v>('i2023110600349','2021','in2023110400041','1'),</v>
      </c>
      <c r="DD351" t="str">
        <f t="shared" si="355"/>
        <v>('i2023110600349','2021','in2023110400042','1'),</v>
      </c>
      <c r="DE351" t="str">
        <f t="shared" si="356"/>
        <v>('i2023110600349','2021','in2023110400043','1'),</v>
      </c>
      <c r="DF351" t="str">
        <f t="shared" si="357"/>
        <v>('i2023110600349','2021','in2023110400044','1'),</v>
      </c>
      <c r="DG351" t="str">
        <f t="shared" si="358"/>
        <v>('i2023110600349','2021','in2023110400045','1'),</v>
      </c>
      <c r="DH351" t="str">
        <f t="shared" si="359"/>
        <v>('i2023110600349','2021','in2023110400046','1'),</v>
      </c>
      <c r="DI351" t="str">
        <f t="shared" si="360"/>
        <v>('i2023110600349','2021','in2023110400047','1');</v>
      </c>
    </row>
    <row r="352" spans="1:113" x14ac:dyDescent="0.25">
      <c r="A352" s="4" t="str">
        <f>INDEX('instansi pusat'!$B$2:$C$623,MATCH(C352,'instansi pusat'!$D$2:$D$623,0),2)</f>
        <v>i2023110600350</v>
      </c>
      <c r="B352" s="4">
        <v>5202</v>
      </c>
      <c r="C352" s="4" t="s">
        <v>515</v>
      </c>
      <c r="D352">
        <v>2021</v>
      </c>
      <c r="E352" s="4">
        <v>2</v>
      </c>
      <c r="F352" s="4">
        <v>1</v>
      </c>
      <c r="G352" s="4">
        <v>3</v>
      </c>
      <c r="H352" s="4">
        <v>1</v>
      </c>
      <c r="I352" s="4">
        <v>3</v>
      </c>
      <c r="J352" s="4">
        <v>3</v>
      </c>
      <c r="K352" s="4">
        <v>3</v>
      </c>
      <c r="L352" s="4">
        <v>2</v>
      </c>
      <c r="M352" s="4">
        <v>1</v>
      </c>
      <c r="N352" s="4">
        <v>3</v>
      </c>
      <c r="O352" s="4">
        <v>1</v>
      </c>
      <c r="P352" s="4">
        <v>1</v>
      </c>
      <c r="Q352" s="4">
        <v>1</v>
      </c>
      <c r="R352" s="4">
        <v>1</v>
      </c>
      <c r="S352" s="4">
        <v>1</v>
      </c>
      <c r="T352" s="4">
        <v>2</v>
      </c>
      <c r="U352" s="4">
        <v>1</v>
      </c>
      <c r="V352" s="4">
        <v>1</v>
      </c>
      <c r="W352" s="4">
        <v>1</v>
      </c>
      <c r="X352" s="4">
        <v>1</v>
      </c>
      <c r="Y352" s="4">
        <v>1</v>
      </c>
      <c r="Z352" s="4">
        <v>1</v>
      </c>
      <c r="AA352" s="4">
        <v>1</v>
      </c>
      <c r="AB352" s="4">
        <v>1</v>
      </c>
      <c r="AC352" s="4">
        <v>1</v>
      </c>
      <c r="AD352" s="4">
        <v>1</v>
      </c>
      <c r="AE352" s="4">
        <v>1</v>
      </c>
      <c r="AF352" s="4">
        <v>1</v>
      </c>
      <c r="AG352" s="4">
        <v>1</v>
      </c>
      <c r="AH352" s="4">
        <v>1</v>
      </c>
      <c r="AI352" s="4">
        <v>1</v>
      </c>
      <c r="AJ352" s="4">
        <v>3</v>
      </c>
      <c r="AK352" s="4">
        <v>3</v>
      </c>
      <c r="AL352" s="4">
        <v>4</v>
      </c>
      <c r="AM352" s="4">
        <v>4</v>
      </c>
      <c r="AN352" s="4">
        <v>5</v>
      </c>
      <c r="AO352" s="4">
        <v>1</v>
      </c>
      <c r="AP352" s="4">
        <v>3</v>
      </c>
      <c r="AQ352" s="4">
        <v>1</v>
      </c>
      <c r="AR352" s="4">
        <v>1</v>
      </c>
      <c r="AS352" s="4">
        <v>5</v>
      </c>
      <c r="AT352" s="4">
        <v>3</v>
      </c>
      <c r="AU352" s="4">
        <v>3</v>
      </c>
      <c r="AV352" s="4">
        <v>2</v>
      </c>
      <c r="AW352" s="4">
        <v>3</v>
      </c>
      <c r="AX352" s="4">
        <v>3</v>
      </c>
      <c r="AY352" s="4">
        <v>3</v>
      </c>
      <c r="AZ352" s="3">
        <f t="shared" si="301"/>
        <v>2.2000000000000002</v>
      </c>
      <c r="BA352" s="3">
        <f t="shared" si="302"/>
        <v>1</v>
      </c>
      <c r="BB352" s="3">
        <f t="shared" si="303"/>
        <v>1.25</v>
      </c>
      <c r="BC352" s="3">
        <f t="shared" si="304"/>
        <v>1</v>
      </c>
      <c r="BD352" s="3">
        <f t="shared" si="305"/>
        <v>1</v>
      </c>
      <c r="BE352" s="3">
        <f t="shared" si="306"/>
        <v>1</v>
      </c>
      <c r="BF352" s="3">
        <f t="shared" si="307"/>
        <v>3</v>
      </c>
      <c r="BG352" s="3">
        <f t="shared" si="308"/>
        <v>2.833333333333333</v>
      </c>
      <c r="BH352" s="3">
        <f t="shared" si="309"/>
        <v>2.2000000000000002</v>
      </c>
      <c r="BI352" s="3">
        <f t="shared" si="310"/>
        <v>1.1000000000000001</v>
      </c>
      <c r="BJ352" s="3">
        <f t="shared" si="311"/>
        <v>1</v>
      </c>
      <c r="BK352" s="3">
        <f t="shared" si="312"/>
        <v>2.9340659340659334</v>
      </c>
      <c r="BL352" s="3">
        <f t="shared" si="313"/>
        <v>2.0609999999999999</v>
      </c>
      <c r="BN352" t="s">
        <v>641</v>
      </c>
      <c r="BO352" t="str">
        <f t="shared" si="314"/>
        <v>('i2023110600350','2021','in2023110400001','2'),</v>
      </c>
      <c r="BP352" t="str">
        <f t="shared" si="315"/>
        <v>('i2023110600350','2021','in2023110400002','1'),</v>
      </c>
      <c r="BQ352" t="str">
        <f t="shared" si="316"/>
        <v>('i2023110600350','2021','in2023110400003','3'),</v>
      </c>
      <c r="BR352" t="str">
        <f t="shared" si="317"/>
        <v>('i2023110600350','2021','in2023110400004','1'),</v>
      </c>
      <c r="BS352" t="str">
        <f t="shared" si="318"/>
        <v>('i2023110600350','2021','in2023110400005','3'),</v>
      </c>
      <c r="BT352" t="str">
        <f t="shared" si="319"/>
        <v>('i2023110600350','2021','in2023110400006','3'),</v>
      </c>
      <c r="BU352" t="str">
        <f t="shared" si="320"/>
        <v>('i2023110600350','2021','in2023110400007','3'),</v>
      </c>
      <c r="BV352" t="str">
        <f t="shared" si="321"/>
        <v>('i2023110600350','2021','in2023110400008','2'),</v>
      </c>
      <c r="BW352" t="str">
        <f t="shared" si="322"/>
        <v>('i2023110600350','2021','in2023110400009','1'),</v>
      </c>
      <c r="BX352" t="str">
        <f t="shared" si="323"/>
        <v>('i2023110600350','2021','in2023110400010','3'),</v>
      </c>
      <c r="BY352" t="str">
        <f t="shared" si="324"/>
        <v>('i2023110600350','2021','in2023110400011','1'),</v>
      </c>
      <c r="BZ352" t="str">
        <f t="shared" si="325"/>
        <v>('i2023110600350','2021','in2023110400012','1'),</v>
      </c>
      <c r="CA352" t="str">
        <f t="shared" si="326"/>
        <v>('i2023110600350','2021','in2023110400013','1'),</v>
      </c>
      <c r="CB352" t="str">
        <f t="shared" si="327"/>
        <v>('i2023110600350','2021','in2023110400014','1'),</v>
      </c>
      <c r="CC352" t="str">
        <f t="shared" si="328"/>
        <v>('i2023110600350','2021','in2023110400015','1'),</v>
      </c>
      <c r="CD352" t="str">
        <f t="shared" si="329"/>
        <v>('i2023110600350','2021','in2023110400016','2'),</v>
      </c>
      <c r="CE352" t="str">
        <f t="shared" si="330"/>
        <v>('i2023110600350','2021','in2023110400017','1'),</v>
      </c>
      <c r="CF352" t="str">
        <f t="shared" si="331"/>
        <v>('i2023110600350','2021','in2023110400018','1'),</v>
      </c>
      <c r="CG352" t="str">
        <f t="shared" si="332"/>
        <v>('i2023110600350','2021','in2023110400019','1'),</v>
      </c>
      <c r="CH352" t="str">
        <f t="shared" si="333"/>
        <v>('i2023110600350','2021','in2023110400020','1'),</v>
      </c>
      <c r="CI352" t="str">
        <f t="shared" si="334"/>
        <v>('i2023110600350','2021','in2023110400021','1'),</v>
      </c>
      <c r="CJ352" t="str">
        <f t="shared" si="335"/>
        <v>('i2023110600350','2021','in2023110400022','1'),</v>
      </c>
      <c r="CK352" t="str">
        <f t="shared" si="336"/>
        <v>('i2023110600350','2021','in2023110400023','1'),</v>
      </c>
      <c r="CL352" t="str">
        <f t="shared" si="337"/>
        <v>('i2023110600350','2021','in2023110400024','1'),</v>
      </c>
      <c r="CM352" t="str">
        <f t="shared" si="338"/>
        <v>('i2023110600350','2021','in2023110400025','1'),</v>
      </c>
      <c r="CN352" t="str">
        <f t="shared" si="339"/>
        <v>('i2023110600350','2021','in2023110400026','1'),</v>
      </c>
      <c r="CO352" t="str">
        <f t="shared" si="340"/>
        <v>('i2023110600350','2021','in2023110400027','1'),</v>
      </c>
      <c r="CP352" t="str">
        <f t="shared" si="341"/>
        <v>('i2023110600350','2021','in2023110400028','1'),</v>
      </c>
      <c r="CQ352" t="str">
        <f t="shared" si="342"/>
        <v>('i2023110600350','2021','in2023110400029','1'),</v>
      </c>
      <c r="CR352" t="str">
        <f t="shared" si="343"/>
        <v>('i2023110600350','2021','in2023110400030','1'),</v>
      </c>
      <c r="CS352" t="str">
        <f t="shared" si="344"/>
        <v>('i2023110600350','2021','in2023110400031','1'),</v>
      </c>
      <c r="CT352" t="str">
        <f t="shared" si="345"/>
        <v>('i2023110600350','2021','in2023110400032','3'),</v>
      </c>
      <c r="CU352" t="str">
        <f t="shared" si="346"/>
        <v>('i2023110600350','2021','in2023110400033','3'),</v>
      </c>
      <c r="CV352" t="str">
        <f t="shared" si="347"/>
        <v>('i2023110600350','2021','in2023110400034','4'),</v>
      </c>
      <c r="CW352" t="str">
        <f t="shared" si="348"/>
        <v>('i2023110600350','2021','in2023110400035','4'),</v>
      </c>
      <c r="CX352" t="str">
        <f t="shared" si="349"/>
        <v>('i2023110600350','2021','in2023110400036','5'),</v>
      </c>
      <c r="CY352" t="str">
        <f t="shared" si="350"/>
        <v>('i2023110600350','2021','in2023110400037','1'),</v>
      </c>
      <c r="CZ352" t="str">
        <f t="shared" si="351"/>
        <v>('i2023110600350','2021','in2023110400038','3'),</v>
      </c>
      <c r="DA352" t="str">
        <f t="shared" si="352"/>
        <v>('i2023110600350','2021','in2023110400039','1'),</v>
      </c>
      <c r="DB352" t="str">
        <f t="shared" si="353"/>
        <v>('i2023110600350','2021','in2023110400040','1'),</v>
      </c>
      <c r="DC352" t="str">
        <f t="shared" si="354"/>
        <v>('i2023110600350','2021','in2023110400041','5'),</v>
      </c>
      <c r="DD352" t="str">
        <f t="shared" si="355"/>
        <v>('i2023110600350','2021','in2023110400042','3'),</v>
      </c>
      <c r="DE352" t="str">
        <f t="shared" si="356"/>
        <v>('i2023110600350','2021','in2023110400043','3'),</v>
      </c>
      <c r="DF352" t="str">
        <f t="shared" si="357"/>
        <v>('i2023110600350','2021','in2023110400044','2'),</v>
      </c>
      <c r="DG352" t="str">
        <f t="shared" si="358"/>
        <v>('i2023110600350','2021','in2023110400045','3'),</v>
      </c>
      <c r="DH352" t="str">
        <f t="shared" si="359"/>
        <v>('i2023110600350','2021','in2023110400046','3'),</v>
      </c>
      <c r="DI352" t="str">
        <f t="shared" si="360"/>
        <v>('i2023110600350','2021','in2023110400047','3');</v>
      </c>
    </row>
    <row r="353" spans="1:113" x14ac:dyDescent="0.25">
      <c r="A353" s="4" t="str">
        <f>INDEX('instansi pusat'!$B$2:$C$623,MATCH(C353,'instansi pusat'!$D$2:$D$623,0),2)</f>
        <v>i2023110600351</v>
      </c>
      <c r="B353" s="4">
        <v>5204</v>
      </c>
      <c r="C353" s="4" t="s">
        <v>517</v>
      </c>
      <c r="D353">
        <v>2021</v>
      </c>
      <c r="E353" s="4">
        <v>2</v>
      </c>
      <c r="F353" s="4">
        <v>1</v>
      </c>
      <c r="G353" s="4">
        <v>3</v>
      </c>
      <c r="H353" s="4">
        <v>3</v>
      </c>
      <c r="I353" s="4">
        <v>3</v>
      </c>
      <c r="J353" s="4">
        <v>2</v>
      </c>
      <c r="K353" s="4">
        <v>1</v>
      </c>
      <c r="L353" s="4">
        <v>2</v>
      </c>
      <c r="M353" s="4">
        <v>1</v>
      </c>
      <c r="N353" s="4">
        <v>2</v>
      </c>
      <c r="O353" s="4">
        <v>1</v>
      </c>
      <c r="P353" s="4">
        <v>1</v>
      </c>
      <c r="Q353" s="4">
        <v>1</v>
      </c>
      <c r="R353" s="4">
        <v>1</v>
      </c>
      <c r="S353" s="4">
        <v>1</v>
      </c>
      <c r="T353" s="4">
        <v>1</v>
      </c>
      <c r="U353" s="4">
        <v>1</v>
      </c>
      <c r="V353" s="4">
        <v>1</v>
      </c>
      <c r="W353" s="4">
        <v>2</v>
      </c>
      <c r="X353" s="4">
        <v>1</v>
      </c>
      <c r="Y353" s="4">
        <v>1</v>
      </c>
      <c r="Z353" s="4">
        <v>1</v>
      </c>
      <c r="AA353" s="4">
        <v>1</v>
      </c>
      <c r="AB353" s="4">
        <v>1</v>
      </c>
      <c r="AC353" s="4">
        <v>1</v>
      </c>
      <c r="AD353" s="4">
        <v>1</v>
      </c>
      <c r="AE353" s="4">
        <v>1</v>
      </c>
      <c r="AF353" s="4">
        <v>1</v>
      </c>
      <c r="AG353" s="4">
        <v>1</v>
      </c>
      <c r="AH353" s="4">
        <v>1</v>
      </c>
      <c r="AI353" s="4">
        <v>1</v>
      </c>
      <c r="AJ353" s="4">
        <v>3</v>
      </c>
      <c r="AK353" s="4">
        <v>3</v>
      </c>
      <c r="AL353" s="4">
        <v>3</v>
      </c>
      <c r="AM353" s="4">
        <v>3</v>
      </c>
      <c r="AN353" s="4">
        <v>2</v>
      </c>
      <c r="AO353" s="4">
        <v>1</v>
      </c>
      <c r="AP353" s="4">
        <v>1</v>
      </c>
      <c r="AQ353" s="4">
        <v>1</v>
      </c>
      <c r="AR353" s="4">
        <v>1</v>
      </c>
      <c r="AS353" s="4">
        <v>2</v>
      </c>
      <c r="AT353" s="4">
        <v>1</v>
      </c>
      <c r="AU353" s="4">
        <v>2</v>
      </c>
      <c r="AV353" s="4">
        <v>3</v>
      </c>
      <c r="AW353" s="4">
        <v>1</v>
      </c>
      <c r="AX353" s="4">
        <v>1</v>
      </c>
      <c r="AY353" s="4">
        <v>1</v>
      </c>
      <c r="AZ353" s="3">
        <f t="shared" si="301"/>
        <v>2</v>
      </c>
      <c r="BA353" s="3">
        <f t="shared" si="302"/>
        <v>1</v>
      </c>
      <c r="BB353" s="3">
        <f t="shared" si="303"/>
        <v>1</v>
      </c>
      <c r="BC353" s="3">
        <f t="shared" si="304"/>
        <v>1.5</v>
      </c>
      <c r="BD353" s="3">
        <f t="shared" si="305"/>
        <v>1</v>
      </c>
      <c r="BE353" s="3">
        <f t="shared" si="306"/>
        <v>1</v>
      </c>
      <c r="BF353" s="3">
        <f t="shared" si="307"/>
        <v>2</v>
      </c>
      <c r="BG353" s="3">
        <f t="shared" si="308"/>
        <v>1.5</v>
      </c>
      <c r="BH353" s="3">
        <f t="shared" si="309"/>
        <v>2</v>
      </c>
      <c r="BI353" s="3">
        <f t="shared" si="310"/>
        <v>1.1000000000000001</v>
      </c>
      <c r="BJ353" s="3">
        <f t="shared" si="311"/>
        <v>1</v>
      </c>
      <c r="BK353" s="3">
        <f t="shared" si="312"/>
        <v>1.802197802197802</v>
      </c>
      <c r="BL353" s="3">
        <f t="shared" si="313"/>
        <v>1.52</v>
      </c>
      <c r="BN353" t="s">
        <v>641</v>
      </c>
      <c r="BO353" t="str">
        <f t="shared" si="314"/>
        <v>('i2023110600351','2021','in2023110400001','2'),</v>
      </c>
      <c r="BP353" t="str">
        <f t="shared" si="315"/>
        <v>('i2023110600351','2021','in2023110400002','1'),</v>
      </c>
      <c r="BQ353" t="str">
        <f t="shared" si="316"/>
        <v>('i2023110600351','2021','in2023110400003','3'),</v>
      </c>
      <c r="BR353" t="str">
        <f t="shared" si="317"/>
        <v>('i2023110600351','2021','in2023110400004','3'),</v>
      </c>
      <c r="BS353" t="str">
        <f t="shared" si="318"/>
        <v>('i2023110600351','2021','in2023110400005','3'),</v>
      </c>
      <c r="BT353" t="str">
        <f t="shared" si="319"/>
        <v>('i2023110600351','2021','in2023110400006','2'),</v>
      </c>
      <c r="BU353" t="str">
        <f t="shared" si="320"/>
        <v>('i2023110600351','2021','in2023110400007','1'),</v>
      </c>
      <c r="BV353" t="str">
        <f t="shared" si="321"/>
        <v>('i2023110600351','2021','in2023110400008','2'),</v>
      </c>
      <c r="BW353" t="str">
        <f t="shared" si="322"/>
        <v>('i2023110600351','2021','in2023110400009','1'),</v>
      </c>
      <c r="BX353" t="str">
        <f t="shared" si="323"/>
        <v>('i2023110600351','2021','in2023110400010','2'),</v>
      </c>
      <c r="BY353" t="str">
        <f t="shared" si="324"/>
        <v>('i2023110600351','2021','in2023110400011','1'),</v>
      </c>
      <c r="BZ353" t="str">
        <f t="shared" si="325"/>
        <v>('i2023110600351','2021','in2023110400012','1'),</v>
      </c>
      <c r="CA353" t="str">
        <f t="shared" si="326"/>
        <v>('i2023110600351','2021','in2023110400013','1'),</v>
      </c>
      <c r="CB353" t="str">
        <f t="shared" si="327"/>
        <v>('i2023110600351','2021','in2023110400014','1'),</v>
      </c>
      <c r="CC353" t="str">
        <f t="shared" si="328"/>
        <v>('i2023110600351','2021','in2023110400015','1'),</v>
      </c>
      <c r="CD353" t="str">
        <f t="shared" si="329"/>
        <v>('i2023110600351','2021','in2023110400016','1'),</v>
      </c>
      <c r="CE353" t="str">
        <f t="shared" si="330"/>
        <v>('i2023110600351','2021','in2023110400017','1'),</v>
      </c>
      <c r="CF353" t="str">
        <f t="shared" si="331"/>
        <v>('i2023110600351','2021','in2023110400018','1'),</v>
      </c>
      <c r="CG353" t="str">
        <f t="shared" si="332"/>
        <v>('i2023110600351','2021','in2023110400019','2'),</v>
      </c>
      <c r="CH353" t="str">
        <f t="shared" si="333"/>
        <v>('i2023110600351','2021','in2023110400020','1'),</v>
      </c>
      <c r="CI353" t="str">
        <f t="shared" si="334"/>
        <v>('i2023110600351','2021','in2023110400021','1'),</v>
      </c>
      <c r="CJ353" t="str">
        <f t="shared" si="335"/>
        <v>('i2023110600351','2021','in2023110400022','1'),</v>
      </c>
      <c r="CK353" t="str">
        <f t="shared" si="336"/>
        <v>('i2023110600351','2021','in2023110400023','1'),</v>
      </c>
      <c r="CL353" t="str">
        <f t="shared" si="337"/>
        <v>('i2023110600351','2021','in2023110400024','1'),</v>
      </c>
      <c r="CM353" t="str">
        <f t="shared" si="338"/>
        <v>('i2023110600351','2021','in2023110400025','1'),</v>
      </c>
      <c r="CN353" t="str">
        <f t="shared" si="339"/>
        <v>('i2023110600351','2021','in2023110400026','1'),</v>
      </c>
      <c r="CO353" t="str">
        <f t="shared" si="340"/>
        <v>('i2023110600351','2021','in2023110400027','1'),</v>
      </c>
      <c r="CP353" t="str">
        <f t="shared" si="341"/>
        <v>('i2023110600351','2021','in2023110400028','1'),</v>
      </c>
      <c r="CQ353" t="str">
        <f t="shared" si="342"/>
        <v>('i2023110600351','2021','in2023110400029','1'),</v>
      </c>
      <c r="CR353" t="str">
        <f t="shared" si="343"/>
        <v>('i2023110600351','2021','in2023110400030','1'),</v>
      </c>
      <c r="CS353" t="str">
        <f t="shared" si="344"/>
        <v>('i2023110600351','2021','in2023110400031','1'),</v>
      </c>
      <c r="CT353" t="str">
        <f t="shared" si="345"/>
        <v>('i2023110600351','2021','in2023110400032','3'),</v>
      </c>
      <c r="CU353" t="str">
        <f t="shared" si="346"/>
        <v>('i2023110600351','2021','in2023110400033','3'),</v>
      </c>
      <c r="CV353" t="str">
        <f t="shared" si="347"/>
        <v>('i2023110600351','2021','in2023110400034','3'),</v>
      </c>
      <c r="CW353" t="str">
        <f t="shared" si="348"/>
        <v>('i2023110600351','2021','in2023110400035','3'),</v>
      </c>
      <c r="CX353" t="str">
        <f t="shared" si="349"/>
        <v>('i2023110600351','2021','in2023110400036','2'),</v>
      </c>
      <c r="CY353" t="str">
        <f t="shared" si="350"/>
        <v>('i2023110600351','2021','in2023110400037','1'),</v>
      </c>
      <c r="CZ353" t="str">
        <f t="shared" si="351"/>
        <v>('i2023110600351','2021','in2023110400038','1'),</v>
      </c>
      <c r="DA353" t="str">
        <f t="shared" si="352"/>
        <v>('i2023110600351','2021','in2023110400039','1'),</v>
      </c>
      <c r="DB353" t="str">
        <f t="shared" si="353"/>
        <v>('i2023110600351','2021','in2023110400040','1'),</v>
      </c>
      <c r="DC353" t="str">
        <f t="shared" si="354"/>
        <v>('i2023110600351','2021','in2023110400041','2'),</v>
      </c>
      <c r="DD353" t="str">
        <f t="shared" si="355"/>
        <v>('i2023110600351','2021','in2023110400042','1'),</v>
      </c>
      <c r="DE353" t="str">
        <f t="shared" si="356"/>
        <v>('i2023110600351','2021','in2023110400043','2'),</v>
      </c>
      <c r="DF353" t="str">
        <f t="shared" si="357"/>
        <v>('i2023110600351','2021','in2023110400044','3'),</v>
      </c>
      <c r="DG353" t="str">
        <f t="shared" si="358"/>
        <v>('i2023110600351','2021','in2023110400045','1'),</v>
      </c>
      <c r="DH353" t="str">
        <f t="shared" si="359"/>
        <v>('i2023110600351','2021','in2023110400046','1'),</v>
      </c>
      <c r="DI353" t="str">
        <f t="shared" si="360"/>
        <v>('i2023110600351','2021','in2023110400047','1');</v>
      </c>
    </row>
    <row r="354" spans="1:113" x14ac:dyDescent="0.25">
      <c r="A354" s="4" t="str">
        <f>INDEX('instansi pusat'!$B$2:$C$623,MATCH(C354,'instansi pusat'!$D$2:$D$623,0),2)</f>
        <v>i2023110600352</v>
      </c>
      <c r="B354" s="4">
        <v>5207</v>
      </c>
      <c r="C354" s="4" t="s">
        <v>520</v>
      </c>
      <c r="D354">
        <v>2021</v>
      </c>
      <c r="E354" s="4">
        <v>3</v>
      </c>
      <c r="F354" s="4">
        <v>3</v>
      </c>
      <c r="G354" s="4">
        <v>2</v>
      </c>
      <c r="H354" s="4">
        <v>3</v>
      </c>
      <c r="I354" s="4">
        <v>3</v>
      </c>
      <c r="J354" s="4">
        <v>3</v>
      </c>
      <c r="K354" s="4">
        <v>3</v>
      </c>
      <c r="L354" s="4">
        <v>2</v>
      </c>
      <c r="M354" s="4">
        <v>3</v>
      </c>
      <c r="N354" s="4">
        <v>3</v>
      </c>
      <c r="O354" s="4">
        <v>1</v>
      </c>
      <c r="P354" s="4">
        <v>1</v>
      </c>
      <c r="Q354" s="4">
        <v>2</v>
      </c>
      <c r="R354" s="4">
        <v>1</v>
      </c>
      <c r="S354" s="4">
        <v>1</v>
      </c>
      <c r="T354" s="4">
        <v>2</v>
      </c>
      <c r="U354" s="4">
        <v>3</v>
      </c>
      <c r="V354" s="4">
        <v>1</v>
      </c>
      <c r="W354" s="4">
        <v>2</v>
      </c>
      <c r="X354" s="4">
        <v>1</v>
      </c>
      <c r="Y354" s="4">
        <v>1</v>
      </c>
      <c r="Z354" s="4">
        <v>1</v>
      </c>
      <c r="AA354" s="4">
        <v>1</v>
      </c>
      <c r="AB354" s="4">
        <v>1</v>
      </c>
      <c r="AC354" s="4">
        <v>1</v>
      </c>
      <c r="AD354" s="4">
        <v>1</v>
      </c>
      <c r="AE354" s="4">
        <v>1</v>
      </c>
      <c r="AF354" s="4">
        <v>1</v>
      </c>
      <c r="AG354" s="4">
        <v>1</v>
      </c>
      <c r="AH354" s="4">
        <v>1</v>
      </c>
      <c r="AI354" s="4">
        <v>1</v>
      </c>
      <c r="AJ354" s="4">
        <v>1</v>
      </c>
      <c r="AK354" s="4">
        <v>4</v>
      </c>
      <c r="AL354" s="4">
        <v>4</v>
      </c>
      <c r="AM354" s="4">
        <v>3</v>
      </c>
      <c r="AN354" s="4">
        <v>1</v>
      </c>
      <c r="AO354" s="4">
        <v>3</v>
      </c>
      <c r="AP354" s="4">
        <v>3</v>
      </c>
      <c r="AQ354" s="4">
        <v>1</v>
      </c>
      <c r="AR354" s="4">
        <v>3</v>
      </c>
      <c r="AS354" s="4">
        <v>1</v>
      </c>
      <c r="AT354" s="4">
        <v>3</v>
      </c>
      <c r="AU354" s="4">
        <v>1</v>
      </c>
      <c r="AV354" s="4">
        <v>4</v>
      </c>
      <c r="AW354" s="4">
        <v>3</v>
      </c>
      <c r="AX354" s="4">
        <v>3</v>
      </c>
      <c r="AY354" s="4">
        <v>3</v>
      </c>
      <c r="AZ354" s="3">
        <f t="shared" si="301"/>
        <v>2.8000000000000003</v>
      </c>
      <c r="BA354" s="3">
        <f t="shared" si="302"/>
        <v>1.25</v>
      </c>
      <c r="BB354" s="3">
        <f t="shared" si="303"/>
        <v>1.75</v>
      </c>
      <c r="BC354" s="3">
        <f t="shared" si="304"/>
        <v>1.5</v>
      </c>
      <c r="BD354" s="3">
        <f t="shared" si="305"/>
        <v>1</v>
      </c>
      <c r="BE354" s="3">
        <f t="shared" si="306"/>
        <v>1</v>
      </c>
      <c r="BF354" s="3">
        <f t="shared" si="307"/>
        <v>2.4000000000000004</v>
      </c>
      <c r="BG354" s="3">
        <f t="shared" si="308"/>
        <v>2.833333333333333</v>
      </c>
      <c r="BH354" s="3">
        <f t="shared" si="309"/>
        <v>2.8000000000000003</v>
      </c>
      <c r="BI354" s="3">
        <f t="shared" si="310"/>
        <v>1.5000000000000002</v>
      </c>
      <c r="BJ354" s="3">
        <f t="shared" si="311"/>
        <v>1</v>
      </c>
      <c r="BK354" s="3">
        <f t="shared" si="312"/>
        <v>2.5714285714285712</v>
      </c>
      <c r="BL354" s="3">
        <f t="shared" si="313"/>
        <v>2.0739999999999998</v>
      </c>
      <c r="BN354" t="s">
        <v>641</v>
      </c>
      <c r="BO354" t="str">
        <f t="shared" si="314"/>
        <v>('i2023110600352','2021','in2023110400001','3'),</v>
      </c>
      <c r="BP354" t="str">
        <f t="shared" si="315"/>
        <v>('i2023110600352','2021','in2023110400002','3'),</v>
      </c>
      <c r="BQ354" t="str">
        <f t="shared" si="316"/>
        <v>('i2023110600352','2021','in2023110400003','2'),</v>
      </c>
      <c r="BR354" t="str">
        <f t="shared" si="317"/>
        <v>('i2023110600352','2021','in2023110400004','3'),</v>
      </c>
      <c r="BS354" t="str">
        <f t="shared" si="318"/>
        <v>('i2023110600352','2021','in2023110400005','3'),</v>
      </c>
      <c r="BT354" t="str">
        <f t="shared" si="319"/>
        <v>('i2023110600352','2021','in2023110400006','3'),</v>
      </c>
      <c r="BU354" t="str">
        <f t="shared" si="320"/>
        <v>('i2023110600352','2021','in2023110400007','3'),</v>
      </c>
      <c r="BV354" t="str">
        <f t="shared" si="321"/>
        <v>('i2023110600352','2021','in2023110400008','2'),</v>
      </c>
      <c r="BW354" t="str">
        <f t="shared" si="322"/>
        <v>('i2023110600352','2021','in2023110400009','3'),</v>
      </c>
      <c r="BX354" t="str">
        <f t="shared" si="323"/>
        <v>('i2023110600352','2021','in2023110400010','3'),</v>
      </c>
      <c r="BY354" t="str">
        <f t="shared" si="324"/>
        <v>('i2023110600352','2021','in2023110400011','1'),</v>
      </c>
      <c r="BZ354" t="str">
        <f t="shared" si="325"/>
        <v>('i2023110600352','2021','in2023110400012','1'),</v>
      </c>
      <c r="CA354" t="str">
        <f t="shared" si="326"/>
        <v>('i2023110600352','2021','in2023110400013','2'),</v>
      </c>
      <c r="CB354" t="str">
        <f t="shared" si="327"/>
        <v>('i2023110600352','2021','in2023110400014','1'),</v>
      </c>
      <c r="CC354" t="str">
        <f t="shared" si="328"/>
        <v>('i2023110600352','2021','in2023110400015','1'),</v>
      </c>
      <c r="CD354" t="str">
        <f t="shared" si="329"/>
        <v>('i2023110600352','2021','in2023110400016','2'),</v>
      </c>
      <c r="CE354" t="str">
        <f t="shared" si="330"/>
        <v>('i2023110600352','2021','in2023110400017','3'),</v>
      </c>
      <c r="CF354" t="str">
        <f t="shared" si="331"/>
        <v>('i2023110600352','2021','in2023110400018','1'),</v>
      </c>
      <c r="CG354" t="str">
        <f t="shared" si="332"/>
        <v>('i2023110600352','2021','in2023110400019','2'),</v>
      </c>
      <c r="CH354" t="str">
        <f t="shared" si="333"/>
        <v>('i2023110600352','2021','in2023110400020','1'),</v>
      </c>
      <c r="CI354" t="str">
        <f t="shared" si="334"/>
        <v>('i2023110600352','2021','in2023110400021','1'),</v>
      </c>
      <c r="CJ354" t="str">
        <f t="shared" si="335"/>
        <v>('i2023110600352','2021','in2023110400022','1'),</v>
      </c>
      <c r="CK354" t="str">
        <f t="shared" si="336"/>
        <v>('i2023110600352','2021','in2023110400023','1'),</v>
      </c>
      <c r="CL354" t="str">
        <f t="shared" si="337"/>
        <v>('i2023110600352','2021','in2023110400024','1'),</v>
      </c>
      <c r="CM354" t="str">
        <f t="shared" si="338"/>
        <v>('i2023110600352','2021','in2023110400025','1'),</v>
      </c>
      <c r="CN354" t="str">
        <f t="shared" si="339"/>
        <v>('i2023110600352','2021','in2023110400026','1'),</v>
      </c>
      <c r="CO354" t="str">
        <f t="shared" si="340"/>
        <v>('i2023110600352','2021','in2023110400027','1'),</v>
      </c>
      <c r="CP354" t="str">
        <f t="shared" si="341"/>
        <v>('i2023110600352','2021','in2023110400028','1'),</v>
      </c>
      <c r="CQ354" t="str">
        <f t="shared" si="342"/>
        <v>('i2023110600352','2021','in2023110400029','1'),</v>
      </c>
      <c r="CR354" t="str">
        <f t="shared" si="343"/>
        <v>('i2023110600352','2021','in2023110400030','1'),</v>
      </c>
      <c r="CS354" t="str">
        <f t="shared" si="344"/>
        <v>('i2023110600352','2021','in2023110400031','1'),</v>
      </c>
      <c r="CT354" t="str">
        <f t="shared" si="345"/>
        <v>('i2023110600352','2021','in2023110400032','1'),</v>
      </c>
      <c r="CU354" t="str">
        <f t="shared" si="346"/>
        <v>('i2023110600352','2021','in2023110400033','4'),</v>
      </c>
      <c r="CV354" t="str">
        <f t="shared" si="347"/>
        <v>('i2023110600352','2021','in2023110400034','4'),</v>
      </c>
      <c r="CW354" t="str">
        <f t="shared" si="348"/>
        <v>('i2023110600352','2021','in2023110400035','3'),</v>
      </c>
      <c r="CX354" t="str">
        <f t="shared" si="349"/>
        <v>('i2023110600352','2021','in2023110400036','1'),</v>
      </c>
      <c r="CY354" t="str">
        <f t="shared" si="350"/>
        <v>('i2023110600352','2021','in2023110400037','3'),</v>
      </c>
      <c r="CZ354" t="str">
        <f t="shared" si="351"/>
        <v>('i2023110600352','2021','in2023110400038','3'),</v>
      </c>
      <c r="DA354" t="str">
        <f t="shared" si="352"/>
        <v>('i2023110600352','2021','in2023110400039','1'),</v>
      </c>
      <c r="DB354" t="str">
        <f t="shared" si="353"/>
        <v>('i2023110600352','2021','in2023110400040','3'),</v>
      </c>
      <c r="DC354" t="str">
        <f t="shared" si="354"/>
        <v>('i2023110600352','2021','in2023110400041','1'),</v>
      </c>
      <c r="DD354" t="str">
        <f t="shared" si="355"/>
        <v>('i2023110600352','2021','in2023110400042','3'),</v>
      </c>
      <c r="DE354" t="str">
        <f t="shared" si="356"/>
        <v>('i2023110600352','2021','in2023110400043','1'),</v>
      </c>
      <c r="DF354" t="str">
        <f t="shared" si="357"/>
        <v>('i2023110600352','2021','in2023110400044','4'),</v>
      </c>
      <c r="DG354" t="str">
        <f t="shared" si="358"/>
        <v>('i2023110600352','2021','in2023110400045','3'),</v>
      </c>
      <c r="DH354" t="str">
        <f t="shared" si="359"/>
        <v>('i2023110600352','2021','in2023110400046','3'),</v>
      </c>
      <c r="DI354" t="str">
        <f t="shared" si="360"/>
        <v>('i2023110600352','2021','in2023110400047','3');</v>
      </c>
    </row>
    <row r="355" spans="1:113" x14ac:dyDescent="0.25">
      <c r="A355" s="4" t="str">
        <f>INDEX('instansi pusat'!$B$2:$C$623,MATCH(C355,'instansi pusat'!$D$2:$D$623,0),2)</f>
        <v>i2023110600353</v>
      </c>
      <c r="B355" s="4">
        <v>5208</v>
      </c>
      <c r="C355" s="4" t="s">
        <v>521</v>
      </c>
      <c r="D355">
        <v>2021</v>
      </c>
      <c r="E355" s="4">
        <v>2</v>
      </c>
      <c r="F355" s="4">
        <v>1</v>
      </c>
      <c r="G355" s="4">
        <v>2</v>
      </c>
      <c r="H355" s="4">
        <v>3</v>
      </c>
      <c r="I355" s="4">
        <v>3</v>
      </c>
      <c r="J355" s="4">
        <v>3</v>
      </c>
      <c r="K355" s="4">
        <v>1</v>
      </c>
      <c r="L355" s="4">
        <v>2</v>
      </c>
      <c r="M355" s="4">
        <v>1</v>
      </c>
      <c r="N355" s="4">
        <v>3</v>
      </c>
      <c r="O355" s="4">
        <v>2</v>
      </c>
      <c r="P355" s="4">
        <v>1</v>
      </c>
      <c r="Q355" s="4">
        <v>1</v>
      </c>
      <c r="R355" s="4">
        <v>2</v>
      </c>
      <c r="S355" s="4">
        <v>1</v>
      </c>
      <c r="T355" s="4">
        <v>1</v>
      </c>
      <c r="U355" s="4">
        <v>3</v>
      </c>
      <c r="V355" s="4">
        <v>2</v>
      </c>
      <c r="W355" s="4">
        <v>2</v>
      </c>
      <c r="X355" s="4">
        <v>1</v>
      </c>
      <c r="Y355" s="4">
        <v>1</v>
      </c>
      <c r="Z355" s="4">
        <v>1</v>
      </c>
      <c r="AA355" s="4">
        <v>1</v>
      </c>
      <c r="AB355" s="4">
        <v>1</v>
      </c>
      <c r="AC355" s="4">
        <v>1</v>
      </c>
      <c r="AD355" s="4">
        <v>1</v>
      </c>
      <c r="AE355" s="4">
        <v>1</v>
      </c>
      <c r="AF355" s="4">
        <v>1</v>
      </c>
      <c r="AG355" s="4">
        <v>1</v>
      </c>
      <c r="AH355" s="4">
        <v>1</v>
      </c>
      <c r="AI355" s="4">
        <v>1</v>
      </c>
      <c r="AJ355" s="4">
        <v>4</v>
      </c>
      <c r="AK355" s="4">
        <v>4</v>
      </c>
      <c r="AL355" s="4">
        <v>3</v>
      </c>
      <c r="AM355" s="4">
        <v>4</v>
      </c>
      <c r="AN355" s="4">
        <v>3</v>
      </c>
      <c r="AO355" s="4">
        <v>1</v>
      </c>
      <c r="AP355" s="4">
        <v>2</v>
      </c>
      <c r="AQ355" s="4">
        <v>1</v>
      </c>
      <c r="AR355" s="4">
        <v>3</v>
      </c>
      <c r="AS355" s="4">
        <v>3</v>
      </c>
      <c r="AT355" s="4">
        <v>4</v>
      </c>
      <c r="AU355" s="4">
        <v>1</v>
      </c>
      <c r="AV355" s="4">
        <v>2</v>
      </c>
      <c r="AW355" s="4">
        <v>4</v>
      </c>
      <c r="AX355" s="4">
        <v>3</v>
      </c>
      <c r="AY355" s="4">
        <v>3</v>
      </c>
      <c r="AZ355" s="3">
        <f t="shared" si="301"/>
        <v>2.1</v>
      </c>
      <c r="BA355" s="3">
        <f t="shared" si="302"/>
        <v>1.5</v>
      </c>
      <c r="BB355" s="3">
        <f t="shared" si="303"/>
        <v>1.75</v>
      </c>
      <c r="BC355" s="3">
        <f t="shared" si="304"/>
        <v>1.5</v>
      </c>
      <c r="BD355" s="3">
        <f t="shared" si="305"/>
        <v>1</v>
      </c>
      <c r="BE355" s="3">
        <f t="shared" si="306"/>
        <v>1</v>
      </c>
      <c r="BF355" s="3">
        <f t="shared" si="307"/>
        <v>2.8000000000000003</v>
      </c>
      <c r="BG355" s="3">
        <f t="shared" si="308"/>
        <v>2.833333333333333</v>
      </c>
      <c r="BH355" s="3">
        <f t="shared" si="309"/>
        <v>2.1</v>
      </c>
      <c r="BI355" s="3">
        <f t="shared" si="310"/>
        <v>1.6000000000000003</v>
      </c>
      <c r="BJ355" s="3">
        <f t="shared" si="311"/>
        <v>1</v>
      </c>
      <c r="BK355" s="3">
        <f t="shared" si="312"/>
        <v>2.813186813186813</v>
      </c>
      <c r="BL355" s="3">
        <f t="shared" si="313"/>
        <v>2.1180000000000003</v>
      </c>
      <c r="BN355" t="s">
        <v>641</v>
      </c>
      <c r="BO355" t="str">
        <f t="shared" si="314"/>
        <v>('i2023110600353','2021','in2023110400001','2'),</v>
      </c>
      <c r="BP355" t="str">
        <f t="shared" si="315"/>
        <v>('i2023110600353','2021','in2023110400002','1'),</v>
      </c>
      <c r="BQ355" t="str">
        <f t="shared" si="316"/>
        <v>('i2023110600353','2021','in2023110400003','2'),</v>
      </c>
      <c r="BR355" t="str">
        <f t="shared" si="317"/>
        <v>('i2023110600353','2021','in2023110400004','3'),</v>
      </c>
      <c r="BS355" t="str">
        <f t="shared" si="318"/>
        <v>('i2023110600353','2021','in2023110400005','3'),</v>
      </c>
      <c r="BT355" t="str">
        <f t="shared" si="319"/>
        <v>('i2023110600353','2021','in2023110400006','3'),</v>
      </c>
      <c r="BU355" t="str">
        <f t="shared" si="320"/>
        <v>('i2023110600353','2021','in2023110400007','1'),</v>
      </c>
      <c r="BV355" t="str">
        <f t="shared" si="321"/>
        <v>('i2023110600353','2021','in2023110400008','2'),</v>
      </c>
      <c r="BW355" t="str">
        <f t="shared" si="322"/>
        <v>('i2023110600353','2021','in2023110400009','1'),</v>
      </c>
      <c r="BX355" t="str">
        <f t="shared" si="323"/>
        <v>('i2023110600353','2021','in2023110400010','3'),</v>
      </c>
      <c r="BY355" t="str">
        <f t="shared" si="324"/>
        <v>('i2023110600353','2021','in2023110400011','2'),</v>
      </c>
      <c r="BZ355" t="str">
        <f t="shared" si="325"/>
        <v>('i2023110600353','2021','in2023110400012','1'),</v>
      </c>
      <c r="CA355" t="str">
        <f t="shared" si="326"/>
        <v>('i2023110600353','2021','in2023110400013','1'),</v>
      </c>
      <c r="CB355" t="str">
        <f t="shared" si="327"/>
        <v>('i2023110600353','2021','in2023110400014','2'),</v>
      </c>
      <c r="CC355" t="str">
        <f t="shared" si="328"/>
        <v>('i2023110600353','2021','in2023110400015','1'),</v>
      </c>
      <c r="CD355" t="str">
        <f t="shared" si="329"/>
        <v>('i2023110600353','2021','in2023110400016','1'),</v>
      </c>
      <c r="CE355" t="str">
        <f t="shared" si="330"/>
        <v>('i2023110600353','2021','in2023110400017','3'),</v>
      </c>
      <c r="CF355" t="str">
        <f t="shared" si="331"/>
        <v>('i2023110600353','2021','in2023110400018','2'),</v>
      </c>
      <c r="CG355" t="str">
        <f t="shared" si="332"/>
        <v>('i2023110600353','2021','in2023110400019','2'),</v>
      </c>
      <c r="CH355" t="str">
        <f t="shared" si="333"/>
        <v>('i2023110600353','2021','in2023110400020','1'),</v>
      </c>
      <c r="CI355" t="str">
        <f t="shared" si="334"/>
        <v>('i2023110600353','2021','in2023110400021','1'),</v>
      </c>
      <c r="CJ355" t="str">
        <f t="shared" si="335"/>
        <v>('i2023110600353','2021','in2023110400022','1'),</v>
      </c>
      <c r="CK355" t="str">
        <f t="shared" si="336"/>
        <v>('i2023110600353','2021','in2023110400023','1'),</v>
      </c>
      <c r="CL355" t="str">
        <f t="shared" si="337"/>
        <v>('i2023110600353','2021','in2023110400024','1'),</v>
      </c>
      <c r="CM355" t="str">
        <f t="shared" si="338"/>
        <v>('i2023110600353','2021','in2023110400025','1'),</v>
      </c>
      <c r="CN355" t="str">
        <f t="shared" si="339"/>
        <v>('i2023110600353','2021','in2023110400026','1'),</v>
      </c>
      <c r="CO355" t="str">
        <f t="shared" si="340"/>
        <v>('i2023110600353','2021','in2023110400027','1'),</v>
      </c>
      <c r="CP355" t="str">
        <f t="shared" si="341"/>
        <v>('i2023110600353','2021','in2023110400028','1'),</v>
      </c>
      <c r="CQ355" t="str">
        <f t="shared" si="342"/>
        <v>('i2023110600353','2021','in2023110400029','1'),</v>
      </c>
      <c r="CR355" t="str">
        <f t="shared" si="343"/>
        <v>('i2023110600353','2021','in2023110400030','1'),</v>
      </c>
      <c r="CS355" t="str">
        <f t="shared" si="344"/>
        <v>('i2023110600353','2021','in2023110400031','1'),</v>
      </c>
      <c r="CT355" t="str">
        <f t="shared" si="345"/>
        <v>('i2023110600353','2021','in2023110400032','4'),</v>
      </c>
      <c r="CU355" t="str">
        <f t="shared" si="346"/>
        <v>('i2023110600353','2021','in2023110400033','4'),</v>
      </c>
      <c r="CV355" t="str">
        <f t="shared" si="347"/>
        <v>('i2023110600353','2021','in2023110400034','3'),</v>
      </c>
      <c r="CW355" t="str">
        <f t="shared" si="348"/>
        <v>('i2023110600353','2021','in2023110400035','4'),</v>
      </c>
      <c r="CX355" t="str">
        <f t="shared" si="349"/>
        <v>('i2023110600353','2021','in2023110400036','3'),</v>
      </c>
      <c r="CY355" t="str">
        <f t="shared" si="350"/>
        <v>('i2023110600353','2021','in2023110400037','1'),</v>
      </c>
      <c r="CZ355" t="str">
        <f t="shared" si="351"/>
        <v>('i2023110600353','2021','in2023110400038','2'),</v>
      </c>
      <c r="DA355" t="str">
        <f t="shared" si="352"/>
        <v>('i2023110600353','2021','in2023110400039','1'),</v>
      </c>
      <c r="DB355" t="str">
        <f t="shared" si="353"/>
        <v>('i2023110600353','2021','in2023110400040','3'),</v>
      </c>
      <c r="DC355" t="str">
        <f t="shared" si="354"/>
        <v>('i2023110600353','2021','in2023110400041','3'),</v>
      </c>
      <c r="DD355" t="str">
        <f t="shared" si="355"/>
        <v>('i2023110600353','2021','in2023110400042','4'),</v>
      </c>
      <c r="DE355" t="str">
        <f t="shared" si="356"/>
        <v>('i2023110600353','2021','in2023110400043','1'),</v>
      </c>
      <c r="DF355" t="str">
        <f t="shared" si="357"/>
        <v>('i2023110600353','2021','in2023110400044','2'),</v>
      </c>
      <c r="DG355" t="str">
        <f t="shared" si="358"/>
        <v>('i2023110600353','2021','in2023110400045','4'),</v>
      </c>
      <c r="DH355" t="str">
        <f t="shared" si="359"/>
        <v>('i2023110600353','2021','in2023110400046','3'),</v>
      </c>
      <c r="DI355" t="str">
        <f t="shared" si="360"/>
        <v>('i2023110600353','2021','in2023110400047','3');</v>
      </c>
    </row>
    <row r="356" spans="1:113" x14ac:dyDescent="0.25">
      <c r="A356" s="4" t="str">
        <f>INDEX('instansi pusat'!$B$2:$C$623,MATCH(C356,'instansi pusat'!$D$2:$D$623,0),2)</f>
        <v>i2023110600354</v>
      </c>
      <c r="B356" s="4">
        <v>5210</v>
      </c>
      <c r="C356" s="4" t="s">
        <v>523</v>
      </c>
      <c r="D356">
        <v>2021</v>
      </c>
      <c r="E356" s="4">
        <v>3</v>
      </c>
      <c r="F356" s="4">
        <v>1</v>
      </c>
      <c r="G356" s="4">
        <v>2</v>
      </c>
      <c r="H356" s="4">
        <v>2</v>
      </c>
      <c r="I356" s="4">
        <v>2</v>
      </c>
      <c r="J356" s="4">
        <v>2</v>
      </c>
      <c r="K356" s="4">
        <v>2</v>
      </c>
      <c r="L356" s="4">
        <v>2</v>
      </c>
      <c r="M356" s="4">
        <v>1</v>
      </c>
      <c r="N356" s="4">
        <v>2</v>
      </c>
      <c r="O356" s="4">
        <v>1</v>
      </c>
      <c r="P356" s="4">
        <v>1</v>
      </c>
      <c r="Q356" s="4">
        <v>1</v>
      </c>
      <c r="R356" s="4">
        <v>1</v>
      </c>
      <c r="S356" s="4">
        <v>1</v>
      </c>
      <c r="T356" s="4">
        <v>2</v>
      </c>
      <c r="U356" s="4">
        <v>3</v>
      </c>
      <c r="V356" s="4">
        <v>2</v>
      </c>
      <c r="W356" s="4">
        <v>1</v>
      </c>
      <c r="X356" s="4">
        <v>1</v>
      </c>
      <c r="Y356" s="4">
        <v>1</v>
      </c>
      <c r="Z356" s="4">
        <v>2</v>
      </c>
      <c r="AA356" s="4">
        <v>1</v>
      </c>
      <c r="AB356" s="4">
        <v>1</v>
      </c>
      <c r="AC356" s="4">
        <v>1</v>
      </c>
      <c r="AD356" s="4">
        <v>1</v>
      </c>
      <c r="AE356" s="4">
        <v>1</v>
      </c>
      <c r="AF356" s="4">
        <v>1</v>
      </c>
      <c r="AG356" s="4">
        <v>1</v>
      </c>
      <c r="AH356" s="4">
        <v>1</v>
      </c>
      <c r="AI356" s="4">
        <v>1</v>
      </c>
      <c r="AJ356" s="4">
        <v>3</v>
      </c>
      <c r="AK356" s="4">
        <v>1</v>
      </c>
      <c r="AL356" s="4">
        <v>3</v>
      </c>
      <c r="AM356" s="4">
        <v>3</v>
      </c>
      <c r="AN356" s="4">
        <v>2</v>
      </c>
      <c r="AO356" s="4">
        <v>3</v>
      </c>
      <c r="AP356" s="4">
        <v>2</v>
      </c>
      <c r="AQ356" s="4">
        <v>1</v>
      </c>
      <c r="AR356" s="4">
        <v>2</v>
      </c>
      <c r="AS356" s="4">
        <v>1</v>
      </c>
      <c r="AT356" s="4">
        <v>3</v>
      </c>
      <c r="AU356" s="4">
        <v>1</v>
      </c>
      <c r="AV356" s="4">
        <v>2</v>
      </c>
      <c r="AW356" s="4">
        <v>1</v>
      </c>
      <c r="AX356" s="4">
        <v>2</v>
      </c>
      <c r="AY356" s="4">
        <v>3</v>
      </c>
      <c r="AZ356" s="3">
        <f t="shared" si="301"/>
        <v>1.9000000000000001</v>
      </c>
      <c r="BA356" s="3">
        <f t="shared" si="302"/>
        <v>1</v>
      </c>
      <c r="BB356" s="3">
        <f t="shared" si="303"/>
        <v>2</v>
      </c>
      <c r="BC356" s="3">
        <f t="shared" si="304"/>
        <v>1</v>
      </c>
      <c r="BD356" s="3">
        <f t="shared" si="305"/>
        <v>1.125</v>
      </c>
      <c r="BE356" s="3">
        <f t="shared" si="306"/>
        <v>1</v>
      </c>
      <c r="BF356" s="3">
        <f t="shared" si="307"/>
        <v>2.1</v>
      </c>
      <c r="BG356" s="3">
        <f t="shared" si="308"/>
        <v>2</v>
      </c>
      <c r="BH356" s="3">
        <f t="shared" si="309"/>
        <v>1.9000000000000001</v>
      </c>
      <c r="BI356" s="3">
        <f t="shared" si="310"/>
        <v>1.4000000000000001</v>
      </c>
      <c r="BJ356" s="3">
        <f t="shared" si="311"/>
        <v>1.0909090909090908</v>
      </c>
      <c r="BK356" s="3">
        <f t="shared" si="312"/>
        <v>2.0604395604395602</v>
      </c>
      <c r="BL356" s="3">
        <f t="shared" si="313"/>
        <v>1.7145000000000001</v>
      </c>
      <c r="BN356" t="s">
        <v>641</v>
      </c>
      <c r="BO356" t="str">
        <f t="shared" si="314"/>
        <v>('i2023110600354','2021','in2023110400001','3'),</v>
      </c>
      <c r="BP356" t="str">
        <f t="shared" si="315"/>
        <v>('i2023110600354','2021','in2023110400002','1'),</v>
      </c>
      <c r="BQ356" t="str">
        <f t="shared" si="316"/>
        <v>('i2023110600354','2021','in2023110400003','2'),</v>
      </c>
      <c r="BR356" t="str">
        <f t="shared" si="317"/>
        <v>('i2023110600354','2021','in2023110400004','2'),</v>
      </c>
      <c r="BS356" t="str">
        <f t="shared" si="318"/>
        <v>('i2023110600354','2021','in2023110400005','2'),</v>
      </c>
      <c r="BT356" t="str">
        <f t="shared" si="319"/>
        <v>('i2023110600354','2021','in2023110400006','2'),</v>
      </c>
      <c r="BU356" t="str">
        <f t="shared" si="320"/>
        <v>('i2023110600354','2021','in2023110400007','2'),</v>
      </c>
      <c r="BV356" t="str">
        <f t="shared" si="321"/>
        <v>('i2023110600354','2021','in2023110400008','2'),</v>
      </c>
      <c r="BW356" t="str">
        <f t="shared" si="322"/>
        <v>('i2023110600354','2021','in2023110400009','1'),</v>
      </c>
      <c r="BX356" t="str">
        <f t="shared" si="323"/>
        <v>('i2023110600354','2021','in2023110400010','2'),</v>
      </c>
      <c r="BY356" t="str">
        <f t="shared" si="324"/>
        <v>('i2023110600354','2021','in2023110400011','1'),</v>
      </c>
      <c r="BZ356" t="str">
        <f t="shared" si="325"/>
        <v>('i2023110600354','2021','in2023110400012','1'),</v>
      </c>
      <c r="CA356" t="str">
        <f t="shared" si="326"/>
        <v>('i2023110600354','2021','in2023110400013','1'),</v>
      </c>
      <c r="CB356" t="str">
        <f t="shared" si="327"/>
        <v>('i2023110600354','2021','in2023110400014','1'),</v>
      </c>
      <c r="CC356" t="str">
        <f t="shared" si="328"/>
        <v>('i2023110600354','2021','in2023110400015','1'),</v>
      </c>
      <c r="CD356" t="str">
        <f t="shared" si="329"/>
        <v>('i2023110600354','2021','in2023110400016','2'),</v>
      </c>
      <c r="CE356" t="str">
        <f t="shared" si="330"/>
        <v>('i2023110600354','2021','in2023110400017','3'),</v>
      </c>
      <c r="CF356" t="str">
        <f t="shared" si="331"/>
        <v>('i2023110600354','2021','in2023110400018','2'),</v>
      </c>
      <c r="CG356" t="str">
        <f t="shared" si="332"/>
        <v>('i2023110600354','2021','in2023110400019','1'),</v>
      </c>
      <c r="CH356" t="str">
        <f t="shared" si="333"/>
        <v>('i2023110600354','2021','in2023110400020','1'),</v>
      </c>
      <c r="CI356" t="str">
        <f t="shared" si="334"/>
        <v>('i2023110600354','2021','in2023110400021','1'),</v>
      </c>
      <c r="CJ356" t="str">
        <f t="shared" si="335"/>
        <v>('i2023110600354','2021','in2023110400022','2'),</v>
      </c>
      <c r="CK356" t="str">
        <f t="shared" si="336"/>
        <v>('i2023110600354','2021','in2023110400023','1'),</v>
      </c>
      <c r="CL356" t="str">
        <f t="shared" si="337"/>
        <v>('i2023110600354','2021','in2023110400024','1'),</v>
      </c>
      <c r="CM356" t="str">
        <f t="shared" si="338"/>
        <v>('i2023110600354','2021','in2023110400025','1'),</v>
      </c>
      <c r="CN356" t="str">
        <f t="shared" si="339"/>
        <v>('i2023110600354','2021','in2023110400026','1'),</v>
      </c>
      <c r="CO356" t="str">
        <f t="shared" si="340"/>
        <v>('i2023110600354','2021','in2023110400027','1'),</v>
      </c>
      <c r="CP356" t="str">
        <f t="shared" si="341"/>
        <v>('i2023110600354','2021','in2023110400028','1'),</v>
      </c>
      <c r="CQ356" t="str">
        <f t="shared" si="342"/>
        <v>('i2023110600354','2021','in2023110400029','1'),</v>
      </c>
      <c r="CR356" t="str">
        <f t="shared" si="343"/>
        <v>('i2023110600354','2021','in2023110400030','1'),</v>
      </c>
      <c r="CS356" t="str">
        <f t="shared" si="344"/>
        <v>('i2023110600354','2021','in2023110400031','1'),</v>
      </c>
      <c r="CT356" t="str">
        <f t="shared" si="345"/>
        <v>('i2023110600354','2021','in2023110400032','3'),</v>
      </c>
      <c r="CU356" t="str">
        <f t="shared" si="346"/>
        <v>('i2023110600354','2021','in2023110400033','1'),</v>
      </c>
      <c r="CV356" t="str">
        <f t="shared" si="347"/>
        <v>('i2023110600354','2021','in2023110400034','3'),</v>
      </c>
      <c r="CW356" t="str">
        <f t="shared" si="348"/>
        <v>('i2023110600354','2021','in2023110400035','3'),</v>
      </c>
      <c r="CX356" t="str">
        <f t="shared" si="349"/>
        <v>('i2023110600354','2021','in2023110400036','2'),</v>
      </c>
      <c r="CY356" t="str">
        <f t="shared" si="350"/>
        <v>('i2023110600354','2021','in2023110400037','3'),</v>
      </c>
      <c r="CZ356" t="str">
        <f t="shared" si="351"/>
        <v>('i2023110600354','2021','in2023110400038','2'),</v>
      </c>
      <c r="DA356" t="str">
        <f t="shared" si="352"/>
        <v>('i2023110600354','2021','in2023110400039','1'),</v>
      </c>
      <c r="DB356" t="str">
        <f t="shared" si="353"/>
        <v>('i2023110600354','2021','in2023110400040','2'),</v>
      </c>
      <c r="DC356" t="str">
        <f t="shared" si="354"/>
        <v>('i2023110600354','2021','in2023110400041','1'),</v>
      </c>
      <c r="DD356" t="str">
        <f t="shared" si="355"/>
        <v>('i2023110600354','2021','in2023110400042','3'),</v>
      </c>
      <c r="DE356" t="str">
        <f t="shared" si="356"/>
        <v>('i2023110600354','2021','in2023110400043','1'),</v>
      </c>
      <c r="DF356" t="str">
        <f t="shared" si="357"/>
        <v>('i2023110600354','2021','in2023110400044','2'),</v>
      </c>
      <c r="DG356" t="str">
        <f t="shared" si="358"/>
        <v>('i2023110600354','2021','in2023110400045','1'),</v>
      </c>
      <c r="DH356" t="str">
        <f t="shared" si="359"/>
        <v>('i2023110600354','2021','in2023110400046','2'),</v>
      </c>
      <c r="DI356" t="str">
        <f t="shared" si="360"/>
        <v>('i2023110600354','2021','in2023110400047','3');</v>
      </c>
    </row>
    <row r="357" spans="1:113" x14ac:dyDescent="0.25">
      <c r="A357" s="4" t="str">
        <f>INDEX('instansi pusat'!$B$2:$C$623,MATCH(C357,'instansi pusat'!$D$2:$D$623,0),2)</f>
        <v>i2023110600355</v>
      </c>
      <c r="B357" s="4">
        <v>5212</v>
      </c>
      <c r="C357" s="4" t="s">
        <v>525</v>
      </c>
      <c r="D357">
        <v>2021</v>
      </c>
      <c r="E357" s="4">
        <v>2</v>
      </c>
      <c r="F357" s="4">
        <v>2</v>
      </c>
      <c r="G357" s="4">
        <v>1</v>
      </c>
      <c r="H357" s="4">
        <v>2</v>
      </c>
      <c r="I357" s="4">
        <v>2</v>
      </c>
      <c r="J357" s="4">
        <v>2</v>
      </c>
      <c r="K357" s="4">
        <v>2</v>
      </c>
      <c r="L357" s="4">
        <v>2</v>
      </c>
      <c r="M357" s="4">
        <v>2</v>
      </c>
      <c r="N357" s="4">
        <v>1</v>
      </c>
      <c r="O357" s="4">
        <v>2</v>
      </c>
      <c r="P357" s="4">
        <v>1</v>
      </c>
      <c r="Q357" s="4">
        <v>2</v>
      </c>
      <c r="R357" s="4">
        <v>2</v>
      </c>
      <c r="S357" s="4">
        <v>1</v>
      </c>
      <c r="T357" s="4">
        <v>3</v>
      </c>
      <c r="U357" s="4">
        <v>1</v>
      </c>
      <c r="V357" s="4">
        <v>2</v>
      </c>
      <c r="W357" s="4">
        <v>2</v>
      </c>
      <c r="X357" s="4">
        <v>1</v>
      </c>
      <c r="Y357" s="4">
        <v>2</v>
      </c>
      <c r="Z357" s="4">
        <v>2</v>
      </c>
      <c r="AA357" s="4">
        <v>1</v>
      </c>
      <c r="AB357" s="4">
        <v>2</v>
      </c>
      <c r="AC357" s="4">
        <v>1</v>
      </c>
      <c r="AD357" s="4">
        <v>1</v>
      </c>
      <c r="AE357" s="4">
        <v>2</v>
      </c>
      <c r="AF357" s="4">
        <v>1</v>
      </c>
      <c r="AG357" s="4">
        <v>2</v>
      </c>
      <c r="AH357" s="4">
        <v>2</v>
      </c>
      <c r="AI357" s="4">
        <v>2</v>
      </c>
      <c r="AJ357" s="4">
        <v>2</v>
      </c>
      <c r="AK357" s="4">
        <v>2</v>
      </c>
      <c r="AL357" s="4">
        <v>2</v>
      </c>
      <c r="AM357" s="4">
        <v>2</v>
      </c>
      <c r="AN357" s="4">
        <v>2</v>
      </c>
      <c r="AO357" s="4">
        <v>2</v>
      </c>
      <c r="AP357" s="4">
        <v>2</v>
      </c>
      <c r="AQ357" s="4">
        <v>1</v>
      </c>
      <c r="AR357" s="4">
        <v>2</v>
      </c>
      <c r="AS357" s="4">
        <v>2</v>
      </c>
      <c r="AT357" s="4">
        <v>2</v>
      </c>
      <c r="AU357" s="4">
        <v>1</v>
      </c>
      <c r="AV357" s="4">
        <v>2</v>
      </c>
      <c r="AW357" s="4">
        <v>1</v>
      </c>
      <c r="AX357" s="4">
        <v>1</v>
      </c>
      <c r="AY357" s="4">
        <v>1</v>
      </c>
      <c r="AZ357" s="3">
        <f t="shared" si="301"/>
        <v>1.8</v>
      </c>
      <c r="BA357" s="3">
        <f t="shared" si="302"/>
        <v>1.75</v>
      </c>
      <c r="BB357" s="3">
        <f t="shared" si="303"/>
        <v>1.75</v>
      </c>
      <c r="BC357" s="3">
        <f t="shared" si="304"/>
        <v>1.5</v>
      </c>
      <c r="BD357" s="3">
        <f t="shared" si="305"/>
        <v>1.5</v>
      </c>
      <c r="BE357" s="3">
        <f t="shared" si="306"/>
        <v>2</v>
      </c>
      <c r="BF357" s="3">
        <f t="shared" si="307"/>
        <v>1.9000000000000001</v>
      </c>
      <c r="BG357" s="3">
        <f t="shared" si="308"/>
        <v>1.3333333333333333</v>
      </c>
      <c r="BH357" s="3">
        <f t="shared" si="309"/>
        <v>1.8</v>
      </c>
      <c r="BI357" s="3">
        <f t="shared" si="310"/>
        <v>1.7000000000000002</v>
      </c>
      <c r="BJ357" s="3">
        <f t="shared" si="311"/>
        <v>1.6363636363636362</v>
      </c>
      <c r="BK357" s="3">
        <f t="shared" si="312"/>
        <v>1.6758241758241756</v>
      </c>
      <c r="BL357" s="3">
        <f t="shared" si="313"/>
        <v>1.6915</v>
      </c>
      <c r="BN357" t="s">
        <v>641</v>
      </c>
      <c r="BO357" t="str">
        <f t="shared" si="314"/>
        <v>('i2023110600355','2021','in2023110400001','2'),</v>
      </c>
      <c r="BP357" t="str">
        <f t="shared" si="315"/>
        <v>('i2023110600355','2021','in2023110400002','2'),</v>
      </c>
      <c r="BQ357" t="str">
        <f t="shared" si="316"/>
        <v>('i2023110600355','2021','in2023110400003','1'),</v>
      </c>
      <c r="BR357" t="str">
        <f t="shared" si="317"/>
        <v>('i2023110600355','2021','in2023110400004','2'),</v>
      </c>
      <c r="BS357" t="str">
        <f t="shared" si="318"/>
        <v>('i2023110600355','2021','in2023110400005','2'),</v>
      </c>
      <c r="BT357" t="str">
        <f t="shared" si="319"/>
        <v>('i2023110600355','2021','in2023110400006','2'),</v>
      </c>
      <c r="BU357" t="str">
        <f t="shared" si="320"/>
        <v>('i2023110600355','2021','in2023110400007','2'),</v>
      </c>
      <c r="BV357" t="str">
        <f t="shared" si="321"/>
        <v>('i2023110600355','2021','in2023110400008','2'),</v>
      </c>
      <c r="BW357" t="str">
        <f t="shared" si="322"/>
        <v>('i2023110600355','2021','in2023110400009','2'),</v>
      </c>
      <c r="BX357" t="str">
        <f t="shared" si="323"/>
        <v>('i2023110600355','2021','in2023110400010','1'),</v>
      </c>
      <c r="BY357" t="str">
        <f t="shared" si="324"/>
        <v>('i2023110600355','2021','in2023110400011','2'),</v>
      </c>
      <c r="BZ357" t="str">
        <f t="shared" si="325"/>
        <v>('i2023110600355','2021','in2023110400012','1'),</v>
      </c>
      <c r="CA357" t="str">
        <f t="shared" si="326"/>
        <v>('i2023110600355','2021','in2023110400013','2'),</v>
      </c>
      <c r="CB357" t="str">
        <f t="shared" si="327"/>
        <v>('i2023110600355','2021','in2023110400014','2'),</v>
      </c>
      <c r="CC357" t="str">
        <f t="shared" si="328"/>
        <v>('i2023110600355','2021','in2023110400015','1'),</v>
      </c>
      <c r="CD357" t="str">
        <f t="shared" si="329"/>
        <v>('i2023110600355','2021','in2023110400016','3'),</v>
      </c>
      <c r="CE357" t="str">
        <f t="shared" si="330"/>
        <v>('i2023110600355','2021','in2023110400017','1'),</v>
      </c>
      <c r="CF357" t="str">
        <f t="shared" si="331"/>
        <v>('i2023110600355','2021','in2023110400018','2'),</v>
      </c>
      <c r="CG357" t="str">
        <f t="shared" si="332"/>
        <v>('i2023110600355','2021','in2023110400019','2'),</v>
      </c>
      <c r="CH357" t="str">
        <f t="shared" si="333"/>
        <v>('i2023110600355','2021','in2023110400020','1'),</v>
      </c>
      <c r="CI357" t="str">
        <f t="shared" si="334"/>
        <v>('i2023110600355','2021','in2023110400021','2'),</v>
      </c>
      <c r="CJ357" t="str">
        <f t="shared" si="335"/>
        <v>('i2023110600355','2021','in2023110400022','2'),</v>
      </c>
      <c r="CK357" t="str">
        <f t="shared" si="336"/>
        <v>('i2023110600355','2021','in2023110400023','1'),</v>
      </c>
      <c r="CL357" t="str">
        <f t="shared" si="337"/>
        <v>('i2023110600355','2021','in2023110400024','2'),</v>
      </c>
      <c r="CM357" t="str">
        <f t="shared" si="338"/>
        <v>('i2023110600355','2021','in2023110400025','1'),</v>
      </c>
      <c r="CN357" t="str">
        <f t="shared" si="339"/>
        <v>('i2023110600355','2021','in2023110400026','1'),</v>
      </c>
      <c r="CO357" t="str">
        <f t="shared" si="340"/>
        <v>('i2023110600355','2021','in2023110400027','2'),</v>
      </c>
      <c r="CP357" t="str">
        <f t="shared" si="341"/>
        <v>('i2023110600355','2021','in2023110400028','1'),</v>
      </c>
      <c r="CQ357" t="str">
        <f t="shared" si="342"/>
        <v>('i2023110600355','2021','in2023110400029','2'),</v>
      </c>
      <c r="CR357" t="str">
        <f t="shared" si="343"/>
        <v>('i2023110600355','2021','in2023110400030','2'),</v>
      </c>
      <c r="CS357" t="str">
        <f t="shared" si="344"/>
        <v>('i2023110600355','2021','in2023110400031','2'),</v>
      </c>
      <c r="CT357" t="str">
        <f t="shared" si="345"/>
        <v>('i2023110600355','2021','in2023110400032','2'),</v>
      </c>
      <c r="CU357" t="str">
        <f t="shared" si="346"/>
        <v>('i2023110600355','2021','in2023110400033','2'),</v>
      </c>
      <c r="CV357" t="str">
        <f t="shared" si="347"/>
        <v>('i2023110600355','2021','in2023110400034','2'),</v>
      </c>
      <c r="CW357" t="str">
        <f t="shared" si="348"/>
        <v>('i2023110600355','2021','in2023110400035','2'),</v>
      </c>
      <c r="CX357" t="str">
        <f t="shared" si="349"/>
        <v>('i2023110600355','2021','in2023110400036','2'),</v>
      </c>
      <c r="CY357" t="str">
        <f t="shared" si="350"/>
        <v>('i2023110600355','2021','in2023110400037','2'),</v>
      </c>
      <c r="CZ357" t="str">
        <f t="shared" si="351"/>
        <v>('i2023110600355','2021','in2023110400038','2'),</v>
      </c>
      <c r="DA357" t="str">
        <f t="shared" si="352"/>
        <v>('i2023110600355','2021','in2023110400039','1'),</v>
      </c>
      <c r="DB357" t="str">
        <f t="shared" si="353"/>
        <v>('i2023110600355','2021','in2023110400040','2'),</v>
      </c>
      <c r="DC357" t="str">
        <f t="shared" si="354"/>
        <v>('i2023110600355','2021','in2023110400041','2'),</v>
      </c>
      <c r="DD357" t="str">
        <f t="shared" si="355"/>
        <v>('i2023110600355','2021','in2023110400042','2'),</v>
      </c>
      <c r="DE357" t="str">
        <f t="shared" si="356"/>
        <v>('i2023110600355','2021','in2023110400043','1'),</v>
      </c>
      <c r="DF357" t="str">
        <f t="shared" si="357"/>
        <v>('i2023110600355','2021','in2023110400044','2'),</v>
      </c>
      <c r="DG357" t="str">
        <f t="shared" si="358"/>
        <v>('i2023110600355','2021','in2023110400045','1'),</v>
      </c>
      <c r="DH357" t="str">
        <f t="shared" si="359"/>
        <v>('i2023110600355','2021','in2023110400046','1'),</v>
      </c>
      <c r="DI357" t="str">
        <f t="shared" si="360"/>
        <v>('i2023110600355','2021','in2023110400047','1');</v>
      </c>
    </row>
    <row r="358" spans="1:113" x14ac:dyDescent="0.25">
      <c r="A358" s="4" t="str">
        <f>INDEX('instansi pusat'!$B$2:$C$623,MATCH(C358,'instansi pusat'!$D$2:$D$623,0),2)</f>
        <v>i2023110600356</v>
      </c>
      <c r="B358" s="4">
        <v>5215</v>
      </c>
      <c r="C358" s="4" t="s">
        <v>528</v>
      </c>
      <c r="D358">
        <v>2021</v>
      </c>
      <c r="E358" s="4">
        <v>2</v>
      </c>
      <c r="F358" s="4">
        <v>1</v>
      </c>
      <c r="G358" s="4">
        <v>1</v>
      </c>
      <c r="H358" s="4">
        <v>1</v>
      </c>
      <c r="I358" s="4">
        <v>1</v>
      </c>
      <c r="J358" s="4">
        <v>1</v>
      </c>
      <c r="K358" s="4">
        <v>1</v>
      </c>
      <c r="L358" s="4">
        <v>1</v>
      </c>
      <c r="M358" s="4">
        <v>1</v>
      </c>
      <c r="N358" s="4">
        <v>2</v>
      </c>
      <c r="O358" s="4">
        <v>1</v>
      </c>
      <c r="P358" s="4">
        <v>1</v>
      </c>
      <c r="Q358" s="4">
        <v>2</v>
      </c>
      <c r="R358" s="4">
        <v>1</v>
      </c>
      <c r="S358" s="4">
        <v>1</v>
      </c>
      <c r="T358" s="4">
        <v>2</v>
      </c>
      <c r="U358" s="4">
        <v>3</v>
      </c>
      <c r="V358" s="4">
        <v>1</v>
      </c>
      <c r="W358" s="4">
        <v>1</v>
      </c>
      <c r="X358" s="4">
        <v>1</v>
      </c>
      <c r="Y358" s="4">
        <v>1</v>
      </c>
      <c r="Z358" s="4">
        <v>1</v>
      </c>
      <c r="AA358" s="4">
        <v>1</v>
      </c>
      <c r="AB358" s="4">
        <v>1</v>
      </c>
      <c r="AC358" s="4">
        <v>1</v>
      </c>
      <c r="AD358" s="4">
        <v>1</v>
      </c>
      <c r="AE358" s="4">
        <v>1</v>
      </c>
      <c r="AF358" s="4">
        <v>1</v>
      </c>
      <c r="AG358" s="4">
        <v>1</v>
      </c>
      <c r="AH358" s="4">
        <v>1</v>
      </c>
      <c r="AI358" s="4">
        <v>1</v>
      </c>
      <c r="AJ358" s="4">
        <v>1</v>
      </c>
      <c r="AK358" s="4">
        <v>1</v>
      </c>
      <c r="AL358" s="4">
        <v>1</v>
      </c>
      <c r="AM358" s="4">
        <v>3</v>
      </c>
      <c r="AN358" s="4">
        <v>1</v>
      </c>
      <c r="AO358" s="4">
        <v>1</v>
      </c>
      <c r="AP358" s="4">
        <v>2</v>
      </c>
      <c r="AQ358" s="4">
        <v>1</v>
      </c>
      <c r="AR358" s="4">
        <v>2</v>
      </c>
      <c r="AS358" s="4">
        <v>4</v>
      </c>
      <c r="AT358" s="4">
        <v>1</v>
      </c>
      <c r="AU358" s="4">
        <v>1</v>
      </c>
      <c r="AV358" s="4">
        <v>2</v>
      </c>
      <c r="AW358" s="4">
        <v>3</v>
      </c>
      <c r="AX358" s="4">
        <v>3</v>
      </c>
      <c r="AY358" s="4">
        <v>2</v>
      </c>
      <c r="AZ358" s="3">
        <f t="shared" si="301"/>
        <v>1.2000000000000002</v>
      </c>
      <c r="BA358" s="3">
        <f t="shared" si="302"/>
        <v>1.25</v>
      </c>
      <c r="BB358" s="3">
        <f t="shared" si="303"/>
        <v>1.75</v>
      </c>
      <c r="BC358" s="3">
        <f t="shared" si="304"/>
        <v>1</v>
      </c>
      <c r="BD358" s="3">
        <f t="shared" si="305"/>
        <v>1</v>
      </c>
      <c r="BE358" s="3">
        <f t="shared" si="306"/>
        <v>1</v>
      </c>
      <c r="BF358" s="3">
        <f t="shared" si="307"/>
        <v>1.7000000000000002</v>
      </c>
      <c r="BG358" s="3">
        <f t="shared" si="308"/>
        <v>2</v>
      </c>
      <c r="BH358" s="3">
        <f t="shared" si="309"/>
        <v>1.2000000000000002</v>
      </c>
      <c r="BI358" s="3">
        <f t="shared" si="310"/>
        <v>1.4000000000000001</v>
      </c>
      <c r="BJ358" s="3">
        <f t="shared" si="311"/>
        <v>1</v>
      </c>
      <c r="BK358" s="3">
        <f t="shared" si="312"/>
        <v>1.8186813186813189</v>
      </c>
      <c r="BL358" s="3">
        <f t="shared" si="313"/>
        <v>1.4985000000000002</v>
      </c>
      <c r="BN358" t="s">
        <v>641</v>
      </c>
      <c r="BO358" t="str">
        <f t="shared" si="314"/>
        <v>('i2023110600356','2021','in2023110400001','2'),</v>
      </c>
      <c r="BP358" t="str">
        <f t="shared" si="315"/>
        <v>('i2023110600356','2021','in2023110400002','1'),</v>
      </c>
      <c r="BQ358" t="str">
        <f t="shared" si="316"/>
        <v>('i2023110600356','2021','in2023110400003','1'),</v>
      </c>
      <c r="BR358" t="str">
        <f t="shared" si="317"/>
        <v>('i2023110600356','2021','in2023110400004','1'),</v>
      </c>
      <c r="BS358" t="str">
        <f t="shared" si="318"/>
        <v>('i2023110600356','2021','in2023110400005','1'),</v>
      </c>
      <c r="BT358" t="str">
        <f t="shared" si="319"/>
        <v>('i2023110600356','2021','in2023110400006','1'),</v>
      </c>
      <c r="BU358" t="str">
        <f t="shared" si="320"/>
        <v>('i2023110600356','2021','in2023110400007','1'),</v>
      </c>
      <c r="BV358" t="str">
        <f t="shared" si="321"/>
        <v>('i2023110600356','2021','in2023110400008','1'),</v>
      </c>
      <c r="BW358" t="str">
        <f t="shared" si="322"/>
        <v>('i2023110600356','2021','in2023110400009','1'),</v>
      </c>
      <c r="BX358" t="str">
        <f t="shared" si="323"/>
        <v>('i2023110600356','2021','in2023110400010','2'),</v>
      </c>
      <c r="BY358" t="str">
        <f t="shared" si="324"/>
        <v>('i2023110600356','2021','in2023110400011','1'),</v>
      </c>
      <c r="BZ358" t="str">
        <f t="shared" si="325"/>
        <v>('i2023110600356','2021','in2023110400012','1'),</v>
      </c>
      <c r="CA358" t="str">
        <f t="shared" si="326"/>
        <v>('i2023110600356','2021','in2023110400013','2'),</v>
      </c>
      <c r="CB358" t="str">
        <f t="shared" si="327"/>
        <v>('i2023110600356','2021','in2023110400014','1'),</v>
      </c>
      <c r="CC358" t="str">
        <f t="shared" si="328"/>
        <v>('i2023110600356','2021','in2023110400015','1'),</v>
      </c>
      <c r="CD358" t="str">
        <f t="shared" si="329"/>
        <v>('i2023110600356','2021','in2023110400016','2'),</v>
      </c>
      <c r="CE358" t="str">
        <f t="shared" si="330"/>
        <v>('i2023110600356','2021','in2023110400017','3'),</v>
      </c>
      <c r="CF358" t="str">
        <f t="shared" si="331"/>
        <v>('i2023110600356','2021','in2023110400018','1'),</v>
      </c>
      <c r="CG358" t="str">
        <f t="shared" si="332"/>
        <v>('i2023110600356','2021','in2023110400019','1'),</v>
      </c>
      <c r="CH358" t="str">
        <f t="shared" si="333"/>
        <v>('i2023110600356','2021','in2023110400020','1'),</v>
      </c>
      <c r="CI358" t="str">
        <f t="shared" si="334"/>
        <v>('i2023110600356','2021','in2023110400021','1'),</v>
      </c>
      <c r="CJ358" t="str">
        <f t="shared" si="335"/>
        <v>('i2023110600356','2021','in2023110400022','1'),</v>
      </c>
      <c r="CK358" t="str">
        <f t="shared" si="336"/>
        <v>('i2023110600356','2021','in2023110400023','1'),</v>
      </c>
      <c r="CL358" t="str">
        <f t="shared" si="337"/>
        <v>('i2023110600356','2021','in2023110400024','1'),</v>
      </c>
      <c r="CM358" t="str">
        <f t="shared" si="338"/>
        <v>('i2023110600356','2021','in2023110400025','1'),</v>
      </c>
      <c r="CN358" t="str">
        <f t="shared" si="339"/>
        <v>('i2023110600356','2021','in2023110400026','1'),</v>
      </c>
      <c r="CO358" t="str">
        <f t="shared" si="340"/>
        <v>('i2023110600356','2021','in2023110400027','1'),</v>
      </c>
      <c r="CP358" t="str">
        <f t="shared" si="341"/>
        <v>('i2023110600356','2021','in2023110400028','1'),</v>
      </c>
      <c r="CQ358" t="str">
        <f t="shared" si="342"/>
        <v>('i2023110600356','2021','in2023110400029','1'),</v>
      </c>
      <c r="CR358" t="str">
        <f t="shared" si="343"/>
        <v>('i2023110600356','2021','in2023110400030','1'),</v>
      </c>
      <c r="CS358" t="str">
        <f t="shared" si="344"/>
        <v>('i2023110600356','2021','in2023110400031','1'),</v>
      </c>
      <c r="CT358" t="str">
        <f t="shared" si="345"/>
        <v>('i2023110600356','2021','in2023110400032','1'),</v>
      </c>
      <c r="CU358" t="str">
        <f t="shared" si="346"/>
        <v>('i2023110600356','2021','in2023110400033','1'),</v>
      </c>
      <c r="CV358" t="str">
        <f t="shared" si="347"/>
        <v>('i2023110600356','2021','in2023110400034','1'),</v>
      </c>
      <c r="CW358" t="str">
        <f t="shared" si="348"/>
        <v>('i2023110600356','2021','in2023110400035','3'),</v>
      </c>
      <c r="CX358" t="str">
        <f t="shared" si="349"/>
        <v>('i2023110600356','2021','in2023110400036','1'),</v>
      </c>
      <c r="CY358" t="str">
        <f t="shared" si="350"/>
        <v>('i2023110600356','2021','in2023110400037','1'),</v>
      </c>
      <c r="CZ358" t="str">
        <f t="shared" si="351"/>
        <v>('i2023110600356','2021','in2023110400038','2'),</v>
      </c>
      <c r="DA358" t="str">
        <f t="shared" si="352"/>
        <v>('i2023110600356','2021','in2023110400039','1'),</v>
      </c>
      <c r="DB358" t="str">
        <f t="shared" si="353"/>
        <v>('i2023110600356','2021','in2023110400040','2'),</v>
      </c>
      <c r="DC358" t="str">
        <f t="shared" si="354"/>
        <v>('i2023110600356','2021','in2023110400041','4'),</v>
      </c>
      <c r="DD358" t="str">
        <f t="shared" si="355"/>
        <v>('i2023110600356','2021','in2023110400042','1'),</v>
      </c>
      <c r="DE358" t="str">
        <f t="shared" si="356"/>
        <v>('i2023110600356','2021','in2023110400043','1'),</v>
      </c>
      <c r="DF358" t="str">
        <f t="shared" si="357"/>
        <v>('i2023110600356','2021','in2023110400044','2'),</v>
      </c>
      <c r="DG358" t="str">
        <f t="shared" si="358"/>
        <v>('i2023110600356','2021','in2023110400045','3'),</v>
      </c>
      <c r="DH358" t="str">
        <f t="shared" si="359"/>
        <v>('i2023110600356','2021','in2023110400046','3'),</v>
      </c>
      <c r="DI358" t="str">
        <f t="shared" si="360"/>
        <v>('i2023110600356','2021','in2023110400047','2');</v>
      </c>
    </row>
    <row r="359" spans="1:113" x14ac:dyDescent="0.25">
      <c r="A359" s="4" t="str">
        <f>INDEX('instansi pusat'!$B$2:$C$623,MATCH(C359,'instansi pusat'!$D$2:$D$623,0),2)</f>
        <v>i2023110600357</v>
      </c>
      <c r="B359" s="4">
        <v>5218</v>
      </c>
      <c r="C359" s="4" t="s">
        <v>531</v>
      </c>
      <c r="D359">
        <v>2021</v>
      </c>
      <c r="E359" s="4">
        <v>3</v>
      </c>
      <c r="F359" s="4">
        <v>2</v>
      </c>
      <c r="G359" s="4">
        <v>2</v>
      </c>
      <c r="H359" s="4">
        <v>2</v>
      </c>
      <c r="I359" s="4">
        <v>2</v>
      </c>
      <c r="J359" s="4">
        <v>2</v>
      </c>
      <c r="K359" s="4">
        <v>3</v>
      </c>
      <c r="L359" s="4">
        <v>3</v>
      </c>
      <c r="M359" s="4">
        <v>3</v>
      </c>
      <c r="N359" s="4">
        <v>2</v>
      </c>
      <c r="O359" s="4">
        <v>1</v>
      </c>
      <c r="P359" s="4">
        <v>1</v>
      </c>
      <c r="Q359" s="4">
        <v>3</v>
      </c>
      <c r="R359" s="4">
        <v>1</v>
      </c>
      <c r="S359" s="4">
        <v>1</v>
      </c>
      <c r="T359" s="4">
        <v>3</v>
      </c>
      <c r="U359" s="4">
        <v>3</v>
      </c>
      <c r="V359" s="4">
        <v>1</v>
      </c>
      <c r="W359" s="4">
        <v>2</v>
      </c>
      <c r="X359" s="4">
        <v>1</v>
      </c>
      <c r="Y359" s="4">
        <v>1</v>
      </c>
      <c r="Z359" s="4">
        <v>1</v>
      </c>
      <c r="AA359" s="4">
        <v>2</v>
      </c>
      <c r="AB359" s="4">
        <v>1</v>
      </c>
      <c r="AC359" s="4">
        <v>2</v>
      </c>
      <c r="AD359" s="4">
        <v>1</v>
      </c>
      <c r="AE359" s="4">
        <v>1</v>
      </c>
      <c r="AF359" s="4">
        <v>2</v>
      </c>
      <c r="AG359" s="4">
        <v>1</v>
      </c>
      <c r="AH359" s="4">
        <v>1</v>
      </c>
      <c r="AI359" s="4">
        <v>1</v>
      </c>
      <c r="AJ359" s="4">
        <v>4</v>
      </c>
      <c r="AK359" s="4">
        <v>4</v>
      </c>
      <c r="AL359" s="4">
        <v>4</v>
      </c>
      <c r="AM359" s="4">
        <v>4</v>
      </c>
      <c r="AN359" s="4">
        <v>3</v>
      </c>
      <c r="AO359" s="4">
        <v>2</v>
      </c>
      <c r="AP359" s="4">
        <v>2</v>
      </c>
      <c r="AQ359" s="4">
        <v>2</v>
      </c>
      <c r="AR359" s="4">
        <v>3</v>
      </c>
      <c r="AS359" s="4">
        <v>3</v>
      </c>
      <c r="AT359" s="4">
        <v>3</v>
      </c>
      <c r="AU359" s="4">
        <v>2</v>
      </c>
      <c r="AV359" s="4">
        <v>2</v>
      </c>
      <c r="AW359" s="4">
        <v>3</v>
      </c>
      <c r="AX359" s="4">
        <v>3</v>
      </c>
      <c r="AY359" s="4">
        <v>3</v>
      </c>
      <c r="AZ359" s="3">
        <f t="shared" si="301"/>
        <v>2.4000000000000004</v>
      </c>
      <c r="BA359" s="3">
        <f t="shared" si="302"/>
        <v>1.5</v>
      </c>
      <c r="BB359" s="3">
        <f t="shared" si="303"/>
        <v>2</v>
      </c>
      <c r="BC359" s="3">
        <f t="shared" si="304"/>
        <v>1.5</v>
      </c>
      <c r="BD359" s="3">
        <f t="shared" si="305"/>
        <v>1.375</v>
      </c>
      <c r="BE359" s="3">
        <f t="shared" si="306"/>
        <v>1</v>
      </c>
      <c r="BF359" s="3">
        <f t="shared" si="307"/>
        <v>3.1</v>
      </c>
      <c r="BG359" s="3">
        <f t="shared" si="308"/>
        <v>2.6666666666666665</v>
      </c>
      <c r="BH359" s="3">
        <f t="shared" si="309"/>
        <v>2.4000000000000004</v>
      </c>
      <c r="BI359" s="3">
        <f t="shared" si="310"/>
        <v>1.7000000000000002</v>
      </c>
      <c r="BJ359" s="3">
        <f t="shared" si="311"/>
        <v>1.2727272727272727</v>
      </c>
      <c r="BK359" s="3">
        <f t="shared" si="312"/>
        <v>2.9285714285714284</v>
      </c>
      <c r="BL359" s="3">
        <f t="shared" si="313"/>
        <v>2.2795000000000001</v>
      </c>
      <c r="BN359" t="s">
        <v>641</v>
      </c>
      <c r="BO359" t="str">
        <f t="shared" si="314"/>
        <v>('i2023110600357','2021','in2023110400001','3'),</v>
      </c>
      <c r="BP359" t="str">
        <f t="shared" si="315"/>
        <v>('i2023110600357','2021','in2023110400002','2'),</v>
      </c>
      <c r="BQ359" t="str">
        <f t="shared" si="316"/>
        <v>('i2023110600357','2021','in2023110400003','2'),</v>
      </c>
      <c r="BR359" t="str">
        <f t="shared" si="317"/>
        <v>('i2023110600357','2021','in2023110400004','2'),</v>
      </c>
      <c r="BS359" t="str">
        <f t="shared" si="318"/>
        <v>('i2023110600357','2021','in2023110400005','2'),</v>
      </c>
      <c r="BT359" t="str">
        <f t="shared" si="319"/>
        <v>('i2023110600357','2021','in2023110400006','2'),</v>
      </c>
      <c r="BU359" t="str">
        <f t="shared" si="320"/>
        <v>('i2023110600357','2021','in2023110400007','3'),</v>
      </c>
      <c r="BV359" t="str">
        <f t="shared" si="321"/>
        <v>('i2023110600357','2021','in2023110400008','3'),</v>
      </c>
      <c r="BW359" t="str">
        <f t="shared" si="322"/>
        <v>('i2023110600357','2021','in2023110400009','3'),</v>
      </c>
      <c r="BX359" t="str">
        <f t="shared" si="323"/>
        <v>('i2023110600357','2021','in2023110400010','2'),</v>
      </c>
      <c r="BY359" t="str">
        <f t="shared" si="324"/>
        <v>('i2023110600357','2021','in2023110400011','1'),</v>
      </c>
      <c r="BZ359" t="str">
        <f t="shared" si="325"/>
        <v>('i2023110600357','2021','in2023110400012','1'),</v>
      </c>
      <c r="CA359" t="str">
        <f t="shared" si="326"/>
        <v>('i2023110600357','2021','in2023110400013','3'),</v>
      </c>
      <c r="CB359" t="str">
        <f t="shared" si="327"/>
        <v>('i2023110600357','2021','in2023110400014','1'),</v>
      </c>
      <c r="CC359" t="str">
        <f t="shared" si="328"/>
        <v>('i2023110600357','2021','in2023110400015','1'),</v>
      </c>
      <c r="CD359" t="str">
        <f t="shared" si="329"/>
        <v>('i2023110600357','2021','in2023110400016','3'),</v>
      </c>
      <c r="CE359" t="str">
        <f t="shared" si="330"/>
        <v>('i2023110600357','2021','in2023110400017','3'),</v>
      </c>
      <c r="CF359" t="str">
        <f t="shared" si="331"/>
        <v>('i2023110600357','2021','in2023110400018','1'),</v>
      </c>
      <c r="CG359" t="str">
        <f t="shared" si="332"/>
        <v>('i2023110600357','2021','in2023110400019','2'),</v>
      </c>
      <c r="CH359" t="str">
        <f t="shared" si="333"/>
        <v>('i2023110600357','2021','in2023110400020','1'),</v>
      </c>
      <c r="CI359" t="str">
        <f t="shared" si="334"/>
        <v>('i2023110600357','2021','in2023110400021','1'),</v>
      </c>
      <c r="CJ359" t="str">
        <f t="shared" si="335"/>
        <v>('i2023110600357','2021','in2023110400022','1'),</v>
      </c>
      <c r="CK359" t="str">
        <f t="shared" si="336"/>
        <v>('i2023110600357','2021','in2023110400023','2'),</v>
      </c>
      <c r="CL359" t="str">
        <f t="shared" si="337"/>
        <v>('i2023110600357','2021','in2023110400024','1'),</v>
      </c>
      <c r="CM359" t="str">
        <f t="shared" si="338"/>
        <v>('i2023110600357','2021','in2023110400025','2'),</v>
      </c>
      <c r="CN359" t="str">
        <f t="shared" si="339"/>
        <v>('i2023110600357','2021','in2023110400026','1'),</v>
      </c>
      <c r="CO359" t="str">
        <f t="shared" si="340"/>
        <v>('i2023110600357','2021','in2023110400027','1'),</v>
      </c>
      <c r="CP359" t="str">
        <f t="shared" si="341"/>
        <v>('i2023110600357','2021','in2023110400028','2'),</v>
      </c>
      <c r="CQ359" t="str">
        <f t="shared" si="342"/>
        <v>('i2023110600357','2021','in2023110400029','1'),</v>
      </c>
      <c r="CR359" t="str">
        <f t="shared" si="343"/>
        <v>('i2023110600357','2021','in2023110400030','1'),</v>
      </c>
      <c r="CS359" t="str">
        <f t="shared" si="344"/>
        <v>('i2023110600357','2021','in2023110400031','1'),</v>
      </c>
      <c r="CT359" t="str">
        <f t="shared" si="345"/>
        <v>('i2023110600357','2021','in2023110400032','4'),</v>
      </c>
      <c r="CU359" t="str">
        <f t="shared" si="346"/>
        <v>('i2023110600357','2021','in2023110400033','4'),</v>
      </c>
      <c r="CV359" t="str">
        <f t="shared" si="347"/>
        <v>('i2023110600357','2021','in2023110400034','4'),</v>
      </c>
      <c r="CW359" t="str">
        <f t="shared" si="348"/>
        <v>('i2023110600357','2021','in2023110400035','4'),</v>
      </c>
      <c r="CX359" t="str">
        <f t="shared" si="349"/>
        <v>('i2023110600357','2021','in2023110400036','3'),</v>
      </c>
      <c r="CY359" t="str">
        <f t="shared" si="350"/>
        <v>('i2023110600357','2021','in2023110400037','2'),</v>
      </c>
      <c r="CZ359" t="str">
        <f t="shared" si="351"/>
        <v>('i2023110600357','2021','in2023110400038','2'),</v>
      </c>
      <c r="DA359" t="str">
        <f t="shared" si="352"/>
        <v>('i2023110600357','2021','in2023110400039','2'),</v>
      </c>
      <c r="DB359" t="str">
        <f t="shared" si="353"/>
        <v>('i2023110600357','2021','in2023110400040','3'),</v>
      </c>
      <c r="DC359" t="str">
        <f t="shared" si="354"/>
        <v>('i2023110600357','2021','in2023110400041','3'),</v>
      </c>
      <c r="DD359" t="str">
        <f t="shared" si="355"/>
        <v>('i2023110600357','2021','in2023110400042','3'),</v>
      </c>
      <c r="DE359" t="str">
        <f t="shared" si="356"/>
        <v>('i2023110600357','2021','in2023110400043','2'),</v>
      </c>
      <c r="DF359" t="str">
        <f t="shared" si="357"/>
        <v>('i2023110600357','2021','in2023110400044','2'),</v>
      </c>
      <c r="DG359" t="str">
        <f t="shared" si="358"/>
        <v>('i2023110600357','2021','in2023110400045','3'),</v>
      </c>
      <c r="DH359" t="str">
        <f t="shared" si="359"/>
        <v>('i2023110600357','2021','in2023110400046','3'),</v>
      </c>
      <c r="DI359" t="str">
        <f t="shared" si="360"/>
        <v>('i2023110600357','2021','in2023110400047','3');</v>
      </c>
    </row>
    <row r="360" spans="1:113" x14ac:dyDescent="0.25">
      <c r="A360" s="4" t="str">
        <f>INDEX('instansi pusat'!$B$2:$C$623,MATCH(C360,'instansi pusat'!$D$2:$D$623,0),2)</f>
        <v>i2023110600358</v>
      </c>
      <c r="B360" s="4">
        <v>5272</v>
      </c>
      <c r="C360" s="4" t="s">
        <v>629</v>
      </c>
      <c r="D360">
        <v>2021</v>
      </c>
      <c r="E360" s="4">
        <v>2</v>
      </c>
      <c r="F360" s="4">
        <v>1</v>
      </c>
      <c r="G360" s="4">
        <v>3</v>
      </c>
      <c r="H360" s="4">
        <v>2</v>
      </c>
      <c r="I360" s="4">
        <v>3</v>
      </c>
      <c r="J360" s="4">
        <v>4</v>
      </c>
      <c r="K360" s="4">
        <v>3</v>
      </c>
      <c r="L360" s="4">
        <v>2</v>
      </c>
      <c r="M360" s="4">
        <v>1</v>
      </c>
      <c r="N360" s="4">
        <v>3</v>
      </c>
      <c r="O360" s="4">
        <v>1</v>
      </c>
      <c r="P360" s="4">
        <v>1</v>
      </c>
      <c r="Q360" s="4">
        <v>4</v>
      </c>
      <c r="R360" s="4">
        <v>1</v>
      </c>
      <c r="S360" s="4">
        <v>3</v>
      </c>
      <c r="T360" s="4">
        <v>3</v>
      </c>
      <c r="U360" s="4">
        <v>4</v>
      </c>
      <c r="V360" s="4">
        <v>1</v>
      </c>
      <c r="W360" s="4">
        <v>3</v>
      </c>
      <c r="X360" s="4">
        <v>3</v>
      </c>
      <c r="Y360" s="4">
        <v>1</v>
      </c>
      <c r="Z360" s="4">
        <v>1</v>
      </c>
      <c r="AA360" s="4">
        <v>1</v>
      </c>
      <c r="AB360" s="4">
        <v>2</v>
      </c>
      <c r="AC360" s="4">
        <v>1</v>
      </c>
      <c r="AD360" s="4">
        <v>1</v>
      </c>
      <c r="AE360" s="4">
        <v>1</v>
      </c>
      <c r="AF360" s="4">
        <v>2</v>
      </c>
      <c r="AG360" s="4">
        <v>1</v>
      </c>
      <c r="AH360" s="4">
        <v>1</v>
      </c>
      <c r="AI360" s="4">
        <v>1</v>
      </c>
      <c r="AJ360" s="4">
        <v>4</v>
      </c>
      <c r="AK360" s="4">
        <v>3</v>
      </c>
      <c r="AL360" s="4">
        <v>4</v>
      </c>
      <c r="AM360" s="4">
        <v>4</v>
      </c>
      <c r="AN360" s="4">
        <v>4</v>
      </c>
      <c r="AO360" s="4">
        <v>2</v>
      </c>
      <c r="AP360" s="4">
        <v>2</v>
      </c>
      <c r="AQ360" s="4">
        <v>2</v>
      </c>
      <c r="AR360" s="4">
        <v>2</v>
      </c>
      <c r="AS360" s="4">
        <v>1</v>
      </c>
      <c r="AT360" s="4">
        <v>4</v>
      </c>
      <c r="AU360" s="4">
        <v>3</v>
      </c>
      <c r="AV360" s="4">
        <v>2</v>
      </c>
      <c r="AW360" s="4">
        <v>4</v>
      </c>
      <c r="AX360" s="4">
        <v>4</v>
      </c>
      <c r="AY360" s="4">
        <v>3</v>
      </c>
      <c r="AZ360" s="3">
        <f t="shared" si="301"/>
        <v>2.4000000000000004</v>
      </c>
      <c r="BA360" s="3">
        <f t="shared" si="302"/>
        <v>1.75</v>
      </c>
      <c r="BB360" s="3">
        <f t="shared" si="303"/>
        <v>2.75</v>
      </c>
      <c r="BC360" s="3">
        <f t="shared" si="304"/>
        <v>3</v>
      </c>
      <c r="BD360" s="3">
        <f t="shared" si="305"/>
        <v>1.25</v>
      </c>
      <c r="BE360" s="3">
        <f t="shared" si="306"/>
        <v>1</v>
      </c>
      <c r="BF360" s="3">
        <f t="shared" si="307"/>
        <v>2.8000000000000003</v>
      </c>
      <c r="BG360" s="3">
        <f t="shared" si="308"/>
        <v>3.333333333333333</v>
      </c>
      <c r="BH360" s="3">
        <f t="shared" si="309"/>
        <v>2.4000000000000004</v>
      </c>
      <c r="BI360" s="3">
        <f t="shared" si="310"/>
        <v>2.4000000000000004</v>
      </c>
      <c r="BJ360" s="3">
        <f t="shared" si="311"/>
        <v>1.1818181818181819</v>
      </c>
      <c r="BK360" s="3">
        <f t="shared" si="312"/>
        <v>3.0109890109890109</v>
      </c>
      <c r="BL360" s="3">
        <f t="shared" si="313"/>
        <v>2.4770000000000003</v>
      </c>
      <c r="BN360" t="s">
        <v>641</v>
      </c>
      <c r="BO360" t="str">
        <f t="shared" si="314"/>
        <v>('i2023110600358','2021','in2023110400001','2'),</v>
      </c>
      <c r="BP360" t="str">
        <f t="shared" si="315"/>
        <v>('i2023110600358','2021','in2023110400002','1'),</v>
      </c>
      <c r="BQ360" t="str">
        <f t="shared" si="316"/>
        <v>('i2023110600358','2021','in2023110400003','3'),</v>
      </c>
      <c r="BR360" t="str">
        <f t="shared" si="317"/>
        <v>('i2023110600358','2021','in2023110400004','2'),</v>
      </c>
      <c r="BS360" t="str">
        <f t="shared" si="318"/>
        <v>('i2023110600358','2021','in2023110400005','3'),</v>
      </c>
      <c r="BT360" t="str">
        <f t="shared" si="319"/>
        <v>('i2023110600358','2021','in2023110400006','4'),</v>
      </c>
      <c r="BU360" t="str">
        <f t="shared" si="320"/>
        <v>('i2023110600358','2021','in2023110400007','3'),</v>
      </c>
      <c r="BV360" t="str">
        <f t="shared" si="321"/>
        <v>('i2023110600358','2021','in2023110400008','2'),</v>
      </c>
      <c r="BW360" t="str">
        <f t="shared" si="322"/>
        <v>('i2023110600358','2021','in2023110400009','1'),</v>
      </c>
      <c r="BX360" t="str">
        <f t="shared" si="323"/>
        <v>('i2023110600358','2021','in2023110400010','3'),</v>
      </c>
      <c r="BY360" t="str">
        <f t="shared" si="324"/>
        <v>('i2023110600358','2021','in2023110400011','1'),</v>
      </c>
      <c r="BZ360" t="str">
        <f t="shared" si="325"/>
        <v>('i2023110600358','2021','in2023110400012','1'),</v>
      </c>
      <c r="CA360" t="str">
        <f t="shared" si="326"/>
        <v>('i2023110600358','2021','in2023110400013','4'),</v>
      </c>
      <c r="CB360" t="str">
        <f t="shared" si="327"/>
        <v>('i2023110600358','2021','in2023110400014','1'),</v>
      </c>
      <c r="CC360" t="str">
        <f t="shared" si="328"/>
        <v>('i2023110600358','2021','in2023110400015','3'),</v>
      </c>
      <c r="CD360" t="str">
        <f t="shared" si="329"/>
        <v>('i2023110600358','2021','in2023110400016','3'),</v>
      </c>
      <c r="CE360" t="str">
        <f t="shared" si="330"/>
        <v>('i2023110600358','2021','in2023110400017','4'),</v>
      </c>
      <c r="CF360" t="str">
        <f t="shared" si="331"/>
        <v>('i2023110600358','2021','in2023110400018','1'),</v>
      </c>
      <c r="CG360" t="str">
        <f t="shared" si="332"/>
        <v>('i2023110600358','2021','in2023110400019','3'),</v>
      </c>
      <c r="CH360" t="str">
        <f t="shared" si="333"/>
        <v>('i2023110600358','2021','in2023110400020','3'),</v>
      </c>
      <c r="CI360" t="str">
        <f t="shared" si="334"/>
        <v>('i2023110600358','2021','in2023110400021','1'),</v>
      </c>
      <c r="CJ360" t="str">
        <f t="shared" si="335"/>
        <v>('i2023110600358','2021','in2023110400022','1'),</v>
      </c>
      <c r="CK360" t="str">
        <f t="shared" si="336"/>
        <v>('i2023110600358','2021','in2023110400023','1'),</v>
      </c>
      <c r="CL360" t="str">
        <f t="shared" si="337"/>
        <v>('i2023110600358','2021','in2023110400024','2'),</v>
      </c>
      <c r="CM360" t="str">
        <f t="shared" si="338"/>
        <v>('i2023110600358','2021','in2023110400025','1'),</v>
      </c>
      <c r="CN360" t="str">
        <f t="shared" si="339"/>
        <v>('i2023110600358','2021','in2023110400026','1'),</v>
      </c>
      <c r="CO360" t="str">
        <f t="shared" si="340"/>
        <v>('i2023110600358','2021','in2023110400027','1'),</v>
      </c>
      <c r="CP360" t="str">
        <f t="shared" si="341"/>
        <v>('i2023110600358','2021','in2023110400028','2'),</v>
      </c>
      <c r="CQ360" t="str">
        <f t="shared" si="342"/>
        <v>('i2023110600358','2021','in2023110400029','1'),</v>
      </c>
      <c r="CR360" t="str">
        <f t="shared" si="343"/>
        <v>('i2023110600358','2021','in2023110400030','1'),</v>
      </c>
      <c r="CS360" t="str">
        <f t="shared" si="344"/>
        <v>('i2023110600358','2021','in2023110400031','1'),</v>
      </c>
      <c r="CT360" t="str">
        <f t="shared" si="345"/>
        <v>('i2023110600358','2021','in2023110400032','4'),</v>
      </c>
      <c r="CU360" t="str">
        <f t="shared" si="346"/>
        <v>('i2023110600358','2021','in2023110400033','3'),</v>
      </c>
      <c r="CV360" t="str">
        <f t="shared" si="347"/>
        <v>('i2023110600358','2021','in2023110400034','4'),</v>
      </c>
      <c r="CW360" t="str">
        <f t="shared" si="348"/>
        <v>('i2023110600358','2021','in2023110400035','4'),</v>
      </c>
      <c r="CX360" t="str">
        <f t="shared" si="349"/>
        <v>('i2023110600358','2021','in2023110400036','4'),</v>
      </c>
      <c r="CY360" t="str">
        <f t="shared" si="350"/>
        <v>('i2023110600358','2021','in2023110400037','2'),</v>
      </c>
      <c r="CZ360" t="str">
        <f t="shared" si="351"/>
        <v>('i2023110600358','2021','in2023110400038','2'),</v>
      </c>
      <c r="DA360" t="str">
        <f t="shared" si="352"/>
        <v>('i2023110600358','2021','in2023110400039','2'),</v>
      </c>
      <c r="DB360" t="str">
        <f t="shared" si="353"/>
        <v>('i2023110600358','2021','in2023110400040','2'),</v>
      </c>
      <c r="DC360" t="str">
        <f t="shared" si="354"/>
        <v>('i2023110600358','2021','in2023110400041','1'),</v>
      </c>
      <c r="DD360" t="str">
        <f t="shared" si="355"/>
        <v>('i2023110600358','2021','in2023110400042','4'),</v>
      </c>
      <c r="DE360" t="str">
        <f t="shared" si="356"/>
        <v>('i2023110600358','2021','in2023110400043','3'),</v>
      </c>
      <c r="DF360" t="str">
        <f t="shared" si="357"/>
        <v>('i2023110600358','2021','in2023110400044','2'),</v>
      </c>
      <c r="DG360" t="str">
        <f t="shared" si="358"/>
        <v>('i2023110600358','2021','in2023110400045','4'),</v>
      </c>
      <c r="DH360" t="str">
        <f t="shared" si="359"/>
        <v>('i2023110600358','2021','in2023110400046','4'),</v>
      </c>
      <c r="DI360" t="str">
        <f t="shared" si="360"/>
        <v>('i2023110600358','2021','in2023110400047','3');</v>
      </c>
    </row>
    <row r="361" spans="1:113" x14ac:dyDescent="0.25">
      <c r="A361" s="4" t="str">
        <f>INDEX('instansi pusat'!$B$2:$C$623,MATCH(C361,'instansi pusat'!$D$2:$D$623,0),2)</f>
        <v>i2023110600359</v>
      </c>
      <c r="B361" s="4">
        <v>5274</v>
      </c>
      <c r="C361" s="4" t="s">
        <v>631</v>
      </c>
      <c r="D361">
        <v>2021</v>
      </c>
      <c r="E361" s="4">
        <v>1</v>
      </c>
      <c r="F361" s="4">
        <v>1</v>
      </c>
      <c r="G361" s="4">
        <v>1</v>
      </c>
      <c r="H361" s="4">
        <v>1</v>
      </c>
      <c r="I361" s="4">
        <v>2</v>
      </c>
      <c r="J361" s="4">
        <v>2</v>
      </c>
      <c r="K361" s="4">
        <v>1</v>
      </c>
      <c r="L361" s="4">
        <v>2</v>
      </c>
      <c r="M361" s="4">
        <v>1</v>
      </c>
      <c r="N361" s="4">
        <v>1</v>
      </c>
      <c r="O361" s="4">
        <v>1</v>
      </c>
      <c r="P361" s="4">
        <v>1</v>
      </c>
      <c r="Q361" s="4">
        <v>1</v>
      </c>
      <c r="R361" s="4">
        <v>1</v>
      </c>
      <c r="S361" s="4">
        <v>1</v>
      </c>
      <c r="T361" s="4">
        <v>1</v>
      </c>
      <c r="U361" s="4">
        <v>1</v>
      </c>
      <c r="V361" s="4">
        <v>1</v>
      </c>
      <c r="W361" s="4">
        <v>1</v>
      </c>
      <c r="X361" s="4">
        <v>1</v>
      </c>
      <c r="Y361" s="4">
        <v>1</v>
      </c>
      <c r="Z361" s="4">
        <v>2</v>
      </c>
      <c r="AA361" s="4">
        <v>1</v>
      </c>
      <c r="AB361" s="4">
        <v>1</v>
      </c>
      <c r="AC361" s="4">
        <v>1</v>
      </c>
      <c r="AD361" s="4">
        <v>1</v>
      </c>
      <c r="AE361" s="4">
        <v>1</v>
      </c>
      <c r="AF361" s="4">
        <v>1</v>
      </c>
      <c r="AG361" s="4">
        <v>1</v>
      </c>
      <c r="AH361" s="4">
        <v>1</v>
      </c>
      <c r="AI361" s="4">
        <v>1</v>
      </c>
      <c r="AJ361" s="4">
        <v>4</v>
      </c>
      <c r="AK361" s="4">
        <v>4</v>
      </c>
      <c r="AL361" s="4">
        <v>4</v>
      </c>
      <c r="AM361" s="4">
        <v>4</v>
      </c>
      <c r="AN361" s="4">
        <v>1</v>
      </c>
      <c r="AO361" s="4">
        <v>1</v>
      </c>
      <c r="AP361" s="4">
        <v>1</v>
      </c>
      <c r="AQ361" s="4">
        <v>1</v>
      </c>
      <c r="AR361" s="4">
        <v>1</v>
      </c>
      <c r="AS361" s="4">
        <v>1</v>
      </c>
      <c r="AT361" s="4">
        <v>1</v>
      </c>
      <c r="AU361" s="4">
        <v>1</v>
      </c>
      <c r="AV361" s="4">
        <v>2</v>
      </c>
      <c r="AW361" s="4">
        <v>3</v>
      </c>
      <c r="AX361" s="4">
        <v>3</v>
      </c>
      <c r="AY361" s="4">
        <v>1</v>
      </c>
      <c r="AZ361" s="3">
        <f t="shared" si="301"/>
        <v>1.3</v>
      </c>
      <c r="BA361" s="3">
        <f t="shared" si="302"/>
        <v>1</v>
      </c>
      <c r="BB361" s="3">
        <f t="shared" si="303"/>
        <v>1</v>
      </c>
      <c r="BC361" s="3">
        <f t="shared" si="304"/>
        <v>1</v>
      </c>
      <c r="BD361" s="3">
        <f t="shared" si="305"/>
        <v>1.125</v>
      </c>
      <c r="BE361" s="3">
        <f t="shared" si="306"/>
        <v>1</v>
      </c>
      <c r="BF361" s="3">
        <f t="shared" si="307"/>
        <v>2.2000000000000002</v>
      </c>
      <c r="BG361" s="3">
        <f t="shared" si="308"/>
        <v>1.8333333333333333</v>
      </c>
      <c r="BH361" s="3">
        <f t="shared" si="309"/>
        <v>1.3</v>
      </c>
      <c r="BI361" s="3">
        <f t="shared" si="310"/>
        <v>1</v>
      </c>
      <c r="BJ361" s="3">
        <f t="shared" si="311"/>
        <v>1.0909090909090908</v>
      </c>
      <c r="BK361" s="3">
        <f t="shared" si="312"/>
        <v>2.0549450549450547</v>
      </c>
      <c r="BL361" s="3">
        <f t="shared" si="313"/>
        <v>1.5339999999999998</v>
      </c>
      <c r="BN361" t="s">
        <v>641</v>
      </c>
      <c r="BO361" t="str">
        <f t="shared" si="314"/>
        <v>('i2023110600359','2021','in2023110400001','1'),</v>
      </c>
      <c r="BP361" t="str">
        <f t="shared" si="315"/>
        <v>('i2023110600359','2021','in2023110400002','1'),</v>
      </c>
      <c r="BQ361" t="str">
        <f t="shared" si="316"/>
        <v>('i2023110600359','2021','in2023110400003','1'),</v>
      </c>
      <c r="BR361" t="str">
        <f t="shared" si="317"/>
        <v>('i2023110600359','2021','in2023110400004','1'),</v>
      </c>
      <c r="BS361" t="str">
        <f t="shared" si="318"/>
        <v>('i2023110600359','2021','in2023110400005','2'),</v>
      </c>
      <c r="BT361" t="str">
        <f t="shared" si="319"/>
        <v>('i2023110600359','2021','in2023110400006','2'),</v>
      </c>
      <c r="BU361" t="str">
        <f t="shared" si="320"/>
        <v>('i2023110600359','2021','in2023110400007','1'),</v>
      </c>
      <c r="BV361" t="str">
        <f t="shared" si="321"/>
        <v>('i2023110600359','2021','in2023110400008','2'),</v>
      </c>
      <c r="BW361" t="str">
        <f t="shared" si="322"/>
        <v>('i2023110600359','2021','in2023110400009','1'),</v>
      </c>
      <c r="BX361" t="str">
        <f t="shared" si="323"/>
        <v>('i2023110600359','2021','in2023110400010','1'),</v>
      </c>
      <c r="BY361" t="str">
        <f t="shared" si="324"/>
        <v>('i2023110600359','2021','in2023110400011','1'),</v>
      </c>
      <c r="BZ361" t="str">
        <f t="shared" si="325"/>
        <v>('i2023110600359','2021','in2023110400012','1'),</v>
      </c>
      <c r="CA361" t="str">
        <f t="shared" si="326"/>
        <v>('i2023110600359','2021','in2023110400013','1'),</v>
      </c>
      <c r="CB361" t="str">
        <f t="shared" si="327"/>
        <v>('i2023110600359','2021','in2023110400014','1'),</v>
      </c>
      <c r="CC361" t="str">
        <f t="shared" si="328"/>
        <v>('i2023110600359','2021','in2023110400015','1'),</v>
      </c>
      <c r="CD361" t="str">
        <f t="shared" si="329"/>
        <v>('i2023110600359','2021','in2023110400016','1'),</v>
      </c>
      <c r="CE361" t="str">
        <f t="shared" si="330"/>
        <v>('i2023110600359','2021','in2023110400017','1'),</v>
      </c>
      <c r="CF361" t="str">
        <f t="shared" si="331"/>
        <v>('i2023110600359','2021','in2023110400018','1'),</v>
      </c>
      <c r="CG361" t="str">
        <f t="shared" si="332"/>
        <v>('i2023110600359','2021','in2023110400019','1'),</v>
      </c>
      <c r="CH361" t="str">
        <f t="shared" si="333"/>
        <v>('i2023110600359','2021','in2023110400020','1'),</v>
      </c>
      <c r="CI361" t="str">
        <f t="shared" si="334"/>
        <v>('i2023110600359','2021','in2023110400021','1'),</v>
      </c>
      <c r="CJ361" t="str">
        <f t="shared" si="335"/>
        <v>('i2023110600359','2021','in2023110400022','2'),</v>
      </c>
      <c r="CK361" t="str">
        <f t="shared" si="336"/>
        <v>('i2023110600359','2021','in2023110400023','1'),</v>
      </c>
      <c r="CL361" t="str">
        <f t="shared" si="337"/>
        <v>('i2023110600359','2021','in2023110400024','1'),</v>
      </c>
      <c r="CM361" t="str">
        <f t="shared" si="338"/>
        <v>('i2023110600359','2021','in2023110400025','1'),</v>
      </c>
      <c r="CN361" t="str">
        <f t="shared" si="339"/>
        <v>('i2023110600359','2021','in2023110400026','1'),</v>
      </c>
      <c r="CO361" t="str">
        <f t="shared" si="340"/>
        <v>('i2023110600359','2021','in2023110400027','1'),</v>
      </c>
      <c r="CP361" t="str">
        <f t="shared" si="341"/>
        <v>('i2023110600359','2021','in2023110400028','1'),</v>
      </c>
      <c r="CQ361" t="str">
        <f t="shared" si="342"/>
        <v>('i2023110600359','2021','in2023110400029','1'),</v>
      </c>
      <c r="CR361" t="str">
        <f t="shared" si="343"/>
        <v>('i2023110600359','2021','in2023110400030','1'),</v>
      </c>
      <c r="CS361" t="str">
        <f t="shared" si="344"/>
        <v>('i2023110600359','2021','in2023110400031','1'),</v>
      </c>
      <c r="CT361" t="str">
        <f t="shared" si="345"/>
        <v>('i2023110600359','2021','in2023110400032','4'),</v>
      </c>
      <c r="CU361" t="str">
        <f t="shared" si="346"/>
        <v>('i2023110600359','2021','in2023110400033','4'),</v>
      </c>
      <c r="CV361" t="str">
        <f t="shared" si="347"/>
        <v>('i2023110600359','2021','in2023110400034','4'),</v>
      </c>
      <c r="CW361" t="str">
        <f t="shared" si="348"/>
        <v>('i2023110600359','2021','in2023110400035','4'),</v>
      </c>
      <c r="CX361" t="str">
        <f t="shared" si="349"/>
        <v>('i2023110600359','2021','in2023110400036','1'),</v>
      </c>
      <c r="CY361" t="str">
        <f t="shared" si="350"/>
        <v>('i2023110600359','2021','in2023110400037','1'),</v>
      </c>
      <c r="CZ361" t="str">
        <f t="shared" si="351"/>
        <v>('i2023110600359','2021','in2023110400038','1'),</v>
      </c>
      <c r="DA361" t="str">
        <f t="shared" si="352"/>
        <v>('i2023110600359','2021','in2023110400039','1'),</v>
      </c>
      <c r="DB361" t="str">
        <f t="shared" si="353"/>
        <v>('i2023110600359','2021','in2023110400040','1'),</v>
      </c>
      <c r="DC361" t="str">
        <f t="shared" si="354"/>
        <v>('i2023110600359','2021','in2023110400041','1'),</v>
      </c>
      <c r="DD361" t="str">
        <f t="shared" si="355"/>
        <v>('i2023110600359','2021','in2023110400042','1'),</v>
      </c>
      <c r="DE361" t="str">
        <f t="shared" si="356"/>
        <v>('i2023110600359','2021','in2023110400043','1'),</v>
      </c>
      <c r="DF361" t="str">
        <f t="shared" si="357"/>
        <v>('i2023110600359','2021','in2023110400044','2'),</v>
      </c>
      <c r="DG361" t="str">
        <f t="shared" si="358"/>
        <v>('i2023110600359','2021','in2023110400045','3'),</v>
      </c>
      <c r="DH361" t="str">
        <f t="shared" si="359"/>
        <v>('i2023110600359','2021','in2023110400046','3'),</v>
      </c>
      <c r="DI361" t="str">
        <f t="shared" si="360"/>
        <v>('i2023110600359','2021','in2023110400047','1');</v>
      </c>
    </row>
    <row r="362" spans="1:113" x14ac:dyDescent="0.25">
      <c r="A362" s="4" t="str">
        <f>INDEX('instansi pusat'!$B$2:$C$623,MATCH(C362,'instansi pusat'!$D$2:$D$623,0),2)</f>
        <v>i2023110600360</v>
      </c>
      <c r="B362" s="4">
        <v>5276</v>
      </c>
      <c r="C362" s="4" t="s">
        <v>633</v>
      </c>
      <c r="D362">
        <v>2021</v>
      </c>
      <c r="E362" s="4">
        <v>1</v>
      </c>
      <c r="F362" s="4">
        <v>1</v>
      </c>
      <c r="G362" s="4">
        <v>1</v>
      </c>
      <c r="H362" s="4">
        <v>1</v>
      </c>
      <c r="I362" s="4">
        <v>1</v>
      </c>
      <c r="J362" s="4">
        <v>1</v>
      </c>
      <c r="K362" s="4">
        <v>1</v>
      </c>
      <c r="L362" s="4">
        <v>1</v>
      </c>
      <c r="M362" s="4">
        <v>1</v>
      </c>
      <c r="N362" s="4">
        <v>1</v>
      </c>
      <c r="O362" s="4">
        <v>1</v>
      </c>
      <c r="P362" s="4">
        <v>1</v>
      </c>
      <c r="Q362" s="4">
        <v>1</v>
      </c>
      <c r="R362" s="4">
        <v>1</v>
      </c>
      <c r="S362" s="4">
        <v>1</v>
      </c>
      <c r="T362" s="4">
        <v>1</v>
      </c>
      <c r="U362" s="4">
        <v>1</v>
      </c>
      <c r="V362" s="4">
        <v>1</v>
      </c>
      <c r="W362" s="4">
        <v>1</v>
      </c>
      <c r="X362" s="4">
        <v>1</v>
      </c>
      <c r="Y362" s="4">
        <v>1</v>
      </c>
      <c r="Z362" s="4">
        <v>1</v>
      </c>
      <c r="AA362" s="4">
        <v>1</v>
      </c>
      <c r="AB362" s="4">
        <v>1</v>
      </c>
      <c r="AC362" s="4">
        <v>1</v>
      </c>
      <c r="AD362" s="4">
        <v>1</v>
      </c>
      <c r="AE362" s="4">
        <v>1</v>
      </c>
      <c r="AF362" s="4">
        <v>1</v>
      </c>
      <c r="AG362" s="4">
        <v>1</v>
      </c>
      <c r="AH362" s="4">
        <v>1</v>
      </c>
      <c r="AI362" s="4">
        <v>1</v>
      </c>
      <c r="AJ362" s="4">
        <v>1</v>
      </c>
      <c r="AK362" s="4">
        <v>1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1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AZ362" s="3">
        <f t="shared" si="301"/>
        <v>1</v>
      </c>
      <c r="BA362" s="3">
        <f t="shared" si="302"/>
        <v>1</v>
      </c>
      <c r="BB362" s="3">
        <f t="shared" si="303"/>
        <v>1</v>
      </c>
      <c r="BC362" s="3">
        <f t="shared" si="304"/>
        <v>1</v>
      </c>
      <c r="BD362" s="3">
        <f t="shared" si="305"/>
        <v>1</v>
      </c>
      <c r="BE362" s="3">
        <f t="shared" si="306"/>
        <v>1</v>
      </c>
      <c r="BF362" s="3">
        <f t="shared" si="307"/>
        <v>1</v>
      </c>
      <c r="BG362" s="3">
        <f t="shared" si="308"/>
        <v>1</v>
      </c>
      <c r="BH362" s="3">
        <f t="shared" si="309"/>
        <v>1</v>
      </c>
      <c r="BI362" s="3">
        <f t="shared" si="310"/>
        <v>1</v>
      </c>
      <c r="BJ362" s="3">
        <f t="shared" si="311"/>
        <v>1</v>
      </c>
      <c r="BK362" s="3">
        <f t="shared" si="312"/>
        <v>1</v>
      </c>
      <c r="BL362" s="3">
        <f t="shared" si="313"/>
        <v>1</v>
      </c>
      <c r="BN362" t="s">
        <v>641</v>
      </c>
      <c r="BO362" t="str">
        <f t="shared" si="314"/>
        <v>('i2023110600360','2021','in2023110400001','1'),</v>
      </c>
      <c r="BP362" t="str">
        <f t="shared" si="315"/>
        <v>('i2023110600360','2021','in2023110400002','1'),</v>
      </c>
      <c r="BQ362" t="str">
        <f t="shared" si="316"/>
        <v>('i2023110600360','2021','in2023110400003','1'),</v>
      </c>
      <c r="BR362" t="str">
        <f t="shared" si="317"/>
        <v>('i2023110600360','2021','in2023110400004','1'),</v>
      </c>
      <c r="BS362" t="str">
        <f t="shared" si="318"/>
        <v>('i2023110600360','2021','in2023110400005','1'),</v>
      </c>
      <c r="BT362" t="str">
        <f t="shared" si="319"/>
        <v>('i2023110600360','2021','in2023110400006','1'),</v>
      </c>
      <c r="BU362" t="str">
        <f t="shared" si="320"/>
        <v>('i2023110600360','2021','in2023110400007','1'),</v>
      </c>
      <c r="BV362" t="str">
        <f t="shared" si="321"/>
        <v>('i2023110600360','2021','in2023110400008','1'),</v>
      </c>
      <c r="BW362" t="str">
        <f t="shared" si="322"/>
        <v>('i2023110600360','2021','in2023110400009','1'),</v>
      </c>
      <c r="BX362" t="str">
        <f t="shared" si="323"/>
        <v>('i2023110600360','2021','in2023110400010','1'),</v>
      </c>
      <c r="BY362" t="str">
        <f t="shared" si="324"/>
        <v>('i2023110600360','2021','in2023110400011','1'),</v>
      </c>
      <c r="BZ362" t="str">
        <f t="shared" si="325"/>
        <v>('i2023110600360','2021','in2023110400012','1'),</v>
      </c>
      <c r="CA362" t="str">
        <f t="shared" si="326"/>
        <v>('i2023110600360','2021','in2023110400013','1'),</v>
      </c>
      <c r="CB362" t="str">
        <f t="shared" si="327"/>
        <v>('i2023110600360','2021','in2023110400014','1'),</v>
      </c>
      <c r="CC362" t="str">
        <f t="shared" si="328"/>
        <v>('i2023110600360','2021','in2023110400015','1'),</v>
      </c>
      <c r="CD362" t="str">
        <f t="shared" si="329"/>
        <v>('i2023110600360','2021','in2023110400016','1'),</v>
      </c>
      <c r="CE362" t="str">
        <f t="shared" si="330"/>
        <v>('i2023110600360','2021','in2023110400017','1'),</v>
      </c>
      <c r="CF362" t="str">
        <f t="shared" si="331"/>
        <v>('i2023110600360','2021','in2023110400018','1'),</v>
      </c>
      <c r="CG362" t="str">
        <f t="shared" si="332"/>
        <v>('i2023110600360','2021','in2023110400019','1'),</v>
      </c>
      <c r="CH362" t="str">
        <f t="shared" si="333"/>
        <v>('i2023110600360','2021','in2023110400020','1'),</v>
      </c>
      <c r="CI362" t="str">
        <f t="shared" si="334"/>
        <v>('i2023110600360','2021','in2023110400021','1'),</v>
      </c>
      <c r="CJ362" t="str">
        <f t="shared" si="335"/>
        <v>('i2023110600360','2021','in2023110400022','1'),</v>
      </c>
      <c r="CK362" t="str">
        <f t="shared" si="336"/>
        <v>('i2023110600360','2021','in2023110400023','1'),</v>
      </c>
      <c r="CL362" t="str">
        <f t="shared" si="337"/>
        <v>('i2023110600360','2021','in2023110400024','1'),</v>
      </c>
      <c r="CM362" t="str">
        <f t="shared" si="338"/>
        <v>('i2023110600360','2021','in2023110400025','1'),</v>
      </c>
      <c r="CN362" t="str">
        <f t="shared" si="339"/>
        <v>('i2023110600360','2021','in2023110400026','1'),</v>
      </c>
      <c r="CO362" t="str">
        <f t="shared" si="340"/>
        <v>('i2023110600360','2021','in2023110400027','1'),</v>
      </c>
      <c r="CP362" t="str">
        <f t="shared" si="341"/>
        <v>('i2023110600360','2021','in2023110400028','1'),</v>
      </c>
      <c r="CQ362" t="str">
        <f t="shared" si="342"/>
        <v>('i2023110600360','2021','in2023110400029','1'),</v>
      </c>
      <c r="CR362" t="str">
        <f t="shared" si="343"/>
        <v>('i2023110600360','2021','in2023110400030','1'),</v>
      </c>
      <c r="CS362" t="str">
        <f t="shared" si="344"/>
        <v>('i2023110600360','2021','in2023110400031','1'),</v>
      </c>
      <c r="CT362" t="str">
        <f t="shared" si="345"/>
        <v>('i2023110600360','2021','in2023110400032','1'),</v>
      </c>
      <c r="CU362" t="str">
        <f t="shared" si="346"/>
        <v>('i2023110600360','2021','in2023110400033','1'),</v>
      </c>
      <c r="CV362" t="str">
        <f t="shared" si="347"/>
        <v>('i2023110600360','2021','in2023110400034','1'),</v>
      </c>
      <c r="CW362" t="str">
        <f t="shared" si="348"/>
        <v>('i2023110600360','2021','in2023110400035','1'),</v>
      </c>
      <c r="CX362" t="str">
        <f t="shared" si="349"/>
        <v>('i2023110600360','2021','in2023110400036','1'),</v>
      </c>
      <c r="CY362" t="str">
        <f t="shared" si="350"/>
        <v>('i2023110600360','2021','in2023110400037','1'),</v>
      </c>
      <c r="CZ362" t="str">
        <f t="shared" si="351"/>
        <v>('i2023110600360','2021','in2023110400038','1'),</v>
      </c>
      <c r="DA362" t="str">
        <f t="shared" si="352"/>
        <v>('i2023110600360','2021','in2023110400039','1'),</v>
      </c>
      <c r="DB362" t="str">
        <f t="shared" si="353"/>
        <v>('i2023110600360','2021','in2023110400040','1'),</v>
      </c>
      <c r="DC362" t="str">
        <f t="shared" si="354"/>
        <v>('i2023110600360','2021','in2023110400041','1'),</v>
      </c>
      <c r="DD362" t="str">
        <f t="shared" si="355"/>
        <v>('i2023110600360','2021','in2023110400042','1'),</v>
      </c>
      <c r="DE362" t="str">
        <f t="shared" si="356"/>
        <v>('i2023110600360','2021','in2023110400043','1'),</v>
      </c>
      <c r="DF362" t="str">
        <f t="shared" si="357"/>
        <v>('i2023110600360','2021','in2023110400044','1'),</v>
      </c>
      <c r="DG362" t="str">
        <f t="shared" si="358"/>
        <v>('i2023110600360','2021','in2023110400045','1'),</v>
      </c>
      <c r="DH362" t="str">
        <f t="shared" si="359"/>
        <v>('i2023110600360','2021','in2023110400046','1'),</v>
      </c>
      <c r="DI362" t="str">
        <f t="shared" si="360"/>
        <v>('i2023110600360','2021','in2023110400047','1');</v>
      </c>
    </row>
    <row r="363" spans="1:113" x14ac:dyDescent="0.25">
      <c r="A363" s="4" t="str">
        <f>INDEX('instansi pusat'!$B$2:$C$623,MATCH(C363,'instansi pusat'!$D$2:$D$623,0),2)</f>
        <v>i2023110600361</v>
      </c>
      <c r="B363" s="4">
        <v>5278</v>
      </c>
      <c r="C363" s="4" t="s">
        <v>635</v>
      </c>
      <c r="D363">
        <v>2021</v>
      </c>
      <c r="E363" s="4">
        <v>3</v>
      </c>
      <c r="F363" s="4">
        <v>3</v>
      </c>
      <c r="G363" s="4">
        <v>4</v>
      </c>
      <c r="H363" s="4">
        <v>2</v>
      </c>
      <c r="I363" s="4">
        <v>3</v>
      </c>
      <c r="J363" s="4">
        <v>3</v>
      </c>
      <c r="K363" s="4">
        <v>3</v>
      </c>
      <c r="L363" s="4">
        <v>3</v>
      </c>
      <c r="M363" s="4">
        <v>3</v>
      </c>
      <c r="N363" s="4">
        <v>2</v>
      </c>
      <c r="O363" s="4">
        <v>1</v>
      </c>
      <c r="P363" s="4">
        <v>1</v>
      </c>
      <c r="Q363" s="4">
        <v>1</v>
      </c>
      <c r="R363" s="4">
        <v>1</v>
      </c>
      <c r="S363" s="4">
        <v>1</v>
      </c>
      <c r="T363" s="4">
        <v>2</v>
      </c>
      <c r="U363" s="4">
        <v>2</v>
      </c>
      <c r="V363" s="4">
        <v>1</v>
      </c>
      <c r="W363" s="4">
        <v>2</v>
      </c>
      <c r="X363" s="4">
        <v>1</v>
      </c>
      <c r="Y363" s="4">
        <v>1</v>
      </c>
      <c r="Z363" s="4">
        <v>1</v>
      </c>
      <c r="AA363" s="4">
        <v>1</v>
      </c>
      <c r="AB363" s="4">
        <v>1</v>
      </c>
      <c r="AC363" s="4">
        <v>1</v>
      </c>
      <c r="AD363" s="4">
        <v>1</v>
      </c>
      <c r="AE363" s="4">
        <v>1</v>
      </c>
      <c r="AF363" s="4">
        <v>1</v>
      </c>
      <c r="AG363" s="4">
        <v>1</v>
      </c>
      <c r="AH363" s="4">
        <v>1</v>
      </c>
      <c r="AI363" s="4">
        <v>1</v>
      </c>
      <c r="AJ363" s="4">
        <v>4</v>
      </c>
      <c r="AK363" s="4">
        <v>4</v>
      </c>
      <c r="AL363" s="4">
        <v>4</v>
      </c>
      <c r="AM363" s="4">
        <v>4</v>
      </c>
      <c r="AN363" s="4">
        <v>3</v>
      </c>
      <c r="AO363" s="4">
        <v>1</v>
      </c>
      <c r="AP363" s="4">
        <v>1</v>
      </c>
      <c r="AQ363" s="4">
        <v>1</v>
      </c>
      <c r="AR363" s="4">
        <v>3</v>
      </c>
      <c r="AS363" s="4">
        <v>1</v>
      </c>
      <c r="AT363" s="4">
        <v>3</v>
      </c>
      <c r="AU363" s="4">
        <v>1</v>
      </c>
      <c r="AV363" s="4">
        <v>2</v>
      </c>
      <c r="AW363" s="4">
        <v>4</v>
      </c>
      <c r="AX363" s="4">
        <v>3</v>
      </c>
      <c r="AY363" s="4">
        <v>2</v>
      </c>
      <c r="AZ363" s="3">
        <f t="shared" si="301"/>
        <v>2.9000000000000004</v>
      </c>
      <c r="BA363" s="3">
        <f t="shared" si="302"/>
        <v>1</v>
      </c>
      <c r="BB363" s="3">
        <f t="shared" si="303"/>
        <v>1.5</v>
      </c>
      <c r="BC363" s="3">
        <f t="shared" si="304"/>
        <v>1.5</v>
      </c>
      <c r="BD363" s="3">
        <f t="shared" si="305"/>
        <v>1</v>
      </c>
      <c r="BE363" s="3">
        <f t="shared" si="306"/>
        <v>1</v>
      </c>
      <c r="BF363" s="3">
        <f t="shared" si="307"/>
        <v>2.6</v>
      </c>
      <c r="BG363" s="3">
        <f t="shared" si="308"/>
        <v>2.5</v>
      </c>
      <c r="BH363" s="3">
        <f t="shared" si="309"/>
        <v>2.9000000000000004</v>
      </c>
      <c r="BI363" s="3">
        <f t="shared" si="310"/>
        <v>1.3</v>
      </c>
      <c r="BJ363" s="3">
        <f t="shared" si="311"/>
        <v>1</v>
      </c>
      <c r="BK363" s="3">
        <f t="shared" si="312"/>
        <v>2.5604395604395602</v>
      </c>
      <c r="BL363" s="3">
        <f t="shared" si="313"/>
        <v>2.032</v>
      </c>
      <c r="BN363" t="s">
        <v>641</v>
      </c>
      <c r="BO363" t="str">
        <f t="shared" si="314"/>
        <v>('i2023110600361','2021','in2023110400001','3'),</v>
      </c>
      <c r="BP363" t="str">
        <f t="shared" si="315"/>
        <v>('i2023110600361','2021','in2023110400002','3'),</v>
      </c>
      <c r="BQ363" t="str">
        <f t="shared" si="316"/>
        <v>('i2023110600361','2021','in2023110400003','4'),</v>
      </c>
      <c r="BR363" t="str">
        <f t="shared" si="317"/>
        <v>('i2023110600361','2021','in2023110400004','2'),</v>
      </c>
      <c r="BS363" t="str">
        <f t="shared" si="318"/>
        <v>('i2023110600361','2021','in2023110400005','3'),</v>
      </c>
      <c r="BT363" t="str">
        <f t="shared" si="319"/>
        <v>('i2023110600361','2021','in2023110400006','3'),</v>
      </c>
      <c r="BU363" t="str">
        <f t="shared" si="320"/>
        <v>('i2023110600361','2021','in2023110400007','3'),</v>
      </c>
      <c r="BV363" t="str">
        <f t="shared" si="321"/>
        <v>('i2023110600361','2021','in2023110400008','3'),</v>
      </c>
      <c r="BW363" t="str">
        <f t="shared" si="322"/>
        <v>('i2023110600361','2021','in2023110400009','3'),</v>
      </c>
      <c r="BX363" t="str">
        <f t="shared" si="323"/>
        <v>('i2023110600361','2021','in2023110400010','2'),</v>
      </c>
      <c r="BY363" t="str">
        <f t="shared" si="324"/>
        <v>('i2023110600361','2021','in2023110400011','1'),</v>
      </c>
      <c r="BZ363" t="str">
        <f t="shared" si="325"/>
        <v>('i2023110600361','2021','in2023110400012','1'),</v>
      </c>
      <c r="CA363" t="str">
        <f t="shared" si="326"/>
        <v>('i2023110600361','2021','in2023110400013','1'),</v>
      </c>
      <c r="CB363" t="str">
        <f t="shared" si="327"/>
        <v>('i2023110600361','2021','in2023110400014','1'),</v>
      </c>
      <c r="CC363" t="str">
        <f t="shared" si="328"/>
        <v>('i2023110600361','2021','in2023110400015','1'),</v>
      </c>
      <c r="CD363" t="str">
        <f t="shared" si="329"/>
        <v>('i2023110600361','2021','in2023110400016','2'),</v>
      </c>
      <c r="CE363" t="str">
        <f t="shared" si="330"/>
        <v>('i2023110600361','2021','in2023110400017','2'),</v>
      </c>
      <c r="CF363" t="str">
        <f t="shared" si="331"/>
        <v>('i2023110600361','2021','in2023110400018','1'),</v>
      </c>
      <c r="CG363" t="str">
        <f t="shared" si="332"/>
        <v>('i2023110600361','2021','in2023110400019','2'),</v>
      </c>
      <c r="CH363" t="str">
        <f t="shared" si="333"/>
        <v>('i2023110600361','2021','in2023110400020','1'),</v>
      </c>
      <c r="CI363" t="str">
        <f t="shared" si="334"/>
        <v>('i2023110600361','2021','in2023110400021','1'),</v>
      </c>
      <c r="CJ363" t="str">
        <f t="shared" si="335"/>
        <v>('i2023110600361','2021','in2023110400022','1'),</v>
      </c>
      <c r="CK363" t="str">
        <f t="shared" si="336"/>
        <v>('i2023110600361','2021','in2023110400023','1'),</v>
      </c>
      <c r="CL363" t="str">
        <f t="shared" si="337"/>
        <v>('i2023110600361','2021','in2023110400024','1'),</v>
      </c>
      <c r="CM363" t="str">
        <f t="shared" si="338"/>
        <v>('i2023110600361','2021','in2023110400025','1'),</v>
      </c>
      <c r="CN363" t="str">
        <f t="shared" si="339"/>
        <v>('i2023110600361','2021','in2023110400026','1'),</v>
      </c>
      <c r="CO363" t="str">
        <f t="shared" si="340"/>
        <v>('i2023110600361','2021','in2023110400027','1'),</v>
      </c>
      <c r="CP363" t="str">
        <f t="shared" si="341"/>
        <v>('i2023110600361','2021','in2023110400028','1'),</v>
      </c>
      <c r="CQ363" t="str">
        <f t="shared" si="342"/>
        <v>('i2023110600361','2021','in2023110400029','1'),</v>
      </c>
      <c r="CR363" t="str">
        <f t="shared" si="343"/>
        <v>('i2023110600361','2021','in2023110400030','1'),</v>
      </c>
      <c r="CS363" t="str">
        <f t="shared" si="344"/>
        <v>('i2023110600361','2021','in2023110400031','1'),</v>
      </c>
      <c r="CT363" t="str">
        <f t="shared" si="345"/>
        <v>('i2023110600361','2021','in2023110400032','4'),</v>
      </c>
      <c r="CU363" t="str">
        <f t="shared" si="346"/>
        <v>('i2023110600361','2021','in2023110400033','4'),</v>
      </c>
      <c r="CV363" t="str">
        <f t="shared" si="347"/>
        <v>('i2023110600361','2021','in2023110400034','4'),</v>
      </c>
      <c r="CW363" t="str">
        <f t="shared" si="348"/>
        <v>('i2023110600361','2021','in2023110400035','4'),</v>
      </c>
      <c r="CX363" t="str">
        <f t="shared" si="349"/>
        <v>('i2023110600361','2021','in2023110400036','3'),</v>
      </c>
      <c r="CY363" t="str">
        <f t="shared" si="350"/>
        <v>('i2023110600361','2021','in2023110400037','1'),</v>
      </c>
      <c r="CZ363" t="str">
        <f t="shared" si="351"/>
        <v>('i2023110600361','2021','in2023110400038','1'),</v>
      </c>
      <c r="DA363" t="str">
        <f t="shared" si="352"/>
        <v>('i2023110600361','2021','in2023110400039','1'),</v>
      </c>
      <c r="DB363" t="str">
        <f t="shared" si="353"/>
        <v>('i2023110600361','2021','in2023110400040','3'),</v>
      </c>
      <c r="DC363" t="str">
        <f t="shared" si="354"/>
        <v>('i2023110600361','2021','in2023110400041','1'),</v>
      </c>
      <c r="DD363" t="str">
        <f t="shared" si="355"/>
        <v>('i2023110600361','2021','in2023110400042','3'),</v>
      </c>
      <c r="DE363" t="str">
        <f t="shared" si="356"/>
        <v>('i2023110600361','2021','in2023110400043','1'),</v>
      </c>
      <c r="DF363" t="str">
        <f t="shared" si="357"/>
        <v>('i2023110600361','2021','in2023110400044','2'),</v>
      </c>
      <c r="DG363" t="str">
        <f t="shared" si="358"/>
        <v>('i2023110600361','2021','in2023110400045','4'),</v>
      </c>
      <c r="DH363" t="str">
        <f t="shared" si="359"/>
        <v>('i2023110600361','2021','in2023110400046','3'),</v>
      </c>
      <c r="DI363" t="str">
        <f t="shared" si="360"/>
        <v>('i2023110600361','2021','in2023110400047','2');</v>
      </c>
    </row>
    <row r="364" spans="1:113" x14ac:dyDescent="0.25">
      <c r="A364" s="4" t="str">
        <f>INDEX('instansi pusat'!$B$2:$C$623,MATCH(C364,'instansi pusat'!$D$2:$D$623,0),2)</f>
        <v>i2023110600362</v>
      </c>
      <c r="B364" s="4">
        <v>5300</v>
      </c>
      <c r="C364" s="4" t="s">
        <v>17</v>
      </c>
      <c r="D364">
        <v>2021</v>
      </c>
      <c r="E364" s="4">
        <v>1</v>
      </c>
      <c r="F364" s="4">
        <v>1</v>
      </c>
      <c r="G364" s="4">
        <v>4</v>
      </c>
      <c r="H364" s="4">
        <v>4</v>
      </c>
      <c r="I364" s="4">
        <v>3</v>
      </c>
      <c r="J364" s="4">
        <v>3</v>
      </c>
      <c r="K364" s="4">
        <v>1</v>
      </c>
      <c r="L364" s="4">
        <v>2</v>
      </c>
      <c r="M364" s="4">
        <v>1</v>
      </c>
      <c r="N364" s="4">
        <v>4</v>
      </c>
      <c r="O364" s="4">
        <v>1</v>
      </c>
      <c r="P364" s="4">
        <v>1</v>
      </c>
      <c r="Q364" s="4">
        <v>4</v>
      </c>
      <c r="R364" s="4">
        <v>1</v>
      </c>
      <c r="S364" s="4">
        <v>4</v>
      </c>
      <c r="T364" s="4">
        <v>3</v>
      </c>
      <c r="U364" s="4">
        <v>3</v>
      </c>
      <c r="V364" s="4">
        <v>5</v>
      </c>
      <c r="W364" s="4">
        <v>2</v>
      </c>
      <c r="X364" s="4">
        <v>1</v>
      </c>
      <c r="Y364" s="4">
        <v>1</v>
      </c>
      <c r="Z364" s="4">
        <v>1</v>
      </c>
      <c r="AA364" s="4">
        <v>1</v>
      </c>
      <c r="AB364" s="4">
        <v>1</v>
      </c>
      <c r="AC364" s="4">
        <v>1</v>
      </c>
      <c r="AD364" s="4">
        <v>1</v>
      </c>
      <c r="AE364" s="4">
        <v>1</v>
      </c>
      <c r="AF364" s="4">
        <v>1</v>
      </c>
      <c r="AG364" s="4">
        <v>1</v>
      </c>
      <c r="AH364" s="4">
        <v>1</v>
      </c>
      <c r="AI364" s="4">
        <v>1</v>
      </c>
      <c r="AJ364" s="4">
        <v>2</v>
      </c>
      <c r="AK364" s="4">
        <v>3</v>
      </c>
      <c r="AL364" s="4">
        <v>3</v>
      </c>
      <c r="AM364" s="4">
        <v>4</v>
      </c>
      <c r="AN364" s="4">
        <v>3</v>
      </c>
      <c r="AO364" s="4">
        <v>3</v>
      </c>
      <c r="AP364" s="4">
        <v>3</v>
      </c>
      <c r="AQ364" s="4">
        <v>2</v>
      </c>
      <c r="AR364" s="4">
        <v>4</v>
      </c>
      <c r="AS364" s="4">
        <v>4</v>
      </c>
      <c r="AT364" s="4">
        <v>4</v>
      </c>
      <c r="AU364" s="4">
        <v>3</v>
      </c>
      <c r="AV364" s="4">
        <v>2</v>
      </c>
      <c r="AW364" s="4">
        <v>4</v>
      </c>
      <c r="AX364" s="4">
        <v>3</v>
      </c>
      <c r="AY364" s="4">
        <v>4</v>
      </c>
      <c r="AZ364" s="3">
        <f t="shared" si="301"/>
        <v>2.4000000000000004</v>
      </c>
      <c r="BA364" s="3">
        <f t="shared" si="302"/>
        <v>1.75</v>
      </c>
      <c r="BB364" s="3">
        <f t="shared" si="303"/>
        <v>3.75</v>
      </c>
      <c r="BC364" s="3">
        <f t="shared" si="304"/>
        <v>1.5</v>
      </c>
      <c r="BD364" s="3">
        <f t="shared" si="305"/>
        <v>1</v>
      </c>
      <c r="BE364" s="3">
        <f t="shared" si="306"/>
        <v>1</v>
      </c>
      <c r="BF364" s="3">
        <f t="shared" si="307"/>
        <v>3.1</v>
      </c>
      <c r="BG364" s="3">
        <f t="shared" si="308"/>
        <v>3.333333333333333</v>
      </c>
      <c r="BH364" s="3">
        <f t="shared" si="309"/>
        <v>2.4000000000000004</v>
      </c>
      <c r="BI364" s="3">
        <f t="shared" si="310"/>
        <v>2.5</v>
      </c>
      <c r="BJ364" s="3">
        <f t="shared" si="311"/>
        <v>1</v>
      </c>
      <c r="BK364" s="3">
        <f t="shared" si="312"/>
        <v>3.1923076923076921</v>
      </c>
      <c r="BL364" s="3">
        <f t="shared" si="313"/>
        <v>2.5545</v>
      </c>
      <c r="BN364" t="s">
        <v>641</v>
      </c>
      <c r="BO364" t="str">
        <f t="shared" si="314"/>
        <v>('i2023110600362','2021','in2023110400001','1'),</v>
      </c>
      <c r="BP364" t="str">
        <f t="shared" si="315"/>
        <v>('i2023110600362','2021','in2023110400002','1'),</v>
      </c>
      <c r="BQ364" t="str">
        <f t="shared" si="316"/>
        <v>('i2023110600362','2021','in2023110400003','4'),</v>
      </c>
      <c r="BR364" t="str">
        <f t="shared" si="317"/>
        <v>('i2023110600362','2021','in2023110400004','4'),</v>
      </c>
      <c r="BS364" t="str">
        <f t="shared" si="318"/>
        <v>('i2023110600362','2021','in2023110400005','3'),</v>
      </c>
      <c r="BT364" t="str">
        <f t="shared" si="319"/>
        <v>('i2023110600362','2021','in2023110400006','3'),</v>
      </c>
      <c r="BU364" t="str">
        <f t="shared" si="320"/>
        <v>('i2023110600362','2021','in2023110400007','1'),</v>
      </c>
      <c r="BV364" t="str">
        <f t="shared" si="321"/>
        <v>('i2023110600362','2021','in2023110400008','2'),</v>
      </c>
      <c r="BW364" t="str">
        <f t="shared" si="322"/>
        <v>('i2023110600362','2021','in2023110400009','1'),</v>
      </c>
      <c r="BX364" t="str">
        <f t="shared" si="323"/>
        <v>('i2023110600362','2021','in2023110400010','4'),</v>
      </c>
      <c r="BY364" t="str">
        <f t="shared" si="324"/>
        <v>('i2023110600362','2021','in2023110400011','1'),</v>
      </c>
      <c r="BZ364" t="str">
        <f t="shared" si="325"/>
        <v>('i2023110600362','2021','in2023110400012','1'),</v>
      </c>
      <c r="CA364" t="str">
        <f t="shared" si="326"/>
        <v>('i2023110600362','2021','in2023110400013','4'),</v>
      </c>
      <c r="CB364" t="str">
        <f t="shared" si="327"/>
        <v>('i2023110600362','2021','in2023110400014','1'),</v>
      </c>
      <c r="CC364" t="str">
        <f t="shared" si="328"/>
        <v>('i2023110600362','2021','in2023110400015','4'),</v>
      </c>
      <c r="CD364" t="str">
        <f t="shared" si="329"/>
        <v>('i2023110600362','2021','in2023110400016','3'),</v>
      </c>
      <c r="CE364" t="str">
        <f t="shared" si="330"/>
        <v>('i2023110600362','2021','in2023110400017','3'),</v>
      </c>
      <c r="CF364" t="str">
        <f t="shared" si="331"/>
        <v>('i2023110600362','2021','in2023110400018','5'),</v>
      </c>
      <c r="CG364" t="str">
        <f t="shared" si="332"/>
        <v>('i2023110600362','2021','in2023110400019','2'),</v>
      </c>
      <c r="CH364" t="str">
        <f t="shared" si="333"/>
        <v>('i2023110600362','2021','in2023110400020','1'),</v>
      </c>
      <c r="CI364" t="str">
        <f t="shared" si="334"/>
        <v>('i2023110600362','2021','in2023110400021','1'),</v>
      </c>
      <c r="CJ364" t="str">
        <f t="shared" si="335"/>
        <v>('i2023110600362','2021','in2023110400022','1'),</v>
      </c>
      <c r="CK364" t="str">
        <f t="shared" si="336"/>
        <v>('i2023110600362','2021','in2023110400023','1'),</v>
      </c>
      <c r="CL364" t="str">
        <f t="shared" si="337"/>
        <v>('i2023110600362','2021','in2023110400024','1'),</v>
      </c>
      <c r="CM364" t="str">
        <f t="shared" si="338"/>
        <v>('i2023110600362','2021','in2023110400025','1'),</v>
      </c>
      <c r="CN364" t="str">
        <f t="shared" si="339"/>
        <v>('i2023110600362','2021','in2023110400026','1'),</v>
      </c>
      <c r="CO364" t="str">
        <f t="shared" si="340"/>
        <v>('i2023110600362','2021','in2023110400027','1'),</v>
      </c>
      <c r="CP364" t="str">
        <f t="shared" si="341"/>
        <v>('i2023110600362','2021','in2023110400028','1'),</v>
      </c>
      <c r="CQ364" t="str">
        <f t="shared" si="342"/>
        <v>('i2023110600362','2021','in2023110400029','1'),</v>
      </c>
      <c r="CR364" t="str">
        <f t="shared" si="343"/>
        <v>('i2023110600362','2021','in2023110400030','1'),</v>
      </c>
      <c r="CS364" t="str">
        <f t="shared" si="344"/>
        <v>('i2023110600362','2021','in2023110400031','1'),</v>
      </c>
      <c r="CT364" t="str">
        <f t="shared" si="345"/>
        <v>('i2023110600362','2021','in2023110400032','2'),</v>
      </c>
      <c r="CU364" t="str">
        <f t="shared" si="346"/>
        <v>('i2023110600362','2021','in2023110400033','3'),</v>
      </c>
      <c r="CV364" t="str">
        <f t="shared" si="347"/>
        <v>('i2023110600362','2021','in2023110400034','3'),</v>
      </c>
      <c r="CW364" t="str">
        <f t="shared" si="348"/>
        <v>('i2023110600362','2021','in2023110400035','4'),</v>
      </c>
      <c r="CX364" t="str">
        <f t="shared" si="349"/>
        <v>('i2023110600362','2021','in2023110400036','3'),</v>
      </c>
      <c r="CY364" t="str">
        <f t="shared" si="350"/>
        <v>('i2023110600362','2021','in2023110400037','3'),</v>
      </c>
      <c r="CZ364" t="str">
        <f t="shared" si="351"/>
        <v>('i2023110600362','2021','in2023110400038','3'),</v>
      </c>
      <c r="DA364" t="str">
        <f t="shared" si="352"/>
        <v>('i2023110600362','2021','in2023110400039','2'),</v>
      </c>
      <c r="DB364" t="str">
        <f t="shared" si="353"/>
        <v>('i2023110600362','2021','in2023110400040','4'),</v>
      </c>
      <c r="DC364" t="str">
        <f t="shared" si="354"/>
        <v>('i2023110600362','2021','in2023110400041','4'),</v>
      </c>
      <c r="DD364" t="str">
        <f t="shared" si="355"/>
        <v>('i2023110600362','2021','in2023110400042','4'),</v>
      </c>
      <c r="DE364" t="str">
        <f t="shared" si="356"/>
        <v>('i2023110600362','2021','in2023110400043','3'),</v>
      </c>
      <c r="DF364" t="str">
        <f t="shared" si="357"/>
        <v>('i2023110600362','2021','in2023110400044','2'),</v>
      </c>
      <c r="DG364" t="str">
        <f t="shared" si="358"/>
        <v>('i2023110600362','2021','in2023110400045','4'),</v>
      </c>
      <c r="DH364" t="str">
        <f t="shared" si="359"/>
        <v>('i2023110600362','2021','in2023110400046','3'),</v>
      </c>
      <c r="DI364" t="str">
        <f t="shared" si="360"/>
        <v>('i2023110600362','2021','in2023110400047','4');</v>
      </c>
    </row>
    <row r="365" spans="1:113" x14ac:dyDescent="0.25">
      <c r="A365" s="4" t="str">
        <f>INDEX('instansi pusat'!$B$2:$C$623,MATCH(C365,'instansi pusat'!$D$2:$D$623,0),2)</f>
        <v>i2023110600363</v>
      </c>
      <c r="B365" s="4">
        <v>5301</v>
      </c>
      <c r="C365" s="4" t="s">
        <v>414</v>
      </c>
      <c r="D365">
        <v>2021</v>
      </c>
      <c r="E365" s="4">
        <v>3</v>
      </c>
      <c r="F365" s="4">
        <v>3</v>
      </c>
      <c r="G365" s="4">
        <v>2</v>
      </c>
      <c r="H365" s="4">
        <v>1</v>
      </c>
      <c r="I365" s="4">
        <v>2</v>
      </c>
      <c r="J365" s="4">
        <v>1</v>
      </c>
      <c r="K365" s="4">
        <v>1</v>
      </c>
      <c r="L365" s="4">
        <v>2</v>
      </c>
      <c r="M365" s="4">
        <v>2</v>
      </c>
      <c r="N365" s="4">
        <v>3</v>
      </c>
      <c r="O365" s="4">
        <v>2</v>
      </c>
      <c r="P365" s="4">
        <v>1</v>
      </c>
      <c r="Q365" s="4">
        <v>3</v>
      </c>
      <c r="R365" s="4">
        <v>1</v>
      </c>
      <c r="S365" s="4">
        <v>1</v>
      </c>
      <c r="T365" s="4">
        <v>2</v>
      </c>
      <c r="U365" s="4">
        <v>1</v>
      </c>
      <c r="V365" s="4">
        <v>1</v>
      </c>
      <c r="W365" s="4">
        <v>2</v>
      </c>
      <c r="X365" s="4">
        <v>1</v>
      </c>
      <c r="Y365" s="4">
        <v>1</v>
      </c>
      <c r="Z365" s="4">
        <v>3</v>
      </c>
      <c r="AA365" s="4">
        <v>1</v>
      </c>
      <c r="AB365" s="4">
        <v>1</v>
      </c>
      <c r="AC365" s="4">
        <v>1</v>
      </c>
      <c r="AD365" s="4">
        <v>1</v>
      </c>
      <c r="AE365" s="4">
        <v>1</v>
      </c>
      <c r="AF365" s="4">
        <v>2</v>
      </c>
      <c r="AG365" s="4">
        <v>1</v>
      </c>
      <c r="AH365" s="4">
        <v>1</v>
      </c>
      <c r="AI365" s="4">
        <v>1</v>
      </c>
      <c r="AJ365" s="4">
        <v>4</v>
      </c>
      <c r="AK365" s="4">
        <v>1</v>
      </c>
      <c r="AL365" s="4">
        <v>1</v>
      </c>
      <c r="AM365" s="4">
        <v>3</v>
      </c>
      <c r="AN365" s="4">
        <v>3</v>
      </c>
      <c r="AO365" s="4">
        <v>1</v>
      </c>
      <c r="AP365" s="4">
        <v>1</v>
      </c>
      <c r="AQ365" s="4">
        <v>1</v>
      </c>
      <c r="AR365" s="4">
        <v>1</v>
      </c>
      <c r="AS365" s="4">
        <v>2</v>
      </c>
      <c r="AT365" s="4">
        <v>1</v>
      </c>
      <c r="AU365" s="4">
        <v>2</v>
      </c>
      <c r="AV365" s="4">
        <v>2</v>
      </c>
      <c r="AW365" s="4">
        <v>2</v>
      </c>
      <c r="AX365" s="4">
        <v>3</v>
      </c>
      <c r="AY365" s="4">
        <v>1</v>
      </c>
      <c r="AZ365" s="3">
        <f t="shared" si="301"/>
        <v>2</v>
      </c>
      <c r="BA365" s="3">
        <f t="shared" si="302"/>
        <v>1.75</v>
      </c>
      <c r="BB365" s="3">
        <f t="shared" si="303"/>
        <v>1.25</v>
      </c>
      <c r="BC365" s="3">
        <f t="shared" si="304"/>
        <v>1.5</v>
      </c>
      <c r="BD365" s="3">
        <f t="shared" si="305"/>
        <v>1.375</v>
      </c>
      <c r="BE365" s="3">
        <f t="shared" si="306"/>
        <v>1</v>
      </c>
      <c r="BF365" s="3">
        <f t="shared" si="307"/>
        <v>1.8</v>
      </c>
      <c r="BG365" s="3">
        <f t="shared" si="308"/>
        <v>1.8333333333333333</v>
      </c>
      <c r="BH365" s="3">
        <f t="shared" si="309"/>
        <v>2</v>
      </c>
      <c r="BI365" s="3">
        <f t="shared" si="310"/>
        <v>1.5000000000000002</v>
      </c>
      <c r="BJ365" s="3">
        <f t="shared" si="311"/>
        <v>1.2727272727272727</v>
      </c>
      <c r="BK365" s="3">
        <f t="shared" si="312"/>
        <v>1.813186813186813</v>
      </c>
      <c r="BL365" s="3">
        <f t="shared" si="313"/>
        <v>1.67</v>
      </c>
      <c r="BN365" t="s">
        <v>641</v>
      </c>
      <c r="BO365" t="str">
        <f t="shared" si="314"/>
        <v>('i2023110600363','2021','in2023110400001','3'),</v>
      </c>
      <c r="BP365" t="str">
        <f t="shared" si="315"/>
        <v>('i2023110600363','2021','in2023110400002','3'),</v>
      </c>
      <c r="BQ365" t="str">
        <f t="shared" si="316"/>
        <v>('i2023110600363','2021','in2023110400003','2'),</v>
      </c>
      <c r="BR365" t="str">
        <f t="shared" si="317"/>
        <v>('i2023110600363','2021','in2023110400004','1'),</v>
      </c>
      <c r="BS365" t="str">
        <f t="shared" si="318"/>
        <v>('i2023110600363','2021','in2023110400005','2'),</v>
      </c>
      <c r="BT365" t="str">
        <f t="shared" si="319"/>
        <v>('i2023110600363','2021','in2023110400006','1'),</v>
      </c>
      <c r="BU365" t="str">
        <f t="shared" si="320"/>
        <v>('i2023110600363','2021','in2023110400007','1'),</v>
      </c>
      <c r="BV365" t="str">
        <f t="shared" si="321"/>
        <v>('i2023110600363','2021','in2023110400008','2'),</v>
      </c>
      <c r="BW365" t="str">
        <f t="shared" si="322"/>
        <v>('i2023110600363','2021','in2023110400009','2'),</v>
      </c>
      <c r="BX365" t="str">
        <f t="shared" si="323"/>
        <v>('i2023110600363','2021','in2023110400010','3'),</v>
      </c>
      <c r="BY365" t="str">
        <f t="shared" si="324"/>
        <v>('i2023110600363','2021','in2023110400011','2'),</v>
      </c>
      <c r="BZ365" t="str">
        <f t="shared" si="325"/>
        <v>('i2023110600363','2021','in2023110400012','1'),</v>
      </c>
      <c r="CA365" t="str">
        <f t="shared" si="326"/>
        <v>('i2023110600363','2021','in2023110400013','3'),</v>
      </c>
      <c r="CB365" t="str">
        <f t="shared" si="327"/>
        <v>('i2023110600363','2021','in2023110400014','1'),</v>
      </c>
      <c r="CC365" t="str">
        <f t="shared" si="328"/>
        <v>('i2023110600363','2021','in2023110400015','1'),</v>
      </c>
      <c r="CD365" t="str">
        <f t="shared" si="329"/>
        <v>('i2023110600363','2021','in2023110400016','2'),</v>
      </c>
      <c r="CE365" t="str">
        <f t="shared" si="330"/>
        <v>('i2023110600363','2021','in2023110400017','1'),</v>
      </c>
      <c r="CF365" t="str">
        <f t="shared" si="331"/>
        <v>('i2023110600363','2021','in2023110400018','1'),</v>
      </c>
      <c r="CG365" t="str">
        <f t="shared" si="332"/>
        <v>('i2023110600363','2021','in2023110400019','2'),</v>
      </c>
      <c r="CH365" t="str">
        <f t="shared" si="333"/>
        <v>('i2023110600363','2021','in2023110400020','1'),</v>
      </c>
      <c r="CI365" t="str">
        <f t="shared" si="334"/>
        <v>('i2023110600363','2021','in2023110400021','1'),</v>
      </c>
      <c r="CJ365" t="str">
        <f t="shared" si="335"/>
        <v>('i2023110600363','2021','in2023110400022','3'),</v>
      </c>
      <c r="CK365" t="str">
        <f t="shared" si="336"/>
        <v>('i2023110600363','2021','in2023110400023','1'),</v>
      </c>
      <c r="CL365" t="str">
        <f t="shared" si="337"/>
        <v>('i2023110600363','2021','in2023110400024','1'),</v>
      </c>
      <c r="CM365" t="str">
        <f t="shared" si="338"/>
        <v>('i2023110600363','2021','in2023110400025','1'),</v>
      </c>
      <c r="CN365" t="str">
        <f t="shared" si="339"/>
        <v>('i2023110600363','2021','in2023110400026','1'),</v>
      </c>
      <c r="CO365" t="str">
        <f t="shared" si="340"/>
        <v>('i2023110600363','2021','in2023110400027','1'),</v>
      </c>
      <c r="CP365" t="str">
        <f t="shared" si="341"/>
        <v>('i2023110600363','2021','in2023110400028','2'),</v>
      </c>
      <c r="CQ365" t="str">
        <f t="shared" si="342"/>
        <v>('i2023110600363','2021','in2023110400029','1'),</v>
      </c>
      <c r="CR365" t="str">
        <f t="shared" si="343"/>
        <v>('i2023110600363','2021','in2023110400030','1'),</v>
      </c>
      <c r="CS365" t="str">
        <f t="shared" si="344"/>
        <v>('i2023110600363','2021','in2023110400031','1'),</v>
      </c>
      <c r="CT365" t="str">
        <f t="shared" si="345"/>
        <v>('i2023110600363','2021','in2023110400032','4'),</v>
      </c>
      <c r="CU365" t="str">
        <f t="shared" si="346"/>
        <v>('i2023110600363','2021','in2023110400033','1'),</v>
      </c>
      <c r="CV365" t="str">
        <f t="shared" si="347"/>
        <v>('i2023110600363','2021','in2023110400034','1'),</v>
      </c>
      <c r="CW365" t="str">
        <f t="shared" si="348"/>
        <v>('i2023110600363','2021','in2023110400035','3'),</v>
      </c>
      <c r="CX365" t="str">
        <f t="shared" si="349"/>
        <v>('i2023110600363','2021','in2023110400036','3'),</v>
      </c>
      <c r="CY365" t="str">
        <f t="shared" si="350"/>
        <v>('i2023110600363','2021','in2023110400037','1'),</v>
      </c>
      <c r="CZ365" t="str">
        <f t="shared" si="351"/>
        <v>('i2023110600363','2021','in2023110400038','1'),</v>
      </c>
      <c r="DA365" t="str">
        <f t="shared" si="352"/>
        <v>('i2023110600363','2021','in2023110400039','1'),</v>
      </c>
      <c r="DB365" t="str">
        <f t="shared" si="353"/>
        <v>('i2023110600363','2021','in2023110400040','1'),</v>
      </c>
      <c r="DC365" t="str">
        <f t="shared" si="354"/>
        <v>('i2023110600363','2021','in2023110400041','2'),</v>
      </c>
      <c r="DD365" t="str">
        <f t="shared" si="355"/>
        <v>('i2023110600363','2021','in2023110400042','1'),</v>
      </c>
      <c r="DE365" t="str">
        <f t="shared" si="356"/>
        <v>('i2023110600363','2021','in2023110400043','2'),</v>
      </c>
      <c r="DF365" t="str">
        <f t="shared" si="357"/>
        <v>('i2023110600363','2021','in2023110400044','2'),</v>
      </c>
      <c r="DG365" t="str">
        <f t="shared" si="358"/>
        <v>('i2023110600363','2021','in2023110400045','2'),</v>
      </c>
      <c r="DH365" t="str">
        <f t="shared" si="359"/>
        <v>('i2023110600363','2021','in2023110400046','3'),</v>
      </c>
      <c r="DI365" t="str">
        <f t="shared" si="360"/>
        <v>('i2023110600363','2021','in2023110400047','1');</v>
      </c>
    </row>
    <row r="366" spans="1:113" x14ac:dyDescent="0.25">
      <c r="A366" s="4" t="str">
        <f>INDEX('instansi pusat'!$B$2:$C$623,MATCH(C366,'instansi pusat'!$D$2:$D$623,0),2)</f>
        <v>i2023110600364</v>
      </c>
      <c r="B366" s="4">
        <v>5309</v>
      </c>
      <c r="C366" s="4" t="s">
        <v>420</v>
      </c>
      <c r="D366">
        <v>2021</v>
      </c>
      <c r="E366" s="4">
        <v>2</v>
      </c>
      <c r="F366" s="4">
        <v>1</v>
      </c>
      <c r="G366" s="4">
        <v>1</v>
      </c>
      <c r="H366" s="4">
        <v>1</v>
      </c>
      <c r="I366" s="4">
        <v>1</v>
      </c>
      <c r="J366" s="4">
        <v>1</v>
      </c>
      <c r="K366" s="4">
        <v>1</v>
      </c>
      <c r="L366" s="4">
        <v>1</v>
      </c>
      <c r="M366" s="4">
        <v>2</v>
      </c>
      <c r="N366" s="4">
        <v>3</v>
      </c>
      <c r="O366" s="4">
        <v>1</v>
      </c>
      <c r="P366" s="4">
        <v>1</v>
      </c>
      <c r="Q366" s="4">
        <v>2</v>
      </c>
      <c r="R366" s="4">
        <v>1</v>
      </c>
      <c r="S366" s="4">
        <v>2</v>
      </c>
      <c r="T366" s="4">
        <v>2</v>
      </c>
      <c r="U366" s="4">
        <v>2</v>
      </c>
      <c r="V366" s="4">
        <v>1</v>
      </c>
      <c r="W366" s="4">
        <v>1</v>
      </c>
      <c r="X366" s="4">
        <v>1</v>
      </c>
      <c r="Y366" s="4">
        <v>1</v>
      </c>
      <c r="Z366" s="4">
        <v>1</v>
      </c>
      <c r="AA366" s="4">
        <v>1</v>
      </c>
      <c r="AB366" s="4">
        <v>1</v>
      </c>
      <c r="AC366" s="4">
        <v>1</v>
      </c>
      <c r="AD366" s="4">
        <v>1</v>
      </c>
      <c r="AE366" s="4">
        <v>1</v>
      </c>
      <c r="AF366" s="4">
        <v>1</v>
      </c>
      <c r="AG366" s="4">
        <v>1</v>
      </c>
      <c r="AH366" s="4">
        <v>1</v>
      </c>
      <c r="AI366" s="4">
        <v>1</v>
      </c>
      <c r="AJ366" s="4">
        <v>4</v>
      </c>
      <c r="AK366" s="4">
        <v>4</v>
      </c>
      <c r="AL366" s="4">
        <v>4</v>
      </c>
      <c r="AM366" s="4">
        <v>4</v>
      </c>
      <c r="AN366" s="4">
        <v>4</v>
      </c>
      <c r="AO366" s="4">
        <v>4</v>
      </c>
      <c r="AP366" s="4">
        <v>1</v>
      </c>
      <c r="AQ366" s="4">
        <v>3</v>
      </c>
      <c r="AR366" s="4">
        <v>2</v>
      </c>
      <c r="AS366" s="4">
        <v>3</v>
      </c>
      <c r="AT366" s="4">
        <v>3</v>
      </c>
      <c r="AU366" s="4">
        <v>1</v>
      </c>
      <c r="AV366" s="4">
        <v>1</v>
      </c>
      <c r="AW366" s="4">
        <v>1</v>
      </c>
      <c r="AX366" s="4">
        <v>3</v>
      </c>
      <c r="AY366" s="4">
        <v>1</v>
      </c>
      <c r="AZ366" s="3">
        <f t="shared" si="301"/>
        <v>1.4000000000000001</v>
      </c>
      <c r="BA366" s="3">
        <f t="shared" si="302"/>
        <v>1.25</v>
      </c>
      <c r="BB366" s="3">
        <f t="shared" si="303"/>
        <v>1.75</v>
      </c>
      <c r="BC366" s="3">
        <f t="shared" si="304"/>
        <v>1</v>
      </c>
      <c r="BD366" s="3">
        <f t="shared" si="305"/>
        <v>1</v>
      </c>
      <c r="BE366" s="3">
        <f t="shared" si="306"/>
        <v>1</v>
      </c>
      <c r="BF366" s="3">
        <f t="shared" si="307"/>
        <v>3.3000000000000003</v>
      </c>
      <c r="BG366" s="3">
        <f t="shared" si="308"/>
        <v>1.6666666666666665</v>
      </c>
      <c r="BH366" s="3">
        <f t="shared" si="309"/>
        <v>1.4000000000000001</v>
      </c>
      <c r="BI366" s="3">
        <f t="shared" si="310"/>
        <v>1.4000000000000001</v>
      </c>
      <c r="BJ366" s="3">
        <f t="shared" si="311"/>
        <v>1</v>
      </c>
      <c r="BK366" s="3">
        <f t="shared" si="312"/>
        <v>2.6538461538461537</v>
      </c>
      <c r="BL366" s="3">
        <f t="shared" si="313"/>
        <v>1.9045000000000001</v>
      </c>
      <c r="BN366" t="s">
        <v>641</v>
      </c>
      <c r="BO366" t="str">
        <f t="shared" si="314"/>
        <v>('i2023110600364','2021','in2023110400001','2'),</v>
      </c>
      <c r="BP366" t="str">
        <f t="shared" si="315"/>
        <v>('i2023110600364','2021','in2023110400002','1'),</v>
      </c>
      <c r="BQ366" t="str">
        <f t="shared" si="316"/>
        <v>('i2023110600364','2021','in2023110400003','1'),</v>
      </c>
      <c r="BR366" t="str">
        <f t="shared" si="317"/>
        <v>('i2023110600364','2021','in2023110400004','1'),</v>
      </c>
      <c r="BS366" t="str">
        <f t="shared" si="318"/>
        <v>('i2023110600364','2021','in2023110400005','1'),</v>
      </c>
      <c r="BT366" t="str">
        <f t="shared" si="319"/>
        <v>('i2023110600364','2021','in2023110400006','1'),</v>
      </c>
      <c r="BU366" t="str">
        <f t="shared" si="320"/>
        <v>('i2023110600364','2021','in2023110400007','1'),</v>
      </c>
      <c r="BV366" t="str">
        <f t="shared" si="321"/>
        <v>('i2023110600364','2021','in2023110400008','1'),</v>
      </c>
      <c r="BW366" t="str">
        <f t="shared" si="322"/>
        <v>('i2023110600364','2021','in2023110400009','2'),</v>
      </c>
      <c r="BX366" t="str">
        <f t="shared" si="323"/>
        <v>('i2023110600364','2021','in2023110400010','3'),</v>
      </c>
      <c r="BY366" t="str">
        <f t="shared" si="324"/>
        <v>('i2023110600364','2021','in2023110400011','1'),</v>
      </c>
      <c r="BZ366" t="str">
        <f t="shared" si="325"/>
        <v>('i2023110600364','2021','in2023110400012','1'),</v>
      </c>
      <c r="CA366" t="str">
        <f t="shared" si="326"/>
        <v>('i2023110600364','2021','in2023110400013','2'),</v>
      </c>
      <c r="CB366" t="str">
        <f t="shared" si="327"/>
        <v>('i2023110600364','2021','in2023110400014','1'),</v>
      </c>
      <c r="CC366" t="str">
        <f t="shared" si="328"/>
        <v>('i2023110600364','2021','in2023110400015','2'),</v>
      </c>
      <c r="CD366" t="str">
        <f t="shared" si="329"/>
        <v>('i2023110600364','2021','in2023110400016','2'),</v>
      </c>
      <c r="CE366" t="str">
        <f t="shared" si="330"/>
        <v>('i2023110600364','2021','in2023110400017','2'),</v>
      </c>
      <c r="CF366" t="str">
        <f t="shared" si="331"/>
        <v>('i2023110600364','2021','in2023110400018','1'),</v>
      </c>
      <c r="CG366" t="str">
        <f t="shared" si="332"/>
        <v>('i2023110600364','2021','in2023110400019','1'),</v>
      </c>
      <c r="CH366" t="str">
        <f t="shared" si="333"/>
        <v>('i2023110600364','2021','in2023110400020','1'),</v>
      </c>
      <c r="CI366" t="str">
        <f t="shared" si="334"/>
        <v>('i2023110600364','2021','in2023110400021','1'),</v>
      </c>
      <c r="CJ366" t="str">
        <f t="shared" si="335"/>
        <v>('i2023110600364','2021','in2023110400022','1'),</v>
      </c>
      <c r="CK366" t="str">
        <f t="shared" si="336"/>
        <v>('i2023110600364','2021','in2023110400023','1'),</v>
      </c>
      <c r="CL366" t="str">
        <f t="shared" si="337"/>
        <v>('i2023110600364','2021','in2023110400024','1'),</v>
      </c>
      <c r="CM366" t="str">
        <f t="shared" si="338"/>
        <v>('i2023110600364','2021','in2023110400025','1'),</v>
      </c>
      <c r="CN366" t="str">
        <f t="shared" si="339"/>
        <v>('i2023110600364','2021','in2023110400026','1'),</v>
      </c>
      <c r="CO366" t="str">
        <f t="shared" si="340"/>
        <v>('i2023110600364','2021','in2023110400027','1'),</v>
      </c>
      <c r="CP366" t="str">
        <f t="shared" si="341"/>
        <v>('i2023110600364','2021','in2023110400028','1'),</v>
      </c>
      <c r="CQ366" t="str">
        <f t="shared" si="342"/>
        <v>('i2023110600364','2021','in2023110400029','1'),</v>
      </c>
      <c r="CR366" t="str">
        <f t="shared" si="343"/>
        <v>('i2023110600364','2021','in2023110400030','1'),</v>
      </c>
      <c r="CS366" t="str">
        <f t="shared" si="344"/>
        <v>('i2023110600364','2021','in2023110400031','1'),</v>
      </c>
      <c r="CT366" t="str">
        <f t="shared" si="345"/>
        <v>('i2023110600364','2021','in2023110400032','4'),</v>
      </c>
      <c r="CU366" t="str">
        <f t="shared" si="346"/>
        <v>('i2023110600364','2021','in2023110400033','4'),</v>
      </c>
      <c r="CV366" t="str">
        <f t="shared" si="347"/>
        <v>('i2023110600364','2021','in2023110400034','4'),</v>
      </c>
      <c r="CW366" t="str">
        <f t="shared" si="348"/>
        <v>('i2023110600364','2021','in2023110400035','4'),</v>
      </c>
      <c r="CX366" t="str">
        <f t="shared" si="349"/>
        <v>('i2023110600364','2021','in2023110400036','4'),</v>
      </c>
      <c r="CY366" t="str">
        <f t="shared" si="350"/>
        <v>('i2023110600364','2021','in2023110400037','4'),</v>
      </c>
      <c r="CZ366" t="str">
        <f t="shared" si="351"/>
        <v>('i2023110600364','2021','in2023110400038','1'),</v>
      </c>
      <c r="DA366" t="str">
        <f t="shared" si="352"/>
        <v>('i2023110600364','2021','in2023110400039','3'),</v>
      </c>
      <c r="DB366" t="str">
        <f t="shared" si="353"/>
        <v>('i2023110600364','2021','in2023110400040','2'),</v>
      </c>
      <c r="DC366" t="str">
        <f t="shared" si="354"/>
        <v>('i2023110600364','2021','in2023110400041','3'),</v>
      </c>
      <c r="DD366" t="str">
        <f t="shared" si="355"/>
        <v>('i2023110600364','2021','in2023110400042','3'),</v>
      </c>
      <c r="DE366" t="str">
        <f t="shared" si="356"/>
        <v>('i2023110600364','2021','in2023110400043','1'),</v>
      </c>
      <c r="DF366" t="str">
        <f t="shared" si="357"/>
        <v>('i2023110600364','2021','in2023110400044','1'),</v>
      </c>
      <c r="DG366" t="str">
        <f t="shared" si="358"/>
        <v>('i2023110600364','2021','in2023110400045','1'),</v>
      </c>
      <c r="DH366" t="str">
        <f t="shared" si="359"/>
        <v>('i2023110600364','2021','in2023110400046','3'),</v>
      </c>
      <c r="DI366" t="str">
        <f t="shared" si="360"/>
        <v>('i2023110600364','2021','in2023110400047','1');</v>
      </c>
    </row>
    <row r="367" spans="1:113" x14ac:dyDescent="0.25">
      <c r="A367" s="4" t="str">
        <f>INDEX('instansi pusat'!$B$2:$C$623,MATCH(C367,'instansi pusat'!$D$2:$D$623,0),2)</f>
        <v>i2023110600365</v>
      </c>
      <c r="B367" s="4">
        <v>5313</v>
      </c>
      <c r="C367" s="4" t="s">
        <v>421</v>
      </c>
      <c r="D367">
        <v>2021</v>
      </c>
      <c r="E367" s="4">
        <v>1</v>
      </c>
      <c r="F367" s="4">
        <v>1</v>
      </c>
      <c r="G367" s="4">
        <v>1</v>
      </c>
      <c r="H367" s="4">
        <v>1</v>
      </c>
      <c r="I367" s="4">
        <v>1</v>
      </c>
      <c r="J367" s="4">
        <v>1</v>
      </c>
      <c r="K367" s="4">
        <v>1</v>
      </c>
      <c r="L367" s="4">
        <v>1</v>
      </c>
      <c r="M367" s="4">
        <v>1</v>
      </c>
      <c r="N367" s="4">
        <v>3</v>
      </c>
      <c r="O367" s="4">
        <v>1</v>
      </c>
      <c r="P367" s="4">
        <v>1</v>
      </c>
      <c r="Q367" s="4">
        <v>1</v>
      </c>
      <c r="R367" s="4">
        <v>1</v>
      </c>
      <c r="S367" s="4">
        <v>1</v>
      </c>
      <c r="T367" s="4">
        <v>2</v>
      </c>
      <c r="U367" s="4">
        <v>2</v>
      </c>
      <c r="V367" s="4">
        <v>1</v>
      </c>
      <c r="W367" s="4">
        <v>2</v>
      </c>
      <c r="X367" s="4">
        <v>1</v>
      </c>
      <c r="Y367" s="4">
        <v>1</v>
      </c>
      <c r="Z367" s="4">
        <v>1</v>
      </c>
      <c r="AA367" s="4">
        <v>1</v>
      </c>
      <c r="AB367" s="4">
        <v>1</v>
      </c>
      <c r="AC367" s="4">
        <v>1</v>
      </c>
      <c r="AD367" s="4">
        <v>1</v>
      </c>
      <c r="AE367" s="4">
        <v>1</v>
      </c>
      <c r="AF367" s="4">
        <v>1</v>
      </c>
      <c r="AG367" s="4">
        <v>1</v>
      </c>
      <c r="AH367" s="4">
        <v>1</v>
      </c>
      <c r="AI367" s="4">
        <v>1</v>
      </c>
      <c r="AJ367" s="4">
        <v>1</v>
      </c>
      <c r="AK367" s="4">
        <v>1</v>
      </c>
      <c r="AL367" s="4">
        <v>1</v>
      </c>
      <c r="AM367" s="4">
        <v>1</v>
      </c>
      <c r="AN367" s="4">
        <v>1</v>
      </c>
      <c r="AO367" s="4">
        <v>1</v>
      </c>
      <c r="AP367" s="4">
        <v>1</v>
      </c>
      <c r="AQ367" s="4">
        <v>1</v>
      </c>
      <c r="AR367" s="4">
        <v>2</v>
      </c>
      <c r="AS367" s="4">
        <v>1</v>
      </c>
      <c r="AT367" s="4">
        <v>1</v>
      </c>
      <c r="AU367" s="4">
        <v>1</v>
      </c>
      <c r="AV367" s="4">
        <v>2</v>
      </c>
      <c r="AW367" s="4">
        <v>2</v>
      </c>
      <c r="AX367" s="4">
        <v>1</v>
      </c>
      <c r="AY367" s="4">
        <v>1</v>
      </c>
      <c r="AZ367" s="3">
        <f t="shared" si="301"/>
        <v>1.2000000000000002</v>
      </c>
      <c r="BA367" s="3">
        <f t="shared" si="302"/>
        <v>1</v>
      </c>
      <c r="BB367" s="3">
        <f t="shared" si="303"/>
        <v>1.5</v>
      </c>
      <c r="BC367" s="3">
        <f t="shared" si="304"/>
        <v>1.5</v>
      </c>
      <c r="BD367" s="3">
        <f t="shared" si="305"/>
        <v>1</v>
      </c>
      <c r="BE367" s="3">
        <f t="shared" si="306"/>
        <v>1</v>
      </c>
      <c r="BF367" s="3">
        <f t="shared" si="307"/>
        <v>1.1000000000000001</v>
      </c>
      <c r="BG367" s="3">
        <f t="shared" si="308"/>
        <v>1.3333333333333333</v>
      </c>
      <c r="BH367" s="3">
        <f t="shared" si="309"/>
        <v>1.2000000000000002</v>
      </c>
      <c r="BI367" s="3">
        <f t="shared" si="310"/>
        <v>1.3</v>
      </c>
      <c r="BJ367" s="3">
        <f t="shared" si="311"/>
        <v>1</v>
      </c>
      <c r="BK367" s="3">
        <f t="shared" si="312"/>
        <v>1.1923076923076921</v>
      </c>
      <c r="BL367" s="3">
        <f t="shared" si="313"/>
        <v>1.1884999999999999</v>
      </c>
      <c r="BN367" t="s">
        <v>641</v>
      </c>
      <c r="BO367" t="str">
        <f t="shared" si="314"/>
        <v>('i2023110600365','2021','in2023110400001','1'),</v>
      </c>
      <c r="BP367" t="str">
        <f t="shared" si="315"/>
        <v>('i2023110600365','2021','in2023110400002','1'),</v>
      </c>
      <c r="BQ367" t="str">
        <f t="shared" si="316"/>
        <v>('i2023110600365','2021','in2023110400003','1'),</v>
      </c>
      <c r="BR367" t="str">
        <f t="shared" si="317"/>
        <v>('i2023110600365','2021','in2023110400004','1'),</v>
      </c>
      <c r="BS367" t="str">
        <f t="shared" si="318"/>
        <v>('i2023110600365','2021','in2023110400005','1'),</v>
      </c>
      <c r="BT367" t="str">
        <f t="shared" si="319"/>
        <v>('i2023110600365','2021','in2023110400006','1'),</v>
      </c>
      <c r="BU367" t="str">
        <f t="shared" si="320"/>
        <v>('i2023110600365','2021','in2023110400007','1'),</v>
      </c>
      <c r="BV367" t="str">
        <f t="shared" si="321"/>
        <v>('i2023110600365','2021','in2023110400008','1'),</v>
      </c>
      <c r="BW367" t="str">
        <f t="shared" si="322"/>
        <v>('i2023110600365','2021','in2023110400009','1'),</v>
      </c>
      <c r="BX367" t="str">
        <f t="shared" si="323"/>
        <v>('i2023110600365','2021','in2023110400010','3'),</v>
      </c>
      <c r="BY367" t="str">
        <f t="shared" si="324"/>
        <v>('i2023110600365','2021','in2023110400011','1'),</v>
      </c>
      <c r="BZ367" t="str">
        <f t="shared" si="325"/>
        <v>('i2023110600365','2021','in2023110400012','1'),</v>
      </c>
      <c r="CA367" t="str">
        <f t="shared" si="326"/>
        <v>('i2023110600365','2021','in2023110400013','1'),</v>
      </c>
      <c r="CB367" t="str">
        <f t="shared" si="327"/>
        <v>('i2023110600365','2021','in2023110400014','1'),</v>
      </c>
      <c r="CC367" t="str">
        <f t="shared" si="328"/>
        <v>('i2023110600365','2021','in2023110400015','1'),</v>
      </c>
      <c r="CD367" t="str">
        <f t="shared" si="329"/>
        <v>('i2023110600365','2021','in2023110400016','2'),</v>
      </c>
      <c r="CE367" t="str">
        <f t="shared" si="330"/>
        <v>('i2023110600365','2021','in2023110400017','2'),</v>
      </c>
      <c r="CF367" t="str">
        <f t="shared" si="331"/>
        <v>('i2023110600365','2021','in2023110400018','1'),</v>
      </c>
      <c r="CG367" t="str">
        <f t="shared" si="332"/>
        <v>('i2023110600365','2021','in2023110400019','2'),</v>
      </c>
      <c r="CH367" t="str">
        <f t="shared" si="333"/>
        <v>('i2023110600365','2021','in2023110400020','1'),</v>
      </c>
      <c r="CI367" t="str">
        <f t="shared" si="334"/>
        <v>('i2023110600365','2021','in2023110400021','1'),</v>
      </c>
      <c r="CJ367" t="str">
        <f t="shared" si="335"/>
        <v>('i2023110600365','2021','in2023110400022','1'),</v>
      </c>
      <c r="CK367" t="str">
        <f t="shared" si="336"/>
        <v>('i2023110600365','2021','in2023110400023','1'),</v>
      </c>
      <c r="CL367" t="str">
        <f t="shared" si="337"/>
        <v>('i2023110600365','2021','in2023110400024','1'),</v>
      </c>
      <c r="CM367" t="str">
        <f t="shared" si="338"/>
        <v>('i2023110600365','2021','in2023110400025','1'),</v>
      </c>
      <c r="CN367" t="str">
        <f t="shared" si="339"/>
        <v>('i2023110600365','2021','in2023110400026','1'),</v>
      </c>
      <c r="CO367" t="str">
        <f t="shared" si="340"/>
        <v>('i2023110600365','2021','in2023110400027','1'),</v>
      </c>
      <c r="CP367" t="str">
        <f t="shared" si="341"/>
        <v>('i2023110600365','2021','in2023110400028','1'),</v>
      </c>
      <c r="CQ367" t="str">
        <f t="shared" si="342"/>
        <v>('i2023110600365','2021','in2023110400029','1'),</v>
      </c>
      <c r="CR367" t="str">
        <f t="shared" si="343"/>
        <v>('i2023110600365','2021','in2023110400030','1'),</v>
      </c>
      <c r="CS367" t="str">
        <f t="shared" si="344"/>
        <v>('i2023110600365','2021','in2023110400031','1'),</v>
      </c>
      <c r="CT367" t="str">
        <f t="shared" si="345"/>
        <v>('i2023110600365','2021','in2023110400032','1'),</v>
      </c>
      <c r="CU367" t="str">
        <f t="shared" si="346"/>
        <v>('i2023110600365','2021','in2023110400033','1'),</v>
      </c>
      <c r="CV367" t="str">
        <f t="shared" si="347"/>
        <v>('i2023110600365','2021','in2023110400034','1'),</v>
      </c>
      <c r="CW367" t="str">
        <f t="shared" si="348"/>
        <v>('i2023110600365','2021','in2023110400035','1'),</v>
      </c>
      <c r="CX367" t="str">
        <f t="shared" si="349"/>
        <v>('i2023110600365','2021','in2023110400036','1'),</v>
      </c>
      <c r="CY367" t="str">
        <f t="shared" si="350"/>
        <v>('i2023110600365','2021','in2023110400037','1'),</v>
      </c>
      <c r="CZ367" t="str">
        <f t="shared" si="351"/>
        <v>('i2023110600365','2021','in2023110400038','1'),</v>
      </c>
      <c r="DA367" t="str">
        <f t="shared" si="352"/>
        <v>('i2023110600365','2021','in2023110400039','1'),</v>
      </c>
      <c r="DB367" t="str">
        <f t="shared" si="353"/>
        <v>('i2023110600365','2021','in2023110400040','2'),</v>
      </c>
      <c r="DC367" t="str">
        <f t="shared" si="354"/>
        <v>('i2023110600365','2021','in2023110400041','1'),</v>
      </c>
      <c r="DD367" t="str">
        <f t="shared" si="355"/>
        <v>('i2023110600365','2021','in2023110400042','1'),</v>
      </c>
      <c r="DE367" t="str">
        <f t="shared" si="356"/>
        <v>('i2023110600365','2021','in2023110400043','1'),</v>
      </c>
      <c r="DF367" t="str">
        <f t="shared" si="357"/>
        <v>('i2023110600365','2021','in2023110400044','2'),</v>
      </c>
      <c r="DG367" t="str">
        <f t="shared" si="358"/>
        <v>('i2023110600365','2021','in2023110400045','2'),</v>
      </c>
      <c r="DH367" t="str">
        <f t="shared" si="359"/>
        <v>('i2023110600365','2021','in2023110400046','1'),</v>
      </c>
      <c r="DI367" t="str">
        <f t="shared" si="360"/>
        <v>('i2023110600365','2021','in2023110400047','1');</v>
      </c>
    </row>
    <row r="368" spans="1:113" x14ac:dyDescent="0.25">
      <c r="A368" s="4" t="str">
        <f>INDEX('instansi pusat'!$B$2:$C$623,MATCH(C368,'instansi pusat'!$D$2:$D$623,0),2)</f>
        <v>i2023110600366</v>
      </c>
      <c r="B368" s="4">
        <v>5371</v>
      </c>
      <c r="C368" s="4" t="s">
        <v>605</v>
      </c>
      <c r="D368">
        <v>2021</v>
      </c>
      <c r="E368" s="4">
        <v>1</v>
      </c>
      <c r="F368" s="4">
        <v>1</v>
      </c>
      <c r="G368" s="4">
        <v>3</v>
      </c>
      <c r="H368" s="4">
        <v>3</v>
      </c>
      <c r="I368" s="4">
        <v>1</v>
      </c>
      <c r="J368" s="4">
        <v>3</v>
      </c>
      <c r="K368" s="4">
        <v>3</v>
      </c>
      <c r="L368" s="4">
        <v>3</v>
      </c>
      <c r="M368" s="4">
        <v>3</v>
      </c>
      <c r="N368" s="4">
        <v>1</v>
      </c>
      <c r="O368" s="4">
        <v>1</v>
      </c>
      <c r="P368" s="4">
        <v>1</v>
      </c>
      <c r="Q368" s="4">
        <v>1</v>
      </c>
      <c r="R368" s="4">
        <v>1</v>
      </c>
      <c r="S368" s="4">
        <v>1</v>
      </c>
      <c r="T368" s="4">
        <v>1</v>
      </c>
      <c r="U368" s="4">
        <v>1</v>
      </c>
      <c r="V368" s="4">
        <v>1</v>
      </c>
      <c r="W368" s="4">
        <v>1</v>
      </c>
      <c r="X368" s="4">
        <v>1</v>
      </c>
      <c r="Y368" s="4">
        <v>1</v>
      </c>
      <c r="Z368" s="4">
        <v>1</v>
      </c>
      <c r="AA368" s="4">
        <v>1</v>
      </c>
      <c r="AB368" s="4">
        <v>1</v>
      </c>
      <c r="AC368" s="4">
        <v>1</v>
      </c>
      <c r="AD368" s="4">
        <v>1</v>
      </c>
      <c r="AE368" s="4">
        <v>1</v>
      </c>
      <c r="AF368" s="4">
        <v>1</v>
      </c>
      <c r="AG368" s="4">
        <v>1</v>
      </c>
      <c r="AH368" s="4">
        <v>1</v>
      </c>
      <c r="AI368" s="4">
        <v>1</v>
      </c>
      <c r="AJ368" s="4">
        <v>5</v>
      </c>
      <c r="AK368" s="4">
        <v>4</v>
      </c>
      <c r="AL368" s="4">
        <v>4</v>
      </c>
      <c r="AM368" s="4">
        <v>4</v>
      </c>
      <c r="AN368" s="4">
        <v>2</v>
      </c>
      <c r="AO368" s="4">
        <v>2</v>
      </c>
      <c r="AP368" s="4">
        <v>4</v>
      </c>
      <c r="AQ368" s="4">
        <v>3</v>
      </c>
      <c r="AR368" s="4">
        <v>3</v>
      </c>
      <c r="AS368" s="4">
        <v>4</v>
      </c>
      <c r="AT368" s="4">
        <v>2</v>
      </c>
      <c r="AU368" s="4">
        <v>1</v>
      </c>
      <c r="AV368" s="4">
        <v>2</v>
      </c>
      <c r="AW368" s="4">
        <v>5</v>
      </c>
      <c r="AX368" s="4">
        <v>3</v>
      </c>
      <c r="AY368" s="4">
        <v>4</v>
      </c>
      <c r="AZ368" s="3">
        <f t="shared" si="301"/>
        <v>2.2000000000000002</v>
      </c>
      <c r="BA368" s="3">
        <f t="shared" si="302"/>
        <v>1</v>
      </c>
      <c r="BB368" s="3">
        <f t="shared" si="303"/>
        <v>1</v>
      </c>
      <c r="BC368" s="3">
        <f t="shared" si="304"/>
        <v>1</v>
      </c>
      <c r="BD368" s="3">
        <f t="shared" si="305"/>
        <v>1</v>
      </c>
      <c r="BE368" s="3">
        <f t="shared" si="306"/>
        <v>1</v>
      </c>
      <c r="BF368" s="3">
        <f t="shared" si="307"/>
        <v>3.5</v>
      </c>
      <c r="BG368" s="3">
        <f t="shared" si="308"/>
        <v>2.833333333333333</v>
      </c>
      <c r="BH368" s="3">
        <f t="shared" si="309"/>
        <v>2.2000000000000002</v>
      </c>
      <c r="BI368" s="3">
        <f t="shared" si="310"/>
        <v>1</v>
      </c>
      <c r="BJ368" s="3">
        <f t="shared" si="311"/>
        <v>1</v>
      </c>
      <c r="BK368" s="3">
        <f t="shared" si="312"/>
        <v>3.2362637362637363</v>
      </c>
      <c r="BL368" s="3">
        <f t="shared" si="313"/>
        <v>2.1735000000000002</v>
      </c>
      <c r="BN368" t="s">
        <v>641</v>
      </c>
      <c r="BO368" t="str">
        <f t="shared" si="314"/>
        <v>('i2023110600366','2021','in2023110400001','1'),</v>
      </c>
      <c r="BP368" t="str">
        <f t="shared" si="315"/>
        <v>('i2023110600366','2021','in2023110400002','1'),</v>
      </c>
      <c r="BQ368" t="str">
        <f t="shared" si="316"/>
        <v>('i2023110600366','2021','in2023110400003','3'),</v>
      </c>
      <c r="BR368" t="str">
        <f t="shared" si="317"/>
        <v>('i2023110600366','2021','in2023110400004','3'),</v>
      </c>
      <c r="BS368" t="str">
        <f t="shared" si="318"/>
        <v>('i2023110600366','2021','in2023110400005','1'),</v>
      </c>
      <c r="BT368" t="str">
        <f t="shared" si="319"/>
        <v>('i2023110600366','2021','in2023110400006','3'),</v>
      </c>
      <c r="BU368" t="str">
        <f t="shared" si="320"/>
        <v>('i2023110600366','2021','in2023110400007','3'),</v>
      </c>
      <c r="BV368" t="str">
        <f t="shared" si="321"/>
        <v>('i2023110600366','2021','in2023110400008','3'),</v>
      </c>
      <c r="BW368" t="str">
        <f t="shared" si="322"/>
        <v>('i2023110600366','2021','in2023110400009','3'),</v>
      </c>
      <c r="BX368" t="str">
        <f t="shared" si="323"/>
        <v>('i2023110600366','2021','in2023110400010','1'),</v>
      </c>
      <c r="BY368" t="str">
        <f t="shared" si="324"/>
        <v>('i2023110600366','2021','in2023110400011','1'),</v>
      </c>
      <c r="BZ368" t="str">
        <f t="shared" si="325"/>
        <v>('i2023110600366','2021','in2023110400012','1'),</v>
      </c>
      <c r="CA368" t="str">
        <f t="shared" si="326"/>
        <v>('i2023110600366','2021','in2023110400013','1'),</v>
      </c>
      <c r="CB368" t="str">
        <f t="shared" si="327"/>
        <v>('i2023110600366','2021','in2023110400014','1'),</v>
      </c>
      <c r="CC368" t="str">
        <f t="shared" si="328"/>
        <v>('i2023110600366','2021','in2023110400015','1'),</v>
      </c>
      <c r="CD368" t="str">
        <f t="shared" si="329"/>
        <v>('i2023110600366','2021','in2023110400016','1'),</v>
      </c>
      <c r="CE368" t="str">
        <f t="shared" si="330"/>
        <v>('i2023110600366','2021','in2023110400017','1'),</v>
      </c>
      <c r="CF368" t="str">
        <f t="shared" si="331"/>
        <v>('i2023110600366','2021','in2023110400018','1'),</v>
      </c>
      <c r="CG368" t="str">
        <f t="shared" si="332"/>
        <v>('i2023110600366','2021','in2023110400019','1'),</v>
      </c>
      <c r="CH368" t="str">
        <f t="shared" si="333"/>
        <v>('i2023110600366','2021','in2023110400020','1'),</v>
      </c>
      <c r="CI368" t="str">
        <f t="shared" si="334"/>
        <v>('i2023110600366','2021','in2023110400021','1'),</v>
      </c>
      <c r="CJ368" t="str">
        <f t="shared" si="335"/>
        <v>('i2023110600366','2021','in2023110400022','1'),</v>
      </c>
      <c r="CK368" t="str">
        <f t="shared" si="336"/>
        <v>('i2023110600366','2021','in2023110400023','1'),</v>
      </c>
      <c r="CL368" t="str">
        <f t="shared" si="337"/>
        <v>('i2023110600366','2021','in2023110400024','1'),</v>
      </c>
      <c r="CM368" t="str">
        <f t="shared" si="338"/>
        <v>('i2023110600366','2021','in2023110400025','1'),</v>
      </c>
      <c r="CN368" t="str">
        <f t="shared" si="339"/>
        <v>('i2023110600366','2021','in2023110400026','1'),</v>
      </c>
      <c r="CO368" t="str">
        <f t="shared" si="340"/>
        <v>('i2023110600366','2021','in2023110400027','1'),</v>
      </c>
      <c r="CP368" t="str">
        <f t="shared" si="341"/>
        <v>('i2023110600366','2021','in2023110400028','1'),</v>
      </c>
      <c r="CQ368" t="str">
        <f t="shared" si="342"/>
        <v>('i2023110600366','2021','in2023110400029','1'),</v>
      </c>
      <c r="CR368" t="str">
        <f t="shared" si="343"/>
        <v>('i2023110600366','2021','in2023110400030','1'),</v>
      </c>
      <c r="CS368" t="str">
        <f t="shared" si="344"/>
        <v>('i2023110600366','2021','in2023110400031','1'),</v>
      </c>
      <c r="CT368" t="str">
        <f t="shared" si="345"/>
        <v>('i2023110600366','2021','in2023110400032','5'),</v>
      </c>
      <c r="CU368" t="str">
        <f t="shared" si="346"/>
        <v>('i2023110600366','2021','in2023110400033','4'),</v>
      </c>
      <c r="CV368" t="str">
        <f t="shared" si="347"/>
        <v>('i2023110600366','2021','in2023110400034','4'),</v>
      </c>
      <c r="CW368" t="str">
        <f t="shared" si="348"/>
        <v>('i2023110600366','2021','in2023110400035','4'),</v>
      </c>
      <c r="CX368" t="str">
        <f t="shared" si="349"/>
        <v>('i2023110600366','2021','in2023110400036','2'),</v>
      </c>
      <c r="CY368" t="str">
        <f t="shared" si="350"/>
        <v>('i2023110600366','2021','in2023110400037','2'),</v>
      </c>
      <c r="CZ368" t="str">
        <f t="shared" si="351"/>
        <v>('i2023110600366','2021','in2023110400038','4'),</v>
      </c>
      <c r="DA368" t="str">
        <f t="shared" si="352"/>
        <v>('i2023110600366','2021','in2023110400039','3'),</v>
      </c>
      <c r="DB368" t="str">
        <f t="shared" si="353"/>
        <v>('i2023110600366','2021','in2023110400040','3'),</v>
      </c>
      <c r="DC368" t="str">
        <f t="shared" si="354"/>
        <v>('i2023110600366','2021','in2023110400041','4'),</v>
      </c>
      <c r="DD368" t="str">
        <f t="shared" si="355"/>
        <v>('i2023110600366','2021','in2023110400042','2'),</v>
      </c>
      <c r="DE368" t="str">
        <f t="shared" si="356"/>
        <v>('i2023110600366','2021','in2023110400043','1'),</v>
      </c>
      <c r="DF368" t="str">
        <f t="shared" si="357"/>
        <v>('i2023110600366','2021','in2023110400044','2'),</v>
      </c>
      <c r="DG368" t="str">
        <f t="shared" si="358"/>
        <v>('i2023110600366','2021','in2023110400045','5'),</v>
      </c>
      <c r="DH368" t="str">
        <f t="shared" si="359"/>
        <v>('i2023110600366','2021','in2023110400046','3'),</v>
      </c>
      <c r="DI368" t="str">
        <f t="shared" si="360"/>
        <v>('i2023110600366','2021','in2023110400047','4');</v>
      </c>
    </row>
    <row r="369" spans="1:113" x14ac:dyDescent="0.25">
      <c r="A369" s="4" t="str">
        <f>INDEX('instansi pusat'!$B$2:$C$623,MATCH(C369,'instansi pusat'!$D$2:$D$623,0),2)</f>
        <v>i2023110600367</v>
      </c>
      <c r="B369" s="4">
        <v>5402</v>
      </c>
      <c r="C369" s="4" t="s">
        <v>490</v>
      </c>
      <c r="D369">
        <v>2021</v>
      </c>
      <c r="E369" s="4">
        <v>1</v>
      </c>
      <c r="F369" s="4">
        <v>1</v>
      </c>
      <c r="G369" s="4">
        <v>1</v>
      </c>
      <c r="H369" s="4">
        <v>1</v>
      </c>
      <c r="I369" s="4">
        <v>1</v>
      </c>
      <c r="J369" s="4">
        <v>1</v>
      </c>
      <c r="K369" s="4">
        <v>1</v>
      </c>
      <c r="L369" s="4">
        <v>1</v>
      </c>
      <c r="M369" s="4">
        <v>1</v>
      </c>
      <c r="N369" s="4">
        <v>3</v>
      </c>
      <c r="O369" s="4">
        <v>1</v>
      </c>
      <c r="P369" s="4">
        <v>1</v>
      </c>
      <c r="Q369" s="4">
        <v>1</v>
      </c>
      <c r="R369" s="4">
        <v>1</v>
      </c>
      <c r="S369" s="4">
        <v>1</v>
      </c>
      <c r="T369" s="4">
        <v>1</v>
      </c>
      <c r="U369" s="4">
        <v>2</v>
      </c>
      <c r="V369" s="4">
        <v>1</v>
      </c>
      <c r="W369" s="4">
        <v>1</v>
      </c>
      <c r="X369" s="4">
        <v>1</v>
      </c>
      <c r="Y369" s="4">
        <v>1</v>
      </c>
      <c r="Z369" s="4">
        <v>1</v>
      </c>
      <c r="AA369" s="4">
        <v>1</v>
      </c>
      <c r="AB369" s="4">
        <v>1</v>
      </c>
      <c r="AC369" s="4">
        <v>1</v>
      </c>
      <c r="AD369" s="4">
        <v>1</v>
      </c>
      <c r="AE369" s="4">
        <v>1</v>
      </c>
      <c r="AF369" s="4">
        <v>1</v>
      </c>
      <c r="AG369" s="4">
        <v>1</v>
      </c>
      <c r="AH369" s="4">
        <v>1</v>
      </c>
      <c r="AI369" s="4">
        <v>1</v>
      </c>
      <c r="AJ369" s="4">
        <v>2</v>
      </c>
      <c r="AK369" s="4">
        <v>3</v>
      </c>
      <c r="AL369" s="4">
        <v>1</v>
      </c>
      <c r="AM369" s="4">
        <v>4</v>
      </c>
      <c r="AN369" s="4">
        <v>1</v>
      </c>
      <c r="AO369" s="4">
        <v>1</v>
      </c>
      <c r="AP369" s="4">
        <v>2</v>
      </c>
      <c r="AQ369" s="4">
        <v>1</v>
      </c>
      <c r="AR369" s="4">
        <v>2</v>
      </c>
      <c r="AS369" s="4">
        <v>1</v>
      </c>
      <c r="AT369" s="4">
        <v>2</v>
      </c>
      <c r="AU369" s="4">
        <v>2</v>
      </c>
      <c r="AV369" s="4">
        <v>2</v>
      </c>
      <c r="AW369" s="4">
        <v>1</v>
      </c>
      <c r="AX369" s="4">
        <v>1</v>
      </c>
      <c r="AY369" s="4">
        <v>1</v>
      </c>
      <c r="AZ369" s="3">
        <f t="shared" si="301"/>
        <v>1.2000000000000002</v>
      </c>
      <c r="BA369" s="3">
        <f t="shared" si="302"/>
        <v>1</v>
      </c>
      <c r="BB369" s="3">
        <f t="shared" si="303"/>
        <v>1.25</v>
      </c>
      <c r="BC369" s="3">
        <f t="shared" si="304"/>
        <v>1</v>
      </c>
      <c r="BD369" s="3">
        <f t="shared" si="305"/>
        <v>1</v>
      </c>
      <c r="BE369" s="3">
        <f t="shared" si="306"/>
        <v>1</v>
      </c>
      <c r="BF369" s="3">
        <f t="shared" si="307"/>
        <v>1.8</v>
      </c>
      <c r="BG369" s="3">
        <f t="shared" si="308"/>
        <v>1.5</v>
      </c>
      <c r="BH369" s="3">
        <f t="shared" si="309"/>
        <v>1.2000000000000002</v>
      </c>
      <c r="BI369" s="3">
        <f t="shared" si="310"/>
        <v>1.1000000000000001</v>
      </c>
      <c r="BJ369" s="3">
        <f t="shared" si="311"/>
        <v>1</v>
      </c>
      <c r="BK369" s="3">
        <f t="shared" si="312"/>
        <v>1.6813186813186811</v>
      </c>
      <c r="BL369" s="3">
        <f t="shared" si="313"/>
        <v>1.361</v>
      </c>
      <c r="BN369" t="s">
        <v>641</v>
      </c>
      <c r="BO369" t="str">
        <f t="shared" si="314"/>
        <v>('i2023110600367','2021','in2023110400001','1'),</v>
      </c>
      <c r="BP369" t="str">
        <f t="shared" si="315"/>
        <v>('i2023110600367','2021','in2023110400002','1'),</v>
      </c>
      <c r="BQ369" t="str">
        <f t="shared" si="316"/>
        <v>('i2023110600367','2021','in2023110400003','1'),</v>
      </c>
      <c r="BR369" t="str">
        <f t="shared" si="317"/>
        <v>('i2023110600367','2021','in2023110400004','1'),</v>
      </c>
      <c r="BS369" t="str">
        <f t="shared" si="318"/>
        <v>('i2023110600367','2021','in2023110400005','1'),</v>
      </c>
      <c r="BT369" t="str">
        <f t="shared" si="319"/>
        <v>('i2023110600367','2021','in2023110400006','1'),</v>
      </c>
      <c r="BU369" t="str">
        <f t="shared" si="320"/>
        <v>('i2023110600367','2021','in2023110400007','1'),</v>
      </c>
      <c r="BV369" t="str">
        <f t="shared" si="321"/>
        <v>('i2023110600367','2021','in2023110400008','1'),</v>
      </c>
      <c r="BW369" t="str">
        <f t="shared" si="322"/>
        <v>('i2023110600367','2021','in2023110400009','1'),</v>
      </c>
      <c r="BX369" t="str">
        <f t="shared" si="323"/>
        <v>('i2023110600367','2021','in2023110400010','3'),</v>
      </c>
      <c r="BY369" t="str">
        <f t="shared" si="324"/>
        <v>('i2023110600367','2021','in2023110400011','1'),</v>
      </c>
      <c r="BZ369" t="str">
        <f t="shared" si="325"/>
        <v>('i2023110600367','2021','in2023110400012','1'),</v>
      </c>
      <c r="CA369" t="str">
        <f t="shared" si="326"/>
        <v>('i2023110600367','2021','in2023110400013','1'),</v>
      </c>
      <c r="CB369" t="str">
        <f t="shared" si="327"/>
        <v>('i2023110600367','2021','in2023110400014','1'),</v>
      </c>
      <c r="CC369" t="str">
        <f t="shared" si="328"/>
        <v>('i2023110600367','2021','in2023110400015','1'),</v>
      </c>
      <c r="CD369" t="str">
        <f t="shared" si="329"/>
        <v>('i2023110600367','2021','in2023110400016','1'),</v>
      </c>
      <c r="CE369" t="str">
        <f t="shared" si="330"/>
        <v>('i2023110600367','2021','in2023110400017','2'),</v>
      </c>
      <c r="CF369" t="str">
        <f t="shared" si="331"/>
        <v>('i2023110600367','2021','in2023110400018','1'),</v>
      </c>
      <c r="CG369" t="str">
        <f t="shared" si="332"/>
        <v>('i2023110600367','2021','in2023110400019','1'),</v>
      </c>
      <c r="CH369" t="str">
        <f t="shared" si="333"/>
        <v>('i2023110600367','2021','in2023110400020','1'),</v>
      </c>
      <c r="CI369" t="str">
        <f t="shared" si="334"/>
        <v>('i2023110600367','2021','in2023110400021','1'),</v>
      </c>
      <c r="CJ369" t="str">
        <f t="shared" si="335"/>
        <v>('i2023110600367','2021','in2023110400022','1'),</v>
      </c>
      <c r="CK369" t="str">
        <f t="shared" si="336"/>
        <v>('i2023110600367','2021','in2023110400023','1'),</v>
      </c>
      <c r="CL369" t="str">
        <f t="shared" si="337"/>
        <v>('i2023110600367','2021','in2023110400024','1'),</v>
      </c>
      <c r="CM369" t="str">
        <f t="shared" si="338"/>
        <v>('i2023110600367','2021','in2023110400025','1'),</v>
      </c>
      <c r="CN369" t="str">
        <f t="shared" si="339"/>
        <v>('i2023110600367','2021','in2023110400026','1'),</v>
      </c>
      <c r="CO369" t="str">
        <f t="shared" si="340"/>
        <v>('i2023110600367','2021','in2023110400027','1'),</v>
      </c>
      <c r="CP369" t="str">
        <f t="shared" si="341"/>
        <v>('i2023110600367','2021','in2023110400028','1'),</v>
      </c>
      <c r="CQ369" t="str">
        <f t="shared" si="342"/>
        <v>('i2023110600367','2021','in2023110400029','1'),</v>
      </c>
      <c r="CR369" t="str">
        <f t="shared" si="343"/>
        <v>('i2023110600367','2021','in2023110400030','1'),</v>
      </c>
      <c r="CS369" t="str">
        <f t="shared" si="344"/>
        <v>('i2023110600367','2021','in2023110400031','1'),</v>
      </c>
      <c r="CT369" t="str">
        <f t="shared" si="345"/>
        <v>('i2023110600367','2021','in2023110400032','2'),</v>
      </c>
      <c r="CU369" t="str">
        <f t="shared" si="346"/>
        <v>('i2023110600367','2021','in2023110400033','3'),</v>
      </c>
      <c r="CV369" t="str">
        <f t="shared" si="347"/>
        <v>('i2023110600367','2021','in2023110400034','1'),</v>
      </c>
      <c r="CW369" t="str">
        <f t="shared" si="348"/>
        <v>('i2023110600367','2021','in2023110400035','4'),</v>
      </c>
      <c r="CX369" t="str">
        <f t="shared" si="349"/>
        <v>('i2023110600367','2021','in2023110400036','1'),</v>
      </c>
      <c r="CY369" t="str">
        <f t="shared" si="350"/>
        <v>('i2023110600367','2021','in2023110400037','1'),</v>
      </c>
      <c r="CZ369" t="str">
        <f t="shared" si="351"/>
        <v>('i2023110600367','2021','in2023110400038','2'),</v>
      </c>
      <c r="DA369" t="str">
        <f t="shared" si="352"/>
        <v>('i2023110600367','2021','in2023110400039','1'),</v>
      </c>
      <c r="DB369" t="str">
        <f t="shared" si="353"/>
        <v>('i2023110600367','2021','in2023110400040','2'),</v>
      </c>
      <c r="DC369" t="str">
        <f t="shared" si="354"/>
        <v>('i2023110600367','2021','in2023110400041','1'),</v>
      </c>
      <c r="DD369" t="str">
        <f t="shared" si="355"/>
        <v>('i2023110600367','2021','in2023110400042','2'),</v>
      </c>
      <c r="DE369" t="str">
        <f t="shared" si="356"/>
        <v>('i2023110600367','2021','in2023110400043','2'),</v>
      </c>
      <c r="DF369" t="str">
        <f t="shared" si="357"/>
        <v>('i2023110600367','2021','in2023110400044','2'),</v>
      </c>
      <c r="DG369" t="str">
        <f t="shared" si="358"/>
        <v>('i2023110600367','2021','in2023110400045','1'),</v>
      </c>
      <c r="DH369" t="str">
        <f t="shared" si="359"/>
        <v>('i2023110600367','2021','in2023110400046','1'),</v>
      </c>
      <c r="DI369" t="str">
        <f t="shared" si="360"/>
        <v>('i2023110600367','2021','in2023110400047','1');</v>
      </c>
    </row>
    <row r="370" spans="1:113" x14ac:dyDescent="0.25">
      <c r="A370" s="4" t="str">
        <f>INDEX('instansi pusat'!$B$2:$C$623,MATCH(C370,'instansi pusat'!$D$2:$D$623,0),2)</f>
        <v>i2023110600368</v>
      </c>
      <c r="B370" s="4">
        <v>5407</v>
      </c>
      <c r="C370" s="4" t="s">
        <v>495</v>
      </c>
      <c r="D370">
        <v>2021</v>
      </c>
      <c r="E370" s="4">
        <v>1</v>
      </c>
      <c r="F370" s="4">
        <v>1</v>
      </c>
      <c r="G370" s="4">
        <v>1</v>
      </c>
      <c r="H370" s="4">
        <v>2</v>
      </c>
      <c r="I370" s="4">
        <v>3</v>
      </c>
      <c r="J370" s="4">
        <v>3</v>
      </c>
      <c r="K370" s="4">
        <v>3</v>
      </c>
      <c r="L370" s="4">
        <v>2</v>
      </c>
      <c r="M370" s="4">
        <v>2</v>
      </c>
      <c r="N370" s="4">
        <v>3</v>
      </c>
      <c r="O370" s="4">
        <v>1</v>
      </c>
      <c r="P370" s="4">
        <v>1</v>
      </c>
      <c r="Q370" s="4">
        <v>1</v>
      </c>
      <c r="R370" s="4">
        <v>1</v>
      </c>
      <c r="S370" s="4">
        <v>1</v>
      </c>
      <c r="T370" s="4">
        <v>1</v>
      </c>
      <c r="U370" s="4">
        <v>2</v>
      </c>
      <c r="V370" s="4">
        <v>2</v>
      </c>
      <c r="W370" s="4">
        <v>4</v>
      </c>
      <c r="X370" s="4">
        <v>3</v>
      </c>
      <c r="Y370" s="4">
        <v>1</v>
      </c>
      <c r="Z370" s="4">
        <v>1</v>
      </c>
      <c r="AA370" s="4">
        <v>1</v>
      </c>
      <c r="AB370" s="4">
        <v>1</v>
      </c>
      <c r="AC370" s="4">
        <v>1</v>
      </c>
      <c r="AD370" s="4">
        <v>1</v>
      </c>
      <c r="AE370" s="4">
        <v>1</v>
      </c>
      <c r="AF370" s="4">
        <v>1</v>
      </c>
      <c r="AG370" s="4">
        <v>1</v>
      </c>
      <c r="AH370" s="4">
        <v>1</v>
      </c>
      <c r="AI370" s="4">
        <v>1</v>
      </c>
      <c r="AJ370" s="4">
        <v>3</v>
      </c>
      <c r="AK370" s="4">
        <v>3</v>
      </c>
      <c r="AL370" s="4">
        <v>3</v>
      </c>
      <c r="AM370" s="4">
        <v>4</v>
      </c>
      <c r="AN370" s="4">
        <v>3</v>
      </c>
      <c r="AO370" s="4">
        <v>3</v>
      </c>
      <c r="AP370" s="4">
        <v>2</v>
      </c>
      <c r="AQ370" s="4">
        <v>1</v>
      </c>
      <c r="AR370" s="4">
        <v>2</v>
      </c>
      <c r="AS370" s="4">
        <v>3</v>
      </c>
      <c r="AT370" s="4">
        <v>3</v>
      </c>
      <c r="AU370" s="4">
        <v>3</v>
      </c>
      <c r="AV370" s="4">
        <v>2</v>
      </c>
      <c r="AW370" s="4">
        <v>3</v>
      </c>
      <c r="AX370" s="4">
        <v>4</v>
      </c>
      <c r="AY370" s="4">
        <v>4</v>
      </c>
      <c r="AZ370" s="3">
        <f t="shared" si="301"/>
        <v>2.1</v>
      </c>
      <c r="BA370" s="3">
        <f t="shared" si="302"/>
        <v>1</v>
      </c>
      <c r="BB370" s="3">
        <f t="shared" si="303"/>
        <v>1.5</v>
      </c>
      <c r="BC370" s="3">
        <f t="shared" si="304"/>
        <v>3.5</v>
      </c>
      <c r="BD370" s="3">
        <f t="shared" si="305"/>
        <v>1</v>
      </c>
      <c r="BE370" s="3">
        <f t="shared" si="306"/>
        <v>1</v>
      </c>
      <c r="BF370" s="3">
        <f t="shared" si="307"/>
        <v>2.7</v>
      </c>
      <c r="BG370" s="3">
        <f t="shared" si="308"/>
        <v>3.1666666666666665</v>
      </c>
      <c r="BH370" s="3">
        <f t="shared" si="309"/>
        <v>2.1</v>
      </c>
      <c r="BI370" s="3">
        <f t="shared" si="310"/>
        <v>1.7000000000000002</v>
      </c>
      <c r="BJ370" s="3">
        <f t="shared" si="311"/>
        <v>1</v>
      </c>
      <c r="BK370" s="3">
        <f t="shared" si="312"/>
        <v>2.8846153846153846</v>
      </c>
      <c r="BL370" s="3">
        <f t="shared" si="313"/>
        <v>2.1755</v>
      </c>
      <c r="BN370" t="s">
        <v>641</v>
      </c>
      <c r="BO370" t="str">
        <f t="shared" si="314"/>
        <v>('i2023110600368','2021','in2023110400001','1'),</v>
      </c>
      <c r="BP370" t="str">
        <f t="shared" si="315"/>
        <v>('i2023110600368','2021','in2023110400002','1'),</v>
      </c>
      <c r="BQ370" t="str">
        <f t="shared" si="316"/>
        <v>('i2023110600368','2021','in2023110400003','1'),</v>
      </c>
      <c r="BR370" t="str">
        <f t="shared" si="317"/>
        <v>('i2023110600368','2021','in2023110400004','2'),</v>
      </c>
      <c r="BS370" t="str">
        <f t="shared" si="318"/>
        <v>('i2023110600368','2021','in2023110400005','3'),</v>
      </c>
      <c r="BT370" t="str">
        <f t="shared" si="319"/>
        <v>('i2023110600368','2021','in2023110400006','3'),</v>
      </c>
      <c r="BU370" t="str">
        <f t="shared" si="320"/>
        <v>('i2023110600368','2021','in2023110400007','3'),</v>
      </c>
      <c r="BV370" t="str">
        <f t="shared" si="321"/>
        <v>('i2023110600368','2021','in2023110400008','2'),</v>
      </c>
      <c r="BW370" t="str">
        <f t="shared" si="322"/>
        <v>('i2023110600368','2021','in2023110400009','2'),</v>
      </c>
      <c r="BX370" t="str">
        <f t="shared" si="323"/>
        <v>('i2023110600368','2021','in2023110400010','3'),</v>
      </c>
      <c r="BY370" t="str">
        <f t="shared" si="324"/>
        <v>('i2023110600368','2021','in2023110400011','1'),</v>
      </c>
      <c r="BZ370" t="str">
        <f t="shared" si="325"/>
        <v>('i2023110600368','2021','in2023110400012','1'),</v>
      </c>
      <c r="CA370" t="str">
        <f t="shared" si="326"/>
        <v>('i2023110600368','2021','in2023110400013','1'),</v>
      </c>
      <c r="CB370" t="str">
        <f t="shared" si="327"/>
        <v>('i2023110600368','2021','in2023110400014','1'),</v>
      </c>
      <c r="CC370" t="str">
        <f t="shared" si="328"/>
        <v>('i2023110600368','2021','in2023110400015','1'),</v>
      </c>
      <c r="CD370" t="str">
        <f t="shared" si="329"/>
        <v>('i2023110600368','2021','in2023110400016','1'),</v>
      </c>
      <c r="CE370" t="str">
        <f t="shared" si="330"/>
        <v>('i2023110600368','2021','in2023110400017','2'),</v>
      </c>
      <c r="CF370" t="str">
        <f t="shared" si="331"/>
        <v>('i2023110600368','2021','in2023110400018','2'),</v>
      </c>
      <c r="CG370" t="str">
        <f t="shared" si="332"/>
        <v>('i2023110600368','2021','in2023110400019','4'),</v>
      </c>
      <c r="CH370" t="str">
        <f t="shared" si="333"/>
        <v>('i2023110600368','2021','in2023110400020','3'),</v>
      </c>
      <c r="CI370" t="str">
        <f t="shared" si="334"/>
        <v>('i2023110600368','2021','in2023110400021','1'),</v>
      </c>
      <c r="CJ370" t="str">
        <f t="shared" si="335"/>
        <v>('i2023110600368','2021','in2023110400022','1'),</v>
      </c>
      <c r="CK370" t="str">
        <f t="shared" si="336"/>
        <v>('i2023110600368','2021','in2023110400023','1'),</v>
      </c>
      <c r="CL370" t="str">
        <f t="shared" si="337"/>
        <v>('i2023110600368','2021','in2023110400024','1'),</v>
      </c>
      <c r="CM370" t="str">
        <f t="shared" si="338"/>
        <v>('i2023110600368','2021','in2023110400025','1'),</v>
      </c>
      <c r="CN370" t="str">
        <f t="shared" si="339"/>
        <v>('i2023110600368','2021','in2023110400026','1'),</v>
      </c>
      <c r="CO370" t="str">
        <f t="shared" si="340"/>
        <v>('i2023110600368','2021','in2023110400027','1'),</v>
      </c>
      <c r="CP370" t="str">
        <f t="shared" si="341"/>
        <v>('i2023110600368','2021','in2023110400028','1'),</v>
      </c>
      <c r="CQ370" t="str">
        <f t="shared" si="342"/>
        <v>('i2023110600368','2021','in2023110400029','1'),</v>
      </c>
      <c r="CR370" t="str">
        <f t="shared" si="343"/>
        <v>('i2023110600368','2021','in2023110400030','1'),</v>
      </c>
      <c r="CS370" t="str">
        <f t="shared" si="344"/>
        <v>('i2023110600368','2021','in2023110400031','1'),</v>
      </c>
      <c r="CT370" t="str">
        <f t="shared" si="345"/>
        <v>('i2023110600368','2021','in2023110400032','3'),</v>
      </c>
      <c r="CU370" t="str">
        <f t="shared" si="346"/>
        <v>('i2023110600368','2021','in2023110400033','3'),</v>
      </c>
      <c r="CV370" t="str">
        <f t="shared" si="347"/>
        <v>('i2023110600368','2021','in2023110400034','3'),</v>
      </c>
      <c r="CW370" t="str">
        <f t="shared" si="348"/>
        <v>('i2023110600368','2021','in2023110400035','4'),</v>
      </c>
      <c r="CX370" t="str">
        <f t="shared" si="349"/>
        <v>('i2023110600368','2021','in2023110400036','3'),</v>
      </c>
      <c r="CY370" t="str">
        <f t="shared" si="350"/>
        <v>('i2023110600368','2021','in2023110400037','3'),</v>
      </c>
      <c r="CZ370" t="str">
        <f t="shared" si="351"/>
        <v>('i2023110600368','2021','in2023110400038','2'),</v>
      </c>
      <c r="DA370" t="str">
        <f t="shared" si="352"/>
        <v>('i2023110600368','2021','in2023110400039','1'),</v>
      </c>
      <c r="DB370" t="str">
        <f t="shared" si="353"/>
        <v>('i2023110600368','2021','in2023110400040','2'),</v>
      </c>
      <c r="DC370" t="str">
        <f t="shared" si="354"/>
        <v>('i2023110600368','2021','in2023110400041','3'),</v>
      </c>
      <c r="DD370" t="str">
        <f t="shared" si="355"/>
        <v>('i2023110600368','2021','in2023110400042','3'),</v>
      </c>
      <c r="DE370" t="str">
        <f t="shared" si="356"/>
        <v>('i2023110600368','2021','in2023110400043','3'),</v>
      </c>
      <c r="DF370" t="str">
        <f t="shared" si="357"/>
        <v>('i2023110600368','2021','in2023110400044','2'),</v>
      </c>
      <c r="DG370" t="str">
        <f t="shared" si="358"/>
        <v>('i2023110600368','2021','in2023110400045','3'),</v>
      </c>
      <c r="DH370" t="str">
        <f t="shared" si="359"/>
        <v>('i2023110600368','2021','in2023110400046','4'),</v>
      </c>
      <c r="DI370" t="str">
        <f t="shared" si="360"/>
        <v>('i2023110600368','2021','in2023110400047','4');</v>
      </c>
    </row>
    <row r="371" spans="1:113" x14ac:dyDescent="0.25">
      <c r="A371" s="4" t="str">
        <f>INDEX('instansi pusat'!$B$2:$C$623,MATCH(C371,'instansi pusat'!$D$2:$D$623,0),2)</f>
        <v>i2023110600369</v>
      </c>
      <c r="B371" s="4">
        <v>5410</v>
      </c>
      <c r="C371" s="4" t="s">
        <v>498</v>
      </c>
      <c r="D371">
        <v>2021</v>
      </c>
      <c r="E371" s="4">
        <v>1</v>
      </c>
      <c r="F371" s="4">
        <v>1</v>
      </c>
      <c r="G371" s="4">
        <v>1</v>
      </c>
      <c r="H371" s="4">
        <v>1</v>
      </c>
      <c r="I371" s="4">
        <v>1</v>
      </c>
      <c r="J371" s="4">
        <v>1</v>
      </c>
      <c r="K371" s="4">
        <v>1</v>
      </c>
      <c r="L371" s="4">
        <v>2</v>
      </c>
      <c r="M371" s="4">
        <v>1</v>
      </c>
      <c r="N371" s="4">
        <v>1</v>
      </c>
      <c r="O371" s="4">
        <v>1</v>
      </c>
      <c r="P371" s="4">
        <v>1</v>
      </c>
      <c r="Q371" s="4">
        <v>1</v>
      </c>
      <c r="R371" s="4">
        <v>1</v>
      </c>
      <c r="S371" s="4">
        <v>1</v>
      </c>
      <c r="T371" s="4">
        <v>1</v>
      </c>
      <c r="U371" s="4">
        <v>1</v>
      </c>
      <c r="V371" s="4">
        <v>2</v>
      </c>
      <c r="W371" s="4">
        <v>1</v>
      </c>
      <c r="X371" s="4">
        <v>1</v>
      </c>
      <c r="Y371" s="4">
        <v>1</v>
      </c>
      <c r="Z371" s="4">
        <v>1</v>
      </c>
      <c r="AA371" s="4">
        <v>1</v>
      </c>
      <c r="AB371" s="4">
        <v>1</v>
      </c>
      <c r="AC371" s="4">
        <v>1</v>
      </c>
      <c r="AD371" s="4">
        <v>1</v>
      </c>
      <c r="AE371" s="4">
        <v>1</v>
      </c>
      <c r="AF371" s="4">
        <v>1</v>
      </c>
      <c r="AG371" s="4">
        <v>1</v>
      </c>
      <c r="AH371" s="4">
        <v>1</v>
      </c>
      <c r="AI371" s="4">
        <v>1</v>
      </c>
      <c r="AJ371" s="4">
        <v>1</v>
      </c>
      <c r="AK371" s="4">
        <v>1</v>
      </c>
      <c r="AL371" s="4">
        <v>1</v>
      </c>
      <c r="AM371" s="4">
        <v>1</v>
      </c>
      <c r="AN371" s="4">
        <v>2</v>
      </c>
      <c r="AO371" s="4">
        <v>2</v>
      </c>
      <c r="AP371" s="4">
        <v>1</v>
      </c>
      <c r="AQ371" s="4">
        <v>1</v>
      </c>
      <c r="AR371" s="4">
        <v>1</v>
      </c>
      <c r="AS371" s="4">
        <v>1</v>
      </c>
      <c r="AT371" s="4">
        <v>3</v>
      </c>
      <c r="AU371" s="4">
        <v>2</v>
      </c>
      <c r="AV371" s="4">
        <v>2</v>
      </c>
      <c r="AW371" s="4">
        <v>1</v>
      </c>
      <c r="AX371" s="4">
        <v>1</v>
      </c>
      <c r="AY371" s="4">
        <v>1</v>
      </c>
      <c r="AZ371" s="3">
        <f t="shared" si="301"/>
        <v>1.1000000000000001</v>
      </c>
      <c r="BA371" s="3">
        <f t="shared" si="302"/>
        <v>1</v>
      </c>
      <c r="BB371" s="3">
        <f t="shared" si="303"/>
        <v>1.25</v>
      </c>
      <c r="BC371" s="3">
        <f t="shared" si="304"/>
        <v>1</v>
      </c>
      <c r="BD371" s="3">
        <f t="shared" si="305"/>
        <v>1</v>
      </c>
      <c r="BE371" s="3">
        <f t="shared" si="306"/>
        <v>1</v>
      </c>
      <c r="BF371" s="3">
        <f t="shared" si="307"/>
        <v>1.2000000000000002</v>
      </c>
      <c r="BG371" s="3">
        <f t="shared" si="308"/>
        <v>1.6666666666666665</v>
      </c>
      <c r="BH371" s="3">
        <f t="shared" si="309"/>
        <v>1.1000000000000001</v>
      </c>
      <c r="BI371" s="3">
        <f t="shared" si="310"/>
        <v>1.1000000000000001</v>
      </c>
      <c r="BJ371" s="3">
        <f t="shared" si="311"/>
        <v>1</v>
      </c>
      <c r="BK371" s="3">
        <f t="shared" si="312"/>
        <v>1.3846153846153846</v>
      </c>
      <c r="BL371" s="3">
        <f t="shared" si="313"/>
        <v>1.2130000000000001</v>
      </c>
      <c r="BN371" t="s">
        <v>641</v>
      </c>
      <c r="BO371" t="str">
        <f t="shared" si="314"/>
        <v>('i2023110600369','2021','in2023110400001','1'),</v>
      </c>
      <c r="BP371" t="str">
        <f t="shared" si="315"/>
        <v>('i2023110600369','2021','in2023110400002','1'),</v>
      </c>
      <c r="BQ371" t="str">
        <f t="shared" si="316"/>
        <v>('i2023110600369','2021','in2023110400003','1'),</v>
      </c>
      <c r="BR371" t="str">
        <f t="shared" si="317"/>
        <v>('i2023110600369','2021','in2023110400004','1'),</v>
      </c>
      <c r="BS371" t="str">
        <f t="shared" si="318"/>
        <v>('i2023110600369','2021','in2023110400005','1'),</v>
      </c>
      <c r="BT371" t="str">
        <f t="shared" si="319"/>
        <v>('i2023110600369','2021','in2023110400006','1'),</v>
      </c>
      <c r="BU371" t="str">
        <f t="shared" si="320"/>
        <v>('i2023110600369','2021','in2023110400007','1'),</v>
      </c>
      <c r="BV371" t="str">
        <f t="shared" si="321"/>
        <v>('i2023110600369','2021','in2023110400008','2'),</v>
      </c>
      <c r="BW371" t="str">
        <f t="shared" si="322"/>
        <v>('i2023110600369','2021','in2023110400009','1'),</v>
      </c>
      <c r="BX371" t="str">
        <f t="shared" si="323"/>
        <v>('i2023110600369','2021','in2023110400010','1'),</v>
      </c>
      <c r="BY371" t="str">
        <f t="shared" si="324"/>
        <v>('i2023110600369','2021','in2023110400011','1'),</v>
      </c>
      <c r="BZ371" t="str">
        <f t="shared" si="325"/>
        <v>('i2023110600369','2021','in2023110400012','1'),</v>
      </c>
      <c r="CA371" t="str">
        <f t="shared" si="326"/>
        <v>('i2023110600369','2021','in2023110400013','1'),</v>
      </c>
      <c r="CB371" t="str">
        <f t="shared" si="327"/>
        <v>('i2023110600369','2021','in2023110400014','1'),</v>
      </c>
      <c r="CC371" t="str">
        <f t="shared" si="328"/>
        <v>('i2023110600369','2021','in2023110400015','1'),</v>
      </c>
      <c r="CD371" t="str">
        <f t="shared" si="329"/>
        <v>('i2023110600369','2021','in2023110400016','1'),</v>
      </c>
      <c r="CE371" t="str">
        <f t="shared" si="330"/>
        <v>('i2023110600369','2021','in2023110400017','1'),</v>
      </c>
      <c r="CF371" t="str">
        <f t="shared" si="331"/>
        <v>('i2023110600369','2021','in2023110400018','2'),</v>
      </c>
      <c r="CG371" t="str">
        <f t="shared" si="332"/>
        <v>('i2023110600369','2021','in2023110400019','1'),</v>
      </c>
      <c r="CH371" t="str">
        <f t="shared" si="333"/>
        <v>('i2023110600369','2021','in2023110400020','1'),</v>
      </c>
      <c r="CI371" t="str">
        <f t="shared" si="334"/>
        <v>('i2023110600369','2021','in2023110400021','1'),</v>
      </c>
      <c r="CJ371" t="str">
        <f t="shared" si="335"/>
        <v>('i2023110600369','2021','in2023110400022','1'),</v>
      </c>
      <c r="CK371" t="str">
        <f t="shared" si="336"/>
        <v>('i2023110600369','2021','in2023110400023','1'),</v>
      </c>
      <c r="CL371" t="str">
        <f t="shared" si="337"/>
        <v>('i2023110600369','2021','in2023110400024','1'),</v>
      </c>
      <c r="CM371" t="str">
        <f t="shared" si="338"/>
        <v>('i2023110600369','2021','in2023110400025','1'),</v>
      </c>
      <c r="CN371" t="str">
        <f t="shared" si="339"/>
        <v>('i2023110600369','2021','in2023110400026','1'),</v>
      </c>
      <c r="CO371" t="str">
        <f t="shared" si="340"/>
        <v>('i2023110600369','2021','in2023110400027','1'),</v>
      </c>
      <c r="CP371" t="str">
        <f t="shared" si="341"/>
        <v>('i2023110600369','2021','in2023110400028','1'),</v>
      </c>
      <c r="CQ371" t="str">
        <f t="shared" si="342"/>
        <v>('i2023110600369','2021','in2023110400029','1'),</v>
      </c>
      <c r="CR371" t="str">
        <f t="shared" si="343"/>
        <v>('i2023110600369','2021','in2023110400030','1'),</v>
      </c>
      <c r="CS371" t="str">
        <f t="shared" si="344"/>
        <v>('i2023110600369','2021','in2023110400031','1'),</v>
      </c>
      <c r="CT371" t="str">
        <f t="shared" si="345"/>
        <v>('i2023110600369','2021','in2023110400032','1'),</v>
      </c>
      <c r="CU371" t="str">
        <f t="shared" si="346"/>
        <v>('i2023110600369','2021','in2023110400033','1'),</v>
      </c>
      <c r="CV371" t="str">
        <f t="shared" si="347"/>
        <v>('i2023110600369','2021','in2023110400034','1'),</v>
      </c>
      <c r="CW371" t="str">
        <f t="shared" si="348"/>
        <v>('i2023110600369','2021','in2023110400035','1'),</v>
      </c>
      <c r="CX371" t="str">
        <f t="shared" si="349"/>
        <v>('i2023110600369','2021','in2023110400036','2'),</v>
      </c>
      <c r="CY371" t="str">
        <f t="shared" si="350"/>
        <v>('i2023110600369','2021','in2023110400037','2'),</v>
      </c>
      <c r="CZ371" t="str">
        <f t="shared" si="351"/>
        <v>('i2023110600369','2021','in2023110400038','1'),</v>
      </c>
      <c r="DA371" t="str">
        <f t="shared" si="352"/>
        <v>('i2023110600369','2021','in2023110400039','1'),</v>
      </c>
      <c r="DB371" t="str">
        <f t="shared" si="353"/>
        <v>('i2023110600369','2021','in2023110400040','1'),</v>
      </c>
      <c r="DC371" t="str">
        <f t="shared" si="354"/>
        <v>('i2023110600369','2021','in2023110400041','1'),</v>
      </c>
      <c r="DD371" t="str">
        <f t="shared" si="355"/>
        <v>('i2023110600369','2021','in2023110400042','3'),</v>
      </c>
      <c r="DE371" t="str">
        <f t="shared" si="356"/>
        <v>('i2023110600369','2021','in2023110400043','2'),</v>
      </c>
      <c r="DF371" t="str">
        <f t="shared" si="357"/>
        <v>('i2023110600369','2021','in2023110400044','2'),</v>
      </c>
      <c r="DG371" t="str">
        <f t="shared" si="358"/>
        <v>('i2023110600369','2021','in2023110400045','1'),</v>
      </c>
      <c r="DH371" t="str">
        <f t="shared" si="359"/>
        <v>('i2023110600369','2021','in2023110400046','1'),</v>
      </c>
      <c r="DI371" t="str">
        <f t="shared" si="360"/>
        <v>('i2023110600369','2021','in2023110400047','1');</v>
      </c>
    </row>
    <row r="372" spans="1:113" x14ac:dyDescent="0.25">
      <c r="A372" s="4" t="str">
        <f>INDEX('instansi pusat'!$B$2:$C$623,MATCH(C372,'instansi pusat'!$D$2:$D$623,0),2)</f>
        <v>i2023110600370</v>
      </c>
      <c r="B372" s="4">
        <v>5411</v>
      </c>
      <c r="C372" s="4" t="s">
        <v>499</v>
      </c>
      <c r="D372">
        <v>2021</v>
      </c>
      <c r="E372" s="4">
        <v>1</v>
      </c>
      <c r="F372" s="4">
        <v>1</v>
      </c>
      <c r="G372" s="4">
        <v>1</v>
      </c>
      <c r="H372" s="4">
        <v>1</v>
      </c>
      <c r="I372" s="4">
        <v>1</v>
      </c>
      <c r="J372" s="4">
        <v>1</v>
      </c>
      <c r="K372" s="4">
        <v>1</v>
      </c>
      <c r="L372" s="4">
        <v>1</v>
      </c>
      <c r="M372" s="4">
        <v>1</v>
      </c>
      <c r="N372" s="4">
        <v>1</v>
      </c>
      <c r="O372" s="4">
        <v>1</v>
      </c>
      <c r="P372" s="4">
        <v>1</v>
      </c>
      <c r="Q372" s="4">
        <v>1</v>
      </c>
      <c r="R372" s="4">
        <v>1</v>
      </c>
      <c r="S372" s="4">
        <v>1</v>
      </c>
      <c r="T372" s="4">
        <v>1</v>
      </c>
      <c r="U372" s="4">
        <v>1</v>
      </c>
      <c r="V372" s="4">
        <v>1</v>
      </c>
      <c r="W372" s="4">
        <v>1</v>
      </c>
      <c r="X372" s="4">
        <v>1</v>
      </c>
      <c r="Y372" s="4">
        <v>1</v>
      </c>
      <c r="Z372" s="4">
        <v>1</v>
      </c>
      <c r="AA372" s="4">
        <v>1</v>
      </c>
      <c r="AB372" s="4">
        <v>1</v>
      </c>
      <c r="AC372" s="4">
        <v>1</v>
      </c>
      <c r="AD372" s="4">
        <v>1</v>
      </c>
      <c r="AE372" s="4">
        <v>1</v>
      </c>
      <c r="AF372" s="4">
        <v>1</v>
      </c>
      <c r="AG372" s="4">
        <v>1</v>
      </c>
      <c r="AH372" s="4">
        <v>1</v>
      </c>
      <c r="AI372" s="4">
        <v>1</v>
      </c>
      <c r="AJ372" s="4">
        <v>1</v>
      </c>
      <c r="AK372" s="4">
        <v>1</v>
      </c>
      <c r="AL372" s="4">
        <v>1</v>
      </c>
      <c r="AM372" s="4">
        <v>1</v>
      </c>
      <c r="AN372" s="4">
        <v>1</v>
      </c>
      <c r="AO372" s="4">
        <v>1</v>
      </c>
      <c r="AP372" s="4">
        <v>1</v>
      </c>
      <c r="AQ372" s="4">
        <v>1</v>
      </c>
      <c r="AR372" s="4">
        <v>1</v>
      </c>
      <c r="AS372" s="4">
        <v>1</v>
      </c>
      <c r="AT372" s="4">
        <v>2</v>
      </c>
      <c r="AU372" s="4">
        <v>2</v>
      </c>
      <c r="AV372" s="4">
        <v>2</v>
      </c>
      <c r="AW372" s="4">
        <v>1</v>
      </c>
      <c r="AX372" s="4">
        <v>1</v>
      </c>
      <c r="AY372" s="4">
        <v>1</v>
      </c>
      <c r="AZ372" s="3">
        <f t="shared" si="301"/>
        <v>1</v>
      </c>
      <c r="BA372" s="3">
        <f t="shared" si="302"/>
        <v>1</v>
      </c>
      <c r="BB372" s="3">
        <f t="shared" si="303"/>
        <v>1</v>
      </c>
      <c r="BC372" s="3">
        <f t="shared" si="304"/>
        <v>1</v>
      </c>
      <c r="BD372" s="3">
        <f t="shared" si="305"/>
        <v>1</v>
      </c>
      <c r="BE372" s="3">
        <f t="shared" si="306"/>
        <v>1</v>
      </c>
      <c r="BF372" s="3">
        <f t="shared" si="307"/>
        <v>1</v>
      </c>
      <c r="BG372" s="3">
        <f t="shared" si="308"/>
        <v>1.5</v>
      </c>
      <c r="BH372" s="3">
        <f t="shared" si="309"/>
        <v>1</v>
      </c>
      <c r="BI372" s="3">
        <f t="shared" si="310"/>
        <v>1</v>
      </c>
      <c r="BJ372" s="3">
        <f t="shared" si="311"/>
        <v>1</v>
      </c>
      <c r="BK372" s="3">
        <f t="shared" si="312"/>
        <v>1.1978021978021978</v>
      </c>
      <c r="BL372" s="3">
        <f t="shared" si="313"/>
        <v>1.0900000000000001</v>
      </c>
      <c r="BN372" t="s">
        <v>641</v>
      </c>
      <c r="BO372" t="str">
        <f t="shared" si="314"/>
        <v>('i2023110600370','2021','in2023110400001','1'),</v>
      </c>
      <c r="BP372" t="str">
        <f t="shared" si="315"/>
        <v>('i2023110600370','2021','in2023110400002','1'),</v>
      </c>
      <c r="BQ372" t="str">
        <f t="shared" si="316"/>
        <v>('i2023110600370','2021','in2023110400003','1'),</v>
      </c>
      <c r="BR372" t="str">
        <f t="shared" si="317"/>
        <v>('i2023110600370','2021','in2023110400004','1'),</v>
      </c>
      <c r="BS372" t="str">
        <f t="shared" si="318"/>
        <v>('i2023110600370','2021','in2023110400005','1'),</v>
      </c>
      <c r="BT372" t="str">
        <f t="shared" si="319"/>
        <v>('i2023110600370','2021','in2023110400006','1'),</v>
      </c>
      <c r="BU372" t="str">
        <f t="shared" si="320"/>
        <v>('i2023110600370','2021','in2023110400007','1'),</v>
      </c>
      <c r="BV372" t="str">
        <f t="shared" si="321"/>
        <v>('i2023110600370','2021','in2023110400008','1'),</v>
      </c>
      <c r="BW372" t="str">
        <f t="shared" si="322"/>
        <v>('i2023110600370','2021','in2023110400009','1'),</v>
      </c>
      <c r="BX372" t="str">
        <f t="shared" si="323"/>
        <v>('i2023110600370','2021','in2023110400010','1'),</v>
      </c>
      <c r="BY372" t="str">
        <f t="shared" si="324"/>
        <v>('i2023110600370','2021','in2023110400011','1'),</v>
      </c>
      <c r="BZ372" t="str">
        <f t="shared" si="325"/>
        <v>('i2023110600370','2021','in2023110400012','1'),</v>
      </c>
      <c r="CA372" t="str">
        <f t="shared" si="326"/>
        <v>('i2023110600370','2021','in2023110400013','1'),</v>
      </c>
      <c r="CB372" t="str">
        <f t="shared" si="327"/>
        <v>('i2023110600370','2021','in2023110400014','1'),</v>
      </c>
      <c r="CC372" t="str">
        <f t="shared" si="328"/>
        <v>('i2023110600370','2021','in2023110400015','1'),</v>
      </c>
      <c r="CD372" t="str">
        <f t="shared" si="329"/>
        <v>('i2023110600370','2021','in2023110400016','1'),</v>
      </c>
      <c r="CE372" t="str">
        <f t="shared" si="330"/>
        <v>('i2023110600370','2021','in2023110400017','1'),</v>
      </c>
      <c r="CF372" t="str">
        <f t="shared" si="331"/>
        <v>('i2023110600370','2021','in2023110400018','1'),</v>
      </c>
      <c r="CG372" t="str">
        <f t="shared" si="332"/>
        <v>('i2023110600370','2021','in2023110400019','1'),</v>
      </c>
      <c r="CH372" t="str">
        <f t="shared" si="333"/>
        <v>('i2023110600370','2021','in2023110400020','1'),</v>
      </c>
      <c r="CI372" t="str">
        <f t="shared" si="334"/>
        <v>('i2023110600370','2021','in2023110400021','1'),</v>
      </c>
      <c r="CJ372" t="str">
        <f t="shared" si="335"/>
        <v>('i2023110600370','2021','in2023110400022','1'),</v>
      </c>
      <c r="CK372" t="str">
        <f t="shared" si="336"/>
        <v>('i2023110600370','2021','in2023110400023','1'),</v>
      </c>
      <c r="CL372" t="str">
        <f t="shared" si="337"/>
        <v>('i2023110600370','2021','in2023110400024','1'),</v>
      </c>
      <c r="CM372" t="str">
        <f t="shared" si="338"/>
        <v>('i2023110600370','2021','in2023110400025','1'),</v>
      </c>
      <c r="CN372" t="str">
        <f t="shared" si="339"/>
        <v>('i2023110600370','2021','in2023110400026','1'),</v>
      </c>
      <c r="CO372" t="str">
        <f t="shared" si="340"/>
        <v>('i2023110600370','2021','in2023110400027','1'),</v>
      </c>
      <c r="CP372" t="str">
        <f t="shared" si="341"/>
        <v>('i2023110600370','2021','in2023110400028','1'),</v>
      </c>
      <c r="CQ372" t="str">
        <f t="shared" si="342"/>
        <v>('i2023110600370','2021','in2023110400029','1'),</v>
      </c>
      <c r="CR372" t="str">
        <f t="shared" si="343"/>
        <v>('i2023110600370','2021','in2023110400030','1'),</v>
      </c>
      <c r="CS372" t="str">
        <f t="shared" si="344"/>
        <v>('i2023110600370','2021','in2023110400031','1'),</v>
      </c>
      <c r="CT372" t="str">
        <f t="shared" si="345"/>
        <v>('i2023110600370','2021','in2023110400032','1'),</v>
      </c>
      <c r="CU372" t="str">
        <f t="shared" si="346"/>
        <v>('i2023110600370','2021','in2023110400033','1'),</v>
      </c>
      <c r="CV372" t="str">
        <f t="shared" si="347"/>
        <v>('i2023110600370','2021','in2023110400034','1'),</v>
      </c>
      <c r="CW372" t="str">
        <f t="shared" si="348"/>
        <v>('i2023110600370','2021','in2023110400035','1'),</v>
      </c>
      <c r="CX372" t="str">
        <f t="shared" si="349"/>
        <v>('i2023110600370','2021','in2023110400036','1'),</v>
      </c>
      <c r="CY372" t="str">
        <f t="shared" si="350"/>
        <v>('i2023110600370','2021','in2023110400037','1'),</v>
      </c>
      <c r="CZ372" t="str">
        <f t="shared" si="351"/>
        <v>('i2023110600370','2021','in2023110400038','1'),</v>
      </c>
      <c r="DA372" t="str">
        <f t="shared" si="352"/>
        <v>('i2023110600370','2021','in2023110400039','1'),</v>
      </c>
      <c r="DB372" t="str">
        <f t="shared" si="353"/>
        <v>('i2023110600370','2021','in2023110400040','1'),</v>
      </c>
      <c r="DC372" t="str">
        <f t="shared" si="354"/>
        <v>('i2023110600370','2021','in2023110400041','1'),</v>
      </c>
      <c r="DD372" t="str">
        <f t="shared" si="355"/>
        <v>('i2023110600370','2021','in2023110400042','2'),</v>
      </c>
      <c r="DE372" t="str">
        <f t="shared" si="356"/>
        <v>('i2023110600370','2021','in2023110400043','2'),</v>
      </c>
      <c r="DF372" t="str">
        <f t="shared" si="357"/>
        <v>('i2023110600370','2021','in2023110400044','2'),</v>
      </c>
      <c r="DG372" t="str">
        <f t="shared" si="358"/>
        <v>('i2023110600370','2021','in2023110400045','1'),</v>
      </c>
      <c r="DH372" t="str">
        <f t="shared" si="359"/>
        <v>('i2023110600370','2021','in2023110400046','1'),</v>
      </c>
      <c r="DI372" t="str">
        <f t="shared" si="360"/>
        <v>('i2023110600370','2021','in2023110400047','1');</v>
      </c>
    </row>
    <row r="373" spans="1:113" x14ac:dyDescent="0.25">
      <c r="A373" s="4" t="str">
        <f>INDEX('instansi pusat'!$B$2:$C$623,MATCH(C373,'instansi pusat'!$D$2:$D$623,0),2)</f>
        <v>i2023110600371</v>
      </c>
      <c r="B373" s="4">
        <v>5474</v>
      </c>
      <c r="C373" s="4" t="s">
        <v>622</v>
      </c>
      <c r="D373">
        <v>2021</v>
      </c>
      <c r="E373" s="4">
        <v>1</v>
      </c>
      <c r="F373" s="4">
        <v>1</v>
      </c>
      <c r="G373" s="4">
        <v>1</v>
      </c>
      <c r="H373" s="4">
        <v>1</v>
      </c>
      <c r="I373" s="4">
        <v>3</v>
      </c>
      <c r="J373" s="4">
        <v>3</v>
      </c>
      <c r="K373" s="4">
        <v>1</v>
      </c>
      <c r="L373" s="4">
        <v>1</v>
      </c>
      <c r="M373" s="4">
        <v>1</v>
      </c>
      <c r="N373" s="4">
        <v>1</v>
      </c>
      <c r="O373" s="4">
        <v>2</v>
      </c>
      <c r="P373" s="4">
        <v>1</v>
      </c>
      <c r="Q373" s="4">
        <v>2</v>
      </c>
      <c r="R373" s="4">
        <v>3</v>
      </c>
      <c r="S373" s="4">
        <v>2</v>
      </c>
      <c r="T373" s="4">
        <v>2</v>
      </c>
      <c r="U373" s="4">
        <v>3</v>
      </c>
      <c r="V373" s="4">
        <v>3</v>
      </c>
      <c r="W373" s="4">
        <v>2</v>
      </c>
      <c r="X373" s="4">
        <v>1</v>
      </c>
      <c r="Y373" s="4">
        <v>1</v>
      </c>
      <c r="Z373" s="4">
        <v>1</v>
      </c>
      <c r="AA373" s="4">
        <v>1</v>
      </c>
      <c r="AB373" s="4">
        <v>1</v>
      </c>
      <c r="AC373" s="4">
        <v>1</v>
      </c>
      <c r="AD373" s="4">
        <v>1</v>
      </c>
      <c r="AE373" s="4">
        <v>1</v>
      </c>
      <c r="AF373" s="4">
        <v>1</v>
      </c>
      <c r="AG373" s="4">
        <v>1</v>
      </c>
      <c r="AH373" s="4">
        <v>1</v>
      </c>
      <c r="AI373" s="4">
        <v>1</v>
      </c>
      <c r="AJ373" s="4">
        <v>2</v>
      </c>
      <c r="AK373" s="4">
        <v>4</v>
      </c>
      <c r="AL373" s="4">
        <v>4</v>
      </c>
      <c r="AM373" s="4">
        <v>4</v>
      </c>
      <c r="AN373" s="4">
        <v>3</v>
      </c>
      <c r="AO373" s="4">
        <v>4</v>
      </c>
      <c r="AP373" s="4">
        <v>4</v>
      </c>
      <c r="AQ373" s="4">
        <v>3</v>
      </c>
      <c r="AR373" s="4">
        <v>3</v>
      </c>
      <c r="AS373" s="4">
        <v>4</v>
      </c>
      <c r="AT373" s="4">
        <v>3</v>
      </c>
      <c r="AU373" s="4">
        <v>4</v>
      </c>
      <c r="AV373" s="4">
        <v>3</v>
      </c>
      <c r="AW373" s="4">
        <v>1</v>
      </c>
      <c r="AX373" s="4">
        <v>3</v>
      </c>
      <c r="AY373" s="4">
        <v>3</v>
      </c>
      <c r="AZ373" s="3">
        <f t="shared" si="301"/>
        <v>1.4000000000000001</v>
      </c>
      <c r="BA373" s="3">
        <f t="shared" si="302"/>
        <v>2</v>
      </c>
      <c r="BB373" s="3">
        <f t="shared" si="303"/>
        <v>2.5</v>
      </c>
      <c r="BC373" s="3">
        <f t="shared" si="304"/>
        <v>1.5</v>
      </c>
      <c r="BD373" s="3">
        <f t="shared" si="305"/>
        <v>1</v>
      </c>
      <c r="BE373" s="3">
        <f t="shared" si="306"/>
        <v>1</v>
      </c>
      <c r="BF373" s="3">
        <f t="shared" si="307"/>
        <v>3.5</v>
      </c>
      <c r="BG373" s="3">
        <f t="shared" si="308"/>
        <v>2.833333333333333</v>
      </c>
      <c r="BH373" s="3">
        <f t="shared" si="309"/>
        <v>1.4000000000000001</v>
      </c>
      <c r="BI373" s="3">
        <f t="shared" si="310"/>
        <v>2.1</v>
      </c>
      <c r="BJ373" s="3">
        <f t="shared" si="311"/>
        <v>1</v>
      </c>
      <c r="BK373" s="3">
        <f t="shared" si="312"/>
        <v>3.2362637362637363</v>
      </c>
      <c r="BL373" s="3">
        <f t="shared" si="313"/>
        <v>2.3445</v>
      </c>
      <c r="BN373" t="s">
        <v>641</v>
      </c>
      <c r="BO373" t="str">
        <f t="shared" si="314"/>
        <v>('i2023110600371','2021','in2023110400001','1'),</v>
      </c>
      <c r="BP373" t="str">
        <f t="shared" si="315"/>
        <v>('i2023110600371','2021','in2023110400002','1'),</v>
      </c>
      <c r="BQ373" t="str">
        <f t="shared" si="316"/>
        <v>('i2023110600371','2021','in2023110400003','1'),</v>
      </c>
      <c r="BR373" t="str">
        <f t="shared" si="317"/>
        <v>('i2023110600371','2021','in2023110400004','1'),</v>
      </c>
      <c r="BS373" t="str">
        <f t="shared" si="318"/>
        <v>('i2023110600371','2021','in2023110400005','3'),</v>
      </c>
      <c r="BT373" t="str">
        <f t="shared" si="319"/>
        <v>('i2023110600371','2021','in2023110400006','3'),</v>
      </c>
      <c r="BU373" t="str">
        <f t="shared" si="320"/>
        <v>('i2023110600371','2021','in2023110400007','1'),</v>
      </c>
      <c r="BV373" t="str">
        <f t="shared" si="321"/>
        <v>('i2023110600371','2021','in2023110400008','1'),</v>
      </c>
      <c r="BW373" t="str">
        <f t="shared" si="322"/>
        <v>('i2023110600371','2021','in2023110400009','1'),</v>
      </c>
      <c r="BX373" t="str">
        <f t="shared" si="323"/>
        <v>('i2023110600371','2021','in2023110400010','1'),</v>
      </c>
      <c r="BY373" t="str">
        <f t="shared" si="324"/>
        <v>('i2023110600371','2021','in2023110400011','2'),</v>
      </c>
      <c r="BZ373" t="str">
        <f t="shared" si="325"/>
        <v>('i2023110600371','2021','in2023110400012','1'),</v>
      </c>
      <c r="CA373" t="str">
        <f t="shared" si="326"/>
        <v>('i2023110600371','2021','in2023110400013','2'),</v>
      </c>
      <c r="CB373" t="str">
        <f t="shared" si="327"/>
        <v>('i2023110600371','2021','in2023110400014','3'),</v>
      </c>
      <c r="CC373" t="str">
        <f t="shared" si="328"/>
        <v>('i2023110600371','2021','in2023110400015','2'),</v>
      </c>
      <c r="CD373" t="str">
        <f t="shared" si="329"/>
        <v>('i2023110600371','2021','in2023110400016','2'),</v>
      </c>
      <c r="CE373" t="str">
        <f t="shared" si="330"/>
        <v>('i2023110600371','2021','in2023110400017','3'),</v>
      </c>
      <c r="CF373" t="str">
        <f t="shared" si="331"/>
        <v>('i2023110600371','2021','in2023110400018','3'),</v>
      </c>
      <c r="CG373" t="str">
        <f t="shared" si="332"/>
        <v>('i2023110600371','2021','in2023110400019','2'),</v>
      </c>
      <c r="CH373" t="str">
        <f t="shared" si="333"/>
        <v>('i2023110600371','2021','in2023110400020','1'),</v>
      </c>
      <c r="CI373" t="str">
        <f t="shared" si="334"/>
        <v>('i2023110600371','2021','in2023110400021','1'),</v>
      </c>
      <c r="CJ373" t="str">
        <f t="shared" si="335"/>
        <v>('i2023110600371','2021','in2023110400022','1'),</v>
      </c>
      <c r="CK373" t="str">
        <f t="shared" si="336"/>
        <v>('i2023110600371','2021','in2023110400023','1'),</v>
      </c>
      <c r="CL373" t="str">
        <f t="shared" si="337"/>
        <v>('i2023110600371','2021','in2023110400024','1'),</v>
      </c>
      <c r="CM373" t="str">
        <f t="shared" si="338"/>
        <v>('i2023110600371','2021','in2023110400025','1'),</v>
      </c>
      <c r="CN373" t="str">
        <f t="shared" si="339"/>
        <v>('i2023110600371','2021','in2023110400026','1'),</v>
      </c>
      <c r="CO373" t="str">
        <f t="shared" si="340"/>
        <v>('i2023110600371','2021','in2023110400027','1'),</v>
      </c>
      <c r="CP373" t="str">
        <f t="shared" si="341"/>
        <v>('i2023110600371','2021','in2023110400028','1'),</v>
      </c>
      <c r="CQ373" t="str">
        <f t="shared" si="342"/>
        <v>('i2023110600371','2021','in2023110400029','1'),</v>
      </c>
      <c r="CR373" t="str">
        <f t="shared" si="343"/>
        <v>('i2023110600371','2021','in2023110400030','1'),</v>
      </c>
      <c r="CS373" t="str">
        <f t="shared" si="344"/>
        <v>('i2023110600371','2021','in2023110400031','1'),</v>
      </c>
      <c r="CT373" t="str">
        <f t="shared" si="345"/>
        <v>('i2023110600371','2021','in2023110400032','2'),</v>
      </c>
      <c r="CU373" t="str">
        <f t="shared" si="346"/>
        <v>('i2023110600371','2021','in2023110400033','4'),</v>
      </c>
      <c r="CV373" t="str">
        <f t="shared" si="347"/>
        <v>('i2023110600371','2021','in2023110400034','4'),</v>
      </c>
      <c r="CW373" t="str">
        <f t="shared" si="348"/>
        <v>('i2023110600371','2021','in2023110400035','4'),</v>
      </c>
      <c r="CX373" t="str">
        <f t="shared" si="349"/>
        <v>('i2023110600371','2021','in2023110400036','3'),</v>
      </c>
      <c r="CY373" t="str">
        <f t="shared" si="350"/>
        <v>('i2023110600371','2021','in2023110400037','4'),</v>
      </c>
      <c r="CZ373" t="str">
        <f t="shared" si="351"/>
        <v>('i2023110600371','2021','in2023110400038','4'),</v>
      </c>
      <c r="DA373" t="str">
        <f t="shared" si="352"/>
        <v>('i2023110600371','2021','in2023110400039','3'),</v>
      </c>
      <c r="DB373" t="str">
        <f t="shared" si="353"/>
        <v>('i2023110600371','2021','in2023110400040','3'),</v>
      </c>
      <c r="DC373" t="str">
        <f t="shared" si="354"/>
        <v>('i2023110600371','2021','in2023110400041','4'),</v>
      </c>
      <c r="DD373" t="str">
        <f t="shared" si="355"/>
        <v>('i2023110600371','2021','in2023110400042','3'),</v>
      </c>
      <c r="DE373" t="str">
        <f t="shared" si="356"/>
        <v>('i2023110600371','2021','in2023110400043','4'),</v>
      </c>
      <c r="DF373" t="str">
        <f t="shared" si="357"/>
        <v>('i2023110600371','2021','in2023110400044','3'),</v>
      </c>
      <c r="DG373" t="str">
        <f t="shared" si="358"/>
        <v>('i2023110600371','2021','in2023110400045','1'),</v>
      </c>
      <c r="DH373" t="str">
        <f t="shared" si="359"/>
        <v>('i2023110600371','2021','in2023110400046','3'),</v>
      </c>
      <c r="DI373" t="str">
        <f t="shared" si="360"/>
        <v>('i2023110600371','2021','in2023110400047','3');</v>
      </c>
    </row>
    <row r="374" spans="1:113" x14ac:dyDescent="0.25">
      <c r="A374" s="4" t="str">
        <f>INDEX('instansi pusat'!$B$2:$C$623,MATCH(C374,'instansi pusat'!$D$2:$D$623,0),2)</f>
        <v>i2023110600372</v>
      </c>
      <c r="B374" s="4">
        <v>5502</v>
      </c>
      <c r="C374" s="4" t="s">
        <v>214</v>
      </c>
      <c r="D374">
        <v>2021</v>
      </c>
      <c r="E374" s="4">
        <v>2</v>
      </c>
      <c r="F374" s="4">
        <v>2</v>
      </c>
      <c r="G374" s="4">
        <v>2</v>
      </c>
      <c r="H374" s="4">
        <v>1</v>
      </c>
      <c r="I374" s="4">
        <v>3</v>
      </c>
      <c r="J374" s="4">
        <v>1</v>
      </c>
      <c r="K374" s="4">
        <v>1</v>
      </c>
      <c r="L374" s="4">
        <v>1</v>
      </c>
      <c r="M374" s="4">
        <v>1</v>
      </c>
      <c r="N374" s="4">
        <v>2</v>
      </c>
      <c r="O374" s="4">
        <v>1</v>
      </c>
      <c r="P374" s="4">
        <v>1</v>
      </c>
      <c r="Q374" s="4">
        <v>1</v>
      </c>
      <c r="R374" s="4">
        <v>1</v>
      </c>
      <c r="S374" s="4">
        <v>1</v>
      </c>
      <c r="T374" s="4">
        <v>1</v>
      </c>
      <c r="U374" s="4">
        <v>1</v>
      </c>
      <c r="V374" s="4">
        <v>2</v>
      </c>
      <c r="W374" s="4">
        <v>1</v>
      </c>
      <c r="X374" s="4">
        <v>1</v>
      </c>
      <c r="Y374" s="4">
        <v>1</v>
      </c>
      <c r="Z374" s="4">
        <v>1</v>
      </c>
      <c r="AA374" s="4">
        <v>1</v>
      </c>
      <c r="AB374" s="4">
        <v>1</v>
      </c>
      <c r="AC374" s="4">
        <v>1</v>
      </c>
      <c r="AD374" s="4">
        <v>1</v>
      </c>
      <c r="AE374" s="4">
        <v>1</v>
      </c>
      <c r="AF374" s="4">
        <v>1</v>
      </c>
      <c r="AG374" s="4">
        <v>1</v>
      </c>
      <c r="AH374" s="4">
        <v>1</v>
      </c>
      <c r="AI374" s="4">
        <v>1</v>
      </c>
      <c r="AJ374" s="4">
        <v>1</v>
      </c>
      <c r="AK374" s="4">
        <v>1</v>
      </c>
      <c r="AL374" s="4">
        <v>1</v>
      </c>
      <c r="AM374" s="4">
        <v>1</v>
      </c>
      <c r="AN374" s="4">
        <v>1</v>
      </c>
      <c r="AO374" s="4">
        <v>1</v>
      </c>
      <c r="AP374" s="4">
        <v>1</v>
      </c>
      <c r="AQ374" s="4">
        <v>1</v>
      </c>
      <c r="AR374" s="4">
        <v>1</v>
      </c>
      <c r="AS374" s="4">
        <v>1</v>
      </c>
      <c r="AT374" s="4">
        <v>1</v>
      </c>
      <c r="AU374" s="4">
        <v>1</v>
      </c>
      <c r="AV374" s="4">
        <v>1</v>
      </c>
      <c r="AW374" s="4">
        <v>1</v>
      </c>
      <c r="AX374" s="4">
        <v>1</v>
      </c>
      <c r="AY374" s="4">
        <v>1</v>
      </c>
      <c r="AZ374" s="3">
        <f t="shared" si="301"/>
        <v>1.6</v>
      </c>
      <c r="BA374" s="3">
        <f t="shared" si="302"/>
        <v>1</v>
      </c>
      <c r="BB374" s="3">
        <f t="shared" si="303"/>
        <v>1.25</v>
      </c>
      <c r="BC374" s="3">
        <f t="shared" si="304"/>
        <v>1</v>
      </c>
      <c r="BD374" s="3">
        <f t="shared" si="305"/>
        <v>1</v>
      </c>
      <c r="BE374" s="3">
        <f t="shared" si="306"/>
        <v>1</v>
      </c>
      <c r="BF374" s="3">
        <f t="shared" si="307"/>
        <v>1</v>
      </c>
      <c r="BG374" s="3">
        <f t="shared" si="308"/>
        <v>1</v>
      </c>
      <c r="BH374" s="3">
        <f t="shared" si="309"/>
        <v>1.6</v>
      </c>
      <c r="BI374" s="3">
        <f t="shared" si="310"/>
        <v>1.1000000000000001</v>
      </c>
      <c r="BJ374" s="3">
        <f t="shared" si="311"/>
        <v>1</v>
      </c>
      <c r="BK374" s="3">
        <f t="shared" si="312"/>
        <v>1</v>
      </c>
      <c r="BL374" s="3">
        <f t="shared" si="313"/>
        <v>1.103</v>
      </c>
      <c r="BN374" t="s">
        <v>641</v>
      </c>
      <c r="BO374" t="str">
        <f t="shared" si="314"/>
        <v>('i2023110600372','2021','in2023110400001','2'),</v>
      </c>
      <c r="BP374" t="str">
        <f t="shared" si="315"/>
        <v>('i2023110600372','2021','in2023110400002','2'),</v>
      </c>
      <c r="BQ374" t="str">
        <f t="shared" si="316"/>
        <v>('i2023110600372','2021','in2023110400003','2'),</v>
      </c>
      <c r="BR374" t="str">
        <f t="shared" si="317"/>
        <v>('i2023110600372','2021','in2023110400004','1'),</v>
      </c>
      <c r="BS374" t="str">
        <f t="shared" si="318"/>
        <v>('i2023110600372','2021','in2023110400005','3'),</v>
      </c>
      <c r="BT374" t="str">
        <f t="shared" si="319"/>
        <v>('i2023110600372','2021','in2023110400006','1'),</v>
      </c>
      <c r="BU374" t="str">
        <f t="shared" si="320"/>
        <v>('i2023110600372','2021','in2023110400007','1'),</v>
      </c>
      <c r="BV374" t="str">
        <f t="shared" si="321"/>
        <v>('i2023110600372','2021','in2023110400008','1'),</v>
      </c>
      <c r="BW374" t="str">
        <f t="shared" si="322"/>
        <v>('i2023110600372','2021','in2023110400009','1'),</v>
      </c>
      <c r="BX374" t="str">
        <f t="shared" si="323"/>
        <v>('i2023110600372','2021','in2023110400010','2'),</v>
      </c>
      <c r="BY374" t="str">
        <f t="shared" si="324"/>
        <v>('i2023110600372','2021','in2023110400011','1'),</v>
      </c>
      <c r="BZ374" t="str">
        <f t="shared" si="325"/>
        <v>('i2023110600372','2021','in2023110400012','1'),</v>
      </c>
      <c r="CA374" t="str">
        <f t="shared" si="326"/>
        <v>('i2023110600372','2021','in2023110400013','1'),</v>
      </c>
      <c r="CB374" t="str">
        <f t="shared" si="327"/>
        <v>('i2023110600372','2021','in2023110400014','1'),</v>
      </c>
      <c r="CC374" t="str">
        <f t="shared" si="328"/>
        <v>('i2023110600372','2021','in2023110400015','1'),</v>
      </c>
      <c r="CD374" t="str">
        <f t="shared" si="329"/>
        <v>('i2023110600372','2021','in2023110400016','1'),</v>
      </c>
      <c r="CE374" t="str">
        <f t="shared" si="330"/>
        <v>('i2023110600372','2021','in2023110400017','1'),</v>
      </c>
      <c r="CF374" t="str">
        <f t="shared" si="331"/>
        <v>('i2023110600372','2021','in2023110400018','2'),</v>
      </c>
      <c r="CG374" t="str">
        <f t="shared" si="332"/>
        <v>('i2023110600372','2021','in2023110400019','1'),</v>
      </c>
      <c r="CH374" t="str">
        <f t="shared" si="333"/>
        <v>('i2023110600372','2021','in2023110400020','1'),</v>
      </c>
      <c r="CI374" t="str">
        <f t="shared" si="334"/>
        <v>('i2023110600372','2021','in2023110400021','1'),</v>
      </c>
      <c r="CJ374" t="str">
        <f t="shared" si="335"/>
        <v>('i2023110600372','2021','in2023110400022','1'),</v>
      </c>
      <c r="CK374" t="str">
        <f t="shared" si="336"/>
        <v>('i2023110600372','2021','in2023110400023','1'),</v>
      </c>
      <c r="CL374" t="str">
        <f t="shared" si="337"/>
        <v>('i2023110600372','2021','in2023110400024','1'),</v>
      </c>
      <c r="CM374" t="str">
        <f t="shared" si="338"/>
        <v>('i2023110600372','2021','in2023110400025','1'),</v>
      </c>
      <c r="CN374" t="str">
        <f t="shared" si="339"/>
        <v>('i2023110600372','2021','in2023110400026','1'),</v>
      </c>
      <c r="CO374" t="str">
        <f t="shared" si="340"/>
        <v>('i2023110600372','2021','in2023110400027','1'),</v>
      </c>
      <c r="CP374" t="str">
        <f t="shared" si="341"/>
        <v>('i2023110600372','2021','in2023110400028','1'),</v>
      </c>
      <c r="CQ374" t="str">
        <f t="shared" si="342"/>
        <v>('i2023110600372','2021','in2023110400029','1'),</v>
      </c>
      <c r="CR374" t="str">
        <f t="shared" si="343"/>
        <v>('i2023110600372','2021','in2023110400030','1'),</v>
      </c>
      <c r="CS374" t="str">
        <f t="shared" si="344"/>
        <v>('i2023110600372','2021','in2023110400031','1'),</v>
      </c>
      <c r="CT374" t="str">
        <f t="shared" si="345"/>
        <v>('i2023110600372','2021','in2023110400032','1'),</v>
      </c>
      <c r="CU374" t="str">
        <f t="shared" si="346"/>
        <v>('i2023110600372','2021','in2023110400033','1'),</v>
      </c>
      <c r="CV374" t="str">
        <f t="shared" si="347"/>
        <v>('i2023110600372','2021','in2023110400034','1'),</v>
      </c>
      <c r="CW374" t="str">
        <f t="shared" si="348"/>
        <v>('i2023110600372','2021','in2023110400035','1'),</v>
      </c>
      <c r="CX374" t="str">
        <f t="shared" si="349"/>
        <v>('i2023110600372','2021','in2023110400036','1'),</v>
      </c>
      <c r="CY374" t="str">
        <f t="shared" si="350"/>
        <v>('i2023110600372','2021','in2023110400037','1'),</v>
      </c>
      <c r="CZ374" t="str">
        <f t="shared" si="351"/>
        <v>('i2023110600372','2021','in2023110400038','1'),</v>
      </c>
      <c r="DA374" t="str">
        <f t="shared" si="352"/>
        <v>('i2023110600372','2021','in2023110400039','1'),</v>
      </c>
      <c r="DB374" t="str">
        <f t="shared" si="353"/>
        <v>('i2023110600372','2021','in2023110400040','1'),</v>
      </c>
      <c r="DC374" t="str">
        <f t="shared" si="354"/>
        <v>('i2023110600372','2021','in2023110400041','1'),</v>
      </c>
      <c r="DD374" t="str">
        <f t="shared" si="355"/>
        <v>('i2023110600372','2021','in2023110400042','1'),</v>
      </c>
      <c r="DE374" t="str">
        <f t="shared" si="356"/>
        <v>('i2023110600372','2021','in2023110400043','1'),</v>
      </c>
      <c r="DF374" t="str">
        <f t="shared" si="357"/>
        <v>('i2023110600372','2021','in2023110400044','1'),</v>
      </c>
      <c r="DG374" t="str">
        <f t="shared" si="358"/>
        <v>('i2023110600372','2021','in2023110400045','1'),</v>
      </c>
      <c r="DH374" t="str">
        <f t="shared" si="359"/>
        <v>('i2023110600372','2021','in2023110400046','1'),</v>
      </c>
      <c r="DI374" t="str">
        <f t="shared" si="360"/>
        <v>('i2023110600372','2021','in2023110400047','1');</v>
      </c>
    </row>
    <row r="375" spans="1:113" x14ac:dyDescent="0.25">
      <c r="A375" s="4" t="str">
        <f>INDEX('instansi pusat'!$B$2:$C$623,MATCH(C375,'instansi pusat'!$D$2:$D$623,0),2)</f>
        <v>i2023110600373</v>
      </c>
      <c r="B375" s="4">
        <v>5503</v>
      </c>
      <c r="C375" s="4" t="s">
        <v>215</v>
      </c>
      <c r="D375">
        <v>2021</v>
      </c>
      <c r="E375" s="4">
        <v>1</v>
      </c>
      <c r="F375" s="4">
        <v>1</v>
      </c>
      <c r="G375" s="4">
        <v>1</v>
      </c>
      <c r="H375" s="4">
        <v>2</v>
      </c>
      <c r="I375" s="4">
        <v>2</v>
      </c>
      <c r="J375" s="4">
        <v>2</v>
      </c>
      <c r="K375" s="4">
        <v>1</v>
      </c>
      <c r="L375" s="4">
        <v>2</v>
      </c>
      <c r="M375" s="4">
        <v>1</v>
      </c>
      <c r="N375" s="4">
        <v>2</v>
      </c>
      <c r="O375" s="4">
        <v>1</v>
      </c>
      <c r="P375" s="4">
        <v>1</v>
      </c>
      <c r="Q375" s="4">
        <v>1</v>
      </c>
      <c r="R375" s="4">
        <v>1</v>
      </c>
      <c r="S375" s="4">
        <v>1</v>
      </c>
      <c r="T375" s="4">
        <v>1</v>
      </c>
      <c r="U375" s="4">
        <v>1</v>
      </c>
      <c r="V375" s="4">
        <v>1</v>
      </c>
      <c r="W375" s="4">
        <v>1</v>
      </c>
      <c r="X375" s="4">
        <v>1</v>
      </c>
      <c r="Y375" s="4">
        <v>1</v>
      </c>
      <c r="Z375" s="4">
        <v>1</v>
      </c>
      <c r="AA375" s="4">
        <v>1</v>
      </c>
      <c r="AB375" s="4">
        <v>1</v>
      </c>
      <c r="AC375" s="4">
        <v>1</v>
      </c>
      <c r="AD375" s="4">
        <v>1</v>
      </c>
      <c r="AE375" s="4">
        <v>1</v>
      </c>
      <c r="AF375" s="4">
        <v>1</v>
      </c>
      <c r="AG375" s="4">
        <v>1</v>
      </c>
      <c r="AH375" s="4">
        <v>1</v>
      </c>
      <c r="AI375" s="4">
        <v>1</v>
      </c>
      <c r="AJ375" s="4">
        <v>3</v>
      </c>
      <c r="AK375" s="4">
        <v>3</v>
      </c>
      <c r="AL375" s="4">
        <v>4</v>
      </c>
      <c r="AM375" s="4">
        <v>3</v>
      </c>
      <c r="AN375" s="4">
        <v>1</v>
      </c>
      <c r="AO375" s="4">
        <v>1</v>
      </c>
      <c r="AP375" s="4">
        <v>3</v>
      </c>
      <c r="AQ375" s="4">
        <v>2</v>
      </c>
      <c r="AR375" s="4">
        <v>1</v>
      </c>
      <c r="AS375" s="4">
        <v>1</v>
      </c>
      <c r="AT375" s="4">
        <v>2</v>
      </c>
      <c r="AU375" s="4">
        <v>1</v>
      </c>
      <c r="AV375" s="4">
        <v>2</v>
      </c>
      <c r="AW375" s="4">
        <v>1</v>
      </c>
      <c r="AX375" s="4">
        <v>1</v>
      </c>
      <c r="AY375" s="4">
        <v>1</v>
      </c>
      <c r="AZ375" s="3">
        <f t="shared" si="301"/>
        <v>1.5</v>
      </c>
      <c r="BA375" s="3">
        <f t="shared" si="302"/>
        <v>1</v>
      </c>
      <c r="BB375" s="3">
        <f t="shared" si="303"/>
        <v>1</v>
      </c>
      <c r="BC375" s="3">
        <f t="shared" si="304"/>
        <v>1</v>
      </c>
      <c r="BD375" s="3">
        <f t="shared" si="305"/>
        <v>1</v>
      </c>
      <c r="BE375" s="3">
        <f t="shared" si="306"/>
        <v>1</v>
      </c>
      <c r="BF375" s="3">
        <f t="shared" si="307"/>
        <v>2.2000000000000002</v>
      </c>
      <c r="BG375" s="3">
        <f t="shared" si="308"/>
        <v>1.3333333333333333</v>
      </c>
      <c r="BH375" s="3">
        <f t="shared" si="309"/>
        <v>1.5</v>
      </c>
      <c r="BI375" s="3">
        <f t="shared" si="310"/>
        <v>1</v>
      </c>
      <c r="BJ375" s="3">
        <f t="shared" si="311"/>
        <v>1</v>
      </c>
      <c r="BK375" s="3">
        <f t="shared" si="312"/>
        <v>1.857142857142857</v>
      </c>
      <c r="BL375" s="3">
        <f t="shared" si="313"/>
        <v>1.4550000000000001</v>
      </c>
      <c r="BN375" t="s">
        <v>641</v>
      </c>
      <c r="BO375" t="str">
        <f t="shared" si="314"/>
        <v>('i2023110600373','2021','in2023110400001','1'),</v>
      </c>
      <c r="BP375" t="str">
        <f t="shared" si="315"/>
        <v>('i2023110600373','2021','in2023110400002','1'),</v>
      </c>
      <c r="BQ375" t="str">
        <f t="shared" si="316"/>
        <v>('i2023110600373','2021','in2023110400003','1'),</v>
      </c>
      <c r="BR375" t="str">
        <f t="shared" si="317"/>
        <v>('i2023110600373','2021','in2023110400004','2'),</v>
      </c>
      <c r="BS375" t="str">
        <f t="shared" si="318"/>
        <v>('i2023110600373','2021','in2023110400005','2'),</v>
      </c>
      <c r="BT375" t="str">
        <f t="shared" si="319"/>
        <v>('i2023110600373','2021','in2023110400006','2'),</v>
      </c>
      <c r="BU375" t="str">
        <f t="shared" si="320"/>
        <v>('i2023110600373','2021','in2023110400007','1'),</v>
      </c>
      <c r="BV375" t="str">
        <f t="shared" si="321"/>
        <v>('i2023110600373','2021','in2023110400008','2'),</v>
      </c>
      <c r="BW375" t="str">
        <f t="shared" si="322"/>
        <v>('i2023110600373','2021','in2023110400009','1'),</v>
      </c>
      <c r="BX375" t="str">
        <f t="shared" si="323"/>
        <v>('i2023110600373','2021','in2023110400010','2'),</v>
      </c>
      <c r="BY375" t="str">
        <f t="shared" si="324"/>
        <v>('i2023110600373','2021','in2023110400011','1'),</v>
      </c>
      <c r="BZ375" t="str">
        <f t="shared" si="325"/>
        <v>('i2023110600373','2021','in2023110400012','1'),</v>
      </c>
      <c r="CA375" t="str">
        <f t="shared" si="326"/>
        <v>('i2023110600373','2021','in2023110400013','1'),</v>
      </c>
      <c r="CB375" t="str">
        <f t="shared" si="327"/>
        <v>('i2023110600373','2021','in2023110400014','1'),</v>
      </c>
      <c r="CC375" t="str">
        <f t="shared" si="328"/>
        <v>('i2023110600373','2021','in2023110400015','1'),</v>
      </c>
      <c r="CD375" t="str">
        <f t="shared" si="329"/>
        <v>('i2023110600373','2021','in2023110400016','1'),</v>
      </c>
      <c r="CE375" t="str">
        <f t="shared" si="330"/>
        <v>('i2023110600373','2021','in2023110400017','1'),</v>
      </c>
      <c r="CF375" t="str">
        <f t="shared" si="331"/>
        <v>('i2023110600373','2021','in2023110400018','1'),</v>
      </c>
      <c r="CG375" t="str">
        <f t="shared" si="332"/>
        <v>('i2023110600373','2021','in2023110400019','1'),</v>
      </c>
      <c r="CH375" t="str">
        <f t="shared" si="333"/>
        <v>('i2023110600373','2021','in2023110400020','1'),</v>
      </c>
      <c r="CI375" t="str">
        <f t="shared" si="334"/>
        <v>('i2023110600373','2021','in2023110400021','1'),</v>
      </c>
      <c r="CJ375" t="str">
        <f t="shared" si="335"/>
        <v>('i2023110600373','2021','in2023110400022','1'),</v>
      </c>
      <c r="CK375" t="str">
        <f t="shared" si="336"/>
        <v>('i2023110600373','2021','in2023110400023','1'),</v>
      </c>
      <c r="CL375" t="str">
        <f t="shared" si="337"/>
        <v>('i2023110600373','2021','in2023110400024','1'),</v>
      </c>
      <c r="CM375" t="str">
        <f t="shared" si="338"/>
        <v>('i2023110600373','2021','in2023110400025','1'),</v>
      </c>
      <c r="CN375" t="str">
        <f t="shared" si="339"/>
        <v>('i2023110600373','2021','in2023110400026','1'),</v>
      </c>
      <c r="CO375" t="str">
        <f t="shared" si="340"/>
        <v>('i2023110600373','2021','in2023110400027','1'),</v>
      </c>
      <c r="CP375" t="str">
        <f t="shared" si="341"/>
        <v>('i2023110600373','2021','in2023110400028','1'),</v>
      </c>
      <c r="CQ375" t="str">
        <f t="shared" si="342"/>
        <v>('i2023110600373','2021','in2023110400029','1'),</v>
      </c>
      <c r="CR375" t="str">
        <f t="shared" si="343"/>
        <v>('i2023110600373','2021','in2023110400030','1'),</v>
      </c>
      <c r="CS375" t="str">
        <f t="shared" si="344"/>
        <v>('i2023110600373','2021','in2023110400031','1'),</v>
      </c>
      <c r="CT375" t="str">
        <f t="shared" si="345"/>
        <v>('i2023110600373','2021','in2023110400032','3'),</v>
      </c>
      <c r="CU375" t="str">
        <f t="shared" si="346"/>
        <v>('i2023110600373','2021','in2023110400033','3'),</v>
      </c>
      <c r="CV375" t="str">
        <f t="shared" si="347"/>
        <v>('i2023110600373','2021','in2023110400034','4'),</v>
      </c>
      <c r="CW375" t="str">
        <f t="shared" si="348"/>
        <v>('i2023110600373','2021','in2023110400035','3'),</v>
      </c>
      <c r="CX375" t="str">
        <f t="shared" si="349"/>
        <v>('i2023110600373','2021','in2023110400036','1'),</v>
      </c>
      <c r="CY375" t="str">
        <f t="shared" si="350"/>
        <v>('i2023110600373','2021','in2023110400037','1'),</v>
      </c>
      <c r="CZ375" t="str">
        <f t="shared" si="351"/>
        <v>('i2023110600373','2021','in2023110400038','3'),</v>
      </c>
      <c r="DA375" t="str">
        <f t="shared" si="352"/>
        <v>('i2023110600373','2021','in2023110400039','2'),</v>
      </c>
      <c r="DB375" t="str">
        <f t="shared" si="353"/>
        <v>('i2023110600373','2021','in2023110400040','1'),</v>
      </c>
      <c r="DC375" t="str">
        <f t="shared" si="354"/>
        <v>('i2023110600373','2021','in2023110400041','1'),</v>
      </c>
      <c r="DD375" t="str">
        <f t="shared" si="355"/>
        <v>('i2023110600373','2021','in2023110400042','2'),</v>
      </c>
      <c r="DE375" t="str">
        <f t="shared" si="356"/>
        <v>('i2023110600373','2021','in2023110400043','1'),</v>
      </c>
      <c r="DF375" t="str">
        <f t="shared" si="357"/>
        <v>('i2023110600373','2021','in2023110400044','2'),</v>
      </c>
      <c r="DG375" t="str">
        <f t="shared" si="358"/>
        <v>('i2023110600373','2021','in2023110400045','1'),</v>
      </c>
      <c r="DH375" t="str">
        <f t="shared" si="359"/>
        <v>('i2023110600373','2021','in2023110400046','1'),</v>
      </c>
      <c r="DI375" t="str">
        <f t="shared" si="360"/>
        <v>('i2023110600373','2021','in2023110400047','1');</v>
      </c>
    </row>
    <row r="376" spans="1:113" x14ac:dyDescent="0.25">
      <c r="A376" s="4" t="str">
        <f>INDEX('instansi pusat'!$B$2:$C$623,MATCH(C376,'instansi pusat'!$D$2:$D$623,0),2)</f>
        <v>i2023110600374</v>
      </c>
      <c r="B376" s="4">
        <v>5504</v>
      </c>
      <c r="C376" s="4" t="s">
        <v>216</v>
      </c>
      <c r="D376">
        <v>2021</v>
      </c>
      <c r="E376" s="4">
        <v>1</v>
      </c>
      <c r="F376" s="4">
        <v>1</v>
      </c>
      <c r="G376" s="4">
        <v>1</v>
      </c>
      <c r="H376" s="4">
        <v>1</v>
      </c>
      <c r="I376" s="4">
        <v>1</v>
      </c>
      <c r="J376" s="4">
        <v>1</v>
      </c>
      <c r="K376" s="4">
        <v>1</v>
      </c>
      <c r="L376" s="4">
        <v>1</v>
      </c>
      <c r="M376" s="4">
        <v>1</v>
      </c>
      <c r="N376" s="4">
        <v>1</v>
      </c>
      <c r="O376" s="4">
        <v>1</v>
      </c>
      <c r="P376" s="4">
        <v>1</v>
      </c>
      <c r="Q376" s="4">
        <v>1</v>
      </c>
      <c r="R376" s="4">
        <v>1</v>
      </c>
      <c r="S376" s="4">
        <v>1</v>
      </c>
      <c r="T376" s="4">
        <v>1</v>
      </c>
      <c r="U376" s="4">
        <v>1</v>
      </c>
      <c r="V376" s="4">
        <v>1</v>
      </c>
      <c r="W376" s="4">
        <v>1</v>
      </c>
      <c r="X376" s="4">
        <v>1</v>
      </c>
      <c r="Y376" s="4">
        <v>1</v>
      </c>
      <c r="Z376" s="4">
        <v>1</v>
      </c>
      <c r="AA376" s="4">
        <v>1</v>
      </c>
      <c r="AB376" s="4">
        <v>1</v>
      </c>
      <c r="AC376" s="4">
        <v>1</v>
      </c>
      <c r="AD376" s="4">
        <v>1</v>
      </c>
      <c r="AE376" s="4">
        <v>1</v>
      </c>
      <c r="AF376" s="4">
        <v>1</v>
      </c>
      <c r="AG376" s="4">
        <v>1</v>
      </c>
      <c r="AH376" s="4">
        <v>1</v>
      </c>
      <c r="AI376" s="4">
        <v>1</v>
      </c>
      <c r="AJ376" s="4">
        <v>1</v>
      </c>
      <c r="AK376" s="4">
        <v>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1</v>
      </c>
      <c r="AR376" s="4">
        <v>1</v>
      </c>
      <c r="AS376" s="4">
        <v>1</v>
      </c>
      <c r="AT376" s="4">
        <v>1</v>
      </c>
      <c r="AU376" s="4">
        <v>1</v>
      </c>
      <c r="AV376" s="4">
        <v>1</v>
      </c>
      <c r="AW376" s="4">
        <v>1</v>
      </c>
      <c r="AX376" s="4">
        <v>1</v>
      </c>
      <c r="AY376" s="4">
        <v>1</v>
      </c>
      <c r="AZ376" s="3">
        <f t="shared" si="301"/>
        <v>1</v>
      </c>
      <c r="BA376" s="3">
        <f t="shared" si="302"/>
        <v>1</v>
      </c>
      <c r="BB376" s="3">
        <f t="shared" si="303"/>
        <v>1</v>
      </c>
      <c r="BC376" s="3">
        <f t="shared" si="304"/>
        <v>1</v>
      </c>
      <c r="BD376" s="3">
        <f t="shared" si="305"/>
        <v>1</v>
      </c>
      <c r="BE376" s="3">
        <f t="shared" si="306"/>
        <v>1</v>
      </c>
      <c r="BF376" s="3">
        <f t="shared" si="307"/>
        <v>1</v>
      </c>
      <c r="BG376" s="3">
        <f t="shared" si="308"/>
        <v>1</v>
      </c>
      <c r="BH376" s="3">
        <f t="shared" si="309"/>
        <v>1</v>
      </c>
      <c r="BI376" s="3">
        <f t="shared" si="310"/>
        <v>1</v>
      </c>
      <c r="BJ376" s="3">
        <f t="shared" si="311"/>
        <v>1</v>
      </c>
      <c r="BK376" s="3">
        <f t="shared" si="312"/>
        <v>1</v>
      </c>
      <c r="BL376" s="3">
        <f t="shared" si="313"/>
        <v>1</v>
      </c>
      <c r="BN376" t="s">
        <v>641</v>
      </c>
      <c r="BO376" t="str">
        <f t="shared" si="314"/>
        <v>('i2023110600374','2021','in2023110400001','1'),</v>
      </c>
      <c r="BP376" t="str">
        <f t="shared" si="315"/>
        <v>('i2023110600374','2021','in2023110400002','1'),</v>
      </c>
      <c r="BQ376" t="str">
        <f t="shared" si="316"/>
        <v>('i2023110600374','2021','in2023110400003','1'),</v>
      </c>
      <c r="BR376" t="str">
        <f t="shared" si="317"/>
        <v>('i2023110600374','2021','in2023110400004','1'),</v>
      </c>
      <c r="BS376" t="str">
        <f t="shared" si="318"/>
        <v>('i2023110600374','2021','in2023110400005','1'),</v>
      </c>
      <c r="BT376" t="str">
        <f t="shared" si="319"/>
        <v>('i2023110600374','2021','in2023110400006','1'),</v>
      </c>
      <c r="BU376" t="str">
        <f t="shared" si="320"/>
        <v>('i2023110600374','2021','in2023110400007','1'),</v>
      </c>
      <c r="BV376" t="str">
        <f t="shared" si="321"/>
        <v>('i2023110600374','2021','in2023110400008','1'),</v>
      </c>
      <c r="BW376" t="str">
        <f t="shared" si="322"/>
        <v>('i2023110600374','2021','in2023110400009','1'),</v>
      </c>
      <c r="BX376" t="str">
        <f t="shared" si="323"/>
        <v>('i2023110600374','2021','in2023110400010','1'),</v>
      </c>
      <c r="BY376" t="str">
        <f t="shared" si="324"/>
        <v>('i2023110600374','2021','in2023110400011','1'),</v>
      </c>
      <c r="BZ376" t="str">
        <f t="shared" si="325"/>
        <v>('i2023110600374','2021','in2023110400012','1'),</v>
      </c>
      <c r="CA376" t="str">
        <f t="shared" si="326"/>
        <v>('i2023110600374','2021','in2023110400013','1'),</v>
      </c>
      <c r="CB376" t="str">
        <f t="shared" si="327"/>
        <v>('i2023110600374','2021','in2023110400014','1'),</v>
      </c>
      <c r="CC376" t="str">
        <f t="shared" si="328"/>
        <v>('i2023110600374','2021','in2023110400015','1'),</v>
      </c>
      <c r="CD376" t="str">
        <f t="shared" si="329"/>
        <v>('i2023110600374','2021','in2023110400016','1'),</v>
      </c>
      <c r="CE376" t="str">
        <f t="shared" si="330"/>
        <v>('i2023110600374','2021','in2023110400017','1'),</v>
      </c>
      <c r="CF376" t="str">
        <f t="shared" si="331"/>
        <v>('i2023110600374','2021','in2023110400018','1'),</v>
      </c>
      <c r="CG376" t="str">
        <f t="shared" si="332"/>
        <v>('i2023110600374','2021','in2023110400019','1'),</v>
      </c>
      <c r="CH376" t="str">
        <f t="shared" si="333"/>
        <v>('i2023110600374','2021','in2023110400020','1'),</v>
      </c>
      <c r="CI376" t="str">
        <f t="shared" si="334"/>
        <v>('i2023110600374','2021','in2023110400021','1'),</v>
      </c>
      <c r="CJ376" t="str">
        <f t="shared" si="335"/>
        <v>('i2023110600374','2021','in2023110400022','1'),</v>
      </c>
      <c r="CK376" t="str">
        <f t="shared" si="336"/>
        <v>('i2023110600374','2021','in2023110400023','1'),</v>
      </c>
      <c r="CL376" t="str">
        <f t="shared" si="337"/>
        <v>('i2023110600374','2021','in2023110400024','1'),</v>
      </c>
      <c r="CM376" t="str">
        <f t="shared" si="338"/>
        <v>('i2023110600374','2021','in2023110400025','1'),</v>
      </c>
      <c r="CN376" t="str">
        <f t="shared" si="339"/>
        <v>('i2023110600374','2021','in2023110400026','1'),</v>
      </c>
      <c r="CO376" t="str">
        <f t="shared" si="340"/>
        <v>('i2023110600374','2021','in2023110400027','1'),</v>
      </c>
      <c r="CP376" t="str">
        <f t="shared" si="341"/>
        <v>('i2023110600374','2021','in2023110400028','1'),</v>
      </c>
      <c r="CQ376" t="str">
        <f t="shared" si="342"/>
        <v>('i2023110600374','2021','in2023110400029','1'),</v>
      </c>
      <c r="CR376" t="str">
        <f t="shared" si="343"/>
        <v>('i2023110600374','2021','in2023110400030','1'),</v>
      </c>
      <c r="CS376" t="str">
        <f t="shared" si="344"/>
        <v>('i2023110600374','2021','in2023110400031','1'),</v>
      </c>
      <c r="CT376" t="str">
        <f t="shared" si="345"/>
        <v>('i2023110600374','2021','in2023110400032','1'),</v>
      </c>
      <c r="CU376" t="str">
        <f t="shared" si="346"/>
        <v>('i2023110600374','2021','in2023110400033','1'),</v>
      </c>
      <c r="CV376" t="str">
        <f t="shared" si="347"/>
        <v>('i2023110600374','2021','in2023110400034','1'),</v>
      </c>
      <c r="CW376" t="str">
        <f t="shared" si="348"/>
        <v>('i2023110600374','2021','in2023110400035','1'),</v>
      </c>
      <c r="CX376" t="str">
        <f t="shared" si="349"/>
        <v>('i2023110600374','2021','in2023110400036','1'),</v>
      </c>
      <c r="CY376" t="str">
        <f t="shared" si="350"/>
        <v>('i2023110600374','2021','in2023110400037','1'),</v>
      </c>
      <c r="CZ376" t="str">
        <f t="shared" si="351"/>
        <v>('i2023110600374','2021','in2023110400038','1'),</v>
      </c>
      <c r="DA376" t="str">
        <f t="shared" si="352"/>
        <v>('i2023110600374','2021','in2023110400039','1'),</v>
      </c>
      <c r="DB376" t="str">
        <f t="shared" si="353"/>
        <v>('i2023110600374','2021','in2023110400040','1'),</v>
      </c>
      <c r="DC376" t="str">
        <f t="shared" si="354"/>
        <v>('i2023110600374','2021','in2023110400041','1'),</v>
      </c>
      <c r="DD376" t="str">
        <f t="shared" si="355"/>
        <v>('i2023110600374','2021','in2023110400042','1'),</v>
      </c>
      <c r="DE376" t="str">
        <f t="shared" si="356"/>
        <v>('i2023110600374','2021','in2023110400043','1'),</v>
      </c>
      <c r="DF376" t="str">
        <f t="shared" si="357"/>
        <v>('i2023110600374','2021','in2023110400044','1'),</v>
      </c>
      <c r="DG376" t="str">
        <f t="shared" si="358"/>
        <v>('i2023110600374','2021','in2023110400045','1'),</v>
      </c>
      <c r="DH376" t="str">
        <f t="shared" si="359"/>
        <v>('i2023110600374','2021','in2023110400046','1'),</v>
      </c>
      <c r="DI376" t="str">
        <f t="shared" si="360"/>
        <v>('i2023110600374','2021','in2023110400047','1');</v>
      </c>
    </row>
    <row r="377" spans="1:113" x14ac:dyDescent="0.25">
      <c r="A377" s="4" t="str">
        <f>INDEX('instansi pusat'!$B$2:$C$623,MATCH(C377,'instansi pusat'!$D$2:$D$623,0),2)</f>
        <v>i2023110600375</v>
      </c>
      <c r="B377" s="4">
        <v>5505</v>
      </c>
      <c r="C377" s="4" t="s">
        <v>217</v>
      </c>
      <c r="D377">
        <v>2021</v>
      </c>
      <c r="E377" s="4">
        <v>1</v>
      </c>
      <c r="F377" s="4">
        <v>1</v>
      </c>
      <c r="G377" s="4">
        <v>1</v>
      </c>
      <c r="H377" s="4">
        <v>1</v>
      </c>
      <c r="I377" s="4">
        <v>1</v>
      </c>
      <c r="J377" s="4">
        <v>1</v>
      </c>
      <c r="K377" s="4">
        <v>1</v>
      </c>
      <c r="L377" s="4">
        <v>1</v>
      </c>
      <c r="M377" s="4">
        <v>1</v>
      </c>
      <c r="N377" s="4">
        <v>1</v>
      </c>
      <c r="O377" s="4">
        <v>1</v>
      </c>
      <c r="P377" s="4">
        <v>1</v>
      </c>
      <c r="Q377" s="4">
        <v>1</v>
      </c>
      <c r="R377" s="4">
        <v>1</v>
      </c>
      <c r="S377" s="4">
        <v>1</v>
      </c>
      <c r="T377" s="4">
        <v>2</v>
      </c>
      <c r="U377" s="4">
        <v>1</v>
      </c>
      <c r="V377" s="4">
        <v>2</v>
      </c>
      <c r="W377" s="4">
        <v>1</v>
      </c>
      <c r="X377" s="4">
        <v>1</v>
      </c>
      <c r="Y377" s="4">
        <v>1</v>
      </c>
      <c r="Z377" s="4">
        <v>1</v>
      </c>
      <c r="AA377" s="4">
        <v>1</v>
      </c>
      <c r="AB377" s="4">
        <v>1</v>
      </c>
      <c r="AC377" s="4">
        <v>1</v>
      </c>
      <c r="AD377" s="4">
        <v>1</v>
      </c>
      <c r="AE377" s="4">
        <v>1</v>
      </c>
      <c r="AF377" s="4">
        <v>1</v>
      </c>
      <c r="AG377" s="4">
        <v>1</v>
      </c>
      <c r="AH377" s="4">
        <v>1</v>
      </c>
      <c r="AI377" s="4">
        <v>1</v>
      </c>
      <c r="AJ377" s="4">
        <v>3</v>
      </c>
      <c r="AK377" s="4">
        <v>3</v>
      </c>
      <c r="AL377" s="4">
        <v>3</v>
      </c>
      <c r="AM377" s="4">
        <v>3</v>
      </c>
      <c r="AN377" s="4">
        <v>3</v>
      </c>
      <c r="AO377" s="4">
        <v>1</v>
      </c>
      <c r="AP377" s="4">
        <v>3</v>
      </c>
      <c r="AQ377" s="4">
        <v>1</v>
      </c>
      <c r="AR377" s="4">
        <v>1</v>
      </c>
      <c r="AS377" s="4">
        <v>3</v>
      </c>
      <c r="AT377" s="4">
        <v>3</v>
      </c>
      <c r="AU377" s="4">
        <v>2</v>
      </c>
      <c r="AV377" s="4">
        <v>2</v>
      </c>
      <c r="AW377" s="4">
        <v>1</v>
      </c>
      <c r="AX377" s="4">
        <v>1</v>
      </c>
      <c r="AY377" s="4">
        <v>1</v>
      </c>
      <c r="AZ377" s="3">
        <f t="shared" si="301"/>
        <v>1</v>
      </c>
      <c r="BA377" s="3">
        <f t="shared" si="302"/>
        <v>1</v>
      </c>
      <c r="BB377" s="3">
        <f t="shared" si="303"/>
        <v>1.5</v>
      </c>
      <c r="BC377" s="3">
        <f t="shared" si="304"/>
        <v>1</v>
      </c>
      <c r="BD377" s="3">
        <f t="shared" si="305"/>
        <v>1</v>
      </c>
      <c r="BE377" s="3">
        <f t="shared" si="306"/>
        <v>1</v>
      </c>
      <c r="BF377" s="3">
        <f t="shared" si="307"/>
        <v>2.4000000000000004</v>
      </c>
      <c r="BG377" s="3">
        <f t="shared" si="308"/>
        <v>1.6666666666666665</v>
      </c>
      <c r="BH377" s="3">
        <f t="shared" si="309"/>
        <v>1</v>
      </c>
      <c r="BI377" s="3">
        <f t="shared" si="310"/>
        <v>1.2</v>
      </c>
      <c r="BJ377" s="3">
        <f t="shared" si="311"/>
        <v>1</v>
      </c>
      <c r="BK377" s="3">
        <f t="shared" si="312"/>
        <v>2.1098901098901099</v>
      </c>
      <c r="BL377" s="3">
        <f t="shared" si="313"/>
        <v>1.5550000000000002</v>
      </c>
      <c r="BN377" t="s">
        <v>641</v>
      </c>
      <c r="BO377" t="str">
        <f t="shared" si="314"/>
        <v>('i2023110600375','2021','in2023110400001','1'),</v>
      </c>
      <c r="BP377" t="str">
        <f t="shared" si="315"/>
        <v>('i2023110600375','2021','in2023110400002','1'),</v>
      </c>
      <c r="BQ377" t="str">
        <f t="shared" si="316"/>
        <v>('i2023110600375','2021','in2023110400003','1'),</v>
      </c>
      <c r="BR377" t="str">
        <f t="shared" si="317"/>
        <v>('i2023110600375','2021','in2023110400004','1'),</v>
      </c>
      <c r="BS377" t="str">
        <f t="shared" si="318"/>
        <v>('i2023110600375','2021','in2023110400005','1'),</v>
      </c>
      <c r="BT377" t="str">
        <f t="shared" si="319"/>
        <v>('i2023110600375','2021','in2023110400006','1'),</v>
      </c>
      <c r="BU377" t="str">
        <f t="shared" si="320"/>
        <v>('i2023110600375','2021','in2023110400007','1'),</v>
      </c>
      <c r="BV377" t="str">
        <f t="shared" si="321"/>
        <v>('i2023110600375','2021','in2023110400008','1'),</v>
      </c>
      <c r="BW377" t="str">
        <f t="shared" si="322"/>
        <v>('i2023110600375','2021','in2023110400009','1'),</v>
      </c>
      <c r="BX377" t="str">
        <f t="shared" si="323"/>
        <v>('i2023110600375','2021','in2023110400010','1'),</v>
      </c>
      <c r="BY377" t="str">
        <f t="shared" si="324"/>
        <v>('i2023110600375','2021','in2023110400011','1'),</v>
      </c>
      <c r="BZ377" t="str">
        <f t="shared" si="325"/>
        <v>('i2023110600375','2021','in2023110400012','1'),</v>
      </c>
      <c r="CA377" t="str">
        <f t="shared" si="326"/>
        <v>('i2023110600375','2021','in2023110400013','1'),</v>
      </c>
      <c r="CB377" t="str">
        <f t="shared" si="327"/>
        <v>('i2023110600375','2021','in2023110400014','1'),</v>
      </c>
      <c r="CC377" t="str">
        <f t="shared" si="328"/>
        <v>('i2023110600375','2021','in2023110400015','1'),</v>
      </c>
      <c r="CD377" t="str">
        <f t="shared" si="329"/>
        <v>('i2023110600375','2021','in2023110400016','2'),</v>
      </c>
      <c r="CE377" t="str">
        <f t="shared" si="330"/>
        <v>('i2023110600375','2021','in2023110400017','1'),</v>
      </c>
      <c r="CF377" t="str">
        <f t="shared" si="331"/>
        <v>('i2023110600375','2021','in2023110400018','2'),</v>
      </c>
      <c r="CG377" t="str">
        <f t="shared" si="332"/>
        <v>('i2023110600375','2021','in2023110400019','1'),</v>
      </c>
      <c r="CH377" t="str">
        <f t="shared" si="333"/>
        <v>('i2023110600375','2021','in2023110400020','1'),</v>
      </c>
      <c r="CI377" t="str">
        <f t="shared" si="334"/>
        <v>('i2023110600375','2021','in2023110400021','1'),</v>
      </c>
      <c r="CJ377" t="str">
        <f t="shared" si="335"/>
        <v>('i2023110600375','2021','in2023110400022','1'),</v>
      </c>
      <c r="CK377" t="str">
        <f t="shared" si="336"/>
        <v>('i2023110600375','2021','in2023110400023','1'),</v>
      </c>
      <c r="CL377" t="str">
        <f t="shared" si="337"/>
        <v>('i2023110600375','2021','in2023110400024','1'),</v>
      </c>
      <c r="CM377" t="str">
        <f t="shared" si="338"/>
        <v>('i2023110600375','2021','in2023110400025','1'),</v>
      </c>
      <c r="CN377" t="str">
        <f t="shared" si="339"/>
        <v>('i2023110600375','2021','in2023110400026','1'),</v>
      </c>
      <c r="CO377" t="str">
        <f t="shared" si="340"/>
        <v>('i2023110600375','2021','in2023110400027','1'),</v>
      </c>
      <c r="CP377" t="str">
        <f t="shared" si="341"/>
        <v>('i2023110600375','2021','in2023110400028','1'),</v>
      </c>
      <c r="CQ377" t="str">
        <f t="shared" si="342"/>
        <v>('i2023110600375','2021','in2023110400029','1'),</v>
      </c>
      <c r="CR377" t="str">
        <f t="shared" si="343"/>
        <v>('i2023110600375','2021','in2023110400030','1'),</v>
      </c>
      <c r="CS377" t="str">
        <f t="shared" si="344"/>
        <v>('i2023110600375','2021','in2023110400031','1'),</v>
      </c>
      <c r="CT377" t="str">
        <f t="shared" si="345"/>
        <v>('i2023110600375','2021','in2023110400032','3'),</v>
      </c>
      <c r="CU377" t="str">
        <f t="shared" si="346"/>
        <v>('i2023110600375','2021','in2023110400033','3'),</v>
      </c>
      <c r="CV377" t="str">
        <f t="shared" si="347"/>
        <v>('i2023110600375','2021','in2023110400034','3'),</v>
      </c>
      <c r="CW377" t="str">
        <f t="shared" si="348"/>
        <v>('i2023110600375','2021','in2023110400035','3'),</v>
      </c>
      <c r="CX377" t="str">
        <f t="shared" si="349"/>
        <v>('i2023110600375','2021','in2023110400036','3'),</v>
      </c>
      <c r="CY377" t="str">
        <f t="shared" si="350"/>
        <v>('i2023110600375','2021','in2023110400037','1'),</v>
      </c>
      <c r="CZ377" t="str">
        <f t="shared" si="351"/>
        <v>('i2023110600375','2021','in2023110400038','3'),</v>
      </c>
      <c r="DA377" t="str">
        <f t="shared" si="352"/>
        <v>('i2023110600375','2021','in2023110400039','1'),</v>
      </c>
      <c r="DB377" t="str">
        <f t="shared" si="353"/>
        <v>('i2023110600375','2021','in2023110400040','1'),</v>
      </c>
      <c r="DC377" t="str">
        <f t="shared" si="354"/>
        <v>('i2023110600375','2021','in2023110400041','3'),</v>
      </c>
      <c r="DD377" t="str">
        <f t="shared" si="355"/>
        <v>('i2023110600375','2021','in2023110400042','3'),</v>
      </c>
      <c r="DE377" t="str">
        <f t="shared" si="356"/>
        <v>('i2023110600375','2021','in2023110400043','2'),</v>
      </c>
      <c r="DF377" t="str">
        <f t="shared" si="357"/>
        <v>('i2023110600375','2021','in2023110400044','2'),</v>
      </c>
      <c r="DG377" t="str">
        <f t="shared" si="358"/>
        <v>('i2023110600375','2021','in2023110400045','1'),</v>
      </c>
      <c r="DH377" t="str">
        <f t="shared" si="359"/>
        <v>('i2023110600375','2021','in2023110400046','1'),</v>
      </c>
      <c r="DI377" t="str">
        <f t="shared" si="360"/>
        <v>('i2023110600375','2021','in2023110400047','1');</v>
      </c>
    </row>
    <row r="378" spans="1:113" x14ac:dyDescent="0.25">
      <c r="A378" s="4" t="str">
        <f>INDEX('instansi pusat'!$B$2:$C$623,MATCH(C378,'instansi pusat'!$D$2:$D$623,0),2)</f>
        <v>i2023110600376</v>
      </c>
      <c r="B378" s="4">
        <v>5506</v>
      </c>
      <c r="C378" s="4" t="s">
        <v>218</v>
      </c>
      <c r="D378">
        <v>2021</v>
      </c>
      <c r="E378" s="4">
        <v>3</v>
      </c>
      <c r="F378" s="4">
        <v>2</v>
      </c>
      <c r="G378" s="4">
        <v>3</v>
      </c>
      <c r="H378" s="4">
        <v>2</v>
      </c>
      <c r="I378" s="4">
        <v>3</v>
      </c>
      <c r="J378" s="4">
        <v>3</v>
      </c>
      <c r="K378" s="4">
        <v>3</v>
      </c>
      <c r="L378" s="4">
        <v>1</v>
      </c>
      <c r="M378" s="4">
        <v>1</v>
      </c>
      <c r="N378" s="4">
        <v>3</v>
      </c>
      <c r="O378" s="4">
        <v>1</v>
      </c>
      <c r="P378" s="4">
        <v>1</v>
      </c>
      <c r="Q378" s="4">
        <v>2</v>
      </c>
      <c r="R378" s="4">
        <v>1</v>
      </c>
      <c r="S378" s="4">
        <v>1</v>
      </c>
      <c r="T378" s="4">
        <v>1</v>
      </c>
      <c r="U378" s="4">
        <v>3</v>
      </c>
      <c r="V378" s="4">
        <v>1</v>
      </c>
      <c r="W378" s="4">
        <v>2</v>
      </c>
      <c r="X378" s="4">
        <v>1</v>
      </c>
      <c r="Y378" s="4">
        <v>1</v>
      </c>
      <c r="Z378" s="4">
        <v>1</v>
      </c>
      <c r="AA378" s="4">
        <v>1</v>
      </c>
      <c r="AB378" s="4">
        <v>1</v>
      </c>
      <c r="AC378" s="4">
        <v>1</v>
      </c>
      <c r="AD378" s="4">
        <v>1</v>
      </c>
      <c r="AE378" s="4">
        <v>1</v>
      </c>
      <c r="AF378" s="4">
        <v>1</v>
      </c>
      <c r="AG378" s="4">
        <v>1</v>
      </c>
      <c r="AH378" s="4">
        <v>1</v>
      </c>
      <c r="AI378" s="4">
        <v>1</v>
      </c>
      <c r="AJ378" s="4">
        <v>4</v>
      </c>
      <c r="AK378" s="4">
        <v>4</v>
      </c>
      <c r="AL378" s="4">
        <v>4</v>
      </c>
      <c r="AM378" s="4">
        <v>4</v>
      </c>
      <c r="AN378" s="4">
        <v>4</v>
      </c>
      <c r="AO378" s="4">
        <v>3</v>
      </c>
      <c r="AP378" s="4">
        <v>2</v>
      </c>
      <c r="AQ378" s="4">
        <v>3</v>
      </c>
      <c r="AR378" s="4">
        <v>3</v>
      </c>
      <c r="AS378" s="4">
        <v>3</v>
      </c>
      <c r="AT378" s="4">
        <v>4</v>
      </c>
      <c r="AU378" s="4">
        <v>3</v>
      </c>
      <c r="AV378" s="4">
        <v>2</v>
      </c>
      <c r="AW378" s="4">
        <v>3</v>
      </c>
      <c r="AX378" s="4">
        <v>3</v>
      </c>
      <c r="AY378" s="4">
        <v>2</v>
      </c>
      <c r="AZ378" s="3">
        <f t="shared" si="301"/>
        <v>2.4000000000000004</v>
      </c>
      <c r="BA378" s="3">
        <f t="shared" si="302"/>
        <v>1.25</v>
      </c>
      <c r="BB378" s="3">
        <f t="shared" si="303"/>
        <v>1.5</v>
      </c>
      <c r="BC378" s="3">
        <f t="shared" si="304"/>
        <v>1.5</v>
      </c>
      <c r="BD378" s="3">
        <f t="shared" si="305"/>
        <v>1</v>
      </c>
      <c r="BE378" s="3">
        <f t="shared" si="306"/>
        <v>1</v>
      </c>
      <c r="BF378" s="3">
        <f t="shared" si="307"/>
        <v>3.4000000000000004</v>
      </c>
      <c r="BG378" s="3">
        <f t="shared" si="308"/>
        <v>2.833333333333333</v>
      </c>
      <c r="BH378" s="3">
        <f t="shared" si="309"/>
        <v>2.4000000000000004</v>
      </c>
      <c r="BI378" s="3">
        <f t="shared" si="310"/>
        <v>1.4000000000000001</v>
      </c>
      <c r="BJ378" s="3">
        <f t="shared" si="311"/>
        <v>1</v>
      </c>
      <c r="BK378" s="3">
        <f t="shared" si="312"/>
        <v>3.1758241758241761</v>
      </c>
      <c r="BL378" s="3">
        <f t="shared" si="313"/>
        <v>2.2720000000000002</v>
      </c>
      <c r="BN378" t="s">
        <v>641</v>
      </c>
      <c r="BO378" t="str">
        <f t="shared" si="314"/>
        <v>('i2023110600376','2021','in2023110400001','3'),</v>
      </c>
      <c r="BP378" t="str">
        <f t="shared" si="315"/>
        <v>('i2023110600376','2021','in2023110400002','2'),</v>
      </c>
      <c r="BQ378" t="str">
        <f t="shared" si="316"/>
        <v>('i2023110600376','2021','in2023110400003','3'),</v>
      </c>
      <c r="BR378" t="str">
        <f t="shared" si="317"/>
        <v>('i2023110600376','2021','in2023110400004','2'),</v>
      </c>
      <c r="BS378" t="str">
        <f t="shared" si="318"/>
        <v>('i2023110600376','2021','in2023110400005','3'),</v>
      </c>
      <c r="BT378" t="str">
        <f t="shared" si="319"/>
        <v>('i2023110600376','2021','in2023110400006','3'),</v>
      </c>
      <c r="BU378" t="str">
        <f t="shared" si="320"/>
        <v>('i2023110600376','2021','in2023110400007','3'),</v>
      </c>
      <c r="BV378" t="str">
        <f t="shared" si="321"/>
        <v>('i2023110600376','2021','in2023110400008','1'),</v>
      </c>
      <c r="BW378" t="str">
        <f t="shared" si="322"/>
        <v>('i2023110600376','2021','in2023110400009','1'),</v>
      </c>
      <c r="BX378" t="str">
        <f t="shared" si="323"/>
        <v>('i2023110600376','2021','in2023110400010','3'),</v>
      </c>
      <c r="BY378" t="str">
        <f t="shared" si="324"/>
        <v>('i2023110600376','2021','in2023110400011','1'),</v>
      </c>
      <c r="BZ378" t="str">
        <f t="shared" si="325"/>
        <v>('i2023110600376','2021','in2023110400012','1'),</v>
      </c>
      <c r="CA378" t="str">
        <f t="shared" si="326"/>
        <v>('i2023110600376','2021','in2023110400013','2'),</v>
      </c>
      <c r="CB378" t="str">
        <f t="shared" si="327"/>
        <v>('i2023110600376','2021','in2023110400014','1'),</v>
      </c>
      <c r="CC378" t="str">
        <f t="shared" si="328"/>
        <v>('i2023110600376','2021','in2023110400015','1'),</v>
      </c>
      <c r="CD378" t="str">
        <f t="shared" si="329"/>
        <v>('i2023110600376','2021','in2023110400016','1'),</v>
      </c>
      <c r="CE378" t="str">
        <f t="shared" si="330"/>
        <v>('i2023110600376','2021','in2023110400017','3'),</v>
      </c>
      <c r="CF378" t="str">
        <f t="shared" si="331"/>
        <v>('i2023110600376','2021','in2023110400018','1'),</v>
      </c>
      <c r="CG378" t="str">
        <f t="shared" si="332"/>
        <v>('i2023110600376','2021','in2023110400019','2'),</v>
      </c>
      <c r="CH378" t="str">
        <f t="shared" si="333"/>
        <v>('i2023110600376','2021','in2023110400020','1'),</v>
      </c>
      <c r="CI378" t="str">
        <f t="shared" si="334"/>
        <v>('i2023110600376','2021','in2023110400021','1'),</v>
      </c>
      <c r="CJ378" t="str">
        <f t="shared" si="335"/>
        <v>('i2023110600376','2021','in2023110400022','1'),</v>
      </c>
      <c r="CK378" t="str">
        <f t="shared" si="336"/>
        <v>('i2023110600376','2021','in2023110400023','1'),</v>
      </c>
      <c r="CL378" t="str">
        <f t="shared" si="337"/>
        <v>('i2023110600376','2021','in2023110400024','1'),</v>
      </c>
      <c r="CM378" t="str">
        <f t="shared" si="338"/>
        <v>('i2023110600376','2021','in2023110400025','1'),</v>
      </c>
      <c r="CN378" t="str">
        <f t="shared" si="339"/>
        <v>('i2023110600376','2021','in2023110400026','1'),</v>
      </c>
      <c r="CO378" t="str">
        <f t="shared" si="340"/>
        <v>('i2023110600376','2021','in2023110400027','1'),</v>
      </c>
      <c r="CP378" t="str">
        <f t="shared" si="341"/>
        <v>('i2023110600376','2021','in2023110400028','1'),</v>
      </c>
      <c r="CQ378" t="str">
        <f t="shared" si="342"/>
        <v>('i2023110600376','2021','in2023110400029','1'),</v>
      </c>
      <c r="CR378" t="str">
        <f t="shared" si="343"/>
        <v>('i2023110600376','2021','in2023110400030','1'),</v>
      </c>
      <c r="CS378" t="str">
        <f t="shared" si="344"/>
        <v>('i2023110600376','2021','in2023110400031','1'),</v>
      </c>
      <c r="CT378" t="str">
        <f t="shared" si="345"/>
        <v>('i2023110600376','2021','in2023110400032','4'),</v>
      </c>
      <c r="CU378" t="str">
        <f t="shared" si="346"/>
        <v>('i2023110600376','2021','in2023110400033','4'),</v>
      </c>
      <c r="CV378" t="str">
        <f t="shared" si="347"/>
        <v>('i2023110600376','2021','in2023110400034','4'),</v>
      </c>
      <c r="CW378" t="str">
        <f t="shared" si="348"/>
        <v>('i2023110600376','2021','in2023110400035','4'),</v>
      </c>
      <c r="CX378" t="str">
        <f t="shared" si="349"/>
        <v>('i2023110600376','2021','in2023110400036','4'),</v>
      </c>
      <c r="CY378" t="str">
        <f t="shared" si="350"/>
        <v>('i2023110600376','2021','in2023110400037','3'),</v>
      </c>
      <c r="CZ378" t="str">
        <f t="shared" si="351"/>
        <v>('i2023110600376','2021','in2023110400038','2'),</v>
      </c>
      <c r="DA378" t="str">
        <f t="shared" si="352"/>
        <v>('i2023110600376','2021','in2023110400039','3'),</v>
      </c>
      <c r="DB378" t="str">
        <f t="shared" si="353"/>
        <v>('i2023110600376','2021','in2023110400040','3'),</v>
      </c>
      <c r="DC378" t="str">
        <f t="shared" si="354"/>
        <v>('i2023110600376','2021','in2023110400041','3'),</v>
      </c>
      <c r="DD378" t="str">
        <f t="shared" si="355"/>
        <v>('i2023110600376','2021','in2023110400042','4'),</v>
      </c>
      <c r="DE378" t="str">
        <f t="shared" si="356"/>
        <v>('i2023110600376','2021','in2023110400043','3'),</v>
      </c>
      <c r="DF378" t="str">
        <f t="shared" si="357"/>
        <v>('i2023110600376','2021','in2023110400044','2'),</v>
      </c>
      <c r="DG378" t="str">
        <f t="shared" si="358"/>
        <v>('i2023110600376','2021','in2023110400045','3'),</v>
      </c>
      <c r="DH378" t="str">
        <f t="shared" si="359"/>
        <v>('i2023110600376','2021','in2023110400046','3'),</v>
      </c>
      <c r="DI378" t="str">
        <f t="shared" si="360"/>
        <v>('i2023110600376','2021','in2023110400047','2');</v>
      </c>
    </row>
    <row r="379" spans="1:113" x14ac:dyDescent="0.25">
      <c r="A379" s="4" t="str">
        <f>INDEX('instansi pusat'!$B$2:$C$623,MATCH(C379,'instansi pusat'!$D$2:$D$623,0),2)</f>
        <v>i2023110600377</v>
      </c>
      <c r="B379" s="4">
        <v>5507</v>
      </c>
      <c r="C379" s="4" t="s">
        <v>219</v>
      </c>
      <c r="D379">
        <v>2021</v>
      </c>
      <c r="E379" s="4">
        <v>2</v>
      </c>
      <c r="F379" s="4">
        <v>1</v>
      </c>
      <c r="G379" s="4">
        <v>1</v>
      </c>
      <c r="H379" s="4">
        <v>1</v>
      </c>
      <c r="I379" s="4">
        <v>1</v>
      </c>
      <c r="J379" s="4">
        <v>3</v>
      </c>
      <c r="K379" s="4">
        <v>1</v>
      </c>
      <c r="L379" s="4">
        <v>1</v>
      </c>
      <c r="M379" s="4">
        <v>2</v>
      </c>
      <c r="N379" s="4">
        <v>3</v>
      </c>
      <c r="O379" s="4">
        <v>1</v>
      </c>
      <c r="P379" s="4">
        <v>1</v>
      </c>
      <c r="Q379" s="4">
        <v>2</v>
      </c>
      <c r="R379" s="4">
        <v>1</v>
      </c>
      <c r="S379" s="4">
        <v>1</v>
      </c>
      <c r="T379" s="4">
        <v>1</v>
      </c>
      <c r="U379" s="4">
        <v>2</v>
      </c>
      <c r="V379" s="4">
        <v>2</v>
      </c>
      <c r="W379" s="4">
        <v>1</v>
      </c>
      <c r="X379" s="4">
        <v>1</v>
      </c>
      <c r="Y379" s="4">
        <v>1</v>
      </c>
      <c r="Z379" s="4">
        <v>1</v>
      </c>
      <c r="AA379" s="4">
        <v>1</v>
      </c>
      <c r="AB379" s="4">
        <v>1</v>
      </c>
      <c r="AC379" s="4">
        <v>1</v>
      </c>
      <c r="AD379" s="4">
        <v>1</v>
      </c>
      <c r="AE379" s="4">
        <v>1</v>
      </c>
      <c r="AF379" s="4">
        <v>1</v>
      </c>
      <c r="AG379" s="4">
        <v>1</v>
      </c>
      <c r="AH379" s="4">
        <v>1</v>
      </c>
      <c r="AI379" s="4">
        <v>1</v>
      </c>
      <c r="AJ379" s="4">
        <v>4</v>
      </c>
      <c r="AK379" s="4">
        <v>4</v>
      </c>
      <c r="AL379" s="4">
        <v>4</v>
      </c>
      <c r="AM379" s="4">
        <v>4</v>
      </c>
      <c r="AN379" s="4">
        <v>3</v>
      </c>
      <c r="AO379" s="4">
        <v>1</v>
      </c>
      <c r="AP379" s="4">
        <v>2</v>
      </c>
      <c r="AQ379" s="4">
        <v>3</v>
      </c>
      <c r="AR379" s="4">
        <v>3</v>
      </c>
      <c r="AS379" s="4">
        <v>3</v>
      </c>
      <c r="AT379" s="4">
        <v>4</v>
      </c>
      <c r="AU379" s="4">
        <v>1</v>
      </c>
      <c r="AV379" s="4">
        <v>2</v>
      </c>
      <c r="AW379" s="4">
        <v>3</v>
      </c>
      <c r="AX379" s="4">
        <v>3</v>
      </c>
      <c r="AY379" s="4">
        <v>1</v>
      </c>
      <c r="AZ379" s="3">
        <f t="shared" si="301"/>
        <v>1.6</v>
      </c>
      <c r="BA379" s="3">
        <f t="shared" si="302"/>
        <v>1.25</v>
      </c>
      <c r="BB379" s="3">
        <f t="shared" si="303"/>
        <v>1.5</v>
      </c>
      <c r="BC379" s="3">
        <f t="shared" si="304"/>
        <v>1</v>
      </c>
      <c r="BD379" s="3">
        <f t="shared" si="305"/>
        <v>1</v>
      </c>
      <c r="BE379" s="3">
        <f t="shared" si="306"/>
        <v>1</v>
      </c>
      <c r="BF379" s="3">
        <f t="shared" si="307"/>
        <v>3.1</v>
      </c>
      <c r="BG379" s="3">
        <f t="shared" si="308"/>
        <v>2.333333333333333</v>
      </c>
      <c r="BH379" s="3">
        <f t="shared" si="309"/>
        <v>1.6</v>
      </c>
      <c r="BI379" s="3">
        <f t="shared" si="310"/>
        <v>1.3</v>
      </c>
      <c r="BJ379" s="3">
        <f t="shared" si="311"/>
        <v>1</v>
      </c>
      <c r="BK379" s="3">
        <f t="shared" si="312"/>
        <v>2.7967032967032965</v>
      </c>
      <c r="BL379" s="3">
        <f t="shared" si="313"/>
        <v>1.9704999999999999</v>
      </c>
      <c r="BN379" t="s">
        <v>641</v>
      </c>
      <c r="BO379" t="str">
        <f t="shared" si="314"/>
        <v>('i2023110600377','2021','in2023110400001','2'),</v>
      </c>
      <c r="BP379" t="str">
        <f t="shared" si="315"/>
        <v>('i2023110600377','2021','in2023110400002','1'),</v>
      </c>
      <c r="BQ379" t="str">
        <f t="shared" si="316"/>
        <v>('i2023110600377','2021','in2023110400003','1'),</v>
      </c>
      <c r="BR379" t="str">
        <f t="shared" si="317"/>
        <v>('i2023110600377','2021','in2023110400004','1'),</v>
      </c>
      <c r="BS379" t="str">
        <f t="shared" si="318"/>
        <v>('i2023110600377','2021','in2023110400005','1'),</v>
      </c>
      <c r="BT379" t="str">
        <f t="shared" si="319"/>
        <v>('i2023110600377','2021','in2023110400006','3'),</v>
      </c>
      <c r="BU379" t="str">
        <f t="shared" si="320"/>
        <v>('i2023110600377','2021','in2023110400007','1'),</v>
      </c>
      <c r="BV379" t="str">
        <f t="shared" si="321"/>
        <v>('i2023110600377','2021','in2023110400008','1'),</v>
      </c>
      <c r="BW379" t="str">
        <f t="shared" si="322"/>
        <v>('i2023110600377','2021','in2023110400009','2'),</v>
      </c>
      <c r="BX379" t="str">
        <f t="shared" si="323"/>
        <v>('i2023110600377','2021','in2023110400010','3'),</v>
      </c>
      <c r="BY379" t="str">
        <f t="shared" si="324"/>
        <v>('i2023110600377','2021','in2023110400011','1'),</v>
      </c>
      <c r="BZ379" t="str">
        <f t="shared" si="325"/>
        <v>('i2023110600377','2021','in2023110400012','1'),</v>
      </c>
      <c r="CA379" t="str">
        <f t="shared" si="326"/>
        <v>('i2023110600377','2021','in2023110400013','2'),</v>
      </c>
      <c r="CB379" t="str">
        <f t="shared" si="327"/>
        <v>('i2023110600377','2021','in2023110400014','1'),</v>
      </c>
      <c r="CC379" t="str">
        <f t="shared" si="328"/>
        <v>('i2023110600377','2021','in2023110400015','1'),</v>
      </c>
      <c r="CD379" t="str">
        <f t="shared" si="329"/>
        <v>('i2023110600377','2021','in2023110400016','1'),</v>
      </c>
      <c r="CE379" t="str">
        <f t="shared" si="330"/>
        <v>('i2023110600377','2021','in2023110400017','2'),</v>
      </c>
      <c r="CF379" t="str">
        <f t="shared" si="331"/>
        <v>('i2023110600377','2021','in2023110400018','2'),</v>
      </c>
      <c r="CG379" t="str">
        <f t="shared" si="332"/>
        <v>('i2023110600377','2021','in2023110400019','1'),</v>
      </c>
      <c r="CH379" t="str">
        <f t="shared" si="333"/>
        <v>('i2023110600377','2021','in2023110400020','1'),</v>
      </c>
      <c r="CI379" t="str">
        <f t="shared" si="334"/>
        <v>('i2023110600377','2021','in2023110400021','1'),</v>
      </c>
      <c r="CJ379" t="str">
        <f t="shared" si="335"/>
        <v>('i2023110600377','2021','in2023110400022','1'),</v>
      </c>
      <c r="CK379" t="str">
        <f t="shared" si="336"/>
        <v>('i2023110600377','2021','in2023110400023','1'),</v>
      </c>
      <c r="CL379" t="str">
        <f t="shared" si="337"/>
        <v>('i2023110600377','2021','in2023110400024','1'),</v>
      </c>
      <c r="CM379" t="str">
        <f t="shared" si="338"/>
        <v>('i2023110600377','2021','in2023110400025','1'),</v>
      </c>
      <c r="CN379" t="str">
        <f t="shared" si="339"/>
        <v>('i2023110600377','2021','in2023110400026','1'),</v>
      </c>
      <c r="CO379" t="str">
        <f t="shared" si="340"/>
        <v>('i2023110600377','2021','in2023110400027','1'),</v>
      </c>
      <c r="CP379" t="str">
        <f t="shared" si="341"/>
        <v>('i2023110600377','2021','in2023110400028','1'),</v>
      </c>
      <c r="CQ379" t="str">
        <f t="shared" si="342"/>
        <v>('i2023110600377','2021','in2023110400029','1'),</v>
      </c>
      <c r="CR379" t="str">
        <f t="shared" si="343"/>
        <v>('i2023110600377','2021','in2023110400030','1'),</v>
      </c>
      <c r="CS379" t="str">
        <f t="shared" si="344"/>
        <v>('i2023110600377','2021','in2023110400031','1'),</v>
      </c>
      <c r="CT379" t="str">
        <f t="shared" si="345"/>
        <v>('i2023110600377','2021','in2023110400032','4'),</v>
      </c>
      <c r="CU379" t="str">
        <f t="shared" si="346"/>
        <v>('i2023110600377','2021','in2023110400033','4'),</v>
      </c>
      <c r="CV379" t="str">
        <f t="shared" si="347"/>
        <v>('i2023110600377','2021','in2023110400034','4'),</v>
      </c>
      <c r="CW379" t="str">
        <f t="shared" si="348"/>
        <v>('i2023110600377','2021','in2023110400035','4'),</v>
      </c>
      <c r="CX379" t="str">
        <f t="shared" si="349"/>
        <v>('i2023110600377','2021','in2023110400036','3'),</v>
      </c>
      <c r="CY379" t="str">
        <f t="shared" si="350"/>
        <v>('i2023110600377','2021','in2023110400037','1'),</v>
      </c>
      <c r="CZ379" t="str">
        <f t="shared" si="351"/>
        <v>('i2023110600377','2021','in2023110400038','2'),</v>
      </c>
      <c r="DA379" t="str">
        <f t="shared" si="352"/>
        <v>('i2023110600377','2021','in2023110400039','3'),</v>
      </c>
      <c r="DB379" t="str">
        <f t="shared" si="353"/>
        <v>('i2023110600377','2021','in2023110400040','3'),</v>
      </c>
      <c r="DC379" t="str">
        <f t="shared" si="354"/>
        <v>('i2023110600377','2021','in2023110400041','3'),</v>
      </c>
      <c r="DD379" t="str">
        <f t="shared" si="355"/>
        <v>('i2023110600377','2021','in2023110400042','4'),</v>
      </c>
      <c r="DE379" t="str">
        <f t="shared" si="356"/>
        <v>('i2023110600377','2021','in2023110400043','1'),</v>
      </c>
      <c r="DF379" t="str">
        <f t="shared" si="357"/>
        <v>('i2023110600377','2021','in2023110400044','2'),</v>
      </c>
      <c r="DG379" t="str">
        <f t="shared" si="358"/>
        <v>('i2023110600377','2021','in2023110400045','3'),</v>
      </c>
      <c r="DH379" t="str">
        <f t="shared" si="359"/>
        <v>('i2023110600377','2021','in2023110400046','3'),</v>
      </c>
      <c r="DI379" t="str">
        <f t="shared" si="360"/>
        <v>('i2023110600377','2021','in2023110400047','1');</v>
      </c>
    </row>
    <row r="380" spans="1:113" x14ac:dyDescent="0.25">
      <c r="A380" s="4" t="str">
        <f>INDEX('instansi pusat'!$B$2:$C$623,MATCH(C380,'instansi pusat'!$D$2:$D$623,0),2)</f>
        <v>i2023110600378</v>
      </c>
      <c r="B380" s="4">
        <v>5509</v>
      </c>
      <c r="C380" s="4" t="s">
        <v>221</v>
      </c>
      <c r="D380">
        <v>2021</v>
      </c>
      <c r="E380" s="4">
        <v>1</v>
      </c>
      <c r="F380" s="4">
        <v>1</v>
      </c>
      <c r="G380" s="4">
        <v>3</v>
      </c>
      <c r="H380" s="4">
        <v>1</v>
      </c>
      <c r="I380" s="4">
        <v>3</v>
      </c>
      <c r="J380" s="4">
        <v>1</v>
      </c>
      <c r="K380" s="4">
        <v>1</v>
      </c>
      <c r="L380" s="4">
        <v>1</v>
      </c>
      <c r="M380" s="4">
        <v>1</v>
      </c>
      <c r="N380" s="4">
        <v>1</v>
      </c>
      <c r="O380" s="4">
        <v>1</v>
      </c>
      <c r="P380" s="4">
        <v>1</v>
      </c>
      <c r="Q380" s="4">
        <v>1</v>
      </c>
      <c r="R380" s="4">
        <v>1</v>
      </c>
      <c r="S380" s="4">
        <v>1</v>
      </c>
      <c r="T380" s="4">
        <v>2</v>
      </c>
      <c r="U380" s="4">
        <v>2</v>
      </c>
      <c r="V380" s="4">
        <v>1</v>
      </c>
      <c r="W380" s="4">
        <v>1</v>
      </c>
      <c r="X380" s="4">
        <v>1</v>
      </c>
      <c r="Y380" s="4">
        <v>1</v>
      </c>
      <c r="Z380" s="4">
        <v>1</v>
      </c>
      <c r="AA380" s="4">
        <v>1</v>
      </c>
      <c r="AB380" s="4">
        <v>1</v>
      </c>
      <c r="AC380" s="4">
        <v>1</v>
      </c>
      <c r="AD380" s="4">
        <v>1</v>
      </c>
      <c r="AE380" s="4">
        <v>1</v>
      </c>
      <c r="AF380" s="4">
        <v>1</v>
      </c>
      <c r="AG380" s="4">
        <v>1</v>
      </c>
      <c r="AH380" s="4">
        <v>1</v>
      </c>
      <c r="AI380" s="4">
        <v>1</v>
      </c>
      <c r="AJ380" s="4">
        <v>3</v>
      </c>
      <c r="AK380" s="4">
        <v>1</v>
      </c>
      <c r="AL380" s="4">
        <v>1</v>
      </c>
      <c r="AM380" s="4">
        <v>1</v>
      </c>
      <c r="AN380" s="4">
        <v>1</v>
      </c>
      <c r="AO380" s="4">
        <v>1</v>
      </c>
      <c r="AP380" s="4">
        <v>1</v>
      </c>
      <c r="AQ380" s="4">
        <v>1</v>
      </c>
      <c r="AR380" s="4">
        <v>1</v>
      </c>
      <c r="AS380" s="4">
        <v>1</v>
      </c>
      <c r="AT380" s="4">
        <v>1</v>
      </c>
      <c r="AU380" s="4">
        <v>1</v>
      </c>
      <c r="AV380" s="4">
        <v>1</v>
      </c>
      <c r="AW380" s="4">
        <v>1</v>
      </c>
      <c r="AX380" s="4">
        <v>1</v>
      </c>
      <c r="AY380" s="4">
        <v>1</v>
      </c>
      <c r="AZ380" s="3">
        <f t="shared" si="301"/>
        <v>1.4000000000000001</v>
      </c>
      <c r="BA380" s="3">
        <f t="shared" si="302"/>
        <v>1</v>
      </c>
      <c r="BB380" s="3">
        <f t="shared" si="303"/>
        <v>1.5</v>
      </c>
      <c r="BC380" s="3">
        <f t="shared" si="304"/>
        <v>1</v>
      </c>
      <c r="BD380" s="3">
        <f t="shared" si="305"/>
        <v>1</v>
      </c>
      <c r="BE380" s="3">
        <f t="shared" si="306"/>
        <v>1</v>
      </c>
      <c r="BF380" s="3">
        <f t="shared" si="307"/>
        <v>1.2000000000000002</v>
      </c>
      <c r="BG380" s="3">
        <f t="shared" si="308"/>
        <v>1</v>
      </c>
      <c r="BH380" s="3">
        <f t="shared" si="309"/>
        <v>1.4000000000000001</v>
      </c>
      <c r="BI380" s="3">
        <f t="shared" si="310"/>
        <v>1.2</v>
      </c>
      <c r="BJ380" s="3">
        <f t="shared" si="311"/>
        <v>1</v>
      </c>
      <c r="BK380" s="3">
        <f t="shared" si="312"/>
        <v>1.1208791208791209</v>
      </c>
      <c r="BL380" s="3">
        <f t="shared" si="313"/>
        <v>1.157</v>
      </c>
      <c r="BN380" t="s">
        <v>641</v>
      </c>
      <c r="BO380" t="str">
        <f t="shared" si="314"/>
        <v>('i2023110600378','2021','in2023110400001','1'),</v>
      </c>
      <c r="BP380" t="str">
        <f t="shared" si="315"/>
        <v>('i2023110600378','2021','in2023110400002','1'),</v>
      </c>
      <c r="BQ380" t="str">
        <f t="shared" si="316"/>
        <v>('i2023110600378','2021','in2023110400003','3'),</v>
      </c>
      <c r="BR380" t="str">
        <f t="shared" si="317"/>
        <v>('i2023110600378','2021','in2023110400004','1'),</v>
      </c>
      <c r="BS380" t="str">
        <f t="shared" si="318"/>
        <v>('i2023110600378','2021','in2023110400005','3'),</v>
      </c>
      <c r="BT380" t="str">
        <f t="shared" si="319"/>
        <v>('i2023110600378','2021','in2023110400006','1'),</v>
      </c>
      <c r="BU380" t="str">
        <f t="shared" si="320"/>
        <v>('i2023110600378','2021','in2023110400007','1'),</v>
      </c>
      <c r="BV380" t="str">
        <f t="shared" si="321"/>
        <v>('i2023110600378','2021','in2023110400008','1'),</v>
      </c>
      <c r="BW380" t="str">
        <f t="shared" si="322"/>
        <v>('i2023110600378','2021','in2023110400009','1'),</v>
      </c>
      <c r="BX380" t="str">
        <f t="shared" si="323"/>
        <v>('i2023110600378','2021','in2023110400010','1'),</v>
      </c>
      <c r="BY380" t="str">
        <f t="shared" si="324"/>
        <v>('i2023110600378','2021','in2023110400011','1'),</v>
      </c>
      <c r="BZ380" t="str">
        <f t="shared" si="325"/>
        <v>('i2023110600378','2021','in2023110400012','1'),</v>
      </c>
      <c r="CA380" t="str">
        <f t="shared" si="326"/>
        <v>('i2023110600378','2021','in2023110400013','1'),</v>
      </c>
      <c r="CB380" t="str">
        <f t="shared" si="327"/>
        <v>('i2023110600378','2021','in2023110400014','1'),</v>
      </c>
      <c r="CC380" t="str">
        <f t="shared" si="328"/>
        <v>('i2023110600378','2021','in2023110400015','1'),</v>
      </c>
      <c r="CD380" t="str">
        <f t="shared" si="329"/>
        <v>('i2023110600378','2021','in2023110400016','2'),</v>
      </c>
      <c r="CE380" t="str">
        <f t="shared" si="330"/>
        <v>('i2023110600378','2021','in2023110400017','2'),</v>
      </c>
      <c r="CF380" t="str">
        <f t="shared" si="331"/>
        <v>('i2023110600378','2021','in2023110400018','1'),</v>
      </c>
      <c r="CG380" t="str">
        <f t="shared" si="332"/>
        <v>('i2023110600378','2021','in2023110400019','1'),</v>
      </c>
      <c r="CH380" t="str">
        <f t="shared" si="333"/>
        <v>('i2023110600378','2021','in2023110400020','1'),</v>
      </c>
      <c r="CI380" t="str">
        <f t="shared" si="334"/>
        <v>('i2023110600378','2021','in2023110400021','1'),</v>
      </c>
      <c r="CJ380" t="str">
        <f t="shared" si="335"/>
        <v>('i2023110600378','2021','in2023110400022','1'),</v>
      </c>
      <c r="CK380" t="str">
        <f t="shared" si="336"/>
        <v>('i2023110600378','2021','in2023110400023','1'),</v>
      </c>
      <c r="CL380" t="str">
        <f t="shared" si="337"/>
        <v>('i2023110600378','2021','in2023110400024','1'),</v>
      </c>
      <c r="CM380" t="str">
        <f t="shared" si="338"/>
        <v>('i2023110600378','2021','in2023110400025','1'),</v>
      </c>
      <c r="CN380" t="str">
        <f t="shared" si="339"/>
        <v>('i2023110600378','2021','in2023110400026','1'),</v>
      </c>
      <c r="CO380" t="str">
        <f t="shared" si="340"/>
        <v>('i2023110600378','2021','in2023110400027','1'),</v>
      </c>
      <c r="CP380" t="str">
        <f t="shared" si="341"/>
        <v>('i2023110600378','2021','in2023110400028','1'),</v>
      </c>
      <c r="CQ380" t="str">
        <f t="shared" si="342"/>
        <v>('i2023110600378','2021','in2023110400029','1'),</v>
      </c>
      <c r="CR380" t="str">
        <f t="shared" si="343"/>
        <v>('i2023110600378','2021','in2023110400030','1'),</v>
      </c>
      <c r="CS380" t="str">
        <f t="shared" si="344"/>
        <v>('i2023110600378','2021','in2023110400031','1'),</v>
      </c>
      <c r="CT380" t="str">
        <f t="shared" si="345"/>
        <v>('i2023110600378','2021','in2023110400032','3'),</v>
      </c>
      <c r="CU380" t="str">
        <f t="shared" si="346"/>
        <v>('i2023110600378','2021','in2023110400033','1'),</v>
      </c>
      <c r="CV380" t="str">
        <f t="shared" si="347"/>
        <v>('i2023110600378','2021','in2023110400034','1'),</v>
      </c>
      <c r="CW380" t="str">
        <f t="shared" si="348"/>
        <v>('i2023110600378','2021','in2023110400035','1'),</v>
      </c>
      <c r="CX380" t="str">
        <f t="shared" si="349"/>
        <v>('i2023110600378','2021','in2023110400036','1'),</v>
      </c>
      <c r="CY380" t="str">
        <f t="shared" si="350"/>
        <v>('i2023110600378','2021','in2023110400037','1'),</v>
      </c>
      <c r="CZ380" t="str">
        <f t="shared" si="351"/>
        <v>('i2023110600378','2021','in2023110400038','1'),</v>
      </c>
      <c r="DA380" t="str">
        <f t="shared" si="352"/>
        <v>('i2023110600378','2021','in2023110400039','1'),</v>
      </c>
      <c r="DB380" t="str">
        <f t="shared" si="353"/>
        <v>('i2023110600378','2021','in2023110400040','1'),</v>
      </c>
      <c r="DC380" t="str">
        <f t="shared" si="354"/>
        <v>('i2023110600378','2021','in2023110400041','1'),</v>
      </c>
      <c r="DD380" t="str">
        <f t="shared" si="355"/>
        <v>('i2023110600378','2021','in2023110400042','1'),</v>
      </c>
      <c r="DE380" t="str">
        <f t="shared" si="356"/>
        <v>('i2023110600378','2021','in2023110400043','1'),</v>
      </c>
      <c r="DF380" t="str">
        <f t="shared" si="357"/>
        <v>('i2023110600378','2021','in2023110400044','1'),</v>
      </c>
      <c r="DG380" t="str">
        <f t="shared" si="358"/>
        <v>('i2023110600378','2021','in2023110400045','1'),</v>
      </c>
      <c r="DH380" t="str">
        <f t="shared" si="359"/>
        <v>('i2023110600378','2021','in2023110400046','1'),</v>
      </c>
      <c r="DI380" t="str">
        <f t="shared" si="360"/>
        <v>('i2023110600378','2021','in2023110400047','1');</v>
      </c>
    </row>
    <row r="381" spans="1:113" x14ac:dyDescent="0.25">
      <c r="A381" s="4" t="str">
        <f>INDEX('instansi pusat'!$B$2:$C$623,MATCH(C381,'instansi pusat'!$D$2:$D$623,0),2)</f>
        <v>i2023110600379</v>
      </c>
      <c r="B381" s="4">
        <v>5572</v>
      </c>
      <c r="C381" s="4" t="s">
        <v>562</v>
      </c>
      <c r="D381">
        <v>2021</v>
      </c>
      <c r="E381" s="4">
        <v>1</v>
      </c>
      <c r="F381" s="4">
        <v>1</v>
      </c>
      <c r="G381" s="4">
        <v>1</v>
      </c>
      <c r="H381" s="4">
        <v>1</v>
      </c>
      <c r="I381" s="4">
        <v>1</v>
      </c>
      <c r="J381" s="4">
        <v>1</v>
      </c>
      <c r="K381" s="4">
        <v>1</v>
      </c>
      <c r="L381" s="4">
        <v>1</v>
      </c>
      <c r="M381" s="4">
        <v>1</v>
      </c>
      <c r="N381" s="4">
        <v>1</v>
      </c>
      <c r="O381" s="4">
        <v>1</v>
      </c>
      <c r="P381" s="4">
        <v>1</v>
      </c>
      <c r="Q381" s="4">
        <v>1</v>
      </c>
      <c r="R381" s="4">
        <v>1</v>
      </c>
      <c r="S381" s="4">
        <v>1</v>
      </c>
      <c r="T381" s="4">
        <v>1</v>
      </c>
      <c r="U381" s="4">
        <v>1</v>
      </c>
      <c r="V381" s="4">
        <v>1</v>
      </c>
      <c r="W381" s="4">
        <v>1</v>
      </c>
      <c r="X381" s="4">
        <v>1</v>
      </c>
      <c r="Y381" s="4">
        <v>1</v>
      </c>
      <c r="Z381" s="4">
        <v>1</v>
      </c>
      <c r="AA381" s="4">
        <v>1</v>
      </c>
      <c r="AB381" s="4">
        <v>1</v>
      </c>
      <c r="AC381" s="4">
        <v>1</v>
      </c>
      <c r="AD381" s="4">
        <v>1</v>
      </c>
      <c r="AE381" s="4">
        <v>1</v>
      </c>
      <c r="AF381" s="4">
        <v>1</v>
      </c>
      <c r="AG381" s="4">
        <v>1</v>
      </c>
      <c r="AH381" s="4">
        <v>1</v>
      </c>
      <c r="AI381" s="4">
        <v>1</v>
      </c>
      <c r="AJ381" s="4">
        <v>4</v>
      </c>
      <c r="AK381" s="4">
        <v>4</v>
      </c>
      <c r="AL381" s="4">
        <v>3</v>
      </c>
      <c r="AM381" s="4">
        <v>4</v>
      </c>
      <c r="AN381" s="4">
        <v>1</v>
      </c>
      <c r="AO381" s="4">
        <v>1</v>
      </c>
      <c r="AP381" s="4">
        <v>3</v>
      </c>
      <c r="AQ381" s="4">
        <v>1</v>
      </c>
      <c r="AR381" s="4">
        <v>1</v>
      </c>
      <c r="AS381" s="4">
        <v>3</v>
      </c>
      <c r="AT381" s="4">
        <v>1</v>
      </c>
      <c r="AU381" s="4">
        <v>1</v>
      </c>
      <c r="AV381" s="4">
        <v>2</v>
      </c>
      <c r="AW381" s="4">
        <v>1</v>
      </c>
      <c r="AX381" s="4">
        <v>1</v>
      </c>
      <c r="AY381" s="4">
        <v>1</v>
      </c>
      <c r="AZ381" s="3">
        <f t="shared" si="301"/>
        <v>1</v>
      </c>
      <c r="BA381" s="3">
        <f t="shared" si="302"/>
        <v>1</v>
      </c>
      <c r="BB381" s="3">
        <f t="shared" si="303"/>
        <v>1</v>
      </c>
      <c r="BC381" s="3">
        <f t="shared" si="304"/>
        <v>1</v>
      </c>
      <c r="BD381" s="3">
        <f t="shared" si="305"/>
        <v>1</v>
      </c>
      <c r="BE381" s="3">
        <f t="shared" si="306"/>
        <v>1</v>
      </c>
      <c r="BF381" s="3">
        <f t="shared" si="307"/>
        <v>2.5</v>
      </c>
      <c r="BG381" s="3">
        <f t="shared" si="308"/>
        <v>1.1666666666666665</v>
      </c>
      <c r="BH381" s="3">
        <f t="shared" si="309"/>
        <v>1</v>
      </c>
      <c r="BI381" s="3">
        <f t="shared" si="310"/>
        <v>1</v>
      </c>
      <c r="BJ381" s="3">
        <f t="shared" si="311"/>
        <v>1</v>
      </c>
      <c r="BK381" s="3">
        <f t="shared" si="312"/>
        <v>1.9725274725274724</v>
      </c>
      <c r="BL381" s="3">
        <f t="shared" si="313"/>
        <v>1.4424999999999999</v>
      </c>
      <c r="BN381" t="s">
        <v>641</v>
      </c>
      <c r="BO381" t="str">
        <f t="shared" si="314"/>
        <v>('i2023110600379','2021','in2023110400001','1'),</v>
      </c>
      <c r="BP381" t="str">
        <f t="shared" si="315"/>
        <v>('i2023110600379','2021','in2023110400002','1'),</v>
      </c>
      <c r="BQ381" t="str">
        <f t="shared" si="316"/>
        <v>('i2023110600379','2021','in2023110400003','1'),</v>
      </c>
      <c r="BR381" t="str">
        <f t="shared" si="317"/>
        <v>('i2023110600379','2021','in2023110400004','1'),</v>
      </c>
      <c r="BS381" t="str">
        <f t="shared" si="318"/>
        <v>('i2023110600379','2021','in2023110400005','1'),</v>
      </c>
      <c r="BT381" t="str">
        <f t="shared" si="319"/>
        <v>('i2023110600379','2021','in2023110400006','1'),</v>
      </c>
      <c r="BU381" t="str">
        <f t="shared" si="320"/>
        <v>('i2023110600379','2021','in2023110400007','1'),</v>
      </c>
      <c r="BV381" t="str">
        <f t="shared" si="321"/>
        <v>('i2023110600379','2021','in2023110400008','1'),</v>
      </c>
      <c r="BW381" t="str">
        <f t="shared" si="322"/>
        <v>('i2023110600379','2021','in2023110400009','1'),</v>
      </c>
      <c r="BX381" t="str">
        <f t="shared" si="323"/>
        <v>('i2023110600379','2021','in2023110400010','1'),</v>
      </c>
      <c r="BY381" t="str">
        <f t="shared" si="324"/>
        <v>('i2023110600379','2021','in2023110400011','1'),</v>
      </c>
      <c r="BZ381" t="str">
        <f t="shared" si="325"/>
        <v>('i2023110600379','2021','in2023110400012','1'),</v>
      </c>
      <c r="CA381" t="str">
        <f t="shared" si="326"/>
        <v>('i2023110600379','2021','in2023110400013','1'),</v>
      </c>
      <c r="CB381" t="str">
        <f t="shared" si="327"/>
        <v>('i2023110600379','2021','in2023110400014','1'),</v>
      </c>
      <c r="CC381" t="str">
        <f t="shared" si="328"/>
        <v>('i2023110600379','2021','in2023110400015','1'),</v>
      </c>
      <c r="CD381" t="str">
        <f t="shared" si="329"/>
        <v>('i2023110600379','2021','in2023110400016','1'),</v>
      </c>
      <c r="CE381" t="str">
        <f t="shared" si="330"/>
        <v>('i2023110600379','2021','in2023110400017','1'),</v>
      </c>
      <c r="CF381" t="str">
        <f t="shared" si="331"/>
        <v>('i2023110600379','2021','in2023110400018','1'),</v>
      </c>
      <c r="CG381" t="str">
        <f t="shared" si="332"/>
        <v>('i2023110600379','2021','in2023110400019','1'),</v>
      </c>
      <c r="CH381" t="str">
        <f t="shared" si="333"/>
        <v>('i2023110600379','2021','in2023110400020','1'),</v>
      </c>
      <c r="CI381" t="str">
        <f t="shared" si="334"/>
        <v>('i2023110600379','2021','in2023110400021','1'),</v>
      </c>
      <c r="CJ381" t="str">
        <f t="shared" si="335"/>
        <v>('i2023110600379','2021','in2023110400022','1'),</v>
      </c>
      <c r="CK381" t="str">
        <f t="shared" si="336"/>
        <v>('i2023110600379','2021','in2023110400023','1'),</v>
      </c>
      <c r="CL381" t="str">
        <f t="shared" si="337"/>
        <v>('i2023110600379','2021','in2023110400024','1'),</v>
      </c>
      <c r="CM381" t="str">
        <f t="shared" si="338"/>
        <v>('i2023110600379','2021','in2023110400025','1'),</v>
      </c>
      <c r="CN381" t="str">
        <f t="shared" si="339"/>
        <v>('i2023110600379','2021','in2023110400026','1'),</v>
      </c>
      <c r="CO381" t="str">
        <f t="shared" si="340"/>
        <v>('i2023110600379','2021','in2023110400027','1'),</v>
      </c>
      <c r="CP381" t="str">
        <f t="shared" si="341"/>
        <v>('i2023110600379','2021','in2023110400028','1'),</v>
      </c>
      <c r="CQ381" t="str">
        <f t="shared" si="342"/>
        <v>('i2023110600379','2021','in2023110400029','1'),</v>
      </c>
      <c r="CR381" t="str">
        <f t="shared" si="343"/>
        <v>('i2023110600379','2021','in2023110400030','1'),</v>
      </c>
      <c r="CS381" t="str">
        <f t="shared" si="344"/>
        <v>('i2023110600379','2021','in2023110400031','1'),</v>
      </c>
      <c r="CT381" t="str">
        <f t="shared" si="345"/>
        <v>('i2023110600379','2021','in2023110400032','4'),</v>
      </c>
      <c r="CU381" t="str">
        <f t="shared" si="346"/>
        <v>('i2023110600379','2021','in2023110400033','4'),</v>
      </c>
      <c r="CV381" t="str">
        <f t="shared" si="347"/>
        <v>('i2023110600379','2021','in2023110400034','3'),</v>
      </c>
      <c r="CW381" t="str">
        <f t="shared" si="348"/>
        <v>('i2023110600379','2021','in2023110400035','4'),</v>
      </c>
      <c r="CX381" t="str">
        <f t="shared" si="349"/>
        <v>('i2023110600379','2021','in2023110400036','1'),</v>
      </c>
      <c r="CY381" t="str">
        <f t="shared" si="350"/>
        <v>('i2023110600379','2021','in2023110400037','1'),</v>
      </c>
      <c r="CZ381" t="str">
        <f t="shared" si="351"/>
        <v>('i2023110600379','2021','in2023110400038','3'),</v>
      </c>
      <c r="DA381" t="str">
        <f t="shared" si="352"/>
        <v>('i2023110600379','2021','in2023110400039','1'),</v>
      </c>
      <c r="DB381" t="str">
        <f t="shared" si="353"/>
        <v>('i2023110600379','2021','in2023110400040','1'),</v>
      </c>
      <c r="DC381" t="str">
        <f t="shared" si="354"/>
        <v>('i2023110600379','2021','in2023110400041','3'),</v>
      </c>
      <c r="DD381" t="str">
        <f t="shared" si="355"/>
        <v>('i2023110600379','2021','in2023110400042','1'),</v>
      </c>
      <c r="DE381" t="str">
        <f t="shared" si="356"/>
        <v>('i2023110600379','2021','in2023110400043','1'),</v>
      </c>
      <c r="DF381" t="str">
        <f t="shared" si="357"/>
        <v>('i2023110600379','2021','in2023110400044','2'),</v>
      </c>
      <c r="DG381" t="str">
        <f t="shared" si="358"/>
        <v>('i2023110600379','2021','in2023110400045','1'),</v>
      </c>
      <c r="DH381" t="str">
        <f t="shared" si="359"/>
        <v>('i2023110600379','2021','in2023110400046','1'),</v>
      </c>
      <c r="DI381" t="str">
        <f t="shared" si="360"/>
        <v>('i2023110600379','2021','in2023110400047','1');</v>
      </c>
    </row>
    <row r="382" spans="1:113" x14ac:dyDescent="0.25">
      <c r="A382" s="4" t="str">
        <f>INDEX('instansi pusat'!$B$2:$C$623,MATCH(C382,'instansi pusat'!$D$2:$D$623,0),2)</f>
        <v>i2023110600380</v>
      </c>
      <c r="B382" s="4">
        <v>5604</v>
      </c>
      <c r="C382" s="4" t="s">
        <v>504</v>
      </c>
      <c r="D382">
        <v>2021</v>
      </c>
      <c r="E382" s="4">
        <v>1</v>
      </c>
      <c r="F382" s="4">
        <v>1</v>
      </c>
      <c r="G382" s="4">
        <v>3</v>
      </c>
      <c r="H382" s="4">
        <v>1</v>
      </c>
      <c r="I382" s="4">
        <v>3</v>
      </c>
      <c r="J382" s="4">
        <v>1</v>
      </c>
      <c r="K382" s="4">
        <v>1</v>
      </c>
      <c r="L382" s="4">
        <v>2</v>
      </c>
      <c r="M382" s="4">
        <v>1</v>
      </c>
      <c r="N382" s="4">
        <v>3</v>
      </c>
      <c r="O382" s="4">
        <v>1</v>
      </c>
      <c r="P382" s="4">
        <v>1</v>
      </c>
      <c r="Q382" s="4">
        <v>2</v>
      </c>
      <c r="R382" s="4">
        <v>1</v>
      </c>
      <c r="S382" s="4">
        <v>1</v>
      </c>
      <c r="T382" s="4">
        <v>2</v>
      </c>
      <c r="U382" s="4">
        <v>2</v>
      </c>
      <c r="V382" s="4">
        <v>1</v>
      </c>
      <c r="W382" s="4">
        <v>2</v>
      </c>
      <c r="X382" s="4">
        <v>3</v>
      </c>
      <c r="Y382" s="4">
        <v>1</v>
      </c>
      <c r="Z382" s="4">
        <v>1</v>
      </c>
      <c r="AA382" s="4">
        <v>1</v>
      </c>
      <c r="AB382" s="4">
        <v>1</v>
      </c>
      <c r="AC382" s="4">
        <v>1</v>
      </c>
      <c r="AD382" s="4">
        <v>1</v>
      </c>
      <c r="AE382" s="4">
        <v>1</v>
      </c>
      <c r="AF382" s="4">
        <v>1</v>
      </c>
      <c r="AG382" s="4">
        <v>1</v>
      </c>
      <c r="AH382" s="4">
        <v>1</v>
      </c>
      <c r="AI382" s="4">
        <v>1</v>
      </c>
      <c r="AJ382" s="4">
        <v>4</v>
      </c>
      <c r="AK382" s="4">
        <v>4</v>
      </c>
      <c r="AL382" s="4">
        <v>4</v>
      </c>
      <c r="AM382" s="4">
        <v>4</v>
      </c>
      <c r="AN382" s="4">
        <v>3</v>
      </c>
      <c r="AO382" s="4">
        <v>2</v>
      </c>
      <c r="AP382" s="4">
        <v>3</v>
      </c>
      <c r="AQ382" s="4">
        <v>1</v>
      </c>
      <c r="AR382" s="4">
        <v>3</v>
      </c>
      <c r="AS382" s="4">
        <v>2</v>
      </c>
      <c r="AT382" s="4">
        <v>4</v>
      </c>
      <c r="AU382" s="4">
        <v>2</v>
      </c>
      <c r="AV382" s="4">
        <v>2</v>
      </c>
      <c r="AW382" s="4">
        <v>1</v>
      </c>
      <c r="AX382" s="4">
        <v>2</v>
      </c>
      <c r="AY382" s="4">
        <v>3</v>
      </c>
      <c r="AZ382" s="3">
        <f t="shared" si="301"/>
        <v>1.7000000000000002</v>
      </c>
      <c r="BA382" s="3">
        <f t="shared" si="302"/>
        <v>1.25</v>
      </c>
      <c r="BB382" s="3">
        <f t="shared" si="303"/>
        <v>1.5</v>
      </c>
      <c r="BC382" s="3">
        <f t="shared" si="304"/>
        <v>2.5</v>
      </c>
      <c r="BD382" s="3">
        <f t="shared" si="305"/>
        <v>1</v>
      </c>
      <c r="BE382" s="3">
        <f t="shared" si="306"/>
        <v>1</v>
      </c>
      <c r="BF382" s="3">
        <f t="shared" si="307"/>
        <v>3</v>
      </c>
      <c r="BG382" s="3">
        <f t="shared" si="308"/>
        <v>2.333333333333333</v>
      </c>
      <c r="BH382" s="3">
        <f t="shared" si="309"/>
        <v>1.7000000000000002</v>
      </c>
      <c r="BI382" s="3">
        <f t="shared" si="310"/>
        <v>1.6</v>
      </c>
      <c r="BJ382" s="3">
        <f t="shared" si="311"/>
        <v>1</v>
      </c>
      <c r="BK382" s="3">
        <f t="shared" si="312"/>
        <v>2.7362637362637359</v>
      </c>
      <c r="BL382" s="3">
        <f t="shared" si="313"/>
        <v>2.0309999999999997</v>
      </c>
      <c r="BN382" t="s">
        <v>641</v>
      </c>
      <c r="BO382" t="str">
        <f t="shared" si="314"/>
        <v>('i2023110600380','2021','in2023110400001','1'),</v>
      </c>
      <c r="BP382" t="str">
        <f t="shared" si="315"/>
        <v>('i2023110600380','2021','in2023110400002','1'),</v>
      </c>
      <c r="BQ382" t="str">
        <f t="shared" si="316"/>
        <v>('i2023110600380','2021','in2023110400003','3'),</v>
      </c>
      <c r="BR382" t="str">
        <f t="shared" si="317"/>
        <v>('i2023110600380','2021','in2023110400004','1'),</v>
      </c>
      <c r="BS382" t="str">
        <f t="shared" si="318"/>
        <v>('i2023110600380','2021','in2023110400005','3'),</v>
      </c>
      <c r="BT382" t="str">
        <f t="shared" si="319"/>
        <v>('i2023110600380','2021','in2023110400006','1'),</v>
      </c>
      <c r="BU382" t="str">
        <f t="shared" si="320"/>
        <v>('i2023110600380','2021','in2023110400007','1'),</v>
      </c>
      <c r="BV382" t="str">
        <f t="shared" si="321"/>
        <v>('i2023110600380','2021','in2023110400008','2'),</v>
      </c>
      <c r="BW382" t="str">
        <f t="shared" si="322"/>
        <v>('i2023110600380','2021','in2023110400009','1'),</v>
      </c>
      <c r="BX382" t="str">
        <f t="shared" si="323"/>
        <v>('i2023110600380','2021','in2023110400010','3'),</v>
      </c>
      <c r="BY382" t="str">
        <f t="shared" si="324"/>
        <v>('i2023110600380','2021','in2023110400011','1'),</v>
      </c>
      <c r="BZ382" t="str">
        <f t="shared" si="325"/>
        <v>('i2023110600380','2021','in2023110400012','1'),</v>
      </c>
      <c r="CA382" t="str">
        <f t="shared" si="326"/>
        <v>('i2023110600380','2021','in2023110400013','2'),</v>
      </c>
      <c r="CB382" t="str">
        <f t="shared" si="327"/>
        <v>('i2023110600380','2021','in2023110400014','1'),</v>
      </c>
      <c r="CC382" t="str">
        <f t="shared" si="328"/>
        <v>('i2023110600380','2021','in2023110400015','1'),</v>
      </c>
      <c r="CD382" t="str">
        <f t="shared" si="329"/>
        <v>('i2023110600380','2021','in2023110400016','2'),</v>
      </c>
      <c r="CE382" t="str">
        <f t="shared" si="330"/>
        <v>('i2023110600380','2021','in2023110400017','2'),</v>
      </c>
      <c r="CF382" t="str">
        <f t="shared" si="331"/>
        <v>('i2023110600380','2021','in2023110400018','1'),</v>
      </c>
      <c r="CG382" t="str">
        <f t="shared" si="332"/>
        <v>('i2023110600380','2021','in2023110400019','2'),</v>
      </c>
      <c r="CH382" t="str">
        <f t="shared" si="333"/>
        <v>('i2023110600380','2021','in2023110400020','3'),</v>
      </c>
      <c r="CI382" t="str">
        <f t="shared" si="334"/>
        <v>('i2023110600380','2021','in2023110400021','1'),</v>
      </c>
      <c r="CJ382" t="str">
        <f t="shared" si="335"/>
        <v>('i2023110600380','2021','in2023110400022','1'),</v>
      </c>
      <c r="CK382" t="str">
        <f t="shared" si="336"/>
        <v>('i2023110600380','2021','in2023110400023','1'),</v>
      </c>
      <c r="CL382" t="str">
        <f t="shared" si="337"/>
        <v>('i2023110600380','2021','in2023110400024','1'),</v>
      </c>
      <c r="CM382" t="str">
        <f t="shared" si="338"/>
        <v>('i2023110600380','2021','in2023110400025','1'),</v>
      </c>
      <c r="CN382" t="str">
        <f t="shared" si="339"/>
        <v>('i2023110600380','2021','in2023110400026','1'),</v>
      </c>
      <c r="CO382" t="str">
        <f t="shared" si="340"/>
        <v>('i2023110600380','2021','in2023110400027','1'),</v>
      </c>
      <c r="CP382" t="str">
        <f t="shared" si="341"/>
        <v>('i2023110600380','2021','in2023110400028','1'),</v>
      </c>
      <c r="CQ382" t="str">
        <f t="shared" si="342"/>
        <v>('i2023110600380','2021','in2023110400029','1'),</v>
      </c>
      <c r="CR382" t="str">
        <f t="shared" si="343"/>
        <v>('i2023110600380','2021','in2023110400030','1'),</v>
      </c>
      <c r="CS382" t="str">
        <f t="shared" si="344"/>
        <v>('i2023110600380','2021','in2023110400031','1'),</v>
      </c>
      <c r="CT382" t="str">
        <f t="shared" si="345"/>
        <v>('i2023110600380','2021','in2023110400032','4'),</v>
      </c>
      <c r="CU382" t="str">
        <f t="shared" si="346"/>
        <v>('i2023110600380','2021','in2023110400033','4'),</v>
      </c>
      <c r="CV382" t="str">
        <f t="shared" si="347"/>
        <v>('i2023110600380','2021','in2023110400034','4'),</v>
      </c>
      <c r="CW382" t="str">
        <f t="shared" si="348"/>
        <v>('i2023110600380','2021','in2023110400035','4'),</v>
      </c>
      <c r="CX382" t="str">
        <f t="shared" si="349"/>
        <v>('i2023110600380','2021','in2023110400036','3'),</v>
      </c>
      <c r="CY382" t="str">
        <f t="shared" si="350"/>
        <v>('i2023110600380','2021','in2023110400037','2'),</v>
      </c>
      <c r="CZ382" t="str">
        <f t="shared" si="351"/>
        <v>('i2023110600380','2021','in2023110400038','3'),</v>
      </c>
      <c r="DA382" t="str">
        <f t="shared" si="352"/>
        <v>('i2023110600380','2021','in2023110400039','1'),</v>
      </c>
      <c r="DB382" t="str">
        <f t="shared" si="353"/>
        <v>('i2023110600380','2021','in2023110400040','3'),</v>
      </c>
      <c r="DC382" t="str">
        <f t="shared" si="354"/>
        <v>('i2023110600380','2021','in2023110400041','2'),</v>
      </c>
      <c r="DD382" t="str">
        <f t="shared" si="355"/>
        <v>('i2023110600380','2021','in2023110400042','4'),</v>
      </c>
      <c r="DE382" t="str">
        <f t="shared" si="356"/>
        <v>('i2023110600380','2021','in2023110400043','2'),</v>
      </c>
      <c r="DF382" t="str">
        <f t="shared" si="357"/>
        <v>('i2023110600380','2021','in2023110400044','2'),</v>
      </c>
      <c r="DG382" t="str">
        <f t="shared" si="358"/>
        <v>('i2023110600380','2021','in2023110400045','1'),</v>
      </c>
      <c r="DH382" t="str">
        <f t="shared" si="359"/>
        <v>('i2023110600380','2021','in2023110400046','2'),</v>
      </c>
      <c r="DI382" t="str">
        <f t="shared" si="360"/>
        <v>('i2023110600380','2021','in2023110400047','3');</v>
      </c>
    </row>
    <row r="383" spans="1:113" x14ac:dyDescent="0.25">
      <c r="A383" s="4" t="str">
        <f>INDEX('instansi pusat'!$B$2:$C$623,MATCH(C383,'instansi pusat'!$D$2:$D$623,0),2)</f>
        <v>i2023110600381</v>
      </c>
      <c r="B383" s="4">
        <v>5610</v>
      </c>
      <c r="C383" s="4" t="s">
        <v>510</v>
      </c>
      <c r="D383">
        <v>2021</v>
      </c>
      <c r="E383" s="4">
        <v>1</v>
      </c>
      <c r="F383" s="4">
        <v>1</v>
      </c>
      <c r="G383" s="4">
        <v>1</v>
      </c>
      <c r="H383" s="4">
        <v>1</v>
      </c>
      <c r="I383" s="4">
        <v>1</v>
      </c>
      <c r="J383" s="4">
        <v>1</v>
      </c>
      <c r="K383" s="4">
        <v>1</v>
      </c>
      <c r="L383" s="4">
        <v>1</v>
      </c>
      <c r="M383" s="4">
        <v>1</v>
      </c>
      <c r="N383" s="4">
        <v>1</v>
      </c>
      <c r="O383" s="4">
        <v>1</v>
      </c>
      <c r="P383" s="4">
        <v>1</v>
      </c>
      <c r="Q383" s="4">
        <v>1</v>
      </c>
      <c r="R383" s="4">
        <v>1</v>
      </c>
      <c r="S383" s="4">
        <v>1</v>
      </c>
      <c r="T383" s="4">
        <v>1</v>
      </c>
      <c r="U383" s="4">
        <v>1</v>
      </c>
      <c r="V383" s="4">
        <v>1</v>
      </c>
      <c r="W383" s="4">
        <v>1</v>
      </c>
      <c r="X383" s="4">
        <v>1</v>
      </c>
      <c r="Y383" s="4">
        <v>1</v>
      </c>
      <c r="Z383" s="4">
        <v>1</v>
      </c>
      <c r="AA383" s="4">
        <v>1</v>
      </c>
      <c r="AB383" s="4">
        <v>1</v>
      </c>
      <c r="AC383" s="4">
        <v>1</v>
      </c>
      <c r="AD383" s="4">
        <v>1</v>
      </c>
      <c r="AE383" s="4">
        <v>1</v>
      </c>
      <c r="AF383" s="4">
        <v>1</v>
      </c>
      <c r="AG383" s="4">
        <v>1</v>
      </c>
      <c r="AH383" s="4">
        <v>1</v>
      </c>
      <c r="AI383" s="4">
        <v>1</v>
      </c>
      <c r="AJ383" s="4">
        <v>1</v>
      </c>
      <c r="AK383" s="4">
        <v>1</v>
      </c>
      <c r="AL383" s="4">
        <v>1</v>
      </c>
      <c r="AM383" s="4">
        <v>4</v>
      </c>
      <c r="AN383" s="4">
        <v>1</v>
      </c>
      <c r="AO383" s="4">
        <v>1</v>
      </c>
      <c r="AP383" s="4">
        <v>1</v>
      </c>
      <c r="AQ383" s="4">
        <v>2</v>
      </c>
      <c r="AR383" s="4">
        <v>1</v>
      </c>
      <c r="AS383" s="4">
        <v>1</v>
      </c>
      <c r="AT383" s="4">
        <v>4</v>
      </c>
      <c r="AU383" s="4">
        <v>1</v>
      </c>
      <c r="AV383" s="4">
        <v>2</v>
      </c>
      <c r="AW383" s="4">
        <v>3</v>
      </c>
      <c r="AX383" s="4">
        <v>1</v>
      </c>
      <c r="AY383" s="4">
        <v>1</v>
      </c>
      <c r="AZ383" s="3">
        <f t="shared" si="301"/>
        <v>1</v>
      </c>
      <c r="BA383" s="3">
        <f t="shared" si="302"/>
        <v>1</v>
      </c>
      <c r="BB383" s="3">
        <f t="shared" si="303"/>
        <v>1</v>
      </c>
      <c r="BC383" s="3">
        <f t="shared" si="304"/>
        <v>1</v>
      </c>
      <c r="BD383" s="3">
        <f t="shared" si="305"/>
        <v>1</v>
      </c>
      <c r="BE383" s="3">
        <f t="shared" si="306"/>
        <v>1</v>
      </c>
      <c r="BF383" s="3">
        <f t="shared" si="307"/>
        <v>1.4000000000000001</v>
      </c>
      <c r="BG383" s="3">
        <f t="shared" si="308"/>
        <v>2</v>
      </c>
      <c r="BH383" s="3">
        <f t="shared" si="309"/>
        <v>1</v>
      </c>
      <c r="BI383" s="3">
        <f t="shared" si="310"/>
        <v>1</v>
      </c>
      <c r="BJ383" s="3">
        <f t="shared" si="311"/>
        <v>1</v>
      </c>
      <c r="BK383" s="3">
        <f t="shared" si="312"/>
        <v>1.6373626373626373</v>
      </c>
      <c r="BL383" s="3">
        <f t="shared" si="313"/>
        <v>1.29</v>
      </c>
      <c r="BN383" t="s">
        <v>641</v>
      </c>
      <c r="BO383" t="str">
        <f t="shared" si="314"/>
        <v>('i2023110600381','2021','in2023110400001','1'),</v>
      </c>
      <c r="BP383" t="str">
        <f t="shared" si="315"/>
        <v>('i2023110600381','2021','in2023110400002','1'),</v>
      </c>
      <c r="BQ383" t="str">
        <f t="shared" si="316"/>
        <v>('i2023110600381','2021','in2023110400003','1'),</v>
      </c>
      <c r="BR383" t="str">
        <f t="shared" si="317"/>
        <v>('i2023110600381','2021','in2023110400004','1'),</v>
      </c>
      <c r="BS383" t="str">
        <f t="shared" si="318"/>
        <v>('i2023110600381','2021','in2023110400005','1'),</v>
      </c>
      <c r="BT383" t="str">
        <f t="shared" si="319"/>
        <v>('i2023110600381','2021','in2023110400006','1'),</v>
      </c>
      <c r="BU383" t="str">
        <f t="shared" si="320"/>
        <v>('i2023110600381','2021','in2023110400007','1'),</v>
      </c>
      <c r="BV383" t="str">
        <f t="shared" si="321"/>
        <v>('i2023110600381','2021','in2023110400008','1'),</v>
      </c>
      <c r="BW383" t="str">
        <f t="shared" si="322"/>
        <v>('i2023110600381','2021','in2023110400009','1'),</v>
      </c>
      <c r="BX383" t="str">
        <f t="shared" si="323"/>
        <v>('i2023110600381','2021','in2023110400010','1'),</v>
      </c>
      <c r="BY383" t="str">
        <f t="shared" si="324"/>
        <v>('i2023110600381','2021','in2023110400011','1'),</v>
      </c>
      <c r="BZ383" t="str">
        <f t="shared" si="325"/>
        <v>('i2023110600381','2021','in2023110400012','1'),</v>
      </c>
      <c r="CA383" t="str">
        <f t="shared" si="326"/>
        <v>('i2023110600381','2021','in2023110400013','1'),</v>
      </c>
      <c r="CB383" t="str">
        <f t="shared" si="327"/>
        <v>('i2023110600381','2021','in2023110400014','1'),</v>
      </c>
      <c r="CC383" t="str">
        <f t="shared" si="328"/>
        <v>('i2023110600381','2021','in2023110400015','1'),</v>
      </c>
      <c r="CD383" t="str">
        <f t="shared" si="329"/>
        <v>('i2023110600381','2021','in2023110400016','1'),</v>
      </c>
      <c r="CE383" t="str">
        <f t="shared" si="330"/>
        <v>('i2023110600381','2021','in2023110400017','1'),</v>
      </c>
      <c r="CF383" t="str">
        <f t="shared" si="331"/>
        <v>('i2023110600381','2021','in2023110400018','1'),</v>
      </c>
      <c r="CG383" t="str">
        <f t="shared" si="332"/>
        <v>('i2023110600381','2021','in2023110400019','1'),</v>
      </c>
      <c r="CH383" t="str">
        <f t="shared" si="333"/>
        <v>('i2023110600381','2021','in2023110400020','1'),</v>
      </c>
      <c r="CI383" t="str">
        <f t="shared" si="334"/>
        <v>('i2023110600381','2021','in2023110400021','1'),</v>
      </c>
      <c r="CJ383" t="str">
        <f t="shared" si="335"/>
        <v>('i2023110600381','2021','in2023110400022','1'),</v>
      </c>
      <c r="CK383" t="str">
        <f t="shared" si="336"/>
        <v>('i2023110600381','2021','in2023110400023','1'),</v>
      </c>
      <c r="CL383" t="str">
        <f t="shared" si="337"/>
        <v>('i2023110600381','2021','in2023110400024','1'),</v>
      </c>
      <c r="CM383" t="str">
        <f t="shared" si="338"/>
        <v>('i2023110600381','2021','in2023110400025','1'),</v>
      </c>
      <c r="CN383" t="str">
        <f t="shared" si="339"/>
        <v>('i2023110600381','2021','in2023110400026','1'),</v>
      </c>
      <c r="CO383" t="str">
        <f t="shared" si="340"/>
        <v>('i2023110600381','2021','in2023110400027','1'),</v>
      </c>
      <c r="CP383" t="str">
        <f t="shared" si="341"/>
        <v>('i2023110600381','2021','in2023110400028','1'),</v>
      </c>
      <c r="CQ383" t="str">
        <f t="shared" si="342"/>
        <v>('i2023110600381','2021','in2023110400029','1'),</v>
      </c>
      <c r="CR383" t="str">
        <f t="shared" si="343"/>
        <v>('i2023110600381','2021','in2023110400030','1'),</v>
      </c>
      <c r="CS383" t="str">
        <f t="shared" si="344"/>
        <v>('i2023110600381','2021','in2023110400031','1'),</v>
      </c>
      <c r="CT383" t="str">
        <f t="shared" si="345"/>
        <v>('i2023110600381','2021','in2023110400032','1'),</v>
      </c>
      <c r="CU383" t="str">
        <f t="shared" si="346"/>
        <v>('i2023110600381','2021','in2023110400033','1'),</v>
      </c>
      <c r="CV383" t="str">
        <f t="shared" si="347"/>
        <v>('i2023110600381','2021','in2023110400034','1'),</v>
      </c>
      <c r="CW383" t="str">
        <f t="shared" si="348"/>
        <v>('i2023110600381','2021','in2023110400035','4'),</v>
      </c>
      <c r="CX383" t="str">
        <f t="shared" si="349"/>
        <v>('i2023110600381','2021','in2023110400036','1'),</v>
      </c>
      <c r="CY383" t="str">
        <f t="shared" si="350"/>
        <v>('i2023110600381','2021','in2023110400037','1'),</v>
      </c>
      <c r="CZ383" t="str">
        <f t="shared" si="351"/>
        <v>('i2023110600381','2021','in2023110400038','1'),</v>
      </c>
      <c r="DA383" t="str">
        <f t="shared" si="352"/>
        <v>('i2023110600381','2021','in2023110400039','2'),</v>
      </c>
      <c r="DB383" t="str">
        <f t="shared" si="353"/>
        <v>('i2023110600381','2021','in2023110400040','1'),</v>
      </c>
      <c r="DC383" t="str">
        <f t="shared" si="354"/>
        <v>('i2023110600381','2021','in2023110400041','1'),</v>
      </c>
      <c r="DD383" t="str">
        <f t="shared" si="355"/>
        <v>('i2023110600381','2021','in2023110400042','4'),</v>
      </c>
      <c r="DE383" t="str">
        <f t="shared" si="356"/>
        <v>('i2023110600381','2021','in2023110400043','1'),</v>
      </c>
      <c r="DF383" t="str">
        <f t="shared" si="357"/>
        <v>('i2023110600381','2021','in2023110400044','2'),</v>
      </c>
      <c r="DG383" t="str">
        <f t="shared" si="358"/>
        <v>('i2023110600381','2021','in2023110400045','3'),</v>
      </c>
      <c r="DH383" t="str">
        <f t="shared" si="359"/>
        <v>('i2023110600381','2021','in2023110400046','1'),</v>
      </c>
      <c r="DI383" t="str">
        <f t="shared" si="360"/>
        <v>('i2023110600381','2021','in2023110400047','1');</v>
      </c>
    </row>
    <row r="384" spans="1:113" x14ac:dyDescent="0.25">
      <c r="A384" s="4" t="str">
        <f>INDEX('instansi pusat'!$B$2:$C$623,MATCH(C384,'instansi pusat'!$D$2:$D$623,0),2)</f>
        <v>i2023110600382</v>
      </c>
      <c r="B384" s="4">
        <v>5612</v>
      </c>
      <c r="C384" s="4" t="s">
        <v>512</v>
      </c>
      <c r="D384">
        <v>2021</v>
      </c>
      <c r="E384" s="4">
        <v>1</v>
      </c>
      <c r="F384" s="4">
        <v>1</v>
      </c>
      <c r="G384" s="4">
        <v>1</v>
      </c>
      <c r="H384" s="4">
        <v>1</v>
      </c>
      <c r="I384" s="4">
        <v>1</v>
      </c>
      <c r="J384" s="4">
        <v>1</v>
      </c>
      <c r="K384" s="4">
        <v>1</v>
      </c>
      <c r="L384" s="4">
        <v>1</v>
      </c>
      <c r="M384" s="4">
        <v>1</v>
      </c>
      <c r="N384" s="4">
        <v>1</v>
      </c>
      <c r="O384" s="4">
        <v>1</v>
      </c>
      <c r="P384" s="4">
        <v>1</v>
      </c>
      <c r="Q384" s="4">
        <v>1</v>
      </c>
      <c r="R384" s="4">
        <v>1</v>
      </c>
      <c r="S384" s="4">
        <v>1</v>
      </c>
      <c r="T384" s="4">
        <v>1</v>
      </c>
      <c r="U384" s="4">
        <v>1</v>
      </c>
      <c r="V384" s="4">
        <v>1</v>
      </c>
      <c r="W384" s="4">
        <v>1</v>
      </c>
      <c r="X384" s="4">
        <v>1</v>
      </c>
      <c r="Y384" s="4">
        <v>1</v>
      </c>
      <c r="Z384" s="4">
        <v>1</v>
      </c>
      <c r="AA384" s="4">
        <v>1</v>
      </c>
      <c r="AB384" s="4">
        <v>1</v>
      </c>
      <c r="AC384" s="4">
        <v>1</v>
      </c>
      <c r="AD384" s="4">
        <v>1</v>
      </c>
      <c r="AE384" s="4">
        <v>1</v>
      </c>
      <c r="AF384" s="4">
        <v>1</v>
      </c>
      <c r="AG384" s="4">
        <v>1</v>
      </c>
      <c r="AH384" s="4">
        <v>1</v>
      </c>
      <c r="AI384" s="4">
        <v>1</v>
      </c>
      <c r="AJ384" s="4">
        <v>1</v>
      </c>
      <c r="AK384" s="4">
        <v>1</v>
      </c>
      <c r="AL384" s="4">
        <v>1</v>
      </c>
      <c r="AM384" s="4">
        <v>1</v>
      </c>
      <c r="AN384" s="4">
        <v>2</v>
      </c>
      <c r="AO384" s="4">
        <v>1</v>
      </c>
      <c r="AP384" s="4">
        <v>1</v>
      </c>
      <c r="AQ384" s="4">
        <v>1</v>
      </c>
      <c r="AR384" s="4">
        <v>1</v>
      </c>
      <c r="AS384" s="4">
        <v>1</v>
      </c>
      <c r="AT384" s="4">
        <v>2</v>
      </c>
      <c r="AU384" s="4">
        <v>1</v>
      </c>
      <c r="AV384" s="4">
        <v>2</v>
      </c>
      <c r="AW384" s="4">
        <v>1</v>
      </c>
      <c r="AX384" s="4">
        <v>1</v>
      </c>
      <c r="AY384" s="4">
        <v>1</v>
      </c>
      <c r="AZ384" s="3">
        <f t="shared" si="301"/>
        <v>1</v>
      </c>
      <c r="BA384" s="3">
        <f t="shared" si="302"/>
        <v>1</v>
      </c>
      <c r="BB384" s="3">
        <f t="shared" si="303"/>
        <v>1</v>
      </c>
      <c r="BC384" s="3">
        <f t="shared" si="304"/>
        <v>1</v>
      </c>
      <c r="BD384" s="3">
        <f t="shared" si="305"/>
        <v>1</v>
      </c>
      <c r="BE384" s="3">
        <f t="shared" si="306"/>
        <v>1</v>
      </c>
      <c r="BF384" s="3">
        <f t="shared" si="307"/>
        <v>1.1000000000000001</v>
      </c>
      <c r="BG384" s="3">
        <f t="shared" si="308"/>
        <v>1.3333333333333333</v>
      </c>
      <c r="BH384" s="3">
        <f t="shared" si="309"/>
        <v>1</v>
      </c>
      <c r="BI384" s="3">
        <f t="shared" si="310"/>
        <v>1</v>
      </c>
      <c r="BJ384" s="3">
        <f t="shared" si="311"/>
        <v>1</v>
      </c>
      <c r="BK384" s="3">
        <f t="shared" si="312"/>
        <v>1.1923076923076921</v>
      </c>
      <c r="BL384" s="3">
        <f t="shared" si="313"/>
        <v>1.0874999999999999</v>
      </c>
      <c r="BN384" t="s">
        <v>641</v>
      </c>
      <c r="BO384" t="str">
        <f t="shared" si="314"/>
        <v>('i2023110600382','2021','in2023110400001','1'),</v>
      </c>
      <c r="BP384" t="str">
        <f t="shared" si="315"/>
        <v>('i2023110600382','2021','in2023110400002','1'),</v>
      </c>
      <c r="BQ384" t="str">
        <f t="shared" si="316"/>
        <v>('i2023110600382','2021','in2023110400003','1'),</v>
      </c>
      <c r="BR384" t="str">
        <f t="shared" si="317"/>
        <v>('i2023110600382','2021','in2023110400004','1'),</v>
      </c>
      <c r="BS384" t="str">
        <f t="shared" si="318"/>
        <v>('i2023110600382','2021','in2023110400005','1'),</v>
      </c>
      <c r="BT384" t="str">
        <f t="shared" si="319"/>
        <v>('i2023110600382','2021','in2023110400006','1'),</v>
      </c>
      <c r="BU384" t="str">
        <f t="shared" si="320"/>
        <v>('i2023110600382','2021','in2023110400007','1'),</v>
      </c>
      <c r="BV384" t="str">
        <f t="shared" si="321"/>
        <v>('i2023110600382','2021','in2023110400008','1'),</v>
      </c>
      <c r="BW384" t="str">
        <f t="shared" si="322"/>
        <v>('i2023110600382','2021','in2023110400009','1'),</v>
      </c>
      <c r="BX384" t="str">
        <f t="shared" si="323"/>
        <v>('i2023110600382','2021','in2023110400010','1'),</v>
      </c>
      <c r="BY384" t="str">
        <f t="shared" si="324"/>
        <v>('i2023110600382','2021','in2023110400011','1'),</v>
      </c>
      <c r="BZ384" t="str">
        <f t="shared" si="325"/>
        <v>('i2023110600382','2021','in2023110400012','1'),</v>
      </c>
      <c r="CA384" t="str">
        <f t="shared" si="326"/>
        <v>('i2023110600382','2021','in2023110400013','1'),</v>
      </c>
      <c r="CB384" t="str">
        <f t="shared" si="327"/>
        <v>('i2023110600382','2021','in2023110400014','1'),</v>
      </c>
      <c r="CC384" t="str">
        <f t="shared" si="328"/>
        <v>('i2023110600382','2021','in2023110400015','1'),</v>
      </c>
      <c r="CD384" t="str">
        <f t="shared" si="329"/>
        <v>('i2023110600382','2021','in2023110400016','1'),</v>
      </c>
      <c r="CE384" t="str">
        <f t="shared" si="330"/>
        <v>('i2023110600382','2021','in2023110400017','1'),</v>
      </c>
      <c r="CF384" t="str">
        <f t="shared" si="331"/>
        <v>('i2023110600382','2021','in2023110400018','1'),</v>
      </c>
      <c r="CG384" t="str">
        <f t="shared" si="332"/>
        <v>('i2023110600382','2021','in2023110400019','1'),</v>
      </c>
      <c r="CH384" t="str">
        <f t="shared" si="333"/>
        <v>('i2023110600382','2021','in2023110400020','1'),</v>
      </c>
      <c r="CI384" t="str">
        <f t="shared" si="334"/>
        <v>('i2023110600382','2021','in2023110400021','1'),</v>
      </c>
      <c r="CJ384" t="str">
        <f t="shared" si="335"/>
        <v>('i2023110600382','2021','in2023110400022','1'),</v>
      </c>
      <c r="CK384" t="str">
        <f t="shared" si="336"/>
        <v>('i2023110600382','2021','in2023110400023','1'),</v>
      </c>
      <c r="CL384" t="str">
        <f t="shared" si="337"/>
        <v>('i2023110600382','2021','in2023110400024','1'),</v>
      </c>
      <c r="CM384" t="str">
        <f t="shared" si="338"/>
        <v>('i2023110600382','2021','in2023110400025','1'),</v>
      </c>
      <c r="CN384" t="str">
        <f t="shared" si="339"/>
        <v>('i2023110600382','2021','in2023110400026','1'),</v>
      </c>
      <c r="CO384" t="str">
        <f t="shared" si="340"/>
        <v>('i2023110600382','2021','in2023110400027','1'),</v>
      </c>
      <c r="CP384" t="str">
        <f t="shared" si="341"/>
        <v>('i2023110600382','2021','in2023110400028','1'),</v>
      </c>
      <c r="CQ384" t="str">
        <f t="shared" si="342"/>
        <v>('i2023110600382','2021','in2023110400029','1'),</v>
      </c>
      <c r="CR384" t="str">
        <f t="shared" si="343"/>
        <v>('i2023110600382','2021','in2023110400030','1'),</v>
      </c>
      <c r="CS384" t="str">
        <f t="shared" si="344"/>
        <v>('i2023110600382','2021','in2023110400031','1'),</v>
      </c>
      <c r="CT384" t="str">
        <f t="shared" si="345"/>
        <v>('i2023110600382','2021','in2023110400032','1'),</v>
      </c>
      <c r="CU384" t="str">
        <f t="shared" si="346"/>
        <v>('i2023110600382','2021','in2023110400033','1'),</v>
      </c>
      <c r="CV384" t="str">
        <f t="shared" si="347"/>
        <v>('i2023110600382','2021','in2023110400034','1'),</v>
      </c>
      <c r="CW384" t="str">
        <f t="shared" si="348"/>
        <v>('i2023110600382','2021','in2023110400035','1'),</v>
      </c>
      <c r="CX384" t="str">
        <f t="shared" si="349"/>
        <v>('i2023110600382','2021','in2023110400036','2'),</v>
      </c>
      <c r="CY384" t="str">
        <f t="shared" si="350"/>
        <v>('i2023110600382','2021','in2023110400037','1'),</v>
      </c>
      <c r="CZ384" t="str">
        <f t="shared" si="351"/>
        <v>('i2023110600382','2021','in2023110400038','1'),</v>
      </c>
      <c r="DA384" t="str">
        <f t="shared" si="352"/>
        <v>('i2023110600382','2021','in2023110400039','1'),</v>
      </c>
      <c r="DB384" t="str">
        <f t="shared" si="353"/>
        <v>('i2023110600382','2021','in2023110400040','1'),</v>
      </c>
      <c r="DC384" t="str">
        <f t="shared" si="354"/>
        <v>('i2023110600382','2021','in2023110400041','1'),</v>
      </c>
      <c r="DD384" t="str">
        <f t="shared" si="355"/>
        <v>('i2023110600382','2021','in2023110400042','2'),</v>
      </c>
      <c r="DE384" t="str">
        <f t="shared" si="356"/>
        <v>('i2023110600382','2021','in2023110400043','1'),</v>
      </c>
      <c r="DF384" t="str">
        <f t="shared" si="357"/>
        <v>('i2023110600382','2021','in2023110400044','2'),</v>
      </c>
      <c r="DG384" t="str">
        <f t="shared" si="358"/>
        <v>('i2023110600382','2021','in2023110400045','1'),</v>
      </c>
      <c r="DH384" t="str">
        <f t="shared" si="359"/>
        <v>('i2023110600382','2021','in2023110400046','1'),</v>
      </c>
      <c r="DI384" t="str">
        <f t="shared" si="360"/>
        <v>('i2023110600382','2021','in2023110400047','1');</v>
      </c>
    </row>
    <row r="385" spans="1:113" x14ac:dyDescent="0.25">
      <c r="A385" s="4" t="str">
        <f>INDEX('instansi pusat'!$B$2:$C$623,MATCH(C385,'instansi pusat'!$D$2:$D$623,0),2)</f>
        <v>i2023110600383</v>
      </c>
      <c r="B385" s="4">
        <v>5672</v>
      </c>
      <c r="C385" s="4" t="s">
        <v>626</v>
      </c>
      <c r="D385">
        <v>2021</v>
      </c>
      <c r="E385" s="4">
        <v>1</v>
      </c>
      <c r="F385" s="4">
        <v>1</v>
      </c>
      <c r="G385" s="4">
        <v>1</v>
      </c>
      <c r="H385" s="4">
        <v>1</v>
      </c>
      <c r="I385" s="4">
        <v>1</v>
      </c>
      <c r="J385" s="4">
        <v>1</v>
      </c>
      <c r="K385" s="4">
        <v>1</v>
      </c>
      <c r="L385" s="4">
        <v>1</v>
      </c>
      <c r="M385" s="4">
        <v>1</v>
      </c>
      <c r="N385" s="4">
        <v>1</v>
      </c>
      <c r="O385" s="4">
        <v>1</v>
      </c>
      <c r="P385" s="4">
        <v>1</v>
      </c>
      <c r="Q385" s="4">
        <v>1</v>
      </c>
      <c r="R385" s="4">
        <v>1</v>
      </c>
      <c r="S385" s="4">
        <v>1</v>
      </c>
      <c r="T385" s="4">
        <v>1</v>
      </c>
      <c r="U385" s="4">
        <v>1</v>
      </c>
      <c r="V385" s="4">
        <v>1</v>
      </c>
      <c r="W385" s="4">
        <v>1</v>
      </c>
      <c r="X385" s="4">
        <v>1</v>
      </c>
      <c r="Y385" s="4">
        <v>1</v>
      </c>
      <c r="Z385" s="4">
        <v>1</v>
      </c>
      <c r="AA385" s="4">
        <v>1</v>
      </c>
      <c r="AB385" s="4">
        <v>1</v>
      </c>
      <c r="AC385" s="4">
        <v>1</v>
      </c>
      <c r="AD385" s="4">
        <v>1</v>
      </c>
      <c r="AE385" s="4">
        <v>1</v>
      </c>
      <c r="AF385" s="4">
        <v>1</v>
      </c>
      <c r="AG385" s="4">
        <v>1</v>
      </c>
      <c r="AH385" s="4">
        <v>1</v>
      </c>
      <c r="AI385" s="4">
        <v>1</v>
      </c>
      <c r="AJ385" s="4">
        <v>1</v>
      </c>
      <c r="AK385" s="4">
        <v>1</v>
      </c>
      <c r="AL385" s="4">
        <v>1</v>
      </c>
      <c r="AM385" s="4">
        <v>1</v>
      </c>
      <c r="AN385" s="4">
        <v>2</v>
      </c>
      <c r="AO385" s="4">
        <v>1</v>
      </c>
      <c r="AP385" s="4">
        <v>1</v>
      </c>
      <c r="AQ385" s="4">
        <v>1</v>
      </c>
      <c r="AR385" s="4">
        <v>1</v>
      </c>
      <c r="AS385" s="4">
        <v>1</v>
      </c>
      <c r="AT385" s="4">
        <v>2</v>
      </c>
      <c r="AU385" s="4">
        <v>1</v>
      </c>
      <c r="AV385" s="4">
        <v>1</v>
      </c>
      <c r="AW385" s="4">
        <v>1</v>
      </c>
      <c r="AX385" s="4">
        <v>1</v>
      </c>
      <c r="AY385" s="4">
        <v>1</v>
      </c>
      <c r="AZ385" s="3">
        <f t="shared" si="301"/>
        <v>1</v>
      </c>
      <c r="BA385" s="3">
        <f t="shared" si="302"/>
        <v>1</v>
      </c>
      <c r="BB385" s="3">
        <f t="shared" si="303"/>
        <v>1</v>
      </c>
      <c r="BC385" s="3">
        <f t="shared" si="304"/>
        <v>1</v>
      </c>
      <c r="BD385" s="3">
        <f t="shared" si="305"/>
        <v>1</v>
      </c>
      <c r="BE385" s="3">
        <f t="shared" si="306"/>
        <v>1</v>
      </c>
      <c r="BF385" s="3">
        <f t="shared" si="307"/>
        <v>1.1000000000000001</v>
      </c>
      <c r="BG385" s="3">
        <f t="shared" si="308"/>
        <v>1.1666666666666665</v>
      </c>
      <c r="BH385" s="3">
        <f t="shared" si="309"/>
        <v>1</v>
      </c>
      <c r="BI385" s="3">
        <f t="shared" si="310"/>
        <v>1</v>
      </c>
      <c r="BJ385" s="3">
        <f t="shared" si="311"/>
        <v>1</v>
      </c>
      <c r="BK385" s="3">
        <f t="shared" si="312"/>
        <v>1.1263736263736264</v>
      </c>
      <c r="BL385" s="3">
        <f t="shared" si="313"/>
        <v>1.0575000000000001</v>
      </c>
      <c r="BN385" t="s">
        <v>641</v>
      </c>
      <c r="BO385" t="str">
        <f t="shared" si="314"/>
        <v>('i2023110600383','2021','in2023110400001','1'),</v>
      </c>
      <c r="BP385" t="str">
        <f t="shared" si="315"/>
        <v>('i2023110600383','2021','in2023110400002','1'),</v>
      </c>
      <c r="BQ385" t="str">
        <f t="shared" si="316"/>
        <v>('i2023110600383','2021','in2023110400003','1'),</v>
      </c>
      <c r="BR385" t="str">
        <f t="shared" si="317"/>
        <v>('i2023110600383','2021','in2023110400004','1'),</v>
      </c>
      <c r="BS385" t="str">
        <f t="shared" si="318"/>
        <v>('i2023110600383','2021','in2023110400005','1'),</v>
      </c>
      <c r="BT385" t="str">
        <f t="shared" si="319"/>
        <v>('i2023110600383','2021','in2023110400006','1'),</v>
      </c>
      <c r="BU385" t="str">
        <f t="shared" si="320"/>
        <v>('i2023110600383','2021','in2023110400007','1'),</v>
      </c>
      <c r="BV385" t="str">
        <f t="shared" si="321"/>
        <v>('i2023110600383','2021','in2023110400008','1'),</v>
      </c>
      <c r="BW385" t="str">
        <f t="shared" si="322"/>
        <v>('i2023110600383','2021','in2023110400009','1'),</v>
      </c>
      <c r="BX385" t="str">
        <f t="shared" si="323"/>
        <v>('i2023110600383','2021','in2023110400010','1'),</v>
      </c>
      <c r="BY385" t="str">
        <f t="shared" si="324"/>
        <v>('i2023110600383','2021','in2023110400011','1'),</v>
      </c>
      <c r="BZ385" t="str">
        <f t="shared" si="325"/>
        <v>('i2023110600383','2021','in2023110400012','1'),</v>
      </c>
      <c r="CA385" t="str">
        <f t="shared" si="326"/>
        <v>('i2023110600383','2021','in2023110400013','1'),</v>
      </c>
      <c r="CB385" t="str">
        <f t="shared" si="327"/>
        <v>('i2023110600383','2021','in2023110400014','1'),</v>
      </c>
      <c r="CC385" t="str">
        <f t="shared" si="328"/>
        <v>('i2023110600383','2021','in2023110400015','1'),</v>
      </c>
      <c r="CD385" t="str">
        <f t="shared" si="329"/>
        <v>('i2023110600383','2021','in2023110400016','1'),</v>
      </c>
      <c r="CE385" t="str">
        <f t="shared" si="330"/>
        <v>('i2023110600383','2021','in2023110400017','1'),</v>
      </c>
      <c r="CF385" t="str">
        <f t="shared" si="331"/>
        <v>('i2023110600383','2021','in2023110400018','1'),</v>
      </c>
      <c r="CG385" t="str">
        <f t="shared" si="332"/>
        <v>('i2023110600383','2021','in2023110400019','1'),</v>
      </c>
      <c r="CH385" t="str">
        <f t="shared" si="333"/>
        <v>('i2023110600383','2021','in2023110400020','1'),</v>
      </c>
      <c r="CI385" t="str">
        <f t="shared" si="334"/>
        <v>('i2023110600383','2021','in2023110400021','1'),</v>
      </c>
      <c r="CJ385" t="str">
        <f t="shared" si="335"/>
        <v>('i2023110600383','2021','in2023110400022','1'),</v>
      </c>
      <c r="CK385" t="str">
        <f t="shared" si="336"/>
        <v>('i2023110600383','2021','in2023110400023','1'),</v>
      </c>
      <c r="CL385" t="str">
        <f t="shared" si="337"/>
        <v>('i2023110600383','2021','in2023110400024','1'),</v>
      </c>
      <c r="CM385" t="str">
        <f t="shared" si="338"/>
        <v>('i2023110600383','2021','in2023110400025','1'),</v>
      </c>
      <c r="CN385" t="str">
        <f t="shared" si="339"/>
        <v>('i2023110600383','2021','in2023110400026','1'),</v>
      </c>
      <c r="CO385" t="str">
        <f t="shared" si="340"/>
        <v>('i2023110600383','2021','in2023110400027','1'),</v>
      </c>
      <c r="CP385" t="str">
        <f t="shared" si="341"/>
        <v>('i2023110600383','2021','in2023110400028','1'),</v>
      </c>
      <c r="CQ385" t="str">
        <f t="shared" si="342"/>
        <v>('i2023110600383','2021','in2023110400029','1'),</v>
      </c>
      <c r="CR385" t="str">
        <f t="shared" si="343"/>
        <v>('i2023110600383','2021','in2023110400030','1'),</v>
      </c>
      <c r="CS385" t="str">
        <f t="shared" si="344"/>
        <v>('i2023110600383','2021','in2023110400031','1'),</v>
      </c>
      <c r="CT385" t="str">
        <f t="shared" si="345"/>
        <v>('i2023110600383','2021','in2023110400032','1'),</v>
      </c>
      <c r="CU385" t="str">
        <f t="shared" si="346"/>
        <v>('i2023110600383','2021','in2023110400033','1'),</v>
      </c>
      <c r="CV385" t="str">
        <f t="shared" si="347"/>
        <v>('i2023110600383','2021','in2023110400034','1'),</v>
      </c>
      <c r="CW385" t="str">
        <f t="shared" si="348"/>
        <v>('i2023110600383','2021','in2023110400035','1'),</v>
      </c>
      <c r="CX385" t="str">
        <f t="shared" si="349"/>
        <v>('i2023110600383','2021','in2023110400036','2'),</v>
      </c>
      <c r="CY385" t="str">
        <f t="shared" si="350"/>
        <v>('i2023110600383','2021','in2023110400037','1'),</v>
      </c>
      <c r="CZ385" t="str">
        <f t="shared" si="351"/>
        <v>('i2023110600383','2021','in2023110400038','1'),</v>
      </c>
      <c r="DA385" t="str">
        <f t="shared" si="352"/>
        <v>('i2023110600383','2021','in2023110400039','1'),</v>
      </c>
      <c r="DB385" t="str">
        <f t="shared" si="353"/>
        <v>('i2023110600383','2021','in2023110400040','1'),</v>
      </c>
      <c r="DC385" t="str">
        <f t="shared" si="354"/>
        <v>('i2023110600383','2021','in2023110400041','1'),</v>
      </c>
      <c r="DD385" t="str">
        <f t="shared" si="355"/>
        <v>('i2023110600383','2021','in2023110400042','2'),</v>
      </c>
      <c r="DE385" t="str">
        <f t="shared" si="356"/>
        <v>('i2023110600383','2021','in2023110400043','1'),</v>
      </c>
      <c r="DF385" t="str">
        <f t="shared" si="357"/>
        <v>('i2023110600383','2021','in2023110400044','1'),</v>
      </c>
      <c r="DG385" t="str">
        <f t="shared" si="358"/>
        <v>('i2023110600383','2021','in2023110400045','1'),</v>
      </c>
      <c r="DH385" t="str">
        <f t="shared" si="359"/>
        <v>('i2023110600383','2021','in2023110400046','1'),</v>
      </c>
      <c r="DI385" t="str">
        <f t="shared" si="360"/>
        <v>('i2023110600383','2021','in2023110400047','1');</v>
      </c>
    </row>
    <row r="386" spans="1:113" x14ac:dyDescent="0.25">
      <c r="A386" s="4" t="str">
        <f>INDEX('instansi pusat'!$B$2:$C$623,MATCH(C386,'instansi pusat'!$D$2:$D$623,0),2)</f>
        <v>i2023110600384</v>
      </c>
      <c r="B386" s="4">
        <v>5701</v>
      </c>
      <c r="C386" s="4" t="s">
        <v>334</v>
      </c>
      <c r="D386">
        <v>2021</v>
      </c>
      <c r="E386" s="4">
        <v>2</v>
      </c>
      <c r="F386" s="4">
        <v>2</v>
      </c>
      <c r="G386" s="4">
        <v>3</v>
      </c>
      <c r="H386" s="4">
        <v>2</v>
      </c>
      <c r="I386" s="4">
        <v>3</v>
      </c>
      <c r="J386" s="4">
        <v>3</v>
      </c>
      <c r="K386" s="4">
        <v>3</v>
      </c>
      <c r="L386" s="4">
        <v>3</v>
      </c>
      <c r="M386" s="4">
        <v>3</v>
      </c>
      <c r="N386" s="4">
        <v>3</v>
      </c>
      <c r="O386" s="4">
        <v>1</v>
      </c>
      <c r="P386" s="4">
        <v>1</v>
      </c>
      <c r="Q386" s="4">
        <v>1</v>
      </c>
      <c r="R386" s="4">
        <v>3</v>
      </c>
      <c r="S386" s="4">
        <v>1</v>
      </c>
      <c r="T386" s="4">
        <v>2</v>
      </c>
      <c r="U386" s="4">
        <v>2</v>
      </c>
      <c r="V386" s="4">
        <v>1</v>
      </c>
      <c r="W386" s="4">
        <v>3</v>
      </c>
      <c r="X386" s="4">
        <v>1</v>
      </c>
      <c r="Y386" s="4">
        <v>1</v>
      </c>
      <c r="Z386" s="4">
        <v>1</v>
      </c>
      <c r="AA386" s="4">
        <v>1</v>
      </c>
      <c r="AB386" s="4">
        <v>1</v>
      </c>
      <c r="AC386" s="4">
        <v>1</v>
      </c>
      <c r="AD386" s="4">
        <v>1</v>
      </c>
      <c r="AE386" s="4">
        <v>1</v>
      </c>
      <c r="AF386" s="4">
        <v>1</v>
      </c>
      <c r="AG386" s="4">
        <v>1</v>
      </c>
      <c r="AH386" s="4">
        <v>1</v>
      </c>
      <c r="AI386" s="4">
        <v>1</v>
      </c>
      <c r="AJ386" s="4">
        <v>3</v>
      </c>
      <c r="AK386" s="4">
        <v>3</v>
      </c>
      <c r="AL386" s="4">
        <v>3</v>
      </c>
      <c r="AM386" s="4">
        <v>4</v>
      </c>
      <c r="AN386" s="4">
        <v>3</v>
      </c>
      <c r="AO386" s="4">
        <v>3</v>
      </c>
      <c r="AP386" s="4">
        <v>1</v>
      </c>
      <c r="AQ386" s="4">
        <v>3</v>
      </c>
      <c r="AR386" s="4">
        <v>3</v>
      </c>
      <c r="AS386" s="4">
        <v>3</v>
      </c>
      <c r="AT386" s="4">
        <v>4</v>
      </c>
      <c r="AU386" s="4">
        <v>1</v>
      </c>
      <c r="AV386" s="4">
        <v>2</v>
      </c>
      <c r="AW386" s="4">
        <v>3</v>
      </c>
      <c r="AX386" s="4">
        <v>4</v>
      </c>
      <c r="AY386" s="4">
        <v>4</v>
      </c>
      <c r="AZ386" s="3">
        <f t="shared" si="301"/>
        <v>2.7</v>
      </c>
      <c r="BA386" s="3">
        <f t="shared" si="302"/>
        <v>1.5</v>
      </c>
      <c r="BB386" s="3">
        <f t="shared" si="303"/>
        <v>1.5</v>
      </c>
      <c r="BC386" s="3">
        <f t="shared" si="304"/>
        <v>2</v>
      </c>
      <c r="BD386" s="3">
        <f t="shared" si="305"/>
        <v>1</v>
      </c>
      <c r="BE386" s="3">
        <f t="shared" si="306"/>
        <v>1</v>
      </c>
      <c r="BF386" s="3">
        <f t="shared" si="307"/>
        <v>2.9000000000000004</v>
      </c>
      <c r="BG386" s="3">
        <f t="shared" si="308"/>
        <v>3</v>
      </c>
      <c r="BH386" s="3">
        <f t="shared" si="309"/>
        <v>2.7</v>
      </c>
      <c r="BI386" s="3">
        <f t="shared" si="310"/>
        <v>1.6</v>
      </c>
      <c r="BJ386" s="3">
        <f t="shared" si="311"/>
        <v>1</v>
      </c>
      <c r="BK386" s="3">
        <f t="shared" si="312"/>
        <v>2.9395604395604398</v>
      </c>
      <c r="BL386" s="3">
        <f t="shared" si="313"/>
        <v>2.2535000000000003</v>
      </c>
      <c r="BN386" t="s">
        <v>641</v>
      </c>
      <c r="BO386" t="str">
        <f t="shared" si="314"/>
        <v>('i2023110600384','2021','in2023110400001','2'),</v>
      </c>
      <c r="BP386" t="str">
        <f t="shared" si="315"/>
        <v>('i2023110600384','2021','in2023110400002','2'),</v>
      </c>
      <c r="BQ386" t="str">
        <f t="shared" si="316"/>
        <v>('i2023110600384','2021','in2023110400003','3'),</v>
      </c>
      <c r="BR386" t="str">
        <f t="shared" si="317"/>
        <v>('i2023110600384','2021','in2023110400004','2'),</v>
      </c>
      <c r="BS386" t="str">
        <f t="shared" si="318"/>
        <v>('i2023110600384','2021','in2023110400005','3'),</v>
      </c>
      <c r="BT386" t="str">
        <f t="shared" si="319"/>
        <v>('i2023110600384','2021','in2023110400006','3'),</v>
      </c>
      <c r="BU386" t="str">
        <f t="shared" si="320"/>
        <v>('i2023110600384','2021','in2023110400007','3'),</v>
      </c>
      <c r="BV386" t="str">
        <f t="shared" si="321"/>
        <v>('i2023110600384','2021','in2023110400008','3'),</v>
      </c>
      <c r="BW386" t="str">
        <f t="shared" si="322"/>
        <v>('i2023110600384','2021','in2023110400009','3'),</v>
      </c>
      <c r="BX386" t="str">
        <f t="shared" si="323"/>
        <v>('i2023110600384','2021','in2023110400010','3'),</v>
      </c>
      <c r="BY386" t="str">
        <f t="shared" si="324"/>
        <v>('i2023110600384','2021','in2023110400011','1'),</v>
      </c>
      <c r="BZ386" t="str">
        <f t="shared" si="325"/>
        <v>('i2023110600384','2021','in2023110400012','1'),</v>
      </c>
      <c r="CA386" t="str">
        <f t="shared" si="326"/>
        <v>('i2023110600384','2021','in2023110400013','1'),</v>
      </c>
      <c r="CB386" t="str">
        <f t="shared" si="327"/>
        <v>('i2023110600384','2021','in2023110400014','3'),</v>
      </c>
      <c r="CC386" t="str">
        <f t="shared" si="328"/>
        <v>('i2023110600384','2021','in2023110400015','1'),</v>
      </c>
      <c r="CD386" t="str">
        <f t="shared" si="329"/>
        <v>('i2023110600384','2021','in2023110400016','2'),</v>
      </c>
      <c r="CE386" t="str">
        <f t="shared" si="330"/>
        <v>('i2023110600384','2021','in2023110400017','2'),</v>
      </c>
      <c r="CF386" t="str">
        <f t="shared" si="331"/>
        <v>('i2023110600384','2021','in2023110400018','1'),</v>
      </c>
      <c r="CG386" t="str">
        <f t="shared" si="332"/>
        <v>('i2023110600384','2021','in2023110400019','3'),</v>
      </c>
      <c r="CH386" t="str">
        <f t="shared" si="333"/>
        <v>('i2023110600384','2021','in2023110400020','1'),</v>
      </c>
      <c r="CI386" t="str">
        <f t="shared" si="334"/>
        <v>('i2023110600384','2021','in2023110400021','1'),</v>
      </c>
      <c r="CJ386" t="str">
        <f t="shared" si="335"/>
        <v>('i2023110600384','2021','in2023110400022','1'),</v>
      </c>
      <c r="CK386" t="str">
        <f t="shared" si="336"/>
        <v>('i2023110600384','2021','in2023110400023','1'),</v>
      </c>
      <c r="CL386" t="str">
        <f t="shared" si="337"/>
        <v>('i2023110600384','2021','in2023110400024','1'),</v>
      </c>
      <c r="CM386" t="str">
        <f t="shared" si="338"/>
        <v>('i2023110600384','2021','in2023110400025','1'),</v>
      </c>
      <c r="CN386" t="str">
        <f t="shared" si="339"/>
        <v>('i2023110600384','2021','in2023110400026','1'),</v>
      </c>
      <c r="CO386" t="str">
        <f t="shared" si="340"/>
        <v>('i2023110600384','2021','in2023110400027','1'),</v>
      </c>
      <c r="CP386" t="str">
        <f t="shared" si="341"/>
        <v>('i2023110600384','2021','in2023110400028','1'),</v>
      </c>
      <c r="CQ386" t="str">
        <f t="shared" si="342"/>
        <v>('i2023110600384','2021','in2023110400029','1'),</v>
      </c>
      <c r="CR386" t="str">
        <f t="shared" si="343"/>
        <v>('i2023110600384','2021','in2023110400030','1'),</v>
      </c>
      <c r="CS386" t="str">
        <f t="shared" si="344"/>
        <v>('i2023110600384','2021','in2023110400031','1'),</v>
      </c>
      <c r="CT386" t="str">
        <f t="shared" si="345"/>
        <v>('i2023110600384','2021','in2023110400032','3'),</v>
      </c>
      <c r="CU386" t="str">
        <f t="shared" si="346"/>
        <v>('i2023110600384','2021','in2023110400033','3'),</v>
      </c>
      <c r="CV386" t="str">
        <f t="shared" si="347"/>
        <v>('i2023110600384','2021','in2023110400034','3'),</v>
      </c>
      <c r="CW386" t="str">
        <f t="shared" si="348"/>
        <v>('i2023110600384','2021','in2023110400035','4'),</v>
      </c>
      <c r="CX386" t="str">
        <f t="shared" si="349"/>
        <v>('i2023110600384','2021','in2023110400036','3'),</v>
      </c>
      <c r="CY386" t="str">
        <f t="shared" si="350"/>
        <v>('i2023110600384','2021','in2023110400037','3'),</v>
      </c>
      <c r="CZ386" t="str">
        <f t="shared" si="351"/>
        <v>('i2023110600384','2021','in2023110400038','1'),</v>
      </c>
      <c r="DA386" t="str">
        <f t="shared" si="352"/>
        <v>('i2023110600384','2021','in2023110400039','3'),</v>
      </c>
      <c r="DB386" t="str">
        <f t="shared" si="353"/>
        <v>('i2023110600384','2021','in2023110400040','3'),</v>
      </c>
      <c r="DC386" t="str">
        <f t="shared" si="354"/>
        <v>('i2023110600384','2021','in2023110400041','3'),</v>
      </c>
      <c r="DD386" t="str">
        <f t="shared" si="355"/>
        <v>('i2023110600384','2021','in2023110400042','4'),</v>
      </c>
      <c r="DE386" t="str">
        <f t="shared" si="356"/>
        <v>('i2023110600384','2021','in2023110400043','1'),</v>
      </c>
      <c r="DF386" t="str">
        <f t="shared" si="357"/>
        <v>('i2023110600384','2021','in2023110400044','2'),</v>
      </c>
      <c r="DG386" t="str">
        <f t="shared" si="358"/>
        <v>('i2023110600384','2021','in2023110400045','3'),</v>
      </c>
      <c r="DH386" t="str">
        <f t="shared" si="359"/>
        <v>('i2023110600384','2021','in2023110400046','4'),</v>
      </c>
      <c r="DI386" t="str">
        <f t="shared" si="360"/>
        <v>('i2023110600384','2021','in2023110400047','4');</v>
      </c>
    </row>
    <row r="387" spans="1:113" x14ac:dyDescent="0.25">
      <c r="A387" s="4" t="str">
        <f>INDEX('instansi pusat'!$B$2:$C$623,MATCH(C387,'instansi pusat'!$D$2:$D$623,0),2)</f>
        <v>i2023110600385</v>
      </c>
      <c r="B387" s="4">
        <v>5703</v>
      </c>
      <c r="C387" s="4" t="s">
        <v>336</v>
      </c>
      <c r="D387">
        <v>2021</v>
      </c>
      <c r="E387" s="4">
        <v>3</v>
      </c>
      <c r="F387" s="4">
        <v>2</v>
      </c>
      <c r="G387" s="4">
        <v>3</v>
      </c>
      <c r="H387" s="4">
        <v>3</v>
      </c>
      <c r="I387" s="4">
        <v>3</v>
      </c>
      <c r="J387" s="4">
        <v>3</v>
      </c>
      <c r="K387" s="4">
        <v>3</v>
      </c>
      <c r="L387" s="4">
        <v>3</v>
      </c>
      <c r="M387" s="4">
        <v>3</v>
      </c>
      <c r="N387" s="4">
        <v>3</v>
      </c>
      <c r="O387" s="4">
        <v>1</v>
      </c>
      <c r="P387" s="4">
        <v>1</v>
      </c>
      <c r="Q387" s="4">
        <v>2</v>
      </c>
      <c r="R387" s="4">
        <v>1</v>
      </c>
      <c r="S387" s="4">
        <v>1</v>
      </c>
      <c r="T387" s="4">
        <v>2</v>
      </c>
      <c r="U387" s="4">
        <v>3</v>
      </c>
      <c r="V387" s="4">
        <v>1</v>
      </c>
      <c r="W387" s="4">
        <v>2</v>
      </c>
      <c r="X387" s="4">
        <v>1</v>
      </c>
      <c r="Y387" s="4">
        <v>1</v>
      </c>
      <c r="Z387" s="4">
        <v>1</v>
      </c>
      <c r="AA387" s="4">
        <v>1</v>
      </c>
      <c r="AB387" s="4">
        <v>2</v>
      </c>
      <c r="AC387" s="4">
        <v>1</v>
      </c>
      <c r="AD387" s="4">
        <v>1</v>
      </c>
      <c r="AE387" s="4">
        <v>1</v>
      </c>
      <c r="AF387" s="4">
        <v>1</v>
      </c>
      <c r="AG387" s="4">
        <v>1</v>
      </c>
      <c r="AH387" s="4">
        <v>1</v>
      </c>
      <c r="AI387" s="4">
        <v>1</v>
      </c>
      <c r="AJ387" s="4">
        <v>4</v>
      </c>
      <c r="AK387" s="4">
        <v>4</v>
      </c>
      <c r="AL387" s="4">
        <v>4</v>
      </c>
      <c r="AM387" s="4">
        <v>5</v>
      </c>
      <c r="AN387" s="4">
        <v>2</v>
      </c>
      <c r="AO387" s="4">
        <v>2</v>
      </c>
      <c r="AP387" s="4">
        <v>2</v>
      </c>
      <c r="AQ387" s="4">
        <v>1</v>
      </c>
      <c r="AR387" s="4">
        <v>1</v>
      </c>
      <c r="AS387" s="4">
        <v>3</v>
      </c>
      <c r="AT387" s="4">
        <v>2</v>
      </c>
      <c r="AU387" s="4">
        <v>3</v>
      </c>
      <c r="AV387" s="4">
        <v>4</v>
      </c>
      <c r="AW387" s="4">
        <v>4</v>
      </c>
      <c r="AX387" s="4">
        <v>2</v>
      </c>
      <c r="AY387" s="4">
        <v>4</v>
      </c>
      <c r="AZ387" s="3">
        <f t="shared" ref="AZ387:AZ450" si="361">SUM(E387:N387)*(1.3/13)</f>
        <v>2.9000000000000004</v>
      </c>
      <c r="BA387" s="3">
        <f t="shared" ref="BA387:BA450" si="362">SUM(O387:R387)*(2.5/10)</f>
        <v>1.25</v>
      </c>
      <c r="BB387" s="3">
        <f t="shared" ref="BB387:BB450" si="363">SUM(S387:V387)*(2.5/10)</f>
        <v>1.75</v>
      </c>
      <c r="BC387" s="3">
        <f t="shared" ref="BC387:BC450" si="364">SUM(W387:X387)*(2.5/5)</f>
        <v>1.5</v>
      </c>
      <c r="BD387" s="3">
        <f t="shared" ref="BD387:BD450" si="365">SUM(Y387:AF387)*(1.5/12)</f>
        <v>1.125</v>
      </c>
      <c r="BE387" s="3">
        <f t="shared" ref="BE387:BE450" si="366">SUM(AG387:AI387)*(1.5/4.5)</f>
        <v>1</v>
      </c>
      <c r="BF387" s="3">
        <f t="shared" ref="BF387:BF450" si="367">SUM(AJ387:AS387)*(2.75/27.5)</f>
        <v>2.8000000000000003</v>
      </c>
      <c r="BG387" s="3">
        <f t="shared" ref="BG387:BG450" si="368">SUM(AT387:AY387)*(3/18)</f>
        <v>3.1666666666666665</v>
      </c>
      <c r="BH387" s="3">
        <f t="shared" ref="BH387:BH450" si="369">AZ387*(13/13)</f>
        <v>2.9000000000000004</v>
      </c>
      <c r="BI387" s="3">
        <f t="shared" ref="BI387:BI450" si="370">(BA387*(10/25))+(BB387*(10/25))+(BC387*(5/25))</f>
        <v>1.5000000000000002</v>
      </c>
      <c r="BJ387" s="3">
        <f t="shared" ref="BJ387:BJ450" si="371">(BD387*(12/16.5))+(BE387*(4.5/16.5))</f>
        <v>1.0909090909090908</v>
      </c>
      <c r="BK387" s="3">
        <f t="shared" ref="BK387:BK450" si="372">(BF387*(27.5/45.5))+(BG387*(18/45.5))</f>
        <v>2.9450549450549453</v>
      </c>
      <c r="BL387" s="3">
        <f t="shared" ref="BL387:BL450" si="373">(BH387*(13/100))+(BI387*(25/100))+(BJ387*(16.5/100))+(BK387*(45.5/100))</f>
        <v>2.2720000000000002</v>
      </c>
      <c r="BN387" t="s">
        <v>641</v>
      </c>
      <c r="BO387" t="str">
        <f t="shared" si="314"/>
        <v>('i2023110600385','2021','in2023110400001','3'),</v>
      </c>
      <c r="BP387" t="str">
        <f t="shared" si="315"/>
        <v>('i2023110600385','2021','in2023110400002','2'),</v>
      </c>
      <c r="BQ387" t="str">
        <f t="shared" si="316"/>
        <v>('i2023110600385','2021','in2023110400003','3'),</v>
      </c>
      <c r="BR387" t="str">
        <f t="shared" si="317"/>
        <v>('i2023110600385','2021','in2023110400004','3'),</v>
      </c>
      <c r="BS387" t="str">
        <f t="shared" si="318"/>
        <v>('i2023110600385','2021','in2023110400005','3'),</v>
      </c>
      <c r="BT387" t="str">
        <f t="shared" si="319"/>
        <v>('i2023110600385','2021','in2023110400006','3'),</v>
      </c>
      <c r="BU387" t="str">
        <f t="shared" si="320"/>
        <v>('i2023110600385','2021','in2023110400007','3'),</v>
      </c>
      <c r="BV387" t="str">
        <f t="shared" si="321"/>
        <v>('i2023110600385','2021','in2023110400008','3'),</v>
      </c>
      <c r="BW387" t="str">
        <f t="shared" si="322"/>
        <v>('i2023110600385','2021','in2023110400009','3'),</v>
      </c>
      <c r="BX387" t="str">
        <f t="shared" si="323"/>
        <v>('i2023110600385','2021','in2023110400010','3'),</v>
      </c>
      <c r="BY387" t="str">
        <f t="shared" si="324"/>
        <v>('i2023110600385','2021','in2023110400011','1'),</v>
      </c>
      <c r="BZ387" t="str">
        <f t="shared" si="325"/>
        <v>('i2023110600385','2021','in2023110400012','1'),</v>
      </c>
      <c r="CA387" t="str">
        <f t="shared" si="326"/>
        <v>('i2023110600385','2021','in2023110400013','2'),</v>
      </c>
      <c r="CB387" t="str">
        <f t="shared" si="327"/>
        <v>('i2023110600385','2021','in2023110400014','1'),</v>
      </c>
      <c r="CC387" t="str">
        <f t="shared" si="328"/>
        <v>('i2023110600385','2021','in2023110400015','1'),</v>
      </c>
      <c r="CD387" t="str">
        <f t="shared" si="329"/>
        <v>('i2023110600385','2021','in2023110400016','2'),</v>
      </c>
      <c r="CE387" t="str">
        <f t="shared" si="330"/>
        <v>('i2023110600385','2021','in2023110400017','3'),</v>
      </c>
      <c r="CF387" t="str">
        <f t="shared" si="331"/>
        <v>('i2023110600385','2021','in2023110400018','1'),</v>
      </c>
      <c r="CG387" t="str">
        <f t="shared" si="332"/>
        <v>('i2023110600385','2021','in2023110400019','2'),</v>
      </c>
      <c r="CH387" t="str">
        <f t="shared" si="333"/>
        <v>('i2023110600385','2021','in2023110400020','1'),</v>
      </c>
      <c r="CI387" t="str">
        <f t="shared" si="334"/>
        <v>('i2023110600385','2021','in2023110400021','1'),</v>
      </c>
      <c r="CJ387" t="str">
        <f t="shared" si="335"/>
        <v>('i2023110600385','2021','in2023110400022','1'),</v>
      </c>
      <c r="CK387" t="str">
        <f t="shared" si="336"/>
        <v>('i2023110600385','2021','in2023110400023','1'),</v>
      </c>
      <c r="CL387" t="str">
        <f t="shared" si="337"/>
        <v>('i2023110600385','2021','in2023110400024','2'),</v>
      </c>
      <c r="CM387" t="str">
        <f t="shared" si="338"/>
        <v>('i2023110600385','2021','in2023110400025','1'),</v>
      </c>
      <c r="CN387" t="str">
        <f t="shared" si="339"/>
        <v>('i2023110600385','2021','in2023110400026','1'),</v>
      </c>
      <c r="CO387" t="str">
        <f t="shared" si="340"/>
        <v>('i2023110600385','2021','in2023110400027','1'),</v>
      </c>
      <c r="CP387" t="str">
        <f t="shared" si="341"/>
        <v>('i2023110600385','2021','in2023110400028','1'),</v>
      </c>
      <c r="CQ387" t="str">
        <f t="shared" si="342"/>
        <v>('i2023110600385','2021','in2023110400029','1'),</v>
      </c>
      <c r="CR387" t="str">
        <f t="shared" si="343"/>
        <v>('i2023110600385','2021','in2023110400030','1'),</v>
      </c>
      <c r="CS387" t="str">
        <f t="shared" si="344"/>
        <v>('i2023110600385','2021','in2023110400031','1'),</v>
      </c>
      <c r="CT387" t="str">
        <f t="shared" si="345"/>
        <v>('i2023110600385','2021','in2023110400032','4'),</v>
      </c>
      <c r="CU387" t="str">
        <f t="shared" si="346"/>
        <v>('i2023110600385','2021','in2023110400033','4'),</v>
      </c>
      <c r="CV387" t="str">
        <f t="shared" si="347"/>
        <v>('i2023110600385','2021','in2023110400034','4'),</v>
      </c>
      <c r="CW387" t="str">
        <f t="shared" si="348"/>
        <v>('i2023110600385','2021','in2023110400035','5'),</v>
      </c>
      <c r="CX387" t="str">
        <f t="shared" si="349"/>
        <v>('i2023110600385','2021','in2023110400036','2'),</v>
      </c>
      <c r="CY387" t="str">
        <f t="shared" si="350"/>
        <v>('i2023110600385','2021','in2023110400037','2'),</v>
      </c>
      <c r="CZ387" t="str">
        <f t="shared" si="351"/>
        <v>('i2023110600385','2021','in2023110400038','2'),</v>
      </c>
      <c r="DA387" t="str">
        <f t="shared" si="352"/>
        <v>('i2023110600385','2021','in2023110400039','1'),</v>
      </c>
      <c r="DB387" t="str">
        <f t="shared" si="353"/>
        <v>('i2023110600385','2021','in2023110400040','1'),</v>
      </c>
      <c r="DC387" t="str">
        <f t="shared" si="354"/>
        <v>('i2023110600385','2021','in2023110400041','3'),</v>
      </c>
      <c r="DD387" t="str">
        <f t="shared" si="355"/>
        <v>('i2023110600385','2021','in2023110400042','2'),</v>
      </c>
      <c r="DE387" t="str">
        <f t="shared" si="356"/>
        <v>('i2023110600385','2021','in2023110400043','3'),</v>
      </c>
      <c r="DF387" t="str">
        <f t="shared" si="357"/>
        <v>('i2023110600385','2021','in2023110400044','4'),</v>
      </c>
      <c r="DG387" t="str">
        <f t="shared" si="358"/>
        <v>('i2023110600385','2021','in2023110400045','4'),</v>
      </c>
      <c r="DH387" t="str">
        <f t="shared" si="359"/>
        <v>('i2023110600385','2021','in2023110400046','2'),</v>
      </c>
      <c r="DI387" t="str">
        <f t="shared" si="360"/>
        <v>('i2023110600385','2021','in2023110400047','4');</v>
      </c>
    </row>
    <row r="388" spans="1:113" x14ac:dyDescent="0.25">
      <c r="A388" s="4" t="str">
        <f>INDEX('instansi pusat'!$B$2:$C$623,MATCH(C388,'instansi pusat'!$D$2:$D$623,0),2)</f>
        <v>i2023110600386</v>
      </c>
      <c r="B388" s="4">
        <v>5801</v>
      </c>
      <c r="C388" s="4" t="s">
        <v>199</v>
      </c>
      <c r="D388">
        <v>2021</v>
      </c>
      <c r="E388" s="4">
        <v>1</v>
      </c>
      <c r="F388" s="4">
        <v>2</v>
      </c>
      <c r="G388" s="4">
        <v>1</v>
      </c>
      <c r="H388" s="4">
        <v>2</v>
      </c>
      <c r="I388" s="4">
        <v>1</v>
      </c>
      <c r="J388" s="4">
        <v>2</v>
      </c>
      <c r="K388" s="4">
        <v>2</v>
      </c>
      <c r="L388" s="4">
        <v>1</v>
      </c>
      <c r="M388" s="4">
        <v>1</v>
      </c>
      <c r="N388" s="4">
        <v>1</v>
      </c>
      <c r="O388" s="4">
        <v>1</v>
      </c>
      <c r="P388" s="4">
        <v>1</v>
      </c>
      <c r="Q388" s="4">
        <v>1</v>
      </c>
      <c r="R388" s="4">
        <v>1</v>
      </c>
      <c r="S388" s="4">
        <v>1</v>
      </c>
      <c r="T388" s="4">
        <v>1</v>
      </c>
      <c r="U388" s="4">
        <v>1</v>
      </c>
      <c r="V388" s="4">
        <v>1</v>
      </c>
      <c r="W388" s="4">
        <v>1</v>
      </c>
      <c r="X388" s="4">
        <v>1</v>
      </c>
      <c r="Y388" s="4">
        <v>1</v>
      </c>
      <c r="Z388" s="4">
        <v>1</v>
      </c>
      <c r="AA388" s="4">
        <v>1</v>
      </c>
      <c r="AB388" s="4">
        <v>1</v>
      </c>
      <c r="AC388" s="4">
        <v>1</v>
      </c>
      <c r="AD388" s="4">
        <v>1</v>
      </c>
      <c r="AE388" s="4">
        <v>1</v>
      </c>
      <c r="AF388" s="4">
        <v>1</v>
      </c>
      <c r="AG388" s="4">
        <v>1</v>
      </c>
      <c r="AH388" s="4">
        <v>1</v>
      </c>
      <c r="AI388" s="4">
        <v>1</v>
      </c>
      <c r="AJ388" s="4">
        <v>4</v>
      </c>
      <c r="AK388" s="4">
        <v>4</v>
      </c>
      <c r="AL388" s="4">
        <v>4</v>
      </c>
      <c r="AM388" s="4">
        <v>1</v>
      </c>
      <c r="AN388" s="4">
        <v>3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3</v>
      </c>
      <c r="AV388" s="4">
        <v>2</v>
      </c>
      <c r="AW388" s="4">
        <v>1</v>
      </c>
      <c r="AX388" s="4">
        <v>1</v>
      </c>
      <c r="AY388" s="4">
        <v>1</v>
      </c>
      <c r="AZ388" s="3">
        <f t="shared" si="361"/>
        <v>1.4000000000000001</v>
      </c>
      <c r="BA388" s="3">
        <f t="shared" si="362"/>
        <v>1</v>
      </c>
      <c r="BB388" s="3">
        <f t="shared" si="363"/>
        <v>1</v>
      </c>
      <c r="BC388" s="3">
        <f t="shared" si="364"/>
        <v>1</v>
      </c>
      <c r="BD388" s="3">
        <f t="shared" si="365"/>
        <v>1</v>
      </c>
      <c r="BE388" s="3">
        <f t="shared" si="366"/>
        <v>1</v>
      </c>
      <c r="BF388" s="3">
        <f t="shared" si="367"/>
        <v>2.1</v>
      </c>
      <c r="BG388" s="3">
        <f t="shared" si="368"/>
        <v>1.5</v>
      </c>
      <c r="BH388" s="3">
        <f t="shared" si="369"/>
        <v>1.4000000000000001</v>
      </c>
      <c r="BI388" s="3">
        <f t="shared" si="370"/>
        <v>1</v>
      </c>
      <c r="BJ388" s="3">
        <f t="shared" si="371"/>
        <v>1</v>
      </c>
      <c r="BK388" s="3">
        <f t="shared" si="372"/>
        <v>1.8626373626373627</v>
      </c>
      <c r="BL388" s="3">
        <f t="shared" si="373"/>
        <v>1.4445000000000001</v>
      </c>
      <c r="BN388" t="s">
        <v>641</v>
      </c>
      <c r="BO388" t="str">
        <f t="shared" ref="BO388:BO451" si="374">"('"&amp;$A388&amp;"','"&amp;$D388&amp;"','"&amp;BO$1&amp;"','"&amp;E388&amp;"'),"</f>
        <v>('i2023110600386','2021','in2023110400001','1'),</v>
      </c>
      <c r="BP388" t="str">
        <f t="shared" ref="BP388:BP451" si="375">"('"&amp;$A388&amp;"','"&amp;$D388&amp;"','"&amp;BP$1&amp;"','"&amp;F388&amp;"'),"</f>
        <v>('i2023110600386','2021','in2023110400002','2'),</v>
      </c>
      <c r="BQ388" t="str">
        <f t="shared" ref="BQ388:BQ451" si="376">"('"&amp;$A388&amp;"','"&amp;$D388&amp;"','"&amp;BQ$1&amp;"','"&amp;G388&amp;"'),"</f>
        <v>('i2023110600386','2021','in2023110400003','1'),</v>
      </c>
      <c r="BR388" t="str">
        <f t="shared" ref="BR388:BR451" si="377">"('"&amp;$A388&amp;"','"&amp;$D388&amp;"','"&amp;BR$1&amp;"','"&amp;H388&amp;"'),"</f>
        <v>('i2023110600386','2021','in2023110400004','2'),</v>
      </c>
      <c r="BS388" t="str">
        <f t="shared" ref="BS388:BS451" si="378">"('"&amp;$A388&amp;"','"&amp;$D388&amp;"','"&amp;BS$1&amp;"','"&amp;I388&amp;"'),"</f>
        <v>('i2023110600386','2021','in2023110400005','1'),</v>
      </c>
      <c r="BT388" t="str">
        <f t="shared" ref="BT388:BT451" si="379">"('"&amp;$A388&amp;"','"&amp;$D388&amp;"','"&amp;BT$1&amp;"','"&amp;J388&amp;"'),"</f>
        <v>('i2023110600386','2021','in2023110400006','2'),</v>
      </c>
      <c r="BU388" t="str">
        <f t="shared" ref="BU388:BU451" si="380">"('"&amp;$A388&amp;"','"&amp;$D388&amp;"','"&amp;BU$1&amp;"','"&amp;K388&amp;"'),"</f>
        <v>('i2023110600386','2021','in2023110400007','2'),</v>
      </c>
      <c r="BV388" t="str">
        <f t="shared" ref="BV388:BV451" si="381">"('"&amp;$A388&amp;"','"&amp;$D388&amp;"','"&amp;BV$1&amp;"','"&amp;L388&amp;"'),"</f>
        <v>('i2023110600386','2021','in2023110400008','1'),</v>
      </c>
      <c r="BW388" t="str">
        <f t="shared" ref="BW388:BW451" si="382">"('"&amp;$A388&amp;"','"&amp;$D388&amp;"','"&amp;BW$1&amp;"','"&amp;M388&amp;"'),"</f>
        <v>('i2023110600386','2021','in2023110400009','1'),</v>
      </c>
      <c r="BX388" t="str">
        <f t="shared" ref="BX388:BX451" si="383">"('"&amp;$A388&amp;"','"&amp;$D388&amp;"','"&amp;BX$1&amp;"','"&amp;N388&amp;"'),"</f>
        <v>('i2023110600386','2021','in2023110400010','1'),</v>
      </c>
      <c r="BY388" t="str">
        <f t="shared" ref="BY388:BY451" si="384">"('"&amp;$A388&amp;"','"&amp;$D388&amp;"','"&amp;BY$1&amp;"','"&amp;O388&amp;"'),"</f>
        <v>('i2023110600386','2021','in2023110400011','1'),</v>
      </c>
      <c r="BZ388" t="str">
        <f t="shared" ref="BZ388:BZ451" si="385">"('"&amp;$A388&amp;"','"&amp;$D388&amp;"','"&amp;BZ$1&amp;"','"&amp;P388&amp;"'),"</f>
        <v>('i2023110600386','2021','in2023110400012','1'),</v>
      </c>
      <c r="CA388" t="str">
        <f t="shared" ref="CA388:CA451" si="386">"('"&amp;$A388&amp;"','"&amp;$D388&amp;"','"&amp;CA$1&amp;"','"&amp;Q388&amp;"'),"</f>
        <v>('i2023110600386','2021','in2023110400013','1'),</v>
      </c>
      <c r="CB388" t="str">
        <f t="shared" ref="CB388:CB451" si="387">"('"&amp;$A388&amp;"','"&amp;$D388&amp;"','"&amp;CB$1&amp;"','"&amp;R388&amp;"'),"</f>
        <v>('i2023110600386','2021','in2023110400014','1'),</v>
      </c>
      <c r="CC388" t="str">
        <f t="shared" ref="CC388:CC451" si="388">"('"&amp;$A388&amp;"','"&amp;$D388&amp;"','"&amp;CC$1&amp;"','"&amp;S388&amp;"'),"</f>
        <v>('i2023110600386','2021','in2023110400015','1'),</v>
      </c>
      <c r="CD388" t="str">
        <f t="shared" ref="CD388:CD451" si="389">"('"&amp;$A388&amp;"','"&amp;$D388&amp;"','"&amp;CD$1&amp;"','"&amp;T388&amp;"'),"</f>
        <v>('i2023110600386','2021','in2023110400016','1'),</v>
      </c>
      <c r="CE388" t="str">
        <f t="shared" ref="CE388:CE451" si="390">"('"&amp;$A388&amp;"','"&amp;$D388&amp;"','"&amp;CE$1&amp;"','"&amp;U388&amp;"'),"</f>
        <v>('i2023110600386','2021','in2023110400017','1'),</v>
      </c>
      <c r="CF388" t="str">
        <f t="shared" ref="CF388:CF451" si="391">"('"&amp;$A388&amp;"','"&amp;$D388&amp;"','"&amp;CF$1&amp;"','"&amp;V388&amp;"'),"</f>
        <v>('i2023110600386','2021','in2023110400018','1'),</v>
      </c>
      <c r="CG388" t="str">
        <f t="shared" ref="CG388:CG451" si="392">"('"&amp;$A388&amp;"','"&amp;$D388&amp;"','"&amp;CG$1&amp;"','"&amp;W388&amp;"'),"</f>
        <v>('i2023110600386','2021','in2023110400019','1'),</v>
      </c>
      <c r="CH388" t="str">
        <f t="shared" ref="CH388:CH451" si="393">"('"&amp;$A388&amp;"','"&amp;$D388&amp;"','"&amp;CH$1&amp;"','"&amp;X388&amp;"'),"</f>
        <v>('i2023110600386','2021','in2023110400020','1'),</v>
      </c>
      <c r="CI388" t="str">
        <f t="shared" ref="CI388:CI451" si="394">"('"&amp;$A388&amp;"','"&amp;$D388&amp;"','"&amp;CI$1&amp;"','"&amp;Y388&amp;"'),"</f>
        <v>('i2023110600386','2021','in2023110400021','1'),</v>
      </c>
      <c r="CJ388" t="str">
        <f t="shared" ref="CJ388:CJ451" si="395">"('"&amp;$A388&amp;"','"&amp;$D388&amp;"','"&amp;CJ$1&amp;"','"&amp;Z388&amp;"'),"</f>
        <v>('i2023110600386','2021','in2023110400022','1'),</v>
      </c>
      <c r="CK388" t="str">
        <f t="shared" ref="CK388:CK451" si="396">"('"&amp;$A388&amp;"','"&amp;$D388&amp;"','"&amp;CK$1&amp;"','"&amp;AA388&amp;"'),"</f>
        <v>('i2023110600386','2021','in2023110400023','1'),</v>
      </c>
      <c r="CL388" t="str">
        <f t="shared" ref="CL388:CL451" si="397">"('"&amp;$A388&amp;"','"&amp;$D388&amp;"','"&amp;CL$1&amp;"','"&amp;AB388&amp;"'),"</f>
        <v>('i2023110600386','2021','in2023110400024','1'),</v>
      </c>
      <c r="CM388" t="str">
        <f t="shared" ref="CM388:CM451" si="398">"('"&amp;$A388&amp;"','"&amp;$D388&amp;"','"&amp;CM$1&amp;"','"&amp;AC388&amp;"'),"</f>
        <v>('i2023110600386','2021','in2023110400025','1'),</v>
      </c>
      <c r="CN388" t="str">
        <f t="shared" ref="CN388:CN451" si="399">"('"&amp;$A388&amp;"','"&amp;$D388&amp;"','"&amp;CN$1&amp;"','"&amp;AD388&amp;"'),"</f>
        <v>('i2023110600386','2021','in2023110400026','1'),</v>
      </c>
      <c r="CO388" t="str">
        <f t="shared" ref="CO388:CO451" si="400">"('"&amp;$A388&amp;"','"&amp;$D388&amp;"','"&amp;CO$1&amp;"','"&amp;AE388&amp;"'),"</f>
        <v>('i2023110600386','2021','in2023110400027','1'),</v>
      </c>
      <c r="CP388" t="str">
        <f t="shared" ref="CP388:CP451" si="401">"('"&amp;$A388&amp;"','"&amp;$D388&amp;"','"&amp;CP$1&amp;"','"&amp;AF388&amp;"'),"</f>
        <v>('i2023110600386','2021','in2023110400028','1'),</v>
      </c>
      <c r="CQ388" t="str">
        <f t="shared" ref="CQ388:CQ451" si="402">"('"&amp;$A388&amp;"','"&amp;$D388&amp;"','"&amp;CQ$1&amp;"','"&amp;AG388&amp;"'),"</f>
        <v>('i2023110600386','2021','in2023110400029','1'),</v>
      </c>
      <c r="CR388" t="str">
        <f t="shared" ref="CR388:CR451" si="403">"('"&amp;$A388&amp;"','"&amp;$D388&amp;"','"&amp;CR$1&amp;"','"&amp;AH388&amp;"'),"</f>
        <v>('i2023110600386','2021','in2023110400030','1'),</v>
      </c>
      <c r="CS388" t="str">
        <f t="shared" ref="CS388:CS451" si="404">"('"&amp;$A388&amp;"','"&amp;$D388&amp;"','"&amp;CS$1&amp;"','"&amp;AI388&amp;"'),"</f>
        <v>('i2023110600386','2021','in2023110400031','1'),</v>
      </c>
      <c r="CT388" t="str">
        <f t="shared" ref="CT388:CT451" si="405">"('"&amp;$A388&amp;"','"&amp;$D388&amp;"','"&amp;CT$1&amp;"','"&amp;AJ388&amp;"'),"</f>
        <v>('i2023110600386','2021','in2023110400032','4'),</v>
      </c>
      <c r="CU388" t="str">
        <f t="shared" ref="CU388:CU451" si="406">"('"&amp;$A388&amp;"','"&amp;$D388&amp;"','"&amp;CU$1&amp;"','"&amp;AK388&amp;"'),"</f>
        <v>('i2023110600386','2021','in2023110400033','4'),</v>
      </c>
      <c r="CV388" t="str">
        <f t="shared" ref="CV388:CV451" si="407">"('"&amp;$A388&amp;"','"&amp;$D388&amp;"','"&amp;CV$1&amp;"','"&amp;AL388&amp;"'),"</f>
        <v>('i2023110600386','2021','in2023110400034','4'),</v>
      </c>
      <c r="CW388" t="str">
        <f t="shared" ref="CW388:CW451" si="408">"('"&amp;$A388&amp;"','"&amp;$D388&amp;"','"&amp;CW$1&amp;"','"&amp;AM388&amp;"'),"</f>
        <v>('i2023110600386','2021','in2023110400035','1'),</v>
      </c>
      <c r="CX388" t="str">
        <f t="shared" ref="CX388:CX451" si="409">"('"&amp;$A388&amp;"','"&amp;$D388&amp;"','"&amp;CX$1&amp;"','"&amp;AN388&amp;"'),"</f>
        <v>('i2023110600386','2021','in2023110400036','3'),</v>
      </c>
      <c r="CY388" t="str">
        <f t="shared" ref="CY388:CY451" si="410">"('"&amp;$A388&amp;"','"&amp;$D388&amp;"','"&amp;CY$1&amp;"','"&amp;AO388&amp;"'),"</f>
        <v>('i2023110600386','2021','in2023110400037','1'),</v>
      </c>
      <c r="CZ388" t="str">
        <f t="shared" ref="CZ388:CZ451" si="411">"('"&amp;$A388&amp;"','"&amp;$D388&amp;"','"&amp;CZ$1&amp;"','"&amp;AP388&amp;"'),"</f>
        <v>('i2023110600386','2021','in2023110400038','1'),</v>
      </c>
      <c r="DA388" t="str">
        <f t="shared" ref="DA388:DA451" si="412">"('"&amp;$A388&amp;"','"&amp;$D388&amp;"','"&amp;DA$1&amp;"','"&amp;AQ388&amp;"'),"</f>
        <v>('i2023110600386','2021','in2023110400039','1'),</v>
      </c>
      <c r="DB388" t="str">
        <f t="shared" ref="DB388:DB451" si="413">"('"&amp;$A388&amp;"','"&amp;$D388&amp;"','"&amp;DB$1&amp;"','"&amp;AR388&amp;"'),"</f>
        <v>('i2023110600386','2021','in2023110400040','1'),</v>
      </c>
      <c r="DC388" t="str">
        <f t="shared" ref="DC388:DC451" si="414">"('"&amp;$A388&amp;"','"&amp;$D388&amp;"','"&amp;DC$1&amp;"','"&amp;AS388&amp;"'),"</f>
        <v>('i2023110600386','2021','in2023110400041','1'),</v>
      </c>
      <c r="DD388" t="str">
        <f t="shared" ref="DD388:DD451" si="415">"('"&amp;$A388&amp;"','"&amp;$D388&amp;"','"&amp;DD$1&amp;"','"&amp;AT388&amp;"'),"</f>
        <v>('i2023110600386','2021','in2023110400042','1'),</v>
      </c>
      <c r="DE388" t="str">
        <f t="shared" ref="DE388:DE451" si="416">"('"&amp;$A388&amp;"','"&amp;$D388&amp;"','"&amp;DE$1&amp;"','"&amp;AU388&amp;"'),"</f>
        <v>('i2023110600386','2021','in2023110400043','3'),</v>
      </c>
      <c r="DF388" t="str">
        <f t="shared" ref="DF388:DF451" si="417">"('"&amp;$A388&amp;"','"&amp;$D388&amp;"','"&amp;DF$1&amp;"','"&amp;AV388&amp;"'),"</f>
        <v>('i2023110600386','2021','in2023110400044','2'),</v>
      </c>
      <c r="DG388" t="str">
        <f t="shared" ref="DG388:DG451" si="418">"('"&amp;$A388&amp;"','"&amp;$D388&amp;"','"&amp;DG$1&amp;"','"&amp;AW388&amp;"'),"</f>
        <v>('i2023110600386','2021','in2023110400045','1'),</v>
      </c>
      <c r="DH388" t="str">
        <f t="shared" ref="DH388:DH451" si="419">"('"&amp;$A388&amp;"','"&amp;$D388&amp;"','"&amp;DH$1&amp;"','"&amp;AX388&amp;"'),"</f>
        <v>('i2023110600386','2021','in2023110400046','1'),</v>
      </c>
      <c r="DI388" t="str">
        <f t="shared" ref="DI388:DI451" si="420">"('"&amp;$A388&amp;"','"&amp;$D388&amp;"','"&amp;DI$1&amp;"','"&amp;AY388&amp;"');"</f>
        <v>('i2023110600386','2021','in2023110400047','1');</v>
      </c>
    </row>
    <row r="389" spans="1:113" x14ac:dyDescent="0.25">
      <c r="A389" s="4" t="str">
        <f>INDEX('instansi pusat'!$B$2:$C$623,MATCH(C389,'instansi pusat'!$D$2:$D$623,0),2)</f>
        <v>i2023110600387</v>
      </c>
      <c r="B389" s="4">
        <v>5802</v>
      </c>
      <c r="C389" s="4" t="s">
        <v>200</v>
      </c>
      <c r="D389">
        <v>2021</v>
      </c>
      <c r="E389" s="4">
        <v>1</v>
      </c>
      <c r="F389" s="4">
        <v>1</v>
      </c>
      <c r="G389" s="4">
        <v>1</v>
      </c>
      <c r="H389" s="4">
        <v>1</v>
      </c>
      <c r="I389" s="4">
        <v>1</v>
      </c>
      <c r="J389" s="4">
        <v>1</v>
      </c>
      <c r="K389" s="4">
        <v>1</v>
      </c>
      <c r="L389" s="4">
        <v>1</v>
      </c>
      <c r="M389" s="4">
        <v>1</v>
      </c>
      <c r="N389" s="4">
        <v>3</v>
      </c>
      <c r="O389" s="4">
        <v>1</v>
      </c>
      <c r="P389" s="4">
        <v>1</v>
      </c>
      <c r="Q389" s="4">
        <v>1</v>
      </c>
      <c r="R389" s="4">
        <v>1</v>
      </c>
      <c r="S389" s="4">
        <v>1</v>
      </c>
      <c r="T389" s="4">
        <v>3</v>
      </c>
      <c r="U389" s="4">
        <v>1</v>
      </c>
      <c r="V389" s="4">
        <v>1</v>
      </c>
      <c r="W389" s="4">
        <v>2</v>
      </c>
      <c r="X389" s="4">
        <v>1</v>
      </c>
      <c r="Y389" s="4">
        <v>1</v>
      </c>
      <c r="Z389" s="4">
        <v>1</v>
      </c>
      <c r="AA389" s="4">
        <v>1</v>
      </c>
      <c r="AB389" s="4">
        <v>1</v>
      </c>
      <c r="AC389" s="4">
        <v>1</v>
      </c>
      <c r="AD389" s="4">
        <v>1</v>
      </c>
      <c r="AE389" s="4">
        <v>1</v>
      </c>
      <c r="AF389" s="4">
        <v>1</v>
      </c>
      <c r="AG389" s="4">
        <v>1</v>
      </c>
      <c r="AH389" s="4">
        <v>1</v>
      </c>
      <c r="AI389" s="4">
        <v>1</v>
      </c>
      <c r="AJ389" s="4">
        <v>2</v>
      </c>
      <c r="AK389" s="4">
        <v>3</v>
      </c>
      <c r="AL389" s="4">
        <v>3</v>
      </c>
      <c r="AM389" s="4">
        <v>3</v>
      </c>
      <c r="AN389" s="4">
        <v>3</v>
      </c>
      <c r="AO389" s="4">
        <v>3</v>
      </c>
      <c r="AP389" s="4">
        <v>3</v>
      </c>
      <c r="AQ389" s="4">
        <v>1</v>
      </c>
      <c r="AR389" s="4">
        <v>3</v>
      </c>
      <c r="AS389" s="4">
        <v>3</v>
      </c>
      <c r="AT389" s="4">
        <v>4</v>
      </c>
      <c r="AU389" s="4">
        <v>1</v>
      </c>
      <c r="AV389" s="4">
        <v>3</v>
      </c>
      <c r="AW389" s="4">
        <v>4</v>
      </c>
      <c r="AX389" s="4">
        <v>4</v>
      </c>
      <c r="AY389" s="4">
        <v>3</v>
      </c>
      <c r="AZ389" s="3">
        <f t="shared" si="361"/>
        <v>1.2000000000000002</v>
      </c>
      <c r="BA389" s="3">
        <f t="shared" si="362"/>
        <v>1</v>
      </c>
      <c r="BB389" s="3">
        <f t="shared" si="363"/>
        <v>1.5</v>
      </c>
      <c r="BC389" s="3">
        <f t="shared" si="364"/>
        <v>1.5</v>
      </c>
      <c r="BD389" s="3">
        <f t="shared" si="365"/>
        <v>1</v>
      </c>
      <c r="BE389" s="3">
        <f t="shared" si="366"/>
        <v>1</v>
      </c>
      <c r="BF389" s="3">
        <f t="shared" si="367"/>
        <v>2.7</v>
      </c>
      <c r="BG389" s="3">
        <f t="shared" si="368"/>
        <v>3.1666666666666665</v>
      </c>
      <c r="BH389" s="3">
        <f t="shared" si="369"/>
        <v>1.2000000000000002</v>
      </c>
      <c r="BI389" s="3">
        <f t="shared" si="370"/>
        <v>1.3</v>
      </c>
      <c r="BJ389" s="3">
        <f t="shared" si="371"/>
        <v>1</v>
      </c>
      <c r="BK389" s="3">
        <f t="shared" si="372"/>
        <v>2.8846153846153846</v>
      </c>
      <c r="BL389" s="3">
        <f t="shared" si="373"/>
        <v>1.9584999999999999</v>
      </c>
      <c r="BN389" t="s">
        <v>641</v>
      </c>
      <c r="BO389" t="str">
        <f t="shared" si="374"/>
        <v>('i2023110600387','2021','in2023110400001','1'),</v>
      </c>
      <c r="BP389" t="str">
        <f t="shared" si="375"/>
        <v>('i2023110600387','2021','in2023110400002','1'),</v>
      </c>
      <c r="BQ389" t="str">
        <f t="shared" si="376"/>
        <v>('i2023110600387','2021','in2023110400003','1'),</v>
      </c>
      <c r="BR389" t="str">
        <f t="shared" si="377"/>
        <v>('i2023110600387','2021','in2023110400004','1'),</v>
      </c>
      <c r="BS389" t="str">
        <f t="shared" si="378"/>
        <v>('i2023110600387','2021','in2023110400005','1'),</v>
      </c>
      <c r="BT389" t="str">
        <f t="shared" si="379"/>
        <v>('i2023110600387','2021','in2023110400006','1'),</v>
      </c>
      <c r="BU389" t="str">
        <f t="shared" si="380"/>
        <v>('i2023110600387','2021','in2023110400007','1'),</v>
      </c>
      <c r="BV389" t="str">
        <f t="shared" si="381"/>
        <v>('i2023110600387','2021','in2023110400008','1'),</v>
      </c>
      <c r="BW389" t="str">
        <f t="shared" si="382"/>
        <v>('i2023110600387','2021','in2023110400009','1'),</v>
      </c>
      <c r="BX389" t="str">
        <f t="shared" si="383"/>
        <v>('i2023110600387','2021','in2023110400010','3'),</v>
      </c>
      <c r="BY389" t="str">
        <f t="shared" si="384"/>
        <v>('i2023110600387','2021','in2023110400011','1'),</v>
      </c>
      <c r="BZ389" t="str">
        <f t="shared" si="385"/>
        <v>('i2023110600387','2021','in2023110400012','1'),</v>
      </c>
      <c r="CA389" t="str">
        <f t="shared" si="386"/>
        <v>('i2023110600387','2021','in2023110400013','1'),</v>
      </c>
      <c r="CB389" t="str">
        <f t="shared" si="387"/>
        <v>('i2023110600387','2021','in2023110400014','1'),</v>
      </c>
      <c r="CC389" t="str">
        <f t="shared" si="388"/>
        <v>('i2023110600387','2021','in2023110400015','1'),</v>
      </c>
      <c r="CD389" t="str">
        <f t="shared" si="389"/>
        <v>('i2023110600387','2021','in2023110400016','3'),</v>
      </c>
      <c r="CE389" t="str">
        <f t="shared" si="390"/>
        <v>('i2023110600387','2021','in2023110400017','1'),</v>
      </c>
      <c r="CF389" t="str">
        <f t="shared" si="391"/>
        <v>('i2023110600387','2021','in2023110400018','1'),</v>
      </c>
      <c r="CG389" t="str">
        <f t="shared" si="392"/>
        <v>('i2023110600387','2021','in2023110400019','2'),</v>
      </c>
      <c r="CH389" t="str">
        <f t="shared" si="393"/>
        <v>('i2023110600387','2021','in2023110400020','1'),</v>
      </c>
      <c r="CI389" t="str">
        <f t="shared" si="394"/>
        <v>('i2023110600387','2021','in2023110400021','1'),</v>
      </c>
      <c r="CJ389" t="str">
        <f t="shared" si="395"/>
        <v>('i2023110600387','2021','in2023110400022','1'),</v>
      </c>
      <c r="CK389" t="str">
        <f t="shared" si="396"/>
        <v>('i2023110600387','2021','in2023110400023','1'),</v>
      </c>
      <c r="CL389" t="str">
        <f t="shared" si="397"/>
        <v>('i2023110600387','2021','in2023110400024','1'),</v>
      </c>
      <c r="CM389" t="str">
        <f t="shared" si="398"/>
        <v>('i2023110600387','2021','in2023110400025','1'),</v>
      </c>
      <c r="CN389" t="str">
        <f t="shared" si="399"/>
        <v>('i2023110600387','2021','in2023110400026','1'),</v>
      </c>
      <c r="CO389" t="str">
        <f t="shared" si="400"/>
        <v>('i2023110600387','2021','in2023110400027','1'),</v>
      </c>
      <c r="CP389" t="str">
        <f t="shared" si="401"/>
        <v>('i2023110600387','2021','in2023110400028','1'),</v>
      </c>
      <c r="CQ389" t="str">
        <f t="shared" si="402"/>
        <v>('i2023110600387','2021','in2023110400029','1'),</v>
      </c>
      <c r="CR389" t="str">
        <f t="shared" si="403"/>
        <v>('i2023110600387','2021','in2023110400030','1'),</v>
      </c>
      <c r="CS389" t="str">
        <f t="shared" si="404"/>
        <v>('i2023110600387','2021','in2023110400031','1'),</v>
      </c>
      <c r="CT389" t="str">
        <f t="shared" si="405"/>
        <v>('i2023110600387','2021','in2023110400032','2'),</v>
      </c>
      <c r="CU389" t="str">
        <f t="shared" si="406"/>
        <v>('i2023110600387','2021','in2023110400033','3'),</v>
      </c>
      <c r="CV389" t="str">
        <f t="shared" si="407"/>
        <v>('i2023110600387','2021','in2023110400034','3'),</v>
      </c>
      <c r="CW389" t="str">
        <f t="shared" si="408"/>
        <v>('i2023110600387','2021','in2023110400035','3'),</v>
      </c>
      <c r="CX389" t="str">
        <f t="shared" si="409"/>
        <v>('i2023110600387','2021','in2023110400036','3'),</v>
      </c>
      <c r="CY389" t="str">
        <f t="shared" si="410"/>
        <v>('i2023110600387','2021','in2023110400037','3'),</v>
      </c>
      <c r="CZ389" t="str">
        <f t="shared" si="411"/>
        <v>('i2023110600387','2021','in2023110400038','3'),</v>
      </c>
      <c r="DA389" t="str">
        <f t="shared" si="412"/>
        <v>('i2023110600387','2021','in2023110400039','1'),</v>
      </c>
      <c r="DB389" t="str">
        <f t="shared" si="413"/>
        <v>('i2023110600387','2021','in2023110400040','3'),</v>
      </c>
      <c r="DC389" t="str">
        <f t="shared" si="414"/>
        <v>('i2023110600387','2021','in2023110400041','3'),</v>
      </c>
      <c r="DD389" t="str">
        <f t="shared" si="415"/>
        <v>('i2023110600387','2021','in2023110400042','4'),</v>
      </c>
      <c r="DE389" t="str">
        <f t="shared" si="416"/>
        <v>('i2023110600387','2021','in2023110400043','1'),</v>
      </c>
      <c r="DF389" t="str">
        <f t="shared" si="417"/>
        <v>('i2023110600387','2021','in2023110400044','3'),</v>
      </c>
      <c r="DG389" t="str">
        <f t="shared" si="418"/>
        <v>('i2023110600387','2021','in2023110400045','4'),</v>
      </c>
      <c r="DH389" t="str">
        <f t="shared" si="419"/>
        <v>('i2023110600387','2021','in2023110400046','4'),</v>
      </c>
      <c r="DI389" t="str">
        <f t="shared" si="420"/>
        <v>('i2023110600387','2021','in2023110400047','3');</v>
      </c>
    </row>
    <row r="390" spans="1:113" x14ac:dyDescent="0.25">
      <c r="A390" s="4" t="str">
        <f>INDEX('instansi pusat'!$B$2:$C$623,MATCH(C390,'instansi pusat'!$D$2:$D$623,0),2)</f>
        <v>i2023110600388</v>
      </c>
      <c r="B390" s="4">
        <v>5803</v>
      </c>
      <c r="C390" s="4" t="s">
        <v>201</v>
      </c>
      <c r="D390">
        <v>2021</v>
      </c>
      <c r="E390" s="4">
        <v>2</v>
      </c>
      <c r="F390" s="4">
        <v>2</v>
      </c>
      <c r="G390" s="4">
        <v>2</v>
      </c>
      <c r="H390" s="4">
        <v>3</v>
      </c>
      <c r="I390" s="4">
        <v>2</v>
      </c>
      <c r="J390" s="4">
        <v>3</v>
      </c>
      <c r="K390" s="4">
        <v>2</v>
      </c>
      <c r="L390" s="4">
        <v>3</v>
      </c>
      <c r="M390" s="4">
        <v>1</v>
      </c>
      <c r="N390" s="4">
        <v>3</v>
      </c>
      <c r="O390" s="4">
        <v>2</v>
      </c>
      <c r="P390" s="4">
        <v>1</v>
      </c>
      <c r="Q390" s="4">
        <v>1</v>
      </c>
      <c r="R390" s="4">
        <v>2</v>
      </c>
      <c r="S390" s="4">
        <v>1</v>
      </c>
      <c r="T390" s="4">
        <v>1</v>
      </c>
      <c r="U390" s="4">
        <v>1</v>
      </c>
      <c r="V390" s="4">
        <v>1</v>
      </c>
      <c r="W390" s="4">
        <v>1</v>
      </c>
      <c r="X390" s="4">
        <v>1</v>
      </c>
      <c r="Y390" s="4">
        <v>1</v>
      </c>
      <c r="Z390" s="4">
        <v>1</v>
      </c>
      <c r="AA390" s="4">
        <v>1</v>
      </c>
      <c r="AB390" s="4">
        <v>1</v>
      </c>
      <c r="AC390" s="4">
        <v>1</v>
      </c>
      <c r="AD390" s="4">
        <v>1</v>
      </c>
      <c r="AE390" s="4">
        <v>1</v>
      </c>
      <c r="AF390" s="4">
        <v>1</v>
      </c>
      <c r="AG390" s="4">
        <v>1</v>
      </c>
      <c r="AH390" s="4">
        <v>1</v>
      </c>
      <c r="AI390" s="4">
        <v>1</v>
      </c>
      <c r="AJ390" s="4">
        <v>4</v>
      </c>
      <c r="AK390" s="4">
        <v>4</v>
      </c>
      <c r="AL390" s="4">
        <v>4</v>
      </c>
      <c r="AM390" s="4">
        <v>4</v>
      </c>
      <c r="AN390" s="4">
        <v>2</v>
      </c>
      <c r="AO390" s="4">
        <v>1</v>
      </c>
      <c r="AP390" s="4">
        <v>3</v>
      </c>
      <c r="AQ390" s="4">
        <v>1</v>
      </c>
      <c r="AR390" s="4">
        <v>2</v>
      </c>
      <c r="AS390" s="4">
        <v>1</v>
      </c>
      <c r="AT390" s="4">
        <v>3</v>
      </c>
      <c r="AU390" s="4">
        <v>1</v>
      </c>
      <c r="AV390" s="4">
        <v>2</v>
      </c>
      <c r="AW390" s="4">
        <v>3</v>
      </c>
      <c r="AX390" s="4">
        <v>1</v>
      </c>
      <c r="AY390" s="4">
        <v>2</v>
      </c>
      <c r="AZ390" s="3">
        <f t="shared" si="361"/>
        <v>2.3000000000000003</v>
      </c>
      <c r="BA390" s="3">
        <f t="shared" si="362"/>
        <v>1.5</v>
      </c>
      <c r="BB390" s="3">
        <f t="shared" si="363"/>
        <v>1</v>
      </c>
      <c r="BC390" s="3">
        <f t="shared" si="364"/>
        <v>1</v>
      </c>
      <c r="BD390" s="3">
        <f t="shared" si="365"/>
        <v>1</v>
      </c>
      <c r="BE390" s="3">
        <f t="shared" si="366"/>
        <v>1</v>
      </c>
      <c r="BF390" s="3">
        <f t="shared" si="367"/>
        <v>2.6</v>
      </c>
      <c r="BG390" s="3">
        <f t="shared" si="368"/>
        <v>2</v>
      </c>
      <c r="BH390" s="3">
        <f t="shared" si="369"/>
        <v>2.3000000000000003</v>
      </c>
      <c r="BI390" s="3">
        <f t="shared" si="370"/>
        <v>1.2</v>
      </c>
      <c r="BJ390" s="3">
        <f t="shared" si="371"/>
        <v>1</v>
      </c>
      <c r="BK390" s="3">
        <f t="shared" si="372"/>
        <v>2.3626373626373627</v>
      </c>
      <c r="BL390" s="3">
        <f t="shared" si="373"/>
        <v>1.839</v>
      </c>
      <c r="BN390" t="s">
        <v>641</v>
      </c>
      <c r="BO390" t="str">
        <f t="shared" si="374"/>
        <v>('i2023110600388','2021','in2023110400001','2'),</v>
      </c>
      <c r="BP390" t="str">
        <f t="shared" si="375"/>
        <v>('i2023110600388','2021','in2023110400002','2'),</v>
      </c>
      <c r="BQ390" t="str">
        <f t="shared" si="376"/>
        <v>('i2023110600388','2021','in2023110400003','2'),</v>
      </c>
      <c r="BR390" t="str">
        <f t="shared" si="377"/>
        <v>('i2023110600388','2021','in2023110400004','3'),</v>
      </c>
      <c r="BS390" t="str">
        <f t="shared" si="378"/>
        <v>('i2023110600388','2021','in2023110400005','2'),</v>
      </c>
      <c r="BT390" t="str">
        <f t="shared" si="379"/>
        <v>('i2023110600388','2021','in2023110400006','3'),</v>
      </c>
      <c r="BU390" t="str">
        <f t="shared" si="380"/>
        <v>('i2023110600388','2021','in2023110400007','2'),</v>
      </c>
      <c r="BV390" t="str">
        <f t="shared" si="381"/>
        <v>('i2023110600388','2021','in2023110400008','3'),</v>
      </c>
      <c r="BW390" t="str">
        <f t="shared" si="382"/>
        <v>('i2023110600388','2021','in2023110400009','1'),</v>
      </c>
      <c r="BX390" t="str">
        <f t="shared" si="383"/>
        <v>('i2023110600388','2021','in2023110400010','3'),</v>
      </c>
      <c r="BY390" t="str">
        <f t="shared" si="384"/>
        <v>('i2023110600388','2021','in2023110400011','2'),</v>
      </c>
      <c r="BZ390" t="str">
        <f t="shared" si="385"/>
        <v>('i2023110600388','2021','in2023110400012','1'),</v>
      </c>
      <c r="CA390" t="str">
        <f t="shared" si="386"/>
        <v>('i2023110600388','2021','in2023110400013','1'),</v>
      </c>
      <c r="CB390" t="str">
        <f t="shared" si="387"/>
        <v>('i2023110600388','2021','in2023110400014','2'),</v>
      </c>
      <c r="CC390" t="str">
        <f t="shared" si="388"/>
        <v>('i2023110600388','2021','in2023110400015','1'),</v>
      </c>
      <c r="CD390" t="str">
        <f t="shared" si="389"/>
        <v>('i2023110600388','2021','in2023110400016','1'),</v>
      </c>
      <c r="CE390" t="str">
        <f t="shared" si="390"/>
        <v>('i2023110600388','2021','in2023110400017','1'),</v>
      </c>
      <c r="CF390" t="str">
        <f t="shared" si="391"/>
        <v>('i2023110600388','2021','in2023110400018','1'),</v>
      </c>
      <c r="CG390" t="str">
        <f t="shared" si="392"/>
        <v>('i2023110600388','2021','in2023110400019','1'),</v>
      </c>
      <c r="CH390" t="str">
        <f t="shared" si="393"/>
        <v>('i2023110600388','2021','in2023110400020','1'),</v>
      </c>
      <c r="CI390" t="str">
        <f t="shared" si="394"/>
        <v>('i2023110600388','2021','in2023110400021','1'),</v>
      </c>
      <c r="CJ390" t="str">
        <f t="shared" si="395"/>
        <v>('i2023110600388','2021','in2023110400022','1'),</v>
      </c>
      <c r="CK390" t="str">
        <f t="shared" si="396"/>
        <v>('i2023110600388','2021','in2023110400023','1'),</v>
      </c>
      <c r="CL390" t="str">
        <f t="shared" si="397"/>
        <v>('i2023110600388','2021','in2023110400024','1'),</v>
      </c>
      <c r="CM390" t="str">
        <f t="shared" si="398"/>
        <v>('i2023110600388','2021','in2023110400025','1'),</v>
      </c>
      <c r="CN390" t="str">
        <f t="shared" si="399"/>
        <v>('i2023110600388','2021','in2023110400026','1'),</v>
      </c>
      <c r="CO390" t="str">
        <f t="shared" si="400"/>
        <v>('i2023110600388','2021','in2023110400027','1'),</v>
      </c>
      <c r="CP390" t="str">
        <f t="shared" si="401"/>
        <v>('i2023110600388','2021','in2023110400028','1'),</v>
      </c>
      <c r="CQ390" t="str">
        <f t="shared" si="402"/>
        <v>('i2023110600388','2021','in2023110400029','1'),</v>
      </c>
      <c r="CR390" t="str">
        <f t="shared" si="403"/>
        <v>('i2023110600388','2021','in2023110400030','1'),</v>
      </c>
      <c r="CS390" t="str">
        <f t="shared" si="404"/>
        <v>('i2023110600388','2021','in2023110400031','1'),</v>
      </c>
      <c r="CT390" t="str">
        <f t="shared" si="405"/>
        <v>('i2023110600388','2021','in2023110400032','4'),</v>
      </c>
      <c r="CU390" t="str">
        <f t="shared" si="406"/>
        <v>('i2023110600388','2021','in2023110400033','4'),</v>
      </c>
      <c r="CV390" t="str">
        <f t="shared" si="407"/>
        <v>('i2023110600388','2021','in2023110400034','4'),</v>
      </c>
      <c r="CW390" t="str">
        <f t="shared" si="408"/>
        <v>('i2023110600388','2021','in2023110400035','4'),</v>
      </c>
      <c r="CX390" t="str">
        <f t="shared" si="409"/>
        <v>('i2023110600388','2021','in2023110400036','2'),</v>
      </c>
      <c r="CY390" t="str">
        <f t="shared" si="410"/>
        <v>('i2023110600388','2021','in2023110400037','1'),</v>
      </c>
      <c r="CZ390" t="str">
        <f t="shared" si="411"/>
        <v>('i2023110600388','2021','in2023110400038','3'),</v>
      </c>
      <c r="DA390" t="str">
        <f t="shared" si="412"/>
        <v>('i2023110600388','2021','in2023110400039','1'),</v>
      </c>
      <c r="DB390" t="str">
        <f t="shared" si="413"/>
        <v>('i2023110600388','2021','in2023110400040','2'),</v>
      </c>
      <c r="DC390" t="str">
        <f t="shared" si="414"/>
        <v>('i2023110600388','2021','in2023110400041','1'),</v>
      </c>
      <c r="DD390" t="str">
        <f t="shared" si="415"/>
        <v>('i2023110600388','2021','in2023110400042','3'),</v>
      </c>
      <c r="DE390" t="str">
        <f t="shared" si="416"/>
        <v>('i2023110600388','2021','in2023110400043','1'),</v>
      </c>
      <c r="DF390" t="str">
        <f t="shared" si="417"/>
        <v>('i2023110600388','2021','in2023110400044','2'),</v>
      </c>
      <c r="DG390" t="str">
        <f t="shared" si="418"/>
        <v>('i2023110600388','2021','in2023110400045','3'),</v>
      </c>
      <c r="DH390" t="str">
        <f t="shared" si="419"/>
        <v>('i2023110600388','2021','in2023110400046','1'),</v>
      </c>
      <c r="DI390" t="str">
        <f t="shared" si="420"/>
        <v>('i2023110600388','2021','in2023110400047','2');</v>
      </c>
    </row>
    <row r="391" spans="1:113" x14ac:dyDescent="0.25">
      <c r="A391" s="4" t="str">
        <f>INDEX('instansi pusat'!$B$2:$C$623,MATCH(C391,'instansi pusat'!$D$2:$D$623,0),2)</f>
        <v>i2023110600389</v>
      </c>
      <c r="B391" s="4">
        <v>5805</v>
      </c>
      <c r="C391" s="4" t="s">
        <v>203</v>
      </c>
      <c r="D391">
        <v>2021</v>
      </c>
      <c r="E391" s="4">
        <v>1</v>
      </c>
      <c r="F391" s="4">
        <v>1</v>
      </c>
      <c r="G391" s="4">
        <v>2</v>
      </c>
      <c r="H391" s="4">
        <v>3</v>
      </c>
      <c r="I391" s="4">
        <v>3</v>
      </c>
      <c r="J391" s="4">
        <v>2</v>
      </c>
      <c r="K391" s="4">
        <v>2</v>
      </c>
      <c r="L391" s="4">
        <v>3</v>
      </c>
      <c r="M391" s="4">
        <v>1</v>
      </c>
      <c r="N391" s="4">
        <v>3</v>
      </c>
      <c r="O391" s="4">
        <v>2</v>
      </c>
      <c r="P391" s="4">
        <v>1</v>
      </c>
      <c r="Q391" s="4">
        <v>2</v>
      </c>
      <c r="R391" s="4">
        <v>1</v>
      </c>
      <c r="S391" s="4">
        <v>1</v>
      </c>
      <c r="T391" s="4">
        <v>2</v>
      </c>
      <c r="U391" s="4">
        <v>3</v>
      </c>
      <c r="V391" s="4">
        <v>1</v>
      </c>
      <c r="W391" s="4">
        <v>2</v>
      </c>
      <c r="X391" s="4">
        <v>1</v>
      </c>
      <c r="Y391" s="4">
        <v>1</v>
      </c>
      <c r="Z391" s="4">
        <v>1</v>
      </c>
      <c r="AA391" s="4">
        <v>1</v>
      </c>
      <c r="AB391" s="4">
        <v>1</v>
      </c>
      <c r="AC391" s="4">
        <v>1</v>
      </c>
      <c r="AD391" s="4">
        <v>1</v>
      </c>
      <c r="AE391" s="4">
        <v>1</v>
      </c>
      <c r="AF391" s="4">
        <v>1</v>
      </c>
      <c r="AG391" s="4">
        <v>1</v>
      </c>
      <c r="AH391" s="4">
        <v>1</v>
      </c>
      <c r="AI391" s="4">
        <v>1</v>
      </c>
      <c r="AJ391" s="4">
        <v>1</v>
      </c>
      <c r="AK391" s="4">
        <v>1</v>
      </c>
      <c r="AL391" s="4">
        <v>1</v>
      </c>
      <c r="AM391" s="4">
        <v>1</v>
      </c>
      <c r="AN391" s="4">
        <v>2</v>
      </c>
      <c r="AO391" s="4">
        <v>1</v>
      </c>
      <c r="AP391" s="4">
        <v>2</v>
      </c>
      <c r="AQ391" s="4">
        <v>1</v>
      </c>
      <c r="AR391" s="4">
        <v>1</v>
      </c>
      <c r="AS391" s="4">
        <v>1</v>
      </c>
      <c r="AT391" s="4">
        <v>1</v>
      </c>
      <c r="AU391" s="4">
        <v>1</v>
      </c>
      <c r="AV391" s="4">
        <v>2</v>
      </c>
      <c r="AW391" s="4">
        <v>2</v>
      </c>
      <c r="AX391" s="4">
        <v>1</v>
      </c>
      <c r="AY391" s="4">
        <v>1</v>
      </c>
      <c r="AZ391" s="3">
        <f t="shared" si="361"/>
        <v>2.1</v>
      </c>
      <c r="BA391" s="3">
        <f t="shared" si="362"/>
        <v>1.5</v>
      </c>
      <c r="BB391" s="3">
        <f t="shared" si="363"/>
        <v>1.75</v>
      </c>
      <c r="BC391" s="3">
        <f t="shared" si="364"/>
        <v>1.5</v>
      </c>
      <c r="BD391" s="3">
        <f t="shared" si="365"/>
        <v>1</v>
      </c>
      <c r="BE391" s="3">
        <f t="shared" si="366"/>
        <v>1</v>
      </c>
      <c r="BF391" s="3">
        <f t="shared" si="367"/>
        <v>1.2000000000000002</v>
      </c>
      <c r="BG391" s="3">
        <f t="shared" si="368"/>
        <v>1.3333333333333333</v>
      </c>
      <c r="BH391" s="3">
        <f t="shared" si="369"/>
        <v>2.1</v>
      </c>
      <c r="BI391" s="3">
        <f t="shared" si="370"/>
        <v>1.6000000000000003</v>
      </c>
      <c r="BJ391" s="3">
        <f t="shared" si="371"/>
        <v>1</v>
      </c>
      <c r="BK391" s="3">
        <f t="shared" si="372"/>
        <v>1.2527472527472527</v>
      </c>
      <c r="BL391" s="3">
        <f t="shared" si="373"/>
        <v>1.4080000000000001</v>
      </c>
      <c r="BN391" t="s">
        <v>641</v>
      </c>
      <c r="BO391" t="str">
        <f t="shared" si="374"/>
        <v>('i2023110600389','2021','in2023110400001','1'),</v>
      </c>
      <c r="BP391" t="str">
        <f t="shared" si="375"/>
        <v>('i2023110600389','2021','in2023110400002','1'),</v>
      </c>
      <c r="BQ391" t="str">
        <f t="shared" si="376"/>
        <v>('i2023110600389','2021','in2023110400003','2'),</v>
      </c>
      <c r="BR391" t="str">
        <f t="shared" si="377"/>
        <v>('i2023110600389','2021','in2023110400004','3'),</v>
      </c>
      <c r="BS391" t="str">
        <f t="shared" si="378"/>
        <v>('i2023110600389','2021','in2023110400005','3'),</v>
      </c>
      <c r="BT391" t="str">
        <f t="shared" si="379"/>
        <v>('i2023110600389','2021','in2023110400006','2'),</v>
      </c>
      <c r="BU391" t="str">
        <f t="shared" si="380"/>
        <v>('i2023110600389','2021','in2023110400007','2'),</v>
      </c>
      <c r="BV391" t="str">
        <f t="shared" si="381"/>
        <v>('i2023110600389','2021','in2023110400008','3'),</v>
      </c>
      <c r="BW391" t="str">
        <f t="shared" si="382"/>
        <v>('i2023110600389','2021','in2023110400009','1'),</v>
      </c>
      <c r="BX391" t="str">
        <f t="shared" si="383"/>
        <v>('i2023110600389','2021','in2023110400010','3'),</v>
      </c>
      <c r="BY391" t="str">
        <f t="shared" si="384"/>
        <v>('i2023110600389','2021','in2023110400011','2'),</v>
      </c>
      <c r="BZ391" t="str">
        <f t="shared" si="385"/>
        <v>('i2023110600389','2021','in2023110400012','1'),</v>
      </c>
      <c r="CA391" t="str">
        <f t="shared" si="386"/>
        <v>('i2023110600389','2021','in2023110400013','2'),</v>
      </c>
      <c r="CB391" t="str">
        <f t="shared" si="387"/>
        <v>('i2023110600389','2021','in2023110400014','1'),</v>
      </c>
      <c r="CC391" t="str">
        <f t="shared" si="388"/>
        <v>('i2023110600389','2021','in2023110400015','1'),</v>
      </c>
      <c r="CD391" t="str">
        <f t="shared" si="389"/>
        <v>('i2023110600389','2021','in2023110400016','2'),</v>
      </c>
      <c r="CE391" t="str">
        <f t="shared" si="390"/>
        <v>('i2023110600389','2021','in2023110400017','3'),</v>
      </c>
      <c r="CF391" t="str">
        <f t="shared" si="391"/>
        <v>('i2023110600389','2021','in2023110400018','1'),</v>
      </c>
      <c r="CG391" t="str">
        <f t="shared" si="392"/>
        <v>('i2023110600389','2021','in2023110400019','2'),</v>
      </c>
      <c r="CH391" t="str">
        <f t="shared" si="393"/>
        <v>('i2023110600389','2021','in2023110400020','1'),</v>
      </c>
      <c r="CI391" t="str">
        <f t="shared" si="394"/>
        <v>('i2023110600389','2021','in2023110400021','1'),</v>
      </c>
      <c r="CJ391" t="str">
        <f t="shared" si="395"/>
        <v>('i2023110600389','2021','in2023110400022','1'),</v>
      </c>
      <c r="CK391" t="str">
        <f t="shared" si="396"/>
        <v>('i2023110600389','2021','in2023110400023','1'),</v>
      </c>
      <c r="CL391" t="str">
        <f t="shared" si="397"/>
        <v>('i2023110600389','2021','in2023110400024','1'),</v>
      </c>
      <c r="CM391" t="str">
        <f t="shared" si="398"/>
        <v>('i2023110600389','2021','in2023110400025','1'),</v>
      </c>
      <c r="CN391" t="str">
        <f t="shared" si="399"/>
        <v>('i2023110600389','2021','in2023110400026','1'),</v>
      </c>
      <c r="CO391" t="str">
        <f t="shared" si="400"/>
        <v>('i2023110600389','2021','in2023110400027','1'),</v>
      </c>
      <c r="CP391" t="str">
        <f t="shared" si="401"/>
        <v>('i2023110600389','2021','in2023110400028','1'),</v>
      </c>
      <c r="CQ391" t="str">
        <f t="shared" si="402"/>
        <v>('i2023110600389','2021','in2023110400029','1'),</v>
      </c>
      <c r="CR391" t="str">
        <f t="shared" si="403"/>
        <v>('i2023110600389','2021','in2023110400030','1'),</v>
      </c>
      <c r="CS391" t="str">
        <f t="shared" si="404"/>
        <v>('i2023110600389','2021','in2023110400031','1'),</v>
      </c>
      <c r="CT391" t="str">
        <f t="shared" si="405"/>
        <v>('i2023110600389','2021','in2023110400032','1'),</v>
      </c>
      <c r="CU391" t="str">
        <f t="shared" si="406"/>
        <v>('i2023110600389','2021','in2023110400033','1'),</v>
      </c>
      <c r="CV391" t="str">
        <f t="shared" si="407"/>
        <v>('i2023110600389','2021','in2023110400034','1'),</v>
      </c>
      <c r="CW391" t="str">
        <f t="shared" si="408"/>
        <v>('i2023110600389','2021','in2023110400035','1'),</v>
      </c>
      <c r="CX391" t="str">
        <f t="shared" si="409"/>
        <v>('i2023110600389','2021','in2023110400036','2'),</v>
      </c>
      <c r="CY391" t="str">
        <f t="shared" si="410"/>
        <v>('i2023110600389','2021','in2023110400037','1'),</v>
      </c>
      <c r="CZ391" t="str">
        <f t="shared" si="411"/>
        <v>('i2023110600389','2021','in2023110400038','2'),</v>
      </c>
      <c r="DA391" t="str">
        <f t="shared" si="412"/>
        <v>('i2023110600389','2021','in2023110400039','1'),</v>
      </c>
      <c r="DB391" t="str">
        <f t="shared" si="413"/>
        <v>('i2023110600389','2021','in2023110400040','1'),</v>
      </c>
      <c r="DC391" t="str">
        <f t="shared" si="414"/>
        <v>('i2023110600389','2021','in2023110400041','1'),</v>
      </c>
      <c r="DD391" t="str">
        <f t="shared" si="415"/>
        <v>('i2023110600389','2021','in2023110400042','1'),</v>
      </c>
      <c r="DE391" t="str">
        <f t="shared" si="416"/>
        <v>('i2023110600389','2021','in2023110400043','1'),</v>
      </c>
      <c r="DF391" t="str">
        <f t="shared" si="417"/>
        <v>('i2023110600389','2021','in2023110400044','2'),</v>
      </c>
      <c r="DG391" t="str">
        <f t="shared" si="418"/>
        <v>('i2023110600389','2021','in2023110400045','2'),</v>
      </c>
      <c r="DH391" t="str">
        <f t="shared" si="419"/>
        <v>('i2023110600389','2021','in2023110400046','1'),</v>
      </c>
      <c r="DI391" t="str">
        <f t="shared" si="420"/>
        <v>('i2023110600389','2021','in2023110400047','1');</v>
      </c>
    </row>
    <row r="392" spans="1:113" x14ac:dyDescent="0.25">
      <c r="A392" s="4" t="str">
        <f>INDEX('instansi pusat'!$B$2:$C$623,MATCH(C392,'instansi pusat'!$D$2:$D$623,0),2)</f>
        <v>i2023110600390</v>
      </c>
      <c r="B392" s="4">
        <v>5807</v>
      </c>
      <c r="C392" s="4" t="s">
        <v>205</v>
      </c>
      <c r="D392">
        <v>2021</v>
      </c>
      <c r="E392" s="4">
        <v>3</v>
      </c>
      <c r="F392" s="4">
        <v>3</v>
      </c>
      <c r="G392" s="4">
        <v>3</v>
      </c>
      <c r="H392" s="4">
        <v>3</v>
      </c>
      <c r="I392" s="4">
        <v>3</v>
      </c>
      <c r="J392" s="4">
        <v>1</v>
      </c>
      <c r="K392" s="4">
        <v>3</v>
      </c>
      <c r="L392" s="4">
        <v>3</v>
      </c>
      <c r="M392" s="4">
        <v>1</v>
      </c>
      <c r="N392" s="4">
        <v>3</v>
      </c>
      <c r="O392" s="4">
        <v>1</v>
      </c>
      <c r="P392" s="4">
        <v>1</v>
      </c>
      <c r="Q392" s="4">
        <v>1</v>
      </c>
      <c r="R392" s="4">
        <v>1</v>
      </c>
      <c r="S392" s="4">
        <v>1</v>
      </c>
      <c r="T392" s="4">
        <v>2</v>
      </c>
      <c r="U392" s="4">
        <v>2</v>
      </c>
      <c r="V392" s="4">
        <v>1</v>
      </c>
      <c r="W392" s="4">
        <v>1</v>
      </c>
      <c r="X392" s="4">
        <v>1</v>
      </c>
      <c r="Y392" s="4">
        <v>1</v>
      </c>
      <c r="Z392" s="4">
        <v>1</v>
      </c>
      <c r="AA392" s="4">
        <v>1</v>
      </c>
      <c r="AB392" s="4">
        <v>1</v>
      </c>
      <c r="AC392" s="4">
        <v>1</v>
      </c>
      <c r="AD392" s="4">
        <v>1</v>
      </c>
      <c r="AE392" s="4">
        <v>1</v>
      </c>
      <c r="AF392" s="4">
        <v>1</v>
      </c>
      <c r="AG392" s="4">
        <v>1</v>
      </c>
      <c r="AH392" s="4">
        <v>1</v>
      </c>
      <c r="AI392" s="4">
        <v>1</v>
      </c>
      <c r="AJ392" s="4">
        <v>4</v>
      </c>
      <c r="AK392" s="4">
        <v>3</v>
      </c>
      <c r="AL392" s="4">
        <v>3</v>
      </c>
      <c r="AM392" s="4">
        <v>4</v>
      </c>
      <c r="AN392" s="4">
        <v>1</v>
      </c>
      <c r="AO392" s="4">
        <v>1</v>
      </c>
      <c r="AP392" s="4">
        <v>3</v>
      </c>
      <c r="AQ392" s="4">
        <v>1</v>
      </c>
      <c r="AR392" s="4">
        <v>3</v>
      </c>
      <c r="AS392" s="4">
        <v>1</v>
      </c>
      <c r="AT392" s="4">
        <v>4</v>
      </c>
      <c r="AU392" s="4">
        <v>2</v>
      </c>
      <c r="AV392" s="4">
        <v>2</v>
      </c>
      <c r="AW392" s="4">
        <v>4</v>
      </c>
      <c r="AX392" s="4">
        <v>2</v>
      </c>
      <c r="AY392" s="4">
        <v>2</v>
      </c>
      <c r="AZ392" s="3">
        <f t="shared" si="361"/>
        <v>2.6</v>
      </c>
      <c r="BA392" s="3">
        <f t="shared" si="362"/>
        <v>1</v>
      </c>
      <c r="BB392" s="3">
        <f t="shared" si="363"/>
        <v>1.5</v>
      </c>
      <c r="BC392" s="3">
        <f t="shared" si="364"/>
        <v>1</v>
      </c>
      <c r="BD392" s="3">
        <f t="shared" si="365"/>
        <v>1</v>
      </c>
      <c r="BE392" s="3">
        <f t="shared" si="366"/>
        <v>1</v>
      </c>
      <c r="BF392" s="3">
        <f t="shared" si="367"/>
        <v>2.4000000000000004</v>
      </c>
      <c r="BG392" s="3">
        <f t="shared" si="368"/>
        <v>2.6666666666666665</v>
      </c>
      <c r="BH392" s="3">
        <f t="shared" si="369"/>
        <v>2.6</v>
      </c>
      <c r="BI392" s="3">
        <f t="shared" si="370"/>
        <v>1.2</v>
      </c>
      <c r="BJ392" s="3">
        <f t="shared" si="371"/>
        <v>1</v>
      </c>
      <c r="BK392" s="3">
        <f t="shared" si="372"/>
        <v>2.5054945054945055</v>
      </c>
      <c r="BL392" s="3">
        <f t="shared" si="373"/>
        <v>1.9430000000000001</v>
      </c>
      <c r="BN392" t="s">
        <v>641</v>
      </c>
      <c r="BO392" t="str">
        <f t="shared" si="374"/>
        <v>('i2023110600390','2021','in2023110400001','3'),</v>
      </c>
      <c r="BP392" t="str">
        <f t="shared" si="375"/>
        <v>('i2023110600390','2021','in2023110400002','3'),</v>
      </c>
      <c r="BQ392" t="str">
        <f t="shared" si="376"/>
        <v>('i2023110600390','2021','in2023110400003','3'),</v>
      </c>
      <c r="BR392" t="str">
        <f t="shared" si="377"/>
        <v>('i2023110600390','2021','in2023110400004','3'),</v>
      </c>
      <c r="BS392" t="str">
        <f t="shared" si="378"/>
        <v>('i2023110600390','2021','in2023110400005','3'),</v>
      </c>
      <c r="BT392" t="str">
        <f t="shared" si="379"/>
        <v>('i2023110600390','2021','in2023110400006','1'),</v>
      </c>
      <c r="BU392" t="str">
        <f t="shared" si="380"/>
        <v>('i2023110600390','2021','in2023110400007','3'),</v>
      </c>
      <c r="BV392" t="str">
        <f t="shared" si="381"/>
        <v>('i2023110600390','2021','in2023110400008','3'),</v>
      </c>
      <c r="BW392" t="str">
        <f t="shared" si="382"/>
        <v>('i2023110600390','2021','in2023110400009','1'),</v>
      </c>
      <c r="BX392" t="str">
        <f t="shared" si="383"/>
        <v>('i2023110600390','2021','in2023110400010','3'),</v>
      </c>
      <c r="BY392" t="str">
        <f t="shared" si="384"/>
        <v>('i2023110600390','2021','in2023110400011','1'),</v>
      </c>
      <c r="BZ392" t="str">
        <f t="shared" si="385"/>
        <v>('i2023110600390','2021','in2023110400012','1'),</v>
      </c>
      <c r="CA392" t="str">
        <f t="shared" si="386"/>
        <v>('i2023110600390','2021','in2023110400013','1'),</v>
      </c>
      <c r="CB392" t="str">
        <f t="shared" si="387"/>
        <v>('i2023110600390','2021','in2023110400014','1'),</v>
      </c>
      <c r="CC392" t="str">
        <f t="shared" si="388"/>
        <v>('i2023110600390','2021','in2023110400015','1'),</v>
      </c>
      <c r="CD392" t="str">
        <f t="shared" si="389"/>
        <v>('i2023110600390','2021','in2023110400016','2'),</v>
      </c>
      <c r="CE392" t="str">
        <f t="shared" si="390"/>
        <v>('i2023110600390','2021','in2023110400017','2'),</v>
      </c>
      <c r="CF392" t="str">
        <f t="shared" si="391"/>
        <v>('i2023110600390','2021','in2023110400018','1'),</v>
      </c>
      <c r="CG392" t="str">
        <f t="shared" si="392"/>
        <v>('i2023110600390','2021','in2023110400019','1'),</v>
      </c>
      <c r="CH392" t="str">
        <f t="shared" si="393"/>
        <v>('i2023110600390','2021','in2023110400020','1'),</v>
      </c>
      <c r="CI392" t="str">
        <f t="shared" si="394"/>
        <v>('i2023110600390','2021','in2023110400021','1'),</v>
      </c>
      <c r="CJ392" t="str">
        <f t="shared" si="395"/>
        <v>('i2023110600390','2021','in2023110400022','1'),</v>
      </c>
      <c r="CK392" t="str">
        <f t="shared" si="396"/>
        <v>('i2023110600390','2021','in2023110400023','1'),</v>
      </c>
      <c r="CL392" t="str">
        <f t="shared" si="397"/>
        <v>('i2023110600390','2021','in2023110400024','1'),</v>
      </c>
      <c r="CM392" t="str">
        <f t="shared" si="398"/>
        <v>('i2023110600390','2021','in2023110400025','1'),</v>
      </c>
      <c r="CN392" t="str">
        <f t="shared" si="399"/>
        <v>('i2023110600390','2021','in2023110400026','1'),</v>
      </c>
      <c r="CO392" t="str">
        <f t="shared" si="400"/>
        <v>('i2023110600390','2021','in2023110400027','1'),</v>
      </c>
      <c r="CP392" t="str">
        <f t="shared" si="401"/>
        <v>('i2023110600390','2021','in2023110400028','1'),</v>
      </c>
      <c r="CQ392" t="str">
        <f t="shared" si="402"/>
        <v>('i2023110600390','2021','in2023110400029','1'),</v>
      </c>
      <c r="CR392" t="str">
        <f t="shared" si="403"/>
        <v>('i2023110600390','2021','in2023110400030','1'),</v>
      </c>
      <c r="CS392" t="str">
        <f t="shared" si="404"/>
        <v>('i2023110600390','2021','in2023110400031','1'),</v>
      </c>
      <c r="CT392" t="str">
        <f t="shared" si="405"/>
        <v>('i2023110600390','2021','in2023110400032','4'),</v>
      </c>
      <c r="CU392" t="str">
        <f t="shared" si="406"/>
        <v>('i2023110600390','2021','in2023110400033','3'),</v>
      </c>
      <c r="CV392" t="str">
        <f t="shared" si="407"/>
        <v>('i2023110600390','2021','in2023110400034','3'),</v>
      </c>
      <c r="CW392" t="str">
        <f t="shared" si="408"/>
        <v>('i2023110600390','2021','in2023110400035','4'),</v>
      </c>
      <c r="CX392" t="str">
        <f t="shared" si="409"/>
        <v>('i2023110600390','2021','in2023110400036','1'),</v>
      </c>
      <c r="CY392" t="str">
        <f t="shared" si="410"/>
        <v>('i2023110600390','2021','in2023110400037','1'),</v>
      </c>
      <c r="CZ392" t="str">
        <f t="shared" si="411"/>
        <v>('i2023110600390','2021','in2023110400038','3'),</v>
      </c>
      <c r="DA392" t="str">
        <f t="shared" si="412"/>
        <v>('i2023110600390','2021','in2023110400039','1'),</v>
      </c>
      <c r="DB392" t="str">
        <f t="shared" si="413"/>
        <v>('i2023110600390','2021','in2023110400040','3'),</v>
      </c>
      <c r="DC392" t="str">
        <f t="shared" si="414"/>
        <v>('i2023110600390','2021','in2023110400041','1'),</v>
      </c>
      <c r="DD392" t="str">
        <f t="shared" si="415"/>
        <v>('i2023110600390','2021','in2023110400042','4'),</v>
      </c>
      <c r="DE392" t="str">
        <f t="shared" si="416"/>
        <v>('i2023110600390','2021','in2023110400043','2'),</v>
      </c>
      <c r="DF392" t="str">
        <f t="shared" si="417"/>
        <v>('i2023110600390','2021','in2023110400044','2'),</v>
      </c>
      <c r="DG392" t="str">
        <f t="shared" si="418"/>
        <v>('i2023110600390','2021','in2023110400045','4'),</v>
      </c>
      <c r="DH392" t="str">
        <f t="shared" si="419"/>
        <v>('i2023110600390','2021','in2023110400046','2'),</v>
      </c>
      <c r="DI392" t="str">
        <f t="shared" si="420"/>
        <v>('i2023110600390','2021','in2023110400047','2');</v>
      </c>
    </row>
    <row r="393" spans="1:113" x14ac:dyDescent="0.25">
      <c r="A393" s="4" t="str">
        <f>INDEX('instansi pusat'!$B$2:$C$623,MATCH(C393,'instansi pusat'!$D$2:$D$623,0),2)</f>
        <v>i2023110600391</v>
      </c>
      <c r="B393" s="4">
        <v>5809</v>
      </c>
      <c r="C393" s="4" t="s">
        <v>207</v>
      </c>
      <c r="D393">
        <v>2021</v>
      </c>
      <c r="E393" s="4">
        <v>1</v>
      </c>
      <c r="F393" s="4">
        <v>1</v>
      </c>
      <c r="G393" s="4">
        <v>3</v>
      </c>
      <c r="H393" s="4">
        <v>2</v>
      </c>
      <c r="I393" s="4">
        <v>3</v>
      </c>
      <c r="J393" s="4">
        <v>3</v>
      </c>
      <c r="K393" s="4">
        <v>2</v>
      </c>
      <c r="L393" s="4">
        <v>2</v>
      </c>
      <c r="M393" s="4">
        <v>2</v>
      </c>
      <c r="N393" s="4">
        <v>3</v>
      </c>
      <c r="O393" s="4">
        <v>1</v>
      </c>
      <c r="P393" s="4">
        <v>1</v>
      </c>
      <c r="Q393" s="4">
        <v>2</v>
      </c>
      <c r="R393" s="4">
        <v>1</v>
      </c>
      <c r="S393" s="4">
        <v>2</v>
      </c>
      <c r="T393" s="4">
        <v>1</v>
      </c>
      <c r="U393" s="4">
        <v>1</v>
      </c>
      <c r="V393" s="4">
        <v>1</v>
      </c>
      <c r="W393" s="4">
        <v>1</v>
      </c>
      <c r="X393" s="4">
        <v>1</v>
      </c>
      <c r="Y393" s="4">
        <v>1</v>
      </c>
      <c r="Z393" s="4">
        <v>1</v>
      </c>
      <c r="AA393" s="4">
        <v>1</v>
      </c>
      <c r="AB393" s="4">
        <v>1</v>
      </c>
      <c r="AC393" s="4">
        <v>1</v>
      </c>
      <c r="AD393" s="4">
        <v>1</v>
      </c>
      <c r="AE393" s="4">
        <v>1</v>
      </c>
      <c r="AF393" s="4">
        <v>1</v>
      </c>
      <c r="AG393" s="4">
        <v>1</v>
      </c>
      <c r="AH393" s="4">
        <v>1</v>
      </c>
      <c r="AI393" s="4">
        <v>1</v>
      </c>
      <c r="AJ393" s="4">
        <v>1</v>
      </c>
      <c r="AK393" s="4">
        <v>1</v>
      </c>
      <c r="AL393" s="4">
        <v>1</v>
      </c>
      <c r="AM393" s="4">
        <v>1</v>
      </c>
      <c r="AN393" s="4">
        <v>1</v>
      </c>
      <c r="AO393" s="4">
        <v>1</v>
      </c>
      <c r="AP393" s="4">
        <v>1</v>
      </c>
      <c r="AQ393" s="4">
        <v>1</v>
      </c>
      <c r="AR393" s="4">
        <v>3</v>
      </c>
      <c r="AS393" s="4">
        <v>1</v>
      </c>
      <c r="AT393" s="4">
        <v>2</v>
      </c>
      <c r="AU393" s="4">
        <v>1</v>
      </c>
      <c r="AV393" s="4">
        <v>1</v>
      </c>
      <c r="AW393" s="4">
        <v>1</v>
      </c>
      <c r="AX393" s="4">
        <v>1</v>
      </c>
      <c r="AY393" s="4">
        <v>1</v>
      </c>
      <c r="AZ393" s="3">
        <f t="shared" si="361"/>
        <v>2.2000000000000002</v>
      </c>
      <c r="BA393" s="3">
        <f t="shared" si="362"/>
        <v>1.25</v>
      </c>
      <c r="BB393" s="3">
        <f t="shared" si="363"/>
        <v>1.25</v>
      </c>
      <c r="BC393" s="3">
        <f t="shared" si="364"/>
        <v>1</v>
      </c>
      <c r="BD393" s="3">
        <f t="shared" si="365"/>
        <v>1</v>
      </c>
      <c r="BE393" s="3">
        <f t="shared" si="366"/>
        <v>1</v>
      </c>
      <c r="BF393" s="3">
        <f t="shared" si="367"/>
        <v>1.2000000000000002</v>
      </c>
      <c r="BG393" s="3">
        <f t="shared" si="368"/>
        <v>1.1666666666666665</v>
      </c>
      <c r="BH393" s="3">
        <f t="shared" si="369"/>
        <v>2.2000000000000002</v>
      </c>
      <c r="BI393" s="3">
        <f t="shared" si="370"/>
        <v>1.2</v>
      </c>
      <c r="BJ393" s="3">
        <f t="shared" si="371"/>
        <v>1</v>
      </c>
      <c r="BK393" s="3">
        <f t="shared" si="372"/>
        <v>1.1868131868131868</v>
      </c>
      <c r="BL393" s="3">
        <f t="shared" si="373"/>
        <v>1.2910000000000001</v>
      </c>
      <c r="BN393" t="s">
        <v>641</v>
      </c>
      <c r="BO393" t="str">
        <f t="shared" si="374"/>
        <v>('i2023110600391','2021','in2023110400001','1'),</v>
      </c>
      <c r="BP393" t="str">
        <f t="shared" si="375"/>
        <v>('i2023110600391','2021','in2023110400002','1'),</v>
      </c>
      <c r="BQ393" t="str">
        <f t="shared" si="376"/>
        <v>('i2023110600391','2021','in2023110400003','3'),</v>
      </c>
      <c r="BR393" t="str">
        <f t="shared" si="377"/>
        <v>('i2023110600391','2021','in2023110400004','2'),</v>
      </c>
      <c r="BS393" t="str">
        <f t="shared" si="378"/>
        <v>('i2023110600391','2021','in2023110400005','3'),</v>
      </c>
      <c r="BT393" t="str">
        <f t="shared" si="379"/>
        <v>('i2023110600391','2021','in2023110400006','3'),</v>
      </c>
      <c r="BU393" t="str">
        <f t="shared" si="380"/>
        <v>('i2023110600391','2021','in2023110400007','2'),</v>
      </c>
      <c r="BV393" t="str">
        <f t="shared" si="381"/>
        <v>('i2023110600391','2021','in2023110400008','2'),</v>
      </c>
      <c r="BW393" t="str">
        <f t="shared" si="382"/>
        <v>('i2023110600391','2021','in2023110400009','2'),</v>
      </c>
      <c r="BX393" t="str">
        <f t="shared" si="383"/>
        <v>('i2023110600391','2021','in2023110400010','3'),</v>
      </c>
      <c r="BY393" t="str">
        <f t="shared" si="384"/>
        <v>('i2023110600391','2021','in2023110400011','1'),</v>
      </c>
      <c r="BZ393" t="str">
        <f t="shared" si="385"/>
        <v>('i2023110600391','2021','in2023110400012','1'),</v>
      </c>
      <c r="CA393" t="str">
        <f t="shared" si="386"/>
        <v>('i2023110600391','2021','in2023110400013','2'),</v>
      </c>
      <c r="CB393" t="str">
        <f t="shared" si="387"/>
        <v>('i2023110600391','2021','in2023110400014','1'),</v>
      </c>
      <c r="CC393" t="str">
        <f t="shared" si="388"/>
        <v>('i2023110600391','2021','in2023110400015','2'),</v>
      </c>
      <c r="CD393" t="str">
        <f t="shared" si="389"/>
        <v>('i2023110600391','2021','in2023110400016','1'),</v>
      </c>
      <c r="CE393" t="str">
        <f t="shared" si="390"/>
        <v>('i2023110600391','2021','in2023110400017','1'),</v>
      </c>
      <c r="CF393" t="str">
        <f t="shared" si="391"/>
        <v>('i2023110600391','2021','in2023110400018','1'),</v>
      </c>
      <c r="CG393" t="str">
        <f t="shared" si="392"/>
        <v>('i2023110600391','2021','in2023110400019','1'),</v>
      </c>
      <c r="CH393" t="str">
        <f t="shared" si="393"/>
        <v>('i2023110600391','2021','in2023110400020','1'),</v>
      </c>
      <c r="CI393" t="str">
        <f t="shared" si="394"/>
        <v>('i2023110600391','2021','in2023110400021','1'),</v>
      </c>
      <c r="CJ393" t="str">
        <f t="shared" si="395"/>
        <v>('i2023110600391','2021','in2023110400022','1'),</v>
      </c>
      <c r="CK393" t="str">
        <f t="shared" si="396"/>
        <v>('i2023110600391','2021','in2023110400023','1'),</v>
      </c>
      <c r="CL393" t="str">
        <f t="shared" si="397"/>
        <v>('i2023110600391','2021','in2023110400024','1'),</v>
      </c>
      <c r="CM393" t="str">
        <f t="shared" si="398"/>
        <v>('i2023110600391','2021','in2023110400025','1'),</v>
      </c>
      <c r="CN393" t="str">
        <f t="shared" si="399"/>
        <v>('i2023110600391','2021','in2023110400026','1'),</v>
      </c>
      <c r="CO393" t="str">
        <f t="shared" si="400"/>
        <v>('i2023110600391','2021','in2023110400027','1'),</v>
      </c>
      <c r="CP393" t="str">
        <f t="shared" si="401"/>
        <v>('i2023110600391','2021','in2023110400028','1'),</v>
      </c>
      <c r="CQ393" t="str">
        <f t="shared" si="402"/>
        <v>('i2023110600391','2021','in2023110400029','1'),</v>
      </c>
      <c r="CR393" t="str">
        <f t="shared" si="403"/>
        <v>('i2023110600391','2021','in2023110400030','1'),</v>
      </c>
      <c r="CS393" t="str">
        <f t="shared" si="404"/>
        <v>('i2023110600391','2021','in2023110400031','1'),</v>
      </c>
      <c r="CT393" t="str">
        <f t="shared" si="405"/>
        <v>('i2023110600391','2021','in2023110400032','1'),</v>
      </c>
      <c r="CU393" t="str">
        <f t="shared" si="406"/>
        <v>('i2023110600391','2021','in2023110400033','1'),</v>
      </c>
      <c r="CV393" t="str">
        <f t="shared" si="407"/>
        <v>('i2023110600391','2021','in2023110400034','1'),</v>
      </c>
      <c r="CW393" t="str">
        <f t="shared" si="408"/>
        <v>('i2023110600391','2021','in2023110400035','1'),</v>
      </c>
      <c r="CX393" t="str">
        <f t="shared" si="409"/>
        <v>('i2023110600391','2021','in2023110400036','1'),</v>
      </c>
      <c r="CY393" t="str">
        <f t="shared" si="410"/>
        <v>('i2023110600391','2021','in2023110400037','1'),</v>
      </c>
      <c r="CZ393" t="str">
        <f t="shared" si="411"/>
        <v>('i2023110600391','2021','in2023110400038','1'),</v>
      </c>
      <c r="DA393" t="str">
        <f t="shared" si="412"/>
        <v>('i2023110600391','2021','in2023110400039','1'),</v>
      </c>
      <c r="DB393" t="str">
        <f t="shared" si="413"/>
        <v>('i2023110600391','2021','in2023110400040','3'),</v>
      </c>
      <c r="DC393" t="str">
        <f t="shared" si="414"/>
        <v>('i2023110600391','2021','in2023110400041','1'),</v>
      </c>
      <c r="DD393" t="str">
        <f t="shared" si="415"/>
        <v>('i2023110600391','2021','in2023110400042','2'),</v>
      </c>
      <c r="DE393" t="str">
        <f t="shared" si="416"/>
        <v>('i2023110600391','2021','in2023110400043','1'),</v>
      </c>
      <c r="DF393" t="str">
        <f t="shared" si="417"/>
        <v>('i2023110600391','2021','in2023110400044','1'),</v>
      </c>
      <c r="DG393" t="str">
        <f t="shared" si="418"/>
        <v>('i2023110600391','2021','in2023110400045','1'),</v>
      </c>
      <c r="DH393" t="str">
        <f t="shared" si="419"/>
        <v>('i2023110600391','2021','in2023110400046','1'),</v>
      </c>
      <c r="DI393" t="str">
        <f t="shared" si="420"/>
        <v>('i2023110600391','2021','in2023110400047','1');</v>
      </c>
    </row>
    <row r="394" spans="1:113" x14ac:dyDescent="0.25">
      <c r="A394" s="4" t="str">
        <f>INDEX('instansi pusat'!$B$2:$C$623,MATCH(C394,'instansi pusat'!$D$2:$D$623,0),2)</f>
        <v>i2023110600392</v>
      </c>
      <c r="B394" s="4">
        <v>5871</v>
      </c>
      <c r="C394" s="4" t="s">
        <v>551</v>
      </c>
      <c r="D394">
        <v>2021</v>
      </c>
      <c r="E394" s="4">
        <v>1</v>
      </c>
      <c r="F394" s="4">
        <v>1</v>
      </c>
      <c r="G394" s="4">
        <v>1</v>
      </c>
      <c r="H394" s="4">
        <v>1</v>
      </c>
      <c r="I394" s="4">
        <v>1</v>
      </c>
      <c r="J394" s="4">
        <v>1</v>
      </c>
      <c r="K394" s="4">
        <v>1</v>
      </c>
      <c r="L394" s="4">
        <v>1</v>
      </c>
      <c r="M394" s="4">
        <v>1</v>
      </c>
      <c r="N394" s="4">
        <v>1</v>
      </c>
      <c r="O394" s="4">
        <v>1</v>
      </c>
      <c r="P394" s="4">
        <v>1</v>
      </c>
      <c r="Q394" s="4">
        <v>1</v>
      </c>
      <c r="R394" s="4">
        <v>1</v>
      </c>
      <c r="S394" s="4">
        <v>1</v>
      </c>
      <c r="T394" s="4">
        <v>1</v>
      </c>
      <c r="U394" s="4">
        <v>1</v>
      </c>
      <c r="V394" s="4">
        <v>1</v>
      </c>
      <c r="W394" s="4">
        <v>1</v>
      </c>
      <c r="X394" s="4">
        <v>1</v>
      </c>
      <c r="Y394" s="4">
        <v>1</v>
      </c>
      <c r="Z394" s="4">
        <v>1</v>
      </c>
      <c r="AA394" s="4">
        <v>1</v>
      </c>
      <c r="AB394" s="4">
        <v>1</v>
      </c>
      <c r="AC394" s="4">
        <v>1</v>
      </c>
      <c r="AD394" s="4">
        <v>1</v>
      </c>
      <c r="AE394" s="4">
        <v>1</v>
      </c>
      <c r="AF394" s="4">
        <v>1</v>
      </c>
      <c r="AG394" s="4">
        <v>1</v>
      </c>
      <c r="AH394" s="4">
        <v>1</v>
      </c>
      <c r="AI394" s="4">
        <v>1</v>
      </c>
      <c r="AJ394" s="4">
        <v>3</v>
      </c>
      <c r="AK394" s="4">
        <v>4</v>
      </c>
      <c r="AL394" s="4">
        <v>4</v>
      </c>
      <c r="AM394" s="4">
        <v>3</v>
      </c>
      <c r="AN394" s="4">
        <v>3</v>
      </c>
      <c r="AO394" s="4">
        <v>1</v>
      </c>
      <c r="AP394" s="4">
        <v>3</v>
      </c>
      <c r="AQ394" s="4">
        <v>1</v>
      </c>
      <c r="AR394" s="4">
        <v>3</v>
      </c>
      <c r="AS394" s="4">
        <v>3</v>
      </c>
      <c r="AT394" s="4">
        <v>3</v>
      </c>
      <c r="AU394" s="4">
        <v>1</v>
      </c>
      <c r="AV394" s="4">
        <v>2</v>
      </c>
      <c r="AW394" s="4">
        <v>3</v>
      </c>
      <c r="AX394" s="4">
        <v>2</v>
      </c>
      <c r="AY394" s="4">
        <v>1</v>
      </c>
      <c r="AZ394" s="3">
        <f t="shared" si="361"/>
        <v>1</v>
      </c>
      <c r="BA394" s="3">
        <f t="shared" si="362"/>
        <v>1</v>
      </c>
      <c r="BB394" s="3">
        <f t="shared" si="363"/>
        <v>1</v>
      </c>
      <c r="BC394" s="3">
        <f t="shared" si="364"/>
        <v>1</v>
      </c>
      <c r="BD394" s="3">
        <f t="shared" si="365"/>
        <v>1</v>
      </c>
      <c r="BE394" s="3">
        <f t="shared" si="366"/>
        <v>1</v>
      </c>
      <c r="BF394" s="3">
        <f t="shared" si="367"/>
        <v>2.8000000000000003</v>
      </c>
      <c r="BG394" s="3">
        <f t="shared" si="368"/>
        <v>2</v>
      </c>
      <c r="BH394" s="3">
        <f t="shared" si="369"/>
        <v>1</v>
      </c>
      <c r="BI394" s="3">
        <f t="shared" si="370"/>
        <v>1</v>
      </c>
      <c r="BJ394" s="3">
        <f t="shared" si="371"/>
        <v>1</v>
      </c>
      <c r="BK394" s="3">
        <f t="shared" si="372"/>
        <v>2.4835164835164836</v>
      </c>
      <c r="BL394" s="3">
        <f t="shared" si="373"/>
        <v>1.6750000000000003</v>
      </c>
      <c r="BN394" t="s">
        <v>641</v>
      </c>
      <c r="BO394" t="str">
        <f t="shared" si="374"/>
        <v>('i2023110600392','2021','in2023110400001','1'),</v>
      </c>
      <c r="BP394" t="str">
        <f t="shared" si="375"/>
        <v>('i2023110600392','2021','in2023110400002','1'),</v>
      </c>
      <c r="BQ394" t="str">
        <f t="shared" si="376"/>
        <v>('i2023110600392','2021','in2023110400003','1'),</v>
      </c>
      <c r="BR394" t="str">
        <f t="shared" si="377"/>
        <v>('i2023110600392','2021','in2023110400004','1'),</v>
      </c>
      <c r="BS394" t="str">
        <f t="shared" si="378"/>
        <v>('i2023110600392','2021','in2023110400005','1'),</v>
      </c>
      <c r="BT394" t="str">
        <f t="shared" si="379"/>
        <v>('i2023110600392','2021','in2023110400006','1'),</v>
      </c>
      <c r="BU394" t="str">
        <f t="shared" si="380"/>
        <v>('i2023110600392','2021','in2023110400007','1'),</v>
      </c>
      <c r="BV394" t="str">
        <f t="shared" si="381"/>
        <v>('i2023110600392','2021','in2023110400008','1'),</v>
      </c>
      <c r="BW394" t="str">
        <f t="shared" si="382"/>
        <v>('i2023110600392','2021','in2023110400009','1'),</v>
      </c>
      <c r="BX394" t="str">
        <f t="shared" si="383"/>
        <v>('i2023110600392','2021','in2023110400010','1'),</v>
      </c>
      <c r="BY394" t="str">
        <f t="shared" si="384"/>
        <v>('i2023110600392','2021','in2023110400011','1'),</v>
      </c>
      <c r="BZ394" t="str">
        <f t="shared" si="385"/>
        <v>('i2023110600392','2021','in2023110400012','1'),</v>
      </c>
      <c r="CA394" t="str">
        <f t="shared" si="386"/>
        <v>('i2023110600392','2021','in2023110400013','1'),</v>
      </c>
      <c r="CB394" t="str">
        <f t="shared" si="387"/>
        <v>('i2023110600392','2021','in2023110400014','1'),</v>
      </c>
      <c r="CC394" t="str">
        <f t="shared" si="388"/>
        <v>('i2023110600392','2021','in2023110400015','1'),</v>
      </c>
      <c r="CD394" t="str">
        <f t="shared" si="389"/>
        <v>('i2023110600392','2021','in2023110400016','1'),</v>
      </c>
      <c r="CE394" t="str">
        <f t="shared" si="390"/>
        <v>('i2023110600392','2021','in2023110400017','1'),</v>
      </c>
      <c r="CF394" t="str">
        <f t="shared" si="391"/>
        <v>('i2023110600392','2021','in2023110400018','1'),</v>
      </c>
      <c r="CG394" t="str">
        <f t="shared" si="392"/>
        <v>('i2023110600392','2021','in2023110400019','1'),</v>
      </c>
      <c r="CH394" t="str">
        <f t="shared" si="393"/>
        <v>('i2023110600392','2021','in2023110400020','1'),</v>
      </c>
      <c r="CI394" t="str">
        <f t="shared" si="394"/>
        <v>('i2023110600392','2021','in2023110400021','1'),</v>
      </c>
      <c r="CJ394" t="str">
        <f t="shared" si="395"/>
        <v>('i2023110600392','2021','in2023110400022','1'),</v>
      </c>
      <c r="CK394" t="str">
        <f t="shared" si="396"/>
        <v>('i2023110600392','2021','in2023110400023','1'),</v>
      </c>
      <c r="CL394" t="str">
        <f t="shared" si="397"/>
        <v>('i2023110600392','2021','in2023110400024','1'),</v>
      </c>
      <c r="CM394" t="str">
        <f t="shared" si="398"/>
        <v>('i2023110600392','2021','in2023110400025','1'),</v>
      </c>
      <c r="CN394" t="str">
        <f t="shared" si="399"/>
        <v>('i2023110600392','2021','in2023110400026','1'),</v>
      </c>
      <c r="CO394" t="str">
        <f t="shared" si="400"/>
        <v>('i2023110600392','2021','in2023110400027','1'),</v>
      </c>
      <c r="CP394" t="str">
        <f t="shared" si="401"/>
        <v>('i2023110600392','2021','in2023110400028','1'),</v>
      </c>
      <c r="CQ394" t="str">
        <f t="shared" si="402"/>
        <v>('i2023110600392','2021','in2023110400029','1'),</v>
      </c>
      <c r="CR394" t="str">
        <f t="shared" si="403"/>
        <v>('i2023110600392','2021','in2023110400030','1'),</v>
      </c>
      <c r="CS394" t="str">
        <f t="shared" si="404"/>
        <v>('i2023110600392','2021','in2023110400031','1'),</v>
      </c>
      <c r="CT394" t="str">
        <f t="shared" si="405"/>
        <v>('i2023110600392','2021','in2023110400032','3'),</v>
      </c>
      <c r="CU394" t="str">
        <f t="shared" si="406"/>
        <v>('i2023110600392','2021','in2023110400033','4'),</v>
      </c>
      <c r="CV394" t="str">
        <f t="shared" si="407"/>
        <v>('i2023110600392','2021','in2023110400034','4'),</v>
      </c>
      <c r="CW394" t="str">
        <f t="shared" si="408"/>
        <v>('i2023110600392','2021','in2023110400035','3'),</v>
      </c>
      <c r="CX394" t="str">
        <f t="shared" si="409"/>
        <v>('i2023110600392','2021','in2023110400036','3'),</v>
      </c>
      <c r="CY394" t="str">
        <f t="shared" si="410"/>
        <v>('i2023110600392','2021','in2023110400037','1'),</v>
      </c>
      <c r="CZ394" t="str">
        <f t="shared" si="411"/>
        <v>('i2023110600392','2021','in2023110400038','3'),</v>
      </c>
      <c r="DA394" t="str">
        <f t="shared" si="412"/>
        <v>('i2023110600392','2021','in2023110400039','1'),</v>
      </c>
      <c r="DB394" t="str">
        <f t="shared" si="413"/>
        <v>('i2023110600392','2021','in2023110400040','3'),</v>
      </c>
      <c r="DC394" t="str">
        <f t="shared" si="414"/>
        <v>('i2023110600392','2021','in2023110400041','3'),</v>
      </c>
      <c r="DD394" t="str">
        <f t="shared" si="415"/>
        <v>('i2023110600392','2021','in2023110400042','3'),</v>
      </c>
      <c r="DE394" t="str">
        <f t="shared" si="416"/>
        <v>('i2023110600392','2021','in2023110400043','1'),</v>
      </c>
      <c r="DF394" t="str">
        <f t="shared" si="417"/>
        <v>('i2023110600392','2021','in2023110400044','2'),</v>
      </c>
      <c r="DG394" t="str">
        <f t="shared" si="418"/>
        <v>('i2023110600392','2021','in2023110400045','3'),</v>
      </c>
      <c r="DH394" t="str">
        <f t="shared" si="419"/>
        <v>('i2023110600392','2021','in2023110400046','2'),</v>
      </c>
      <c r="DI394" t="str">
        <f t="shared" si="420"/>
        <v>('i2023110600392','2021','in2023110400047','1');</v>
      </c>
    </row>
    <row r="395" spans="1:113" x14ac:dyDescent="0.25">
      <c r="A395" s="4" t="str">
        <f>INDEX('instansi pusat'!$B$2:$C$623,MATCH(C395,'instansi pusat'!$D$2:$D$623,0),2)</f>
        <v>i2023110600393</v>
      </c>
      <c r="B395" s="4">
        <v>5902</v>
      </c>
      <c r="C395" s="4" t="s">
        <v>341</v>
      </c>
      <c r="D395">
        <v>2021</v>
      </c>
      <c r="E395" s="4">
        <v>2</v>
      </c>
      <c r="F395" s="4">
        <v>2</v>
      </c>
      <c r="G395" s="4">
        <v>2</v>
      </c>
      <c r="H395" s="4">
        <v>2</v>
      </c>
      <c r="I395" s="4">
        <v>1</v>
      </c>
      <c r="J395" s="4">
        <v>1</v>
      </c>
      <c r="K395" s="4">
        <v>1</v>
      </c>
      <c r="L395" s="4">
        <v>2</v>
      </c>
      <c r="M395" s="4">
        <v>1</v>
      </c>
      <c r="N395" s="4">
        <v>1</v>
      </c>
      <c r="O395" s="4">
        <v>1</v>
      </c>
      <c r="P395" s="4">
        <v>1</v>
      </c>
      <c r="Q395" s="4">
        <v>1</v>
      </c>
      <c r="R395" s="4">
        <v>1</v>
      </c>
      <c r="S395" s="4">
        <v>1</v>
      </c>
      <c r="T395" s="4">
        <v>1</v>
      </c>
      <c r="U395" s="4">
        <v>1</v>
      </c>
      <c r="V395" s="4">
        <v>1</v>
      </c>
      <c r="W395" s="4">
        <v>1</v>
      </c>
      <c r="X395" s="4">
        <v>1</v>
      </c>
      <c r="Y395" s="4">
        <v>1</v>
      </c>
      <c r="Z395" s="4">
        <v>1</v>
      </c>
      <c r="AA395" s="4">
        <v>1</v>
      </c>
      <c r="AB395" s="4">
        <v>1</v>
      </c>
      <c r="AC395" s="4">
        <v>1</v>
      </c>
      <c r="AD395" s="4">
        <v>1</v>
      </c>
      <c r="AE395" s="4">
        <v>1</v>
      </c>
      <c r="AF395" s="4">
        <v>1</v>
      </c>
      <c r="AG395" s="4">
        <v>1</v>
      </c>
      <c r="AH395" s="4">
        <v>1</v>
      </c>
      <c r="AI395" s="4">
        <v>1</v>
      </c>
      <c r="AJ395" s="4">
        <v>4</v>
      </c>
      <c r="AK395" s="4">
        <v>3</v>
      </c>
      <c r="AL395" s="4">
        <v>4</v>
      </c>
      <c r="AM395" s="4">
        <v>4</v>
      </c>
      <c r="AN395" s="4">
        <v>1</v>
      </c>
      <c r="AO395" s="4">
        <v>1</v>
      </c>
      <c r="AP395" s="4">
        <v>2</v>
      </c>
      <c r="AQ395" s="4">
        <v>1</v>
      </c>
      <c r="AR395" s="4">
        <v>1</v>
      </c>
      <c r="AS395" s="4">
        <v>1</v>
      </c>
      <c r="AT395" s="4">
        <v>4</v>
      </c>
      <c r="AU395" s="4">
        <v>1</v>
      </c>
      <c r="AV395" s="4">
        <v>2</v>
      </c>
      <c r="AW395" s="4">
        <v>4</v>
      </c>
      <c r="AX395" s="4">
        <v>2</v>
      </c>
      <c r="AY395" s="4">
        <v>2</v>
      </c>
      <c r="AZ395" s="3">
        <f t="shared" si="361"/>
        <v>1.5</v>
      </c>
      <c r="BA395" s="3">
        <f t="shared" si="362"/>
        <v>1</v>
      </c>
      <c r="BB395" s="3">
        <f t="shared" si="363"/>
        <v>1</v>
      </c>
      <c r="BC395" s="3">
        <f t="shared" si="364"/>
        <v>1</v>
      </c>
      <c r="BD395" s="3">
        <f t="shared" si="365"/>
        <v>1</v>
      </c>
      <c r="BE395" s="3">
        <f t="shared" si="366"/>
        <v>1</v>
      </c>
      <c r="BF395" s="3">
        <f t="shared" si="367"/>
        <v>2.2000000000000002</v>
      </c>
      <c r="BG395" s="3">
        <f t="shared" si="368"/>
        <v>2.5</v>
      </c>
      <c r="BH395" s="3">
        <f t="shared" si="369"/>
        <v>1.5</v>
      </c>
      <c r="BI395" s="3">
        <f t="shared" si="370"/>
        <v>1</v>
      </c>
      <c r="BJ395" s="3">
        <f t="shared" si="371"/>
        <v>1</v>
      </c>
      <c r="BK395" s="3">
        <f t="shared" si="372"/>
        <v>2.3186813186813184</v>
      </c>
      <c r="BL395" s="3">
        <f t="shared" si="373"/>
        <v>1.665</v>
      </c>
      <c r="BN395" t="s">
        <v>641</v>
      </c>
      <c r="BO395" t="str">
        <f t="shared" si="374"/>
        <v>('i2023110600393','2021','in2023110400001','2'),</v>
      </c>
      <c r="BP395" t="str">
        <f t="shared" si="375"/>
        <v>('i2023110600393','2021','in2023110400002','2'),</v>
      </c>
      <c r="BQ395" t="str">
        <f t="shared" si="376"/>
        <v>('i2023110600393','2021','in2023110400003','2'),</v>
      </c>
      <c r="BR395" t="str">
        <f t="shared" si="377"/>
        <v>('i2023110600393','2021','in2023110400004','2'),</v>
      </c>
      <c r="BS395" t="str">
        <f t="shared" si="378"/>
        <v>('i2023110600393','2021','in2023110400005','1'),</v>
      </c>
      <c r="BT395" t="str">
        <f t="shared" si="379"/>
        <v>('i2023110600393','2021','in2023110400006','1'),</v>
      </c>
      <c r="BU395" t="str">
        <f t="shared" si="380"/>
        <v>('i2023110600393','2021','in2023110400007','1'),</v>
      </c>
      <c r="BV395" t="str">
        <f t="shared" si="381"/>
        <v>('i2023110600393','2021','in2023110400008','2'),</v>
      </c>
      <c r="BW395" t="str">
        <f t="shared" si="382"/>
        <v>('i2023110600393','2021','in2023110400009','1'),</v>
      </c>
      <c r="BX395" t="str">
        <f t="shared" si="383"/>
        <v>('i2023110600393','2021','in2023110400010','1'),</v>
      </c>
      <c r="BY395" t="str">
        <f t="shared" si="384"/>
        <v>('i2023110600393','2021','in2023110400011','1'),</v>
      </c>
      <c r="BZ395" t="str">
        <f t="shared" si="385"/>
        <v>('i2023110600393','2021','in2023110400012','1'),</v>
      </c>
      <c r="CA395" t="str">
        <f t="shared" si="386"/>
        <v>('i2023110600393','2021','in2023110400013','1'),</v>
      </c>
      <c r="CB395" t="str">
        <f t="shared" si="387"/>
        <v>('i2023110600393','2021','in2023110400014','1'),</v>
      </c>
      <c r="CC395" t="str">
        <f t="shared" si="388"/>
        <v>('i2023110600393','2021','in2023110400015','1'),</v>
      </c>
      <c r="CD395" t="str">
        <f t="shared" si="389"/>
        <v>('i2023110600393','2021','in2023110400016','1'),</v>
      </c>
      <c r="CE395" t="str">
        <f t="shared" si="390"/>
        <v>('i2023110600393','2021','in2023110400017','1'),</v>
      </c>
      <c r="CF395" t="str">
        <f t="shared" si="391"/>
        <v>('i2023110600393','2021','in2023110400018','1'),</v>
      </c>
      <c r="CG395" t="str">
        <f t="shared" si="392"/>
        <v>('i2023110600393','2021','in2023110400019','1'),</v>
      </c>
      <c r="CH395" t="str">
        <f t="shared" si="393"/>
        <v>('i2023110600393','2021','in2023110400020','1'),</v>
      </c>
      <c r="CI395" t="str">
        <f t="shared" si="394"/>
        <v>('i2023110600393','2021','in2023110400021','1'),</v>
      </c>
      <c r="CJ395" t="str">
        <f t="shared" si="395"/>
        <v>('i2023110600393','2021','in2023110400022','1'),</v>
      </c>
      <c r="CK395" t="str">
        <f t="shared" si="396"/>
        <v>('i2023110600393','2021','in2023110400023','1'),</v>
      </c>
      <c r="CL395" t="str">
        <f t="shared" si="397"/>
        <v>('i2023110600393','2021','in2023110400024','1'),</v>
      </c>
      <c r="CM395" t="str">
        <f t="shared" si="398"/>
        <v>('i2023110600393','2021','in2023110400025','1'),</v>
      </c>
      <c r="CN395" t="str">
        <f t="shared" si="399"/>
        <v>('i2023110600393','2021','in2023110400026','1'),</v>
      </c>
      <c r="CO395" t="str">
        <f t="shared" si="400"/>
        <v>('i2023110600393','2021','in2023110400027','1'),</v>
      </c>
      <c r="CP395" t="str">
        <f t="shared" si="401"/>
        <v>('i2023110600393','2021','in2023110400028','1'),</v>
      </c>
      <c r="CQ395" t="str">
        <f t="shared" si="402"/>
        <v>('i2023110600393','2021','in2023110400029','1'),</v>
      </c>
      <c r="CR395" t="str">
        <f t="shared" si="403"/>
        <v>('i2023110600393','2021','in2023110400030','1'),</v>
      </c>
      <c r="CS395" t="str">
        <f t="shared" si="404"/>
        <v>('i2023110600393','2021','in2023110400031','1'),</v>
      </c>
      <c r="CT395" t="str">
        <f t="shared" si="405"/>
        <v>('i2023110600393','2021','in2023110400032','4'),</v>
      </c>
      <c r="CU395" t="str">
        <f t="shared" si="406"/>
        <v>('i2023110600393','2021','in2023110400033','3'),</v>
      </c>
      <c r="CV395" t="str">
        <f t="shared" si="407"/>
        <v>('i2023110600393','2021','in2023110400034','4'),</v>
      </c>
      <c r="CW395" t="str">
        <f t="shared" si="408"/>
        <v>('i2023110600393','2021','in2023110400035','4'),</v>
      </c>
      <c r="CX395" t="str">
        <f t="shared" si="409"/>
        <v>('i2023110600393','2021','in2023110400036','1'),</v>
      </c>
      <c r="CY395" t="str">
        <f t="shared" si="410"/>
        <v>('i2023110600393','2021','in2023110400037','1'),</v>
      </c>
      <c r="CZ395" t="str">
        <f t="shared" si="411"/>
        <v>('i2023110600393','2021','in2023110400038','2'),</v>
      </c>
      <c r="DA395" t="str">
        <f t="shared" si="412"/>
        <v>('i2023110600393','2021','in2023110400039','1'),</v>
      </c>
      <c r="DB395" t="str">
        <f t="shared" si="413"/>
        <v>('i2023110600393','2021','in2023110400040','1'),</v>
      </c>
      <c r="DC395" t="str">
        <f t="shared" si="414"/>
        <v>('i2023110600393','2021','in2023110400041','1'),</v>
      </c>
      <c r="DD395" t="str">
        <f t="shared" si="415"/>
        <v>('i2023110600393','2021','in2023110400042','4'),</v>
      </c>
      <c r="DE395" t="str">
        <f t="shared" si="416"/>
        <v>('i2023110600393','2021','in2023110400043','1'),</v>
      </c>
      <c r="DF395" t="str">
        <f t="shared" si="417"/>
        <v>('i2023110600393','2021','in2023110400044','2'),</v>
      </c>
      <c r="DG395" t="str">
        <f t="shared" si="418"/>
        <v>('i2023110600393','2021','in2023110400045','4'),</v>
      </c>
      <c r="DH395" t="str">
        <f t="shared" si="419"/>
        <v>('i2023110600393','2021','in2023110400046','2'),</v>
      </c>
      <c r="DI395" t="str">
        <f t="shared" si="420"/>
        <v>('i2023110600393','2021','in2023110400047','2');</v>
      </c>
    </row>
    <row r="396" spans="1:113" x14ac:dyDescent="0.25">
      <c r="A396" s="4" t="str">
        <f>INDEX('instansi pusat'!$B$2:$C$623,MATCH(C396,'instansi pusat'!$D$2:$D$623,0),2)</f>
        <v>i2023110600394</v>
      </c>
      <c r="B396" s="4">
        <v>5906</v>
      </c>
      <c r="C396" s="4" t="s">
        <v>345</v>
      </c>
      <c r="D396">
        <v>2021</v>
      </c>
      <c r="E396" s="4">
        <v>1</v>
      </c>
      <c r="F396" s="4">
        <v>1</v>
      </c>
      <c r="G396" s="4">
        <v>1</v>
      </c>
      <c r="H396" s="4">
        <v>1</v>
      </c>
      <c r="I396" s="4">
        <v>1</v>
      </c>
      <c r="J396" s="4">
        <v>1</v>
      </c>
      <c r="K396" s="4">
        <v>1</v>
      </c>
      <c r="L396" s="4">
        <v>1</v>
      </c>
      <c r="M396" s="4">
        <v>1</v>
      </c>
      <c r="N396" s="4">
        <v>1</v>
      </c>
      <c r="O396" s="4">
        <v>1</v>
      </c>
      <c r="P396" s="4">
        <v>1</v>
      </c>
      <c r="Q396" s="4">
        <v>1</v>
      </c>
      <c r="R396" s="4">
        <v>1</v>
      </c>
      <c r="S396" s="4">
        <v>1</v>
      </c>
      <c r="T396" s="4">
        <v>1</v>
      </c>
      <c r="U396" s="4">
        <v>1</v>
      </c>
      <c r="V396" s="4">
        <v>1</v>
      </c>
      <c r="W396" s="4">
        <v>1</v>
      </c>
      <c r="X396" s="4">
        <v>1</v>
      </c>
      <c r="Y396" s="4">
        <v>1</v>
      </c>
      <c r="Z396" s="4">
        <v>1</v>
      </c>
      <c r="AA396" s="4">
        <v>1</v>
      </c>
      <c r="AB396" s="4">
        <v>1</v>
      </c>
      <c r="AC396" s="4">
        <v>1</v>
      </c>
      <c r="AD396" s="4">
        <v>1</v>
      </c>
      <c r="AE396" s="4">
        <v>1</v>
      </c>
      <c r="AF396" s="4">
        <v>1</v>
      </c>
      <c r="AG396" s="4">
        <v>1</v>
      </c>
      <c r="AH396" s="4">
        <v>1</v>
      </c>
      <c r="AI396" s="4">
        <v>1</v>
      </c>
      <c r="AJ396" s="4">
        <v>1</v>
      </c>
      <c r="AK396" s="4">
        <v>1</v>
      </c>
      <c r="AL396" s="4">
        <v>1</v>
      </c>
      <c r="AM396" s="4">
        <v>1</v>
      </c>
      <c r="AN396" s="4">
        <v>1</v>
      </c>
      <c r="AO396" s="4">
        <v>1</v>
      </c>
      <c r="AP396" s="4">
        <v>1</v>
      </c>
      <c r="AQ396" s="4">
        <v>1</v>
      </c>
      <c r="AR396" s="4">
        <v>1</v>
      </c>
      <c r="AS396" s="4">
        <v>1</v>
      </c>
      <c r="AT396" s="4">
        <v>1</v>
      </c>
      <c r="AU396" s="4">
        <v>1</v>
      </c>
      <c r="AV396" s="4">
        <v>1</v>
      </c>
      <c r="AW396" s="4">
        <v>1</v>
      </c>
      <c r="AX396" s="4">
        <v>1</v>
      </c>
      <c r="AY396" s="4">
        <v>1</v>
      </c>
      <c r="AZ396" s="3">
        <f t="shared" si="361"/>
        <v>1</v>
      </c>
      <c r="BA396" s="3">
        <f t="shared" si="362"/>
        <v>1</v>
      </c>
      <c r="BB396" s="3">
        <f t="shared" si="363"/>
        <v>1</v>
      </c>
      <c r="BC396" s="3">
        <f t="shared" si="364"/>
        <v>1</v>
      </c>
      <c r="BD396" s="3">
        <f t="shared" si="365"/>
        <v>1</v>
      </c>
      <c r="BE396" s="3">
        <f t="shared" si="366"/>
        <v>1</v>
      </c>
      <c r="BF396" s="3">
        <f t="shared" si="367"/>
        <v>1</v>
      </c>
      <c r="BG396" s="3">
        <f t="shared" si="368"/>
        <v>1</v>
      </c>
      <c r="BH396" s="3">
        <f t="shared" si="369"/>
        <v>1</v>
      </c>
      <c r="BI396" s="3">
        <f t="shared" si="370"/>
        <v>1</v>
      </c>
      <c r="BJ396" s="3">
        <f t="shared" si="371"/>
        <v>1</v>
      </c>
      <c r="BK396" s="3">
        <f t="shared" si="372"/>
        <v>1</v>
      </c>
      <c r="BL396" s="3">
        <f t="shared" si="373"/>
        <v>1</v>
      </c>
      <c r="BN396" t="s">
        <v>641</v>
      </c>
      <c r="BO396" t="str">
        <f t="shared" si="374"/>
        <v>('i2023110600394','2021','in2023110400001','1'),</v>
      </c>
      <c r="BP396" t="str">
        <f t="shared" si="375"/>
        <v>('i2023110600394','2021','in2023110400002','1'),</v>
      </c>
      <c r="BQ396" t="str">
        <f t="shared" si="376"/>
        <v>('i2023110600394','2021','in2023110400003','1'),</v>
      </c>
      <c r="BR396" t="str">
        <f t="shared" si="377"/>
        <v>('i2023110600394','2021','in2023110400004','1'),</v>
      </c>
      <c r="BS396" t="str">
        <f t="shared" si="378"/>
        <v>('i2023110600394','2021','in2023110400005','1'),</v>
      </c>
      <c r="BT396" t="str">
        <f t="shared" si="379"/>
        <v>('i2023110600394','2021','in2023110400006','1'),</v>
      </c>
      <c r="BU396" t="str">
        <f t="shared" si="380"/>
        <v>('i2023110600394','2021','in2023110400007','1'),</v>
      </c>
      <c r="BV396" t="str">
        <f t="shared" si="381"/>
        <v>('i2023110600394','2021','in2023110400008','1'),</v>
      </c>
      <c r="BW396" t="str">
        <f t="shared" si="382"/>
        <v>('i2023110600394','2021','in2023110400009','1'),</v>
      </c>
      <c r="BX396" t="str">
        <f t="shared" si="383"/>
        <v>('i2023110600394','2021','in2023110400010','1'),</v>
      </c>
      <c r="BY396" t="str">
        <f t="shared" si="384"/>
        <v>('i2023110600394','2021','in2023110400011','1'),</v>
      </c>
      <c r="BZ396" t="str">
        <f t="shared" si="385"/>
        <v>('i2023110600394','2021','in2023110400012','1'),</v>
      </c>
      <c r="CA396" t="str">
        <f t="shared" si="386"/>
        <v>('i2023110600394','2021','in2023110400013','1'),</v>
      </c>
      <c r="CB396" t="str">
        <f t="shared" si="387"/>
        <v>('i2023110600394','2021','in2023110400014','1'),</v>
      </c>
      <c r="CC396" t="str">
        <f t="shared" si="388"/>
        <v>('i2023110600394','2021','in2023110400015','1'),</v>
      </c>
      <c r="CD396" t="str">
        <f t="shared" si="389"/>
        <v>('i2023110600394','2021','in2023110400016','1'),</v>
      </c>
      <c r="CE396" t="str">
        <f t="shared" si="390"/>
        <v>('i2023110600394','2021','in2023110400017','1'),</v>
      </c>
      <c r="CF396" t="str">
        <f t="shared" si="391"/>
        <v>('i2023110600394','2021','in2023110400018','1'),</v>
      </c>
      <c r="CG396" t="str">
        <f t="shared" si="392"/>
        <v>('i2023110600394','2021','in2023110400019','1'),</v>
      </c>
      <c r="CH396" t="str">
        <f t="shared" si="393"/>
        <v>('i2023110600394','2021','in2023110400020','1'),</v>
      </c>
      <c r="CI396" t="str">
        <f t="shared" si="394"/>
        <v>('i2023110600394','2021','in2023110400021','1'),</v>
      </c>
      <c r="CJ396" t="str">
        <f t="shared" si="395"/>
        <v>('i2023110600394','2021','in2023110400022','1'),</v>
      </c>
      <c r="CK396" t="str">
        <f t="shared" si="396"/>
        <v>('i2023110600394','2021','in2023110400023','1'),</v>
      </c>
      <c r="CL396" t="str">
        <f t="shared" si="397"/>
        <v>('i2023110600394','2021','in2023110400024','1'),</v>
      </c>
      <c r="CM396" t="str">
        <f t="shared" si="398"/>
        <v>('i2023110600394','2021','in2023110400025','1'),</v>
      </c>
      <c r="CN396" t="str">
        <f t="shared" si="399"/>
        <v>('i2023110600394','2021','in2023110400026','1'),</v>
      </c>
      <c r="CO396" t="str">
        <f t="shared" si="400"/>
        <v>('i2023110600394','2021','in2023110400027','1'),</v>
      </c>
      <c r="CP396" t="str">
        <f t="shared" si="401"/>
        <v>('i2023110600394','2021','in2023110400028','1'),</v>
      </c>
      <c r="CQ396" t="str">
        <f t="shared" si="402"/>
        <v>('i2023110600394','2021','in2023110400029','1'),</v>
      </c>
      <c r="CR396" t="str">
        <f t="shared" si="403"/>
        <v>('i2023110600394','2021','in2023110400030','1'),</v>
      </c>
      <c r="CS396" t="str">
        <f t="shared" si="404"/>
        <v>('i2023110600394','2021','in2023110400031','1'),</v>
      </c>
      <c r="CT396" t="str">
        <f t="shared" si="405"/>
        <v>('i2023110600394','2021','in2023110400032','1'),</v>
      </c>
      <c r="CU396" t="str">
        <f t="shared" si="406"/>
        <v>('i2023110600394','2021','in2023110400033','1'),</v>
      </c>
      <c r="CV396" t="str">
        <f t="shared" si="407"/>
        <v>('i2023110600394','2021','in2023110400034','1'),</v>
      </c>
      <c r="CW396" t="str">
        <f t="shared" si="408"/>
        <v>('i2023110600394','2021','in2023110400035','1'),</v>
      </c>
      <c r="CX396" t="str">
        <f t="shared" si="409"/>
        <v>('i2023110600394','2021','in2023110400036','1'),</v>
      </c>
      <c r="CY396" t="str">
        <f t="shared" si="410"/>
        <v>('i2023110600394','2021','in2023110400037','1'),</v>
      </c>
      <c r="CZ396" t="str">
        <f t="shared" si="411"/>
        <v>('i2023110600394','2021','in2023110400038','1'),</v>
      </c>
      <c r="DA396" t="str">
        <f t="shared" si="412"/>
        <v>('i2023110600394','2021','in2023110400039','1'),</v>
      </c>
      <c r="DB396" t="str">
        <f t="shared" si="413"/>
        <v>('i2023110600394','2021','in2023110400040','1'),</v>
      </c>
      <c r="DC396" t="str">
        <f t="shared" si="414"/>
        <v>('i2023110600394','2021','in2023110400041','1'),</v>
      </c>
      <c r="DD396" t="str">
        <f t="shared" si="415"/>
        <v>('i2023110600394','2021','in2023110400042','1'),</v>
      </c>
      <c r="DE396" t="str">
        <f t="shared" si="416"/>
        <v>('i2023110600394','2021','in2023110400043','1'),</v>
      </c>
      <c r="DF396" t="str">
        <f t="shared" si="417"/>
        <v>('i2023110600394','2021','in2023110400044','1'),</v>
      </c>
      <c r="DG396" t="str">
        <f t="shared" si="418"/>
        <v>('i2023110600394','2021','in2023110400045','1'),</v>
      </c>
      <c r="DH396" t="str">
        <f t="shared" si="419"/>
        <v>('i2023110600394','2021','in2023110400046','1'),</v>
      </c>
      <c r="DI396" t="str">
        <f t="shared" si="420"/>
        <v>('i2023110600394','2021','in2023110400047','1');</v>
      </c>
    </row>
    <row r="397" spans="1:113" x14ac:dyDescent="0.25">
      <c r="A397" s="4" t="str">
        <f>INDEX('instansi pusat'!$B$2:$C$623,MATCH(C397,'instansi pusat'!$D$2:$D$623,0),2)</f>
        <v>i2023110600395</v>
      </c>
      <c r="B397" s="4">
        <v>5910</v>
      </c>
      <c r="C397" s="4" t="s">
        <v>349</v>
      </c>
      <c r="D397">
        <v>2021</v>
      </c>
      <c r="E397" s="4">
        <v>2</v>
      </c>
      <c r="F397" s="4">
        <v>2</v>
      </c>
      <c r="G397" s="4">
        <v>2</v>
      </c>
      <c r="H397" s="4">
        <v>1</v>
      </c>
      <c r="I397" s="4">
        <v>2</v>
      </c>
      <c r="J397" s="4">
        <v>1</v>
      </c>
      <c r="K397" s="4">
        <v>1</v>
      </c>
      <c r="L397" s="4">
        <v>2</v>
      </c>
      <c r="M397" s="4">
        <v>1</v>
      </c>
      <c r="N397" s="4">
        <v>1</v>
      </c>
      <c r="O397" s="4">
        <v>1</v>
      </c>
      <c r="P397" s="4">
        <v>1</v>
      </c>
      <c r="Q397" s="4">
        <v>1</v>
      </c>
      <c r="R397" s="4">
        <v>1</v>
      </c>
      <c r="S397" s="4">
        <v>1</v>
      </c>
      <c r="T397" s="4">
        <v>1</v>
      </c>
      <c r="U397" s="4">
        <v>2</v>
      </c>
      <c r="V397" s="4">
        <v>1</v>
      </c>
      <c r="W397" s="4">
        <v>1</v>
      </c>
      <c r="X397" s="4">
        <v>1</v>
      </c>
      <c r="Y397" s="4">
        <v>1</v>
      </c>
      <c r="Z397" s="4">
        <v>1</v>
      </c>
      <c r="AA397" s="4">
        <v>1</v>
      </c>
      <c r="AB397" s="4">
        <v>1</v>
      </c>
      <c r="AC397" s="4">
        <v>1</v>
      </c>
      <c r="AD397" s="4">
        <v>1</v>
      </c>
      <c r="AE397" s="4">
        <v>1</v>
      </c>
      <c r="AF397" s="4">
        <v>1</v>
      </c>
      <c r="AG397" s="4">
        <v>1</v>
      </c>
      <c r="AH397" s="4">
        <v>1</v>
      </c>
      <c r="AI397" s="4">
        <v>1</v>
      </c>
      <c r="AJ397" s="4">
        <v>4</v>
      </c>
      <c r="AK397" s="4">
        <v>4</v>
      </c>
      <c r="AL397" s="4">
        <v>4</v>
      </c>
      <c r="AM397" s="4">
        <v>3</v>
      </c>
      <c r="AN397" s="4">
        <v>3</v>
      </c>
      <c r="AO397" s="4">
        <v>1</v>
      </c>
      <c r="AP397" s="4">
        <v>3</v>
      </c>
      <c r="AQ397" s="4">
        <v>3</v>
      </c>
      <c r="AR397" s="4">
        <v>3</v>
      </c>
      <c r="AS397" s="4">
        <v>3</v>
      </c>
      <c r="AT397" s="4">
        <v>2</v>
      </c>
      <c r="AU397" s="4">
        <v>1</v>
      </c>
      <c r="AV397" s="4">
        <v>2</v>
      </c>
      <c r="AW397" s="4">
        <v>4</v>
      </c>
      <c r="AX397" s="4">
        <v>3</v>
      </c>
      <c r="AY397" s="4">
        <v>4</v>
      </c>
      <c r="AZ397" s="3">
        <f t="shared" si="361"/>
        <v>1.5</v>
      </c>
      <c r="BA397" s="3">
        <f t="shared" si="362"/>
        <v>1</v>
      </c>
      <c r="BB397" s="3">
        <f t="shared" si="363"/>
        <v>1.25</v>
      </c>
      <c r="BC397" s="3">
        <f t="shared" si="364"/>
        <v>1</v>
      </c>
      <c r="BD397" s="3">
        <f t="shared" si="365"/>
        <v>1</v>
      </c>
      <c r="BE397" s="3">
        <f t="shared" si="366"/>
        <v>1</v>
      </c>
      <c r="BF397" s="3">
        <f t="shared" si="367"/>
        <v>3.1</v>
      </c>
      <c r="BG397" s="3">
        <f t="shared" si="368"/>
        <v>2.6666666666666665</v>
      </c>
      <c r="BH397" s="3">
        <f t="shared" si="369"/>
        <v>1.5</v>
      </c>
      <c r="BI397" s="3">
        <f t="shared" si="370"/>
        <v>1.1000000000000001</v>
      </c>
      <c r="BJ397" s="3">
        <f t="shared" si="371"/>
        <v>1</v>
      </c>
      <c r="BK397" s="3">
        <f t="shared" si="372"/>
        <v>2.9285714285714284</v>
      </c>
      <c r="BL397" s="3">
        <f t="shared" si="373"/>
        <v>1.9675</v>
      </c>
      <c r="BN397" t="s">
        <v>641</v>
      </c>
      <c r="BO397" t="str">
        <f t="shared" si="374"/>
        <v>('i2023110600395','2021','in2023110400001','2'),</v>
      </c>
      <c r="BP397" t="str">
        <f t="shared" si="375"/>
        <v>('i2023110600395','2021','in2023110400002','2'),</v>
      </c>
      <c r="BQ397" t="str">
        <f t="shared" si="376"/>
        <v>('i2023110600395','2021','in2023110400003','2'),</v>
      </c>
      <c r="BR397" t="str">
        <f t="shared" si="377"/>
        <v>('i2023110600395','2021','in2023110400004','1'),</v>
      </c>
      <c r="BS397" t="str">
        <f t="shared" si="378"/>
        <v>('i2023110600395','2021','in2023110400005','2'),</v>
      </c>
      <c r="BT397" t="str">
        <f t="shared" si="379"/>
        <v>('i2023110600395','2021','in2023110400006','1'),</v>
      </c>
      <c r="BU397" t="str">
        <f t="shared" si="380"/>
        <v>('i2023110600395','2021','in2023110400007','1'),</v>
      </c>
      <c r="BV397" t="str">
        <f t="shared" si="381"/>
        <v>('i2023110600395','2021','in2023110400008','2'),</v>
      </c>
      <c r="BW397" t="str">
        <f t="shared" si="382"/>
        <v>('i2023110600395','2021','in2023110400009','1'),</v>
      </c>
      <c r="BX397" t="str">
        <f t="shared" si="383"/>
        <v>('i2023110600395','2021','in2023110400010','1'),</v>
      </c>
      <c r="BY397" t="str">
        <f t="shared" si="384"/>
        <v>('i2023110600395','2021','in2023110400011','1'),</v>
      </c>
      <c r="BZ397" t="str">
        <f t="shared" si="385"/>
        <v>('i2023110600395','2021','in2023110400012','1'),</v>
      </c>
      <c r="CA397" t="str">
        <f t="shared" si="386"/>
        <v>('i2023110600395','2021','in2023110400013','1'),</v>
      </c>
      <c r="CB397" t="str">
        <f t="shared" si="387"/>
        <v>('i2023110600395','2021','in2023110400014','1'),</v>
      </c>
      <c r="CC397" t="str">
        <f t="shared" si="388"/>
        <v>('i2023110600395','2021','in2023110400015','1'),</v>
      </c>
      <c r="CD397" t="str">
        <f t="shared" si="389"/>
        <v>('i2023110600395','2021','in2023110400016','1'),</v>
      </c>
      <c r="CE397" t="str">
        <f t="shared" si="390"/>
        <v>('i2023110600395','2021','in2023110400017','2'),</v>
      </c>
      <c r="CF397" t="str">
        <f t="shared" si="391"/>
        <v>('i2023110600395','2021','in2023110400018','1'),</v>
      </c>
      <c r="CG397" t="str">
        <f t="shared" si="392"/>
        <v>('i2023110600395','2021','in2023110400019','1'),</v>
      </c>
      <c r="CH397" t="str">
        <f t="shared" si="393"/>
        <v>('i2023110600395','2021','in2023110400020','1'),</v>
      </c>
      <c r="CI397" t="str">
        <f t="shared" si="394"/>
        <v>('i2023110600395','2021','in2023110400021','1'),</v>
      </c>
      <c r="CJ397" t="str">
        <f t="shared" si="395"/>
        <v>('i2023110600395','2021','in2023110400022','1'),</v>
      </c>
      <c r="CK397" t="str">
        <f t="shared" si="396"/>
        <v>('i2023110600395','2021','in2023110400023','1'),</v>
      </c>
      <c r="CL397" t="str">
        <f t="shared" si="397"/>
        <v>('i2023110600395','2021','in2023110400024','1'),</v>
      </c>
      <c r="CM397" t="str">
        <f t="shared" si="398"/>
        <v>('i2023110600395','2021','in2023110400025','1'),</v>
      </c>
      <c r="CN397" t="str">
        <f t="shared" si="399"/>
        <v>('i2023110600395','2021','in2023110400026','1'),</v>
      </c>
      <c r="CO397" t="str">
        <f t="shared" si="400"/>
        <v>('i2023110600395','2021','in2023110400027','1'),</v>
      </c>
      <c r="CP397" t="str">
        <f t="shared" si="401"/>
        <v>('i2023110600395','2021','in2023110400028','1'),</v>
      </c>
      <c r="CQ397" t="str">
        <f t="shared" si="402"/>
        <v>('i2023110600395','2021','in2023110400029','1'),</v>
      </c>
      <c r="CR397" t="str">
        <f t="shared" si="403"/>
        <v>('i2023110600395','2021','in2023110400030','1'),</v>
      </c>
      <c r="CS397" t="str">
        <f t="shared" si="404"/>
        <v>('i2023110600395','2021','in2023110400031','1'),</v>
      </c>
      <c r="CT397" t="str">
        <f t="shared" si="405"/>
        <v>('i2023110600395','2021','in2023110400032','4'),</v>
      </c>
      <c r="CU397" t="str">
        <f t="shared" si="406"/>
        <v>('i2023110600395','2021','in2023110400033','4'),</v>
      </c>
      <c r="CV397" t="str">
        <f t="shared" si="407"/>
        <v>('i2023110600395','2021','in2023110400034','4'),</v>
      </c>
      <c r="CW397" t="str">
        <f t="shared" si="408"/>
        <v>('i2023110600395','2021','in2023110400035','3'),</v>
      </c>
      <c r="CX397" t="str">
        <f t="shared" si="409"/>
        <v>('i2023110600395','2021','in2023110400036','3'),</v>
      </c>
      <c r="CY397" t="str">
        <f t="shared" si="410"/>
        <v>('i2023110600395','2021','in2023110400037','1'),</v>
      </c>
      <c r="CZ397" t="str">
        <f t="shared" si="411"/>
        <v>('i2023110600395','2021','in2023110400038','3'),</v>
      </c>
      <c r="DA397" t="str">
        <f t="shared" si="412"/>
        <v>('i2023110600395','2021','in2023110400039','3'),</v>
      </c>
      <c r="DB397" t="str">
        <f t="shared" si="413"/>
        <v>('i2023110600395','2021','in2023110400040','3'),</v>
      </c>
      <c r="DC397" t="str">
        <f t="shared" si="414"/>
        <v>('i2023110600395','2021','in2023110400041','3'),</v>
      </c>
      <c r="DD397" t="str">
        <f t="shared" si="415"/>
        <v>('i2023110600395','2021','in2023110400042','2'),</v>
      </c>
      <c r="DE397" t="str">
        <f t="shared" si="416"/>
        <v>('i2023110600395','2021','in2023110400043','1'),</v>
      </c>
      <c r="DF397" t="str">
        <f t="shared" si="417"/>
        <v>('i2023110600395','2021','in2023110400044','2'),</v>
      </c>
      <c r="DG397" t="str">
        <f t="shared" si="418"/>
        <v>('i2023110600395','2021','in2023110400045','4'),</v>
      </c>
      <c r="DH397" t="str">
        <f t="shared" si="419"/>
        <v>('i2023110600395','2021','in2023110400046','3'),</v>
      </c>
      <c r="DI397" t="str">
        <f t="shared" si="420"/>
        <v>('i2023110600395','2021','in2023110400047','4');</v>
      </c>
    </row>
    <row r="398" spans="1:113" x14ac:dyDescent="0.25">
      <c r="A398" s="4" t="str">
        <f>INDEX('instansi pusat'!$B$2:$C$623,MATCH(C398,'instansi pusat'!$D$2:$D$623,0),2)</f>
        <v>i2023110600396</v>
      </c>
      <c r="B398" s="4">
        <v>5912</v>
      </c>
      <c r="C398" s="4" t="s">
        <v>351</v>
      </c>
      <c r="D398">
        <v>2021</v>
      </c>
      <c r="E398" s="4">
        <v>2</v>
      </c>
      <c r="F398" s="4">
        <v>2</v>
      </c>
      <c r="G398" s="4">
        <v>3</v>
      </c>
      <c r="H398" s="4">
        <v>3</v>
      </c>
      <c r="I398" s="4">
        <v>3</v>
      </c>
      <c r="J398" s="4">
        <v>3</v>
      </c>
      <c r="K398" s="4">
        <v>3</v>
      </c>
      <c r="L398" s="4">
        <v>3</v>
      </c>
      <c r="M398" s="4">
        <v>3</v>
      </c>
      <c r="N398" s="4">
        <v>3</v>
      </c>
      <c r="O398" s="4">
        <v>1</v>
      </c>
      <c r="P398" s="4">
        <v>1</v>
      </c>
      <c r="Q398" s="4">
        <v>1</v>
      </c>
      <c r="R398" s="4">
        <v>1</v>
      </c>
      <c r="S398" s="4">
        <v>1</v>
      </c>
      <c r="T398" s="4">
        <v>1</v>
      </c>
      <c r="U398" s="4">
        <v>1</v>
      </c>
      <c r="V398" s="4">
        <v>1</v>
      </c>
      <c r="W398" s="4">
        <v>1</v>
      </c>
      <c r="X398" s="4">
        <v>1</v>
      </c>
      <c r="Y398" s="4">
        <v>1</v>
      </c>
      <c r="Z398" s="4">
        <v>1</v>
      </c>
      <c r="AA398" s="4">
        <v>2</v>
      </c>
      <c r="AB398" s="4">
        <v>1</v>
      </c>
      <c r="AC398" s="4">
        <v>1</v>
      </c>
      <c r="AD398" s="4">
        <v>1</v>
      </c>
      <c r="AE398" s="4">
        <v>1</v>
      </c>
      <c r="AF398" s="4">
        <v>1</v>
      </c>
      <c r="AG398" s="4">
        <v>1</v>
      </c>
      <c r="AH398" s="4">
        <v>1</v>
      </c>
      <c r="AI398" s="4">
        <v>1</v>
      </c>
      <c r="AJ398" s="4">
        <v>4</v>
      </c>
      <c r="AK398" s="4">
        <v>4</v>
      </c>
      <c r="AL398" s="4">
        <v>3</v>
      </c>
      <c r="AM398" s="4">
        <v>4</v>
      </c>
      <c r="AN398" s="4">
        <v>3</v>
      </c>
      <c r="AO398" s="4">
        <v>1</v>
      </c>
      <c r="AP398" s="4">
        <v>1</v>
      </c>
      <c r="AQ398" s="4">
        <v>1</v>
      </c>
      <c r="AR398" s="4">
        <v>2</v>
      </c>
      <c r="AS398" s="4">
        <v>1</v>
      </c>
      <c r="AT398" s="4">
        <v>1</v>
      </c>
      <c r="AU398" s="4">
        <v>1</v>
      </c>
      <c r="AV398" s="4">
        <v>2</v>
      </c>
      <c r="AW398" s="4">
        <v>1</v>
      </c>
      <c r="AX398" s="4">
        <v>2</v>
      </c>
      <c r="AY398" s="4">
        <v>1</v>
      </c>
      <c r="AZ398" s="3">
        <f t="shared" si="361"/>
        <v>2.8000000000000003</v>
      </c>
      <c r="BA398" s="3">
        <f t="shared" si="362"/>
        <v>1</v>
      </c>
      <c r="BB398" s="3">
        <f t="shared" si="363"/>
        <v>1</v>
      </c>
      <c r="BC398" s="3">
        <f t="shared" si="364"/>
        <v>1</v>
      </c>
      <c r="BD398" s="3">
        <f t="shared" si="365"/>
        <v>1.125</v>
      </c>
      <c r="BE398" s="3">
        <f t="shared" si="366"/>
        <v>1</v>
      </c>
      <c r="BF398" s="3">
        <f t="shared" si="367"/>
        <v>2.4000000000000004</v>
      </c>
      <c r="BG398" s="3">
        <f t="shared" si="368"/>
        <v>1.3333333333333333</v>
      </c>
      <c r="BH398" s="3">
        <f t="shared" si="369"/>
        <v>2.8000000000000003</v>
      </c>
      <c r="BI398" s="3">
        <f t="shared" si="370"/>
        <v>1</v>
      </c>
      <c r="BJ398" s="3">
        <f t="shared" si="371"/>
        <v>1.0909090909090908</v>
      </c>
      <c r="BK398" s="3">
        <f t="shared" si="372"/>
        <v>1.9780219780219781</v>
      </c>
      <c r="BL398" s="3">
        <f t="shared" si="373"/>
        <v>1.694</v>
      </c>
      <c r="BN398" t="s">
        <v>641</v>
      </c>
      <c r="BO398" t="str">
        <f t="shared" si="374"/>
        <v>('i2023110600396','2021','in2023110400001','2'),</v>
      </c>
      <c r="BP398" t="str">
        <f t="shared" si="375"/>
        <v>('i2023110600396','2021','in2023110400002','2'),</v>
      </c>
      <c r="BQ398" t="str">
        <f t="shared" si="376"/>
        <v>('i2023110600396','2021','in2023110400003','3'),</v>
      </c>
      <c r="BR398" t="str">
        <f t="shared" si="377"/>
        <v>('i2023110600396','2021','in2023110400004','3'),</v>
      </c>
      <c r="BS398" t="str">
        <f t="shared" si="378"/>
        <v>('i2023110600396','2021','in2023110400005','3'),</v>
      </c>
      <c r="BT398" t="str">
        <f t="shared" si="379"/>
        <v>('i2023110600396','2021','in2023110400006','3'),</v>
      </c>
      <c r="BU398" t="str">
        <f t="shared" si="380"/>
        <v>('i2023110600396','2021','in2023110400007','3'),</v>
      </c>
      <c r="BV398" t="str">
        <f t="shared" si="381"/>
        <v>('i2023110600396','2021','in2023110400008','3'),</v>
      </c>
      <c r="BW398" t="str">
        <f t="shared" si="382"/>
        <v>('i2023110600396','2021','in2023110400009','3'),</v>
      </c>
      <c r="BX398" t="str">
        <f t="shared" si="383"/>
        <v>('i2023110600396','2021','in2023110400010','3'),</v>
      </c>
      <c r="BY398" t="str">
        <f t="shared" si="384"/>
        <v>('i2023110600396','2021','in2023110400011','1'),</v>
      </c>
      <c r="BZ398" t="str">
        <f t="shared" si="385"/>
        <v>('i2023110600396','2021','in2023110400012','1'),</v>
      </c>
      <c r="CA398" t="str">
        <f t="shared" si="386"/>
        <v>('i2023110600396','2021','in2023110400013','1'),</v>
      </c>
      <c r="CB398" t="str">
        <f t="shared" si="387"/>
        <v>('i2023110600396','2021','in2023110400014','1'),</v>
      </c>
      <c r="CC398" t="str">
        <f t="shared" si="388"/>
        <v>('i2023110600396','2021','in2023110400015','1'),</v>
      </c>
      <c r="CD398" t="str">
        <f t="shared" si="389"/>
        <v>('i2023110600396','2021','in2023110400016','1'),</v>
      </c>
      <c r="CE398" t="str">
        <f t="shared" si="390"/>
        <v>('i2023110600396','2021','in2023110400017','1'),</v>
      </c>
      <c r="CF398" t="str">
        <f t="shared" si="391"/>
        <v>('i2023110600396','2021','in2023110400018','1'),</v>
      </c>
      <c r="CG398" t="str">
        <f t="shared" si="392"/>
        <v>('i2023110600396','2021','in2023110400019','1'),</v>
      </c>
      <c r="CH398" t="str">
        <f t="shared" si="393"/>
        <v>('i2023110600396','2021','in2023110400020','1'),</v>
      </c>
      <c r="CI398" t="str">
        <f t="shared" si="394"/>
        <v>('i2023110600396','2021','in2023110400021','1'),</v>
      </c>
      <c r="CJ398" t="str">
        <f t="shared" si="395"/>
        <v>('i2023110600396','2021','in2023110400022','1'),</v>
      </c>
      <c r="CK398" t="str">
        <f t="shared" si="396"/>
        <v>('i2023110600396','2021','in2023110400023','2'),</v>
      </c>
      <c r="CL398" t="str">
        <f t="shared" si="397"/>
        <v>('i2023110600396','2021','in2023110400024','1'),</v>
      </c>
      <c r="CM398" t="str">
        <f t="shared" si="398"/>
        <v>('i2023110600396','2021','in2023110400025','1'),</v>
      </c>
      <c r="CN398" t="str">
        <f t="shared" si="399"/>
        <v>('i2023110600396','2021','in2023110400026','1'),</v>
      </c>
      <c r="CO398" t="str">
        <f t="shared" si="400"/>
        <v>('i2023110600396','2021','in2023110400027','1'),</v>
      </c>
      <c r="CP398" t="str">
        <f t="shared" si="401"/>
        <v>('i2023110600396','2021','in2023110400028','1'),</v>
      </c>
      <c r="CQ398" t="str">
        <f t="shared" si="402"/>
        <v>('i2023110600396','2021','in2023110400029','1'),</v>
      </c>
      <c r="CR398" t="str">
        <f t="shared" si="403"/>
        <v>('i2023110600396','2021','in2023110400030','1'),</v>
      </c>
      <c r="CS398" t="str">
        <f t="shared" si="404"/>
        <v>('i2023110600396','2021','in2023110400031','1'),</v>
      </c>
      <c r="CT398" t="str">
        <f t="shared" si="405"/>
        <v>('i2023110600396','2021','in2023110400032','4'),</v>
      </c>
      <c r="CU398" t="str">
        <f t="shared" si="406"/>
        <v>('i2023110600396','2021','in2023110400033','4'),</v>
      </c>
      <c r="CV398" t="str">
        <f t="shared" si="407"/>
        <v>('i2023110600396','2021','in2023110400034','3'),</v>
      </c>
      <c r="CW398" t="str">
        <f t="shared" si="408"/>
        <v>('i2023110600396','2021','in2023110400035','4'),</v>
      </c>
      <c r="CX398" t="str">
        <f t="shared" si="409"/>
        <v>('i2023110600396','2021','in2023110400036','3'),</v>
      </c>
      <c r="CY398" t="str">
        <f t="shared" si="410"/>
        <v>('i2023110600396','2021','in2023110400037','1'),</v>
      </c>
      <c r="CZ398" t="str">
        <f t="shared" si="411"/>
        <v>('i2023110600396','2021','in2023110400038','1'),</v>
      </c>
      <c r="DA398" t="str">
        <f t="shared" si="412"/>
        <v>('i2023110600396','2021','in2023110400039','1'),</v>
      </c>
      <c r="DB398" t="str">
        <f t="shared" si="413"/>
        <v>('i2023110600396','2021','in2023110400040','2'),</v>
      </c>
      <c r="DC398" t="str">
        <f t="shared" si="414"/>
        <v>('i2023110600396','2021','in2023110400041','1'),</v>
      </c>
      <c r="DD398" t="str">
        <f t="shared" si="415"/>
        <v>('i2023110600396','2021','in2023110400042','1'),</v>
      </c>
      <c r="DE398" t="str">
        <f t="shared" si="416"/>
        <v>('i2023110600396','2021','in2023110400043','1'),</v>
      </c>
      <c r="DF398" t="str">
        <f t="shared" si="417"/>
        <v>('i2023110600396','2021','in2023110400044','2'),</v>
      </c>
      <c r="DG398" t="str">
        <f t="shared" si="418"/>
        <v>('i2023110600396','2021','in2023110400045','1'),</v>
      </c>
      <c r="DH398" t="str">
        <f t="shared" si="419"/>
        <v>('i2023110600396','2021','in2023110400046','2'),</v>
      </c>
      <c r="DI398" t="str">
        <f t="shared" si="420"/>
        <v>('i2023110600396','2021','in2023110400047','1');</v>
      </c>
    </row>
    <row r="399" spans="1:113" x14ac:dyDescent="0.25">
      <c r="A399" s="4" t="str">
        <f>INDEX('instansi pusat'!$B$2:$C$623,MATCH(C399,'instansi pusat'!$D$2:$D$623,0),2)</f>
        <v>i2023110600397</v>
      </c>
      <c r="B399" s="4">
        <v>5971</v>
      </c>
      <c r="C399" s="4" t="s">
        <v>594</v>
      </c>
      <c r="D399">
        <v>2021</v>
      </c>
      <c r="E399" s="4">
        <v>2</v>
      </c>
      <c r="F399" s="4">
        <v>2</v>
      </c>
      <c r="G399" s="4">
        <v>2</v>
      </c>
      <c r="H399" s="4">
        <v>2</v>
      </c>
      <c r="I399" s="4">
        <v>1</v>
      </c>
      <c r="J399" s="4">
        <v>2</v>
      </c>
      <c r="K399" s="4">
        <v>2</v>
      </c>
      <c r="L399" s="4">
        <v>2</v>
      </c>
      <c r="M399" s="4">
        <v>1</v>
      </c>
      <c r="N399" s="4">
        <v>3</v>
      </c>
      <c r="O399" s="4">
        <v>1</v>
      </c>
      <c r="P399" s="4">
        <v>1</v>
      </c>
      <c r="Q399" s="4">
        <v>2</v>
      </c>
      <c r="R399" s="4">
        <v>1</v>
      </c>
      <c r="S399" s="4">
        <v>1</v>
      </c>
      <c r="T399" s="4">
        <v>1</v>
      </c>
      <c r="U399" s="4">
        <v>1</v>
      </c>
      <c r="V399" s="4">
        <v>1</v>
      </c>
      <c r="W399" s="4">
        <v>1</v>
      </c>
      <c r="X399" s="4">
        <v>1</v>
      </c>
      <c r="Y399" s="4">
        <v>1</v>
      </c>
      <c r="Z399" s="4">
        <v>1</v>
      </c>
      <c r="AA399" s="4">
        <v>1</v>
      </c>
      <c r="AB399" s="4">
        <v>1</v>
      </c>
      <c r="AC399" s="4">
        <v>1</v>
      </c>
      <c r="AD399" s="4">
        <v>1</v>
      </c>
      <c r="AE399" s="4">
        <v>1</v>
      </c>
      <c r="AF399" s="4">
        <v>1</v>
      </c>
      <c r="AG399" s="4">
        <v>1</v>
      </c>
      <c r="AH399" s="4">
        <v>1</v>
      </c>
      <c r="AI399" s="4">
        <v>1</v>
      </c>
      <c r="AJ399" s="4">
        <v>4</v>
      </c>
      <c r="AK399" s="4">
        <v>3</v>
      </c>
      <c r="AL399" s="4">
        <v>3</v>
      </c>
      <c r="AM399" s="4">
        <v>4</v>
      </c>
      <c r="AN399" s="4">
        <v>3</v>
      </c>
      <c r="AO399" s="4">
        <v>1</v>
      </c>
      <c r="AP399" s="4">
        <v>3</v>
      </c>
      <c r="AQ399" s="4">
        <v>3</v>
      </c>
      <c r="AR399" s="4">
        <v>2</v>
      </c>
      <c r="AS399" s="4">
        <v>3</v>
      </c>
      <c r="AT399" s="4">
        <v>4</v>
      </c>
      <c r="AU399" s="4">
        <v>2</v>
      </c>
      <c r="AV399" s="4">
        <v>4</v>
      </c>
      <c r="AW399" s="4">
        <v>4</v>
      </c>
      <c r="AX399" s="4">
        <v>4</v>
      </c>
      <c r="AY399" s="4">
        <v>4</v>
      </c>
      <c r="AZ399" s="3">
        <f t="shared" si="361"/>
        <v>1.9000000000000001</v>
      </c>
      <c r="BA399" s="3">
        <f t="shared" si="362"/>
        <v>1.25</v>
      </c>
      <c r="BB399" s="3">
        <f t="shared" si="363"/>
        <v>1</v>
      </c>
      <c r="BC399" s="3">
        <f t="shared" si="364"/>
        <v>1</v>
      </c>
      <c r="BD399" s="3">
        <f t="shared" si="365"/>
        <v>1</v>
      </c>
      <c r="BE399" s="3">
        <f t="shared" si="366"/>
        <v>1</v>
      </c>
      <c r="BF399" s="3">
        <f t="shared" si="367"/>
        <v>2.9000000000000004</v>
      </c>
      <c r="BG399" s="3">
        <f t="shared" si="368"/>
        <v>3.6666666666666665</v>
      </c>
      <c r="BH399" s="3">
        <f t="shared" si="369"/>
        <v>1.9000000000000001</v>
      </c>
      <c r="BI399" s="3">
        <f t="shared" si="370"/>
        <v>1.1000000000000001</v>
      </c>
      <c r="BJ399" s="3">
        <f t="shared" si="371"/>
        <v>1</v>
      </c>
      <c r="BK399" s="3">
        <f t="shared" si="372"/>
        <v>3.2032967032967035</v>
      </c>
      <c r="BL399" s="3">
        <f t="shared" si="373"/>
        <v>2.1444999999999999</v>
      </c>
      <c r="BN399" t="s">
        <v>641</v>
      </c>
      <c r="BO399" t="str">
        <f t="shared" si="374"/>
        <v>('i2023110600397','2021','in2023110400001','2'),</v>
      </c>
      <c r="BP399" t="str">
        <f t="shared" si="375"/>
        <v>('i2023110600397','2021','in2023110400002','2'),</v>
      </c>
      <c r="BQ399" t="str">
        <f t="shared" si="376"/>
        <v>('i2023110600397','2021','in2023110400003','2'),</v>
      </c>
      <c r="BR399" t="str">
        <f t="shared" si="377"/>
        <v>('i2023110600397','2021','in2023110400004','2'),</v>
      </c>
      <c r="BS399" t="str">
        <f t="shared" si="378"/>
        <v>('i2023110600397','2021','in2023110400005','1'),</v>
      </c>
      <c r="BT399" t="str">
        <f t="shared" si="379"/>
        <v>('i2023110600397','2021','in2023110400006','2'),</v>
      </c>
      <c r="BU399" t="str">
        <f t="shared" si="380"/>
        <v>('i2023110600397','2021','in2023110400007','2'),</v>
      </c>
      <c r="BV399" t="str">
        <f t="shared" si="381"/>
        <v>('i2023110600397','2021','in2023110400008','2'),</v>
      </c>
      <c r="BW399" t="str">
        <f t="shared" si="382"/>
        <v>('i2023110600397','2021','in2023110400009','1'),</v>
      </c>
      <c r="BX399" t="str">
        <f t="shared" si="383"/>
        <v>('i2023110600397','2021','in2023110400010','3'),</v>
      </c>
      <c r="BY399" t="str">
        <f t="shared" si="384"/>
        <v>('i2023110600397','2021','in2023110400011','1'),</v>
      </c>
      <c r="BZ399" t="str">
        <f t="shared" si="385"/>
        <v>('i2023110600397','2021','in2023110400012','1'),</v>
      </c>
      <c r="CA399" t="str">
        <f t="shared" si="386"/>
        <v>('i2023110600397','2021','in2023110400013','2'),</v>
      </c>
      <c r="CB399" t="str">
        <f t="shared" si="387"/>
        <v>('i2023110600397','2021','in2023110400014','1'),</v>
      </c>
      <c r="CC399" t="str">
        <f t="shared" si="388"/>
        <v>('i2023110600397','2021','in2023110400015','1'),</v>
      </c>
      <c r="CD399" t="str">
        <f t="shared" si="389"/>
        <v>('i2023110600397','2021','in2023110400016','1'),</v>
      </c>
      <c r="CE399" t="str">
        <f t="shared" si="390"/>
        <v>('i2023110600397','2021','in2023110400017','1'),</v>
      </c>
      <c r="CF399" t="str">
        <f t="shared" si="391"/>
        <v>('i2023110600397','2021','in2023110400018','1'),</v>
      </c>
      <c r="CG399" t="str">
        <f t="shared" si="392"/>
        <v>('i2023110600397','2021','in2023110400019','1'),</v>
      </c>
      <c r="CH399" t="str">
        <f t="shared" si="393"/>
        <v>('i2023110600397','2021','in2023110400020','1'),</v>
      </c>
      <c r="CI399" t="str">
        <f t="shared" si="394"/>
        <v>('i2023110600397','2021','in2023110400021','1'),</v>
      </c>
      <c r="CJ399" t="str">
        <f t="shared" si="395"/>
        <v>('i2023110600397','2021','in2023110400022','1'),</v>
      </c>
      <c r="CK399" t="str">
        <f t="shared" si="396"/>
        <v>('i2023110600397','2021','in2023110400023','1'),</v>
      </c>
      <c r="CL399" t="str">
        <f t="shared" si="397"/>
        <v>('i2023110600397','2021','in2023110400024','1'),</v>
      </c>
      <c r="CM399" t="str">
        <f t="shared" si="398"/>
        <v>('i2023110600397','2021','in2023110400025','1'),</v>
      </c>
      <c r="CN399" t="str">
        <f t="shared" si="399"/>
        <v>('i2023110600397','2021','in2023110400026','1'),</v>
      </c>
      <c r="CO399" t="str">
        <f t="shared" si="400"/>
        <v>('i2023110600397','2021','in2023110400027','1'),</v>
      </c>
      <c r="CP399" t="str">
        <f t="shared" si="401"/>
        <v>('i2023110600397','2021','in2023110400028','1'),</v>
      </c>
      <c r="CQ399" t="str">
        <f t="shared" si="402"/>
        <v>('i2023110600397','2021','in2023110400029','1'),</v>
      </c>
      <c r="CR399" t="str">
        <f t="shared" si="403"/>
        <v>('i2023110600397','2021','in2023110400030','1'),</v>
      </c>
      <c r="CS399" t="str">
        <f t="shared" si="404"/>
        <v>('i2023110600397','2021','in2023110400031','1'),</v>
      </c>
      <c r="CT399" t="str">
        <f t="shared" si="405"/>
        <v>('i2023110600397','2021','in2023110400032','4'),</v>
      </c>
      <c r="CU399" t="str">
        <f t="shared" si="406"/>
        <v>('i2023110600397','2021','in2023110400033','3'),</v>
      </c>
      <c r="CV399" t="str">
        <f t="shared" si="407"/>
        <v>('i2023110600397','2021','in2023110400034','3'),</v>
      </c>
      <c r="CW399" t="str">
        <f t="shared" si="408"/>
        <v>('i2023110600397','2021','in2023110400035','4'),</v>
      </c>
      <c r="CX399" t="str">
        <f t="shared" si="409"/>
        <v>('i2023110600397','2021','in2023110400036','3'),</v>
      </c>
      <c r="CY399" t="str">
        <f t="shared" si="410"/>
        <v>('i2023110600397','2021','in2023110400037','1'),</v>
      </c>
      <c r="CZ399" t="str">
        <f t="shared" si="411"/>
        <v>('i2023110600397','2021','in2023110400038','3'),</v>
      </c>
      <c r="DA399" t="str">
        <f t="shared" si="412"/>
        <v>('i2023110600397','2021','in2023110400039','3'),</v>
      </c>
      <c r="DB399" t="str">
        <f t="shared" si="413"/>
        <v>('i2023110600397','2021','in2023110400040','2'),</v>
      </c>
      <c r="DC399" t="str">
        <f t="shared" si="414"/>
        <v>('i2023110600397','2021','in2023110400041','3'),</v>
      </c>
      <c r="DD399" t="str">
        <f t="shared" si="415"/>
        <v>('i2023110600397','2021','in2023110400042','4'),</v>
      </c>
      <c r="DE399" t="str">
        <f t="shared" si="416"/>
        <v>('i2023110600397','2021','in2023110400043','2'),</v>
      </c>
      <c r="DF399" t="str">
        <f t="shared" si="417"/>
        <v>('i2023110600397','2021','in2023110400044','4'),</v>
      </c>
      <c r="DG399" t="str">
        <f t="shared" si="418"/>
        <v>('i2023110600397','2021','in2023110400045','4'),</v>
      </c>
      <c r="DH399" t="str">
        <f t="shared" si="419"/>
        <v>('i2023110600397','2021','in2023110400046','4'),</v>
      </c>
      <c r="DI399" t="str">
        <f t="shared" si="420"/>
        <v>('i2023110600397','2021','in2023110400047','4');</v>
      </c>
    </row>
    <row r="400" spans="1:113" x14ac:dyDescent="0.25">
      <c r="A400" s="4" t="str">
        <f>INDEX('instansi pusat'!$B$2:$C$623,MATCH(C400,'instansi pusat'!$D$2:$D$623,0),2)</f>
        <v>i2023110600398</v>
      </c>
      <c r="B400" s="4">
        <v>5972</v>
      </c>
      <c r="C400" s="4" t="s">
        <v>595</v>
      </c>
      <c r="D400">
        <v>2021</v>
      </c>
      <c r="E400" s="4">
        <v>1</v>
      </c>
      <c r="F400" s="4">
        <v>1</v>
      </c>
      <c r="G400" s="4">
        <v>1</v>
      </c>
      <c r="H400" s="4">
        <v>1</v>
      </c>
      <c r="I400" s="4">
        <v>1</v>
      </c>
      <c r="J400" s="4">
        <v>1</v>
      </c>
      <c r="K400" s="4">
        <v>1</v>
      </c>
      <c r="L400" s="4">
        <v>1</v>
      </c>
      <c r="M400" s="4">
        <v>1</v>
      </c>
      <c r="N400" s="4">
        <v>1</v>
      </c>
      <c r="O400" s="4">
        <v>1</v>
      </c>
      <c r="P400" s="4">
        <v>1</v>
      </c>
      <c r="Q400" s="4">
        <v>1</v>
      </c>
      <c r="R400" s="4">
        <v>1</v>
      </c>
      <c r="S400" s="4">
        <v>1</v>
      </c>
      <c r="T400" s="4">
        <v>1</v>
      </c>
      <c r="U400" s="4">
        <v>1</v>
      </c>
      <c r="V400" s="4">
        <v>1</v>
      </c>
      <c r="W400" s="4">
        <v>1</v>
      </c>
      <c r="X400" s="4">
        <v>1</v>
      </c>
      <c r="Y400" s="4">
        <v>1</v>
      </c>
      <c r="Z400" s="4">
        <v>1</v>
      </c>
      <c r="AA400" s="4">
        <v>1</v>
      </c>
      <c r="AB400" s="4">
        <v>1</v>
      </c>
      <c r="AC400" s="4">
        <v>1</v>
      </c>
      <c r="AD400" s="4">
        <v>1</v>
      </c>
      <c r="AE400" s="4">
        <v>1</v>
      </c>
      <c r="AF400" s="4">
        <v>1</v>
      </c>
      <c r="AG400" s="4">
        <v>1</v>
      </c>
      <c r="AH400" s="4">
        <v>1</v>
      </c>
      <c r="AI400" s="4">
        <v>1</v>
      </c>
      <c r="AJ400" s="4">
        <v>1</v>
      </c>
      <c r="AK400" s="4">
        <v>1</v>
      </c>
      <c r="AL400" s="4">
        <v>1</v>
      </c>
      <c r="AM400" s="4">
        <v>1</v>
      </c>
      <c r="AN400" s="4">
        <v>3</v>
      </c>
      <c r="AO400" s="4">
        <v>1</v>
      </c>
      <c r="AP400" s="4">
        <v>1</v>
      </c>
      <c r="AQ400" s="4">
        <v>1</v>
      </c>
      <c r="AR400" s="4">
        <v>1</v>
      </c>
      <c r="AS400" s="4">
        <v>3</v>
      </c>
      <c r="AT400" s="4">
        <v>3</v>
      </c>
      <c r="AU400" s="4">
        <v>1</v>
      </c>
      <c r="AV400" s="4">
        <v>2</v>
      </c>
      <c r="AW400" s="4">
        <v>1</v>
      </c>
      <c r="AX400" s="4">
        <v>1</v>
      </c>
      <c r="AY400" s="4">
        <v>1</v>
      </c>
      <c r="AZ400" s="3">
        <f t="shared" si="361"/>
        <v>1</v>
      </c>
      <c r="BA400" s="3">
        <f t="shared" si="362"/>
        <v>1</v>
      </c>
      <c r="BB400" s="3">
        <f t="shared" si="363"/>
        <v>1</v>
      </c>
      <c r="BC400" s="3">
        <f t="shared" si="364"/>
        <v>1</v>
      </c>
      <c r="BD400" s="3">
        <f t="shared" si="365"/>
        <v>1</v>
      </c>
      <c r="BE400" s="3">
        <f t="shared" si="366"/>
        <v>1</v>
      </c>
      <c r="BF400" s="3">
        <f t="shared" si="367"/>
        <v>1.4000000000000001</v>
      </c>
      <c r="BG400" s="3">
        <f t="shared" si="368"/>
        <v>1.5</v>
      </c>
      <c r="BH400" s="3">
        <f t="shared" si="369"/>
        <v>1</v>
      </c>
      <c r="BI400" s="3">
        <f t="shared" si="370"/>
        <v>1</v>
      </c>
      <c r="BJ400" s="3">
        <f t="shared" si="371"/>
        <v>1</v>
      </c>
      <c r="BK400" s="3">
        <f t="shared" si="372"/>
        <v>1.4395604395604396</v>
      </c>
      <c r="BL400" s="3">
        <f t="shared" si="373"/>
        <v>1.2000000000000002</v>
      </c>
      <c r="BN400" t="s">
        <v>641</v>
      </c>
      <c r="BO400" t="str">
        <f t="shared" si="374"/>
        <v>('i2023110600398','2021','in2023110400001','1'),</v>
      </c>
      <c r="BP400" t="str">
        <f t="shared" si="375"/>
        <v>('i2023110600398','2021','in2023110400002','1'),</v>
      </c>
      <c r="BQ400" t="str">
        <f t="shared" si="376"/>
        <v>('i2023110600398','2021','in2023110400003','1'),</v>
      </c>
      <c r="BR400" t="str">
        <f t="shared" si="377"/>
        <v>('i2023110600398','2021','in2023110400004','1'),</v>
      </c>
      <c r="BS400" t="str">
        <f t="shared" si="378"/>
        <v>('i2023110600398','2021','in2023110400005','1'),</v>
      </c>
      <c r="BT400" t="str">
        <f t="shared" si="379"/>
        <v>('i2023110600398','2021','in2023110400006','1'),</v>
      </c>
      <c r="BU400" t="str">
        <f t="shared" si="380"/>
        <v>('i2023110600398','2021','in2023110400007','1'),</v>
      </c>
      <c r="BV400" t="str">
        <f t="shared" si="381"/>
        <v>('i2023110600398','2021','in2023110400008','1'),</v>
      </c>
      <c r="BW400" t="str">
        <f t="shared" si="382"/>
        <v>('i2023110600398','2021','in2023110400009','1'),</v>
      </c>
      <c r="BX400" t="str">
        <f t="shared" si="383"/>
        <v>('i2023110600398','2021','in2023110400010','1'),</v>
      </c>
      <c r="BY400" t="str">
        <f t="shared" si="384"/>
        <v>('i2023110600398','2021','in2023110400011','1'),</v>
      </c>
      <c r="BZ400" t="str">
        <f t="shared" si="385"/>
        <v>('i2023110600398','2021','in2023110400012','1'),</v>
      </c>
      <c r="CA400" t="str">
        <f t="shared" si="386"/>
        <v>('i2023110600398','2021','in2023110400013','1'),</v>
      </c>
      <c r="CB400" t="str">
        <f t="shared" si="387"/>
        <v>('i2023110600398','2021','in2023110400014','1'),</v>
      </c>
      <c r="CC400" t="str">
        <f t="shared" si="388"/>
        <v>('i2023110600398','2021','in2023110400015','1'),</v>
      </c>
      <c r="CD400" t="str">
        <f t="shared" si="389"/>
        <v>('i2023110600398','2021','in2023110400016','1'),</v>
      </c>
      <c r="CE400" t="str">
        <f t="shared" si="390"/>
        <v>('i2023110600398','2021','in2023110400017','1'),</v>
      </c>
      <c r="CF400" t="str">
        <f t="shared" si="391"/>
        <v>('i2023110600398','2021','in2023110400018','1'),</v>
      </c>
      <c r="CG400" t="str">
        <f t="shared" si="392"/>
        <v>('i2023110600398','2021','in2023110400019','1'),</v>
      </c>
      <c r="CH400" t="str">
        <f t="shared" si="393"/>
        <v>('i2023110600398','2021','in2023110400020','1'),</v>
      </c>
      <c r="CI400" t="str">
        <f t="shared" si="394"/>
        <v>('i2023110600398','2021','in2023110400021','1'),</v>
      </c>
      <c r="CJ400" t="str">
        <f t="shared" si="395"/>
        <v>('i2023110600398','2021','in2023110400022','1'),</v>
      </c>
      <c r="CK400" t="str">
        <f t="shared" si="396"/>
        <v>('i2023110600398','2021','in2023110400023','1'),</v>
      </c>
      <c r="CL400" t="str">
        <f t="shared" si="397"/>
        <v>('i2023110600398','2021','in2023110400024','1'),</v>
      </c>
      <c r="CM400" t="str">
        <f t="shared" si="398"/>
        <v>('i2023110600398','2021','in2023110400025','1'),</v>
      </c>
      <c r="CN400" t="str">
        <f t="shared" si="399"/>
        <v>('i2023110600398','2021','in2023110400026','1'),</v>
      </c>
      <c r="CO400" t="str">
        <f t="shared" si="400"/>
        <v>('i2023110600398','2021','in2023110400027','1'),</v>
      </c>
      <c r="CP400" t="str">
        <f t="shared" si="401"/>
        <v>('i2023110600398','2021','in2023110400028','1'),</v>
      </c>
      <c r="CQ400" t="str">
        <f t="shared" si="402"/>
        <v>('i2023110600398','2021','in2023110400029','1'),</v>
      </c>
      <c r="CR400" t="str">
        <f t="shared" si="403"/>
        <v>('i2023110600398','2021','in2023110400030','1'),</v>
      </c>
      <c r="CS400" t="str">
        <f t="shared" si="404"/>
        <v>('i2023110600398','2021','in2023110400031','1'),</v>
      </c>
      <c r="CT400" t="str">
        <f t="shared" si="405"/>
        <v>('i2023110600398','2021','in2023110400032','1'),</v>
      </c>
      <c r="CU400" t="str">
        <f t="shared" si="406"/>
        <v>('i2023110600398','2021','in2023110400033','1'),</v>
      </c>
      <c r="CV400" t="str">
        <f t="shared" si="407"/>
        <v>('i2023110600398','2021','in2023110400034','1'),</v>
      </c>
      <c r="CW400" t="str">
        <f t="shared" si="408"/>
        <v>('i2023110600398','2021','in2023110400035','1'),</v>
      </c>
      <c r="CX400" t="str">
        <f t="shared" si="409"/>
        <v>('i2023110600398','2021','in2023110400036','3'),</v>
      </c>
      <c r="CY400" t="str">
        <f t="shared" si="410"/>
        <v>('i2023110600398','2021','in2023110400037','1'),</v>
      </c>
      <c r="CZ400" t="str">
        <f t="shared" si="411"/>
        <v>('i2023110600398','2021','in2023110400038','1'),</v>
      </c>
      <c r="DA400" t="str">
        <f t="shared" si="412"/>
        <v>('i2023110600398','2021','in2023110400039','1'),</v>
      </c>
      <c r="DB400" t="str">
        <f t="shared" si="413"/>
        <v>('i2023110600398','2021','in2023110400040','1'),</v>
      </c>
      <c r="DC400" t="str">
        <f t="shared" si="414"/>
        <v>('i2023110600398','2021','in2023110400041','3'),</v>
      </c>
      <c r="DD400" t="str">
        <f t="shared" si="415"/>
        <v>('i2023110600398','2021','in2023110400042','3'),</v>
      </c>
      <c r="DE400" t="str">
        <f t="shared" si="416"/>
        <v>('i2023110600398','2021','in2023110400043','1'),</v>
      </c>
      <c r="DF400" t="str">
        <f t="shared" si="417"/>
        <v>('i2023110600398','2021','in2023110400044','2'),</v>
      </c>
      <c r="DG400" t="str">
        <f t="shared" si="418"/>
        <v>('i2023110600398','2021','in2023110400045','1'),</v>
      </c>
      <c r="DH400" t="str">
        <f t="shared" si="419"/>
        <v>('i2023110600398','2021','in2023110400046','1'),</v>
      </c>
      <c r="DI400" t="str">
        <f t="shared" si="420"/>
        <v>('i2023110600398','2021','in2023110400047','1');</v>
      </c>
    </row>
    <row r="401" spans="1:113" x14ac:dyDescent="0.25">
      <c r="A401" s="4" t="str">
        <f>INDEX('instansi pusat'!$B$2:$C$623,MATCH(C401,'instansi pusat'!$D$2:$D$623,0),2)</f>
        <v>i2023110600399</v>
      </c>
      <c r="B401" s="4">
        <v>6102</v>
      </c>
      <c r="C401" s="4" t="s">
        <v>223</v>
      </c>
      <c r="D401">
        <v>2021</v>
      </c>
      <c r="E401" s="4">
        <v>1</v>
      </c>
      <c r="F401" s="4">
        <v>1</v>
      </c>
      <c r="G401" s="4">
        <v>1</v>
      </c>
      <c r="H401" s="4">
        <v>1</v>
      </c>
      <c r="I401" s="4">
        <v>1</v>
      </c>
      <c r="J401" s="4">
        <v>1</v>
      </c>
      <c r="K401" s="4">
        <v>1</v>
      </c>
      <c r="L401" s="4">
        <v>1</v>
      </c>
      <c r="M401" s="4">
        <v>1</v>
      </c>
      <c r="N401" s="4">
        <v>1</v>
      </c>
      <c r="O401" s="4">
        <v>1</v>
      </c>
      <c r="P401" s="4">
        <v>1</v>
      </c>
      <c r="Q401" s="4">
        <v>1</v>
      </c>
      <c r="R401" s="4">
        <v>1</v>
      </c>
      <c r="S401" s="4">
        <v>1</v>
      </c>
      <c r="T401" s="4">
        <v>1</v>
      </c>
      <c r="U401" s="4">
        <v>1</v>
      </c>
      <c r="V401" s="4">
        <v>1</v>
      </c>
      <c r="W401" s="4">
        <v>1</v>
      </c>
      <c r="X401" s="4">
        <v>1</v>
      </c>
      <c r="Y401" s="4">
        <v>1</v>
      </c>
      <c r="Z401" s="4">
        <v>1</v>
      </c>
      <c r="AA401" s="4">
        <v>1</v>
      </c>
      <c r="AB401" s="4">
        <v>1</v>
      </c>
      <c r="AC401" s="4">
        <v>1</v>
      </c>
      <c r="AD401" s="4">
        <v>1</v>
      </c>
      <c r="AE401" s="4">
        <v>1</v>
      </c>
      <c r="AF401" s="4">
        <v>2</v>
      </c>
      <c r="AG401" s="4">
        <v>1</v>
      </c>
      <c r="AH401" s="4">
        <v>1</v>
      </c>
      <c r="AI401" s="4">
        <v>1</v>
      </c>
      <c r="AJ401" s="4">
        <v>2</v>
      </c>
      <c r="AK401" s="4">
        <v>1</v>
      </c>
      <c r="AL401" s="4">
        <v>2</v>
      </c>
      <c r="AM401" s="4">
        <v>3</v>
      </c>
      <c r="AN401" s="4">
        <v>3</v>
      </c>
      <c r="AO401" s="4">
        <v>2</v>
      </c>
      <c r="AP401" s="4">
        <v>2</v>
      </c>
      <c r="AQ401" s="4">
        <v>2</v>
      </c>
      <c r="AR401" s="4">
        <v>1</v>
      </c>
      <c r="AS401" s="4">
        <v>3</v>
      </c>
      <c r="AT401" s="4">
        <v>2</v>
      </c>
      <c r="AU401" s="4">
        <v>2</v>
      </c>
      <c r="AV401" s="4">
        <v>2</v>
      </c>
      <c r="AW401" s="4">
        <v>3</v>
      </c>
      <c r="AX401" s="4">
        <v>3</v>
      </c>
      <c r="AY401" s="4">
        <v>2</v>
      </c>
      <c r="AZ401" s="3">
        <f t="shared" si="361"/>
        <v>1</v>
      </c>
      <c r="BA401" s="3">
        <f t="shared" si="362"/>
        <v>1</v>
      </c>
      <c r="BB401" s="3">
        <f t="shared" si="363"/>
        <v>1</v>
      </c>
      <c r="BC401" s="3">
        <f t="shared" si="364"/>
        <v>1</v>
      </c>
      <c r="BD401" s="3">
        <f t="shared" si="365"/>
        <v>1.125</v>
      </c>
      <c r="BE401" s="3">
        <f t="shared" si="366"/>
        <v>1</v>
      </c>
      <c r="BF401" s="3">
        <f t="shared" si="367"/>
        <v>2.1</v>
      </c>
      <c r="BG401" s="3">
        <f t="shared" si="368"/>
        <v>2.333333333333333</v>
      </c>
      <c r="BH401" s="3">
        <f t="shared" si="369"/>
        <v>1</v>
      </c>
      <c r="BI401" s="3">
        <f t="shared" si="370"/>
        <v>1</v>
      </c>
      <c r="BJ401" s="3">
        <f t="shared" si="371"/>
        <v>1.0909090909090908</v>
      </c>
      <c r="BK401" s="3">
        <f t="shared" si="372"/>
        <v>2.1923076923076921</v>
      </c>
      <c r="BL401" s="3">
        <f t="shared" si="373"/>
        <v>1.5575000000000001</v>
      </c>
      <c r="BN401" t="s">
        <v>641</v>
      </c>
      <c r="BO401" t="str">
        <f t="shared" si="374"/>
        <v>('i2023110600399','2021','in2023110400001','1'),</v>
      </c>
      <c r="BP401" t="str">
        <f t="shared" si="375"/>
        <v>('i2023110600399','2021','in2023110400002','1'),</v>
      </c>
      <c r="BQ401" t="str">
        <f t="shared" si="376"/>
        <v>('i2023110600399','2021','in2023110400003','1'),</v>
      </c>
      <c r="BR401" t="str">
        <f t="shared" si="377"/>
        <v>('i2023110600399','2021','in2023110400004','1'),</v>
      </c>
      <c r="BS401" t="str">
        <f t="shared" si="378"/>
        <v>('i2023110600399','2021','in2023110400005','1'),</v>
      </c>
      <c r="BT401" t="str">
        <f t="shared" si="379"/>
        <v>('i2023110600399','2021','in2023110400006','1'),</v>
      </c>
      <c r="BU401" t="str">
        <f t="shared" si="380"/>
        <v>('i2023110600399','2021','in2023110400007','1'),</v>
      </c>
      <c r="BV401" t="str">
        <f t="shared" si="381"/>
        <v>('i2023110600399','2021','in2023110400008','1'),</v>
      </c>
      <c r="BW401" t="str">
        <f t="shared" si="382"/>
        <v>('i2023110600399','2021','in2023110400009','1'),</v>
      </c>
      <c r="BX401" t="str">
        <f t="shared" si="383"/>
        <v>('i2023110600399','2021','in2023110400010','1'),</v>
      </c>
      <c r="BY401" t="str">
        <f t="shared" si="384"/>
        <v>('i2023110600399','2021','in2023110400011','1'),</v>
      </c>
      <c r="BZ401" t="str">
        <f t="shared" si="385"/>
        <v>('i2023110600399','2021','in2023110400012','1'),</v>
      </c>
      <c r="CA401" t="str">
        <f t="shared" si="386"/>
        <v>('i2023110600399','2021','in2023110400013','1'),</v>
      </c>
      <c r="CB401" t="str">
        <f t="shared" si="387"/>
        <v>('i2023110600399','2021','in2023110400014','1'),</v>
      </c>
      <c r="CC401" t="str">
        <f t="shared" si="388"/>
        <v>('i2023110600399','2021','in2023110400015','1'),</v>
      </c>
      <c r="CD401" t="str">
        <f t="shared" si="389"/>
        <v>('i2023110600399','2021','in2023110400016','1'),</v>
      </c>
      <c r="CE401" t="str">
        <f t="shared" si="390"/>
        <v>('i2023110600399','2021','in2023110400017','1'),</v>
      </c>
      <c r="CF401" t="str">
        <f t="shared" si="391"/>
        <v>('i2023110600399','2021','in2023110400018','1'),</v>
      </c>
      <c r="CG401" t="str">
        <f t="shared" si="392"/>
        <v>('i2023110600399','2021','in2023110400019','1'),</v>
      </c>
      <c r="CH401" t="str">
        <f t="shared" si="393"/>
        <v>('i2023110600399','2021','in2023110400020','1'),</v>
      </c>
      <c r="CI401" t="str">
        <f t="shared" si="394"/>
        <v>('i2023110600399','2021','in2023110400021','1'),</v>
      </c>
      <c r="CJ401" t="str">
        <f t="shared" si="395"/>
        <v>('i2023110600399','2021','in2023110400022','1'),</v>
      </c>
      <c r="CK401" t="str">
        <f t="shared" si="396"/>
        <v>('i2023110600399','2021','in2023110400023','1'),</v>
      </c>
      <c r="CL401" t="str">
        <f t="shared" si="397"/>
        <v>('i2023110600399','2021','in2023110400024','1'),</v>
      </c>
      <c r="CM401" t="str">
        <f t="shared" si="398"/>
        <v>('i2023110600399','2021','in2023110400025','1'),</v>
      </c>
      <c r="CN401" t="str">
        <f t="shared" si="399"/>
        <v>('i2023110600399','2021','in2023110400026','1'),</v>
      </c>
      <c r="CO401" t="str">
        <f t="shared" si="400"/>
        <v>('i2023110600399','2021','in2023110400027','1'),</v>
      </c>
      <c r="CP401" t="str">
        <f t="shared" si="401"/>
        <v>('i2023110600399','2021','in2023110400028','2'),</v>
      </c>
      <c r="CQ401" t="str">
        <f t="shared" si="402"/>
        <v>('i2023110600399','2021','in2023110400029','1'),</v>
      </c>
      <c r="CR401" t="str">
        <f t="shared" si="403"/>
        <v>('i2023110600399','2021','in2023110400030','1'),</v>
      </c>
      <c r="CS401" t="str">
        <f t="shared" si="404"/>
        <v>('i2023110600399','2021','in2023110400031','1'),</v>
      </c>
      <c r="CT401" t="str">
        <f t="shared" si="405"/>
        <v>('i2023110600399','2021','in2023110400032','2'),</v>
      </c>
      <c r="CU401" t="str">
        <f t="shared" si="406"/>
        <v>('i2023110600399','2021','in2023110400033','1'),</v>
      </c>
      <c r="CV401" t="str">
        <f t="shared" si="407"/>
        <v>('i2023110600399','2021','in2023110400034','2'),</v>
      </c>
      <c r="CW401" t="str">
        <f t="shared" si="408"/>
        <v>('i2023110600399','2021','in2023110400035','3'),</v>
      </c>
      <c r="CX401" t="str">
        <f t="shared" si="409"/>
        <v>('i2023110600399','2021','in2023110400036','3'),</v>
      </c>
      <c r="CY401" t="str">
        <f t="shared" si="410"/>
        <v>('i2023110600399','2021','in2023110400037','2'),</v>
      </c>
      <c r="CZ401" t="str">
        <f t="shared" si="411"/>
        <v>('i2023110600399','2021','in2023110400038','2'),</v>
      </c>
      <c r="DA401" t="str">
        <f t="shared" si="412"/>
        <v>('i2023110600399','2021','in2023110400039','2'),</v>
      </c>
      <c r="DB401" t="str">
        <f t="shared" si="413"/>
        <v>('i2023110600399','2021','in2023110400040','1'),</v>
      </c>
      <c r="DC401" t="str">
        <f t="shared" si="414"/>
        <v>('i2023110600399','2021','in2023110400041','3'),</v>
      </c>
      <c r="DD401" t="str">
        <f t="shared" si="415"/>
        <v>('i2023110600399','2021','in2023110400042','2'),</v>
      </c>
      <c r="DE401" t="str">
        <f t="shared" si="416"/>
        <v>('i2023110600399','2021','in2023110400043','2'),</v>
      </c>
      <c r="DF401" t="str">
        <f t="shared" si="417"/>
        <v>('i2023110600399','2021','in2023110400044','2'),</v>
      </c>
      <c r="DG401" t="str">
        <f t="shared" si="418"/>
        <v>('i2023110600399','2021','in2023110400045','3'),</v>
      </c>
      <c r="DH401" t="str">
        <f t="shared" si="419"/>
        <v>('i2023110600399','2021','in2023110400046','3'),</v>
      </c>
      <c r="DI401" t="str">
        <f t="shared" si="420"/>
        <v>('i2023110600399','2021','in2023110400047','2');</v>
      </c>
    </row>
    <row r="402" spans="1:113" x14ac:dyDescent="0.25">
      <c r="A402" s="4" t="str">
        <f>INDEX('instansi pusat'!$B$2:$C$623,MATCH(C402,'instansi pusat'!$D$2:$D$623,0),2)</f>
        <v>i2023110600400</v>
      </c>
      <c r="B402" s="4">
        <v>6104</v>
      </c>
      <c r="C402" s="4" t="s">
        <v>225</v>
      </c>
      <c r="D402">
        <v>2021</v>
      </c>
      <c r="E402" s="4">
        <v>1</v>
      </c>
      <c r="F402" s="4">
        <v>1</v>
      </c>
      <c r="G402" s="4">
        <v>1</v>
      </c>
      <c r="H402" s="4">
        <v>1</v>
      </c>
      <c r="I402" s="4">
        <v>1</v>
      </c>
      <c r="J402" s="4">
        <v>1</v>
      </c>
      <c r="K402" s="4">
        <v>1</v>
      </c>
      <c r="L402" s="4">
        <v>1</v>
      </c>
      <c r="M402" s="4">
        <v>1</v>
      </c>
      <c r="N402" s="4">
        <v>1</v>
      </c>
      <c r="O402" s="4">
        <v>1</v>
      </c>
      <c r="P402" s="4">
        <v>1</v>
      </c>
      <c r="Q402" s="4">
        <v>2</v>
      </c>
      <c r="R402" s="4">
        <v>1</v>
      </c>
      <c r="S402" s="4">
        <v>1</v>
      </c>
      <c r="T402" s="4">
        <v>1</v>
      </c>
      <c r="U402" s="4">
        <v>2</v>
      </c>
      <c r="V402" s="4">
        <v>1</v>
      </c>
      <c r="W402" s="4">
        <v>1</v>
      </c>
      <c r="X402" s="4">
        <v>1</v>
      </c>
      <c r="Y402" s="4">
        <v>1</v>
      </c>
      <c r="Z402" s="4">
        <v>2</v>
      </c>
      <c r="AA402" s="4">
        <v>1</v>
      </c>
      <c r="AB402" s="4">
        <v>1</v>
      </c>
      <c r="AC402" s="4">
        <v>1</v>
      </c>
      <c r="AD402" s="4">
        <v>1</v>
      </c>
      <c r="AE402" s="4">
        <v>1</v>
      </c>
      <c r="AF402" s="4">
        <v>1</v>
      </c>
      <c r="AG402" s="4">
        <v>1</v>
      </c>
      <c r="AH402" s="4">
        <v>1</v>
      </c>
      <c r="AI402" s="4">
        <v>1</v>
      </c>
      <c r="AJ402" s="4">
        <v>3</v>
      </c>
      <c r="AK402" s="4">
        <v>3</v>
      </c>
      <c r="AL402" s="4">
        <v>3</v>
      </c>
      <c r="AM402" s="4">
        <v>3</v>
      </c>
      <c r="AN402" s="4">
        <v>3</v>
      </c>
      <c r="AO402" s="4">
        <v>1</v>
      </c>
      <c r="AP402" s="4">
        <v>2</v>
      </c>
      <c r="AQ402" s="4">
        <v>1</v>
      </c>
      <c r="AR402" s="4">
        <v>1</v>
      </c>
      <c r="AS402" s="4">
        <v>3</v>
      </c>
      <c r="AT402" s="4">
        <v>2</v>
      </c>
      <c r="AU402" s="4">
        <v>1</v>
      </c>
      <c r="AV402" s="4">
        <v>2</v>
      </c>
      <c r="AW402" s="4">
        <v>2</v>
      </c>
      <c r="AX402" s="4">
        <v>3</v>
      </c>
      <c r="AY402" s="4">
        <v>2</v>
      </c>
      <c r="AZ402" s="3">
        <f t="shared" si="361"/>
        <v>1</v>
      </c>
      <c r="BA402" s="3">
        <f t="shared" si="362"/>
        <v>1.25</v>
      </c>
      <c r="BB402" s="3">
        <f t="shared" si="363"/>
        <v>1.25</v>
      </c>
      <c r="BC402" s="3">
        <f t="shared" si="364"/>
        <v>1</v>
      </c>
      <c r="BD402" s="3">
        <f t="shared" si="365"/>
        <v>1.125</v>
      </c>
      <c r="BE402" s="3">
        <f t="shared" si="366"/>
        <v>1</v>
      </c>
      <c r="BF402" s="3">
        <f t="shared" si="367"/>
        <v>2.3000000000000003</v>
      </c>
      <c r="BG402" s="3">
        <f t="shared" si="368"/>
        <v>2</v>
      </c>
      <c r="BH402" s="3">
        <f t="shared" si="369"/>
        <v>1</v>
      </c>
      <c r="BI402" s="3">
        <f t="shared" si="370"/>
        <v>1.2</v>
      </c>
      <c r="BJ402" s="3">
        <f t="shared" si="371"/>
        <v>1.0909090909090908</v>
      </c>
      <c r="BK402" s="3">
        <f t="shared" si="372"/>
        <v>2.1813186813186816</v>
      </c>
      <c r="BL402" s="3">
        <f t="shared" si="373"/>
        <v>1.6025</v>
      </c>
      <c r="BN402" t="s">
        <v>641</v>
      </c>
      <c r="BO402" t="str">
        <f t="shared" si="374"/>
        <v>('i2023110600400','2021','in2023110400001','1'),</v>
      </c>
      <c r="BP402" t="str">
        <f t="shared" si="375"/>
        <v>('i2023110600400','2021','in2023110400002','1'),</v>
      </c>
      <c r="BQ402" t="str">
        <f t="shared" si="376"/>
        <v>('i2023110600400','2021','in2023110400003','1'),</v>
      </c>
      <c r="BR402" t="str">
        <f t="shared" si="377"/>
        <v>('i2023110600400','2021','in2023110400004','1'),</v>
      </c>
      <c r="BS402" t="str">
        <f t="shared" si="378"/>
        <v>('i2023110600400','2021','in2023110400005','1'),</v>
      </c>
      <c r="BT402" t="str">
        <f t="shared" si="379"/>
        <v>('i2023110600400','2021','in2023110400006','1'),</v>
      </c>
      <c r="BU402" t="str">
        <f t="shared" si="380"/>
        <v>('i2023110600400','2021','in2023110400007','1'),</v>
      </c>
      <c r="BV402" t="str">
        <f t="shared" si="381"/>
        <v>('i2023110600400','2021','in2023110400008','1'),</v>
      </c>
      <c r="BW402" t="str">
        <f t="shared" si="382"/>
        <v>('i2023110600400','2021','in2023110400009','1'),</v>
      </c>
      <c r="BX402" t="str">
        <f t="shared" si="383"/>
        <v>('i2023110600400','2021','in2023110400010','1'),</v>
      </c>
      <c r="BY402" t="str">
        <f t="shared" si="384"/>
        <v>('i2023110600400','2021','in2023110400011','1'),</v>
      </c>
      <c r="BZ402" t="str">
        <f t="shared" si="385"/>
        <v>('i2023110600400','2021','in2023110400012','1'),</v>
      </c>
      <c r="CA402" t="str">
        <f t="shared" si="386"/>
        <v>('i2023110600400','2021','in2023110400013','2'),</v>
      </c>
      <c r="CB402" t="str">
        <f t="shared" si="387"/>
        <v>('i2023110600400','2021','in2023110400014','1'),</v>
      </c>
      <c r="CC402" t="str">
        <f t="shared" si="388"/>
        <v>('i2023110600400','2021','in2023110400015','1'),</v>
      </c>
      <c r="CD402" t="str">
        <f t="shared" si="389"/>
        <v>('i2023110600400','2021','in2023110400016','1'),</v>
      </c>
      <c r="CE402" t="str">
        <f t="shared" si="390"/>
        <v>('i2023110600400','2021','in2023110400017','2'),</v>
      </c>
      <c r="CF402" t="str">
        <f t="shared" si="391"/>
        <v>('i2023110600400','2021','in2023110400018','1'),</v>
      </c>
      <c r="CG402" t="str">
        <f t="shared" si="392"/>
        <v>('i2023110600400','2021','in2023110400019','1'),</v>
      </c>
      <c r="CH402" t="str">
        <f t="shared" si="393"/>
        <v>('i2023110600400','2021','in2023110400020','1'),</v>
      </c>
      <c r="CI402" t="str">
        <f t="shared" si="394"/>
        <v>('i2023110600400','2021','in2023110400021','1'),</v>
      </c>
      <c r="CJ402" t="str">
        <f t="shared" si="395"/>
        <v>('i2023110600400','2021','in2023110400022','2'),</v>
      </c>
      <c r="CK402" t="str">
        <f t="shared" si="396"/>
        <v>('i2023110600400','2021','in2023110400023','1'),</v>
      </c>
      <c r="CL402" t="str">
        <f t="shared" si="397"/>
        <v>('i2023110600400','2021','in2023110400024','1'),</v>
      </c>
      <c r="CM402" t="str">
        <f t="shared" si="398"/>
        <v>('i2023110600400','2021','in2023110400025','1'),</v>
      </c>
      <c r="CN402" t="str">
        <f t="shared" si="399"/>
        <v>('i2023110600400','2021','in2023110400026','1'),</v>
      </c>
      <c r="CO402" t="str">
        <f t="shared" si="400"/>
        <v>('i2023110600400','2021','in2023110400027','1'),</v>
      </c>
      <c r="CP402" t="str">
        <f t="shared" si="401"/>
        <v>('i2023110600400','2021','in2023110400028','1'),</v>
      </c>
      <c r="CQ402" t="str">
        <f t="shared" si="402"/>
        <v>('i2023110600400','2021','in2023110400029','1'),</v>
      </c>
      <c r="CR402" t="str">
        <f t="shared" si="403"/>
        <v>('i2023110600400','2021','in2023110400030','1'),</v>
      </c>
      <c r="CS402" t="str">
        <f t="shared" si="404"/>
        <v>('i2023110600400','2021','in2023110400031','1'),</v>
      </c>
      <c r="CT402" t="str">
        <f t="shared" si="405"/>
        <v>('i2023110600400','2021','in2023110400032','3'),</v>
      </c>
      <c r="CU402" t="str">
        <f t="shared" si="406"/>
        <v>('i2023110600400','2021','in2023110400033','3'),</v>
      </c>
      <c r="CV402" t="str">
        <f t="shared" si="407"/>
        <v>('i2023110600400','2021','in2023110400034','3'),</v>
      </c>
      <c r="CW402" t="str">
        <f t="shared" si="408"/>
        <v>('i2023110600400','2021','in2023110400035','3'),</v>
      </c>
      <c r="CX402" t="str">
        <f t="shared" si="409"/>
        <v>('i2023110600400','2021','in2023110400036','3'),</v>
      </c>
      <c r="CY402" t="str">
        <f t="shared" si="410"/>
        <v>('i2023110600400','2021','in2023110400037','1'),</v>
      </c>
      <c r="CZ402" t="str">
        <f t="shared" si="411"/>
        <v>('i2023110600400','2021','in2023110400038','2'),</v>
      </c>
      <c r="DA402" t="str">
        <f t="shared" si="412"/>
        <v>('i2023110600400','2021','in2023110400039','1'),</v>
      </c>
      <c r="DB402" t="str">
        <f t="shared" si="413"/>
        <v>('i2023110600400','2021','in2023110400040','1'),</v>
      </c>
      <c r="DC402" t="str">
        <f t="shared" si="414"/>
        <v>('i2023110600400','2021','in2023110400041','3'),</v>
      </c>
      <c r="DD402" t="str">
        <f t="shared" si="415"/>
        <v>('i2023110600400','2021','in2023110400042','2'),</v>
      </c>
      <c r="DE402" t="str">
        <f t="shared" si="416"/>
        <v>('i2023110600400','2021','in2023110400043','1'),</v>
      </c>
      <c r="DF402" t="str">
        <f t="shared" si="417"/>
        <v>('i2023110600400','2021','in2023110400044','2'),</v>
      </c>
      <c r="DG402" t="str">
        <f t="shared" si="418"/>
        <v>('i2023110600400','2021','in2023110400045','2'),</v>
      </c>
      <c r="DH402" t="str">
        <f t="shared" si="419"/>
        <v>('i2023110600400','2021','in2023110400046','3'),</v>
      </c>
      <c r="DI402" t="str">
        <f t="shared" si="420"/>
        <v>('i2023110600400','2021','in2023110400047','2');</v>
      </c>
    </row>
    <row r="403" spans="1:113" x14ac:dyDescent="0.25">
      <c r="A403" s="4" t="str">
        <f>INDEX('instansi pusat'!$B$2:$C$623,MATCH(C403,'instansi pusat'!$D$2:$D$623,0),2)</f>
        <v>i2023110600401</v>
      </c>
      <c r="B403" s="4">
        <v>6111</v>
      </c>
      <c r="C403" s="4" t="s">
        <v>231</v>
      </c>
      <c r="D403">
        <v>2021</v>
      </c>
      <c r="E403" s="4">
        <v>3</v>
      </c>
      <c r="F403" s="4">
        <v>3</v>
      </c>
      <c r="G403" s="4">
        <v>3</v>
      </c>
      <c r="H403" s="4">
        <v>2</v>
      </c>
      <c r="I403" s="4">
        <v>3</v>
      </c>
      <c r="J403" s="4">
        <v>3</v>
      </c>
      <c r="K403" s="4">
        <v>3</v>
      </c>
      <c r="L403" s="4">
        <v>2</v>
      </c>
      <c r="M403" s="4">
        <v>3</v>
      </c>
      <c r="N403" s="4">
        <v>3</v>
      </c>
      <c r="O403" s="4">
        <v>1</v>
      </c>
      <c r="P403" s="4">
        <v>1</v>
      </c>
      <c r="Q403" s="4">
        <v>1</v>
      </c>
      <c r="R403" s="4">
        <v>2</v>
      </c>
      <c r="S403" s="4">
        <v>1</v>
      </c>
      <c r="T403" s="4">
        <v>2</v>
      </c>
      <c r="U403" s="4">
        <v>2</v>
      </c>
      <c r="V403" s="4">
        <v>2</v>
      </c>
      <c r="W403" s="4">
        <v>1</v>
      </c>
      <c r="X403" s="4">
        <v>1</v>
      </c>
      <c r="Y403" s="4">
        <v>1</v>
      </c>
      <c r="Z403" s="4">
        <v>1</v>
      </c>
      <c r="AA403" s="4">
        <v>1</v>
      </c>
      <c r="AB403" s="4">
        <v>1</v>
      </c>
      <c r="AC403" s="4">
        <v>1</v>
      </c>
      <c r="AD403" s="4">
        <v>1</v>
      </c>
      <c r="AE403" s="4">
        <v>1</v>
      </c>
      <c r="AF403" s="4">
        <v>1</v>
      </c>
      <c r="AG403" s="4">
        <v>1</v>
      </c>
      <c r="AH403" s="4">
        <v>1</v>
      </c>
      <c r="AI403" s="4">
        <v>1</v>
      </c>
      <c r="AJ403" s="4">
        <v>2</v>
      </c>
      <c r="AK403" s="4">
        <v>2</v>
      </c>
      <c r="AL403" s="4">
        <v>3</v>
      </c>
      <c r="AM403" s="4">
        <v>2</v>
      </c>
      <c r="AN403" s="4">
        <v>2</v>
      </c>
      <c r="AO403" s="4">
        <v>1</v>
      </c>
      <c r="AP403" s="4">
        <v>3</v>
      </c>
      <c r="AQ403" s="4">
        <v>3</v>
      </c>
      <c r="AR403" s="4">
        <v>3</v>
      </c>
      <c r="AS403" s="4">
        <v>3</v>
      </c>
      <c r="AT403" s="4">
        <v>3</v>
      </c>
      <c r="AU403" s="4">
        <v>2</v>
      </c>
      <c r="AV403" s="4">
        <v>2</v>
      </c>
      <c r="AW403" s="4">
        <v>2</v>
      </c>
      <c r="AX403" s="4">
        <v>4</v>
      </c>
      <c r="AY403" s="4">
        <v>4</v>
      </c>
      <c r="AZ403" s="3">
        <f t="shared" si="361"/>
        <v>2.8000000000000003</v>
      </c>
      <c r="BA403" s="3">
        <f t="shared" si="362"/>
        <v>1.25</v>
      </c>
      <c r="BB403" s="3">
        <f t="shared" si="363"/>
        <v>1.75</v>
      </c>
      <c r="BC403" s="3">
        <f t="shared" si="364"/>
        <v>1</v>
      </c>
      <c r="BD403" s="3">
        <f t="shared" si="365"/>
        <v>1</v>
      </c>
      <c r="BE403" s="3">
        <f t="shared" si="366"/>
        <v>1</v>
      </c>
      <c r="BF403" s="3">
        <f t="shared" si="367"/>
        <v>2.4000000000000004</v>
      </c>
      <c r="BG403" s="3">
        <f t="shared" si="368"/>
        <v>2.833333333333333</v>
      </c>
      <c r="BH403" s="3">
        <f t="shared" si="369"/>
        <v>2.8000000000000003</v>
      </c>
      <c r="BI403" s="3">
        <f t="shared" si="370"/>
        <v>1.4000000000000001</v>
      </c>
      <c r="BJ403" s="3">
        <f t="shared" si="371"/>
        <v>1</v>
      </c>
      <c r="BK403" s="3">
        <f t="shared" si="372"/>
        <v>2.5714285714285712</v>
      </c>
      <c r="BL403" s="3">
        <f t="shared" si="373"/>
        <v>2.0489999999999999</v>
      </c>
      <c r="BN403" t="s">
        <v>641</v>
      </c>
      <c r="BO403" t="str">
        <f t="shared" si="374"/>
        <v>('i2023110600401','2021','in2023110400001','3'),</v>
      </c>
      <c r="BP403" t="str">
        <f t="shared" si="375"/>
        <v>('i2023110600401','2021','in2023110400002','3'),</v>
      </c>
      <c r="BQ403" t="str">
        <f t="shared" si="376"/>
        <v>('i2023110600401','2021','in2023110400003','3'),</v>
      </c>
      <c r="BR403" t="str">
        <f t="shared" si="377"/>
        <v>('i2023110600401','2021','in2023110400004','2'),</v>
      </c>
      <c r="BS403" t="str">
        <f t="shared" si="378"/>
        <v>('i2023110600401','2021','in2023110400005','3'),</v>
      </c>
      <c r="BT403" t="str">
        <f t="shared" si="379"/>
        <v>('i2023110600401','2021','in2023110400006','3'),</v>
      </c>
      <c r="BU403" t="str">
        <f t="shared" si="380"/>
        <v>('i2023110600401','2021','in2023110400007','3'),</v>
      </c>
      <c r="BV403" t="str">
        <f t="shared" si="381"/>
        <v>('i2023110600401','2021','in2023110400008','2'),</v>
      </c>
      <c r="BW403" t="str">
        <f t="shared" si="382"/>
        <v>('i2023110600401','2021','in2023110400009','3'),</v>
      </c>
      <c r="BX403" t="str">
        <f t="shared" si="383"/>
        <v>('i2023110600401','2021','in2023110400010','3'),</v>
      </c>
      <c r="BY403" t="str">
        <f t="shared" si="384"/>
        <v>('i2023110600401','2021','in2023110400011','1'),</v>
      </c>
      <c r="BZ403" t="str">
        <f t="shared" si="385"/>
        <v>('i2023110600401','2021','in2023110400012','1'),</v>
      </c>
      <c r="CA403" t="str">
        <f t="shared" si="386"/>
        <v>('i2023110600401','2021','in2023110400013','1'),</v>
      </c>
      <c r="CB403" t="str">
        <f t="shared" si="387"/>
        <v>('i2023110600401','2021','in2023110400014','2'),</v>
      </c>
      <c r="CC403" t="str">
        <f t="shared" si="388"/>
        <v>('i2023110600401','2021','in2023110400015','1'),</v>
      </c>
      <c r="CD403" t="str">
        <f t="shared" si="389"/>
        <v>('i2023110600401','2021','in2023110400016','2'),</v>
      </c>
      <c r="CE403" t="str">
        <f t="shared" si="390"/>
        <v>('i2023110600401','2021','in2023110400017','2'),</v>
      </c>
      <c r="CF403" t="str">
        <f t="shared" si="391"/>
        <v>('i2023110600401','2021','in2023110400018','2'),</v>
      </c>
      <c r="CG403" t="str">
        <f t="shared" si="392"/>
        <v>('i2023110600401','2021','in2023110400019','1'),</v>
      </c>
      <c r="CH403" t="str">
        <f t="shared" si="393"/>
        <v>('i2023110600401','2021','in2023110400020','1'),</v>
      </c>
      <c r="CI403" t="str">
        <f t="shared" si="394"/>
        <v>('i2023110600401','2021','in2023110400021','1'),</v>
      </c>
      <c r="CJ403" t="str">
        <f t="shared" si="395"/>
        <v>('i2023110600401','2021','in2023110400022','1'),</v>
      </c>
      <c r="CK403" t="str">
        <f t="shared" si="396"/>
        <v>('i2023110600401','2021','in2023110400023','1'),</v>
      </c>
      <c r="CL403" t="str">
        <f t="shared" si="397"/>
        <v>('i2023110600401','2021','in2023110400024','1'),</v>
      </c>
      <c r="CM403" t="str">
        <f t="shared" si="398"/>
        <v>('i2023110600401','2021','in2023110400025','1'),</v>
      </c>
      <c r="CN403" t="str">
        <f t="shared" si="399"/>
        <v>('i2023110600401','2021','in2023110400026','1'),</v>
      </c>
      <c r="CO403" t="str">
        <f t="shared" si="400"/>
        <v>('i2023110600401','2021','in2023110400027','1'),</v>
      </c>
      <c r="CP403" t="str">
        <f t="shared" si="401"/>
        <v>('i2023110600401','2021','in2023110400028','1'),</v>
      </c>
      <c r="CQ403" t="str">
        <f t="shared" si="402"/>
        <v>('i2023110600401','2021','in2023110400029','1'),</v>
      </c>
      <c r="CR403" t="str">
        <f t="shared" si="403"/>
        <v>('i2023110600401','2021','in2023110400030','1'),</v>
      </c>
      <c r="CS403" t="str">
        <f t="shared" si="404"/>
        <v>('i2023110600401','2021','in2023110400031','1'),</v>
      </c>
      <c r="CT403" t="str">
        <f t="shared" si="405"/>
        <v>('i2023110600401','2021','in2023110400032','2'),</v>
      </c>
      <c r="CU403" t="str">
        <f t="shared" si="406"/>
        <v>('i2023110600401','2021','in2023110400033','2'),</v>
      </c>
      <c r="CV403" t="str">
        <f t="shared" si="407"/>
        <v>('i2023110600401','2021','in2023110400034','3'),</v>
      </c>
      <c r="CW403" t="str">
        <f t="shared" si="408"/>
        <v>('i2023110600401','2021','in2023110400035','2'),</v>
      </c>
      <c r="CX403" t="str">
        <f t="shared" si="409"/>
        <v>('i2023110600401','2021','in2023110400036','2'),</v>
      </c>
      <c r="CY403" t="str">
        <f t="shared" si="410"/>
        <v>('i2023110600401','2021','in2023110400037','1'),</v>
      </c>
      <c r="CZ403" t="str">
        <f t="shared" si="411"/>
        <v>('i2023110600401','2021','in2023110400038','3'),</v>
      </c>
      <c r="DA403" t="str">
        <f t="shared" si="412"/>
        <v>('i2023110600401','2021','in2023110400039','3'),</v>
      </c>
      <c r="DB403" t="str">
        <f t="shared" si="413"/>
        <v>('i2023110600401','2021','in2023110400040','3'),</v>
      </c>
      <c r="DC403" t="str">
        <f t="shared" si="414"/>
        <v>('i2023110600401','2021','in2023110400041','3'),</v>
      </c>
      <c r="DD403" t="str">
        <f t="shared" si="415"/>
        <v>('i2023110600401','2021','in2023110400042','3'),</v>
      </c>
      <c r="DE403" t="str">
        <f t="shared" si="416"/>
        <v>('i2023110600401','2021','in2023110400043','2'),</v>
      </c>
      <c r="DF403" t="str">
        <f t="shared" si="417"/>
        <v>('i2023110600401','2021','in2023110400044','2'),</v>
      </c>
      <c r="DG403" t="str">
        <f t="shared" si="418"/>
        <v>('i2023110600401','2021','in2023110400045','2'),</v>
      </c>
      <c r="DH403" t="str">
        <f t="shared" si="419"/>
        <v>('i2023110600401','2021','in2023110400046','4'),</v>
      </c>
      <c r="DI403" t="str">
        <f t="shared" si="420"/>
        <v>('i2023110600401','2021','in2023110400047','4');</v>
      </c>
    </row>
    <row r="404" spans="1:113" x14ac:dyDescent="0.25">
      <c r="A404" s="4" t="str">
        <f>INDEX('instansi pusat'!$B$2:$C$623,MATCH(C404,'instansi pusat'!$D$2:$D$623,0),2)</f>
        <v>i2023110600402</v>
      </c>
      <c r="B404" s="4">
        <v>6118</v>
      </c>
      <c r="C404" s="4" t="s">
        <v>237</v>
      </c>
      <c r="D404">
        <v>2021</v>
      </c>
      <c r="E404" s="4">
        <v>4</v>
      </c>
      <c r="F404" s="4">
        <v>2</v>
      </c>
      <c r="G404" s="4">
        <v>3</v>
      </c>
      <c r="H404" s="4">
        <v>3</v>
      </c>
      <c r="I404" s="4">
        <v>3</v>
      </c>
      <c r="J404" s="4">
        <v>3</v>
      </c>
      <c r="K404" s="4">
        <v>3</v>
      </c>
      <c r="L404" s="4">
        <v>3</v>
      </c>
      <c r="M404" s="4">
        <v>3</v>
      </c>
      <c r="N404" s="4">
        <v>3</v>
      </c>
      <c r="O404" s="4">
        <v>1</v>
      </c>
      <c r="P404" s="4">
        <v>1</v>
      </c>
      <c r="Q404" s="4">
        <v>1</v>
      </c>
      <c r="R404" s="4">
        <v>2</v>
      </c>
      <c r="S404" s="4">
        <v>2</v>
      </c>
      <c r="T404" s="4">
        <v>3</v>
      </c>
      <c r="U404" s="4">
        <v>1</v>
      </c>
      <c r="V404" s="4">
        <v>2</v>
      </c>
      <c r="W404" s="4">
        <v>3</v>
      </c>
      <c r="X404" s="4">
        <v>2</v>
      </c>
      <c r="Y404" s="4">
        <v>2</v>
      </c>
      <c r="Z404" s="4">
        <v>1</v>
      </c>
      <c r="AA404" s="4">
        <v>1</v>
      </c>
      <c r="AB404" s="4">
        <v>1</v>
      </c>
      <c r="AC404" s="4">
        <v>1</v>
      </c>
      <c r="AD404" s="4">
        <v>2</v>
      </c>
      <c r="AE404" s="4">
        <v>1</v>
      </c>
      <c r="AF404" s="4">
        <v>1</v>
      </c>
      <c r="AG404" s="4">
        <v>1</v>
      </c>
      <c r="AH404" s="4">
        <v>1</v>
      </c>
      <c r="AI404" s="4">
        <v>1</v>
      </c>
      <c r="AJ404" s="4">
        <v>4</v>
      </c>
      <c r="AK404" s="4">
        <v>3</v>
      </c>
      <c r="AL404" s="4">
        <v>3</v>
      </c>
      <c r="AM404" s="4">
        <v>3</v>
      </c>
      <c r="AN404" s="4">
        <v>3</v>
      </c>
      <c r="AO404" s="4">
        <v>2</v>
      </c>
      <c r="AP404" s="4">
        <v>3</v>
      </c>
      <c r="AQ404" s="4">
        <v>1</v>
      </c>
      <c r="AR404" s="4">
        <v>2</v>
      </c>
      <c r="AS404" s="4">
        <v>3</v>
      </c>
      <c r="AT404" s="4">
        <v>3</v>
      </c>
      <c r="AU404" s="4">
        <v>2</v>
      </c>
      <c r="AV404" s="4">
        <v>5</v>
      </c>
      <c r="AW404" s="4">
        <v>4</v>
      </c>
      <c r="AX404" s="4">
        <v>3</v>
      </c>
      <c r="AY404" s="4">
        <v>3</v>
      </c>
      <c r="AZ404" s="3">
        <f t="shared" si="361"/>
        <v>3</v>
      </c>
      <c r="BA404" s="3">
        <f t="shared" si="362"/>
        <v>1.25</v>
      </c>
      <c r="BB404" s="3">
        <f t="shared" si="363"/>
        <v>2</v>
      </c>
      <c r="BC404" s="3">
        <f t="shared" si="364"/>
        <v>2.5</v>
      </c>
      <c r="BD404" s="3">
        <f t="shared" si="365"/>
        <v>1.25</v>
      </c>
      <c r="BE404" s="3">
        <f t="shared" si="366"/>
        <v>1</v>
      </c>
      <c r="BF404" s="3">
        <f t="shared" si="367"/>
        <v>2.7</v>
      </c>
      <c r="BG404" s="3">
        <f t="shared" si="368"/>
        <v>3.333333333333333</v>
      </c>
      <c r="BH404" s="3">
        <f t="shared" si="369"/>
        <v>3</v>
      </c>
      <c r="BI404" s="3">
        <f t="shared" si="370"/>
        <v>1.8</v>
      </c>
      <c r="BJ404" s="3">
        <f t="shared" si="371"/>
        <v>1.1818181818181819</v>
      </c>
      <c r="BK404" s="3">
        <f t="shared" si="372"/>
        <v>2.9505494505494503</v>
      </c>
      <c r="BL404" s="3">
        <f t="shared" si="373"/>
        <v>2.3775000000000004</v>
      </c>
      <c r="BN404" t="s">
        <v>641</v>
      </c>
      <c r="BO404" t="str">
        <f t="shared" si="374"/>
        <v>('i2023110600402','2021','in2023110400001','4'),</v>
      </c>
      <c r="BP404" t="str">
        <f t="shared" si="375"/>
        <v>('i2023110600402','2021','in2023110400002','2'),</v>
      </c>
      <c r="BQ404" t="str">
        <f t="shared" si="376"/>
        <v>('i2023110600402','2021','in2023110400003','3'),</v>
      </c>
      <c r="BR404" t="str">
        <f t="shared" si="377"/>
        <v>('i2023110600402','2021','in2023110400004','3'),</v>
      </c>
      <c r="BS404" t="str">
        <f t="shared" si="378"/>
        <v>('i2023110600402','2021','in2023110400005','3'),</v>
      </c>
      <c r="BT404" t="str">
        <f t="shared" si="379"/>
        <v>('i2023110600402','2021','in2023110400006','3'),</v>
      </c>
      <c r="BU404" t="str">
        <f t="shared" si="380"/>
        <v>('i2023110600402','2021','in2023110400007','3'),</v>
      </c>
      <c r="BV404" t="str">
        <f t="shared" si="381"/>
        <v>('i2023110600402','2021','in2023110400008','3'),</v>
      </c>
      <c r="BW404" t="str">
        <f t="shared" si="382"/>
        <v>('i2023110600402','2021','in2023110400009','3'),</v>
      </c>
      <c r="BX404" t="str">
        <f t="shared" si="383"/>
        <v>('i2023110600402','2021','in2023110400010','3'),</v>
      </c>
      <c r="BY404" t="str">
        <f t="shared" si="384"/>
        <v>('i2023110600402','2021','in2023110400011','1'),</v>
      </c>
      <c r="BZ404" t="str">
        <f t="shared" si="385"/>
        <v>('i2023110600402','2021','in2023110400012','1'),</v>
      </c>
      <c r="CA404" t="str">
        <f t="shared" si="386"/>
        <v>('i2023110600402','2021','in2023110400013','1'),</v>
      </c>
      <c r="CB404" t="str">
        <f t="shared" si="387"/>
        <v>('i2023110600402','2021','in2023110400014','2'),</v>
      </c>
      <c r="CC404" t="str">
        <f t="shared" si="388"/>
        <v>('i2023110600402','2021','in2023110400015','2'),</v>
      </c>
      <c r="CD404" t="str">
        <f t="shared" si="389"/>
        <v>('i2023110600402','2021','in2023110400016','3'),</v>
      </c>
      <c r="CE404" t="str">
        <f t="shared" si="390"/>
        <v>('i2023110600402','2021','in2023110400017','1'),</v>
      </c>
      <c r="CF404" t="str">
        <f t="shared" si="391"/>
        <v>('i2023110600402','2021','in2023110400018','2'),</v>
      </c>
      <c r="CG404" t="str">
        <f t="shared" si="392"/>
        <v>('i2023110600402','2021','in2023110400019','3'),</v>
      </c>
      <c r="CH404" t="str">
        <f t="shared" si="393"/>
        <v>('i2023110600402','2021','in2023110400020','2'),</v>
      </c>
      <c r="CI404" t="str">
        <f t="shared" si="394"/>
        <v>('i2023110600402','2021','in2023110400021','2'),</v>
      </c>
      <c r="CJ404" t="str">
        <f t="shared" si="395"/>
        <v>('i2023110600402','2021','in2023110400022','1'),</v>
      </c>
      <c r="CK404" t="str">
        <f t="shared" si="396"/>
        <v>('i2023110600402','2021','in2023110400023','1'),</v>
      </c>
      <c r="CL404" t="str">
        <f t="shared" si="397"/>
        <v>('i2023110600402','2021','in2023110400024','1'),</v>
      </c>
      <c r="CM404" t="str">
        <f t="shared" si="398"/>
        <v>('i2023110600402','2021','in2023110400025','1'),</v>
      </c>
      <c r="CN404" t="str">
        <f t="shared" si="399"/>
        <v>('i2023110600402','2021','in2023110400026','2'),</v>
      </c>
      <c r="CO404" t="str">
        <f t="shared" si="400"/>
        <v>('i2023110600402','2021','in2023110400027','1'),</v>
      </c>
      <c r="CP404" t="str">
        <f t="shared" si="401"/>
        <v>('i2023110600402','2021','in2023110400028','1'),</v>
      </c>
      <c r="CQ404" t="str">
        <f t="shared" si="402"/>
        <v>('i2023110600402','2021','in2023110400029','1'),</v>
      </c>
      <c r="CR404" t="str">
        <f t="shared" si="403"/>
        <v>('i2023110600402','2021','in2023110400030','1'),</v>
      </c>
      <c r="CS404" t="str">
        <f t="shared" si="404"/>
        <v>('i2023110600402','2021','in2023110400031','1'),</v>
      </c>
      <c r="CT404" t="str">
        <f t="shared" si="405"/>
        <v>('i2023110600402','2021','in2023110400032','4'),</v>
      </c>
      <c r="CU404" t="str">
        <f t="shared" si="406"/>
        <v>('i2023110600402','2021','in2023110400033','3'),</v>
      </c>
      <c r="CV404" t="str">
        <f t="shared" si="407"/>
        <v>('i2023110600402','2021','in2023110400034','3'),</v>
      </c>
      <c r="CW404" t="str">
        <f t="shared" si="408"/>
        <v>('i2023110600402','2021','in2023110400035','3'),</v>
      </c>
      <c r="CX404" t="str">
        <f t="shared" si="409"/>
        <v>('i2023110600402','2021','in2023110400036','3'),</v>
      </c>
      <c r="CY404" t="str">
        <f t="shared" si="410"/>
        <v>('i2023110600402','2021','in2023110400037','2'),</v>
      </c>
      <c r="CZ404" t="str">
        <f t="shared" si="411"/>
        <v>('i2023110600402','2021','in2023110400038','3'),</v>
      </c>
      <c r="DA404" t="str">
        <f t="shared" si="412"/>
        <v>('i2023110600402','2021','in2023110400039','1'),</v>
      </c>
      <c r="DB404" t="str">
        <f t="shared" si="413"/>
        <v>('i2023110600402','2021','in2023110400040','2'),</v>
      </c>
      <c r="DC404" t="str">
        <f t="shared" si="414"/>
        <v>('i2023110600402','2021','in2023110400041','3'),</v>
      </c>
      <c r="DD404" t="str">
        <f t="shared" si="415"/>
        <v>('i2023110600402','2021','in2023110400042','3'),</v>
      </c>
      <c r="DE404" t="str">
        <f t="shared" si="416"/>
        <v>('i2023110600402','2021','in2023110400043','2'),</v>
      </c>
      <c r="DF404" t="str">
        <f t="shared" si="417"/>
        <v>('i2023110600402','2021','in2023110400044','5'),</v>
      </c>
      <c r="DG404" t="str">
        <f t="shared" si="418"/>
        <v>('i2023110600402','2021','in2023110400045','4'),</v>
      </c>
      <c r="DH404" t="str">
        <f t="shared" si="419"/>
        <v>('i2023110600402','2021','in2023110400046','3'),</v>
      </c>
      <c r="DI404" t="str">
        <f t="shared" si="420"/>
        <v>('i2023110600402','2021','in2023110400047','3');</v>
      </c>
    </row>
    <row r="405" spans="1:113" x14ac:dyDescent="0.25">
      <c r="A405" s="4" t="str">
        <f>INDEX('instansi pusat'!$B$2:$C$623,MATCH(C405,'instansi pusat'!$D$2:$D$623,0),2)</f>
        <v>i2023110600403</v>
      </c>
      <c r="B405" s="4">
        <v>6407</v>
      </c>
      <c r="C405" s="4" t="s">
        <v>243</v>
      </c>
      <c r="D405">
        <v>2021</v>
      </c>
      <c r="E405" s="4">
        <v>3</v>
      </c>
      <c r="F405" s="4">
        <v>2</v>
      </c>
      <c r="G405" s="4">
        <v>3</v>
      </c>
      <c r="H405" s="4">
        <v>2</v>
      </c>
      <c r="I405" s="4">
        <v>3</v>
      </c>
      <c r="J405" s="4">
        <v>3</v>
      </c>
      <c r="K405" s="4">
        <v>3</v>
      </c>
      <c r="L405" s="4">
        <v>2</v>
      </c>
      <c r="M405" s="4">
        <v>3</v>
      </c>
      <c r="N405" s="4">
        <v>3</v>
      </c>
      <c r="O405" s="4">
        <v>1</v>
      </c>
      <c r="P405" s="4">
        <v>1</v>
      </c>
      <c r="Q405" s="4">
        <v>2</v>
      </c>
      <c r="R405" s="4">
        <v>2</v>
      </c>
      <c r="S405" s="4">
        <v>3</v>
      </c>
      <c r="T405" s="4">
        <v>2</v>
      </c>
      <c r="U405" s="4">
        <v>2</v>
      </c>
      <c r="V405" s="4">
        <v>3</v>
      </c>
      <c r="W405" s="4">
        <v>2</v>
      </c>
      <c r="X405" s="4">
        <v>2</v>
      </c>
      <c r="Y405" s="4">
        <v>1</v>
      </c>
      <c r="Z405" s="4">
        <v>1</v>
      </c>
      <c r="AA405" s="4">
        <v>1</v>
      </c>
      <c r="AB405" s="4">
        <v>1</v>
      </c>
      <c r="AC405" s="4">
        <v>1</v>
      </c>
      <c r="AD405" s="4">
        <v>1</v>
      </c>
      <c r="AE405" s="4">
        <v>1</v>
      </c>
      <c r="AF405" s="4">
        <v>1</v>
      </c>
      <c r="AG405" s="4">
        <v>1</v>
      </c>
      <c r="AH405" s="4">
        <v>1</v>
      </c>
      <c r="AI405" s="4">
        <v>1</v>
      </c>
      <c r="AJ405" s="4">
        <v>4</v>
      </c>
      <c r="AK405" s="4">
        <v>4</v>
      </c>
      <c r="AL405" s="4">
        <v>4</v>
      </c>
      <c r="AM405" s="4">
        <v>4</v>
      </c>
      <c r="AN405" s="4">
        <v>4</v>
      </c>
      <c r="AO405" s="4">
        <v>4</v>
      </c>
      <c r="AP405" s="4">
        <v>3</v>
      </c>
      <c r="AQ405" s="4">
        <v>2</v>
      </c>
      <c r="AR405" s="4">
        <v>2</v>
      </c>
      <c r="AS405" s="4">
        <v>3</v>
      </c>
      <c r="AT405" s="4">
        <v>4</v>
      </c>
      <c r="AU405" s="4">
        <v>2</v>
      </c>
      <c r="AV405" s="4">
        <v>2</v>
      </c>
      <c r="AW405" s="4">
        <v>4</v>
      </c>
      <c r="AX405" s="4">
        <v>4</v>
      </c>
      <c r="AY405" s="4">
        <v>4</v>
      </c>
      <c r="AZ405" s="3">
        <f t="shared" si="361"/>
        <v>2.7</v>
      </c>
      <c r="BA405" s="3">
        <f t="shared" si="362"/>
        <v>1.5</v>
      </c>
      <c r="BB405" s="3">
        <f t="shared" si="363"/>
        <v>2.5</v>
      </c>
      <c r="BC405" s="3">
        <f t="shared" si="364"/>
        <v>2</v>
      </c>
      <c r="BD405" s="3">
        <f t="shared" si="365"/>
        <v>1</v>
      </c>
      <c r="BE405" s="3">
        <f t="shared" si="366"/>
        <v>1</v>
      </c>
      <c r="BF405" s="3">
        <f t="shared" si="367"/>
        <v>3.4000000000000004</v>
      </c>
      <c r="BG405" s="3">
        <f t="shared" si="368"/>
        <v>3.333333333333333</v>
      </c>
      <c r="BH405" s="3">
        <f t="shared" si="369"/>
        <v>2.7</v>
      </c>
      <c r="BI405" s="3">
        <f t="shared" si="370"/>
        <v>2</v>
      </c>
      <c r="BJ405" s="3">
        <f t="shared" si="371"/>
        <v>1</v>
      </c>
      <c r="BK405" s="3">
        <f t="shared" si="372"/>
        <v>3.3736263736263736</v>
      </c>
      <c r="BL405" s="3">
        <f t="shared" si="373"/>
        <v>2.5510000000000002</v>
      </c>
      <c r="BN405" t="s">
        <v>641</v>
      </c>
      <c r="BO405" t="str">
        <f t="shared" si="374"/>
        <v>('i2023110600403','2021','in2023110400001','3'),</v>
      </c>
      <c r="BP405" t="str">
        <f t="shared" si="375"/>
        <v>('i2023110600403','2021','in2023110400002','2'),</v>
      </c>
      <c r="BQ405" t="str">
        <f t="shared" si="376"/>
        <v>('i2023110600403','2021','in2023110400003','3'),</v>
      </c>
      <c r="BR405" t="str">
        <f t="shared" si="377"/>
        <v>('i2023110600403','2021','in2023110400004','2'),</v>
      </c>
      <c r="BS405" t="str">
        <f t="shared" si="378"/>
        <v>('i2023110600403','2021','in2023110400005','3'),</v>
      </c>
      <c r="BT405" t="str">
        <f t="shared" si="379"/>
        <v>('i2023110600403','2021','in2023110400006','3'),</v>
      </c>
      <c r="BU405" t="str">
        <f t="shared" si="380"/>
        <v>('i2023110600403','2021','in2023110400007','3'),</v>
      </c>
      <c r="BV405" t="str">
        <f t="shared" si="381"/>
        <v>('i2023110600403','2021','in2023110400008','2'),</v>
      </c>
      <c r="BW405" t="str">
        <f t="shared" si="382"/>
        <v>('i2023110600403','2021','in2023110400009','3'),</v>
      </c>
      <c r="BX405" t="str">
        <f t="shared" si="383"/>
        <v>('i2023110600403','2021','in2023110400010','3'),</v>
      </c>
      <c r="BY405" t="str">
        <f t="shared" si="384"/>
        <v>('i2023110600403','2021','in2023110400011','1'),</v>
      </c>
      <c r="BZ405" t="str">
        <f t="shared" si="385"/>
        <v>('i2023110600403','2021','in2023110400012','1'),</v>
      </c>
      <c r="CA405" t="str">
        <f t="shared" si="386"/>
        <v>('i2023110600403','2021','in2023110400013','2'),</v>
      </c>
      <c r="CB405" t="str">
        <f t="shared" si="387"/>
        <v>('i2023110600403','2021','in2023110400014','2'),</v>
      </c>
      <c r="CC405" t="str">
        <f t="shared" si="388"/>
        <v>('i2023110600403','2021','in2023110400015','3'),</v>
      </c>
      <c r="CD405" t="str">
        <f t="shared" si="389"/>
        <v>('i2023110600403','2021','in2023110400016','2'),</v>
      </c>
      <c r="CE405" t="str">
        <f t="shared" si="390"/>
        <v>('i2023110600403','2021','in2023110400017','2'),</v>
      </c>
      <c r="CF405" t="str">
        <f t="shared" si="391"/>
        <v>('i2023110600403','2021','in2023110400018','3'),</v>
      </c>
      <c r="CG405" t="str">
        <f t="shared" si="392"/>
        <v>('i2023110600403','2021','in2023110400019','2'),</v>
      </c>
      <c r="CH405" t="str">
        <f t="shared" si="393"/>
        <v>('i2023110600403','2021','in2023110400020','2'),</v>
      </c>
      <c r="CI405" t="str">
        <f t="shared" si="394"/>
        <v>('i2023110600403','2021','in2023110400021','1'),</v>
      </c>
      <c r="CJ405" t="str">
        <f t="shared" si="395"/>
        <v>('i2023110600403','2021','in2023110400022','1'),</v>
      </c>
      <c r="CK405" t="str">
        <f t="shared" si="396"/>
        <v>('i2023110600403','2021','in2023110400023','1'),</v>
      </c>
      <c r="CL405" t="str">
        <f t="shared" si="397"/>
        <v>('i2023110600403','2021','in2023110400024','1'),</v>
      </c>
      <c r="CM405" t="str">
        <f t="shared" si="398"/>
        <v>('i2023110600403','2021','in2023110400025','1'),</v>
      </c>
      <c r="CN405" t="str">
        <f t="shared" si="399"/>
        <v>('i2023110600403','2021','in2023110400026','1'),</v>
      </c>
      <c r="CO405" t="str">
        <f t="shared" si="400"/>
        <v>('i2023110600403','2021','in2023110400027','1'),</v>
      </c>
      <c r="CP405" t="str">
        <f t="shared" si="401"/>
        <v>('i2023110600403','2021','in2023110400028','1'),</v>
      </c>
      <c r="CQ405" t="str">
        <f t="shared" si="402"/>
        <v>('i2023110600403','2021','in2023110400029','1'),</v>
      </c>
      <c r="CR405" t="str">
        <f t="shared" si="403"/>
        <v>('i2023110600403','2021','in2023110400030','1'),</v>
      </c>
      <c r="CS405" t="str">
        <f t="shared" si="404"/>
        <v>('i2023110600403','2021','in2023110400031','1'),</v>
      </c>
      <c r="CT405" t="str">
        <f t="shared" si="405"/>
        <v>('i2023110600403','2021','in2023110400032','4'),</v>
      </c>
      <c r="CU405" t="str">
        <f t="shared" si="406"/>
        <v>('i2023110600403','2021','in2023110400033','4'),</v>
      </c>
      <c r="CV405" t="str">
        <f t="shared" si="407"/>
        <v>('i2023110600403','2021','in2023110400034','4'),</v>
      </c>
      <c r="CW405" t="str">
        <f t="shared" si="408"/>
        <v>('i2023110600403','2021','in2023110400035','4'),</v>
      </c>
      <c r="CX405" t="str">
        <f t="shared" si="409"/>
        <v>('i2023110600403','2021','in2023110400036','4'),</v>
      </c>
      <c r="CY405" t="str">
        <f t="shared" si="410"/>
        <v>('i2023110600403','2021','in2023110400037','4'),</v>
      </c>
      <c r="CZ405" t="str">
        <f t="shared" si="411"/>
        <v>('i2023110600403','2021','in2023110400038','3'),</v>
      </c>
      <c r="DA405" t="str">
        <f t="shared" si="412"/>
        <v>('i2023110600403','2021','in2023110400039','2'),</v>
      </c>
      <c r="DB405" t="str">
        <f t="shared" si="413"/>
        <v>('i2023110600403','2021','in2023110400040','2'),</v>
      </c>
      <c r="DC405" t="str">
        <f t="shared" si="414"/>
        <v>('i2023110600403','2021','in2023110400041','3'),</v>
      </c>
      <c r="DD405" t="str">
        <f t="shared" si="415"/>
        <v>('i2023110600403','2021','in2023110400042','4'),</v>
      </c>
      <c r="DE405" t="str">
        <f t="shared" si="416"/>
        <v>('i2023110600403','2021','in2023110400043','2'),</v>
      </c>
      <c r="DF405" t="str">
        <f t="shared" si="417"/>
        <v>('i2023110600403','2021','in2023110400044','2'),</v>
      </c>
      <c r="DG405" t="str">
        <f t="shared" si="418"/>
        <v>('i2023110600403','2021','in2023110400045','4'),</v>
      </c>
      <c r="DH405" t="str">
        <f t="shared" si="419"/>
        <v>('i2023110600403','2021','in2023110400046','4'),</v>
      </c>
      <c r="DI405" t="str">
        <f t="shared" si="420"/>
        <v>('i2023110600403','2021','in2023110400047','4');</v>
      </c>
    </row>
    <row r="406" spans="1:113" x14ac:dyDescent="0.25">
      <c r="A406" s="4" t="str">
        <f>INDEX('instansi pusat'!$B$2:$C$623,MATCH(C406,'instansi pusat'!$D$2:$D$623,0),2)</f>
        <v>i2023110600404</v>
      </c>
      <c r="B406" s="4">
        <v>6408</v>
      </c>
      <c r="C406" s="4" t="s">
        <v>244</v>
      </c>
      <c r="D406">
        <v>2021</v>
      </c>
      <c r="E406" s="4">
        <v>3</v>
      </c>
      <c r="F406" s="4">
        <v>2</v>
      </c>
      <c r="G406" s="4">
        <v>3</v>
      </c>
      <c r="H406" s="4">
        <v>3</v>
      </c>
      <c r="I406" s="4">
        <v>2</v>
      </c>
      <c r="J406" s="4">
        <v>3</v>
      </c>
      <c r="K406" s="4">
        <v>3</v>
      </c>
      <c r="L406" s="4">
        <v>3</v>
      </c>
      <c r="M406" s="4">
        <v>3</v>
      </c>
      <c r="N406" s="4">
        <v>1</v>
      </c>
      <c r="O406" s="4">
        <v>1</v>
      </c>
      <c r="P406" s="4">
        <v>1</v>
      </c>
      <c r="Q406" s="4">
        <v>1</v>
      </c>
      <c r="R406" s="4">
        <v>1</v>
      </c>
      <c r="S406" s="4">
        <v>1</v>
      </c>
      <c r="T406" s="4">
        <v>2</v>
      </c>
      <c r="U406" s="4">
        <v>1</v>
      </c>
      <c r="V406" s="4">
        <v>1</v>
      </c>
      <c r="W406" s="4">
        <v>1</v>
      </c>
      <c r="X406" s="4">
        <v>3</v>
      </c>
      <c r="Y406" s="4">
        <v>1</v>
      </c>
      <c r="Z406" s="4">
        <v>1</v>
      </c>
      <c r="AA406" s="4">
        <v>1</v>
      </c>
      <c r="AB406" s="4">
        <v>1</v>
      </c>
      <c r="AC406" s="4">
        <v>1</v>
      </c>
      <c r="AD406" s="4">
        <v>1</v>
      </c>
      <c r="AE406" s="4">
        <v>1</v>
      </c>
      <c r="AF406" s="4">
        <v>1</v>
      </c>
      <c r="AG406" s="4">
        <v>1</v>
      </c>
      <c r="AH406" s="4">
        <v>1</v>
      </c>
      <c r="AI406" s="4">
        <v>1</v>
      </c>
      <c r="AJ406" s="4">
        <v>4</v>
      </c>
      <c r="AK406" s="4">
        <v>4</v>
      </c>
      <c r="AL406" s="4">
        <v>4</v>
      </c>
      <c r="AM406" s="4">
        <v>4</v>
      </c>
      <c r="AN406" s="4">
        <v>4</v>
      </c>
      <c r="AO406" s="4">
        <v>2</v>
      </c>
      <c r="AP406" s="4">
        <v>3</v>
      </c>
      <c r="AQ406" s="4">
        <v>2</v>
      </c>
      <c r="AR406" s="4">
        <v>3</v>
      </c>
      <c r="AS406" s="4">
        <v>3</v>
      </c>
      <c r="AT406" s="4">
        <v>3</v>
      </c>
      <c r="AU406" s="4">
        <v>3</v>
      </c>
      <c r="AV406" s="4">
        <v>3</v>
      </c>
      <c r="AW406" s="4">
        <v>4</v>
      </c>
      <c r="AX406" s="4">
        <v>4</v>
      </c>
      <c r="AY406" s="4">
        <v>3</v>
      </c>
      <c r="AZ406" s="3">
        <f t="shared" si="361"/>
        <v>2.6</v>
      </c>
      <c r="BA406" s="3">
        <f t="shared" si="362"/>
        <v>1</v>
      </c>
      <c r="BB406" s="3">
        <f t="shared" si="363"/>
        <v>1.25</v>
      </c>
      <c r="BC406" s="3">
        <f t="shared" si="364"/>
        <v>2</v>
      </c>
      <c r="BD406" s="3">
        <f t="shared" si="365"/>
        <v>1</v>
      </c>
      <c r="BE406" s="3">
        <f t="shared" si="366"/>
        <v>1</v>
      </c>
      <c r="BF406" s="3">
        <f t="shared" si="367"/>
        <v>3.3000000000000003</v>
      </c>
      <c r="BG406" s="3">
        <f t="shared" si="368"/>
        <v>3.333333333333333</v>
      </c>
      <c r="BH406" s="3">
        <f t="shared" si="369"/>
        <v>2.6</v>
      </c>
      <c r="BI406" s="3">
        <f t="shared" si="370"/>
        <v>1.3</v>
      </c>
      <c r="BJ406" s="3">
        <f t="shared" si="371"/>
        <v>1</v>
      </c>
      <c r="BK406" s="3">
        <f t="shared" si="372"/>
        <v>3.313186813186813</v>
      </c>
      <c r="BL406" s="3">
        <f t="shared" si="373"/>
        <v>2.3354999999999997</v>
      </c>
      <c r="BN406" t="s">
        <v>641</v>
      </c>
      <c r="BO406" t="str">
        <f t="shared" si="374"/>
        <v>('i2023110600404','2021','in2023110400001','3'),</v>
      </c>
      <c r="BP406" t="str">
        <f t="shared" si="375"/>
        <v>('i2023110600404','2021','in2023110400002','2'),</v>
      </c>
      <c r="BQ406" t="str">
        <f t="shared" si="376"/>
        <v>('i2023110600404','2021','in2023110400003','3'),</v>
      </c>
      <c r="BR406" t="str">
        <f t="shared" si="377"/>
        <v>('i2023110600404','2021','in2023110400004','3'),</v>
      </c>
      <c r="BS406" t="str">
        <f t="shared" si="378"/>
        <v>('i2023110600404','2021','in2023110400005','2'),</v>
      </c>
      <c r="BT406" t="str">
        <f t="shared" si="379"/>
        <v>('i2023110600404','2021','in2023110400006','3'),</v>
      </c>
      <c r="BU406" t="str">
        <f t="shared" si="380"/>
        <v>('i2023110600404','2021','in2023110400007','3'),</v>
      </c>
      <c r="BV406" t="str">
        <f t="shared" si="381"/>
        <v>('i2023110600404','2021','in2023110400008','3'),</v>
      </c>
      <c r="BW406" t="str">
        <f t="shared" si="382"/>
        <v>('i2023110600404','2021','in2023110400009','3'),</v>
      </c>
      <c r="BX406" t="str">
        <f t="shared" si="383"/>
        <v>('i2023110600404','2021','in2023110400010','1'),</v>
      </c>
      <c r="BY406" t="str">
        <f t="shared" si="384"/>
        <v>('i2023110600404','2021','in2023110400011','1'),</v>
      </c>
      <c r="BZ406" t="str">
        <f t="shared" si="385"/>
        <v>('i2023110600404','2021','in2023110400012','1'),</v>
      </c>
      <c r="CA406" t="str">
        <f t="shared" si="386"/>
        <v>('i2023110600404','2021','in2023110400013','1'),</v>
      </c>
      <c r="CB406" t="str">
        <f t="shared" si="387"/>
        <v>('i2023110600404','2021','in2023110400014','1'),</v>
      </c>
      <c r="CC406" t="str">
        <f t="shared" si="388"/>
        <v>('i2023110600404','2021','in2023110400015','1'),</v>
      </c>
      <c r="CD406" t="str">
        <f t="shared" si="389"/>
        <v>('i2023110600404','2021','in2023110400016','2'),</v>
      </c>
      <c r="CE406" t="str">
        <f t="shared" si="390"/>
        <v>('i2023110600404','2021','in2023110400017','1'),</v>
      </c>
      <c r="CF406" t="str">
        <f t="shared" si="391"/>
        <v>('i2023110600404','2021','in2023110400018','1'),</v>
      </c>
      <c r="CG406" t="str">
        <f t="shared" si="392"/>
        <v>('i2023110600404','2021','in2023110400019','1'),</v>
      </c>
      <c r="CH406" t="str">
        <f t="shared" si="393"/>
        <v>('i2023110600404','2021','in2023110400020','3'),</v>
      </c>
      <c r="CI406" t="str">
        <f t="shared" si="394"/>
        <v>('i2023110600404','2021','in2023110400021','1'),</v>
      </c>
      <c r="CJ406" t="str">
        <f t="shared" si="395"/>
        <v>('i2023110600404','2021','in2023110400022','1'),</v>
      </c>
      <c r="CK406" t="str">
        <f t="shared" si="396"/>
        <v>('i2023110600404','2021','in2023110400023','1'),</v>
      </c>
      <c r="CL406" t="str">
        <f t="shared" si="397"/>
        <v>('i2023110600404','2021','in2023110400024','1'),</v>
      </c>
      <c r="CM406" t="str">
        <f t="shared" si="398"/>
        <v>('i2023110600404','2021','in2023110400025','1'),</v>
      </c>
      <c r="CN406" t="str">
        <f t="shared" si="399"/>
        <v>('i2023110600404','2021','in2023110400026','1'),</v>
      </c>
      <c r="CO406" t="str">
        <f t="shared" si="400"/>
        <v>('i2023110600404','2021','in2023110400027','1'),</v>
      </c>
      <c r="CP406" t="str">
        <f t="shared" si="401"/>
        <v>('i2023110600404','2021','in2023110400028','1'),</v>
      </c>
      <c r="CQ406" t="str">
        <f t="shared" si="402"/>
        <v>('i2023110600404','2021','in2023110400029','1'),</v>
      </c>
      <c r="CR406" t="str">
        <f t="shared" si="403"/>
        <v>('i2023110600404','2021','in2023110400030','1'),</v>
      </c>
      <c r="CS406" t="str">
        <f t="shared" si="404"/>
        <v>('i2023110600404','2021','in2023110400031','1'),</v>
      </c>
      <c r="CT406" t="str">
        <f t="shared" si="405"/>
        <v>('i2023110600404','2021','in2023110400032','4'),</v>
      </c>
      <c r="CU406" t="str">
        <f t="shared" si="406"/>
        <v>('i2023110600404','2021','in2023110400033','4'),</v>
      </c>
      <c r="CV406" t="str">
        <f t="shared" si="407"/>
        <v>('i2023110600404','2021','in2023110400034','4'),</v>
      </c>
      <c r="CW406" t="str">
        <f t="shared" si="408"/>
        <v>('i2023110600404','2021','in2023110400035','4'),</v>
      </c>
      <c r="CX406" t="str">
        <f t="shared" si="409"/>
        <v>('i2023110600404','2021','in2023110400036','4'),</v>
      </c>
      <c r="CY406" t="str">
        <f t="shared" si="410"/>
        <v>('i2023110600404','2021','in2023110400037','2'),</v>
      </c>
      <c r="CZ406" t="str">
        <f t="shared" si="411"/>
        <v>('i2023110600404','2021','in2023110400038','3'),</v>
      </c>
      <c r="DA406" t="str">
        <f t="shared" si="412"/>
        <v>('i2023110600404','2021','in2023110400039','2'),</v>
      </c>
      <c r="DB406" t="str">
        <f t="shared" si="413"/>
        <v>('i2023110600404','2021','in2023110400040','3'),</v>
      </c>
      <c r="DC406" t="str">
        <f t="shared" si="414"/>
        <v>('i2023110600404','2021','in2023110400041','3'),</v>
      </c>
      <c r="DD406" t="str">
        <f t="shared" si="415"/>
        <v>('i2023110600404','2021','in2023110400042','3'),</v>
      </c>
      <c r="DE406" t="str">
        <f t="shared" si="416"/>
        <v>('i2023110600404','2021','in2023110400043','3'),</v>
      </c>
      <c r="DF406" t="str">
        <f t="shared" si="417"/>
        <v>('i2023110600404','2021','in2023110400044','3'),</v>
      </c>
      <c r="DG406" t="str">
        <f t="shared" si="418"/>
        <v>('i2023110600404','2021','in2023110400045','4'),</v>
      </c>
      <c r="DH406" t="str">
        <f t="shared" si="419"/>
        <v>('i2023110600404','2021','in2023110400046','4'),</v>
      </c>
      <c r="DI406" t="str">
        <f t="shared" si="420"/>
        <v>('i2023110600404','2021','in2023110400047','3');</v>
      </c>
    </row>
    <row r="407" spans="1:113" x14ac:dyDescent="0.25">
      <c r="A407" s="4" t="str">
        <f>INDEX('instansi pusat'!$B$2:$C$623,MATCH(C407,'instansi pusat'!$D$2:$D$623,0),2)</f>
        <v>i2023110600405</v>
      </c>
      <c r="B407" s="4">
        <v>6409</v>
      </c>
      <c r="C407" s="4" t="s">
        <v>726</v>
      </c>
      <c r="D407">
        <v>2021</v>
      </c>
      <c r="E407" s="4">
        <v>3</v>
      </c>
      <c r="F407" s="4">
        <v>2</v>
      </c>
      <c r="G407" s="4">
        <v>2</v>
      </c>
      <c r="H407" s="4">
        <v>3</v>
      </c>
      <c r="I407" s="4">
        <v>3</v>
      </c>
      <c r="J407" s="4">
        <v>3</v>
      </c>
      <c r="K407" s="4">
        <v>3</v>
      </c>
      <c r="L407" s="4">
        <v>3</v>
      </c>
      <c r="M407" s="4">
        <v>3</v>
      </c>
      <c r="N407" s="4">
        <v>3</v>
      </c>
      <c r="O407" s="4">
        <v>1</v>
      </c>
      <c r="P407" s="4">
        <v>1</v>
      </c>
      <c r="Q407" s="4">
        <v>4</v>
      </c>
      <c r="R407" s="4">
        <v>2</v>
      </c>
      <c r="S407" s="4">
        <v>3</v>
      </c>
      <c r="T407" s="4">
        <v>2</v>
      </c>
      <c r="U407" s="4">
        <v>3</v>
      </c>
      <c r="V407" s="4">
        <v>2</v>
      </c>
      <c r="W407" s="4">
        <v>2</v>
      </c>
      <c r="X407" s="4">
        <v>3</v>
      </c>
      <c r="Y407" s="4">
        <v>1</v>
      </c>
      <c r="Z407" s="4">
        <v>1</v>
      </c>
      <c r="AA407" s="4">
        <v>1</v>
      </c>
      <c r="AB407" s="4">
        <v>1</v>
      </c>
      <c r="AC407" s="4">
        <v>1</v>
      </c>
      <c r="AD407" s="4">
        <v>1</v>
      </c>
      <c r="AE407" s="4">
        <v>1</v>
      </c>
      <c r="AF407" s="4">
        <v>1</v>
      </c>
      <c r="AG407" s="4">
        <v>1</v>
      </c>
      <c r="AH407" s="4">
        <v>1</v>
      </c>
      <c r="AI407" s="4">
        <v>1</v>
      </c>
      <c r="AJ407" s="4">
        <v>4</v>
      </c>
      <c r="AK407" s="4">
        <v>4</v>
      </c>
      <c r="AL407" s="4">
        <v>4</v>
      </c>
      <c r="AM407" s="4">
        <v>5</v>
      </c>
      <c r="AN407" s="4">
        <v>4</v>
      </c>
      <c r="AO407" s="4">
        <v>2</v>
      </c>
      <c r="AP407" s="4">
        <v>3</v>
      </c>
      <c r="AQ407" s="4">
        <v>3</v>
      </c>
      <c r="AR407" s="4">
        <v>3</v>
      </c>
      <c r="AS407" s="4">
        <v>5</v>
      </c>
      <c r="AT407" s="4">
        <v>4</v>
      </c>
      <c r="AU407" s="4">
        <v>3</v>
      </c>
      <c r="AV407" s="4">
        <v>4</v>
      </c>
      <c r="AW407" s="4">
        <v>1</v>
      </c>
      <c r="AX407" s="4">
        <v>4</v>
      </c>
      <c r="AY407" s="4">
        <v>5</v>
      </c>
      <c r="AZ407" s="3">
        <f t="shared" si="361"/>
        <v>2.8000000000000003</v>
      </c>
      <c r="BA407" s="3">
        <f t="shared" si="362"/>
        <v>2</v>
      </c>
      <c r="BB407" s="3">
        <f t="shared" si="363"/>
        <v>2.5</v>
      </c>
      <c r="BC407" s="3">
        <f t="shared" si="364"/>
        <v>2.5</v>
      </c>
      <c r="BD407" s="3">
        <f t="shared" si="365"/>
        <v>1</v>
      </c>
      <c r="BE407" s="3">
        <f t="shared" si="366"/>
        <v>1</v>
      </c>
      <c r="BF407" s="3">
        <f t="shared" si="367"/>
        <v>3.7</v>
      </c>
      <c r="BG407" s="3">
        <f t="shared" si="368"/>
        <v>3.5</v>
      </c>
      <c r="BH407" s="3">
        <f t="shared" si="369"/>
        <v>2.8000000000000003</v>
      </c>
      <c r="BI407" s="3">
        <f t="shared" si="370"/>
        <v>2.2999999999999998</v>
      </c>
      <c r="BJ407" s="3">
        <f t="shared" si="371"/>
        <v>1</v>
      </c>
      <c r="BK407" s="3">
        <f t="shared" si="372"/>
        <v>3.6208791208791209</v>
      </c>
      <c r="BL407" s="3">
        <f t="shared" si="373"/>
        <v>2.7515000000000001</v>
      </c>
      <c r="BN407" t="s">
        <v>641</v>
      </c>
      <c r="BO407" t="str">
        <f t="shared" si="374"/>
        <v>('i2023110600405','2021','in2023110400001','3'),</v>
      </c>
      <c r="BP407" t="str">
        <f t="shared" si="375"/>
        <v>('i2023110600405','2021','in2023110400002','2'),</v>
      </c>
      <c r="BQ407" t="str">
        <f t="shared" si="376"/>
        <v>('i2023110600405','2021','in2023110400003','2'),</v>
      </c>
      <c r="BR407" t="str">
        <f t="shared" si="377"/>
        <v>('i2023110600405','2021','in2023110400004','3'),</v>
      </c>
      <c r="BS407" t="str">
        <f t="shared" si="378"/>
        <v>('i2023110600405','2021','in2023110400005','3'),</v>
      </c>
      <c r="BT407" t="str">
        <f t="shared" si="379"/>
        <v>('i2023110600405','2021','in2023110400006','3'),</v>
      </c>
      <c r="BU407" t="str">
        <f t="shared" si="380"/>
        <v>('i2023110600405','2021','in2023110400007','3'),</v>
      </c>
      <c r="BV407" t="str">
        <f t="shared" si="381"/>
        <v>('i2023110600405','2021','in2023110400008','3'),</v>
      </c>
      <c r="BW407" t="str">
        <f t="shared" si="382"/>
        <v>('i2023110600405','2021','in2023110400009','3'),</v>
      </c>
      <c r="BX407" t="str">
        <f t="shared" si="383"/>
        <v>('i2023110600405','2021','in2023110400010','3'),</v>
      </c>
      <c r="BY407" t="str">
        <f t="shared" si="384"/>
        <v>('i2023110600405','2021','in2023110400011','1'),</v>
      </c>
      <c r="BZ407" t="str">
        <f t="shared" si="385"/>
        <v>('i2023110600405','2021','in2023110400012','1'),</v>
      </c>
      <c r="CA407" t="str">
        <f t="shared" si="386"/>
        <v>('i2023110600405','2021','in2023110400013','4'),</v>
      </c>
      <c r="CB407" t="str">
        <f t="shared" si="387"/>
        <v>('i2023110600405','2021','in2023110400014','2'),</v>
      </c>
      <c r="CC407" t="str">
        <f t="shared" si="388"/>
        <v>('i2023110600405','2021','in2023110400015','3'),</v>
      </c>
      <c r="CD407" t="str">
        <f t="shared" si="389"/>
        <v>('i2023110600405','2021','in2023110400016','2'),</v>
      </c>
      <c r="CE407" t="str">
        <f t="shared" si="390"/>
        <v>('i2023110600405','2021','in2023110400017','3'),</v>
      </c>
      <c r="CF407" t="str">
        <f t="shared" si="391"/>
        <v>('i2023110600405','2021','in2023110400018','2'),</v>
      </c>
      <c r="CG407" t="str">
        <f t="shared" si="392"/>
        <v>('i2023110600405','2021','in2023110400019','2'),</v>
      </c>
      <c r="CH407" t="str">
        <f t="shared" si="393"/>
        <v>('i2023110600405','2021','in2023110400020','3'),</v>
      </c>
      <c r="CI407" t="str">
        <f t="shared" si="394"/>
        <v>('i2023110600405','2021','in2023110400021','1'),</v>
      </c>
      <c r="CJ407" t="str">
        <f t="shared" si="395"/>
        <v>('i2023110600405','2021','in2023110400022','1'),</v>
      </c>
      <c r="CK407" t="str">
        <f t="shared" si="396"/>
        <v>('i2023110600405','2021','in2023110400023','1'),</v>
      </c>
      <c r="CL407" t="str">
        <f t="shared" si="397"/>
        <v>('i2023110600405','2021','in2023110400024','1'),</v>
      </c>
      <c r="CM407" t="str">
        <f t="shared" si="398"/>
        <v>('i2023110600405','2021','in2023110400025','1'),</v>
      </c>
      <c r="CN407" t="str">
        <f t="shared" si="399"/>
        <v>('i2023110600405','2021','in2023110400026','1'),</v>
      </c>
      <c r="CO407" t="str">
        <f t="shared" si="400"/>
        <v>('i2023110600405','2021','in2023110400027','1'),</v>
      </c>
      <c r="CP407" t="str">
        <f t="shared" si="401"/>
        <v>('i2023110600405','2021','in2023110400028','1'),</v>
      </c>
      <c r="CQ407" t="str">
        <f t="shared" si="402"/>
        <v>('i2023110600405','2021','in2023110400029','1'),</v>
      </c>
      <c r="CR407" t="str">
        <f t="shared" si="403"/>
        <v>('i2023110600405','2021','in2023110400030','1'),</v>
      </c>
      <c r="CS407" t="str">
        <f t="shared" si="404"/>
        <v>('i2023110600405','2021','in2023110400031','1'),</v>
      </c>
      <c r="CT407" t="str">
        <f t="shared" si="405"/>
        <v>('i2023110600405','2021','in2023110400032','4'),</v>
      </c>
      <c r="CU407" t="str">
        <f t="shared" si="406"/>
        <v>('i2023110600405','2021','in2023110400033','4'),</v>
      </c>
      <c r="CV407" t="str">
        <f t="shared" si="407"/>
        <v>('i2023110600405','2021','in2023110400034','4'),</v>
      </c>
      <c r="CW407" t="str">
        <f t="shared" si="408"/>
        <v>('i2023110600405','2021','in2023110400035','5'),</v>
      </c>
      <c r="CX407" t="str">
        <f t="shared" si="409"/>
        <v>('i2023110600405','2021','in2023110400036','4'),</v>
      </c>
      <c r="CY407" t="str">
        <f t="shared" si="410"/>
        <v>('i2023110600405','2021','in2023110400037','2'),</v>
      </c>
      <c r="CZ407" t="str">
        <f t="shared" si="411"/>
        <v>('i2023110600405','2021','in2023110400038','3'),</v>
      </c>
      <c r="DA407" t="str">
        <f t="shared" si="412"/>
        <v>('i2023110600405','2021','in2023110400039','3'),</v>
      </c>
      <c r="DB407" t="str">
        <f t="shared" si="413"/>
        <v>('i2023110600405','2021','in2023110400040','3'),</v>
      </c>
      <c r="DC407" t="str">
        <f t="shared" si="414"/>
        <v>('i2023110600405','2021','in2023110400041','5'),</v>
      </c>
      <c r="DD407" t="str">
        <f t="shared" si="415"/>
        <v>('i2023110600405','2021','in2023110400042','4'),</v>
      </c>
      <c r="DE407" t="str">
        <f t="shared" si="416"/>
        <v>('i2023110600405','2021','in2023110400043','3'),</v>
      </c>
      <c r="DF407" t="str">
        <f t="shared" si="417"/>
        <v>('i2023110600405','2021','in2023110400044','4'),</v>
      </c>
      <c r="DG407" t="str">
        <f t="shared" si="418"/>
        <v>('i2023110600405','2021','in2023110400045','1'),</v>
      </c>
      <c r="DH407" t="str">
        <f t="shared" si="419"/>
        <v>('i2023110600405','2021','in2023110400046','4'),</v>
      </c>
      <c r="DI407" t="str">
        <f t="shared" si="420"/>
        <v>('i2023110600405','2021','in2023110400047','5');</v>
      </c>
    </row>
    <row r="408" spans="1:113" x14ac:dyDescent="0.25">
      <c r="A408" s="4" t="str">
        <f>INDEX('instansi pusat'!$B$2:$C$623,MATCH(C408,'instansi pusat'!$D$2:$D$623,0),2)</f>
        <v>i2023110600406</v>
      </c>
      <c r="B408" s="4">
        <v>6410</v>
      </c>
      <c r="C408" s="4" t="s">
        <v>245</v>
      </c>
      <c r="D408">
        <v>2021</v>
      </c>
      <c r="E408" s="4">
        <v>2</v>
      </c>
      <c r="F408" s="4">
        <v>2</v>
      </c>
      <c r="G408" s="4">
        <v>3</v>
      </c>
      <c r="H408" s="4">
        <v>3</v>
      </c>
      <c r="I408" s="4">
        <v>3</v>
      </c>
      <c r="J408" s="4">
        <v>3</v>
      </c>
      <c r="K408" s="4">
        <v>1</v>
      </c>
      <c r="L408" s="4">
        <v>2</v>
      </c>
      <c r="M408" s="4">
        <v>1</v>
      </c>
      <c r="N408" s="4">
        <v>3</v>
      </c>
      <c r="O408" s="4">
        <v>1</v>
      </c>
      <c r="P408" s="4">
        <v>1</v>
      </c>
      <c r="Q408" s="4">
        <v>2</v>
      </c>
      <c r="R408" s="4">
        <v>3</v>
      </c>
      <c r="S408" s="4">
        <v>1</v>
      </c>
      <c r="T408" s="4">
        <v>3</v>
      </c>
      <c r="U408" s="4">
        <v>3</v>
      </c>
      <c r="V408" s="4">
        <v>3</v>
      </c>
      <c r="W408" s="4">
        <v>1</v>
      </c>
      <c r="X408" s="4">
        <v>1</v>
      </c>
      <c r="Y408" s="4">
        <v>1</v>
      </c>
      <c r="Z408" s="4">
        <v>1</v>
      </c>
      <c r="AA408" s="4">
        <v>1</v>
      </c>
      <c r="AB408" s="4">
        <v>1</v>
      </c>
      <c r="AC408" s="4">
        <v>1</v>
      </c>
      <c r="AD408" s="4">
        <v>1</v>
      </c>
      <c r="AE408" s="4">
        <v>1</v>
      </c>
      <c r="AF408" s="4">
        <v>1</v>
      </c>
      <c r="AG408" s="4">
        <v>1</v>
      </c>
      <c r="AH408" s="4">
        <v>1</v>
      </c>
      <c r="AI408" s="4">
        <v>1</v>
      </c>
      <c r="AJ408" s="4">
        <v>4</v>
      </c>
      <c r="AK408" s="4">
        <v>4</v>
      </c>
      <c r="AL408" s="4">
        <v>4</v>
      </c>
      <c r="AM408" s="4">
        <v>4</v>
      </c>
      <c r="AN408" s="4">
        <v>4</v>
      </c>
      <c r="AO408" s="4">
        <v>4</v>
      </c>
      <c r="AP408" s="4">
        <v>4</v>
      </c>
      <c r="AQ408" s="4">
        <v>1</v>
      </c>
      <c r="AR408" s="4">
        <v>4</v>
      </c>
      <c r="AS408" s="4">
        <v>4</v>
      </c>
      <c r="AT408" s="4">
        <v>3</v>
      </c>
      <c r="AU408" s="4">
        <v>3</v>
      </c>
      <c r="AV408" s="4">
        <v>2</v>
      </c>
      <c r="AW408" s="4">
        <v>4</v>
      </c>
      <c r="AX408" s="4">
        <v>3</v>
      </c>
      <c r="AY408" s="4">
        <v>4</v>
      </c>
      <c r="AZ408" s="3">
        <f t="shared" si="361"/>
        <v>2.3000000000000003</v>
      </c>
      <c r="BA408" s="3">
        <f t="shared" si="362"/>
        <v>1.75</v>
      </c>
      <c r="BB408" s="3">
        <f t="shared" si="363"/>
        <v>2.5</v>
      </c>
      <c r="BC408" s="3">
        <f t="shared" si="364"/>
        <v>1</v>
      </c>
      <c r="BD408" s="3">
        <f t="shared" si="365"/>
        <v>1</v>
      </c>
      <c r="BE408" s="3">
        <f t="shared" si="366"/>
        <v>1</v>
      </c>
      <c r="BF408" s="3">
        <f t="shared" si="367"/>
        <v>3.7</v>
      </c>
      <c r="BG408" s="3">
        <f t="shared" si="368"/>
        <v>3.1666666666666665</v>
      </c>
      <c r="BH408" s="3">
        <f t="shared" si="369"/>
        <v>2.3000000000000003</v>
      </c>
      <c r="BI408" s="3">
        <f t="shared" si="370"/>
        <v>1.9000000000000001</v>
      </c>
      <c r="BJ408" s="3">
        <f t="shared" si="371"/>
        <v>1</v>
      </c>
      <c r="BK408" s="3">
        <f t="shared" si="372"/>
        <v>3.4890109890109891</v>
      </c>
      <c r="BL408" s="3">
        <f t="shared" si="373"/>
        <v>2.5265000000000004</v>
      </c>
      <c r="BN408" t="s">
        <v>641</v>
      </c>
      <c r="BO408" t="str">
        <f t="shared" si="374"/>
        <v>('i2023110600406','2021','in2023110400001','2'),</v>
      </c>
      <c r="BP408" t="str">
        <f t="shared" si="375"/>
        <v>('i2023110600406','2021','in2023110400002','2'),</v>
      </c>
      <c r="BQ408" t="str">
        <f t="shared" si="376"/>
        <v>('i2023110600406','2021','in2023110400003','3'),</v>
      </c>
      <c r="BR408" t="str">
        <f t="shared" si="377"/>
        <v>('i2023110600406','2021','in2023110400004','3'),</v>
      </c>
      <c r="BS408" t="str">
        <f t="shared" si="378"/>
        <v>('i2023110600406','2021','in2023110400005','3'),</v>
      </c>
      <c r="BT408" t="str">
        <f t="shared" si="379"/>
        <v>('i2023110600406','2021','in2023110400006','3'),</v>
      </c>
      <c r="BU408" t="str">
        <f t="shared" si="380"/>
        <v>('i2023110600406','2021','in2023110400007','1'),</v>
      </c>
      <c r="BV408" t="str">
        <f t="shared" si="381"/>
        <v>('i2023110600406','2021','in2023110400008','2'),</v>
      </c>
      <c r="BW408" t="str">
        <f t="shared" si="382"/>
        <v>('i2023110600406','2021','in2023110400009','1'),</v>
      </c>
      <c r="BX408" t="str">
        <f t="shared" si="383"/>
        <v>('i2023110600406','2021','in2023110400010','3'),</v>
      </c>
      <c r="BY408" t="str">
        <f t="shared" si="384"/>
        <v>('i2023110600406','2021','in2023110400011','1'),</v>
      </c>
      <c r="BZ408" t="str">
        <f t="shared" si="385"/>
        <v>('i2023110600406','2021','in2023110400012','1'),</v>
      </c>
      <c r="CA408" t="str">
        <f t="shared" si="386"/>
        <v>('i2023110600406','2021','in2023110400013','2'),</v>
      </c>
      <c r="CB408" t="str">
        <f t="shared" si="387"/>
        <v>('i2023110600406','2021','in2023110400014','3'),</v>
      </c>
      <c r="CC408" t="str">
        <f t="shared" si="388"/>
        <v>('i2023110600406','2021','in2023110400015','1'),</v>
      </c>
      <c r="CD408" t="str">
        <f t="shared" si="389"/>
        <v>('i2023110600406','2021','in2023110400016','3'),</v>
      </c>
      <c r="CE408" t="str">
        <f t="shared" si="390"/>
        <v>('i2023110600406','2021','in2023110400017','3'),</v>
      </c>
      <c r="CF408" t="str">
        <f t="shared" si="391"/>
        <v>('i2023110600406','2021','in2023110400018','3'),</v>
      </c>
      <c r="CG408" t="str">
        <f t="shared" si="392"/>
        <v>('i2023110600406','2021','in2023110400019','1'),</v>
      </c>
      <c r="CH408" t="str">
        <f t="shared" si="393"/>
        <v>('i2023110600406','2021','in2023110400020','1'),</v>
      </c>
      <c r="CI408" t="str">
        <f t="shared" si="394"/>
        <v>('i2023110600406','2021','in2023110400021','1'),</v>
      </c>
      <c r="CJ408" t="str">
        <f t="shared" si="395"/>
        <v>('i2023110600406','2021','in2023110400022','1'),</v>
      </c>
      <c r="CK408" t="str">
        <f t="shared" si="396"/>
        <v>('i2023110600406','2021','in2023110400023','1'),</v>
      </c>
      <c r="CL408" t="str">
        <f t="shared" si="397"/>
        <v>('i2023110600406','2021','in2023110400024','1'),</v>
      </c>
      <c r="CM408" t="str">
        <f t="shared" si="398"/>
        <v>('i2023110600406','2021','in2023110400025','1'),</v>
      </c>
      <c r="CN408" t="str">
        <f t="shared" si="399"/>
        <v>('i2023110600406','2021','in2023110400026','1'),</v>
      </c>
      <c r="CO408" t="str">
        <f t="shared" si="400"/>
        <v>('i2023110600406','2021','in2023110400027','1'),</v>
      </c>
      <c r="CP408" t="str">
        <f t="shared" si="401"/>
        <v>('i2023110600406','2021','in2023110400028','1'),</v>
      </c>
      <c r="CQ408" t="str">
        <f t="shared" si="402"/>
        <v>('i2023110600406','2021','in2023110400029','1'),</v>
      </c>
      <c r="CR408" t="str">
        <f t="shared" si="403"/>
        <v>('i2023110600406','2021','in2023110400030','1'),</v>
      </c>
      <c r="CS408" t="str">
        <f t="shared" si="404"/>
        <v>('i2023110600406','2021','in2023110400031','1'),</v>
      </c>
      <c r="CT408" t="str">
        <f t="shared" si="405"/>
        <v>('i2023110600406','2021','in2023110400032','4'),</v>
      </c>
      <c r="CU408" t="str">
        <f t="shared" si="406"/>
        <v>('i2023110600406','2021','in2023110400033','4'),</v>
      </c>
      <c r="CV408" t="str">
        <f t="shared" si="407"/>
        <v>('i2023110600406','2021','in2023110400034','4'),</v>
      </c>
      <c r="CW408" t="str">
        <f t="shared" si="408"/>
        <v>('i2023110600406','2021','in2023110400035','4'),</v>
      </c>
      <c r="CX408" t="str">
        <f t="shared" si="409"/>
        <v>('i2023110600406','2021','in2023110400036','4'),</v>
      </c>
      <c r="CY408" t="str">
        <f t="shared" si="410"/>
        <v>('i2023110600406','2021','in2023110400037','4'),</v>
      </c>
      <c r="CZ408" t="str">
        <f t="shared" si="411"/>
        <v>('i2023110600406','2021','in2023110400038','4'),</v>
      </c>
      <c r="DA408" t="str">
        <f t="shared" si="412"/>
        <v>('i2023110600406','2021','in2023110400039','1'),</v>
      </c>
      <c r="DB408" t="str">
        <f t="shared" si="413"/>
        <v>('i2023110600406','2021','in2023110400040','4'),</v>
      </c>
      <c r="DC408" t="str">
        <f t="shared" si="414"/>
        <v>('i2023110600406','2021','in2023110400041','4'),</v>
      </c>
      <c r="DD408" t="str">
        <f t="shared" si="415"/>
        <v>('i2023110600406','2021','in2023110400042','3'),</v>
      </c>
      <c r="DE408" t="str">
        <f t="shared" si="416"/>
        <v>('i2023110600406','2021','in2023110400043','3'),</v>
      </c>
      <c r="DF408" t="str">
        <f t="shared" si="417"/>
        <v>('i2023110600406','2021','in2023110400044','2'),</v>
      </c>
      <c r="DG408" t="str">
        <f t="shared" si="418"/>
        <v>('i2023110600406','2021','in2023110400045','4'),</v>
      </c>
      <c r="DH408" t="str">
        <f t="shared" si="419"/>
        <v>('i2023110600406','2021','in2023110400046','3'),</v>
      </c>
      <c r="DI408" t="str">
        <f t="shared" si="420"/>
        <v>('i2023110600406','2021','in2023110400047','4');</v>
      </c>
    </row>
    <row r="409" spans="1:113" x14ac:dyDescent="0.25">
      <c r="A409" s="4" t="str">
        <f>INDEX('instansi pusat'!$B$2:$C$623,MATCH(C409,'instansi pusat'!$D$2:$D$623,0),2)</f>
        <v>i2023110600407</v>
      </c>
      <c r="B409" s="4">
        <v>6414</v>
      </c>
      <c r="C409" s="4" t="s">
        <v>249</v>
      </c>
      <c r="D409">
        <v>2021</v>
      </c>
      <c r="E409" s="4">
        <v>1</v>
      </c>
      <c r="F409" s="4">
        <v>1</v>
      </c>
      <c r="G409" s="4">
        <v>3</v>
      </c>
      <c r="H409" s="4">
        <v>3</v>
      </c>
      <c r="I409" s="4">
        <v>1</v>
      </c>
      <c r="J409" s="4">
        <v>3</v>
      </c>
      <c r="K409" s="4">
        <v>3</v>
      </c>
      <c r="L409" s="4">
        <v>3</v>
      </c>
      <c r="M409" s="4">
        <v>3</v>
      </c>
      <c r="N409" s="4">
        <v>3</v>
      </c>
      <c r="O409" s="4">
        <v>1</v>
      </c>
      <c r="P409" s="4">
        <v>1</v>
      </c>
      <c r="Q409" s="4">
        <v>3</v>
      </c>
      <c r="R409" s="4">
        <v>3</v>
      </c>
      <c r="S409" s="4">
        <v>1</v>
      </c>
      <c r="T409" s="4">
        <v>3</v>
      </c>
      <c r="U409" s="4">
        <v>3</v>
      </c>
      <c r="V409" s="4">
        <v>1</v>
      </c>
      <c r="W409" s="4">
        <v>3</v>
      </c>
      <c r="X409" s="4">
        <v>1</v>
      </c>
      <c r="Y409" s="4">
        <v>1</v>
      </c>
      <c r="Z409" s="4">
        <v>1</v>
      </c>
      <c r="AA409" s="4">
        <v>1</v>
      </c>
      <c r="AB409" s="4">
        <v>1</v>
      </c>
      <c r="AC409" s="4">
        <v>1</v>
      </c>
      <c r="AD409" s="4">
        <v>1</v>
      </c>
      <c r="AE409" s="4">
        <v>1</v>
      </c>
      <c r="AF409" s="4">
        <v>1</v>
      </c>
      <c r="AG409" s="4">
        <v>1</v>
      </c>
      <c r="AH409" s="4">
        <v>1</v>
      </c>
      <c r="AI409" s="4">
        <v>1</v>
      </c>
      <c r="AJ409" s="4">
        <v>4</v>
      </c>
      <c r="AK409" s="4">
        <v>4</v>
      </c>
      <c r="AL409" s="4">
        <v>4</v>
      </c>
      <c r="AM409" s="4">
        <v>4</v>
      </c>
      <c r="AN409" s="4">
        <v>4</v>
      </c>
      <c r="AO409" s="4">
        <v>4</v>
      </c>
      <c r="AP409" s="4">
        <v>4</v>
      </c>
      <c r="AQ409" s="4">
        <v>3</v>
      </c>
      <c r="AR409" s="4">
        <v>4</v>
      </c>
      <c r="AS409" s="4">
        <v>4</v>
      </c>
      <c r="AT409" s="4">
        <v>5</v>
      </c>
      <c r="AU409" s="4">
        <v>3</v>
      </c>
      <c r="AV409" s="4">
        <v>5</v>
      </c>
      <c r="AW409" s="4">
        <v>4</v>
      </c>
      <c r="AX409" s="4">
        <v>4</v>
      </c>
      <c r="AY409" s="4">
        <v>4</v>
      </c>
      <c r="AZ409" s="3">
        <f t="shared" si="361"/>
        <v>2.4000000000000004</v>
      </c>
      <c r="BA409" s="3">
        <f t="shared" si="362"/>
        <v>2</v>
      </c>
      <c r="BB409" s="3">
        <f t="shared" si="363"/>
        <v>2</v>
      </c>
      <c r="BC409" s="3">
        <f t="shared" si="364"/>
        <v>2</v>
      </c>
      <c r="BD409" s="3">
        <f t="shared" si="365"/>
        <v>1</v>
      </c>
      <c r="BE409" s="3">
        <f t="shared" si="366"/>
        <v>1</v>
      </c>
      <c r="BF409" s="3">
        <f t="shared" si="367"/>
        <v>3.9000000000000004</v>
      </c>
      <c r="BG409" s="3">
        <f t="shared" si="368"/>
        <v>4.1666666666666661</v>
      </c>
      <c r="BH409" s="3">
        <f t="shared" si="369"/>
        <v>2.4000000000000004</v>
      </c>
      <c r="BI409" s="3">
        <f t="shared" si="370"/>
        <v>2</v>
      </c>
      <c r="BJ409" s="3">
        <f t="shared" si="371"/>
        <v>1</v>
      </c>
      <c r="BK409" s="3">
        <f t="shared" si="372"/>
        <v>4.0054945054945055</v>
      </c>
      <c r="BL409" s="3">
        <f t="shared" si="373"/>
        <v>2.7995000000000001</v>
      </c>
      <c r="BN409" t="s">
        <v>641</v>
      </c>
      <c r="BO409" t="str">
        <f t="shared" si="374"/>
        <v>('i2023110600407','2021','in2023110400001','1'),</v>
      </c>
      <c r="BP409" t="str">
        <f t="shared" si="375"/>
        <v>('i2023110600407','2021','in2023110400002','1'),</v>
      </c>
      <c r="BQ409" t="str">
        <f t="shared" si="376"/>
        <v>('i2023110600407','2021','in2023110400003','3'),</v>
      </c>
      <c r="BR409" t="str">
        <f t="shared" si="377"/>
        <v>('i2023110600407','2021','in2023110400004','3'),</v>
      </c>
      <c r="BS409" t="str">
        <f t="shared" si="378"/>
        <v>('i2023110600407','2021','in2023110400005','1'),</v>
      </c>
      <c r="BT409" t="str">
        <f t="shared" si="379"/>
        <v>('i2023110600407','2021','in2023110400006','3'),</v>
      </c>
      <c r="BU409" t="str">
        <f t="shared" si="380"/>
        <v>('i2023110600407','2021','in2023110400007','3'),</v>
      </c>
      <c r="BV409" t="str">
        <f t="shared" si="381"/>
        <v>('i2023110600407','2021','in2023110400008','3'),</v>
      </c>
      <c r="BW409" t="str">
        <f t="shared" si="382"/>
        <v>('i2023110600407','2021','in2023110400009','3'),</v>
      </c>
      <c r="BX409" t="str">
        <f t="shared" si="383"/>
        <v>('i2023110600407','2021','in2023110400010','3'),</v>
      </c>
      <c r="BY409" t="str">
        <f t="shared" si="384"/>
        <v>('i2023110600407','2021','in2023110400011','1'),</v>
      </c>
      <c r="BZ409" t="str">
        <f t="shared" si="385"/>
        <v>('i2023110600407','2021','in2023110400012','1'),</v>
      </c>
      <c r="CA409" t="str">
        <f t="shared" si="386"/>
        <v>('i2023110600407','2021','in2023110400013','3'),</v>
      </c>
      <c r="CB409" t="str">
        <f t="shared" si="387"/>
        <v>('i2023110600407','2021','in2023110400014','3'),</v>
      </c>
      <c r="CC409" t="str">
        <f t="shared" si="388"/>
        <v>('i2023110600407','2021','in2023110400015','1'),</v>
      </c>
      <c r="CD409" t="str">
        <f t="shared" si="389"/>
        <v>('i2023110600407','2021','in2023110400016','3'),</v>
      </c>
      <c r="CE409" t="str">
        <f t="shared" si="390"/>
        <v>('i2023110600407','2021','in2023110400017','3'),</v>
      </c>
      <c r="CF409" t="str">
        <f t="shared" si="391"/>
        <v>('i2023110600407','2021','in2023110400018','1'),</v>
      </c>
      <c r="CG409" t="str">
        <f t="shared" si="392"/>
        <v>('i2023110600407','2021','in2023110400019','3'),</v>
      </c>
      <c r="CH409" t="str">
        <f t="shared" si="393"/>
        <v>('i2023110600407','2021','in2023110400020','1'),</v>
      </c>
      <c r="CI409" t="str">
        <f t="shared" si="394"/>
        <v>('i2023110600407','2021','in2023110400021','1'),</v>
      </c>
      <c r="CJ409" t="str">
        <f t="shared" si="395"/>
        <v>('i2023110600407','2021','in2023110400022','1'),</v>
      </c>
      <c r="CK409" t="str">
        <f t="shared" si="396"/>
        <v>('i2023110600407','2021','in2023110400023','1'),</v>
      </c>
      <c r="CL409" t="str">
        <f t="shared" si="397"/>
        <v>('i2023110600407','2021','in2023110400024','1'),</v>
      </c>
      <c r="CM409" t="str">
        <f t="shared" si="398"/>
        <v>('i2023110600407','2021','in2023110400025','1'),</v>
      </c>
      <c r="CN409" t="str">
        <f t="shared" si="399"/>
        <v>('i2023110600407','2021','in2023110400026','1'),</v>
      </c>
      <c r="CO409" t="str">
        <f t="shared" si="400"/>
        <v>('i2023110600407','2021','in2023110400027','1'),</v>
      </c>
      <c r="CP409" t="str">
        <f t="shared" si="401"/>
        <v>('i2023110600407','2021','in2023110400028','1'),</v>
      </c>
      <c r="CQ409" t="str">
        <f t="shared" si="402"/>
        <v>('i2023110600407','2021','in2023110400029','1'),</v>
      </c>
      <c r="CR409" t="str">
        <f t="shared" si="403"/>
        <v>('i2023110600407','2021','in2023110400030','1'),</v>
      </c>
      <c r="CS409" t="str">
        <f t="shared" si="404"/>
        <v>('i2023110600407','2021','in2023110400031','1'),</v>
      </c>
      <c r="CT409" t="str">
        <f t="shared" si="405"/>
        <v>('i2023110600407','2021','in2023110400032','4'),</v>
      </c>
      <c r="CU409" t="str">
        <f t="shared" si="406"/>
        <v>('i2023110600407','2021','in2023110400033','4'),</v>
      </c>
      <c r="CV409" t="str">
        <f t="shared" si="407"/>
        <v>('i2023110600407','2021','in2023110400034','4'),</v>
      </c>
      <c r="CW409" t="str">
        <f t="shared" si="408"/>
        <v>('i2023110600407','2021','in2023110400035','4'),</v>
      </c>
      <c r="CX409" t="str">
        <f t="shared" si="409"/>
        <v>('i2023110600407','2021','in2023110400036','4'),</v>
      </c>
      <c r="CY409" t="str">
        <f t="shared" si="410"/>
        <v>('i2023110600407','2021','in2023110400037','4'),</v>
      </c>
      <c r="CZ409" t="str">
        <f t="shared" si="411"/>
        <v>('i2023110600407','2021','in2023110400038','4'),</v>
      </c>
      <c r="DA409" t="str">
        <f t="shared" si="412"/>
        <v>('i2023110600407','2021','in2023110400039','3'),</v>
      </c>
      <c r="DB409" t="str">
        <f t="shared" si="413"/>
        <v>('i2023110600407','2021','in2023110400040','4'),</v>
      </c>
      <c r="DC409" t="str">
        <f t="shared" si="414"/>
        <v>('i2023110600407','2021','in2023110400041','4'),</v>
      </c>
      <c r="DD409" t="str">
        <f t="shared" si="415"/>
        <v>('i2023110600407','2021','in2023110400042','5'),</v>
      </c>
      <c r="DE409" t="str">
        <f t="shared" si="416"/>
        <v>('i2023110600407','2021','in2023110400043','3'),</v>
      </c>
      <c r="DF409" t="str">
        <f t="shared" si="417"/>
        <v>('i2023110600407','2021','in2023110400044','5'),</v>
      </c>
      <c r="DG409" t="str">
        <f t="shared" si="418"/>
        <v>('i2023110600407','2021','in2023110400045','4'),</v>
      </c>
      <c r="DH409" t="str">
        <f t="shared" si="419"/>
        <v>('i2023110600407','2021','in2023110400046','4'),</v>
      </c>
      <c r="DI409" t="str">
        <f t="shared" si="420"/>
        <v>('i2023110600407','2021','in2023110400047','4');</v>
      </c>
    </row>
    <row r="410" spans="1:113" x14ac:dyDescent="0.25">
      <c r="A410" s="4" t="str">
        <f>INDEX('instansi pusat'!$B$2:$C$623,MATCH(C410,'instansi pusat'!$D$2:$D$623,0),2)</f>
        <v>i2023110600408</v>
      </c>
      <c r="B410" s="4">
        <v>6415</v>
      </c>
      <c r="C410" s="4" t="s">
        <v>250</v>
      </c>
      <c r="D410">
        <v>2021</v>
      </c>
      <c r="E410" s="4">
        <v>4</v>
      </c>
      <c r="F410" s="4">
        <v>4</v>
      </c>
      <c r="G410" s="4">
        <v>3</v>
      </c>
      <c r="H410" s="4">
        <v>3</v>
      </c>
      <c r="I410" s="4">
        <v>3</v>
      </c>
      <c r="J410" s="4">
        <v>3</v>
      </c>
      <c r="K410" s="4">
        <v>3</v>
      </c>
      <c r="L410" s="4">
        <v>3</v>
      </c>
      <c r="M410" s="4">
        <v>3</v>
      </c>
      <c r="N410" s="4">
        <v>3</v>
      </c>
      <c r="O410" s="4">
        <v>1</v>
      </c>
      <c r="P410" s="4">
        <v>1</v>
      </c>
      <c r="Q410" s="4">
        <v>1</v>
      </c>
      <c r="R410" s="4">
        <v>1</v>
      </c>
      <c r="S410" s="4">
        <v>3</v>
      </c>
      <c r="T410" s="4">
        <v>3</v>
      </c>
      <c r="U410" s="4">
        <v>4</v>
      </c>
      <c r="V410" s="4">
        <v>3</v>
      </c>
      <c r="W410" s="4">
        <v>2</v>
      </c>
      <c r="X410" s="4">
        <v>3</v>
      </c>
      <c r="Y410" s="4">
        <v>1</v>
      </c>
      <c r="Z410" s="4">
        <v>1</v>
      </c>
      <c r="AA410" s="4">
        <v>1</v>
      </c>
      <c r="AB410" s="4">
        <v>1</v>
      </c>
      <c r="AC410" s="4">
        <v>1</v>
      </c>
      <c r="AD410" s="4">
        <v>1</v>
      </c>
      <c r="AE410" s="4">
        <v>1</v>
      </c>
      <c r="AF410" s="4">
        <v>1</v>
      </c>
      <c r="AG410" s="4">
        <v>1</v>
      </c>
      <c r="AH410" s="4">
        <v>1</v>
      </c>
      <c r="AI410" s="4">
        <v>1</v>
      </c>
      <c r="AJ410" s="4">
        <v>4</v>
      </c>
      <c r="AK410" s="4">
        <v>4</v>
      </c>
      <c r="AL410" s="4">
        <v>4</v>
      </c>
      <c r="AM410" s="4">
        <v>4</v>
      </c>
      <c r="AN410" s="4">
        <v>3</v>
      </c>
      <c r="AO410" s="4">
        <v>3</v>
      </c>
      <c r="AP410" s="4">
        <v>3</v>
      </c>
      <c r="AQ410" s="4">
        <v>2</v>
      </c>
      <c r="AR410" s="4">
        <v>3</v>
      </c>
      <c r="AS410" s="4">
        <v>4</v>
      </c>
      <c r="AT410" s="4">
        <v>3</v>
      </c>
      <c r="AU410" s="4">
        <v>2</v>
      </c>
      <c r="AV410" s="4">
        <v>2</v>
      </c>
      <c r="AW410" s="4">
        <v>5</v>
      </c>
      <c r="AX410" s="4">
        <v>5</v>
      </c>
      <c r="AY410" s="4">
        <v>5</v>
      </c>
      <c r="AZ410" s="3">
        <f t="shared" si="361"/>
        <v>3.2</v>
      </c>
      <c r="BA410" s="3">
        <f t="shared" si="362"/>
        <v>1</v>
      </c>
      <c r="BB410" s="3">
        <f t="shared" si="363"/>
        <v>3.25</v>
      </c>
      <c r="BC410" s="3">
        <f t="shared" si="364"/>
        <v>2.5</v>
      </c>
      <c r="BD410" s="3">
        <f t="shared" si="365"/>
        <v>1</v>
      </c>
      <c r="BE410" s="3">
        <f t="shared" si="366"/>
        <v>1</v>
      </c>
      <c r="BF410" s="3">
        <f t="shared" si="367"/>
        <v>3.4000000000000004</v>
      </c>
      <c r="BG410" s="3">
        <f t="shared" si="368"/>
        <v>3.6666666666666665</v>
      </c>
      <c r="BH410" s="3">
        <f t="shared" si="369"/>
        <v>3.2</v>
      </c>
      <c r="BI410" s="3">
        <f t="shared" si="370"/>
        <v>2.2000000000000002</v>
      </c>
      <c r="BJ410" s="3">
        <f t="shared" si="371"/>
        <v>1</v>
      </c>
      <c r="BK410" s="3">
        <f t="shared" si="372"/>
        <v>3.5054945054945055</v>
      </c>
      <c r="BL410" s="3">
        <f t="shared" si="373"/>
        <v>2.726</v>
      </c>
      <c r="BN410" t="s">
        <v>641</v>
      </c>
      <c r="BO410" t="str">
        <f t="shared" si="374"/>
        <v>('i2023110600408','2021','in2023110400001','4'),</v>
      </c>
      <c r="BP410" t="str">
        <f t="shared" si="375"/>
        <v>('i2023110600408','2021','in2023110400002','4'),</v>
      </c>
      <c r="BQ410" t="str">
        <f t="shared" si="376"/>
        <v>('i2023110600408','2021','in2023110400003','3'),</v>
      </c>
      <c r="BR410" t="str">
        <f t="shared" si="377"/>
        <v>('i2023110600408','2021','in2023110400004','3'),</v>
      </c>
      <c r="BS410" t="str">
        <f t="shared" si="378"/>
        <v>('i2023110600408','2021','in2023110400005','3'),</v>
      </c>
      <c r="BT410" t="str">
        <f t="shared" si="379"/>
        <v>('i2023110600408','2021','in2023110400006','3'),</v>
      </c>
      <c r="BU410" t="str">
        <f t="shared" si="380"/>
        <v>('i2023110600408','2021','in2023110400007','3'),</v>
      </c>
      <c r="BV410" t="str">
        <f t="shared" si="381"/>
        <v>('i2023110600408','2021','in2023110400008','3'),</v>
      </c>
      <c r="BW410" t="str">
        <f t="shared" si="382"/>
        <v>('i2023110600408','2021','in2023110400009','3'),</v>
      </c>
      <c r="BX410" t="str">
        <f t="shared" si="383"/>
        <v>('i2023110600408','2021','in2023110400010','3'),</v>
      </c>
      <c r="BY410" t="str">
        <f t="shared" si="384"/>
        <v>('i2023110600408','2021','in2023110400011','1'),</v>
      </c>
      <c r="BZ410" t="str">
        <f t="shared" si="385"/>
        <v>('i2023110600408','2021','in2023110400012','1'),</v>
      </c>
      <c r="CA410" t="str">
        <f t="shared" si="386"/>
        <v>('i2023110600408','2021','in2023110400013','1'),</v>
      </c>
      <c r="CB410" t="str">
        <f t="shared" si="387"/>
        <v>('i2023110600408','2021','in2023110400014','1'),</v>
      </c>
      <c r="CC410" t="str">
        <f t="shared" si="388"/>
        <v>('i2023110600408','2021','in2023110400015','3'),</v>
      </c>
      <c r="CD410" t="str">
        <f t="shared" si="389"/>
        <v>('i2023110600408','2021','in2023110400016','3'),</v>
      </c>
      <c r="CE410" t="str">
        <f t="shared" si="390"/>
        <v>('i2023110600408','2021','in2023110400017','4'),</v>
      </c>
      <c r="CF410" t="str">
        <f t="shared" si="391"/>
        <v>('i2023110600408','2021','in2023110400018','3'),</v>
      </c>
      <c r="CG410" t="str">
        <f t="shared" si="392"/>
        <v>('i2023110600408','2021','in2023110400019','2'),</v>
      </c>
      <c r="CH410" t="str">
        <f t="shared" si="393"/>
        <v>('i2023110600408','2021','in2023110400020','3'),</v>
      </c>
      <c r="CI410" t="str">
        <f t="shared" si="394"/>
        <v>('i2023110600408','2021','in2023110400021','1'),</v>
      </c>
      <c r="CJ410" t="str">
        <f t="shared" si="395"/>
        <v>('i2023110600408','2021','in2023110400022','1'),</v>
      </c>
      <c r="CK410" t="str">
        <f t="shared" si="396"/>
        <v>('i2023110600408','2021','in2023110400023','1'),</v>
      </c>
      <c r="CL410" t="str">
        <f t="shared" si="397"/>
        <v>('i2023110600408','2021','in2023110400024','1'),</v>
      </c>
      <c r="CM410" t="str">
        <f t="shared" si="398"/>
        <v>('i2023110600408','2021','in2023110400025','1'),</v>
      </c>
      <c r="CN410" t="str">
        <f t="shared" si="399"/>
        <v>('i2023110600408','2021','in2023110400026','1'),</v>
      </c>
      <c r="CO410" t="str">
        <f t="shared" si="400"/>
        <v>('i2023110600408','2021','in2023110400027','1'),</v>
      </c>
      <c r="CP410" t="str">
        <f t="shared" si="401"/>
        <v>('i2023110600408','2021','in2023110400028','1'),</v>
      </c>
      <c r="CQ410" t="str">
        <f t="shared" si="402"/>
        <v>('i2023110600408','2021','in2023110400029','1'),</v>
      </c>
      <c r="CR410" t="str">
        <f t="shared" si="403"/>
        <v>('i2023110600408','2021','in2023110400030','1'),</v>
      </c>
      <c r="CS410" t="str">
        <f t="shared" si="404"/>
        <v>('i2023110600408','2021','in2023110400031','1'),</v>
      </c>
      <c r="CT410" t="str">
        <f t="shared" si="405"/>
        <v>('i2023110600408','2021','in2023110400032','4'),</v>
      </c>
      <c r="CU410" t="str">
        <f t="shared" si="406"/>
        <v>('i2023110600408','2021','in2023110400033','4'),</v>
      </c>
      <c r="CV410" t="str">
        <f t="shared" si="407"/>
        <v>('i2023110600408','2021','in2023110400034','4'),</v>
      </c>
      <c r="CW410" t="str">
        <f t="shared" si="408"/>
        <v>('i2023110600408','2021','in2023110400035','4'),</v>
      </c>
      <c r="CX410" t="str">
        <f t="shared" si="409"/>
        <v>('i2023110600408','2021','in2023110400036','3'),</v>
      </c>
      <c r="CY410" t="str">
        <f t="shared" si="410"/>
        <v>('i2023110600408','2021','in2023110400037','3'),</v>
      </c>
      <c r="CZ410" t="str">
        <f t="shared" si="411"/>
        <v>('i2023110600408','2021','in2023110400038','3'),</v>
      </c>
      <c r="DA410" t="str">
        <f t="shared" si="412"/>
        <v>('i2023110600408','2021','in2023110400039','2'),</v>
      </c>
      <c r="DB410" t="str">
        <f t="shared" si="413"/>
        <v>('i2023110600408','2021','in2023110400040','3'),</v>
      </c>
      <c r="DC410" t="str">
        <f t="shared" si="414"/>
        <v>('i2023110600408','2021','in2023110400041','4'),</v>
      </c>
      <c r="DD410" t="str">
        <f t="shared" si="415"/>
        <v>('i2023110600408','2021','in2023110400042','3'),</v>
      </c>
      <c r="DE410" t="str">
        <f t="shared" si="416"/>
        <v>('i2023110600408','2021','in2023110400043','2'),</v>
      </c>
      <c r="DF410" t="str">
        <f t="shared" si="417"/>
        <v>('i2023110600408','2021','in2023110400044','2'),</v>
      </c>
      <c r="DG410" t="str">
        <f t="shared" si="418"/>
        <v>('i2023110600408','2021','in2023110400045','5'),</v>
      </c>
      <c r="DH410" t="str">
        <f t="shared" si="419"/>
        <v>('i2023110600408','2021','in2023110400046','5'),</v>
      </c>
      <c r="DI410" t="str">
        <f t="shared" si="420"/>
        <v>('i2023110600408','2021','in2023110400047','5');</v>
      </c>
    </row>
    <row r="411" spans="1:113" x14ac:dyDescent="0.25">
      <c r="A411" s="4" t="str">
        <f>INDEX('instansi pusat'!$B$2:$C$623,MATCH(C411,'instansi pusat'!$D$2:$D$623,0),2)</f>
        <v>i2023110600409</v>
      </c>
      <c r="B411" s="4">
        <v>6472</v>
      </c>
      <c r="C411" s="4" t="s">
        <v>572</v>
      </c>
      <c r="D411">
        <v>2021</v>
      </c>
      <c r="E411" s="4">
        <v>1</v>
      </c>
      <c r="F411" s="4">
        <v>1</v>
      </c>
      <c r="G411" s="4">
        <v>3</v>
      </c>
      <c r="H411" s="4">
        <v>3</v>
      </c>
      <c r="I411" s="4">
        <v>3</v>
      </c>
      <c r="J411" s="4">
        <v>2</v>
      </c>
      <c r="K411" s="4">
        <v>2</v>
      </c>
      <c r="L411" s="4">
        <v>2</v>
      </c>
      <c r="M411" s="4">
        <v>2</v>
      </c>
      <c r="N411" s="4">
        <v>5</v>
      </c>
      <c r="O411" s="4">
        <v>2</v>
      </c>
      <c r="P411" s="4">
        <v>1</v>
      </c>
      <c r="Q411" s="4">
        <v>3</v>
      </c>
      <c r="R411" s="4">
        <v>3</v>
      </c>
      <c r="S411" s="4">
        <v>5</v>
      </c>
      <c r="T411" s="4">
        <v>3</v>
      </c>
      <c r="U411" s="4">
        <v>1</v>
      </c>
      <c r="V411" s="4">
        <v>1</v>
      </c>
      <c r="W411" s="4">
        <v>2</v>
      </c>
      <c r="X411" s="4">
        <v>1</v>
      </c>
      <c r="Y411" s="4">
        <v>1</v>
      </c>
      <c r="Z411" s="4">
        <v>1</v>
      </c>
      <c r="AA411" s="4">
        <v>1</v>
      </c>
      <c r="AB411" s="4">
        <v>1</v>
      </c>
      <c r="AC411" s="4">
        <v>1</v>
      </c>
      <c r="AD411" s="4">
        <v>1</v>
      </c>
      <c r="AE411" s="4">
        <v>1</v>
      </c>
      <c r="AF411" s="4">
        <v>1</v>
      </c>
      <c r="AG411" s="4">
        <v>1</v>
      </c>
      <c r="AH411" s="4">
        <v>1</v>
      </c>
      <c r="AI411" s="4">
        <v>1</v>
      </c>
      <c r="AJ411" s="4">
        <v>2</v>
      </c>
      <c r="AK411" s="4">
        <v>3</v>
      </c>
      <c r="AL411" s="4">
        <v>3</v>
      </c>
      <c r="AM411" s="4">
        <v>2</v>
      </c>
      <c r="AN411" s="4">
        <v>3</v>
      </c>
      <c r="AO411" s="4">
        <v>3</v>
      </c>
      <c r="AP411" s="4">
        <v>1</v>
      </c>
      <c r="AQ411" s="4">
        <v>3</v>
      </c>
      <c r="AR411" s="4">
        <v>3</v>
      </c>
      <c r="AS411" s="4">
        <v>5</v>
      </c>
      <c r="AT411" s="4">
        <v>3</v>
      </c>
      <c r="AU411" s="4">
        <v>5</v>
      </c>
      <c r="AV411" s="4">
        <v>2</v>
      </c>
      <c r="AW411" s="4">
        <v>2</v>
      </c>
      <c r="AX411" s="4">
        <v>5</v>
      </c>
      <c r="AY411" s="4">
        <v>1</v>
      </c>
      <c r="AZ411" s="3">
        <f t="shared" si="361"/>
        <v>2.4000000000000004</v>
      </c>
      <c r="BA411" s="3">
        <f t="shared" si="362"/>
        <v>2.25</v>
      </c>
      <c r="BB411" s="3">
        <f t="shared" si="363"/>
        <v>2.5</v>
      </c>
      <c r="BC411" s="3">
        <f t="shared" si="364"/>
        <v>1.5</v>
      </c>
      <c r="BD411" s="3">
        <f t="shared" si="365"/>
        <v>1</v>
      </c>
      <c r="BE411" s="3">
        <f t="shared" si="366"/>
        <v>1</v>
      </c>
      <c r="BF411" s="3">
        <f t="shared" si="367"/>
        <v>2.8000000000000003</v>
      </c>
      <c r="BG411" s="3">
        <f t="shared" si="368"/>
        <v>3</v>
      </c>
      <c r="BH411" s="3">
        <f t="shared" si="369"/>
        <v>2.4000000000000004</v>
      </c>
      <c r="BI411" s="3">
        <f t="shared" si="370"/>
        <v>2.2000000000000002</v>
      </c>
      <c r="BJ411" s="3">
        <f t="shared" si="371"/>
        <v>1</v>
      </c>
      <c r="BK411" s="3">
        <f t="shared" si="372"/>
        <v>2.8791208791208791</v>
      </c>
      <c r="BL411" s="3">
        <f t="shared" si="373"/>
        <v>2.3370000000000002</v>
      </c>
      <c r="BN411" t="s">
        <v>641</v>
      </c>
      <c r="BO411" t="str">
        <f t="shared" si="374"/>
        <v>('i2023110600409','2021','in2023110400001','1'),</v>
      </c>
      <c r="BP411" t="str">
        <f t="shared" si="375"/>
        <v>('i2023110600409','2021','in2023110400002','1'),</v>
      </c>
      <c r="BQ411" t="str">
        <f t="shared" si="376"/>
        <v>('i2023110600409','2021','in2023110400003','3'),</v>
      </c>
      <c r="BR411" t="str">
        <f t="shared" si="377"/>
        <v>('i2023110600409','2021','in2023110400004','3'),</v>
      </c>
      <c r="BS411" t="str">
        <f t="shared" si="378"/>
        <v>('i2023110600409','2021','in2023110400005','3'),</v>
      </c>
      <c r="BT411" t="str">
        <f t="shared" si="379"/>
        <v>('i2023110600409','2021','in2023110400006','2'),</v>
      </c>
      <c r="BU411" t="str">
        <f t="shared" si="380"/>
        <v>('i2023110600409','2021','in2023110400007','2'),</v>
      </c>
      <c r="BV411" t="str">
        <f t="shared" si="381"/>
        <v>('i2023110600409','2021','in2023110400008','2'),</v>
      </c>
      <c r="BW411" t="str">
        <f t="shared" si="382"/>
        <v>('i2023110600409','2021','in2023110400009','2'),</v>
      </c>
      <c r="BX411" t="str">
        <f t="shared" si="383"/>
        <v>('i2023110600409','2021','in2023110400010','5'),</v>
      </c>
      <c r="BY411" t="str">
        <f t="shared" si="384"/>
        <v>('i2023110600409','2021','in2023110400011','2'),</v>
      </c>
      <c r="BZ411" t="str">
        <f t="shared" si="385"/>
        <v>('i2023110600409','2021','in2023110400012','1'),</v>
      </c>
      <c r="CA411" t="str">
        <f t="shared" si="386"/>
        <v>('i2023110600409','2021','in2023110400013','3'),</v>
      </c>
      <c r="CB411" t="str">
        <f t="shared" si="387"/>
        <v>('i2023110600409','2021','in2023110400014','3'),</v>
      </c>
      <c r="CC411" t="str">
        <f t="shared" si="388"/>
        <v>('i2023110600409','2021','in2023110400015','5'),</v>
      </c>
      <c r="CD411" t="str">
        <f t="shared" si="389"/>
        <v>('i2023110600409','2021','in2023110400016','3'),</v>
      </c>
      <c r="CE411" t="str">
        <f t="shared" si="390"/>
        <v>('i2023110600409','2021','in2023110400017','1'),</v>
      </c>
      <c r="CF411" t="str">
        <f t="shared" si="391"/>
        <v>('i2023110600409','2021','in2023110400018','1'),</v>
      </c>
      <c r="CG411" t="str">
        <f t="shared" si="392"/>
        <v>('i2023110600409','2021','in2023110400019','2'),</v>
      </c>
      <c r="CH411" t="str">
        <f t="shared" si="393"/>
        <v>('i2023110600409','2021','in2023110400020','1'),</v>
      </c>
      <c r="CI411" t="str">
        <f t="shared" si="394"/>
        <v>('i2023110600409','2021','in2023110400021','1'),</v>
      </c>
      <c r="CJ411" t="str">
        <f t="shared" si="395"/>
        <v>('i2023110600409','2021','in2023110400022','1'),</v>
      </c>
      <c r="CK411" t="str">
        <f t="shared" si="396"/>
        <v>('i2023110600409','2021','in2023110400023','1'),</v>
      </c>
      <c r="CL411" t="str">
        <f t="shared" si="397"/>
        <v>('i2023110600409','2021','in2023110400024','1'),</v>
      </c>
      <c r="CM411" t="str">
        <f t="shared" si="398"/>
        <v>('i2023110600409','2021','in2023110400025','1'),</v>
      </c>
      <c r="CN411" t="str">
        <f t="shared" si="399"/>
        <v>('i2023110600409','2021','in2023110400026','1'),</v>
      </c>
      <c r="CO411" t="str">
        <f t="shared" si="400"/>
        <v>('i2023110600409','2021','in2023110400027','1'),</v>
      </c>
      <c r="CP411" t="str">
        <f t="shared" si="401"/>
        <v>('i2023110600409','2021','in2023110400028','1'),</v>
      </c>
      <c r="CQ411" t="str">
        <f t="shared" si="402"/>
        <v>('i2023110600409','2021','in2023110400029','1'),</v>
      </c>
      <c r="CR411" t="str">
        <f t="shared" si="403"/>
        <v>('i2023110600409','2021','in2023110400030','1'),</v>
      </c>
      <c r="CS411" t="str">
        <f t="shared" si="404"/>
        <v>('i2023110600409','2021','in2023110400031','1'),</v>
      </c>
      <c r="CT411" t="str">
        <f t="shared" si="405"/>
        <v>('i2023110600409','2021','in2023110400032','2'),</v>
      </c>
      <c r="CU411" t="str">
        <f t="shared" si="406"/>
        <v>('i2023110600409','2021','in2023110400033','3'),</v>
      </c>
      <c r="CV411" t="str">
        <f t="shared" si="407"/>
        <v>('i2023110600409','2021','in2023110400034','3'),</v>
      </c>
      <c r="CW411" t="str">
        <f t="shared" si="408"/>
        <v>('i2023110600409','2021','in2023110400035','2'),</v>
      </c>
      <c r="CX411" t="str">
        <f t="shared" si="409"/>
        <v>('i2023110600409','2021','in2023110400036','3'),</v>
      </c>
      <c r="CY411" t="str">
        <f t="shared" si="410"/>
        <v>('i2023110600409','2021','in2023110400037','3'),</v>
      </c>
      <c r="CZ411" t="str">
        <f t="shared" si="411"/>
        <v>('i2023110600409','2021','in2023110400038','1'),</v>
      </c>
      <c r="DA411" t="str">
        <f t="shared" si="412"/>
        <v>('i2023110600409','2021','in2023110400039','3'),</v>
      </c>
      <c r="DB411" t="str">
        <f t="shared" si="413"/>
        <v>('i2023110600409','2021','in2023110400040','3'),</v>
      </c>
      <c r="DC411" t="str">
        <f t="shared" si="414"/>
        <v>('i2023110600409','2021','in2023110400041','5'),</v>
      </c>
      <c r="DD411" t="str">
        <f t="shared" si="415"/>
        <v>('i2023110600409','2021','in2023110400042','3'),</v>
      </c>
      <c r="DE411" t="str">
        <f t="shared" si="416"/>
        <v>('i2023110600409','2021','in2023110400043','5'),</v>
      </c>
      <c r="DF411" t="str">
        <f t="shared" si="417"/>
        <v>('i2023110600409','2021','in2023110400044','2'),</v>
      </c>
      <c r="DG411" t="str">
        <f t="shared" si="418"/>
        <v>('i2023110600409','2021','in2023110400045','2'),</v>
      </c>
      <c r="DH411" t="str">
        <f t="shared" si="419"/>
        <v>('i2023110600409','2021','in2023110400046','5'),</v>
      </c>
      <c r="DI411" t="str">
        <f t="shared" si="420"/>
        <v>('i2023110600409','2021','in2023110400047','1');</v>
      </c>
    </row>
    <row r="412" spans="1:113" x14ac:dyDescent="0.25">
      <c r="A412" s="4" t="str">
        <f>INDEX('instansi pusat'!$B$2:$C$623,MATCH(C412,'instansi pusat'!$D$2:$D$623,0),2)</f>
        <v>i2023110600410</v>
      </c>
      <c r="B412" s="4">
        <v>6474</v>
      </c>
      <c r="C412" s="4" t="s">
        <v>573</v>
      </c>
      <c r="D412">
        <v>2021</v>
      </c>
      <c r="E412" s="4">
        <v>1</v>
      </c>
      <c r="F412" s="4">
        <v>1</v>
      </c>
      <c r="G412" s="4">
        <v>3</v>
      </c>
      <c r="H412" s="4">
        <v>1</v>
      </c>
      <c r="I412" s="4">
        <v>3</v>
      </c>
      <c r="J412" s="4">
        <v>1</v>
      </c>
      <c r="K412" s="4">
        <v>1</v>
      </c>
      <c r="L412" s="4">
        <v>2</v>
      </c>
      <c r="M412" s="4">
        <v>1</v>
      </c>
      <c r="N412" s="4">
        <v>3</v>
      </c>
      <c r="O412" s="4">
        <v>1</v>
      </c>
      <c r="P412" s="4">
        <v>1</v>
      </c>
      <c r="Q412" s="4">
        <v>1</v>
      </c>
      <c r="R412" s="4">
        <v>1</v>
      </c>
      <c r="S412" s="4">
        <v>2</v>
      </c>
      <c r="T412" s="4">
        <v>3</v>
      </c>
      <c r="U412" s="4">
        <v>5</v>
      </c>
      <c r="V412" s="4">
        <v>2</v>
      </c>
      <c r="W412" s="4">
        <v>2</v>
      </c>
      <c r="X412" s="4">
        <v>3</v>
      </c>
      <c r="Y412" s="4">
        <v>1</v>
      </c>
      <c r="Z412" s="4">
        <v>1</v>
      </c>
      <c r="AA412" s="4">
        <v>1</v>
      </c>
      <c r="AB412" s="4">
        <v>1</v>
      </c>
      <c r="AC412" s="4">
        <v>1</v>
      </c>
      <c r="AD412" s="4">
        <v>1</v>
      </c>
      <c r="AE412" s="4">
        <v>1</v>
      </c>
      <c r="AF412" s="4">
        <v>1</v>
      </c>
      <c r="AG412" s="4">
        <v>1</v>
      </c>
      <c r="AH412" s="4">
        <v>1</v>
      </c>
      <c r="AI412" s="4">
        <v>1</v>
      </c>
      <c r="AJ412" s="4">
        <v>4</v>
      </c>
      <c r="AK412" s="4">
        <v>4</v>
      </c>
      <c r="AL412" s="4">
        <v>4</v>
      </c>
      <c r="AM412" s="4">
        <v>4</v>
      </c>
      <c r="AN412" s="4">
        <v>3</v>
      </c>
      <c r="AO412" s="4">
        <v>3</v>
      </c>
      <c r="AP412" s="4">
        <v>3</v>
      </c>
      <c r="AQ412" s="4">
        <v>1</v>
      </c>
      <c r="AR412" s="4">
        <v>3</v>
      </c>
      <c r="AS412" s="4">
        <v>3</v>
      </c>
      <c r="AT412" s="4">
        <v>3</v>
      </c>
      <c r="AU412" s="4">
        <v>3</v>
      </c>
      <c r="AV412" s="4">
        <v>2</v>
      </c>
      <c r="AW412" s="4">
        <v>5</v>
      </c>
      <c r="AX412" s="4">
        <v>4</v>
      </c>
      <c r="AY412" s="4">
        <v>3</v>
      </c>
      <c r="AZ412" s="3">
        <f t="shared" si="361"/>
        <v>1.7000000000000002</v>
      </c>
      <c r="BA412" s="3">
        <f t="shared" si="362"/>
        <v>1</v>
      </c>
      <c r="BB412" s="3">
        <f t="shared" si="363"/>
        <v>3</v>
      </c>
      <c r="BC412" s="3">
        <f t="shared" si="364"/>
        <v>2.5</v>
      </c>
      <c r="BD412" s="3">
        <f t="shared" si="365"/>
        <v>1</v>
      </c>
      <c r="BE412" s="3">
        <f t="shared" si="366"/>
        <v>1</v>
      </c>
      <c r="BF412" s="3">
        <f t="shared" si="367"/>
        <v>3.2</v>
      </c>
      <c r="BG412" s="3">
        <f t="shared" si="368"/>
        <v>3.333333333333333</v>
      </c>
      <c r="BH412" s="3">
        <f t="shared" si="369"/>
        <v>1.7000000000000002</v>
      </c>
      <c r="BI412" s="3">
        <f t="shared" si="370"/>
        <v>2.1</v>
      </c>
      <c r="BJ412" s="3">
        <f t="shared" si="371"/>
        <v>1</v>
      </c>
      <c r="BK412" s="3">
        <f t="shared" si="372"/>
        <v>3.2527472527472527</v>
      </c>
      <c r="BL412" s="3">
        <f t="shared" si="373"/>
        <v>2.391</v>
      </c>
      <c r="BN412" t="s">
        <v>641</v>
      </c>
      <c r="BO412" t="str">
        <f t="shared" si="374"/>
        <v>('i2023110600410','2021','in2023110400001','1'),</v>
      </c>
      <c r="BP412" t="str">
        <f t="shared" si="375"/>
        <v>('i2023110600410','2021','in2023110400002','1'),</v>
      </c>
      <c r="BQ412" t="str">
        <f t="shared" si="376"/>
        <v>('i2023110600410','2021','in2023110400003','3'),</v>
      </c>
      <c r="BR412" t="str">
        <f t="shared" si="377"/>
        <v>('i2023110600410','2021','in2023110400004','1'),</v>
      </c>
      <c r="BS412" t="str">
        <f t="shared" si="378"/>
        <v>('i2023110600410','2021','in2023110400005','3'),</v>
      </c>
      <c r="BT412" t="str">
        <f t="shared" si="379"/>
        <v>('i2023110600410','2021','in2023110400006','1'),</v>
      </c>
      <c r="BU412" t="str">
        <f t="shared" si="380"/>
        <v>('i2023110600410','2021','in2023110400007','1'),</v>
      </c>
      <c r="BV412" t="str">
        <f t="shared" si="381"/>
        <v>('i2023110600410','2021','in2023110400008','2'),</v>
      </c>
      <c r="BW412" t="str">
        <f t="shared" si="382"/>
        <v>('i2023110600410','2021','in2023110400009','1'),</v>
      </c>
      <c r="BX412" t="str">
        <f t="shared" si="383"/>
        <v>('i2023110600410','2021','in2023110400010','3'),</v>
      </c>
      <c r="BY412" t="str">
        <f t="shared" si="384"/>
        <v>('i2023110600410','2021','in2023110400011','1'),</v>
      </c>
      <c r="BZ412" t="str">
        <f t="shared" si="385"/>
        <v>('i2023110600410','2021','in2023110400012','1'),</v>
      </c>
      <c r="CA412" t="str">
        <f t="shared" si="386"/>
        <v>('i2023110600410','2021','in2023110400013','1'),</v>
      </c>
      <c r="CB412" t="str">
        <f t="shared" si="387"/>
        <v>('i2023110600410','2021','in2023110400014','1'),</v>
      </c>
      <c r="CC412" t="str">
        <f t="shared" si="388"/>
        <v>('i2023110600410','2021','in2023110400015','2'),</v>
      </c>
      <c r="CD412" t="str">
        <f t="shared" si="389"/>
        <v>('i2023110600410','2021','in2023110400016','3'),</v>
      </c>
      <c r="CE412" t="str">
        <f t="shared" si="390"/>
        <v>('i2023110600410','2021','in2023110400017','5'),</v>
      </c>
      <c r="CF412" t="str">
        <f t="shared" si="391"/>
        <v>('i2023110600410','2021','in2023110400018','2'),</v>
      </c>
      <c r="CG412" t="str">
        <f t="shared" si="392"/>
        <v>('i2023110600410','2021','in2023110400019','2'),</v>
      </c>
      <c r="CH412" t="str">
        <f t="shared" si="393"/>
        <v>('i2023110600410','2021','in2023110400020','3'),</v>
      </c>
      <c r="CI412" t="str">
        <f t="shared" si="394"/>
        <v>('i2023110600410','2021','in2023110400021','1'),</v>
      </c>
      <c r="CJ412" t="str">
        <f t="shared" si="395"/>
        <v>('i2023110600410','2021','in2023110400022','1'),</v>
      </c>
      <c r="CK412" t="str">
        <f t="shared" si="396"/>
        <v>('i2023110600410','2021','in2023110400023','1'),</v>
      </c>
      <c r="CL412" t="str">
        <f t="shared" si="397"/>
        <v>('i2023110600410','2021','in2023110400024','1'),</v>
      </c>
      <c r="CM412" t="str">
        <f t="shared" si="398"/>
        <v>('i2023110600410','2021','in2023110400025','1'),</v>
      </c>
      <c r="CN412" t="str">
        <f t="shared" si="399"/>
        <v>('i2023110600410','2021','in2023110400026','1'),</v>
      </c>
      <c r="CO412" t="str">
        <f t="shared" si="400"/>
        <v>('i2023110600410','2021','in2023110400027','1'),</v>
      </c>
      <c r="CP412" t="str">
        <f t="shared" si="401"/>
        <v>('i2023110600410','2021','in2023110400028','1'),</v>
      </c>
      <c r="CQ412" t="str">
        <f t="shared" si="402"/>
        <v>('i2023110600410','2021','in2023110400029','1'),</v>
      </c>
      <c r="CR412" t="str">
        <f t="shared" si="403"/>
        <v>('i2023110600410','2021','in2023110400030','1'),</v>
      </c>
      <c r="CS412" t="str">
        <f t="shared" si="404"/>
        <v>('i2023110600410','2021','in2023110400031','1'),</v>
      </c>
      <c r="CT412" t="str">
        <f t="shared" si="405"/>
        <v>('i2023110600410','2021','in2023110400032','4'),</v>
      </c>
      <c r="CU412" t="str">
        <f t="shared" si="406"/>
        <v>('i2023110600410','2021','in2023110400033','4'),</v>
      </c>
      <c r="CV412" t="str">
        <f t="shared" si="407"/>
        <v>('i2023110600410','2021','in2023110400034','4'),</v>
      </c>
      <c r="CW412" t="str">
        <f t="shared" si="408"/>
        <v>('i2023110600410','2021','in2023110400035','4'),</v>
      </c>
      <c r="CX412" t="str">
        <f t="shared" si="409"/>
        <v>('i2023110600410','2021','in2023110400036','3'),</v>
      </c>
      <c r="CY412" t="str">
        <f t="shared" si="410"/>
        <v>('i2023110600410','2021','in2023110400037','3'),</v>
      </c>
      <c r="CZ412" t="str">
        <f t="shared" si="411"/>
        <v>('i2023110600410','2021','in2023110400038','3'),</v>
      </c>
      <c r="DA412" t="str">
        <f t="shared" si="412"/>
        <v>('i2023110600410','2021','in2023110400039','1'),</v>
      </c>
      <c r="DB412" t="str">
        <f t="shared" si="413"/>
        <v>('i2023110600410','2021','in2023110400040','3'),</v>
      </c>
      <c r="DC412" t="str">
        <f t="shared" si="414"/>
        <v>('i2023110600410','2021','in2023110400041','3'),</v>
      </c>
      <c r="DD412" t="str">
        <f t="shared" si="415"/>
        <v>('i2023110600410','2021','in2023110400042','3'),</v>
      </c>
      <c r="DE412" t="str">
        <f t="shared" si="416"/>
        <v>('i2023110600410','2021','in2023110400043','3'),</v>
      </c>
      <c r="DF412" t="str">
        <f t="shared" si="417"/>
        <v>('i2023110600410','2021','in2023110400044','2'),</v>
      </c>
      <c r="DG412" t="str">
        <f t="shared" si="418"/>
        <v>('i2023110600410','2021','in2023110400045','5'),</v>
      </c>
      <c r="DH412" t="str">
        <f t="shared" si="419"/>
        <v>('i2023110600410','2021','in2023110400046','4'),</v>
      </c>
      <c r="DI412" t="str">
        <f t="shared" si="420"/>
        <v>('i2023110600410','2021','in2023110400047','3');</v>
      </c>
    </row>
    <row r="413" spans="1:113" x14ac:dyDescent="0.25">
      <c r="A413" s="4" t="str">
        <f>INDEX('instansi pusat'!$B$2:$C$623,MATCH(C413,'instansi pusat'!$D$2:$D$623,0),2)</f>
        <v>i2023110600411</v>
      </c>
      <c r="B413" s="4">
        <v>6506</v>
      </c>
      <c r="C413" s="4" t="s">
        <v>267</v>
      </c>
      <c r="D413">
        <v>2021</v>
      </c>
      <c r="E413" s="4">
        <v>2</v>
      </c>
      <c r="F413" s="4">
        <v>2</v>
      </c>
      <c r="G413" s="4">
        <v>3</v>
      </c>
      <c r="H413" s="4">
        <v>1</v>
      </c>
      <c r="I413" s="4">
        <v>3</v>
      </c>
      <c r="J413" s="4">
        <v>3</v>
      </c>
      <c r="K413" s="4">
        <v>1</v>
      </c>
      <c r="L413" s="4">
        <v>2</v>
      </c>
      <c r="M413" s="4">
        <v>1</v>
      </c>
      <c r="N413" s="4">
        <v>3</v>
      </c>
      <c r="O413" s="4">
        <v>2</v>
      </c>
      <c r="P413" s="4">
        <v>1</v>
      </c>
      <c r="Q413" s="4">
        <v>2</v>
      </c>
      <c r="R413" s="4">
        <v>2</v>
      </c>
      <c r="S413" s="4">
        <v>1</v>
      </c>
      <c r="T413" s="4">
        <v>2</v>
      </c>
      <c r="U413" s="4">
        <v>2</v>
      </c>
      <c r="V413" s="4">
        <v>1</v>
      </c>
      <c r="W413" s="4">
        <v>1</v>
      </c>
      <c r="X413" s="4">
        <v>1</v>
      </c>
      <c r="Y413" s="4">
        <v>1</v>
      </c>
      <c r="Z413" s="4">
        <v>1</v>
      </c>
      <c r="AA413" s="4">
        <v>1</v>
      </c>
      <c r="AB413" s="4">
        <v>1</v>
      </c>
      <c r="AC413" s="4">
        <v>1</v>
      </c>
      <c r="AD413" s="4">
        <v>1</v>
      </c>
      <c r="AE413" s="4">
        <v>1</v>
      </c>
      <c r="AF413" s="4">
        <v>1</v>
      </c>
      <c r="AG413" s="4">
        <v>1</v>
      </c>
      <c r="AH413" s="4">
        <v>1</v>
      </c>
      <c r="AI413" s="4">
        <v>1</v>
      </c>
      <c r="AJ413" s="4">
        <v>4</v>
      </c>
      <c r="AK413" s="4">
        <v>4</v>
      </c>
      <c r="AL413" s="4">
        <v>4</v>
      </c>
      <c r="AM413" s="4">
        <v>4</v>
      </c>
      <c r="AN413" s="4">
        <v>3</v>
      </c>
      <c r="AO413" s="4">
        <v>2</v>
      </c>
      <c r="AP413" s="4">
        <v>2</v>
      </c>
      <c r="AQ413" s="4">
        <v>1</v>
      </c>
      <c r="AR413" s="4">
        <v>2</v>
      </c>
      <c r="AS413" s="4">
        <v>3</v>
      </c>
      <c r="AT413" s="4">
        <v>4</v>
      </c>
      <c r="AU413" s="4">
        <v>2</v>
      </c>
      <c r="AV413" s="4">
        <v>2</v>
      </c>
      <c r="AW413" s="4">
        <v>4</v>
      </c>
      <c r="AX413" s="4">
        <v>3</v>
      </c>
      <c r="AY413" s="4">
        <v>2</v>
      </c>
      <c r="AZ413" s="3">
        <f t="shared" si="361"/>
        <v>2.1</v>
      </c>
      <c r="BA413" s="3">
        <f t="shared" si="362"/>
        <v>1.75</v>
      </c>
      <c r="BB413" s="3">
        <f t="shared" si="363"/>
        <v>1.5</v>
      </c>
      <c r="BC413" s="3">
        <f t="shared" si="364"/>
        <v>1</v>
      </c>
      <c r="BD413" s="3">
        <f t="shared" si="365"/>
        <v>1</v>
      </c>
      <c r="BE413" s="3">
        <f t="shared" si="366"/>
        <v>1</v>
      </c>
      <c r="BF413" s="3">
        <f t="shared" si="367"/>
        <v>2.9000000000000004</v>
      </c>
      <c r="BG413" s="3">
        <f t="shared" si="368"/>
        <v>2.833333333333333</v>
      </c>
      <c r="BH413" s="3">
        <f t="shared" si="369"/>
        <v>2.1</v>
      </c>
      <c r="BI413" s="3">
        <f t="shared" si="370"/>
        <v>1.5000000000000002</v>
      </c>
      <c r="BJ413" s="3">
        <f t="shared" si="371"/>
        <v>1</v>
      </c>
      <c r="BK413" s="3">
        <f t="shared" si="372"/>
        <v>2.8736263736263736</v>
      </c>
      <c r="BL413" s="3">
        <f t="shared" si="373"/>
        <v>2.1205000000000003</v>
      </c>
      <c r="BN413" t="s">
        <v>641</v>
      </c>
      <c r="BO413" t="str">
        <f t="shared" si="374"/>
        <v>('i2023110600411','2021','in2023110400001','2'),</v>
      </c>
      <c r="BP413" t="str">
        <f t="shared" si="375"/>
        <v>('i2023110600411','2021','in2023110400002','2'),</v>
      </c>
      <c r="BQ413" t="str">
        <f t="shared" si="376"/>
        <v>('i2023110600411','2021','in2023110400003','3'),</v>
      </c>
      <c r="BR413" t="str">
        <f t="shared" si="377"/>
        <v>('i2023110600411','2021','in2023110400004','1'),</v>
      </c>
      <c r="BS413" t="str">
        <f t="shared" si="378"/>
        <v>('i2023110600411','2021','in2023110400005','3'),</v>
      </c>
      <c r="BT413" t="str">
        <f t="shared" si="379"/>
        <v>('i2023110600411','2021','in2023110400006','3'),</v>
      </c>
      <c r="BU413" t="str">
        <f t="shared" si="380"/>
        <v>('i2023110600411','2021','in2023110400007','1'),</v>
      </c>
      <c r="BV413" t="str">
        <f t="shared" si="381"/>
        <v>('i2023110600411','2021','in2023110400008','2'),</v>
      </c>
      <c r="BW413" t="str">
        <f t="shared" si="382"/>
        <v>('i2023110600411','2021','in2023110400009','1'),</v>
      </c>
      <c r="BX413" t="str">
        <f t="shared" si="383"/>
        <v>('i2023110600411','2021','in2023110400010','3'),</v>
      </c>
      <c r="BY413" t="str">
        <f t="shared" si="384"/>
        <v>('i2023110600411','2021','in2023110400011','2'),</v>
      </c>
      <c r="BZ413" t="str">
        <f t="shared" si="385"/>
        <v>('i2023110600411','2021','in2023110400012','1'),</v>
      </c>
      <c r="CA413" t="str">
        <f t="shared" si="386"/>
        <v>('i2023110600411','2021','in2023110400013','2'),</v>
      </c>
      <c r="CB413" t="str">
        <f t="shared" si="387"/>
        <v>('i2023110600411','2021','in2023110400014','2'),</v>
      </c>
      <c r="CC413" t="str">
        <f t="shared" si="388"/>
        <v>('i2023110600411','2021','in2023110400015','1'),</v>
      </c>
      <c r="CD413" t="str">
        <f t="shared" si="389"/>
        <v>('i2023110600411','2021','in2023110400016','2'),</v>
      </c>
      <c r="CE413" t="str">
        <f t="shared" si="390"/>
        <v>('i2023110600411','2021','in2023110400017','2'),</v>
      </c>
      <c r="CF413" t="str">
        <f t="shared" si="391"/>
        <v>('i2023110600411','2021','in2023110400018','1'),</v>
      </c>
      <c r="CG413" t="str">
        <f t="shared" si="392"/>
        <v>('i2023110600411','2021','in2023110400019','1'),</v>
      </c>
      <c r="CH413" t="str">
        <f t="shared" si="393"/>
        <v>('i2023110600411','2021','in2023110400020','1'),</v>
      </c>
      <c r="CI413" t="str">
        <f t="shared" si="394"/>
        <v>('i2023110600411','2021','in2023110400021','1'),</v>
      </c>
      <c r="CJ413" t="str">
        <f t="shared" si="395"/>
        <v>('i2023110600411','2021','in2023110400022','1'),</v>
      </c>
      <c r="CK413" t="str">
        <f t="shared" si="396"/>
        <v>('i2023110600411','2021','in2023110400023','1'),</v>
      </c>
      <c r="CL413" t="str">
        <f t="shared" si="397"/>
        <v>('i2023110600411','2021','in2023110400024','1'),</v>
      </c>
      <c r="CM413" t="str">
        <f t="shared" si="398"/>
        <v>('i2023110600411','2021','in2023110400025','1'),</v>
      </c>
      <c r="CN413" t="str">
        <f t="shared" si="399"/>
        <v>('i2023110600411','2021','in2023110400026','1'),</v>
      </c>
      <c r="CO413" t="str">
        <f t="shared" si="400"/>
        <v>('i2023110600411','2021','in2023110400027','1'),</v>
      </c>
      <c r="CP413" t="str">
        <f t="shared" si="401"/>
        <v>('i2023110600411','2021','in2023110400028','1'),</v>
      </c>
      <c r="CQ413" t="str">
        <f t="shared" si="402"/>
        <v>('i2023110600411','2021','in2023110400029','1'),</v>
      </c>
      <c r="CR413" t="str">
        <f t="shared" si="403"/>
        <v>('i2023110600411','2021','in2023110400030','1'),</v>
      </c>
      <c r="CS413" t="str">
        <f t="shared" si="404"/>
        <v>('i2023110600411','2021','in2023110400031','1'),</v>
      </c>
      <c r="CT413" t="str">
        <f t="shared" si="405"/>
        <v>('i2023110600411','2021','in2023110400032','4'),</v>
      </c>
      <c r="CU413" t="str">
        <f t="shared" si="406"/>
        <v>('i2023110600411','2021','in2023110400033','4'),</v>
      </c>
      <c r="CV413" t="str">
        <f t="shared" si="407"/>
        <v>('i2023110600411','2021','in2023110400034','4'),</v>
      </c>
      <c r="CW413" t="str">
        <f t="shared" si="408"/>
        <v>('i2023110600411','2021','in2023110400035','4'),</v>
      </c>
      <c r="CX413" t="str">
        <f t="shared" si="409"/>
        <v>('i2023110600411','2021','in2023110400036','3'),</v>
      </c>
      <c r="CY413" t="str">
        <f t="shared" si="410"/>
        <v>('i2023110600411','2021','in2023110400037','2'),</v>
      </c>
      <c r="CZ413" t="str">
        <f t="shared" si="411"/>
        <v>('i2023110600411','2021','in2023110400038','2'),</v>
      </c>
      <c r="DA413" t="str">
        <f t="shared" si="412"/>
        <v>('i2023110600411','2021','in2023110400039','1'),</v>
      </c>
      <c r="DB413" t="str">
        <f t="shared" si="413"/>
        <v>('i2023110600411','2021','in2023110400040','2'),</v>
      </c>
      <c r="DC413" t="str">
        <f t="shared" si="414"/>
        <v>('i2023110600411','2021','in2023110400041','3'),</v>
      </c>
      <c r="DD413" t="str">
        <f t="shared" si="415"/>
        <v>('i2023110600411','2021','in2023110400042','4'),</v>
      </c>
      <c r="DE413" t="str">
        <f t="shared" si="416"/>
        <v>('i2023110600411','2021','in2023110400043','2'),</v>
      </c>
      <c r="DF413" t="str">
        <f t="shared" si="417"/>
        <v>('i2023110600411','2021','in2023110400044','2'),</v>
      </c>
      <c r="DG413" t="str">
        <f t="shared" si="418"/>
        <v>('i2023110600411','2021','in2023110400045','4'),</v>
      </c>
      <c r="DH413" t="str">
        <f t="shared" si="419"/>
        <v>('i2023110600411','2021','in2023110400046','3'),</v>
      </c>
      <c r="DI413" t="str">
        <f t="shared" si="420"/>
        <v>('i2023110600411','2021','in2023110400047','2');</v>
      </c>
    </row>
    <row r="414" spans="1:113" x14ac:dyDescent="0.25">
      <c r="A414" s="4" t="str">
        <f>INDEX('instansi pusat'!$B$2:$C$623,MATCH(C414,'instansi pusat'!$D$2:$D$623,0),2)</f>
        <v>i2023110600412</v>
      </c>
      <c r="B414" s="4">
        <v>6507</v>
      </c>
      <c r="C414" s="4" t="s">
        <v>268</v>
      </c>
      <c r="D414">
        <v>2021</v>
      </c>
      <c r="E414" s="4">
        <v>2</v>
      </c>
      <c r="F414" s="4">
        <v>1</v>
      </c>
      <c r="G414" s="4">
        <v>3</v>
      </c>
      <c r="H414" s="4">
        <v>3</v>
      </c>
      <c r="I414" s="4">
        <v>3</v>
      </c>
      <c r="J414" s="4">
        <v>3</v>
      </c>
      <c r="K414" s="4">
        <v>3</v>
      </c>
      <c r="L414" s="4">
        <v>2</v>
      </c>
      <c r="M414" s="4">
        <v>1</v>
      </c>
      <c r="N414" s="4">
        <v>3</v>
      </c>
      <c r="O414" s="4">
        <v>2</v>
      </c>
      <c r="P414" s="4">
        <v>1</v>
      </c>
      <c r="Q414" s="4">
        <v>1</v>
      </c>
      <c r="R414" s="4">
        <v>2</v>
      </c>
      <c r="S414" s="4">
        <v>1</v>
      </c>
      <c r="T414" s="4">
        <v>2</v>
      </c>
      <c r="U414" s="4">
        <v>3</v>
      </c>
      <c r="V414" s="4">
        <v>2</v>
      </c>
      <c r="W414" s="4">
        <v>2</v>
      </c>
      <c r="X414" s="4">
        <v>1</v>
      </c>
      <c r="Y414" s="4">
        <v>1</v>
      </c>
      <c r="Z414" s="4">
        <v>1</v>
      </c>
      <c r="AA414" s="4">
        <v>1</v>
      </c>
      <c r="AB414" s="4">
        <v>1</v>
      </c>
      <c r="AC414" s="4">
        <v>1</v>
      </c>
      <c r="AD414" s="4">
        <v>1</v>
      </c>
      <c r="AE414" s="4">
        <v>1</v>
      </c>
      <c r="AF414" s="4">
        <v>1</v>
      </c>
      <c r="AG414" s="4">
        <v>1</v>
      </c>
      <c r="AH414" s="4">
        <v>1</v>
      </c>
      <c r="AI414" s="4">
        <v>1</v>
      </c>
      <c r="AJ414" s="4">
        <v>4</v>
      </c>
      <c r="AK414" s="4">
        <v>4</v>
      </c>
      <c r="AL414" s="4">
        <v>4</v>
      </c>
      <c r="AM414" s="4">
        <v>4</v>
      </c>
      <c r="AN414" s="4">
        <v>4</v>
      </c>
      <c r="AO414" s="4">
        <v>3</v>
      </c>
      <c r="AP414" s="4">
        <v>3</v>
      </c>
      <c r="AQ414" s="4">
        <v>3</v>
      </c>
      <c r="AR414" s="4">
        <v>2</v>
      </c>
      <c r="AS414" s="4">
        <v>3</v>
      </c>
      <c r="AT414" s="4">
        <v>3</v>
      </c>
      <c r="AU414" s="4">
        <v>2</v>
      </c>
      <c r="AV414" s="4">
        <v>2</v>
      </c>
      <c r="AW414" s="4">
        <v>3</v>
      </c>
      <c r="AX414" s="4">
        <v>4</v>
      </c>
      <c r="AY414" s="4">
        <v>4</v>
      </c>
      <c r="AZ414" s="3">
        <f t="shared" si="361"/>
        <v>2.4000000000000004</v>
      </c>
      <c r="BA414" s="3">
        <f t="shared" si="362"/>
        <v>1.5</v>
      </c>
      <c r="BB414" s="3">
        <f t="shared" si="363"/>
        <v>2</v>
      </c>
      <c r="BC414" s="3">
        <f t="shared" si="364"/>
        <v>1.5</v>
      </c>
      <c r="BD414" s="3">
        <f t="shared" si="365"/>
        <v>1</v>
      </c>
      <c r="BE414" s="3">
        <f t="shared" si="366"/>
        <v>1</v>
      </c>
      <c r="BF414" s="3">
        <f t="shared" si="367"/>
        <v>3.4000000000000004</v>
      </c>
      <c r="BG414" s="3">
        <f t="shared" si="368"/>
        <v>3</v>
      </c>
      <c r="BH414" s="3">
        <f t="shared" si="369"/>
        <v>2.4000000000000004</v>
      </c>
      <c r="BI414" s="3">
        <f t="shared" si="370"/>
        <v>1.7000000000000002</v>
      </c>
      <c r="BJ414" s="3">
        <f t="shared" si="371"/>
        <v>1</v>
      </c>
      <c r="BK414" s="3">
        <f t="shared" si="372"/>
        <v>3.2417582417582418</v>
      </c>
      <c r="BL414" s="3">
        <f t="shared" si="373"/>
        <v>2.3770000000000002</v>
      </c>
      <c r="BN414" t="s">
        <v>641</v>
      </c>
      <c r="BO414" t="str">
        <f t="shared" si="374"/>
        <v>('i2023110600412','2021','in2023110400001','2'),</v>
      </c>
      <c r="BP414" t="str">
        <f t="shared" si="375"/>
        <v>('i2023110600412','2021','in2023110400002','1'),</v>
      </c>
      <c r="BQ414" t="str">
        <f t="shared" si="376"/>
        <v>('i2023110600412','2021','in2023110400003','3'),</v>
      </c>
      <c r="BR414" t="str">
        <f t="shared" si="377"/>
        <v>('i2023110600412','2021','in2023110400004','3'),</v>
      </c>
      <c r="BS414" t="str">
        <f t="shared" si="378"/>
        <v>('i2023110600412','2021','in2023110400005','3'),</v>
      </c>
      <c r="BT414" t="str">
        <f t="shared" si="379"/>
        <v>('i2023110600412','2021','in2023110400006','3'),</v>
      </c>
      <c r="BU414" t="str">
        <f t="shared" si="380"/>
        <v>('i2023110600412','2021','in2023110400007','3'),</v>
      </c>
      <c r="BV414" t="str">
        <f t="shared" si="381"/>
        <v>('i2023110600412','2021','in2023110400008','2'),</v>
      </c>
      <c r="BW414" t="str">
        <f t="shared" si="382"/>
        <v>('i2023110600412','2021','in2023110400009','1'),</v>
      </c>
      <c r="BX414" t="str">
        <f t="shared" si="383"/>
        <v>('i2023110600412','2021','in2023110400010','3'),</v>
      </c>
      <c r="BY414" t="str">
        <f t="shared" si="384"/>
        <v>('i2023110600412','2021','in2023110400011','2'),</v>
      </c>
      <c r="BZ414" t="str">
        <f t="shared" si="385"/>
        <v>('i2023110600412','2021','in2023110400012','1'),</v>
      </c>
      <c r="CA414" t="str">
        <f t="shared" si="386"/>
        <v>('i2023110600412','2021','in2023110400013','1'),</v>
      </c>
      <c r="CB414" t="str">
        <f t="shared" si="387"/>
        <v>('i2023110600412','2021','in2023110400014','2'),</v>
      </c>
      <c r="CC414" t="str">
        <f t="shared" si="388"/>
        <v>('i2023110600412','2021','in2023110400015','1'),</v>
      </c>
      <c r="CD414" t="str">
        <f t="shared" si="389"/>
        <v>('i2023110600412','2021','in2023110400016','2'),</v>
      </c>
      <c r="CE414" t="str">
        <f t="shared" si="390"/>
        <v>('i2023110600412','2021','in2023110400017','3'),</v>
      </c>
      <c r="CF414" t="str">
        <f t="shared" si="391"/>
        <v>('i2023110600412','2021','in2023110400018','2'),</v>
      </c>
      <c r="CG414" t="str">
        <f t="shared" si="392"/>
        <v>('i2023110600412','2021','in2023110400019','2'),</v>
      </c>
      <c r="CH414" t="str">
        <f t="shared" si="393"/>
        <v>('i2023110600412','2021','in2023110400020','1'),</v>
      </c>
      <c r="CI414" t="str">
        <f t="shared" si="394"/>
        <v>('i2023110600412','2021','in2023110400021','1'),</v>
      </c>
      <c r="CJ414" t="str">
        <f t="shared" si="395"/>
        <v>('i2023110600412','2021','in2023110400022','1'),</v>
      </c>
      <c r="CK414" t="str">
        <f t="shared" si="396"/>
        <v>('i2023110600412','2021','in2023110400023','1'),</v>
      </c>
      <c r="CL414" t="str">
        <f t="shared" si="397"/>
        <v>('i2023110600412','2021','in2023110400024','1'),</v>
      </c>
      <c r="CM414" t="str">
        <f t="shared" si="398"/>
        <v>('i2023110600412','2021','in2023110400025','1'),</v>
      </c>
      <c r="CN414" t="str">
        <f t="shared" si="399"/>
        <v>('i2023110600412','2021','in2023110400026','1'),</v>
      </c>
      <c r="CO414" t="str">
        <f t="shared" si="400"/>
        <v>('i2023110600412','2021','in2023110400027','1'),</v>
      </c>
      <c r="CP414" t="str">
        <f t="shared" si="401"/>
        <v>('i2023110600412','2021','in2023110400028','1'),</v>
      </c>
      <c r="CQ414" t="str">
        <f t="shared" si="402"/>
        <v>('i2023110600412','2021','in2023110400029','1'),</v>
      </c>
      <c r="CR414" t="str">
        <f t="shared" si="403"/>
        <v>('i2023110600412','2021','in2023110400030','1'),</v>
      </c>
      <c r="CS414" t="str">
        <f t="shared" si="404"/>
        <v>('i2023110600412','2021','in2023110400031','1'),</v>
      </c>
      <c r="CT414" t="str">
        <f t="shared" si="405"/>
        <v>('i2023110600412','2021','in2023110400032','4'),</v>
      </c>
      <c r="CU414" t="str">
        <f t="shared" si="406"/>
        <v>('i2023110600412','2021','in2023110400033','4'),</v>
      </c>
      <c r="CV414" t="str">
        <f t="shared" si="407"/>
        <v>('i2023110600412','2021','in2023110400034','4'),</v>
      </c>
      <c r="CW414" t="str">
        <f t="shared" si="408"/>
        <v>('i2023110600412','2021','in2023110400035','4'),</v>
      </c>
      <c r="CX414" t="str">
        <f t="shared" si="409"/>
        <v>('i2023110600412','2021','in2023110400036','4'),</v>
      </c>
      <c r="CY414" t="str">
        <f t="shared" si="410"/>
        <v>('i2023110600412','2021','in2023110400037','3'),</v>
      </c>
      <c r="CZ414" t="str">
        <f t="shared" si="411"/>
        <v>('i2023110600412','2021','in2023110400038','3'),</v>
      </c>
      <c r="DA414" t="str">
        <f t="shared" si="412"/>
        <v>('i2023110600412','2021','in2023110400039','3'),</v>
      </c>
      <c r="DB414" t="str">
        <f t="shared" si="413"/>
        <v>('i2023110600412','2021','in2023110400040','2'),</v>
      </c>
      <c r="DC414" t="str">
        <f t="shared" si="414"/>
        <v>('i2023110600412','2021','in2023110400041','3'),</v>
      </c>
      <c r="DD414" t="str">
        <f t="shared" si="415"/>
        <v>('i2023110600412','2021','in2023110400042','3'),</v>
      </c>
      <c r="DE414" t="str">
        <f t="shared" si="416"/>
        <v>('i2023110600412','2021','in2023110400043','2'),</v>
      </c>
      <c r="DF414" t="str">
        <f t="shared" si="417"/>
        <v>('i2023110600412','2021','in2023110400044','2'),</v>
      </c>
      <c r="DG414" t="str">
        <f t="shared" si="418"/>
        <v>('i2023110600412','2021','in2023110400045','3'),</v>
      </c>
      <c r="DH414" t="str">
        <f t="shared" si="419"/>
        <v>('i2023110600412','2021','in2023110400046','4'),</v>
      </c>
      <c r="DI414" t="str">
        <f t="shared" si="420"/>
        <v>('i2023110600412','2021','in2023110400047','4');</v>
      </c>
    </row>
    <row r="415" spans="1:113" x14ac:dyDescent="0.25">
      <c r="A415" s="4" t="str">
        <f>INDEX('instansi pusat'!$B$2:$C$623,MATCH(C415,'instansi pusat'!$D$2:$D$623,0),2)</f>
        <v>i2023110600413</v>
      </c>
      <c r="B415" s="4">
        <v>6508</v>
      </c>
      <c r="C415" s="4" t="s">
        <v>269</v>
      </c>
      <c r="D415">
        <v>2021</v>
      </c>
      <c r="E415" s="4">
        <v>3</v>
      </c>
      <c r="F415" s="4">
        <v>1</v>
      </c>
      <c r="G415" s="4">
        <v>3</v>
      </c>
      <c r="H415" s="4">
        <v>3</v>
      </c>
      <c r="I415" s="4">
        <v>1</v>
      </c>
      <c r="J415" s="4">
        <v>3</v>
      </c>
      <c r="K415" s="4">
        <v>3</v>
      </c>
      <c r="L415" s="4">
        <v>2</v>
      </c>
      <c r="M415" s="4">
        <v>3</v>
      </c>
      <c r="N415" s="4">
        <v>3</v>
      </c>
      <c r="O415" s="4">
        <v>1</v>
      </c>
      <c r="P415" s="4">
        <v>1</v>
      </c>
      <c r="Q415" s="4">
        <v>1</v>
      </c>
      <c r="R415" s="4">
        <v>1</v>
      </c>
      <c r="S415" s="4">
        <v>1</v>
      </c>
      <c r="T415" s="4">
        <v>1</v>
      </c>
      <c r="U415" s="4">
        <v>1</v>
      </c>
      <c r="V415" s="4">
        <v>1</v>
      </c>
      <c r="W415" s="4">
        <v>1</v>
      </c>
      <c r="X415" s="4">
        <v>1</v>
      </c>
      <c r="Y415" s="4">
        <v>1</v>
      </c>
      <c r="Z415" s="4">
        <v>1</v>
      </c>
      <c r="AA415" s="4">
        <v>1</v>
      </c>
      <c r="AB415" s="4">
        <v>1</v>
      </c>
      <c r="AC415" s="4">
        <v>1</v>
      </c>
      <c r="AD415" s="4">
        <v>1</v>
      </c>
      <c r="AE415" s="4">
        <v>1</v>
      </c>
      <c r="AF415" s="4">
        <v>1</v>
      </c>
      <c r="AG415" s="4">
        <v>1</v>
      </c>
      <c r="AH415" s="4">
        <v>1</v>
      </c>
      <c r="AI415" s="4">
        <v>1</v>
      </c>
      <c r="AJ415" s="4">
        <v>3</v>
      </c>
      <c r="AK415" s="4">
        <v>4</v>
      </c>
      <c r="AL415" s="4">
        <v>4</v>
      </c>
      <c r="AM415" s="4">
        <v>4</v>
      </c>
      <c r="AN415" s="4">
        <v>1</v>
      </c>
      <c r="AO415" s="4">
        <v>1</v>
      </c>
      <c r="AP415" s="4">
        <v>1</v>
      </c>
      <c r="AQ415" s="4">
        <v>1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2</v>
      </c>
      <c r="AX415" s="4">
        <v>2</v>
      </c>
      <c r="AY415" s="4">
        <v>3</v>
      </c>
      <c r="AZ415" s="3">
        <f t="shared" si="361"/>
        <v>2.5</v>
      </c>
      <c r="BA415" s="3">
        <f t="shared" si="362"/>
        <v>1</v>
      </c>
      <c r="BB415" s="3">
        <f t="shared" si="363"/>
        <v>1</v>
      </c>
      <c r="BC415" s="3">
        <f t="shared" si="364"/>
        <v>1</v>
      </c>
      <c r="BD415" s="3">
        <f t="shared" si="365"/>
        <v>1</v>
      </c>
      <c r="BE415" s="3">
        <f t="shared" si="366"/>
        <v>1</v>
      </c>
      <c r="BF415" s="3">
        <f t="shared" si="367"/>
        <v>2.1</v>
      </c>
      <c r="BG415" s="3">
        <f t="shared" si="368"/>
        <v>1.6666666666666665</v>
      </c>
      <c r="BH415" s="3">
        <f t="shared" si="369"/>
        <v>2.5</v>
      </c>
      <c r="BI415" s="3">
        <f t="shared" si="370"/>
        <v>1</v>
      </c>
      <c r="BJ415" s="3">
        <f t="shared" si="371"/>
        <v>1</v>
      </c>
      <c r="BK415" s="3">
        <f t="shared" si="372"/>
        <v>1.9285714285714284</v>
      </c>
      <c r="BL415" s="3">
        <f t="shared" si="373"/>
        <v>1.6174999999999999</v>
      </c>
      <c r="BN415" t="s">
        <v>641</v>
      </c>
      <c r="BO415" t="str">
        <f t="shared" si="374"/>
        <v>('i2023110600413','2021','in2023110400001','3'),</v>
      </c>
      <c r="BP415" t="str">
        <f t="shared" si="375"/>
        <v>('i2023110600413','2021','in2023110400002','1'),</v>
      </c>
      <c r="BQ415" t="str">
        <f t="shared" si="376"/>
        <v>('i2023110600413','2021','in2023110400003','3'),</v>
      </c>
      <c r="BR415" t="str">
        <f t="shared" si="377"/>
        <v>('i2023110600413','2021','in2023110400004','3'),</v>
      </c>
      <c r="BS415" t="str">
        <f t="shared" si="378"/>
        <v>('i2023110600413','2021','in2023110400005','1'),</v>
      </c>
      <c r="BT415" t="str">
        <f t="shared" si="379"/>
        <v>('i2023110600413','2021','in2023110400006','3'),</v>
      </c>
      <c r="BU415" t="str">
        <f t="shared" si="380"/>
        <v>('i2023110600413','2021','in2023110400007','3'),</v>
      </c>
      <c r="BV415" t="str">
        <f t="shared" si="381"/>
        <v>('i2023110600413','2021','in2023110400008','2'),</v>
      </c>
      <c r="BW415" t="str">
        <f t="shared" si="382"/>
        <v>('i2023110600413','2021','in2023110400009','3'),</v>
      </c>
      <c r="BX415" t="str">
        <f t="shared" si="383"/>
        <v>('i2023110600413','2021','in2023110400010','3'),</v>
      </c>
      <c r="BY415" t="str">
        <f t="shared" si="384"/>
        <v>('i2023110600413','2021','in2023110400011','1'),</v>
      </c>
      <c r="BZ415" t="str">
        <f t="shared" si="385"/>
        <v>('i2023110600413','2021','in2023110400012','1'),</v>
      </c>
      <c r="CA415" t="str">
        <f t="shared" si="386"/>
        <v>('i2023110600413','2021','in2023110400013','1'),</v>
      </c>
      <c r="CB415" t="str">
        <f t="shared" si="387"/>
        <v>('i2023110600413','2021','in2023110400014','1'),</v>
      </c>
      <c r="CC415" t="str">
        <f t="shared" si="388"/>
        <v>('i2023110600413','2021','in2023110400015','1'),</v>
      </c>
      <c r="CD415" t="str">
        <f t="shared" si="389"/>
        <v>('i2023110600413','2021','in2023110400016','1'),</v>
      </c>
      <c r="CE415" t="str">
        <f t="shared" si="390"/>
        <v>('i2023110600413','2021','in2023110400017','1'),</v>
      </c>
      <c r="CF415" t="str">
        <f t="shared" si="391"/>
        <v>('i2023110600413','2021','in2023110400018','1'),</v>
      </c>
      <c r="CG415" t="str">
        <f t="shared" si="392"/>
        <v>('i2023110600413','2021','in2023110400019','1'),</v>
      </c>
      <c r="CH415" t="str">
        <f t="shared" si="393"/>
        <v>('i2023110600413','2021','in2023110400020','1'),</v>
      </c>
      <c r="CI415" t="str">
        <f t="shared" si="394"/>
        <v>('i2023110600413','2021','in2023110400021','1'),</v>
      </c>
      <c r="CJ415" t="str">
        <f t="shared" si="395"/>
        <v>('i2023110600413','2021','in2023110400022','1'),</v>
      </c>
      <c r="CK415" t="str">
        <f t="shared" si="396"/>
        <v>('i2023110600413','2021','in2023110400023','1'),</v>
      </c>
      <c r="CL415" t="str">
        <f t="shared" si="397"/>
        <v>('i2023110600413','2021','in2023110400024','1'),</v>
      </c>
      <c r="CM415" t="str">
        <f t="shared" si="398"/>
        <v>('i2023110600413','2021','in2023110400025','1'),</v>
      </c>
      <c r="CN415" t="str">
        <f t="shared" si="399"/>
        <v>('i2023110600413','2021','in2023110400026','1'),</v>
      </c>
      <c r="CO415" t="str">
        <f t="shared" si="400"/>
        <v>('i2023110600413','2021','in2023110400027','1'),</v>
      </c>
      <c r="CP415" t="str">
        <f t="shared" si="401"/>
        <v>('i2023110600413','2021','in2023110400028','1'),</v>
      </c>
      <c r="CQ415" t="str">
        <f t="shared" si="402"/>
        <v>('i2023110600413','2021','in2023110400029','1'),</v>
      </c>
      <c r="CR415" t="str">
        <f t="shared" si="403"/>
        <v>('i2023110600413','2021','in2023110400030','1'),</v>
      </c>
      <c r="CS415" t="str">
        <f t="shared" si="404"/>
        <v>('i2023110600413','2021','in2023110400031','1'),</v>
      </c>
      <c r="CT415" t="str">
        <f t="shared" si="405"/>
        <v>('i2023110600413','2021','in2023110400032','3'),</v>
      </c>
      <c r="CU415" t="str">
        <f t="shared" si="406"/>
        <v>('i2023110600413','2021','in2023110400033','4'),</v>
      </c>
      <c r="CV415" t="str">
        <f t="shared" si="407"/>
        <v>('i2023110600413','2021','in2023110400034','4'),</v>
      </c>
      <c r="CW415" t="str">
        <f t="shared" si="408"/>
        <v>('i2023110600413','2021','in2023110400035','4'),</v>
      </c>
      <c r="CX415" t="str">
        <f t="shared" si="409"/>
        <v>('i2023110600413','2021','in2023110400036','1'),</v>
      </c>
      <c r="CY415" t="str">
        <f t="shared" si="410"/>
        <v>('i2023110600413','2021','in2023110400037','1'),</v>
      </c>
      <c r="CZ415" t="str">
        <f t="shared" si="411"/>
        <v>('i2023110600413','2021','in2023110400038','1'),</v>
      </c>
      <c r="DA415" t="str">
        <f t="shared" si="412"/>
        <v>('i2023110600413','2021','in2023110400039','1'),</v>
      </c>
      <c r="DB415" t="str">
        <f t="shared" si="413"/>
        <v>('i2023110600413','2021','in2023110400040','1'),</v>
      </c>
      <c r="DC415" t="str">
        <f t="shared" si="414"/>
        <v>('i2023110600413','2021','in2023110400041','1'),</v>
      </c>
      <c r="DD415" t="str">
        <f t="shared" si="415"/>
        <v>('i2023110600413','2021','in2023110400042','1'),</v>
      </c>
      <c r="DE415" t="str">
        <f t="shared" si="416"/>
        <v>('i2023110600413','2021','in2023110400043','1'),</v>
      </c>
      <c r="DF415" t="str">
        <f t="shared" si="417"/>
        <v>('i2023110600413','2021','in2023110400044','1'),</v>
      </c>
      <c r="DG415" t="str">
        <f t="shared" si="418"/>
        <v>('i2023110600413','2021','in2023110400045','2'),</v>
      </c>
      <c r="DH415" t="str">
        <f t="shared" si="419"/>
        <v>('i2023110600413','2021','in2023110400046','2'),</v>
      </c>
      <c r="DI415" t="str">
        <f t="shared" si="420"/>
        <v>('i2023110600413','2021','in2023110400047','3');</v>
      </c>
    </row>
    <row r="416" spans="1:113" x14ac:dyDescent="0.25">
      <c r="A416" s="4" t="str">
        <f>INDEX('instansi pusat'!$B$2:$C$623,MATCH(C416,'instansi pusat'!$D$2:$D$623,0),2)</f>
        <v>i2023110600414</v>
      </c>
      <c r="B416" s="4">
        <v>6513</v>
      </c>
      <c r="C416" s="4" t="s">
        <v>273</v>
      </c>
      <c r="D416">
        <v>2021</v>
      </c>
      <c r="E416" s="4">
        <v>2</v>
      </c>
      <c r="F416" s="4">
        <v>2</v>
      </c>
      <c r="G416" s="4">
        <v>3</v>
      </c>
      <c r="H416" s="4">
        <v>2</v>
      </c>
      <c r="I416" s="4">
        <v>3</v>
      </c>
      <c r="J416" s="4">
        <v>3</v>
      </c>
      <c r="K416" s="4">
        <v>3</v>
      </c>
      <c r="L416" s="4">
        <v>3</v>
      </c>
      <c r="M416" s="4">
        <v>3</v>
      </c>
      <c r="N416" s="4">
        <v>3</v>
      </c>
      <c r="O416" s="4">
        <v>1</v>
      </c>
      <c r="P416" s="4">
        <v>1</v>
      </c>
      <c r="Q416" s="4">
        <v>2</v>
      </c>
      <c r="R416" s="4">
        <v>1</v>
      </c>
      <c r="S416" s="4">
        <v>1</v>
      </c>
      <c r="T416" s="4">
        <v>3</v>
      </c>
      <c r="U416" s="4">
        <v>3</v>
      </c>
      <c r="V416" s="4">
        <v>1</v>
      </c>
      <c r="W416" s="4">
        <v>3</v>
      </c>
      <c r="X416" s="4">
        <v>1</v>
      </c>
      <c r="Y416" s="4">
        <v>1</v>
      </c>
      <c r="Z416" s="4">
        <v>1</v>
      </c>
      <c r="AA416" s="4">
        <v>1</v>
      </c>
      <c r="AB416" s="4">
        <v>1</v>
      </c>
      <c r="AC416" s="4">
        <v>1</v>
      </c>
      <c r="AD416" s="4">
        <v>1</v>
      </c>
      <c r="AE416" s="4">
        <v>1</v>
      </c>
      <c r="AF416" s="4">
        <v>1</v>
      </c>
      <c r="AG416" s="4">
        <v>1</v>
      </c>
      <c r="AH416" s="4">
        <v>1</v>
      </c>
      <c r="AI416" s="4">
        <v>1</v>
      </c>
      <c r="AJ416" s="4">
        <v>3</v>
      </c>
      <c r="AK416" s="4">
        <v>3</v>
      </c>
      <c r="AL416" s="4">
        <v>3</v>
      </c>
      <c r="AM416" s="4">
        <v>4</v>
      </c>
      <c r="AN416" s="4">
        <v>3</v>
      </c>
      <c r="AO416" s="4">
        <v>2</v>
      </c>
      <c r="AP416" s="4">
        <v>3</v>
      </c>
      <c r="AQ416" s="4">
        <v>3</v>
      </c>
      <c r="AR416" s="4">
        <v>2</v>
      </c>
      <c r="AS416" s="4">
        <v>4</v>
      </c>
      <c r="AT416" s="4">
        <v>3</v>
      </c>
      <c r="AU416" s="4">
        <v>2</v>
      </c>
      <c r="AV416" s="4">
        <v>2</v>
      </c>
      <c r="AW416" s="4">
        <v>1</v>
      </c>
      <c r="AX416" s="4">
        <v>4</v>
      </c>
      <c r="AY416" s="4">
        <v>4</v>
      </c>
      <c r="AZ416" s="3">
        <f t="shared" si="361"/>
        <v>2.7</v>
      </c>
      <c r="BA416" s="3">
        <f t="shared" si="362"/>
        <v>1.25</v>
      </c>
      <c r="BB416" s="3">
        <f t="shared" si="363"/>
        <v>2</v>
      </c>
      <c r="BC416" s="3">
        <f t="shared" si="364"/>
        <v>2</v>
      </c>
      <c r="BD416" s="3">
        <f t="shared" si="365"/>
        <v>1</v>
      </c>
      <c r="BE416" s="3">
        <f t="shared" si="366"/>
        <v>1</v>
      </c>
      <c r="BF416" s="3">
        <f t="shared" si="367"/>
        <v>3</v>
      </c>
      <c r="BG416" s="3">
        <f t="shared" si="368"/>
        <v>2.6666666666666665</v>
      </c>
      <c r="BH416" s="3">
        <f t="shared" si="369"/>
        <v>2.7</v>
      </c>
      <c r="BI416" s="3">
        <f t="shared" si="370"/>
        <v>1.7000000000000002</v>
      </c>
      <c r="BJ416" s="3">
        <f t="shared" si="371"/>
        <v>1</v>
      </c>
      <c r="BK416" s="3">
        <f t="shared" si="372"/>
        <v>2.8681318681318677</v>
      </c>
      <c r="BL416" s="3">
        <f t="shared" si="373"/>
        <v>2.246</v>
      </c>
      <c r="BN416" t="s">
        <v>641</v>
      </c>
      <c r="BO416" t="str">
        <f t="shared" si="374"/>
        <v>('i2023110600414','2021','in2023110400001','2'),</v>
      </c>
      <c r="BP416" t="str">
        <f t="shared" si="375"/>
        <v>('i2023110600414','2021','in2023110400002','2'),</v>
      </c>
      <c r="BQ416" t="str">
        <f t="shared" si="376"/>
        <v>('i2023110600414','2021','in2023110400003','3'),</v>
      </c>
      <c r="BR416" t="str">
        <f t="shared" si="377"/>
        <v>('i2023110600414','2021','in2023110400004','2'),</v>
      </c>
      <c r="BS416" t="str">
        <f t="shared" si="378"/>
        <v>('i2023110600414','2021','in2023110400005','3'),</v>
      </c>
      <c r="BT416" t="str">
        <f t="shared" si="379"/>
        <v>('i2023110600414','2021','in2023110400006','3'),</v>
      </c>
      <c r="BU416" t="str">
        <f t="shared" si="380"/>
        <v>('i2023110600414','2021','in2023110400007','3'),</v>
      </c>
      <c r="BV416" t="str">
        <f t="shared" si="381"/>
        <v>('i2023110600414','2021','in2023110400008','3'),</v>
      </c>
      <c r="BW416" t="str">
        <f t="shared" si="382"/>
        <v>('i2023110600414','2021','in2023110400009','3'),</v>
      </c>
      <c r="BX416" t="str">
        <f t="shared" si="383"/>
        <v>('i2023110600414','2021','in2023110400010','3'),</v>
      </c>
      <c r="BY416" t="str">
        <f t="shared" si="384"/>
        <v>('i2023110600414','2021','in2023110400011','1'),</v>
      </c>
      <c r="BZ416" t="str">
        <f t="shared" si="385"/>
        <v>('i2023110600414','2021','in2023110400012','1'),</v>
      </c>
      <c r="CA416" t="str">
        <f t="shared" si="386"/>
        <v>('i2023110600414','2021','in2023110400013','2'),</v>
      </c>
      <c r="CB416" t="str">
        <f t="shared" si="387"/>
        <v>('i2023110600414','2021','in2023110400014','1'),</v>
      </c>
      <c r="CC416" t="str">
        <f t="shared" si="388"/>
        <v>('i2023110600414','2021','in2023110400015','1'),</v>
      </c>
      <c r="CD416" t="str">
        <f t="shared" si="389"/>
        <v>('i2023110600414','2021','in2023110400016','3'),</v>
      </c>
      <c r="CE416" t="str">
        <f t="shared" si="390"/>
        <v>('i2023110600414','2021','in2023110400017','3'),</v>
      </c>
      <c r="CF416" t="str">
        <f t="shared" si="391"/>
        <v>('i2023110600414','2021','in2023110400018','1'),</v>
      </c>
      <c r="CG416" t="str">
        <f t="shared" si="392"/>
        <v>('i2023110600414','2021','in2023110400019','3'),</v>
      </c>
      <c r="CH416" t="str">
        <f t="shared" si="393"/>
        <v>('i2023110600414','2021','in2023110400020','1'),</v>
      </c>
      <c r="CI416" t="str">
        <f t="shared" si="394"/>
        <v>('i2023110600414','2021','in2023110400021','1'),</v>
      </c>
      <c r="CJ416" t="str">
        <f t="shared" si="395"/>
        <v>('i2023110600414','2021','in2023110400022','1'),</v>
      </c>
      <c r="CK416" t="str">
        <f t="shared" si="396"/>
        <v>('i2023110600414','2021','in2023110400023','1'),</v>
      </c>
      <c r="CL416" t="str">
        <f t="shared" si="397"/>
        <v>('i2023110600414','2021','in2023110400024','1'),</v>
      </c>
      <c r="CM416" t="str">
        <f t="shared" si="398"/>
        <v>('i2023110600414','2021','in2023110400025','1'),</v>
      </c>
      <c r="CN416" t="str">
        <f t="shared" si="399"/>
        <v>('i2023110600414','2021','in2023110400026','1'),</v>
      </c>
      <c r="CO416" t="str">
        <f t="shared" si="400"/>
        <v>('i2023110600414','2021','in2023110400027','1'),</v>
      </c>
      <c r="CP416" t="str">
        <f t="shared" si="401"/>
        <v>('i2023110600414','2021','in2023110400028','1'),</v>
      </c>
      <c r="CQ416" t="str">
        <f t="shared" si="402"/>
        <v>('i2023110600414','2021','in2023110400029','1'),</v>
      </c>
      <c r="CR416" t="str">
        <f t="shared" si="403"/>
        <v>('i2023110600414','2021','in2023110400030','1'),</v>
      </c>
      <c r="CS416" t="str">
        <f t="shared" si="404"/>
        <v>('i2023110600414','2021','in2023110400031','1'),</v>
      </c>
      <c r="CT416" t="str">
        <f t="shared" si="405"/>
        <v>('i2023110600414','2021','in2023110400032','3'),</v>
      </c>
      <c r="CU416" t="str">
        <f t="shared" si="406"/>
        <v>('i2023110600414','2021','in2023110400033','3'),</v>
      </c>
      <c r="CV416" t="str">
        <f t="shared" si="407"/>
        <v>('i2023110600414','2021','in2023110400034','3'),</v>
      </c>
      <c r="CW416" t="str">
        <f t="shared" si="408"/>
        <v>('i2023110600414','2021','in2023110400035','4'),</v>
      </c>
      <c r="CX416" t="str">
        <f t="shared" si="409"/>
        <v>('i2023110600414','2021','in2023110400036','3'),</v>
      </c>
      <c r="CY416" t="str">
        <f t="shared" si="410"/>
        <v>('i2023110600414','2021','in2023110400037','2'),</v>
      </c>
      <c r="CZ416" t="str">
        <f t="shared" si="411"/>
        <v>('i2023110600414','2021','in2023110400038','3'),</v>
      </c>
      <c r="DA416" t="str">
        <f t="shared" si="412"/>
        <v>('i2023110600414','2021','in2023110400039','3'),</v>
      </c>
      <c r="DB416" t="str">
        <f t="shared" si="413"/>
        <v>('i2023110600414','2021','in2023110400040','2'),</v>
      </c>
      <c r="DC416" t="str">
        <f t="shared" si="414"/>
        <v>('i2023110600414','2021','in2023110400041','4'),</v>
      </c>
      <c r="DD416" t="str">
        <f t="shared" si="415"/>
        <v>('i2023110600414','2021','in2023110400042','3'),</v>
      </c>
      <c r="DE416" t="str">
        <f t="shared" si="416"/>
        <v>('i2023110600414','2021','in2023110400043','2'),</v>
      </c>
      <c r="DF416" t="str">
        <f t="shared" si="417"/>
        <v>('i2023110600414','2021','in2023110400044','2'),</v>
      </c>
      <c r="DG416" t="str">
        <f t="shared" si="418"/>
        <v>('i2023110600414','2021','in2023110400045','1'),</v>
      </c>
      <c r="DH416" t="str">
        <f t="shared" si="419"/>
        <v>('i2023110600414','2021','in2023110400046','4'),</v>
      </c>
      <c r="DI416" t="str">
        <f t="shared" si="420"/>
        <v>('i2023110600414','2021','in2023110400047','4');</v>
      </c>
    </row>
    <row r="417" spans="1:113" x14ac:dyDescent="0.25">
      <c r="A417" s="4" t="str">
        <f>INDEX('instansi pusat'!$B$2:$C$623,MATCH(C417,'instansi pusat'!$D$2:$D$623,0),2)</f>
        <v>i2023110600415</v>
      </c>
      <c r="B417" s="4">
        <v>6515</v>
      </c>
      <c r="C417" s="4" t="s">
        <v>275</v>
      </c>
      <c r="D417">
        <v>2021</v>
      </c>
      <c r="E417" s="4">
        <v>4</v>
      </c>
      <c r="F417" s="4">
        <v>4</v>
      </c>
      <c r="G417" s="4">
        <v>4</v>
      </c>
      <c r="H417" s="4">
        <v>5</v>
      </c>
      <c r="I417" s="4">
        <v>5</v>
      </c>
      <c r="J417" s="4">
        <v>3</v>
      </c>
      <c r="K417" s="4">
        <v>3</v>
      </c>
      <c r="L417" s="4">
        <v>5</v>
      </c>
      <c r="M417" s="4">
        <v>3</v>
      </c>
      <c r="N417" s="4">
        <v>5</v>
      </c>
      <c r="O417" s="4">
        <v>1</v>
      </c>
      <c r="P417" s="4">
        <v>1</v>
      </c>
      <c r="Q417" s="4">
        <v>3</v>
      </c>
      <c r="R417" s="4">
        <v>2</v>
      </c>
      <c r="S417" s="4">
        <v>1</v>
      </c>
      <c r="T417" s="4">
        <v>3</v>
      </c>
      <c r="U417" s="4">
        <v>2</v>
      </c>
      <c r="V417" s="4">
        <v>2</v>
      </c>
      <c r="W417" s="4">
        <v>2</v>
      </c>
      <c r="X417" s="4">
        <v>1</v>
      </c>
      <c r="Y417" s="4">
        <v>1</v>
      </c>
      <c r="Z417" s="4">
        <v>1</v>
      </c>
      <c r="AA417" s="4">
        <v>1</v>
      </c>
      <c r="AB417" s="4">
        <v>1</v>
      </c>
      <c r="AC417" s="4">
        <v>1</v>
      </c>
      <c r="AD417" s="4">
        <v>1</v>
      </c>
      <c r="AE417" s="4">
        <v>1</v>
      </c>
      <c r="AF417" s="4">
        <v>1</v>
      </c>
      <c r="AG417" s="4">
        <v>1</v>
      </c>
      <c r="AH417" s="4">
        <v>1</v>
      </c>
      <c r="AI417" s="4">
        <v>1</v>
      </c>
      <c r="AJ417" s="4">
        <v>4</v>
      </c>
      <c r="AK417" s="4">
        <v>4</v>
      </c>
      <c r="AL417" s="4">
        <v>4</v>
      </c>
      <c r="AM417" s="4">
        <v>4</v>
      </c>
      <c r="AN417" s="4">
        <v>4</v>
      </c>
      <c r="AO417" s="4">
        <v>4</v>
      </c>
      <c r="AP417" s="4">
        <v>3</v>
      </c>
      <c r="AQ417" s="4">
        <v>2</v>
      </c>
      <c r="AR417" s="4">
        <v>2</v>
      </c>
      <c r="AS417" s="4">
        <v>3</v>
      </c>
      <c r="AT417" s="4">
        <v>3</v>
      </c>
      <c r="AU417" s="4">
        <v>1</v>
      </c>
      <c r="AV417" s="4">
        <v>2</v>
      </c>
      <c r="AW417" s="4">
        <v>3</v>
      </c>
      <c r="AX417" s="4">
        <v>4</v>
      </c>
      <c r="AY417" s="4">
        <v>4</v>
      </c>
      <c r="AZ417" s="3">
        <f t="shared" si="361"/>
        <v>4.1000000000000005</v>
      </c>
      <c r="BA417" s="3">
        <f t="shared" si="362"/>
        <v>1.75</v>
      </c>
      <c r="BB417" s="3">
        <f t="shared" si="363"/>
        <v>2</v>
      </c>
      <c r="BC417" s="3">
        <f t="shared" si="364"/>
        <v>1.5</v>
      </c>
      <c r="BD417" s="3">
        <f t="shared" si="365"/>
        <v>1</v>
      </c>
      <c r="BE417" s="3">
        <f t="shared" si="366"/>
        <v>1</v>
      </c>
      <c r="BF417" s="3">
        <f t="shared" si="367"/>
        <v>3.4000000000000004</v>
      </c>
      <c r="BG417" s="3">
        <f t="shared" si="368"/>
        <v>2.833333333333333</v>
      </c>
      <c r="BH417" s="3">
        <f t="shared" si="369"/>
        <v>4.1000000000000005</v>
      </c>
      <c r="BI417" s="3">
        <f t="shared" si="370"/>
        <v>1.8</v>
      </c>
      <c r="BJ417" s="3">
        <f t="shared" si="371"/>
        <v>1</v>
      </c>
      <c r="BK417" s="3">
        <f t="shared" si="372"/>
        <v>3.1758241758241761</v>
      </c>
      <c r="BL417" s="3">
        <f t="shared" si="373"/>
        <v>2.593</v>
      </c>
      <c r="BN417" t="s">
        <v>641</v>
      </c>
      <c r="BO417" t="str">
        <f t="shared" si="374"/>
        <v>('i2023110600415','2021','in2023110400001','4'),</v>
      </c>
      <c r="BP417" t="str">
        <f t="shared" si="375"/>
        <v>('i2023110600415','2021','in2023110400002','4'),</v>
      </c>
      <c r="BQ417" t="str">
        <f t="shared" si="376"/>
        <v>('i2023110600415','2021','in2023110400003','4'),</v>
      </c>
      <c r="BR417" t="str">
        <f t="shared" si="377"/>
        <v>('i2023110600415','2021','in2023110400004','5'),</v>
      </c>
      <c r="BS417" t="str">
        <f t="shared" si="378"/>
        <v>('i2023110600415','2021','in2023110400005','5'),</v>
      </c>
      <c r="BT417" t="str">
        <f t="shared" si="379"/>
        <v>('i2023110600415','2021','in2023110400006','3'),</v>
      </c>
      <c r="BU417" t="str">
        <f t="shared" si="380"/>
        <v>('i2023110600415','2021','in2023110400007','3'),</v>
      </c>
      <c r="BV417" t="str">
        <f t="shared" si="381"/>
        <v>('i2023110600415','2021','in2023110400008','5'),</v>
      </c>
      <c r="BW417" t="str">
        <f t="shared" si="382"/>
        <v>('i2023110600415','2021','in2023110400009','3'),</v>
      </c>
      <c r="BX417" t="str">
        <f t="shared" si="383"/>
        <v>('i2023110600415','2021','in2023110400010','5'),</v>
      </c>
      <c r="BY417" t="str">
        <f t="shared" si="384"/>
        <v>('i2023110600415','2021','in2023110400011','1'),</v>
      </c>
      <c r="BZ417" t="str">
        <f t="shared" si="385"/>
        <v>('i2023110600415','2021','in2023110400012','1'),</v>
      </c>
      <c r="CA417" t="str">
        <f t="shared" si="386"/>
        <v>('i2023110600415','2021','in2023110400013','3'),</v>
      </c>
      <c r="CB417" t="str">
        <f t="shared" si="387"/>
        <v>('i2023110600415','2021','in2023110400014','2'),</v>
      </c>
      <c r="CC417" t="str">
        <f t="shared" si="388"/>
        <v>('i2023110600415','2021','in2023110400015','1'),</v>
      </c>
      <c r="CD417" t="str">
        <f t="shared" si="389"/>
        <v>('i2023110600415','2021','in2023110400016','3'),</v>
      </c>
      <c r="CE417" t="str">
        <f t="shared" si="390"/>
        <v>('i2023110600415','2021','in2023110400017','2'),</v>
      </c>
      <c r="CF417" t="str">
        <f t="shared" si="391"/>
        <v>('i2023110600415','2021','in2023110400018','2'),</v>
      </c>
      <c r="CG417" t="str">
        <f t="shared" si="392"/>
        <v>('i2023110600415','2021','in2023110400019','2'),</v>
      </c>
      <c r="CH417" t="str">
        <f t="shared" si="393"/>
        <v>('i2023110600415','2021','in2023110400020','1'),</v>
      </c>
      <c r="CI417" t="str">
        <f t="shared" si="394"/>
        <v>('i2023110600415','2021','in2023110400021','1'),</v>
      </c>
      <c r="CJ417" t="str">
        <f t="shared" si="395"/>
        <v>('i2023110600415','2021','in2023110400022','1'),</v>
      </c>
      <c r="CK417" t="str">
        <f t="shared" si="396"/>
        <v>('i2023110600415','2021','in2023110400023','1'),</v>
      </c>
      <c r="CL417" t="str">
        <f t="shared" si="397"/>
        <v>('i2023110600415','2021','in2023110400024','1'),</v>
      </c>
      <c r="CM417" t="str">
        <f t="shared" si="398"/>
        <v>('i2023110600415','2021','in2023110400025','1'),</v>
      </c>
      <c r="CN417" t="str">
        <f t="shared" si="399"/>
        <v>('i2023110600415','2021','in2023110400026','1'),</v>
      </c>
      <c r="CO417" t="str">
        <f t="shared" si="400"/>
        <v>('i2023110600415','2021','in2023110400027','1'),</v>
      </c>
      <c r="CP417" t="str">
        <f t="shared" si="401"/>
        <v>('i2023110600415','2021','in2023110400028','1'),</v>
      </c>
      <c r="CQ417" t="str">
        <f t="shared" si="402"/>
        <v>('i2023110600415','2021','in2023110400029','1'),</v>
      </c>
      <c r="CR417" t="str">
        <f t="shared" si="403"/>
        <v>('i2023110600415','2021','in2023110400030','1'),</v>
      </c>
      <c r="CS417" t="str">
        <f t="shared" si="404"/>
        <v>('i2023110600415','2021','in2023110400031','1'),</v>
      </c>
      <c r="CT417" t="str">
        <f t="shared" si="405"/>
        <v>('i2023110600415','2021','in2023110400032','4'),</v>
      </c>
      <c r="CU417" t="str">
        <f t="shared" si="406"/>
        <v>('i2023110600415','2021','in2023110400033','4'),</v>
      </c>
      <c r="CV417" t="str">
        <f t="shared" si="407"/>
        <v>('i2023110600415','2021','in2023110400034','4'),</v>
      </c>
      <c r="CW417" t="str">
        <f t="shared" si="408"/>
        <v>('i2023110600415','2021','in2023110400035','4'),</v>
      </c>
      <c r="CX417" t="str">
        <f t="shared" si="409"/>
        <v>('i2023110600415','2021','in2023110400036','4'),</v>
      </c>
      <c r="CY417" t="str">
        <f t="shared" si="410"/>
        <v>('i2023110600415','2021','in2023110400037','4'),</v>
      </c>
      <c r="CZ417" t="str">
        <f t="shared" si="411"/>
        <v>('i2023110600415','2021','in2023110400038','3'),</v>
      </c>
      <c r="DA417" t="str">
        <f t="shared" si="412"/>
        <v>('i2023110600415','2021','in2023110400039','2'),</v>
      </c>
      <c r="DB417" t="str">
        <f t="shared" si="413"/>
        <v>('i2023110600415','2021','in2023110400040','2'),</v>
      </c>
      <c r="DC417" t="str">
        <f t="shared" si="414"/>
        <v>('i2023110600415','2021','in2023110400041','3'),</v>
      </c>
      <c r="DD417" t="str">
        <f t="shared" si="415"/>
        <v>('i2023110600415','2021','in2023110400042','3'),</v>
      </c>
      <c r="DE417" t="str">
        <f t="shared" si="416"/>
        <v>('i2023110600415','2021','in2023110400043','1'),</v>
      </c>
      <c r="DF417" t="str">
        <f t="shared" si="417"/>
        <v>('i2023110600415','2021','in2023110400044','2'),</v>
      </c>
      <c r="DG417" t="str">
        <f t="shared" si="418"/>
        <v>('i2023110600415','2021','in2023110400045','3'),</v>
      </c>
      <c r="DH417" t="str">
        <f t="shared" si="419"/>
        <v>('i2023110600415','2021','in2023110400046','4'),</v>
      </c>
      <c r="DI417" t="str">
        <f t="shared" si="420"/>
        <v>('i2023110600415','2021','in2023110400047','4');</v>
      </c>
    </row>
    <row r="418" spans="1:113" x14ac:dyDescent="0.25">
      <c r="A418" s="4" t="str">
        <f>INDEX('instansi pusat'!$B$2:$C$623,MATCH(C418,'instansi pusat'!$D$2:$D$623,0),2)</f>
        <v>i2023110600416</v>
      </c>
      <c r="B418" s="4">
        <v>6519</v>
      </c>
      <c r="C418" s="4" t="s">
        <v>279</v>
      </c>
      <c r="D418">
        <v>2021</v>
      </c>
      <c r="E418" s="4">
        <v>2</v>
      </c>
      <c r="F418" s="4">
        <v>2</v>
      </c>
      <c r="G418" s="4">
        <v>2</v>
      </c>
      <c r="H418" s="4">
        <v>2</v>
      </c>
      <c r="I418" s="4">
        <v>2</v>
      </c>
      <c r="J418" s="4">
        <v>2</v>
      </c>
      <c r="K418" s="4">
        <v>2</v>
      </c>
      <c r="L418" s="4">
        <v>2</v>
      </c>
      <c r="M418" s="4">
        <v>1</v>
      </c>
      <c r="N418" s="4">
        <v>2</v>
      </c>
      <c r="O418" s="4">
        <v>2</v>
      </c>
      <c r="P418" s="4">
        <v>1</v>
      </c>
      <c r="Q418" s="4">
        <v>2</v>
      </c>
      <c r="R418" s="4">
        <v>2</v>
      </c>
      <c r="S418" s="4">
        <v>2</v>
      </c>
      <c r="T418" s="4">
        <v>2</v>
      </c>
      <c r="U418" s="4">
        <v>2</v>
      </c>
      <c r="V418" s="4">
        <v>2</v>
      </c>
      <c r="W418" s="4">
        <v>2</v>
      </c>
      <c r="X418" s="4">
        <v>2</v>
      </c>
      <c r="Y418" s="4">
        <v>1</v>
      </c>
      <c r="Z418" s="4">
        <v>1</v>
      </c>
      <c r="AA418" s="4">
        <v>1</v>
      </c>
      <c r="AB418" s="4">
        <v>1</v>
      </c>
      <c r="AC418" s="4">
        <v>1</v>
      </c>
      <c r="AD418" s="4">
        <v>1</v>
      </c>
      <c r="AE418" s="4">
        <v>1</v>
      </c>
      <c r="AF418" s="4">
        <v>1</v>
      </c>
      <c r="AG418" s="4">
        <v>1</v>
      </c>
      <c r="AH418" s="4">
        <v>1</v>
      </c>
      <c r="AI418" s="4">
        <v>1</v>
      </c>
      <c r="AJ418" s="4">
        <v>4</v>
      </c>
      <c r="AK418" s="4">
        <v>4</v>
      </c>
      <c r="AL418" s="4">
        <v>4</v>
      </c>
      <c r="AM418" s="4">
        <v>4</v>
      </c>
      <c r="AN418" s="4">
        <v>2</v>
      </c>
      <c r="AO418" s="4">
        <v>2</v>
      </c>
      <c r="AP418" s="4">
        <v>2</v>
      </c>
      <c r="AQ418" s="4">
        <v>1</v>
      </c>
      <c r="AR418" s="4">
        <v>2</v>
      </c>
      <c r="AS418" s="4">
        <v>3</v>
      </c>
      <c r="AT418" s="4">
        <v>3</v>
      </c>
      <c r="AU418" s="4">
        <v>1</v>
      </c>
      <c r="AV418" s="4">
        <v>2</v>
      </c>
      <c r="AW418" s="4">
        <v>4</v>
      </c>
      <c r="AX418" s="4">
        <v>3</v>
      </c>
      <c r="AY418" s="4">
        <v>3</v>
      </c>
      <c r="AZ418" s="3">
        <f t="shared" si="361"/>
        <v>1.9000000000000001</v>
      </c>
      <c r="BA418" s="3">
        <f t="shared" si="362"/>
        <v>1.75</v>
      </c>
      <c r="BB418" s="3">
        <f t="shared" si="363"/>
        <v>2</v>
      </c>
      <c r="BC418" s="3">
        <f t="shared" si="364"/>
        <v>2</v>
      </c>
      <c r="BD418" s="3">
        <f t="shared" si="365"/>
        <v>1</v>
      </c>
      <c r="BE418" s="3">
        <f t="shared" si="366"/>
        <v>1</v>
      </c>
      <c r="BF418" s="3">
        <f t="shared" si="367"/>
        <v>2.8000000000000003</v>
      </c>
      <c r="BG418" s="3">
        <f t="shared" si="368"/>
        <v>2.6666666666666665</v>
      </c>
      <c r="BH418" s="3">
        <f t="shared" si="369"/>
        <v>1.9000000000000001</v>
      </c>
      <c r="BI418" s="3">
        <f t="shared" si="370"/>
        <v>1.9</v>
      </c>
      <c r="BJ418" s="3">
        <f t="shared" si="371"/>
        <v>1</v>
      </c>
      <c r="BK418" s="3">
        <f t="shared" si="372"/>
        <v>2.7472527472527473</v>
      </c>
      <c r="BL418" s="3">
        <f t="shared" si="373"/>
        <v>2.137</v>
      </c>
      <c r="BN418" t="s">
        <v>641</v>
      </c>
      <c r="BO418" t="str">
        <f t="shared" si="374"/>
        <v>('i2023110600416','2021','in2023110400001','2'),</v>
      </c>
      <c r="BP418" t="str">
        <f t="shared" si="375"/>
        <v>('i2023110600416','2021','in2023110400002','2'),</v>
      </c>
      <c r="BQ418" t="str">
        <f t="shared" si="376"/>
        <v>('i2023110600416','2021','in2023110400003','2'),</v>
      </c>
      <c r="BR418" t="str">
        <f t="shared" si="377"/>
        <v>('i2023110600416','2021','in2023110400004','2'),</v>
      </c>
      <c r="BS418" t="str">
        <f t="shared" si="378"/>
        <v>('i2023110600416','2021','in2023110400005','2'),</v>
      </c>
      <c r="BT418" t="str">
        <f t="shared" si="379"/>
        <v>('i2023110600416','2021','in2023110400006','2'),</v>
      </c>
      <c r="BU418" t="str">
        <f t="shared" si="380"/>
        <v>('i2023110600416','2021','in2023110400007','2'),</v>
      </c>
      <c r="BV418" t="str">
        <f t="shared" si="381"/>
        <v>('i2023110600416','2021','in2023110400008','2'),</v>
      </c>
      <c r="BW418" t="str">
        <f t="shared" si="382"/>
        <v>('i2023110600416','2021','in2023110400009','1'),</v>
      </c>
      <c r="BX418" t="str">
        <f t="shared" si="383"/>
        <v>('i2023110600416','2021','in2023110400010','2'),</v>
      </c>
      <c r="BY418" t="str">
        <f t="shared" si="384"/>
        <v>('i2023110600416','2021','in2023110400011','2'),</v>
      </c>
      <c r="BZ418" t="str">
        <f t="shared" si="385"/>
        <v>('i2023110600416','2021','in2023110400012','1'),</v>
      </c>
      <c r="CA418" t="str">
        <f t="shared" si="386"/>
        <v>('i2023110600416','2021','in2023110400013','2'),</v>
      </c>
      <c r="CB418" t="str">
        <f t="shared" si="387"/>
        <v>('i2023110600416','2021','in2023110400014','2'),</v>
      </c>
      <c r="CC418" t="str">
        <f t="shared" si="388"/>
        <v>('i2023110600416','2021','in2023110400015','2'),</v>
      </c>
      <c r="CD418" t="str">
        <f t="shared" si="389"/>
        <v>('i2023110600416','2021','in2023110400016','2'),</v>
      </c>
      <c r="CE418" t="str">
        <f t="shared" si="390"/>
        <v>('i2023110600416','2021','in2023110400017','2'),</v>
      </c>
      <c r="CF418" t="str">
        <f t="shared" si="391"/>
        <v>('i2023110600416','2021','in2023110400018','2'),</v>
      </c>
      <c r="CG418" t="str">
        <f t="shared" si="392"/>
        <v>('i2023110600416','2021','in2023110400019','2'),</v>
      </c>
      <c r="CH418" t="str">
        <f t="shared" si="393"/>
        <v>('i2023110600416','2021','in2023110400020','2'),</v>
      </c>
      <c r="CI418" t="str">
        <f t="shared" si="394"/>
        <v>('i2023110600416','2021','in2023110400021','1'),</v>
      </c>
      <c r="CJ418" t="str">
        <f t="shared" si="395"/>
        <v>('i2023110600416','2021','in2023110400022','1'),</v>
      </c>
      <c r="CK418" t="str">
        <f t="shared" si="396"/>
        <v>('i2023110600416','2021','in2023110400023','1'),</v>
      </c>
      <c r="CL418" t="str">
        <f t="shared" si="397"/>
        <v>('i2023110600416','2021','in2023110400024','1'),</v>
      </c>
      <c r="CM418" t="str">
        <f t="shared" si="398"/>
        <v>('i2023110600416','2021','in2023110400025','1'),</v>
      </c>
      <c r="CN418" t="str">
        <f t="shared" si="399"/>
        <v>('i2023110600416','2021','in2023110400026','1'),</v>
      </c>
      <c r="CO418" t="str">
        <f t="shared" si="400"/>
        <v>('i2023110600416','2021','in2023110400027','1'),</v>
      </c>
      <c r="CP418" t="str">
        <f t="shared" si="401"/>
        <v>('i2023110600416','2021','in2023110400028','1'),</v>
      </c>
      <c r="CQ418" t="str">
        <f t="shared" si="402"/>
        <v>('i2023110600416','2021','in2023110400029','1'),</v>
      </c>
      <c r="CR418" t="str">
        <f t="shared" si="403"/>
        <v>('i2023110600416','2021','in2023110400030','1'),</v>
      </c>
      <c r="CS418" t="str">
        <f t="shared" si="404"/>
        <v>('i2023110600416','2021','in2023110400031','1'),</v>
      </c>
      <c r="CT418" t="str">
        <f t="shared" si="405"/>
        <v>('i2023110600416','2021','in2023110400032','4'),</v>
      </c>
      <c r="CU418" t="str">
        <f t="shared" si="406"/>
        <v>('i2023110600416','2021','in2023110400033','4'),</v>
      </c>
      <c r="CV418" t="str">
        <f t="shared" si="407"/>
        <v>('i2023110600416','2021','in2023110400034','4'),</v>
      </c>
      <c r="CW418" t="str">
        <f t="shared" si="408"/>
        <v>('i2023110600416','2021','in2023110400035','4'),</v>
      </c>
      <c r="CX418" t="str">
        <f t="shared" si="409"/>
        <v>('i2023110600416','2021','in2023110400036','2'),</v>
      </c>
      <c r="CY418" t="str">
        <f t="shared" si="410"/>
        <v>('i2023110600416','2021','in2023110400037','2'),</v>
      </c>
      <c r="CZ418" t="str">
        <f t="shared" si="411"/>
        <v>('i2023110600416','2021','in2023110400038','2'),</v>
      </c>
      <c r="DA418" t="str">
        <f t="shared" si="412"/>
        <v>('i2023110600416','2021','in2023110400039','1'),</v>
      </c>
      <c r="DB418" t="str">
        <f t="shared" si="413"/>
        <v>('i2023110600416','2021','in2023110400040','2'),</v>
      </c>
      <c r="DC418" t="str">
        <f t="shared" si="414"/>
        <v>('i2023110600416','2021','in2023110400041','3'),</v>
      </c>
      <c r="DD418" t="str">
        <f t="shared" si="415"/>
        <v>('i2023110600416','2021','in2023110400042','3'),</v>
      </c>
      <c r="DE418" t="str">
        <f t="shared" si="416"/>
        <v>('i2023110600416','2021','in2023110400043','1'),</v>
      </c>
      <c r="DF418" t="str">
        <f t="shared" si="417"/>
        <v>('i2023110600416','2021','in2023110400044','2'),</v>
      </c>
      <c r="DG418" t="str">
        <f t="shared" si="418"/>
        <v>('i2023110600416','2021','in2023110400045','4'),</v>
      </c>
      <c r="DH418" t="str">
        <f t="shared" si="419"/>
        <v>('i2023110600416','2021','in2023110400046','3'),</v>
      </c>
      <c r="DI418" t="str">
        <f t="shared" si="420"/>
        <v>('i2023110600416','2021','in2023110400047','3');</v>
      </c>
    </row>
    <row r="419" spans="1:113" x14ac:dyDescent="0.25">
      <c r="A419" s="4" t="str">
        <f>INDEX('instansi pusat'!$B$2:$C$623,MATCH(C419,'instansi pusat'!$D$2:$D$623,0),2)</f>
        <v>i2023110600417</v>
      </c>
      <c r="B419" s="4">
        <v>6520</v>
      </c>
      <c r="C419" s="4" t="s">
        <v>280</v>
      </c>
      <c r="D419">
        <v>2021</v>
      </c>
      <c r="E419" s="4">
        <v>2</v>
      </c>
      <c r="F419" s="4">
        <v>2</v>
      </c>
      <c r="G419" s="4">
        <v>3</v>
      </c>
      <c r="H419" s="4">
        <v>3</v>
      </c>
      <c r="I419" s="4">
        <v>3</v>
      </c>
      <c r="J419" s="4">
        <v>3</v>
      </c>
      <c r="K419" s="4">
        <v>3</v>
      </c>
      <c r="L419" s="4">
        <v>3</v>
      </c>
      <c r="M419" s="4">
        <v>3</v>
      </c>
      <c r="N419" s="4">
        <v>3</v>
      </c>
      <c r="O419" s="4">
        <v>1</v>
      </c>
      <c r="P419" s="4">
        <v>1</v>
      </c>
      <c r="Q419" s="4">
        <v>3</v>
      </c>
      <c r="R419" s="4">
        <v>3</v>
      </c>
      <c r="S419" s="4">
        <v>3</v>
      </c>
      <c r="T419" s="4">
        <v>3</v>
      </c>
      <c r="U419" s="4">
        <v>2</v>
      </c>
      <c r="V419" s="4">
        <v>3</v>
      </c>
      <c r="W419" s="4">
        <v>3</v>
      </c>
      <c r="X419" s="4">
        <v>3</v>
      </c>
      <c r="Y419" s="4">
        <v>2</v>
      </c>
      <c r="Z419" s="4">
        <v>2</v>
      </c>
      <c r="AA419" s="4">
        <v>2</v>
      </c>
      <c r="AB419" s="4">
        <v>1</v>
      </c>
      <c r="AC419" s="4">
        <v>3</v>
      </c>
      <c r="AD419" s="4">
        <v>1</v>
      </c>
      <c r="AE419" s="4">
        <v>2</v>
      </c>
      <c r="AF419" s="4">
        <v>1</v>
      </c>
      <c r="AG419" s="4">
        <v>1</v>
      </c>
      <c r="AH419" s="4">
        <v>1</v>
      </c>
      <c r="AI419" s="4">
        <v>1</v>
      </c>
      <c r="AJ419" s="4">
        <v>3</v>
      </c>
      <c r="AK419" s="4">
        <v>3</v>
      </c>
      <c r="AL419" s="4">
        <v>3</v>
      </c>
      <c r="AM419" s="4">
        <v>3</v>
      </c>
      <c r="AN419" s="4">
        <v>3</v>
      </c>
      <c r="AO419" s="4">
        <v>4</v>
      </c>
      <c r="AP419" s="4">
        <v>2</v>
      </c>
      <c r="AQ419" s="4">
        <v>3</v>
      </c>
      <c r="AR419" s="4">
        <v>2</v>
      </c>
      <c r="AS419" s="4">
        <v>3</v>
      </c>
      <c r="AT419" s="4">
        <v>3</v>
      </c>
      <c r="AU419" s="4">
        <v>2</v>
      </c>
      <c r="AV419" s="4">
        <v>3</v>
      </c>
      <c r="AW419" s="4">
        <v>3</v>
      </c>
      <c r="AX419" s="4">
        <v>4</v>
      </c>
      <c r="AY419" s="4">
        <v>3</v>
      </c>
      <c r="AZ419" s="3">
        <f t="shared" si="361"/>
        <v>2.8000000000000003</v>
      </c>
      <c r="BA419" s="3">
        <f t="shared" si="362"/>
        <v>2</v>
      </c>
      <c r="BB419" s="3">
        <f t="shared" si="363"/>
        <v>2.75</v>
      </c>
      <c r="BC419" s="3">
        <f t="shared" si="364"/>
        <v>3</v>
      </c>
      <c r="BD419" s="3">
        <f t="shared" si="365"/>
        <v>1.75</v>
      </c>
      <c r="BE419" s="3">
        <f t="shared" si="366"/>
        <v>1</v>
      </c>
      <c r="BF419" s="3">
        <f t="shared" si="367"/>
        <v>2.9000000000000004</v>
      </c>
      <c r="BG419" s="3">
        <f t="shared" si="368"/>
        <v>3</v>
      </c>
      <c r="BH419" s="3">
        <f t="shared" si="369"/>
        <v>2.8000000000000003</v>
      </c>
      <c r="BI419" s="3">
        <f t="shared" si="370"/>
        <v>2.5</v>
      </c>
      <c r="BJ419" s="3">
        <f t="shared" si="371"/>
        <v>1.5454545454545454</v>
      </c>
      <c r="BK419" s="3">
        <f t="shared" si="372"/>
        <v>2.9395604395604398</v>
      </c>
      <c r="BL419" s="3">
        <f t="shared" si="373"/>
        <v>2.5815000000000001</v>
      </c>
      <c r="BN419" t="s">
        <v>641</v>
      </c>
      <c r="BO419" t="str">
        <f t="shared" si="374"/>
        <v>('i2023110600417','2021','in2023110400001','2'),</v>
      </c>
      <c r="BP419" t="str">
        <f t="shared" si="375"/>
        <v>('i2023110600417','2021','in2023110400002','2'),</v>
      </c>
      <c r="BQ419" t="str">
        <f t="shared" si="376"/>
        <v>('i2023110600417','2021','in2023110400003','3'),</v>
      </c>
      <c r="BR419" t="str">
        <f t="shared" si="377"/>
        <v>('i2023110600417','2021','in2023110400004','3'),</v>
      </c>
      <c r="BS419" t="str">
        <f t="shared" si="378"/>
        <v>('i2023110600417','2021','in2023110400005','3'),</v>
      </c>
      <c r="BT419" t="str">
        <f t="shared" si="379"/>
        <v>('i2023110600417','2021','in2023110400006','3'),</v>
      </c>
      <c r="BU419" t="str">
        <f t="shared" si="380"/>
        <v>('i2023110600417','2021','in2023110400007','3'),</v>
      </c>
      <c r="BV419" t="str">
        <f t="shared" si="381"/>
        <v>('i2023110600417','2021','in2023110400008','3'),</v>
      </c>
      <c r="BW419" t="str">
        <f t="shared" si="382"/>
        <v>('i2023110600417','2021','in2023110400009','3'),</v>
      </c>
      <c r="BX419" t="str">
        <f t="shared" si="383"/>
        <v>('i2023110600417','2021','in2023110400010','3'),</v>
      </c>
      <c r="BY419" t="str">
        <f t="shared" si="384"/>
        <v>('i2023110600417','2021','in2023110400011','1'),</v>
      </c>
      <c r="BZ419" t="str">
        <f t="shared" si="385"/>
        <v>('i2023110600417','2021','in2023110400012','1'),</v>
      </c>
      <c r="CA419" t="str">
        <f t="shared" si="386"/>
        <v>('i2023110600417','2021','in2023110400013','3'),</v>
      </c>
      <c r="CB419" t="str">
        <f t="shared" si="387"/>
        <v>('i2023110600417','2021','in2023110400014','3'),</v>
      </c>
      <c r="CC419" t="str">
        <f t="shared" si="388"/>
        <v>('i2023110600417','2021','in2023110400015','3'),</v>
      </c>
      <c r="CD419" t="str">
        <f t="shared" si="389"/>
        <v>('i2023110600417','2021','in2023110400016','3'),</v>
      </c>
      <c r="CE419" t="str">
        <f t="shared" si="390"/>
        <v>('i2023110600417','2021','in2023110400017','2'),</v>
      </c>
      <c r="CF419" t="str">
        <f t="shared" si="391"/>
        <v>('i2023110600417','2021','in2023110400018','3'),</v>
      </c>
      <c r="CG419" t="str">
        <f t="shared" si="392"/>
        <v>('i2023110600417','2021','in2023110400019','3'),</v>
      </c>
      <c r="CH419" t="str">
        <f t="shared" si="393"/>
        <v>('i2023110600417','2021','in2023110400020','3'),</v>
      </c>
      <c r="CI419" t="str">
        <f t="shared" si="394"/>
        <v>('i2023110600417','2021','in2023110400021','2'),</v>
      </c>
      <c r="CJ419" t="str">
        <f t="shared" si="395"/>
        <v>('i2023110600417','2021','in2023110400022','2'),</v>
      </c>
      <c r="CK419" t="str">
        <f t="shared" si="396"/>
        <v>('i2023110600417','2021','in2023110400023','2'),</v>
      </c>
      <c r="CL419" t="str">
        <f t="shared" si="397"/>
        <v>('i2023110600417','2021','in2023110400024','1'),</v>
      </c>
      <c r="CM419" t="str">
        <f t="shared" si="398"/>
        <v>('i2023110600417','2021','in2023110400025','3'),</v>
      </c>
      <c r="CN419" t="str">
        <f t="shared" si="399"/>
        <v>('i2023110600417','2021','in2023110400026','1'),</v>
      </c>
      <c r="CO419" t="str">
        <f t="shared" si="400"/>
        <v>('i2023110600417','2021','in2023110400027','2'),</v>
      </c>
      <c r="CP419" t="str">
        <f t="shared" si="401"/>
        <v>('i2023110600417','2021','in2023110400028','1'),</v>
      </c>
      <c r="CQ419" t="str">
        <f t="shared" si="402"/>
        <v>('i2023110600417','2021','in2023110400029','1'),</v>
      </c>
      <c r="CR419" t="str">
        <f t="shared" si="403"/>
        <v>('i2023110600417','2021','in2023110400030','1'),</v>
      </c>
      <c r="CS419" t="str">
        <f t="shared" si="404"/>
        <v>('i2023110600417','2021','in2023110400031','1'),</v>
      </c>
      <c r="CT419" t="str">
        <f t="shared" si="405"/>
        <v>('i2023110600417','2021','in2023110400032','3'),</v>
      </c>
      <c r="CU419" t="str">
        <f t="shared" si="406"/>
        <v>('i2023110600417','2021','in2023110400033','3'),</v>
      </c>
      <c r="CV419" t="str">
        <f t="shared" si="407"/>
        <v>('i2023110600417','2021','in2023110400034','3'),</v>
      </c>
      <c r="CW419" t="str">
        <f t="shared" si="408"/>
        <v>('i2023110600417','2021','in2023110400035','3'),</v>
      </c>
      <c r="CX419" t="str">
        <f t="shared" si="409"/>
        <v>('i2023110600417','2021','in2023110400036','3'),</v>
      </c>
      <c r="CY419" t="str">
        <f t="shared" si="410"/>
        <v>('i2023110600417','2021','in2023110400037','4'),</v>
      </c>
      <c r="CZ419" t="str">
        <f t="shared" si="411"/>
        <v>('i2023110600417','2021','in2023110400038','2'),</v>
      </c>
      <c r="DA419" t="str">
        <f t="shared" si="412"/>
        <v>('i2023110600417','2021','in2023110400039','3'),</v>
      </c>
      <c r="DB419" t="str">
        <f t="shared" si="413"/>
        <v>('i2023110600417','2021','in2023110400040','2'),</v>
      </c>
      <c r="DC419" t="str">
        <f t="shared" si="414"/>
        <v>('i2023110600417','2021','in2023110400041','3'),</v>
      </c>
      <c r="DD419" t="str">
        <f t="shared" si="415"/>
        <v>('i2023110600417','2021','in2023110400042','3'),</v>
      </c>
      <c r="DE419" t="str">
        <f t="shared" si="416"/>
        <v>('i2023110600417','2021','in2023110400043','2'),</v>
      </c>
      <c r="DF419" t="str">
        <f t="shared" si="417"/>
        <v>('i2023110600417','2021','in2023110400044','3'),</v>
      </c>
      <c r="DG419" t="str">
        <f t="shared" si="418"/>
        <v>('i2023110600417','2021','in2023110400045','3'),</v>
      </c>
      <c r="DH419" t="str">
        <f t="shared" si="419"/>
        <v>('i2023110600417','2021','in2023110400046','4'),</v>
      </c>
      <c r="DI419" t="str">
        <f t="shared" si="420"/>
        <v>('i2023110600417','2021','in2023110400047','3');</v>
      </c>
    </row>
    <row r="420" spans="1:113" x14ac:dyDescent="0.25">
      <c r="A420" s="4" t="str">
        <f>INDEX('instansi pusat'!$B$2:$C$623,MATCH(C420,'instansi pusat'!$D$2:$D$623,0),2)</f>
        <v>i2023110600418</v>
      </c>
      <c r="B420" s="4">
        <v>6527</v>
      </c>
      <c r="C420" s="4" t="s">
        <v>285</v>
      </c>
      <c r="D420">
        <v>2021</v>
      </c>
      <c r="E420" s="4">
        <v>1</v>
      </c>
      <c r="F420" s="4">
        <v>1</v>
      </c>
      <c r="G420" s="4">
        <v>3</v>
      </c>
      <c r="H420" s="4">
        <v>1</v>
      </c>
      <c r="I420" s="4">
        <v>3</v>
      </c>
      <c r="J420" s="4">
        <v>3</v>
      </c>
      <c r="K420" s="4">
        <v>3</v>
      </c>
      <c r="L420" s="4">
        <v>2</v>
      </c>
      <c r="M420" s="4">
        <v>2</v>
      </c>
      <c r="N420" s="4">
        <v>1</v>
      </c>
      <c r="O420" s="4">
        <v>2</v>
      </c>
      <c r="P420" s="4">
        <v>1</v>
      </c>
      <c r="Q420" s="4">
        <v>1</v>
      </c>
      <c r="R420" s="4">
        <v>1</v>
      </c>
      <c r="S420" s="4">
        <v>1</v>
      </c>
      <c r="T420" s="4">
        <v>1</v>
      </c>
      <c r="U420" s="4">
        <v>2</v>
      </c>
      <c r="V420" s="4">
        <v>2</v>
      </c>
      <c r="W420" s="4">
        <v>3</v>
      </c>
      <c r="X420" s="4">
        <v>3</v>
      </c>
      <c r="Y420" s="4">
        <v>2</v>
      </c>
      <c r="Z420" s="4">
        <v>2</v>
      </c>
      <c r="AA420" s="4">
        <v>2</v>
      </c>
      <c r="AB420" s="4">
        <v>2</v>
      </c>
      <c r="AC420" s="4">
        <v>2</v>
      </c>
      <c r="AD420" s="4">
        <v>1</v>
      </c>
      <c r="AE420" s="4">
        <v>1</v>
      </c>
      <c r="AF420" s="4">
        <v>2</v>
      </c>
      <c r="AG420" s="4">
        <v>2</v>
      </c>
      <c r="AH420" s="4">
        <v>2</v>
      </c>
      <c r="AI420" s="4">
        <v>3</v>
      </c>
      <c r="AJ420" s="4">
        <v>3</v>
      </c>
      <c r="AK420" s="4">
        <v>4</v>
      </c>
      <c r="AL420" s="4">
        <v>4</v>
      </c>
      <c r="AM420" s="4">
        <v>2</v>
      </c>
      <c r="AN420" s="4">
        <v>3</v>
      </c>
      <c r="AO420" s="4">
        <v>4</v>
      </c>
      <c r="AP420" s="4">
        <v>3</v>
      </c>
      <c r="AQ420" s="4">
        <v>3</v>
      </c>
      <c r="AR420" s="4">
        <v>3</v>
      </c>
      <c r="AS420" s="4">
        <v>3</v>
      </c>
      <c r="AT420" s="4">
        <v>3</v>
      </c>
      <c r="AU420" s="4">
        <v>3</v>
      </c>
      <c r="AV420" s="4">
        <v>2</v>
      </c>
      <c r="AW420" s="4">
        <v>4</v>
      </c>
      <c r="AX420" s="4">
        <v>3</v>
      </c>
      <c r="AY420" s="4">
        <v>4</v>
      </c>
      <c r="AZ420" s="3">
        <f t="shared" si="361"/>
        <v>2</v>
      </c>
      <c r="BA420" s="3">
        <f t="shared" si="362"/>
        <v>1.25</v>
      </c>
      <c r="BB420" s="3">
        <f t="shared" si="363"/>
        <v>1.5</v>
      </c>
      <c r="BC420" s="3">
        <f t="shared" si="364"/>
        <v>3</v>
      </c>
      <c r="BD420" s="3">
        <f t="shared" si="365"/>
        <v>1.75</v>
      </c>
      <c r="BE420" s="3">
        <f t="shared" si="366"/>
        <v>2.333333333333333</v>
      </c>
      <c r="BF420" s="3">
        <f t="shared" si="367"/>
        <v>3.2</v>
      </c>
      <c r="BG420" s="3">
        <f t="shared" si="368"/>
        <v>3.1666666666666665</v>
      </c>
      <c r="BH420" s="3">
        <f t="shared" si="369"/>
        <v>2</v>
      </c>
      <c r="BI420" s="3">
        <f t="shared" si="370"/>
        <v>1.7000000000000002</v>
      </c>
      <c r="BJ420" s="3">
        <f t="shared" si="371"/>
        <v>1.9090909090909089</v>
      </c>
      <c r="BK420" s="3">
        <f t="shared" si="372"/>
        <v>3.186813186813187</v>
      </c>
      <c r="BL420" s="3">
        <f t="shared" si="373"/>
        <v>2.4500000000000002</v>
      </c>
      <c r="BN420" t="s">
        <v>641</v>
      </c>
      <c r="BO420" t="str">
        <f t="shared" si="374"/>
        <v>('i2023110600418','2021','in2023110400001','1'),</v>
      </c>
      <c r="BP420" t="str">
        <f t="shared" si="375"/>
        <v>('i2023110600418','2021','in2023110400002','1'),</v>
      </c>
      <c r="BQ420" t="str">
        <f t="shared" si="376"/>
        <v>('i2023110600418','2021','in2023110400003','3'),</v>
      </c>
      <c r="BR420" t="str">
        <f t="shared" si="377"/>
        <v>('i2023110600418','2021','in2023110400004','1'),</v>
      </c>
      <c r="BS420" t="str">
        <f t="shared" si="378"/>
        <v>('i2023110600418','2021','in2023110400005','3'),</v>
      </c>
      <c r="BT420" t="str">
        <f t="shared" si="379"/>
        <v>('i2023110600418','2021','in2023110400006','3'),</v>
      </c>
      <c r="BU420" t="str">
        <f t="shared" si="380"/>
        <v>('i2023110600418','2021','in2023110400007','3'),</v>
      </c>
      <c r="BV420" t="str">
        <f t="shared" si="381"/>
        <v>('i2023110600418','2021','in2023110400008','2'),</v>
      </c>
      <c r="BW420" t="str">
        <f t="shared" si="382"/>
        <v>('i2023110600418','2021','in2023110400009','2'),</v>
      </c>
      <c r="BX420" t="str">
        <f t="shared" si="383"/>
        <v>('i2023110600418','2021','in2023110400010','1'),</v>
      </c>
      <c r="BY420" t="str">
        <f t="shared" si="384"/>
        <v>('i2023110600418','2021','in2023110400011','2'),</v>
      </c>
      <c r="BZ420" t="str">
        <f t="shared" si="385"/>
        <v>('i2023110600418','2021','in2023110400012','1'),</v>
      </c>
      <c r="CA420" t="str">
        <f t="shared" si="386"/>
        <v>('i2023110600418','2021','in2023110400013','1'),</v>
      </c>
      <c r="CB420" t="str">
        <f t="shared" si="387"/>
        <v>('i2023110600418','2021','in2023110400014','1'),</v>
      </c>
      <c r="CC420" t="str">
        <f t="shared" si="388"/>
        <v>('i2023110600418','2021','in2023110400015','1'),</v>
      </c>
      <c r="CD420" t="str">
        <f t="shared" si="389"/>
        <v>('i2023110600418','2021','in2023110400016','1'),</v>
      </c>
      <c r="CE420" t="str">
        <f t="shared" si="390"/>
        <v>('i2023110600418','2021','in2023110400017','2'),</v>
      </c>
      <c r="CF420" t="str">
        <f t="shared" si="391"/>
        <v>('i2023110600418','2021','in2023110400018','2'),</v>
      </c>
      <c r="CG420" t="str">
        <f t="shared" si="392"/>
        <v>('i2023110600418','2021','in2023110400019','3'),</v>
      </c>
      <c r="CH420" t="str">
        <f t="shared" si="393"/>
        <v>('i2023110600418','2021','in2023110400020','3'),</v>
      </c>
      <c r="CI420" t="str">
        <f t="shared" si="394"/>
        <v>('i2023110600418','2021','in2023110400021','2'),</v>
      </c>
      <c r="CJ420" t="str">
        <f t="shared" si="395"/>
        <v>('i2023110600418','2021','in2023110400022','2'),</v>
      </c>
      <c r="CK420" t="str">
        <f t="shared" si="396"/>
        <v>('i2023110600418','2021','in2023110400023','2'),</v>
      </c>
      <c r="CL420" t="str">
        <f t="shared" si="397"/>
        <v>('i2023110600418','2021','in2023110400024','2'),</v>
      </c>
      <c r="CM420" t="str">
        <f t="shared" si="398"/>
        <v>('i2023110600418','2021','in2023110400025','2'),</v>
      </c>
      <c r="CN420" t="str">
        <f t="shared" si="399"/>
        <v>('i2023110600418','2021','in2023110400026','1'),</v>
      </c>
      <c r="CO420" t="str">
        <f t="shared" si="400"/>
        <v>('i2023110600418','2021','in2023110400027','1'),</v>
      </c>
      <c r="CP420" t="str">
        <f t="shared" si="401"/>
        <v>('i2023110600418','2021','in2023110400028','2'),</v>
      </c>
      <c r="CQ420" t="str">
        <f t="shared" si="402"/>
        <v>('i2023110600418','2021','in2023110400029','2'),</v>
      </c>
      <c r="CR420" t="str">
        <f t="shared" si="403"/>
        <v>('i2023110600418','2021','in2023110400030','2'),</v>
      </c>
      <c r="CS420" t="str">
        <f t="shared" si="404"/>
        <v>('i2023110600418','2021','in2023110400031','3'),</v>
      </c>
      <c r="CT420" t="str">
        <f t="shared" si="405"/>
        <v>('i2023110600418','2021','in2023110400032','3'),</v>
      </c>
      <c r="CU420" t="str">
        <f t="shared" si="406"/>
        <v>('i2023110600418','2021','in2023110400033','4'),</v>
      </c>
      <c r="CV420" t="str">
        <f t="shared" si="407"/>
        <v>('i2023110600418','2021','in2023110400034','4'),</v>
      </c>
      <c r="CW420" t="str">
        <f t="shared" si="408"/>
        <v>('i2023110600418','2021','in2023110400035','2'),</v>
      </c>
      <c r="CX420" t="str">
        <f t="shared" si="409"/>
        <v>('i2023110600418','2021','in2023110400036','3'),</v>
      </c>
      <c r="CY420" t="str">
        <f t="shared" si="410"/>
        <v>('i2023110600418','2021','in2023110400037','4'),</v>
      </c>
      <c r="CZ420" t="str">
        <f t="shared" si="411"/>
        <v>('i2023110600418','2021','in2023110400038','3'),</v>
      </c>
      <c r="DA420" t="str">
        <f t="shared" si="412"/>
        <v>('i2023110600418','2021','in2023110400039','3'),</v>
      </c>
      <c r="DB420" t="str">
        <f t="shared" si="413"/>
        <v>('i2023110600418','2021','in2023110400040','3'),</v>
      </c>
      <c r="DC420" t="str">
        <f t="shared" si="414"/>
        <v>('i2023110600418','2021','in2023110400041','3'),</v>
      </c>
      <c r="DD420" t="str">
        <f t="shared" si="415"/>
        <v>('i2023110600418','2021','in2023110400042','3'),</v>
      </c>
      <c r="DE420" t="str">
        <f t="shared" si="416"/>
        <v>('i2023110600418','2021','in2023110400043','3'),</v>
      </c>
      <c r="DF420" t="str">
        <f t="shared" si="417"/>
        <v>('i2023110600418','2021','in2023110400044','2'),</v>
      </c>
      <c r="DG420" t="str">
        <f t="shared" si="418"/>
        <v>('i2023110600418','2021','in2023110400045','4'),</v>
      </c>
      <c r="DH420" t="str">
        <f t="shared" si="419"/>
        <v>('i2023110600418','2021','in2023110400046','3'),</v>
      </c>
      <c r="DI420" t="str">
        <f t="shared" si="420"/>
        <v>('i2023110600418','2021','in2023110400047','4');</v>
      </c>
    </row>
    <row r="421" spans="1:113" x14ac:dyDescent="0.25">
      <c r="A421" s="4" t="str">
        <f>INDEX('instansi pusat'!$B$2:$C$623,MATCH(C421,'instansi pusat'!$D$2:$D$623,0),2)</f>
        <v>i2023110600419</v>
      </c>
      <c r="B421" s="4">
        <v>6574</v>
      </c>
      <c r="C421" s="4" t="s">
        <v>579</v>
      </c>
      <c r="D421">
        <v>2021</v>
      </c>
      <c r="E421" s="4">
        <v>1</v>
      </c>
      <c r="F421" s="4">
        <v>1</v>
      </c>
      <c r="G421" s="4">
        <v>1</v>
      </c>
      <c r="H421" s="4">
        <v>3</v>
      </c>
      <c r="I421" s="4">
        <v>3</v>
      </c>
      <c r="J421" s="4">
        <v>1</v>
      </c>
      <c r="K421" s="4">
        <v>1</v>
      </c>
      <c r="L421" s="4">
        <v>3</v>
      </c>
      <c r="M421" s="4">
        <v>1</v>
      </c>
      <c r="N421" s="4">
        <v>1</v>
      </c>
      <c r="O421" s="4">
        <v>2</v>
      </c>
      <c r="P421" s="4">
        <v>1</v>
      </c>
      <c r="Q421" s="4">
        <v>1</v>
      </c>
      <c r="R421" s="4">
        <v>2</v>
      </c>
      <c r="S421" s="4">
        <v>1</v>
      </c>
      <c r="T421" s="4">
        <v>1</v>
      </c>
      <c r="U421" s="4">
        <v>1</v>
      </c>
      <c r="V421" s="4">
        <v>1</v>
      </c>
      <c r="W421" s="4">
        <v>2</v>
      </c>
      <c r="X421" s="4">
        <v>2</v>
      </c>
      <c r="Y421" s="4">
        <v>1</v>
      </c>
      <c r="Z421" s="4">
        <v>1</v>
      </c>
      <c r="AA421" s="4">
        <v>2</v>
      </c>
      <c r="AB421" s="4">
        <v>1</v>
      </c>
      <c r="AC421" s="4">
        <v>1</v>
      </c>
      <c r="AD421" s="4">
        <v>1</v>
      </c>
      <c r="AE421" s="4">
        <v>1</v>
      </c>
      <c r="AF421" s="4">
        <v>2</v>
      </c>
      <c r="AG421" s="4">
        <v>1</v>
      </c>
      <c r="AH421" s="4">
        <v>1</v>
      </c>
      <c r="AI421" s="4">
        <v>1</v>
      </c>
      <c r="AJ421" s="4">
        <v>1</v>
      </c>
      <c r="AK421" s="4">
        <v>2</v>
      </c>
      <c r="AL421" s="4">
        <v>2</v>
      </c>
      <c r="AM421" s="4">
        <v>4</v>
      </c>
      <c r="AN421" s="4">
        <v>4</v>
      </c>
      <c r="AO421" s="4">
        <v>3</v>
      </c>
      <c r="AP421" s="4">
        <v>2</v>
      </c>
      <c r="AQ421" s="4">
        <v>2</v>
      </c>
      <c r="AR421" s="4">
        <v>3</v>
      </c>
      <c r="AS421" s="4">
        <v>2</v>
      </c>
      <c r="AT421" s="4">
        <v>2</v>
      </c>
      <c r="AU421" s="4">
        <v>3</v>
      </c>
      <c r="AV421" s="4">
        <v>2</v>
      </c>
      <c r="AW421" s="4">
        <v>2</v>
      </c>
      <c r="AX421" s="4">
        <v>3</v>
      </c>
      <c r="AY421" s="4">
        <v>1</v>
      </c>
      <c r="AZ421" s="3">
        <f t="shared" si="361"/>
        <v>1.6</v>
      </c>
      <c r="BA421" s="3">
        <f t="shared" si="362"/>
        <v>1.5</v>
      </c>
      <c r="BB421" s="3">
        <f t="shared" si="363"/>
        <v>1</v>
      </c>
      <c r="BC421" s="3">
        <f t="shared" si="364"/>
        <v>2</v>
      </c>
      <c r="BD421" s="3">
        <f t="shared" si="365"/>
        <v>1.25</v>
      </c>
      <c r="BE421" s="3">
        <f t="shared" si="366"/>
        <v>1</v>
      </c>
      <c r="BF421" s="3">
        <f t="shared" si="367"/>
        <v>2.5</v>
      </c>
      <c r="BG421" s="3">
        <f t="shared" si="368"/>
        <v>2.1666666666666665</v>
      </c>
      <c r="BH421" s="3">
        <f t="shared" si="369"/>
        <v>1.6</v>
      </c>
      <c r="BI421" s="3">
        <f t="shared" si="370"/>
        <v>1.4</v>
      </c>
      <c r="BJ421" s="3">
        <f t="shared" si="371"/>
        <v>1.1818181818181819</v>
      </c>
      <c r="BK421" s="3">
        <f t="shared" si="372"/>
        <v>2.3681318681318682</v>
      </c>
      <c r="BL421" s="3">
        <f t="shared" si="373"/>
        <v>1.8305000000000002</v>
      </c>
      <c r="BN421" t="s">
        <v>641</v>
      </c>
      <c r="BO421" t="str">
        <f t="shared" si="374"/>
        <v>('i2023110600419','2021','in2023110400001','1'),</v>
      </c>
      <c r="BP421" t="str">
        <f t="shared" si="375"/>
        <v>('i2023110600419','2021','in2023110400002','1'),</v>
      </c>
      <c r="BQ421" t="str">
        <f t="shared" si="376"/>
        <v>('i2023110600419','2021','in2023110400003','1'),</v>
      </c>
      <c r="BR421" t="str">
        <f t="shared" si="377"/>
        <v>('i2023110600419','2021','in2023110400004','3'),</v>
      </c>
      <c r="BS421" t="str">
        <f t="shared" si="378"/>
        <v>('i2023110600419','2021','in2023110400005','3'),</v>
      </c>
      <c r="BT421" t="str">
        <f t="shared" si="379"/>
        <v>('i2023110600419','2021','in2023110400006','1'),</v>
      </c>
      <c r="BU421" t="str">
        <f t="shared" si="380"/>
        <v>('i2023110600419','2021','in2023110400007','1'),</v>
      </c>
      <c r="BV421" t="str">
        <f t="shared" si="381"/>
        <v>('i2023110600419','2021','in2023110400008','3'),</v>
      </c>
      <c r="BW421" t="str">
        <f t="shared" si="382"/>
        <v>('i2023110600419','2021','in2023110400009','1'),</v>
      </c>
      <c r="BX421" t="str">
        <f t="shared" si="383"/>
        <v>('i2023110600419','2021','in2023110400010','1'),</v>
      </c>
      <c r="BY421" t="str">
        <f t="shared" si="384"/>
        <v>('i2023110600419','2021','in2023110400011','2'),</v>
      </c>
      <c r="BZ421" t="str">
        <f t="shared" si="385"/>
        <v>('i2023110600419','2021','in2023110400012','1'),</v>
      </c>
      <c r="CA421" t="str">
        <f t="shared" si="386"/>
        <v>('i2023110600419','2021','in2023110400013','1'),</v>
      </c>
      <c r="CB421" t="str">
        <f t="shared" si="387"/>
        <v>('i2023110600419','2021','in2023110400014','2'),</v>
      </c>
      <c r="CC421" t="str">
        <f t="shared" si="388"/>
        <v>('i2023110600419','2021','in2023110400015','1'),</v>
      </c>
      <c r="CD421" t="str">
        <f t="shared" si="389"/>
        <v>('i2023110600419','2021','in2023110400016','1'),</v>
      </c>
      <c r="CE421" t="str">
        <f t="shared" si="390"/>
        <v>('i2023110600419','2021','in2023110400017','1'),</v>
      </c>
      <c r="CF421" t="str">
        <f t="shared" si="391"/>
        <v>('i2023110600419','2021','in2023110400018','1'),</v>
      </c>
      <c r="CG421" t="str">
        <f t="shared" si="392"/>
        <v>('i2023110600419','2021','in2023110400019','2'),</v>
      </c>
      <c r="CH421" t="str">
        <f t="shared" si="393"/>
        <v>('i2023110600419','2021','in2023110400020','2'),</v>
      </c>
      <c r="CI421" t="str">
        <f t="shared" si="394"/>
        <v>('i2023110600419','2021','in2023110400021','1'),</v>
      </c>
      <c r="CJ421" t="str">
        <f t="shared" si="395"/>
        <v>('i2023110600419','2021','in2023110400022','1'),</v>
      </c>
      <c r="CK421" t="str">
        <f t="shared" si="396"/>
        <v>('i2023110600419','2021','in2023110400023','2'),</v>
      </c>
      <c r="CL421" t="str">
        <f t="shared" si="397"/>
        <v>('i2023110600419','2021','in2023110400024','1'),</v>
      </c>
      <c r="CM421" t="str">
        <f t="shared" si="398"/>
        <v>('i2023110600419','2021','in2023110400025','1'),</v>
      </c>
      <c r="CN421" t="str">
        <f t="shared" si="399"/>
        <v>('i2023110600419','2021','in2023110400026','1'),</v>
      </c>
      <c r="CO421" t="str">
        <f t="shared" si="400"/>
        <v>('i2023110600419','2021','in2023110400027','1'),</v>
      </c>
      <c r="CP421" t="str">
        <f t="shared" si="401"/>
        <v>('i2023110600419','2021','in2023110400028','2'),</v>
      </c>
      <c r="CQ421" t="str">
        <f t="shared" si="402"/>
        <v>('i2023110600419','2021','in2023110400029','1'),</v>
      </c>
      <c r="CR421" t="str">
        <f t="shared" si="403"/>
        <v>('i2023110600419','2021','in2023110400030','1'),</v>
      </c>
      <c r="CS421" t="str">
        <f t="shared" si="404"/>
        <v>('i2023110600419','2021','in2023110400031','1'),</v>
      </c>
      <c r="CT421" t="str">
        <f t="shared" si="405"/>
        <v>('i2023110600419','2021','in2023110400032','1'),</v>
      </c>
      <c r="CU421" t="str">
        <f t="shared" si="406"/>
        <v>('i2023110600419','2021','in2023110400033','2'),</v>
      </c>
      <c r="CV421" t="str">
        <f t="shared" si="407"/>
        <v>('i2023110600419','2021','in2023110400034','2'),</v>
      </c>
      <c r="CW421" t="str">
        <f t="shared" si="408"/>
        <v>('i2023110600419','2021','in2023110400035','4'),</v>
      </c>
      <c r="CX421" t="str">
        <f t="shared" si="409"/>
        <v>('i2023110600419','2021','in2023110400036','4'),</v>
      </c>
      <c r="CY421" t="str">
        <f t="shared" si="410"/>
        <v>('i2023110600419','2021','in2023110400037','3'),</v>
      </c>
      <c r="CZ421" t="str">
        <f t="shared" si="411"/>
        <v>('i2023110600419','2021','in2023110400038','2'),</v>
      </c>
      <c r="DA421" t="str">
        <f t="shared" si="412"/>
        <v>('i2023110600419','2021','in2023110400039','2'),</v>
      </c>
      <c r="DB421" t="str">
        <f t="shared" si="413"/>
        <v>('i2023110600419','2021','in2023110400040','3'),</v>
      </c>
      <c r="DC421" t="str">
        <f t="shared" si="414"/>
        <v>('i2023110600419','2021','in2023110400041','2'),</v>
      </c>
      <c r="DD421" t="str">
        <f t="shared" si="415"/>
        <v>('i2023110600419','2021','in2023110400042','2'),</v>
      </c>
      <c r="DE421" t="str">
        <f t="shared" si="416"/>
        <v>('i2023110600419','2021','in2023110400043','3'),</v>
      </c>
      <c r="DF421" t="str">
        <f t="shared" si="417"/>
        <v>('i2023110600419','2021','in2023110400044','2'),</v>
      </c>
      <c r="DG421" t="str">
        <f t="shared" si="418"/>
        <v>('i2023110600419','2021','in2023110400045','2'),</v>
      </c>
      <c r="DH421" t="str">
        <f t="shared" si="419"/>
        <v>('i2023110600419','2021','in2023110400046','3'),</v>
      </c>
      <c r="DI421" t="str">
        <f t="shared" si="420"/>
        <v>('i2023110600419','2021','in2023110400047','1');</v>
      </c>
    </row>
    <row r="422" spans="1:113" x14ac:dyDescent="0.25">
      <c r="A422" s="4" t="str">
        <f>INDEX('instansi pusat'!$B$2:$C$623,MATCH(C422,'instansi pusat'!$D$2:$D$623,0),2)</f>
        <v>i2023110600420</v>
      </c>
      <c r="B422" s="4">
        <v>6577</v>
      </c>
      <c r="C422" s="4" t="s">
        <v>582</v>
      </c>
      <c r="D422">
        <v>2021</v>
      </c>
      <c r="E422" s="4">
        <v>5</v>
      </c>
      <c r="F422" s="4">
        <v>5</v>
      </c>
      <c r="G422" s="4">
        <v>5</v>
      </c>
      <c r="H422" s="4">
        <v>5</v>
      </c>
      <c r="I422" s="4">
        <v>5</v>
      </c>
      <c r="J422" s="4">
        <v>5</v>
      </c>
      <c r="K422" s="4">
        <v>5</v>
      </c>
      <c r="L422" s="4">
        <v>5</v>
      </c>
      <c r="M422" s="4">
        <v>5</v>
      </c>
      <c r="N422" s="4">
        <v>5</v>
      </c>
      <c r="O422" s="4">
        <v>2</v>
      </c>
      <c r="P422" s="4">
        <v>1</v>
      </c>
      <c r="Q422" s="4">
        <v>2</v>
      </c>
      <c r="R422" s="4">
        <v>3</v>
      </c>
      <c r="S422" s="4">
        <v>3</v>
      </c>
      <c r="T422" s="4">
        <v>3</v>
      </c>
      <c r="U422" s="4">
        <v>2</v>
      </c>
      <c r="V422" s="4">
        <v>3</v>
      </c>
      <c r="W422" s="4">
        <v>2</v>
      </c>
      <c r="X422" s="4">
        <v>2</v>
      </c>
      <c r="Y422" s="4">
        <v>1</v>
      </c>
      <c r="Z422" s="4">
        <v>1</v>
      </c>
      <c r="AA422" s="4">
        <v>1</v>
      </c>
      <c r="AB422" s="4">
        <v>1</v>
      </c>
      <c r="AC422" s="4">
        <v>1</v>
      </c>
      <c r="AD422" s="4">
        <v>2</v>
      </c>
      <c r="AE422" s="4">
        <v>1</v>
      </c>
      <c r="AF422" s="4">
        <v>1</v>
      </c>
      <c r="AG422" s="4">
        <v>1</v>
      </c>
      <c r="AH422" s="4">
        <v>2</v>
      </c>
      <c r="AI422" s="4">
        <v>2</v>
      </c>
      <c r="AJ422" s="4">
        <v>4</v>
      </c>
      <c r="AK422" s="4">
        <v>4</v>
      </c>
      <c r="AL422" s="4">
        <v>4</v>
      </c>
      <c r="AM422" s="4">
        <v>4</v>
      </c>
      <c r="AN422" s="4">
        <v>3</v>
      </c>
      <c r="AO422" s="4">
        <v>3</v>
      </c>
      <c r="AP422" s="4">
        <v>3</v>
      </c>
      <c r="AQ422" s="4">
        <v>3</v>
      </c>
      <c r="AR422" s="4">
        <v>3</v>
      </c>
      <c r="AS422" s="4">
        <v>3</v>
      </c>
      <c r="AT422" s="4">
        <v>4</v>
      </c>
      <c r="AU422" s="4">
        <v>3</v>
      </c>
      <c r="AV422" s="4">
        <v>4</v>
      </c>
      <c r="AW422" s="4">
        <v>4</v>
      </c>
      <c r="AX422" s="4">
        <v>4</v>
      </c>
      <c r="AY422" s="4">
        <v>4</v>
      </c>
      <c r="AZ422" s="3">
        <f t="shared" si="361"/>
        <v>5</v>
      </c>
      <c r="BA422" s="3">
        <f t="shared" si="362"/>
        <v>2</v>
      </c>
      <c r="BB422" s="3">
        <f t="shared" si="363"/>
        <v>2.75</v>
      </c>
      <c r="BC422" s="3">
        <f t="shared" si="364"/>
        <v>2</v>
      </c>
      <c r="BD422" s="3">
        <f t="shared" si="365"/>
        <v>1.125</v>
      </c>
      <c r="BE422" s="3">
        <f t="shared" si="366"/>
        <v>1.6666666666666665</v>
      </c>
      <c r="BF422" s="3">
        <f t="shared" si="367"/>
        <v>3.4000000000000004</v>
      </c>
      <c r="BG422" s="3">
        <f t="shared" si="368"/>
        <v>3.833333333333333</v>
      </c>
      <c r="BH422" s="3">
        <f t="shared" si="369"/>
        <v>5</v>
      </c>
      <c r="BI422" s="3">
        <f t="shared" si="370"/>
        <v>2.3000000000000003</v>
      </c>
      <c r="BJ422" s="3">
        <f t="shared" si="371"/>
        <v>1.2727272727272727</v>
      </c>
      <c r="BK422" s="3">
        <f t="shared" si="372"/>
        <v>3.5714285714285712</v>
      </c>
      <c r="BL422" s="3">
        <f t="shared" si="373"/>
        <v>3.06</v>
      </c>
      <c r="BN422" t="s">
        <v>641</v>
      </c>
      <c r="BO422" t="str">
        <f t="shared" si="374"/>
        <v>('i2023110600420','2021','in2023110400001','5'),</v>
      </c>
      <c r="BP422" t="str">
        <f t="shared" si="375"/>
        <v>('i2023110600420','2021','in2023110400002','5'),</v>
      </c>
      <c r="BQ422" t="str">
        <f t="shared" si="376"/>
        <v>('i2023110600420','2021','in2023110400003','5'),</v>
      </c>
      <c r="BR422" t="str">
        <f t="shared" si="377"/>
        <v>('i2023110600420','2021','in2023110400004','5'),</v>
      </c>
      <c r="BS422" t="str">
        <f t="shared" si="378"/>
        <v>('i2023110600420','2021','in2023110400005','5'),</v>
      </c>
      <c r="BT422" t="str">
        <f t="shared" si="379"/>
        <v>('i2023110600420','2021','in2023110400006','5'),</v>
      </c>
      <c r="BU422" t="str">
        <f t="shared" si="380"/>
        <v>('i2023110600420','2021','in2023110400007','5'),</v>
      </c>
      <c r="BV422" t="str">
        <f t="shared" si="381"/>
        <v>('i2023110600420','2021','in2023110400008','5'),</v>
      </c>
      <c r="BW422" t="str">
        <f t="shared" si="382"/>
        <v>('i2023110600420','2021','in2023110400009','5'),</v>
      </c>
      <c r="BX422" t="str">
        <f t="shared" si="383"/>
        <v>('i2023110600420','2021','in2023110400010','5'),</v>
      </c>
      <c r="BY422" t="str">
        <f t="shared" si="384"/>
        <v>('i2023110600420','2021','in2023110400011','2'),</v>
      </c>
      <c r="BZ422" t="str">
        <f t="shared" si="385"/>
        <v>('i2023110600420','2021','in2023110400012','1'),</v>
      </c>
      <c r="CA422" t="str">
        <f t="shared" si="386"/>
        <v>('i2023110600420','2021','in2023110400013','2'),</v>
      </c>
      <c r="CB422" t="str">
        <f t="shared" si="387"/>
        <v>('i2023110600420','2021','in2023110400014','3'),</v>
      </c>
      <c r="CC422" t="str">
        <f t="shared" si="388"/>
        <v>('i2023110600420','2021','in2023110400015','3'),</v>
      </c>
      <c r="CD422" t="str">
        <f t="shared" si="389"/>
        <v>('i2023110600420','2021','in2023110400016','3'),</v>
      </c>
      <c r="CE422" t="str">
        <f t="shared" si="390"/>
        <v>('i2023110600420','2021','in2023110400017','2'),</v>
      </c>
      <c r="CF422" t="str">
        <f t="shared" si="391"/>
        <v>('i2023110600420','2021','in2023110400018','3'),</v>
      </c>
      <c r="CG422" t="str">
        <f t="shared" si="392"/>
        <v>('i2023110600420','2021','in2023110400019','2'),</v>
      </c>
      <c r="CH422" t="str">
        <f t="shared" si="393"/>
        <v>('i2023110600420','2021','in2023110400020','2'),</v>
      </c>
      <c r="CI422" t="str">
        <f t="shared" si="394"/>
        <v>('i2023110600420','2021','in2023110400021','1'),</v>
      </c>
      <c r="CJ422" t="str">
        <f t="shared" si="395"/>
        <v>('i2023110600420','2021','in2023110400022','1'),</v>
      </c>
      <c r="CK422" t="str">
        <f t="shared" si="396"/>
        <v>('i2023110600420','2021','in2023110400023','1'),</v>
      </c>
      <c r="CL422" t="str">
        <f t="shared" si="397"/>
        <v>('i2023110600420','2021','in2023110400024','1'),</v>
      </c>
      <c r="CM422" t="str">
        <f t="shared" si="398"/>
        <v>('i2023110600420','2021','in2023110400025','1'),</v>
      </c>
      <c r="CN422" t="str">
        <f t="shared" si="399"/>
        <v>('i2023110600420','2021','in2023110400026','2'),</v>
      </c>
      <c r="CO422" t="str">
        <f t="shared" si="400"/>
        <v>('i2023110600420','2021','in2023110400027','1'),</v>
      </c>
      <c r="CP422" t="str">
        <f t="shared" si="401"/>
        <v>('i2023110600420','2021','in2023110400028','1'),</v>
      </c>
      <c r="CQ422" t="str">
        <f t="shared" si="402"/>
        <v>('i2023110600420','2021','in2023110400029','1'),</v>
      </c>
      <c r="CR422" t="str">
        <f t="shared" si="403"/>
        <v>('i2023110600420','2021','in2023110400030','2'),</v>
      </c>
      <c r="CS422" t="str">
        <f t="shared" si="404"/>
        <v>('i2023110600420','2021','in2023110400031','2'),</v>
      </c>
      <c r="CT422" t="str">
        <f t="shared" si="405"/>
        <v>('i2023110600420','2021','in2023110400032','4'),</v>
      </c>
      <c r="CU422" t="str">
        <f t="shared" si="406"/>
        <v>('i2023110600420','2021','in2023110400033','4'),</v>
      </c>
      <c r="CV422" t="str">
        <f t="shared" si="407"/>
        <v>('i2023110600420','2021','in2023110400034','4'),</v>
      </c>
      <c r="CW422" t="str">
        <f t="shared" si="408"/>
        <v>('i2023110600420','2021','in2023110400035','4'),</v>
      </c>
      <c r="CX422" t="str">
        <f t="shared" si="409"/>
        <v>('i2023110600420','2021','in2023110400036','3'),</v>
      </c>
      <c r="CY422" t="str">
        <f t="shared" si="410"/>
        <v>('i2023110600420','2021','in2023110400037','3'),</v>
      </c>
      <c r="CZ422" t="str">
        <f t="shared" si="411"/>
        <v>('i2023110600420','2021','in2023110400038','3'),</v>
      </c>
      <c r="DA422" t="str">
        <f t="shared" si="412"/>
        <v>('i2023110600420','2021','in2023110400039','3'),</v>
      </c>
      <c r="DB422" t="str">
        <f t="shared" si="413"/>
        <v>('i2023110600420','2021','in2023110400040','3'),</v>
      </c>
      <c r="DC422" t="str">
        <f t="shared" si="414"/>
        <v>('i2023110600420','2021','in2023110400041','3'),</v>
      </c>
      <c r="DD422" t="str">
        <f t="shared" si="415"/>
        <v>('i2023110600420','2021','in2023110400042','4'),</v>
      </c>
      <c r="DE422" t="str">
        <f t="shared" si="416"/>
        <v>('i2023110600420','2021','in2023110400043','3'),</v>
      </c>
      <c r="DF422" t="str">
        <f t="shared" si="417"/>
        <v>('i2023110600420','2021','in2023110400044','4'),</v>
      </c>
      <c r="DG422" t="str">
        <f t="shared" si="418"/>
        <v>('i2023110600420','2021','in2023110400045','4'),</v>
      </c>
      <c r="DH422" t="str">
        <f t="shared" si="419"/>
        <v>('i2023110600420','2021','in2023110400046','4'),</v>
      </c>
      <c r="DI422" t="str">
        <f t="shared" si="420"/>
        <v>('i2023110600420','2021','in2023110400047','4');</v>
      </c>
    </row>
    <row r="423" spans="1:113" x14ac:dyDescent="0.25">
      <c r="A423" s="4" t="str">
        <f>INDEX('instansi pusat'!$B$2:$C$623,MATCH(C423,'instansi pusat'!$D$2:$D$623,0),2)</f>
        <v>i2023110600421</v>
      </c>
      <c r="B423" s="4">
        <v>6579</v>
      </c>
      <c r="C423" s="4" t="s">
        <v>584</v>
      </c>
      <c r="D423">
        <v>2021</v>
      </c>
      <c r="E423" s="4">
        <v>2</v>
      </c>
      <c r="F423" s="4">
        <v>2</v>
      </c>
      <c r="G423" s="4">
        <v>3</v>
      </c>
      <c r="H423" s="4">
        <v>3</v>
      </c>
      <c r="I423" s="4">
        <v>3</v>
      </c>
      <c r="J423" s="4">
        <v>1</v>
      </c>
      <c r="K423" s="4">
        <v>2</v>
      </c>
      <c r="L423" s="4">
        <v>1</v>
      </c>
      <c r="M423" s="4">
        <v>1</v>
      </c>
      <c r="N423" s="4">
        <v>3</v>
      </c>
      <c r="O423" s="4">
        <v>2</v>
      </c>
      <c r="P423" s="4">
        <v>1</v>
      </c>
      <c r="Q423" s="4">
        <v>1</v>
      </c>
      <c r="R423" s="4">
        <v>2</v>
      </c>
      <c r="S423" s="4">
        <v>4</v>
      </c>
      <c r="T423" s="4">
        <v>3</v>
      </c>
      <c r="U423" s="4">
        <v>3</v>
      </c>
      <c r="V423" s="4">
        <v>2</v>
      </c>
      <c r="W423" s="4">
        <v>3</v>
      </c>
      <c r="X423" s="4">
        <v>3</v>
      </c>
      <c r="Y423" s="4">
        <v>1</v>
      </c>
      <c r="Z423" s="4">
        <v>1</v>
      </c>
      <c r="AA423" s="4">
        <v>2</v>
      </c>
      <c r="AB423" s="4">
        <v>1</v>
      </c>
      <c r="AC423" s="4">
        <v>1</v>
      </c>
      <c r="AD423" s="4">
        <v>1</v>
      </c>
      <c r="AE423" s="4">
        <v>1</v>
      </c>
      <c r="AF423" s="4">
        <v>1</v>
      </c>
      <c r="AG423" s="4">
        <v>1</v>
      </c>
      <c r="AH423" s="4">
        <v>1</v>
      </c>
      <c r="AI423" s="4">
        <v>1</v>
      </c>
      <c r="AJ423" s="4">
        <v>4</v>
      </c>
      <c r="AK423" s="4">
        <v>4</v>
      </c>
      <c r="AL423" s="4">
        <v>4</v>
      </c>
      <c r="AM423" s="4">
        <v>3</v>
      </c>
      <c r="AN423" s="4">
        <v>3</v>
      </c>
      <c r="AO423" s="4">
        <v>3</v>
      </c>
      <c r="AP423" s="4">
        <v>1</v>
      </c>
      <c r="AQ423" s="4">
        <v>4</v>
      </c>
      <c r="AR423" s="4">
        <v>4</v>
      </c>
      <c r="AS423" s="4">
        <v>3</v>
      </c>
      <c r="AT423" s="4">
        <v>4</v>
      </c>
      <c r="AU423" s="4">
        <v>3</v>
      </c>
      <c r="AV423" s="4">
        <v>4</v>
      </c>
      <c r="AW423" s="4">
        <v>3</v>
      </c>
      <c r="AX423" s="4">
        <v>3</v>
      </c>
      <c r="AY423" s="4">
        <v>3</v>
      </c>
      <c r="AZ423" s="3">
        <f t="shared" si="361"/>
        <v>2.1</v>
      </c>
      <c r="BA423" s="3">
        <f t="shared" si="362"/>
        <v>1.5</v>
      </c>
      <c r="BB423" s="3">
        <f t="shared" si="363"/>
        <v>3</v>
      </c>
      <c r="BC423" s="3">
        <f t="shared" si="364"/>
        <v>3</v>
      </c>
      <c r="BD423" s="3">
        <f t="shared" si="365"/>
        <v>1.125</v>
      </c>
      <c r="BE423" s="3">
        <f t="shared" si="366"/>
        <v>1</v>
      </c>
      <c r="BF423" s="3">
        <f t="shared" si="367"/>
        <v>3.3000000000000003</v>
      </c>
      <c r="BG423" s="3">
        <f t="shared" si="368"/>
        <v>3.333333333333333</v>
      </c>
      <c r="BH423" s="3">
        <f t="shared" si="369"/>
        <v>2.1</v>
      </c>
      <c r="BI423" s="3">
        <f t="shared" si="370"/>
        <v>2.4000000000000004</v>
      </c>
      <c r="BJ423" s="3">
        <f t="shared" si="371"/>
        <v>1.0909090909090908</v>
      </c>
      <c r="BK423" s="3">
        <f t="shared" si="372"/>
        <v>3.313186813186813</v>
      </c>
      <c r="BL423" s="3">
        <f t="shared" si="373"/>
        <v>2.5605000000000002</v>
      </c>
      <c r="BN423" t="s">
        <v>641</v>
      </c>
      <c r="BO423" t="str">
        <f t="shared" si="374"/>
        <v>('i2023110600421','2021','in2023110400001','2'),</v>
      </c>
      <c r="BP423" t="str">
        <f t="shared" si="375"/>
        <v>('i2023110600421','2021','in2023110400002','2'),</v>
      </c>
      <c r="BQ423" t="str">
        <f t="shared" si="376"/>
        <v>('i2023110600421','2021','in2023110400003','3'),</v>
      </c>
      <c r="BR423" t="str">
        <f t="shared" si="377"/>
        <v>('i2023110600421','2021','in2023110400004','3'),</v>
      </c>
      <c r="BS423" t="str">
        <f t="shared" si="378"/>
        <v>('i2023110600421','2021','in2023110400005','3'),</v>
      </c>
      <c r="BT423" t="str">
        <f t="shared" si="379"/>
        <v>('i2023110600421','2021','in2023110400006','1'),</v>
      </c>
      <c r="BU423" t="str">
        <f t="shared" si="380"/>
        <v>('i2023110600421','2021','in2023110400007','2'),</v>
      </c>
      <c r="BV423" t="str">
        <f t="shared" si="381"/>
        <v>('i2023110600421','2021','in2023110400008','1'),</v>
      </c>
      <c r="BW423" t="str">
        <f t="shared" si="382"/>
        <v>('i2023110600421','2021','in2023110400009','1'),</v>
      </c>
      <c r="BX423" t="str">
        <f t="shared" si="383"/>
        <v>('i2023110600421','2021','in2023110400010','3'),</v>
      </c>
      <c r="BY423" t="str">
        <f t="shared" si="384"/>
        <v>('i2023110600421','2021','in2023110400011','2'),</v>
      </c>
      <c r="BZ423" t="str">
        <f t="shared" si="385"/>
        <v>('i2023110600421','2021','in2023110400012','1'),</v>
      </c>
      <c r="CA423" t="str">
        <f t="shared" si="386"/>
        <v>('i2023110600421','2021','in2023110400013','1'),</v>
      </c>
      <c r="CB423" t="str">
        <f t="shared" si="387"/>
        <v>('i2023110600421','2021','in2023110400014','2'),</v>
      </c>
      <c r="CC423" t="str">
        <f t="shared" si="388"/>
        <v>('i2023110600421','2021','in2023110400015','4'),</v>
      </c>
      <c r="CD423" t="str">
        <f t="shared" si="389"/>
        <v>('i2023110600421','2021','in2023110400016','3'),</v>
      </c>
      <c r="CE423" t="str">
        <f t="shared" si="390"/>
        <v>('i2023110600421','2021','in2023110400017','3'),</v>
      </c>
      <c r="CF423" t="str">
        <f t="shared" si="391"/>
        <v>('i2023110600421','2021','in2023110400018','2'),</v>
      </c>
      <c r="CG423" t="str">
        <f t="shared" si="392"/>
        <v>('i2023110600421','2021','in2023110400019','3'),</v>
      </c>
      <c r="CH423" t="str">
        <f t="shared" si="393"/>
        <v>('i2023110600421','2021','in2023110400020','3'),</v>
      </c>
      <c r="CI423" t="str">
        <f t="shared" si="394"/>
        <v>('i2023110600421','2021','in2023110400021','1'),</v>
      </c>
      <c r="CJ423" t="str">
        <f t="shared" si="395"/>
        <v>('i2023110600421','2021','in2023110400022','1'),</v>
      </c>
      <c r="CK423" t="str">
        <f t="shared" si="396"/>
        <v>('i2023110600421','2021','in2023110400023','2'),</v>
      </c>
      <c r="CL423" t="str">
        <f t="shared" si="397"/>
        <v>('i2023110600421','2021','in2023110400024','1'),</v>
      </c>
      <c r="CM423" t="str">
        <f t="shared" si="398"/>
        <v>('i2023110600421','2021','in2023110400025','1'),</v>
      </c>
      <c r="CN423" t="str">
        <f t="shared" si="399"/>
        <v>('i2023110600421','2021','in2023110400026','1'),</v>
      </c>
      <c r="CO423" t="str">
        <f t="shared" si="400"/>
        <v>('i2023110600421','2021','in2023110400027','1'),</v>
      </c>
      <c r="CP423" t="str">
        <f t="shared" si="401"/>
        <v>('i2023110600421','2021','in2023110400028','1'),</v>
      </c>
      <c r="CQ423" t="str">
        <f t="shared" si="402"/>
        <v>('i2023110600421','2021','in2023110400029','1'),</v>
      </c>
      <c r="CR423" t="str">
        <f t="shared" si="403"/>
        <v>('i2023110600421','2021','in2023110400030','1'),</v>
      </c>
      <c r="CS423" t="str">
        <f t="shared" si="404"/>
        <v>('i2023110600421','2021','in2023110400031','1'),</v>
      </c>
      <c r="CT423" t="str">
        <f t="shared" si="405"/>
        <v>('i2023110600421','2021','in2023110400032','4'),</v>
      </c>
      <c r="CU423" t="str">
        <f t="shared" si="406"/>
        <v>('i2023110600421','2021','in2023110400033','4'),</v>
      </c>
      <c r="CV423" t="str">
        <f t="shared" si="407"/>
        <v>('i2023110600421','2021','in2023110400034','4'),</v>
      </c>
      <c r="CW423" t="str">
        <f t="shared" si="408"/>
        <v>('i2023110600421','2021','in2023110400035','3'),</v>
      </c>
      <c r="CX423" t="str">
        <f t="shared" si="409"/>
        <v>('i2023110600421','2021','in2023110400036','3'),</v>
      </c>
      <c r="CY423" t="str">
        <f t="shared" si="410"/>
        <v>('i2023110600421','2021','in2023110400037','3'),</v>
      </c>
      <c r="CZ423" t="str">
        <f t="shared" si="411"/>
        <v>('i2023110600421','2021','in2023110400038','1'),</v>
      </c>
      <c r="DA423" t="str">
        <f t="shared" si="412"/>
        <v>('i2023110600421','2021','in2023110400039','4'),</v>
      </c>
      <c r="DB423" t="str">
        <f t="shared" si="413"/>
        <v>('i2023110600421','2021','in2023110400040','4'),</v>
      </c>
      <c r="DC423" t="str">
        <f t="shared" si="414"/>
        <v>('i2023110600421','2021','in2023110400041','3'),</v>
      </c>
      <c r="DD423" t="str">
        <f t="shared" si="415"/>
        <v>('i2023110600421','2021','in2023110400042','4'),</v>
      </c>
      <c r="DE423" t="str">
        <f t="shared" si="416"/>
        <v>('i2023110600421','2021','in2023110400043','3'),</v>
      </c>
      <c r="DF423" t="str">
        <f t="shared" si="417"/>
        <v>('i2023110600421','2021','in2023110400044','4'),</v>
      </c>
      <c r="DG423" t="str">
        <f t="shared" si="418"/>
        <v>('i2023110600421','2021','in2023110400045','3'),</v>
      </c>
      <c r="DH423" t="str">
        <f t="shared" si="419"/>
        <v>('i2023110600421','2021','in2023110400046','3'),</v>
      </c>
      <c r="DI423" t="str">
        <f t="shared" si="420"/>
        <v>('i2023110600421','2021','in2023110400047','3');</v>
      </c>
    </row>
    <row r="424" spans="1:113" x14ac:dyDescent="0.25">
      <c r="A424" s="4" t="str">
        <f>INDEX('instansi pusat'!$B$2:$C$623,MATCH(C424,'instansi pusat'!$D$2:$D$623,0),2)</f>
        <v>i2023110600422</v>
      </c>
      <c r="B424" s="4">
        <v>6601</v>
      </c>
      <c r="C424" s="4" t="s">
        <v>288</v>
      </c>
      <c r="D424">
        <v>2021</v>
      </c>
      <c r="E424" s="4">
        <v>1</v>
      </c>
      <c r="F424" s="4">
        <v>1</v>
      </c>
      <c r="G424" s="4">
        <v>1</v>
      </c>
      <c r="H424" s="4">
        <v>1</v>
      </c>
      <c r="I424" s="4">
        <v>2</v>
      </c>
      <c r="J424" s="4">
        <v>1</v>
      </c>
      <c r="K424" s="4">
        <v>1</v>
      </c>
      <c r="L424" s="4">
        <v>1</v>
      </c>
      <c r="M424" s="4">
        <v>1</v>
      </c>
      <c r="N424" s="4">
        <v>3</v>
      </c>
      <c r="O424" s="4">
        <v>1</v>
      </c>
      <c r="P424" s="4">
        <v>1</v>
      </c>
      <c r="Q424" s="4">
        <v>1</v>
      </c>
      <c r="R424" s="4">
        <v>1</v>
      </c>
      <c r="S424" s="4">
        <v>1</v>
      </c>
      <c r="T424" s="4">
        <v>2</v>
      </c>
      <c r="U424" s="4">
        <v>1</v>
      </c>
      <c r="V424" s="4">
        <v>1</v>
      </c>
      <c r="W424" s="4">
        <v>1</v>
      </c>
      <c r="X424" s="4">
        <v>1</v>
      </c>
      <c r="Y424" s="4">
        <v>1</v>
      </c>
      <c r="Z424" s="4">
        <v>1</v>
      </c>
      <c r="AA424" s="4">
        <v>1</v>
      </c>
      <c r="AB424" s="4">
        <v>1</v>
      </c>
      <c r="AC424" s="4">
        <v>1</v>
      </c>
      <c r="AD424" s="4">
        <v>1</v>
      </c>
      <c r="AE424" s="4">
        <v>1</v>
      </c>
      <c r="AF424" s="4">
        <v>1</v>
      </c>
      <c r="AG424" s="4">
        <v>1</v>
      </c>
      <c r="AH424" s="4">
        <v>1</v>
      </c>
      <c r="AI424" s="4">
        <v>1</v>
      </c>
      <c r="AJ424" s="4">
        <v>3</v>
      </c>
      <c r="AK424" s="4">
        <v>3</v>
      </c>
      <c r="AL424" s="4">
        <v>3</v>
      </c>
      <c r="AM424" s="4">
        <v>4</v>
      </c>
      <c r="AN424" s="4">
        <v>2</v>
      </c>
      <c r="AO424" s="4">
        <v>2</v>
      </c>
      <c r="AP424" s="4">
        <v>1</v>
      </c>
      <c r="AQ424" s="4">
        <v>1</v>
      </c>
      <c r="AR424" s="4">
        <v>1</v>
      </c>
      <c r="AS424" s="4">
        <v>2</v>
      </c>
      <c r="AT424" s="4">
        <v>4</v>
      </c>
      <c r="AU424" s="4">
        <v>2</v>
      </c>
      <c r="AV424" s="4">
        <v>2</v>
      </c>
      <c r="AW424" s="4">
        <v>4</v>
      </c>
      <c r="AX424" s="4">
        <v>2</v>
      </c>
      <c r="AY424" s="4">
        <v>2</v>
      </c>
      <c r="AZ424" s="3">
        <f t="shared" si="361"/>
        <v>1.3</v>
      </c>
      <c r="BA424" s="3">
        <f t="shared" si="362"/>
        <v>1</v>
      </c>
      <c r="BB424" s="3">
        <f t="shared" si="363"/>
        <v>1.25</v>
      </c>
      <c r="BC424" s="3">
        <f t="shared" si="364"/>
        <v>1</v>
      </c>
      <c r="BD424" s="3">
        <f t="shared" si="365"/>
        <v>1</v>
      </c>
      <c r="BE424" s="3">
        <f t="shared" si="366"/>
        <v>1</v>
      </c>
      <c r="BF424" s="3">
        <f t="shared" si="367"/>
        <v>2.2000000000000002</v>
      </c>
      <c r="BG424" s="3">
        <f t="shared" si="368"/>
        <v>2.6666666666666665</v>
      </c>
      <c r="BH424" s="3">
        <f t="shared" si="369"/>
        <v>1.3</v>
      </c>
      <c r="BI424" s="3">
        <f t="shared" si="370"/>
        <v>1.1000000000000001</v>
      </c>
      <c r="BJ424" s="3">
        <f t="shared" si="371"/>
        <v>1</v>
      </c>
      <c r="BK424" s="3">
        <f t="shared" si="372"/>
        <v>2.3846153846153841</v>
      </c>
      <c r="BL424" s="3">
        <f t="shared" si="373"/>
        <v>1.694</v>
      </c>
      <c r="BN424" t="s">
        <v>641</v>
      </c>
      <c r="BO424" t="str">
        <f t="shared" si="374"/>
        <v>('i2023110600422','2021','in2023110400001','1'),</v>
      </c>
      <c r="BP424" t="str">
        <f t="shared" si="375"/>
        <v>('i2023110600422','2021','in2023110400002','1'),</v>
      </c>
      <c r="BQ424" t="str">
        <f t="shared" si="376"/>
        <v>('i2023110600422','2021','in2023110400003','1'),</v>
      </c>
      <c r="BR424" t="str">
        <f t="shared" si="377"/>
        <v>('i2023110600422','2021','in2023110400004','1'),</v>
      </c>
      <c r="BS424" t="str">
        <f t="shared" si="378"/>
        <v>('i2023110600422','2021','in2023110400005','2'),</v>
      </c>
      <c r="BT424" t="str">
        <f t="shared" si="379"/>
        <v>('i2023110600422','2021','in2023110400006','1'),</v>
      </c>
      <c r="BU424" t="str">
        <f t="shared" si="380"/>
        <v>('i2023110600422','2021','in2023110400007','1'),</v>
      </c>
      <c r="BV424" t="str">
        <f t="shared" si="381"/>
        <v>('i2023110600422','2021','in2023110400008','1'),</v>
      </c>
      <c r="BW424" t="str">
        <f t="shared" si="382"/>
        <v>('i2023110600422','2021','in2023110400009','1'),</v>
      </c>
      <c r="BX424" t="str">
        <f t="shared" si="383"/>
        <v>('i2023110600422','2021','in2023110400010','3'),</v>
      </c>
      <c r="BY424" t="str">
        <f t="shared" si="384"/>
        <v>('i2023110600422','2021','in2023110400011','1'),</v>
      </c>
      <c r="BZ424" t="str">
        <f t="shared" si="385"/>
        <v>('i2023110600422','2021','in2023110400012','1'),</v>
      </c>
      <c r="CA424" t="str">
        <f t="shared" si="386"/>
        <v>('i2023110600422','2021','in2023110400013','1'),</v>
      </c>
      <c r="CB424" t="str">
        <f t="shared" si="387"/>
        <v>('i2023110600422','2021','in2023110400014','1'),</v>
      </c>
      <c r="CC424" t="str">
        <f t="shared" si="388"/>
        <v>('i2023110600422','2021','in2023110400015','1'),</v>
      </c>
      <c r="CD424" t="str">
        <f t="shared" si="389"/>
        <v>('i2023110600422','2021','in2023110400016','2'),</v>
      </c>
      <c r="CE424" t="str">
        <f t="shared" si="390"/>
        <v>('i2023110600422','2021','in2023110400017','1'),</v>
      </c>
      <c r="CF424" t="str">
        <f t="shared" si="391"/>
        <v>('i2023110600422','2021','in2023110400018','1'),</v>
      </c>
      <c r="CG424" t="str">
        <f t="shared" si="392"/>
        <v>('i2023110600422','2021','in2023110400019','1'),</v>
      </c>
      <c r="CH424" t="str">
        <f t="shared" si="393"/>
        <v>('i2023110600422','2021','in2023110400020','1'),</v>
      </c>
      <c r="CI424" t="str">
        <f t="shared" si="394"/>
        <v>('i2023110600422','2021','in2023110400021','1'),</v>
      </c>
      <c r="CJ424" t="str">
        <f t="shared" si="395"/>
        <v>('i2023110600422','2021','in2023110400022','1'),</v>
      </c>
      <c r="CK424" t="str">
        <f t="shared" si="396"/>
        <v>('i2023110600422','2021','in2023110400023','1'),</v>
      </c>
      <c r="CL424" t="str">
        <f t="shared" si="397"/>
        <v>('i2023110600422','2021','in2023110400024','1'),</v>
      </c>
      <c r="CM424" t="str">
        <f t="shared" si="398"/>
        <v>('i2023110600422','2021','in2023110400025','1'),</v>
      </c>
      <c r="CN424" t="str">
        <f t="shared" si="399"/>
        <v>('i2023110600422','2021','in2023110400026','1'),</v>
      </c>
      <c r="CO424" t="str">
        <f t="shared" si="400"/>
        <v>('i2023110600422','2021','in2023110400027','1'),</v>
      </c>
      <c r="CP424" t="str">
        <f t="shared" si="401"/>
        <v>('i2023110600422','2021','in2023110400028','1'),</v>
      </c>
      <c r="CQ424" t="str">
        <f t="shared" si="402"/>
        <v>('i2023110600422','2021','in2023110400029','1'),</v>
      </c>
      <c r="CR424" t="str">
        <f t="shared" si="403"/>
        <v>('i2023110600422','2021','in2023110400030','1'),</v>
      </c>
      <c r="CS424" t="str">
        <f t="shared" si="404"/>
        <v>('i2023110600422','2021','in2023110400031','1'),</v>
      </c>
      <c r="CT424" t="str">
        <f t="shared" si="405"/>
        <v>('i2023110600422','2021','in2023110400032','3'),</v>
      </c>
      <c r="CU424" t="str">
        <f t="shared" si="406"/>
        <v>('i2023110600422','2021','in2023110400033','3'),</v>
      </c>
      <c r="CV424" t="str">
        <f t="shared" si="407"/>
        <v>('i2023110600422','2021','in2023110400034','3'),</v>
      </c>
      <c r="CW424" t="str">
        <f t="shared" si="408"/>
        <v>('i2023110600422','2021','in2023110400035','4'),</v>
      </c>
      <c r="CX424" t="str">
        <f t="shared" si="409"/>
        <v>('i2023110600422','2021','in2023110400036','2'),</v>
      </c>
      <c r="CY424" t="str">
        <f t="shared" si="410"/>
        <v>('i2023110600422','2021','in2023110400037','2'),</v>
      </c>
      <c r="CZ424" t="str">
        <f t="shared" si="411"/>
        <v>('i2023110600422','2021','in2023110400038','1'),</v>
      </c>
      <c r="DA424" t="str">
        <f t="shared" si="412"/>
        <v>('i2023110600422','2021','in2023110400039','1'),</v>
      </c>
      <c r="DB424" t="str">
        <f t="shared" si="413"/>
        <v>('i2023110600422','2021','in2023110400040','1'),</v>
      </c>
      <c r="DC424" t="str">
        <f t="shared" si="414"/>
        <v>('i2023110600422','2021','in2023110400041','2'),</v>
      </c>
      <c r="DD424" t="str">
        <f t="shared" si="415"/>
        <v>('i2023110600422','2021','in2023110400042','4'),</v>
      </c>
      <c r="DE424" t="str">
        <f t="shared" si="416"/>
        <v>('i2023110600422','2021','in2023110400043','2'),</v>
      </c>
      <c r="DF424" t="str">
        <f t="shared" si="417"/>
        <v>('i2023110600422','2021','in2023110400044','2'),</v>
      </c>
      <c r="DG424" t="str">
        <f t="shared" si="418"/>
        <v>('i2023110600422','2021','in2023110400045','4'),</v>
      </c>
      <c r="DH424" t="str">
        <f t="shared" si="419"/>
        <v>('i2023110600422','2021','in2023110400046','2'),</v>
      </c>
      <c r="DI424" t="str">
        <f t="shared" si="420"/>
        <v>('i2023110600422','2021','in2023110400047','2');</v>
      </c>
    </row>
    <row r="425" spans="1:113" x14ac:dyDescent="0.25">
      <c r="A425" s="4" t="str">
        <f>INDEX('instansi pusat'!$B$2:$C$623,MATCH(C425,'instansi pusat'!$D$2:$D$623,0),2)</f>
        <v>i2023110600423</v>
      </c>
      <c r="B425" s="4">
        <v>6603</v>
      </c>
      <c r="C425" s="4" t="s">
        <v>290</v>
      </c>
      <c r="D425">
        <v>2021</v>
      </c>
      <c r="E425" s="4">
        <v>1</v>
      </c>
      <c r="F425" s="4">
        <v>1</v>
      </c>
      <c r="G425" s="4">
        <v>1</v>
      </c>
      <c r="H425" s="4">
        <v>1</v>
      </c>
      <c r="I425" s="4">
        <v>1</v>
      </c>
      <c r="J425" s="4">
        <v>1</v>
      </c>
      <c r="K425" s="4">
        <v>1</v>
      </c>
      <c r="L425" s="4">
        <v>1</v>
      </c>
      <c r="M425" s="4">
        <v>1</v>
      </c>
      <c r="N425" s="4">
        <v>1</v>
      </c>
      <c r="O425" s="4">
        <v>1</v>
      </c>
      <c r="P425" s="4">
        <v>1</v>
      </c>
      <c r="Q425" s="4">
        <v>1</v>
      </c>
      <c r="R425" s="4">
        <v>1</v>
      </c>
      <c r="S425" s="4">
        <v>1</v>
      </c>
      <c r="T425" s="4">
        <v>1</v>
      </c>
      <c r="U425" s="4">
        <v>1</v>
      </c>
      <c r="V425" s="4">
        <v>1</v>
      </c>
      <c r="W425" s="4">
        <v>1</v>
      </c>
      <c r="X425" s="4">
        <v>1</v>
      </c>
      <c r="Y425" s="4">
        <v>1</v>
      </c>
      <c r="Z425" s="4">
        <v>1</v>
      </c>
      <c r="AA425" s="4">
        <v>1</v>
      </c>
      <c r="AB425" s="4">
        <v>1</v>
      </c>
      <c r="AC425" s="4">
        <v>1</v>
      </c>
      <c r="AD425" s="4">
        <v>1</v>
      </c>
      <c r="AE425" s="4">
        <v>1</v>
      </c>
      <c r="AF425" s="4">
        <v>1</v>
      </c>
      <c r="AG425" s="4">
        <v>1</v>
      </c>
      <c r="AH425" s="4">
        <v>1</v>
      </c>
      <c r="AI425" s="4">
        <v>1</v>
      </c>
      <c r="AJ425" s="4">
        <v>2</v>
      </c>
      <c r="AK425" s="4">
        <v>4</v>
      </c>
      <c r="AL425" s="4">
        <v>4</v>
      </c>
      <c r="AM425" s="4">
        <v>4</v>
      </c>
      <c r="AN425" s="4">
        <v>1</v>
      </c>
      <c r="AO425" s="4">
        <v>1</v>
      </c>
      <c r="AP425" s="4">
        <v>1</v>
      </c>
      <c r="AQ425" s="4">
        <v>2</v>
      </c>
      <c r="AR425" s="4">
        <v>2</v>
      </c>
      <c r="AS425" s="4">
        <v>1</v>
      </c>
      <c r="AT425" s="4">
        <v>2</v>
      </c>
      <c r="AU425" s="4">
        <v>2</v>
      </c>
      <c r="AV425" s="4">
        <v>2</v>
      </c>
      <c r="AW425" s="4">
        <v>2</v>
      </c>
      <c r="AX425" s="4">
        <v>2</v>
      </c>
      <c r="AY425" s="4">
        <v>2</v>
      </c>
      <c r="AZ425" s="3">
        <f t="shared" si="361"/>
        <v>1</v>
      </c>
      <c r="BA425" s="3">
        <f t="shared" si="362"/>
        <v>1</v>
      </c>
      <c r="BB425" s="3">
        <f t="shared" si="363"/>
        <v>1</v>
      </c>
      <c r="BC425" s="3">
        <f t="shared" si="364"/>
        <v>1</v>
      </c>
      <c r="BD425" s="3">
        <f t="shared" si="365"/>
        <v>1</v>
      </c>
      <c r="BE425" s="3">
        <f t="shared" si="366"/>
        <v>1</v>
      </c>
      <c r="BF425" s="3">
        <f t="shared" si="367"/>
        <v>2.2000000000000002</v>
      </c>
      <c r="BG425" s="3">
        <f t="shared" si="368"/>
        <v>2</v>
      </c>
      <c r="BH425" s="3">
        <f t="shared" si="369"/>
        <v>1</v>
      </c>
      <c r="BI425" s="3">
        <f t="shared" si="370"/>
        <v>1</v>
      </c>
      <c r="BJ425" s="3">
        <f t="shared" si="371"/>
        <v>1</v>
      </c>
      <c r="BK425" s="3">
        <f t="shared" si="372"/>
        <v>2.1208791208791209</v>
      </c>
      <c r="BL425" s="3">
        <f t="shared" si="373"/>
        <v>1.5100000000000002</v>
      </c>
      <c r="BN425" t="s">
        <v>641</v>
      </c>
      <c r="BO425" t="str">
        <f t="shared" si="374"/>
        <v>('i2023110600423','2021','in2023110400001','1'),</v>
      </c>
      <c r="BP425" t="str">
        <f t="shared" si="375"/>
        <v>('i2023110600423','2021','in2023110400002','1'),</v>
      </c>
      <c r="BQ425" t="str">
        <f t="shared" si="376"/>
        <v>('i2023110600423','2021','in2023110400003','1'),</v>
      </c>
      <c r="BR425" t="str">
        <f t="shared" si="377"/>
        <v>('i2023110600423','2021','in2023110400004','1'),</v>
      </c>
      <c r="BS425" t="str">
        <f t="shared" si="378"/>
        <v>('i2023110600423','2021','in2023110400005','1'),</v>
      </c>
      <c r="BT425" t="str">
        <f t="shared" si="379"/>
        <v>('i2023110600423','2021','in2023110400006','1'),</v>
      </c>
      <c r="BU425" t="str">
        <f t="shared" si="380"/>
        <v>('i2023110600423','2021','in2023110400007','1'),</v>
      </c>
      <c r="BV425" t="str">
        <f t="shared" si="381"/>
        <v>('i2023110600423','2021','in2023110400008','1'),</v>
      </c>
      <c r="BW425" t="str">
        <f t="shared" si="382"/>
        <v>('i2023110600423','2021','in2023110400009','1'),</v>
      </c>
      <c r="BX425" t="str">
        <f t="shared" si="383"/>
        <v>('i2023110600423','2021','in2023110400010','1'),</v>
      </c>
      <c r="BY425" t="str">
        <f t="shared" si="384"/>
        <v>('i2023110600423','2021','in2023110400011','1'),</v>
      </c>
      <c r="BZ425" t="str">
        <f t="shared" si="385"/>
        <v>('i2023110600423','2021','in2023110400012','1'),</v>
      </c>
      <c r="CA425" t="str">
        <f t="shared" si="386"/>
        <v>('i2023110600423','2021','in2023110400013','1'),</v>
      </c>
      <c r="CB425" t="str">
        <f t="shared" si="387"/>
        <v>('i2023110600423','2021','in2023110400014','1'),</v>
      </c>
      <c r="CC425" t="str">
        <f t="shared" si="388"/>
        <v>('i2023110600423','2021','in2023110400015','1'),</v>
      </c>
      <c r="CD425" t="str">
        <f t="shared" si="389"/>
        <v>('i2023110600423','2021','in2023110400016','1'),</v>
      </c>
      <c r="CE425" t="str">
        <f t="shared" si="390"/>
        <v>('i2023110600423','2021','in2023110400017','1'),</v>
      </c>
      <c r="CF425" t="str">
        <f t="shared" si="391"/>
        <v>('i2023110600423','2021','in2023110400018','1'),</v>
      </c>
      <c r="CG425" t="str">
        <f t="shared" si="392"/>
        <v>('i2023110600423','2021','in2023110400019','1'),</v>
      </c>
      <c r="CH425" t="str">
        <f t="shared" si="393"/>
        <v>('i2023110600423','2021','in2023110400020','1'),</v>
      </c>
      <c r="CI425" t="str">
        <f t="shared" si="394"/>
        <v>('i2023110600423','2021','in2023110400021','1'),</v>
      </c>
      <c r="CJ425" t="str">
        <f t="shared" si="395"/>
        <v>('i2023110600423','2021','in2023110400022','1'),</v>
      </c>
      <c r="CK425" t="str">
        <f t="shared" si="396"/>
        <v>('i2023110600423','2021','in2023110400023','1'),</v>
      </c>
      <c r="CL425" t="str">
        <f t="shared" si="397"/>
        <v>('i2023110600423','2021','in2023110400024','1'),</v>
      </c>
      <c r="CM425" t="str">
        <f t="shared" si="398"/>
        <v>('i2023110600423','2021','in2023110400025','1'),</v>
      </c>
      <c r="CN425" t="str">
        <f t="shared" si="399"/>
        <v>('i2023110600423','2021','in2023110400026','1'),</v>
      </c>
      <c r="CO425" t="str">
        <f t="shared" si="400"/>
        <v>('i2023110600423','2021','in2023110400027','1'),</v>
      </c>
      <c r="CP425" t="str">
        <f t="shared" si="401"/>
        <v>('i2023110600423','2021','in2023110400028','1'),</v>
      </c>
      <c r="CQ425" t="str">
        <f t="shared" si="402"/>
        <v>('i2023110600423','2021','in2023110400029','1'),</v>
      </c>
      <c r="CR425" t="str">
        <f t="shared" si="403"/>
        <v>('i2023110600423','2021','in2023110400030','1'),</v>
      </c>
      <c r="CS425" t="str">
        <f t="shared" si="404"/>
        <v>('i2023110600423','2021','in2023110400031','1'),</v>
      </c>
      <c r="CT425" t="str">
        <f t="shared" si="405"/>
        <v>('i2023110600423','2021','in2023110400032','2'),</v>
      </c>
      <c r="CU425" t="str">
        <f t="shared" si="406"/>
        <v>('i2023110600423','2021','in2023110400033','4'),</v>
      </c>
      <c r="CV425" t="str">
        <f t="shared" si="407"/>
        <v>('i2023110600423','2021','in2023110400034','4'),</v>
      </c>
      <c r="CW425" t="str">
        <f t="shared" si="408"/>
        <v>('i2023110600423','2021','in2023110400035','4'),</v>
      </c>
      <c r="CX425" t="str">
        <f t="shared" si="409"/>
        <v>('i2023110600423','2021','in2023110400036','1'),</v>
      </c>
      <c r="CY425" t="str">
        <f t="shared" si="410"/>
        <v>('i2023110600423','2021','in2023110400037','1'),</v>
      </c>
      <c r="CZ425" t="str">
        <f t="shared" si="411"/>
        <v>('i2023110600423','2021','in2023110400038','1'),</v>
      </c>
      <c r="DA425" t="str">
        <f t="shared" si="412"/>
        <v>('i2023110600423','2021','in2023110400039','2'),</v>
      </c>
      <c r="DB425" t="str">
        <f t="shared" si="413"/>
        <v>('i2023110600423','2021','in2023110400040','2'),</v>
      </c>
      <c r="DC425" t="str">
        <f t="shared" si="414"/>
        <v>('i2023110600423','2021','in2023110400041','1'),</v>
      </c>
      <c r="DD425" t="str">
        <f t="shared" si="415"/>
        <v>('i2023110600423','2021','in2023110400042','2'),</v>
      </c>
      <c r="DE425" t="str">
        <f t="shared" si="416"/>
        <v>('i2023110600423','2021','in2023110400043','2'),</v>
      </c>
      <c r="DF425" t="str">
        <f t="shared" si="417"/>
        <v>('i2023110600423','2021','in2023110400044','2'),</v>
      </c>
      <c r="DG425" t="str">
        <f t="shared" si="418"/>
        <v>('i2023110600423','2021','in2023110400045','2'),</v>
      </c>
      <c r="DH425" t="str">
        <f t="shared" si="419"/>
        <v>('i2023110600423','2021','in2023110400046','2'),</v>
      </c>
      <c r="DI425" t="str">
        <f t="shared" si="420"/>
        <v>('i2023110600423','2021','in2023110400047','2');</v>
      </c>
    </row>
    <row r="426" spans="1:113" x14ac:dyDescent="0.25">
      <c r="A426" s="4" t="str">
        <f>INDEX('instansi pusat'!$B$2:$C$623,MATCH(C426,'instansi pusat'!$D$2:$D$623,0),2)</f>
        <v>i2023110600424</v>
      </c>
      <c r="B426" s="4">
        <v>6604</v>
      </c>
      <c r="C426" s="4" t="s">
        <v>291</v>
      </c>
      <c r="D426">
        <v>2021</v>
      </c>
      <c r="E426" s="4">
        <v>1</v>
      </c>
      <c r="F426" s="4">
        <v>1</v>
      </c>
      <c r="G426" s="4">
        <v>3</v>
      </c>
      <c r="H426" s="4">
        <v>1</v>
      </c>
      <c r="I426" s="4">
        <v>3</v>
      </c>
      <c r="J426" s="4">
        <v>1</v>
      </c>
      <c r="K426" s="4">
        <v>1</v>
      </c>
      <c r="L426" s="4">
        <v>1</v>
      </c>
      <c r="M426" s="4">
        <v>1</v>
      </c>
      <c r="N426" s="4">
        <v>3</v>
      </c>
      <c r="O426" s="4">
        <v>1</v>
      </c>
      <c r="P426" s="4">
        <v>1</v>
      </c>
      <c r="Q426" s="4">
        <v>2</v>
      </c>
      <c r="R426" s="4">
        <v>1</v>
      </c>
      <c r="S426" s="4">
        <v>1</v>
      </c>
      <c r="T426" s="4">
        <v>1</v>
      </c>
      <c r="U426" s="4">
        <v>3</v>
      </c>
      <c r="V426" s="4">
        <v>3</v>
      </c>
      <c r="W426" s="4">
        <v>1</v>
      </c>
      <c r="X426" s="4">
        <v>1</v>
      </c>
      <c r="Y426" s="4">
        <v>1</v>
      </c>
      <c r="Z426" s="4">
        <v>1</v>
      </c>
      <c r="AA426" s="4">
        <v>3</v>
      </c>
      <c r="AB426" s="4">
        <v>1</v>
      </c>
      <c r="AC426" s="4">
        <v>1</v>
      </c>
      <c r="AD426" s="4">
        <v>1</v>
      </c>
      <c r="AE426" s="4">
        <v>1</v>
      </c>
      <c r="AF426" s="4">
        <v>2</v>
      </c>
      <c r="AG426" s="4">
        <v>1</v>
      </c>
      <c r="AH426" s="4">
        <v>1</v>
      </c>
      <c r="AI426" s="4">
        <v>1</v>
      </c>
      <c r="AJ426" s="4">
        <v>4</v>
      </c>
      <c r="AK426" s="4">
        <v>4</v>
      </c>
      <c r="AL426" s="4">
        <v>4</v>
      </c>
      <c r="AM426" s="4">
        <v>4</v>
      </c>
      <c r="AN426" s="4">
        <v>4</v>
      </c>
      <c r="AO426" s="4">
        <v>1</v>
      </c>
      <c r="AP426" s="4">
        <v>3</v>
      </c>
      <c r="AQ426" s="4">
        <v>4</v>
      </c>
      <c r="AR426" s="4">
        <v>1</v>
      </c>
      <c r="AS426" s="4">
        <v>1</v>
      </c>
      <c r="AT426" s="4">
        <v>4</v>
      </c>
      <c r="AU426" s="4">
        <v>4</v>
      </c>
      <c r="AV426" s="4">
        <v>4</v>
      </c>
      <c r="AW426" s="4">
        <v>4</v>
      </c>
      <c r="AX426" s="4">
        <v>3</v>
      </c>
      <c r="AY426" s="4">
        <v>3</v>
      </c>
      <c r="AZ426" s="3">
        <f t="shared" si="361"/>
        <v>1.6</v>
      </c>
      <c r="BA426" s="3">
        <f t="shared" si="362"/>
        <v>1.25</v>
      </c>
      <c r="BB426" s="3">
        <f t="shared" si="363"/>
        <v>2</v>
      </c>
      <c r="BC426" s="3">
        <f t="shared" si="364"/>
        <v>1</v>
      </c>
      <c r="BD426" s="3">
        <f t="shared" si="365"/>
        <v>1.375</v>
      </c>
      <c r="BE426" s="3">
        <f t="shared" si="366"/>
        <v>1</v>
      </c>
      <c r="BF426" s="3">
        <f t="shared" si="367"/>
        <v>3</v>
      </c>
      <c r="BG426" s="3">
        <f t="shared" si="368"/>
        <v>3.6666666666666665</v>
      </c>
      <c r="BH426" s="3">
        <f t="shared" si="369"/>
        <v>1.6</v>
      </c>
      <c r="BI426" s="3">
        <f t="shared" si="370"/>
        <v>1.5</v>
      </c>
      <c r="BJ426" s="3">
        <f t="shared" si="371"/>
        <v>1.2727272727272727</v>
      </c>
      <c r="BK426" s="3">
        <f t="shared" si="372"/>
        <v>3.2637362637362637</v>
      </c>
      <c r="BL426" s="3">
        <f t="shared" si="373"/>
        <v>2.278</v>
      </c>
      <c r="BN426" t="s">
        <v>641</v>
      </c>
      <c r="BO426" t="str">
        <f t="shared" si="374"/>
        <v>('i2023110600424','2021','in2023110400001','1'),</v>
      </c>
      <c r="BP426" t="str">
        <f t="shared" si="375"/>
        <v>('i2023110600424','2021','in2023110400002','1'),</v>
      </c>
      <c r="BQ426" t="str">
        <f t="shared" si="376"/>
        <v>('i2023110600424','2021','in2023110400003','3'),</v>
      </c>
      <c r="BR426" t="str">
        <f t="shared" si="377"/>
        <v>('i2023110600424','2021','in2023110400004','1'),</v>
      </c>
      <c r="BS426" t="str">
        <f t="shared" si="378"/>
        <v>('i2023110600424','2021','in2023110400005','3'),</v>
      </c>
      <c r="BT426" t="str">
        <f t="shared" si="379"/>
        <v>('i2023110600424','2021','in2023110400006','1'),</v>
      </c>
      <c r="BU426" t="str">
        <f t="shared" si="380"/>
        <v>('i2023110600424','2021','in2023110400007','1'),</v>
      </c>
      <c r="BV426" t="str">
        <f t="shared" si="381"/>
        <v>('i2023110600424','2021','in2023110400008','1'),</v>
      </c>
      <c r="BW426" t="str">
        <f t="shared" si="382"/>
        <v>('i2023110600424','2021','in2023110400009','1'),</v>
      </c>
      <c r="BX426" t="str">
        <f t="shared" si="383"/>
        <v>('i2023110600424','2021','in2023110400010','3'),</v>
      </c>
      <c r="BY426" t="str">
        <f t="shared" si="384"/>
        <v>('i2023110600424','2021','in2023110400011','1'),</v>
      </c>
      <c r="BZ426" t="str">
        <f t="shared" si="385"/>
        <v>('i2023110600424','2021','in2023110400012','1'),</v>
      </c>
      <c r="CA426" t="str">
        <f t="shared" si="386"/>
        <v>('i2023110600424','2021','in2023110400013','2'),</v>
      </c>
      <c r="CB426" t="str">
        <f t="shared" si="387"/>
        <v>('i2023110600424','2021','in2023110400014','1'),</v>
      </c>
      <c r="CC426" t="str">
        <f t="shared" si="388"/>
        <v>('i2023110600424','2021','in2023110400015','1'),</v>
      </c>
      <c r="CD426" t="str">
        <f t="shared" si="389"/>
        <v>('i2023110600424','2021','in2023110400016','1'),</v>
      </c>
      <c r="CE426" t="str">
        <f t="shared" si="390"/>
        <v>('i2023110600424','2021','in2023110400017','3'),</v>
      </c>
      <c r="CF426" t="str">
        <f t="shared" si="391"/>
        <v>('i2023110600424','2021','in2023110400018','3'),</v>
      </c>
      <c r="CG426" t="str">
        <f t="shared" si="392"/>
        <v>('i2023110600424','2021','in2023110400019','1'),</v>
      </c>
      <c r="CH426" t="str">
        <f t="shared" si="393"/>
        <v>('i2023110600424','2021','in2023110400020','1'),</v>
      </c>
      <c r="CI426" t="str">
        <f t="shared" si="394"/>
        <v>('i2023110600424','2021','in2023110400021','1'),</v>
      </c>
      <c r="CJ426" t="str">
        <f t="shared" si="395"/>
        <v>('i2023110600424','2021','in2023110400022','1'),</v>
      </c>
      <c r="CK426" t="str">
        <f t="shared" si="396"/>
        <v>('i2023110600424','2021','in2023110400023','3'),</v>
      </c>
      <c r="CL426" t="str">
        <f t="shared" si="397"/>
        <v>('i2023110600424','2021','in2023110400024','1'),</v>
      </c>
      <c r="CM426" t="str">
        <f t="shared" si="398"/>
        <v>('i2023110600424','2021','in2023110400025','1'),</v>
      </c>
      <c r="CN426" t="str">
        <f t="shared" si="399"/>
        <v>('i2023110600424','2021','in2023110400026','1'),</v>
      </c>
      <c r="CO426" t="str">
        <f t="shared" si="400"/>
        <v>('i2023110600424','2021','in2023110400027','1'),</v>
      </c>
      <c r="CP426" t="str">
        <f t="shared" si="401"/>
        <v>('i2023110600424','2021','in2023110400028','2'),</v>
      </c>
      <c r="CQ426" t="str">
        <f t="shared" si="402"/>
        <v>('i2023110600424','2021','in2023110400029','1'),</v>
      </c>
      <c r="CR426" t="str">
        <f t="shared" si="403"/>
        <v>('i2023110600424','2021','in2023110400030','1'),</v>
      </c>
      <c r="CS426" t="str">
        <f t="shared" si="404"/>
        <v>('i2023110600424','2021','in2023110400031','1'),</v>
      </c>
      <c r="CT426" t="str">
        <f t="shared" si="405"/>
        <v>('i2023110600424','2021','in2023110400032','4'),</v>
      </c>
      <c r="CU426" t="str">
        <f t="shared" si="406"/>
        <v>('i2023110600424','2021','in2023110400033','4'),</v>
      </c>
      <c r="CV426" t="str">
        <f t="shared" si="407"/>
        <v>('i2023110600424','2021','in2023110400034','4'),</v>
      </c>
      <c r="CW426" t="str">
        <f t="shared" si="408"/>
        <v>('i2023110600424','2021','in2023110400035','4'),</v>
      </c>
      <c r="CX426" t="str">
        <f t="shared" si="409"/>
        <v>('i2023110600424','2021','in2023110400036','4'),</v>
      </c>
      <c r="CY426" t="str">
        <f t="shared" si="410"/>
        <v>('i2023110600424','2021','in2023110400037','1'),</v>
      </c>
      <c r="CZ426" t="str">
        <f t="shared" si="411"/>
        <v>('i2023110600424','2021','in2023110400038','3'),</v>
      </c>
      <c r="DA426" t="str">
        <f t="shared" si="412"/>
        <v>('i2023110600424','2021','in2023110400039','4'),</v>
      </c>
      <c r="DB426" t="str">
        <f t="shared" si="413"/>
        <v>('i2023110600424','2021','in2023110400040','1'),</v>
      </c>
      <c r="DC426" t="str">
        <f t="shared" si="414"/>
        <v>('i2023110600424','2021','in2023110400041','1'),</v>
      </c>
      <c r="DD426" t="str">
        <f t="shared" si="415"/>
        <v>('i2023110600424','2021','in2023110400042','4'),</v>
      </c>
      <c r="DE426" t="str">
        <f t="shared" si="416"/>
        <v>('i2023110600424','2021','in2023110400043','4'),</v>
      </c>
      <c r="DF426" t="str">
        <f t="shared" si="417"/>
        <v>('i2023110600424','2021','in2023110400044','4'),</v>
      </c>
      <c r="DG426" t="str">
        <f t="shared" si="418"/>
        <v>('i2023110600424','2021','in2023110400045','4'),</v>
      </c>
      <c r="DH426" t="str">
        <f t="shared" si="419"/>
        <v>('i2023110600424','2021','in2023110400046','3'),</v>
      </c>
      <c r="DI426" t="str">
        <f t="shared" si="420"/>
        <v>('i2023110600424','2021','in2023110400047','3');</v>
      </c>
    </row>
    <row r="427" spans="1:113" x14ac:dyDescent="0.25">
      <c r="A427" s="4" t="str">
        <f>INDEX('instansi pusat'!$B$2:$C$623,MATCH(C427,'instansi pusat'!$D$2:$D$623,0),2)</f>
        <v>i2023110600425</v>
      </c>
      <c r="B427" s="4">
        <v>6606</v>
      </c>
      <c r="C427" s="4" t="s">
        <v>293</v>
      </c>
      <c r="D427">
        <v>2021</v>
      </c>
      <c r="E427" s="4">
        <v>1</v>
      </c>
      <c r="F427" s="4">
        <v>1</v>
      </c>
      <c r="G427" s="4">
        <v>1</v>
      </c>
      <c r="H427" s="4">
        <v>1</v>
      </c>
      <c r="I427" s="4">
        <v>1</v>
      </c>
      <c r="J427" s="4">
        <v>2</v>
      </c>
      <c r="K427" s="4">
        <v>1</v>
      </c>
      <c r="L427" s="4">
        <v>1</v>
      </c>
      <c r="M427" s="4">
        <v>1</v>
      </c>
      <c r="N427" s="4">
        <v>2</v>
      </c>
      <c r="O427" s="4">
        <v>1</v>
      </c>
      <c r="P427" s="4">
        <v>1</v>
      </c>
      <c r="Q427" s="4">
        <v>1</v>
      </c>
      <c r="R427" s="4">
        <v>1</v>
      </c>
      <c r="S427" s="4">
        <v>1</v>
      </c>
      <c r="T427" s="4">
        <v>1</v>
      </c>
      <c r="U427" s="4">
        <v>1</v>
      </c>
      <c r="V427" s="4">
        <v>1</v>
      </c>
      <c r="W427" s="4">
        <v>1</v>
      </c>
      <c r="X427" s="4">
        <v>1</v>
      </c>
      <c r="Y427" s="4">
        <v>1</v>
      </c>
      <c r="Z427" s="4">
        <v>1</v>
      </c>
      <c r="AA427" s="4">
        <v>1</v>
      </c>
      <c r="AB427" s="4">
        <v>1</v>
      </c>
      <c r="AC427" s="4">
        <v>1</v>
      </c>
      <c r="AD427" s="4">
        <v>1</v>
      </c>
      <c r="AE427" s="4">
        <v>1</v>
      </c>
      <c r="AF427" s="4">
        <v>1</v>
      </c>
      <c r="AG427" s="4">
        <v>1</v>
      </c>
      <c r="AH427" s="4">
        <v>1</v>
      </c>
      <c r="AI427" s="4">
        <v>1</v>
      </c>
      <c r="AJ427" s="4">
        <v>2</v>
      </c>
      <c r="AK427" s="4">
        <v>1</v>
      </c>
      <c r="AL427" s="4">
        <v>1</v>
      </c>
      <c r="AM427" s="4">
        <v>2</v>
      </c>
      <c r="AN427" s="4">
        <v>2</v>
      </c>
      <c r="AO427" s="4">
        <v>1</v>
      </c>
      <c r="AP427" s="4">
        <v>1</v>
      </c>
      <c r="AQ427" s="4">
        <v>1</v>
      </c>
      <c r="AR427" s="4">
        <v>2</v>
      </c>
      <c r="AS427" s="4">
        <v>1</v>
      </c>
      <c r="AT427" s="4">
        <v>1</v>
      </c>
      <c r="AU427" s="4">
        <v>1</v>
      </c>
      <c r="AV427" s="4">
        <v>2</v>
      </c>
      <c r="AW427" s="4">
        <v>2</v>
      </c>
      <c r="AX427" s="4">
        <v>1</v>
      </c>
      <c r="AY427" s="4">
        <v>1</v>
      </c>
      <c r="AZ427" s="3">
        <f t="shared" si="361"/>
        <v>1.2000000000000002</v>
      </c>
      <c r="BA427" s="3">
        <f t="shared" si="362"/>
        <v>1</v>
      </c>
      <c r="BB427" s="3">
        <f t="shared" si="363"/>
        <v>1</v>
      </c>
      <c r="BC427" s="3">
        <f t="shared" si="364"/>
        <v>1</v>
      </c>
      <c r="BD427" s="3">
        <f t="shared" si="365"/>
        <v>1</v>
      </c>
      <c r="BE427" s="3">
        <f t="shared" si="366"/>
        <v>1</v>
      </c>
      <c r="BF427" s="3">
        <f t="shared" si="367"/>
        <v>1.4000000000000001</v>
      </c>
      <c r="BG427" s="3">
        <f t="shared" si="368"/>
        <v>1.3333333333333333</v>
      </c>
      <c r="BH427" s="3">
        <f t="shared" si="369"/>
        <v>1.2000000000000002</v>
      </c>
      <c r="BI427" s="3">
        <f t="shared" si="370"/>
        <v>1</v>
      </c>
      <c r="BJ427" s="3">
        <f t="shared" si="371"/>
        <v>1</v>
      </c>
      <c r="BK427" s="3">
        <f t="shared" si="372"/>
        <v>1.3736263736263736</v>
      </c>
      <c r="BL427" s="3">
        <f t="shared" si="373"/>
        <v>1.1960000000000002</v>
      </c>
      <c r="BN427" t="s">
        <v>641</v>
      </c>
      <c r="BO427" t="str">
        <f t="shared" si="374"/>
        <v>('i2023110600425','2021','in2023110400001','1'),</v>
      </c>
      <c r="BP427" t="str">
        <f t="shared" si="375"/>
        <v>('i2023110600425','2021','in2023110400002','1'),</v>
      </c>
      <c r="BQ427" t="str">
        <f t="shared" si="376"/>
        <v>('i2023110600425','2021','in2023110400003','1'),</v>
      </c>
      <c r="BR427" t="str">
        <f t="shared" si="377"/>
        <v>('i2023110600425','2021','in2023110400004','1'),</v>
      </c>
      <c r="BS427" t="str">
        <f t="shared" si="378"/>
        <v>('i2023110600425','2021','in2023110400005','1'),</v>
      </c>
      <c r="BT427" t="str">
        <f t="shared" si="379"/>
        <v>('i2023110600425','2021','in2023110400006','2'),</v>
      </c>
      <c r="BU427" t="str">
        <f t="shared" si="380"/>
        <v>('i2023110600425','2021','in2023110400007','1'),</v>
      </c>
      <c r="BV427" t="str">
        <f t="shared" si="381"/>
        <v>('i2023110600425','2021','in2023110400008','1'),</v>
      </c>
      <c r="BW427" t="str">
        <f t="shared" si="382"/>
        <v>('i2023110600425','2021','in2023110400009','1'),</v>
      </c>
      <c r="BX427" t="str">
        <f t="shared" si="383"/>
        <v>('i2023110600425','2021','in2023110400010','2'),</v>
      </c>
      <c r="BY427" t="str">
        <f t="shared" si="384"/>
        <v>('i2023110600425','2021','in2023110400011','1'),</v>
      </c>
      <c r="BZ427" t="str">
        <f t="shared" si="385"/>
        <v>('i2023110600425','2021','in2023110400012','1'),</v>
      </c>
      <c r="CA427" t="str">
        <f t="shared" si="386"/>
        <v>('i2023110600425','2021','in2023110400013','1'),</v>
      </c>
      <c r="CB427" t="str">
        <f t="shared" si="387"/>
        <v>('i2023110600425','2021','in2023110400014','1'),</v>
      </c>
      <c r="CC427" t="str">
        <f t="shared" si="388"/>
        <v>('i2023110600425','2021','in2023110400015','1'),</v>
      </c>
      <c r="CD427" t="str">
        <f t="shared" si="389"/>
        <v>('i2023110600425','2021','in2023110400016','1'),</v>
      </c>
      <c r="CE427" t="str">
        <f t="shared" si="390"/>
        <v>('i2023110600425','2021','in2023110400017','1'),</v>
      </c>
      <c r="CF427" t="str">
        <f t="shared" si="391"/>
        <v>('i2023110600425','2021','in2023110400018','1'),</v>
      </c>
      <c r="CG427" t="str">
        <f t="shared" si="392"/>
        <v>('i2023110600425','2021','in2023110400019','1'),</v>
      </c>
      <c r="CH427" t="str">
        <f t="shared" si="393"/>
        <v>('i2023110600425','2021','in2023110400020','1'),</v>
      </c>
      <c r="CI427" t="str">
        <f t="shared" si="394"/>
        <v>('i2023110600425','2021','in2023110400021','1'),</v>
      </c>
      <c r="CJ427" t="str">
        <f t="shared" si="395"/>
        <v>('i2023110600425','2021','in2023110400022','1'),</v>
      </c>
      <c r="CK427" t="str">
        <f t="shared" si="396"/>
        <v>('i2023110600425','2021','in2023110400023','1'),</v>
      </c>
      <c r="CL427" t="str">
        <f t="shared" si="397"/>
        <v>('i2023110600425','2021','in2023110400024','1'),</v>
      </c>
      <c r="CM427" t="str">
        <f t="shared" si="398"/>
        <v>('i2023110600425','2021','in2023110400025','1'),</v>
      </c>
      <c r="CN427" t="str">
        <f t="shared" si="399"/>
        <v>('i2023110600425','2021','in2023110400026','1'),</v>
      </c>
      <c r="CO427" t="str">
        <f t="shared" si="400"/>
        <v>('i2023110600425','2021','in2023110400027','1'),</v>
      </c>
      <c r="CP427" t="str">
        <f t="shared" si="401"/>
        <v>('i2023110600425','2021','in2023110400028','1'),</v>
      </c>
      <c r="CQ427" t="str">
        <f t="shared" si="402"/>
        <v>('i2023110600425','2021','in2023110400029','1'),</v>
      </c>
      <c r="CR427" t="str">
        <f t="shared" si="403"/>
        <v>('i2023110600425','2021','in2023110400030','1'),</v>
      </c>
      <c r="CS427" t="str">
        <f t="shared" si="404"/>
        <v>('i2023110600425','2021','in2023110400031','1'),</v>
      </c>
      <c r="CT427" t="str">
        <f t="shared" si="405"/>
        <v>('i2023110600425','2021','in2023110400032','2'),</v>
      </c>
      <c r="CU427" t="str">
        <f t="shared" si="406"/>
        <v>('i2023110600425','2021','in2023110400033','1'),</v>
      </c>
      <c r="CV427" t="str">
        <f t="shared" si="407"/>
        <v>('i2023110600425','2021','in2023110400034','1'),</v>
      </c>
      <c r="CW427" t="str">
        <f t="shared" si="408"/>
        <v>('i2023110600425','2021','in2023110400035','2'),</v>
      </c>
      <c r="CX427" t="str">
        <f t="shared" si="409"/>
        <v>('i2023110600425','2021','in2023110400036','2'),</v>
      </c>
      <c r="CY427" t="str">
        <f t="shared" si="410"/>
        <v>('i2023110600425','2021','in2023110400037','1'),</v>
      </c>
      <c r="CZ427" t="str">
        <f t="shared" si="411"/>
        <v>('i2023110600425','2021','in2023110400038','1'),</v>
      </c>
      <c r="DA427" t="str">
        <f t="shared" si="412"/>
        <v>('i2023110600425','2021','in2023110400039','1'),</v>
      </c>
      <c r="DB427" t="str">
        <f t="shared" si="413"/>
        <v>('i2023110600425','2021','in2023110400040','2'),</v>
      </c>
      <c r="DC427" t="str">
        <f t="shared" si="414"/>
        <v>('i2023110600425','2021','in2023110400041','1'),</v>
      </c>
      <c r="DD427" t="str">
        <f t="shared" si="415"/>
        <v>('i2023110600425','2021','in2023110400042','1'),</v>
      </c>
      <c r="DE427" t="str">
        <f t="shared" si="416"/>
        <v>('i2023110600425','2021','in2023110400043','1'),</v>
      </c>
      <c r="DF427" t="str">
        <f t="shared" si="417"/>
        <v>('i2023110600425','2021','in2023110400044','2'),</v>
      </c>
      <c r="DG427" t="str">
        <f t="shared" si="418"/>
        <v>('i2023110600425','2021','in2023110400045','2'),</v>
      </c>
      <c r="DH427" t="str">
        <f t="shared" si="419"/>
        <v>('i2023110600425','2021','in2023110400046','1'),</v>
      </c>
      <c r="DI427" t="str">
        <f t="shared" si="420"/>
        <v>('i2023110600425','2021','in2023110400047','1');</v>
      </c>
    </row>
    <row r="428" spans="1:113" x14ac:dyDescent="0.25">
      <c r="A428" s="4" t="str">
        <f>INDEX('instansi pusat'!$B$2:$C$623,MATCH(C428,'instansi pusat'!$D$2:$D$623,0),2)</f>
        <v>i2023110600426</v>
      </c>
      <c r="B428" s="4">
        <v>6607</v>
      </c>
      <c r="C428" s="4" t="s">
        <v>294</v>
      </c>
      <c r="D428">
        <v>2021</v>
      </c>
      <c r="E428" s="4">
        <v>2</v>
      </c>
      <c r="F428" s="4">
        <v>2</v>
      </c>
      <c r="G428" s="4">
        <v>2</v>
      </c>
      <c r="H428" s="4">
        <v>1</v>
      </c>
      <c r="I428" s="4">
        <v>1</v>
      </c>
      <c r="J428" s="4">
        <v>2</v>
      </c>
      <c r="K428" s="4">
        <v>2</v>
      </c>
      <c r="L428" s="4">
        <v>2</v>
      </c>
      <c r="M428" s="4">
        <v>1</v>
      </c>
      <c r="N428" s="4">
        <v>3</v>
      </c>
      <c r="O428" s="4">
        <v>1</v>
      </c>
      <c r="P428" s="4">
        <v>1</v>
      </c>
      <c r="Q428" s="4">
        <v>1</v>
      </c>
      <c r="R428" s="4">
        <v>1</v>
      </c>
      <c r="S428" s="4">
        <v>1</v>
      </c>
      <c r="T428" s="4">
        <v>1</v>
      </c>
      <c r="U428" s="4">
        <v>1</v>
      </c>
      <c r="V428" s="4">
        <v>1</v>
      </c>
      <c r="W428" s="4">
        <v>1</v>
      </c>
      <c r="X428" s="4">
        <v>1</v>
      </c>
      <c r="Y428" s="4">
        <v>1</v>
      </c>
      <c r="Z428" s="4">
        <v>1</v>
      </c>
      <c r="AA428" s="4">
        <v>1</v>
      </c>
      <c r="AB428" s="4">
        <v>1</v>
      </c>
      <c r="AC428" s="4">
        <v>1</v>
      </c>
      <c r="AD428" s="4">
        <v>1</v>
      </c>
      <c r="AE428" s="4">
        <v>1</v>
      </c>
      <c r="AF428" s="4">
        <v>1</v>
      </c>
      <c r="AG428" s="4">
        <v>1</v>
      </c>
      <c r="AH428" s="4">
        <v>1</v>
      </c>
      <c r="AI428" s="4">
        <v>1</v>
      </c>
      <c r="AJ428" s="4">
        <v>4</v>
      </c>
      <c r="AK428" s="4">
        <v>4</v>
      </c>
      <c r="AL428" s="4">
        <v>4</v>
      </c>
      <c r="AM428" s="4">
        <v>4</v>
      </c>
      <c r="AN428" s="4">
        <v>2</v>
      </c>
      <c r="AO428" s="4">
        <v>1</v>
      </c>
      <c r="AP428" s="4">
        <v>3</v>
      </c>
      <c r="AQ428" s="4">
        <v>1</v>
      </c>
      <c r="AR428" s="4">
        <v>1</v>
      </c>
      <c r="AS428" s="4">
        <v>1</v>
      </c>
      <c r="AT428" s="4">
        <v>4</v>
      </c>
      <c r="AU428" s="4">
        <v>1</v>
      </c>
      <c r="AV428" s="4">
        <v>2</v>
      </c>
      <c r="AW428" s="4">
        <v>3</v>
      </c>
      <c r="AX428" s="4">
        <v>2</v>
      </c>
      <c r="AY428" s="4">
        <v>2</v>
      </c>
      <c r="AZ428" s="3">
        <f t="shared" si="361"/>
        <v>1.8</v>
      </c>
      <c r="BA428" s="3">
        <f t="shared" si="362"/>
        <v>1</v>
      </c>
      <c r="BB428" s="3">
        <f t="shared" si="363"/>
        <v>1</v>
      </c>
      <c r="BC428" s="3">
        <f t="shared" si="364"/>
        <v>1</v>
      </c>
      <c r="BD428" s="3">
        <f t="shared" si="365"/>
        <v>1</v>
      </c>
      <c r="BE428" s="3">
        <f t="shared" si="366"/>
        <v>1</v>
      </c>
      <c r="BF428" s="3">
        <f t="shared" si="367"/>
        <v>2.5</v>
      </c>
      <c r="BG428" s="3">
        <f t="shared" si="368"/>
        <v>2.333333333333333</v>
      </c>
      <c r="BH428" s="3">
        <f t="shared" si="369"/>
        <v>1.8</v>
      </c>
      <c r="BI428" s="3">
        <f t="shared" si="370"/>
        <v>1</v>
      </c>
      <c r="BJ428" s="3">
        <f t="shared" si="371"/>
        <v>1</v>
      </c>
      <c r="BK428" s="3">
        <f t="shared" si="372"/>
        <v>2.4340659340659339</v>
      </c>
      <c r="BL428" s="3">
        <f t="shared" si="373"/>
        <v>1.7565</v>
      </c>
      <c r="BN428" t="s">
        <v>641</v>
      </c>
      <c r="BO428" t="str">
        <f t="shared" si="374"/>
        <v>('i2023110600426','2021','in2023110400001','2'),</v>
      </c>
      <c r="BP428" t="str">
        <f t="shared" si="375"/>
        <v>('i2023110600426','2021','in2023110400002','2'),</v>
      </c>
      <c r="BQ428" t="str">
        <f t="shared" si="376"/>
        <v>('i2023110600426','2021','in2023110400003','2'),</v>
      </c>
      <c r="BR428" t="str">
        <f t="shared" si="377"/>
        <v>('i2023110600426','2021','in2023110400004','1'),</v>
      </c>
      <c r="BS428" t="str">
        <f t="shared" si="378"/>
        <v>('i2023110600426','2021','in2023110400005','1'),</v>
      </c>
      <c r="BT428" t="str">
        <f t="shared" si="379"/>
        <v>('i2023110600426','2021','in2023110400006','2'),</v>
      </c>
      <c r="BU428" t="str">
        <f t="shared" si="380"/>
        <v>('i2023110600426','2021','in2023110400007','2'),</v>
      </c>
      <c r="BV428" t="str">
        <f t="shared" si="381"/>
        <v>('i2023110600426','2021','in2023110400008','2'),</v>
      </c>
      <c r="BW428" t="str">
        <f t="shared" si="382"/>
        <v>('i2023110600426','2021','in2023110400009','1'),</v>
      </c>
      <c r="BX428" t="str">
        <f t="shared" si="383"/>
        <v>('i2023110600426','2021','in2023110400010','3'),</v>
      </c>
      <c r="BY428" t="str">
        <f t="shared" si="384"/>
        <v>('i2023110600426','2021','in2023110400011','1'),</v>
      </c>
      <c r="BZ428" t="str">
        <f t="shared" si="385"/>
        <v>('i2023110600426','2021','in2023110400012','1'),</v>
      </c>
      <c r="CA428" t="str">
        <f t="shared" si="386"/>
        <v>('i2023110600426','2021','in2023110400013','1'),</v>
      </c>
      <c r="CB428" t="str">
        <f t="shared" si="387"/>
        <v>('i2023110600426','2021','in2023110400014','1'),</v>
      </c>
      <c r="CC428" t="str">
        <f t="shared" si="388"/>
        <v>('i2023110600426','2021','in2023110400015','1'),</v>
      </c>
      <c r="CD428" t="str">
        <f t="shared" si="389"/>
        <v>('i2023110600426','2021','in2023110400016','1'),</v>
      </c>
      <c r="CE428" t="str">
        <f t="shared" si="390"/>
        <v>('i2023110600426','2021','in2023110400017','1'),</v>
      </c>
      <c r="CF428" t="str">
        <f t="shared" si="391"/>
        <v>('i2023110600426','2021','in2023110400018','1'),</v>
      </c>
      <c r="CG428" t="str">
        <f t="shared" si="392"/>
        <v>('i2023110600426','2021','in2023110400019','1'),</v>
      </c>
      <c r="CH428" t="str">
        <f t="shared" si="393"/>
        <v>('i2023110600426','2021','in2023110400020','1'),</v>
      </c>
      <c r="CI428" t="str">
        <f t="shared" si="394"/>
        <v>('i2023110600426','2021','in2023110400021','1'),</v>
      </c>
      <c r="CJ428" t="str">
        <f t="shared" si="395"/>
        <v>('i2023110600426','2021','in2023110400022','1'),</v>
      </c>
      <c r="CK428" t="str">
        <f t="shared" si="396"/>
        <v>('i2023110600426','2021','in2023110400023','1'),</v>
      </c>
      <c r="CL428" t="str">
        <f t="shared" si="397"/>
        <v>('i2023110600426','2021','in2023110400024','1'),</v>
      </c>
      <c r="CM428" t="str">
        <f t="shared" si="398"/>
        <v>('i2023110600426','2021','in2023110400025','1'),</v>
      </c>
      <c r="CN428" t="str">
        <f t="shared" si="399"/>
        <v>('i2023110600426','2021','in2023110400026','1'),</v>
      </c>
      <c r="CO428" t="str">
        <f t="shared" si="400"/>
        <v>('i2023110600426','2021','in2023110400027','1'),</v>
      </c>
      <c r="CP428" t="str">
        <f t="shared" si="401"/>
        <v>('i2023110600426','2021','in2023110400028','1'),</v>
      </c>
      <c r="CQ428" t="str">
        <f t="shared" si="402"/>
        <v>('i2023110600426','2021','in2023110400029','1'),</v>
      </c>
      <c r="CR428" t="str">
        <f t="shared" si="403"/>
        <v>('i2023110600426','2021','in2023110400030','1'),</v>
      </c>
      <c r="CS428" t="str">
        <f t="shared" si="404"/>
        <v>('i2023110600426','2021','in2023110400031','1'),</v>
      </c>
      <c r="CT428" t="str">
        <f t="shared" si="405"/>
        <v>('i2023110600426','2021','in2023110400032','4'),</v>
      </c>
      <c r="CU428" t="str">
        <f t="shared" si="406"/>
        <v>('i2023110600426','2021','in2023110400033','4'),</v>
      </c>
      <c r="CV428" t="str">
        <f t="shared" si="407"/>
        <v>('i2023110600426','2021','in2023110400034','4'),</v>
      </c>
      <c r="CW428" t="str">
        <f t="shared" si="408"/>
        <v>('i2023110600426','2021','in2023110400035','4'),</v>
      </c>
      <c r="CX428" t="str">
        <f t="shared" si="409"/>
        <v>('i2023110600426','2021','in2023110400036','2'),</v>
      </c>
      <c r="CY428" t="str">
        <f t="shared" si="410"/>
        <v>('i2023110600426','2021','in2023110400037','1'),</v>
      </c>
      <c r="CZ428" t="str">
        <f t="shared" si="411"/>
        <v>('i2023110600426','2021','in2023110400038','3'),</v>
      </c>
      <c r="DA428" t="str">
        <f t="shared" si="412"/>
        <v>('i2023110600426','2021','in2023110400039','1'),</v>
      </c>
      <c r="DB428" t="str">
        <f t="shared" si="413"/>
        <v>('i2023110600426','2021','in2023110400040','1'),</v>
      </c>
      <c r="DC428" t="str">
        <f t="shared" si="414"/>
        <v>('i2023110600426','2021','in2023110400041','1'),</v>
      </c>
      <c r="DD428" t="str">
        <f t="shared" si="415"/>
        <v>('i2023110600426','2021','in2023110400042','4'),</v>
      </c>
      <c r="DE428" t="str">
        <f t="shared" si="416"/>
        <v>('i2023110600426','2021','in2023110400043','1'),</v>
      </c>
      <c r="DF428" t="str">
        <f t="shared" si="417"/>
        <v>('i2023110600426','2021','in2023110400044','2'),</v>
      </c>
      <c r="DG428" t="str">
        <f t="shared" si="418"/>
        <v>('i2023110600426','2021','in2023110400045','3'),</v>
      </c>
      <c r="DH428" t="str">
        <f t="shared" si="419"/>
        <v>('i2023110600426','2021','in2023110400046','2'),</v>
      </c>
      <c r="DI428" t="str">
        <f t="shared" si="420"/>
        <v>('i2023110600426','2021','in2023110400047','2');</v>
      </c>
    </row>
    <row r="429" spans="1:113" x14ac:dyDescent="0.25">
      <c r="A429" s="4" t="str">
        <f>INDEX('instansi pusat'!$B$2:$C$623,MATCH(C429,'instansi pusat'!$D$2:$D$623,0),2)</f>
        <v>i2023110600427</v>
      </c>
      <c r="B429" s="4">
        <v>6610</v>
      </c>
      <c r="C429" s="4" t="s">
        <v>297</v>
      </c>
      <c r="D429">
        <v>2021</v>
      </c>
      <c r="E429" s="4">
        <v>3</v>
      </c>
      <c r="F429" s="4">
        <v>3</v>
      </c>
      <c r="G429" s="4">
        <v>3</v>
      </c>
      <c r="H429" s="4">
        <v>2</v>
      </c>
      <c r="I429" s="4">
        <v>3</v>
      </c>
      <c r="J429" s="4">
        <v>3</v>
      </c>
      <c r="K429" s="4">
        <v>3</v>
      </c>
      <c r="L429" s="4">
        <v>3</v>
      </c>
      <c r="M429" s="4">
        <v>3</v>
      </c>
      <c r="N429" s="4">
        <v>2</v>
      </c>
      <c r="O429" s="4">
        <v>1</v>
      </c>
      <c r="P429" s="4">
        <v>1</v>
      </c>
      <c r="Q429" s="4">
        <v>2</v>
      </c>
      <c r="R429" s="4">
        <v>2</v>
      </c>
      <c r="S429" s="4">
        <v>3</v>
      </c>
      <c r="T429" s="4">
        <v>3</v>
      </c>
      <c r="U429" s="4">
        <v>3</v>
      </c>
      <c r="V429" s="4">
        <v>2</v>
      </c>
      <c r="W429" s="4">
        <v>2</v>
      </c>
      <c r="X429" s="4">
        <v>1</v>
      </c>
      <c r="Y429" s="4">
        <v>1</v>
      </c>
      <c r="Z429" s="4">
        <v>1</v>
      </c>
      <c r="AA429" s="4">
        <v>1</v>
      </c>
      <c r="AB429" s="4">
        <v>1</v>
      </c>
      <c r="AC429" s="4">
        <v>1</v>
      </c>
      <c r="AD429" s="4">
        <v>1</v>
      </c>
      <c r="AE429" s="4">
        <v>1</v>
      </c>
      <c r="AF429" s="4">
        <v>1</v>
      </c>
      <c r="AG429" s="4">
        <v>1</v>
      </c>
      <c r="AH429" s="4">
        <v>1</v>
      </c>
      <c r="AI429" s="4">
        <v>1</v>
      </c>
      <c r="AJ429" s="4">
        <v>4</v>
      </c>
      <c r="AK429" s="4">
        <v>4</v>
      </c>
      <c r="AL429" s="4">
        <v>4</v>
      </c>
      <c r="AM429" s="4">
        <v>4</v>
      </c>
      <c r="AN429" s="4">
        <v>2</v>
      </c>
      <c r="AO429" s="4">
        <v>4</v>
      </c>
      <c r="AP429" s="4">
        <v>3</v>
      </c>
      <c r="AQ429" s="4">
        <v>3</v>
      </c>
      <c r="AR429" s="4">
        <v>3</v>
      </c>
      <c r="AS429" s="4">
        <v>3</v>
      </c>
      <c r="AT429" s="4">
        <v>4</v>
      </c>
      <c r="AU429" s="4">
        <v>4</v>
      </c>
      <c r="AV429" s="4">
        <v>2</v>
      </c>
      <c r="AW429" s="4">
        <v>3</v>
      </c>
      <c r="AX429" s="4">
        <v>3</v>
      </c>
      <c r="AY429" s="4">
        <v>2</v>
      </c>
      <c r="AZ429" s="3">
        <f t="shared" si="361"/>
        <v>2.8000000000000003</v>
      </c>
      <c r="BA429" s="3">
        <f t="shared" si="362"/>
        <v>1.5</v>
      </c>
      <c r="BB429" s="3">
        <f t="shared" si="363"/>
        <v>2.75</v>
      </c>
      <c r="BC429" s="3">
        <f t="shared" si="364"/>
        <v>1.5</v>
      </c>
      <c r="BD429" s="3">
        <f t="shared" si="365"/>
        <v>1</v>
      </c>
      <c r="BE429" s="3">
        <f t="shared" si="366"/>
        <v>1</v>
      </c>
      <c r="BF429" s="3">
        <f t="shared" si="367"/>
        <v>3.4000000000000004</v>
      </c>
      <c r="BG429" s="3">
        <f t="shared" si="368"/>
        <v>3</v>
      </c>
      <c r="BH429" s="3">
        <f t="shared" si="369"/>
        <v>2.8000000000000003</v>
      </c>
      <c r="BI429" s="3">
        <f t="shared" si="370"/>
        <v>2</v>
      </c>
      <c r="BJ429" s="3">
        <f t="shared" si="371"/>
        <v>1</v>
      </c>
      <c r="BK429" s="3">
        <f t="shared" si="372"/>
        <v>3.2417582417582418</v>
      </c>
      <c r="BL429" s="3">
        <f t="shared" si="373"/>
        <v>2.5040000000000004</v>
      </c>
      <c r="BN429" t="s">
        <v>641</v>
      </c>
      <c r="BO429" t="str">
        <f t="shared" si="374"/>
        <v>('i2023110600427','2021','in2023110400001','3'),</v>
      </c>
      <c r="BP429" t="str">
        <f t="shared" si="375"/>
        <v>('i2023110600427','2021','in2023110400002','3'),</v>
      </c>
      <c r="BQ429" t="str">
        <f t="shared" si="376"/>
        <v>('i2023110600427','2021','in2023110400003','3'),</v>
      </c>
      <c r="BR429" t="str">
        <f t="shared" si="377"/>
        <v>('i2023110600427','2021','in2023110400004','2'),</v>
      </c>
      <c r="BS429" t="str">
        <f t="shared" si="378"/>
        <v>('i2023110600427','2021','in2023110400005','3'),</v>
      </c>
      <c r="BT429" t="str">
        <f t="shared" si="379"/>
        <v>('i2023110600427','2021','in2023110400006','3'),</v>
      </c>
      <c r="BU429" t="str">
        <f t="shared" si="380"/>
        <v>('i2023110600427','2021','in2023110400007','3'),</v>
      </c>
      <c r="BV429" t="str">
        <f t="shared" si="381"/>
        <v>('i2023110600427','2021','in2023110400008','3'),</v>
      </c>
      <c r="BW429" t="str">
        <f t="shared" si="382"/>
        <v>('i2023110600427','2021','in2023110400009','3'),</v>
      </c>
      <c r="BX429" t="str">
        <f t="shared" si="383"/>
        <v>('i2023110600427','2021','in2023110400010','2'),</v>
      </c>
      <c r="BY429" t="str">
        <f t="shared" si="384"/>
        <v>('i2023110600427','2021','in2023110400011','1'),</v>
      </c>
      <c r="BZ429" t="str">
        <f t="shared" si="385"/>
        <v>('i2023110600427','2021','in2023110400012','1'),</v>
      </c>
      <c r="CA429" t="str">
        <f t="shared" si="386"/>
        <v>('i2023110600427','2021','in2023110400013','2'),</v>
      </c>
      <c r="CB429" t="str">
        <f t="shared" si="387"/>
        <v>('i2023110600427','2021','in2023110400014','2'),</v>
      </c>
      <c r="CC429" t="str">
        <f t="shared" si="388"/>
        <v>('i2023110600427','2021','in2023110400015','3'),</v>
      </c>
      <c r="CD429" t="str">
        <f t="shared" si="389"/>
        <v>('i2023110600427','2021','in2023110400016','3'),</v>
      </c>
      <c r="CE429" t="str">
        <f t="shared" si="390"/>
        <v>('i2023110600427','2021','in2023110400017','3'),</v>
      </c>
      <c r="CF429" t="str">
        <f t="shared" si="391"/>
        <v>('i2023110600427','2021','in2023110400018','2'),</v>
      </c>
      <c r="CG429" t="str">
        <f t="shared" si="392"/>
        <v>('i2023110600427','2021','in2023110400019','2'),</v>
      </c>
      <c r="CH429" t="str">
        <f t="shared" si="393"/>
        <v>('i2023110600427','2021','in2023110400020','1'),</v>
      </c>
      <c r="CI429" t="str">
        <f t="shared" si="394"/>
        <v>('i2023110600427','2021','in2023110400021','1'),</v>
      </c>
      <c r="CJ429" t="str">
        <f t="shared" si="395"/>
        <v>('i2023110600427','2021','in2023110400022','1'),</v>
      </c>
      <c r="CK429" t="str">
        <f t="shared" si="396"/>
        <v>('i2023110600427','2021','in2023110400023','1'),</v>
      </c>
      <c r="CL429" t="str">
        <f t="shared" si="397"/>
        <v>('i2023110600427','2021','in2023110400024','1'),</v>
      </c>
      <c r="CM429" t="str">
        <f t="shared" si="398"/>
        <v>('i2023110600427','2021','in2023110400025','1'),</v>
      </c>
      <c r="CN429" t="str">
        <f t="shared" si="399"/>
        <v>('i2023110600427','2021','in2023110400026','1'),</v>
      </c>
      <c r="CO429" t="str">
        <f t="shared" si="400"/>
        <v>('i2023110600427','2021','in2023110400027','1'),</v>
      </c>
      <c r="CP429" t="str">
        <f t="shared" si="401"/>
        <v>('i2023110600427','2021','in2023110400028','1'),</v>
      </c>
      <c r="CQ429" t="str">
        <f t="shared" si="402"/>
        <v>('i2023110600427','2021','in2023110400029','1'),</v>
      </c>
      <c r="CR429" t="str">
        <f t="shared" si="403"/>
        <v>('i2023110600427','2021','in2023110400030','1'),</v>
      </c>
      <c r="CS429" t="str">
        <f t="shared" si="404"/>
        <v>('i2023110600427','2021','in2023110400031','1'),</v>
      </c>
      <c r="CT429" t="str">
        <f t="shared" si="405"/>
        <v>('i2023110600427','2021','in2023110400032','4'),</v>
      </c>
      <c r="CU429" t="str">
        <f t="shared" si="406"/>
        <v>('i2023110600427','2021','in2023110400033','4'),</v>
      </c>
      <c r="CV429" t="str">
        <f t="shared" si="407"/>
        <v>('i2023110600427','2021','in2023110400034','4'),</v>
      </c>
      <c r="CW429" t="str">
        <f t="shared" si="408"/>
        <v>('i2023110600427','2021','in2023110400035','4'),</v>
      </c>
      <c r="CX429" t="str">
        <f t="shared" si="409"/>
        <v>('i2023110600427','2021','in2023110400036','2'),</v>
      </c>
      <c r="CY429" t="str">
        <f t="shared" si="410"/>
        <v>('i2023110600427','2021','in2023110400037','4'),</v>
      </c>
      <c r="CZ429" t="str">
        <f t="shared" si="411"/>
        <v>('i2023110600427','2021','in2023110400038','3'),</v>
      </c>
      <c r="DA429" t="str">
        <f t="shared" si="412"/>
        <v>('i2023110600427','2021','in2023110400039','3'),</v>
      </c>
      <c r="DB429" t="str">
        <f t="shared" si="413"/>
        <v>('i2023110600427','2021','in2023110400040','3'),</v>
      </c>
      <c r="DC429" t="str">
        <f t="shared" si="414"/>
        <v>('i2023110600427','2021','in2023110400041','3'),</v>
      </c>
      <c r="DD429" t="str">
        <f t="shared" si="415"/>
        <v>('i2023110600427','2021','in2023110400042','4'),</v>
      </c>
      <c r="DE429" t="str">
        <f t="shared" si="416"/>
        <v>('i2023110600427','2021','in2023110400043','4'),</v>
      </c>
      <c r="DF429" t="str">
        <f t="shared" si="417"/>
        <v>('i2023110600427','2021','in2023110400044','2'),</v>
      </c>
      <c r="DG429" t="str">
        <f t="shared" si="418"/>
        <v>('i2023110600427','2021','in2023110400045','3'),</v>
      </c>
      <c r="DH429" t="str">
        <f t="shared" si="419"/>
        <v>('i2023110600427','2021','in2023110400046','3'),</v>
      </c>
      <c r="DI429" t="str">
        <f t="shared" si="420"/>
        <v>('i2023110600427','2021','in2023110400047','2');</v>
      </c>
    </row>
    <row r="430" spans="1:113" x14ac:dyDescent="0.25">
      <c r="A430" s="4" t="str">
        <f>INDEX('instansi pusat'!$B$2:$C$623,MATCH(C430,'instansi pusat'!$D$2:$D$623,0),2)</f>
        <v>i2023110600428</v>
      </c>
      <c r="B430" s="4">
        <v>6611</v>
      </c>
      <c r="C430" s="4" t="s">
        <v>298</v>
      </c>
      <c r="D430">
        <v>2021</v>
      </c>
      <c r="E430" s="4">
        <v>3</v>
      </c>
      <c r="F430" s="4">
        <v>3</v>
      </c>
      <c r="G430" s="4">
        <v>3</v>
      </c>
      <c r="H430" s="4">
        <v>3</v>
      </c>
      <c r="I430" s="4">
        <v>3</v>
      </c>
      <c r="J430" s="4">
        <v>3</v>
      </c>
      <c r="K430" s="4">
        <v>3</v>
      </c>
      <c r="L430" s="4">
        <v>3</v>
      </c>
      <c r="M430" s="4">
        <v>3</v>
      </c>
      <c r="N430" s="4">
        <v>3</v>
      </c>
      <c r="O430" s="4">
        <v>1</v>
      </c>
      <c r="P430" s="4">
        <v>1</v>
      </c>
      <c r="Q430" s="4">
        <v>2</v>
      </c>
      <c r="R430" s="4">
        <v>1</v>
      </c>
      <c r="S430" s="4">
        <v>1</v>
      </c>
      <c r="T430" s="4">
        <v>3</v>
      </c>
      <c r="U430" s="4">
        <v>1</v>
      </c>
      <c r="V430" s="4">
        <v>1</v>
      </c>
      <c r="W430" s="4">
        <v>1</v>
      </c>
      <c r="X430" s="4">
        <v>1</v>
      </c>
      <c r="Y430" s="4">
        <v>1</v>
      </c>
      <c r="Z430" s="4">
        <v>1</v>
      </c>
      <c r="AA430" s="4">
        <v>1</v>
      </c>
      <c r="AB430" s="4">
        <v>1</v>
      </c>
      <c r="AC430" s="4">
        <v>1</v>
      </c>
      <c r="AD430" s="4">
        <v>1</v>
      </c>
      <c r="AE430" s="4">
        <v>1</v>
      </c>
      <c r="AF430" s="4">
        <v>1</v>
      </c>
      <c r="AG430" s="4">
        <v>1</v>
      </c>
      <c r="AH430" s="4">
        <v>1</v>
      </c>
      <c r="AI430" s="4">
        <v>1</v>
      </c>
      <c r="AJ430" s="4">
        <v>4</v>
      </c>
      <c r="AK430" s="4">
        <v>4</v>
      </c>
      <c r="AL430" s="4">
        <v>4</v>
      </c>
      <c r="AM430" s="4">
        <v>4</v>
      </c>
      <c r="AN430" s="4">
        <v>3</v>
      </c>
      <c r="AO430" s="4">
        <v>3</v>
      </c>
      <c r="AP430" s="4">
        <v>3</v>
      </c>
      <c r="AQ430" s="4">
        <v>3</v>
      </c>
      <c r="AR430" s="4">
        <v>3</v>
      </c>
      <c r="AS430" s="4">
        <v>3</v>
      </c>
      <c r="AT430" s="4">
        <v>4</v>
      </c>
      <c r="AU430" s="4">
        <v>2</v>
      </c>
      <c r="AV430" s="4">
        <v>2</v>
      </c>
      <c r="AW430" s="4">
        <v>2</v>
      </c>
      <c r="AX430" s="4">
        <v>3</v>
      </c>
      <c r="AY430" s="4">
        <v>3</v>
      </c>
      <c r="AZ430" s="3">
        <f t="shared" si="361"/>
        <v>3</v>
      </c>
      <c r="BA430" s="3">
        <f t="shared" si="362"/>
        <v>1.25</v>
      </c>
      <c r="BB430" s="3">
        <f t="shared" si="363"/>
        <v>1.5</v>
      </c>
      <c r="BC430" s="3">
        <f t="shared" si="364"/>
        <v>1</v>
      </c>
      <c r="BD430" s="3">
        <f t="shared" si="365"/>
        <v>1</v>
      </c>
      <c r="BE430" s="3">
        <f t="shared" si="366"/>
        <v>1</v>
      </c>
      <c r="BF430" s="3">
        <f t="shared" si="367"/>
        <v>3.4000000000000004</v>
      </c>
      <c r="BG430" s="3">
        <f t="shared" si="368"/>
        <v>2.6666666666666665</v>
      </c>
      <c r="BH430" s="3">
        <f t="shared" si="369"/>
        <v>3</v>
      </c>
      <c r="BI430" s="3">
        <f t="shared" si="370"/>
        <v>1.3</v>
      </c>
      <c r="BJ430" s="3">
        <f t="shared" si="371"/>
        <v>1</v>
      </c>
      <c r="BK430" s="3">
        <f t="shared" si="372"/>
        <v>3.1098901098901099</v>
      </c>
      <c r="BL430" s="3">
        <f t="shared" si="373"/>
        <v>2.2949999999999999</v>
      </c>
      <c r="BN430" t="s">
        <v>641</v>
      </c>
      <c r="BO430" t="str">
        <f t="shared" si="374"/>
        <v>('i2023110600428','2021','in2023110400001','3'),</v>
      </c>
      <c r="BP430" t="str">
        <f t="shared" si="375"/>
        <v>('i2023110600428','2021','in2023110400002','3'),</v>
      </c>
      <c r="BQ430" t="str">
        <f t="shared" si="376"/>
        <v>('i2023110600428','2021','in2023110400003','3'),</v>
      </c>
      <c r="BR430" t="str">
        <f t="shared" si="377"/>
        <v>('i2023110600428','2021','in2023110400004','3'),</v>
      </c>
      <c r="BS430" t="str">
        <f t="shared" si="378"/>
        <v>('i2023110600428','2021','in2023110400005','3'),</v>
      </c>
      <c r="BT430" t="str">
        <f t="shared" si="379"/>
        <v>('i2023110600428','2021','in2023110400006','3'),</v>
      </c>
      <c r="BU430" t="str">
        <f t="shared" si="380"/>
        <v>('i2023110600428','2021','in2023110400007','3'),</v>
      </c>
      <c r="BV430" t="str">
        <f t="shared" si="381"/>
        <v>('i2023110600428','2021','in2023110400008','3'),</v>
      </c>
      <c r="BW430" t="str">
        <f t="shared" si="382"/>
        <v>('i2023110600428','2021','in2023110400009','3'),</v>
      </c>
      <c r="BX430" t="str">
        <f t="shared" si="383"/>
        <v>('i2023110600428','2021','in2023110400010','3'),</v>
      </c>
      <c r="BY430" t="str">
        <f t="shared" si="384"/>
        <v>('i2023110600428','2021','in2023110400011','1'),</v>
      </c>
      <c r="BZ430" t="str">
        <f t="shared" si="385"/>
        <v>('i2023110600428','2021','in2023110400012','1'),</v>
      </c>
      <c r="CA430" t="str">
        <f t="shared" si="386"/>
        <v>('i2023110600428','2021','in2023110400013','2'),</v>
      </c>
      <c r="CB430" t="str">
        <f t="shared" si="387"/>
        <v>('i2023110600428','2021','in2023110400014','1'),</v>
      </c>
      <c r="CC430" t="str">
        <f t="shared" si="388"/>
        <v>('i2023110600428','2021','in2023110400015','1'),</v>
      </c>
      <c r="CD430" t="str">
        <f t="shared" si="389"/>
        <v>('i2023110600428','2021','in2023110400016','3'),</v>
      </c>
      <c r="CE430" t="str">
        <f t="shared" si="390"/>
        <v>('i2023110600428','2021','in2023110400017','1'),</v>
      </c>
      <c r="CF430" t="str">
        <f t="shared" si="391"/>
        <v>('i2023110600428','2021','in2023110400018','1'),</v>
      </c>
      <c r="CG430" t="str">
        <f t="shared" si="392"/>
        <v>('i2023110600428','2021','in2023110400019','1'),</v>
      </c>
      <c r="CH430" t="str">
        <f t="shared" si="393"/>
        <v>('i2023110600428','2021','in2023110400020','1'),</v>
      </c>
      <c r="CI430" t="str">
        <f t="shared" si="394"/>
        <v>('i2023110600428','2021','in2023110400021','1'),</v>
      </c>
      <c r="CJ430" t="str">
        <f t="shared" si="395"/>
        <v>('i2023110600428','2021','in2023110400022','1'),</v>
      </c>
      <c r="CK430" t="str">
        <f t="shared" si="396"/>
        <v>('i2023110600428','2021','in2023110400023','1'),</v>
      </c>
      <c r="CL430" t="str">
        <f t="shared" si="397"/>
        <v>('i2023110600428','2021','in2023110400024','1'),</v>
      </c>
      <c r="CM430" t="str">
        <f t="shared" si="398"/>
        <v>('i2023110600428','2021','in2023110400025','1'),</v>
      </c>
      <c r="CN430" t="str">
        <f t="shared" si="399"/>
        <v>('i2023110600428','2021','in2023110400026','1'),</v>
      </c>
      <c r="CO430" t="str">
        <f t="shared" si="400"/>
        <v>('i2023110600428','2021','in2023110400027','1'),</v>
      </c>
      <c r="CP430" t="str">
        <f t="shared" si="401"/>
        <v>('i2023110600428','2021','in2023110400028','1'),</v>
      </c>
      <c r="CQ430" t="str">
        <f t="shared" si="402"/>
        <v>('i2023110600428','2021','in2023110400029','1'),</v>
      </c>
      <c r="CR430" t="str">
        <f t="shared" si="403"/>
        <v>('i2023110600428','2021','in2023110400030','1'),</v>
      </c>
      <c r="CS430" t="str">
        <f t="shared" si="404"/>
        <v>('i2023110600428','2021','in2023110400031','1'),</v>
      </c>
      <c r="CT430" t="str">
        <f t="shared" si="405"/>
        <v>('i2023110600428','2021','in2023110400032','4'),</v>
      </c>
      <c r="CU430" t="str">
        <f t="shared" si="406"/>
        <v>('i2023110600428','2021','in2023110400033','4'),</v>
      </c>
      <c r="CV430" t="str">
        <f t="shared" si="407"/>
        <v>('i2023110600428','2021','in2023110400034','4'),</v>
      </c>
      <c r="CW430" t="str">
        <f t="shared" si="408"/>
        <v>('i2023110600428','2021','in2023110400035','4'),</v>
      </c>
      <c r="CX430" t="str">
        <f t="shared" si="409"/>
        <v>('i2023110600428','2021','in2023110400036','3'),</v>
      </c>
      <c r="CY430" t="str">
        <f t="shared" si="410"/>
        <v>('i2023110600428','2021','in2023110400037','3'),</v>
      </c>
      <c r="CZ430" t="str">
        <f t="shared" si="411"/>
        <v>('i2023110600428','2021','in2023110400038','3'),</v>
      </c>
      <c r="DA430" t="str">
        <f t="shared" si="412"/>
        <v>('i2023110600428','2021','in2023110400039','3'),</v>
      </c>
      <c r="DB430" t="str">
        <f t="shared" si="413"/>
        <v>('i2023110600428','2021','in2023110400040','3'),</v>
      </c>
      <c r="DC430" t="str">
        <f t="shared" si="414"/>
        <v>('i2023110600428','2021','in2023110400041','3'),</v>
      </c>
      <c r="DD430" t="str">
        <f t="shared" si="415"/>
        <v>('i2023110600428','2021','in2023110400042','4'),</v>
      </c>
      <c r="DE430" t="str">
        <f t="shared" si="416"/>
        <v>('i2023110600428','2021','in2023110400043','2'),</v>
      </c>
      <c r="DF430" t="str">
        <f t="shared" si="417"/>
        <v>('i2023110600428','2021','in2023110400044','2'),</v>
      </c>
      <c r="DG430" t="str">
        <f t="shared" si="418"/>
        <v>('i2023110600428','2021','in2023110400045','2'),</v>
      </c>
      <c r="DH430" t="str">
        <f t="shared" si="419"/>
        <v>('i2023110600428','2021','in2023110400046','3'),</v>
      </c>
      <c r="DI430" t="str">
        <f t="shared" si="420"/>
        <v>('i2023110600428','2021','in2023110400047','3');</v>
      </c>
    </row>
    <row r="431" spans="1:113" x14ac:dyDescent="0.25">
      <c r="A431" s="4" t="str">
        <f>INDEX('instansi pusat'!$B$2:$C$623,MATCH(C431,'instansi pusat'!$D$2:$D$623,0),2)</f>
        <v>i2023110600429</v>
      </c>
      <c r="B431" s="4">
        <v>6612</v>
      </c>
      <c r="C431" s="4" t="s">
        <v>299</v>
      </c>
      <c r="D431">
        <v>2021</v>
      </c>
      <c r="E431" s="4">
        <v>1</v>
      </c>
      <c r="F431" s="4">
        <v>3</v>
      </c>
      <c r="G431" s="4">
        <v>3</v>
      </c>
      <c r="H431" s="4">
        <v>3</v>
      </c>
      <c r="I431" s="4">
        <v>3</v>
      </c>
      <c r="J431" s="4">
        <v>3</v>
      </c>
      <c r="K431" s="4">
        <v>1</v>
      </c>
      <c r="L431" s="4">
        <v>2</v>
      </c>
      <c r="M431" s="4">
        <v>3</v>
      </c>
      <c r="N431" s="4">
        <v>1</v>
      </c>
      <c r="O431" s="4">
        <v>1</v>
      </c>
      <c r="P431" s="4">
        <v>1</v>
      </c>
      <c r="Q431" s="4">
        <v>1</v>
      </c>
      <c r="R431" s="4">
        <v>1</v>
      </c>
      <c r="S431" s="4">
        <v>1</v>
      </c>
      <c r="T431" s="4">
        <v>2</v>
      </c>
      <c r="U431" s="4">
        <v>1</v>
      </c>
      <c r="V431" s="4">
        <v>1</v>
      </c>
      <c r="W431" s="4">
        <v>2</v>
      </c>
      <c r="X431" s="4">
        <v>2</v>
      </c>
      <c r="Y431" s="4">
        <v>1</v>
      </c>
      <c r="Z431" s="4">
        <v>1</v>
      </c>
      <c r="AA431" s="4">
        <v>1</v>
      </c>
      <c r="AB431" s="4">
        <v>1</v>
      </c>
      <c r="AC431" s="4">
        <v>1</v>
      </c>
      <c r="AD431" s="4">
        <v>1</v>
      </c>
      <c r="AE431" s="4">
        <v>1</v>
      </c>
      <c r="AF431" s="4">
        <v>1</v>
      </c>
      <c r="AG431" s="4">
        <v>1</v>
      </c>
      <c r="AH431" s="4">
        <v>1</v>
      </c>
      <c r="AI431" s="4">
        <v>1</v>
      </c>
      <c r="AJ431" s="4">
        <v>4</v>
      </c>
      <c r="AK431" s="4">
        <v>4</v>
      </c>
      <c r="AL431" s="4">
        <v>3</v>
      </c>
      <c r="AM431" s="4">
        <v>4</v>
      </c>
      <c r="AN431" s="4">
        <v>4</v>
      </c>
      <c r="AO431" s="4">
        <v>1</v>
      </c>
      <c r="AP431" s="4">
        <v>3</v>
      </c>
      <c r="AQ431" s="4">
        <v>3</v>
      </c>
      <c r="AR431" s="4">
        <v>3</v>
      </c>
      <c r="AS431" s="4">
        <v>2</v>
      </c>
      <c r="AT431" s="4">
        <v>4</v>
      </c>
      <c r="AU431" s="4">
        <v>2</v>
      </c>
      <c r="AV431" s="4">
        <v>2</v>
      </c>
      <c r="AW431" s="4">
        <v>2</v>
      </c>
      <c r="AX431" s="4">
        <v>2</v>
      </c>
      <c r="AY431" s="4">
        <v>2</v>
      </c>
      <c r="AZ431" s="3">
        <f t="shared" si="361"/>
        <v>2.3000000000000003</v>
      </c>
      <c r="BA431" s="3">
        <f t="shared" si="362"/>
        <v>1</v>
      </c>
      <c r="BB431" s="3">
        <f t="shared" si="363"/>
        <v>1.25</v>
      </c>
      <c r="BC431" s="3">
        <f t="shared" si="364"/>
        <v>2</v>
      </c>
      <c r="BD431" s="3">
        <f t="shared" si="365"/>
        <v>1</v>
      </c>
      <c r="BE431" s="3">
        <f t="shared" si="366"/>
        <v>1</v>
      </c>
      <c r="BF431" s="3">
        <f t="shared" si="367"/>
        <v>3.1</v>
      </c>
      <c r="BG431" s="3">
        <f t="shared" si="368"/>
        <v>2.333333333333333</v>
      </c>
      <c r="BH431" s="3">
        <f t="shared" si="369"/>
        <v>2.3000000000000003</v>
      </c>
      <c r="BI431" s="3">
        <f t="shared" si="370"/>
        <v>1.3</v>
      </c>
      <c r="BJ431" s="3">
        <f t="shared" si="371"/>
        <v>1</v>
      </c>
      <c r="BK431" s="3">
        <f t="shared" si="372"/>
        <v>2.7967032967032965</v>
      </c>
      <c r="BL431" s="3">
        <f t="shared" si="373"/>
        <v>2.0615000000000001</v>
      </c>
      <c r="BN431" t="s">
        <v>641</v>
      </c>
      <c r="BO431" t="str">
        <f t="shared" si="374"/>
        <v>('i2023110600429','2021','in2023110400001','1'),</v>
      </c>
      <c r="BP431" t="str">
        <f t="shared" si="375"/>
        <v>('i2023110600429','2021','in2023110400002','3'),</v>
      </c>
      <c r="BQ431" t="str">
        <f t="shared" si="376"/>
        <v>('i2023110600429','2021','in2023110400003','3'),</v>
      </c>
      <c r="BR431" t="str">
        <f t="shared" si="377"/>
        <v>('i2023110600429','2021','in2023110400004','3'),</v>
      </c>
      <c r="BS431" t="str">
        <f t="shared" si="378"/>
        <v>('i2023110600429','2021','in2023110400005','3'),</v>
      </c>
      <c r="BT431" t="str">
        <f t="shared" si="379"/>
        <v>('i2023110600429','2021','in2023110400006','3'),</v>
      </c>
      <c r="BU431" t="str">
        <f t="shared" si="380"/>
        <v>('i2023110600429','2021','in2023110400007','1'),</v>
      </c>
      <c r="BV431" t="str">
        <f t="shared" si="381"/>
        <v>('i2023110600429','2021','in2023110400008','2'),</v>
      </c>
      <c r="BW431" t="str">
        <f t="shared" si="382"/>
        <v>('i2023110600429','2021','in2023110400009','3'),</v>
      </c>
      <c r="BX431" t="str">
        <f t="shared" si="383"/>
        <v>('i2023110600429','2021','in2023110400010','1'),</v>
      </c>
      <c r="BY431" t="str">
        <f t="shared" si="384"/>
        <v>('i2023110600429','2021','in2023110400011','1'),</v>
      </c>
      <c r="BZ431" t="str">
        <f t="shared" si="385"/>
        <v>('i2023110600429','2021','in2023110400012','1'),</v>
      </c>
      <c r="CA431" t="str">
        <f t="shared" si="386"/>
        <v>('i2023110600429','2021','in2023110400013','1'),</v>
      </c>
      <c r="CB431" t="str">
        <f t="shared" si="387"/>
        <v>('i2023110600429','2021','in2023110400014','1'),</v>
      </c>
      <c r="CC431" t="str">
        <f t="shared" si="388"/>
        <v>('i2023110600429','2021','in2023110400015','1'),</v>
      </c>
      <c r="CD431" t="str">
        <f t="shared" si="389"/>
        <v>('i2023110600429','2021','in2023110400016','2'),</v>
      </c>
      <c r="CE431" t="str">
        <f t="shared" si="390"/>
        <v>('i2023110600429','2021','in2023110400017','1'),</v>
      </c>
      <c r="CF431" t="str">
        <f t="shared" si="391"/>
        <v>('i2023110600429','2021','in2023110400018','1'),</v>
      </c>
      <c r="CG431" t="str">
        <f t="shared" si="392"/>
        <v>('i2023110600429','2021','in2023110400019','2'),</v>
      </c>
      <c r="CH431" t="str">
        <f t="shared" si="393"/>
        <v>('i2023110600429','2021','in2023110400020','2'),</v>
      </c>
      <c r="CI431" t="str">
        <f t="shared" si="394"/>
        <v>('i2023110600429','2021','in2023110400021','1'),</v>
      </c>
      <c r="CJ431" t="str">
        <f t="shared" si="395"/>
        <v>('i2023110600429','2021','in2023110400022','1'),</v>
      </c>
      <c r="CK431" t="str">
        <f t="shared" si="396"/>
        <v>('i2023110600429','2021','in2023110400023','1'),</v>
      </c>
      <c r="CL431" t="str">
        <f t="shared" si="397"/>
        <v>('i2023110600429','2021','in2023110400024','1'),</v>
      </c>
      <c r="CM431" t="str">
        <f t="shared" si="398"/>
        <v>('i2023110600429','2021','in2023110400025','1'),</v>
      </c>
      <c r="CN431" t="str">
        <f t="shared" si="399"/>
        <v>('i2023110600429','2021','in2023110400026','1'),</v>
      </c>
      <c r="CO431" t="str">
        <f t="shared" si="400"/>
        <v>('i2023110600429','2021','in2023110400027','1'),</v>
      </c>
      <c r="CP431" t="str">
        <f t="shared" si="401"/>
        <v>('i2023110600429','2021','in2023110400028','1'),</v>
      </c>
      <c r="CQ431" t="str">
        <f t="shared" si="402"/>
        <v>('i2023110600429','2021','in2023110400029','1'),</v>
      </c>
      <c r="CR431" t="str">
        <f t="shared" si="403"/>
        <v>('i2023110600429','2021','in2023110400030','1'),</v>
      </c>
      <c r="CS431" t="str">
        <f t="shared" si="404"/>
        <v>('i2023110600429','2021','in2023110400031','1'),</v>
      </c>
      <c r="CT431" t="str">
        <f t="shared" si="405"/>
        <v>('i2023110600429','2021','in2023110400032','4'),</v>
      </c>
      <c r="CU431" t="str">
        <f t="shared" si="406"/>
        <v>('i2023110600429','2021','in2023110400033','4'),</v>
      </c>
      <c r="CV431" t="str">
        <f t="shared" si="407"/>
        <v>('i2023110600429','2021','in2023110400034','3'),</v>
      </c>
      <c r="CW431" t="str">
        <f t="shared" si="408"/>
        <v>('i2023110600429','2021','in2023110400035','4'),</v>
      </c>
      <c r="CX431" t="str">
        <f t="shared" si="409"/>
        <v>('i2023110600429','2021','in2023110400036','4'),</v>
      </c>
      <c r="CY431" t="str">
        <f t="shared" si="410"/>
        <v>('i2023110600429','2021','in2023110400037','1'),</v>
      </c>
      <c r="CZ431" t="str">
        <f t="shared" si="411"/>
        <v>('i2023110600429','2021','in2023110400038','3'),</v>
      </c>
      <c r="DA431" t="str">
        <f t="shared" si="412"/>
        <v>('i2023110600429','2021','in2023110400039','3'),</v>
      </c>
      <c r="DB431" t="str">
        <f t="shared" si="413"/>
        <v>('i2023110600429','2021','in2023110400040','3'),</v>
      </c>
      <c r="DC431" t="str">
        <f t="shared" si="414"/>
        <v>('i2023110600429','2021','in2023110400041','2'),</v>
      </c>
      <c r="DD431" t="str">
        <f t="shared" si="415"/>
        <v>('i2023110600429','2021','in2023110400042','4'),</v>
      </c>
      <c r="DE431" t="str">
        <f t="shared" si="416"/>
        <v>('i2023110600429','2021','in2023110400043','2'),</v>
      </c>
      <c r="DF431" t="str">
        <f t="shared" si="417"/>
        <v>('i2023110600429','2021','in2023110400044','2'),</v>
      </c>
      <c r="DG431" t="str">
        <f t="shared" si="418"/>
        <v>('i2023110600429','2021','in2023110400045','2'),</v>
      </c>
      <c r="DH431" t="str">
        <f t="shared" si="419"/>
        <v>('i2023110600429','2021','in2023110400046','2'),</v>
      </c>
      <c r="DI431" t="str">
        <f t="shared" si="420"/>
        <v>('i2023110600429','2021','in2023110400047','2');</v>
      </c>
    </row>
    <row r="432" spans="1:113" x14ac:dyDescent="0.25">
      <c r="A432" s="4" t="str">
        <f>INDEX('instansi pusat'!$B$2:$C$623,MATCH(C432,'instansi pusat'!$D$2:$D$623,0),2)</f>
        <v>i2023110600430</v>
      </c>
      <c r="B432" s="4">
        <v>6700</v>
      </c>
      <c r="C432" s="4" t="s">
        <v>11</v>
      </c>
      <c r="D432">
        <v>2021</v>
      </c>
      <c r="E432" s="4">
        <v>1</v>
      </c>
      <c r="F432" s="4">
        <v>1</v>
      </c>
      <c r="G432" s="4">
        <v>1</v>
      </c>
      <c r="H432" s="4">
        <v>1</v>
      </c>
      <c r="I432" s="4">
        <v>1</v>
      </c>
      <c r="J432" s="4">
        <v>1</v>
      </c>
      <c r="K432" s="4">
        <v>1</v>
      </c>
      <c r="L432" s="4">
        <v>1</v>
      </c>
      <c r="M432" s="4">
        <v>1</v>
      </c>
      <c r="N432" s="4">
        <v>1</v>
      </c>
      <c r="O432" s="4">
        <v>1</v>
      </c>
      <c r="P432" s="4">
        <v>1</v>
      </c>
      <c r="Q432" s="4">
        <v>1</v>
      </c>
      <c r="R432" s="4">
        <v>1</v>
      </c>
      <c r="S432" s="4">
        <v>1</v>
      </c>
      <c r="T432" s="4">
        <v>1</v>
      </c>
      <c r="U432" s="4">
        <v>1</v>
      </c>
      <c r="V432" s="4">
        <v>1</v>
      </c>
      <c r="W432" s="4">
        <v>1</v>
      </c>
      <c r="X432" s="4">
        <v>1</v>
      </c>
      <c r="Y432" s="4">
        <v>1</v>
      </c>
      <c r="Z432" s="4">
        <v>1</v>
      </c>
      <c r="AA432" s="4">
        <v>1</v>
      </c>
      <c r="AB432" s="4">
        <v>1</v>
      </c>
      <c r="AC432" s="4">
        <v>1</v>
      </c>
      <c r="AD432" s="4">
        <v>1</v>
      </c>
      <c r="AE432" s="4">
        <v>1</v>
      </c>
      <c r="AF432" s="4">
        <v>1</v>
      </c>
      <c r="AG432" s="4">
        <v>1</v>
      </c>
      <c r="AH432" s="4">
        <v>1</v>
      </c>
      <c r="AI432" s="4">
        <v>1</v>
      </c>
      <c r="AJ432" s="4">
        <v>1</v>
      </c>
      <c r="AK432" s="4">
        <v>1</v>
      </c>
      <c r="AL432" s="4">
        <v>1</v>
      </c>
      <c r="AM432" s="4">
        <v>1</v>
      </c>
      <c r="AN432" s="4">
        <v>1</v>
      </c>
      <c r="AO432" s="4">
        <v>1</v>
      </c>
      <c r="AP432" s="4">
        <v>1</v>
      </c>
      <c r="AQ432" s="4">
        <v>1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1</v>
      </c>
      <c r="AY432" s="4">
        <v>1</v>
      </c>
      <c r="AZ432" s="3">
        <f t="shared" si="361"/>
        <v>1</v>
      </c>
      <c r="BA432" s="3">
        <f t="shared" si="362"/>
        <v>1</v>
      </c>
      <c r="BB432" s="3">
        <f t="shared" si="363"/>
        <v>1</v>
      </c>
      <c r="BC432" s="3">
        <f t="shared" si="364"/>
        <v>1</v>
      </c>
      <c r="BD432" s="3">
        <f t="shared" si="365"/>
        <v>1</v>
      </c>
      <c r="BE432" s="3">
        <f t="shared" si="366"/>
        <v>1</v>
      </c>
      <c r="BF432" s="3">
        <f t="shared" si="367"/>
        <v>1</v>
      </c>
      <c r="BG432" s="3">
        <f t="shared" si="368"/>
        <v>1</v>
      </c>
      <c r="BH432" s="3">
        <f t="shared" si="369"/>
        <v>1</v>
      </c>
      <c r="BI432" s="3">
        <f t="shared" si="370"/>
        <v>1</v>
      </c>
      <c r="BJ432" s="3">
        <f t="shared" si="371"/>
        <v>1</v>
      </c>
      <c r="BK432" s="3">
        <f t="shared" si="372"/>
        <v>1</v>
      </c>
      <c r="BL432" s="3">
        <f t="shared" si="373"/>
        <v>1</v>
      </c>
      <c r="BN432" t="s">
        <v>641</v>
      </c>
      <c r="BO432" t="str">
        <f t="shared" si="374"/>
        <v>('i2023110600430','2021','in2023110400001','1'),</v>
      </c>
      <c r="BP432" t="str">
        <f t="shared" si="375"/>
        <v>('i2023110600430','2021','in2023110400002','1'),</v>
      </c>
      <c r="BQ432" t="str">
        <f t="shared" si="376"/>
        <v>('i2023110600430','2021','in2023110400003','1'),</v>
      </c>
      <c r="BR432" t="str">
        <f t="shared" si="377"/>
        <v>('i2023110600430','2021','in2023110400004','1'),</v>
      </c>
      <c r="BS432" t="str">
        <f t="shared" si="378"/>
        <v>('i2023110600430','2021','in2023110400005','1'),</v>
      </c>
      <c r="BT432" t="str">
        <f t="shared" si="379"/>
        <v>('i2023110600430','2021','in2023110400006','1'),</v>
      </c>
      <c r="BU432" t="str">
        <f t="shared" si="380"/>
        <v>('i2023110600430','2021','in2023110400007','1'),</v>
      </c>
      <c r="BV432" t="str">
        <f t="shared" si="381"/>
        <v>('i2023110600430','2021','in2023110400008','1'),</v>
      </c>
      <c r="BW432" t="str">
        <f t="shared" si="382"/>
        <v>('i2023110600430','2021','in2023110400009','1'),</v>
      </c>
      <c r="BX432" t="str">
        <f t="shared" si="383"/>
        <v>('i2023110600430','2021','in2023110400010','1'),</v>
      </c>
      <c r="BY432" t="str">
        <f t="shared" si="384"/>
        <v>('i2023110600430','2021','in2023110400011','1'),</v>
      </c>
      <c r="BZ432" t="str">
        <f t="shared" si="385"/>
        <v>('i2023110600430','2021','in2023110400012','1'),</v>
      </c>
      <c r="CA432" t="str">
        <f t="shared" si="386"/>
        <v>('i2023110600430','2021','in2023110400013','1'),</v>
      </c>
      <c r="CB432" t="str">
        <f t="shared" si="387"/>
        <v>('i2023110600430','2021','in2023110400014','1'),</v>
      </c>
      <c r="CC432" t="str">
        <f t="shared" si="388"/>
        <v>('i2023110600430','2021','in2023110400015','1'),</v>
      </c>
      <c r="CD432" t="str">
        <f t="shared" si="389"/>
        <v>('i2023110600430','2021','in2023110400016','1'),</v>
      </c>
      <c r="CE432" t="str">
        <f t="shared" si="390"/>
        <v>('i2023110600430','2021','in2023110400017','1'),</v>
      </c>
      <c r="CF432" t="str">
        <f t="shared" si="391"/>
        <v>('i2023110600430','2021','in2023110400018','1'),</v>
      </c>
      <c r="CG432" t="str">
        <f t="shared" si="392"/>
        <v>('i2023110600430','2021','in2023110400019','1'),</v>
      </c>
      <c r="CH432" t="str">
        <f t="shared" si="393"/>
        <v>('i2023110600430','2021','in2023110400020','1'),</v>
      </c>
      <c r="CI432" t="str">
        <f t="shared" si="394"/>
        <v>('i2023110600430','2021','in2023110400021','1'),</v>
      </c>
      <c r="CJ432" t="str">
        <f t="shared" si="395"/>
        <v>('i2023110600430','2021','in2023110400022','1'),</v>
      </c>
      <c r="CK432" t="str">
        <f t="shared" si="396"/>
        <v>('i2023110600430','2021','in2023110400023','1'),</v>
      </c>
      <c r="CL432" t="str">
        <f t="shared" si="397"/>
        <v>('i2023110600430','2021','in2023110400024','1'),</v>
      </c>
      <c r="CM432" t="str">
        <f t="shared" si="398"/>
        <v>('i2023110600430','2021','in2023110400025','1'),</v>
      </c>
      <c r="CN432" t="str">
        <f t="shared" si="399"/>
        <v>('i2023110600430','2021','in2023110400026','1'),</v>
      </c>
      <c r="CO432" t="str">
        <f t="shared" si="400"/>
        <v>('i2023110600430','2021','in2023110400027','1'),</v>
      </c>
      <c r="CP432" t="str">
        <f t="shared" si="401"/>
        <v>('i2023110600430','2021','in2023110400028','1'),</v>
      </c>
      <c r="CQ432" t="str">
        <f t="shared" si="402"/>
        <v>('i2023110600430','2021','in2023110400029','1'),</v>
      </c>
      <c r="CR432" t="str">
        <f t="shared" si="403"/>
        <v>('i2023110600430','2021','in2023110400030','1'),</v>
      </c>
      <c r="CS432" t="str">
        <f t="shared" si="404"/>
        <v>('i2023110600430','2021','in2023110400031','1'),</v>
      </c>
      <c r="CT432" t="str">
        <f t="shared" si="405"/>
        <v>('i2023110600430','2021','in2023110400032','1'),</v>
      </c>
      <c r="CU432" t="str">
        <f t="shared" si="406"/>
        <v>('i2023110600430','2021','in2023110400033','1'),</v>
      </c>
      <c r="CV432" t="str">
        <f t="shared" si="407"/>
        <v>('i2023110600430','2021','in2023110400034','1'),</v>
      </c>
      <c r="CW432" t="str">
        <f t="shared" si="408"/>
        <v>('i2023110600430','2021','in2023110400035','1'),</v>
      </c>
      <c r="CX432" t="str">
        <f t="shared" si="409"/>
        <v>('i2023110600430','2021','in2023110400036','1'),</v>
      </c>
      <c r="CY432" t="str">
        <f t="shared" si="410"/>
        <v>('i2023110600430','2021','in2023110400037','1'),</v>
      </c>
      <c r="CZ432" t="str">
        <f t="shared" si="411"/>
        <v>('i2023110600430','2021','in2023110400038','1'),</v>
      </c>
      <c r="DA432" t="str">
        <f t="shared" si="412"/>
        <v>('i2023110600430','2021','in2023110400039','1'),</v>
      </c>
      <c r="DB432" t="str">
        <f t="shared" si="413"/>
        <v>('i2023110600430','2021','in2023110400040','1'),</v>
      </c>
      <c r="DC432" t="str">
        <f t="shared" si="414"/>
        <v>('i2023110600430','2021','in2023110400041','1'),</v>
      </c>
      <c r="DD432" t="str">
        <f t="shared" si="415"/>
        <v>('i2023110600430','2021','in2023110400042','1'),</v>
      </c>
      <c r="DE432" t="str">
        <f t="shared" si="416"/>
        <v>('i2023110600430','2021','in2023110400043','1'),</v>
      </c>
      <c r="DF432" t="str">
        <f t="shared" si="417"/>
        <v>('i2023110600430','2021','in2023110400044','1'),</v>
      </c>
      <c r="DG432" t="str">
        <f t="shared" si="418"/>
        <v>('i2023110600430','2021','in2023110400045','1'),</v>
      </c>
      <c r="DH432" t="str">
        <f t="shared" si="419"/>
        <v>('i2023110600430','2021','in2023110400046','1'),</v>
      </c>
      <c r="DI432" t="str">
        <f t="shared" si="420"/>
        <v>('i2023110600430','2021','in2023110400047','1');</v>
      </c>
    </row>
    <row r="433" spans="1:113" x14ac:dyDescent="0.25">
      <c r="A433" s="4" t="str">
        <f>INDEX('instansi pusat'!$B$2:$C$623,MATCH(C433,'instansi pusat'!$D$2:$D$623,0),2)</f>
        <v>i2023110600431</v>
      </c>
      <c r="B433" s="4">
        <v>6702</v>
      </c>
      <c r="C433" s="4" t="s">
        <v>312</v>
      </c>
      <c r="D433">
        <v>2021</v>
      </c>
      <c r="E433" s="4">
        <v>2</v>
      </c>
      <c r="F433" s="4">
        <v>1</v>
      </c>
      <c r="G433" s="4">
        <v>1</v>
      </c>
      <c r="H433" s="4">
        <v>1</v>
      </c>
      <c r="I433" s="4">
        <v>1</v>
      </c>
      <c r="J433" s="4">
        <v>1</v>
      </c>
      <c r="K433" s="4">
        <v>1</v>
      </c>
      <c r="L433" s="4">
        <v>2</v>
      </c>
      <c r="M433" s="4">
        <v>2</v>
      </c>
      <c r="N433" s="4">
        <v>1</v>
      </c>
      <c r="O433" s="4">
        <v>1</v>
      </c>
      <c r="P433" s="4">
        <v>1</v>
      </c>
      <c r="Q433" s="4">
        <v>1</v>
      </c>
      <c r="R433" s="4">
        <v>1</v>
      </c>
      <c r="S433" s="4">
        <v>2</v>
      </c>
      <c r="T433" s="4">
        <v>1</v>
      </c>
      <c r="U433" s="4">
        <v>1</v>
      </c>
      <c r="V433" s="4">
        <v>1</v>
      </c>
      <c r="W433" s="4">
        <v>1</v>
      </c>
      <c r="X433" s="4">
        <v>1</v>
      </c>
      <c r="Y433" s="4">
        <v>1</v>
      </c>
      <c r="Z433" s="4">
        <v>1</v>
      </c>
      <c r="AA433" s="4">
        <v>1</v>
      </c>
      <c r="AB433" s="4">
        <v>1</v>
      </c>
      <c r="AC433" s="4">
        <v>1</v>
      </c>
      <c r="AD433" s="4">
        <v>1</v>
      </c>
      <c r="AE433" s="4">
        <v>1</v>
      </c>
      <c r="AF433" s="4">
        <v>1</v>
      </c>
      <c r="AG433" s="4">
        <v>1</v>
      </c>
      <c r="AH433" s="4">
        <v>1</v>
      </c>
      <c r="AI433" s="4">
        <v>1</v>
      </c>
      <c r="AJ433" s="4">
        <v>4</v>
      </c>
      <c r="AK433" s="4">
        <v>3</v>
      </c>
      <c r="AL433" s="4">
        <v>3</v>
      </c>
      <c r="AM433" s="4">
        <v>4</v>
      </c>
      <c r="AN433" s="4">
        <v>3</v>
      </c>
      <c r="AO433" s="4">
        <v>1</v>
      </c>
      <c r="AP433" s="4">
        <v>3</v>
      </c>
      <c r="AQ433" s="4">
        <v>1</v>
      </c>
      <c r="AR433" s="4">
        <v>1</v>
      </c>
      <c r="AS433" s="4">
        <v>1</v>
      </c>
      <c r="AT433" s="4">
        <v>4</v>
      </c>
      <c r="AU433" s="4">
        <v>1</v>
      </c>
      <c r="AV433" s="4">
        <v>2</v>
      </c>
      <c r="AW433" s="4">
        <v>1</v>
      </c>
      <c r="AX433" s="4">
        <v>3</v>
      </c>
      <c r="AY433" s="4">
        <v>1</v>
      </c>
      <c r="AZ433" s="3">
        <f t="shared" si="361"/>
        <v>1.3</v>
      </c>
      <c r="BA433" s="3">
        <f t="shared" si="362"/>
        <v>1</v>
      </c>
      <c r="BB433" s="3">
        <f t="shared" si="363"/>
        <v>1.25</v>
      </c>
      <c r="BC433" s="3">
        <f t="shared" si="364"/>
        <v>1</v>
      </c>
      <c r="BD433" s="3">
        <f t="shared" si="365"/>
        <v>1</v>
      </c>
      <c r="BE433" s="3">
        <f t="shared" si="366"/>
        <v>1</v>
      </c>
      <c r="BF433" s="3">
        <f t="shared" si="367"/>
        <v>2.4000000000000004</v>
      </c>
      <c r="BG433" s="3">
        <f t="shared" si="368"/>
        <v>2</v>
      </c>
      <c r="BH433" s="3">
        <f t="shared" si="369"/>
        <v>1.3</v>
      </c>
      <c r="BI433" s="3">
        <f t="shared" si="370"/>
        <v>1.1000000000000001</v>
      </c>
      <c r="BJ433" s="3">
        <f t="shared" si="371"/>
        <v>1</v>
      </c>
      <c r="BK433" s="3">
        <f t="shared" si="372"/>
        <v>2.2417582417582418</v>
      </c>
      <c r="BL433" s="3">
        <f t="shared" si="373"/>
        <v>1.629</v>
      </c>
      <c r="BN433" t="s">
        <v>641</v>
      </c>
      <c r="BO433" t="str">
        <f t="shared" si="374"/>
        <v>('i2023110600431','2021','in2023110400001','2'),</v>
      </c>
      <c r="BP433" t="str">
        <f t="shared" si="375"/>
        <v>('i2023110600431','2021','in2023110400002','1'),</v>
      </c>
      <c r="BQ433" t="str">
        <f t="shared" si="376"/>
        <v>('i2023110600431','2021','in2023110400003','1'),</v>
      </c>
      <c r="BR433" t="str">
        <f t="shared" si="377"/>
        <v>('i2023110600431','2021','in2023110400004','1'),</v>
      </c>
      <c r="BS433" t="str">
        <f t="shared" si="378"/>
        <v>('i2023110600431','2021','in2023110400005','1'),</v>
      </c>
      <c r="BT433" t="str">
        <f t="shared" si="379"/>
        <v>('i2023110600431','2021','in2023110400006','1'),</v>
      </c>
      <c r="BU433" t="str">
        <f t="shared" si="380"/>
        <v>('i2023110600431','2021','in2023110400007','1'),</v>
      </c>
      <c r="BV433" t="str">
        <f t="shared" si="381"/>
        <v>('i2023110600431','2021','in2023110400008','2'),</v>
      </c>
      <c r="BW433" t="str">
        <f t="shared" si="382"/>
        <v>('i2023110600431','2021','in2023110400009','2'),</v>
      </c>
      <c r="BX433" t="str">
        <f t="shared" si="383"/>
        <v>('i2023110600431','2021','in2023110400010','1'),</v>
      </c>
      <c r="BY433" t="str">
        <f t="shared" si="384"/>
        <v>('i2023110600431','2021','in2023110400011','1'),</v>
      </c>
      <c r="BZ433" t="str">
        <f t="shared" si="385"/>
        <v>('i2023110600431','2021','in2023110400012','1'),</v>
      </c>
      <c r="CA433" t="str">
        <f t="shared" si="386"/>
        <v>('i2023110600431','2021','in2023110400013','1'),</v>
      </c>
      <c r="CB433" t="str">
        <f t="shared" si="387"/>
        <v>('i2023110600431','2021','in2023110400014','1'),</v>
      </c>
      <c r="CC433" t="str">
        <f t="shared" si="388"/>
        <v>('i2023110600431','2021','in2023110400015','2'),</v>
      </c>
      <c r="CD433" t="str">
        <f t="shared" si="389"/>
        <v>('i2023110600431','2021','in2023110400016','1'),</v>
      </c>
      <c r="CE433" t="str">
        <f t="shared" si="390"/>
        <v>('i2023110600431','2021','in2023110400017','1'),</v>
      </c>
      <c r="CF433" t="str">
        <f t="shared" si="391"/>
        <v>('i2023110600431','2021','in2023110400018','1'),</v>
      </c>
      <c r="CG433" t="str">
        <f t="shared" si="392"/>
        <v>('i2023110600431','2021','in2023110400019','1'),</v>
      </c>
      <c r="CH433" t="str">
        <f t="shared" si="393"/>
        <v>('i2023110600431','2021','in2023110400020','1'),</v>
      </c>
      <c r="CI433" t="str">
        <f t="shared" si="394"/>
        <v>('i2023110600431','2021','in2023110400021','1'),</v>
      </c>
      <c r="CJ433" t="str">
        <f t="shared" si="395"/>
        <v>('i2023110600431','2021','in2023110400022','1'),</v>
      </c>
      <c r="CK433" t="str">
        <f t="shared" si="396"/>
        <v>('i2023110600431','2021','in2023110400023','1'),</v>
      </c>
      <c r="CL433" t="str">
        <f t="shared" si="397"/>
        <v>('i2023110600431','2021','in2023110400024','1'),</v>
      </c>
      <c r="CM433" t="str">
        <f t="shared" si="398"/>
        <v>('i2023110600431','2021','in2023110400025','1'),</v>
      </c>
      <c r="CN433" t="str">
        <f t="shared" si="399"/>
        <v>('i2023110600431','2021','in2023110400026','1'),</v>
      </c>
      <c r="CO433" t="str">
        <f t="shared" si="400"/>
        <v>('i2023110600431','2021','in2023110400027','1'),</v>
      </c>
      <c r="CP433" t="str">
        <f t="shared" si="401"/>
        <v>('i2023110600431','2021','in2023110400028','1'),</v>
      </c>
      <c r="CQ433" t="str">
        <f t="shared" si="402"/>
        <v>('i2023110600431','2021','in2023110400029','1'),</v>
      </c>
      <c r="CR433" t="str">
        <f t="shared" si="403"/>
        <v>('i2023110600431','2021','in2023110400030','1'),</v>
      </c>
      <c r="CS433" t="str">
        <f t="shared" si="404"/>
        <v>('i2023110600431','2021','in2023110400031','1'),</v>
      </c>
      <c r="CT433" t="str">
        <f t="shared" si="405"/>
        <v>('i2023110600431','2021','in2023110400032','4'),</v>
      </c>
      <c r="CU433" t="str">
        <f t="shared" si="406"/>
        <v>('i2023110600431','2021','in2023110400033','3'),</v>
      </c>
      <c r="CV433" t="str">
        <f t="shared" si="407"/>
        <v>('i2023110600431','2021','in2023110400034','3'),</v>
      </c>
      <c r="CW433" t="str">
        <f t="shared" si="408"/>
        <v>('i2023110600431','2021','in2023110400035','4'),</v>
      </c>
      <c r="CX433" t="str">
        <f t="shared" si="409"/>
        <v>('i2023110600431','2021','in2023110400036','3'),</v>
      </c>
      <c r="CY433" t="str">
        <f t="shared" si="410"/>
        <v>('i2023110600431','2021','in2023110400037','1'),</v>
      </c>
      <c r="CZ433" t="str">
        <f t="shared" si="411"/>
        <v>('i2023110600431','2021','in2023110400038','3'),</v>
      </c>
      <c r="DA433" t="str">
        <f t="shared" si="412"/>
        <v>('i2023110600431','2021','in2023110400039','1'),</v>
      </c>
      <c r="DB433" t="str">
        <f t="shared" si="413"/>
        <v>('i2023110600431','2021','in2023110400040','1'),</v>
      </c>
      <c r="DC433" t="str">
        <f t="shared" si="414"/>
        <v>('i2023110600431','2021','in2023110400041','1'),</v>
      </c>
      <c r="DD433" t="str">
        <f t="shared" si="415"/>
        <v>('i2023110600431','2021','in2023110400042','4'),</v>
      </c>
      <c r="DE433" t="str">
        <f t="shared" si="416"/>
        <v>('i2023110600431','2021','in2023110400043','1'),</v>
      </c>
      <c r="DF433" t="str">
        <f t="shared" si="417"/>
        <v>('i2023110600431','2021','in2023110400044','2'),</v>
      </c>
      <c r="DG433" t="str">
        <f t="shared" si="418"/>
        <v>('i2023110600431','2021','in2023110400045','1'),</v>
      </c>
      <c r="DH433" t="str">
        <f t="shared" si="419"/>
        <v>('i2023110600431','2021','in2023110400046','3'),</v>
      </c>
      <c r="DI433" t="str">
        <f t="shared" si="420"/>
        <v>('i2023110600431','2021','in2023110400047','1');</v>
      </c>
    </row>
    <row r="434" spans="1:113" x14ac:dyDescent="0.25">
      <c r="A434" s="4" t="str">
        <f>INDEX('instansi pusat'!$B$2:$C$623,MATCH(C434,'instansi pusat'!$D$2:$D$623,0),2)</f>
        <v>i2023110600432</v>
      </c>
      <c r="B434" s="4">
        <v>6704</v>
      </c>
      <c r="C434" s="4" t="s">
        <v>314</v>
      </c>
      <c r="D434">
        <v>2021</v>
      </c>
      <c r="E434" s="4">
        <v>1</v>
      </c>
      <c r="F434" s="4">
        <v>1</v>
      </c>
      <c r="G434" s="4">
        <v>1</v>
      </c>
      <c r="H434" s="4">
        <v>1</v>
      </c>
      <c r="I434" s="4">
        <v>1</v>
      </c>
      <c r="J434" s="4">
        <v>1</v>
      </c>
      <c r="K434" s="4">
        <v>1</v>
      </c>
      <c r="L434" s="4">
        <v>1</v>
      </c>
      <c r="M434" s="4">
        <v>1</v>
      </c>
      <c r="N434" s="4">
        <v>1</v>
      </c>
      <c r="O434" s="4">
        <v>1</v>
      </c>
      <c r="P434" s="4">
        <v>1</v>
      </c>
      <c r="Q434" s="4">
        <v>1</v>
      </c>
      <c r="R434" s="4">
        <v>1</v>
      </c>
      <c r="S434" s="4">
        <v>1</v>
      </c>
      <c r="T434" s="4">
        <v>1</v>
      </c>
      <c r="U434" s="4">
        <v>1</v>
      </c>
      <c r="V434" s="4">
        <v>1</v>
      </c>
      <c r="W434" s="4">
        <v>1</v>
      </c>
      <c r="X434" s="4">
        <v>1</v>
      </c>
      <c r="Y434" s="4">
        <v>1</v>
      </c>
      <c r="Z434" s="4">
        <v>1</v>
      </c>
      <c r="AA434" s="4">
        <v>1</v>
      </c>
      <c r="AB434" s="4">
        <v>1</v>
      </c>
      <c r="AC434" s="4">
        <v>1</v>
      </c>
      <c r="AD434" s="4">
        <v>1</v>
      </c>
      <c r="AE434" s="4">
        <v>1</v>
      </c>
      <c r="AF434" s="4">
        <v>1</v>
      </c>
      <c r="AG434" s="4">
        <v>1</v>
      </c>
      <c r="AH434" s="4">
        <v>1</v>
      </c>
      <c r="AI434" s="4">
        <v>1</v>
      </c>
      <c r="AJ434" s="4">
        <v>3</v>
      </c>
      <c r="AK434" s="4">
        <v>3</v>
      </c>
      <c r="AL434" s="4">
        <v>3</v>
      </c>
      <c r="AM434" s="4">
        <v>4</v>
      </c>
      <c r="AN434" s="4">
        <v>3</v>
      </c>
      <c r="AO434" s="4">
        <v>1</v>
      </c>
      <c r="AP434" s="4">
        <v>3</v>
      </c>
      <c r="AQ434" s="4">
        <v>1</v>
      </c>
      <c r="AR434" s="4">
        <v>1</v>
      </c>
      <c r="AS434" s="4">
        <v>1</v>
      </c>
      <c r="AT434" s="4">
        <v>4</v>
      </c>
      <c r="AU434" s="4">
        <v>3</v>
      </c>
      <c r="AV434" s="4">
        <v>2</v>
      </c>
      <c r="AW434" s="4">
        <v>2</v>
      </c>
      <c r="AX434" s="4">
        <v>4</v>
      </c>
      <c r="AY434" s="4">
        <v>1</v>
      </c>
      <c r="AZ434" s="3">
        <f t="shared" si="361"/>
        <v>1</v>
      </c>
      <c r="BA434" s="3">
        <f t="shared" si="362"/>
        <v>1</v>
      </c>
      <c r="BB434" s="3">
        <f t="shared" si="363"/>
        <v>1</v>
      </c>
      <c r="BC434" s="3">
        <f t="shared" si="364"/>
        <v>1</v>
      </c>
      <c r="BD434" s="3">
        <f t="shared" si="365"/>
        <v>1</v>
      </c>
      <c r="BE434" s="3">
        <f t="shared" si="366"/>
        <v>1</v>
      </c>
      <c r="BF434" s="3">
        <f t="shared" si="367"/>
        <v>2.3000000000000003</v>
      </c>
      <c r="BG434" s="3">
        <f t="shared" si="368"/>
        <v>2.6666666666666665</v>
      </c>
      <c r="BH434" s="3">
        <f t="shared" si="369"/>
        <v>1</v>
      </c>
      <c r="BI434" s="3">
        <f t="shared" si="370"/>
        <v>1</v>
      </c>
      <c r="BJ434" s="3">
        <f t="shared" si="371"/>
        <v>1</v>
      </c>
      <c r="BK434" s="3">
        <f t="shared" si="372"/>
        <v>2.4450549450549453</v>
      </c>
      <c r="BL434" s="3">
        <f t="shared" si="373"/>
        <v>1.6575000000000002</v>
      </c>
      <c r="BN434" t="s">
        <v>641</v>
      </c>
      <c r="BO434" t="str">
        <f t="shared" si="374"/>
        <v>('i2023110600432','2021','in2023110400001','1'),</v>
      </c>
      <c r="BP434" t="str">
        <f t="shared" si="375"/>
        <v>('i2023110600432','2021','in2023110400002','1'),</v>
      </c>
      <c r="BQ434" t="str">
        <f t="shared" si="376"/>
        <v>('i2023110600432','2021','in2023110400003','1'),</v>
      </c>
      <c r="BR434" t="str">
        <f t="shared" si="377"/>
        <v>('i2023110600432','2021','in2023110400004','1'),</v>
      </c>
      <c r="BS434" t="str">
        <f t="shared" si="378"/>
        <v>('i2023110600432','2021','in2023110400005','1'),</v>
      </c>
      <c r="BT434" t="str">
        <f t="shared" si="379"/>
        <v>('i2023110600432','2021','in2023110400006','1'),</v>
      </c>
      <c r="BU434" t="str">
        <f t="shared" si="380"/>
        <v>('i2023110600432','2021','in2023110400007','1'),</v>
      </c>
      <c r="BV434" t="str">
        <f t="shared" si="381"/>
        <v>('i2023110600432','2021','in2023110400008','1'),</v>
      </c>
      <c r="BW434" t="str">
        <f t="shared" si="382"/>
        <v>('i2023110600432','2021','in2023110400009','1'),</v>
      </c>
      <c r="BX434" t="str">
        <f t="shared" si="383"/>
        <v>('i2023110600432','2021','in2023110400010','1'),</v>
      </c>
      <c r="BY434" t="str">
        <f t="shared" si="384"/>
        <v>('i2023110600432','2021','in2023110400011','1'),</v>
      </c>
      <c r="BZ434" t="str">
        <f t="shared" si="385"/>
        <v>('i2023110600432','2021','in2023110400012','1'),</v>
      </c>
      <c r="CA434" t="str">
        <f t="shared" si="386"/>
        <v>('i2023110600432','2021','in2023110400013','1'),</v>
      </c>
      <c r="CB434" t="str">
        <f t="shared" si="387"/>
        <v>('i2023110600432','2021','in2023110400014','1'),</v>
      </c>
      <c r="CC434" t="str">
        <f t="shared" si="388"/>
        <v>('i2023110600432','2021','in2023110400015','1'),</v>
      </c>
      <c r="CD434" t="str">
        <f t="shared" si="389"/>
        <v>('i2023110600432','2021','in2023110400016','1'),</v>
      </c>
      <c r="CE434" t="str">
        <f t="shared" si="390"/>
        <v>('i2023110600432','2021','in2023110400017','1'),</v>
      </c>
      <c r="CF434" t="str">
        <f t="shared" si="391"/>
        <v>('i2023110600432','2021','in2023110400018','1'),</v>
      </c>
      <c r="CG434" t="str">
        <f t="shared" si="392"/>
        <v>('i2023110600432','2021','in2023110400019','1'),</v>
      </c>
      <c r="CH434" t="str">
        <f t="shared" si="393"/>
        <v>('i2023110600432','2021','in2023110400020','1'),</v>
      </c>
      <c r="CI434" t="str">
        <f t="shared" si="394"/>
        <v>('i2023110600432','2021','in2023110400021','1'),</v>
      </c>
      <c r="CJ434" t="str">
        <f t="shared" si="395"/>
        <v>('i2023110600432','2021','in2023110400022','1'),</v>
      </c>
      <c r="CK434" t="str">
        <f t="shared" si="396"/>
        <v>('i2023110600432','2021','in2023110400023','1'),</v>
      </c>
      <c r="CL434" t="str">
        <f t="shared" si="397"/>
        <v>('i2023110600432','2021','in2023110400024','1'),</v>
      </c>
      <c r="CM434" t="str">
        <f t="shared" si="398"/>
        <v>('i2023110600432','2021','in2023110400025','1'),</v>
      </c>
      <c r="CN434" t="str">
        <f t="shared" si="399"/>
        <v>('i2023110600432','2021','in2023110400026','1'),</v>
      </c>
      <c r="CO434" t="str">
        <f t="shared" si="400"/>
        <v>('i2023110600432','2021','in2023110400027','1'),</v>
      </c>
      <c r="CP434" t="str">
        <f t="shared" si="401"/>
        <v>('i2023110600432','2021','in2023110400028','1'),</v>
      </c>
      <c r="CQ434" t="str">
        <f t="shared" si="402"/>
        <v>('i2023110600432','2021','in2023110400029','1'),</v>
      </c>
      <c r="CR434" t="str">
        <f t="shared" si="403"/>
        <v>('i2023110600432','2021','in2023110400030','1'),</v>
      </c>
      <c r="CS434" t="str">
        <f t="shared" si="404"/>
        <v>('i2023110600432','2021','in2023110400031','1'),</v>
      </c>
      <c r="CT434" t="str">
        <f t="shared" si="405"/>
        <v>('i2023110600432','2021','in2023110400032','3'),</v>
      </c>
      <c r="CU434" t="str">
        <f t="shared" si="406"/>
        <v>('i2023110600432','2021','in2023110400033','3'),</v>
      </c>
      <c r="CV434" t="str">
        <f t="shared" si="407"/>
        <v>('i2023110600432','2021','in2023110400034','3'),</v>
      </c>
      <c r="CW434" t="str">
        <f t="shared" si="408"/>
        <v>('i2023110600432','2021','in2023110400035','4'),</v>
      </c>
      <c r="CX434" t="str">
        <f t="shared" si="409"/>
        <v>('i2023110600432','2021','in2023110400036','3'),</v>
      </c>
      <c r="CY434" t="str">
        <f t="shared" si="410"/>
        <v>('i2023110600432','2021','in2023110400037','1'),</v>
      </c>
      <c r="CZ434" t="str">
        <f t="shared" si="411"/>
        <v>('i2023110600432','2021','in2023110400038','3'),</v>
      </c>
      <c r="DA434" t="str">
        <f t="shared" si="412"/>
        <v>('i2023110600432','2021','in2023110400039','1'),</v>
      </c>
      <c r="DB434" t="str">
        <f t="shared" si="413"/>
        <v>('i2023110600432','2021','in2023110400040','1'),</v>
      </c>
      <c r="DC434" t="str">
        <f t="shared" si="414"/>
        <v>('i2023110600432','2021','in2023110400041','1'),</v>
      </c>
      <c r="DD434" t="str">
        <f t="shared" si="415"/>
        <v>('i2023110600432','2021','in2023110400042','4'),</v>
      </c>
      <c r="DE434" t="str">
        <f t="shared" si="416"/>
        <v>('i2023110600432','2021','in2023110400043','3'),</v>
      </c>
      <c r="DF434" t="str">
        <f t="shared" si="417"/>
        <v>('i2023110600432','2021','in2023110400044','2'),</v>
      </c>
      <c r="DG434" t="str">
        <f t="shared" si="418"/>
        <v>('i2023110600432','2021','in2023110400045','2'),</v>
      </c>
      <c r="DH434" t="str">
        <f t="shared" si="419"/>
        <v>('i2023110600432','2021','in2023110400046','4'),</v>
      </c>
      <c r="DI434" t="str">
        <f t="shared" si="420"/>
        <v>('i2023110600432','2021','in2023110400047','1');</v>
      </c>
    </row>
    <row r="435" spans="1:113" x14ac:dyDescent="0.25">
      <c r="A435" s="4" t="str">
        <f>INDEX('instansi pusat'!$B$2:$C$623,MATCH(C435,'instansi pusat'!$D$2:$D$623,0),2)</f>
        <v>i2023110600433</v>
      </c>
      <c r="B435" s="4">
        <v>6709</v>
      </c>
      <c r="C435" s="4" t="s">
        <v>319</v>
      </c>
      <c r="D435">
        <v>2021</v>
      </c>
      <c r="E435" s="4">
        <v>1</v>
      </c>
      <c r="F435" s="4">
        <v>1</v>
      </c>
      <c r="G435" s="4">
        <v>1</v>
      </c>
      <c r="H435" s="4">
        <v>1</v>
      </c>
      <c r="I435" s="4">
        <v>1</v>
      </c>
      <c r="J435" s="4">
        <v>1</v>
      </c>
      <c r="K435" s="4">
        <v>1</v>
      </c>
      <c r="L435" s="4">
        <v>1</v>
      </c>
      <c r="M435" s="4">
        <v>1</v>
      </c>
      <c r="N435" s="4">
        <v>1</v>
      </c>
      <c r="O435" s="4">
        <v>1</v>
      </c>
      <c r="P435" s="4">
        <v>1</v>
      </c>
      <c r="Q435" s="4">
        <v>1</v>
      </c>
      <c r="R435" s="4">
        <v>1</v>
      </c>
      <c r="S435" s="4">
        <v>1</v>
      </c>
      <c r="T435" s="4">
        <v>1</v>
      </c>
      <c r="U435" s="4">
        <v>1</v>
      </c>
      <c r="V435" s="4">
        <v>1</v>
      </c>
      <c r="W435" s="4">
        <v>1</v>
      </c>
      <c r="X435" s="4">
        <v>1</v>
      </c>
      <c r="Y435" s="4">
        <v>1</v>
      </c>
      <c r="Z435" s="4">
        <v>1</v>
      </c>
      <c r="AA435" s="4">
        <v>1</v>
      </c>
      <c r="AB435" s="4">
        <v>1</v>
      </c>
      <c r="AC435" s="4">
        <v>1</v>
      </c>
      <c r="AD435" s="4">
        <v>1</v>
      </c>
      <c r="AE435" s="4">
        <v>1</v>
      </c>
      <c r="AF435" s="4">
        <v>1</v>
      </c>
      <c r="AG435" s="4">
        <v>1</v>
      </c>
      <c r="AH435" s="4">
        <v>1</v>
      </c>
      <c r="AI435" s="4">
        <v>1</v>
      </c>
      <c r="AJ435" s="4">
        <v>4</v>
      </c>
      <c r="AK435" s="4">
        <v>4</v>
      </c>
      <c r="AL435" s="4">
        <v>4</v>
      </c>
      <c r="AM435" s="4">
        <v>4</v>
      </c>
      <c r="AN435" s="4">
        <v>1</v>
      </c>
      <c r="AO435" s="4">
        <v>1</v>
      </c>
      <c r="AP435" s="4">
        <v>3</v>
      </c>
      <c r="AQ435" s="4">
        <v>1</v>
      </c>
      <c r="AR435" s="4">
        <v>1</v>
      </c>
      <c r="AS435" s="4">
        <v>1</v>
      </c>
      <c r="AT435" s="4">
        <v>4</v>
      </c>
      <c r="AU435" s="4">
        <v>1</v>
      </c>
      <c r="AV435" s="4">
        <v>2</v>
      </c>
      <c r="AW435" s="4">
        <v>1</v>
      </c>
      <c r="AX435" s="4">
        <v>1</v>
      </c>
      <c r="AY435" s="4">
        <v>1</v>
      </c>
      <c r="AZ435" s="3">
        <f t="shared" si="361"/>
        <v>1</v>
      </c>
      <c r="BA435" s="3">
        <f t="shared" si="362"/>
        <v>1</v>
      </c>
      <c r="BB435" s="3">
        <f t="shared" si="363"/>
        <v>1</v>
      </c>
      <c r="BC435" s="3">
        <f t="shared" si="364"/>
        <v>1</v>
      </c>
      <c r="BD435" s="3">
        <f t="shared" si="365"/>
        <v>1</v>
      </c>
      <c r="BE435" s="3">
        <f t="shared" si="366"/>
        <v>1</v>
      </c>
      <c r="BF435" s="3">
        <f t="shared" si="367"/>
        <v>2.4000000000000004</v>
      </c>
      <c r="BG435" s="3">
        <f t="shared" si="368"/>
        <v>1.6666666666666665</v>
      </c>
      <c r="BH435" s="3">
        <f t="shared" si="369"/>
        <v>1</v>
      </c>
      <c r="BI435" s="3">
        <f t="shared" si="370"/>
        <v>1</v>
      </c>
      <c r="BJ435" s="3">
        <f t="shared" si="371"/>
        <v>1</v>
      </c>
      <c r="BK435" s="3">
        <f t="shared" si="372"/>
        <v>2.1098901098901099</v>
      </c>
      <c r="BL435" s="3">
        <f t="shared" si="373"/>
        <v>1.5050000000000001</v>
      </c>
      <c r="BN435" t="s">
        <v>641</v>
      </c>
      <c r="BO435" t="str">
        <f t="shared" si="374"/>
        <v>('i2023110600433','2021','in2023110400001','1'),</v>
      </c>
      <c r="BP435" t="str">
        <f t="shared" si="375"/>
        <v>('i2023110600433','2021','in2023110400002','1'),</v>
      </c>
      <c r="BQ435" t="str">
        <f t="shared" si="376"/>
        <v>('i2023110600433','2021','in2023110400003','1'),</v>
      </c>
      <c r="BR435" t="str">
        <f t="shared" si="377"/>
        <v>('i2023110600433','2021','in2023110400004','1'),</v>
      </c>
      <c r="BS435" t="str">
        <f t="shared" si="378"/>
        <v>('i2023110600433','2021','in2023110400005','1'),</v>
      </c>
      <c r="BT435" t="str">
        <f t="shared" si="379"/>
        <v>('i2023110600433','2021','in2023110400006','1'),</v>
      </c>
      <c r="BU435" t="str">
        <f t="shared" si="380"/>
        <v>('i2023110600433','2021','in2023110400007','1'),</v>
      </c>
      <c r="BV435" t="str">
        <f t="shared" si="381"/>
        <v>('i2023110600433','2021','in2023110400008','1'),</v>
      </c>
      <c r="BW435" t="str">
        <f t="shared" si="382"/>
        <v>('i2023110600433','2021','in2023110400009','1'),</v>
      </c>
      <c r="BX435" t="str">
        <f t="shared" si="383"/>
        <v>('i2023110600433','2021','in2023110400010','1'),</v>
      </c>
      <c r="BY435" t="str">
        <f t="shared" si="384"/>
        <v>('i2023110600433','2021','in2023110400011','1'),</v>
      </c>
      <c r="BZ435" t="str">
        <f t="shared" si="385"/>
        <v>('i2023110600433','2021','in2023110400012','1'),</v>
      </c>
      <c r="CA435" t="str">
        <f t="shared" si="386"/>
        <v>('i2023110600433','2021','in2023110400013','1'),</v>
      </c>
      <c r="CB435" t="str">
        <f t="shared" si="387"/>
        <v>('i2023110600433','2021','in2023110400014','1'),</v>
      </c>
      <c r="CC435" t="str">
        <f t="shared" si="388"/>
        <v>('i2023110600433','2021','in2023110400015','1'),</v>
      </c>
      <c r="CD435" t="str">
        <f t="shared" si="389"/>
        <v>('i2023110600433','2021','in2023110400016','1'),</v>
      </c>
      <c r="CE435" t="str">
        <f t="shared" si="390"/>
        <v>('i2023110600433','2021','in2023110400017','1'),</v>
      </c>
      <c r="CF435" t="str">
        <f t="shared" si="391"/>
        <v>('i2023110600433','2021','in2023110400018','1'),</v>
      </c>
      <c r="CG435" t="str">
        <f t="shared" si="392"/>
        <v>('i2023110600433','2021','in2023110400019','1'),</v>
      </c>
      <c r="CH435" t="str">
        <f t="shared" si="393"/>
        <v>('i2023110600433','2021','in2023110400020','1'),</v>
      </c>
      <c r="CI435" t="str">
        <f t="shared" si="394"/>
        <v>('i2023110600433','2021','in2023110400021','1'),</v>
      </c>
      <c r="CJ435" t="str">
        <f t="shared" si="395"/>
        <v>('i2023110600433','2021','in2023110400022','1'),</v>
      </c>
      <c r="CK435" t="str">
        <f t="shared" si="396"/>
        <v>('i2023110600433','2021','in2023110400023','1'),</v>
      </c>
      <c r="CL435" t="str">
        <f t="shared" si="397"/>
        <v>('i2023110600433','2021','in2023110400024','1'),</v>
      </c>
      <c r="CM435" t="str">
        <f t="shared" si="398"/>
        <v>('i2023110600433','2021','in2023110400025','1'),</v>
      </c>
      <c r="CN435" t="str">
        <f t="shared" si="399"/>
        <v>('i2023110600433','2021','in2023110400026','1'),</v>
      </c>
      <c r="CO435" t="str">
        <f t="shared" si="400"/>
        <v>('i2023110600433','2021','in2023110400027','1'),</v>
      </c>
      <c r="CP435" t="str">
        <f t="shared" si="401"/>
        <v>('i2023110600433','2021','in2023110400028','1'),</v>
      </c>
      <c r="CQ435" t="str">
        <f t="shared" si="402"/>
        <v>('i2023110600433','2021','in2023110400029','1'),</v>
      </c>
      <c r="CR435" t="str">
        <f t="shared" si="403"/>
        <v>('i2023110600433','2021','in2023110400030','1'),</v>
      </c>
      <c r="CS435" t="str">
        <f t="shared" si="404"/>
        <v>('i2023110600433','2021','in2023110400031','1'),</v>
      </c>
      <c r="CT435" t="str">
        <f t="shared" si="405"/>
        <v>('i2023110600433','2021','in2023110400032','4'),</v>
      </c>
      <c r="CU435" t="str">
        <f t="shared" si="406"/>
        <v>('i2023110600433','2021','in2023110400033','4'),</v>
      </c>
      <c r="CV435" t="str">
        <f t="shared" si="407"/>
        <v>('i2023110600433','2021','in2023110400034','4'),</v>
      </c>
      <c r="CW435" t="str">
        <f t="shared" si="408"/>
        <v>('i2023110600433','2021','in2023110400035','4'),</v>
      </c>
      <c r="CX435" t="str">
        <f t="shared" si="409"/>
        <v>('i2023110600433','2021','in2023110400036','1'),</v>
      </c>
      <c r="CY435" t="str">
        <f t="shared" si="410"/>
        <v>('i2023110600433','2021','in2023110400037','1'),</v>
      </c>
      <c r="CZ435" t="str">
        <f t="shared" si="411"/>
        <v>('i2023110600433','2021','in2023110400038','3'),</v>
      </c>
      <c r="DA435" t="str">
        <f t="shared" si="412"/>
        <v>('i2023110600433','2021','in2023110400039','1'),</v>
      </c>
      <c r="DB435" t="str">
        <f t="shared" si="413"/>
        <v>('i2023110600433','2021','in2023110400040','1'),</v>
      </c>
      <c r="DC435" t="str">
        <f t="shared" si="414"/>
        <v>('i2023110600433','2021','in2023110400041','1'),</v>
      </c>
      <c r="DD435" t="str">
        <f t="shared" si="415"/>
        <v>('i2023110600433','2021','in2023110400042','4'),</v>
      </c>
      <c r="DE435" t="str">
        <f t="shared" si="416"/>
        <v>('i2023110600433','2021','in2023110400043','1'),</v>
      </c>
      <c r="DF435" t="str">
        <f t="shared" si="417"/>
        <v>('i2023110600433','2021','in2023110400044','2'),</v>
      </c>
      <c r="DG435" t="str">
        <f t="shared" si="418"/>
        <v>('i2023110600433','2021','in2023110400045','1'),</v>
      </c>
      <c r="DH435" t="str">
        <f t="shared" si="419"/>
        <v>('i2023110600433','2021','in2023110400046','1'),</v>
      </c>
      <c r="DI435" t="str">
        <f t="shared" si="420"/>
        <v>('i2023110600433','2021','in2023110400047','1');</v>
      </c>
    </row>
    <row r="436" spans="1:113" x14ac:dyDescent="0.25">
      <c r="A436" s="4" t="str">
        <f>INDEX('instansi pusat'!$B$2:$C$623,MATCH(C436,'instansi pusat'!$D$2:$D$623,0),2)</f>
        <v>i2023110600434</v>
      </c>
      <c r="B436" s="4">
        <v>6713</v>
      </c>
      <c r="C436" s="4" t="s">
        <v>323</v>
      </c>
      <c r="D436">
        <v>2021</v>
      </c>
      <c r="E436" s="4">
        <v>1</v>
      </c>
      <c r="F436" s="4">
        <v>1</v>
      </c>
      <c r="G436" s="4">
        <v>1</v>
      </c>
      <c r="H436" s="4">
        <v>1</v>
      </c>
      <c r="I436" s="4">
        <v>1</v>
      </c>
      <c r="J436" s="4">
        <v>1</v>
      </c>
      <c r="K436" s="4">
        <v>1</v>
      </c>
      <c r="L436" s="4">
        <v>1</v>
      </c>
      <c r="M436" s="4">
        <v>1</v>
      </c>
      <c r="N436" s="4">
        <v>1</v>
      </c>
      <c r="O436" s="4">
        <v>2</v>
      </c>
      <c r="P436" s="4">
        <v>1</v>
      </c>
      <c r="Q436" s="4">
        <v>1</v>
      </c>
      <c r="R436" s="4">
        <v>1</v>
      </c>
      <c r="S436" s="4">
        <v>1</v>
      </c>
      <c r="T436" s="4">
        <v>1</v>
      </c>
      <c r="U436" s="4">
        <v>1</v>
      </c>
      <c r="V436" s="4">
        <v>1</v>
      </c>
      <c r="W436" s="4">
        <v>1</v>
      </c>
      <c r="X436" s="4">
        <v>1</v>
      </c>
      <c r="Y436" s="4">
        <v>1</v>
      </c>
      <c r="Z436" s="4">
        <v>1</v>
      </c>
      <c r="AA436" s="4">
        <v>1</v>
      </c>
      <c r="AB436" s="4">
        <v>1</v>
      </c>
      <c r="AC436" s="4">
        <v>1</v>
      </c>
      <c r="AD436" s="4">
        <v>1</v>
      </c>
      <c r="AE436" s="4">
        <v>1</v>
      </c>
      <c r="AF436" s="4">
        <v>1</v>
      </c>
      <c r="AG436" s="4">
        <v>1</v>
      </c>
      <c r="AH436" s="4">
        <v>1</v>
      </c>
      <c r="AI436" s="4">
        <v>1</v>
      </c>
      <c r="AJ436" s="4">
        <v>3</v>
      </c>
      <c r="AK436" s="4">
        <v>3</v>
      </c>
      <c r="AL436" s="4">
        <v>4</v>
      </c>
      <c r="AM436" s="4">
        <v>4</v>
      </c>
      <c r="AN436" s="4">
        <v>1</v>
      </c>
      <c r="AO436" s="4">
        <v>1</v>
      </c>
      <c r="AP436" s="4">
        <v>1</v>
      </c>
      <c r="AQ436" s="4">
        <v>1</v>
      </c>
      <c r="AR436" s="4">
        <v>1</v>
      </c>
      <c r="AS436" s="4">
        <v>3</v>
      </c>
      <c r="AT436" s="4">
        <v>1</v>
      </c>
      <c r="AU436" s="4">
        <v>1</v>
      </c>
      <c r="AV436" s="4">
        <v>2</v>
      </c>
      <c r="AW436" s="4">
        <v>3</v>
      </c>
      <c r="AX436" s="4">
        <v>3</v>
      </c>
      <c r="AY436" s="4">
        <v>3</v>
      </c>
      <c r="AZ436" s="3">
        <f t="shared" si="361"/>
        <v>1</v>
      </c>
      <c r="BA436" s="3">
        <f t="shared" si="362"/>
        <v>1.25</v>
      </c>
      <c r="BB436" s="3">
        <f t="shared" si="363"/>
        <v>1</v>
      </c>
      <c r="BC436" s="3">
        <f t="shared" si="364"/>
        <v>1</v>
      </c>
      <c r="BD436" s="3">
        <f t="shared" si="365"/>
        <v>1</v>
      </c>
      <c r="BE436" s="3">
        <f t="shared" si="366"/>
        <v>1</v>
      </c>
      <c r="BF436" s="3">
        <f t="shared" si="367"/>
        <v>2.2000000000000002</v>
      </c>
      <c r="BG436" s="3">
        <f t="shared" si="368"/>
        <v>2.1666666666666665</v>
      </c>
      <c r="BH436" s="3">
        <f t="shared" si="369"/>
        <v>1</v>
      </c>
      <c r="BI436" s="3">
        <f t="shared" si="370"/>
        <v>1.1000000000000001</v>
      </c>
      <c r="BJ436" s="3">
        <f t="shared" si="371"/>
        <v>1</v>
      </c>
      <c r="BK436" s="3">
        <f t="shared" si="372"/>
        <v>2.1868131868131866</v>
      </c>
      <c r="BL436" s="3">
        <f t="shared" si="373"/>
        <v>1.5649999999999999</v>
      </c>
      <c r="BN436" t="s">
        <v>641</v>
      </c>
      <c r="BO436" t="str">
        <f t="shared" si="374"/>
        <v>('i2023110600434','2021','in2023110400001','1'),</v>
      </c>
      <c r="BP436" t="str">
        <f t="shared" si="375"/>
        <v>('i2023110600434','2021','in2023110400002','1'),</v>
      </c>
      <c r="BQ436" t="str">
        <f t="shared" si="376"/>
        <v>('i2023110600434','2021','in2023110400003','1'),</v>
      </c>
      <c r="BR436" t="str">
        <f t="shared" si="377"/>
        <v>('i2023110600434','2021','in2023110400004','1'),</v>
      </c>
      <c r="BS436" t="str">
        <f t="shared" si="378"/>
        <v>('i2023110600434','2021','in2023110400005','1'),</v>
      </c>
      <c r="BT436" t="str">
        <f t="shared" si="379"/>
        <v>('i2023110600434','2021','in2023110400006','1'),</v>
      </c>
      <c r="BU436" t="str">
        <f t="shared" si="380"/>
        <v>('i2023110600434','2021','in2023110400007','1'),</v>
      </c>
      <c r="BV436" t="str">
        <f t="shared" si="381"/>
        <v>('i2023110600434','2021','in2023110400008','1'),</v>
      </c>
      <c r="BW436" t="str">
        <f t="shared" si="382"/>
        <v>('i2023110600434','2021','in2023110400009','1'),</v>
      </c>
      <c r="BX436" t="str">
        <f t="shared" si="383"/>
        <v>('i2023110600434','2021','in2023110400010','1'),</v>
      </c>
      <c r="BY436" t="str">
        <f t="shared" si="384"/>
        <v>('i2023110600434','2021','in2023110400011','2'),</v>
      </c>
      <c r="BZ436" t="str">
        <f t="shared" si="385"/>
        <v>('i2023110600434','2021','in2023110400012','1'),</v>
      </c>
      <c r="CA436" t="str">
        <f t="shared" si="386"/>
        <v>('i2023110600434','2021','in2023110400013','1'),</v>
      </c>
      <c r="CB436" t="str">
        <f t="shared" si="387"/>
        <v>('i2023110600434','2021','in2023110400014','1'),</v>
      </c>
      <c r="CC436" t="str">
        <f t="shared" si="388"/>
        <v>('i2023110600434','2021','in2023110400015','1'),</v>
      </c>
      <c r="CD436" t="str">
        <f t="shared" si="389"/>
        <v>('i2023110600434','2021','in2023110400016','1'),</v>
      </c>
      <c r="CE436" t="str">
        <f t="shared" si="390"/>
        <v>('i2023110600434','2021','in2023110400017','1'),</v>
      </c>
      <c r="CF436" t="str">
        <f t="shared" si="391"/>
        <v>('i2023110600434','2021','in2023110400018','1'),</v>
      </c>
      <c r="CG436" t="str">
        <f t="shared" si="392"/>
        <v>('i2023110600434','2021','in2023110400019','1'),</v>
      </c>
      <c r="CH436" t="str">
        <f t="shared" si="393"/>
        <v>('i2023110600434','2021','in2023110400020','1'),</v>
      </c>
      <c r="CI436" t="str">
        <f t="shared" si="394"/>
        <v>('i2023110600434','2021','in2023110400021','1'),</v>
      </c>
      <c r="CJ436" t="str">
        <f t="shared" si="395"/>
        <v>('i2023110600434','2021','in2023110400022','1'),</v>
      </c>
      <c r="CK436" t="str">
        <f t="shared" si="396"/>
        <v>('i2023110600434','2021','in2023110400023','1'),</v>
      </c>
      <c r="CL436" t="str">
        <f t="shared" si="397"/>
        <v>('i2023110600434','2021','in2023110400024','1'),</v>
      </c>
      <c r="CM436" t="str">
        <f t="shared" si="398"/>
        <v>('i2023110600434','2021','in2023110400025','1'),</v>
      </c>
      <c r="CN436" t="str">
        <f t="shared" si="399"/>
        <v>('i2023110600434','2021','in2023110400026','1'),</v>
      </c>
      <c r="CO436" t="str">
        <f t="shared" si="400"/>
        <v>('i2023110600434','2021','in2023110400027','1'),</v>
      </c>
      <c r="CP436" t="str">
        <f t="shared" si="401"/>
        <v>('i2023110600434','2021','in2023110400028','1'),</v>
      </c>
      <c r="CQ436" t="str">
        <f t="shared" si="402"/>
        <v>('i2023110600434','2021','in2023110400029','1'),</v>
      </c>
      <c r="CR436" t="str">
        <f t="shared" si="403"/>
        <v>('i2023110600434','2021','in2023110400030','1'),</v>
      </c>
      <c r="CS436" t="str">
        <f t="shared" si="404"/>
        <v>('i2023110600434','2021','in2023110400031','1'),</v>
      </c>
      <c r="CT436" t="str">
        <f t="shared" si="405"/>
        <v>('i2023110600434','2021','in2023110400032','3'),</v>
      </c>
      <c r="CU436" t="str">
        <f t="shared" si="406"/>
        <v>('i2023110600434','2021','in2023110400033','3'),</v>
      </c>
      <c r="CV436" t="str">
        <f t="shared" si="407"/>
        <v>('i2023110600434','2021','in2023110400034','4'),</v>
      </c>
      <c r="CW436" t="str">
        <f t="shared" si="408"/>
        <v>('i2023110600434','2021','in2023110400035','4'),</v>
      </c>
      <c r="CX436" t="str">
        <f t="shared" si="409"/>
        <v>('i2023110600434','2021','in2023110400036','1'),</v>
      </c>
      <c r="CY436" t="str">
        <f t="shared" si="410"/>
        <v>('i2023110600434','2021','in2023110400037','1'),</v>
      </c>
      <c r="CZ436" t="str">
        <f t="shared" si="411"/>
        <v>('i2023110600434','2021','in2023110400038','1'),</v>
      </c>
      <c r="DA436" t="str">
        <f t="shared" si="412"/>
        <v>('i2023110600434','2021','in2023110400039','1'),</v>
      </c>
      <c r="DB436" t="str">
        <f t="shared" si="413"/>
        <v>('i2023110600434','2021','in2023110400040','1'),</v>
      </c>
      <c r="DC436" t="str">
        <f t="shared" si="414"/>
        <v>('i2023110600434','2021','in2023110400041','3'),</v>
      </c>
      <c r="DD436" t="str">
        <f t="shared" si="415"/>
        <v>('i2023110600434','2021','in2023110400042','1'),</v>
      </c>
      <c r="DE436" t="str">
        <f t="shared" si="416"/>
        <v>('i2023110600434','2021','in2023110400043','1'),</v>
      </c>
      <c r="DF436" t="str">
        <f t="shared" si="417"/>
        <v>('i2023110600434','2021','in2023110400044','2'),</v>
      </c>
      <c r="DG436" t="str">
        <f t="shared" si="418"/>
        <v>('i2023110600434','2021','in2023110400045','3'),</v>
      </c>
      <c r="DH436" t="str">
        <f t="shared" si="419"/>
        <v>('i2023110600434','2021','in2023110400046','3'),</v>
      </c>
      <c r="DI436" t="str">
        <f t="shared" si="420"/>
        <v>('i2023110600434','2021','in2023110400047','3');</v>
      </c>
    </row>
    <row r="437" spans="1:113" x14ac:dyDescent="0.25">
      <c r="A437" s="4" t="str">
        <f>INDEX('instansi pusat'!$B$2:$C$623,MATCH(C437,'instansi pusat'!$D$2:$D$623,0),2)</f>
        <v>i2023110600435</v>
      </c>
      <c r="B437" s="4">
        <v>6801</v>
      </c>
      <c r="C437" s="4" t="s">
        <v>300</v>
      </c>
      <c r="D437">
        <v>2021</v>
      </c>
      <c r="E437" s="4">
        <v>2</v>
      </c>
      <c r="F437" s="4">
        <v>2</v>
      </c>
      <c r="G437" s="4">
        <v>2</v>
      </c>
      <c r="H437" s="4">
        <v>3</v>
      </c>
      <c r="I437" s="4">
        <v>3</v>
      </c>
      <c r="J437" s="4">
        <v>3</v>
      </c>
      <c r="K437" s="4">
        <v>1</v>
      </c>
      <c r="L437" s="4">
        <v>2</v>
      </c>
      <c r="M437" s="4">
        <v>1</v>
      </c>
      <c r="N437" s="4">
        <v>1</v>
      </c>
      <c r="O437" s="4">
        <v>2</v>
      </c>
      <c r="P437" s="4">
        <v>1</v>
      </c>
      <c r="Q437" s="4">
        <v>1</v>
      </c>
      <c r="R437" s="4">
        <v>1</v>
      </c>
      <c r="S437" s="4">
        <v>1</v>
      </c>
      <c r="T437" s="4">
        <v>2</v>
      </c>
      <c r="U437" s="4">
        <v>3</v>
      </c>
      <c r="V437" s="4">
        <v>2</v>
      </c>
      <c r="W437" s="4">
        <v>3</v>
      </c>
      <c r="X437" s="4">
        <v>1</v>
      </c>
      <c r="Y437" s="4">
        <v>2</v>
      </c>
      <c r="Z437" s="4">
        <v>1</v>
      </c>
      <c r="AA437" s="4">
        <v>2</v>
      </c>
      <c r="AB437" s="4">
        <v>2</v>
      </c>
      <c r="AC437" s="4">
        <v>1</v>
      </c>
      <c r="AD437" s="4">
        <v>1</v>
      </c>
      <c r="AE437" s="4">
        <v>1</v>
      </c>
      <c r="AF437" s="4">
        <v>1</v>
      </c>
      <c r="AG437" s="4">
        <v>1</v>
      </c>
      <c r="AH437" s="4">
        <v>1</v>
      </c>
      <c r="AI437" s="4">
        <v>1</v>
      </c>
      <c r="AJ437" s="4">
        <v>4</v>
      </c>
      <c r="AK437" s="4">
        <v>4</v>
      </c>
      <c r="AL437" s="4">
        <v>4</v>
      </c>
      <c r="AM437" s="4">
        <v>4</v>
      </c>
      <c r="AN437" s="4">
        <v>4</v>
      </c>
      <c r="AO437" s="4">
        <v>4</v>
      </c>
      <c r="AP437" s="4">
        <v>2</v>
      </c>
      <c r="AQ437" s="4">
        <v>2</v>
      </c>
      <c r="AR437" s="4">
        <v>3</v>
      </c>
      <c r="AS437" s="4">
        <v>4</v>
      </c>
      <c r="AT437" s="4">
        <v>4</v>
      </c>
      <c r="AU437" s="4">
        <v>3</v>
      </c>
      <c r="AV437" s="4">
        <v>2</v>
      </c>
      <c r="AW437" s="4">
        <v>5</v>
      </c>
      <c r="AX437" s="4">
        <v>2</v>
      </c>
      <c r="AY437" s="4">
        <v>3</v>
      </c>
      <c r="AZ437" s="3">
        <f t="shared" si="361"/>
        <v>2</v>
      </c>
      <c r="BA437" s="3">
        <f t="shared" si="362"/>
        <v>1.25</v>
      </c>
      <c r="BB437" s="3">
        <f t="shared" si="363"/>
        <v>2</v>
      </c>
      <c r="BC437" s="3">
        <f t="shared" si="364"/>
        <v>2</v>
      </c>
      <c r="BD437" s="3">
        <f t="shared" si="365"/>
        <v>1.375</v>
      </c>
      <c r="BE437" s="3">
        <f t="shared" si="366"/>
        <v>1</v>
      </c>
      <c r="BF437" s="3">
        <f t="shared" si="367"/>
        <v>3.5</v>
      </c>
      <c r="BG437" s="3">
        <f t="shared" si="368"/>
        <v>3.1666666666666665</v>
      </c>
      <c r="BH437" s="3">
        <f t="shared" si="369"/>
        <v>2</v>
      </c>
      <c r="BI437" s="3">
        <f t="shared" si="370"/>
        <v>1.7000000000000002</v>
      </c>
      <c r="BJ437" s="3">
        <f t="shared" si="371"/>
        <v>1.2727272727272727</v>
      </c>
      <c r="BK437" s="3">
        <f t="shared" si="372"/>
        <v>3.3681318681318682</v>
      </c>
      <c r="BL437" s="3">
        <f t="shared" si="373"/>
        <v>2.4275000000000002</v>
      </c>
      <c r="BN437" t="s">
        <v>641</v>
      </c>
      <c r="BO437" t="str">
        <f t="shared" si="374"/>
        <v>('i2023110600435','2021','in2023110400001','2'),</v>
      </c>
      <c r="BP437" t="str">
        <f t="shared" si="375"/>
        <v>('i2023110600435','2021','in2023110400002','2'),</v>
      </c>
      <c r="BQ437" t="str">
        <f t="shared" si="376"/>
        <v>('i2023110600435','2021','in2023110400003','2'),</v>
      </c>
      <c r="BR437" t="str">
        <f t="shared" si="377"/>
        <v>('i2023110600435','2021','in2023110400004','3'),</v>
      </c>
      <c r="BS437" t="str">
        <f t="shared" si="378"/>
        <v>('i2023110600435','2021','in2023110400005','3'),</v>
      </c>
      <c r="BT437" t="str">
        <f t="shared" si="379"/>
        <v>('i2023110600435','2021','in2023110400006','3'),</v>
      </c>
      <c r="BU437" t="str">
        <f t="shared" si="380"/>
        <v>('i2023110600435','2021','in2023110400007','1'),</v>
      </c>
      <c r="BV437" t="str">
        <f t="shared" si="381"/>
        <v>('i2023110600435','2021','in2023110400008','2'),</v>
      </c>
      <c r="BW437" t="str">
        <f t="shared" si="382"/>
        <v>('i2023110600435','2021','in2023110400009','1'),</v>
      </c>
      <c r="BX437" t="str">
        <f t="shared" si="383"/>
        <v>('i2023110600435','2021','in2023110400010','1'),</v>
      </c>
      <c r="BY437" t="str">
        <f t="shared" si="384"/>
        <v>('i2023110600435','2021','in2023110400011','2'),</v>
      </c>
      <c r="BZ437" t="str">
        <f t="shared" si="385"/>
        <v>('i2023110600435','2021','in2023110400012','1'),</v>
      </c>
      <c r="CA437" t="str">
        <f t="shared" si="386"/>
        <v>('i2023110600435','2021','in2023110400013','1'),</v>
      </c>
      <c r="CB437" t="str">
        <f t="shared" si="387"/>
        <v>('i2023110600435','2021','in2023110400014','1'),</v>
      </c>
      <c r="CC437" t="str">
        <f t="shared" si="388"/>
        <v>('i2023110600435','2021','in2023110400015','1'),</v>
      </c>
      <c r="CD437" t="str">
        <f t="shared" si="389"/>
        <v>('i2023110600435','2021','in2023110400016','2'),</v>
      </c>
      <c r="CE437" t="str">
        <f t="shared" si="390"/>
        <v>('i2023110600435','2021','in2023110400017','3'),</v>
      </c>
      <c r="CF437" t="str">
        <f t="shared" si="391"/>
        <v>('i2023110600435','2021','in2023110400018','2'),</v>
      </c>
      <c r="CG437" t="str">
        <f t="shared" si="392"/>
        <v>('i2023110600435','2021','in2023110400019','3'),</v>
      </c>
      <c r="CH437" t="str">
        <f t="shared" si="393"/>
        <v>('i2023110600435','2021','in2023110400020','1'),</v>
      </c>
      <c r="CI437" t="str">
        <f t="shared" si="394"/>
        <v>('i2023110600435','2021','in2023110400021','2'),</v>
      </c>
      <c r="CJ437" t="str">
        <f t="shared" si="395"/>
        <v>('i2023110600435','2021','in2023110400022','1'),</v>
      </c>
      <c r="CK437" t="str">
        <f t="shared" si="396"/>
        <v>('i2023110600435','2021','in2023110400023','2'),</v>
      </c>
      <c r="CL437" t="str">
        <f t="shared" si="397"/>
        <v>('i2023110600435','2021','in2023110400024','2'),</v>
      </c>
      <c r="CM437" t="str">
        <f t="shared" si="398"/>
        <v>('i2023110600435','2021','in2023110400025','1'),</v>
      </c>
      <c r="CN437" t="str">
        <f t="shared" si="399"/>
        <v>('i2023110600435','2021','in2023110400026','1'),</v>
      </c>
      <c r="CO437" t="str">
        <f t="shared" si="400"/>
        <v>('i2023110600435','2021','in2023110400027','1'),</v>
      </c>
      <c r="CP437" t="str">
        <f t="shared" si="401"/>
        <v>('i2023110600435','2021','in2023110400028','1'),</v>
      </c>
      <c r="CQ437" t="str">
        <f t="shared" si="402"/>
        <v>('i2023110600435','2021','in2023110400029','1'),</v>
      </c>
      <c r="CR437" t="str">
        <f t="shared" si="403"/>
        <v>('i2023110600435','2021','in2023110400030','1'),</v>
      </c>
      <c r="CS437" t="str">
        <f t="shared" si="404"/>
        <v>('i2023110600435','2021','in2023110400031','1'),</v>
      </c>
      <c r="CT437" t="str">
        <f t="shared" si="405"/>
        <v>('i2023110600435','2021','in2023110400032','4'),</v>
      </c>
      <c r="CU437" t="str">
        <f t="shared" si="406"/>
        <v>('i2023110600435','2021','in2023110400033','4'),</v>
      </c>
      <c r="CV437" t="str">
        <f t="shared" si="407"/>
        <v>('i2023110600435','2021','in2023110400034','4'),</v>
      </c>
      <c r="CW437" t="str">
        <f t="shared" si="408"/>
        <v>('i2023110600435','2021','in2023110400035','4'),</v>
      </c>
      <c r="CX437" t="str">
        <f t="shared" si="409"/>
        <v>('i2023110600435','2021','in2023110400036','4'),</v>
      </c>
      <c r="CY437" t="str">
        <f t="shared" si="410"/>
        <v>('i2023110600435','2021','in2023110400037','4'),</v>
      </c>
      <c r="CZ437" t="str">
        <f t="shared" si="411"/>
        <v>('i2023110600435','2021','in2023110400038','2'),</v>
      </c>
      <c r="DA437" t="str">
        <f t="shared" si="412"/>
        <v>('i2023110600435','2021','in2023110400039','2'),</v>
      </c>
      <c r="DB437" t="str">
        <f t="shared" si="413"/>
        <v>('i2023110600435','2021','in2023110400040','3'),</v>
      </c>
      <c r="DC437" t="str">
        <f t="shared" si="414"/>
        <v>('i2023110600435','2021','in2023110400041','4'),</v>
      </c>
      <c r="DD437" t="str">
        <f t="shared" si="415"/>
        <v>('i2023110600435','2021','in2023110400042','4'),</v>
      </c>
      <c r="DE437" t="str">
        <f t="shared" si="416"/>
        <v>('i2023110600435','2021','in2023110400043','3'),</v>
      </c>
      <c r="DF437" t="str">
        <f t="shared" si="417"/>
        <v>('i2023110600435','2021','in2023110400044','2'),</v>
      </c>
      <c r="DG437" t="str">
        <f t="shared" si="418"/>
        <v>('i2023110600435','2021','in2023110400045','5'),</v>
      </c>
      <c r="DH437" t="str">
        <f t="shared" si="419"/>
        <v>('i2023110600435','2021','in2023110400046','2'),</v>
      </c>
      <c r="DI437" t="str">
        <f t="shared" si="420"/>
        <v>('i2023110600435','2021','in2023110400047','3');</v>
      </c>
    </row>
    <row r="438" spans="1:113" x14ac:dyDescent="0.25">
      <c r="A438" s="4" t="str">
        <f>INDEX('instansi pusat'!$B$2:$C$623,MATCH(C438,'instansi pusat'!$D$2:$D$623,0),2)</f>
        <v>i2023110600436</v>
      </c>
      <c r="B438" s="4">
        <v>6805</v>
      </c>
      <c r="C438" s="4" t="s">
        <v>304</v>
      </c>
      <c r="D438">
        <v>2021</v>
      </c>
      <c r="E438" s="4">
        <v>1</v>
      </c>
      <c r="F438" s="4">
        <v>1</v>
      </c>
      <c r="G438" s="4">
        <v>2</v>
      </c>
      <c r="H438" s="4">
        <v>2</v>
      </c>
      <c r="I438" s="4">
        <v>2</v>
      </c>
      <c r="J438" s="4">
        <v>2</v>
      </c>
      <c r="K438" s="4">
        <v>2</v>
      </c>
      <c r="L438" s="4">
        <v>2</v>
      </c>
      <c r="M438" s="4">
        <v>2</v>
      </c>
      <c r="N438" s="4">
        <v>2</v>
      </c>
      <c r="O438" s="4">
        <v>1</v>
      </c>
      <c r="P438" s="4">
        <v>1</v>
      </c>
      <c r="Q438" s="4">
        <v>2</v>
      </c>
      <c r="R438" s="4">
        <v>2</v>
      </c>
      <c r="S438" s="4">
        <v>2</v>
      </c>
      <c r="T438" s="4">
        <v>3</v>
      </c>
      <c r="U438" s="4">
        <v>3</v>
      </c>
      <c r="V438" s="4">
        <v>1</v>
      </c>
      <c r="W438" s="4">
        <v>2</v>
      </c>
      <c r="X438" s="4">
        <v>2</v>
      </c>
      <c r="Y438" s="4">
        <v>1</v>
      </c>
      <c r="Z438" s="4">
        <v>1</v>
      </c>
      <c r="AA438" s="4">
        <v>1</v>
      </c>
      <c r="AB438" s="4">
        <v>1</v>
      </c>
      <c r="AC438" s="4">
        <v>1</v>
      </c>
      <c r="AD438" s="4">
        <v>1</v>
      </c>
      <c r="AE438" s="4">
        <v>1</v>
      </c>
      <c r="AF438" s="4">
        <v>1</v>
      </c>
      <c r="AG438" s="4">
        <v>1</v>
      </c>
      <c r="AH438" s="4">
        <v>1</v>
      </c>
      <c r="AI438" s="4">
        <v>1</v>
      </c>
      <c r="AJ438" s="4">
        <v>4</v>
      </c>
      <c r="AK438" s="4">
        <v>4</v>
      </c>
      <c r="AL438" s="4">
        <v>4</v>
      </c>
      <c r="AM438" s="4">
        <v>4</v>
      </c>
      <c r="AN438" s="4">
        <v>3</v>
      </c>
      <c r="AO438" s="4">
        <v>3</v>
      </c>
      <c r="AP438" s="4">
        <v>4</v>
      </c>
      <c r="AQ438" s="4">
        <v>3</v>
      </c>
      <c r="AR438" s="4">
        <v>4</v>
      </c>
      <c r="AS438" s="4">
        <v>3</v>
      </c>
      <c r="AT438" s="4">
        <v>4</v>
      </c>
      <c r="AU438" s="4">
        <v>2</v>
      </c>
      <c r="AV438" s="4">
        <v>2</v>
      </c>
      <c r="AW438" s="4">
        <v>4</v>
      </c>
      <c r="AX438" s="4">
        <v>4</v>
      </c>
      <c r="AY438" s="4">
        <v>4</v>
      </c>
      <c r="AZ438" s="3">
        <f t="shared" si="361"/>
        <v>1.8</v>
      </c>
      <c r="BA438" s="3">
        <f t="shared" si="362"/>
        <v>1.5</v>
      </c>
      <c r="BB438" s="3">
        <f t="shared" si="363"/>
        <v>2.25</v>
      </c>
      <c r="BC438" s="3">
        <f t="shared" si="364"/>
        <v>2</v>
      </c>
      <c r="BD438" s="3">
        <f t="shared" si="365"/>
        <v>1</v>
      </c>
      <c r="BE438" s="3">
        <f t="shared" si="366"/>
        <v>1</v>
      </c>
      <c r="BF438" s="3">
        <f t="shared" si="367"/>
        <v>3.6</v>
      </c>
      <c r="BG438" s="3">
        <f t="shared" si="368"/>
        <v>3.333333333333333</v>
      </c>
      <c r="BH438" s="3">
        <f t="shared" si="369"/>
        <v>1.8</v>
      </c>
      <c r="BI438" s="3">
        <f t="shared" si="370"/>
        <v>1.9</v>
      </c>
      <c r="BJ438" s="3">
        <f t="shared" si="371"/>
        <v>1</v>
      </c>
      <c r="BK438" s="3">
        <f t="shared" si="372"/>
        <v>3.4945054945054941</v>
      </c>
      <c r="BL438" s="3">
        <f t="shared" si="373"/>
        <v>2.464</v>
      </c>
      <c r="BN438" t="s">
        <v>641</v>
      </c>
      <c r="BO438" t="str">
        <f t="shared" si="374"/>
        <v>('i2023110600436','2021','in2023110400001','1'),</v>
      </c>
      <c r="BP438" t="str">
        <f t="shared" si="375"/>
        <v>('i2023110600436','2021','in2023110400002','1'),</v>
      </c>
      <c r="BQ438" t="str">
        <f t="shared" si="376"/>
        <v>('i2023110600436','2021','in2023110400003','2'),</v>
      </c>
      <c r="BR438" t="str">
        <f t="shared" si="377"/>
        <v>('i2023110600436','2021','in2023110400004','2'),</v>
      </c>
      <c r="BS438" t="str">
        <f t="shared" si="378"/>
        <v>('i2023110600436','2021','in2023110400005','2'),</v>
      </c>
      <c r="BT438" t="str">
        <f t="shared" si="379"/>
        <v>('i2023110600436','2021','in2023110400006','2'),</v>
      </c>
      <c r="BU438" t="str">
        <f t="shared" si="380"/>
        <v>('i2023110600436','2021','in2023110400007','2'),</v>
      </c>
      <c r="BV438" t="str">
        <f t="shared" si="381"/>
        <v>('i2023110600436','2021','in2023110400008','2'),</v>
      </c>
      <c r="BW438" t="str">
        <f t="shared" si="382"/>
        <v>('i2023110600436','2021','in2023110400009','2'),</v>
      </c>
      <c r="BX438" t="str">
        <f t="shared" si="383"/>
        <v>('i2023110600436','2021','in2023110400010','2'),</v>
      </c>
      <c r="BY438" t="str">
        <f t="shared" si="384"/>
        <v>('i2023110600436','2021','in2023110400011','1'),</v>
      </c>
      <c r="BZ438" t="str">
        <f t="shared" si="385"/>
        <v>('i2023110600436','2021','in2023110400012','1'),</v>
      </c>
      <c r="CA438" t="str">
        <f t="shared" si="386"/>
        <v>('i2023110600436','2021','in2023110400013','2'),</v>
      </c>
      <c r="CB438" t="str">
        <f t="shared" si="387"/>
        <v>('i2023110600436','2021','in2023110400014','2'),</v>
      </c>
      <c r="CC438" t="str">
        <f t="shared" si="388"/>
        <v>('i2023110600436','2021','in2023110400015','2'),</v>
      </c>
      <c r="CD438" t="str">
        <f t="shared" si="389"/>
        <v>('i2023110600436','2021','in2023110400016','3'),</v>
      </c>
      <c r="CE438" t="str">
        <f t="shared" si="390"/>
        <v>('i2023110600436','2021','in2023110400017','3'),</v>
      </c>
      <c r="CF438" t="str">
        <f t="shared" si="391"/>
        <v>('i2023110600436','2021','in2023110400018','1'),</v>
      </c>
      <c r="CG438" t="str">
        <f t="shared" si="392"/>
        <v>('i2023110600436','2021','in2023110400019','2'),</v>
      </c>
      <c r="CH438" t="str">
        <f t="shared" si="393"/>
        <v>('i2023110600436','2021','in2023110400020','2'),</v>
      </c>
      <c r="CI438" t="str">
        <f t="shared" si="394"/>
        <v>('i2023110600436','2021','in2023110400021','1'),</v>
      </c>
      <c r="CJ438" t="str">
        <f t="shared" si="395"/>
        <v>('i2023110600436','2021','in2023110400022','1'),</v>
      </c>
      <c r="CK438" t="str">
        <f t="shared" si="396"/>
        <v>('i2023110600436','2021','in2023110400023','1'),</v>
      </c>
      <c r="CL438" t="str">
        <f t="shared" si="397"/>
        <v>('i2023110600436','2021','in2023110400024','1'),</v>
      </c>
      <c r="CM438" t="str">
        <f t="shared" si="398"/>
        <v>('i2023110600436','2021','in2023110400025','1'),</v>
      </c>
      <c r="CN438" t="str">
        <f t="shared" si="399"/>
        <v>('i2023110600436','2021','in2023110400026','1'),</v>
      </c>
      <c r="CO438" t="str">
        <f t="shared" si="400"/>
        <v>('i2023110600436','2021','in2023110400027','1'),</v>
      </c>
      <c r="CP438" t="str">
        <f t="shared" si="401"/>
        <v>('i2023110600436','2021','in2023110400028','1'),</v>
      </c>
      <c r="CQ438" t="str">
        <f t="shared" si="402"/>
        <v>('i2023110600436','2021','in2023110400029','1'),</v>
      </c>
      <c r="CR438" t="str">
        <f t="shared" si="403"/>
        <v>('i2023110600436','2021','in2023110400030','1'),</v>
      </c>
      <c r="CS438" t="str">
        <f t="shared" si="404"/>
        <v>('i2023110600436','2021','in2023110400031','1'),</v>
      </c>
      <c r="CT438" t="str">
        <f t="shared" si="405"/>
        <v>('i2023110600436','2021','in2023110400032','4'),</v>
      </c>
      <c r="CU438" t="str">
        <f t="shared" si="406"/>
        <v>('i2023110600436','2021','in2023110400033','4'),</v>
      </c>
      <c r="CV438" t="str">
        <f t="shared" si="407"/>
        <v>('i2023110600436','2021','in2023110400034','4'),</v>
      </c>
      <c r="CW438" t="str">
        <f t="shared" si="408"/>
        <v>('i2023110600436','2021','in2023110400035','4'),</v>
      </c>
      <c r="CX438" t="str">
        <f t="shared" si="409"/>
        <v>('i2023110600436','2021','in2023110400036','3'),</v>
      </c>
      <c r="CY438" t="str">
        <f t="shared" si="410"/>
        <v>('i2023110600436','2021','in2023110400037','3'),</v>
      </c>
      <c r="CZ438" t="str">
        <f t="shared" si="411"/>
        <v>('i2023110600436','2021','in2023110400038','4'),</v>
      </c>
      <c r="DA438" t="str">
        <f t="shared" si="412"/>
        <v>('i2023110600436','2021','in2023110400039','3'),</v>
      </c>
      <c r="DB438" t="str">
        <f t="shared" si="413"/>
        <v>('i2023110600436','2021','in2023110400040','4'),</v>
      </c>
      <c r="DC438" t="str">
        <f t="shared" si="414"/>
        <v>('i2023110600436','2021','in2023110400041','3'),</v>
      </c>
      <c r="DD438" t="str">
        <f t="shared" si="415"/>
        <v>('i2023110600436','2021','in2023110400042','4'),</v>
      </c>
      <c r="DE438" t="str">
        <f t="shared" si="416"/>
        <v>('i2023110600436','2021','in2023110400043','2'),</v>
      </c>
      <c r="DF438" t="str">
        <f t="shared" si="417"/>
        <v>('i2023110600436','2021','in2023110400044','2'),</v>
      </c>
      <c r="DG438" t="str">
        <f t="shared" si="418"/>
        <v>('i2023110600436','2021','in2023110400045','4'),</v>
      </c>
      <c r="DH438" t="str">
        <f t="shared" si="419"/>
        <v>('i2023110600436','2021','in2023110400046','4'),</v>
      </c>
      <c r="DI438" t="str">
        <f t="shared" si="420"/>
        <v>('i2023110600436','2021','in2023110400047','4');</v>
      </c>
    </row>
    <row r="439" spans="1:113" x14ac:dyDescent="0.25">
      <c r="A439" s="4" t="str">
        <f>INDEX('instansi pusat'!$B$2:$C$623,MATCH(C439,'instansi pusat'!$D$2:$D$623,0),2)</f>
        <v>i2023110600437</v>
      </c>
      <c r="B439" s="4">
        <v>6806</v>
      </c>
      <c r="C439" s="4" t="s">
        <v>305</v>
      </c>
      <c r="D439">
        <v>2021</v>
      </c>
      <c r="E439" s="4">
        <v>3</v>
      </c>
      <c r="F439" s="4">
        <v>3</v>
      </c>
      <c r="G439" s="4">
        <v>3</v>
      </c>
      <c r="H439" s="4">
        <v>3</v>
      </c>
      <c r="I439" s="4">
        <v>2</v>
      </c>
      <c r="J439" s="4">
        <v>3</v>
      </c>
      <c r="K439" s="4">
        <v>2</v>
      </c>
      <c r="L439" s="4">
        <v>2</v>
      </c>
      <c r="M439" s="4">
        <v>2</v>
      </c>
      <c r="N439" s="4">
        <v>3</v>
      </c>
      <c r="O439" s="4">
        <v>1</v>
      </c>
      <c r="P439" s="4">
        <v>1</v>
      </c>
      <c r="Q439" s="4">
        <v>3</v>
      </c>
      <c r="R439" s="4">
        <v>2</v>
      </c>
      <c r="S439" s="4">
        <v>3</v>
      </c>
      <c r="T439" s="4">
        <v>1</v>
      </c>
      <c r="U439" s="4">
        <v>3</v>
      </c>
      <c r="V439" s="4">
        <v>1</v>
      </c>
      <c r="W439" s="4">
        <v>2</v>
      </c>
      <c r="X439" s="4">
        <v>2</v>
      </c>
      <c r="Y439" s="4">
        <v>1</v>
      </c>
      <c r="Z439" s="4">
        <v>1</v>
      </c>
      <c r="AA439" s="4">
        <v>1</v>
      </c>
      <c r="AB439" s="4">
        <v>1</v>
      </c>
      <c r="AC439" s="4">
        <v>2</v>
      </c>
      <c r="AD439" s="4">
        <v>1</v>
      </c>
      <c r="AE439" s="4">
        <v>1</v>
      </c>
      <c r="AF439" s="4">
        <v>1</v>
      </c>
      <c r="AG439" s="4">
        <v>1</v>
      </c>
      <c r="AH439" s="4">
        <v>1</v>
      </c>
      <c r="AI439" s="4">
        <v>1</v>
      </c>
      <c r="AJ439" s="4">
        <v>3</v>
      </c>
      <c r="AK439" s="4">
        <v>3</v>
      </c>
      <c r="AL439" s="4">
        <v>3</v>
      </c>
      <c r="AM439" s="4">
        <v>4</v>
      </c>
      <c r="AN439" s="4">
        <v>4</v>
      </c>
      <c r="AO439" s="4">
        <v>3</v>
      </c>
      <c r="AP439" s="4">
        <v>2</v>
      </c>
      <c r="AQ439" s="4">
        <v>1</v>
      </c>
      <c r="AR439" s="4">
        <v>2</v>
      </c>
      <c r="AS439" s="4">
        <v>4</v>
      </c>
      <c r="AT439" s="4">
        <v>2</v>
      </c>
      <c r="AU439" s="4">
        <v>3</v>
      </c>
      <c r="AV439" s="4">
        <v>2</v>
      </c>
      <c r="AW439" s="4">
        <v>4</v>
      </c>
      <c r="AX439" s="4">
        <v>4</v>
      </c>
      <c r="AY439" s="4">
        <v>3</v>
      </c>
      <c r="AZ439" s="3">
        <f t="shared" si="361"/>
        <v>2.6</v>
      </c>
      <c r="BA439" s="3">
        <f t="shared" si="362"/>
        <v>1.75</v>
      </c>
      <c r="BB439" s="3">
        <f t="shared" si="363"/>
        <v>2</v>
      </c>
      <c r="BC439" s="3">
        <f t="shared" si="364"/>
        <v>2</v>
      </c>
      <c r="BD439" s="3">
        <f t="shared" si="365"/>
        <v>1.125</v>
      </c>
      <c r="BE439" s="3">
        <f t="shared" si="366"/>
        <v>1</v>
      </c>
      <c r="BF439" s="3">
        <f t="shared" si="367"/>
        <v>2.9000000000000004</v>
      </c>
      <c r="BG439" s="3">
        <f t="shared" si="368"/>
        <v>3</v>
      </c>
      <c r="BH439" s="3">
        <f t="shared" si="369"/>
        <v>2.6</v>
      </c>
      <c r="BI439" s="3">
        <f t="shared" si="370"/>
        <v>1.9</v>
      </c>
      <c r="BJ439" s="3">
        <f t="shared" si="371"/>
        <v>1.0909090909090908</v>
      </c>
      <c r="BK439" s="3">
        <f t="shared" si="372"/>
        <v>2.9395604395604398</v>
      </c>
      <c r="BL439" s="3">
        <f t="shared" si="373"/>
        <v>2.3304999999999998</v>
      </c>
      <c r="BN439" t="s">
        <v>641</v>
      </c>
      <c r="BO439" t="str">
        <f t="shared" si="374"/>
        <v>('i2023110600437','2021','in2023110400001','3'),</v>
      </c>
      <c r="BP439" t="str">
        <f t="shared" si="375"/>
        <v>('i2023110600437','2021','in2023110400002','3'),</v>
      </c>
      <c r="BQ439" t="str">
        <f t="shared" si="376"/>
        <v>('i2023110600437','2021','in2023110400003','3'),</v>
      </c>
      <c r="BR439" t="str">
        <f t="shared" si="377"/>
        <v>('i2023110600437','2021','in2023110400004','3'),</v>
      </c>
      <c r="BS439" t="str">
        <f t="shared" si="378"/>
        <v>('i2023110600437','2021','in2023110400005','2'),</v>
      </c>
      <c r="BT439" t="str">
        <f t="shared" si="379"/>
        <v>('i2023110600437','2021','in2023110400006','3'),</v>
      </c>
      <c r="BU439" t="str">
        <f t="shared" si="380"/>
        <v>('i2023110600437','2021','in2023110400007','2'),</v>
      </c>
      <c r="BV439" t="str">
        <f t="shared" si="381"/>
        <v>('i2023110600437','2021','in2023110400008','2'),</v>
      </c>
      <c r="BW439" t="str">
        <f t="shared" si="382"/>
        <v>('i2023110600437','2021','in2023110400009','2'),</v>
      </c>
      <c r="BX439" t="str">
        <f t="shared" si="383"/>
        <v>('i2023110600437','2021','in2023110400010','3'),</v>
      </c>
      <c r="BY439" t="str">
        <f t="shared" si="384"/>
        <v>('i2023110600437','2021','in2023110400011','1'),</v>
      </c>
      <c r="BZ439" t="str">
        <f t="shared" si="385"/>
        <v>('i2023110600437','2021','in2023110400012','1'),</v>
      </c>
      <c r="CA439" t="str">
        <f t="shared" si="386"/>
        <v>('i2023110600437','2021','in2023110400013','3'),</v>
      </c>
      <c r="CB439" t="str">
        <f t="shared" si="387"/>
        <v>('i2023110600437','2021','in2023110400014','2'),</v>
      </c>
      <c r="CC439" t="str">
        <f t="shared" si="388"/>
        <v>('i2023110600437','2021','in2023110400015','3'),</v>
      </c>
      <c r="CD439" t="str">
        <f t="shared" si="389"/>
        <v>('i2023110600437','2021','in2023110400016','1'),</v>
      </c>
      <c r="CE439" t="str">
        <f t="shared" si="390"/>
        <v>('i2023110600437','2021','in2023110400017','3'),</v>
      </c>
      <c r="CF439" t="str">
        <f t="shared" si="391"/>
        <v>('i2023110600437','2021','in2023110400018','1'),</v>
      </c>
      <c r="CG439" t="str">
        <f t="shared" si="392"/>
        <v>('i2023110600437','2021','in2023110400019','2'),</v>
      </c>
      <c r="CH439" t="str">
        <f t="shared" si="393"/>
        <v>('i2023110600437','2021','in2023110400020','2'),</v>
      </c>
      <c r="CI439" t="str">
        <f t="shared" si="394"/>
        <v>('i2023110600437','2021','in2023110400021','1'),</v>
      </c>
      <c r="CJ439" t="str">
        <f t="shared" si="395"/>
        <v>('i2023110600437','2021','in2023110400022','1'),</v>
      </c>
      <c r="CK439" t="str">
        <f t="shared" si="396"/>
        <v>('i2023110600437','2021','in2023110400023','1'),</v>
      </c>
      <c r="CL439" t="str">
        <f t="shared" si="397"/>
        <v>('i2023110600437','2021','in2023110400024','1'),</v>
      </c>
      <c r="CM439" t="str">
        <f t="shared" si="398"/>
        <v>('i2023110600437','2021','in2023110400025','2'),</v>
      </c>
      <c r="CN439" t="str">
        <f t="shared" si="399"/>
        <v>('i2023110600437','2021','in2023110400026','1'),</v>
      </c>
      <c r="CO439" t="str">
        <f t="shared" si="400"/>
        <v>('i2023110600437','2021','in2023110400027','1'),</v>
      </c>
      <c r="CP439" t="str">
        <f t="shared" si="401"/>
        <v>('i2023110600437','2021','in2023110400028','1'),</v>
      </c>
      <c r="CQ439" t="str">
        <f t="shared" si="402"/>
        <v>('i2023110600437','2021','in2023110400029','1'),</v>
      </c>
      <c r="CR439" t="str">
        <f t="shared" si="403"/>
        <v>('i2023110600437','2021','in2023110400030','1'),</v>
      </c>
      <c r="CS439" t="str">
        <f t="shared" si="404"/>
        <v>('i2023110600437','2021','in2023110400031','1'),</v>
      </c>
      <c r="CT439" t="str">
        <f t="shared" si="405"/>
        <v>('i2023110600437','2021','in2023110400032','3'),</v>
      </c>
      <c r="CU439" t="str">
        <f t="shared" si="406"/>
        <v>('i2023110600437','2021','in2023110400033','3'),</v>
      </c>
      <c r="CV439" t="str">
        <f t="shared" si="407"/>
        <v>('i2023110600437','2021','in2023110400034','3'),</v>
      </c>
      <c r="CW439" t="str">
        <f t="shared" si="408"/>
        <v>('i2023110600437','2021','in2023110400035','4'),</v>
      </c>
      <c r="CX439" t="str">
        <f t="shared" si="409"/>
        <v>('i2023110600437','2021','in2023110400036','4'),</v>
      </c>
      <c r="CY439" t="str">
        <f t="shared" si="410"/>
        <v>('i2023110600437','2021','in2023110400037','3'),</v>
      </c>
      <c r="CZ439" t="str">
        <f t="shared" si="411"/>
        <v>('i2023110600437','2021','in2023110400038','2'),</v>
      </c>
      <c r="DA439" t="str">
        <f t="shared" si="412"/>
        <v>('i2023110600437','2021','in2023110400039','1'),</v>
      </c>
      <c r="DB439" t="str">
        <f t="shared" si="413"/>
        <v>('i2023110600437','2021','in2023110400040','2'),</v>
      </c>
      <c r="DC439" t="str">
        <f t="shared" si="414"/>
        <v>('i2023110600437','2021','in2023110400041','4'),</v>
      </c>
      <c r="DD439" t="str">
        <f t="shared" si="415"/>
        <v>('i2023110600437','2021','in2023110400042','2'),</v>
      </c>
      <c r="DE439" t="str">
        <f t="shared" si="416"/>
        <v>('i2023110600437','2021','in2023110400043','3'),</v>
      </c>
      <c r="DF439" t="str">
        <f t="shared" si="417"/>
        <v>('i2023110600437','2021','in2023110400044','2'),</v>
      </c>
      <c r="DG439" t="str">
        <f t="shared" si="418"/>
        <v>('i2023110600437','2021','in2023110400045','4'),</v>
      </c>
      <c r="DH439" t="str">
        <f t="shared" si="419"/>
        <v>('i2023110600437','2021','in2023110400046','4'),</v>
      </c>
      <c r="DI439" t="str">
        <f t="shared" si="420"/>
        <v>('i2023110600437','2021','in2023110400047','3');</v>
      </c>
    </row>
    <row r="440" spans="1:113" x14ac:dyDescent="0.25">
      <c r="A440" s="4" t="str">
        <f>INDEX('instansi pusat'!$B$2:$C$623,MATCH(C440,'instansi pusat'!$D$2:$D$623,0),2)</f>
        <v>i2023110600438</v>
      </c>
      <c r="B440" s="4">
        <v>6807</v>
      </c>
      <c r="C440" s="4" t="s">
        <v>306</v>
      </c>
      <c r="D440">
        <v>2021</v>
      </c>
      <c r="E440" s="4">
        <v>3</v>
      </c>
      <c r="F440" s="4">
        <v>3</v>
      </c>
      <c r="G440" s="4">
        <v>3</v>
      </c>
      <c r="H440" s="4">
        <v>3</v>
      </c>
      <c r="I440" s="4">
        <v>3</v>
      </c>
      <c r="J440" s="4">
        <v>3</v>
      </c>
      <c r="K440" s="4">
        <v>3</v>
      </c>
      <c r="L440" s="4">
        <v>3</v>
      </c>
      <c r="M440" s="4">
        <v>3</v>
      </c>
      <c r="N440" s="4">
        <v>3</v>
      </c>
      <c r="O440" s="4">
        <v>1</v>
      </c>
      <c r="P440" s="4">
        <v>1</v>
      </c>
      <c r="Q440" s="4">
        <v>1</v>
      </c>
      <c r="R440" s="4">
        <v>1</v>
      </c>
      <c r="S440" s="4">
        <v>3</v>
      </c>
      <c r="T440" s="4">
        <v>3</v>
      </c>
      <c r="U440" s="4">
        <v>4</v>
      </c>
      <c r="V440" s="4">
        <v>4</v>
      </c>
      <c r="W440" s="4">
        <v>1</v>
      </c>
      <c r="X440" s="4">
        <v>4</v>
      </c>
      <c r="Y440" s="4">
        <v>1</v>
      </c>
      <c r="Z440" s="4">
        <v>1</v>
      </c>
      <c r="AA440" s="4">
        <v>1</v>
      </c>
      <c r="AB440" s="4">
        <v>1</v>
      </c>
      <c r="AC440" s="4">
        <v>1</v>
      </c>
      <c r="AD440" s="4">
        <v>1</v>
      </c>
      <c r="AE440" s="4">
        <v>1</v>
      </c>
      <c r="AF440" s="4">
        <v>1</v>
      </c>
      <c r="AG440" s="4">
        <v>1</v>
      </c>
      <c r="AH440" s="4">
        <v>1</v>
      </c>
      <c r="AI440" s="4">
        <v>1</v>
      </c>
      <c r="AJ440" s="4">
        <v>1</v>
      </c>
      <c r="AK440" s="4">
        <v>1</v>
      </c>
      <c r="AL440" s="4">
        <v>4</v>
      </c>
      <c r="AM440" s="4">
        <v>4</v>
      </c>
      <c r="AN440" s="4">
        <v>3</v>
      </c>
      <c r="AO440" s="4">
        <v>1</v>
      </c>
      <c r="AP440" s="4">
        <v>3</v>
      </c>
      <c r="AQ440" s="4">
        <v>2</v>
      </c>
      <c r="AR440" s="4">
        <v>3</v>
      </c>
      <c r="AS440" s="4">
        <v>4</v>
      </c>
      <c r="AT440" s="4">
        <v>4</v>
      </c>
      <c r="AU440" s="4">
        <v>2</v>
      </c>
      <c r="AV440" s="4">
        <v>4</v>
      </c>
      <c r="AW440" s="4">
        <v>3</v>
      </c>
      <c r="AX440" s="4">
        <v>4</v>
      </c>
      <c r="AY440" s="4">
        <v>4</v>
      </c>
      <c r="AZ440" s="3">
        <f t="shared" si="361"/>
        <v>3</v>
      </c>
      <c r="BA440" s="3">
        <f t="shared" si="362"/>
        <v>1</v>
      </c>
      <c r="BB440" s="3">
        <f t="shared" si="363"/>
        <v>3.5</v>
      </c>
      <c r="BC440" s="3">
        <f t="shared" si="364"/>
        <v>2.5</v>
      </c>
      <c r="BD440" s="3">
        <f t="shared" si="365"/>
        <v>1</v>
      </c>
      <c r="BE440" s="3">
        <f t="shared" si="366"/>
        <v>1</v>
      </c>
      <c r="BF440" s="3">
        <f t="shared" si="367"/>
        <v>2.6</v>
      </c>
      <c r="BG440" s="3">
        <f t="shared" si="368"/>
        <v>3.5</v>
      </c>
      <c r="BH440" s="3">
        <f t="shared" si="369"/>
        <v>3</v>
      </c>
      <c r="BI440" s="3">
        <f t="shared" si="370"/>
        <v>2.3000000000000003</v>
      </c>
      <c r="BJ440" s="3">
        <f t="shared" si="371"/>
        <v>1</v>
      </c>
      <c r="BK440" s="3">
        <f t="shared" si="372"/>
        <v>2.9560439560439562</v>
      </c>
      <c r="BL440" s="3">
        <f t="shared" si="373"/>
        <v>2.4750000000000005</v>
      </c>
      <c r="BN440" t="s">
        <v>641</v>
      </c>
      <c r="BO440" t="str">
        <f t="shared" si="374"/>
        <v>('i2023110600438','2021','in2023110400001','3'),</v>
      </c>
      <c r="BP440" t="str">
        <f t="shared" si="375"/>
        <v>('i2023110600438','2021','in2023110400002','3'),</v>
      </c>
      <c r="BQ440" t="str">
        <f t="shared" si="376"/>
        <v>('i2023110600438','2021','in2023110400003','3'),</v>
      </c>
      <c r="BR440" t="str">
        <f t="shared" si="377"/>
        <v>('i2023110600438','2021','in2023110400004','3'),</v>
      </c>
      <c r="BS440" t="str">
        <f t="shared" si="378"/>
        <v>('i2023110600438','2021','in2023110400005','3'),</v>
      </c>
      <c r="BT440" t="str">
        <f t="shared" si="379"/>
        <v>('i2023110600438','2021','in2023110400006','3'),</v>
      </c>
      <c r="BU440" t="str">
        <f t="shared" si="380"/>
        <v>('i2023110600438','2021','in2023110400007','3'),</v>
      </c>
      <c r="BV440" t="str">
        <f t="shared" si="381"/>
        <v>('i2023110600438','2021','in2023110400008','3'),</v>
      </c>
      <c r="BW440" t="str">
        <f t="shared" si="382"/>
        <v>('i2023110600438','2021','in2023110400009','3'),</v>
      </c>
      <c r="BX440" t="str">
        <f t="shared" si="383"/>
        <v>('i2023110600438','2021','in2023110400010','3'),</v>
      </c>
      <c r="BY440" t="str">
        <f t="shared" si="384"/>
        <v>('i2023110600438','2021','in2023110400011','1'),</v>
      </c>
      <c r="BZ440" t="str">
        <f t="shared" si="385"/>
        <v>('i2023110600438','2021','in2023110400012','1'),</v>
      </c>
      <c r="CA440" t="str">
        <f t="shared" si="386"/>
        <v>('i2023110600438','2021','in2023110400013','1'),</v>
      </c>
      <c r="CB440" t="str">
        <f t="shared" si="387"/>
        <v>('i2023110600438','2021','in2023110400014','1'),</v>
      </c>
      <c r="CC440" t="str">
        <f t="shared" si="388"/>
        <v>('i2023110600438','2021','in2023110400015','3'),</v>
      </c>
      <c r="CD440" t="str">
        <f t="shared" si="389"/>
        <v>('i2023110600438','2021','in2023110400016','3'),</v>
      </c>
      <c r="CE440" t="str">
        <f t="shared" si="390"/>
        <v>('i2023110600438','2021','in2023110400017','4'),</v>
      </c>
      <c r="CF440" t="str">
        <f t="shared" si="391"/>
        <v>('i2023110600438','2021','in2023110400018','4'),</v>
      </c>
      <c r="CG440" t="str">
        <f t="shared" si="392"/>
        <v>('i2023110600438','2021','in2023110400019','1'),</v>
      </c>
      <c r="CH440" t="str">
        <f t="shared" si="393"/>
        <v>('i2023110600438','2021','in2023110400020','4'),</v>
      </c>
      <c r="CI440" t="str">
        <f t="shared" si="394"/>
        <v>('i2023110600438','2021','in2023110400021','1'),</v>
      </c>
      <c r="CJ440" t="str">
        <f t="shared" si="395"/>
        <v>('i2023110600438','2021','in2023110400022','1'),</v>
      </c>
      <c r="CK440" t="str">
        <f t="shared" si="396"/>
        <v>('i2023110600438','2021','in2023110400023','1'),</v>
      </c>
      <c r="CL440" t="str">
        <f t="shared" si="397"/>
        <v>('i2023110600438','2021','in2023110400024','1'),</v>
      </c>
      <c r="CM440" t="str">
        <f t="shared" si="398"/>
        <v>('i2023110600438','2021','in2023110400025','1'),</v>
      </c>
      <c r="CN440" t="str">
        <f t="shared" si="399"/>
        <v>('i2023110600438','2021','in2023110400026','1'),</v>
      </c>
      <c r="CO440" t="str">
        <f t="shared" si="400"/>
        <v>('i2023110600438','2021','in2023110400027','1'),</v>
      </c>
      <c r="CP440" t="str">
        <f t="shared" si="401"/>
        <v>('i2023110600438','2021','in2023110400028','1'),</v>
      </c>
      <c r="CQ440" t="str">
        <f t="shared" si="402"/>
        <v>('i2023110600438','2021','in2023110400029','1'),</v>
      </c>
      <c r="CR440" t="str">
        <f t="shared" si="403"/>
        <v>('i2023110600438','2021','in2023110400030','1'),</v>
      </c>
      <c r="CS440" t="str">
        <f t="shared" si="404"/>
        <v>('i2023110600438','2021','in2023110400031','1'),</v>
      </c>
      <c r="CT440" t="str">
        <f t="shared" si="405"/>
        <v>('i2023110600438','2021','in2023110400032','1'),</v>
      </c>
      <c r="CU440" t="str">
        <f t="shared" si="406"/>
        <v>('i2023110600438','2021','in2023110400033','1'),</v>
      </c>
      <c r="CV440" t="str">
        <f t="shared" si="407"/>
        <v>('i2023110600438','2021','in2023110400034','4'),</v>
      </c>
      <c r="CW440" t="str">
        <f t="shared" si="408"/>
        <v>('i2023110600438','2021','in2023110400035','4'),</v>
      </c>
      <c r="CX440" t="str">
        <f t="shared" si="409"/>
        <v>('i2023110600438','2021','in2023110400036','3'),</v>
      </c>
      <c r="CY440" t="str">
        <f t="shared" si="410"/>
        <v>('i2023110600438','2021','in2023110400037','1'),</v>
      </c>
      <c r="CZ440" t="str">
        <f t="shared" si="411"/>
        <v>('i2023110600438','2021','in2023110400038','3'),</v>
      </c>
      <c r="DA440" t="str">
        <f t="shared" si="412"/>
        <v>('i2023110600438','2021','in2023110400039','2'),</v>
      </c>
      <c r="DB440" t="str">
        <f t="shared" si="413"/>
        <v>('i2023110600438','2021','in2023110400040','3'),</v>
      </c>
      <c r="DC440" t="str">
        <f t="shared" si="414"/>
        <v>('i2023110600438','2021','in2023110400041','4'),</v>
      </c>
      <c r="DD440" t="str">
        <f t="shared" si="415"/>
        <v>('i2023110600438','2021','in2023110400042','4'),</v>
      </c>
      <c r="DE440" t="str">
        <f t="shared" si="416"/>
        <v>('i2023110600438','2021','in2023110400043','2'),</v>
      </c>
      <c r="DF440" t="str">
        <f t="shared" si="417"/>
        <v>('i2023110600438','2021','in2023110400044','4'),</v>
      </c>
      <c r="DG440" t="str">
        <f t="shared" si="418"/>
        <v>('i2023110600438','2021','in2023110400045','3'),</v>
      </c>
      <c r="DH440" t="str">
        <f t="shared" si="419"/>
        <v>('i2023110600438','2021','in2023110400046','4'),</v>
      </c>
      <c r="DI440" t="str">
        <f t="shared" si="420"/>
        <v>('i2023110600438','2021','in2023110400047','4');</v>
      </c>
    </row>
    <row r="441" spans="1:113" x14ac:dyDescent="0.25">
      <c r="A441" s="4" t="str">
        <f>INDEX('instansi pusat'!$B$2:$C$623,MATCH(C441,'instansi pusat'!$D$2:$D$623,0),2)</f>
        <v>i2023110600439</v>
      </c>
      <c r="B441" s="4">
        <v>6810</v>
      </c>
      <c r="C441" s="4" t="s">
        <v>309</v>
      </c>
      <c r="D441">
        <v>2021</v>
      </c>
      <c r="E441" s="4">
        <v>3</v>
      </c>
      <c r="F441" s="4">
        <v>3</v>
      </c>
      <c r="G441" s="4">
        <v>3</v>
      </c>
      <c r="H441" s="4">
        <v>2</v>
      </c>
      <c r="I441" s="4">
        <v>3</v>
      </c>
      <c r="J441" s="4">
        <v>3</v>
      </c>
      <c r="K441" s="4">
        <v>4</v>
      </c>
      <c r="L441" s="4">
        <v>3</v>
      </c>
      <c r="M441" s="4">
        <v>3</v>
      </c>
      <c r="N441" s="4">
        <v>1</v>
      </c>
      <c r="O441" s="4">
        <v>1</v>
      </c>
      <c r="P441" s="4">
        <v>1</v>
      </c>
      <c r="Q441" s="4">
        <v>2</v>
      </c>
      <c r="R441" s="4">
        <v>1</v>
      </c>
      <c r="S441" s="4">
        <v>3</v>
      </c>
      <c r="T441" s="4">
        <v>2</v>
      </c>
      <c r="U441" s="4">
        <v>3</v>
      </c>
      <c r="V441" s="4">
        <v>2</v>
      </c>
      <c r="W441" s="4">
        <v>2</v>
      </c>
      <c r="X441" s="4">
        <v>3</v>
      </c>
      <c r="Y441" s="4">
        <v>1</v>
      </c>
      <c r="Z441" s="4">
        <v>2</v>
      </c>
      <c r="AA441" s="4">
        <v>2</v>
      </c>
      <c r="AB441" s="4">
        <v>1</v>
      </c>
      <c r="AC441" s="4">
        <v>2</v>
      </c>
      <c r="AD441" s="4">
        <v>2</v>
      </c>
      <c r="AE441" s="4">
        <v>1</v>
      </c>
      <c r="AF441" s="4">
        <v>2</v>
      </c>
      <c r="AG441" s="4">
        <v>1</v>
      </c>
      <c r="AH441" s="4">
        <v>1</v>
      </c>
      <c r="AI441" s="4">
        <v>1</v>
      </c>
      <c r="AJ441" s="4">
        <v>4</v>
      </c>
      <c r="AK441" s="4">
        <v>4</v>
      </c>
      <c r="AL441" s="4">
        <v>4</v>
      </c>
      <c r="AM441" s="4">
        <v>4</v>
      </c>
      <c r="AN441" s="4">
        <v>4</v>
      </c>
      <c r="AO441" s="4">
        <v>1</v>
      </c>
      <c r="AP441" s="4">
        <v>3</v>
      </c>
      <c r="AQ441" s="4">
        <v>2</v>
      </c>
      <c r="AR441" s="4">
        <v>2</v>
      </c>
      <c r="AS441" s="4">
        <v>1</v>
      </c>
      <c r="AT441" s="4">
        <v>4</v>
      </c>
      <c r="AU441" s="4">
        <v>4</v>
      </c>
      <c r="AV441" s="4">
        <v>2</v>
      </c>
      <c r="AW441" s="4">
        <v>3</v>
      </c>
      <c r="AX441" s="4">
        <v>3</v>
      </c>
      <c r="AY441" s="4">
        <v>4</v>
      </c>
      <c r="AZ441" s="3">
        <f t="shared" si="361"/>
        <v>2.8000000000000003</v>
      </c>
      <c r="BA441" s="3">
        <f t="shared" si="362"/>
        <v>1.25</v>
      </c>
      <c r="BB441" s="3">
        <f t="shared" si="363"/>
        <v>2.5</v>
      </c>
      <c r="BC441" s="3">
        <f t="shared" si="364"/>
        <v>2.5</v>
      </c>
      <c r="BD441" s="3">
        <f t="shared" si="365"/>
        <v>1.625</v>
      </c>
      <c r="BE441" s="3">
        <f t="shared" si="366"/>
        <v>1</v>
      </c>
      <c r="BF441" s="3">
        <f t="shared" si="367"/>
        <v>2.9000000000000004</v>
      </c>
      <c r="BG441" s="3">
        <f t="shared" si="368"/>
        <v>3.333333333333333</v>
      </c>
      <c r="BH441" s="3">
        <f t="shared" si="369"/>
        <v>2.8000000000000003</v>
      </c>
      <c r="BI441" s="3">
        <f t="shared" si="370"/>
        <v>2</v>
      </c>
      <c r="BJ441" s="3">
        <f t="shared" si="371"/>
        <v>1.4545454545454546</v>
      </c>
      <c r="BK441" s="3">
        <f t="shared" si="372"/>
        <v>3.0714285714285712</v>
      </c>
      <c r="BL441" s="3">
        <f t="shared" si="373"/>
        <v>2.5015000000000001</v>
      </c>
      <c r="BN441" t="s">
        <v>641</v>
      </c>
      <c r="BO441" t="str">
        <f t="shared" si="374"/>
        <v>('i2023110600439','2021','in2023110400001','3'),</v>
      </c>
      <c r="BP441" t="str">
        <f t="shared" si="375"/>
        <v>('i2023110600439','2021','in2023110400002','3'),</v>
      </c>
      <c r="BQ441" t="str">
        <f t="shared" si="376"/>
        <v>('i2023110600439','2021','in2023110400003','3'),</v>
      </c>
      <c r="BR441" t="str">
        <f t="shared" si="377"/>
        <v>('i2023110600439','2021','in2023110400004','2'),</v>
      </c>
      <c r="BS441" t="str">
        <f t="shared" si="378"/>
        <v>('i2023110600439','2021','in2023110400005','3'),</v>
      </c>
      <c r="BT441" t="str">
        <f t="shared" si="379"/>
        <v>('i2023110600439','2021','in2023110400006','3'),</v>
      </c>
      <c r="BU441" t="str">
        <f t="shared" si="380"/>
        <v>('i2023110600439','2021','in2023110400007','4'),</v>
      </c>
      <c r="BV441" t="str">
        <f t="shared" si="381"/>
        <v>('i2023110600439','2021','in2023110400008','3'),</v>
      </c>
      <c r="BW441" t="str">
        <f t="shared" si="382"/>
        <v>('i2023110600439','2021','in2023110400009','3'),</v>
      </c>
      <c r="BX441" t="str">
        <f t="shared" si="383"/>
        <v>('i2023110600439','2021','in2023110400010','1'),</v>
      </c>
      <c r="BY441" t="str">
        <f t="shared" si="384"/>
        <v>('i2023110600439','2021','in2023110400011','1'),</v>
      </c>
      <c r="BZ441" t="str">
        <f t="shared" si="385"/>
        <v>('i2023110600439','2021','in2023110400012','1'),</v>
      </c>
      <c r="CA441" t="str">
        <f t="shared" si="386"/>
        <v>('i2023110600439','2021','in2023110400013','2'),</v>
      </c>
      <c r="CB441" t="str">
        <f t="shared" si="387"/>
        <v>('i2023110600439','2021','in2023110400014','1'),</v>
      </c>
      <c r="CC441" t="str">
        <f t="shared" si="388"/>
        <v>('i2023110600439','2021','in2023110400015','3'),</v>
      </c>
      <c r="CD441" t="str">
        <f t="shared" si="389"/>
        <v>('i2023110600439','2021','in2023110400016','2'),</v>
      </c>
      <c r="CE441" t="str">
        <f t="shared" si="390"/>
        <v>('i2023110600439','2021','in2023110400017','3'),</v>
      </c>
      <c r="CF441" t="str">
        <f t="shared" si="391"/>
        <v>('i2023110600439','2021','in2023110400018','2'),</v>
      </c>
      <c r="CG441" t="str">
        <f t="shared" si="392"/>
        <v>('i2023110600439','2021','in2023110400019','2'),</v>
      </c>
      <c r="CH441" t="str">
        <f t="shared" si="393"/>
        <v>('i2023110600439','2021','in2023110400020','3'),</v>
      </c>
      <c r="CI441" t="str">
        <f t="shared" si="394"/>
        <v>('i2023110600439','2021','in2023110400021','1'),</v>
      </c>
      <c r="CJ441" t="str">
        <f t="shared" si="395"/>
        <v>('i2023110600439','2021','in2023110400022','2'),</v>
      </c>
      <c r="CK441" t="str">
        <f t="shared" si="396"/>
        <v>('i2023110600439','2021','in2023110400023','2'),</v>
      </c>
      <c r="CL441" t="str">
        <f t="shared" si="397"/>
        <v>('i2023110600439','2021','in2023110400024','1'),</v>
      </c>
      <c r="CM441" t="str">
        <f t="shared" si="398"/>
        <v>('i2023110600439','2021','in2023110400025','2'),</v>
      </c>
      <c r="CN441" t="str">
        <f t="shared" si="399"/>
        <v>('i2023110600439','2021','in2023110400026','2'),</v>
      </c>
      <c r="CO441" t="str">
        <f t="shared" si="400"/>
        <v>('i2023110600439','2021','in2023110400027','1'),</v>
      </c>
      <c r="CP441" t="str">
        <f t="shared" si="401"/>
        <v>('i2023110600439','2021','in2023110400028','2'),</v>
      </c>
      <c r="CQ441" t="str">
        <f t="shared" si="402"/>
        <v>('i2023110600439','2021','in2023110400029','1'),</v>
      </c>
      <c r="CR441" t="str">
        <f t="shared" si="403"/>
        <v>('i2023110600439','2021','in2023110400030','1'),</v>
      </c>
      <c r="CS441" t="str">
        <f t="shared" si="404"/>
        <v>('i2023110600439','2021','in2023110400031','1'),</v>
      </c>
      <c r="CT441" t="str">
        <f t="shared" si="405"/>
        <v>('i2023110600439','2021','in2023110400032','4'),</v>
      </c>
      <c r="CU441" t="str">
        <f t="shared" si="406"/>
        <v>('i2023110600439','2021','in2023110400033','4'),</v>
      </c>
      <c r="CV441" t="str">
        <f t="shared" si="407"/>
        <v>('i2023110600439','2021','in2023110400034','4'),</v>
      </c>
      <c r="CW441" t="str">
        <f t="shared" si="408"/>
        <v>('i2023110600439','2021','in2023110400035','4'),</v>
      </c>
      <c r="CX441" t="str">
        <f t="shared" si="409"/>
        <v>('i2023110600439','2021','in2023110400036','4'),</v>
      </c>
      <c r="CY441" t="str">
        <f t="shared" si="410"/>
        <v>('i2023110600439','2021','in2023110400037','1'),</v>
      </c>
      <c r="CZ441" t="str">
        <f t="shared" si="411"/>
        <v>('i2023110600439','2021','in2023110400038','3'),</v>
      </c>
      <c r="DA441" t="str">
        <f t="shared" si="412"/>
        <v>('i2023110600439','2021','in2023110400039','2'),</v>
      </c>
      <c r="DB441" t="str">
        <f t="shared" si="413"/>
        <v>('i2023110600439','2021','in2023110400040','2'),</v>
      </c>
      <c r="DC441" t="str">
        <f t="shared" si="414"/>
        <v>('i2023110600439','2021','in2023110400041','1'),</v>
      </c>
      <c r="DD441" t="str">
        <f t="shared" si="415"/>
        <v>('i2023110600439','2021','in2023110400042','4'),</v>
      </c>
      <c r="DE441" t="str">
        <f t="shared" si="416"/>
        <v>('i2023110600439','2021','in2023110400043','4'),</v>
      </c>
      <c r="DF441" t="str">
        <f t="shared" si="417"/>
        <v>('i2023110600439','2021','in2023110400044','2'),</v>
      </c>
      <c r="DG441" t="str">
        <f t="shared" si="418"/>
        <v>('i2023110600439','2021','in2023110400045','3'),</v>
      </c>
      <c r="DH441" t="str">
        <f t="shared" si="419"/>
        <v>('i2023110600439','2021','in2023110400046','3'),</v>
      </c>
      <c r="DI441" t="str">
        <f t="shared" si="420"/>
        <v>('i2023110600439','2021','in2023110400047','4');</v>
      </c>
    </row>
    <row r="442" spans="1:113" x14ac:dyDescent="0.25">
      <c r="A442" s="4" t="str">
        <f>INDEX('instansi pusat'!$B$2:$C$623,MATCH(C442,'instansi pusat'!$D$2:$D$623,0),2)</f>
        <v>i2023110600440</v>
      </c>
      <c r="B442" s="4">
        <v>6872</v>
      </c>
      <c r="C442" s="4" t="s">
        <v>587</v>
      </c>
      <c r="D442">
        <v>2021</v>
      </c>
      <c r="E442" s="4">
        <v>2</v>
      </c>
      <c r="F442" s="4">
        <v>2</v>
      </c>
      <c r="G442" s="4">
        <v>2</v>
      </c>
      <c r="H442" s="4">
        <v>2</v>
      </c>
      <c r="I442" s="4">
        <v>3</v>
      </c>
      <c r="J442" s="4">
        <v>3</v>
      </c>
      <c r="K442" s="4">
        <v>3</v>
      </c>
      <c r="L442" s="4">
        <v>2</v>
      </c>
      <c r="M442" s="4">
        <v>2</v>
      </c>
      <c r="N442" s="4">
        <v>3</v>
      </c>
      <c r="O442" s="4">
        <v>1</v>
      </c>
      <c r="P442" s="4">
        <v>1</v>
      </c>
      <c r="Q442" s="4">
        <v>1</v>
      </c>
      <c r="R442" s="4">
        <v>1</v>
      </c>
      <c r="S442" s="4">
        <v>2</v>
      </c>
      <c r="T442" s="4">
        <v>1</v>
      </c>
      <c r="U442" s="4">
        <v>3</v>
      </c>
      <c r="V442" s="4">
        <v>2</v>
      </c>
      <c r="W442" s="4">
        <v>2</v>
      </c>
      <c r="X442" s="4">
        <v>1</v>
      </c>
      <c r="Y442" s="4">
        <v>1</v>
      </c>
      <c r="Z442" s="4">
        <v>1</v>
      </c>
      <c r="AA442" s="4">
        <v>2</v>
      </c>
      <c r="AB442" s="4">
        <v>2</v>
      </c>
      <c r="AC442" s="4">
        <v>2</v>
      </c>
      <c r="AD442" s="4">
        <v>1</v>
      </c>
      <c r="AE442" s="4">
        <v>1</v>
      </c>
      <c r="AF442" s="4">
        <v>2</v>
      </c>
      <c r="AG442" s="4">
        <v>1</v>
      </c>
      <c r="AH442" s="4">
        <v>1</v>
      </c>
      <c r="AI442" s="4">
        <v>1</v>
      </c>
      <c r="AJ442" s="4">
        <v>4</v>
      </c>
      <c r="AK442" s="4">
        <v>4</v>
      </c>
      <c r="AL442" s="4">
        <v>1</v>
      </c>
      <c r="AM442" s="4">
        <v>1</v>
      </c>
      <c r="AN442" s="4">
        <v>1</v>
      </c>
      <c r="AO442" s="4">
        <v>3</v>
      </c>
      <c r="AP442" s="4">
        <v>3</v>
      </c>
      <c r="AQ442" s="4">
        <v>1</v>
      </c>
      <c r="AR442" s="4">
        <v>3</v>
      </c>
      <c r="AS442" s="4">
        <v>3</v>
      </c>
      <c r="AT442" s="4">
        <v>4</v>
      </c>
      <c r="AU442" s="4">
        <v>2</v>
      </c>
      <c r="AV442" s="4">
        <v>2</v>
      </c>
      <c r="AW442" s="4">
        <v>4</v>
      </c>
      <c r="AX442" s="4">
        <v>3</v>
      </c>
      <c r="AY442" s="4">
        <v>3</v>
      </c>
      <c r="AZ442" s="3">
        <f t="shared" si="361"/>
        <v>2.4000000000000004</v>
      </c>
      <c r="BA442" s="3">
        <f t="shared" si="362"/>
        <v>1</v>
      </c>
      <c r="BB442" s="3">
        <f t="shared" si="363"/>
        <v>2</v>
      </c>
      <c r="BC442" s="3">
        <f t="shared" si="364"/>
        <v>1.5</v>
      </c>
      <c r="BD442" s="3">
        <f t="shared" si="365"/>
        <v>1.5</v>
      </c>
      <c r="BE442" s="3">
        <f t="shared" si="366"/>
        <v>1</v>
      </c>
      <c r="BF442" s="3">
        <f t="shared" si="367"/>
        <v>2.4000000000000004</v>
      </c>
      <c r="BG442" s="3">
        <f t="shared" si="368"/>
        <v>3</v>
      </c>
      <c r="BH442" s="3">
        <f t="shared" si="369"/>
        <v>2.4000000000000004</v>
      </c>
      <c r="BI442" s="3">
        <f t="shared" si="370"/>
        <v>1.5000000000000002</v>
      </c>
      <c r="BJ442" s="3">
        <f t="shared" si="371"/>
        <v>1.3636363636363635</v>
      </c>
      <c r="BK442" s="3">
        <f t="shared" si="372"/>
        <v>2.6373626373626378</v>
      </c>
      <c r="BL442" s="3">
        <f t="shared" si="373"/>
        <v>2.1120000000000001</v>
      </c>
      <c r="BN442" t="s">
        <v>641</v>
      </c>
      <c r="BO442" t="str">
        <f t="shared" si="374"/>
        <v>('i2023110600440','2021','in2023110400001','2'),</v>
      </c>
      <c r="BP442" t="str">
        <f t="shared" si="375"/>
        <v>('i2023110600440','2021','in2023110400002','2'),</v>
      </c>
      <c r="BQ442" t="str">
        <f t="shared" si="376"/>
        <v>('i2023110600440','2021','in2023110400003','2'),</v>
      </c>
      <c r="BR442" t="str">
        <f t="shared" si="377"/>
        <v>('i2023110600440','2021','in2023110400004','2'),</v>
      </c>
      <c r="BS442" t="str">
        <f t="shared" si="378"/>
        <v>('i2023110600440','2021','in2023110400005','3'),</v>
      </c>
      <c r="BT442" t="str">
        <f t="shared" si="379"/>
        <v>('i2023110600440','2021','in2023110400006','3'),</v>
      </c>
      <c r="BU442" t="str">
        <f t="shared" si="380"/>
        <v>('i2023110600440','2021','in2023110400007','3'),</v>
      </c>
      <c r="BV442" t="str">
        <f t="shared" si="381"/>
        <v>('i2023110600440','2021','in2023110400008','2'),</v>
      </c>
      <c r="BW442" t="str">
        <f t="shared" si="382"/>
        <v>('i2023110600440','2021','in2023110400009','2'),</v>
      </c>
      <c r="BX442" t="str">
        <f t="shared" si="383"/>
        <v>('i2023110600440','2021','in2023110400010','3'),</v>
      </c>
      <c r="BY442" t="str">
        <f t="shared" si="384"/>
        <v>('i2023110600440','2021','in2023110400011','1'),</v>
      </c>
      <c r="BZ442" t="str">
        <f t="shared" si="385"/>
        <v>('i2023110600440','2021','in2023110400012','1'),</v>
      </c>
      <c r="CA442" t="str">
        <f t="shared" si="386"/>
        <v>('i2023110600440','2021','in2023110400013','1'),</v>
      </c>
      <c r="CB442" t="str">
        <f t="shared" si="387"/>
        <v>('i2023110600440','2021','in2023110400014','1'),</v>
      </c>
      <c r="CC442" t="str">
        <f t="shared" si="388"/>
        <v>('i2023110600440','2021','in2023110400015','2'),</v>
      </c>
      <c r="CD442" t="str">
        <f t="shared" si="389"/>
        <v>('i2023110600440','2021','in2023110400016','1'),</v>
      </c>
      <c r="CE442" t="str">
        <f t="shared" si="390"/>
        <v>('i2023110600440','2021','in2023110400017','3'),</v>
      </c>
      <c r="CF442" t="str">
        <f t="shared" si="391"/>
        <v>('i2023110600440','2021','in2023110400018','2'),</v>
      </c>
      <c r="CG442" t="str">
        <f t="shared" si="392"/>
        <v>('i2023110600440','2021','in2023110400019','2'),</v>
      </c>
      <c r="CH442" t="str">
        <f t="shared" si="393"/>
        <v>('i2023110600440','2021','in2023110400020','1'),</v>
      </c>
      <c r="CI442" t="str">
        <f t="shared" si="394"/>
        <v>('i2023110600440','2021','in2023110400021','1'),</v>
      </c>
      <c r="CJ442" t="str">
        <f t="shared" si="395"/>
        <v>('i2023110600440','2021','in2023110400022','1'),</v>
      </c>
      <c r="CK442" t="str">
        <f t="shared" si="396"/>
        <v>('i2023110600440','2021','in2023110400023','2'),</v>
      </c>
      <c r="CL442" t="str">
        <f t="shared" si="397"/>
        <v>('i2023110600440','2021','in2023110400024','2'),</v>
      </c>
      <c r="CM442" t="str">
        <f t="shared" si="398"/>
        <v>('i2023110600440','2021','in2023110400025','2'),</v>
      </c>
      <c r="CN442" t="str">
        <f t="shared" si="399"/>
        <v>('i2023110600440','2021','in2023110400026','1'),</v>
      </c>
      <c r="CO442" t="str">
        <f t="shared" si="400"/>
        <v>('i2023110600440','2021','in2023110400027','1'),</v>
      </c>
      <c r="CP442" t="str">
        <f t="shared" si="401"/>
        <v>('i2023110600440','2021','in2023110400028','2'),</v>
      </c>
      <c r="CQ442" t="str">
        <f t="shared" si="402"/>
        <v>('i2023110600440','2021','in2023110400029','1'),</v>
      </c>
      <c r="CR442" t="str">
        <f t="shared" si="403"/>
        <v>('i2023110600440','2021','in2023110400030','1'),</v>
      </c>
      <c r="CS442" t="str">
        <f t="shared" si="404"/>
        <v>('i2023110600440','2021','in2023110400031','1'),</v>
      </c>
      <c r="CT442" t="str">
        <f t="shared" si="405"/>
        <v>('i2023110600440','2021','in2023110400032','4'),</v>
      </c>
      <c r="CU442" t="str">
        <f t="shared" si="406"/>
        <v>('i2023110600440','2021','in2023110400033','4'),</v>
      </c>
      <c r="CV442" t="str">
        <f t="shared" si="407"/>
        <v>('i2023110600440','2021','in2023110400034','1'),</v>
      </c>
      <c r="CW442" t="str">
        <f t="shared" si="408"/>
        <v>('i2023110600440','2021','in2023110400035','1'),</v>
      </c>
      <c r="CX442" t="str">
        <f t="shared" si="409"/>
        <v>('i2023110600440','2021','in2023110400036','1'),</v>
      </c>
      <c r="CY442" t="str">
        <f t="shared" si="410"/>
        <v>('i2023110600440','2021','in2023110400037','3'),</v>
      </c>
      <c r="CZ442" t="str">
        <f t="shared" si="411"/>
        <v>('i2023110600440','2021','in2023110400038','3'),</v>
      </c>
      <c r="DA442" t="str">
        <f t="shared" si="412"/>
        <v>('i2023110600440','2021','in2023110400039','1'),</v>
      </c>
      <c r="DB442" t="str">
        <f t="shared" si="413"/>
        <v>('i2023110600440','2021','in2023110400040','3'),</v>
      </c>
      <c r="DC442" t="str">
        <f t="shared" si="414"/>
        <v>('i2023110600440','2021','in2023110400041','3'),</v>
      </c>
      <c r="DD442" t="str">
        <f t="shared" si="415"/>
        <v>('i2023110600440','2021','in2023110400042','4'),</v>
      </c>
      <c r="DE442" t="str">
        <f t="shared" si="416"/>
        <v>('i2023110600440','2021','in2023110400043','2'),</v>
      </c>
      <c r="DF442" t="str">
        <f t="shared" si="417"/>
        <v>('i2023110600440','2021','in2023110400044','2'),</v>
      </c>
      <c r="DG442" t="str">
        <f t="shared" si="418"/>
        <v>('i2023110600440','2021','in2023110400045','4'),</v>
      </c>
      <c r="DH442" t="str">
        <f t="shared" si="419"/>
        <v>('i2023110600440','2021','in2023110400046','3'),</v>
      </c>
      <c r="DI442" t="str">
        <f t="shared" si="420"/>
        <v>('i2023110600440','2021','in2023110400047','3');</v>
      </c>
    </row>
    <row r="443" spans="1:113" x14ac:dyDescent="0.25">
      <c r="A443" s="4" t="str">
        <f>INDEX('instansi pusat'!$B$2:$C$623,MATCH(C443,'instansi pusat'!$D$2:$D$623,0),2)</f>
        <v>i2023110600441</v>
      </c>
      <c r="B443" s="4">
        <v>6901</v>
      </c>
      <c r="C443" s="4" t="s">
        <v>324</v>
      </c>
      <c r="D443">
        <v>2021</v>
      </c>
      <c r="E443" s="4">
        <v>1</v>
      </c>
      <c r="F443" s="4">
        <v>1</v>
      </c>
      <c r="G443" s="4">
        <v>3</v>
      </c>
      <c r="H443" s="4">
        <v>2</v>
      </c>
      <c r="I443" s="4">
        <v>2</v>
      </c>
      <c r="J443" s="4">
        <v>2</v>
      </c>
      <c r="K443" s="4">
        <v>2</v>
      </c>
      <c r="L443" s="4">
        <v>3</v>
      </c>
      <c r="M443" s="4">
        <v>1</v>
      </c>
      <c r="N443" s="4">
        <v>1</v>
      </c>
      <c r="O443" s="4">
        <v>2</v>
      </c>
      <c r="P443" s="4">
        <v>1</v>
      </c>
      <c r="Q443" s="4">
        <v>3</v>
      </c>
      <c r="R443" s="4">
        <v>1</v>
      </c>
      <c r="S443" s="4">
        <v>3</v>
      </c>
      <c r="T443" s="4">
        <v>1</v>
      </c>
      <c r="U443" s="4">
        <v>3</v>
      </c>
      <c r="V443" s="4">
        <v>3</v>
      </c>
      <c r="W443" s="4">
        <v>4</v>
      </c>
      <c r="X443" s="4">
        <v>3</v>
      </c>
      <c r="Y443" s="4">
        <v>1</v>
      </c>
      <c r="Z443" s="4">
        <v>1</v>
      </c>
      <c r="AA443" s="4">
        <v>1</v>
      </c>
      <c r="AB443" s="4">
        <v>1</v>
      </c>
      <c r="AC443" s="4">
        <v>3</v>
      </c>
      <c r="AD443" s="4">
        <v>1</v>
      </c>
      <c r="AE443" s="4">
        <v>1</v>
      </c>
      <c r="AF443" s="4">
        <v>1</v>
      </c>
      <c r="AG443" s="4">
        <v>1</v>
      </c>
      <c r="AH443" s="4">
        <v>1</v>
      </c>
      <c r="AI443" s="4">
        <v>1</v>
      </c>
      <c r="AJ443" s="4">
        <v>4</v>
      </c>
      <c r="AK443" s="4">
        <v>1</v>
      </c>
      <c r="AL443" s="4">
        <v>4</v>
      </c>
      <c r="AM443" s="4">
        <v>4</v>
      </c>
      <c r="AN443" s="4">
        <v>4</v>
      </c>
      <c r="AO443" s="4">
        <v>3</v>
      </c>
      <c r="AP443" s="4">
        <v>3</v>
      </c>
      <c r="AQ443" s="4">
        <v>1</v>
      </c>
      <c r="AR443" s="4">
        <v>4</v>
      </c>
      <c r="AS443" s="4">
        <v>4</v>
      </c>
      <c r="AT443" s="4">
        <v>4</v>
      </c>
      <c r="AU443" s="4">
        <v>1</v>
      </c>
      <c r="AV443" s="4">
        <v>2</v>
      </c>
      <c r="AW443" s="4">
        <v>4</v>
      </c>
      <c r="AX443" s="4">
        <v>4</v>
      </c>
      <c r="AY443" s="4">
        <v>4</v>
      </c>
      <c r="AZ443" s="3">
        <f t="shared" si="361"/>
        <v>1.8</v>
      </c>
      <c r="BA443" s="3">
        <f t="shared" si="362"/>
        <v>1.75</v>
      </c>
      <c r="BB443" s="3">
        <f t="shared" si="363"/>
        <v>2.5</v>
      </c>
      <c r="BC443" s="3">
        <f t="shared" si="364"/>
        <v>3.5</v>
      </c>
      <c r="BD443" s="3">
        <f t="shared" si="365"/>
        <v>1.25</v>
      </c>
      <c r="BE443" s="3">
        <f t="shared" si="366"/>
        <v>1</v>
      </c>
      <c r="BF443" s="3">
        <f t="shared" si="367"/>
        <v>3.2</v>
      </c>
      <c r="BG443" s="3">
        <f t="shared" si="368"/>
        <v>3.1666666666666665</v>
      </c>
      <c r="BH443" s="3">
        <f t="shared" si="369"/>
        <v>1.8</v>
      </c>
      <c r="BI443" s="3">
        <f t="shared" si="370"/>
        <v>2.4000000000000004</v>
      </c>
      <c r="BJ443" s="3">
        <f t="shared" si="371"/>
        <v>1.1818181818181819</v>
      </c>
      <c r="BK443" s="3">
        <f t="shared" si="372"/>
        <v>3.186813186813187</v>
      </c>
      <c r="BL443" s="3">
        <f t="shared" si="373"/>
        <v>2.4790000000000001</v>
      </c>
      <c r="BN443" t="s">
        <v>641</v>
      </c>
      <c r="BO443" t="str">
        <f t="shared" si="374"/>
        <v>('i2023110600441','2021','in2023110400001','1'),</v>
      </c>
      <c r="BP443" t="str">
        <f t="shared" si="375"/>
        <v>('i2023110600441','2021','in2023110400002','1'),</v>
      </c>
      <c r="BQ443" t="str">
        <f t="shared" si="376"/>
        <v>('i2023110600441','2021','in2023110400003','3'),</v>
      </c>
      <c r="BR443" t="str">
        <f t="shared" si="377"/>
        <v>('i2023110600441','2021','in2023110400004','2'),</v>
      </c>
      <c r="BS443" t="str">
        <f t="shared" si="378"/>
        <v>('i2023110600441','2021','in2023110400005','2'),</v>
      </c>
      <c r="BT443" t="str">
        <f t="shared" si="379"/>
        <v>('i2023110600441','2021','in2023110400006','2'),</v>
      </c>
      <c r="BU443" t="str">
        <f t="shared" si="380"/>
        <v>('i2023110600441','2021','in2023110400007','2'),</v>
      </c>
      <c r="BV443" t="str">
        <f t="shared" si="381"/>
        <v>('i2023110600441','2021','in2023110400008','3'),</v>
      </c>
      <c r="BW443" t="str">
        <f t="shared" si="382"/>
        <v>('i2023110600441','2021','in2023110400009','1'),</v>
      </c>
      <c r="BX443" t="str">
        <f t="shared" si="383"/>
        <v>('i2023110600441','2021','in2023110400010','1'),</v>
      </c>
      <c r="BY443" t="str">
        <f t="shared" si="384"/>
        <v>('i2023110600441','2021','in2023110400011','2'),</v>
      </c>
      <c r="BZ443" t="str">
        <f t="shared" si="385"/>
        <v>('i2023110600441','2021','in2023110400012','1'),</v>
      </c>
      <c r="CA443" t="str">
        <f t="shared" si="386"/>
        <v>('i2023110600441','2021','in2023110400013','3'),</v>
      </c>
      <c r="CB443" t="str">
        <f t="shared" si="387"/>
        <v>('i2023110600441','2021','in2023110400014','1'),</v>
      </c>
      <c r="CC443" t="str">
        <f t="shared" si="388"/>
        <v>('i2023110600441','2021','in2023110400015','3'),</v>
      </c>
      <c r="CD443" t="str">
        <f t="shared" si="389"/>
        <v>('i2023110600441','2021','in2023110400016','1'),</v>
      </c>
      <c r="CE443" t="str">
        <f t="shared" si="390"/>
        <v>('i2023110600441','2021','in2023110400017','3'),</v>
      </c>
      <c r="CF443" t="str">
        <f t="shared" si="391"/>
        <v>('i2023110600441','2021','in2023110400018','3'),</v>
      </c>
      <c r="CG443" t="str">
        <f t="shared" si="392"/>
        <v>('i2023110600441','2021','in2023110400019','4'),</v>
      </c>
      <c r="CH443" t="str">
        <f t="shared" si="393"/>
        <v>('i2023110600441','2021','in2023110400020','3'),</v>
      </c>
      <c r="CI443" t="str">
        <f t="shared" si="394"/>
        <v>('i2023110600441','2021','in2023110400021','1'),</v>
      </c>
      <c r="CJ443" t="str">
        <f t="shared" si="395"/>
        <v>('i2023110600441','2021','in2023110400022','1'),</v>
      </c>
      <c r="CK443" t="str">
        <f t="shared" si="396"/>
        <v>('i2023110600441','2021','in2023110400023','1'),</v>
      </c>
      <c r="CL443" t="str">
        <f t="shared" si="397"/>
        <v>('i2023110600441','2021','in2023110400024','1'),</v>
      </c>
      <c r="CM443" t="str">
        <f t="shared" si="398"/>
        <v>('i2023110600441','2021','in2023110400025','3'),</v>
      </c>
      <c r="CN443" t="str">
        <f t="shared" si="399"/>
        <v>('i2023110600441','2021','in2023110400026','1'),</v>
      </c>
      <c r="CO443" t="str">
        <f t="shared" si="400"/>
        <v>('i2023110600441','2021','in2023110400027','1'),</v>
      </c>
      <c r="CP443" t="str">
        <f t="shared" si="401"/>
        <v>('i2023110600441','2021','in2023110400028','1'),</v>
      </c>
      <c r="CQ443" t="str">
        <f t="shared" si="402"/>
        <v>('i2023110600441','2021','in2023110400029','1'),</v>
      </c>
      <c r="CR443" t="str">
        <f t="shared" si="403"/>
        <v>('i2023110600441','2021','in2023110400030','1'),</v>
      </c>
      <c r="CS443" t="str">
        <f t="shared" si="404"/>
        <v>('i2023110600441','2021','in2023110400031','1'),</v>
      </c>
      <c r="CT443" t="str">
        <f t="shared" si="405"/>
        <v>('i2023110600441','2021','in2023110400032','4'),</v>
      </c>
      <c r="CU443" t="str">
        <f t="shared" si="406"/>
        <v>('i2023110600441','2021','in2023110400033','1'),</v>
      </c>
      <c r="CV443" t="str">
        <f t="shared" si="407"/>
        <v>('i2023110600441','2021','in2023110400034','4'),</v>
      </c>
      <c r="CW443" t="str">
        <f t="shared" si="408"/>
        <v>('i2023110600441','2021','in2023110400035','4'),</v>
      </c>
      <c r="CX443" t="str">
        <f t="shared" si="409"/>
        <v>('i2023110600441','2021','in2023110400036','4'),</v>
      </c>
      <c r="CY443" t="str">
        <f t="shared" si="410"/>
        <v>('i2023110600441','2021','in2023110400037','3'),</v>
      </c>
      <c r="CZ443" t="str">
        <f t="shared" si="411"/>
        <v>('i2023110600441','2021','in2023110400038','3'),</v>
      </c>
      <c r="DA443" t="str">
        <f t="shared" si="412"/>
        <v>('i2023110600441','2021','in2023110400039','1'),</v>
      </c>
      <c r="DB443" t="str">
        <f t="shared" si="413"/>
        <v>('i2023110600441','2021','in2023110400040','4'),</v>
      </c>
      <c r="DC443" t="str">
        <f t="shared" si="414"/>
        <v>('i2023110600441','2021','in2023110400041','4'),</v>
      </c>
      <c r="DD443" t="str">
        <f t="shared" si="415"/>
        <v>('i2023110600441','2021','in2023110400042','4'),</v>
      </c>
      <c r="DE443" t="str">
        <f t="shared" si="416"/>
        <v>('i2023110600441','2021','in2023110400043','1'),</v>
      </c>
      <c r="DF443" t="str">
        <f t="shared" si="417"/>
        <v>('i2023110600441','2021','in2023110400044','2'),</v>
      </c>
      <c r="DG443" t="str">
        <f t="shared" si="418"/>
        <v>('i2023110600441','2021','in2023110400045','4'),</v>
      </c>
      <c r="DH443" t="str">
        <f t="shared" si="419"/>
        <v>('i2023110600441','2021','in2023110400046','4'),</v>
      </c>
      <c r="DI443" t="str">
        <f t="shared" si="420"/>
        <v>('i2023110600441','2021','in2023110400047','4');</v>
      </c>
    </row>
    <row r="444" spans="1:113" x14ac:dyDescent="0.25">
      <c r="A444" s="4" t="str">
        <f>INDEX('instansi pusat'!$B$2:$C$623,MATCH(C444,'instansi pusat'!$D$2:$D$623,0),2)</f>
        <v>i2023110600442</v>
      </c>
      <c r="B444" s="4">
        <v>6902</v>
      </c>
      <c r="C444" s="4" t="s">
        <v>325</v>
      </c>
      <c r="D444">
        <v>2021</v>
      </c>
      <c r="E444" s="4">
        <v>1</v>
      </c>
      <c r="F444" s="4">
        <v>1</v>
      </c>
      <c r="G444" s="4">
        <v>2</v>
      </c>
      <c r="H444" s="4">
        <v>1</v>
      </c>
      <c r="I444" s="4">
        <v>2</v>
      </c>
      <c r="J444" s="4">
        <v>2</v>
      </c>
      <c r="K444" s="4">
        <v>2</v>
      </c>
      <c r="L444" s="4">
        <v>2</v>
      </c>
      <c r="M444" s="4">
        <v>2</v>
      </c>
      <c r="N444" s="4">
        <v>1</v>
      </c>
      <c r="O444" s="4">
        <v>2</v>
      </c>
      <c r="P444" s="4">
        <v>1</v>
      </c>
      <c r="Q444" s="4">
        <v>2</v>
      </c>
      <c r="R444" s="4">
        <v>1</v>
      </c>
      <c r="S444" s="4">
        <v>1</v>
      </c>
      <c r="T444" s="4">
        <v>1</v>
      </c>
      <c r="U444" s="4">
        <v>1</v>
      </c>
      <c r="V444" s="4">
        <v>1</v>
      </c>
      <c r="W444" s="4">
        <v>1</v>
      </c>
      <c r="X444" s="4">
        <v>1</v>
      </c>
      <c r="Y444" s="4">
        <v>1</v>
      </c>
      <c r="Z444" s="4">
        <v>1</v>
      </c>
      <c r="AA444" s="4">
        <v>1</v>
      </c>
      <c r="AB444" s="4">
        <v>1</v>
      </c>
      <c r="AC444" s="4">
        <v>1</v>
      </c>
      <c r="AD444" s="4">
        <v>1</v>
      </c>
      <c r="AE444" s="4">
        <v>1</v>
      </c>
      <c r="AF444" s="4">
        <v>1</v>
      </c>
      <c r="AG444" s="4">
        <v>1</v>
      </c>
      <c r="AH444" s="4">
        <v>1</v>
      </c>
      <c r="AI444" s="4">
        <v>1</v>
      </c>
      <c r="AJ444" s="4">
        <v>1</v>
      </c>
      <c r="AK444" s="4">
        <v>1</v>
      </c>
      <c r="AL444" s="4">
        <v>1</v>
      </c>
      <c r="AM444" s="4">
        <v>1</v>
      </c>
      <c r="AN444" s="4">
        <v>2</v>
      </c>
      <c r="AO444" s="4">
        <v>1</v>
      </c>
      <c r="AP444" s="4">
        <v>1</v>
      </c>
      <c r="AQ444" s="4">
        <v>1</v>
      </c>
      <c r="AR444" s="4">
        <v>2</v>
      </c>
      <c r="AS444" s="4">
        <v>2</v>
      </c>
      <c r="AT444" s="4">
        <v>4</v>
      </c>
      <c r="AU444" s="4">
        <v>2</v>
      </c>
      <c r="AV444" s="4">
        <v>2</v>
      </c>
      <c r="AW444" s="4">
        <v>1</v>
      </c>
      <c r="AX444" s="4">
        <v>1</v>
      </c>
      <c r="AY444" s="4">
        <v>1</v>
      </c>
      <c r="AZ444" s="3">
        <f t="shared" si="361"/>
        <v>1.6</v>
      </c>
      <c r="BA444" s="3">
        <f t="shared" si="362"/>
        <v>1.5</v>
      </c>
      <c r="BB444" s="3">
        <f t="shared" si="363"/>
        <v>1</v>
      </c>
      <c r="BC444" s="3">
        <f t="shared" si="364"/>
        <v>1</v>
      </c>
      <c r="BD444" s="3">
        <f t="shared" si="365"/>
        <v>1</v>
      </c>
      <c r="BE444" s="3">
        <f t="shared" si="366"/>
        <v>1</v>
      </c>
      <c r="BF444" s="3">
        <f t="shared" si="367"/>
        <v>1.3</v>
      </c>
      <c r="BG444" s="3">
        <f t="shared" si="368"/>
        <v>1.8333333333333333</v>
      </c>
      <c r="BH444" s="3">
        <f t="shared" si="369"/>
        <v>1.6</v>
      </c>
      <c r="BI444" s="3">
        <f t="shared" si="370"/>
        <v>1.2</v>
      </c>
      <c r="BJ444" s="3">
        <f t="shared" si="371"/>
        <v>1</v>
      </c>
      <c r="BK444" s="3">
        <f t="shared" si="372"/>
        <v>1.5109890109890109</v>
      </c>
      <c r="BL444" s="3">
        <f t="shared" si="373"/>
        <v>1.3605</v>
      </c>
      <c r="BN444" t="s">
        <v>641</v>
      </c>
      <c r="BO444" t="str">
        <f t="shared" si="374"/>
        <v>('i2023110600442','2021','in2023110400001','1'),</v>
      </c>
      <c r="BP444" t="str">
        <f t="shared" si="375"/>
        <v>('i2023110600442','2021','in2023110400002','1'),</v>
      </c>
      <c r="BQ444" t="str">
        <f t="shared" si="376"/>
        <v>('i2023110600442','2021','in2023110400003','2'),</v>
      </c>
      <c r="BR444" t="str">
        <f t="shared" si="377"/>
        <v>('i2023110600442','2021','in2023110400004','1'),</v>
      </c>
      <c r="BS444" t="str">
        <f t="shared" si="378"/>
        <v>('i2023110600442','2021','in2023110400005','2'),</v>
      </c>
      <c r="BT444" t="str">
        <f t="shared" si="379"/>
        <v>('i2023110600442','2021','in2023110400006','2'),</v>
      </c>
      <c r="BU444" t="str">
        <f t="shared" si="380"/>
        <v>('i2023110600442','2021','in2023110400007','2'),</v>
      </c>
      <c r="BV444" t="str">
        <f t="shared" si="381"/>
        <v>('i2023110600442','2021','in2023110400008','2'),</v>
      </c>
      <c r="BW444" t="str">
        <f t="shared" si="382"/>
        <v>('i2023110600442','2021','in2023110400009','2'),</v>
      </c>
      <c r="BX444" t="str">
        <f t="shared" si="383"/>
        <v>('i2023110600442','2021','in2023110400010','1'),</v>
      </c>
      <c r="BY444" t="str">
        <f t="shared" si="384"/>
        <v>('i2023110600442','2021','in2023110400011','2'),</v>
      </c>
      <c r="BZ444" t="str">
        <f t="shared" si="385"/>
        <v>('i2023110600442','2021','in2023110400012','1'),</v>
      </c>
      <c r="CA444" t="str">
        <f t="shared" si="386"/>
        <v>('i2023110600442','2021','in2023110400013','2'),</v>
      </c>
      <c r="CB444" t="str">
        <f t="shared" si="387"/>
        <v>('i2023110600442','2021','in2023110400014','1'),</v>
      </c>
      <c r="CC444" t="str">
        <f t="shared" si="388"/>
        <v>('i2023110600442','2021','in2023110400015','1'),</v>
      </c>
      <c r="CD444" t="str">
        <f t="shared" si="389"/>
        <v>('i2023110600442','2021','in2023110400016','1'),</v>
      </c>
      <c r="CE444" t="str">
        <f t="shared" si="390"/>
        <v>('i2023110600442','2021','in2023110400017','1'),</v>
      </c>
      <c r="CF444" t="str">
        <f t="shared" si="391"/>
        <v>('i2023110600442','2021','in2023110400018','1'),</v>
      </c>
      <c r="CG444" t="str">
        <f t="shared" si="392"/>
        <v>('i2023110600442','2021','in2023110400019','1'),</v>
      </c>
      <c r="CH444" t="str">
        <f t="shared" si="393"/>
        <v>('i2023110600442','2021','in2023110400020','1'),</v>
      </c>
      <c r="CI444" t="str">
        <f t="shared" si="394"/>
        <v>('i2023110600442','2021','in2023110400021','1'),</v>
      </c>
      <c r="CJ444" t="str">
        <f t="shared" si="395"/>
        <v>('i2023110600442','2021','in2023110400022','1'),</v>
      </c>
      <c r="CK444" t="str">
        <f t="shared" si="396"/>
        <v>('i2023110600442','2021','in2023110400023','1'),</v>
      </c>
      <c r="CL444" t="str">
        <f t="shared" si="397"/>
        <v>('i2023110600442','2021','in2023110400024','1'),</v>
      </c>
      <c r="CM444" t="str">
        <f t="shared" si="398"/>
        <v>('i2023110600442','2021','in2023110400025','1'),</v>
      </c>
      <c r="CN444" t="str">
        <f t="shared" si="399"/>
        <v>('i2023110600442','2021','in2023110400026','1'),</v>
      </c>
      <c r="CO444" t="str">
        <f t="shared" si="400"/>
        <v>('i2023110600442','2021','in2023110400027','1'),</v>
      </c>
      <c r="CP444" t="str">
        <f t="shared" si="401"/>
        <v>('i2023110600442','2021','in2023110400028','1'),</v>
      </c>
      <c r="CQ444" t="str">
        <f t="shared" si="402"/>
        <v>('i2023110600442','2021','in2023110400029','1'),</v>
      </c>
      <c r="CR444" t="str">
        <f t="shared" si="403"/>
        <v>('i2023110600442','2021','in2023110400030','1'),</v>
      </c>
      <c r="CS444" t="str">
        <f t="shared" si="404"/>
        <v>('i2023110600442','2021','in2023110400031','1'),</v>
      </c>
      <c r="CT444" t="str">
        <f t="shared" si="405"/>
        <v>('i2023110600442','2021','in2023110400032','1'),</v>
      </c>
      <c r="CU444" t="str">
        <f t="shared" si="406"/>
        <v>('i2023110600442','2021','in2023110400033','1'),</v>
      </c>
      <c r="CV444" t="str">
        <f t="shared" si="407"/>
        <v>('i2023110600442','2021','in2023110400034','1'),</v>
      </c>
      <c r="CW444" t="str">
        <f t="shared" si="408"/>
        <v>('i2023110600442','2021','in2023110400035','1'),</v>
      </c>
      <c r="CX444" t="str">
        <f t="shared" si="409"/>
        <v>('i2023110600442','2021','in2023110400036','2'),</v>
      </c>
      <c r="CY444" t="str">
        <f t="shared" si="410"/>
        <v>('i2023110600442','2021','in2023110400037','1'),</v>
      </c>
      <c r="CZ444" t="str">
        <f t="shared" si="411"/>
        <v>('i2023110600442','2021','in2023110400038','1'),</v>
      </c>
      <c r="DA444" t="str">
        <f t="shared" si="412"/>
        <v>('i2023110600442','2021','in2023110400039','1'),</v>
      </c>
      <c r="DB444" t="str">
        <f t="shared" si="413"/>
        <v>('i2023110600442','2021','in2023110400040','2'),</v>
      </c>
      <c r="DC444" t="str">
        <f t="shared" si="414"/>
        <v>('i2023110600442','2021','in2023110400041','2'),</v>
      </c>
      <c r="DD444" t="str">
        <f t="shared" si="415"/>
        <v>('i2023110600442','2021','in2023110400042','4'),</v>
      </c>
      <c r="DE444" t="str">
        <f t="shared" si="416"/>
        <v>('i2023110600442','2021','in2023110400043','2'),</v>
      </c>
      <c r="DF444" t="str">
        <f t="shared" si="417"/>
        <v>('i2023110600442','2021','in2023110400044','2'),</v>
      </c>
      <c r="DG444" t="str">
        <f t="shared" si="418"/>
        <v>('i2023110600442','2021','in2023110400045','1'),</v>
      </c>
      <c r="DH444" t="str">
        <f t="shared" si="419"/>
        <v>('i2023110600442','2021','in2023110400046','1'),</v>
      </c>
      <c r="DI444" t="str">
        <f t="shared" si="420"/>
        <v>('i2023110600442','2021','in2023110400047','1');</v>
      </c>
    </row>
    <row r="445" spans="1:113" x14ac:dyDescent="0.25">
      <c r="A445" s="4" t="str">
        <f>INDEX('instansi pusat'!$B$2:$C$623,MATCH(C445,'instansi pusat'!$D$2:$D$623,0),2)</f>
        <v>i2023110600443</v>
      </c>
      <c r="B445" s="4">
        <v>6907</v>
      </c>
      <c r="C445" s="4" t="s">
        <v>327</v>
      </c>
      <c r="D445">
        <v>2021</v>
      </c>
      <c r="E445" s="4">
        <v>1</v>
      </c>
      <c r="F445" s="4">
        <v>2</v>
      </c>
      <c r="G445" s="4">
        <v>2</v>
      </c>
      <c r="H445" s="4">
        <v>2</v>
      </c>
      <c r="I445" s="4">
        <v>2</v>
      </c>
      <c r="J445" s="4">
        <v>2</v>
      </c>
      <c r="K445" s="4">
        <v>2</v>
      </c>
      <c r="L445" s="4">
        <v>2</v>
      </c>
      <c r="M445" s="4">
        <v>2</v>
      </c>
      <c r="N445" s="4">
        <v>2</v>
      </c>
      <c r="O445" s="4">
        <v>1</v>
      </c>
      <c r="P445" s="4">
        <v>1</v>
      </c>
      <c r="Q445" s="4">
        <v>1</v>
      </c>
      <c r="R445" s="4">
        <v>2</v>
      </c>
      <c r="S445" s="4">
        <v>2</v>
      </c>
      <c r="T445" s="4">
        <v>1</v>
      </c>
      <c r="U445" s="4">
        <v>1</v>
      </c>
      <c r="V445" s="4">
        <v>1</v>
      </c>
      <c r="W445" s="4">
        <v>2</v>
      </c>
      <c r="X445" s="4">
        <v>1</v>
      </c>
      <c r="Y445" s="4">
        <v>1</v>
      </c>
      <c r="Z445" s="4">
        <v>1</v>
      </c>
      <c r="AA445" s="4">
        <v>1</v>
      </c>
      <c r="AB445" s="4">
        <v>1</v>
      </c>
      <c r="AC445" s="4">
        <v>1</v>
      </c>
      <c r="AD445" s="4">
        <v>1</v>
      </c>
      <c r="AE445" s="4">
        <v>1</v>
      </c>
      <c r="AF445" s="4">
        <v>1</v>
      </c>
      <c r="AG445" s="4">
        <v>1</v>
      </c>
      <c r="AH445" s="4">
        <v>1</v>
      </c>
      <c r="AI445" s="4">
        <v>1</v>
      </c>
      <c r="AJ445" s="4">
        <v>1</v>
      </c>
      <c r="AK445" s="4">
        <v>2</v>
      </c>
      <c r="AL445" s="4">
        <v>4</v>
      </c>
      <c r="AM445" s="4">
        <v>3</v>
      </c>
      <c r="AN445" s="4">
        <v>2</v>
      </c>
      <c r="AO445" s="4">
        <v>1</v>
      </c>
      <c r="AP445" s="4">
        <v>3</v>
      </c>
      <c r="AQ445" s="4">
        <v>1</v>
      </c>
      <c r="AR445" s="4">
        <v>1</v>
      </c>
      <c r="AS445" s="4">
        <v>2</v>
      </c>
      <c r="AT445" s="4">
        <v>3</v>
      </c>
      <c r="AU445" s="4">
        <v>3</v>
      </c>
      <c r="AV445" s="4">
        <v>2</v>
      </c>
      <c r="AW445" s="4">
        <v>4</v>
      </c>
      <c r="AX445" s="4">
        <v>3</v>
      </c>
      <c r="AY445" s="4">
        <v>3</v>
      </c>
      <c r="AZ445" s="3">
        <f t="shared" si="361"/>
        <v>1.9000000000000001</v>
      </c>
      <c r="BA445" s="3">
        <f t="shared" si="362"/>
        <v>1.25</v>
      </c>
      <c r="BB445" s="3">
        <f t="shared" si="363"/>
        <v>1.25</v>
      </c>
      <c r="BC445" s="3">
        <f t="shared" si="364"/>
        <v>1.5</v>
      </c>
      <c r="BD445" s="3">
        <f t="shared" si="365"/>
        <v>1</v>
      </c>
      <c r="BE445" s="3">
        <f t="shared" si="366"/>
        <v>1</v>
      </c>
      <c r="BF445" s="3">
        <f t="shared" si="367"/>
        <v>2</v>
      </c>
      <c r="BG445" s="3">
        <f t="shared" si="368"/>
        <v>3</v>
      </c>
      <c r="BH445" s="3">
        <f t="shared" si="369"/>
        <v>1.9000000000000001</v>
      </c>
      <c r="BI445" s="3">
        <f t="shared" si="370"/>
        <v>1.3</v>
      </c>
      <c r="BJ445" s="3">
        <f t="shared" si="371"/>
        <v>1</v>
      </c>
      <c r="BK445" s="3">
        <f t="shared" si="372"/>
        <v>2.3956043956043955</v>
      </c>
      <c r="BL445" s="3">
        <f t="shared" si="373"/>
        <v>1.8270000000000002</v>
      </c>
      <c r="BN445" t="s">
        <v>641</v>
      </c>
      <c r="BO445" t="str">
        <f t="shared" si="374"/>
        <v>('i2023110600443','2021','in2023110400001','1'),</v>
      </c>
      <c r="BP445" t="str">
        <f t="shared" si="375"/>
        <v>('i2023110600443','2021','in2023110400002','2'),</v>
      </c>
      <c r="BQ445" t="str">
        <f t="shared" si="376"/>
        <v>('i2023110600443','2021','in2023110400003','2'),</v>
      </c>
      <c r="BR445" t="str">
        <f t="shared" si="377"/>
        <v>('i2023110600443','2021','in2023110400004','2'),</v>
      </c>
      <c r="BS445" t="str">
        <f t="shared" si="378"/>
        <v>('i2023110600443','2021','in2023110400005','2'),</v>
      </c>
      <c r="BT445" t="str">
        <f t="shared" si="379"/>
        <v>('i2023110600443','2021','in2023110400006','2'),</v>
      </c>
      <c r="BU445" t="str">
        <f t="shared" si="380"/>
        <v>('i2023110600443','2021','in2023110400007','2'),</v>
      </c>
      <c r="BV445" t="str">
        <f t="shared" si="381"/>
        <v>('i2023110600443','2021','in2023110400008','2'),</v>
      </c>
      <c r="BW445" t="str">
        <f t="shared" si="382"/>
        <v>('i2023110600443','2021','in2023110400009','2'),</v>
      </c>
      <c r="BX445" t="str">
        <f t="shared" si="383"/>
        <v>('i2023110600443','2021','in2023110400010','2'),</v>
      </c>
      <c r="BY445" t="str">
        <f t="shared" si="384"/>
        <v>('i2023110600443','2021','in2023110400011','1'),</v>
      </c>
      <c r="BZ445" t="str">
        <f t="shared" si="385"/>
        <v>('i2023110600443','2021','in2023110400012','1'),</v>
      </c>
      <c r="CA445" t="str">
        <f t="shared" si="386"/>
        <v>('i2023110600443','2021','in2023110400013','1'),</v>
      </c>
      <c r="CB445" t="str">
        <f t="shared" si="387"/>
        <v>('i2023110600443','2021','in2023110400014','2'),</v>
      </c>
      <c r="CC445" t="str">
        <f t="shared" si="388"/>
        <v>('i2023110600443','2021','in2023110400015','2'),</v>
      </c>
      <c r="CD445" t="str">
        <f t="shared" si="389"/>
        <v>('i2023110600443','2021','in2023110400016','1'),</v>
      </c>
      <c r="CE445" t="str">
        <f t="shared" si="390"/>
        <v>('i2023110600443','2021','in2023110400017','1'),</v>
      </c>
      <c r="CF445" t="str">
        <f t="shared" si="391"/>
        <v>('i2023110600443','2021','in2023110400018','1'),</v>
      </c>
      <c r="CG445" t="str">
        <f t="shared" si="392"/>
        <v>('i2023110600443','2021','in2023110400019','2'),</v>
      </c>
      <c r="CH445" t="str">
        <f t="shared" si="393"/>
        <v>('i2023110600443','2021','in2023110400020','1'),</v>
      </c>
      <c r="CI445" t="str">
        <f t="shared" si="394"/>
        <v>('i2023110600443','2021','in2023110400021','1'),</v>
      </c>
      <c r="CJ445" t="str">
        <f t="shared" si="395"/>
        <v>('i2023110600443','2021','in2023110400022','1'),</v>
      </c>
      <c r="CK445" t="str">
        <f t="shared" si="396"/>
        <v>('i2023110600443','2021','in2023110400023','1'),</v>
      </c>
      <c r="CL445" t="str">
        <f t="shared" si="397"/>
        <v>('i2023110600443','2021','in2023110400024','1'),</v>
      </c>
      <c r="CM445" t="str">
        <f t="shared" si="398"/>
        <v>('i2023110600443','2021','in2023110400025','1'),</v>
      </c>
      <c r="CN445" t="str">
        <f t="shared" si="399"/>
        <v>('i2023110600443','2021','in2023110400026','1'),</v>
      </c>
      <c r="CO445" t="str">
        <f t="shared" si="400"/>
        <v>('i2023110600443','2021','in2023110400027','1'),</v>
      </c>
      <c r="CP445" t="str">
        <f t="shared" si="401"/>
        <v>('i2023110600443','2021','in2023110400028','1'),</v>
      </c>
      <c r="CQ445" t="str">
        <f t="shared" si="402"/>
        <v>('i2023110600443','2021','in2023110400029','1'),</v>
      </c>
      <c r="CR445" t="str">
        <f t="shared" si="403"/>
        <v>('i2023110600443','2021','in2023110400030','1'),</v>
      </c>
      <c r="CS445" t="str">
        <f t="shared" si="404"/>
        <v>('i2023110600443','2021','in2023110400031','1'),</v>
      </c>
      <c r="CT445" t="str">
        <f t="shared" si="405"/>
        <v>('i2023110600443','2021','in2023110400032','1'),</v>
      </c>
      <c r="CU445" t="str">
        <f t="shared" si="406"/>
        <v>('i2023110600443','2021','in2023110400033','2'),</v>
      </c>
      <c r="CV445" t="str">
        <f t="shared" si="407"/>
        <v>('i2023110600443','2021','in2023110400034','4'),</v>
      </c>
      <c r="CW445" t="str">
        <f t="shared" si="408"/>
        <v>('i2023110600443','2021','in2023110400035','3'),</v>
      </c>
      <c r="CX445" t="str">
        <f t="shared" si="409"/>
        <v>('i2023110600443','2021','in2023110400036','2'),</v>
      </c>
      <c r="CY445" t="str">
        <f t="shared" si="410"/>
        <v>('i2023110600443','2021','in2023110400037','1'),</v>
      </c>
      <c r="CZ445" t="str">
        <f t="shared" si="411"/>
        <v>('i2023110600443','2021','in2023110400038','3'),</v>
      </c>
      <c r="DA445" t="str">
        <f t="shared" si="412"/>
        <v>('i2023110600443','2021','in2023110400039','1'),</v>
      </c>
      <c r="DB445" t="str">
        <f t="shared" si="413"/>
        <v>('i2023110600443','2021','in2023110400040','1'),</v>
      </c>
      <c r="DC445" t="str">
        <f t="shared" si="414"/>
        <v>('i2023110600443','2021','in2023110400041','2'),</v>
      </c>
      <c r="DD445" t="str">
        <f t="shared" si="415"/>
        <v>('i2023110600443','2021','in2023110400042','3'),</v>
      </c>
      <c r="DE445" t="str">
        <f t="shared" si="416"/>
        <v>('i2023110600443','2021','in2023110400043','3'),</v>
      </c>
      <c r="DF445" t="str">
        <f t="shared" si="417"/>
        <v>('i2023110600443','2021','in2023110400044','2'),</v>
      </c>
      <c r="DG445" t="str">
        <f t="shared" si="418"/>
        <v>('i2023110600443','2021','in2023110400045','4'),</v>
      </c>
      <c r="DH445" t="str">
        <f t="shared" si="419"/>
        <v>('i2023110600443','2021','in2023110400046','3'),</v>
      </c>
      <c r="DI445" t="str">
        <f t="shared" si="420"/>
        <v>('i2023110600443','2021','in2023110400047','3');</v>
      </c>
    </row>
    <row r="446" spans="1:113" x14ac:dyDescent="0.25">
      <c r="A446" s="4" t="str">
        <f>INDEX('instansi pusat'!$B$2:$C$623,MATCH(C446,'instansi pusat'!$D$2:$D$623,0),2)</f>
        <v>i2023110600444</v>
      </c>
      <c r="B446" s="4">
        <v>6908</v>
      </c>
      <c r="C446" s="4" t="s">
        <v>328</v>
      </c>
      <c r="D446">
        <v>2021</v>
      </c>
      <c r="E446" s="4">
        <v>1</v>
      </c>
      <c r="F446" s="4">
        <v>1</v>
      </c>
      <c r="G446" s="4">
        <v>2</v>
      </c>
      <c r="H446" s="4">
        <v>1</v>
      </c>
      <c r="I446" s="4">
        <v>1</v>
      </c>
      <c r="J446" s="4">
        <v>1</v>
      </c>
      <c r="K446" s="4">
        <v>1</v>
      </c>
      <c r="L446" s="4">
        <v>2</v>
      </c>
      <c r="M446" s="4">
        <v>1</v>
      </c>
      <c r="N446" s="4">
        <v>1</v>
      </c>
      <c r="O446" s="4">
        <v>1</v>
      </c>
      <c r="P446" s="4">
        <v>1</v>
      </c>
      <c r="Q446" s="4">
        <v>1</v>
      </c>
      <c r="R446" s="4">
        <v>1</v>
      </c>
      <c r="S446" s="4">
        <v>1</v>
      </c>
      <c r="T446" s="4">
        <v>1</v>
      </c>
      <c r="U446" s="4">
        <v>1</v>
      </c>
      <c r="V446" s="4">
        <v>1</v>
      </c>
      <c r="W446" s="4">
        <v>1</v>
      </c>
      <c r="X446" s="4">
        <v>1</v>
      </c>
      <c r="Y446" s="4">
        <v>1</v>
      </c>
      <c r="Z446" s="4">
        <v>1</v>
      </c>
      <c r="AA446" s="4">
        <v>1</v>
      </c>
      <c r="AB446" s="4">
        <v>1</v>
      </c>
      <c r="AC446" s="4">
        <v>1</v>
      </c>
      <c r="AD446" s="4">
        <v>1</v>
      </c>
      <c r="AE446" s="4">
        <v>1</v>
      </c>
      <c r="AF446" s="4">
        <v>1</v>
      </c>
      <c r="AG446" s="4">
        <v>1</v>
      </c>
      <c r="AH446" s="4">
        <v>1</v>
      </c>
      <c r="AI446" s="4">
        <v>1</v>
      </c>
      <c r="AJ446" s="4">
        <v>1</v>
      </c>
      <c r="AK446" s="4">
        <v>1</v>
      </c>
      <c r="AL446" s="4">
        <v>1</v>
      </c>
      <c r="AM446" s="4">
        <v>1</v>
      </c>
      <c r="AN446" s="4">
        <v>1</v>
      </c>
      <c r="AO446" s="4">
        <v>1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  <c r="AX446" s="4">
        <v>1</v>
      </c>
      <c r="AY446" s="4">
        <v>1</v>
      </c>
      <c r="AZ446" s="3">
        <f t="shared" si="361"/>
        <v>1.2000000000000002</v>
      </c>
      <c r="BA446" s="3">
        <f t="shared" si="362"/>
        <v>1</v>
      </c>
      <c r="BB446" s="3">
        <f t="shared" si="363"/>
        <v>1</v>
      </c>
      <c r="BC446" s="3">
        <f t="shared" si="364"/>
        <v>1</v>
      </c>
      <c r="BD446" s="3">
        <f t="shared" si="365"/>
        <v>1</v>
      </c>
      <c r="BE446" s="3">
        <f t="shared" si="366"/>
        <v>1</v>
      </c>
      <c r="BF446" s="3">
        <f t="shared" si="367"/>
        <v>1</v>
      </c>
      <c r="BG446" s="3">
        <f t="shared" si="368"/>
        <v>1</v>
      </c>
      <c r="BH446" s="3">
        <f t="shared" si="369"/>
        <v>1.2000000000000002</v>
      </c>
      <c r="BI446" s="3">
        <f t="shared" si="370"/>
        <v>1</v>
      </c>
      <c r="BJ446" s="3">
        <f t="shared" si="371"/>
        <v>1</v>
      </c>
      <c r="BK446" s="3">
        <f t="shared" si="372"/>
        <v>1</v>
      </c>
      <c r="BL446" s="3">
        <f t="shared" si="373"/>
        <v>1.026</v>
      </c>
      <c r="BN446" t="s">
        <v>641</v>
      </c>
      <c r="BO446" t="str">
        <f t="shared" si="374"/>
        <v>('i2023110600444','2021','in2023110400001','1'),</v>
      </c>
      <c r="BP446" t="str">
        <f t="shared" si="375"/>
        <v>('i2023110600444','2021','in2023110400002','1'),</v>
      </c>
      <c r="BQ446" t="str">
        <f t="shared" si="376"/>
        <v>('i2023110600444','2021','in2023110400003','2'),</v>
      </c>
      <c r="BR446" t="str">
        <f t="shared" si="377"/>
        <v>('i2023110600444','2021','in2023110400004','1'),</v>
      </c>
      <c r="BS446" t="str">
        <f t="shared" si="378"/>
        <v>('i2023110600444','2021','in2023110400005','1'),</v>
      </c>
      <c r="BT446" t="str">
        <f t="shared" si="379"/>
        <v>('i2023110600444','2021','in2023110400006','1'),</v>
      </c>
      <c r="BU446" t="str">
        <f t="shared" si="380"/>
        <v>('i2023110600444','2021','in2023110400007','1'),</v>
      </c>
      <c r="BV446" t="str">
        <f t="shared" si="381"/>
        <v>('i2023110600444','2021','in2023110400008','2'),</v>
      </c>
      <c r="BW446" t="str">
        <f t="shared" si="382"/>
        <v>('i2023110600444','2021','in2023110400009','1'),</v>
      </c>
      <c r="BX446" t="str">
        <f t="shared" si="383"/>
        <v>('i2023110600444','2021','in2023110400010','1'),</v>
      </c>
      <c r="BY446" t="str">
        <f t="shared" si="384"/>
        <v>('i2023110600444','2021','in2023110400011','1'),</v>
      </c>
      <c r="BZ446" t="str">
        <f t="shared" si="385"/>
        <v>('i2023110600444','2021','in2023110400012','1'),</v>
      </c>
      <c r="CA446" t="str">
        <f t="shared" si="386"/>
        <v>('i2023110600444','2021','in2023110400013','1'),</v>
      </c>
      <c r="CB446" t="str">
        <f t="shared" si="387"/>
        <v>('i2023110600444','2021','in2023110400014','1'),</v>
      </c>
      <c r="CC446" t="str">
        <f t="shared" si="388"/>
        <v>('i2023110600444','2021','in2023110400015','1'),</v>
      </c>
      <c r="CD446" t="str">
        <f t="shared" si="389"/>
        <v>('i2023110600444','2021','in2023110400016','1'),</v>
      </c>
      <c r="CE446" t="str">
        <f t="shared" si="390"/>
        <v>('i2023110600444','2021','in2023110400017','1'),</v>
      </c>
      <c r="CF446" t="str">
        <f t="shared" si="391"/>
        <v>('i2023110600444','2021','in2023110400018','1'),</v>
      </c>
      <c r="CG446" t="str">
        <f t="shared" si="392"/>
        <v>('i2023110600444','2021','in2023110400019','1'),</v>
      </c>
      <c r="CH446" t="str">
        <f t="shared" si="393"/>
        <v>('i2023110600444','2021','in2023110400020','1'),</v>
      </c>
      <c r="CI446" t="str">
        <f t="shared" si="394"/>
        <v>('i2023110600444','2021','in2023110400021','1'),</v>
      </c>
      <c r="CJ446" t="str">
        <f t="shared" si="395"/>
        <v>('i2023110600444','2021','in2023110400022','1'),</v>
      </c>
      <c r="CK446" t="str">
        <f t="shared" si="396"/>
        <v>('i2023110600444','2021','in2023110400023','1'),</v>
      </c>
      <c r="CL446" t="str">
        <f t="shared" si="397"/>
        <v>('i2023110600444','2021','in2023110400024','1'),</v>
      </c>
      <c r="CM446" t="str">
        <f t="shared" si="398"/>
        <v>('i2023110600444','2021','in2023110400025','1'),</v>
      </c>
      <c r="CN446" t="str">
        <f t="shared" si="399"/>
        <v>('i2023110600444','2021','in2023110400026','1'),</v>
      </c>
      <c r="CO446" t="str">
        <f t="shared" si="400"/>
        <v>('i2023110600444','2021','in2023110400027','1'),</v>
      </c>
      <c r="CP446" t="str">
        <f t="shared" si="401"/>
        <v>('i2023110600444','2021','in2023110400028','1'),</v>
      </c>
      <c r="CQ446" t="str">
        <f t="shared" si="402"/>
        <v>('i2023110600444','2021','in2023110400029','1'),</v>
      </c>
      <c r="CR446" t="str">
        <f t="shared" si="403"/>
        <v>('i2023110600444','2021','in2023110400030','1'),</v>
      </c>
      <c r="CS446" t="str">
        <f t="shared" si="404"/>
        <v>('i2023110600444','2021','in2023110400031','1'),</v>
      </c>
      <c r="CT446" t="str">
        <f t="shared" si="405"/>
        <v>('i2023110600444','2021','in2023110400032','1'),</v>
      </c>
      <c r="CU446" t="str">
        <f t="shared" si="406"/>
        <v>('i2023110600444','2021','in2023110400033','1'),</v>
      </c>
      <c r="CV446" t="str">
        <f t="shared" si="407"/>
        <v>('i2023110600444','2021','in2023110400034','1'),</v>
      </c>
      <c r="CW446" t="str">
        <f t="shared" si="408"/>
        <v>('i2023110600444','2021','in2023110400035','1'),</v>
      </c>
      <c r="CX446" t="str">
        <f t="shared" si="409"/>
        <v>('i2023110600444','2021','in2023110400036','1'),</v>
      </c>
      <c r="CY446" t="str">
        <f t="shared" si="410"/>
        <v>('i2023110600444','2021','in2023110400037','1'),</v>
      </c>
      <c r="CZ446" t="str">
        <f t="shared" si="411"/>
        <v>('i2023110600444','2021','in2023110400038','1'),</v>
      </c>
      <c r="DA446" t="str">
        <f t="shared" si="412"/>
        <v>('i2023110600444','2021','in2023110400039','1'),</v>
      </c>
      <c r="DB446" t="str">
        <f t="shared" si="413"/>
        <v>('i2023110600444','2021','in2023110400040','1'),</v>
      </c>
      <c r="DC446" t="str">
        <f t="shared" si="414"/>
        <v>('i2023110600444','2021','in2023110400041','1'),</v>
      </c>
      <c r="DD446" t="str">
        <f t="shared" si="415"/>
        <v>('i2023110600444','2021','in2023110400042','1'),</v>
      </c>
      <c r="DE446" t="str">
        <f t="shared" si="416"/>
        <v>('i2023110600444','2021','in2023110400043','1'),</v>
      </c>
      <c r="DF446" t="str">
        <f t="shared" si="417"/>
        <v>('i2023110600444','2021','in2023110400044','1'),</v>
      </c>
      <c r="DG446" t="str">
        <f t="shared" si="418"/>
        <v>('i2023110600444','2021','in2023110400045','1'),</v>
      </c>
      <c r="DH446" t="str">
        <f t="shared" si="419"/>
        <v>('i2023110600444','2021','in2023110400046','1'),</v>
      </c>
      <c r="DI446" t="str">
        <f t="shared" si="420"/>
        <v>('i2023110600444','2021','in2023110400047','1');</v>
      </c>
    </row>
    <row r="447" spans="1:113" x14ac:dyDescent="0.25">
      <c r="A447" s="4" t="str">
        <f>INDEX('instansi pusat'!$B$2:$C$623,MATCH(C447,'instansi pusat'!$D$2:$D$623,0),2)</f>
        <v>i2023110600445</v>
      </c>
      <c r="B447" s="4">
        <v>6910</v>
      </c>
      <c r="C447" s="4" t="s">
        <v>329</v>
      </c>
      <c r="D447">
        <v>2021</v>
      </c>
      <c r="E447" s="4">
        <v>1</v>
      </c>
      <c r="F447" s="4">
        <v>1</v>
      </c>
      <c r="G447" s="4">
        <v>1</v>
      </c>
      <c r="H447" s="4">
        <v>2</v>
      </c>
      <c r="I447" s="4">
        <v>2</v>
      </c>
      <c r="J447" s="4">
        <v>2</v>
      </c>
      <c r="K447" s="4">
        <v>1</v>
      </c>
      <c r="L447" s="4">
        <v>2</v>
      </c>
      <c r="M447" s="4">
        <v>1</v>
      </c>
      <c r="N447" s="4">
        <v>3</v>
      </c>
      <c r="O447" s="4">
        <v>1</v>
      </c>
      <c r="P447" s="4">
        <v>1</v>
      </c>
      <c r="Q447" s="4">
        <v>3</v>
      </c>
      <c r="R447" s="4">
        <v>1</v>
      </c>
      <c r="S447" s="4">
        <v>1</v>
      </c>
      <c r="T447" s="4">
        <v>1</v>
      </c>
      <c r="U447" s="4">
        <v>2</v>
      </c>
      <c r="V447" s="4">
        <v>1</v>
      </c>
      <c r="W447" s="4">
        <v>2</v>
      </c>
      <c r="X447" s="4">
        <v>1</v>
      </c>
      <c r="Y447" s="4">
        <v>1</v>
      </c>
      <c r="Z447" s="4">
        <v>4</v>
      </c>
      <c r="AA447" s="4">
        <v>1</v>
      </c>
      <c r="AB447" s="4">
        <v>1</v>
      </c>
      <c r="AC447" s="4">
        <v>2</v>
      </c>
      <c r="AD447" s="4">
        <v>1</v>
      </c>
      <c r="AE447" s="4">
        <v>1</v>
      </c>
      <c r="AF447" s="4">
        <v>1</v>
      </c>
      <c r="AG447" s="4">
        <v>1</v>
      </c>
      <c r="AH447" s="4">
        <v>2</v>
      </c>
      <c r="AI447" s="4">
        <v>1</v>
      </c>
      <c r="AJ447" s="4">
        <v>4</v>
      </c>
      <c r="AK447" s="4">
        <v>4</v>
      </c>
      <c r="AL447" s="4">
        <v>4</v>
      </c>
      <c r="AM447" s="4">
        <v>4</v>
      </c>
      <c r="AN447" s="4">
        <v>3</v>
      </c>
      <c r="AO447" s="4">
        <v>3</v>
      </c>
      <c r="AP447" s="4">
        <v>2</v>
      </c>
      <c r="AQ447" s="4">
        <v>1</v>
      </c>
      <c r="AR447" s="4">
        <v>1</v>
      </c>
      <c r="AS447" s="4">
        <v>1</v>
      </c>
      <c r="AT447" s="4">
        <v>4</v>
      </c>
      <c r="AU447" s="4">
        <v>4</v>
      </c>
      <c r="AV447" s="4">
        <v>2</v>
      </c>
      <c r="AW447" s="4">
        <v>2</v>
      </c>
      <c r="AX447" s="4">
        <v>4</v>
      </c>
      <c r="AY447" s="4">
        <v>4</v>
      </c>
      <c r="AZ447" s="3">
        <f t="shared" si="361"/>
        <v>1.6</v>
      </c>
      <c r="BA447" s="3">
        <f t="shared" si="362"/>
        <v>1.5</v>
      </c>
      <c r="BB447" s="3">
        <f t="shared" si="363"/>
        <v>1.25</v>
      </c>
      <c r="BC447" s="3">
        <f t="shared" si="364"/>
        <v>1.5</v>
      </c>
      <c r="BD447" s="3">
        <f t="shared" si="365"/>
        <v>1.5</v>
      </c>
      <c r="BE447" s="3">
        <f t="shared" si="366"/>
        <v>1.3333333333333333</v>
      </c>
      <c r="BF447" s="3">
        <f t="shared" si="367"/>
        <v>2.7</v>
      </c>
      <c r="BG447" s="3">
        <f t="shared" si="368"/>
        <v>3.333333333333333</v>
      </c>
      <c r="BH447" s="3">
        <f t="shared" si="369"/>
        <v>1.6</v>
      </c>
      <c r="BI447" s="3">
        <f t="shared" si="370"/>
        <v>1.4000000000000001</v>
      </c>
      <c r="BJ447" s="3">
        <f t="shared" si="371"/>
        <v>1.4545454545454544</v>
      </c>
      <c r="BK447" s="3">
        <f t="shared" si="372"/>
        <v>2.9505494505494503</v>
      </c>
      <c r="BL447" s="3">
        <f t="shared" si="373"/>
        <v>2.1405000000000003</v>
      </c>
      <c r="BN447" t="s">
        <v>641</v>
      </c>
      <c r="BO447" t="str">
        <f t="shared" si="374"/>
        <v>('i2023110600445','2021','in2023110400001','1'),</v>
      </c>
      <c r="BP447" t="str">
        <f t="shared" si="375"/>
        <v>('i2023110600445','2021','in2023110400002','1'),</v>
      </c>
      <c r="BQ447" t="str">
        <f t="shared" si="376"/>
        <v>('i2023110600445','2021','in2023110400003','1'),</v>
      </c>
      <c r="BR447" t="str">
        <f t="shared" si="377"/>
        <v>('i2023110600445','2021','in2023110400004','2'),</v>
      </c>
      <c r="BS447" t="str">
        <f t="shared" si="378"/>
        <v>('i2023110600445','2021','in2023110400005','2'),</v>
      </c>
      <c r="BT447" t="str">
        <f t="shared" si="379"/>
        <v>('i2023110600445','2021','in2023110400006','2'),</v>
      </c>
      <c r="BU447" t="str">
        <f t="shared" si="380"/>
        <v>('i2023110600445','2021','in2023110400007','1'),</v>
      </c>
      <c r="BV447" t="str">
        <f t="shared" si="381"/>
        <v>('i2023110600445','2021','in2023110400008','2'),</v>
      </c>
      <c r="BW447" t="str">
        <f t="shared" si="382"/>
        <v>('i2023110600445','2021','in2023110400009','1'),</v>
      </c>
      <c r="BX447" t="str">
        <f t="shared" si="383"/>
        <v>('i2023110600445','2021','in2023110400010','3'),</v>
      </c>
      <c r="BY447" t="str">
        <f t="shared" si="384"/>
        <v>('i2023110600445','2021','in2023110400011','1'),</v>
      </c>
      <c r="BZ447" t="str">
        <f t="shared" si="385"/>
        <v>('i2023110600445','2021','in2023110400012','1'),</v>
      </c>
      <c r="CA447" t="str">
        <f t="shared" si="386"/>
        <v>('i2023110600445','2021','in2023110400013','3'),</v>
      </c>
      <c r="CB447" t="str">
        <f t="shared" si="387"/>
        <v>('i2023110600445','2021','in2023110400014','1'),</v>
      </c>
      <c r="CC447" t="str">
        <f t="shared" si="388"/>
        <v>('i2023110600445','2021','in2023110400015','1'),</v>
      </c>
      <c r="CD447" t="str">
        <f t="shared" si="389"/>
        <v>('i2023110600445','2021','in2023110400016','1'),</v>
      </c>
      <c r="CE447" t="str">
        <f t="shared" si="390"/>
        <v>('i2023110600445','2021','in2023110400017','2'),</v>
      </c>
      <c r="CF447" t="str">
        <f t="shared" si="391"/>
        <v>('i2023110600445','2021','in2023110400018','1'),</v>
      </c>
      <c r="CG447" t="str">
        <f t="shared" si="392"/>
        <v>('i2023110600445','2021','in2023110400019','2'),</v>
      </c>
      <c r="CH447" t="str">
        <f t="shared" si="393"/>
        <v>('i2023110600445','2021','in2023110400020','1'),</v>
      </c>
      <c r="CI447" t="str">
        <f t="shared" si="394"/>
        <v>('i2023110600445','2021','in2023110400021','1'),</v>
      </c>
      <c r="CJ447" t="str">
        <f t="shared" si="395"/>
        <v>('i2023110600445','2021','in2023110400022','4'),</v>
      </c>
      <c r="CK447" t="str">
        <f t="shared" si="396"/>
        <v>('i2023110600445','2021','in2023110400023','1'),</v>
      </c>
      <c r="CL447" t="str">
        <f t="shared" si="397"/>
        <v>('i2023110600445','2021','in2023110400024','1'),</v>
      </c>
      <c r="CM447" t="str">
        <f t="shared" si="398"/>
        <v>('i2023110600445','2021','in2023110400025','2'),</v>
      </c>
      <c r="CN447" t="str">
        <f t="shared" si="399"/>
        <v>('i2023110600445','2021','in2023110400026','1'),</v>
      </c>
      <c r="CO447" t="str">
        <f t="shared" si="400"/>
        <v>('i2023110600445','2021','in2023110400027','1'),</v>
      </c>
      <c r="CP447" t="str">
        <f t="shared" si="401"/>
        <v>('i2023110600445','2021','in2023110400028','1'),</v>
      </c>
      <c r="CQ447" t="str">
        <f t="shared" si="402"/>
        <v>('i2023110600445','2021','in2023110400029','1'),</v>
      </c>
      <c r="CR447" t="str">
        <f t="shared" si="403"/>
        <v>('i2023110600445','2021','in2023110400030','2'),</v>
      </c>
      <c r="CS447" t="str">
        <f t="shared" si="404"/>
        <v>('i2023110600445','2021','in2023110400031','1'),</v>
      </c>
      <c r="CT447" t="str">
        <f t="shared" si="405"/>
        <v>('i2023110600445','2021','in2023110400032','4'),</v>
      </c>
      <c r="CU447" t="str">
        <f t="shared" si="406"/>
        <v>('i2023110600445','2021','in2023110400033','4'),</v>
      </c>
      <c r="CV447" t="str">
        <f t="shared" si="407"/>
        <v>('i2023110600445','2021','in2023110400034','4'),</v>
      </c>
      <c r="CW447" t="str">
        <f t="shared" si="408"/>
        <v>('i2023110600445','2021','in2023110400035','4'),</v>
      </c>
      <c r="CX447" t="str">
        <f t="shared" si="409"/>
        <v>('i2023110600445','2021','in2023110400036','3'),</v>
      </c>
      <c r="CY447" t="str">
        <f t="shared" si="410"/>
        <v>('i2023110600445','2021','in2023110400037','3'),</v>
      </c>
      <c r="CZ447" t="str">
        <f t="shared" si="411"/>
        <v>('i2023110600445','2021','in2023110400038','2'),</v>
      </c>
      <c r="DA447" t="str">
        <f t="shared" si="412"/>
        <v>('i2023110600445','2021','in2023110400039','1'),</v>
      </c>
      <c r="DB447" t="str">
        <f t="shared" si="413"/>
        <v>('i2023110600445','2021','in2023110400040','1'),</v>
      </c>
      <c r="DC447" t="str">
        <f t="shared" si="414"/>
        <v>('i2023110600445','2021','in2023110400041','1'),</v>
      </c>
      <c r="DD447" t="str">
        <f t="shared" si="415"/>
        <v>('i2023110600445','2021','in2023110400042','4'),</v>
      </c>
      <c r="DE447" t="str">
        <f t="shared" si="416"/>
        <v>('i2023110600445','2021','in2023110400043','4'),</v>
      </c>
      <c r="DF447" t="str">
        <f t="shared" si="417"/>
        <v>('i2023110600445','2021','in2023110400044','2'),</v>
      </c>
      <c r="DG447" t="str">
        <f t="shared" si="418"/>
        <v>('i2023110600445','2021','in2023110400045','2'),</v>
      </c>
      <c r="DH447" t="str">
        <f t="shared" si="419"/>
        <v>('i2023110600445','2021','in2023110400046','4'),</v>
      </c>
      <c r="DI447" t="str">
        <f t="shared" si="420"/>
        <v>('i2023110600445','2021','in2023110400047','4');</v>
      </c>
    </row>
    <row r="448" spans="1:113" x14ac:dyDescent="0.25">
      <c r="A448" s="4" t="str">
        <f>INDEX('instansi pusat'!$B$2:$C$623,MATCH(C448,'instansi pusat'!$D$2:$D$623,0),2)</f>
        <v>i2023110600446</v>
      </c>
      <c r="B448" s="4">
        <v>6973</v>
      </c>
      <c r="C448" s="4" t="s">
        <v>591</v>
      </c>
      <c r="D448">
        <v>2021</v>
      </c>
      <c r="E448" s="4">
        <v>1</v>
      </c>
      <c r="F448" s="4">
        <v>2</v>
      </c>
      <c r="G448" s="4">
        <v>2</v>
      </c>
      <c r="H448" s="4">
        <v>2</v>
      </c>
      <c r="I448" s="4">
        <v>2</v>
      </c>
      <c r="J448" s="4">
        <v>1</v>
      </c>
      <c r="K448" s="4">
        <v>1</v>
      </c>
      <c r="L448" s="4">
        <v>2</v>
      </c>
      <c r="M448" s="4">
        <v>2</v>
      </c>
      <c r="N448" s="4">
        <v>2</v>
      </c>
      <c r="O448" s="4">
        <v>1</v>
      </c>
      <c r="P448" s="4">
        <v>1</v>
      </c>
      <c r="Q448" s="4">
        <v>1</v>
      </c>
      <c r="R448" s="4">
        <v>2</v>
      </c>
      <c r="S448" s="4">
        <v>1</v>
      </c>
      <c r="T448" s="4">
        <v>1</v>
      </c>
      <c r="U448" s="4">
        <v>1</v>
      </c>
      <c r="V448" s="4">
        <v>1</v>
      </c>
      <c r="W448" s="4">
        <v>1</v>
      </c>
      <c r="X448" s="4">
        <v>1</v>
      </c>
      <c r="Y448" s="4">
        <v>1</v>
      </c>
      <c r="Z448" s="4">
        <v>1</v>
      </c>
      <c r="AA448" s="4">
        <v>1</v>
      </c>
      <c r="AB448" s="4">
        <v>1</v>
      </c>
      <c r="AC448" s="4">
        <v>1</v>
      </c>
      <c r="AD448" s="4">
        <v>1</v>
      </c>
      <c r="AE448" s="4">
        <v>1</v>
      </c>
      <c r="AF448" s="4">
        <v>1</v>
      </c>
      <c r="AG448" s="4">
        <v>1</v>
      </c>
      <c r="AH448" s="4">
        <v>1</v>
      </c>
      <c r="AI448" s="4">
        <v>1</v>
      </c>
      <c r="AJ448" s="4">
        <v>4</v>
      </c>
      <c r="AK448" s="4">
        <v>3</v>
      </c>
      <c r="AL448" s="4">
        <v>4</v>
      </c>
      <c r="AM448" s="4">
        <v>4</v>
      </c>
      <c r="AN448" s="4">
        <v>3</v>
      </c>
      <c r="AO448" s="4">
        <v>3</v>
      </c>
      <c r="AP448" s="4">
        <v>3</v>
      </c>
      <c r="AQ448" s="4">
        <v>3</v>
      </c>
      <c r="AR448" s="4">
        <v>3</v>
      </c>
      <c r="AS448" s="4">
        <v>2</v>
      </c>
      <c r="AT448" s="4">
        <v>3</v>
      </c>
      <c r="AU448" s="4">
        <v>1</v>
      </c>
      <c r="AV448" s="4">
        <v>2</v>
      </c>
      <c r="AW448" s="4">
        <v>5</v>
      </c>
      <c r="AX448" s="4">
        <v>5</v>
      </c>
      <c r="AY448" s="4">
        <v>3</v>
      </c>
      <c r="AZ448" s="3">
        <f t="shared" si="361"/>
        <v>1.7000000000000002</v>
      </c>
      <c r="BA448" s="3">
        <f t="shared" si="362"/>
        <v>1.25</v>
      </c>
      <c r="BB448" s="3">
        <f t="shared" si="363"/>
        <v>1</v>
      </c>
      <c r="BC448" s="3">
        <f t="shared" si="364"/>
        <v>1</v>
      </c>
      <c r="BD448" s="3">
        <f t="shared" si="365"/>
        <v>1</v>
      </c>
      <c r="BE448" s="3">
        <f t="shared" si="366"/>
        <v>1</v>
      </c>
      <c r="BF448" s="3">
        <f t="shared" si="367"/>
        <v>3.2</v>
      </c>
      <c r="BG448" s="3">
        <f t="shared" si="368"/>
        <v>3.1666666666666665</v>
      </c>
      <c r="BH448" s="3">
        <f t="shared" si="369"/>
        <v>1.7000000000000002</v>
      </c>
      <c r="BI448" s="3">
        <f t="shared" si="370"/>
        <v>1.1000000000000001</v>
      </c>
      <c r="BJ448" s="3">
        <f t="shared" si="371"/>
        <v>1</v>
      </c>
      <c r="BK448" s="3">
        <f t="shared" si="372"/>
        <v>3.186813186813187</v>
      </c>
      <c r="BL448" s="3">
        <f t="shared" si="373"/>
        <v>2.1110000000000002</v>
      </c>
      <c r="BN448" t="s">
        <v>641</v>
      </c>
      <c r="BO448" t="str">
        <f t="shared" si="374"/>
        <v>('i2023110600446','2021','in2023110400001','1'),</v>
      </c>
      <c r="BP448" t="str">
        <f t="shared" si="375"/>
        <v>('i2023110600446','2021','in2023110400002','2'),</v>
      </c>
      <c r="BQ448" t="str">
        <f t="shared" si="376"/>
        <v>('i2023110600446','2021','in2023110400003','2'),</v>
      </c>
      <c r="BR448" t="str">
        <f t="shared" si="377"/>
        <v>('i2023110600446','2021','in2023110400004','2'),</v>
      </c>
      <c r="BS448" t="str">
        <f t="shared" si="378"/>
        <v>('i2023110600446','2021','in2023110400005','2'),</v>
      </c>
      <c r="BT448" t="str">
        <f t="shared" si="379"/>
        <v>('i2023110600446','2021','in2023110400006','1'),</v>
      </c>
      <c r="BU448" t="str">
        <f t="shared" si="380"/>
        <v>('i2023110600446','2021','in2023110400007','1'),</v>
      </c>
      <c r="BV448" t="str">
        <f t="shared" si="381"/>
        <v>('i2023110600446','2021','in2023110400008','2'),</v>
      </c>
      <c r="BW448" t="str">
        <f t="shared" si="382"/>
        <v>('i2023110600446','2021','in2023110400009','2'),</v>
      </c>
      <c r="BX448" t="str">
        <f t="shared" si="383"/>
        <v>('i2023110600446','2021','in2023110400010','2'),</v>
      </c>
      <c r="BY448" t="str">
        <f t="shared" si="384"/>
        <v>('i2023110600446','2021','in2023110400011','1'),</v>
      </c>
      <c r="BZ448" t="str">
        <f t="shared" si="385"/>
        <v>('i2023110600446','2021','in2023110400012','1'),</v>
      </c>
      <c r="CA448" t="str">
        <f t="shared" si="386"/>
        <v>('i2023110600446','2021','in2023110400013','1'),</v>
      </c>
      <c r="CB448" t="str">
        <f t="shared" si="387"/>
        <v>('i2023110600446','2021','in2023110400014','2'),</v>
      </c>
      <c r="CC448" t="str">
        <f t="shared" si="388"/>
        <v>('i2023110600446','2021','in2023110400015','1'),</v>
      </c>
      <c r="CD448" t="str">
        <f t="shared" si="389"/>
        <v>('i2023110600446','2021','in2023110400016','1'),</v>
      </c>
      <c r="CE448" t="str">
        <f t="shared" si="390"/>
        <v>('i2023110600446','2021','in2023110400017','1'),</v>
      </c>
      <c r="CF448" t="str">
        <f t="shared" si="391"/>
        <v>('i2023110600446','2021','in2023110400018','1'),</v>
      </c>
      <c r="CG448" t="str">
        <f t="shared" si="392"/>
        <v>('i2023110600446','2021','in2023110400019','1'),</v>
      </c>
      <c r="CH448" t="str">
        <f t="shared" si="393"/>
        <v>('i2023110600446','2021','in2023110400020','1'),</v>
      </c>
      <c r="CI448" t="str">
        <f t="shared" si="394"/>
        <v>('i2023110600446','2021','in2023110400021','1'),</v>
      </c>
      <c r="CJ448" t="str">
        <f t="shared" si="395"/>
        <v>('i2023110600446','2021','in2023110400022','1'),</v>
      </c>
      <c r="CK448" t="str">
        <f t="shared" si="396"/>
        <v>('i2023110600446','2021','in2023110400023','1'),</v>
      </c>
      <c r="CL448" t="str">
        <f t="shared" si="397"/>
        <v>('i2023110600446','2021','in2023110400024','1'),</v>
      </c>
      <c r="CM448" t="str">
        <f t="shared" si="398"/>
        <v>('i2023110600446','2021','in2023110400025','1'),</v>
      </c>
      <c r="CN448" t="str">
        <f t="shared" si="399"/>
        <v>('i2023110600446','2021','in2023110400026','1'),</v>
      </c>
      <c r="CO448" t="str">
        <f t="shared" si="400"/>
        <v>('i2023110600446','2021','in2023110400027','1'),</v>
      </c>
      <c r="CP448" t="str">
        <f t="shared" si="401"/>
        <v>('i2023110600446','2021','in2023110400028','1'),</v>
      </c>
      <c r="CQ448" t="str">
        <f t="shared" si="402"/>
        <v>('i2023110600446','2021','in2023110400029','1'),</v>
      </c>
      <c r="CR448" t="str">
        <f t="shared" si="403"/>
        <v>('i2023110600446','2021','in2023110400030','1'),</v>
      </c>
      <c r="CS448" t="str">
        <f t="shared" si="404"/>
        <v>('i2023110600446','2021','in2023110400031','1'),</v>
      </c>
      <c r="CT448" t="str">
        <f t="shared" si="405"/>
        <v>('i2023110600446','2021','in2023110400032','4'),</v>
      </c>
      <c r="CU448" t="str">
        <f t="shared" si="406"/>
        <v>('i2023110600446','2021','in2023110400033','3'),</v>
      </c>
      <c r="CV448" t="str">
        <f t="shared" si="407"/>
        <v>('i2023110600446','2021','in2023110400034','4'),</v>
      </c>
      <c r="CW448" t="str">
        <f t="shared" si="408"/>
        <v>('i2023110600446','2021','in2023110400035','4'),</v>
      </c>
      <c r="CX448" t="str">
        <f t="shared" si="409"/>
        <v>('i2023110600446','2021','in2023110400036','3'),</v>
      </c>
      <c r="CY448" t="str">
        <f t="shared" si="410"/>
        <v>('i2023110600446','2021','in2023110400037','3'),</v>
      </c>
      <c r="CZ448" t="str">
        <f t="shared" si="411"/>
        <v>('i2023110600446','2021','in2023110400038','3'),</v>
      </c>
      <c r="DA448" t="str">
        <f t="shared" si="412"/>
        <v>('i2023110600446','2021','in2023110400039','3'),</v>
      </c>
      <c r="DB448" t="str">
        <f t="shared" si="413"/>
        <v>('i2023110600446','2021','in2023110400040','3'),</v>
      </c>
      <c r="DC448" t="str">
        <f t="shared" si="414"/>
        <v>('i2023110600446','2021','in2023110400041','2'),</v>
      </c>
      <c r="DD448" t="str">
        <f t="shared" si="415"/>
        <v>('i2023110600446','2021','in2023110400042','3'),</v>
      </c>
      <c r="DE448" t="str">
        <f t="shared" si="416"/>
        <v>('i2023110600446','2021','in2023110400043','1'),</v>
      </c>
      <c r="DF448" t="str">
        <f t="shared" si="417"/>
        <v>('i2023110600446','2021','in2023110400044','2'),</v>
      </c>
      <c r="DG448" t="str">
        <f t="shared" si="418"/>
        <v>('i2023110600446','2021','in2023110400045','5'),</v>
      </c>
      <c r="DH448" t="str">
        <f t="shared" si="419"/>
        <v>('i2023110600446','2021','in2023110400046','5'),</v>
      </c>
      <c r="DI448" t="str">
        <f t="shared" si="420"/>
        <v>('i2023110600446','2021','in2023110400047','3');</v>
      </c>
    </row>
    <row r="449" spans="1:113" x14ac:dyDescent="0.25">
      <c r="A449" s="4" t="str">
        <f>INDEX('instansi pusat'!$B$2:$C$623,MATCH(C449,'instansi pusat'!$D$2:$D$623,0),2)</f>
        <v>i2023110600447</v>
      </c>
      <c r="B449" s="4">
        <v>7000</v>
      </c>
      <c r="C449" s="4" t="s">
        <v>22</v>
      </c>
      <c r="D449">
        <v>2021</v>
      </c>
      <c r="E449" s="4">
        <v>2</v>
      </c>
      <c r="F449" s="4">
        <v>1</v>
      </c>
      <c r="G449" s="4">
        <v>1</v>
      </c>
      <c r="H449" s="4">
        <v>1</v>
      </c>
      <c r="I449" s="4">
        <v>3</v>
      </c>
      <c r="J449" s="4">
        <v>3</v>
      </c>
      <c r="K449" s="4">
        <v>3</v>
      </c>
      <c r="L449" s="4">
        <v>2</v>
      </c>
      <c r="M449" s="4">
        <v>1</v>
      </c>
      <c r="N449" s="4">
        <v>1</v>
      </c>
      <c r="O449" s="4">
        <v>1</v>
      </c>
      <c r="P449" s="4">
        <v>1</v>
      </c>
      <c r="Q449" s="4">
        <v>2</v>
      </c>
      <c r="R449" s="4">
        <v>1</v>
      </c>
      <c r="S449" s="4">
        <v>1</v>
      </c>
      <c r="T449" s="4">
        <v>1</v>
      </c>
      <c r="U449" s="4">
        <v>3</v>
      </c>
      <c r="V449" s="4">
        <v>3</v>
      </c>
      <c r="W449" s="4">
        <v>1</v>
      </c>
      <c r="X449" s="4">
        <v>1</v>
      </c>
      <c r="Y449" s="4">
        <v>1</v>
      </c>
      <c r="Z449" s="4">
        <v>1</v>
      </c>
      <c r="AA449" s="4">
        <v>1</v>
      </c>
      <c r="AB449" s="4">
        <v>2</v>
      </c>
      <c r="AC449" s="4">
        <v>1</v>
      </c>
      <c r="AD449" s="4">
        <v>1</v>
      </c>
      <c r="AE449" s="4">
        <v>1</v>
      </c>
      <c r="AF449" s="4">
        <v>1</v>
      </c>
      <c r="AG449" s="4">
        <v>1</v>
      </c>
      <c r="AH449" s="4">
        <v>1</v>
      </c>
      <c r="AI449" s="4">
        <v>3</v>
      </c>
      <c r="AJ449" s="4">
        <v>4</v>
      </c>
      <c r="AK449" s="4">
        <v>4</v>
      </c>
      <c r="AL449" s="4">
        <v>4</v>
      </c>
      <c r="AM449" s="4">
        <v>2</v>
      </c>
      <c r="AN449" s="4">
        <v>4</v>
      </c>
      <c r="AO449" s="4">
        <v>4</v>
      </c>
      <c r="AP449" s="4">
        <v>3</v>
      </c>
      <c r="AQ449" s="4">
        <v>3</v>
      </c>
      <c r="AR449" s="4">
        <v>3</v>
      </c>
      <c r="AS449" s="4">
        <v>4</v>
      </c>
      <c r="AT449" s="4">
        <v>4</v>
      </c>
      <c r="AU449" s="4">
        <v>3</v>
      </c>
      <c r="AV449" s="4">
        <v>2</v>
      </c>
      <c r="AW449" s="4">
        <v>4</v>
      </c>
      <c r="AX449" s="4">
        <v>1</v>
      </c>
      <c r="AY449" s="4">
        <v>2</v>
      </c>
      <c r="AZ449" s="3">
        <f t="shared" si="361"/>
        <v>1.8</v>
      </c>
      <c r="BA449" s="3">
        <f t="shared" si="362"/>
        <v>1.25</v>
      </c>
      <c r="BB449" s="3">
        <f t="shared" si="363"/>
        <v>2</v>
      </c>
      <c r="BC449" s="3">
        <f t="shared" si="364"/>
        <v>1</v>
      </c>
      <c r="BD449" s="3">
        <f t="shared" si="365"/>
        <v>1.125</v>
      </c>
      <c r="BE449" s="3">
        <f t="shared" si="366"/>
        <v>1.6666666666666665</v>
      </c>
      <c r="BF449" s="3">
        <f t="shared" si="367"/>
        <v>3.5</v>
      </c>
      <c r="BG449" s="3">
        <f t="shared" si="368"/>
        <v>2.6666666666666665</v>
      </c>
      <c r="BH449" s="3">
        <f t="shared" si="369"/>
        <v>1.8</v>
      </c>
      <c r="BI449" s="3">
        <f t="shared" si="370"/>
        <v>1.5</v>
      </c>
      <c r="BJ449" s="3">
        <f t="shared" si="371"/>
        <v>1.2727272727272727</v>
      </c>
      <c r="BK449" s="3">
        <f t="shared" si="372"/>
        <v>3.1703296703296702</v>
      </c>
      <c r="BL449" s="3">
        <f t="shared" si="373"/>
        <v>2.2614999999999998</v>
      </c>
      <c r="BN449" t="s">
        <v>641</v>
      </c>
      <c r="BO449" t="str">
        <f t="shared" si="374"/>
        <v>('i2023110600447','2021','in2023110400001','2'),</v>
      </c>
      <c r="BP449" t="str">
        <f t="shared" si="375"/>
        <v>('i2023110600447','2021','in2023110400002','1'),</v>
      </c>
      <c r="BQ449" t="str">
        <f t="shared" si="376"/>
        <v>('i2023110600447','2021','in2023110400003','1'),</v>
      </c>
      <c r="BR449" t="str">
        <f t="shared" si="377"/>
        <v>('i2023110600447','2021','in2023110400004','1'),</v>
      </c>
      <c r="BS449" t="str">
        <f t="shared" si="378"/>
        <v>('i2023110600447','2021','in2023110400005','3'),</v>
      </c>
      <c r="BT449" t="str">
        <f t="shared" si="379"/>
        <v>('i2023110600447','2021','in2023110400006','3'),</v>
      </c>
      <c r="BU449" t="str">
        <f t="shared" si="380"/>
        <v>('i2023110600447','2021','in2023110400007','3'),</v>
      </c>
      <c r="BV449" t="str">
        <f t="shared" si="381"/>
        <v>('i2023110600447','2021','in2023110400008','2'),</v>
      </c>
      <c r="BW449" t="str">
        <f t="shared" si="382"/>
        <v>('i2023110600447','2021','in2023110400009','1'),</v>
      </c>
      <c r="BX449" t="str">
        <f t="shared" si="383"/>
        <v>('i2023110600447','2021','in2023110400010','1'),</v>
      </c>
      <c r="BY449" t="str">
        <f t="shared" si="384"/>
        <v>('i2023110600447','2021','in2023110400011','1'),</v>
      </c>
      <c r="BZ449" t="str">
        <f t="shared" si="385"/>
        <v>('i2023110600447','2021','in2023110400012','1'),</v>
      </c>
      <c r="CA449" t="str">
        <f t="shared" si="386"/>
        <v>('i2023110600447','2021','in2023110400013','2'),</v>
      </c>
      <c r="CB449" t="str">
        <f t="shared" si="387"/>
        <v>('i2023110600447','2021','in2023110400014','1'),</v>
      </c>
      <c r="CC449" t="str">
        <f t="shared" si="388"/>
        <v>('i2023110600447','2021','in2023110400015','1'),</v>
      </c>
      <c r="CD449" t="str">
        <f t="shared" si="389"/>
        <v>('i2023110600447','2021','in2023110400016','1'),</v>
      </c>
      <c r="CE449" t="str">
        <f t="shared" si="390"/>
        <v>('i2023110600447','2021','in2023110400017','3'),</v>
      </c>
      <c r="CF449" t="str">
        <f t="shared" si="391"/>
        <v>('i2023110600447','2021','in2023110400018','3'),</v>
      </c>
      <c r="CG449" t="str">
        <f t="shared" si="392"/>
        <v>('i2023110600447','2021','in2023110400019','1'),</v>
      </c>
      <c r="CH449" t="str">
        <f t="shared" si="393"/>
        <v>('i2023110600447','2021','in2023110400020','1'),</v>
      </c>
      <c r="CI449" t="str">
        <f t="shared" si="394"/>
        <v>('i2023110600447','2021','in2023110400021','1'),</v>
      </c>
      <c r="CJ449" t="str">
        <f t="shared" si="395"/>
        <v>('i2023110600447','2021','in2023110400022','1'),</v>
      </c>
      <c r="CK449" t="str">
        <f t="shared" si="396"/>
        <v>('i2023110600447','2021','in2023110400023','1'),</v>
      </c>
      <c r="CL449" t="str">
        <f t="shared" si="397"/>
        <v>('i2023110600447','2021','in2023110400024','2'),</v>
      </c>
      <c r="CM449" t="str">
        <f t="shared" si="398"/>
        <v>('i2023110600447','2021','in2023110400025','1'),</v>
      </c>
      <c r="CN449" t="str">
        <f t="shared" si="399"/>
        <v>('i2023110600447','2021','in2023110400026','1'),</v>
      </c>
      <c r="CO449" t="str">
        <f t="shared" si="400"/>
        <v>('i2023110600447','2021','in2023110400027','1'),</v>
      </c>
      <c r="CP449" t="str">
        <f t="shared" si="401"/>
        <v>('i2023110600447','2021','in2023110400028','1'),</v>
      </c>
      <c r="CQ449" t="str">
        <f t="shared" si="402"/>
        <v>('i2023110600447','2021','in2023110400029','1'),</v>
      </c>
      <c r="CR449" t="str">
        <f t="shared" si="403"/>
        <v>('i2023110600447','2021','in2023110400030','1'),</v>
      </c>
      <c r="CS449" t="str">
        <f t="shared" si="404"/>
        <v>('i2023110600447','2021','in2023110400031','3'),</v>
      </c>
      <c r="CT449" t="str">
        <f t="shared" si="405"/>
        <v>('i2023110600447','2021','in2023110400032','4'),</v>
      </c>
      <c r="CU449" t="str">
        <f t="shared" si="406"/>
        <v>('i2023110600447','2021','in2023110400033','4'),</v>
      </c>
      <c r="CV449" t="str">
        <f t="shared" si="407"/>
        <v>('i2023110600447','2021','in2023110400034','4'),</v>
      </c>
      <c r="CW449" t="str">
        <f t="shared" si="408"/>
        <v>('i2023110600447','2021','in2023110400035','2'),</v>
      </c>
      <c r="CX449" t="str">
        <f t="shared" si="409"/>
        <v>('i2023110600447','2021','in2023110400036','4'),</v>
      </c>
      <c r="CY449" t="str">
        <f t="shared" si="410"/>
        <v>('i2023110600447','2021','in2023110400037','4'),</v>
      </c>
      <c r="CZ449" t="str">
        <f t="shared" si="411"/>
        <v>('i2023110600447','2021','in2023110400038','3'),</v>
      </c>
      <c r="DA449" t="str">
        <f t="shared" si="412"/>
        <v>('i2023110600447','2021','in2023110400039','3'),</v>
      </c>
      <c r="DB449" t="str">
        <f t="shared" si="413"/>
        <v>('i2023110600447','2021','in2023110400040','3'),</v>
      </c>
      <c r="DC449" t="str">
        <f t="shared" si="414"/>
        <v>('i2023110600447','2021','in2023110400041','4'),</v>
      </c>
      <c r="DD449" t="str">
        <f t="shared" si="415"/>
        <v>('i2023110600447','2021','in2023110400042','4'),</v>
      </c>
      <c r="DE449" t="str">
        <f t="shared" si="416"/>
        <v>('i2023110600447','2021','in2023110400043','3'),</v>
      </c>
      <c r="DF449" t="str">
        <f t="shared" si="417"/>
        <v>('i2023110600447','2021','in2023110400044','2'),</v>
      </c>
      <c r="DG449" t="str">
        <f t="shared" si="418"/>
        <v>('i2023110600447','2021','in2023110400045','4'),</v>
      </c>
      <c r="DH449" t="str">
        <f t="shared" si="419"/>
        <v>('i2023110600447','2021','in2023110400046','1'),</v>
      </c>
      <c r="DI449" t="str">
        <f t="shared" si="420"/>
        <v>('i2023110600447','2021','in2023110400047','2');</v>
      </c>
    </row>
    <row r="450" spans="1:113" x14ac:dyDescent="0.25">
      <c r="A450" s="4" t="str">
        <f>INDEX('instansi pusat'!$B$2:$C$623,MATCH(C450,'instansi pusat'!$D$2:$D$623,0),2)</f>
        <v>i2023110600448</v>
      </c>
      <c r="B450" s="4">
        <v>7001</v>
      </c>
      <c r="C450" s="4" t="s">
        <v>478</v>
      </c>
      <c r="D450">
        <v>2021</v>
      </c>
      <c r="E450" s="4">
        <v>3</v>
      </c>
      <c r="F450" s="4">
        <v>3</v>
      </c>
      <c r="G450" s="4">
        <v>1</v>
      </c>
      <c r="H450" s="4">
        <v>3</v>
      </c>
      <c r="I450" s="4">
        <v>3</v>
      </c>
      <c r="J450" s="4">
        <v>3</v>
      </c>
      <c r="K450" s="4">
        <v>3</v>
      </c>
      <c r="L450" s="4">
        <v>3</v>
      </c>
      <c r="M450" s="4">
        <v>1</v>
      </c>
      <c r="N450" s="4">
        <v>3</v>
      </c>
      <c r="O450" s="4">
        <v>1</v>
      </c>
      <c r="P450" s="4">
        <v>1</v>
      </c>
      <c r="Q450" s="4">
        <v>2</v>
      </c>
      <c r="R450" s="4">
        <v>1</v>
      </c>
      <c r="S450" s="4">
        <v>1</v>
      </c>
      <c r="T450" s="4">
        <v>2</v>
      </c>
      <c r="U450" s="4">
        <v>2</v>
      </c>
      <c r="V450" s="4">
        <v>1</v>
      </c>
      <c r="W450" s="4">
        <v>2</v>
      </c>
      <c r="X450" s="4">
        <v>1</v>
      </c>
      <c r="Y450" s="4">
        <v>1</v>
      </c>
      <c r="Z450" s="4">
        <v>1</v>
      </c>
      <c r="AA450" s="4">
        <v>2</v>
      </c>
      <c r="AB450" s="4">
        <v>1</v>
      </c>
      <c r="AC450" s="4">
        <v>2</v>
      </c>
      <c r="AD450" s="4">
        <v>1</v>
      </c>
      <c r="AE450" s="4">
        <v>1</v>
      </c>
      <c r="AF450" s="4">
        <v>1</v>
      </c>
      <c r="AG450" s="4">
        <v>1</v>
      </c>
      <c r="AH450" s="4">
        <v>1</v>
      </c>
      <c r="AI450" s="4">
        <v>1</v>
      </c>
      <c r="AJ450" s="4">
        <v>3</v>
      </c>
      <c r="AK450" s="4">
        <v>3</v>
      </c>
      <c r="AL450" s="4">
        <v>3</v>
      </c>
      <c r="AM450" s="4">
        <v>3</v>
      </c>
      <c r="AN450" s="4">
        <v>3</v>
      </c>
      <c r="AO450" s="4">
        <v>1</v>
      </c>
      <c r="AP450" s="4">
        <v>3</v>
      </c>
      <c r="AQ450" s="4">
        <v>1</v>
      </c>
      <c r="AR450" s="4">
        <v>3</v>
      </c>
      <c r="AS450" s="4">
        <v>3</v>
      </c>
      <c r="AT450" s="4">
        <v>4</v>
      </c>
      <c r="AU450" s="4">
        <v>1</v>
      </c>
      <c r="AV450" s="4">
        <v>2</v>
      </c>
      <c r="AW450" s="4">
        <v>2</v>
      </c>
      <c r="AX450" s="4">
        <v>1</v>
      </c>
      <c r="AY450" s="4">
        <v>3</v>
      </c>
      <c r="AZ450" s="3">
        <f t="shared" si="361"/>
        <v>2.6</v>
      </c>
      <c r="BA450" s="3">
        <f t="shared" si="362"/>
        <v>1.25</v>
      </c>
      <c r="BB450" s="3">
        <f t="shared" si="363"/>
        <v>1.5</v>
      </c>
      <c r="BC450" s="3">
        <f t="shared" si="364"/>
        <v>1.5</v>
      </c>
      <c r="BD450" s="3">
        <f t="shared" si="365"/>
        <v>1.25</v>
      </c>
      <c r="BE450" s="3">
        <f t="shared" si="366"/>
        <v>1</v>
      </c>
      <c r="BF450" s="3">
        <f t="shared" si="367"/>
        <v>2.6</v>
      </c>
      <c r="BG450" s="3">
        <f t="shared" si="368"/>
        <v>2.1666666666666665</v>
      </c>
      <c r="BH450" s="3">
        <f t="shared" si="369"/>
        <v>2.6</v>
      </c>
      <c r="BI450" s="3">
        <f t="shared" si="370"/>
        <v>1.4000000000000001</v>
      </c>
      <c r="BJ450" s="3">
        <f t="shared" si="371"/>
        <v>1.1818181818181819</v>
      </c>
      <c r="BK450" s="3">
        <f t="shared" si="372"/>
        <v>2.4285714285714284</v>
      </c>
      <c r="BL450" s="3">
        <f t="shared" si="373"/>
        <v>1.988</v>
      </c>
      <c r="BN450" t="s">
        <v>641</v>
      </c>
      <c r="BO450" t="str">
        <f t="shared" si="374"/>
        <v>('i2023110600448','2021','in2023110400001','3'),</v>
      </c>
      <c r="BP450" t="str">
        <f t="shared" si="375"/>
        <v>('i2023110600448','2021','in2023110400002','3'),</v>
      </c>
      <c r="BQ450" t="str">
        <f t="shared" si="376"/>
        <v>('i2023110600448','2021','in2023110400003','1'),</v>
      </c>
      <c r="BR450" t="str">
        <f t="shared" si="377"/>
        <v>('i2023110600448','2021','in2023110400004','3'),</v>
      </c>
      <c r="BS450" t="str">
        <f t="shared" si="378"/>
        <v>('i2023110600448','2021','in2023110400005','3'),</v>
      </c>
      <c r="BT450" t="str">
        <f t="shared" si="379"/>
        <v>('i2023110600448','2021','in2023110400006','3'),</v>
      </c>
      <c r="BU450" t="str">
        <f t="shared" si="380"/>
        <v>('i2023110600448','2021','in2023110400007','3'),</v>
      </c>
      <c r="BV450" t="str">
        <f t="shared" si="381"/>
        <v>('i2023110600448','2021','in2023110400008','3'),</v>
      </c>
      <c r="BW450" t="str">
        <f t="shared" si="382"/>
        <v>('i2023110600448','2021','in2023110400009','1'),</v>
      </c>
      <c r="BX450" t="str">
        <f t="shared" si="383"/>
        <v>('i2023110600448','2021','in2023110400010','3'),</v>
      </c>
      <c r="BY450" t="str">
        <f t="shared" si="384"/>
        <v>('i2023110600448','2021','in2023110400011','1'),</v>
      </c>
      <c r="BZ450" t="str">
        <f t="shared" si="385"/>
        <v>('i2023110600448','2021','in2023110400012','1'),</v>
      </c>
      <c r="CA450" t="str">
        <f t="shared" si="386"/>
        <v>('i2023110600448','2021','in2023110400013','2'),</v>
      </c>
      <c r="CB450" t="str">
        <f t="shared" si="387"/>
        <v>('i2023110600448','2021','in2023110400014','1'),</v>
      </c>
      <c r="CC450" t="str">
        <f t="shared" si="388"/>
        <v>('i2023110600448','2021','in2023110400015','1'),</v>
      </c>
      <c r="CD450" t="str">
        <f t="shared" si="389"/>
        <v>('i2023110600448','2021','in2023110400016','2'),</v>
      </c>
      <c r="CE450" t="str">
        <f t="shared" si="390"/>
        <v>('i2023110600448','2021','in2023110400017','2'),</v>
      </c>
      <c r="CF450" t="str">
        <f t="shared" si="391"/>
        <v>('i2023110600448','2021','in2023110400018','1'),</v>
      </c>
      <c r="CG450" t="str">
        <f t="shared" si="392"/>
        <v>('i2023110600448','2021','in2023110400019','2'),</v>
      </c>
      <c r="CH450" t="str">
        <f t="shared" si="393"/>
        <v>('i2023110600448','2021','in2023110400020','1'),</v>
      </c>
      <c r="CI450" t="str">
        <f t="shared" si="394"/>
        <v>('i2023110600448','2021','in2023110400021','1'),</v>
      </c>
      <c r="CJ450" t="str">
        <f t="shared" si="395"/>
        <v>('i2023110600448','2021','in2023110400022','1'),</v>
      </c>
      <c r="CK450" t="str">
        <f t="shared" si="396"/>
        <v>('i2023110600448','2021','in2023110400023','2'),</v>
      </c>
      <c r="CL450" t="str">
        <f t="shared" si="397"/>
        <v>('i2023110600448','2021','in2023110400024','1'),</v>
      </c>
      <c r="CM450" t="str">
        <f t="shared" si="398"/>
        <v>('i2023110600448','2021','in2023110400025','2'),</v>
      </c>
      <c r="CN450" t="str">
        <f t="shared" si="399"/>
        <v>('i2023110600448','2021','in2023110400026','1'),</v>
      </c>
      <c r="CO450" t="str">
        <f t="shared" si="400"/>
        <v>('i2023110600448','2021','in2023110400027','1'),</v>
      </c>
      <c r="CP450" t="str">
        <f t="shared" si="401"/>
        <v>('i2023110600448','2021','in2023110400028','1'),</v>
      </c>
      <c r="CQ450" t="str">
        <f t="shared" si="402"/>
        <v>('i2023110600448','2021','in2023110400029','1'),</v>
      </c>
      <c r="CR450" t="str">
        <f t="shared" si="403"/>
        <v>('i2023110600448','2021','in2023110400030','1'),</v>
      </c>
      <c r="CS450" t="str">
        <f t="shared" si="404"/>
        <v>('i2023110600448','2021','in2023110400031','1'),</v>
      </c>
      <c r="CT450" t="str">
        <f t="shared" si="405"/>
        <v>('i2023110600448','2021','in2023110400032','3'),</v>
      </c>
      <c r="CU450" t="str">
        <f t="shared" si="406"/>
        <v>('i2023110600448','2021','in2023110400033','3'),</v>
      </c>
      <c r="CV450" t="str">
        <f t="shared" si="407"/>
        <v>('i2023110600448','2021','in2023110400034','3'),</v>
      </c>
      <c r="CW450" t="str">
        <f t="shared" si="408"/>
        <v>('i2023110600448','2021','in2023110400035','3'),</v>
      </c>
      <c r="CX450" t="str">
        <f t="shared" si="409"/>
        <v>('i2023110600448','2021','in2023110400036','3'),</v>
      </c>
      <c r="CY450" t="str">
        <f t="shared" si="410"/>
        <v>('i2023110600448','2021','in2023110400037','1'),</v>
      </c>
      <c r="CZ450" t="str">
        <f t="shared" si="411"/>
        <v>('i2023110600448','2021','in2023110400038','3'),</v>
      </c>
      <c r="DA450" t="str">
        <f t="shared" si="412"/>
        <v>('i2023110600448','2021','in2023110400039','1'),</v>
      </c>
      <c r="DB450" t="str">
        <f t="shared" si="413"/>
        <v>('i2023110600448','2021','in2023110400040','3'),</v>
      </c>
      <c r="DC450" t="str">
        <f t="shared" si="414"/>
        <v>('i2023110600448','2021','in2023110400041','3'),</v>
      </c>
      <c r="DD450" t="str">
        <f t="shared" si="415"/>
        <v>('i2023110600448','2021','in2023110400042','4'),</v>
      </c>
      <c r="DE450" t="str">
        <f t="shared" si="416"/>
        <v>('i2023110600448','2021','in2023110400043','1'),</v>
      </c>
      <c r="DF450" t="str">
        <f t="shared" si="417"/>
        <v>('i2023110600448','2021','in2023110400044','2'),</v>
      </c>
      <c r="DG450" t="str">
        <f t="shared" si="418"/>
        <v>('i2023110600448','2021','in2023110400045','2'),</v>
      </c>
      <c r="DH450" t="str">
        <f t="shared" si="419"/>
        <v>('i2023110600448','2021','in2023110400046','1'),</v>
      </c>
      <c r="DI450" t="str">
        <f t="shared" si="420"/>
        <v>('i2023110600448','2021','in2023110400047','3');</v>
      </c>
    </row>
    <row r="451" spans="1:113" x14ac:dyDescent="0.25">
      <c r="A451" s="4" t="str">
        <f>INDEX('instansi pusat'!$B$2:$C$623,MATCH(C451,'instansi pusat'!$D$2:$D$623,0),2)</f>
        <v>i2023110600449</v>
      </c>
      <c r="B451" s="4">
        <v>7003</v>
      </c>
      <c r="C451" s="4" t="s">
        <v>480</v>
      </c>
      <c r="D451">
        <v>2021</v>
      </c>
      <c r="E451" s="4">
        <v>1</v>
      </c>
      <c r="F451" s="4">
        <v>1</v>
      </c>
      <c r="G451" s="4">
        <v>1</v>
      </c>
      <c r="H451" s="4">
        <v>1</v>
      </c>
      <c r="I451" s="4">
        <v>1</v>
      </c>
      <c r="J451" s="4">
        <v>1</v>
      </c>
      <c r="K451" s="4">
        <v>1</v>
      </c>
      <c r="L451" s="4">
        <v>1</v>
      </c>
      <c r="M451" s="4">
        <v>1</v>
      </c>
      <c r="N451" s="4">
        <v>3</v>
      </c>
      <c r="O451" s="4">
        <v>1</v>
      </c>
      <c r="P451" s="4">
        <v>1</v>
      </c>
      <c r="Q451" s="4">
        <v>1</v>
      </c>
      <c r="R451" s="4">
        <v>1</v>
      </c>
      <c r="S451" s="4">
        <v>1</v>
      </c>
      <c r="T451" s="4">
        <v>1</v>
      </c>
      <c r="U451" s="4">
        <v>2</v>
      </c>
      <c r="V451" s="4">
        <v>1</v>
      </c>
      <c r="W451" s="4">
        <v>2</v>
      </c>
      <c r="X451" s="4">
        <v>1</v>
      </c>
      <c r="Y451" s="4">
        <v>2</v>
      </c>
      <c r="Z451" s="4">
        <v>1</v>
      </c>
      <c r="AA451" s="4">
        <v>1</v>
      </c>
      <c r="AB451" s="4">
        <v>2</v>
      </c>
      <c r="AC451" s="4">
        <v>1</v>
      </c>
      <c r="AD451" s="4">
        <v>1</v>
      </c>
      <c r="AE451" s="4">
        <v>1</v>
      </c>
      <c r="AF451" s="4">
        <v>1</v>
      </c>
      <c r="AG451" s="4">
        <v>1</v>
      </c>
      <c r="AH451" s="4">
        <v>1</v>
      </c>
      <c r="AI451" s="4">
        <v>1</v>
      </c>
      <c r="AJ451" s="4">
        <v>2</v>
      </c>
      <c r="AK451" s="4">
        <v>3</v>
      </c>
      <c r="AL451" s="4">
        <v>3</v>
      </c>
      <c r="AM451" s="4">
        <v>4</v>
      </c>
      <c r="AN451" s="4">
        <v>2</v>
      </c>
      <c r="AO451" s="4">
        <v>1</v>
      </c>
      <c r="AP451" s="4">
        <v>2</v>
      </c>
      <c r="AQ451" s="4">
        <v>1</v>
      </c>
      <c r="AR451" s="4">
        <v>2</v>
      </c>
      <c r="AS451" s="4">
        <v>1</v>
      </c>
      <c r="AT451" s="4">
        <v>2</v>
      </c>
      <c r="AU451" s="4">
        <v>1</v>
      </c>
      <c r="AV451" s="4">
        <v>2</v>
      </c>
      <c r="AW451" s="4">
        <v>2</v>
      </c>
      <c r="AX451" s="4">
        <v>2</v>
      </c>
      <c r="AY451" s="4">
        <v>2</v>
      </c>
      <c r="AZ451" s="3">
        <f t="shared" ref="AZ451:AZ514" si="421">SUM(E451:N451)*(1.3/13)</f>
        <v>1.2000000000000002</v>
      </c>
      <c r="BA451" s="3">
        <f t="shared" ref="BA451:BA514" si="422">SUM(O451:R451)*(2.5/10)</f>
        <v>1</v>
      </c>
      <c r="BB451" s="3">
        <f t="shared" ref="BB451:BB514" si="423">SUM(S451:V451)*(2.5/10)</f>
        <v>1.25</v>
      </c>
      <c r="BC451" s="3">
        <f t="shared" ref="BC451:BC514" si="424">SUM(W451:X451)*(2.5/5)</f>
        <v>1.5</v>
      </c>
      <c r="BD451" s="3">
        <f t="shared" ref="BD451:BD514" si="425">SUM(Y451:AF451)*(1.5/12)</f>
        <v>1.25</v>
      </c>
      <c r="BE451" s="3">
        <f t="shared" ref="BE451:BE514" si="426">SUM(AG451:AI451)*(1.5/4.5)</f>
        <v>1</v>
      </c>
      <c r="BF451" s="3">
        <f t="shared" ref="BF451:BF514" si="427">SUM(AJ451:AS451)*(2.75/27.5)</f>
        <v>2.1</v>
      </c>
      <c r="BG451" s="3">
        <f t="shared" ref="BG451:BG514" si="428">SUM(AT451:AY451)*(3/18)</f>
        <v>1.8333333333333333</v>
      </c>
      <c r="BH451" s="3">
        <f t="shared" ref="BH451:BH514" si="429">AZ451*(13/13)</f>
        <v>1.2000000000000002</v>
      </c>
      <c r="BI451" s="3">
        <f t="shared" ref="BI451:BI514" si="430">(BA451*(10/25))+(BB451*(10/25))+(BC451*(5/25))</f>
        <v>1.2000000000000002</v>
      </c>
      <c r="BJ451" s="3">
        <f t="shared" ref="BJ451:BJ514" si="431">(BD451*(12/16.5))+(BE451*(4.5/16.5))</f>
        <v>1.1818181818181819</v>
      </c>
      <c r="BK451" s="3">
        <f t="shared" ref="BK451:BK514" si="432">(BF451*(27.5/45.5))+(BG451*(18/45.5))</f>
        <v>1.9945054945054945</v>
      </c>
      <c r="BL451" s="3">
        <f t="shared" ref="BL451:BL514" si="433">(BH451*(13/100))+(BI451*(25/100))+(BJ451*(16.5/100))+(BK451*(45.5/100))</f>
        <v>1.5585</v>
      </c>
      <c r="BN451" t="s">
        <v>641</v>
      </c>
      <c r="BO451" t="str">
        <f t="shared" si="374"/>
        <v>('i2023110600449','2021','in2023110400001','1'),</v>
      </c>
      <c r="BP451" t="str">
        <f t="shared" si="375"/>
        <v>('i2023110600449','2021','in2023110400002','1'),</v>
      </c>
      <c r="BQ451" t="str">
        <f t="shared" si="376"/>
        <v>('i2023110600449','2021','in2023110400003','1'),</v>
      </c>
      <c r="BR451" t="str">
        <f t="shared" si="377"/>
        <v>('i2023110600449','2021','in2023110400004','1'),</v>
      </c>
      <c r="BS451" t="str">
        <f t="shared" si="378"/>
        <v>('i2023110600449','2021','in2023110400005','1'),</v>
      </c>
      <c r="BT451" t="str">
        <f t="shared" si="379"/>
        <v>('i2023110600449','2021','in2023110400006','1'),</v>
      </c>
      <c r="BU451" t="str">
        <f t="shared" si="380"/>
        <v>('i2023110600449','2021','in2023110400007','1'),</v>
      </c>
      <c r="BV451" t="str">
        <f t="shared" si="381"/>
        <v>('i2023110600449','2021','in2023110400008','1'),</v>
      </c>
      <c r="BW451" t="str">
        <f t="shared" si="382"/>
        <v>('i2023110600449','2021','in2023110400009','1'),</v>
      </c>
      <c r="BX451" t="str">
        <f t="shared" si="383"/>
        <v>('i2023110600449','2021','in2023110400010','3'),</v>
      </c>
      <c r="BY451" t="str">
        <f t="shared" si="384"/>
        <v>('i2023110600449','2021','in2023110400011','1'),</v>
      </c>
      <c r="BZ451" t="str">
        <f t="shared" si="385"/>
        <v>('i2023110600449','2021','in2023110400012','1'),</v>
      </c>
      <c r="CA451" t="str">
        <f t="shared" si="386"/>
        <v>('i2023110600449','2021','in2023110400013','1'),</v>
      </c>
      <c r="CB451" t="str">
        <f t="shared" si="387"/>
        <v>('i2023110600449','2021','in2023110400014','1'),</v>
      </c>
      <c r="CC451" t="str">
        <f t="shared" si="388"/>
        <v>('i2023110600449','2021','in2023110400015','1'),</v>
      </c>
      <c r="CD451" t="str">
        <f t="shared" si="389"/>
        <v>('i2023110600449','2021','in2023110400016','1'),</v>
      </c>
      <c r="CE451" t="str">
        <f t="shared" si="390"/>
        <v>('i2023110600449','2021','in2023110400017','2'),</v>
      </c>
      <c r="CF451" t="str">
        <f t="shared" si="391"/>
        <v>('i2023110600449','2021','in2023110400018','1'),</v>
      </c>
      <c r="CG451" t="str">
        <f t="shared" si="392"/>
        <v>('i2023110600449','2021','in2023110400019','2'),</v>
      </c>
      <c r="CH451" t="str">
        <f t="shared" si="393"/>
        <v>('i2023110600449','2021','in2023110400020','1'),</v>
      </c>
      <c r="CI451" t="str">
        <f t="shared" si="394"/>
        <v>('i2023110600449','2021','in2023110400021','2'),</v>
      </c>
      <c r="CJ451" t="str">
        <f t="shared" si="395"/>
        <v>('i2023110600449','2021','in2023110400022','1'),</v>
      </c>
      <c r="CK451" t="str">
        <f t="shared" si="396"/>
        <v>('i2023110600449','2021','in2023110400023','1'),</v>
      </c>
      <c r="CL451" t="str">
        <f t="shared" si="397"/>
        <v>('i2023110600449','2021','in2023110400024','2'),</v>
      </c>
      <c r="CM451" t="str">
        <f t="shared" si="398"/>
        <v>('i2023110600449','2021','in2023110400025','1'),</v>
      </c>
      <c r="CN451" t="str">
        <f t="shared" si="399"/>
        <v>('i2023110600449','2021','in2023110400026','1'),</v>
      </c>
      <c r="CO451" t="str">
        <f t="shared" si="400"/>
        <v>('i2023110600449','2021','in2023110400027','1'),</v>
      </c>
      <c r="CP451" t="str">
        <f t="shared" si="401"/>
        <v>('i2023110600449','2021','in2023110400028','1'),</v>
      </c>
      <c r="CQ451" t="str">
        <f t="shared" si="402"/>
        <v>('i2023110600449','2021','in2023110400029','1'),</v>
      </c>
      <c r="CR451" t="str">
        <f t="shared" si="403"/>
        <v>('i2023110600449','2021','in2023110400030','1'),</v>
      </c>
      <c r="CS451" t="str">
        <f t="shared" si="404"/>
        <v>('i2023110600449','2021','in2023110400031','1'),</v>
      </c>
      <c r="CT451" t="str">
        <f t="shared" si="405"/>
        <v>('i2023110600449','2021','in2023110400032','2'),</v>
      </c>
      <c r="CU451" t="str">
        <f t="shared" si="406"/>
        <v>('i2023110600449','2021','in2023110400033','3'),</v>
      </c>
      <c r="CV451" t="str">
        <f t="shared" si="407"/>
        <v>('i2023110600449','2021','in2023110400034','3'),</v>
      </c>
      <c r="CW451" t="str">
        <f t="shared" si="408"/>
        <v>('i2023110600449','2021','in2023110400035','4'),</v>
      </c>
      <c r="CX451" t="str">
        <f t="shared" si="409"/>
        <v>('i2023110600449','2021','in2023110400036','2'),</v>
      </c>
      <c r="CY451" t="str">
        <f t="shared" si="410"/>
        <v>('i2023110600449','2021','in2023110400037','1'),</v>
      </c>
      <c r="CZ451" t="str">
        <f t="shared" si="411"/>
        <v>('i2023110600449','2021','in2023110400038','2'),</v>
      </c>
      <c r="DA451" t="str">
        <f t="shared" si="412"/>
        <v>('i2023110600449','2021','in2023110400039','1'),</v>
      </c>
      <c r="DB451" t="str">
        <f t="shared" si="413"/>
        <v>('i2023110600449','2021','in2023110400040','2'),</v>
      </c>
      <c r="DC451" t="str">
        <f t="shared" si="414"/>
        <v>('i2023110600449','2021','in2023110400041','1'),</v>
      </c>
      <c r="DD451" t="str">
        <f t="shared" si="415"/>
        <v>('i2023110600449','2021','in2023110400042','2'),</v>
      </c>
      <c r="DE451" t="str">
        <f t="shared" si="416"/>
        <v>('i2023110600449','2021','in2023110400043','1'),</v>
      </c>
      <c r="DF451" t="str">
        <f t="shared" si="417"/>
        <v>('i2023110600449','2021','in2023110400044','2'),</v>
      </c>
      <c r="DG451" t="str">
        <f t="shared" si="418"/>
        <v>('i2023110600449','2021','in2023110400045','2'),</v>
      </c>
      <c r="DH451" t="str">
        <f t="shared" si="419"/>
        <v>('i2023110600449','2021','in2023110400046','2'),</v>
      </c>
      <c r="DI451" t="str">
        <f t="shared" si="420"/>
        <v>('i2023110600449','2021','in2023110400047','2');</v>
      </c>
    </row>
    <row r="452" spans="1:113" x14ac:dyDescent="0.25">
      <c r="A452" s="4" t="str">
        <f>INDEX('instansi pusat'!$B$2:$C$623,MATCH(C452,'instansi pusat'!$D$2:$D$623,0),2)</f>
        <v>i2023110600450</v>
      </c>
      <c r="B452" s="4">
        <v>7006</v>
      </c>
      <c r="C452" s="4" t="s">
        <v>483</v>
      </c>
      <c r="D452">
        <v>2021</v>
      </c>
      <c r="E452" s="4">
        <v>3</v>
      </c>
      <c r="F452" s="4">
        <v>2</v>
      </c>
      <c r="G452" s="4">
        <v>2</v>
      </c>
      <c r="H452" s="4">
        <v>2</v>
      </c>
      <c r="I452" s="4">
        <v>2</v>
      </c>
      <c r="J452" s="4">
        <v>2</v>
      </c>
      <c r="K452" s="4">
        <v>1</v>
      </c>
      <c r="L452" s="4">
        <v>2</v>
      </c>
      <c r="M452" s="4">
        <v>1</v>
      </c>
      <c r="N452" s="4">
        <v>2</v>
      </c>
      <c r="O452" s="4">
        <v>1</v>
      </c>
      <c r="P452" s="4">
        <v>1</v>
      </c>
      <c r="Q452" s="4">
        <v>1</v>
      </c>
      <c r="R452" s="4">
        <v>1</v>
      </c>
      <c r="S452" s="4">
        <v>1</v>
      </c>
      <c r="T452" s="4">
        <v>1</v>
      </c>
      <c r="U452" s="4">
        <v>1</v>
      </c>
      <c r="V452" s="4">
        <v>1</v>
      </c>
      <c r="W452" s="4">
        <v>2</v>
      </c>
      <c r="X452" s="4">
        <v>1</v>
      </c>
      <c r="Y452" s="4">
        <v>1</v>
      </c>
      <c r="Z452" s="4">
        <v>1</v>
      </c>
      <c r="AA452" s="4">
        <v>1</v>
      </c>
      <c r="AB452" s="4">
        <v>1</v>
      </c>
      <c r="AC452" s="4">
        <v>1</v>
      </c>
      <c r="AD452" s="4">
        <v>1</v>
      </c>
      <c r="AE452" s="4">
        <v>1</v>
      </c>
      <c r="AF452" s="4">
        <v>1</v>
      </c>
      <c r="AG452" s="4">
        <v>1</v>
      </c>
      <c r="AH452" s="4">
        <v>1</v>
      </c>
      <c r="AI452" s="4">
        <v>1</v>
      </c>
      <c r="AJ452" s="4">
        <v>3</v>
      </c>
      <c r="AK452" s="4">
        <v>3</v>
      </c>
      <c r="AL452" s="4">
        <v>3</v>
      </c>
      <c r="AM452" s="4">
        <v>4</v>
      </c>
      <c r="AN452" s="4">
        <v>2</v>
      </c>
      <c r="AO452" s="4">
        <v>1</v>
      </c>
      <c r="AP452" s="4">
        <v>1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AZ452" s="3">
        <f t="shared" si="421"/>
        <v>1.9000000000000001</v>
      </c>
      <c r="BA452" s="3">
        <f t="shared" si="422"/>
        <v>1</v>
      </c>
      <c r="BB452" s="3">
        <f t="shared" si="423"/>
        <v>1</v>
      </c>
      <c r="BC452" s="3">
        <f t="shared" si="424"/>
        <v>1.5</v>
      </c>
      <c r="BD452" s="3">
        <f t="shared" si="425"/>
        <v>1</v>
      </c>
      <c r="BE452" s="3">
        <f t="shared" si="426"/>
        <v>1</v>
      </c>
      <c r="BF452" s="3">
        <f t="shared" si="427"/>
        <v>2</v>
      </c>
      <c r="BG452" s="3">
        <f t="shared" si="428"/>
        <v>1</v>
      </c>
      <c r="BH452" s="3">
        <f t="shared" si="429"/>
        <v>1.9000000000000001</v>
      </c>
      <c r="BI452" s="3">
        <f t="shared" si="430"/>
        <v>1.1000000000000001</v>
      </c>
      <c r="BJ452" s="3">
        <f t="shared" si="431"/>
        <v>1</v>
      </c>
      <c r="BK452" s="3">
        <f t="shared" si="432"/>
        <v>1.6043956043956042</v>
      </c>
      <c r="BL452" s="3">
        <f t="shared" si="433"/>
        <v>1.417</v>
      </c>
      <c r="BN452" t="s">
        <v>641</v>
      </c>
      <c r="BO452" t="str">
        <f t="shared" ref="BO452:BO512" si="434">"('"&amp;$A452&amp;"','"&amp;$D452&amp;"','"&amp;BO$1&amp;"','"&amp;E452&amp;"'),"</f>
        <v>('i2023110600450','2021','in2023110400001','3'),</v>
      </c>
      <c r="BP452" t="str">
        <f t="shared" ref="BP452:BP512" si="435">"('"&amp;$A452&amp;"','"&amp;$D452&amp;"','"&amp;BP$1&amp;"','"&amp;F452&amp;"'),"</f>
        <v>('i2023110600450','2021','in2023110400002','2'),</v>
      </c>
      <c r="BQ452" t="str">
        <f t="shared" ref="BQ452:BQ512" si="436">"('"&amp;$A452&amp;"','"&amp;$D452&amp;"','"&amp;BQ$1&amp;"','"&amp;G452&amp;"'),"</f>
        <v>('i2023110600450','2021','in2023110400003','2'),</v>
      </c>
      <c r="BR452" t="str">
        <f t="shared" ref="BR452:BR512" si="437">"('"&amp;$A452&amp;"','"&amp;$D452&amp;"','"&amp;BR$1&amp;"','"&amp;H452&amp;"'),"</f>
        <v>('i2023110600450','2021','in2023110400004','2'),</v>
      </c>
      <c r="BS452" t="str">
        <f t="shared" ref="BS452:BS512" si="438">"('"&amp;$A452&amp;"','"&amp;$D452&amp;"','"&amp;BS$1&amp;"','"&amp;I452&amp;"'),"</f>
        <v>('i2023110600450','2021','in2023110400005','2'),</v>
      </c>
      <c r="BT452" t="str">
        <f t="shared" ref="BT452:BT512" si="439">"('"&amp;$A452&amp;"','"&amp;$D452&amp;"','"&amp;BT$1&amp;"','"&amp;J452&amp;"'),"</f>
        <v>('i2023110600450','2021','in2023110400006','2'),</v>
      </c>
      <c r="BU452" t="str">
        <f t="shared" ref="BU452:BU512" si="440">"('"&amp;$A452&amp;"','"&amp;$D452&amp;"','"&amp;BU$1&amp;"','"&amp;K452&amp;"'),"</f>
        <v>('i2023110600450','2021','in2023110400007','1'),</v>
      </c>
      <c r="BV452" t="str">
        <f t="shared" ref="BV452:BV512" si="441">"('"&amp;$A452&amp;"','"&amp;$D452&amp;"','"&amp;BV$1&amp;"','"&amp;L452&amp;"'),"</f>
        <v>('i2023110600450','2021','in2023110400008','2'),</v>
      </c>
      <c r="BW452" t="str">
        <f t="shared" ref="BW452:BW512" si="442">"('"&amp;$A452&amp;"','"&amp;$D452&amp;"','"&amp;BW$1&amp;"','"&amp;M452&amp;"'),"</f>
        <v>('i2023110600450','2021','in2023110400009','1'),</v>
      </c>
      <c r="BX452" t="str">
        <f t="shared" ref="BX452:BX512" si="443">"('"&amp;$A452&amp;"','"&amp;$D452&amp;"','"&amp;BX$1&amp;"','"&amp;N452&amp;"'),"</f>
        <v>('i2023110600450','2021','in2023110400010','2'),</v>
      </c>
      <c r="BY452" t="str">
        <f t="shared" ref="BY452:BY512" si="444">"('"&amp;$A452&amp;"','"&amp;$D452&amp;"','"&amp;BY$1&amp;"','"&amp;O452&amp;"'),"</f>
        <v>('i2023110600450','2021','in2023110400011','1'),</v>
      </c>
      <c r="BZ452" t="str">
        <f t="shared" ref="BZ452:BZ512" si="445">"('"&amp;$A452&amp;"','"&amp;$D452&amp;"','"&amp;BZ$1&amp;"','"&amp;P452&amp;"'),"</f>
        <v>('i2023110600450','2021','in2023110400012','1'),</v>
      </c>
      <c r="CA452" t="str">
        <f t="shared" ref="CA452:CA512" si="446">"('"&amp;$A452&amp;"','"&amp;$D452&amp;"','"&amp;CA$1&amp;"','"&amp;Q452&amp;"'),"</f>
        <v>('i2023110600450','2021','in2023110400013','1'),</v>
      </c>
      <c r="CB452" t="str">
        <f t="shared" ref="CB452:CB512" si="447">"('"&amp;$A452&amp;"','"&amp;$D452&amp;"','"&amp;CB$1&amp;"','"&amp;R452&amp;"'),"</f>
        <v>('i2023110600450','2021','in2023110400014','1'),</v>
      </c>
      <c r="CC452" t="str">
        <f t="shared" ref="CC452:CC512" si="448">"('"&amp;$A452&amp;"','"&amp;$D452&amp;"','"&amp;CC$1&amp;"','"&amp;S452&amp;"'),"</f>
        <v>('i2023110600450','2021','in2023110400015','1'),</v>
      </c>
      <c r="CD452" t="str">
        <f t="shared" ref="CD452:CD512" si="449">"('"&amp;$A452&amp;"','"&amp;$D452&amp;"','"&amp;CD$1&amp;"','"&amp;T452&amp;"'),"</f>
        <v>('i2023110600450','2021','in2023110400016','1'),</v>
      </c>
      <c r="CE452" t="str">
        <f t="shared" ref="CE452:CE512" si="450">"('"&amp;$A452&amp;"','"&amp;$D452&amp;"','"&amp;CE$1&amp;"','"&amp;U452&amp;"'),"</f>
        <v>('i2023110600450','2021','in2023110400017','1'),</v>
      </c>
      <c r="CF452" t="str">
        <f t="shared" ref="CF452:CF512" si="451">"('"&amp;$A452&amp;"','"&amp;$D452&amp;"','"&amp;CF$1&amp;"','"&amp;V452&amp;"'),"</f>
        <v>('i2023110600450','2021','in2023110400018','1'),</v>
      </c>
      <c r="CG452" t="str">
        <f t="shared" ref="CG452:CG512" si="452">"('"&amp;$A452&amp;"','"&amp;$D452&amp;"','"&amp;CG$1&amp;"','"&amp;W452&amp;"'),"</f>
        <v>('i2023110600450','2021','in2023110400019','2'),</v>
      </c>
      <c r="CH452" t="str">
        <f t="shared" ref="CH452:CH512" si="453">"('"&amp;$A452&amp;"','"&amp;$D452&amp;"','"&amp;CH$1&amp;"','"&amp;X452&amp;"'),"</f>
        <v>('i2023110600450','2021','in2023110400020','1'),</v>
      </c>
      <c r="CI452" t="str">
        <f t="shared" ref="CI452:CI512" si="454">"('"&amp;$A452&amp;"','"&amp;$D452&amp;"','"&amp;CI$1&amp;"','"&amp;Y452&amp;"'),"</f>
        <v>('i2023110600450','2021','in2023110400021','1'),</v>
      </c>
      <c r="CJ452" t="str">
        <f t="shared" ref="CJ452:CJ512" si="455">"('"&amp;$A452&amp;"','"&amp;$D452&amp;"','"&amp;CJ$1&amp;"','"&amp;Z452&amp;"'),"</f>
        <v>('i2023110600450','2021','in2023110400022','1'),</v>
      </c>
      <c r="CK452" t="str">
        <f t="shared" ref="CK452:CK512" si="456">"('"&amp;$A452&amp;"','"&amp;$D452&amp;"','"&amp;CK$1&amp;"','"&amp;AA452&amp;"'),"</f>
        <v>('i2023110600450','2021','in2023110400023','1'),</v>
      </c>
      <c r="CL452" t="str">
        <f t="shared" ref="CL452:CL512" si="457">"('"&amp;$A452&amp;"','"&amp;$D452&amp;"','"&amp;CL$1&amp;"','"&amp;AB452&amp;"'),"</f>
        <v>('i2023110600450','2021','in2023110400024','1'),</v>
      </c>
      <c r="CM452" t="str">
        <f t="shared" ref="CM452:CM512" si="458">"('"&amp;$A452&amp;"','"&amp;$D452&amp;"','"&amp;CM$1&amp;"','"&amp;AC452&amp;"'),"</f>
        <v>('i2023110600450','2021','in2023110400025','1'),</v>
      </c>
      <c r="CN452" t="str">
        <f t="shared" ref="CN452:CN512" si="459">"('"&amp;$A452&amp;"','"&amp;$D452&amp;"','"&amp;CN$1&amp;"','"&amp;AD452&amp;"'),"</f>
        <v>('i2023110600450','2021','in2023110400026','1'),</v>
      </c>
      <c r="CO452" t="str">
        <f t="shared" ref="CO452:CO512" si="460">"('"&amp;$A452&amp;"','"&amp;$D452&amp;"','"&amp;CO$1&amp;"','"&amp;AE452&amp;"'),"</f>
        <v>('i2023110600450','2021','in2023110400027','1'),</v>
      </c>
      <c r="CP452" t="str">
        <f t="shared" ref="CP452:CP512" si="461">"('"&amp;$A452&amp;"','"&amp;$D452&amp;"','"&amp;CP$1&amp;"','"&amp;AF452&amp;"'),"</f>
        <v>('i2023110600450','2021','in2023110400028','1'),</v>
      </c>
      <c r="CQ452" t="str">
        <f t="shared" ref="CQ452:CQ512" si="462">"('"&amp;$A452&amp;"','"&amp;$D452&amp;"','"&amp;CQ$1&amp;"','"&amp;AG452&amp;"'),"</f>
        <v>('i2023110600450','2021','in2023110400029','1'),</v>
      </c>
      <c r="CR452" t="str">
        <f t="shared" ref="CR452:CR512" si="463">"('"&amp;$A452&amp;"','"&amp;$D452&amp;"','"&amp;CR$1&amp;"','"&amp;AH452&amp;"'),"</f>
        <v>('i2023110600450','2021','in2023110400030','1'),</v>
      </c>
      <c r="CS452" t="str">
        <f t="shared" ref="CS452:CS512" si="464">"('"&amp;$A452&amp;"','"&amp;$D452&amp;"','"&amp;CS$1&amp;"','"&amp;AI452&amp;"'),"</f>
        <v>('i2023110600450','2021','in2023110400031','1'),</v>
      </c>
      <c r="CT452" t="str">
        <f t="shared" ref="CT452:CT512" si="465">"('"&amp;$A452&amp;"','"&amp;$D452&amp;"','"&amp;CT$1&amp;"','"&amp;AJ452&amp;"'),"</f>
        <v>('i2023110600450','2021','in2023110400032','3'),</v>
      </c>
      <c r="CU452" t="str">
        <f t="shared" ref="CU452:CU512" si="466">"('"&amp;$A452&amp;"','"&amp;$D452&amp;"','"&amp;CU$1&amp;"','"&amp;AK452&amp;"'),"</f>
        <v>('i2023110600450','2021','in2023110400033','3'),</v>
      </c>
      <c r="CV452" t="str">
        <f t="shared" ref="CV452:CV512" si="467">"('"&amp;$A452&amp;"','"&amp;$D452&amp;"','"&amp;CV$1&amp;"','"&amp;AL452&amp;"'),"</f>
        <v>('i2023110600450','2021','in2023110400034','3'),</v>
      </c>
      <c r="CW452" t="str">
        <f t="shared" ref="CW452:CW512" si="468">"('"&amp;$A452&amp;"','"&amp;$D452&amp;"','"&amp;CW$1&amp;"','"&amp;AM452&amp;"'),"</f>
        <v>('i2023110600450','2021','in2023110400035','4'),</v>
      </c>
      <c r="CX452" t="str">
        <f t="shared" ref="CX452:CX512" si="469">"('"&amp;$A452&amp;"','"&amp;$D452&amp;"','"&amp;CX$1&amp;"','"&amp;AN452&amp;"'),"</f>
        <v>('i2023110600450','2021','in2023110400036','2'),</v>
      </c>
      <c r="CY452" t="str">
        <f t="shared" ref="CY452:CY512" si="470">"('"&amp;$A452&amp;"','"&amp;$D452&amp;"','"&amp;CY$1&amp;"','"&amp;AO452&amp;"'),"</f>
        <v>('i2023110600450','2021','in2023110400037','1'),</v>
      </c>
      <c r="CZ452" t="str">
        <f t="shared" ref="CZ452:CZ512" si="471">"('"&amp;$A452&amp;"','"&amp;$D452&amp;"','"&amp;CZ$1&amp;"','"&amp;AP452&amp;"'),"</f>
        <v>('i2023110600450','2021','in2023110400038','1'),</v>
      </c>
      <c r="DA452" t="str">
        <f t="shared" ref="DA452:DA512" si="472">"('"&amp;$A452&amp;"','"&amp;$D452&amp;"','"&amp;DA$1&amp;"','"&amp;AQ452&amp;"'),"</f>
        <v>('i2023110600450','2021','in2023110400039','1'),</v>
      </c>
      <c r="DB452" t="str">
        <f t="shared" ref="DB452:DB512" si="473">"('"&amp;$A452&amp;"','"&amp;$D452&amp;"','"&amp;DB$1&amp;"','"&amp;AR452&amp;"'),"</f>
        <v>('i2023110600450','2021','in2023110400040','1'),</v>
      </c>
      <c r="DC452" t="str">
        <f t="shared" ref="DC452:DC512" si="474">"('"&amp;$A452&amp;"','"&amp;$D452&amp;"','"&amp;DC$1&amp;"','"&amp;AS452&amp;"'),"</f>
        <v>('i2023110600450','2021','in2023110400041','1'),</v>
      </c>
      <c r="DD452" t="str">
        <f t="shared" ref="DD452:DD512" si="475">"('"&amp;$A452&amp;"','"&amp;$D452&amp;"','"&amp;DD$1&amp;"','"&amp;AT452&amp;"'),"</f>
        <v>('i2023110600450','2021','in2023110400042','1'),</v>
      </c>
      <c r="DE452" t="str">
        <f t="shared" ref="DE452:DE512" si="476">"('"&amp;$A452&amp;"','"&amp;$D452&amp;"','"&amp;DE$1&amp;"','"&amp;AU452&amp;"'),"</f>
        <v>('i2023110600450','2021','in2023110400043','1'),</v>
      </c>
      <c r="DF452" t="str">
        <f t="shared" ref="DF452:DF512" si="477">"('"&amp;$A452&amp;"','"&amp;$D452&amp;"','"&amp;DF$1&amp;"','"&amp;AV452&amp;"'),"</f>
        <v>('i2023110600450','2021','in2023110400044','1'),</v>
      </c>
      <c r="DG452" t="str">
        <f t="shared" ref="DG452:DG512" si="478">"('"&amp;$A452&amp;"','"&amp;$D452&amp;"','"&amp;DG$1&amp;"','"&amp;AW452&amp;"'),"</f>
        <v>('i2023110600450','2021','in2023110400045','1'),</v>
      </c>
      <c r="DH452" t="str">
        <f t="shared" ref="DH452:DH512" si="479">"('"&amp;$A452&amp;"','"&amp;$D452&amp;"','"&amp;DH$1&amp;"','"&amp;AX452&amp;"'),"</f>
        <v>('i2023110600450','2021','in2023110400046','1'),</v>
      </c>
      <c r="DI452" t="str">
        <f t="shared" ref="DI452:DI512" si="480">"('"&amp;$A452&amp;"','"&amp;$D452&amp;"','"&amp;DI$1&amp;"','"&amp;AY452&amp;"');"</f>
        <v>('i2023110600450','2021','in2023110400047','1');</v>
      </c>
    </row>
    <row r="453" spans="1:113" x14ac:dyDescent="0.25">
      <c r="A453" s="4" t="str">
        <f>INDEX('instansi pusat'!$B$2:$C$623,MATCH(C453,'instansi pusat'!$D$2:$D$623,0),2)</f>
        <v>i2023110600451</v>
      </c>
      <c r="B453" s="4">
        <v>7073</v>
      </c>
      <c r="C453" s="4" t="s">
        <v>617</v>
      </c>
      <c r="D453">
        <v>2021</v>
      </c>
      <c r="E453" s="4">
        <v>1</v>
      </c>
      <c r="F453" s="4">
        <v>1</v>
      </c>
      <c r="G453" s="4">
        <v>1</v>
      </c>
      <c r="H453" s="4">
        <v>1</v>
      </c>
      <c r="I453" s="4">
        <v>1</v>
      </c>
      <c r="J453" s="4">
        <v>1</v>
      </c>
      <c r="K453" s="4">
        <v>1</v>
      </c>
      <c r="L453" s="4">
        <v>1</v>
      </c>
      <c r="M453" s="4">
        <v>1</v>
      </c>
      <c r="N453" s="4">
        <v>3</v>
      </c>
      <c r="O453" s="4">
        <v>1</v>
      </c>
      <c r="P453" s="4">
        <v>1</v>
      </c>
      <c r="Q453" s="4">
        <v>3</v>
      </c>
      <c r="R453" s="4">
        <v>1</v>
      </c>
      <c r="S453" s="4">
        <v>1</v>
      </c>
      <c r="T453" s="4">
        <v>1</v>
      </c>
      <c r="U453" s="4">
        <v>2</v>
      </c>
      <c r="V453" s="4">
        <v>1</v>
      </c>
      <c r="W453" s="4">
        <v>1</v>
      </c>
      <c r="X453" s="4">
        <v>1</v>
      </c>
      <c r="Y453" s="4">
        <v>1</v>
      </c>
      <c r="Z453" s="4">
        <v>1</v>
      </c>
      <c r="AA453" s="4">
        <v>1</v>
      </c>
      <c r="AB453" s="4">
        <v>1</v>
      </c>
      <c r="AC453" s="4">
        <v>1</v>
      </c>
      <c r="AD453" s="4">
        <v>1</v>
      </c>
      <c r="AE453" s="4">
        <v>1</v>
      </c>
      <c r="AF453" s="4">
        <v>1</v>
      </c>
      <c r="AG453" s="4">
        <v>1</v>
      </c>
      <c r="AH453" s="4">
        <v>1</v>
      </c>
      <c r="AI453" s="4">
        <v>1</v>
      </c>
      <c r="AJ453" s="4">
        <v>2</v>
      </c>
      <c r="AK453" s="4">
        <v>3</v>
      </c>
      <c r="AL453" s="4">
        <v>3</v>
      </c>
      <c r="AM453" s="4">
        <v>4</v>
      </c>
      <c r="AN453" s="4">
        <v>3</v>
      </c>
      <c r="AO453" s="4">
        <v>1</v>
      </c>
      <c r="AP453" s="4">
        <v>2</v>
      </c>
      <c r="AQ453" s="4">
        <v>1</v>
      </c>
      <c r="AR453" s="4">
        <v>1</v>
      </c>
      <c r="AS453" s="4">
        <v>2</v>
      </c>
      <c r="AT453" s="4">
        <v>1</v>
      </c>
      <c r="AU453" s="4">
        <v>1</v>
      </c>
      <c r="AV453" s="4">
        <v>3</v>
      </c>
      <c r="AW453" s="4">
        <v>3</v>
      </c>
      <c r="AX453" s="4">
        <v>4</v>
      </c>
      <c r="AY453" s="4">
        <v>2</v>
      </c>
      <c r="AZ453" s="3">
        <f t="shared" si="421"/>
        <v>1.2000000000000002</v>
      </c>
      <c r="BA453" s="3">
        <f t="shared" si="422"/>
        <v>1.5</v>
      </c>
      <c r="BB453" s="3">
        <f t="shared" si="423"/>
        <v>1.25</v>
      </c>
      <c r="BC453" s="3">
        <f t="shared" si="424"/>
        <v>1</v>
      </c>
      <c r="BD453" s="3">
        <f t="shared" si="425"/>
        <v>1</v>
      </c>
      <c r="BE453" s="3">
        <f t="shared" si="426"/>
        <v>1</v>
      </c>
      <c r="BF453" s="3">
        <f t="shared" si="427"/>
        <v>2.2000000000000002</v>
      </c>
      <c r="BG453" s="3">
        <f t="shared" si="428"/>
        <v>2.333333333333333</v>
      </c>
      <c r="BH453" s="3">
        <f t="shared" si="429"/>
        <v>1.2000000000000002</v>
      </c>
      <c r="BI453" s="3">
        <f t="shared" si="430"/>
        <v>1.3</v>
      </c>
      <c r="BJ453" s="3">
        <f t="shared" si="431"/>
        <v>1</v>
      </c>
      <c r="BK453" s="3">
        <f t="shared" si="432"/>
        <v>2.2527472527472527</v>
      </c>
      <c r="BL453" s="3">
        <f t="shared" si="433"/>
        <v>1.6710000000000003</v>
      </c>
      <c r="BN453" t="s">
        <v>641</v>
      </c>
      <c r="BO453" t="str">
        <f t="shared" si="434"/>
        <v>('i2023110600451','2021','in2023110400001','1'),</v>
      </c>
      <c r="BP453" t="str">
        <f t="shared" si="435"/>
        <v>('i2023110600451','2021','in2023110400002','1'),</v>
      </c>
      <c r="BQ453" t="str">
        <f t="shared" si="436"/>
        <v>('i2023110600451','2021','in2023110400003','1'),</v>
      </c>
      <c r="BR453" t="str">
        <f t="shared" si="437"/>
        <v>('i2023110600451','2021','in2023110400004','1'),</v>
      </c>
      <c r="BS453" t="str">
        <f t="shared" si="438"/>
        <v>('i2023110600451','2021','in2023110400005','1'),</v>
      </c>
      <c r="BT453" t="str">
        <f t="shared" si="439"/>
        <v>('i2023110600451','2021','in2023110400006','1'),</v>
      </c>
      <c r="BU453" t="str">
        <f t="shared" si="440"/>
        <v>('i2023110600451','2021','in2023110400007','1'),</v>
      </c>
      <c r="BV453" t="str">
        <f t="shared" si="441"/>
        <v>('i2023110600451','2021','in2023110400008','1'),</v>
      </c>
      <c r="BW453" t="str">
        <f t="shared" si="442"/>
        <v>('i2023110600451','2021','in2023110400009','1'),</v>
      </c>
      <c r="BX453" t="str">
        <f t="shared" si="443"/>
        <v>('i2023110600451','2021','in2023110400010','3'),</v>
      </c>
      <c r="BY453" t="str">
        <f t="shared" si="444"/>
        <v>('i2023110600451','2021','in2023110400011','1'),</v>
      </c>
      <c r="BZ453" t="str">
        <f t="shared" si="445"/>
        <v>('i2023110600451','2021','in2023110400012','1'),</v>
      </c>
      <c r="CA453" t="str">
        <f t="shared" si="446"/>
        <v>('i2023110600451','2021','in2023110400013','3'),</v>
      </c>
      <c r="CB453" t="str">
        <f t="shared" si="447"/>
        <v>('i2023110600451','2021','in2023110400014','1'),</v>
      </c>
      <c r="CC453" t="str">
        <f t="shared" si="448"/>
        <v>('i2023110600451','2021','in2023110400015','1'),</v>
      </c>
      <c r="CD453" t="str">
        <f t="shared" si="449"/>
        <v>('i2023110600451','2021','in2023110400016','1'),</v>
      </c>
      <c r="CE453" t="str">
        <f t="shared" si="450"/>
        <v>('i2023110600451','2021','in2023110400017','2'),</v>
      </c>
      <c r="CF453" t="str">
        <f t="shared" si="451"/>
        <v>('i2023110600451','2021','in2023110400018','1'),</v>
      </c>
      <c r="CG453" t="str">
        <f t="shared" si="452"/>
        <v>('i2023110600451','2021','in2023110400019','1'),</v>
      </c>
      <c r="CH453" t="str">
        <f t="shared" si="453"/>
        <v>('i2023110600451','2021','in2023110400020','1'),</v>
      </c>
      <c r="CI453" t="str">
        <f t="shared" si="454"/>
        <v>('i2023110600451','2021','in2023110400021','1'),</v>
      </c>
      <c r="CJ453" t="str">
        <f t="shared" si="455"/>
        <v>('i2023110600451','2021','in2023110400022','1'),</v>
      </c>
      <c r="CK453" t="str">
        <f t="shared" si="456"/>
        <v>('i2023110600451','2021','in2023110400023','1'),</v>
      </c>
      <c r="CL453" t="str">
        <f t="shared" si="457"/>
        <v>('i2023110600451','2021','in2023110400024','1'),</v>
      </c>
      <c r="CM453" t="str">
        <f t="shared" si="458"/>
        <v>('i2023110600451','2021','in2023110400025','1'),</v>
      </c>
      <c r="CN453" t="str">
        <f t="shared" si="459"/>
        <v>('i2023110600451','2021','in2023110400026','1'),</v>
      </c>
      <c r="CO453" t="str">
        <f t="shared" si="460"/>
        <v>('i2023110600451','2021','in2023110400027','1'),</v>
      </c>
      <c r="CP453" t="str">
        <f t="shared" si="461"/>
        <v>('i2023110600451','2021','in2023110400028','1'),</v>
      </c>
      <c r="CQ453" t="str">
        <f t="shared" si="462"/>
        <v>('i2023110600451','2021','in2023110400029','1'),</v>
      </c>
      <c r="CR453" t="str">
        <f t="shared" si="463"/>
        <v>('i2023110600451','2021','in2023110400030','1'),</v>
      </c>
      <c r="CS453" t="str">
        <f t="shared" si="464"/>
        <v>('i2023110600451','2021','in2023110400031','1'),</v>
      </c>
      <c r="CT453" t="str">
        <f t="shared" si="465"/>
        <v>('i2023110600451','2021','in2023110400032','2'),</v>
      </c>
      <c r="CU453" t="str">
        <f t="shared" si="466"/>
        <v>('i2023110600451','2021','in2023110400033','3'),</v>
      </c>
      <c r="CV453" t="str">
        <f t="shared" si="467"/>
        <v>('i2023110600451','2021','in2023110400034','3'),</v>
      </c>
      <c r="CW453" t="str">
        <f t="shared" si="468"/>
        <v>('i2023110600451','2021','in2023110400035','4'),</v>
      </c>
      <c r="CX453" t="str">
        <f t="shared" si="469"/>
        <v>('i2023110600451','2021','in2023110400036','3'),</v>
      </c>
      <c r="CY453" t="str">
        <f t="shared" si="470"/>
        <v>('i2023110600451','2021','in2023110400037','1'),</v>
      </c>
      <c r="CZ453" t="str">
        <f t="shared" si="471"/>
        <v>('i2023110600451','2021','in2023110400038','2'),</v>
      </c>
      <c r="DA453" t="str">
        <f t="shared" si="472"/>
        <v>('i2023110600451','2021','in2023110400039','1'),</v>
      </c>
      <c r="DB453" t="str">
        <f t="shared" si="473"/>
        <v>('i2023110600451','2021','in2023110400040','1'),</v>
      </c>
      <c r="DC453" t="str">
        <f t="shared" si="474"/>
        <v>('i2023110600451','2021','in2023110400041','2'),</v>
      </c>
      <c r="DD453" t="str">
        <f t="shared" si="475"/>
        <v>('i2023110600451','2021','in2023110400042','1'),</v>
      </c>
      <c r="DE453" t="str">
        <f t="shared" si="476"/>
        <v>('i2023110600451','2021','in2023110400043','1'),</v>
      </c>
      <c r="DF453" t="str">
        <f t="shared" si="477"/>
        <v>('i2023110600451','2021','in2023110400044','3'),</v>
      </c>
      <c r="DG453" t="str">
        <f t="shared" si="478"/>
        <v>('i2023110600451','2021','in2023110400045','3'),</v>
      </c>
      <c r="DH453" t="str">
        <f t="shared" si="479"/>
        <v>('i2023110600451','2021','in2023110400046','4'),</v>
      </c>
      <c r="DI453" t="str">
        <f t="shared" si="480"/>
        <v>('i2023110600451','2021','in2023110400047','2');</v>
      </c>
    </row>
    <row r="454" spans="1:113" x14ac:dyDescent="0.25">
      <c r="A454" s="4" t="str">
        <f>INDEX('instansi pusat'!$B$2:$C$623,MATCH(C454,'instansi pusat'!$D$2:$D$623,0),2)</f>
        <v>i2023110600452</v>
      </c>
      <c r="B454" s="4">
        <v>7100</v>
      </c>
      <c r="C454" s="4" t="s">
        <v>6</v>
      </c>
      <c r="D454">
        <v>2021</v>
      </c>
      <c r="E454" s="4">
        <v>4</v>
      </c>
      <c r="F454" s="4">
        <v>4</v>
      </c>
      <c r="G454" s="4">
        <v>4</v>
      </c>
      <c r="H454" s="4">
        <v>4</v>
      </c>
      <c r="I454" s="4">
        <v>4</v>
      </c>
      <c r="J454" s="4">
        <v>4</v>
      </c>
      <c r="K454" s="4">
        <v>4</v>
      </c>
      <c r="L454" s="4">
        <v>4</v>
      </c>
      <c r="M454" s="4">
        <v>2</v>
      </c>
      <c r="N454" s="4">
        <v>4</v>
      </c>
      <c r="O454" s="4">
        <v>2</v>
      </c>
      <c r="P454" s="4">
        <v>1</v>
      </c>
      <c r="Q454" s="4">
        <v>2</v>
      </c>
      <c r="R454" s="4">
        <v>1</v>
      </c>
      <c r="S454" s="4">
        <v>1</v>
      </c>
      <c r="T454" s="4">
        <v>3</v>
      </c>
      <c r="U454" s="4">
        <v>3</v>
      </c>
      <c r="V454" s="4">
        <v>3</v>
      </c>
      <c r="W454" s="4">
        <v>3</v>
      </c>
      <c r="X454" s="4">
        <v>3</v>
      </c>
      <c r="Y454" s="4">
        <v>1</v>
      </c>
      <c r="Z454" s="4">
        <v>1</v>
      </c>
      <c r="AA454" s="4">
        <v>1</v>
      </c>
      <c r="AB454" s="4">
        <v>1</v>
      </c>
      <c r="AC454" s="4">
        <v>1</v>
      </c>
      <c r="AD454" s="4">
        <v>1</v>
      </c>
      <c r="AE454" s="4">
        <v>1</v>
      </c>
      <c r="AF454" s="4">
        <v>1</v>
      </c>
      <c r="AG454" s="4">
        <v>1</v>
      </c>
      <c r="AH454" s="4">
        <v>1</v>
      </c>
      <c r="AI454" s="4">
        <v>1</v>
      </c>
      <c r="AJ454" s="4">
        <v>4</v>
      </c>
      <c r="AK454" s="4">
        <v>4</v>
      </c>
      <c r="AL454" s="4">
        <v>4</v>
      </c>
      <c r="AM454" s="4">
        <v>4</v>
      </c>
      <c r="AN454" s="4">
        <v>3</v>
      </c>
      <c r="AO454" s="4">
        <v>3</v>
      </c>
      <c r="AP454" s="4">
        <v>3</v>
      </c>
      <c r="AQ454" s="4">
        <v>2</v>
      </c>
      <c r="AR454" s="4">
        <v>1</v>
      </c>
      <c r="AS454" s="4">
        <v>2</v>
      </c>
      <c r="AT454" s="4">
        <v>4</v>
      </c>
      <c r="AU454" s="4">
        <v>2</v>
      </c>
      <c r="AV454" s="4">
        <v>2</v>
      </c>
      <c r="AW454" s="4">
        <v>3</v>
      </c>
      <c r="AX454" s="4">
        <v>2</v>
      </c>
      <c r="AY454" s="4">
        <v>3</v>
      </c>
      <c r="AZ454" s="3">
        <f t="shared" si="421"/>
        <v>3.8000000000000003</v>
      </c>
      <c r="BA454" s="3">
        <f t="shared" si="422"/>
        <v>1.5</v>
      </c>
      <c r="BB454" s="3">
        <f t="shared" si="423"/>
        <v>2.5</v>
      </c>
      <c r="BC454" s="3">
        <f t="shared" si="424"/>
        <v>3</v>
      </c>
      <c r="BD454" s="3">
        <f t="shared" si="425"/>
        <v>1</v>
      </c>
      <c r="BE454" s="3">
        <f t="shared" si="426"/>
        <v>1</v>
      </c>
      <c r="BF454" s="3">
        <f t="shared" si="427"/>
        <v>3</v>
      </c>
      <c r="BG454" s="3">
        <f t="shared" si="428"/>
        <v>2.6666666666666665</v>
      </c>
      <c r="BH454" s="3">
        <f t="shared" si="429"/>
        <v>3.8000000000000003</v>
      </c>
      <c r="BI454" s="3">
        <f t="shared" si="430"/>
        <v>2.2000000000000002</v>
      </c>
      <c r="BJ454" s="3">
        <f t="shared" si="431"/>
        <v>1</v>
      </c>
      <c r="BK454" s="3">
        <f t="shared" si="432"/>
        <v>2.8681318681318677</v>
      </c>
      <c r="BL454" s="3">
        <f t="shared" si="433"/>
        <v>2.5140000000000002</v>
      </c>
      <c r="BN454" t="s">
        <v>641</v>
      </c>
      <c r="BO454" t="str">
        <f t="shared" si="434"/>
        <v>('i2023110600452','2021','in2023110400001','4'),</v>
      </c>
      <c r="BP454" t="str">
        <f t="shared" si="435"/>
        <v>('i2023110600452','2021','in2023110400002','4'),</v>
      </c>
      <c r="BQ454" t="str">
        <f t="shared" si="436"/>
        <v>('i2023110600452','2021','in2023110400003','4'),</v>
      </c>
      <c r="BR454" t="str">
        <f t="shared" si="437"/>
        <v>('i2023110600452','2021','in2023110400004','4'),</v>
      </c>
      <c r="BS454" t="str">
        <f t="shared" si="438"/>
        <v>('i2023110600452','2021','in2023110400005','4'),</v>
      </c>
      <c r="BT454" t="str">
        <f t="shared" si="439"/>
        <v>('i2023110600452','2021','in2023110400006','4'),</v>
      </c>
      <c r="BU454" t="str">
        <f t="shared" si="440"/>
        <v>('i2023110600452','2021','in2023110400007','4'),</v>
      </c>
      <c r="BV454" t="str">
        <f t="shared" si="441"/>
        <v>('i2023110600452','2021','in2023110400008','4'),</v>
      </c>
      <c r="BW454" t="str">
        <f t="shared" si="442"/>
        <v>('i2023110600452','2021','in2023110400009','2'),</v>
      </c>
      <c r="BX454" t="str">
        <f t="shared" si="443"/>
        <v>('i2023110600452','2021','in2023110400010','4'),</v>
      </c>
      <c r="BY454" t="str">
        <f t="shared" si="444"/>
        <v>('i2023110600452','2021','in2023110400011','2'),</v>
      </c>
      <c r="BZ454" t="str">
        <f t="shared" si="445"/>
        <v>('i2023110600452','2021','in2023110400012','1'),</v>
      </c>
      <c r="CA454" t="str">
        <f t="shared" si="446"/>
        <v>('i2023110600452','2021','in2023110400013','2'),</v>
      </c>
      <c r="CB454" t="str">
        <f t="shared" si="447"/>
        <v>('i2023110600452','2021','in2023110400014','1'),</v>
      </c>
      <c r="CC454" t="str">
        <f t="shared" si="448"/>
        <v>('i2023110600452','2021','in2023110400015','1'),</v>
      </c>
      <c r="CD454" t="str">
        <f t="shared" si="449"/>
        <v>('i2023110600452','2021','in2023110400016','3'),</v>
      </c>
      <c r="CE454" t="str">
        <f t="shared" si="450"/>
        <v>('i2023110600452','2021','in2023110400017','3'),</v>
      </c>
      <c r="CF454" t="str">
        <f t="shared" si="451"/>
        <v>('i2023110600452','2021','in2023110400018','3'),</v>
      </c>
      <c r="CG454" t="str">
        <f t="shared" si="452"/>
        <v>('i2023110600452','2021','in2023110400019','3'),</v>
      </c>
      <c r="CH454" t="str">
        <f t="shared" si="453"/>
        <v>('i2023110600452','2021','in2023110400020','3'),</v>
      </c>
      <c r="CI454" t="str">
        <f t="shared" si="454"/>
        <v>('i2023110600452','2021','in2023110400021','1'),</v>
      </c>
      <c r="CJ454" t="str">
        <f t="shared" si="455"/>
        <v>('i2023110600452','2021','in2023110400022','1'),</v>
      </c>
      <c r="CK454" t="str">
        <f t="shared" si="456"/>
        <v>('i2023110600452','2021','in2023110400023','1'),</v>
      </c>
      <c r="CL454" t="str">
        <f t="shared" si="457"/>
        <v>('i2023110600452','2021','in2023110400024','1'),</v>
      </c>
      <c r="CM454" t="str">
        <f t="shared" si="458"/>
        <v>('i2023110600452','2021','in2023110400025','1'),</v>
      </c>
      <c r="CN454" t="str">
        <f t="shared" si="459"/>
        <v>('i2023110600452','2021','in2023110400026','1'),</v>
      </c>
      <c r="CO454" t="str">
        <f t="shared" si="460"/>
        <v>('i2023110600452','2021','in2023110400027','1'),</v>
      </c>
      <c r="CP454" t="str">
        <f t="shared" si="461"/>
        <v>('i2023110600452','2021','in2023110400028','1'),</v>
      </c>
      <c r="CQ454" t="str">
        <f t="shared" si="462"/>
        <v>('i2023110600452','2021','in2023110400029','1'),</v>
      </c>
      <c r="CR454" t="str">
        <f t="shared" si="463"/>
        <v>('i2023110600452','2021','in2023110400030','1'),</v>
      </c>
      <c r="CS454" t="str">
        <f t="shared" si="464"/>
        <v>('i2023110600452','2021','in2023110400031','1'),</v>
      </c>
      <c r="CT454" t="str">
        <f t="shared" si="465"/>
        <v>('i2023110600452','2021','in2023110400032','4'),</v>
      </c>
      <c r="CU454" t="str">
        <f t="shared" si="466"/>
        <v>('i2023110600452','2021','in2023110400033','4'),</v>
      </c>
      <c r="CV454" t="str">
        <f t="shared" si="467"/>
        <v>('i2023110600452','2021','in2023110400034','4'),</v>
      </c>
      <c r="CW454" t="str">
        <f t="shared" si="468"/>
        <v>('i2023110600452','2021','in2023110400035','4'),</v>
      </c>
      <c r="CX454" t="str">
        <f t="shared" si="469"/>
        <v>('i2023110600452','2021','in2023110400036','3'),</v>
      </c>
      <c r="CY454" t="str">
        <f t="shared" si="470"/>
        <v>('i2023110600452','2021','in2023110400037','3'),</v>
      </c>
      <c r="CZ454" t="str">
        <f t="shared" si="471"/>
        <v>('i2023110600452','2021','in2023110400038','3'),</v>
      </c>
      <c r="DA454" t="str">
        <f t="shared" si="472"/>
        <v>('i2023110600452','2021','in2023110400039','2'),</v>
      </c>
      <c r="DB454" t="str">
        <f t="shared" si="473"/>
        <v>('i2023110600452','2021','in2023110400040','1'),</v>
      </c>
      <c r="DC454" t="str">
        <f t="shared" si="474"/>
        <v>('i2023110600452','2021','in2023110400041','2'),</v>
      </c>
      <c r="DD454" t="str">
        <f t="shared" si="475"/>
        <v>('i2023110600452','2021','in2023110400042','4'),</v>
      </c>
      <c r="DE454" t="str">
        <f t="shared" si="476"/>
        <v>('i2023110600452','2021','in2023110400043','2'),</v>
      </c>
      <c r="DF454" t="str">
        <f t="shared" si="477"/>
        <v>('i2023110600452','2021','in2023110400044','2'),</v>
      </c>
      <c r="DG454" t="str">
        <f t="shared" si="478"/>
        <v>('i2023110600452','2021','in2023110400045','3'),</v>
      </c>
      <c r="DH454" t="str">
        <f t="shared" si="479"/>
        <v>('i2023110600452','2021','in2023110400046','2'),</v>
      </c>
      <c r="DI454" t="str">
        <f t="shared" si="480"/>
        <v>('i2023110600452','2021','in2023110400047','3');</v>
      </c>
    </row>
    <row r="455" spans="1:113" x14ac:dyDescent="0.25">
      <c r="A455" s="4" t="str">
        <f>INDEX('instansi pusat'!$B$2:$C$623,MATCH(C455,'instansi pusat'!$D$2:$D$623,0),2)</f>
        <v>i2023110600453</v>
      </c>
      <c r="B455" s="4">
        <v>7171</v>
      </c>
      <c r="C455" s="4" t="s">
        <v>552</v>
      </c>
      <c r="D455">
        <v>2021</v>
      </c>
      <c r="E455" s="4">
        <v>1</v>
      </c>
      <c r="F455" s="4">
        <v>1</v>
      </c>
      <c r="G455" s="4">
        <v>1</v>
      </c>
      <c r="H455" s="4">
        <v>2</v>
      </c>
      <c r="I455" s="4">
        <v>2</v>
      </c>
      <c r="J455" s="4">
        <v>1</v>
      </c>
      <c r="K455" s="4">
        <v>1</v>
      </c>
      <c r="L455" s="4">
        <v>1</v>
      </c>
      <c r="M455" s="4">
        <v>1</v>
      </c>
      <c r="N455" s="4">
        <v>1</v>
      </c>
      <c r="O455" s="4">
        <v>1</v>
      </c>
      <c r="P455" s="4">
        <v>1</v>
      </c>
      <c r="Q455" s="4">
        <v>1</v>
      </c>
      <c r="R455" s="4">
        <v>1</v>
      </c>
      <c r="S455" s="4">
        <v>1</v>
      </c>
      <c r="T455" s="4">
        <v>1</v>
      </c>
      <c r="U455" s="4">
        <v>1</v>
      </c>
      <c r="V455" s="4">
        <v>1</v>
      </c>
      <c r="W455" s="4">
        <v>1</v>
      </c>
      <c r="X455" s="4">
        <v>1</v>
      </c>
      <c r="Y455" s="4">
        <v>1</v>
      </c>
      <c r="Z455" s="4">
        <v>1</v>
      </c>
      <c r="AA455" s="4">
        <v>1</v>
      </c>
      <c r="AB455" s="4">
        <v>1</v>
      </c>
      <c r="AC455" s="4">
        <v>1</v>
      </c>
      <c r="AD455" s="4">
        <v>1</v>
      </c>
      <c r="AE455" s="4">
        <v>1</v>
      </c>
      <c r="AF455" s="4">
        <v>1</v>
      </c>
      <c r="AG455" s="4">
        <v>1</v>
      </c>
      <c r="AH455" s="4">
        <v>1</v>
      </c>
      <c r="AI455" s="4">
        <v>1</v>
      </c>
      <c r="AJ455" s="4">
        <v>4</v>
      </c>
      <c r="AK455" s="4">
        <v>4</v>
      </c>
      <c r="AL455" s="4">
        <v>4</v>
      </c>
      <c r="AM455" s="4">
        <v>4</v>
      </c>
      <c r="AN455" s="4">
        <v>3</v>
      </c>
      <c r="AO455" s="4">
        <v>4</v>
      </c>
      <c r="AP455" s="4">
        <v>3</v>
      </c>
      <c r="AQ455" s="4">
        <v>1</v>
      </c>
      <c r="AR455" s="4">
        <v>3</v>
      </c>
      <c r="AS455" s="4">
        <v>3</v>
      </c>
      <c r="AT455" s="4">
        <v>4</v>
      </c>
      <c r="AU455" s="4">
        <v>4</v>
      </c>
      <c r="AV455" s="4">
        <v>2</v>
      </c>
      <c r="AW455" s="4">
        <v>2</v>
      </c>
      <c r="AX455" s="4">
        <v>1</v>
      </c>
      <c r="AY455" s="4">
        <v>1</v>
      </c>
      <c r="AZ455" s="3">
        <f t="shared" si="421"/>
        <v>1.2000000000000002</v>
      </c>
      <c r="BA455" s="3">
        <f t="shared" si="422"/>
        <v>1</v>
      </c>
      <c r="BB455" s="3">
        <f t="shared" si="423"/>
        <v>1</v>
      </c>
      <c r="BC455" s="3">
        <f t="shared" si="424"/>
        <v>1</v>
      </c>
      <c r="BD455" s="3">
        <f t="shared" si="425"/>
        <v>1</v>
      </c>
      <c r="BE455" s="3">
        <f t="shared" si="426"/>
        <v>1</v>
      </c>
      <c r="BF455" s="3">
        <f t="shared" si="427"/>
        <v>3.3000000000000003</v>
      </c>
      <c r="BG455" s="3">
        <f t="shared" si="428"/>
        <v>2.333333333333333</v>
      </c>
      <c r="BH455" s="3">
        <f t="shared" si="429"/>
        <v>1.2000000000000002</v>
      </c>
      <c r="BI455" s="3">
        <f t="shared" si="430"/>
        <v>1</v>
      </c>
      <c r="BJ455" s="3">
        <f t="shared" si="431"/>
        <v>1</v>
      </c>
      <c r="BK455" s="3">
        <f t="shared" si="432"/>
        <v>2.9175824175824174</v>
      </c>
      <c r="BL455" s="3">
        <f t="shared" si="433"/>
        <v>1.8984999999999999</v>
      </c>
      <c r="BN455" t="s">
        <v>641</v>
      </c>
      <c r="BO455" t="str">
        <f t="shared" si="434"/>
        <v>('i2023110600453','2021','in2023110400001','1'),</v>
      </c>
      <c r="BP455" t="str">
        <f t="shared" si="435"/>
        <v>('i2023110600453','2021','in2023110400002','1'),</v>
      </c>
      <c r="BQ455" t="str">
        <f t="shared" si="436"/>
        <v>('i2023110600453','2021','in2023110400003','1'),</v>
      </c>
      <c r="BR455" t="str">
        <f t="shared" si="437"/>
        <v>('i2023110600453','2021','in2023110400004','2'),</v>
      </c>
      <c r="BS455" t="str">
        <f t="shared" si="438"/>
        <v>('i2023110600453','2021','in2023110400005','2'),</v>
      </c>
      <c r="BT455" t="str">
        <f t="shared" si="439"/>
        <v>('i2023110600453','2021','in2023110400006','1'),</v>
      </c>
      <c r="BU455" t="str">
        <f t="shared" si="440"/>
        <v>('i2023110600453','2021','in2023110400007','1'),</v>
      </c>
      <c r="BV455" t="str">
        <f t="shared" si="441"/>
        <v>('i2023110600453','2021','in2023110400008','1'),</v>
      </c>
      <c r="BW455" t="str">
        <f t="shared" si="442"/>
        <v>('i2023110600453','2021','in2023110400009','1'),</v>
      </c>
      <c r="BX455" t="str">
        <f t="shared" si="443"/>
        <v>('i2023110600453','2021','in2023110400010','1'),</v>
      </c>
      <c r="BY455" t="str">
        <f t="shared" si="444"/>
        <v>('i2023110600453','2021','in2023110400011','1'),</v>
      </c>
      <c r="BZ455" t="str">
        <f t="shared" si="445"/>
        <v>('i2023110600453','2021','in2023110400012','1'),</v>
      </c>
      <c r="CA455" t="str">
        <f t="shared" si="446"/>
        <v>('i2023110600453','2021','in2023110400013','1'),</v>
      </c>
      <c r="CB455" t="str">
        <f t="shared" si="447"/>
        <v>('i2023110600453','2021','in2023110400014','1'),</v>
      </c>
      <c r="CC455" t="str">
        <f t="shared" si="448"/>
        <v>('i2023110600453','2021','in2023110400015','1'),</v>
      </c>
      <c r="CD455" t="str">
        <f t="shared" si="449"/>
        <v>('i2023110600453','2021','in2023110400016','1'),</v>
      </c>
      <c r="CE455" t="str">
        <f t="shared" si="450"/>
        <v>('i2023110600453','2021','in2023110400017','1'),</v>
      </c>
      <c r="CF455" t="str">
        <f t="shared" si="451"/>
        <v>('i2023110600453','2021','in2023110400018','1'),</v>
      </c>
      <c r="CG455" t="str">
        <f t="shared" si="452"/>
        <v>('i2023110600453','2021','in2023110400019','1'),</v>
      </c>
      <c r="CH455" t="str">
        <f t="shared" si="453"/>
        <v>('i2023110600453','2021','in2023110400020','1'),</v>
      </c>
      <c r="CI455" t="str">
        <f t="shared" si="454"/>
        <v>('i2023110600453','2021','in2023110400021','1'),</v>
      </c>
      <c r="CJ455" t="str">
        <f t="shared" si="455"/>
        <v>('i2023110600453','2021','in2023110400022','1'),</v>
      </c>
      <c r="CK455" t="str">
        <f t="shared" si="456"/>
        <v>('i2023110600453','2021','in2023110400023','1'),</v>
      </c>
      <c r="CL455" t="str">
        <f t="shared" si="457"/>
        <v>('i2023110600453','2021','in2023110400024','1'),</v>
      </c>
      <c r="CM455" t="str">
        <f t="shared" si="458"/>
        <v>('i2023110600453','2021','in2023110400025','1'),</v>
      </c>
      <c r="CN455" t="str">
        <f t="shared" si="459"/>
        <v>('i2023110600453','2021','in2023110400026','1'),</v>
      </c>
      <c r="CO455" t="str">
        <f t="shared" si="460"/>
        <v>('i2023110600453','2021','in2023110400027','1'),</v>
      </c>
      <c r="CP455" t="str">
        <f t="shared" si="461"/>
        <v>('i2023110600453','2021','in2023110400028','1'),</v>
      </c>
      <c r="CQ455" t="str">
        <f t="shared" si="462"/>
        <v>('i2023110600453','2021','in2023110400029','1'),</v>
      </c>
      <c r="CR455" t="str">
        <f t="shared" si="463"/>
        <v>('i2023110600453','2021','in2023110400030','1'),</v>
      </c>
      <c r="CS455" t="str">
        <f t="shared" si="464"/>
        <v>('i2023110600453','2021','in2023110400031','1'),</v>
      </c>
      <c r="CT455" t="str">
        <f t="shared" si="465"/>
        <v>('i2023110600453','2021','in2023110400032','4'),</v>
      </c>
      <c r="CU455" t="str">
        <f t="shared" si="466"/>
        <v>('i2023110600453','2021','in2023110400033','4'),</v>
      </c>
      <c r="CV455" t="str">
        <f t="shared" si="467"/>
        <v>('i2023110600453','2021','in2023110400034','4'),</v>
      </c>
      <c r="CW455" t="str">
        <f t="shared" si="468"/>
        <v>('i2023110600453','2021','in2023110400035','4'),</v>
      </c>
      <c r="CX455" t="str">
        <f t="shared" si="469"/>
        <v>('i2023110600453','2021','in2023110400036','3'),</v>
      </c>
      <c r="CY455" t="str">
        <f t="shared" si="470"/>
        <v>('i2023110600453','2021','in2023110400037','4'),</v>
      </c>
      <c r="CZ455" t="str">
        <f t="shared" si="471"/>
        <v>('i2023110600453','2021','in2023110400038','3'),</v>
      </c>
      <c r="DA455" t="str">
        <f t="shared" si="472"/>
        <v>('i2023110600453','2021','in2023110400039','1'),</v>
      </c>
      <c r="DB455" t="str">
        <f t="shared" si="473"/>
        <v>('i2023110600453','2021','in2023110400040','3'),</v>
      </c>
      <c r="DC455" t="str">
        <f t="shared" si="474"/>
        <v>('i2023110600453','2021','in2023110400041','3'),</v>
      </c>
      <c r="DD455" t="str">
        <f t="shared" si="475"/>
        <v>('i2023110600453','2021','in2023110400042','4'),</v>
      </c>
      <c r="DE455" t="str">
        <f t="shared" si="476"/>
        <v>('i2023110600453','2021','in2023110400043','4'),</v>
      </c>
      <c r="DF455" t="str">
        <f t="shared" si="477"/>
        <v>('i2023110600453','2021','in2023110400044','2'),</v>
      </c>
      <c r="DG455" t="str">
        <f t="shared" si="478"/>
        <v>('i2023110600453','2021','in2023110400045','2'),</v>
      </c>
      <c r="DH455" t="str">
        <f t="shared" si="479"/>
        <v>('i2023110600453','2021','in2023110400046','1'),</v>
      </c>
      <c r="DI455" t="str">
        <f t="shared" si="480"/>
        <v>('i2023110600453','2021','in2023110400047','1');</v>
      </c>
    </row>
    <row r="456" spans="1:113" x14ac:dyDescent="0.25">
      <c r="A456" s="4" t="str">
        <f>INDEX('instansi pusat'!$B$2:$C$623,MATCH(C456,'instansi pusat'!$D$2:$D$623,0),2)</f>
        <v>i2023110600454</v>
      </c>
      <c r="B456" s="4">
        <v>7201</v>
      </c>
      <c r="C456" s="4" t="s">
        <v>452</v>
      </c>
      <c r="D456">
        <v>2021</v>
      </c>
      <c r="E456" s="4">
        <v>1</v>
      </c>
      <c r="F456" s="4">
        <v>1</v>
      </c>
      <c r="G456" s="4">
        <v>1</v>
      </c>
      <c r="H456" s="4">
        <v>1</v>
      </c>
      <c r="I456" s="4">
        <v>1</v>
      </c>
      <c r="J456" s="4">
        <v>1</v>
      </c>
      <c r="K456" s="4">
        <v>1</v>
      </c>
      <c r="L456" s="4">
        <v>1</v>
      </c>
      <c r="M456" s="4">
        <v>1</v>
      </c>
      <c r="N456" s="4">
        <v>1</v>
      </c>
      <c r="O456" s="4">
        <v>1</v>
      </c>
      <c r="P456" s="4">
        <v>1</v>
      </c>
      <c r="Q456" s="4">
        <v>2</v>
      </c>
      <c r="R456" s="4">
        <v>1</v>
      </c>
      <c r="S456" s="4">
        <v>1</v>
      </c>
      <c r="T456" s="4">
        <v>2</v>
      </c>
      <c r="U456" s="4">
        <v>2</v>
      </c>
      <c r="V456" s="4">
        <v>1</v>
      </c>
      <c r="W456" s="4">
        <v>3</v>
      </c>
      <c r="X456" s="4">
        <v>2</v>
      </c>
      <c r="Y456" s="4">
        <v>1</v>
      </c>
      <c r="Z456" s="4">
        <v>1</v>
      </c>
      <c r="AA456" s="4">
        <v>1</v>
      </c>
      <c r="AB456" s="4">
        <v>1</v>
      </c>
      <c r="AC456" s="4">
        <v>1</v>
      </c>
      <c r="AD456" s="4">
        <v>1</v>
      </c>
      <c r="AE456" s="4">
        <v>1</v>
      </c>
      <c r="AF456" s="4">
        <v>1</v>
      </c>
      <c r="AG456" s="4">
        <v>1</v>
      </c>
      <c r="AH456" s="4">
        <v>1</v>
      </c>
      <c r="AI456" s="4">
        <v>1</v>
      </c>
      <c r="AJ456" s="4">
        <v>4</v>
      </c>
      <c r="AK456" s="4">
        <v>4</v>
      </c>
      <c r="AL456" s="4">
        <v>4</v>
      </c>
      <c r="AM456" s="4">
        <v>4</v>
      </c>
      <c r="AN456" s="4">
        <v>4</v>
      </c>
      <c r="AO456" s="4">
        <v>1</v>
      </c>
      <c r="AP456" s="4">
        <v>3</v>
      </c>
      <c r="AQ456" s="4">
        <v>1</v>
      </c>
      <c r="AR456" s="4">
        <v>3</v>
      </c>
      <c r="AS456" s="4">
        <v>3</v>
      </c>
      <c r="AT456" s="4">
        <v>4</v>
      </c>
      <c r="AU456" s="4">
        <v>2</v>
      </c>
      <c r="AV456" s="4">
        <v>2</v>
      </c>
      <c r="AW456" s="4">
        <v>2</v>
      </c>
      <c r="AX456" s="4">
        <v>2</v>
      </c>
      <c r="AY456" s="4">
        <v>2</v>
      </c>
      <c r="AZ456" s="3">
        <f t="shared" si="421"/>
        <v>1</v>
      </c>
      <c r="BA456" s="3">
        <f t="shared" si="422"/>
        <v>1.25</v>
      </c>
      <c r="BB456" s="3">
        <f t="shared" si="423"/>
        <v>1.5</v>
      </c>
      <c r="BC456" s="3">
        <f t="shared" si="424"/>
        <v>2.5</v>
      </c>
      <c r="BD456" s="3">
        <f t="shared" si="425"/>
        <v>1</v>
      </c>
      <c r="BE456" s="3">
        <f t="shared" si="426"/>
        <v>1</v>
      </c>
      <c r="BF456" s="3">
        <f t="shared" si="427"/>
        <v>3.1</v>
      </c>
      <c r="BG456" s="3">
        <f t="shared" si="428"/>
        <v>2.333333333333333</v>
      </c>
      <c r="BH456" s="3">
        <f t="shared" si="429"/>
        <v>1</v>
      </c>
      <c r="BI456" s="3">
        <f t="shared" si="430"/>
        <v>1.6</v>
      </c>
      <c r="BJ456" s="3">
        <f t="shared" si="431"/>
        <v>1</v>
      </c>
      <c r="BK456" s="3">
        <f t="shared" si="432"/>
        <v>2.7967032967032965</v>
      </c>
      <c r="BL456" s="3">
        <f t="shared" si="433"/>
        <v>1.9675</v>
      </c>
      <c r="BN456" t="s">
        <v>641</v>
      </c>
      <c r="BO456" t="str">
        <f t="shared" si="434"/>
        <v>('i2023110600454','2021','in2023110400001','1'),</v>
      </c>
      <c r="BP456" t="str">
        <f t="shared" si="435"/>
        <v>('i2023110600454','2021','in2023110400002','1'),</v>
      </c>
      <c r="BQ456" t="str">
        <f t="shared" si="436"/>
        <v>('i2023110600454','2021','in2023110400003','1'),</v>
      </c>
      <c r="BR456" t="str">
        <f t="shared" si="437"/>
        <v>('i2023110600454','2021','in2023110400004','1'),</v>
      </c>
      <c r="BS456" t="str">
        <f t="shared" si="438"/>
        <v>('i2023110600454','2021','in2023110400005','1'),</v>
      </c>
      <c r="BT456" t="str">
        <f t="shared" si="439"/>
        <v>('i2023110600454','2021','in2023110400006','1'),</v>
      </c>
      <c r="BU456" t="str">
        <f t="shared" si="440"/>
        <v>('i2023110600454','2021','in2023110400007','1'),</v>
      </c>
      <c r="BV456" t="str">
        <f t="shared" si="441"/>
        <v>('i2023110600454','2021','in2023110400008','1'),</v>
      </c>
      <c r="BW456" t="str">
        <f t="shared" si="442"/>
        <v>('i2023110600454','2021','in2023110400009','1'),</v>
      </c>
      <c r="BX456" t="str">
        <f t="shared" si="443"/>
        <v>('i2023110600454','2021','in2023110400010','1'),</v>
      </c>
      <c r="BY456" t="str">
        <f t="shared" si="444"/>
        <v>('i2023110600454','2021','in2023110400011','1'),</v>
      </c>
      <c r="BZ456" t="str">
        <f t="shared" si="445"/>
        <v>('i2023110600454','2021','in2023110400012','1'),</v>
      </c>
      <c r="CA456" t="str">
        <f t="shared" si="446"/>
        <v>('i2023110600454','2021','in2023110400013','2'),</v>
      </c>
      <c r="CB456" t="str">
        <f t="shared" si="447"/>
        <v>('i2023110600454','2021','in2023110400014','1'),</v>
      </c>
      <c r="CC456" t="str">
        <f t="shared" si="448"/>
        <v>('i2023110600454','2021','in2023110400015','1'),</v>
      </c>
      <c r="CD456" t="str">
        <f t="shared" si="449"/>
        <v>('i2023110600454','2021','in2023110400016','2'),</v>
      </c>
      <c r="CE456" t="str">
        <f t="shared" si="450"/>
        <v>('i2023110600454','2021','in2023110400017','2'),</v>
      </c>
      <c r="CF456" t="str">
        <f t="shared" si="451"/>
        <v>('i2023110600454','2021','in2023110400018','1'),</v>
      </c>
      <c r="CG456" t="str">
        <f t="shared" si="452"/>
        <v>('i2023110600454','2021','in2023110400019','3'),</v>
      </c>
      <c r="CH456" t="str">
        <f t="shared" si="453"/>
        <v>('i2023110600454','2021','in2023110400020','2'),</v>
      </c>
      <c r="CI456" t="str">
        <f t="shared" si="454"/>
        <v>('i2023110600454','2021','in2023110400021','1'),</v>
      </c>
      <c r="CJ456" t="str">
        <f t="shared" si="455"/>
        <v>('i2023110600454','2021','in2023110400022','1'),</v>
      </c>
      <c r="CK456" t="str">
        <f t="shared" si="456"/>
        <v>('i2023110600454','2021','in2023110400023','1'),</v>
      </c>
      <c r="CL456" t="str">
        <f t="shared" si="457"/>
        <v>('i2023110600454','2021','in2023110400024','1'),</v>
      </c>
      <c r="CM456" t="str">
        <f t="shared" si="458"/>
        <v>('i2023110600454','2021','in2023110400025','1'),</v>
      </c>
      <c r="CN456" t="str">
        <f t="shared" si="459"/>
        <v>('i2023110600454','2021','in2023110400026','1'),</v>
      </c>
      <c r="CO456" t="str">
        <f t="shared" si="460"/>
        <v>('i2023110600454','2021','in2023110400027','1'),</v>
      </c>
      <c r="CP456" t="str">
        <f t="shared" si="461"/>
        <v>('i2023110600454','2021','in2023110400028','1'),</v>
      </c>
      <c r="CQ456" t="str">
        <f t="shared" si="462"/>
        <v>('i2023110600454','2021','in2023110400029','1'),</v>
      </c>
      <c r="CR456" t="str">
        <f t="shared" si="463"/>
        <v>('i2023110600454','2021','in2023110400030','1'),</v>
      </c>
      <c r="CS456" t="str">
        <f t="shared" si="464"/>
        <v>('i2023110600454','2021','in2023110400031','1'),</v>
      </c>
      <c r="CT456" t="str">
        <f t="shared" si="465"/>
        <v>('i2023110600454','2021','in2023110400032','4'),</v>
      </c>
      <c r="CU456" t="str">
        <f t="shared" si="466"/>
        <v>('i2023110600454','2021','in2023110400033','4'),</v>
      </c>
      <c r="CV456" t="str">
        <f t="shared" si="467"/>
        <v>('i2023110600454','2021','in2023110400034','4'),</v>
      </c>
      <c r="CW456" t="str">
        <f t="shared" si="468"/>
        <v>('i2023110600454','2021','in2023110400035','4'),</v>
      </c>
      <c r="CX456" t="str">
        <f t="shared" si="469"/>
        <v>('i2023110600454','2021','in2023110400036','4'),</v>
      </c>
      <c r="CY456" t="str">
        <f t="shared" si="470"/>
        <v>('i2023110600454','2021','in2023110400037','1'),</v>
      </c>
      <c r="CZ456" t="str">
        <f t="shared" si="471"/>
        <v>('i2023110600454','2021','in2023110400038','3'),</v>
      </c>
      <c r="DA456" t="str">
        <f t="shared" si="472"/>
        <v>('i2023110600454','2021','in2023110400039','1'),</v>
      </c>
      <c r="DB456" t="str">
        <f t="shared" si="473"/>
        <v>('i2023110600454','2021','in2023110400040','3'),</v>
      </c>
      <c r="DC456" t="str">
        <f t="shared" si="474"/>
        <v>('i2023110600454','2021','in2023110400041','3'),</v>
      </c>
      <c r="DD456" t="str">
        <f t="shared" si="475"/>
        <v>('i2023110600454','2021','in2023110400042','4'),</v>
      </c>
      <c r="DE456" t="str">
        <f t="shared" si="476"/>
        <v>('i2023110600454','2021','in2023110400043','2'),</v>
      </c>
      <c r="DF456" t="str">
        <f t="shared" si="477"/>
        <v>('i2023110600454','2021','in2023110400044','2'),</v>
      </c>
      <c r="DG456" t="str">
        <f t="shared" si="478"/>
        <v>('i2023110600454','2021','in2023110400045','2'),</v>
      </c>
      <c r="DH456" t="str">
        <f t="shared" si="479"/>
        <v>('i2023110600454','2021','in2023110400046','2'),</v>
      </c>
      <c r="DI456" t="str">
        <f t="shared" si="480"/>
        <v>('i2023110600454','2021','in2023110400047','2');</v>
      </c>
    </row>
    <row r="457" spans="1:113" x14ac:dyDescent="0.25">
      <c r="A457" s="4" t="str">
        <f>INDEX('instansi pusat'!$B$2:$C$623,MATCH(C457,'instansi pusat'!$D$2:$D$623,0),2)</f>
        <v>i2023110600455</v>
      </c>
      <c r="B457" s="4">
        <v>7205</v>
      </c>
      <c r="C457" s="4" t="s">
        <v>456</v>
      </c>
      <c r="D457">
        <v>2021</v>
      </c>
      <c r="E457" s="4">
        <v>1</v>
      </c>
      <c r="F457" s="4">
        <v>1</v>
      </c>
      <c r="G457" s="4">
        <v>1</v>
      </c>
      <c r="H457" s="4">
        <v>1</v>
      </c>
      <c r="I457" s="4">
        <v>1</v>
      </c>
      <c r="J457" s="4">
        <v>1</v>
      </c>
      <c r="K457" s="4">
        <v>1</v>
      </c>
      <c r="L457" s="4">
        <v>1</v>
      </c>
      <c r="M457" s="4">
        <v>1</v>
      </c>
      <c r="N457" s="4">
        <v>3</v>
      </c>
      <c r="O457" s="4">
        <v>1</v>
      </c>
      <c r="P457" s="4">
        <v>1</v>
      </c>
      <c r="Q457" s="4">
        <v>1</v>
      </c>
      <c r="R457" s="4">
        <v>1</v>
      </c>
      <c r="S457" s="4">
        <v>1</v>
      </c>
      <c r="T457" s="4">
        <v>1</v>
      </c>
      <c r="U457" s="4">
        <v>2</v>
      </c>
      <c r="V457" s="4">
        <v>1</v>
      </c>
      <c r="W457" s="4">
        <v>1</v>
      </c>
      <c r="X457" s="4">
        <v>1</v>
      </c>
      <c r="Y457" s="4">
        <v>1</v>
      </c>
      <c r="Z457" s="4">
        <v>1</v>
      </c>
      <c r="AA457" s="4">
        <v>1</v>
      </c>
      <c r="AB457" s="4">
        <v>1</v>
      </c>
      <c r="AC457" s="4">
        <v>1</v>
      </c>
      <c r="AD457" s="4">
        <v>1</v>
      </c>
      <c r="AE457" s="4">
        <v>1</v>
      </c>
      <c r="AF457" s="4">
        <v>1</v>
      </c>
      <c r="AG457" s="4">
        <v>1</v>
      </c>
      <c r="AH457" s="4">
        <v>1</v>
      </c>
      <c r="AI457" s="4">
        <v>1</v>
      </c>
      <c r="AJ457" s="4">
        <v>4</v>
      </c>
      <c r="AK457" s="4">
        <v>4</v>
      </c>
      <c r="AL457" s="4">
        <v>4</v>
      </c>
      <c r="AM457" s="4">
        <v>3</v>
      </c>
      <c r="AN457" s="4">
        <v>3</v>
      </c>
      <c r="AO457" s="4">
        <v>3</v>
      </c>
      <c r="AP457" s="4">
        <v>3</v>
      </c>
      <c r="AQ457" s="4">
        <v>3</v>
      </c>
      <c r="AR457" s="4">
        <v>3</v>
      </c>
      <c r="AS457" s="4">
        <v>1</v>
      </c>
      <c r="AT457" s="4">
        <v>3</v>
      </c>
      <c r="AU457" s="4">
        <v>2</v>
      </c>
      <c r="AV457" s="4">
        <v>2</v>
      </c>
      <c r="AW457" s="4">
        <v>3</v>
      </c>
      <c r="AX457" s="4">
        <v>3</v>
      </c>
      <c r="AY457" s="4">
        <v>3</v>
      </c>
      <c r="AZ457" s="3">
        <f t="shared" si="421"/>
        <v>1.2000000000000002</v>
      </c>
      <c r="BA457" s="3">
        <f t="shared" si="422"/>
        <v>1</v>
      </c>
      <c r="BB457" s="3">
        <f t="shared" si="423"/>
        <v>1.25</v>
      </c>
      <c r="BC457" s="3">
        <f t="shared" si="424"/>
        <v>1</v>
      </c>
      <c r="BD457" s="3">
        <f t="shared" si="425"/>
        <v>1</v>
      </c>
      <c r="BE457" s="3">
        <f t="shared" si="426"/>
        <v>1</v>
      </c>
      <c r="BF457" s="3">
        <f t="shared" si="427"/>
        <v>3.1</v>
      </c>
      <c r="BG457" s="3">
        <f t="shared" si="428"/>
        <v>2.6666666666666665</v>
      </c>
      <c r="BH457" s="3">
        <f t="shared" si="429"/>
        <v>1.2000000000000002</v>
      </c>
      <c r="BI457" s="3">
        <f t="shared" si="430"/>
        <v>1.1000000000000001</v>
      </c>
      <c r="BJ457" s="3">
        <f t="shared" si="431"/>
        <v>1</v>
      </c>
      <c r="BK457" s="3">
        <f t="shared" si="432"/>
        <v>2.9285714285714284</v>
      </c>
      <c r="BL457" s="3">
        <f t="shared" si="433"/>
        <v>1.9285000000000001</v>
      </c>
      <c r="BN457" t="s">
        <v>641</v>
      </c>
      <c r="BO457" t="str">
        <f t="shared" si="434"/>
        <v>('i2023110600455','2021','in2023110400001','1'),</v>
      </c>
      <c r="BP457" t="str">
        <f t="shared" si="435"/>
        <v>('i2023110600455','2021','in2023110400002','1'),</v>
      </c>
      <c r="BQ457" t="str">
        <f t="shared" si="436"/>
        <v>('i2023110600455','2021','in2023110400003','1'),</v>
      </c>
      <c r="BR457" t="str">
        <f t="shared" si="437"/>
        <v>('i2023110600455','2021','in2023110400004','1'),</v>
      </c>
      <c r="BS457" t="str">
        <f t="shared" si="438"/>
        <v>('i2023110600455','2021','in2023110400005','1'),</v>
      </c>
      <c r="BT457" t="str">
        <f t="shared" si="439"/>
        <v>('i2023110600455','2021','in2023110400006','1'),</v>
      </c>
      <c r="BU457" t="str">
        <f t="shared" si="440"/>
        <v>('i2023110600455','2021','in2023110400007','1'),</v>
      </c>
      <c r="BV457" t="str">
        <f t="shared" si="441"/>
        <v>('i2023110600455','2021','in2023110400008','1'),</v>
      </c>
      <c r="BW457" t="str">
        <f t="shared" si="442"/>
        <v>('i2023110600455','2021','in2023110400009','1'),</v>
      </c>
      <c r="BX457" t="str">
        <f t="shared" si="443"/>
        <v>('i2023110600455','2021','in2023110400010','3'),</v>
      </c>
      <c r="BY457" t="str">
        <f t="shared" si="444"/>
        <v>('i2023110600455','2021','in2023110400011','1'),</v>
      </c>
      <c r="BZ457" t="str">
        <f t="shared" si="445"/>
        <v>('i2023110600455','2021','in2023110400012','1'),</v>
      </c>
      <c r="CA457" t="str">
        <f t="shared" si="446"/>
        <v>('i2023110600455','2021','in2023110400013','1'),</v>
      </c>
      <c r="CB457" t="str">
        <f t="shared" si="447"/>
        <v>('i2023110600455','2021','in2023110400014','1'),</v>
      </c>
      <c r="CC457" t="str">
        <f t="shared" si="448"/>
        <v>('i2023110600455','2021','in2023110400015','1'),</v>
      </c>
      <c r="CD457" t="str">
        <f t="shared" si="449"/>
        <v>('i2023110600455','2021','in2023110400016','1'),</v>
      </c>
      <c r="CE457" t="str">
        <f t="shared" si="450"/>
        <v>('i2023110600455','2021','in2023110400017','2'),</v>
      </c>
      <c r="CF457" t="str">
        <f t="shared" si="451"/>
        <v>('i2023110600455','2021','in2023110400018','1'),</v>
      </c>
      <c r="CG457" t="str">
        <f t="shared" si="452"/>
        <v>('i2023110600455','2021','in2023110400019','1'),</v>
      </c>
      <c r="CH457" t="str">
        <f t="shared" si="453"/>
        <v>('i2023110600455','2021','in2023110400020','1'),</v>
      </c>
      <c r="CI457" t="str">
        <f t="shared" si="454"/>
        <v>('i2023110600455','2021','in2023110400021','1'),</v>
      </c>
      <c r="CJ457" t="str">
        <f t="shared" si="455"/>
        <v>('i2023110600455','2021','in2023110400022','1'),</v>
      </c>
      <c r="CK457" t="str">
        <f t="shared" si="456"/>
        <v>('i2023110600455','2021','in2023110400023','1'),</v>
      </c>
      <c r="CL457" t="str">
        <f t="shared" si="457"/>
        <v>('i2023110600455','2021','in2023110400024','1'),</v>
      </c>
      <c r="CM457" t="str">
        <f t="shared" si="458"/>
        <v>('i2023110600455','2021','in2023110400025','1'),</v>
      </c>
      <c r="CN457" t="str">
        <f t="shared" si="459"/>
        <v>('i2023110600455','2021','in2023110400026','1'),</v>
      </c>
      <c r="CO457" t="str">
        <f t="shared" si="460"/>
        <v>('i2023110600455','2021','in2023110400027','1'),</v>
      </c>
      <c r="CP457" t="str">
        <f t="shared" si="461"/>
        <v>('i2023110600455','2021','in2023110400028','1'),</v>
      </c>
      <c r="CQ457" t="str">
        <f t="shared" si="462"/>
        <v>('i2023110600455','2021','in2023110400029','1'),</v>
      </c>
      <c r="CR457" t="str">
        <f t="shared" si="463"/>
        <v>('i2023110600455','2021','in2023110400030','1'),</v>
      </c>
      <c r="CS457" t="str">
        <f t="shared" si="464"/>
        <v>('i2023110600455','2021','in2023110400031','1'),</v>
      </c>
      <c r="CT457" t="str">
        <f t="shared" si="465"/>
        <v>('i2023110600455','2021','in2023110400032','4'),</v>
      </c>
      <c r="CU457" t="str">
        <f t="shared" si="466"/>
        <v>('i2023110600455','2021','in2023110400033','4'),</v>
      </c>
      <c r="CV457" t="str">
        <f t="shared" si="467"/>
        <v>('i2023110600455','2021','in2023110400034','4'),</v>
      </c>
      <c r="CW457" t="str">
        <f t="shared" si="468"/>
        <v>('i2023110600455','2021','in2023110400035','3'),</v>
      </c>
      <c r="CX457" t="str">
        <f t="shared" si="469"/>
        <v>('i2023110600455','2021','in2023110400036','3'),</v>
      </c>
      <c r="CY457" t="str">
        <f t="shared" si="470"/>
        <v>('i2023110600455','2021','in2023110400037','3'),</v>
      </c>
      <c r="CZ457" t="str">
        <f t="shared" si="471"/>
        <v>('i2023110600455','2021','in2023110400038','3'),</v>
      </c>
      <c r="DA457" t="str">
        <f t="shared" si="472"/>
        <v>('i2023110600455','2021','in2023110400039','3'),</v>
      </c>
      <c r="DB457" t="str">
        <f t="shared" si="473"/>
        <v>('i2023110600455','2021','in2023110400040','3'),</v>
      </c>
      <c r="DC457" t="str">
        <f t="shared" si="474"/>
        <v>('i2023110600455','2021','in2023110400041','1'),</v>
      </c>
      <c r="DD457" t="str">
        <f t="shared" si="475"/>
        <v>('i2023110600455','2021','in2023110400042','3'),</v>
      </c>
      <c r="DE457" t="str">
        <f t="shared" si="476"/>
        <v>('i2023110600455','2021','in2023110400043','2'),</v>
      </c>
      <c r="DF457" t="str">
        <f t="shared" si="477"/>
        <v>('i2023110600455','2021','in2023110400044','2'),</v>
      </c>
      <c r="DG457" t="str">
        <f t="shared" si="478"/>
        <v>('i2023110600455','2021','in2023110400045','3'),</v>
      </c>
      <c r="DH457" t="str">
        <f t="shared" si="479"/>
        <v>('i2023110600455','2021','in2023110400046','3'),</v>
      </c>
      <c r="DI457" t="str">
        <f t="shared" si="480"/>
        <v>('i2023110600455','2021','in2023110400047','3');</v>
      </c>
    </row>
    <row r="458" spans="1:113" x14ac:dyDescent="0.25">
      <c r="A458" s="4" t="str">
        <f>INDEX('instansi pusat'!$B$2:$C$623,MATCH(C458,'instansi pusat'!$D$2:$D$623,0),2)</f>
        <v>i2023110600456</v>
      </c>
      <c r="B458" s="4">
        <v>7206</v>
      </c>
      <c r="C458" s="4" t="s">
        <v>457</v>
      </c>
      <c r="D458">
        <v>2021</v>
      </c>
      <c r="E458" s="4">
        <v>1</v>
      </c>
      <c r="F458" s="4">
        <v>1</v>
      </c>
      <c r="G458" s="4">
        <v>1</v>
      </c>
      <c r="H458" s="4">
        <v>1</v>
      </c>
      <c r="I458" s="4">
        <v>1</v>
      </c>
      <c r="J458" s="4">
        <v>1</v>
      </c>
      <c r="K458" s="4">
        <v>1</v>
      </c>
      <c r="L458" s="4">
        <v>1</v>
      </c>
      <c r="M458" s="4">
        <v>1</v>
      </c>
      <c r="N458" s="4">
        <v>1</v>
      </c>
      <c r="O458" s="4">
        <v>1</v>
      </c>
      <c r="P458" s="4">
        <v>1</v>
      </c>
      <c r="Q458" s="4">
        <v>1</v>
      </c>
      <c r="R458" s="4">
        <v>1</v>
      </c>
      <c r="S458" s="4">
        <v>1</v>
      </c>
      <c r="T458" s="4">
        <v>1</v>
      </c>
      <c r="U458" s="4">
        <v>2</v>
      </c>
      <c r="V458" s="4">
        <v>1</v>
      </c>
      <c r="W458" s="4">
        <v>1</v>
      </c>
      <c r="X458" s="4">
        <v>1</v>
      </c>
      <c r="Y458" s="4">
        <v>1</v>
      </c>
      <c r="Z458" s="4">
        <v>1</v>
      </c>
      <c r="AA458" s="4">
        <v>1</v>
      </c>
      <c r="AB458" s="4">
        <v>1</v>
      </c>
      <c r="AC458" s="4">
        <v>1</v>
      </c>
      <c r="AD458" s="4">
        <v>1</v>
      </c>
      <c r="AE458" s="4">
        <v>1</v>
      </c>
      <c r="AF458" s="4">
        <v>1</v>
      </c>
      <c r="AG458" s="4">
        <v>1</v>
      </c>
      <c r="AH458" s="4">
        <v>1</v>
      </c>
      <c r="AI458" s="4">
        <v>1</v>
      </c>
      <c r="AJ458" s="4">
        <v>4</v>
      </c>
      <c r="AK458" s="4">
        <v>4</v>
      </c>
      <c r="AL458" s="4">
        <v>4</v>
      </c>
      <c r="AM458" s="4">
        <v>4</v>
      </c>
      <c r="AN458" s="4">
        <v>1</v>
      </c>
      <c r="AO458" s="4">
        <v>1</v>
      </c>
      <c r="AP458" s="4">
        <v>1</v>
      </c>
      <c r="AQ458" s="4">
        <v>1</v>
      </c>
      <c r="AR458" s="4">
        <v>1</v>
      </c>
      <c r="AS458" s="4">
        <v>3</v>
      </c>
      <c r="AT458" s="4">
        <v>4</v>
      </c>
      <c r="AU458" s="4">
        <v>2</v>
      </c>
      <c r="AV458" s="4">
        <v>1</v>
      </c>
      <c r="AW458" s="4">
        <v>1</v>
      </c>
      <c r="AX458" s="4">
        <v>1</v>
      </c>
      <c r="AY458" s="4">
        <v>1</v>
      </c>
      <c r="AZ458" s="3">
        <f t="shared" si="421"/>
        <v>1</v>
      </c>
      <c r="BA458" s="3">
        <f t="shared" si="422"/>
        <v>1</v>
      </c>
      <c r="BB458" s="3">
        <f t="shared" si="423"/>
        <v>1.25</v>
      </c>
      <c r="BC458" s="3">
        <f t="shared" si="424"/>
        <v>1</v>
      </c>
      <c r="BD458" s="3">
        <f t="shared" si="425"/>
        <v>1</v>
      </c>
      <c r="BE458" s="3">
        <f t="shared" si="426"/>
        <v>1</v>
      </c>
      <c r="BF458" s="3">
        <f t="shared" si="427"/>
        <v>2.4000000000000004</v>
      </c>
      <c r="BG458" s="3">
        <f t="shared" si="428"/>
        <v>1.6666666666666665</v>
      </c>
      <c r="BH458" s="3">
        <f t="shared" si="429"/>
        <v>1</v>
      </c>
      <c r="BI458" s="3">
        <f t="shared" si="430"/>
        <v>1.1000000000000001</v>
      </c>
      <c r="BJ458" s="3">
        <f t="shared" si="431"/>
        <v>1</v>
      </c>
      <c r="BK458" s="3">
        <f t="shared" si="432"/>
        <v>2.1098901098901099</v>
      </c>
      <c r="BL458" s="3">
        <f t="shared" si="433"/>
        <v>1.5300000000000002</v>
      </c>
      <c r="BN458" t="s">
        <v>641</v>
      </c>
      <c r="BO458" t="str">
        <f t="shared" si="434"/>
        <v>('i2023110600456','2021','in2023110400001','1'),</v>
      </c>
      <c r="BP458" t="str">
        <f t="shared" si="435"/>
        <v>('i2023110600456','2021','in2023110400002','1'),</v>
      </c>
      <c r="BQ458" t="str">
        <f t="shared" si="436"/>
        <v>('i2023110600456','2021','in2023110400003','1'),</v>
      </c>
      <c r="BR458" t="str">
        <f t="shared" si="437"/>
        <v>('i2023110600456','2021','in2023110400004','1'),</v>
      </c>
      <c r="BS458" t="str">
        <f t="shared" si="438"/>
        <v>('i2023110600456','2021','in2023110400005','1'),</v>
      </c>
      <c r="BT458" t="str">
        <f t="shared" si="439"/>
        <v>('i2023110600456','2021','in2023110400006','1'),</v>
      </c>
      <c r="BU458" t="str">
        <f t="shared" si="440"/>
        <v>('i2023110600456','2021','in2023110400007','1'),</v>
      </c>
      <c r="BV458" t="str">
        <f t="shared" si="441"/>
        <v>('i2023110600456','2021','in2023110400008','1'),</v>
      </c>
      <c r="BW458" t="str">
        <f t="shared" si="442"/>
        <v>('i2023110600456','2021','in2023110400009','1'),</v>
      </c>
      <c r="BX458" t="str">
        <f t="shared" si="443"/>
        <v>('i2023110600456','2021','in2023110400010','1'),</v>
      </c>
      <c r="BY458" t="str">
        <f t="shared" si="444"/>
        <v>('i2023110600456','2021','in2023110400011','1'),</v>
      </c>
      <c r="BZ458" t="str">
        <f t="shared" si="445"/>
        <v>('i2023110600456','2021','in2023110400012','1'),</v>
      </c>
      <c r="CA458" t="str">
        <f t="shared" si="446"/>
        <v>('i2023110600456','2021','in2023110400013','1'),</v>
      </c>
      <c r="CB458" t="str">
        <f t="shared" si="447"/>
        <v>('i2023110600456','2021','in2023110400014','1'),</v>
      </c>
      <c r="CC458" t="str">
        <f t="shared" si="448"/>
        <v>('i2023110600456','2021','in2023110400015','1'),</v>
      </c>
      <c r="CD458" t="str">
        <f t="shared" si="449"/>
        <v>('i2023110600456','2021','in2023110400016','1'),</v>
      </c>
      <c r="CE458" t="str">
        <f t="shared" si="450"/>
        <v>('i2023110600456','2021','in2023110400017','2'),</v>
      </c>
      <c r="CF458" t="str">
        <f t="shared" si="451"/>
        <v>('i2023110600456','2021','in2023110400018','1'),</v>
      </c>
      <c r="CG458" t="str">
        <f t="shared" si="452"/>
        <v>('i2023110600456','2021','in2023110400019','1'),</v>
      </c>
      <c r="CH458" t="str">
        <f t="shared" si="453"/>
        <v>('i2023110600456','2021','in2023110400020','1'),</v>
      </c>
      <c r="CI458" t="str">
        <f t="shared" si="454"/>
        <v>('i2023110600456','2021','in2023110400021','1'),</v>
      </c>
      <c r="CJ458" t="str">
        <f t="shared" si="455"/>
        <v>('i2023110600456','2021','in2023110400022','1'),</v>
      </c>
      <c r="CK458" t="str">
        <f t="shared" si="456"/>
        <v>('i2023110600456','2021','in2023110400023','1'),</v>
      </c>
      <c r="CL458" t="str">
        <f t="shared" si="457"/>
        <v>('i2023110600456','2021','in2023110400024','1'),</v>
      </c>
      <c r="CM458" t="str">
        <f t="shared" si="458"/>
        <v>('i2023110600456','2021','in2023110400025','1'),</v>
      </c>
      <c r="CN458" t="str">
        <f t="shared" si="459"/>
        <v>('i2023110600456','2021','in2023110400026','1'),</v>
      </c>
      <c r="CO458" t="str">
        <f t="shared" si="460"/>
        <v>('i2023110600456','2021','in2023110400027','1'),</v>
      </c>
      <c r="CP458" t="str">
        <f t="shared" si="461"/>
        <v>('i2023110600456','2021','in2023110400028','1'),</v>
      </c>
      <c r="CQ458" t="str">
        <f t="shared" si="462"/>
        <v>('i2023110600456','2021','in2023110400029','1'),</v>
      </c>
      <c r="CR458" t="str">
        <f t="shared" si="463"/>
        <v>('i2023110600456','2021','in2023110400030','1'),</v>
      </c>
      <c r="CS458" t="str">
        <f t="shared" si="464"/>
        <v>('i2023110600456','2021','in2023110400031','1'),</v>
      </c>
      <c r="CT458" t="str">
        <f t="shared" si="465"/>
        <v>('i2023110600456','2021','in2023110400032','4'),</v>
      </c>
      <c r="CU458" t="str">
        <f t="shared" si="466"/>
        <v>('i2023110600456','2021','in2023110400033','4'),</v>
      </c>
      <c r="CV458" t="str">
        <f t="shared" si="467"/>
        <v>('i2023110600456','2021','in2023110400034','4'),</v>
      </c>
      <c r="CW458" t="str">
        <f t="shared" si="468"/>
        <v>('i2023110600456','2021','in2023110400035','4'),</v>
      </c>
      <c r="CX458" t="str">
        <f t="shared" si="469"/>
        <v>('i2023110600456','2021','in2023110400036','1'),</v>
      </c>
      <c r="CY458" t="str">
        <f t="shared" si="470"/>
        <v>('i2023110600456','2021','in2023110400037','1'),</v>
      </c>
      <c r="CZ458" t="str">
        <f t="shared" si="471"/>
        <v>('i2023110600456','2021','in2023110400038','1'),</v>
      </c>
      <c r="DA458" t="str">
        <f t="shared" si="472"/>
        <v>('i2023110600456','2021','in2023110400039','1'),</v>
      </c>
      <c r="DB458" t="str">
        <f t="shared" si="473"/>
        <v>('i2023110600456','2021','in2023110400040','1'),</v>
      </c>
      <c r="DC458" t="str">
        <f t="shared" si="474"/>
        <v>('i2023110600456','2021','in2023110400041','3'),</v>
      </c>
      <c r="DD458" t="str">
        <f t="shared" si="475"/>
        <v>('i2023110600456','2021','in2023110400042','4'),</v>
      </c>
      <c r="DE458" t="str">
        <f t="shared" si="476"/>
        <v>('i2023110600456','2021','in2023110400043','2'),</v>
      </c>
      <c r="DF458" t="str">
        <f t="shared" si="477"/>
        <v>('i2023110600456','2021','in2023110400044','1'),</v>
      </c>
      <c r="DG458" t="str">
        <f t="shared" si="478"/>
        <v>('i2023110600456','2021','in2023110400045','1'),</v>
      </c>
      <c r="DH458" t="str">
        <f t="shared" si="479"/>
        <v>('i2023110600456','2021','in2023110400046','1'),</v>
      </c>
      <c r="DI458" t="str">
        <f t="shared" si="480"/>
        <v>('i2023110600456','2021','in2023110400047','1');</v>
      </c>
    </row>
    <row r="459" spans="1:113" x14ac:dyDescent="0.25">
      <c r="A459" s="4" t="str">
        <f>INDEX('instansi pusat'!$B$2:$C$623,MATCH(C459,'instansi pusat'!$D$2:$D$623,0),2)</f>
        <v>i2023110600457</v>
      </c>
      <c r="B459" s="4">
        <v>7207</v>
      </c>
      <c r="C459" s="4" t="s">
        <v>458</v>
      </c>
      <c r="D459">
        <v>2021</v>
      </c>
      <c r="E459" s="4">
        <v>1</v>
      </c>
      <c r="F459" s="4">
        <v>1</v>
      </c>
      <c r="G459" s="4">
        <v>1</v>
      </c>
      <c r="H459" s="4">
        <v>1</v>
      </c>
      <c r="I459" s="4">
        <v>1</v>
      </c>
      <c r="J459" s="4">
        <v>1</v>
      </c>
      <c r="K459" s="4">
        <v>1</v>
      </c>
      <c r="L459" s="4">
        <v>1</v>
      </c>
      <c r="M459" s="4">
        <v>1</v>
      </c>
      <c r="N459" s="4">
        <v>1</v>
      </c>
      <c r="O459" s="4">
        <v>1</v>
      </c>
      <c r="P459" s="4">
        <v>1</v>
      </c>
      <c r="Q459" s="4">
        <v>1</v>
      </c>
      <c r="R459" s="4">
        <v>1</v>
      </c>
      <c r="S459" s="4">
        <v>1</v>
      </c>
      <c r="T459" s="4">
        <v>1</v>
      </c>
      <c r="U459" s="4">
        <v>1</v>
      </c>
      <c r="V459" s="4">
        <v>1</v>
      </c>
      <c r="W459" s="4">
        <v>1</v>
      </c>
      <c r="X459" s="4">
        <v>1</v>
      </c>
      <c r="Y459" s="4">
        <v>1</v>
      </c>
      <c r="Z459" s="4">
        <v>1</v>
      </c>
      <c r="AA459" s="4">
        <v>1</v>
      </c>
      <c r="AB459" s="4">
        <v>1</v>
      </c>
      <c r="AC459" s="4">
        <v>1</v>
      </c>
      <c r="AD459" s="4">
        <v>1</v>
      </c>
      <c r="AE459" s="4">
        <v>1</v>
      </c>
      <c r="AF459" s="4">
        <v>1</v>
      </c>
      <c r="AG459" s="4">
        <v>1</v>
      </c>
      <c r="AH459" s="4">
        <v>1</v>
      </c>
      <c r="AI459" s="4">
        <v>1</v>
      </c>
      <c r="AJ459" s="4">
        <v>4</v>
      </c>
      <c r="AK459" s="4">
        <v>4</v>
      </c>
      <c r="AL459" s="4">
        <v>1</v>
      </c>
      <c r="AM459" s="4">
        <v>4</v>
      </c>
      <c r="AN459" s="4">
        <v>2</v>
      </c>
      <c r="AO459" s="4">
        <v>1</v>
      </c>
      <c r="AP459" s="4">
        <v>1</v>
      </c>
      <c r="AQ459" s="4">
        <v>1</v>
      </c>
      <c r="AR459" s="4">
        <v>1</v>
      </c>
      <c r="AS459" s="4">
        <v>2</v>
      </c>
      <c r="AT459" s="4">
        <v>1</v>
      </c>
      <c r="AU459" s="4">
        <v>3</v>
      </c>
      <c r="AV459" s="4">
        <v>4</v>
      </c>
      <c r="AW459" s="4">
        <v>1</v>
      </c>
      <c r="AX459" s="4">
        <v>1</v>
      </c>
      <c r="AY459" s="4">
        <v>1</v>
      </c>
      <c r="AZ459" s="3">
        <f t="shared" si="421"/>
        <v>1</v>
      </c>
      <c r="BA459" s="3">
        <f t="shared" si="422"/>
        <v>1</v>
      </c>
      <c r="BB459" s="3">
        <f t="shared" si="423"/>
        <v>1</v>
      </c>
      <c r="BC459" s="3">
        <f t="shared" si="424"/>
        <v>1</v>
      </c>
      <c r="BD459" s="3">
        <f t="shared" si="425"/>
        <v>1</v>
      </c>
      <c r="BE459" s="3">
        <f t="shared" si="426"/>
        <v>1</v>
      </c>
      <c r="BF459" s="3">
        <f t="shared" si="427"/>
        <v>2.1</v>
      </c>
      <c r="BG459" s="3">
        <f t="shared" si="428"/>
        <v>1.8333333333333333</v>
      </c>
      <c r="BH459" s="3">
        <f t="shared" si="429"/>
        <v>1</v>
      </c>
      <c r="BI459" s="3">
        <f t="shared" si="430"/>
        <v>1</v>
      </c>
      <c r="BJ459" s="3">
        <f t="shared" si="431"/>
        <v>1</v>
      </c>
      <c r="BK459" s="3">
        <f t="shared" si="432"/>
        <v>1.9945054945054945</v>
      </c>
      <c r="BL459" s="3">
        <f t="shared" si="433"/>
        <v>1.4525000000000001</v>
      </c>
      <c r="BN459" t="s">
        <v>641</v>
      </c>
      <c r="BO459" t="str">
        <f t="shared" si="434"/>
        <v>('i2023110600457','2021','in2023110400001','1'),</v>
      </c>
      <c r="BP459" t="str">
        <f t="shared" si="435"/>
        <v>('i2023110600457','2021','in2023110400002','1'),</v>
      </c>
      <c r="BQ459" t="str">
        <f t="shared" si="436"/>
        <v>('i2023110600457','2021','in2023110400003','1'),</v>
      </c>
      <c r="BR459" t="str">
        <f t="shared" si="437"/>
        <v>('i2023110600457','2021','in2023110400004','1'),</v>
      </c>
      <c r="BS459" t="str">
        <f t="shared" si="438"/>
        <v>('i2023110600457','2021','in2023110400005','1'),</v>
      </c>
      <c r="BT459" t="str">
        <f t="shared" si="439"/>
        <v>('i2023110600457','2021','in2023110400006','1'),</v>
      </c>
      <c r="BU459" t="str">
        <f t="shared" si="440"/>
        <v>('i2023110600457','2021','in2023110400007','1'),</v>
      </c>
      <c r="BV459" t="str">
        <f t="shared" si="441"/>
        <v>('i2023110600457','2021','in2023110400008','1'),</v>
      </c>
      <c r="BW459" t="str">
        <f t="shared" si="442"/>
        <v>('i2023110600457','2021','in2023110400009','1'),</v>
      </c>
      <c r="BX459" t="str">
        <f t="shared" si="443"/>
        <v>('i2023110600457','2021','in2023110400010','1'),</v>
      </c>
      <c r="BY459" t="str">
        <f t="shared" si="444"/>
        <v>('i2023110600457','2021','in2023110400011','1'),</v>
      </c>
      <c r="BZ459" t="str">
        <f t="shared" si="445"/>
        <v>('i2023110600457','2021','in2023110400012','1'),</v>
      </c>
      <c r="CA459" t="str">
        <f t="shared" si="446"/>
        <v>('i2023110600457','2021','in2023110400013','1'),</v>
      </c>
      <c r="CB459" t="str">
        <f t="shared" si="447"/>
        <v>('i2023110600457','2021','in2023110400014','1'),</v>
      </c>
      <c r="CC459" t="str">
        <f t="shared" si="448"/>
        <v>('i2023110600457','2021','in2023110400015','1'),</v>
      </c>
      <c r="CD459" t="str">
        <f t="shared" si="449"/>
        <v>('i2023110600457','2021','in2023110400016','1'),</v>
      </c>
      <c r="CE459" t="str">
        <f t="shared" si="450"/>
        <v>('i2023110600457','2021','in2023110400017','1'),</v>
      </c>
      <c r="CF459" t="str">
        <f t="shared" si="451"/>
        <v>('i2023110600457','2021','in2023110400018','1'),</v>
      </c>
      <c r="CG459" t="str">
        <f t="shared" si="452"/>
        <v>('i2023110600457','2021','in2023110400019','1'),</v>
      </c>
      <c r="CH459" t="str">
        <f t="shared" si="453"/>
        <v>('i2023110600457','2021','in2023110400020','1'),</v>
      </c>
      <c r="CI459" t="str">
        <f t="shared" si="454"/>
        <v>('i2023110600457','2021','in2023110400021','1'),</v>
      </c>
      <c r="CJ459" t="str">
        <f t="shared" si="455"/>
        <v>('i2023110600457','2021','in2023110400022','1'),</v>
      </c>
      <c r="CK459" t="str">
        <f t="shared" si="456"/>
        <v>('i2023110600457','2021','in2023110400023','1'),</v>
      </c>
      <c r="CL459" t="str">
        <f t="shared" si="457"/>
        <v>('i2023110600457','2021','in2023110400024','1'),</v>
      </c>
      <c r="CM459" t="str">
        <f t="shared" si="458"/>
        <v>('i2023110600457','2021','in2023110400025','1'),</v>
      </c>
      <c r="CN459" t="str">
        <f t="shared" si="459"/>
        <v>('i2023110600457','2021','in2023110400026','1'),</v>
      </c>
      <c r="CO459" t="str">
        <f t="shared" si="460"/>
        <v>('i2023110600457','2021','in2023110400027','1'),</v>
      </c>
      <c r="CP459" t="str">
        <f t="shared" si="461"/>
        <v>('i2023110600457','2021','in2023110400028','1'),</v>
      </c>
      <c r="CQ459" t="str">
        <f t="shared" si="462"/>
        <v>('i2023110600457','2021','in2023110400029','1'),</v>
      </c>
      <c r="CR459" t="str">
        <f t="shared" si="463"/>
        <v>('i2023110600457','2021','in2023110400030','1'),</v>
      </c>
      <c r="CS459" t="str">
        <f t="shared" si="464"/>
        <v>('i2023110600457','2021','in2023110400031','1'),</v>
      </c>
      <c r="CT459" t="str">
        <f t="shared" si="465"/>
        <v>('i2023110600457','2021','in2023110400032','4'),</v>
      </c>
      <c r="CU459" t="str">
        <f t="shared" si="466"/>
        <v>('i2023110600457','2021','in2023110400033','4'),</v>
      </c>
      <c r="CV459" t="str">
        <f t="shared" si="467"/>
        <v>('i2023110600457','2021','in2023110400034','1'),</v>
      </c>
      <c r="CW459" t="str">
        <f t="shared" si="468"/>
        <v>('i2023110600457','2021','in2023110400035','4'),</v>
      </c>
      <c r="CX459" t="str">
        <f t="shared" si="469"/>
        <v>('i2023110600457','2021','in2023110400036','2'),</v>
      </c>
      <c r="CY459" t="str">
        <f t="shared" si="470"/>
        <v>('i2023110600457','2021','in2023110400037','1'),</v>
      </c>
      <c r="CZ459" t="str">
        <f t="shared" si="471"/>
        <v>('i2023110600457','2021','in2023110400038','1'),</v>
      </c>
      <c r="DA459" t="str">
        <f t="shared" si="472"/>
        <v>('i2023110600457','2021','in2023110400039','1'),</v>
      </c>
      <c r="DB459" t="str">
        <f t="shared" si="473"/>
        <v>('i2023110600457','2021','in2023110400040','1'),</v>
      </c>
      <c r="DC459" t="str">
        <f t="shared" si="474"/>
        <v>('i2023110600457','2021','in2023110400041','2'),</v>
      </c>
      <c r="DD459" t="str">
        <f t="shared" si="475"/>
        <v>('i2023110600457','2021','in2023110400042','1'),</v>
      </c>
      <c r="DE459" t="str">
        <f t="shared" si="476"/>
        <v>('i2023110600457','2021','in2023110400043','3'),</v>
      </c>
      <c r="DF459" t="str">
        <f t="shared" si="477"/>
        <v>('i2023110600457','2021','in2023110400044','4'),</v>
      </c>
      <c r="DG459" t="str">
        <f t="shared" si="478"/>
        <v>('i2023110600457','2021','in2023110400045','1'),</v>
      </c>
      <c r="DH459" t="str">
        <f t="shared" si="479"/>
        <v>('i2023110600457','2021','in2023110400046','1'),</v>
      </c>
      <c r="DI459" t="str">
        <f t="shared" si="480"/>
        <v>('i2023110600457','2021','in2023110400047','1');</v>
      </c>
    </row>
    <row r="460" spans="1:113" x14ac:dyDescent="0.25">
      <c r="A460" s="4" t="str">
        <f>INDEX('instansi pusat'!$B$2:$C$623,MATCH(C460,'instansi pusat'!$D$2:$D$623,0),2)</f>
        <v>i2023110600458</v>
      </c>
      <c r="B460" s="4">
        <v>7271</v>
      </c>
      <c r="C460" s="4" t="s">
        <v>612</v>
      </c>
      <c r="D460">
        <v>2021</v>
      </c>
      <c r="E460" s="4">
        <v>1</v>
      </c>
      <c r="F460" s="4">
        <v>1</v>
      </c>
      <c r="G460" s="4">
        <v>1</v>
      </c>
      <c r="H460" s="4">
        <v>1</v>
      </c>
      <c r="I460" s="4">
        <v>1</v>
      </c>
      <c r="J460" s="4">
        <v>1</v>
      </c>
      <c r="K460" s="4">
        <v>1</v>
      </c>
      <c r="L460" s="4">
        <v>1</v>
      </c>
      <c r="M460" s="4">
        <v>1</v>
      </c>
      <c r="N460" s="4">
        <v>1</v>
      </c>
      <c r="O460" s="4">
        <v>1</v>
      </c>
      <c r="P460" s="4">
        <v>1</v>
      </c>
      <c r="Q460" s="4">
        <v>1</v>
      </c>
      <c r="R460" s="4">
        <v>1</v>
      </c>
      <c r="S460" s="4">
        <v>1</v>
      </c>
      <c r="T460" s="4">
        <v>1</v>
      </c>
      <c r="U460" s="4">
        <v>1</v>
      </c>
      <c r="V460" s="4">
        <v>1</v>
      </c>
      <c r="W460" s="4">
        <v>1</v>
      </c>
      <c r="X460" s="4">
        <v>1</v>
      </c>
      <c r="Y460" s="4">
        <v>1</v>
      </c>
      <c r="Z460" s="4">
        <v>1</v>
      </c>
      <c r="AA460" s="4">
        <v>1</v>
      </c>
      <c r="AB460" s="4">
        <v>1</v>
      </c>
      <c r="AC460" s="4">
        <v>1</v>
      </c>
      <c r="AD460" s="4">
        <v>1</v>
      </c>
      <c r="AE460" s="4">
        <v>1</v>
      </c>
      <c r="AF460" s="4">
        <v>1</v>
      </c>
      <c r="AG460" s="4">
        <v>1</v>
      </c>
      <c r="AH460" s="4">
        <v>1</v>
      </c>
      <c r="AI460" s="4">
        <v>1</v>
      </c>
      <c r="AJ460" s="4">
        <v>1</v>
      </c>
      <c r="AK460" s="4">
        <v>1</v>
      </c>
      <c r="AL460" s="4">
        <v>1</v>
      </c>
      <c r="AM460" s="4">
        <v>1</v>
      </c>
      <c r="AN460" s="4">
        <v>1</v>
      </c>
      <c r="AO460" s="4">
        <v>1</v>
      </c>
      <c r="AP460" s="4">
        <v>1</v>
      </c>
      <c r="AQ460" s="4">
        <v>2</v>
      </c>
      <c r="AR460" s="4">
        <v>1</v>
      </c>
      <c r="AS460" s="4">
        <v>1</v>
      </c>
      <c r="AT460" s="4">
        <v>1</v>
      </c>
      <c r="AU460" s="4">
        <v>1</v>
      </c>
      <c r="AV460" s="4">
        <v>1</v>
      </c>
      <c r="AW460" s="4">
        <v>2</v>
      </c>
      <c r="AX460" s="4">
        <v>1</v>
      </c>
      <c r="AY460" s="4">
        <v>1</v>
      </c>
      <c r="AZ460" s="3">
        <f t="shared" si="421"/>
        <v>1</v>
      </c>
      <c r="BA460" s="3">
        <f t="shared" si="422"/>
        <v>1</v>
      </c>
      <c r="BB460" s="3">
        <f t="shared" si="423"/>
        <v>1</v>
      </c>
      <c r="BC460" s="3">
        <f t="shared" si="424"/>
        <v>1</v>
      </c>
      <c r="BD460" s="3">
        <f t="shared" si="425"/>
        <v>1</v>
      </c>
      <c r="BE460" s="3">
        <f t="shared" si="426"/>
        <v>1</v>
      </c>
      <c r="BF460" s="3">
        <f t="shared" si="427"/>
        <v>1.1000000000000001</v>
      </c>
      <c r="BG460" s="3">
        <f t="shared" si="428"/>
        <v>1.1666666666666665</v>
      </c>
      <c r="BH460" s="3">
        <f t="shared" si="429"/>
        <v>1</v>
      </c>
      <c r="BI460" s="3">
        <f t="shared" si="430"/>
        <v>1</v>
      </c>
      <c r="BJ460" s="3">
        <f t="shared" si="431"/>
        <v>1</v>
      </c>
      <c r="BK460" s="3">
        <f t="shared" si="432"/>
        <v>1.1263736263736264</v>
      </c>
      <c r="BL460" s="3">
        <f t="shared" si="433"/>
        <v>1.0575000000000001</v>
      </c>
      <c r="BN460" t="s">
        <v>641</v>
      </c>
      <c r="BO460" t="str">
        <f t="shared" si="434"/>
        <v>('i2023110600458','2021','in2023110400001','1'),</v>
      </c>
      <c r="BP460" t="str">
        <f t="shared" si="435"/>
        <v>('i2023110600458','2021','in2023110400002','1'),</v>
      </c>
      <c r="BQ460" t="str">
        <f t="shared" si="436"/>
        <v>('i2023110600458','2021','in2023110400003','1'),</v>
      </c>
      <c r="BR460" t="str">
        <f t="shared" si="437"/>
        <v>('i2023110600458','2021','in2023110400004','1'),</v>
      </c>
      <c r="BS460" t="str">
        <f t="shared" si="438"/>
        <v>('i2023110600458','2021','in2023110400005','1'),</v>
      </c>
      <c r="BT460" t="str">
        <f t="shared" si="439"/>
        <v>('i2023110600458','2021','in2023110400006','1'),</v>
      </c>
      <c r="BU460" t="str">
        <f t="shared" si="440"/>
        <v>('i2023110600458','2021','in2023110400007','1'),</v>
      </c>
      <c r="BV460" t="str">
        <f t="shared" si="441"/>
        <v>('i2023110600458','2021','in2023110400008','1'),</v>
      </c>
      <c r="BW460" t="str">
        <f t="shared" si="442"/>
        <v>('i2023110600458','2021','in2023110400009','1'),</v>
      </c>
      <c r="BX460" t="str">
        <f t="shared" si="443"/>
        <v>('i2023110600458','2021','in2023110400010','1'),</v>
      </c>
      <c r="BY460" t="str">
        <f t="shared" si="444"/>
        <v>('i2023110600458','2021','in2023110400011','1'),</v>
      </c>
      <c r="BZ460" t="str">
        <f t="shared" si="445"/>
        <v>('i2023110600458','2021','in2023110400012','1'),</v>
      </c>
      <c r="CA460" t="str">
        <f t="shared" si="446"/>
        <v>('i2023110600458','2021','in2023110400013','1'),</v>
      </c>
      <c r="CB460" t="str">
        <f t="shared" si="447"/>
        <v>('i2023110600458','2021','in2023110400014','1'),</v>
      </c>
      <c r="CC460" t="str">
        <f t="shared" si="448"/>
        <v>('i2023110600458','2021','in2023110400015','1'),</v>
      </c>
      <c r="CD460" t="str">
        <f t="shared" si="449"/>
        <v>('i2023110600458','2021','in2023110400016','1'),</v>
      </c>
      <c r="CE460" t="str">
        <f t="shared" si="450"/>
        <v>('i2023110600458','2021','in2023110400017','1'),</v>
      </c>
      <c r="CF460" t="str">
        <f t="shared" si="451"/>
        <v>('i2023110600458','2021','in2023110400018','1'),</v>
      </c>
      <c r="CG460" t="str">
        <f t="shared" si="452"/>
        <v>('i2023110600458','2021','in2023110400019','1'),</v>
      </c>
      <c r="CH460" t="str">
        <f t="shared" si="453"/>
        <v>('i2023110600458','2021','in2023110400020','1'),</v>
      </c>
      <c r="CI460" t="str">
        <f t="shared" si="454"/>
        <v>('i2023110600458','2021','in2023110400021','1'),</v>
      </c>
      <c r="CJ460" t="str">
        <f t="shared" si="455"/>
        <v>('i2023110600458','2021','in2023110400022','1'),</v>
      </c>
      <c r="CK460" t="str">
        <f t="shared" si="456"/>
        <v>('i2023110600458','2021','in2023110400023','1'),</v>
      </c>
      <c r="CL460" t="str">
        <f t="shared" si="457"/>
        <v>('i2023110600458','2021','in2023110400024','1'),</v>
      </c>
      <c r="CM460" t="str">
        <f t="shared" si="458"/>
        <v>('i2023110600458','2021','in2023110400025','1'),</v>
      </c>
      <c r="CN460" t="str">
        <f t="shared" si="459"/>
        <v>('i2023110600458','2021','in2023110400026','1'),</v>
      </c>
      <c r="CO460" t="str">
        <f t="shared" si="460"/>
        <v>('i2023110600458','2021','in2023110400027','1'),</v>
      </c>
      <c r="CP460" t="str">
        <f t="shared" si="461"/>
        <v>('i2023110600458','2021','in2023110400028','1'),</v>
      </c>
      <c r="CQ460" t="str">
        <f t="shared" si="462"/>
        <v>('i2023110600458','2021','in2023110400029','1'),</v>
      </c>
      <c r="CR460" t="str">
        <f t="shared" si="463"/>
        <v>('i2023110600458','2021','in2023110400030','1'),</v>
      </c>
      <c r="CS460" t="str">
        <f t="shared" si="464"/>
        <v>('i2023110600458','2021','in2023110400031','1'),</v>
      </c>
      <c r="CT460" t="str">
        <f t="shared" si="465"/>
        <v>('i2023110600458','2021','in2023110400032','1'),</v>
      </c>
      <c r="CU460" t="str">
        <f t="shared" si="466"/>
        <v>('i2023110600458','2021','in2023110400033','1'),</v>
      </c>
      <c r="CV460" t="str">
        <f t="shared" si="467"/>
        <v>('i2023110600458','2021','in2023110400034','1'),</v>
      </c>
      <c r="CW460" t="str">
        <f t="shared" si="468"/>
        <v>('i2023110600458','2021','in2023110400035','1'),</v>
      </c>
      <c r="CX460" t="str">
        <f t="shared" si="469"/>
        <v>('i2023110600458','2021','in2023110400036','1'),</v>
      </c>
      <c r="CY460" t="str">
        <f t="shared" si="470"/>
        <v>('i2023110600458','2021','in2023110400037','1'),</v>
      </c>
      <c r="CZ460" t="str">
        <f t="shared" si="471"/>
        <v>('i2023110600458','2021','in2023110400038','1'),</v>
      </c>
      <c r="DA460" t="str">
        <f t="shared" si="472"/>
        <v>('i2023110600458','2021','in2023110400039','2'),</v>
      </c>
      <c r="DB460" t="str">
        <f t="shared" si="473"/>
        <v>('i2023110600458','2021','in2023110400040','1'),</v>
      </c>
      <c r="DC460" t="str">
        <f t="shared" si="474"/>
        <v>('i2023110600458','2021','in2023110400041','1'),</v>
      </c>
      <c r="DD460" t="str">
        <f t="shared" si="475"/>
        <v>('i2023110600458','2021','in2023110400042','1'),</v>
      </c>
      <c r="DE460" t="str">
        <f t="shared" si="476"/>
        <v>('i2023110600458','2021','in2023110400043','1'),</v>
      </c>
      <c r="DF460" t="str">
        <f t="shared" si="477"/>
        <v>('i2023110600458','2021','in2023110400044','1'),</v>
      </c>
      <c r="DG460" t="str">
        <f t="shared" si="478"/>
        <v>('i2023110600458','2021','in2023110400045','2'),</v>
      </c>
      <c r="DH460" t="str">
        <f t="shared" si="479"/>
        <v>('i2023110600458','2021','in2023110400046','1'),</v>
      </c>
      <c r="DI460" t="str">
        <f t="shared" si="480"/>
        <v>('i2023110600458','2021','in2023110400047','1');</v>
      </c>
    </row>
    <row r="461" spans="1:113" x14ac:dyDescent="0.25">
      <c r="A461" s="4" t="str">
        <f>INDEX('instansi pusat'!$B$2:$C$623,MATCH(C461,'instansi pusat'!$D$2:$D$623,0),2)</f>
        <v>i2023110600459</v>
      </c>
      <c r="B461" s="4">
        <v>7301</v>
      </c>
      <c r="C461" s="4" t="s">
        <v>727</v>
      </c>
      <c r="D461">
        <v>2021</v>
      </c>
      <c r="E461" s="4">
        <v>2</v>
      </c>
      <c r="F461" s="4">
        <v>2</v>
      </c>
      <c r="G461" s="4">
        <v>3</v>
      </c>
      <c r="H461" s="4">
        <v>3</v>
      </c>
      <c r="I461" s="4">
        <v>3</v>
      </c>
      <c r="J461" s="4">
        <v>3</v>
      </c>
      <c r="K461" s="4">
        <v>3</v>
      </c>
      <c r="L461" s="4">
        <v>3</v>
      </c>
      <c r="M461" s="4">
        <v>1</v>
      </c>
      <c r="N461" s="4">
        <v>2</v>
      </c>
      <c r="O461" s="4">
        <v>1</v>
      </c>
      <c r="P461" s="4">
        <v>1</v>
      </c>
      <c r="Q461" s="4">
        <v>3</v>
      </c>
      <c r="R461" s="4">
        <v>1</v>
      </c>
      <c r="S461" s="4">
        <v>3</v>
      </c>
      <c r="T461" s="4">
        <v>3</v>
      </c>
      <c r="U461" s="4">
        <v>3</v>
      </c>
      <c r="V461" s="4">
        <v>3</v>
      </c>
      <c r="W461" s="4">
        <v>3</v>
      </c>
      <c r="X461" s="4">
        <v>3</v>
      </c>
      <c r="Y461" s="4">
        <v>1</v>
      </c>
      <c r="Z461" s="4">
        <v>1</v>
      </c>
      <c r="AA461" s="4">
        <v>1</v>
      </c>
      <c r="AB461" s="4">
        <v>1</v>
      </c>
      <c r="AC461" s="4">
        <v>1</v>
      </c>
      <c r="AD461" s="4">
        <v>1</v>
      </c>
      <c r="AE461" s="4">
        <v>1</v>
      </c>
      <c r="AF461" s="4">
        <v>1</v>
      </c>
      <c r="AG461" s="4">
        <v>1</v>
      </c>
      <c r="AH461" s="4">
        <v>1</v>
      </c>
      <c r="AI461" s="4">
        <v>1</v>
      </c>
      <c r="AJ461" s="4">
        <v>4</v>
      </c>
      <c r="AK461" s="4">
        <v>4</v>
      </c>
      <c r="AL461" s="4">
        <v>4</v>
      </c>
      <c r="AM461" s="4">
        <v>4</v>
      </c>
      <c r="AN461" s="4">
        <v>4</v>
      </c>
      <c r="AO461" s="4">
        <v>4</v>
      </c>
      <c r="AP461" s="4">
        <v>3</v>
      </c>
      <c r="AQ461" s="4">
        <v>3</v>
      </c>
      <c r="AR461" s="4">
        <v>3</v>
      </c>
      <c r="AS461" s="4">
        <v>4</v>
      </c>
      <c r="AT461" s="4">
        <v>4</v>
      </c>
      <c r="AU461" s="4">
        <v>1</v>
      </c>
      <c r="AV461" s="4">
        <v>2</v>
      </c>
      <c r="AW461" s="4">
        <v>3</v>
      </c>
      <c r="AX461" s="4">
        <v>3</v>
      </c>
      <c r="AY461" s="4">
        <v>4</v>
      </c>
      <c r="AZ461" s="3">
        <f t="shared" si="421"/>
        <v>2.5</v>
      </c>
      <c r="BA461" s="3">
        <f t="shared" si="422"/>
        <v>1.5</v>
      </c>
      <c r="BB461" s="3">
        <f t="shared" si="423"/>
        <v>3</v>
      </c>
      <c r="BC461" s="3">
        <f t="shared" si="424"/>
        <v>3</v>
      </c>
      <c r="BD461" s="3">
        <f t="shared" si="425"/>
        <v>1</v>
      </c>
      <c r="BE461" s="3">
        <f t="shared" si="426"/>
        <v>1</v>
      </c>
      <c r="BF461" s="3">
        <f t="shared" si="427"/>
        <v>3.7</v>
      </c>
      <c r="BG461" s="3">
        <f t="shared" si="428"/>
        <v>2.833333333333333</v>
      </c>
      <c r="BH461" s="3">
        <f t="shared" si="429"/>
        <v>2.5</v>
      </c>
      <c r="BI461" s="3">
        <f t="shared" si="430"/>
        <v>2.4000000000000004</v>
      </c>
      <c r="BJ461" s="3">
        <f t="shared" si="431"/>
        <v>1</v>
      </c>
      <c r="BK461" s="3">
        <f t="shared" si="432"/>
        <v>3.3571428571428568</v>
      </c>
      <c r="BL461" s="3">
        <f t="shared" si="433"/>
        <v>2.6174999999999997</v>
      </c>
      <c r="BN461" t="s">
        <v>641</v>
      </c>
      <c r="BO461" t="str">
        <f t="shared" si="434"/>
        <v>('i2023110600459','2021','in2023110400001','2'),</v>
      </c>
      <c r="BP461" t="str">
        <f t="shared" si="435"/>
        <v>('i2023110600459','2021','in2023110400002','2'),</v>
      </c>
      <c r="BQ461" t="str">
        <f t="shared" si="436"/>
        <v>('i2023110600459','2021','in2023110400003','3'),</v>
      </c>
      <c r="BR461" t="str">
        <f t="shared" si="437"/>
        <v>('i2023110600459','2021','in2023110400004','3'),</v>
      </c>
      <c r="BS461" t="str">
        <f t="shared" si="438"/>
        <v>('i2023110600459','2021','in2023110400005','3'),</v>
      </c>
      <c r="BT461" t="str">
        <f t="shared" si="439"/>
        <v>('i2023110600459','2021','in2023110400006','3'),</v>
      </c>
      <c r="BU461" t="str">
        <f t="shared" si="440"/>
        <v>('i2023110600459','2021','in2023110400007','3'),</v>
      </c>
      <c r="BV461" t="str">
        <f t="shared" si="441"/>
        <v>('i2023110600459','2021','in2023110400008','3'),</v>
      </c>
      <c r="BW461" t="str">
        <f t="shared" si="442"/>
        <v>('i2023110600459','2021','in2023110400009','1'),</v>
      </c>
      <c r="BX461" t="str">
        <f t="shared" si="443"/>
        <v>('i2023110600459','2021','in2023110400010','2'),</v>
      </c>
      <c r="BY461" t="str">
        <f t="shared" si="444"/>
        <v>('i2023110600459','2021','in2023110400011','1'),</v>
      </c>
      <c r="BZ461" t="str">
        <f t="shared" si="445"/>
        <v>('i2023110600459','2021','in2023110400012','1'),</v>
      </c>
      <c r="CA461" t="str">
        <f t="shared" si="446"/>
        <v>('i2023110600459','2021','in2023110400013','3'),</v>
      </c>
      <c r="CB461" t="str">
        <f t="shared" si="447"/>
        <v>('i2023110600459','2021','in2023110400014','1'),</v>
      </c>
      <c r="CC461" t="str">
        <f t="shared" si="448"/>
        <v>('i2023110600459','2021','in2023110400015','3'),</v>
      </c>
      <c r="CD461" t="str">
        <f t="shared" si="449"/>
        <v>('i2023110600459','2021','in2023110400016','3'),</v>
      </c>
      <c r="CE461" t="str">
        <f t="shared" si="450"/>
        <v>('i2023110600459','2021','in2023110400017','3'),</v>
      </c>
      <c r="CF461" t="str">
        <f t="shared" si="451"/>
        <v>('i2023110600459','2021','in2023110400018','3'),</v>
      </c>
      <c r="CG461" t="str">
        <f t="shared" si="452"/>
        <v>('i2023110600459','2021','in2023110400019','3'),</v>
      </c>
      <c r="CH461" t="str">
        <f t="shared" si="453"/>
        <v>('i2023110600459','2021','in2023110400020','3'),</v>
      </c>
      <c r="CI461" t="str">
        <f t="shared" si="454"/>
        <v>('i2023110600459','2021','in2023110400021','1'),</v>
      </c>
      <c r="CJ461" t="str">
        <f t="shared" si="455"/>
        <v>('i2023110600459','2021','in2023110400022','1'),</v>
      </c>
      <c r="CK461" t="str">
        <f t="shared" si="456"/>
        <v>('i2023110600459','2021','in2023110400023','1'),</v>
      </c>
      <c r="CL461" t="str">
        <f t="shared" si="457"/>
        <v>('i2023110600459','2021','in2023110400024','1'),</v>
      </c>
      <c r="CM461" t="str">
        <f t="shared" si="458"/>
        <v>('i2023110600459','2021','in2023110400025','1'),</v>
      </c>
      <c r="CN461" t="str">
        <f t="shared" si="459"/>
        <v>('i2023110600459','2021','in2023110400026','1'),</v>
      </c>
      <c r="CO461" t="str">
        <f t="shared" si="460"/>
        <v>('i2023110600459','2021','in2023110400027','1'),</v>
      </c>
      <c r="CP461" t="str">
        <f t="shared" si="461"/>
        <v>('i2023110600459','2021','in2023110400028','1'),</v>
      </c>
      <c r="CQ461" t="str">
        <f t="shared" si="462"/>
        <v>('i2023110600459','2021','in2023110400029','1'),</v>
      </c>
      <c r="CR461" t="str">
        <f t="shared" si="463"/>
        <v>('i2023110600459','2021','in2023110400030','1'),</v>
      </c>
      <c r="CS461" t="str">
        <f t="shared" si="464"/>
        <v>('i2023110600459','2021','in2023110400031','1'),</v>
      </c>
      <c r="CT461" t="str">
        <f t="shared" si="465"/>
        <v>('i2023110600459','2021','in2023110400032','4'),</v>
      </c>
      <c r="CU461" t="str">
        <f t="shared" si="466"/>
        <v>('i2023110600459','2021','in2023110400033','4'),</v>
      </c>
      <c r="CV461" t="str">
        <f t="shared" si="467"/>
        <v>('i2023110600459','2021','in2023110400034','4'),</v>
      </c>
      <c r="CW461" t="str">
        <f t="shared" si="468"/>
        <v>('i2023110600459','2021','in2023110400035','4'),</v>
      </c>
      <c r="CX461" t="str">
        <f t="shared" si="469"/>
        <v>('i2023110600459','2021','in2023110400036','4'),</v>
      </c>
      <c r="CY461" t="str">
        <f t="shared" si="470"/>
        <v>('i2023110600459','2021','in2023110400037','4'),</v>
      </c>
      <c r="CZ461" t="str">
        <f t="shared" si="471"/>
        <v>('i2023110600459','2021','in2023110400038','3'),</v>
      </c>
      <c r="DA461" t="str">
        <f t="shared" si="472"/>
        <v>('i2023110600459','2021','in2023110400039','3'),</v>
      </c>
      <c r="DB461" t="str">
        <f t="shared" si="473"/>
        <v>('i2023110600459','2021','in2023110400040','3'),</v>
      </c>
      <c r="DC461" t="str">
        <f t="shared" si="474"/>
        <v>('i2023110600459','2021','in2023110400041','4'),</v>
      </c>
      <c r="DD461" t="str">
        <f t="shared" si="475"/>
        <v>('i2023110600459','2021','in2023110400042','4'),</v>
      </c>
      <c r="DE461" t="str">
        <f t="shared" si="476"/>
        <v>('i2023110600459','2021','in2023110400043','1'),</v>
      </c>
      <c r="DF461" t="str">
        <f t="shared" si="477"/>
        <v>('i2023110600459','2021','in2023110400044','2'),</v>
      </c>
      <c r="DG461" t="str">
        <f t="shared" si="478"/>
        <v>('i2023110600459','2021','in2023110400045','3'),</v>
      </c>
      <c r="DH461" t="str">
        <f t="shared" si="479"/>
        <v>('i2023110600459','2021','in2023110400046','3'),</v>
      </c>
      <c r="DI461" t="str">
        <f t="shared" si="480"/>
        <v>('i2023110600459','2021','in2023110400047','4');</v>
      </c>
    </row>
    <row r="462" spans="1:113" x14ac:dyDescent="0.25">
      <c r="A462" s="4" t="str">
        <f>INDEX('instansi pusat'!$B$2:$C$623,MATCH(C462,'instansi pusat'!$D$2:$D$623,0),2)</f>
        <v>i2023110600460</v>
      </c>
      <c r="B462" s="4">
        <v>7302</v>
      </c>
      <c r="C462" s="4" t="s">
        <v>728</v>
      </c>
      <c r="D462">
        <v>2021</v>
      </c>
      <c r="E462" s="4">
        <v>1</v>
      </c>
      <c r="F462" s="4">
        <v>1</v>
      </c>
      <c r="G462" s="4">
        <v>1</v>
      </c>
      <c r="H462" s="4">
        <v>1</v>
      </c>
      <c r="I462" s="4">
        <v>1</v>
      </c>
      <c r="J462" s="4">
        <v>1</v>
      </c>
      <c r="K462" s="4">
        <v>1</v>
      </c>
      <c r="L462" s="4">
        <v>2</v>
      </c>
      <c r="M462" s="4">
        <v>1</v>
      </c>
      <c r="N462" s="4">
        <v>1</v>
      </c>
      <c r="O462" s="4">
        <v>1</v>
      </c>
      <c r="P462" s="4">
        <v>1</v>
      </c>
      <c r="Q462" s="4">
        <v>1</v>
      </c>
      <c r="R462" s="4">
        <v>1</v>
      </c>
      <c r="S462" s="4">
        <v>1</v>
      </c>
      <c r="T462" s="4">
        <v>1</v>
      </c>
      <c r="U462" s="4">
        <v>1</v>
      </c>
      <c r="V462" s="4">
        <v>1</v>
      </c>
      <c r="W462" s="4">
        <v>1</v>
      </c>
      <c r="X462" s="4">
        <v>1</v>
      </c>
      <c r="Y462" s="4">
        <v>1</v>
      </c>
      <c r="Z462" s="4">
        <v>1</v>
      </c>
      <c r="AA462" s="4">
        <v>1</v>
      </c>
      <c r="AB462" s="4">
        <v>1</v>
      </c>
      <c r="AC462" s="4">
        <v>1</v>
      </c>
      <c r="AD462" s="4">
        <v>1</v>
      </c>
      <c r="AE462" s="4">
        <v>1</v>
      </c>
      <c r="AF462" s="4">
        <v>1</v>
      </c>
      <c r="AG462" s="4">
        <v>1</v>
      </c>
      <c r="AH462" s="4">
        <v>1</v>
      </c>
      <c r="AI462" s="4">
        <v>1</v>
      </c>
      <c r="AJ462" s="4">
        <v>1</v>
      </c>
      <c r="AK462" s="4">
        <v>1</v>
      </c>
      <c r="AL462" s="4">
        <v>2</v>
      </c>
      <c r="AM462" s="4">
        <v>2</v>
      </c>
      <c r="AN462" s="4">
        <v>2</v>
      </c>
      <c r="AO462" s="4">
        <v>1</v>
      </c>
      <c r="AP462" s="4">
        <v>1</v>
      </c>
      <c r="AQ462" s="4">
        <v>3</v>
      </c>
      <c r="AR462" s="4">
        <v>2</v>
      </c>
      <c r="AS462" s="4">
        <v>3</v>
      </c>
      <c r="AT462" s="4">
        <v>3</v>
      </c>
      <c r="AU462" s="4">
        <v>2</v>
      </c>
      <c r="AV462" s="4">
        <v>2</v>
      </c>
      <c r="AW462" s="4">
        <v>3</v>
      </c>
      <c r="AX462" s="4">
        <v>2</v>
      </c>
      <c r="AY462" s="4">
        <v>2</v>
      </c>
      <c r="AZ462" s="3">
        <f t="shared" si="421"/>
        <v>1.1000000000000001</v>
      </c>
      <c r="BA462" s="3">
        <f t="shared" si="422"/>
        <v>1</v>
      </c>
      <c r="BB462" s="3">
        <f t="shared" si="423"/>
        <v>1</v>
      </c>
      <c r="BC462" s="3">
        <f t="shared" si="424"/>
        <v>1</v>
      </c>
      <c r="BD462" s="3">
        <f t="shared" si="425"/>
        <v>1</v>
      </c>
      <c r="BE462" s="3">
        <f t="shared" si="426"/>
        <v>1</v>
      </c>
      <c r="BF462" s="3">
        <f t="shared" si="427"/>
        <v>1.8</v>
      </c>
      <c r="BG462" s="3">
        <f t="shared" si="428"/>
        <v>2.333333333333333</v>
      </c>
      <c r="BH462" s="3">
        <f t="shared" si="429"/>
        <v>1.1000000000000001</v>
      </c>
      <c r="BI462" s="3">
        <f t="shared" si="430"/>
        <v>1</v>
      </c>
      <c r="BJ462" s="3">
        <f t="shared" si="431"/>
        <v>1</v>
      </c>
      <c r="BK462" s="3">
        <f t="shared" si="432"/>
        <v>2.0109890109890109</v>
      </c>
      <c r="BL462" s="3">
        <f t="shared" si="433"/>
        <v>1.4730000000000001</v>
      </c>
      <c r="BN462" t="s">
        <v>641</v>
      </c>
      <c r="BO462" t="str">
        <f t="shared" si="434"/>
        <v>('i2023110600460','2021','in2023110400001','1'),</v>
      </c>
      <c r="BP462" t="str">
        <f t="shared" si="435"/>
        <v>('i2023110600460','2021','in2023110400002','1'),</v>
      </c>
      <c r="BQ462" t="str">
        <f t="shared" si="436"/>
        <v>('i2023110600460','2021','in2023110400003','1'),</v>
      </c>
      <c r="BR462" t="str">
        <f t="shared" si="437"/>
        <v>('i2023110600460','2021','in2023110400004','1'),</v>
      </c>
      <c r="BS462" t="str">
        <f t="shared" si="438"/>
        <v>('i2023110600460','2021','in2023110400005','1'),</v>
      </c>
      <c r="BT462" t="str">
        <f t="shared" si="439"/>
        <v>('i2023110600460','2021','in2023110400006','1'),</v>
      </c>
      <c r="BU462" t="str">
        <f t="shared" si="440"/>
        <v>('i2023110600460','2021','in2023110400007','1'),</v>
      </c>
      <c r="BV462" t="str">
        <f t="shared" si="441"/>
        <v>('i2023110600460','2021','in2023110400008','2'),</v>
      </c>
      <c r="BW462" t="str">
        <f t="shared" si="442"/>
        <v>('i2023110600460','2021','in2023110400009','1'),</v>
      </c>
      <c r="BX462" t="str">
        <f t="shared" si="443"/>
        <v>('i2023110600460','2021','in2023110400010','1'),</v>
      </c>
      <c r="BY462" t="str">
        <f t="shared" si="444"/>
        <v>('i2023110600460','2021','in2023110400011','1'),</v>
      </c>
      <c r="BZ462" t="str">
        <f t="shared" si="445"/>
        <v>('i2023110600460','2021','in2023110400012','1'),</v>
      </c>
      <c r="CA462" t="str">
        <f t="shared" si="446"/>
        <v>('i2023110600460','2021','in2023110400013','1'),</v>
      </c>
      <c r="CB462" t="str">
        <f t="shared" si="447"/>
        <v>('i2023110600460','2021','in2023110400014','1'),</v>
      </c>
      <c r="CC462" t="str">
        <f t="shared" si="448"/>
        <v>('i2023110600460','2021','in2023110400015','1'),</v>
      </c>
      <c r="CD462" t="str">
        <f t="shared" si="449"/>
        <v>('i2023110600460','2021','in2023110400016','1'),</v>
      </c>
      <c r="CE462" t="str">
        <f t="shared" si="450"/>
        <v>('i2023110600460','2021','in2023110400017','1'),</v>
      </c>
      <c r="CF462" t="str">
        <f t="shared" si="451"/>
        <v>('i2023110600460','2021','in2023110400018','1'),</v>
      </c>
      <c r="CG462" t="str">
        <f t="shared" si="452"/>
        <v>('i2023110600460','2021','in2023110400019','1'),</v>
      </c>
      <c r="CH462" t="str">
        <f t="shared" si="453"/>
        <v>('i2023110600460','2021','in2023110400020','1'),</v>
      </c>
      <c r="CI462" t="str">
        <f t="shared" si="454"/>
        <v>('i2023110600460','2021','in2023110400021','1'),</v>
      </c>
      <c r="CJ462" t="str">
        <f t="shared" si="455"/>
        <v>('i2023110600460','2021','in2023110400022','1'),</v>
      </c>
      <c r="CK462" t="str">
        <f t="shared" si="456"/>
        <v>('i2023110600460','2021','in2023110400023','1'),</v>
      </c>
      <c r="CL462" t="str">
        <f t="shared" si="457"/>
        <v>('i2023110600460','2021','in2023110400024','1'),</v>
      </c>
      <c r="CM462" t="str">
        <f t="shared" si="458"/>
        <v>('i2023110600460','2021','in2023110400025','1'),</v>
      </c>
      <c r="CN462" t="str">
        <f t="shared" si="459"/>
        <v>('i2023110600460','2021','in2023110400026','1'),</v>
      </c>
      <c r="CO462" t="str">
        <f t="shared" si="460"/>
        <v>('i2023110600460','2021','in2023110400027','1'),</v>
      </c>
      <c r="CP462" t="str">
        <f t="shared" si="461"/>
        <v>('i2023110600460','2021','in2023110400028','1'),</v>
      </c>
      <c r="CQ462" t="str">
        <f t="shared" si="462"/>
        <v>('i2023110600460','2021','in2023110400029','1'),</v>
      </c>
      <c r="CR462" t="str">
        <f t="shared" si="463"/>
        <v>('i2023110600460','2021','in2023110400030','1'),</v>
      </c>
      <c r="CS462" t="str">
        <f t="shared" si="464"/>
        <v>('i2023110600460','2021','in2023110400031','1'),</v>
      </c>
      <c r="CT462" t="str">
        <f t="shared" si="465"/>
        <v>('i2023110600460','2021','in2023110400032','1'),</v>
      </c>
      <c r="CU462" t="str">
        <f t="shared" si="466"/>
        <v>('i2023110600460','2021','in2023110400033','1'),</v>
      </c>
      <c r="CV462" t="str">
        <f t="shared" si="467"/>
        <v>('i2023110600460','2021','in2023110400034','2'),</v>
      </c>
      <c r="CW462" t="str">
        <f t="shared" si="468"/>
        <v>('i2023110600460','2021','in2023110400035','2'),</v>
      </c>
      <c r="CX462" t="str">
        <f t="shared" si="469"/>
        <v>('i2023110600460','2021','in2023110400036','2'),</v>
      </c>
      <c r="CY462" t="str">
        <f t="shared" si="470"/>
        <v>('i2023110600460','2021','in2023110400037','1'),</v>
      </c>
      <c r="CZ462" t="str">
        <f t="shared" si="471"/>
        <v>('i2023110600460','2021','in2023110400038','1'),</v>
      </c>
      <c r="DA462" t="str">
        <f t="shared" si="472"/>
        <v>('i2023110600460','2021','in2023110400039','3'),</v>
      </c>
      <c r="DB462" t="str">
        <f t="shared" si="473"/>
        <v>('i2023110600460','2021','in2023110400040','2'),</v>
      </c>
      <c r="DC462" t="str">
        <f t="shared" si="474"/>
        <v>('i2023110600460','2021','in2023110400041','3'),</v>
      </c>
      <c r="DD462" t="str">
        <f t="shared" si="475"/>
        <v>('i2023110600460','2021','in2023110400042','3'),</v>
      </c>
      <c r="DE462" t="str">
        <f t="shared" si="476"/>
        <v>('i2023110600460','2021','in2023110400043','2'),</v>
      </c>
      <c r="DF462" t="str">
        <f t="shared" si="477"/>
        <v>('i2023110600460','2021','in2023110400044','2'),</v>
      </c>
      <c r="DG462" t="str">
        <f t="shared" si="478"/>
        <v>('i2023110600460','2021','in2023110400045','3'),</v>
      </c>
      <c r="DH462" t="str">
        <f t="shared" si="479"/>
        <v>('i2023110600460','2021','in2023110400046','2'),</v>
      </c>
      <c r="DI462" t="str">
        <f t="shared" si="480"/>
        <v>('i2023110600460','2021','in2023110400047','2');</v>
      </c>
    </row>
    <row r="463" spans="1:113" x14ac:dyDescent="0.25">
      <c r="A463" s="4" t="str">
        <f>INDEX('instansi pusat'!$B$2:$C$623,MATCH(C463,'instansi pusat'!$D$2:$D$623,0),2)</f>
        <v>i2023110600461</v>
      </c>
      <c r="B463" s="4">
        <v>7309</v>
      </c>
      <c r="C463" s="4" t="s">
        <v>437</v>
      </c>
      <c r="D463">
        <v>2021</v>
      </c>
      <c r="E463" s="4">
        <v>2</v>
      </c>
      <c r="F463" s="4">
        <v>2</v>
      </c>
      <c r="G463" s="4">
        <v>2</v>
      </c>
      <c r="H463" s="4">
        <v>2</v>
      </c>
      <c r="I463" s="4">
        <v>2</v>
      </c>
      <c r="J463" s="4">
        <v>2</v>
      </c>
      <c r="K463" s="4">
        <v>2</v>
      </c>
      <c r="L463" s="4">
        <v>2</v>
      </c>
      <c r="M463" s="4">
        <v>2</v>
      </c>
      <c r="N463" s="4">
        <v>2</v>
      </c>
      <c r="O463" s="4">
        <v>2</v>
      </c>
      <c r="P463" s="4">
        <v>1</v>
      </c>
      <c r="Q463" s="4">
        <v>3</v>
      </c>
      <c r="R463" s="4">
        <v>1</v>
      </c>
      <c r="S463" s="4">
        <v>2</v>
      </c>
      <c r="T463" s="4">
        <v>2</v>
      </c>
      <c r="U463" s="4">
        <v>2</v>
      </c>
      <c r="V463" s="4">
        <v>2</v>
      </c>
      <c r="W463" s="4">
        <v>2</v>
      </c>
      <c r="X463" s="4">
        <v>1</v>
      </c>
      <c r="Y463" s="4">
        <v>1</v>
      </c>
      <c r="Z463" s="4">
        <v>1</v>
      </c>
      <c r="AA463" s="4">
        <v>1</v>
      </c>
      <c r="AB463" s="4">
        <v>1</v>
      </c>
      <c r="AC463" s="4">
        <v>1</v>
      </c>
      <c r="AD463" s="4">
        <v>1</v>
      </c>
      <c r="AE463" s="4">
        <v>1</v>
      </c>
      <c r="AF463" s="4">
        <v>1</v>
      </c>
      <c r="AG463" s="4">
        <v>1</v>
      </c>
      <c r="AH463" s="4">
        <v>1</v>
      </c>
      <c r="AI463" s="4">
        <v>1</v>
      </c>
      <c r="AJ463" s="4">
        <v>4</v>
      </c>
      <c r="AK463" s="4">
        <v>4</v>
      </c>
      <c r="AL463" s="4">
        <v>4</v>
      </c>
      <c r="AM463" s="4">
        <v>4</v>
      </c>
      <c r="AN463" s="4">
        <v>3</v>
      </c>
      <c r="AO463" s="4">
        <v>3</v>
      </c>
      <c r="AP463" s="4">
        <v>3</v>
      </c>
      <c r="AQ463" s="4">
        <v>3</v>
      </c>
      <c r="AR463" s="4">
        <v>4</v>
      </c>
      <c r="AS463" s="4">
        <v>2</v>
      </c>
      <c r="AT463" s="4">
        <v>4</v>
      </c>
      <c r="AU463" s="4">
        <v>2</v>
      </c>
      <c r="AV463" s="4">
        <v>2</v>
      </c>
      <c r="AW463" s="4">
        <v>3</v>
      </c>
      <c r="AX463" s="4">
        <v>3</v>
      </c>
      <c r="AY463" s="4">
        <v>2</v>
      </c>
      <c r="AZ463" s="3">
        <f t="shared" si="421"/>
        <v>2</v>
      </c>
      <c r="BA463" s="3">
        <f t="shared" si="422"/>
        <v>1.75</v>
      </c>
      <c r="BB463" s="3">
        <f t="shared" si="423"/>
        <v>2</v>
      </c>
      <c r="BC463" s="3">
        <f t="shared" si="424"/>
        <v>1.5</v>
      </c>
      <c r="BD463" s="3">
        <f t="shared" si="425"/>
        <v>1</v>
      </c>
      <c r="BE463" s="3">
        <f t="shared" si="426"/>
        <v>1</v>
      </c>
      <c r="BF463" s="3">
        <f t="shared" si="427"/>
        <v>3.4000000000000004</v>
      </c>
      <c r="BG463" s="3">
        <f t="shared" si="428"/>
        <v>2.6666666666666665</v>
      </c>
      <c r="BH463" s="3">
        <f t="shared" si="429"/>
        <v>2</v>
      </c>
      <c r="BI463" s="3">
        <f t="shared" si="430"/>
        <v>1.8</v>
      </c>
      <c r="BJ463" s="3">
        <f t="shared" si="431"/>
        <v>1</v>
      </c>
      <c r="BK463" s="3">
        <f t="shared" si="432"/>
        <v>3.1098901098901099</v>
      </c>
      <c r="BL463" s="3">
        <f t="shared" si="433"/>
        <v>2.29</v>
      </c>
      <c r="BN463" t="s">
        <v>641</v>
      </c>
      <c r="BO463" t="str">
        <f t="shared" si="434"/>
        <v>('i2023110600461','2021','in2023110400001','2'),</v>
      </c>
      <c r="BP463" t="str">
        <f t="shared" si="435"/>
        <v>('i2023110600461','2021','in2023110400002','2'),</v>
      </c>
      <c r="BQ463" t="str">
        <f t="shared" si="436"/>
        <v>('i2023110600461','2021','in2023110400003','2'),</v>
      </c>
      <c r="BR463" t="str">
        <f t="shared" si="437"/>
        <v>('i2023110600461','2021','in2023110400004','2'),</v>
      </c>
      <c r="BS463" t="str">
        <f t="shared" si="438"/>
        <v>('i2023110600461','2021','in2023110400005','2'),</v>
      </c>
      <c r="BT463" t="str">
        <f t="shared" si="439"/>
        <v>('i2023110600461','2021','in2023110400006','2'),</v>
      </c>
      <c r="BU463" t="str">
        <f t="shared" si="440"/>
        <v>('i2023110600461','2021','in2023110400007','2'),</v>
      </c>
      <c r="BV463" t="str">
        <f t="shared" si="441"/>
        <v>('i2023110600461','2021','in2023110400008','2'),</v>
      </c>
      <c r="BW463" t="str">
        <f t="shared" si="442"/>
        <v>('i2023110600461','2021','in2023110400009','2'),</v>
      </c>
      <c r="BX463" t="str">
        <f t="shared" si="443"/>
        <v>('i2023110600461','2021','in2023110400010','2'),</v>
      </c>
      <c r="BY463" t="str">
        <f t="shared" si="444"/>
        <v>('i2023110600461','2021','in2023110400011','2'),</v>
      </c>
      <c r="BZ463" t="str">
        <f t="shared" si="445"/>
        <v>('i2023110600461','2021','in2023110400012','1'),</v>
      </c>
      <c r="CA463" t="str">
        <f t="shared" si="446"/>
        <v>('i2023110600461','2021','in2023110400013','3'),</v>
      </c>
      <c r="CB463" t="str">
        <f t="shared" si="447"/>
        <v>('i2023110600461','2021','in2023110400014','1'),</v>
      </c>
      <c r="CC463" t="str">
        <f t="shared" si="448"/>
        <v>('i2023110600461','2021','in2023110400015','2'),</v>
      </c>
      <c r="CD463" t="str">
        <f t="shared" si="449"/>
        <v>('i2023110600461','2021','in2023110400016','2'),</v>
      </c>
      <c r="CE463" t="str">
        <f t="shared" si="450"/>
        <v>('i2023110600461','2021','in2023110400017','2'),</v>
      </c>
      <c r="CF463" t="str">
        <f t="shared" si="451"/>
        <v>('i2023110600461','2021','in2023110400018','2'),</v>
      </c>
      <c r="CG463" t="str">
        <f t="shared" si="452"/>
        <v>('i2023110600461','2021','in2023110400019','2'),</v>
      </c>
      <c r="CH463" t="str">
        <f t="shared" si="453"/>
        <v>('i2023110600461','2021','in2023110400020','1'),</v>
      </c>
      <c r="CI463" t="str">
        <f t="shared" si="454"/>
        <v>('i2023110600461','2021','in2023110400021','1'),</v>
      </c>
      <c r="CJ463" t="str">
        <f t="shared" si="455"/>
        <v>('i2023110600461','2021','in2023110400022','1'),</v>
      </c>
      <c r="CK463" t="str">
        <f t="shared" si="456"/>
        <v>('i2023110600461','2021','in2023110400023','1'),</v>
      </c>
      <c r="CL463" t="str">
        <f t="shared" si="457"/>
        <v>('i2023110600461','2021','in2023110400024','1'),</v>
      </c>
      <c r="CM463" t="str">
        <f t="shared" si="458"/>
        <v>('i2023110600461','2021','in2023110400025','1'),</v>
      </c>
      <c r="CN463" t="str">
        <f t="shared" si="459"/>
        <v>('i2023110600461','2021','in2023110400026','1'),</v>
      </c>
      <c r="CO463" t="str">
        <f t="shared" si="460"/>
        <v>('i2023110600461','2021','in2023110400027','1'),</v>
      </c>
      <c r="CP463" t="str">
        <f t="shared" si="461"/>
        <v>('i2023110600461','2021','in2023110400028','1'),</v>
      </c>
      <c r="CQ463" t="str">
        <f t="shared" si="462"/>
        <v>('i2023110600461','2021','in2023110400029','1'),</v>
      </c>
      <c r="CR463" t="str">
        <f t="shared" si="463"/>
        <v>('i2023110600461','2021','in2023110400030','1'),</v>
      </c>
      <c r="CS463" t="str">
        <f t="shared" si="464"/>
        <v>('i2023110600461','2021','in2023110400031','1'),</v>
      </c>
      <c r="CT463" t="str">
        <f t="shared" si="465"/>
        <v>('i2023110600461','2021','in2023110400032','4'),</v>
      </c>
      <c r="CU463" t="str">
        <f t="shared" si="466"/>
        <v>('i2023110600461','2021','in2023110400033','4'),</v>
      </c>
      <c r="CV463" t="str">
        <f t="shared" si="467"/>
        <v>('i2023110600461','2021','in2023110400034','4'),</v>
      </c>
      <c r="CW463" t="str">
        <f t="shared" si="468"/>
        <v>('i2023110600461','2021','in2023110400035','4'),</v>
      </c>
      <c r="CX463" t="str">
        <f t="shared" si="469"/>
        <v>('i2023110600461','2021','in2023110400036','3'),</v>
      </c>
      <c r="CY463" t="str">
        <f t="shared" si="470"/>
        <v>('i2023110600461','2021','in2023110400037','3'),</v>
      </c>
      <c r="CZ463" t="str">
        <f t="shared" si="471"/>
        <v>('i2023110600461','2021','in2023110400038','3'),</v>
      </c>
      <c r="DA463" t="str">
        <f t="shared" si="472"/>
        <v>('i2023110600461','2021','in2023110400039','3'),</v>
      </c>
      <c r="DB463" t="str">
        <f t="shared" si="473"/>
        <v>('i2023110600461','2021','in2023110400040','4'),</v>
      </c>
      <c r="DC463" t="str">
        <f t="shared" si="474"/>
        <v>('i2023110600461','2021','in2023110400041','2'),</v>
      </c>
      <c r="DD463" t="str">
        <f t="shared" si="475"/>
        <v>('i2023110600461','2021','in2023110400042','4'),</v>
      </c>
      <c r="DE463" t="str">
        <f t="shared" si="476"/>
        <v>('i2023110600461','2021','in2023110400043','2'),</v>
      </c>
      <c r="DF463" t="str">
        <f t="shared" si="477"/>
        <v>('i2023110600461','2021','in2023110400044','2'),</v>
      </c>
      <c r="DG463" t="str">
        <f t="shared" si="478"/>
        <v>('i2023110600461','2021','in2023110400045','3'),</v>
      </c>
      <c r="DH463" t="str">
        <f t="shared" si="479"/>
        <v>('i2023110600461','2021','in2023110400046','3'),</v>
      </c>
      <c r="DI463" t="str">
        <f t="shared" si="480"/>
        <v>('i2023110600461','2021','in2023110400047','2');</v>
      </c>
    </row>
    <row r="464" spans="1:113" x14ac:dyDescent="0.25">
      <c r="A464" s="4" t="str">
        <f>INDEX('instansi pusat'!$B$2:$C$623,MATCH(C464,'instansi pusat'!$D$2:$D$623,0),2)</f>
        <v>i2023110600462</v>
      </c>
      <c r="B464" s="4">
        <v>7311</v>
      </c>
      <c r="C464" s="4" t="s">
        <v>439</v>
      </c>
      <c r="D464">
        <v>2021</v>
      </c>
      <c r="E464" s="4">
        <v>2</v>
      </c>
      <c r="F464" s="4">
        <v>2</v>
      </c>
      <c r="G464" s="4">
        <v>2</v>
      </c>
      <c r="H464" s="4">
        <v>2</v>
      </c>
      <c r="I464" s="4">
        <v>3</v>
      </c>
      <c r="J464" s="4">
        <v>1</v>
      </c>
      <c r="K464" s="4">
        <v>1</v>
      </c>
      <c r="L464" s="4">
        <v>2</v>
      </c>
      <c r="M464" s="4">
        <v>1</v>
      </c>
      <c r="N464" s="4">
        <v>2</v>
      </c>
      <c r="O464" s="4">
        <v>2</v>
      </c>
      <c r="P464" s="4">
        <v>1</v>
      </c>
      <c r="Q464" s="4">
        <v>1</v>
      </c>
      <c r="R464" s="4">
        <v>1</v>
      </c>
      <c r="S464" s="4">
        <v>1</v>
      </c>
      <c r="T464" s="4">
        <v>2</v>
      </c>
      <c r="U464" s="4">
        <v>1</v>
      </c>
      <c r="V464" s="4">
        <v>1</v>
      </c>
      <c r="W464" s="4">
        <v>1</v>
      </c>
      <c r="X464" s="4">
        <v>1</v>
      </c>
      <c r="Y464" s="4">
        <v>1</v>
      </c>
      <c r="Z464" s="4">
        <v>1</v>
      </c>
      <c r="AA464" s="4">
        <v>1</v>
      </c>
      <c r="AB464" s="4">
        <v>1</v>
      </c>
      <c r="AC464" s="4">
        <v>1</v>
      </c>
      <c r="AD464" s="4">
        <v>1</v>
      </c>
      <c r="AE464" s="4">
        <v>1</v>
      </c>
      <c r="AF464" s="4">
        <v>1</v>
      </c>
      <c r="AG464" s="4">
        <v>1</v>
      </c>
      <c r="AH464" s="4">
        <v>1</v>
      </c>
      <c r="AI464" s="4">
        <v>1</v>
      </c>
      <c r="AJ464" s="4">
        <v>4</v>
      </c>
      <c r="AK464" s="4">
        <v>4</v>
      </c>
      <c r="AL464" s="4">
        <v>4</v>
      </c>
      <c r="AM464" s="4">
        <v>4</v>
      </c>
      <c r="AN464" s="4">
        <v>4</v>
      </c>
      <c r="AO464" s="4">
        <v>1</v>
      </c>
      <c r="AP464" s="4">
        <v>4</v>
      </c>
      <c r="AQ464" s="4">
        <v>2</v>
      </c>
      <c r="AR464" s="4">
        <v>2</v>
      </c>
      <c r="AS464" s="4">
        <v>4</v>
      </c>
      <c r="AT464" s="4">
        <v>4</v>
      </c>
      <c r="AU464" s="4">
        <v>3</v>
      </c>
      <c r="AV464" s="4">
        <v>2</v>
      </c>
      <c r="AW464" s="4">
        <v>3</v>
      </c>
      <c r="AX464" s="4">
        <v>1</v>
      </c>
      <c r="AY464" s="4">
        <v>1</v>
      </c>
      <c r="AZ464" s="3">
        <f t="shared" si="421"/>
        <v>1.8</v>
      </c>
      <c r="BA464" s="3">
        <f t="shared" si="422"/>
        <v>1.25</v>
      </c>
      <c r="BB464" s="3">
        <f t="shared" si="423"/>
        <v>1.25</v>
      </c>
      <c r="BC464" s="3">
        <f t="shared" si="424"/>
        <v>1</v>
      </c>
      <c r="BD464" s="3">
        <f t="shared" si="425"/>
        <v>1</v>
      </c>
      <c r="BE464" s="3">
        <f t="shared" si="426"/>
        <v>1</v>
      </c>
      <c r="BF464" s="3">
        <f t="shared" si="427"/>
        <v>3.3000000000000003</v>
      </c>
      <c r="BG464" s="3">
        <f t="shared" si="428"/>
        <v>2.333333333333333</v>
      </c>
      <c r="BH464" s="3">
        <f t="shared" si="429"/>
        <v>1.8</v>
      </c>
      <c r="BI464" s="3">
        <f t="shared" si="430"/>
        <v>1.2</v>
      </c>
      <c r="BJ464" s="3">
        <f t="shared" si="431"/>
        <v>1</v>
      </c>
      <c r="BK464" s="3">
        <f t="shared" si="432"/>
        <v>2.9175824175824174</v>
      </c>
      <c r="BL464" s="3">
        <f t="shared" si="433"/>
        <v>2.0265</v>
      </c>
      <c r="BN464" t="s">
        <v>641</v>
      </c>
      <c r="BO464" t="str">
        <f t="shared" si="434"/>
        <v>('i2023110600462','2021','in2023110400001','2'),</v>
      </c>
      <c r="BP464" t="str">
        <f t="shared" si="435"/>
        <v>('i2023110600462','2021','in2023110400002','2'),</v>
      </c>
      <c r="BQ464" t="str">
        <f t="shared" si="436"/>
        <v>('i2023110600462','2021','in2023110400003','2'),</v>
      </c>
      <c r="BR464" t="str">
        <f t="shared" si="437"/>
        <v>('i2023110600462','2021','in2023110400004','2'),</v>
      </c>
      <c r="BS464" t="str">
        <f t="shared" si="438"/>
        <v>('i2023110600462','2021','in2023110400005','3'),</v>
      </c>
      <c r="BT464" t="str">
        <f t="shared" si="439"/>
        <v>('i2023110600462','2021','in2023110400006','1'),</v>
      </c>
      <c r="BU464" t="str">
        <f t="shared" si="440"/>
        <v>('i2023110600462','2021','in2023110400007','1'),</v>
      </c>
      <c r="BV464" t="str">
        <f t="shared" si="441"/>
        <v>('i2023110600462','2021','in2023110400008','2'),</v>
      </c>
      <c r="BW464" t="str">
        <f t="shared" si="442"/>
        <v>('i2023110600462','2021','in2023110400009','1'),</v>
      </c>
      <c r="BX464" t="str">
        <f t="shared" si="443"/>
        <v>('i2023110600462','2021','in2023110400010','2'),</v>
      </c>
      <c r="BY464" t="str">
        <f t="shared" si="444"/>
        <v>('i2023110600462','2021','in2023110400011','2'),</v>
      </c>
      <c r="BZ464" t="str">
        <f t="shared" si="445"/>
        <v>('i2023110600462','2021','in2023110400012','1'),</v>
      </c>
      <c r="CA464" t="str">
        <f t="shared" si="446"/>
        <v>('i2023110600462','2021','in2023110400013','1'),</v>
      </c>
      <c r="CB464" t="str">
        <f t="shared" si="447"/>
        <v>('i2023110600462','2021','in2023110400014','1'),</v>
      </c>
      <c r="CC464" t="str">
        <f t="shared" si="448"/>
        <v>('i2023110600462','2021','in2023110400015','1'),</v>
      </c>
      <c r="CD464" t="str">
        <f t="shared" si="449"/>
        <v>('i2023110600462','2021','in2023110400016','2'),</v>
      </c>
      <c r="CE464" t="str">
        <f t="shared" si="450"/>
        <v>('i2023110600462','2021','in2023110400017','1'),</v>
      </c>
      <c r="CF464" t="str">
        <f t="shared" si="451"/>
        <v>('i2023110600462','2021','in2023110400018','1'),</v>
      </c>
      <c r="CG464" t="str">
        <f t="shared" si="452"/>
        <v>('i2023110600462','2021','in2023110400019','1'),</v>
      </c>
      <c r="CH464" t="str">
        <f t="shared" si="453"/>
        <v>('i2023110600462','2021','in2023110400020','1'),</v>
      </c>
      <c r="CI464" t="str">
        <f t="shared" si="454"/>
        <v>('i2023110600462','2021','in2023110400021','1'),</v>
      </c>
      <c r="CJ464" t="str">
        <f t="shared" si="455"/>
        <v>('i2023110600462','2021','in2023110400022','1'),</v>
      </c>
      <c r="CK464" t="str">
        <f t="shared" si="456"/>
        <v>('i2023110600462','2021','in2023110400023','1'),</v>
      </c>
      <c r="CL464" t="str">
        <f t="shared" si="457"/>
        <v>('i2023110600462','2021','in2023110400024','1'),</v>
      </c>
      <c r="CM464" t="str">
        <f t="shared" si="458"/>
        <v>('i2023110600462','2021','in2023110400025','1'),</v>
      </c>
      <c r="CN464" t="str">
        <f t="shared" si="459"/>
        <v>('i2023110600462','2021','in2023110400026','1'),</v>
      </c>
      <c r="CO464" t="str">
        <f t="shared" si="460"/>
        <v>('i2023110600462','2021','in2023110400027','1'),</v>
      </c>
      <c r="CP464" t="str">
        <f t="shared" si="461"/>
        <v>('i2023110600462','2021','in2023110400028','1'),</v>
      </c>
      <c r="CQ464" t="str">
        <f t="shared" si="462"/>
        <v>('i2023110600462','2021','in2023110400029','1'),</v>
      </c>
      <c r="CR464" t="str">
        <f t="shared" si="463"/>
        <v>('i2023110600462','2021','in2023110400030','1'),</v>
      </c>
      <c r="CS464" t="str">
        <f t="shared" si="464"/>
        <v>('i2023110600462','2021','in2023110400031','1'),</v>
      </c>
      <c r="CT464" t="str">
        <f t="shared" si="465"/>
        <v>('i2023110600462','2021','in2023110400032','4'),</v>
      </c>
      <c r="CU464" t="str">
        <f t="shared" si="466"/>
        <v>('i2023110600462','2021','in2023110400033','4'),</v>
      </c>
      <c r="CV464" t="str">
        <f t="shared" si="467"/>
        <v>('i2023110600462','2021','in2023110400034','4'),</v>
      </c>
      <c r="CW464" t="str">
        <f t="shared" si="468"/>
        <v>('i2023110600462','2021','in2023110400035','4'),</v>
      </c>
      <c r="CX464" t="str">
        <f t="shared" si="469"/>
        <v>('i2023110600462','2021','in2023110400036','4'),</v>
      </c>
      <c r="CY464" t="str">
        <f t="shared" si="470"/>
        <v>('i2023110600462','2021','in2023110400037','1'),</v>
      </c>
      <c r="CZ464" t="str">
        <f t="shared" si="471"/>
        <v>('i2023110600462','2021','in2023110400038','4'),</v>
      </c>
      <c r="DA464" t="str">
        <f t="shared" si="472"/>
        <v>('i2023110600462','2021','in2023110400039','2'),</v>
      </c>
      <c r="DB464" t="str">
        <f t="shared" si="473"/>
        <v>('i2023110600462','2021','in2023110400040','2'),</v>
      </c>
      <c r="DC464" t="str">
        <f t="shared" si="474"/>
        <v>('i2023110600462','2021','in2023110400041','4'),</v>
      </c>
      <c r="DD464" t="str">
        <f t="shared" si="475"/>
        <v>('i2023110600462','2021','in2023110400042','4'),</v>
      </c>
      <c r="DE464" t="str">
        <f t="shared" si="476"/>
        <v>('i2023110600462','2021','in2023110400043','3'),</v>
      </c>
      <c r="DF464" t="str">
        <f t="shared" si="477"/>
        <v>('i2023110600462','2021','in2023110400044','2'),</v>
      </c>
      <c r="DG464" t="str">
        <f t="shared" si="478"/>
        <v>('i2023110600462','2021','in2023110400045','3'),</v>
      </c>
      <c r="DH464" t="str">
        <f t="shared" si="479"/>
        <v>('i2023110600462','2021','in2023110400046','1'),</v>
      </c>
      <c r="DI464" t="str">
        <f t="shared" si="480"/>
        <v>('i2023110600462','2021','in2023110400047','1');</v>
      </c>
    </row>
    <row r="465" spans="1:113" x14ac:dyDescent="0.25">
      <c r="A465" s="4" t="str">
        <f>INDEX('instansi pusat'!$B$2:$C$623,MATCH(C465,'instansi pusat'!$D$2:$D$623,0),2)</f>
        <v>i2023110600463</v>
      </c>
      <c r="B465" s="4">
        <v>7312</v>
      </c>
      <c r="C465" s="4" t="s">
        <v>440</v>
      </c>
      <c r="D465">
        <v>2021</v>
      </c>
      <c r="E465" s="4">
        <v>3</v>
      </c>
      <c r="F465" s="4">
        <v>2</v>
      </c>
      <c r="G465" s="4">
        <v>3</v>
      </c>
      <c r="H465" s="4">
        <v>3</v>
      </c>
      <c r="I465" s="4">
        <v>3</v>
      </c>
      <c r="J465" s="4">
        <v>3</v>
      </c>
      <c r="K465" s="4">
        <v>3</v>
      </c>
      <c r="L465" s="4">
        <v>3</v>
      </c>
      <c r="M465" s="4">
        <v>3</v>
      </c>
      <c r="N465" s="4">
        <v>3</v>
      </c>
      <c r="O465" s="4">
        <v>1</v>
      </c>
      <c r="P465" s="4">
        <v>1</v>
      </c>
      <c r="Q465" s="4">
        <v>1</v>
      </c>
      <c r="R465" s="4">
        <v>1</v>
      </c>
      <c r="S465" s="4">
        <v>1</v>
      </c>
      <c r="T465" s="4">
        <v>2</v>
      </c>
      <c r="U465" s="4">
        <v>3</v>
      </c>
      <c r="V465" s="4">
        <v>2</v>
      </c>
      <c r="W465" s="4">
        <v>1</v>
      </c>
      <c r="X465" s="4">
        <v>1</v>
      </c>
      <c r="Y465" s="4">
        <v>1</v>
      </c>
      <c r="Z465" s="4">
        <v>1</v>
      </c>
      <c r="AA465" s="4">
        <v>1</v>
      </c>
      <c r="AB465" s="4">
        <v>1</v>
      </c>
      <c r="AC465" s="4">
        <v>1</v>
      </c>
      <c r="AD465" s="4">
        <v>1</v>
      </c>
      <c r="AE465" s="4">
        <v>1</v>
      </c>
      <c r="AF465" s="4">
        <v>1</v>
      </c>
      <c r="AG465" s="4">
        <v>1</v>
      </c>
      <c r="AH465" s="4">
        <v>1</v>
      </c>
      <c r="AI465" s="4">
        <v>1</v>
      </c>
      <c r="AJ465" s="4">
        <v>4</v>
      </c>
      <c r="AK465" s="4">
        <v>4</v>
      </c>
      <c r="AL465" s="4">
        <v>4</v>
      </c>
      <c r="AM465" s="4">
        <v>4</v>
      </c>
      <c r="AN465" s="4">
        <v>3</v>
      </c>
      <c r="AO465" s="4">
        <v>2</v>
      </c>
      <c r="AP465" s="4">
        <v>3</v>
      </c>
      <c r="AQ465" s="4">
        <v>3</v>
      </c>
      <c r="AR465" s="4">
        <v>3</v>
      </c>
      <c r="AS465" s="4">
        <v>3</v>
      </c>
      <c r="AT465" s="4">
        <v>3</v>
      </c>
      <c r="AU465" s="4">
        <v>2</v>
      </c>
      <c r="AV465" s="4">
        <v>2</v>
      </c>
      <c r="AW465" s="4">
        <v>2</v>
      </c>
      <c r="AX465" s="4">
        <v>4</v>
      </c>
      <c r="AY465" s="4">
        <v>3</v>
      </c>
      <c r="AZ465" s="3">
        <f t="shared" si="421"/>
        <v>2.9000000000000004</v>
      </c>
      <c r="BA465" s="3">
        <f t="shared" si="422"/>
        <v>1</v>
      </c>
      <c r="BB465" s="3">
        <f t="shared" si="423"/>
        <v>2</v>
      </c>
      <c r="BC465" s="3">
        <f t="shared" si="424"/>
        <v>1</v>
      </c>
      <c r="BD465" s="3">
        <f t="shared" si="425"/>
        <v>1</v>
      </c>
      <c r="BE465" s="3">
        <f t="shared" si="426"/>
        <v>1</v>
      </c>
      <c r="BF465" s="3">
        <f t="shared" si="427"/>
        <v>3.3000000000000003</v>
      </c>
      <c r="BG465" s="3">
        <f t="shared" si="428"/>
        <v>2.6666666666666665</v>
      </c>
      <c r="BH465" s="3">
        <f t="shared" si="429"/>
        <v>2.9000000000000004</v>
      </c>
      <c r="BI465" s="3">
        <f t="shared" si="430"/>
        <v>1.4000000000000001</v>
      </c>
      <c r="BJ465" s="3">
        <f t="shared" si="431"/>
        <v>1</v>
      </c>
      <c r="BK465" s="3">
        <f t="shared" si="432"/>
        <v>3.0494505494505493</v>
      </c>
      <c r="BL465" s="3">
        <f t="shared" si="433"/>
        <v>2.2795000000000001</v>
      </c>
      <c r="BN465" t="s">
        <v>641</v>
      </c>
      <c r="BO465" t="str">
        <f t="shared" si="434"/>
        <v>('i2023110600463','2021','in2023110400001','3'),</v>
      </c>
      <c r="BP465" t="str">
        <f t="shared" si="435"/>
        <v>('i2023110600463','2021','in2023110400002','2'),</v>
      </c>
      <c r="BQ465" t="str">
        <f t="shared" si="436"/>
        <v>('i2023110600463','2021','in2023110400003','3'),</v>
      </c>
      <c r="BR465" t="str">
        <f t="shared" si="437"/>
        <v>('i2023110600463','2021','in2023110400004','3'),</v>
      </c>
      <c r="BS465" t="str">
        <f t="shared" si="438"/>
        <v>('i2023110600463','2021','in2023110400005','3'),</v>
      </c>
      <c r="BT465" t="str">
        <f t="shared" si="439"/>
        <v>('i2023110600463','2021','in2023110400006','3'),</v>
      </c>
      <c r="BU465" t="str">
        <f t="shared" si="440"/>
        <v>('i2023110600463','2021','in2023110400007','3'),</v>
      </c>
      <c r="BV465" t="str">
        <f t="shared" si="441"/>
        <v>('i2023110600463','2021','in2023110400008','3'),</v>
      </c>
      <c r="BW465" t="str">
        <f t="shared" si="442"/>
        <v>('i2023110600463','2021','in2023110400009','3'),</v>
      </c>
      <c r="BX465" t="str">
        <f t="shared" si="443"/>
        <v>('i2023110600463','2021','in2023110400010','3'),</v>
      </c>
      <c r="BY465" t="str">
        <f t="shared" si="444"/>
        <v>('i2023110600463','2021','in2023110400011','1'),</v>
      </c>
      <c r="BZ465" t="str">
        <f t="shared" si="445"/>
        <v>('i2023110600463','2021','in2023110400012','1'),</v>
      </c>
      <c r="CA465" t="str">
        <f t="shared" si="446"/>
        <v>('i2023110600463','2021','in2023110400013','1'),</v>
      </c>
      <c r="CB465" t="str">
        <f t="shared" si="447"/>
        <v>('i2023110600463','2021','in2023110400014','1'),</v>
      </c>
      <c r="CC465" t="str">
        <f t="shared" si="448"/>
        <v>('i2023110600463','2021','in2023110400015','1'),</v>
      </c>
      <c r="CD465" t="str">
        <f t="shared" si="449"/>
        <v>('i2023110600463','2021','in2023110400016','2'),</v>
      </c>
      <c r="CE465" t="str">
        <f t="shared" si="450"/>
        <v>('i2023110600463','2021','in2023110400017','3'),</v>
      </c>
      <c r="CF465" t="str">
        <f t="shared" si="451"/>
        <v>('i2023110600463','2021','in2023110400018','2'),</v>
      </c>
      <c r="CG465" t="str">
        <f t="shared" si="452"/>
        <v>('i2023110600463','2021','in2023110400019','1'),</v>
      </c>
      <c r="CH465" t="str">
        <f t="shared" si="453"/>
        <v>('i2023110600463','2021','in2023110400020','1'),</v>
      </c>
      <c r="CI465" t="str">
        <f t="shared" si="454"/>
        <v>('i2023110600463','2021','in2023110400021','1'),</v>
      </c>
      <c r="CJ465" t="str">
        <f t="shared" si="455"/>
        <v>('i2023110600463','2021','in2023110400022','1'),</v>
      </c>
      <c r="CK465" t="str">
        <f t="shared" si="456"/>
        <v>('i2023110600463','2021','in2023110400023','1'),</v>
      </c>
      <c r="CL465" t="str">
        <f t="shared" si="457"/>
        <v>('i2023110600463','2021','in2023110400024','1'),</v>
      </c>
      <c r="CM465" t="str">
        <f t="shared" si="458"/>
        <v>('i2023110600463','2021','in2023110400025','1'),</v>
      </c>
      <c r="CN465" t="str">
        <f t="shared" si="459"/>
        <v>('i2023110600463','2021','in2023110400026','1'),</v>
      </c>
      <c r="CO465" t="str">
        <f t="shared" si="460"/>
        <v>('i2023110600463','2021','in2023110400027','1'),</v>
      </c>
      <c r="CP465" t="str">
        <f t="shared" si="461"/>
        <v>('i2023110600463','2021','in2023110400028','1'),</v>
      </c>
      <c r="CQ465" t="str">
        <f t="shared" si="462"/>
        <v>('i2023110600463','2021','in2023110400029','1'),</v>
      </c>
      <c r="CR465" t="str">
        <f t="shared" si="463"/>
        <v>('i2023110600463','2021','in2023110400030','1'),</v>
      </c>
      <c r="CS465" t="str">
        <f t="shared" si="464"/>
        <v>('i2023110600463','2021','in2023110400031','1'),</v>
      </c>
      <c r="CT465" t="str">
        <f t="shared" si="465"/>
        <v>('i2023110600463','2021','in2023110400032','4'),</v>
      </c>
      <c r="CU465" t="str">
        <f t="shared" si="466"/>
        <v>('i2023110600463','2021','in2023110400033','4'),</v>
      </c>
      <c r="CV465" t="str">
        <f t="shared" si="467"/>
        <v>('i2023110600463','2021','in2023110400034','4'),</v>
      </c>
      <c r="CW465" t="str">
        <f t="shared" si="468"/>
        <v>('i2023110600463','2021','in2023110400035','4'),</v>
      </c>
      <c r="CX465" t="str">
        <f t="shared" si="469"/>
        <v>('i2023110600463','2021','in2023110400036','3'),</v>
      </c>
      <c r="CY465" t="str">
        <f t="shared" si="470"/>
        <v>('i2023110600463','2021','in2023110400037','2'),</v>
      </c>
      <c r="CZ465" t="str">
        <f t="shared" si="471"/>
        <v>('i2023110600463','2021','in2023110400038','3'),</v>
      </c>
      <c r="DA465" t="str">
        <f t="shared" si="472"/>
        <v>('i2023110600463','2021','in2023110400039','3'),</v>
      </c>
      <c r="DB465" t="str">
        <f t="shared" si="473"/>
        <v>('i2023110600463','2021','in2023110400040','3'),</v>
      </c>
      <c r="DC465" t="str">
        <f t="shared" si="474"/>
        <v>('i2023110600463','2021','in2023110400041','3'),</v>
      </c>
      <c r="DD465" t="str">
        <f t="shared" si="475"/>
        <v>('i2023110600463','2021','in2023110400042','3'),</v>
      </c>
      <c r="DE465" t="str">
        <f t="shared" si="476"/>
        <v>('i2023110600463','2021','in2023110400043','2'),</v>
      </c>
      <c r="DF465" t="str">
        <f t="shared" si="477"/>
        <v>('i2023110600463','2021','in2023110400044','2'),</v>
      </c>
      <c r="DG465" t="str">
        <f t="shared" si="478"/>
        <v>('i2023110600463','2021','in2023110400045','2'),</v>
      </c>
      <c r="DH465" t="str">
        <f t="shared" si="479"/>
        <v>('i2023110600463','2021','in2023110400046','4'),</v>
      </c>
      <c r="DI465" t="str">
        <f t="shared" si="480"/>
        <v>('i2023110600463','2021','in2023110400047','3');</v>
      </c>
    </row>
    <row r="466" spans="1:113" x14ac:dyDescent="0.25">
      <c r="A466" s="4" t="str">
        <f>INDEX('instansi pusat'!$B$2:$C$623,MATCH(C466,'instansi pusat'!$D$2:$D$623,0),2)</f>
        <v>i2023110600464</v>
      </c>
      <c r="B466" s="4">
        <v>7313</v>
      </c>
      <c r="C466" s="4" t="s">
        <v>441</v>
      </c>
      <c r="D466">
        <v>2021</v>
      </c>
      <c r="E466" s="4">
        <v>1</v>
      </c>
      <c r="F466" s="4">
        <v>1</v>
      </c>
      <c r="G466" s="4">
        <v>1</v>
      </c>
      <c r="H466" s="4">
        <v>1</v>
      </c>
      <c r="I466" s="4">
        <v>1</v>
      </c>
      <c r="J466" s="4">
        <v>1</v>
      </c>
      <c r="K466" s="4">
        <v>3</v>
      </c>
      <c r="L466" s="4">
        <v>1</v>
      </c>
      <c r="M466" s="4">
        <v>1</v>
      </c>
      <c r="N466" s="4">
        <v>2</v>
      </c>
      <c r="O466" s="4">
        <v>1</v>
      </c>
      <c r="P466" s="4">
        <v>1</v>
      </c>
      <c r="Q466" s="4">
        <v>2</v>
      </c>
      <c r="R466" s="4">
        <v>1</v>
      </c>
      <c r="S466" s="4">
        <v>1</v>
      </c>
      <c r="T466" s="4">
        <v>2</v>
      </c>
      <c r="U466" s="4">
        <v>2</v>
      </c>
      <c r="V466" s="4">
        <v>1</v>
      </c>
      <c r="W466" s="4">
        <v>1</v>
      </c>
      <c r="X466" s="4">
        <v>1</v>
      </c>
      <c r="Y466" s="4">
        <v>1</v>
      </c>
      <c r="Z466" s="4">
        <v>1</v>
      </c>
      <c r="AA466" s="4">
        <v>1</v>
      </c>
      <c r="AB466" s="4">
        <v>1</v>
      </c>
      <c r="AC466" s="4">
        <v>2</v>
      </c>
      <c r="AD466" s="4">
        <v>1</v>
      </c>
      <c r="AE466" s="4">
        <v>1</v>
      </c>
      <c r="AF466" s="4">
        <v>1</v>
      </c>
      <c r="AG466" s="4">
        <v>1</v>
      </c>
      <c r="AH466" s="4">
        <v>1</v>
      </c>
      <c r="AI466" s="4">
        <v>1</v>
      </c>
      <c r="AJ466" s="4">
        <v>4</v>
      </c>
      <c r="AK466" s="4">
        <v>4</v>
      </c>
      <c r="AL466" s="4">
        <v>4</v>
      </c>
      <c r="AM466" s="4">
        <v>3</v>
      </c>
      <c r="AN466" s="4">
        <v>3</v>
      </c>
      <c r="AO466" s="4">
        <v>1</v>
      </c>
      <c r="AP466" s="4">
        <v>1</v>
      </c>
      <c r="AQ466" s="4">
        <v>1</v>
      </c>
      <c r="AR466" s="4">
        <v>3</v>
      </c>
      <c r="AS466" s="4">
        <v>3</v>
      </c>
      <c r="AT466" s="4">
        <v>4</v>
      </c>
      <c r="AU466" s="4">
        <v>1</v>
      </c>
      <c r="AV466" s="4">
        <v>2</v>
      </c>
      <c r="AW466" s="4">
        <v>1</v>
      </c>
      <c r="AX466" s="4">
        <v>3</v>
      </c>
      <c r="AY466" s="4">
        <v>3</v>
      </c>
      <c r="AZ466" s="3">
        <f t="shared" si="421"/>
        <v>1.3</v>
      </c>
      <c r="BA466" s="3">
        <f t="shared" si="422"/>
        <v>1.25</v>
      </c>
      <c r="BB466" s="3">
        <f t="shared" si="423"/>
        <v>1.5</v>
      </c>
      <c r="BC466" s="3">
        <f t="shared" si="424"/>
        <v>1</v>
      </c>
      <c r="BD466" s="3">
        <f t="shared" si="425"/>
        <v>1.125</v>
      </c>
      <c r="BE466" s="3">
        <f t="shared" si="426"/>
        <v>1</v>
      </c>
      <c r="BF466" s="3">
        <f t="shared" si="427"/>
        <v>2.7</v>
      </c>
      <c r="BG466" s="3">
        <f t="shared" si="428"/>
        <v>2.333333333333333</v>
      </c>
      <c r="BH466" s="3">
        <f t="shared" si="429"/>
        <v>1.3</v>
      </c>
      <c r="BI466" s="3">
        <f t="shared" si="430"/>
        <v>1.3</v>
      </c>
      <c r="BJ466" s="3">
        <f t="shared" si="431"/>
        <v>1.0909090909090908</v>
      </c>
      <c r="BK466" s="3">
        <f t="shared" si="432"/>
        <v>2.5549450549450547</v>
      </c>
      <c r="BL466" s="3">
        <f t="shared" si="433"/>
        <v>1.8364999999999998</v>
      </c>
      <c r="BN466" t="s">
        <v>641</v>
      </c>
      <c r="BO466" t="str">
        <f t="shared" si="434"/>
        <v>('i2023110600464','2021','in2023110400001','1'),</v>
      </c>
      <c r="BP466" t="str">
        <f t="shared" si="435"/>
        <v>('i2023110600464','2021','in2023110400002','1'),</v>
      </c>
      <c r="BQ466" t="str">
        <f t="shared" si="436"/>
        <v>('i2023110600464','2021','in2023110400003','1'),</v>
      </c>
      <c r="BR466" t="str">
        <f t="shared" si="437"/>
        <v>('i2023110600464','2021','in2023110400004','1'),</v>
      </c>
      <c r="BS466" t="str">
        <f t="shared" si="438"/>
        <v>('i2023110600464','2021','in2023110400005','1'),</v>
      </c>
      <c r="BT466" t="str">
        <f t="shared" si="439"/>
        <v>('i2023110600464','2021','in2023110400006','1'),</v>
      </c>
      <c r="BU466" t="str">
        <f t="shared" si="440"/>
        <v>('i2023110600464','2021','in2023110400007','3'),</v>
      </c>
      <c r="BV466" t="str">
        <f t="shared" si="441"/>
        <v>('i2023110600464','2021','in2023110400008','1'),</v>
      </c>
      <c r="BW466" t="str">
        <f t="shared" si="442"/>
        <v>('i2023110600464','2021','in2023110400009','1'),</v>
      </c>
      <c r="BX466" t="str">
        <f t="shared" si="443"/>
        <v>('i2023110600464','2021','in2023110400010','2'),</v>
      </c>
      <c r="BY466" t="str">
        <f t="shared" si="444"/>
        <v>('i2023110600464','2021','in2023110400011','1'),</v>
      </c>
      <c r="BZ466" t="str">
        <f t="shared" si="445"/>
        <v>('i2023110600464','2021','in2023110400012','1'),</v>
      </c>
      <c r="CA466" t="str">
        <f t="shared" si="446"/>
        <v>('i2023110600464','2021','in2023110400013','2'),</v>
      </c>
      <c r="CB466" t="str">
        <f t="shared" si="447"/>
        <v>('i2023110600464','2021','in2023110400014','1'),</v>
      </c>
      <c r="CC466" t="str">
        <f t="shared" si="448"/>
        <v>('i2023110600464','2021','in2023110400015','1'),</v>
      </c>
      <c r="CD466" t="str">
        <f t="shared" si="449"/>
        <v>('i2023110600464','2021','in2023110400016','2'),</v>
      </c>
      <c r="CE466" t="str">
        <f t="shared" si="450"/>
        <v>('i2023110600464','2021','in2023110400017','2'),</v>
      </c>
      <c r="CF466" t="str">
        <f t="shared" si="451"/>
        <v>('i2023110600464','2021','in2023110400018','1'),</v>
      </c>
      <c r="CG466" t="str">
        <f t="shared" si="452"/>
        <v>('i2023110600464','2021','in2023110400019','1'),</v>
      </c>
      <c r="CH466" t="str">
        <f t="shared" si="453"/>
        <v>('i2023110600464','2021','in2023110400020','1'),</v>
      </c>
      <c r="CI466" t="str">
        <f t="shared" si="454"/>
        <v>('i2023110600464','2021','in2023110400021','1'),</v>
      </c>
      <c r="CJ466" t="str">
        <f t="shared" si="455"/>
        <v>('i2023110600464','2021','in2023110400022','1'),</v>
      </c>
      <c r="CK466" t="str">
        <f t="shared" si="456"/>
        <v>('i2023110600464','2021','in2023110400023','1'),</v>
      </c>
      <c r="CL466" t="str">
        <f t="shared" si="457"/>
        <v>('i2023110600464','2021','in2023110400024','1'),</v>
      </c>
      <c r="CM466" t="str">
        <f t="shared" si="458"/>
        <v>('i2023110600464','2021','in2023110400025','2'),</v>
      </c>
      <c r="CN466" t="str">
        <f t="shared" si="459"/>
        <v>('i2023110600464','2021','in2023110400026','1'),</v>
      </c>
      <c r="CO466" t="str">
        <f t="shared" si="460"/>
        <v>('i2023110600464','2021','in2023110400027','1'),</v>
      </c>
      <c r="CP466" t="str">
        <f t="shared" si="461"/>
        <v>('i2023110600464','2021','in2023110400028','1'),</v>
      </c>
      <c r="CQ466" t="str">
        <f t="shared" si="462"/>
        <v>('i2023110600464','2021','in2023110400029','1'),</v>
      </c>
      <c r="CR466" t="str">
        <f t="shared" si="463"/>
        <v>('i2023110600464','2021','in2023110400030','1'),</v>
      </c>
      <c r="CS466" t="str">
        <f t="shared" si="464"/>
        <v>('i2023110600464','2021','in2023110400031','1'),</v>
      </c>
      <c r="CT466" t="str">
        <f t="shared" si="465"/>
        <v>('i2023110600464','2021','in2023110400032','4'),</v>
      </c>
      <c r="CU466" t="str">
        <f t="shared" si="466"/>
        <v>('i2023110600464','2021','in2023110400033','4'),</v>
      </c>
      <c r="CV466" t="str">
        <f t="shared" si="467"/>
        <v>('i2023110600464','2021','in2023110400034','4'),</v>
      </c>
      <c r="CW466" t="str">
        <f t="shared" si="468"/>
        <v>('i2023110600464','2021','in2023110400035','3'),</v>
      </c>
      <c r="CX466" t="str">
        <f t="shared" si="469"/>
        <v>('i2023110600464','2021','in2023110400036','3'),</v>
      </c>
      <c r="CY466" t="str">
        <f t="shared" si="470"/>
        <v>('i2023110600464','2021','in2023110400037','1'),</v>
      </c>
      <c r="CZ466" t="str">
        <f t="shared" si="471"/>
        <v>('i2023110600464','2021','in2023110400038','1'),</v>
      </c>
      <c r="DA466" t="str">
        <f t="shared" si="472"/>
        <v>('i2023110600464','2021','in2023110400039','1'),</v>
      </c>
      <c r="DB466" t="str">
        <f t="shared" si="473"/>
        <v>('i2023110600464','2021','in2023110400040','3'),</v>
      </c>
      <c r="DC466" t="str">
        <f t="shared" si="474"/>
        <v>('i2023110600464','2021','in2023110400041','3'),</v>
      </c>
      <c r="DD466" t="str">
        <f t="shared" si="475"/>
        <v>('i2023110600464','2021','in2023110400042','4'),</v>
      </c>
      <c r="DE466" t="str">
        <f t="shared" si="476"/>
        <v>('i2023110600464','2021','in2023110400043','1'),</v>
      </c>
      <c r="DF466" t="str">
        <f t="shared" si="477"/>
        <v>('i2023110600464','2021','in2023110400044','2'),</v>
      </c>
      <c r="DG466" t="str">
        <f t="shared" si="478"/>
        <v>('i2023110600464','2021','in2023110400045','1'),</v>
      </c>
      <c r="DH466" t="str">
        <f t="shared" si="479"/>
        <v>('i2023110600464','2021','in2023110400046','3'),</v>
      </c>
      <c r="DI466" t="str">
        <f t="shared" si="480"/>
        <v>('i2023110600464','2021','in2023110400047','3');</v>
      </c>
    </row>
    <row r="467" spans="1:113" x14ac:dyDescent="0.25">
      <c r="A467" s="4" t="str">
        <f>INDEX('instansi pusat'!$B$2:$C$623,MATCH(C467,'instansi pusat'!$D$2:$D$623,0),2)</f>
        <v>i2023110600465</v>
      </c>
      <c r="B467" s="4">
        <v>7318</v>
      </c>
      <c r="C467" s="4" t="s">
        <v>446</v>
      </c>
      <c r="D467">
        <v>2021</v>
      </c>
      <c r="E467" s="4">
        <v>2</v>
      </c>
      <c r="F467" s="4">
        <v>2</v>
      </c>
      <c r="G467" s="4">
        <v>4</v>
      </c>
      <c r="H467" s="4">
        <v>3</v>
      </c>
      <c r="I467" s="4">
        <v>3</v>
      </c>
      <c r="J467" s="4">
        <v>3</v>
      </c>
      <c r="K467" s="4">
        <v>3</v>
      </c>
      <c r="L467" s="4">
        <v>2</v>
      </c>
      <c r="M467" s="4">
        <v>3</v>
      </c>
      <c r="N467" s="4">
        <v>4</v>
      </c>
      <c r="O467" s="4">
        <v>2</v>
      </c>
      <c r="P467" s="4">
        <v>1</v>
      </c>
      <c r="Q467" s="4">
        <v>1</v>
      </c>
      <c r="R467" s="4">
        <v>1</v>
      </c>
      <c r="S467" s="4">
        <v>1</v>
      </c>
      <c r="T467" s="4">
        <v>1</v>
      </c>
      <c r="U467" s="4">
        <v>2</v>
      </c>
      <c r="V467" s="4">
        <v>2</v>
      </c>
      <c r="W467" s="4">
        <v>2</v>
      </c>
      <c r="X467" s="4">
        <v>1</v>
      </c>
      <c r="Y467" s="4">
        <v>1</v>
      </c>
      <c r="Z467" s="4">
        <v>1</v>
      </c>
      <c r="AA467" s="4">
        <v>1</v>
      </c>
      <c r="AB467" s="4">
        <v>1</v>
      </c>
      <c r="AC467" s="4">
        <v>1</v>
      </c>
      <c r="AD467" s="4">
        <v>1</v>
      </c>
      <c r="AE467" s="4">
        <v>1</v>
      </c>
      <c r="AF467" s="4">
        <v>1</v>
      </c>
      <c r="AG467" s="4">
        <v>1</v>
      </c>
      <c r="AH467" s="4">
        <v>1</v>
      </c>
      <c r="AI467" s="4">
        <v>1</v>
      </c>
      <c r="AJ467" s="4">
        <v>4</v>
      </c>
      <c r="AK467" s="4">
        <v>4</v>
      </c>
      <c r="AL467" s="4">
        <v>4</v>
      </c>
      <c r="AM467" s="4">
        <v>4</v>
      </c>
      <c r="AN467" s="4">
        <v>3</v>
      </c>
      <c r="AO467" s="4">
        <v>2</v>
      </c>
      <c r="AP467" s="4">
        <v>1</v>
      </c>
      <c r="AQ467" s="4">
        <v>2</v>
      </c>
      <c r="AR467" s="4">
        <v>2</v>
      </c>
      <c r="AS467" s="4">
        <v>3</v>
      </c>
      <c r="AT467" s="4">
        <v>3</v>
      </c>
      <c r="AU467" s="4">
        <v>3</v>
      </c>
      <c r="AV467" s="4">
        <v>2</v>
      </c>
      <c r="AW467" s="4">
        <v>1</v>
      </c>
      <c r="AX467" s="4">
        <v>4</v>
      </c>
      <c r="AY467" s="4">
        <v>1</v>
      </c>
      <c r="AZ467" s="3">
        <f t="shared" si="421"/>
        <v>2.9000000000000004</v>
      </c>
      <c r="BA467" s="3">
        <f t="shared" si="422"/>
        <v>1.25</v>
      </c>
      <c r="BB467" s="3">
        <f t="shared" si="423"/>
        <v>1.5</v>
      </c>
      <c r="BC467" s="3">
        <f t="shared" si="424"/>
        <v>1.5</v>
      </c>
      <c r="BD467" s="3">
        <f t="shared" si="425"/>
        <v>1</v>
      </c>
      <c r="BE467" s="3">
        <f t="shared" si="426"/>
        <v>1</v>
      </c>
      <c r="BF467" s="3">
        <f t="shared" si="427"/>
        <v>2.9000000000000004</v>
      </c>
      <c r="BG467" s="3">
        <f t="shared" si="428"/>
        <v>2.333333333333333</v>
      </c>
      <c r="BH467" s="3">
        <f t="shared" si="429"/>
        <v>2.9000000000000004</v>
      </c>
      <c r="BI467" s="3">
        <f t="shared" si="430"/>
        <v>1.4000000000000001</v>
      </c>
      <c r="BJ467" s="3">
        <f t="shared" si="431"/>
        <v>1</v>
      </c>
      <c r="BK467" s="3">
        <f t="shared" si="432"/>
        <v>2.6758241758241761</v>
      </c>
      <c r="BL467" s="3">
        <f t="shared" si="433"/>
        <v>2.1095000000000006</v>
      </c>
      <c r="BN467" t="s">
        <v>641</v>
      </c>
      <c r="BO467" t="str">
        <f t="shared" si="434"/>
        <v>('i2023110600465','2021','in2023110400001','2'),</v>
      </c>
      <c r="BP467" t="str">
        <f t="shared" si="435"/>
        <v>('i2023110600465','2021','in2023110400002','2'),</v>
      </c>
      <c r="BQ467" t="str">
        <f t="shared" si="436"/>
        <v>('i2023110600465','2021','in2023110400003','4'),</v>
      </c>
      <c r="BR467" t="str">
        <f t="shared" si="437"/>
        <v>('i2023110600465','2021','in2023110400004','3'),</v>
      </c>
      <c r="BS467" t="str">
        <f t="shared" si="438"/>
        <v>('i2023110600465','2021','in2023110400005','3'),</v>
      </c>
      <c r="BT467" t="str">
        <f t="shared" si="439"/>
        <v>('i2023110600465','2021','in2023110400006','3'),</v>
      </c>
      <c r="BU467" t="str">
        <f t="shared" si="440"/>
        <v>('i2023110600465','2021','in2023110400007','3'),</v>
      </c>
      <c r="BV467" t="str">
        <f t="shared" si="441"/>
        <v>('i2023110600465','2021','in2023110400008','2'),</v>
      </c>
      <c r="BW467" t="str">
        <f t="shared" si="442"/>
        <v>('i2023110600465','2021','in2023110400009','3'),</v>
      </c>
      <c r="BX467" t="str">
        <f t="shared" si="443"/>
        <v>('i2023110600465','2021','in2023110400010','4'),</v>
      </c>
      <c r="BY467" t="str">
        <f t="shared" si="444"/>
        <v>('i2023110600465','2021','in2023110400011','2'),</v>
      </c>
      <c r="BZ467" t="str">
        <f t="shared" si="445"/>
        <v>('i2023110600465','2021','in2023110400012','1'),</v>
      </c>
      <c r="CA467" t="str">
        <f t="shared" si="446"/>
        <v>('i2023110600465','2021','in2023110400013','1'),</v>
      </c>
      <c r="CB467" t="str">
        <f t="shared" si="447"/>
        <v>('i2023110600465','2021','in2023110400014','1'),</v>
      </c>
      <c r="CC467" t="str">
        <f t="shared" si="448"/>
        <v>('i2023110600465','2021','in2023110400015','1'),</v>
      </c>
      <c r="CD467" t="str">
        <f t="shared" si="449"/>
        <v>('i2023110600465','2021','in2023110400016','1'),</v>
      </c>
      <c r="CE467" t="str">
        <f t="shared" si="450"/>
        <v>('i2023110600465','2021','in2023110400017','2'),</v>
      </c>
      <c r="CF467" t="str">
        <f t="shared" si="451"/>
        <v>('i2023110600465','2021','in2023110400018','2'),</v>
      </c>
      <c r="CG467" t="str">
        <f t="shared" si="452"/>
        <v>('i2023110600465','2021','in2023110400019','2'),</v>
      </c>
      <c r="CH467" t="str">
        <f t="shared" si="453"/>
        <v>('i2023110600465','2021','in2023110400020','1'),</v>
      </c>
      <c r="CI467" t="str">
        <f t="shared" si="454"/>
        <v>('i2023110600465','2021','in2023110400021','1'),</v>
      </c>
      <c r="CJ467" t="str">
        <f t="shared" si="455"/>
        <v>('i2023110600465','2021','in2023110400022','1'),</v>
      </c>
      <c r="CK467" t="str">
        <f t="shared" si="456"/>
        <v>('i2023110600465','2021','in2023110400023','1'),</v>
      </c>
      <c r="CL467" t="str">
        <f t="shared" si="457"/>
        <v>('i2023110600465','2021','in2023110400024','1'),</v>
      </c>
      <c r="CM467" t="str">
        <f t="shared" si="458"/>
        <v>('i2023110600465','2021','in2023110400025','1'),</v>
      </c>
      <c r="CN467" t="str">
        <f t="shared" si="459"/>
        <v>('i2023110600465','2021','in2023110400026','1'),</v>
      </c>
      <c r="CO467" t="str">
        <f t="shared" si="460"/>
        <v>('i2023110600465','2021','in2023110400027','1'),</v>
      </c>
      <c r="CP467" t="str">
        <f t="shared" si="461"/>
        <v>('i2023110600465','2021','in2023110400028','1'),</v>
      </c>
      <c r="CQ467" t="str">
        <f t="shared" si="462"/>
        <v>('i2023110600465','2021','in2023110400029','1'),</v>
      </c>
      <c r="CR467" t="str">
        <f t="shared" si="463"/>
        <v>('i2023110600465','2021','in2023110400030','1'),</v>
      </c>
      <c r="CS467" t="str">
        <f t="shared" si="464"/>
        <v>('i2023110600465','2021','in2023110400031','1'),</v>
      </c>
      <c r="CT467" t="str">
        <f t="shared" si="465"/>
        <v>('i2023110600465','2021','in2023110400032','4'),</v>
      </c>
      <c r="CU467" t="str">
        <f t="shared" si="466"/>
        <v>('i2023110600465','2021','in2023110400033','4'),</v>
      </c>
      <c r="CV467" t="str">
        <f t="shared" si="467"/>
        <v>('i2023110600465','2021','in2023110400034','4'),</v>
      </c>
      <c r="CW467" t="str">
        <f t="shared" si="468"/>
        <v>('i2023110600465','2021','in2023110400035','4'),</v>
      </c>
      <c r="CX467" t="str">
        <f t="shared" si="469"/>
        <v>('i2023110600465','2021','in2023110400036','3'),</v>
      </c>
      <c r="CY467" t="str">
        <f t="shared" si="470"/>
        <v>('i2023110600465','2021','in2023110400037','2'),</v>
      </c>
      <c r="CZ467" t="str">
        <f t="shared" si="471"/>
        <v>('i2023110600465','2021','in2023110400038','1'),</v>
      </c>
      <c r="DA467" t="str">
        <f t="shared" si="472"/>
        <v>('i2023110600465','2021','in2023110400039','2'),</v>
      </c>
      <c r="DB467" t="str">
        <f t="shared" si="473"/>
        <v>('i2023110600465','2021','in2023110400040','2'),</v>
      </c>
      <c r="DC467" t="str">
        <f t="shared" si="474"/>
        <v>('i2023110600465','2021','in2023110400041','3'),</v>
      </c>
      <c r="DD467" t="str">
        <f t="shared" si="475"/>
        <v>('i2023110600465','2021','in2023110400042','3'),</v>
      </c>
      <c r="DE467" t="str">
        <f t="shared" si="476"/>
        <v>('i2023110600465','2021','in2023110400043','3'),</v>
      </c>
      <c r="DF467" t="str">
        <f t="shared" si="477"/>
        <v>('i2023110600465','2021','in2023110400044','2'),</v>
      </c>
      <c r="DG467" t="str">
        <f t="shared" si="478"/>
        <v>('i2023110600465','2021','in2023110400045','1'),</v>
      </c>
      <c r="DH467" t="str">
        <f t="shared" si="479"/>
        <v>('i2023110600465','2021','in2023110400046','4'),</v>
      </c>
      <c r="DI467" t="str">
        <f t="shared" si="480"/>
        <v>('i2023110600465','2021','in2023110400047','1');</v>
      </c>
    </row>
    <row r="468" spans="1:113" x14ac:dyDescent="0.25">
      <c r="A468" s="4" t="str">
        <f>INDEX('instansi pusat'!$B$2:$C$623,MATCH(C468,'instansi pusat'!$D$2:$D$623,0),2)</f>
        <v>i2023110600466</v>
      </c>
      <c r="B468" s="4">
        <v>7319</v>
      </c>
      <c r="C468" s="4" t="s">
        <v>447</v>
      </c>
      <c r="D468">
        <v>2021</v>
      </c>
      <c r="E468" s="4">
        <v>2</v>
      </c>
      <c r="F468" s="4">
        <v>2</v>
      </c>
      <c r="G468" s="4">
        <v>1</v>
      </c>
      <c r="H468" s="4">
        <v>1</v>
      </c>
      <c r="I468" s="4">
        <v>1</v>
      </c>
      <c r="J468" s="4">
        <v>1</v>
      </c>
      <c r="K468" s="4">
        <v>1</v>
      </c>
      <c r="L468" s="4">
        <v>1</v>
      </c>
      <c r="M468" s="4">
        <v>1</v>
      </c>
      <c r="N468" s="4">
        <v>3</v>
      </c>
      <c r="O468" s="4">
        <v>1</v>
      </c>
      <c r="P468" s="4">
        <v>1</v>
      </c>
      <c r="Q468" s="4">
        <v>2</v>
      </c>
      <c r="R468" s="4">
        <v>1</v>
      </c>
      <c r="S468" s="4">
        <v>1</v>
      </c>
      <c r="T468" s="4">
        <v>2</v>
      </c>
      <c r="U468" s="4">
        <v>2</v>
      </c>
      <c r="V468" s="4">
        <v>1</v>
      </c>
      <c r="W468" s="4">
        <v>1</v>
      </c>
      <c r="X468" s="4">
        <v>3</v>
      </c>
      <c r="Y468" s="4">
        <v>1</v>
      </c>
      <c r="Z468" s="4">
        <v>1</v>
      </c>
      <c r="AA468" s="4">
        <v>1</v>
      </c>
      <c r="AB468" s="4">
        <v>1</v>
      </c>
      <c r="AC468" s="4">
        <v>1</v>
      </c>
      <c r="AD468" s="4">
        <v>1</v>
      </c>
      <c r="AE468" s="4">
        <v>1</v>
      </c>
      <c r="AF468" s="4">
        <v>1</v>
      </c>
      <c r="AG468" s="4">
        <v>1</v>
      </c>
      <c r="AH468" s="4">
        <v>1</v>
      </c>
      <c r="AI468" s="4">
        <v>1</v>
      </c>
      <c r="AJ468" s="4">
        <v>4</v>
      </c>
      <c r="AK468" s="4">
        <v>4</v>
      </c>
      <c r="AL468" s="4">
        <v>4</v>
      </c>
      <c r="AM468" s="4">
        <v>4</v>
      </c>
      <c r="AN468" s="4">
        <v>2</v>
      </c>
      <c r="AO468" s="4">
        <v>1</v>
      </c>
      <c r="AP468" s="4">
        <v>2</v>
      </c>
      <c r="AQ468" s="4">
        <v>1</v>
      </c>
      <c r="AR468" s="4">
        <v>2</v>
      </c>
      <c r="AS468" s="4">
        <v>1</v>
      </c>
      <c r="AT468" s="4">
        <v>2</v>
      </c>
      <c r="AU468" s="4">
        <v>1</v>
      </c>
      <c r="AV468" s="4">
        <v>2</v>
      </c>
      <c r="AW468" s="4">
        <v>2</v>
      </c>
      <c r="AX468" s="4">
        <v>1</v>
      </c>
      <c r="AY468" s="4">
        <v>2</v>
      </c>
      <c r="AZ468" s="3">
        <f t="shared" si="421"/>
        <v>1.4000000000000001</v>
      </c>
      <c r="BA468" s="3">
        <f t="shared" si="422"/>
        <v>1.25</v>
      </c>
      <c r="BB468" s="3">
        <f t="shared" si="423"/>
        <v>1.5</v>
      </c>
      <c r="BC468" s="3">
        <f t="shared" si="424"/>
        <v>2</v>
      </c>
      <c r="BD468" s="3">
        <f t="shared" si="425"/>
        <v>1</v>
      </c>
      <c r="BE468" s="3">
        <f t="shared" si="426"/>
        <v>1</v>
      </c>
      <c r="BF468" s="3">
        <f t="shared" si="427"/>
        <v>2.5</v>
      </c>
      <c r="BG468" s="3">
        <f t="shared" si="428"/>
        <v>1.6666666666666665</v>
      </c>
      <c r="BH468" s="3">
        <f t="shared" si="429"/>
        <v>1.4000000000000001</v>
      </c>
      <c r="BI468" s="3">
        <f t="shared" si="430"/>
        <v>1.5</v>
      </c>
      <c r="BJ468" s="3">
        <f t="shared" si="431"/>
        <v>1</v>
      </c>
      <c r="BK468" s="3">
        <f t="shared" si="432"/>
        <v>2.1703296703296702</v>
      </c>
      <c r="BL468" s="3">
        <f t="shared" si="433"/>
        <v>1.7095</v>
      </c>
      <c r="BN468" t="s">
        <v>641</v>
      </c>
      <c r="BO468" t="str">
        <f t="shared" si="434"/>
        <v>('i2023110600466','2021','in2023110400001','2'),</v>
      </c>
      <c r="BP468" t="str">
        <f t="shared" si="435"/>
        <v>('i2023110600466','2021','in2023110400002','2'),</v>
      </c>
      <c r="BQ468" t="str">
        <f t="shared" si="436"/>
        <v>('i2023110600466','2021','in2023110400003','1'),</v>
      </c>
      <c r="BR468" t="str">
        <f t="shared" si="437"/>
        <v>('i2023110600466','2021','in2023110400004','1'),</v>
      </c>
      <c r="BS468" t="str">
        <f t="shared" si="438"/>
        <v>('i2023110600466','2021','in2023110400005','1'),</v>
      </c>
      <c r="BT468" t="str">
        <f t="shared" si="439"/>
        <v>('i2023110600466','2021','in2023110400006','1'),</v>
      </c>
      <c r="BU468" t="str">
        <f t="shared" si="440"/>
        <v>('i2023110600466','2021','in2023110400007','1'),</v>
      </c>
      <c r="BV468" t="str">
        <f t="shared" si="441"/>
        <v>('i2023110600466','2021','in2023110400008','1'),</v>
      </c>
      <c r="BW468" t="str">
        <f t="shared" si="442"/>
        <v>('i2023110600466','2021','in2023110400009','1'),</v>
      </c>
      <c r="BX468" t="str">
        <f t="shared" si="443"/>
        <v>('i2023110600466','2021','in2023110400010','3'),</v>
      </c>
      <c r="BY468" t="str">
        <f t="shared" si="444"/>
        <v>('i2023110600466','2021','in2023110400011','1'),</v>
      </c>
      <c r="BZ468" t="str">
        <f t="shared" si="445"/>
        <v>('i2023110600466','2021','in2023110400012','1'),</v>
      </c>
      <c r="CA468" t="str">
        <f t="shared" si="446"/>
        <v>('i2023110600466','2021','in2023110400013','2'),</v>
      </c>
      <c r="CB468" t="str">
        <f t="shared" si="447"/>
        <v>('i2023110600466','2021','in2023110400014','1'),</v>
      </c>
      <c r="CC468" t="str">
        <f t="shared" si="448"/>
        <v>('i2023110600466','2021','in2023110400015','1'),</v>
      </c>
      <c r="CD468" t="str">
        <f t="shared" si="449"/>
        <v>('i2023110600466','2021','in2023110400016','2'),</v>
      </c>
      <c r="CE468" t="str">
        <f t="shared" si="450"/>
        <v>('i2023110600466','2021','in2023110400017','2'),</v>
      </c>
      <c r="CF468" t="str">
        <f t="shared" si="451"/>
        <v>('i2023110600466','2021','in2023110400018','1'),</v>
      </c>
      <c r="CG468" t="str">
        <f t="shared" si="452"/>
        <v>('i2023110600466','2021','in2023110400019','1'),</v>
      </c>
      <c r="CH468" t="str">
        <f t="shared" si="453"/>
        <v>('i2023110600466','2021','in2023110400020','3'),</v>
      </c>
      <c r="CI468" t="str">
        <f t="shared" si="454"/>
        <v>('i2023110600466','2021','in2023110400021','1'),</v>
      </c>
      <c r="CJ468" t="str">
        <f t="shared" si="455"/>
        <v>('i2023110600466','2021','in2023110400022','1'),</v>
      </c>
      <c r="CK468" t="str">
        <f t="shared" si="456"/>
        <v>('i2023110600466','2021','in2023110400023','1'),</v>
      </c>
      <c r="CL468" t="str">
        <f t="shared" si="457"/>
        <v>('i2023110600466','2021','in2023110400024','1'),</v>
      </c>
      <c r="CM468" t="str">
        <f t="shared" si="458"/>
        <v>('i2023110600466','2021','in2023110400025','1'),</v>
      </c>
      <c r="CN468" t="str">
        <f t="shared" si="459"/>
        <v>('i2023110600466','2021','in2023110400026','1'),</v>
      </c>
      <c r="CO468" t="str">
        <f t="shared" si="460"/>
        <v>('i2023110600466','2021','in2023110400027','1'),</v>
      </c>
      <c r="CP468" t="str">
        <f t="shared" si="461"/>
        <v>('i2023110600466','2021','in2023110400028','1'),</v>
      </c>
      <c r="CQ468" t="str">
        <f t="shared" si="462"/>
        <v>('i2023110600466','2021','in2023110400029','1'),</v>
      </c>
      <c r="CR468" t="str">
        <f t="shared" si="463"/>
        <v>('i2023110600466','2021','in2023110400030','1'),</v>
      </c>
      <c r="CS468" t="str">
        <f t="shared" si="464"/>
        <v>('i2023110600466','2021','in2023110400031','1'),</v>
      </c>
      <c r="CT468" t="str">
        <f t="shared" si="465"/>
        <v>('i2023110600466','2021','in2023110400032','4'),</v>
      </c>
      <c r="CU468" t="str">
        <f t="shared" si="466"/>
        <v>('i2023110600466','2021','in2023110400033','4'),</v>
      </c>
      <c r="CV468" t="str">
        <f t="shared" si="467"/>
        <v>('i2023110600466','2021','in2023110400034','4'),</v>
      </c>
      <c r="CW468" t="str">
        <f t="shared" si="468"/>
        <v>('i2023110600466','2021','in2023110400035','4'),</v>
      </c>
      <c r="CX468" t="str">
        <f t="shared" si="469"/>
        <v>('i2023110600466','2021','in2023110400036','2'),</v>
      </c>
      <c r="CY468" t="str">
        <f t="shared" si="470"/>
        <v>('i2023110600466','2021','in2023110400037','1'),</v>
      </c>
      <c r="CZ468" t="str">
        <f t="shared" si="471"/>
        <v>('i2023110600466','2021','in2023110400038','2'),</v>
      </c>
      <c r="DA468" t="str">
        <f t="shared" si="472"/>
        <v>('i2023110600466','2021','in2023110400039','1'),</v>
      </c>
      <c r="DB468" t="str">
        <f t="shared" si="473"/>
        <v>('i2023110600466','2021','in2023110400040','2'),</v>
      </c>
      <c r="DC468" t="str">
        <f t="shared" si="474"/>
        <v>('i2023110600466','2021','in2023110400041','1'),</v>
      </c>
      <c r="DD468" t="str">
        <f t="shared" si="475"/>
        <v>('i2023110600466','2021','in2023110400042','2'),</v>
      </c>
      <c r="DE468" t="str">
        <f t="shared" si="476"/>
        <v>('i2023110600466','2021','in2023110400043','1'),</v>
      </c>
      <c r="DF468" t="str">
        <f t="shared" si="477"/>
        <v>('i2023110600466','2021','in2023110400044','2'),</v>
      </c>
      <c r="DG468" t="str">
        <f t="shared" si="478"/>
        <v>('i2023110600466','2021','in2023110400045','2'),</v>
      </c>
      <c r="DH468" t="str">
        <f t="shared" si="479"/>
        <v>('i2023110600466','2021','in2023110400046','1'),</v>
      </c>
      <c r="DI468" t="str">
        <f t="shared" si="480"/>
        <v>('i2023110600466','2021','in2023110400047','2');</v>
      </c>
    </row>
    <row r="469" spans="1:113" x14ac:dyDescent="0.25">
      <c r="A469" s="4" t="str">
        <f>INDEX('instansi pusat'!$B$2:$C$623,MATCH(C469,'instansi pusat'!$D$2:$D$623,0),2)</f>
        <v>i2023110600467</v>
      </c>
      <c r="B469" s="4">
        <v>7372</v>
      </c>
      <c r="C469" s="4" t="s">
        <v>610</v>
      </c>
      <c r="D469">
        <v>2021</v>
      </c>
      <c r="E469" s="4">
        <v>2</v>
      </c>
      <c r="F469" s="4">
        <v>2</v>
      </c>
      <c r="G469" s="4">
        <v>2</v>
      </c>
      <c r="H469" s="4">
        <v>1</v>
      </c>
      <c r="I469" s="4">
        <v>3</v>
      </c>
      <c r="J469" s="4">
        <v>2</v>
      </c>
      <c r="K469" s="4">
        <v>1</v>
      </c>
      <c r="L469" s="4">
        <v>1</v>
      </c>
      <c r="M469" s="4">
        <v>1</v>
      </c>
      <c r="N469" s="4">
        <v>1</v>
      </c>
      <c r="O469" s="4">
        <v>2</v>
      </c>
      <c r="P469" s="4">
        <v>1</v>
      </c>
      <c r="Q469" s="4">
        <v>2</v>
      </c>
      <c r="R469" s="4">
        <v>1</v>
      </c>
      <c r="S469" s="4">
        <v>1</v>
      </c>
      <c r="T469" s="4">
        <v>2</v>
      </c>
      <c r="U469" s="4">
        <v>2</v>
      </c>
      <c r="V469" s="4">
        <v>1</v>
      </c>
      <c r="W469" s="4">
        <v>1</v>
      </c>
      <c r="X469" s="4">
        <v>1</v>
      </c>
      <c r="Y469" s="4">
        <v>1</v>
      </c>
      <c r="Z469" s="4">
        <v>1</v>
      </c>
      <c r="AA469" s="4">
        <v>1</v>
      </c>
      <c r="AB469" s="4">
        <v>1</v>
      </c>
      <c r="AC469" s="4">
        <v>1</v>
      </c>
      <c r="AD469" s="4">
        <v>1</v>
      </c>
      <c r="AE469" s="4">
        <v>1</v>
      </c>
      <c r="AF469" s="4">
        <v>1</v>
      </c>
      <c r="AG469" s="4">
        <v>1</v>
      </c>
      <c r="AH469" s="4">
        <v>1</v>
      </c>
      <c r="AI469" s="4">
        <v>1</v>
      </c>
      <c r="AJ469" s="4">
        <v>4</v>
      </c>
      <c r="AK469" s="4">
        <v>4</v>
      </c>
      <c r="AL469" s="4">
        <v>4</v>
      </c>
      <c r="AM469" s="4">
        <v>4</v>
      </c>
      <c r="AN469" s="4">
        <v>4</v>
      </c>
      <c r="AO469" s="4">
        <v>3</v>
      </c>
      <c r="AP469" s="4">
        <v>1</v>
      </c>
      <c r="AQ469" s="4">
        <v>3</v>
      </c>
      <c r="AR469" s="4">
        <v>3</v>
      </c>
      <c r="AS469" s="4">
        <v>2</v>
      </c>
      <c r="AT469" s="4">
        <v>3</v>
      </c>
      <c r="AU469" s="4">
        <v>3</v>
      </c>
      <c r="AV469" s="4">
        <v>2</v>
      </c>
      <c r="AW469" s="4">
        <v>3</v>
      </c>
      <c r="AX469" s="4">
        <v>4</v>
      </c>
      <c r="AY469" s="4">
        <v>4</v>
      </c>
      <c r="AZ469" s="3">
        <f t="shared" si="421"/>
        <v>1.6</v>
      </c>
      <c r="BA469" s="3">
        <f t="shared" si="422"/>
        <v>1.5</v>
      </c>
      <c r="BB469" s="3">
        <f t="shared" si="423"/>
        <v>1.5</v>
      </c>
      <c r="BC469" s="3">
        <f t="shared" si="424"/>
        <v>1</v>
      </c>
      <c r="BD469" s="3">
        <f t="shared" si="425"/>
        <v>1</v>
      </c>
      <c r="BE469" s="3">
        <f t="shared" si="426"/>
        <v>1</v>
      </c>
      <c r="BF469" s="3">
        <f t="shared" si="427"/>
        <v>3.2</v>
      </c>
      <c r="BG469" s="3">
        <f t="shared" si="428"/>
        <v>3.1666666666666665</v>
      </c>
      <c r="BH469" s="3">
        <f t="shared" si="429"/>
        <v>1.6</v>
      </c>
      <c r="BI469" s="3">
        <f t="shared" si="430"/>
        <v>1.4000000000000001</v>
      </c>
      <c r="BJ469" s="3">
        <f t="shared" si="431"/>
        <v>1</v>
      </c>
      <c r="BK469" s="3">
        <f t="shared" si="432"/>
        <v>3.186813186813187</v>
      </c>
      <c r="BL469" s="3">
        <f t="shared" si="433"/>
        <v>2.173</v>
      </c>
      <c r="BN469" t="s">
        <v>641</v>
      </c>
      <c r="BO469" t="str">
        <f t="shared" si="434"/>
        <v>('i2023110600467','2021','in2023110400001','2'),</v>
      </c>
      <c r="BP469" t="str">
        <f t="shared" si="435"/>
        <v>('i2023110600467','2021','in2023110400002','2'),</v>
      </c>
      <c r="BQ469" t="str">
        <f t="shared" si="436"/>
        <v>('i2023110600467','2021','in2023110400003','2'),</v>
      </c>
      <c r="BR469" t="str">
        <f t="shared" si="437"/>
        <v>('i2023110600467','2021','in2023110400004','1'),</v>
      </c>
      <c r="BS469" t="str">
        <f t="shared" si="438"/>
        <v>('i2023110600467','2021','in2023110400005','3'),</v>
      </c>
      <c r="BT469" t="str">
        <f t="shared" si="439"/>
        <v>('i2023110600467','2021','in2023110400006','2'),</v>
      </c>
      <c r="BU469" t="str">
        <f t="shared" si="440"/>
        <v>('i2023110600467','2021','in2023110400007','1'),</v>
      </c>
      <c r="BV469" t="str">
        <f t="shared" si="441"/>
        <v>('i2023110600467','2021','in2023110400008','1'),</v>
      </c>
      <c r="BW469" t="str">
        <f t="shared" si="442"/>
        <v>('i2023110600467','2021','in2023110400009','1'),</v>
      </c>
      <c r="BX469" t="str">
        <f t="shared" si="443"/>
        <v>('i2023110600467','2021','in2023110400010','1'),</v>
      </c>
      <c r="BY469" t="str">
        <f t="shared" si="444"/>
        <v>('i2023110600467','2021','in2023110400011','2'),</v>
      </c>
      <c r="BZ469" t="str">
        <f t="shared" si="445"/>
        <v>('i2023110600467','2021','in2023110400012','1'),</v>
      </c>
      <c r="CA469" t="str">
        <f t="shared" si="446"/>
        <v>('i2023110600467','2021','in2023110400013','2'),</v>
      </c>
      <c r="CB469" t="str">
        <f t="shared" si="447"/>
        <v>('i2023110600467','2021','in2023110400014','1'),</v>
      </c>
      <c r="CC469" t="str">
        <f t="shared" si="448"/>
        <v>('i2023110600467','2021','in2023110400015','1'),</v>
      </c>
      <c r="CD469" t="str">
        <f t="shared" si="449"/>
        <v>('i2023110600467','2021','in2023110400016','2'),</v>
      </c>
      <c r="CE469" t="str">
        <f t="shared" si="450"/>
        <v>('i2023110600467','2021','in2023110400017','2'),</v>
      </c>
      <c r="CF469" t="str">
        <f t="shared" si="451"/>
        <v>('i2023110600467','2021','in2023110400018','1'),</v>
      </c>
      <c r="CG469" t="str">
        <f t="shared" si="452"/>
        <v>('i2023110600467','2021','in2023110400019','1'),</v>
      </c>
      <c r="CH469" t="str">
        <f t="shared" si="453"/>
        <v>('i2023110600467','2021','in2023110400020','1'),</v>
      </c>
      <c r="CI469" t="str">
        <f t="shared" si="454"/>
        <v>('i2023110600467','2021','in2023110400021','1'),</v>
      </c>
      <c r="CJ469" t="str">
        <f t="shared" si="455"/>
        <v>('i2023110600467','2021','in2023110400022','1'),</v>
      </c>
      <c r="CK469" t="str">
        <f t="shared" si="456"/>
        <v>('i2023110600467','2021','in2023110400023','1'),</v>
      </c>
      <c r="CL469" t="str">
        <f t="shared" si="457"/>
        <v>('i2023110600467','2021','in2023110400024','1'),</v>
      </c>
      <c r="CM469" t="str">
        <f t="shared" si="458"/>
        <v>('i2023110600467','2021','in2023110400025','1'),</v>
      </c>
      <c r="CN469" t="str">
        <f t="shared" si="459"/>
        <v>('i2023110600467','2021','in2023110400026','1'),</v>
      </c>
      <c r="CO469" t="str">
        <f t="shared" si="460"/>
        <v>('i2023110600467','2021','in2023110400027','1'),</v>
      </c>
      <c r="CP469" t="str">
        <f t="shared" si="461"/>
        <v>('i2023110600467','2021','in2023110400028','1'),</v>
      </c>
      <c r="CQ469" t="str">
        <f t="shared" si="462"/>
        <v>('i2023110600467','2021','in2023110400029','1'),</v>
      </c>
      <c r="CR469" t="str">
        <f t="shared" si="463"/>
        <v>('i2023110600467','2021','in2023110400030','1'),</v>
      </c>
      <c r="CS469" t="str">
        <f t="shared" si="464"/>
        <v>('i2023110600467','2021','in2023110400031','1'),</v>
      </c>
      <c r="CT469" t="str">
        <f t="shared" si="465"/>
        <v>('i2023110600467','2021','in2023110400032','4'),</v>
      </c>
      <c r="CU469" t="str">
        <f t="shared" si="466"/>
        <v>('i2023110600467','2021','in2023110400033','4'),</v>
      </c>
      <c r="CV469" t="str">
        <f t="shared" si="467"/>
        <v>('i2023110600467','2021','in2023110400034','4'),</v>
      </c>
      <c r="CW469" t="str">
        <f t="shared" si="468"/>
        <v>('i2023110600467','2021','in2023110400035','4'),</v>
      </c>
      <c r="CX469" t="str">
        <f t="shared" si="469"/>
        <v>('i2023110600467','2021','in2023110400036','4'),</v>
      </c>
      <c r="CY469" t="str">
        <f t="shared" si="470"/>
        <v>('i2023110600467','2021','in2023110400037','3'),</v>
      </c>
      <c r="CZ469" t="str">
        <f t="shared" si="471"/>
        <v>('i2023110600467','2021','in2023110400038','1'),</v>
      </c>
      <c r="DA469" t="str">
        <f t="shared" si="472"/>
        <v>('i2023110600467','2021','in2023110400039','3'),</v>
      </c>
      <c r="DB469" t="str">
        <f t="shared" si="473"/>
        <v>('i2023110600467','2021','in2023110400040','3'),</v>
      </c>
      <c r="DC469" t="str">
        <f t="shared" si="474"/>
        <v>('i2023110600467','2021','in2023110400041','2'),</v>
      </c>
      <c r="DD469" t="str">
        <f t="shared" si="475"/>
        <v>('i2023110600467','2021','in2023110400042','3'),</v>
      </c>
      <c r="DE469" t="str">
        <f t="shared" si="476"/>
        <v>('i2023110600467','2021','in2023110400043','3'),</v>
      </c>
      <c r="DF469" t="str">
        <f t="shared" si="477"/>
        <v>('i2023110600467','2021','in2023110400044','2'),</v>
      </c>
      <c r="DG469" t="str">
        <f t="shared" si="478"/>
        <v>('i2023110600467','2021','in2023110400045','3'),</v>
      </c>
      <c r="DH469" t="str">
        <f t="shared" si="479"/>
        <v>('i2023110600467','2021','in2023110400046','4'),</v>
      </c>
      <c r="DI469" t="str">
        <f t="shared" si="480"/>
        <v>('i2023110600467','2021','in2023110400047','4');</v>
      </c>
    </row>
    <row r="470" spans="1:113" x14ac:dyDescent="0.25">
      <c r="A470" s="4" t="str">
        <f>INDEX('instansi pusat'!$B$2:$C$623,MATCH(C470,'instansi pusat'!$D$2:$D$623,0),2)</f>
        <v>i2023110600468</v>
      </c>
      <c r="B470" s="4">
        <v>7373</v>
      </c>
      <c r="C470" s="4" t="s">
        <v>611</v>
      </c>
      <c r="D470">
        <v>2021</v>
      </c>
      <c r="E470" s="4">
        <v>3</v>
      </c>
      <c r="F470" s="4">
        <v>2</v>
      </c>
      <c r="G470" s="4">
        <v>3</v>
      </c>
      <c r="H470" s="4">
        <v>1</v>
      </c>
      <c r="I470" s="4">
        <v>3</v>
      </c>
      <c r="J470" s="4">
        <v>3</v>
      </c>
      <c r="K470" s="4">
        <v>3</v>
      </c>
      <c r="L470" s="4">
        <v>3</v>
      </c>
      <c r="M470" s="4">
        <v>3</v>
      </c>
      <c r="N470" s="4">
        <v>5</v>
      </c>
      <c r="O470" s="4">
        <v>1</v>
      </c>
      <c r="P470" s="4">
        <v>1</v>
      </c>
      <c r="Q470" s="4">
        <v>2</v>
      </c>
      <c r="R470" s="4">
        <v>1</v>
      </c>
      <c r="S470" s="4">
        <v>1</v>
      </c>
      <c r="T470" s="4">
        <v>3</v>
      </c>
      <c r="U470" s="4">
        <v>3</v>
      </c>
      <c r="V470" s="4">
        <v>2</v>
      </c>
      <c r="W470" s="4">
        <v>2</v>
      </c>
      <c r="X470" s="4">
        <v>1</v>
      </c>
      <c r="Y470" s="4">
        <v>1</v>
      </c>
      <c r="Z470" s="4">
        <v>1</v>
      </c>
      <c r="AA470" s="4">
        <v>1</v>
      </c>
      <c r="AB470" s="4">
        <v>1</v>
      </c>
      <c r="AC470" s="4">
        <v>2</v>
      </c>
      <c r="AD470" s="4">
        <v>1</v>
      </c>
      <c r="AE470" s="4">
        <v>1</v>
      </c>
      <c r="AF470" s="4">
        <v>1</v>
      </c>
      <c r="AG470" s="4">
        <v>1</v>
      </c>
      <c r="AH470" s="4">
        <v>1</v>
      </c>
      <c r="AI470" s="4">
        <v>1</v>
      </c>
      <c r="AJ470" s="4">
        <v>4</v>
      </c>
      <c r="AK470" s="4">
        <v>4</v>
      </c>
      <c r="AL470" s="4">
        <v>3</v>
      </c>
      <c r="AM470" s="4">
        <v>4</v>
      </c>
      <c r="AN470" s="4">
        <v>4</v>
      </c>
      <c r="AO470" s="4">
        <v>3</v>
      </c>
      <c r="AP470" s="4">
        <v>3</v>
      </c>
      <c r="AQ470" s="4">
        <v>3</v>
      </c>
      <c r="AR470" s="4">
        <v>1</v>
      </c>
      <c r="AS470" s="4">
        <v>3</v>
      </c>
      <c r="AT470" s="4">
        <v>4</v>
      </c>
      <c r="AU470" s="4">
        <v>3</v>
      </c>
      <c r="AV470" s="4">
        <v>2</v>
      </c>
      <c r="AW470" s="4">
        <v>3</v>
      </c>
      <c r="AX470" s="4">
        <v>3</v>
      </c>
      <c r="AY470" s="4">
        <v>1</v>
      </c>
      <c r="AZ470" s="3">
        <f t="shared" si="421"/>
        <v>2.9000000000000004</v>
      </c>
      <c r="BA470" s="3">
        <f t="shared" si="422"/>
        <v>1.25</v>
      </c>
      <c r="BB470" s="3">
        <f t="shared" si="423"/>
        <v>2.25</v>
      </c>
      <c r="BC470" s="3">
        <f t="shared" si="424"/>
        <v>1.5</v>
      </c>
      <c r="BD470" s="3">
        <f t="shared" si="425"/>
        <v>1.125</v>
      </c>
      <c r="BE470" s="3">
        <f t="shared" si="426"/>
        <v>1</v>
      </c>
      <c r="BF470" s="3">
        <f t="shared" si="427"/>
        <v>3.2</v>
      </c>
      <c r="BG470" s="3">
        <f t="shared" si="428"/>
        <v>2.6666666666666665</v>
      </c>
      <c r="BH470" s="3">
        <f t="shared" si="429"/>
        <v>2.9000000000000004</v>
      </c>
      <c r="BI470" s="3">
        <f t="shared" si="430"/>
        <v>1.7</v>
      </c>
      <c r="BJ470" s="3">
        <f t="shared" si="431"/>
        <v>1.0909090909090908</v>
      </c>
      <c r="BK470" s="3">
        <f t="shared" si="432"/>
        <v>2.9890109890109891</v>
      </c>
      <c r="BL470" s="3">
        <f t="shared" si="433"/>
        <v>2.3420000000000001</v>
      </c>
      <c r="BN470" t="s">
        <v>641</v>
      </c>
      <c r="BO470" t="str">
        <f t="shared" si="434"/>
        <v>('i2023110600468','2021','in2023110400001','3'),</v>
      </c>
      <c r="BP470" t="str">
        <f t="shared" si="435"/>
        <v>('i2023110600468','2021','in2023110400002','2'),</v>
      </c>
      <c r="BQ470" t="str">
        <f t="shared" si="436"/>
        <v>('i2023110600468','2021','in2023110400003','3'),</v>
      </c>
      <c r="BR470" t="str">
        <f t="shared" si="437"/>
        <v>('i2023110600468','2021','in2023110400004','1'),</v>
      </c>
      <c r="BS470" t="str">
        <f t="shared" si="438"/>
        <v>('i2023110600468','2021','in2023110400005','3'),</v>
      </c>
      <c r="BT470" t="str">
        <f t="shared" si="439"/>
        <v>('i2023110600468','2021','in2023110400006','3'),</v>
      </c>
      <c r="BU470" t="str">
        <f t="shared" si="440"/>
        <v>('i2023110600468','2021','in2023110400007','3'),</v>
      </c>
      <c r="BV470" t="str">
        <f t="shared" si="441"/>
        <v>('i2023110600468','2021','in2023110400008','3'),</v>
      </c>
      <c r="BW470" t="str">
        <f t="shared" si="442"/>
        <v>('i2023110600468','2021','in2023110400009','3'),</v>
      </c>
      <c r="BX470" t="str">
        <f t="shared" si="443"/>
        <v>('i2023110600468','2021','in2023110400010','5'),</v>
      </c>
      <c r="BY470" t="str">
        <f t="shared" si="444"/>
        <v>('i2023110600468','2021','in2023110400011','1'),</v>
      </c>
      <c r="BZ470" t="str">
        <f t="shared" si="445"/>
        <v>('i2023110600468','2021','in2023110400012','1'),</v>
      </c>
      <c r="CA470" t="str">
        <f t="shared" si="446"/>
        <v>('i2023110600468','2021','in2023110400013','2'),</v>
      </c>
      <c r="CB470" t="str">
        <f t="shared" si="447"/>
        <v>('i2023110600468','2021','in2023110400014','1'),</v>
      </c>
      <c r="CC470" t="str">
        <f t="shared" si="448"/>
        <v>('i2023110600468','2021','in2023110400015','1'),</v>
      </c>
      <c r="CD470" t="str">
        <f t="shared" si="449"/>
        <v>('i2023110600468','2021','in2023110400016','3'),</v>
      </c>
      <c r="CE470" t="str">
        <f t="shared" si="450"/>
        <v>('i2023110600468','2021','in2023110400017','3'),</v>
      </c>
      <c r="CF470" t="str">
        <f t="shared" si="451"/>
        <v>('i2023110600468','2021','in2023110400018','2'),</v>
      </c>
      <c r="CG470" t="str">
        <f t="shared" si="452"/>
        <v>('i2023110600468','2021','in2023110400019','2'),</v>
      </c>
      <c r="CH470" t="str">
        <f t="shared" si="453"/>
        <v>('i2023110600468','2021','in2023110400020','1'),</v>
      </c>
      <c r="CI470" t="str">
        <f t="shared" si="454"/>
        <v>('i2023110600468','2021','in2023110400021','1'),</v>
      </c>
      <c r="CJ470" t="str">
        <f t="shared" si="455"/>
        <v>('i2023110600468','2021','in2023110400022','1'),</v>
      </c>
      <c r="CK470" t="str">
        <f t="shared" si="456"/>
        <v>('i2023110600468','2021','in2023110400023','1'),</v>
      </c>
      <c r="CL470" t="str">
        <f t="shared" si="457"/>
        <v>('i2023110600468','2021','in2023110400024','1'),</v>
      </c>
      <c r="CM470" t="str">
        <f t="shared" si="458"/>
        <v>('i2023110600468','2021','in2023110400025','2'),</v>
      </c>
      <c r="CN470" t="str">
        <f t="shared" si="459"/>
        <v>('i2023110600468','2021','in2023110400026','1'),</v>
      </c>
      <c r="CO470" t="str">
        <f t="shared" si="460"/>
        <v>('i2023110600468','2021','in2023110400027','1'),</v>
      </c>
      <c r="CP470" t="str">
        <f t="shared" si="461"/>
        <v>('i2023110600468','2021','in2023110400028','1'),</v>
      </c>
      <c r="CQ470" t="str">
        <f t="shared" si="462"/>
        <v>('i2023110600468','2021','in2023110400029','1'),</v>
      </c>
      <c r="CR470" t="str">
        <f t="shared" si="463"/>
        <v>('i2023110600468','2021','in2023110400030','1'),</v>
      </c>
      <c r="CS470" t="str">
        <f t="shared" si="464"/>
        <v>('i2023110600468','2021','in2023110400031','1'),</v>
      </c>
      <c r="CT470" t="str">
        <f t="shared" si="465"/>
        <v>('i2023110600468','2021','in2023110400032','4'),</v>
      </c>
      <c r="CU470" t="str">
        <f t="shared" si="466"/>
        <v>('i2023110600468','2021','in2023110400033','4'),</v>
      </c>
      <c r="CV470" t="str">
        <f t="shared" si="467"/>
        <v>('i2023110600468','2021','in2023110400034','3'),</v>
      </c>
      <c r="CW470" t="str">
        <f t="shared" si="468"/>
        <v>('i2023110600468','2021','in2023110400035','4'),</v>
      </c>
      <c r="CX470" t="str">
        <f t="shared" si="469"/>
        <v>('i2023110600468','2021','in2023110400036','4'),</v>
      </c>
      <c r="CY470" t="str">
        <f t="shared" si="470"/>
        <v>('i2023110600468','2021','in2023110400037','3'),</v>
      </c>
      <c r="CZ470" t="str">
        <f t="shared" si="471"/>
        <v>('i2023110600468','2021','in2023110400038','3'),</v>
      </c>
      <c r="DA470" t="str">
        <f t="shared" si="472"/>
        <v>('i2023110600468','2021','in2023110400039','3'),</v>
      </c>
      <c r="DB470" t="str">
        <f t="shared" si="473"/>
        <v>('i2023110600468','2021','in2023110400040','1'),</v>
      </c>
      <c r="DC470" t="str">
        <f t="shared" si="474"/>
        <v>('i2023110600468','2021','in2023110400041','3'),</v>
      </c>
      <c r="DD470" t="str">
        <f t="shared" si="475"/>
        <v>('i2023110600468','2021','in2023110400042','4'),</v>
      </c>
      <c r="DE470" t="str">
        <f t="shared" si="476"/>
        <v>('i2023110600468','2021','in2023110400043','3'),</v>
      </c>
      <c r="DF470" t="str">
        <f t="shared" si="477"/>
        <v>('i2023110600468','2021','in2023110400044','2'),</v>
      </c>
      <c r="DG470" t="str">
        <f t="shared" si="478"/>
        <v>('i2023110600468','2021','in2023110400045','3'),</v>
      </c>
      <c r="DH470" t="str">
        <f t="shared" si="479"/>
        <v>('i2023110600468','2021','in2023110400046','3'),</v>
      </c>
      <c r="DI470" t="str">
        <f t="shared" si="480"/>
        <v>('i2023110600468','2021','in2023110400047','1');</v>
      </c>
    </row>
    <row r="471" spans="1:113" x14ac:dyDescent="0.25">
      <c r="A471" s="4" t="str">
        <f>INDEX('instansi pusat'!$B$2:$C$623,MATCH(C471,'instansi pusat'!$D$2:$D$623,0),2)</f>
        <v>i2023110600469</v>
      </c>
      <c r="B471" s="4">
        <v>7400</v>
      </c>
      <c r="C471" s="4" t="s">
        <v>21</v>
      </c>
      <c r="D471">
        <v>2021</v>
      </c>
      <c r="E471" s="4">
        <v>1</v>
      </c>
      <c r="F471" s="4">
        <v>1</v>
      </c>
      <c r="G471" s="4">
        <v>3</v>
      </c>
      <c r="H471" s="4">
        <v>1</v>
      </c>
      <c r="I471" s="4">
        <v>1</v>
      </c>
      <c r="J471" s="4">
        <v>1</v>
      </c>
      <c r="K471" s="4">
        <v>1</v>
      </c>
      <c r="L471" s="4">
        <v>3</v>
      </c>
      <c r="M471" s="4">
        <v>1</v>
      </c>
      <c r="N471" s="4">
        <v>1</v>
      </c>
      <c r="O471" s="4">
        <v>1</v>
      </c>
      <c r="P471" s="4">
        <v>1</v>
      </c>
      <c r="Q471" s="4">
        <v>1</v>
      </c>
      <c r="R471" s="4">
        <v>1</v>
      </c>
      <c r="S471" s="4">
        <v>1</v>
      </c>
      <c r="T471" s="4">
        <v>1</v>
      </c>
      <c r="U471" s="4">
        <v>1</v>
      </c>
      <c r="V471" s="4">
        <v>1</v>
      </c>
      <c r="W471" s="4">
        <v>1</v>
      </c>
      <c r="X471" s="4">
        <v>1</v>
      </c>
      <c r="Y471" s="4">
        <v>1</v>
      </c>
      <c r="Z471" s="4">
        <v>1</v>
      </c>
      <c r="AA471" s="4">
        <v>1</v>
      </c>
      <c r="AB471" s="4">
        <v>1</v>
      </c>
      <c r="AC471" s="4">
        <v>1</v>
      </c>
      <c r="AD471" s="4">
        <v>1</v>
      </c>
      <c r="AE471" s="4">
        <v>1</v>
      </c>
      <c r="AF471" s="4">
        <v>1</v>
      </c>
      <c r="AG471" s="4">
        <v>1</v>
      </c>
      <c r="AH471" s="4">
        <v>1</v>
      </c>
      <c r="AI471" s="4">
        <v>1</v>
      </c>
      <c r="AJ471" s="4">
        <v>1</v>
      </c>
      <c r="AK471" s="4">
        <v>1</v>
      </c>
      <c r="AL471" s="4">
        <v>1</v>
      </c>
      <c r="AM471" s="4">
        <v>1</v>
      </c>
      <c r="AN471" s="4">
        <v>1</v>
      </c>
      <c r="AO471" s="4">
        <v>1</v>
      </c>
      <c r="AP471" s="4">
        <v>1</v>
      </c>
      <c r="AQ471" s="4">
        <v>1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AZ471" s="3">
        <f t="shared" si="421"/>
        <v>1.4000000000000001</v>
      </c>
      <c r="BA471" s="3">
        <f t="shared" si="422"/>
        <v>1</v>
      </c>
      <c r="BB471" s="3">
        <f t="shared" si="423"/>
        <v>1</v>
      </c>
      <c r="BC471" s="3">
        <f t="shared" si="424"/>
        <v>1</v>
      </c>
      <c r="BD471" s="3">
        <f t="shared" si="425"/>
        <v>1</v>
      </c>
      <c r="BE471" s="3">
        <f t="shared" si="426"/>
        <v>1</v>
      </c>
      <c r="BF471" s="3">
        <f t="shared" si="427"/>
        <v>1</v>
      </c>
      <c r="BG471" s="3">
        <f t="shared" si="428"/>
        <v>1</v>
      </c>
      <c r="BH471" s="3">
        <f t="shared" si="429"/>
        <v>1.4000000000000001</v>
      </c>
      <c r="BI471" s="3">
        <f t="shared" si="430"/>
        <v>1</v>
      </c>
      <c r="BJ471" s="3">
        <f t="shared" si="431"/>
        <v>1</v>
      </c>
      <c r="BK471" s="3">
        <f t="shared" si="432"/>
        <v>1</v>
      </c>
      <c r="BL471" s="3">
        <f t="shared" si="433"/>
        <v>1.052</v>
      </c>
      <c r="BN471" t="s">
        <v>641</v>
      </c>
      <c r="BO471" t="str">
        <f t="shared" si="434"/>
        <v>('i2023110600469','2021','in2023110400001','1'),</v>
      </c>
      <c r="BP471" t="str">
        <f t="shared" si="435"/>
        <v>('i2023110600469','2021','in2023110400002','1'),</v>
      </c>
      <c r="BQ471" t="str">
        <f t="shared" si="436"/>
        <v>('i2023110600469','2021','in2023110400003','3'),</v>
      </c>
      <c r="BR471" t="str">
        <f t="shared" si="437"/>
        <v>('i2023110600469','2021','in2023110400004','1'),</v>
      </c>
      <c r="BS471" t="str">
        <f t="shared" si="438"/>
        <v>('i2023110600469','2021','in2023110400005','1'),</v>
      </c>
      <c r="BT471" t="str">
        <f t="shared" si="439"/>
        <v>('i2023110600469','2021','in2023110400006','1'),</v>
      </c>
      <c r="BU471" t="str">
        <f t="shared" si="440"/>
        <v>('i2023110600469','2021','in2023110400007','1'),</v>
      </c>
      <c r="BV471" t="str">
        <f t="shared" si="441"/>
        <v>('i2023110600469','2021','in2023110400008','3'),</v>
      </c>
      <c r="BW471" t="str">
        <f t="shared" si="442"/>
        <v>('i2023110600469','2021','in2023110400009','1'),</v>
      </c>
      <c r="BX471" t="str">
        <f t="shared" si="443"/>
        <v>('i2023110600469','2021','in2023110400010','1'),</v>
      </c>
      <c r="BY471" t="str">
        <f t="shared" si="444"/>
        <v>('i2023110600469','2021','in2023110400011','1'),</v>
      </c>
      <c r="BZ471" t="str">
        <f t="shared" si="445"/>
        <v>('i2023110600469','2021','in2023110400012','1'),</v>
      </c>
      <c r="CA471" t="str">
        <f t="shared" si="446"/>
        <v>('i2023110600469','2021','in2023110400013','1'),</v>
      </c>
      <c r="CB471" t="str">
        <f t="shared" si="447"/>
        <v>('i2023110600469','2021','in2023110400014','1'),</v>
      </c>
      <c r="CC471" t="str">
        <f t="shared" si="448"/>
        <v>('i2023110600469','2021','in2023110400015','1'),</v>
      </c>
      <c r="CD471" t="str">
        <f t="shared" si="449"/>
        <v>('i2023110600469','2021','in2023110400016','1'),</v>
      </c>
      <c r="CE471" t="str">
        <f t="shared" si="450"/>
        <v>('i2023110600469','2021','in2023110400017','1'),</v>
      </c>
      <c r="CF471" t="str">
        <f t="shared" si="451"/>
        <v>('i2023110600469','2021','in2023110400018','1'),</v>
      </c>
      <c r="CG471" t="str">
        <f t="shared" si="452"/>
        <v>('i2023110600469','2021','in2023110400019','1'),</v>
      </c>
      <c r="CH471" t="str">
        <f t="shared" si="453"/>
        <v>('i2023110600469','2021','in2023110400020','1'),</v>
      </c>
      <c r="CI471" t="str">
        <f t="shared" si="454"/>
        <v>('i2023110600469','2021','in2023110400021','1'),</v>
      </c>
      <c r="CJ471" t="str">
        <f t="shared" si="455"/>
        <v>('i2023110600469','2021','in2023110400022','1'),</v>
      </c>
      <c r="CK471" t="str">
        <f t="shared" si="456"/>
        <v>('i2023110600469','2021','in2023110400023','1'),</v>
      </c>
      <c r="CL471" t="str">
        <f t="shared" si="457"/>
        <v>('i2023110600469','2021','in2023110400024','1'),</v>
      </c>
      <c r="CM471" t="str">
        <f t="shared" si="458"/>
        <v>('i2023110600469','2021','in2023110400025','1'),</v>
      </c>
      <c r="CN471" t="str">
        <f t="shared" si="459"/>
        <v>('i2023110600469','2021','in2023110400026','1'),</v>
      </c>
      <c r="CO471" t="str">
        <f t="shared" si="460"/>
        <v>('i2023110600469','2021','in2023110400027','1'),</v>
      </c>
      <c r="CP471" t="str">
        <f t="shared" si="461"/>
        <v>('i2023110600469','2021','in2023110400028','1'),</v>
      </c>
      <c r="CQ471" t="str">
        <f t="shared" si="462"/>
        <v>('i2023110600469','2021','in2023110400029','1'),</v>
      </c>
      <c r="CR471" t="str">
        <f t="shared" si="463"/>
        <v>('i2023110600469','2021','in2023110400030','1'),</v>
      </c>
      <c r="CS471" t="str">
        <f t="shared" si="464"/>
        <v>('i2023110600469','2021','in2023110400031','1'),</v>
      </c>
      <c r="CT471" t="str">
        <f t="shared" si="465"/>
        <v>('i2023110600469','2021','in2023110400032','1'),</v>
      </c>
      <c r="CU471" t="str">
        <f t="shared" si="466"/>
        <v>('i2023110600469','2021','in2023110400033','1'),</v>
      </c>
      <c r="CV471" t="str">
        <f t="shared" si="467"/>
        <v>('i2023110600469','2021','in2023110400034','1'),</v>
      </c>
      <c r="CW471" t="str">
        <f t="shared" si="468"/>
        <v>('i2023110600469','2021','in2023110400035','1'),</v>
      </c>
      <c r="CX471" t="str">
        <f t="shared" si="469"/>
        <v>('i2023110600469','2021','in2023110400036','1'),</v>
      </c>
      <c r="CY471" t="str">
        <f t="shared" si="470"/>
        <v>('i2023110600469','2021','in2023110400037','1'),</v>
      </c>
      <c r="CZ471" t="str">
        <f t="shared" si="471"/>
        <v>('i2023110600469','2021','in2023110400038','1'),</v>
      </c>
      <c r="DA471" t="str">
        <f t="shared" si="472"/>
        <v>('i2023110600469','2021','in2023110400039','1'),</v>
      </c>
      <c r="DB471" t="str">
        <f t="shared" si="473"/>
        <v>('i2023110600469','2021','in2023110400040','1'),</v>
      </c>
      <c r="DC471" t="str">
        <f t="shared" si="474"/>
        <v>('i2023110600469','2021','in2023110400041','1'),</v>
      </c>
      <c r="DD471" t="str">
        <f t="shared" si="475"/>
        <v>('i2023110600469','2021','in2023110400042','1'),</v>
      </c>
      <c r="DE471" t="str">
        <f t="shared" si="476"/>
        <v>('i2023110600469','2021','in2023110400043','1'),</v>
      </c>
      <c r="DF471" t="str">
        <f t="shared" si="477"/>
        <v>('i2023110600469','2021','in2023110400044','1'),</v>
      </c>
      <c r="DG471" t="str">
        <f t="shared" si="478"/>
        <v>('i2023110600469','2021','in2023110400045','1'),</v>
      </c>
      <c r="DH471" t="str">
        <f t="shared" si="479"/>
        <v>('i2023110600469','2021','in2023110400046','1'),</v>
      </c>
      <c r="DI471" t="str">
        <f t="shared" si="480"/>
        <v>('i2023110600469','2021','in2023110400047','1');</v>
      </c>
    </row>
    <row r="472" spans="1:113" x14ac:dyDescent="0.25">
      <c r="A472" s="4" t="str">
        <f>INDEX('instansi pusat'!$B$2:$C$623,MATCH(C472,'instansi pusat'!$D$2:$D$623,0),2)</f>
        <v>i2023110600470</v>
      </c>
      <c r="B472" s="4">
        <v>7405</v>
      </c>
      <c r="C472" s="4" t="s">
        <v>468</v>
      </c>
      <c r="D472">
        <v>2021</v>
      </c>
      <c r="E472" s="4">
        <v>2</v>
      </c>
      <c r="F472" s="4">
        <v>2</v>
      </c>
      <c r="G472" s="4">
        <v>4</v>
      </c>
      <c r="H472" s="4">
        <v>2</v>
      </c>
      <c r="I472" s="4">
        <v>3</v>
      </c>
      <c r="J472" s="4">
        <v>2</v>
      </c>
      <c r="K472" s="4">
        <v>2</v>
      </c>
      <c r="L472" s="4">
        <v>2</v>
      </c>
      <c r="M472" s="4">
        <v>1</v>
      </c>
      <c r="N472" s="4">
        <v>2</v>
      </c>
      <c r="O472" s="4">
        <v>2</v>
      </c>
      <c r="P472" s="4">
        <v>1</v>
      </c>
      <c r="Q472" s="4">
        <v>3</v>
      </c>
      <c r="R472" s="4">
        <v>1</v>
      </c>
      <c r="S472" s="4">
        <v>2</v>
      </c>
      <c r="T472" s="4">
        <v>3</v>
      </c>
      <c r="U472" s="4">
        <v>3</v>
      </c>
      <c r="V472" s="4">
        <v>2</v>
      </c>
      <c r="W472" s="4">
        <v>2</v>
      </c>
      <c r="X472" s="4">
        <v>3</v>
      </c>
      <c r="Y472" s="4">
        <v>2</v>
      </c>
      <c r="Z472" s="4">
        <v>1</v>
      </c>
      <c r="AA472" s="4">
        <v>2</v>
      </c>
      <c r="AB472" s="4">
        <v>2</v>
      </c>
      <c r="AC472" s="4">
        <v>3</v>
      </c>
      <c r="AD472" s="4">
        <v>2</v>
      </c>
      <c r="AE472" s="4">
        <v>1</v>
      </c>
      <c r="AF472" s="4">
        <v>2</v>
      </c>
      <c r="AG472" s="4">
        <v>1</v>
      </c>
      <c r="AH472" s="4">
        <v>1</v>
      </c>
      <c r="AI472" s="4">
        <v>1</v>
      </c>
      <c r="AJ472" s="4">
        <v>4</v>
      </c>
      <c r="AK472" s="4">
        <v>4</v>
      </c>
      <c r="AL472" s="4">
        <v>4</v>
      </c>
      <c r="AM472" s="4">
        <v>3</v>
      </c>
      <c r="AN472" s="4">
        <v>4</v>
      </c>
      <c r="AO472" s="4">
        <v>4</v>
      </c>
      <c r="AP472" s="4">
        <v>3</v>
      </c>
      <c r="AQ472" s="4">
        <v>1</v>
      </c>
      <c r="AR472" s="4">
        <v>3</v>
      </c>
      <c r="AS472" s="4">
        <v>4</v>
      </c>
      <c r="AT472" s="4">
        <v>3</v>
      </c>
      <c r="AU472" s="4">
        <v>3</v>
      </c>
      <c r="AV472" s="4">
        <v>4</v>
      </c>
      <c r="AW472" s="4">
        <v>4</v>
      </c>
      <c r="AX472" s="4">
        <v>1</v>
      </c>
      <c r="AY472" s="4">
        <v>1</v>
      </c>
      <c r="AZ472" s="3">
        <f t="shared" si="421"/>
        <v>2.2000000000000002</v>
      </c>
      <c r="BA472" s="3">
        <f t="shared" si="422"/>
        <v>1.75</v>
      </c>
      <c r="BB472" s="3">
        <f t="shared" si="423"/>
        <v>2.5</v>
      </c>
      <c r="BC472" s="3">
        <f t="shared" si="424"/>
        <v>2.5</v>
      </c>
      <c r="BD472" s="3">
        <f t="shared" si="425"/>
        <v>1.875</v>
      </c>
      <c r="BE472" s="3">
        <f t="shared" si="426"/>
        <v>1</v>
      </c>
      <c r="BF472" s="3">
        <f t="shared" si="427"/>
        <v>3.4000000000000004</v>
      </c>
      <c r="BG472" s="3">
        <f t="shared" si="428"/>
        <v>2.6666666666666665</v>
      </c>
      <c r="BH472" s="3">
        <f t="shared" si="429"/>
        <v>2.2000000000000002</v>
      </c>
      <c r="BI472" s="3">
        <f t="shared" si="430"/>
        <v>2.2000000000000002</v>
      </c>
      <c r="BJ472" s="3">
        <f t="shared" si="431"/>
        <v>1.6363636363636365</v>
      </c>
      <c r="BK472" s="3">
        <f t="shared" si="432"/>
        <v>3.1098901098901099</v>
      </c>
      <c r="BL472" s="3">
        <f t="shared" si="433"/>
        <v>2.5209999999999999</v>
      </c>
      <c r="BN472" t="s">
        <v>641</v>
      </c>
      <c r="BO472" t="str">
        <f t="shared" si="434"/>
        <v>('i2023110600470','2021','in2023110400001','2'),</v>
      </c>
      <c r="BP472" t="str">
        <f t="shared" si="435"/>
        <v>('i2023110600470','2021','in2023110400002','2'),</v>
      </c>
      <c r="BQ472" t="str">
        <f t="shared" si="436"/>
        <v>('i2023110600470','2021','in2023110400003','4'),</v>
      </c>
      <c r="BR472" t="str">
        <f t="shared" si="437"/>
        <v>('i2023110600470','2021','in2023110400004','2'),</v>
      </c>
      <c r="BS472" t="str">
        <f t="shared" si="438"/>
        <v>('i2023110600470','2021','in2023110400005','3'),</v>
      </c>
      <c r="BT472" t="str">
        <f t="shared" si="439"/>
        <v>('i2023110600470','2021','in2023110400006','2'),</v>
      </c>
      <c r="BU472" t="str">
        <f t="shared" si="440"/>
        <v>('i2023110600470','2021','in2023110400007','2'),</v>
      </c>
      <c r="BV472" t="str">
        <f t="shared" si="441"/>
        <v>('i2023110600470','2021','in2023110400008','2'),</v>
      </c>
      <c r="BW472" t="str">
        <f t="shared" si="442"/>
        <v>('i2023110600470','2021','in2023110400009','1'),</v>
      </c>
      <c r="BX472" t="str">
        <f t="shared" si="443"/>
        <v>('i2023110600470','2021','in2023110400010','2'),</v>
      </c>
      <c r="BY472" t="str">
        <f t="shared" si="444"/>
        <v>('i2023110600470','2021','in2023110400011','2'),</v>
      </c>
      <c r="BZ472" t="str">
        <f t="shared" si="445"/>
        <v>('i2023110600470','2021','in2023110400012','1'),</v>
      </c>
      <c r="CA472" t="str">
        <f t="shared" si="446"/>
        <v>('i2023110600470','2021','in2023110400013','3'),</v>
      </c>
      <c r="CB472" t="str">
        <f t="shared" si="447"/>
        <v>('i2023110600470','2021','in2023110400014','1'),</v>
      </c>
      <c r="CC472" t="str">
        <f t="shared" si="448"/>
        <v>('i2023110600470','2021','in2023110400015','2'),</v>
      </c>
      <c r="CD472" t="str">
        <f t="shared" si="449"/>
        <v>('i2023110600470','2021','in2023110400016','3'),</v>
      </c>
      <c r="CE472" t="str">
        <f t="shared" si="450"/>
        <v>('i2023110600470','2021','in2023110400017','3'),</v>
      </c>
      <c r="CF472" t="str">
        <f t="shared" si="451"/>
        <v>('i2023110600470','2021','in2023110400018','2'),</v>
      </c>
      <c r="CG472" t="str">
        <f t="shared" si="452"/>
        <v>('i2023110600470','2021','in2023110400019','2'),</v>
      </c>
      <c r="CH472" t="str">
        <f t="shared" si="453"/>
        <v>('i2023110600470','2021','in2023110400020','3'),</v>
      </c>
      <c r="CI472" t="str">
        <f t="shared" si="454"/>
        <v>('i2023110600470','2021','in2023110400021','2'),</v>
      </c>
      <c r="CJ472" t="str">
        <f t="shared" si="455"/>
        <v>('i2023110600470','2021','in2023110400022','1'),</v>
      </c>
      <c r="CK472" t="str">
        <f t="shared" si="456"/>
        <v>('i2023110600470','2021','in2023110400023','2'),</v>
      </c>
      <c r="CL472" t="str">
        <f t="shared" si="457"/>
        <v>('i2023110600470','2021','in2023110400024','2'),</v>
      </c>
      <c r="CM472" t="str">
        <f t="shared" si="458"/>
        <v>('i2023110600470','2021','in2023110400025','3'),</v>
      </c>
      <c r="CN472" t="str">
        <f t="shared" si="459"/>
        <v>('i2023110600470','2021','in2023110400026','2'),</v>
      </c>
      <c r="CO472" t="str">
        <f t="shared" si="460"/>
        <v>('i2023110600470','2021','in2023110400027','1'),</v>
      </c>
      <c r="CP472" t="str">
        <f t="shared" si="461"/>
        <v>('i2023110600470','2021','in2023110400028','2'),</v>
      </c>
      <c r="CQ472" t="str">
        <f t="shared" si="462"/>
        <v>('i2023110600470','2021','in2023110400029','1'),</v>
      </c>
      <c r="CR472" t="str">
        <f t="shared" si="463"/>
        <v>('i2023110600470','2021','in2023110400030','1'),</v>
      </c>
      <c r="CS472" t="str">
        <f t="shared" si="464"/>
        <v>('i2023110600470','2021','in2023110400031','1'),</v>
      </c>
      <c r="CT472" t="str">
        <f t="shared" si="465"/>
        <v>('i2023110600470','2021','in2023110400032','4'),</v>
      </c>
      <c r="CU472" t="str">
        <f t="shared" si="466"/>
        <v>('i2023110600470','2021','in2023110400033','4'),</v>
      </c>
      <c r="CV472" t="str">
        <f t="shared" si="467"/>
        <v>('i2023110600470','2021','in2023110400034','4'),</v>
      </c>
      <c r="CW472" t="str">
        <f t="shared" si="468"/>
        <v>('i2023110600470','2021','in2023110400035','3'),</v>
      </c>
      <c r="CX472" t="str">
        <f t="shared" si="469"/>
        <v>('i2023110600470','2021','in2023110400036','4'),</v>
      </c>
      <c r="CY472" t="str">
        <f t="shared" si="470"/>
        <v>('i2023110600470','2021','in2023110400037','4'),</v>
      </c>
      <c r="CZ472" t="str">
        <f t="shared" si="471"/>
        <v>('i2023110600470','2021','in2023110400038','3'),</v>
      </c>
      <c r="DA472" t="str">
        <f t="shared" si="472"/>
        <v>('i2023110600470','2021','in2023110400039','1'),</v>
      </c>
      <c r="DB472" t="str">
        <f t="shared" si="473"/>
        <v>('i2023110600470','2021','in2023110400040','3'),</v>
      </c>
      <c r="DC472" t="str">
        <f t="shared" si="474"/>
        <v>('i2023110600470','2021','in2023110400041','4'),</v>
      </c>
      <c r="DD472" t="str">
        <f t="shared" si="475"/>
        <v>('i2023110600470','2021','in2023110400042','3'),</v>
      </c>
      <c r="DE472" t="str">
        <f t="shared" si="476"/>
        <v>('i2023110600470','2021','in2023110400043','3'),</v>
      </c>
      <c r="DF472" t="str">
        <f t="shared" si="477"/>
        <v>('i2023110600470','2021','in2023110400044','4'),</v>
      </c>
      <c r="DG472" t="str">
        <f t="shared" si="478"/>
        <v>('i2023110600470','2021','in2023110400045','4'),</v>
      </c>
      <c r="DH472" t="str">
        <f t="shared" si="479"/>
        <v>('i2023110600470','2021','in2023110400046','1'),</v>
      </c>
      <c r="DI472" t="str">
        <f t="shared" si="480"/>
        <v>('i2023110600470','2021','in2023110400047','1');</v>
      </c>
    </row>
    <row r="473" spans="1:113" x14ac:dyDescent="0.25">
      <c r="A473" s="4" t="str">
        <f>INDEX('instansi pusat'!$B$2:$C$623,MATCH(C473,'instansi pusat'!$D$2:$D$623,0),2)</f>
        <v>i2023110600471</v>
      </c>
      <c r="B473" s="4">
        <v>7410</v>
      </c>
      <c r="C473" s="4" t="s">
        <v>472</v>
      </c>
      <c r="D473">
        <v>2021</v>
      </c>
      <c r="E473" s="4">
        <v>1</v>
      </c>
      <c r="F473" s="4">
        <v>1</v>
      </c>
      <c r="G473" s="4">
        <v>1</v>
      </c>
      <c r="H473" s="4">
        <v>1</v>
      </c>
      <c r="I473" s="4">
        <v>1</v>
      </c>
      <c r="J473" s="4">
        <v>1</v>
      </c>
      <c r="K473" s="4">
        <v>1</v>
      </c>
      <c r="L473" s="4">
        <v>1</v>
      </c>
      <c r="M473" s="4">
        <v>1</v>
      </c>
      <c r="N473" s="4">
        <v>1</v>
      </c>
      <c r="O473" s="4">
        <v>1</v>
      </c>
      <c r="P473" s="4">
        <v>1</v>
      </c>
      <c r="Q473" s="4">
        <v>1</v>
      </c>
      <c r="R473" s="4">
        <v>1</v>
      </c>
      <c r="S473" s="4">
        <v>1</v>
      </c>
      <c r="T473" s="4">
        <v>3</v>
      </c>
      <c r="U473" s="4">
        <v>2</v>
      </c>
      <c r="V473" s="4">
        <v>1</v>
      </c>
      <c r="W473" s="4">
        <v>1</v>
      </c>
      <c r="X473" s="4">
        <v>1</v>
      </c>
      <c r="Y473" s="4">
        <v>1</v>
      </c>
      <c r="Z473" s="4">
        <v>1</v>
      </c>
      <c r="AA473" s="4">
        <v>1</v>
      </c>
      <c r="AB473" s="4">
        <v>1</v>
      </c>
      <c r="AC473" s="4">
        <v>1</v>
      </c>
      <c r="AD473" s="4">
        <v>1</v>
      </c>
      <c r="AE473" s="4">
        <v>1</v>
      </c>
      <c r="AF473" s="4">
        <v>1</v>
      </c>
      <c r="AG473" s="4">
        <v>1</v>
      </c>
      <c r="AH473" s="4">
        <v>1</v>
      </c>
      <c r="AI473" s="4">
        <v>1</v>
      </c>
      <c r="AJ473" s="4">
        <v>1</v>
      </c>
      <c r="AK473" s="4">
        <v>1</v>
      </c>
      <c r="AL473" s="4">
        <v>1</v>
      </c>
      <c r="AM473" s="4">
        <v>1</v>
      </c>
      <c r="AN473" s="4">
        <v>1</v>
      </c>
      <c r="AO473" s="4">
        <v>1</v>
      </c>
      <c r="AP473" s="4">
        <v>1</v>
      </c>
      <c r="AQ473" s="4">
        <v>1</v>
      </c>
      <c r="AR473" s="4">
        <v>1</v>
      </c>
      <c r="AS473" s="4">
        <v>1</v>
      </c>
      <c r="AT473" s="4">
        <v>1</v>
      </c>
      <c r="AU473" s="4">
        <v>1</v>
      </c>
      <c r="AV473" s="4">
        <v>2</v>
      </c>
      <c r="AW473" s="4">
        <v>1</v>
      </c>
      <c r="AX473" s="4">
        <v>1</v>
      </c>
      <c r="AY473" s="4">
        <v>1</v>
      </c>
      <c r="AZ473" s="3">
        <f t="shared" si="421"/>
        <v>1</v>
      </c>
      <c r="BA473" s="3">
        <f t="shared" si="422"/>
        <v>1</v>
      </c>
      <c r="BB473" s="3">
        <f t="shared" si="423"/>
        <v>1.75</v>
      </c>
      <c r="BC473" s="3">
        <f t="shared" si="424"/>
        <v>1</v>
      </c>
      <c r="BD473" s="3">
        <f t="shared" si="425"/>
        <v>1</v>
      </c>
      <c r="BE473" s="3">
        <f t="shared" si="426"/>
        <v>1</v>
      </c>
      <c r="BF473" s="3">
        <f t="shared" si="427"/>
        <v>1</v>
      </c>
      <c r="BG473" s="3">
        <f t="shared" si="428"/>
        <v>1.1666666666666665</v>
      </c>
      <c r="BH473" s="3">
        <f t="shared" si="429"/>
        <v>1</v>
      </c>
      <c r="BI473" s="3">
        <f t="shared" si="430"/>
        <v>1.3</v>
      </c>
      <c r="BJ473" s="3">
        <f t="shared" si="431"/>
        <v>1</v>
      </c>
      <c r="BK473" s="3">
        <f t="shared" si="432"/>
        <v>1.0659340659340657</v>
      </c>
      <c r="BL473" s="3">
        <f t="shared" si="433"/>
        <v>1.105</v>
      </c>
      <c r="BN473" t="s">
        <v>641</v>
      </c>
      <c r="BO473" t="str">
        <f t="shared" si="434"/>
        <v>('i2023110600471','2021','in2023110400001','1'),</v>
      </c>
      <c r="BP473" t="str">
        <f t="shared" si="435"/>
        <v>('i2023110600471','2021','in2023110400002','1'),</v>
      </c>
      <c r="BQ473" t="str">
        <f t="shared" si="436"/>
        <v>('i2023110600471','2021','in2023110400003','1'),</v>
      </c>
      <c r="BR473" t="str">
        <f t="shared" si="437"/>
        <v>('i2023110600471','2021','in2023110400004','1'),</v>
      </c>
      <c r="BS473" t="str">
        <f t="shared" si="438"/>
        <v>('i2023110600471','2021','in2023110400005','1'),</v>
      </c>
      <c r="BT473" t="str">
        <f t="shared" si="439"/>
        <v>('i2023110600471','2021','in2023110400006','1'),</v>
      </c>
      <c r="BU473" t="str">
        <f t="shared" si="440"/>
        <v>('i2023110600471','2021','in2023110400007','1'),</v>
      </c>
      <c r="BV473" t="str">
        <f t="shared" si="441"/>
        <v>('i2023110600471','2021','in2023110400008','1'),</v>
      </c>
      <c r="BW473" t="str">
        <f t="shared" si="442"/>
        <v>('i2023110600471','2021','in2023110400009','1'),</v>
      </c>
      <c r="BX473" t="str">
        <f t="shared" si="443"/>
        <v>('i2023110600471','2021','in2023110400010','1'),</v>
      </c>
      <c r="BY473" t="str">
        <f t="shared" si="444"/>
        <v>('i2023110600471','2021','in2023110400011','1'),</v>
      </c>
      <c r="BZ473" t="str">
        <f t="shared" si="445"/>
        <v>('i2023110600471','2021','in2023110400012','1'),</v>
      </c>
      <c r="CA473" t="str">
        <f t="shared" si="446"/>
        <v>('i2023110600471','2021','in2023110400013','1'),</v>
      </c>
      <c r="CB473" t="str">
        <f t="shared" si="447"/>
        <v>('i2023110600471','2021','in2023110400014','1'),</v>
      </c>
      <c r="CC473" t="str">
        <f t="shared" si="448"/>
        <v>('i2023110600471','2021','in2023110400015','1'),</v>
      </c>
      <c r="CD473" t="str">
        <f t="shared" si="449"/>
        <v>('i2023110600471','2021','in2023110400016','3'),</v>
      </c>
      <c r="CE473" t="str">
        <f t="shared" si="450"/>
        <v>('i2023110600471','2021','in2023110400017','2'),</v>
      </c>
      <c r="CF473" t="str">
        <f t="shared" si="451"/>
        <v>('i2023110600471','2021','in2023110400018','1'),</v>
      </c>
      <c r="CG473" t="str">
        <f t="shared" si="452"/>
        <v>('i2023110600471','2021','in2023110400019','1'),</v>
      </c>
      <c r="CH473" t="str">
        <f t="shared" si="453"/>
        <v>('i2023110600471','2021','in2023110400020','1'),</v>
      </c>
      <c r="CI473" t="str">
        <f t="shared" si="454"/>
        <v>('i2023110600471','2021','in2023110400021','1'),</v>
      </c>
      <c r="CJ473" t="str">
        <f t="shared" si="455"/>
        <v>('i2023110600471','2021','in2023110400022','1'),</v>
      </c>
      <c r="CK473" t="str">
        <f t="shared" si="456"/>
        <v>('i2023110600471','2021','in2023110400023','1'),</v>
      </c>
      <c r="CL473" t="str">
        <f t="shared" si="457"/>
        <v>('i2023110600471','2021','in2023110400024','1'),</v>
      </c>
      <c r="CM473" t="str">
        <f t="shared" si="458"/>
        <v>('i2023110600471','2021','in2023110400025','1'),</v>
      </c>
      <c r="CN473" t="str">
        <f t="shared" si="459"/>
        <v>('i2023110600471','2021','in2023110400026','1'),</v>
      </c>
      <c r="CO473" t="str">
        <f t="shared" si="460"/>
        <v>('i2023110600471','2021','in2023110400027','1'),</v>
      </c>
      <c r="CP473" t="str">
        <f t="shared" si="461"/>
        <v>('i2023110600471','2021','in2023110400028','1'),</v>
      </c>
      <c r="CQ473" t="str">
        <f t="shared" si="462"/>
        <v>('i2023110600471','2021','in2023110400029','1'),</v>
      </c>
      <c r="CR473" t="str">
        <f t="shared" si="463"/>
        <v>('i2023110600471','2021','in2023110400030','1'),</v>
      </c>
      <c r="CS473" t="str">
        <f t="shared" si="464"/>
        <v>('i2023110600471','2021','in2023110400031','1'),</v>
      </c>
      <c r="CT473" t="str">
        <f t="shared" si="465"/>
        <v>('i2023110600471','2021','in2023110400032','1'),</v>
      </c>
      <c r="CU473" t="str">
        <f t="shared" si="466"/>
        <v>('i2023110600471','2021','in2023110400033','1'),</v>
      </c>
      <c r="CV473" t="str">
        <f t="shared" si="467"/>
        <v>('i2023110600471','2021','in2023110400034','1'),</v>
      </c>
      <c r="CW473" t="str">
        <f t="shared" si="468"/>
        <v>('i2023110600471','2021','in2023110400035','1'),</v>
      </c>
      <c r="CX473" t="str">
        <f t="shared" si="469"/>
        <v>('i2023110600471','2021','in2023110400036','1'),</v>
      </c>
      <c r="CY473" t="str">
        <f t="shared" si="470"/>
        <v>('i2023110600471','2021','in2023110400037','1'),</v>
      </c>
      <c r="CZ473" t="str">
        <f t="shared" si="471"/>
        <v>('i2023110600471','2021','in2023110400038','1'),</v>
      </c>
      <c r="DA473" t="str">
        <f t="shared" si="472"/>
        <v>('i2023110600471','2021','in2023110400039','1'),</v>
      </c>
      <c r="DB473" t="str">
        <f t="shared" si="473"/>
        <v>('i2023110600471','2021','in2023110400040','1'),</v>
      </c>
      <c r="DC473" t="str">
        <f t="shared" si="474"/>
        <v>('i2023110600471','2021','in2023110400041','1'),</v>
      </c>
      <c r="DD473" t="str">
        <f t="shared" si="475"/>
        <v>('i2023110600471','2021','in2023110400042','1'),</v>
      </c>
      <c r="DE473" t="str">
        <f t="shared" si="476"/>
        <v>('i2023110600471','2021','in2023110400043','1'),</v>
      </c>
      <c r="DF473" t="str">
        <f t="shared" si="477"/>
        <v>('i2023110600471','2021','in2023110400044','2'),</v>
      </c>
      <c r="DG473" t="str">
        <f t="shared" si="478"/>
        <v>('i2023110600471','2021','in2023110400045','1'),</v>
      </c>
      <c r="DH473" t="str">
        <f t="shared" si="479"/>
        <v>('i2023110600471','2021','in2023110400046','1'),</v>
      </c>
      <c r="DI473" t="str">
        <f t="shared" si="480"/>
        <v>('i2023110600471','2021','in2023110400047','1');</v>
      </c>
    </row>
    <row r="474" spans="1:113" x14ac:dyDescent="0.25">
      <c r="A474" s="4" t="str">
        <f>INDEX('instansi pusat'!$B$2:$C$623,MATCH(C474,'instansi pusat'!$D$2:$D$623,0),2)</f>
        <v>i2023110600472</v>
      </c>
      <c r="B474" s="4">
        <v>7414</v>
      </c>
      <c r="C474" s="4" t="s">
        <v>729</v>
      </c>
      <c r="D474">
        <v>2021</v>
      </c>
      <c r="E474" s="4">
        <v>2</v>
      </c>
      <c r="F474" s="4">
        <v>2</v>
      </c>
      <c r="G474" s="4">
        <v>1</v>
      </c>
      <c r="H474" s="4">
        <v>2</v>
      </c>
      <c r="I474" s="4">
        <v>1</v>
      </c>
      <c r="J474" s="4">
        <v>2</v>
      </c>
      <c r="K474" s="4">
        <v>2</v>
      </c>
      <c r="L474" s="4">
        <v>2</v>
      </c>
      <c r="M474" s="4">
        <v>2</v>
      </c>
      <c r="N474" s="4">
        <v>1</v>
      </c>
      <c r="O474" s="4">
        <v>1</v>
      </c>
      <c r="P474" s="4">
        <v>1</v>
      </c>
      <c r="Q474" s="4">
        <v>1</v>
      </c>
      <c r="R474" s="4">
        <v>1</v>
      </c>
      <c r="S474" s="4">
        <v>1</v>
      </c>
      <c r="T474" s="4">
        <v>1</v>
      </c>
      <c r="U474" s="4">
        <v>1</v>
      </c>
      <c r="V474" s="4">
        <v>1</v>
      </c>
      <c r="W474" s="4">
        <v>1</v>
      </c>
      <c r="X474" s="4">
        <v>1</v>
      </c>
      <c r="Y474" s="4">
        <v>1</v>
      </c>
      <c r="Z474" s="4">
        <v>1</v>
      </c>
      <c r="AA474" s="4">
        <v>1</v>
      </c>
      <c r="AB474" s="4">
        <v>1</v>
      </c>
      <c r="AC474" s="4">
        <v>1</v>
      </c>
      <c r="AD474" s="4">
        <v>1</v>
      </c>
      <c r="AE474" s="4">
        <v>1</v>
      </c>
      <c r="AF474" s="4">
        <v>1</v>
      </c>
      <c r="AG474" s="4">
        <v>1</v>
      </c>
      <c r="AH474" s="4">
        <v>1</v>
      </c>
      <c r="AI474" s="4">
        <v>1</v>
      </c>
      <c r="AJ474" s="4">
        <v>1</v>
      </c>
      <c r="AK474" s="4">
        <v>1</v>
      </c>
      <c r="AL474" s="4">
        <v>1</v>
      </c>
      <c r="AM474" s="4">
        <v>1</v>
      </c>
      <c r="AN474" s="4">
        <v>1</v>
      </c>
      <c r="AO474" s="4">
        <v>1</v>
      </c>
      <c r="AP474" s="4">
        <v>1</v>
      </c>
      <c r="AQ474" s="4">
        <v>1</v>
      </c>
      <c r="AR474" s="4">
        <v>1</v>
      </c>
      <c r="AS474" s="4">
        <v>1</v>
      </c>
      <c r="AT474" s="4">
        <v>1</v>
      </c>
      <c r="AU474" s="4">
        <v>1</v>
      </c>
      <c r="AV474" s="4">
        <v>1</v>
      </c>
      <c r="AW474" s="4">
        <v>1</v>
      </c>
      <c r="AX474" s="4">
        <v>1</v>
      </c>
      <c r="AY474" s="4">
        <v>1</v>
      </c>
      <c r="AZ474" s="3">
        <f t="shared" si="421"/>
        <v>1.7000000000000002</v>
      </c>
      <c r="BA474" s="3">
        <f t="shared" si="422"/>
        <v>1</v>
      </c>
      <c r="BB474" s="3">
        <f t="shared" si="423"/>
        <v>1</v>
      </c>
      <c r="BC474" s="3">
        <f t="shared" si="424"/>
        <v>1</v>
      </c>
      <c r="BD474" s="3">
        <f t="shared" si="425"/>
        <v>1</v>
      </c>
      <c r="BE474" s="3">
        <f t="shared" si="426"/>
        <v>1</v>
      </c>
      <c r="BF474" s="3">
        <f t="shared" si="427"/>
        <v>1</v>
      </c>
      <c r="BG474" s="3">
        <f t="shared" si="428"/>
        <v>1</v>
      </c>
      <c r="BH474" s="3">
        <f t="shared" si="429"/>
        <v>1.7000000000000002</v>
      </c>
      <c r="BI474" s="3">
        <f t="shared" si="430"/>
        <v>1</v>
      </c>
      <c r="BJ474" s="3">
        <f t="shared" si="431"/>
        <v>1</v>
      </c>
      <c r="BK474" s="3">
        <f t="shared" si="432"/>
        <v>1</v>
      </c>
      <c r="BL474" s="3">
        <f t="shared" si="433"/>
        <v>1.091</v>
      </c>
      <c r="BN474" t="s">
        <v>641</v>
      </c>
      <c r="BO474" t="str">
        <f t="shared" si="434"/>
        <v>('i2023110600472','2021','in2023110400001','2'),</v>
      </c>
      <c r="BP474" t="str">
        <f t="shared" si="435"/>
        <v>('i2023110600472','2021','in2023110400002','2'),</v>
      </c>
      <c r="BQ474" t="str">
        <f t="shared" si="436"/>
        <v>('i2023110600472','2021','in2023110400003','1'),</v>
      </c>
      <c r="BR474" t="str">
        <f t="shared" si="437"/>
        <v>('i2023110600472','2021','in2023110400004','2'),</v>
      </c>
      <c r="BS474" t="str">
        <f t="shared" si="438"/>
        <v>('i2023110600472','2021','in2023110400005','1'),</v>
      </c>
      <c r="BT474" t="str">
        <f t="shared" si="439"/>
        <v>('i2023110600472','2021','in2023110400006','2'),</v>
      </c>
      <c r="BU474" t="str">
        <f t="shared" si="440"/>
        <v>('i2023110600472','2021','in2023110400007','2'),</v>
      </c>
      <c r="BV474" t="str">
        <f t="shared" si="441"/>
        <v>('i2023110600472','2021','in2023110400008','2'),</v>
      </c>
      <c r="BW474" t="str">
        <f t="shared" si="442"/>
        <v>('i2023110600472','2021','in2023110400009','2'),</v>
      </c>
      <c r="BX474" t="str">
        <f t="shared" si="443"/>
        <v>('i2023110600472','2021','in2023110400010','1'),</v>
      </c>
      <c r="BY474" t="str">
        <f t="shared" si="444"/>
        <v>('i2023110600472','2021','in2023110400011','1'),</v>
      </c>
      <c r="BZ474" t="str">
        <f t="shared" si="445"/>
        <v>('i2023110600472','2021','in2023110400012','1'),</v>
      </c>
      <c r="CA474" t="str">
        <f t="shared" si="446"/>
        <v>('i2023110600472','2021','in2023110400013','1'),</v>
      </c>
      <c r="CB474" t="str">
        <f t="shared" si="447"/>
        <v>('i2023110600472','2021','in2023110400014','1'),</v>
      </c>
      <c r="CC474" t="str">
        <f t="shared" si="448"/>
        <v>('i2023110600472','2021','in2023110400015','1'),</v>
      </c>
      <c r="CD474" t="str">
        <f t="shared" si="449"/>
        <v>('i2023110600472','2021','in2023110400016','1'),</v>
      </c>
      <c r="CE474" t="str">
        <f t="shared" si="450"/>
        <v>('i2023110600472','2021','in2023110400017','1'),</v>
      </c>
      <c r="CF474" t="str">
        <f t="shared" si="451"/>
        <v>('i2023110600472','2021','in2023110400018','1'),</v>
      </c>
      <c r="CG474" t="str">
        <f t="shared" si="452"/>
        <v>('i2023110600472','2021','in2023110400019','1'),</v>
      </c>
      <c r="CH474" t="str">
        <f t="shared" si="453"/>
        <v>('i2023110600472','2021','in2023110400020','1'),</v>
      </c>
      <c r="CI474" t="str">
        <f t="shared" si="454"/>
        <v>('i2023110600472','2021','in2023110400021','1'),</v>
      </c>
      <c r="CJ474" t="str">
        <f t="shared" si="455"/>
        <v>('i2023110600472','2021','in2023110400022','1'),</v>
      </c>
      <c r="CK474" t="str">
        <f t="shared" si="456"/>
        <v>('i2023110600472','2021','in2023110400023','1'),</v>
      </c>
      <c r="CL474" t="str">
        <f t="shared" si="457"/>
        <v>('i2023110600472','2021','in2023110400024','1'),</v>
      </c>
      <c r="CM474" t="str">
        <f t="shared" si="458"/>
        <v>('i2023110600472','2021','in2023110400025','1'),</v>
      </c>
      <c r="CN474" t="str">
        <f t="shared" si="459"/>
        <v>('i2023110600472','2021','in2023110400026','1'),</v>
      </c>
      <c r="CO474" t="str">
        <f t="shared" si="460"/>
        <v>('i2023110600472','2021','in2023110400027','1'),</v>
      </c>
      <c r="CP474" t="str">
        <f t="shared" si="461"/>
        <v>('i2023110600472','2021','in2023110400028','1'),</v>
      </c>
      <c r="CQ474" t="str">
        <f t="shared" si="462"/>
        <v>('i2023110600472','2021','in2023110400029','1'),</v>
      </c>
      <c r="CR474" t="str">
        <f t="shared" si="463"/>
        <v>('i2023110600472','2021','in2023110400030','1'),</v>
      </c>
      <c r="CS474" t="str">
        <f t="shared" si="464"/>
        <v>('i2023110600472','2021','in2023110400031','1'),</v>
      </c>
      <c r="CT474" t="str">
        <f t="shared" si="465"/>
        <v>('i2023110600472','2021','in2023110400032','1'),</v>
      </c>
      <c r="CU474" t="str">
        <f t="shared" si="466"/>
        <v>('i2023110600472','2021','in2023110400033','1'),</v>
      </c>
      <c r="CV474" t="str">
        <f t="shared" si="467"/>
        <v>('i2023110600472','2021','in2023110400034','1'),</v>
      </c>
      <c r="CW474" t="str">
        <f t="shared" si="468"/>
        <v>('i2023110600472','2021','in2023110400035','1'),</v>
      </c>
      <c r="CX474" t="str">
        <f t="shared" si="469"/>
        <v>('i2023110600472','2021','in2023110400036','1'),</v>
      </c>
      <c r="CY474" t="str">
        <f t="shared" si="470"/>
        <v>('i2023110600472','2021','in2023110400037','1'),</v>
      </c>
      <c r="CZ474" t="str">
        <f t="shared" si="471"/>
        <v>('i2023110600472','2021','in2023110400038','1'),</v>
      </c>
      <c r="DA474" t="str">
        <f t="shared" si="472"/>
        <v>('i2023110600472','2021','in2023110400039','1'),</v>
      </c>
      <c r="DB474" t="str">
        <f t="shared" si="473"/>
        <v>('i2023110600472','2021','in2023110400040','1'),</v>
      </c>
      <c r="DC474" t="str">
        <f t="shared" si="474"/>
        <v>('i2023110600472','2021','in2023110400041','1'),</v>
      </c>
      <c r="DD474" t="str">
        <f t="shared" si="475"/>
        <v>('i2023110600472','2021','in2023110400042','1'),</v>
      </c>
      <c r="DE474" t="str">
        <f t="shared" si="476"/>
        <v>('i2023110600472','2021','in2023110400043','1'),</v>
      </c>
      <c r="DF474" t="str">
        <f t="shared" si="477"/>
        <v>('i2023110600472','2021','in2023110400044','1'),</v>
      </c>
      <c r="DG474" t="str">
        <f t="shared" si="478"/>
        <v>('i2023110600472','2021','in2023110400045','1'),</v>
      </c>
      <c r="DH474" t="str">
        <f t="shared" si="479"/>
        <v>('i2023110600472','2021','in2023110400046','1'),</v>
      </c>
      <c r="DI474" t="str">
        <f t="shared" si="480"/>
        <v>('i2023110600472','2021','in2023110400047','1');</v>
      </c>
    </row>
    <row r="475" spans="1:113" x14ac:dyDescent="0.25">
      <c r="A475" s="4" t="str">
        <f>INDEX('instansi pusat'!$B$2:$C$623,MATCH(C475,'instansi pusat'!$D$2:$D$623,0),2)</f>
        <v>i2023110600473</v>
      </c>
      <c r="B475" s="4">
        <v>7472</v>
      </c>
      <c r="C475" s="4" t="s">
        <v>614</v>
      </c>
      <c r="D475">
        <v>2021</v>
      </c>
      <c r="E475" s="4">
        <v>1</v>
      </c>
      <c r="F475" s="4">
        <v>1</v>
      </c>
      <c r="G475" s="4">
        <v>1</v>
      </c>
      <c r="H475" s="4">
        <v>1</v>
      </c>
      <c r="I475" s="4">
        <v>1</v>
      </c>
      <c r="J475" s="4">
        <v>1</v>
      </c>
      <c r="K475" s="4">
        <v>1</v>
      </c>
      <c r="L475" s="4">
        <v>1</v>
      </c>
      <c r="M475" s="4">
        <v>1</v>
      </c>
      <c r="N475" s="4">
        <v>1</v>
      </c>
      <c r="O475" s="4">
        <v>1</v>
      </c>
      <c r="P475" s="4">
        <v>1</v>
      </c>
      <c r="Q475" s="4">
        <v>1</v>
      </c>
      <c r="R475" s="4">
        <v>1</v>
      </c>
      <c r="S475" s="4">
        <v>1</v>
      </c>
      <c r="T475" s="4">
        <v>1</v>
      </c>
      <c r="U475" s="4">
        <v>1</v>
      </c>
      <c r="V475" s="4">
        <v>1</v>
      </c>
      <c r="W475" s="4">
        <v>1</v>
      </c>
      <c r="X475" s="4">
        <v>1</v>
      </c>
      <c r="Y475" s="4">
        <v>1</v>
      </c>
      <c r="Z475" s="4">
        <v>1</v>
      </c>
      <c r="AA475" s="4">
        <v>1</v>
      </c>
      <c r="AB475" s="4">
        <v>1</v>
      </c>
      <c r="AC475" s="4">
        <v>1</v>
      </c>
      <c r="AD475" s="4">
        <v>1</v>
      </c>
      <c r="AE475" s="4">
        <v>1</v>
      </c>
      <c r="AF475" s="4">
        <v>1</v>
      </c>
      <c r="AG475" s="4">
        <v>1</v>
      </c>
      <c r="AH475" s="4">
        <v>1</v>
      </c>
      <c r="AI475" s="4">
        <v>1</v>
      </c>
      <c r="AJ475" s="4">
        <v>1</v>
      </c>
      <c r="AK475" s="4">
        <v>1</v>
      </c>
      <c r="AL475" s="4">
        <v>1</v>
      </c>
      <c r="AM475" s="4">
        <v>1</v>
      </c>
      <c r="AN475" s="4">
        <v>1</v>
      </c>
      <c r="AO475" s="4">
        <v>1</v>
      </c>
      <c r="AP475" s="4">
        <v>1</v>
      </c>
      <c r="AQ475" s="4">
        <v>1</v>
      </c>
      <c r="AR475" s="4">
        <v>1</v>
      </c>
      <c r="AS475" s="4">
        <v>1</v>
      </c>
      <c r="AT475" s="4">
        <v>1</v>
      </c>
      <c r="AU475" s="4">
        <v>1</v>
      </c>
      <c r="AV475" s="4">
        <v>1</v>
      </c>
      <c r="AW475" s="4">
        <v>1</v>
      </c>
      <c r="AX475" s="4">
        <v>1</v>
      </c>
      <c r="AY475" s="4">
        <v>1</v>
      </c>
      <c r="AZ475" s="3">
        <f t="shared" si="421"/>
        <v>1</v>
      </c>
      <c r="BA475" s="3">
        <f t="shared" si="422"/>
        <v>1</v>
      </c>
      <c r="BB475" s="3">
        <f t="shared" si="423"/>
        <v>1</v>
      </c>
      <c r="BC475" s="3">
        <f t="shared" si="424"/>
        <v>1</v>
      </c>
      <c r="BD475" s="3">
        <f t="shared" si="425"/>
        <v>1</v>
      </c>
      <c r="BE475" s="3">
        <f t="shared" si="426"/>
        <v>1</v>
      </c>
      <c r="BF475" s="3">
        <f t="shared" si="427"/>
        <v>1</v>
      </c>
      <c r="BG475" s="3">
        <f t="shared" si="428"/>
        <v>1</v>
      </c>
      <c r="BH475" s="3">
        <f t="shared" si="429"/>
        <v>1</v>
      </c>
      <c r="BI475" s="3">
        <f t="shared" si="430"/>
        <v>1</v>
      </c>
      <c r="BJ475" s="3">
        <f t="shared" si="431"/>
        <v>1</v>
      </c>
      <c r="BK475" s="3">
        <f t="shared" si="432"/>
        <v>1</v>
      </c>
      <c r="BL475" s="3">
        <f t="shared" si="433"/>
        <v>1</v>
      </c>
      <c r="BN475" t="s">
        <v>641</v>
      </c>
      <c r="BO475" t="str">
        <f t="shared" si="434"/>
        <v>('i2023110600473','2021','in2023110400001','1'),</v>
      </c>
      <c r="BP475" t="str">
        <f t="shared" si="435"/>
        <v>('i2023110600473','2021','in2023110400002','1'),</v>
      </c>
      <c r="BQ475" t="str">
        <f t="shared" si="436"/>
        <v>('i2023110600473','2021','in2023110400003','1'),</v>
      </c>
      <c r="BR475" t="str">
        <f t="shared" si="437"/>
        <v>('i2023110600473','2021','in2023110400004','1'),</v>
      </c>
      <c r="BS475" t="str">
        <f t="shared" si="438"/>
        <v>('i2023110600473','2021','in2023110400005','1'),</v>
      </c>
      <c r="BT475" t="str">
        <f t="shared" si="439"/>
        <v>('i2023110600473','2021','in2023110400006','1'),</v>
      </c>
      <c r="BU475" t="str">
        <f t="shared" si="440"/>
        <v>('i2023110600473','2021','in2023110400007','1'),</v>
      </c>
      <c r="BV475" t="str">
        <f t="shared" si="441"/>
        <v>('i2023110600473','2021','in2023110400008','1'),</v>
      </c>
      <c r="BW475" t="str">
        <f t="shared" si="442"/>
        <v>('i2023110600473','2021','in2023110400009','1'),</v>
      </c>
      <c r="BX475" t="str">
        <f t="shared" si="443"/>
        <v>('i2023110600473','2021','in2023110400010','1'),</v>
      </c>
      <c r="BY475" t="str">
        <f t="shared" si="444"/>
        <v>('i2023110600473','2021','in2023110400011','1'),</v>
      </c>
      <c r="BZ475" t="str">
        <f t="shared" si="445"/>
        <v>('i2023110600473','2021','in2023110400012','1'),</v>
      </c>
      <c r="CA475" t="str">
        <f t="shared" si="446"/>
        <v>('i2023110600473','2021','in2023110400013','1'),</v>
      </c>
      <c r="CB475" t="str">
        <f t="shared" si="447"/>
        <v>('i2023110600473','2021','in2023110400014','1'),</v>
      </c>
      <c r="CC475" t="str">
        <f t="shared" si="448"/>
        <v>('i2023110600473','2021','in2023110400015','1'),</v>
      </c>
      <c r="CD475" t="str">
        <f t="shared" si="449"/>
        <v>('i2023110600473','2021','in2023110400016','1'),</v>
      </c>
      <c r="CE475" t="str">
        <f t="shared" si="450"/>
        <v>('i2023110600473','2021','in2023110400017','1'),</v>
      </c>
      <c r="CF475" t="str">
        <f t="shared" si="451"/>
        <v>('i2023110600473','2021','in2023110400018','1'),</v>
      </c>
      <c r="CG475" t="str">
        <f t="shared" si="452"/>
        <v>('i2023110600473','2021','in2023110400019','1'),</v>
      </c>
      <c r="CH475" t="str">
        <f t="shared" si="453"/>
        <v>('i2023110600473','2021','in2023110400020','1'),</v>
      </c>
      <c r="CI475" t="str">
        <f t="shared" si="454"/>
        <v>('i2023110600473','2021','in2023110400021','1'),</v>
      </c>
      <c r="CJ475" t="str">
        <f t="shared" si="455"/>
        <v>('i2023110600473','2021','in2023110400022','1'),</v>
      </c>
      <c r="CK475" t="str">
        <f t="shared" si="456"/>
        <v>('i2023110600473','2021','in2023110400023','1'),</v>
      </c>
      <c r="CL475" t="str">
        <f t="shared" si="457"/>
        <v>('i2023110600473','2021','in2023110400024','1'),</v>
      </c>
      <c r="CM475" t="str">
        <f t="shared" si="458"/>
        <v>('i2023110600473','2021','in2023110400025','1'),</v>
      </c>
      <c r="CN475" t="str">
        <f t="shared" si="459"/>
        <v>('i2023110600473','2021','in2023110400026','1'),</v>
      </c>
      <c r="CO475" t="str">
        <f t="shared" si="460"/>
        <v>('i2023110600473','2021','in2023110400027','1'),</v>
      </c>
      <c r="CP475" t="str">
        <f t="shared" si="461"/>
        <v>('i2023110600473','2021','in2023110400028','1'),</v>
      </c>
      <c r="CQ475" t="str">
        <f t="shared" si="462"/>
        <v>('i2023110600473','2021','in2023110400029','1'),</v>
      </c>
      <c r="CR475" t="str">
        <f t="shared" si="463"/>
        <v>('i2023110600473','2021','in2023110400030','1'),</v>
      </c>
      <c r="CS475" t="str">
        <f t="shared" si="464"/>
        <v>('i2023110600473','2021','in2023110400031','1'),</v>
      </c>
      <c r="CT475" t="str">
        <f t="shared" si="465"/>
        <v>('i2023110600473','2021','in2023110400032','1'),</v>
      </c>
      <c r="CU475" t="str">
        <f t="shared" si="466"/>
        <v>('i2023110600473','2021','in2023110400033','1'),</v>
      </c>
      <c r="CV475" t="str">
        <f t="shared" si="467"/>
        <v>('i2023110600473','2021','in2023110400034','1'),</v>
      </c>
      <c r="CW475" t="str">
        <f t="shared" si="468"/>
        <v>('i2023110600473','2021','in2023110400035','1'),</v>
      </c>
      <c r="CX475" t="str">
        <f t="shared" si="469"/>
        <v>('i2023110600473','2021','in2023110400036','1'),</v>
      </c>
      <c r="CY475" t="str">
        <f t="shared" si="470"/>
        <v>('i2023110600473','2021','in2023110400037','1'),</v>
      </c>
      <c r="CZ475" t="str">
        <f t="shared" si="471"/>
        <v>('i2023110600473','2021','in2023110400038','1'),</v>
      </c>
      <c r="DA475" t="str">
        <f t="shared" si="472"/>
        <v>('i2023110600473','2021','in2023110400039','1'),</v>
      </c>
      <c r="DB475" t="str">
        <f t="shared" si="473"/>
        <v>('i2023110600473','2021','in2023110400040','1'),</v>
      </c>
      <c r="DC475" t="str">
        <f t="shared" si="474"/>
        <v>('i2023110600473','2021','in2023110400041','1'),</v>
      </c>
      <c r="DD475" t="str">
        <f t="shared" si="475"/>
        <v>('i2023110600473','2021','in2023110400042','1'),</v>
      </c>
      <c r="DE475" t="str">
        <f t="shared" si="476"/>
        <v>('i2023110600473','2021','in2023110400043','1'),</v>
      </c>
      <c r="DF475" t="str">
        <f t="shared" si="477"/>
        <v>('i2023110600473','2021','in2023110400044','1'),</v>
      </c>
      <c r="DG475" t="str">
        <f t="shared" si="478"/>
        <v>('i2023110600473','2021','in2023110400045','1'),</v>
      </c>
      <c r="DH475" t="str">
        <f t="shared" si="479"/>
        <v>('i2023110600473','2021','in2023110400046','1'),</v>
      </c>
      <c r="DI475" t="str">
        <f t="shared" si="480"/>
        <v>('i2023110600473','2021','in2023110400047','1');</v>
      </c>
    </row>
    <row r="476" spans="1:113" x14ac:dyDescent="0.25">
      <c r="A476" s="4" t="str">
        <f>INDEX('instansi pusat'!$B$2:$C$623,MATCH(C476,'instansi pusat'!$D$2:$D$623,0),2)</f>
        <v>i2023110600474</v>
      </c>
      <c r="B476" s="4">
        <v>7503</v>
      </c>
      <c r="C476" s="4" t="s">
        <v>730</v>
      </c>
      <c r="D476">
        <v>2021</v>
      </c>
      <c r="E476" s="4">
        <v>1</v>
      </c>
      <c r="F476" s="4">
        <v>1</v>
      </c>
      <c r="G476" s="4">
        <v>1</v>
      </c>
      <c r="H476" s="4">
        <v>1</v>
      </c>
      <c r="I476" s="4">
        <v>3</v>
      </c>
      <c r="J476" s="4">
        <v>4</v>
      </c>
      <c r="K476" s="4">
        <v>3</v>
      </c>
      <c r="L476" s="4">
        <v>2</v>
      </c>
      <c r="M476" s="4">
        <v>1</v>
      </c>
      <c r="N476" s="4">
        <v>5</v>
      </c>
      <c r="O476" s="4">
        <v>1</v>
      </c>
      <c r="P476" s="4">
        <v>1</v>
      </c>
      <c r="Q476" s="4">
        <v>2</v>
      </c>
      <c r="R476" s="4">
        <v>3</v>
      </c>
      <c r="S476" s="4">
        <v>3</v>
      </c>
      <c r="T476" s="4">
        <v>2</v>
      </c>
      <c r="U476" s="4">
        <v>3</v>
      </c>
      <c r="V476" s="4">
        <v>3</v>
      </c>
      <c r="W476" s="4">
        <v>4</v>
      </c>
      <c r="X476" s="4">
        <v>1</v>
      </c>
      <c r="Y476" s="4">
        <v>2</v>
      </c>
      <c r="Z476" s="4">
        <v>3</v>
      </c>
      <c r="AA476" s="4">
        <v>1</v>
      </c>
      <c r="AB476" s="4">
        <v>2</v>
      </c>
      <c r="AC476" s="4">
        <v>2</v>
      </c>
      <c r="AD476" s="4">
        <v>1</v>
      </c>
      <c r="AE476" s="4">
        <v>2</v>
      </c>
      <c r="AF476" s="4">
        <v>2</v>
      </c>
      <c r="AG476" s="4">
        <v>1</v>
      </c>
      <c r="AH476" s="4">
        <v>1</v>
      </c>
      <c r="AI476" s="4">
        <v>1</v>
      </c>
      <c r="AJ476" s="4">
        <v>4</v>
      </c>
      <c r="AK476" s="4">
        <v>4</v>
      </c>
      <c r="AL476" s="4">
        <v>4</v>
      </c>
      <c r="AM476" s="4">
        <v>5</v>
      </c>
      <c r="AN476" s="4">
        <v>4</v>
      </c>
      <c r="AO476" s="4">
        <v>4</v>
      </c>
      <c r="AP476" s="4">
        <v>3</v>
      </c>
      <c r="AQ476" s="4">
        <v>4</v>
      </c>
      <c r="AR476" s="4">
        <v>4</v>
      </c>
      <c r="AS476" s="4">
        <v>4</v>
      </c>
      <c r="AT476" s="4">
        <v>4</v>
      </c>
      <c r="AU476" s="4">
        <v>4</v>
      </c>
      <c r="AV476" s="4">
        <v>4</v>
      </c>
      <c r="AW476" s="4">
        <v>5</v>
      </c>
      <c r="AX476" s="4">
        <v>5</v>
      </c>
      <c r="AY476" s="4">
        <v>4</v>
      </c>
      <c r="AZ476" s="3">
        <f t="shared" si="421"/>
        <v>2.2000000000000002</v>
      </c>
      <c r="BA476" s="3">
        <f t="shared" si="422"/>
        <v>1.75</v>
      </c>
      <c r="BB476" s="3">
        <f t="shared" si="423"/>
        <v>2.75</v>
      </c>
      <c r="BC476" s="3">
        <f t="shared" si="424"/>
        <v>2.5</v>
      </c>
      <c r="BD476" s="3">
        <f t="shared" si="425"/>
        <v>1.875</v>
      </c>
      <c r="BE476" s="3">
        <f t="shared" si="426"/>
        <v>1</v>
      </c>
      <c r="BF476" s="3">
        <f t="shared" si="427"/>
        <v>4</v>
      </c>
      <c r="BG476" s="3">
        <f t="shared" si="428"/>
        <v>4.333333333333333</v>
      </c>
      <c r="BH476" s="3">
        <f t="shared" si="429"/>
        <v>2.2000000000000002</v>
      </c>
      <c r="BI476" s="3">
        <f t="shared" si="430"/>
        <v>2.3000000000000003</v>
      </c>
      <c r="BJ476" s="3">
        <f t="shared" si="431"/>
        <v>1.6363636363636365</v>
      </c>
      <c r="BK476" s="3">
        <f t="shared" si="432"/>
        <v>4.1318681318681314</v>
      </c>
      <c r="BL476" s="3">
        <f t="shared" si="433"/>
        <v>3.0110000000000001</v>
      </c>
      <c r="BN476" t="s">
        <v>641</v>
      </c>
      <c r="BO476" t="str">
        <f t="shared" si="434"/>
        <v>('i2023110600474','2021','in2023110400001','1'),</v>
      </c>
      <c r="BP476" t="str">
        <f t="shared" si="435"/>
        <v>('i2023110600474','2021','in2023110400002','1'),</v>
      </c>
      <c r="BQ476" t="str">
        <f t="shared" si="436"/>
        <v>('i2023110600474','2021','in2023110400003','1'),</v>
      </c>
      <c r="BR476" t="str">
        <f t="shared" si="437"/>
        <v>('i2023110600474','2021','in2023110400004','1'),</v>
      </c>
      <c r="BS476" t="str">
        <f t="shared" si="438"/>
        <v>('i2023110600474','2021','in2023110400005','3'),</v>
      </c>
      <c r="BT476" t="str">
        <f t="shared" si="439"/>
        <v>('i2023110600474','2021','in2023110400006','4'),</v>
      </c>
      <c r="BU476" t="str">
        <f t="shared" si="440"/>
        <v>('i2023110600474','2021','in2023110400007','3'),</v>
      </c>
      <c r="BV476" t="str">
        <f t="shared" si="441"/>
        <v>('i2023110600474','2021','in2023110400008','2'),</v>
      </c>
      <c r="BW476" t="str">
        <f t="shared" si="442"/>
        <v>('i2023110600474','2021','in2023110400009','1'),</v>
      </c>
      <c r="BX476" t="str">
        <f t="shared" si="443"/>
        <v>('i2023110600474','2021','in2023110400010','5'),</v>
      </c>
      <c r="BY476" t="str">
        <f t="shared" si="444"/>
        <v>('i2023110600474','2021','in2023110400011','1'),</v>
      </c>
      <c r="BZ476" t="str">
        <f t="shared" si="445"/>
        <v>('i2023110600474','2021','in2023110400012','1'),</v>
      </c>
      <c r="CA476" t="str">
        <f t="shared" si="446"/>
        <v>('i2023110600474','2021','in2023110400013','2'),</v>
      </c>
      <c r="CB476" t="str">
        <f t="shared" si="447"/>
        <v>('i2023110600474','2021','in2023110400014','3'),</v>
      </c>
      <c r="CC476" t="str">
        <f t="shared" si="448"/>
        <v>('i2023110600474','2021','in2023110400015','3'),</v>
      </c>
      <c r="CD476" t="str">
        <f t="shared" si="449"/>
        <v>('i2023110600474','2021','in2023110400016','2'),</v>
      </c>
      <c r="CE476" t="str">
        <f t="shared" si="450"/>
        <v>('i2023110600474','2021','in2023110400017','3'),</v>
      </c>
      <c r="CF476" t="str">
        <f t="shared" si="451"/>
        <v>('i2023110600474','2021','in2023110400018','3'),</v>
      </c>
      <c r="CG476" t="str">
        <f t="shared" si="452"/>
        <v>('i2023110600474','2021','in2023110400019','4'),</v>
      </c>
      <c r="CH476" t="str">
        <f t="shared" si="453"/>
        <v>('i2023110600474','2021','in2023110400020','1'),</v>
      </c>
      <c r="CI476" t="str">
        <f t="shared" si="454"/>
        <v>('i2023110600474','2021','in2023110400021','2'),</v>
      </c>
      <c r="CJ476" t="str">
        <f t="shared" si="455"/>
        <v>('i2023110600474','2021','in2023110400022','3'),</v>
      </c>
      <c r="CK476" t="str">
        <f t="shared" si="456"/>
        <v>('i2023110600474','2021','in2023110400023','1'),</v>
      </c>
      <c r="CL476" t="str">
        <f t="shared" si="457"/>
        <v>('i2023110600474','2021','in2023110400024','2'),</v>
      </c>
      <c r="CM476" t="str">
        <f t="shared" si="458"/>
        <v>('i2023110600474','2021','in2023110400025','2'),</v>
      </c>
      <c r="CN476" t="str">
        <f t="shared" si="459"/>
        <v>('i2023110600474','2021','in2023110400026','1'),</v>
      </c>
      <c r="CO476" t="str">
        <f t="shared" si="460"/>
        <v>('i2023110600474','2021','in2023110400027','2'),</v>
      </c>
      <c r="CP476" t="str">
        <f t="shared" si="461"/>
        <v>('i2023110600474','2021','in2023110400028','2'),</v>
      </c>
      <c r="CQ476" t="str">
        <f t="shared" si="462"/>
        <v>('i2023110600474','2021','in2023110400029','1'),</v>
      </c>
      <c r="CR476" t="str">
        <f t="shared" si="463"/>
        <v>('i2023110600474','2021','in2023110400030','1'),</v>
      </c>
      <c r="CS476" t="str">
        <f t="shared" si="464"/>
        <v>('i2023110600474','2021','in2023110400031','1'),</v>
      </c>
      <c r="CT476" t="str">
        <f t="shared" si="465"/>
        <v>('i2023110600474','2021','in2023110400032','4'),</v>
      </c>
      <c r="CU476" t="str">
        <f t="shared" si="466"/>
        <v>('i2023110600474','2021','in2023110400033','4'),</v>
      </c>
      <c r="CV476" t="str">
        <f t="shared" si="467"/>
        <v>('i2023110600474','2021','in2023110400034','4'),</v>
      </c>
      <c r="CW476" t="str">
        <f t="shared" si="468"/>
        <v>('i2023110600474','2021','in2023110400035','5'),</v>
      </c>
      <c r="CX476" t="str">
        <f t="shared" si="469"/>
        <v>('i2023110600474','2021','in2023110400036','4'),</v>
      </c>
      <c r="CY476" t="str">
        <f t="shared" si="470"/>
        <v>('i2023110600474','2021','in2023110400037','4'),</v>
      </c>
      <c r="CZ476" t="str">
        <f t="shared" si="471"/>
        <v>('i2023110600474','2021','in2023110400038','3'),</v>
      </c>
      <c r="DA476" t="str">
        <f t="shared" si="472"/>
        <v>('i2023110600474','2021','in2023110400039','4'),</v>
      </c>
      <c r="DB476" t="str">
        <f t="shared" si="473"/>
        <v>('i2023110600474','2021','in2023110400040','4'),</v>
      </c>
      <c r="DC476" t="str">
        <f t="shared" si="474"/>
        <v>('i2023110600474','2021','in2023110400041','4'),</v>
      </c>
      <c r="DD476" t="str">
        <f t="shared" si="475"/>
        <v>('i2023110600474','2021','in2023110400042','4'),</v>
      </c>
      <c r="DE476" t="str">
        <f t="shared" si="476"/>
        <v>('i2023110600474','2021','in2023110400043','4'),</v>
      </c>
      <c r="DF476" t="str">
        <f t="shared" si="477"/>
        <v>('i2023110600474','2021','in2023110400044','4'),</v>
      </c>
      <c r="DG476" t="str">
        <f t="shared" si="478"/>
        <v>('i2023110600474','2021','in2023110400045','5'),</v>
      </c>
      <c r="DH476" t="str">
        <f t="shared" si="479"/>
        <v>('i2023110600474','2021','in2023110400046','5'),</v>
      </c>
      <c r="DI476" t="str">
        <f t="shared" si="480"/>
        <v>('i2023110600474','2021','in2023110400047','4');</v>
      </c>
    </row>
    <row r="477" spans="1:113" x14ac:dyDescent="0.25">
      <c r="A477" s="4" t="str">
        <f>INDEX('instansi pusat'!$B$2:$C$623,MATCH(C477,'instansi pusat'!$D$2:$D$623,0),2)</f>
        <v>i2023110600475</v>
      </c>
      <c r="B477" s="4">
        <v>7507</v>
      </c>
      <c r="C477" s="4" t="s">
        <v>193</v>
      </c>
      <c r="D477">
        <v>2021</v>
      </c>
      <c r="E477" s="4">
        <v>2</v>
      </c>
      <c r="F477" s="4">
        <v>2</v>
      </c>
      <c r="G477" s="4">
        <v>2</v>
      </c>
      <c r="H477" s="4">
        <v>2</v>
      </c>
      <c r="I477" s="4">
        <v>2</v>
      </c>
      <c r="J477" s="4">
        <v>3</v>
      </c>
      <c r="K477" s="4">
        <v>1</v>
      </c>
      <c r="L477" s="4">
        <v>1</v>
      </c>
      <c r="M477" s="4">
        <v>1</v>
      </c>
      <c r="N477" s="4">
        <v>3</v>
      </c>
      <c r="O477" s="4">
        <v>1</v>
      </c>
      <c r="P477" s="4">
        <v>1</v>
      </c>
      <c r="Q477" s="4">
        <v>3</v>
      </c>
      <c r="R477" s="4">
        <v>1</v>
      </c>
      <c r="S477" s="4">
        <v>2</v>
      </c>
      <c r="T477" s="4">
        <v>1</v>
      </c>
      <c r="U477" s="4">
        <v>3</v>
      </c>
      <c r="V477" s="4">
        <v>3</v>
      </c>
      <c r="W477" s="4">
        <v>2</v>
      </c>
      <c r="X477" s="4">
        <v>3</v>
      </c>
      <c r="Y477" s="4">
        <v>2</v>
      </c>
      <c r="Z477" s="4">
        <v>2</v>
      </c>
      <c r="AA477" s="4">
        <v>1</v>
      </c>
      <c r="AB477" s="4">
        <v>1</v>
      </c>
      <c r="AC477" s="4">
        <v>1</v>
      </c>
      <c r="AD477" s="4">
        <v>2</v>
      </c>
      <c r="AE477" s="4">
        <v>1</v>
      </c>
      <c r="AF477" s="4">
        <v>1</v>
      </c>
      <c r="AG477" s="4">
        <v>1</v>
      </c>
      <c r="AH477" s="4">
        <v>1</v>
      </c>
      <c r="AI477" s="4">
        <v>1</v>
      </c>
      <c r="AJ477" s="4">
        <v>2</v>
      </c>
      <c r="AK477" s="4">
        <v>3</v>
      </c>
      <c r="AL477" s="4">
        <v>1</v>
      </c>
      <c r="AM477" s="4">
        <v>3</v>
      </c>
      <c r="AN477" s="4">
        <v>1</v>
      </c>
      <c r="AO477" s="4">
        <v>1</v>
      </c>
      <c r="AP477" s="4">
        <v>1</v>
      </c>
      <c r="AQ477" s="4">
        <v>2</v>
      </c>
      <c r="AR477" s="4">
        <v>2</v>
      </c>
      <c r="AS477" s="4">
        <v>1</v>
      </c>
      <c r="AT477" s="4">
        <v>3</v>
      </c>
      <c r="AU477" s="4">
        <v>1</v>
      </c>
      <c r="AV477" s="4">
        <v>2</v>
      </c>
      <c r="AW477" s="4">
        <v>2</v>
      </c>
      <c r="AX477" s="4">
        <v>2</v>
      </c>
      <c r="AY477" s="4">
        <v>2</v>
      </c>
      <c r="AZ477" s="3">
        <f t="shared" si="421"/>
        <v>1.9000000000000001</v>
      </c>
      <c r="BA477" s="3">
        <f t="shared" si="422"/>
        <v>1.5</v>
      </c>
      <c r="BB477" s="3">
        <f t="shared" si="423"/>
        <v>2.25</v>
      </c>
      <c r="BC477" s="3">
        <f t="shared" si="424"/>
        <v>2.5</v>
      </c>
      <c r="BD477" s="3">
        <f t="shared" si="425"/>
        <v>1.375</v>
      </c>
      <c r="BE477" s="3">
        <f t="shared" si="426"/>
        <v>1</v>
      </c>
      <c r="BF477" s="3">
        <f t="shared" si="427"/>
        <v>1.7000000000000002</v>
      </c>
      <c r="BG477" s="3">
        <f t="shared" si="428"/>
        <v>2</v>
      </c>
      <c r="BH477" s="3">
        <f t="shared" si="429"/>
        <v>1.9000000000000001</v>
      </c>
      <c r="BI477" s="3">
        <f t="shared" si="430"/>
        <v>2</v>
      </c>
      <c r="BJ477" s="3">
        <f t="shared" si="431"/>
        <v>1.2727272727272727</v>
      </c>
      <c r="BK477" s="3">
        <f t="shared" si="432"/>
        <v>1.8186813186813189</v>
      </c>
      <c r="BL477" s="3">
        <f t="shared" si="433"/>
        <v>1.7845000000000002</v>
      </c>
      <c r="BN477" t="s">
        <v>641</v>
      </c>
      <c r="BO477" t="str">
        <f t="shared" si="434"/>
        <v>('i2023110600475','2021','in2023110400001','2'),</v>
      </c>
      <c r="BP477" t="str">
        <f t="shared" si="435"/>
        <v>('i2023110600475','2021','in2023110400002','2'),</v>
      </c>
      <c r="BQ477" t="str">
        <f t="shared" si="436"/>
        <v>('i2023110600475','2021','in2023110400003','2'),</v>
      </c>
      <c r="BR477" t="str">
        <f t="shared" si="437"/>
        <v>('i2023110600475','2021','in2023110400004','2'),</v>
      </c>
      <c r="BS477" t="str">
        <f t="shared" si="438"/>
        <v>('i2023110600475','2021','in2023110400005','2'),</v>
      </c>
      <c r="BT477" t="str">
        <f t="shared" si="439"/>
        <v>('i2023110600475','2021','in2023110400006','3'),</v>
      </c>
      <c r="BU477" t="str">
        <f t="shared" si="440"/>
        <v>('i2023110600475','2021','in2023110400007','1'),</v>
      </c>
      <c r="BV477" t="str">
        <f t="shared" si="441"/>
        <v>('i2023110600475','2021','in2023110400008','1'),</v>
      </c>
      <c r="BW477" t="str">
        <f t="shared" si="442"/>
        <v>('i2023110600475','2021','in2023110400009','1'),</v>
      </c>
      <c r="BX477" t="str">
        <f t="shared" si="443"/>
        <v>('i2023110600475','2021','in2023110400010','3'),</v>
      </c>
      <c r="BY477" t="str">
        <f t="shared" si="444"/>
        <v>('i2023110600475','2021','in2023110400011','1'),</v>
      </c>
      <c r="BZ477" t="str">
        <f t="shared" si="445"/>
        <v>('i2023110600475','2021','in2023110400012','1'),</v>
      </c>
      <c r="CA477" t="str">
        <f t="shared" si="446"/>
        <v>('i2023110600475','2021','in2023110400013','3'),</v>
      </c>
      <c r="CB477" t="str">
        <f t="shared" si="447"/>
        <v>('i2023110600475','2021','in2023110400014','1'),</v>
      </c>
      <c r="CC477" t="str">
        <f t="shared" si="448"/>
        <v>('i2023110600475','2021','in2023110400015','2'),</v>
      </c>
      <c r="CD477" t="str">
        <f t="shared" si="449"/>
        <v>('i2023110600475','2021','in2023110400016','1'),</v>
      </c>
      <c r="CE477" t="str">
        <f t="shared" si="450"/>
        <v>('i2023110600475','2021','in2023110400017','3'),</v>
      </c>
      <c r="CF477" t="str">
        <f t="shared" si="451"/>
        <v>('i2023110600475','2021','in2023110400018','3'),</v>
      </c>
      <c r="CG477" t="str">
        <f t="shared" si="452"/>
        <v>('i2023110600475','2021','in2023110400019','2'),</v>
      </c>
      <c r="CH477" t="str">
        <f t="shared" si="453"/>
        <v>('i2023110600475','2021','in2023110400020','3'),</v>
      </c>
      <c r="CI477" t="str">
        <f t="shared" si="454"/>
        <v>('i2023110600475','2021','in2023110400021','2'),</v>
      </c>
      <c r="CJ477" t="str">
        <f t="shared" si="455"/>
        <v>('i2023110600475','2021','in2023110400022','2'),</v>
      </c>
      <c r="CK477" t="str">
        <f t="shared" si="456"/>
        <v>('i2023110600475','2021','in2023110400023','1'),</v>
      </c>
      <c r="CL477" t="str">
        <f t="shared" si="457"/>
        <v>('i2023110600475','2021','in2023110400024','1'),</v>
      </c>
      <c r="CM477" t="str">
        <f t="shared" si="458"/>
        <v>('i2023110600475','2021','in2023110400025','1'),</v>
      </c>
      <c r="CN477" t="str">
        <f t="shared" si="459"/>
        <v>('i2023110600475','2021','in2023110400026','2'),</v>
      </c>
      <c r="CO477" t="str">
        <f t="shared" si="460"/>
        <v>('i2023110600475','2021','in2023110400027','1'),</v>
      </c>
      <c r="CP477" t="str">
        <f t="shared" si="461"/>
        <v>('i2023110600475','2021','in2023110400028','1'),</v>
      </c>
      <c r="CQ477" t="str">
        <f t="shared" si="462"/>
        <v>('i2023110600475','2021','in2023110400029','1'),</v>
      </c>
      <c r="CR477" t="str">
        <f t="shared" si="463"/>
        <v>('i2023110600475','2021','in2023110400030','1'),</v>
      </c>
      <c r="CS477" t="str">
        <f t="shared" si="464"/>
        <v>('i2023110600475','2021','in2023110400031','1'),</v>
      </c>
      <c r="CT477" t="str">
        <f t="shared" si="465"/>
        <v>('i2023110600475','2021','in2023110400032','2'),</v>
      </c>
      <c r="CU477" t="str">
        <f t="shared" si="466"/>
        <v>('i2023110600475','2021','in2023110400033','3'),</v>
      </c>
      <c r="CV477" t="str">
        <f t="shared" si="467"/>
        <v>('i2023110600475','2021','in2023110400034','1'),</v>
      </c>
      <c r="CW477" t="str">
        <f t="shared" si="468"/>
        <v>('i2023110600475','2021','in2023110400035','3'),</v>
      </c>
      <c r="CX477" t="str">
        <f t="shared" si="469"/>
        <v>('i2023110600475','2021','in2023110400036','1'),</v>
      </c>
      <c r="CY477" t="str">
        <f t="shared" si="470"/>
        <v>('i2023110600475','2021','in2023110400037','1'),</v>
      </c>
      <c r="CZ477" t="str">
        <f t="shared" si="471"/>
        <v>('i2023110600475','2021','in2023110400038','1'),</v>
      </c>
      <c r="DA477" t="str">
        <f t="shared" si="472"/>
        <v>('i2023110600475','2021','in2023110400039','2'),</v>
      </c>
      <c r="DB477" t="str">
        <f t="shared" si="473"/>
        <v>('i2023110600475','2021','in2023110400040','2'),</v>
      </c>
      <c r="DC477" t="str">
        <f t="shared" si="474"/>
        <v>('i2023110600475','2021','in2023110400041','1'),</v>
      </c>
      <c r="DD477" t="str">
        <f t="shared" si="475"/>
        <v>('i2023110600475','2021','in2023110400042','3'),</v>
      </c>
      <c r="DE477" t="str">
        <f t="shared" si="476"/>
        <v>('i2023110600475','2021','in2023110400043','1'),</v>
      </c>
      <c r="DF477" t="str">
        <f t="shared" si="477"/>
        <v>('i2023110600475','2021','in2023110400044','2'),</v>
      </c>
      <c r="DG477" t="str">
        <f t="shared" si="478"/>
        <v>('i2023110600475','2021','in2023110400045','2'),</v>
      </c>
      <c r="DH477" t="str">
        <f t="shared" si="479"/>
        <v>('i2023110600475','2021','in2023110400046','2'),</v>
      </c>
      <c r="DI477" t="str">
        <f t="shared" si="480"/>
        <v>('i2023110600475','2021','in2023110400047','2');</v>
      </c>
    </row>
    <row r="478" spans="1:113" x14ac:dyDescent="0.25">
      <c r="A478" s="4" t="str">
        <f>INDEX('instansi pusat'!$B$2:$C$623,MATCH(C478,'instansi pusat'!$D$2:$D$623,0),2)</f>
        <v>i2023110600476</v>
      </c>
      <c r="B478" s="4">
        <v>7602</v>
      </c>
      <c r="C478" s="4" t="s">
        <v>367</v>
      </c>
      <c r="D478">
        <v>2021</v>
      </c>
      <c r="E478" s="4">
        <v>2</v>
      </c>
      <c r="F478" s="4">
        <v>2</v>
      </c>
      <c r="G478" s="4">
        <v>1</v>
      </c>
      <c r="H478" s="4">
        <v>2</v>
      </c>
      <c r="I478" s="4">
        <v>3</v>
      </c>
      <c r="J478" s="4">
        <v>2</v>
      </c>
      <c r="K478" s="4">
        <v>2</v>
      </c>
      <c r="L478" s="4">
        <v>2</v>
      </c>
      <c r="M478" s="4">
        <v>1</v>
      </c>
      <c r="N478" s="4">
        <v>2</v>
      </c>
      <c r="O478" s="4">
        <v>2</v>
      </c>
      <c r="P478" s="4">
        <v>1</v>
      </c>
      <c r="Q478" s="4">
        <v>2</v>
      </c>
      <c r="R478" s="4">
        <v>1</v>
      </c>
      <c r="S478" s="4">
        <v>3</v>
      </c>
      <c r="T478" s="4">
        <v>2</v>
      </c>
      <c r="U478" s="4">
        <v>2</v>
      </c>
      <c r="V478" s="4">
        <v>1</v>
      </c>
      <c r="W478" s="4">
        <v>2</v>
      </c>
      <c r="X478" s="4">
        <v>1</v>
      </c>
      <c r="Y478" s="4">
        <v>1</v>
      </c>
      <c r="Z478" s="4">
        <v>1</v>
      </c>
      <c r="AA478" s="4">
        <v>1</v>
      </c>
      <c r="AB478" s="4">
        <v>1</v>
      </c>
      <c r="AC478" s="4">
        <v>1</v>
      </c>
      <c r="AD478" s="4">
        <v>1</v>
      </c>
      <c r="AE478" s="4">
        <v>1</v>
      </c>
      <c r="AF478" s="4">
        <v>1</v>
      </c>
      <c r="AG478" s="4">
        <v>1</v>
      </c>
      <c r="AH478" s="4">
        <v>1</v>
      </c>
      <c r="AI478" s="4">
        <v>1</v>
      </c>
      <c r="AJ478" s="4">
        <v>4</v>
      </c>
      <c r="AK478" s="4">
        <v>4</v>
      </c>
      <c r="AL478" s="4">
        <v>4</v>
      </c>
      <c r="AM478" s="4">
        <v>4</v>
      </c>
      <c r="AN478" s="4">
        <v>4</v>
      </c>
      <c r="AO478" s="4">
        <v>1</v>
      </c>
      <c r="AP478" s="4">
        <v>3</v>
      </c>
      <c r="AQ478" s="4">
        <v>2</v>
      </c>
      <c r="AR478" s="4">
        <v>3</v>
      </c>
      <c r="AS478" s="4">
        <v>4</v>
      </c>
      <c r="AT478" s="4">
        <v>4</v>
      </c>
      <c r="AU478" s="4">
        <v>3</v>
      </c>
      <c r="AV478" s="4">
        <v>4</v>
      </c>
      <c r="AW478" s="4">
        <v>3</v>
      </c>
      <c r="AX478" s="4">
        <v>4</v>
      </c>
      <c r="AY478" s="4">
        <v>3</v>
      </c>
      <c r="AZ478" s="3">
        <f t="shared" si="421"/>
        <v>1.9000000000000001</v>
      </c>
      <c r="BA478" s="3">
        <f t="shared" si="422"/>
        <v>1.5</v>
      </c>
      <c r="BB478" s="3">
        <f t="shared" si="423"/>
        <v>2</v>
      </c>
      <c r="BC478" s="3">
        <f t="shared" si="424"/>
        <v>1.5</v>
      </c>
      <c r="BD478" s="3">
        <f t="shared" si="425"/>
        <v>1</v>
      </c>
      <c r="BE478" s="3">
        <f t="shared" si="426"/>
        <v>1</v>
      </c>
      <c r="BF478" s="3">
        <f t="shared" si="427"/>
        <v>3.3000000000000003</v>
      </c>
      <c r="BG478" s="3">
        <f t="shared" si="428"/>
        <v>3.5</v>
      </c>
      <c r="BH478" s="3">
        <f t="shared" si="429"/>
        <v>1.9000000000000001</v>
      </c>
      <c r="BI478" s="3">
        <f t="shared" si="430"/>
        <v>1.7000000000000002</v>
      </c>
      <c r="BJ478" s="3">
        <f t="shared" si="431"/>
        <v>1</v>
      </c>
      <c r="BK478" s="3">
        <f t="shared" si="432"/>
        <v>3.3791208791208791</v>
      </c>
      <c r="BL478" s="3">
        <f t="shared" si="433"/>
        <v>2.3745000000000003</v>
      </c>
      <c r="BN478" t="s">
        <v>641</v>
      </c>
      <c r="BO478" t="str">
        <f t="shared" si="434"/>
        <v>('i2023110600476','2021','in2023110400001','2'),</v>
      </c>
      <c r="BP478" t="str">
        <f t="shared" si="435"/>
        <v>('i2023110600476','2021','in2023110400002','2'),</v>
      </c>
      <c r="BQ478" t="str">
        <f t="shared" si="436"/>
        <v>('i2023110600476','2021','in2023110400003','1'),</v>
      </c>
      <c r="BR478" t="str">
        <f t="shared" si="437"/>
        <v>('i2023110600476','2021','in2023110400004','2'),</v>
      </c>
      <c r="BS478" t="str">
        <f t="shared" si="438"/>
        <v>('i2023110600476','2021','in2023110400005','3'),</v>
      </c>
      <c r="BT478" t="str">
        <f t="shared" si="439"/>
        <v>('i2023110600476','2021','in2023110400006','2'),</v>
      </c>
      <c r="BU478" t="str">
        <f t="shared" si="440"/>
        <v>('i2023110600476','2021','in2023110400007','2'),</v>
      </c>
      <c r="BV478" t="str">
        <f t="shared" si="441"/>
        <v>('i2023110600476','2021','in2023110400008','2'),</v>
      </c>
      <c r="BW478" t="str">
        <f t="shared" si="442"/>
        <v>('i2023110600476','2021','in2023110400009','1'),</v>
      </c>
      <c r="BX478" t="str">
        <f t="shared" si="443"/>
        <v>('i2023110600476','2021','in2023110400010','2'),</v>
      </c>
      <c r="BY478" t="str">
        <f t="shared" si="444"/>
        <v>('i2023110600476','2021','in2023110400011','2'),</v>
      </c>
      <c r="BZ478" t="str">
        <f t="shared" si="445"/>
        <v>('i2023110600476','2021','in2023110400012','1'),</v>
      </c>
      <c r="CA478" t="str">
        <f t="shared" si="446"/>
        <v>('i2023110600476','2021','in2023110400013','2'),</v>
      </c>
      <c r="CB478" t="str">
        <f t="shared" si="447"/>
        <v>('i2023110600476','2021','in2023110400014','1'),</v>
      </c>
      <c r="CC478" t="str">
        <f t="shared" si="448"/>
        <v>('i2023110600476','2021','in2023110400015','3'),</v>
      </c>
      <c r="CD478" t="str">
        <f t="shared" si="449"/>
        <v>('i2023110600476','2021','in2023110400016','2'),</v>
      </c>
      <c r="CE478" t="str">
        <f t="shared" si="450"/>
        <v>('i2023110600476','2021','in2023110400017','2'),</v>
      </c>
      <c r="CF478" t="str">
        <f t="shared" si="451"/>
        <v>('i2023110600476','2021','in2023110400018','1'),</v>
      </c>
      <c r="CG478" t="str">
        <f t="shared" si="452"/>
        <v>('i2023110600476','2021','in2023110400019','2'),</v>
      </c>
      <c r="CH478" t="str">
        <f t="shared" si="453"/>
        <v>('i2023110600476','2021','in2023110400020','1'),</v>
      </c>
      <c r="CI478" t="str">
        <f t="shared" si="454"/>
        <v>('i2023110600476','2021','in2023110400021','1'),</v>
      </c>
      <c r="CJ478" t="str">
        <f t="shared" si="455"/>
        <v>('i2023110600476','2021','in2023110400022','1'),</v>
      </c>
      <c r="CK478" t="str">
        <f t="shared" si="456"/>
        <v>('i2023110600476','2021','in2023110400023','1'),</v>
      </c>
      <c r="CL478" t="str">
        <f t="shared" si="457"/>
        <v>('i2023110600476','2021','in2023110400024','1'),</v>
      </c>
      <c r="CM478" t="str">
        <f t="shared" si="458"/>
        <v>('i2023110600476','2021','in2023110400025','1'),</v>
      </c>
      <c r="CN478" t="str">
        <f t="shared" si="459"/>
        <v>('i2023110600476','2021','in2023110400026','1'),</v>
      </c>
      <c r="CO478" t="str">
        <f t="shared" si="460"/>
        <v>('i2023110600476','2021','in2023110400027','1'),</v>
      </c>
      <c r="CP478" t="str">
        <f t="shared" si="461"/>
        <v>('i2023110600476','2021','in2023110400028','1'),</v>
      </c>
      <c r="CQ478" t="str">
        <f t="shared" si="462"/>
        <v>('i2023110600476','2021','in2023110400029','1'),</v>
      </c>
      <c r="CR478" t="str">
        <f t="shared" si="463"/>
        <v>('i2023110600476','2021','in2023110400030','1'),</v>
      </c>
      <c r="CS478" t="str">
        <f t="shared" si="464"/>
        <v>('i2023110600476','2021','in2023110400031','1'),</v>
      </c>
      <c r="CT478" t="str">
        <f t="shared" si="465"/>
        <v>('i2023110600476','2021','in2023110400032','4'),</v>
      </c>
      <c r="CU478" t="str">
        <f t="shared" si="466"/>
        <v>('i2023110600476','2021','in2023110400033','4'),</v>
      </c>
      <c r="CV478" t="str">
        <f t="shared" si="467"/>
        <v>('i2023110600476','2021','in2023110400034','4'),</v>
      </c>
      <c r="CW478" t="str">
        <f t="shared" si="468"/>
        <v>('i2023110600476','2021','in2023110400035','4'),</v>
      </c>
      <c r="CX478" t="str">
        <f t="shared" si="469"/>
        <v>('i2023110600476','2021','in2023110400036','4'),</v>
      </c>
      <c r="CY478" t="str">
        <f t="shared" si="470"/>
        <v>('i2023110600476','2021','in2023110400037','1'),</v>
      </c>
      <c r="CZ478" t="str">
        <f t="shared" si="471"/>
        <v>('i2023110600476','2021','in2023110400038','3'),</v>
      </c>
      <c r="DA478" t="str">
        <f t="shared" si="472"/>
        <v>('i2023110600476','2021','in2023110400039','2'),</v>
      </c>
      <c r="DB478" t="str">
        <f t="shared" si="473"/>
        <v>('i2023110600476','2021','in2023110400040','3'),</v>
      </c>
      <c r="DC478" t="str">
        <f t="shared" si="474"/>
        <v>('i2023110600476','2021','in2023110400041','4'),</v>
      </c>
      <c r="DD478" t="str">
        <f t="shared" si="475"/>
        <v>('i2023110600476','2021','in2023110400042','4'),</v>
      </c>
      <c r="DE478" t="str">
        <f t="shared" si="476"/>
        <v>('i2023110600476','2021','in2023110400043','3'),</v>
      </c>
      <c r="DF478" t="str">
        <f t="shared" si="477"/>
        <v>('i2023110600476','2021','in2023110400044','4'),</v>
      </c>
      <c r="DG478" t="str">
        <f t="shared" si="478"/>
        <v>('i2023110600476','2021','in2023110400045','3'),</v>
      </c>
      <c r="DH478" t="str">
        <f t="shared" si="479"/>
        <v>('i2023110600476','2021','in2023110400046','4'),</v>
      </c>
      <c r="DI478" t="str">
        <f t="shared" si="480"/>
        <v>('i2023110600476','2021','in2023110400047','3');</v>
      </c>
    </row>
    <row r="479" spans="1:113" x14ac:dyDescent="0.25">
      <c r="A479" s="4" t="str">
        <f>INDEX('instansi pusat'!$B$2:$C$623,MATCH(C479,'instansi pusat'!$D$2:$D$623,0),2)</f>
        <v>i2023110600477</v>
      </c>
      <c r="B479" s="4">
        <v>7606</v>
      </c>
      <c r="C479" s="4" t="s">
        <v>371</v>
      </c>
      <c r="D479">
        <v>2021</v>
      </c>
      <c r="E479" s="4">
        <v>1</v>
      </c>
      <c r="F479" s="4">
        <v>1</v>
      </c>
      <c r="G479" s="4">
        <v>1</v>
      </c>
      <c r="H479" s="4">
        <v>1</v>
      </c>
      <c r="I479" s="4">
        <v>1</v>
      </c>
      <c r="J479" s="4">
        <v>1</v>
      </c>
      <c r="K479" s="4">
        <v>1</v>
      </c>
      <c r="L479" s="4">
        <v>1</v>
      </c>
      <c r="M479" s="4">
        <v>1</v>
      </c>
      <c r="N479" s="4">
        <v>1</v>
      </c>
      <c r="O479" s="4">
        <v>1</v>
      </c>
      <c r="P479" s="4">
        <v>1</v>
      </c>
      <c r="Q479" s="4">
        <v>1</v>
      </c>
      <c r="R479" s="4">
        <v>1</v>
      </c>
      <c r="S479" s="4">
        <v>1</v>
      </c>
      <c r="T479" s="4">
        <v>1</v>
      </c>
      <c r="U479" s="4">
        <v>1</v>
      </c>
      <c r="V479" s="4">
        <v>1</v>
      </c>
      <c r="W479" s="4">
        <v>1</v>
      </c>
      <c r="X479" s="4">
        <v>1</v>
      </c>
      <c r="Y479" s="4">
        <v>1</v>
      </c>
      <c r="Z479" s="4">
        <v>1</v>
      </c>
      <c r="AA479" s="4">
        <v>1</v>
      </c>
      <c r="AB479" s="4">
        <v>1</v>
      </c>
      <c r="AC479" s="4">
        <v>1</v>
      </c>
      <c r="AD479" s="4">
        <v>1</v>
      </c>
      <c r="AE479" s="4">
        <v>1</v>
      </c>
      <c r="AF479" s="4">
        <v>1</v>
      </c>
      <c r="AG479" s="4">
        <v>1</v>
      </c>
      <c r="AH479" s="4">
        <v>1</v>
      </c>
      <c r="AI479" s="4">
        <v>1</v>
      </c>
      <c r="AJ479" s="4">
        <v>1</v>
      </c>
      <c r="AK479" s="4">
        <v>1</v>
      </c>
      <c r="AL479" s="4">
        <v>1</v>
      </c>
      <c r="AM479" s="4">
        <v>1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1</v>
      </c>
      <c r="AU479" s="4">
        <v>1</v>
      </c>
      <c r="AV479" s="4">
        <v>1</v>
      </c>
      <c r="AW479" s="4">
        <v>1</v>
      </c>
      <c r="AX479" s="4">
        <v>1</v>
      </c>
      <c r="AY479" s="4">
        <v>1</v>
      </c>
      <c r="AZ479" s="3">
        <f t="shared" si="421"/>
        <v>1</v>
      </c>
      <c r="BA479" s="3">
        <f t="shared" si="422"/>
        <v>1</v>
      </c>
      <c r="BB479" s="3">
        <f t="shared" si="423"/>
        <v>1</v>
      </c>
      <c r="BC479" s="3">
        <f t="shared" si="424"/>
        <v>1</v>
      </c>
      <c r="BD479" s="3">
        <f t="shared" si="425"/>
        <v>1</v>
      </c>
      <c r="BE479" s="3">
        <f t="shared" si="426"/>
        <v>1</v>
      </c>
      <c r="BF479" s="3">
        <f t="shared" si="427"/>
        <v>1</v>
      </c>
      <c r="BG479" s="3">
        <f t="shared" si="428"/>
        <v>1</v>
      </c>
      <c r="BH479" s="3">
        <f t="shared" si="429"/>
        <v>1</v>
      </c>
      <c r="BI479" s="3">
        <f t="shared" si="430"/>
        <v>1</v>
      </c>
      <c r="BJ479" s="3">
        <f t="shared" si="431"/>
        <v>1</v>
      </c>
      <c r="BK479" s="3">
        <f t="shared" si="432"/>
        <v>1</v>
      </c>
      <c r="BL479" s="3">
        <f t="shared" si="433"/>
        <v>1</v>
      </c>
      <c r="BN479" t="s">
        <v>641</v>
      </c>
      <c r="BO479" t="str">
        <f t="shared" si="434"/>
        <v>('i2023110600477','2021','in2023110400001','1'),</v>
      </c>
      <c r="BP479" t="str">
        <f t="shared" si="435"/>
        <v>('i2023110600477','2021','in2023110400002','1'),</v>
      </c>
      <c r="BQ479" t="str">
        <f t="shared" si="436"/>
        <v>('i2023110600477','2021','in2023110400003','1'),</v>
      </c>
      <c r="BR479" t="str">
        <f t="shared" si="437"/>
        <v>('i2023110600477','2021','in2023110400004','1'),</v>
      </c>
      <c r="BS479" t="str">
        <f t="shared" si="438"/>
        <v>('i2023110600477','2021','in2023110400005','1'),</v>
      </c>
      <c r="BT479" t="str">
        <f t="shared" si="439"/>
        <v>('i2023110600477','2021','in2023110400006','1'),</v>
      </c>
      <c r="BU479" t="str">
        <f t="shared" si="440"/>
        <v>('i2023110600477','2021','in2023110400007','1'),</v>
      </c>
      <c r="BV479" t="str">
        <f t="shared" si="441"/>
        <v>('i2023110600477','2021','in2023110400008','1'),</v>
      </c>
      <c r="BW479" t="str">
        <f t="shared" si="442"/>
        <v>('i2023110600477','2021','in2023110400009','1'),</v>
      </c>
      <c r="BX479" t="str">
        <f t="shared" si="443"/>
        <v>('i2023110600477','2021','in2023110400010','1'),</v>
      </c>
      <c r="BY479" t="str">
        <f t="shared" si="444"/>
        <v>('i2023110600477','2021','in2023110400011','1'),</v>
      </c>
      <c r="BZ479" t="str">
        <f t="shared" si="445"/>
        <v>('i2023110600477','2021','in2023110400012','1'),</v>
      </c>
      <c r="CA479" t="str">
        <f t="shared" si="446"/>
        <v>('i2023110600477','2021','in2023110400013','1'),</v>
      </c>
      <c r="CB479" t="str">
        <f t="shared" si="447"/>
        <v>('i2023110600477','2021','in2023110400014','1'),</v>
      </c>
      <c r="CC479" t="str">
        <f t="shared" si="448"/>
        <v>('i2023110600477','2021','in2023110400015','1'),</v>
      </c>
      <c r="CD479" t="str">
        <f t="shared" si="449"/>
        <v>('i2023110600477','2021','in2023110400016','1'),</v>
      </c>
      <c r="CE479" t="str">
        <f t="shared" si="450"/>
        <v>('i2023110600477','2021','in2023110400017','1'),</v>
      </c>
      <c r="CF479" t="str">
        <f t="shared" si="451"/>
        <v>('i2023110600477','2021','in2023110400018','1'),</v>
      </c>
      <c r="CG479" t="str">
        <f t="shared" si="452"/>
        <v>('i2023110600477','2021','in2023110400019','1'),</v>
      </c>
      <c r="CH479" t="str">
        <f t="shared" si="453"/>
        <v>('i2023110600477','2021','in2023110400020','1'),</v>
      </c>
      <c r="CI479" t="str">
        <f t="shared" si="454"/>
        <v>('i2023110600477','2021','in2023110400021','1'),</v>
      </c>
      <c r="CJ479" t="str">
        <f t="shared" si="455"/>
        <v>('i2023110600477','2021','in2023110400022','1'),</v>
      </c>
      <c r="CK479" t="str">
        <f t="shared" si="456"/>
        <v>('i2023110600477','2021','in2023110400023','1'),</v>
      </c>
      <c r="CL479" t="str">
        <f t="shared" si="457"/>
        <v>('i2023110600477','2021','in2023110400024','1'),</v>
      </c>
      <c r="CM479" t="str">
        <f t="shared" si="458"/>
        <v>('i2023110600477','2021','in2023110400025','1'),</v>
      </c>
      <c r="CN479" t="str">
        <f t="shared" si="459"/>
        <v>('i2023110600477','2021','in2023110400026','1'),</v>
      </c>
      <c r="CO479" t="str">
        <f t="shared" si="460"/>
        <v>('i2023110600477','2021','in2023110400027','1'),</v>
      </c>
      <c r="CP479" t="str">
        <f t="shared" si="461"/>
        <v>('i2023110600477','2021','in2023110400028','1'),</v>
      </c>
      <c r="CQ479" t="str">
        <f t="shared" si="462"/>
        <v>('i2023110600477','2021','in2023110400029','1'),</v>
      </c>
      <c r="CR479" t="str">
        <f t="shared" si="463"/>
        <v>('i2023110600477','2021','in2023110400030','1'),</v>
      </c>
      <c r="CS479" t="str">
        <f t="shared" si="464"/>
        <v>('i2023110600477','2021','in2023110400031','1'),</v>
      </c>
      <c r="CT479" t="str">
        <f t="shared" si="465"/>
        <v>('i2023110600477','2021','in2023110400032','1'),</v>
      </c>
      <c r="CU479" t="str">
        <f t="shared" si="466"/>
        <v>('i2023110600477','2021','in2023110400033','1'),</v>
      </c>
      <c r="CV479" t="str">
        <f t="shared" si="467"/>
        <v>('i2023110600477','2021','in2023110400034','1'),</v>
      </c>
      <c r="CW479" t="str">
        <f t="shared" si="468"/>
        <v>('i2023110600477','2021','in2023110400035','1'),</v>
      </c>
      <c r="CX479" t="str">
        <f t="shared" si="469"/>
        <v>('i2023110600477','2021','in2023110400036','1'),</v>
      </c>
      <c r="CY479" t="str">
        <f t="shared" si="470"/>
        <v>('i2023110600477','2021','in2023110400037','1'),</v>
      </c>
      <c r="CZ479" t="str">
        <f t="shared" si="471"/>
        <v>('i2023110600477','2021','in2023110400038','1'),</v>
      </c>
      <c r="DA479" t="str">
        <f t="shared" si="472"/>
        <v>('i2023110600477','2021','in2023110400039','1'),</v>
      </c>
      <c r="DB479" t="str">
        <f t="shared" si="473"/>
        <v>('i2023110600477','2021','in2023110400040','1'),</v>
      </c>
      <c r="DC479" t="str">
        <f t="shared" si="474"/>
        <v>('i2023110600477','2021','in2023110400041','1'),</v>
      </c>
      <c r="DD479" t="str">
        <f t="shared" si="475"/>
        <v>('i2023110600477','2021','in2023110400042','1'),</v>
      </c>
      <c r="DE479" t="str">
        <f t="shared" si="476"/>
        <v>('i2023110600477','2021','in2023110400043','1'),</v>
      </c>
      <c r="DF479" t="str">
        <f t="shared" si="477"/>
        <v>('i2023110600477','2021','in2023110400044','1'),</v>
      </c>
      <c r="DG479" t="str">
        <f t="shared" si="478"/>
        <v>('i2023110600477','2021','in2023110400045','1'),</v>
      </c>
      <c r="DH479" t="str">
        <f t="shared" si="479"/>
        <v>('i2023110600477','2021','in2023110400046','1'),</v>
      </c>
      <c r="DI479" t="str">
        <f t="shared" si="480"/>
        <v>('i2023110600477','2021','in2023110400047','1');</v>
      </c>
    </row>
    <row r="480" spans="1:113" x14ac:dyDescent="0.25">
      <c r="A480" s="4" t="str">
        <f>INDEX('instansi pusat'!$B$2:$C$623,MATCH(C480,'instansi pusat'!$D$2:$D$623,0),2)</f>
        <v>i2023110600478</v>
      </c>
      <c r="B480" s="4">
        <v>7608</v>
      </c>
      <c r="C480" s="4" t="s">
        <v>373</v>
      </c>
      <c r="D480">
        <v>2021</v>
      </c>
      <c r="E480" s="4">
        <v>1</v>
      </c>
      <c r="F480" s="4">
        <v>1</v>
      </c>
      <c r="G480" s="4">
        <v>1</v>
      </c>
      <c r="H480" s="4">
        <v>1</v>
      </c>
      <c r="I480" s="4">
        <v>1</v>
      </c>
      <c r="J480" s="4">
        <v>1</v>
      </c>
      <c r="K480" s="4">
        <v>1</v>
      </c>
      <c r="L480" s="4">
        <v>2</v>
      </c>
      <c r="M480" s="4">
        <v>1</v>
      </c>
      <c r="N480" s="4">
        <v>1</v>
      </c>
      <c r="O480" s="4">
        <v>1</v>
      </c>
      <c r="P480" s="4">
        <v>1</v>
      </c>
      <c r="Q480" s="4">
        <v>1</v>
      </c>
      <c r="R480" s="4">
        <v>1</v>
      </c>
      <c r="S480" s="4">
        <v>1</v>
      </c>
      <c r="T480" s="4">
        <v>1</v>
      </c>
      <c r="U480" s="4">
        <v>1</v>
      </c>
      <c r="V480" s="4">
        <v>1</v>
      </c>
      <c r="W480" s="4">
        <v>2</v>
      </c>
      <c r="X480" s="4">
        <v>2</v>
      </c>
      <c r="Y480" s="4">
        <v>1</v>
      </c>
      <c r="Z480" s="4">
        <v>1</v>
      </c>
      <c r="AA480" s="4">
        <v>1</v>
      </c>
      <c r="AB480" s="4">
        <v>1</v>
      </c>
      <c r="AC480" s="4">
        <v>1</v>
      </c>
      <c r="AD480" s="4">
        <v>1</v>
      </c>
      <c r="AE480" s="4">
        <v>1</v>
      </c>
      <c r="AF480" s="4">
        <v>1</v>
      </c>
      <c r="AG480" s="4">
        <v>1</v>
      </c>
      <c r="AH480" s="4">
        <v>1</v>
      </c>
      <c r="AI480" s="4">
        <v>1</v>
      </c>
      <c r="AJ480" s="4">
        <v>4</v>
      </c>
      <c r="AK480" s="4">
        <v>4</v>
      </c>
      <c r="AL480" s="4">
        <v>4</v>
      </c>
      <c r="AM480" s="4">
        <v>4</v>
      </c>
      <c r="AN480" s="4">
        <v>3</v>
      </c>
      <c r="AO480" s="4">
        <v>2</v>
      </c>
      <c r="AP480" s="4">
        <v>3</v>
      </c>
      <c r="AQ480" s="4">
        <v>1</v>
      </c>
      <c r="AR480" s="4">
        <v>1</v>
      </c>
      <c r="AS480" s="4">
        <v>3</v>
      </c>
      <c r="AT480" s="4">
        <v>4</v>
      </c>
      <c r="AU480" s="4">
        <v>2</v>
      </c>
      <c r="AV480" s="4">
        <v>2</v>
      </c>
      <c r="AW480" s="4">
        <v>4</v>
      </c>
      <c r="AX480" s="4">
        <v>4</v>
      </c>
      <c r="AY480" s="4">
        <v>4</v>
      </c>
      <c r="AZ480" s="3">
        <f t="shared" si="421"/>
        <v>1.1000000000000001</v>
      </c>
      <c r="BA480" s="3">
        <f t="shared" si="422"/>
        <v>1</v>
      </c>
      <c r="BB480" s="3">
        <f t="shared" si="423"/>
        <v>1</v>
      </c>
      <c r="BC480" s="3">
        <f t="shared" si="424"/>
        <v>2</v>
      </c>
      <c r="BD480" s="3">
        <f t="shared" si="425"/>
        <v>1</v>
      </c>
      <c r="BE480" s="3">
        <f t="shared" si="426"/>
        <v>1</v>
      </c>
      <c r="BF480" s="3">
        <f t="shared" si="427"/>
        <v>2.9000000000000004</v>
      </c>
      <c r="BG480" s="3">
        <f t="shared" si="428"/>
        <v>3.333333333333333</v>
      </c>
      <c r="BH480" s="3">
        <f t="shared" si="429"/>
        <v>1.1000000000000001</v>
      </c>
      <c r="BI480" s="3">
        <f t="shared" si="430"/>
        <v>1.2000000000000002</v>
      </c>
      <c r="BJ480" s="3">
        <f t="shared" si="431"/>
        <v>1</v>
      </c>
      <c r="BK480" s="3">
        <f t="shared" si="432"/>
        <v>3.0714285714285712</v>
      </c>
      <c r="BL480" s="3">
        <f t="shared" si="433"/>
        <v>2.0055000000000001</v>
      </c>
      <c r="BN480" t="s">
        <v>641</v>
      </c>
      <c r="BO480" t="str">
        <f t="shared" si="434"/>
        <v>('i2023110600478','2021','in2023110400001','1'),</v>
      </c>
      <c r="BP480" t="str">
        <f t="shared" si="435"/>
        <v>('i2023110600478','2021','in2023110400002','1'),</v>
      </c>
      <c r="BQ480" t="str">
        <f t="shared" si="436"/>
        <v>('i2023110600478','2021','in2023110400003','1'),</v>
      </c>
      <c r="BR480" t="str">
        <f t="shared" si="437"/>
        <v>('i2023110600478','2021','in2023110400004','1'),</v>
      </c>
      <c r="BS480" t="str">
        <f t="shared" si="438"/>
        <v>('i2023110600478','2021','in2023110400005','1'),</v>
      </c>
      <c r="BT480" t="str">
        <f t="shared" si="439"/>
        <v>('i2023110600478','2021','in2023110400006','1'),</v>
      </c>
      <c r="BU480" t="str">
        <f t="shared" si="440"/>
        <v>('i2023110600478','2021','in2023110400007','1'),</v>
      </c>
      <c r="BV480" t="str">
        <f t="shared" si="441"/>
        <v>('i2023110600478','2021','in2023110400008','2'),</v>
      </c>
      <c r="BW480" t="str">
        <f t="shared" si="442"/>
        <v>('i2023110600478','2021','in2023110400009','1'),</v>
      </c>
      <c r="BX480" t="str">
        <f t="shared" si="443"/>
        <v>('i2023110600478','2021','in2023110400010','1'),</v>
      </c>
      <c r="BY480" t="str">
        <f t="shared" si="444"/>
        <v>('i2023110600478','2021','in2023110400011','1'),</v>
      </c>
      <c r="BZ480" t="str">
        <f t="shared" si="445"/>
        <v>('i2023110600478','2021','in2023110400012','1'),</v>
      </c>
      <c r="CA480" t="str">
        <f t="shared" si="446"/>
        <v>('i2023110600478','2021','in2023110400013','1'),</v>
      </c>
      <c r="CB480" t="str">
        <f t="shared" si="447"/>
        <v>('i2023110600478','2021','in2023110400014','1'),</v>
      </c>
      <c r="CC480" t="str">
        <f t="shared" si="448"/>
        <v>('i2023110600478','2021','in2023110400015','1'),</v>
      </c>
      <c r="CD480" t="str">
        <f t="shared" si="449"/>
        <v>('i2023110600478','2021','in2023110400016','1'),</v>
      </c>
      <c r="CE480" t="str">
        <f t="shared" si="450"/>
        <v>('i2023110600478','2021','in2023110400017','1'),</v>
      </c>
      <c r="CF480" t="str">
        <f t="shared" si="451"/>
        <v>('i2023110600478','2021','in2023110400018','1'),</v>
      </c>
      <c r="CG480" t="str">
        <f t="shared" si="452"/>
        <v>('i2023110600478','2021','in2023110400019','2'),</v>
      </c>
      <c r="CH480" t="str">
        <f t="shared" si="453"/>
        <v>('i2023110600478','2021','in2023110400020','2'),</v>
      </c>
      <c r="CI480" t="str">
        <f t="shared" si="454"/>
        <v>('i2023110600478','2021','in2023110400021','1'),</v>
      </c>
      <c r="CJ480" t="str">
        <f t="shared" si="455"/>
        <v>('i2023110600478','2021','in2023110400022','1'),</v>
      </c>
      <c r="CK480" t="str">
        <f t="shared" si="456"/>
        <v>('i2023110600478','2021','in2023110400023','1'),</v>
      </c>
      <c r="CL480" t="str">
        <f t="shared" si="457"/>
        <v>('i2023110600478','2021','in2023110400024','1'),</v>
      </c>
      <c r="CM480" t="str">
        <f t="shared" si="458"/>
        <v>('i2023110600478','2021','in2023110400025','1'),</v>
      </c>
      <c r="CN480" t="str">
        <f t="shared" si="459"/>
        <v>('i2023110600478','2021','in2023110400026','1'),</v>
      </c>
      <c r="CO480" t="str">
        <f t="shared" si="460"/>
        <v>('i2023110600478','2021','in2023110400027','1'),</v>
      </c>
      <c r="CP480" t="str">
        <f t="shared" si="461"/>
        <v>('i2023110600478','2021','in2023110400028','1'),</v>
      </c>
      <c r="CQ480" t="str">
        <f t="shared" si="462"/>
        <v>('i2023110600478','2021','in2023110400029','1'),</v>
      </c>
      <c r="CR480" t="str">
        <f t="shared" si="463"/>
        <v>('i2023110600478','2021','in2023110400030','1'),</v>
      </c>
      <c r="CS480" t="str">
        <f t="shared" si="464"/>
        <v>('i2023110600478','2021','in2023110400031','1'),</v>
      </c>
      <c r="CT480" t="str">
        <f t="shared" si="465"/>
        <v>('i2023110600478','2021','in2023110400032','4'),</v>
      </c>
      <c r="CU480" t="str">
        <f t="shared" si="466"/>
        <v>('i2023110600478','2021','in2023110400033','4'),</v>
      </c>
      <c r="CV480" t="str">
        <f t="shared" si="467"/>
        <v>('i2023110600478','2021','in2023110400034','4'),</v>
      </c>
      <c r="CW480" t="str">
        <f t="shared" si="468"/>
        <v>('i2023110600478','2021','in2023110400035','4'),</v>
      </c>
      <c r="CX480" t="str">
        <f t="shared" si="469"/>
        <v>('i2023110600478','2021','in2023110400036','3'),</v>
      </c>
      <c r="CY480" t="str">
        <f t="shared" si="470"/>
        <v>('i2023110600478','2021','in2023110400037','2'),</v>
      </c>
      <c r="CZ480" t="str">
        <f t="shared" si="471"/>
        <v>('i2023110600478','2021','in2023110400038','3'),</v>
      </c>
      <c r="DA480" t="str">
        <f t="shared" si="472"/>
        <v>('i2023110600478','2021','in2023110400039','1'),</v>
      </c>
      <c r="DB480" t="str">
        <f t="shared" si="473"/>
        <v>('i2023110600478','2021','in2023110400040','1'),</v>
      </c>
      <c r="DC480" t="str">
        <f t="shared" si="474"/>
        <v>('i2023110600478','2021','in2023110400041','3'),</v>
      </c>
      <c r="DD480" t="str">
        <f t="shared" si="475"/>
        <v>('i2023110600478','2021','in2023110400042','4'),</v>
      </c>
      <c r="DE480" t="str">
        <f t="shared" si="476"/>
        <v>('i2023110600478','2021','in2023110400043','2'),</v>
      </c>
      <c r="DF480" t="str">
        <f t="shared" si="477"/>
        <v>('i2023110600478','2021','in2023110400044','2'),</v>
      </c>
      <c r="DG480" t="str">
        <f t="shared" si="478"/>
        <v>('i2023110600478','2021','in2023110400045','4'),</v>
      </c>
      <c r="DH480" t="str">
        <f t="shared" si="479"/>
        <v>('i2023110600478','2021','in2023110400046','4'),</v>
      </c>
      <c r="DI480" t="str">
        <f t="shared" si="480"/>
        <v>('i2023110600478','2021','in2023110400047','4');</v>
      </c>
    </row>
    <row r="481" spans="1:113" x14ac:dyDescent="0.25">
      <c r="A481" s="4" t="str">
        <f>INDEX('instansi pusat'!$B$2:$C$623,MATCH(C481,'instansi pusat'!$D$2:$D$623,0),2)</f>
        <v>i2023110600479</v>
      </c>
      <c r="B481" s="4">
        <v>7672</v>
      </c>
      <c r="C481" s="4" t="s">
        <v>601</v>
      </c>
      <c r="D481">
        <v>2021</v>
      </c>
      <c r="E481" s="4">
        <v>2</v>
      </c>
      <c r="F481" s="4">
        <v>2</v>
      </c>
      <c r="G481" s="4">
        <v>2</v>
      </c>
      <c r="H481" s="4">
        <v>2</v>
      </c>
      <c r="I481" s="4">
        <v>3</v>
      </c>
      <c r="J481" s="4">
        <v>3</v>
      </c>
      <c r="K481" s="4">
        <v>3</v>
      </c>
      <c r="L481" s="4">
        <v>3</v>
      </c>
      <c r="M481" s="4">
        <v>1</v>
      </c>
      <c r="N481" s="4">
        <v>1</v>
      </c>
      <c r="O481" s="4">
        <v>2</v>
      </c>
      <c r="P481" s="4">
        <v>1</v>
      </c>
      <c r="Q481" s="4">
        <v>3</v>
      </c>
      <c r="R481" s="4">
        <v>1</v>
      </c>
      <c r="S481" s="4">
        <v>1</v>
      </c>
      <c r="T481" s="4">
        <v>1</v>
      </c>
      <c r="U481" s="4">
        <v>1</v>
      </c>
      <c r="V481" s="4">
        <v>2</v>
      </c>
      <c r="W481" s="4">
        <v>1</v>
      </c>
      <c r="X481" s="4">
        <v>1</v>
      </c>
      <c r="Y481" s="4">
        <v>1</v>
      </c>
      <c r="Z481" s="4">
        <v>1</v>
      </c>
      <c r="AA481" s="4">
        <v>1</v>
      </c>
      <c r="AB481" s="4">
        <v>1</v>
      </c>
      <c r="AC481" s="4">
        <v>1</v>
      </c>
      <c r="AD481" s="4">
        <v>1</v>
      </c>
      <c r="AE481" s="4">
        <v>1</v>
      </c>
      <c r="AF481" s="4">
        <v>1</v>
      </c>
      <c r="AG481" s="4">
        <v>1</v>
      </c>
      <c r="AH481" s="4">
        <v>1</v>
      </c>
      <c r="AI481" s="4">
        <v>1</v>
      </c>
      <c r="AJ481" s="4">
        <v>3</v>
      </c>
      <c r="AK481" s="4">
        <v>4</v>
      </c>
      <c r="AL481" s="4">
        <v>4</v>
      </c>
      <c r="AM481" s="4">
        <v>4</v>
      </c>
      <c r="AN481" s="4">
        <v>3</v>
      </c>
      <c r="AO481" s="4">
        <v>1</v>
      </c>
      <c r="AP481" s="4">
        <v>3</v>
      </c>
      <c r="AQ481" s="4">
        <v>2</v>
      </c>
      <c r="AR481" s="4">
        <v>3</v>
      </c>
      <c r="AS481" s="4">
        <v>3</v>
      </c>
      <c r="AT481" s="4">
        <v>2</v>
      </c>
      <c r="AU481" s="4">
        <v>2</v>
      </c>
      <c r="AV481" s="4">
        <v>2</v>
      </c>
      <c r="AW481" s="4">
        <v>3</v>
      </c>
      <c r="AX481" s="4">
        <v>1</v>
      </c>
      <c r="AY481" s="4">
        <v>3</v>
      </c>
      <c r="AZ481" s="3">
        <f t="shared" si="421"/>
        <v>2.2000000000000002</v>
      </c>
      <c r="BA481" s="3">
        <f t="shared" si="422"/>
        <v>1.75</v>
      </c>
      <c r="BB481" s="3">
        <f t="shared" si="423"/>
        <v>1.25</v>
      </c>
      <c r="BC481" s="3">
        <f t="shared" si="424"/>
        <v>1</v>
      </c>
      <c r="BD481" s="3">
        <f t="shared" si="425"/>
        <v>1</v>
      </c>
      <c r="BE481" s="3">
        <f t="shared" si="426"/>
        <v>1</v>
      </c>
      <c r="BF481" s="3">
        <f t="shared" si="427"/>
        <v>3</v>
      </c>
      <c r="BG481" s="3">
        <f t="shared" si="428"/>
        <v>2.1666666666666665</v>
      </c>
      <c r="BH481" s="3">
        <f t="shared" si="429"/>
        <v>2.2000000000000002</v>
      </c>
      <c r="BI481" s="3">
        <f t="shared" si="430"/>
        <v>1.4000000000000001</v>
      </c>
      <c r="BJ481" s="3">
        <f t="shared" si="431"/>
        <v>1</v>
      </c>
      <c r="BK481" s="3">
        <f t="shared" si="432"/>
        <v>2.6703296703296702</v>
      </c>
      <c r="BL481" s="3">
        <f t="shared" si="433"/>
        <v>2.016</v>
      </c>
      <c r="BN481" t="s">
        <v>641</v>
      </c>
      <c r="BO481" t="str">
        <f t="shared" si="434"/>
        <v>('i2023110600479','2021','in2023110400001','2'),</v>
      </c>
      <c r="BP481" t="str">
        <f t="shared" si="435"/>
        <v>('i2023110600479','2021','in2023110400002','2'),</v>
      </c>
      <c r="BQ481" t="str">
        <f t="shared" si="436"/>
        <v>('i2023110600479','2021','in2023110400003','2'),</v>
      </c>
      <c r="BR481" t="str">
        <f t="shared" si="437"/>
        <v>('i2023110600479','2021','in2023110400004','2'),</v>
      </c>
      <c r="BS481" t="str">
        <f t="shared" si="438"/>
        <v>('i2023110600479','2021','in2023110400005','3'),</v>
      </c>
      <c r="BT481" t="str">
        <f t="shared" si="439"/>
        <v>('i2023110600479','2021','in2023110400006','3'),</v>
      </c>
      <c r="BU481" t="str">
        <f t="shared" si="440"/>
        <v>('i2023110600479','2021','in2023110400007','3'),</v>
      </c>
      <c r="BV481" t="str">
        <f t="shared" si="441"/>
        <v>('i2023110600479','2021','in2023110400008','3'),</v>
      </c>
      <c r="BW481" t="str">
        <f t="shared" si="442"/>
        <v>('i2023110600479','2021','in2023110400009','1'),</v>
      </c>
      <c r="BX481" t="str">
        <f t="shared" si="443"/>
        <v>('i2023110600479','2021','in2023110400010','1'),</v>
      </c>
      <c r="BY481" t="str">
        <f t="shared" si="444"/>
        <v>('i2023110600479','2021','in2023110400011','2'),</v>
      </c>
      <c r="BZ481" t="str">
        <f t="shared" si="445"/>
        <v>('i2023110600479','2021','in2023110400012','1'),</v>
      </c>
      <c r="CA481" t="str">
        <f t="shared" si="446"/>
        <v>('i2023110600479','2021','in2023110400013','3'),</v>
      </c>
      <c r="CB481" t="str">
        <f t="shared" si="447"/>
        <v>('i2023110600479','2021','in2023110400014','1'),</v>
      </c>
      <c r="CC481" t="str">
        <f t="shared" si="448"/>
        <v>('i2023110600479','2021','in2023110400015','1'),</v>
      </c>
      <c r="CD481" t="str">
        <f t="shared" si="449"/>
        <v>('i2023110600479','2021','in2023110400016','1'),</v>
      </c>
      <c r="CE481" t="str">
        <f t="shared" si="450"/>
        <v>('i2023110600479','2021','in2023110400017','1'),</v>
      </c>
      <c r="CF481" t="str">
        <f t="shared" si="451"/>
        <v>('i2023110600479','2021','in2023110400018','2'),</v>
      </c>
      <c r="CG481" t="str">
        <f t="shared" si="452"/>
        <v>('i2023110600479','2021','in2023110400019','1'),</v>
      </c>
      <c r="CH481" t="str">
        <f t="shared" si="453"/>
        <v>('i2023110600479','2021','in2023110400020','1'),</v>
      </c>
      <c r="CI481" t="str">
        <f t="shared" si="454"/>
        <v>('i2023110600479','2021','in2023110400021','1'),</v>
      </c>
      <c r="CJ481" t="str">
        <f t="shared" si="455"/>
        <v>('i2023110600479','2021','in2023110400022','1'),</v>
      </c>
      <c r="CK481" t="str">
        <f t="shared" si="456"/>
        <v>('i2023110600479','2021','in2023110400023','1'),</v>
      </c>
      <c r="CL481" t="str">
        <f t="shared" si="457"/>
        <v>('i2023110600479','2021','in2023110400024','1'),</v>
      </c>
      <c r="CM481" t="str">
        <f t="shared" si="458"/>
        <v>('i2023110600479','2021','in2023110400025','1'),</v>
      </c>
      <c r="CN481" t="str">
        <f t="shared" si="459"/>
        <v>('i2023110600479','2021','in2023110400026','1'),</v>
      </c>
      <c r="CO481" t="str">
        <f t="shared" si="460"/>
        <v>('i2023110600479','2021','in2023110400027','1'),</v>
      </c>
      <c r="CP481" t="str">
        <f t="shared" si="461"/>
        <v>('i2023110600479','2021','in2023110400028','1'),</v>
      </c>
      <c r="CQ481" t="str">
        <f t="shared" si="462"/>
        <v>('i2023110600479','2021','in2023110400029','1'),</v>
      </c>
      <c r="CR481" t="str">
        <f t="shared" si="463"/>
        <v>('i2023110600479','2021','in2023110400030','1'),</v>
      </c>
      <c r="CS481" t="str">
        <f t="shared" si="464"/>
        <v>('i2023110600479','2021','in2023110400031','1'),</v>
      </c>
      <c r="CT481" t="str">
        <f t="shared" si="465"/>
        <v>('i2023110600479','2021','in2023110400032','3'),</v>
      </c>
      <c r="CU481" t="str">
        <f t="shared" si="466"/>
        <v>('i2023110600479','2021','in2023110400033','4'),</v>
      </c>
      <c r="CV481" t="str">
        <f t="shared" si="467"/>
        <v>('i2023110600479','2021','in2023110400034','4'),</v>
      </c>
      <c r="CW481" t="str">
        <f t="shared" si="468"/>
        <v>('i2023110600479','2021','in2023110400035','4'),</v>
      </c>
      <c r="CX481" t="str">
        <f t="shared" si="469"/>
        <v>('i2023110600479','2021','in2023110400036','3'),</v>
      </c>
      <c r="CY481" t="str">
        <f t="shared" si="470"/>
        <v>('i2023110600479','2021','in2023110400037','1'),</v>
      </c>
      <c r="CZ481" t="str">
        <f t="shared" si="471"/>
        <v>('i2023110600479','2021','in2023110400038','3'),</v>
      </c>
      <c r="DA481" t="str">
        <f t="shared" si="472"/>
        <v>('i2023110600479','2021','in2023110400039','2'),</v>
      </c>
      <c r="DB481" t="str">
        <f t="shared" si="473"/>
        <v>('i2023110600479','2021','in2023110400040','3'),</v>
      </c>
      <c r="DC481" t="str">
        <f t="shared" si="474"/>
        <v>('i2023110600479','2021','in2023110400041','3'),</v>
      </c>
      <c r="DD481" t="str">
        <f t="shared" si="475"/>
        <v>('i2023110600479','2021','in2023110400042','2'),</v>
      </c>
      <c r="DE481" t="str">
        <f t="shared" si="476"/>
        <v>('i2023110600479','2021','in2023110400043','2'),</v>
      </c>
      <c r="DF481" t="str">
        <f t="shared" si="477"/>
        <v>('i2023110600479','2021','in2023110400044','2'),</v>
      </c>
      <c r="DG481" t="str">
        <f t="shared" si="478"/>
        <v>('i2023110600479','2021','in2023110400045','3'),</v>
      </c>
      <c r="DH481" t="str">
        <f t="shared" si="479"/>
        <v>('i2023110600479','2021','in2023110400046','1'),</v>
      </c>
      <c r="DI481" t="str">
        <f t="shared" si="480"/>
        <v>('i2023110600479','2021','in2023110400047','3');</v>
      </c>
    </row>
    <row r="482" spans="1:113" x14ac:dyDescent="0.25">
      <c r="A482" s="4" t="str">
        <f>INDEX('instansi pusat'!$B$2:$C$623,MATCH(C482,'instansi pusat'!$D$2:$D$623,0),2)</f>
        <v>i2023110600480</v>
      </c>
      <c r="B482" s="4">
        <v>7701</v>
      </c>
      <c r="C482" s="4" t="s">
        <v>374</v>
      </c>
      <c r="D482">
        <v>2021</v>
      </c>
      <c r="E482" s="4">
        <v>1</v>
      </c>
      <c r="F482" s="4">
        <v>1</v>
      </c>
      <c r="G482" s="4">
        <v>1</v>
      </c>
      <c r="H482" s="4">
        <v>1</v>
      </c>
      <c r="I482" s="4">
        <v>1</v>
      </c>
      <c r="J482" s="4">
        <v>1</v>
      </c>
      <c r="K482" s="4">
        <v>1</v>
      </c>
      <c r="L482" s="4">
        <v>1</v>
      </c>
      <c r="M482" s="4">
        <v>1</v>
      </c>
      <c r="N482" s="4">
        <v>1</v>
      </c>
      <c r="O482" s="4">
        <v>1</v>
      </c>
      <c r="P482" s="4">
        <v>1</v>
      </c>
      <c r="Q482" s="4">
        <v>1</v>
      </c>
      <c r="R482" s="4">
        <v>1</v>
      </c>
      <c r="S482" s="4">
        <v>1</v>
      </c>
      <c r="T482" s="4">
        <v>1</v>
      </c>
      <c r="U482" s="4">
        <v>1</v>
      </c>
      <c r="V482" s="4">
        <v>1</v>
      </c>
      <c r="W482" s="4">
        <v>1</v>
      </c>
      <c r="X482" s="4">
        <v>1</v>
      </c>
      <c r="Y482" s="4">
        <v>1</v>
      </c>
      <c r="Z482" s="4">
        <v>1</v>
      </c>
      <c r="AA482" s="4">
        <v>1</v>
      </c>
      <c r="AB482" s="4">
        <v>1</v>
      </c>
      <c r="AC482" s="4">
        <v>1</v>
      </c>
      <c r="AD482" s="4">
        <v>1</v>
      </c>
      <c r="AE482" s="4">
        <v>1</v>
      </c>
      <c r="AF482" s="4">
        <v>1</v>
      </c>
      <c r="AG482" s="4">
        <v>1</v>
      </c>
      <c r="AH482" s="4">
        <v>1</v>
      </c>
      <c r="AI482" s="4">
        <v>1</v>
      </c>
      <c r="AJ482" s="4">
        <v>4</v>
      </c>
      <c r="AK482" s="4">
        <v>4</v>
      </c>
      <c r="AL482" s="4">
        <v>4</v>
      </c>
      <c r="AM482" s="4">
        <v>4</v>
      </c>
      <c r="AN482" s="4">
        <v>2</v>
      </c>
      <c r="AO482" s="4">
        <v>1</v>
      </c>
      <c r="AP482" s="4">
        <v>2</v>
      </c>
      <c r="AQ482" s="4">
        <v>1</v>
      </c>
      <c r="AR482" s="4">
        <v>1</v>
      </c>
      <c r="AS482" s="4">
        <v>1</v>
      </c>
      <c r="AT482" s="4">
        <v>4</v>
      </c>
      <c r="AU482" s="4">
        <v>2</v>
      </c>
      <c r="AV482" s="4">
        <v>2</v>
      </c>
      <c r="AW482" s="4">
        <v>3</v>
      </c>
      <c r="AX482" s="4">
        <v>1</v>
      </c>
      <c r="AY482" s="4">
        <v>1</v>
      </c>
      <c r="AZ482" s="3">
        <f t="shared" si="421"/>
        <v>1</v>
      </c>
      <c r="BA482" s="3">
        <f t="shared" si="422"/>
        <v>1</v>
      </c>
      <c r="BB482" s="3">
        <f t="shared" si="423"/>
        <v>1</v>
      </c>
      <c r="BC482" s="3">
        <f t="shared" si="424"/>
        <v>1</v>
      </c>
      <c r="BD482" s="3">
        <f t="shared" si="425"/>
        <v>1</v>
      </c>
      <c r="BE482" s="3">
        <f t="shared" si="426"/>
        <v>1</v>
      </c>
      <c r="BF482" s="3">
        <f t="shared" si="427"/>
        <v>2.4000000000000004</v>
      </c>
      <c r="BG482" s="3">
        <f t="shared" si="428"/>
        <v>2.1666666666666665</v>
      </c>
      <c r="BH482" s="3">
        <f t="shared" si="429"/>
        <v>1</v>
      </c>
      <c r="BI482" s="3">
        <f t="shared" si="430"/>
        <v>1</v>
      </c>
      <c r="BJ482" s="3">
        <f t="shared" si="431"/>
        <v>1</v>
      </c>
      <c r="BK482" s="3">
        <f t="shared" si="432"/>
        <v>2.3076923076923079</v>
      </c>
      <c r="BL482" s="3">
        <f t="shared" si="433"/>
        <v>1.5950000000000002</v>
      </c>
      <c r="BN482" t="s">
        <v>641</v>
      </c>
      <c r="BO482" t="str">
        <f t="shared" si="434"/>
        <v>('i2023110600480','2021','in2023110400001','1'),</v>
      </c>
      <c r="BP482" t="str">
        <f t="shared" si="435"/>
        <v>('i2023110600480','2021','in2023110400002','1'),</v>
      </c>
      <c r="BQ482" t="str">
        <f t="shared" si="436"/>
        <v>('i2023110600480','2021','in2023110400003','1'),</v>
      </c>
      <c r="BR482" t="str">
        <f t="shared" si="437"/>
        <v>('i2023110600480','2021','in2023110400004','1'),</v>
      </c>
      <c r="BS482" t="str">
        <f t="shared" si="438"/>
        <v>('i2023110600480','2021','in2023110400005','1'),</v>
      </c>
      <c r="BT482" t="str">
        <f t="shared" si="439"/>
        <v>('i2023110600480','2021','in2023110400006','1'),</v>
      </c>
      <c r="BU482" t="str">
        <f t="shared" si="440"/>
        <v>('i2023110600480','2021','in2023110400007','1'),</v>
      </c>
      <c r="BV482" t="str">
        <f t="shared" si="441"/>
        <v>('i2023110600480','2021','in2023110400008','1'),</v>
      </c>
      <c r="BW482" t="str">
        <f t="shared" si="442"/>
        <v>('i2023110600480','2021','in2023110400009','1'),</v>
      </c>
      <c r="BX482" t="str">
        <f t="shared" si="443"/>
        <v>('i2023110600480','2021','in2023110400010','1'),</v>
      </c>
      <c r="BY482" t="str">
        <f t="shared" si="444"/>
        <v>('i2023110600480','2021','in2023110400011','1'),</v>
      </c>
      <c r="BZ482" t="str">
        <f t="shared" si="445"/>
        <v>('i2023110600480','2021','in2023110400012','1'),</v>
      </c>
      <c r="CA482" t="str">
        <f t="shared" si="446"/>
        <v>('i2023110600480','2021','in2023110400013','1'),</v>
      </c>
      <c r="CB482" t="str">
        <f t="shared" si="447"/>
        <v>('i2023110600480','2021','in2023110400014','1'),</v>
      </c>
      <c r="CC482" t="str">
        <f t="shared" si="448"/>
        <v>('i2023110600480','2021','in2023110400015','1'),</v>
      </c>
      <c r="CD482" t="str">
        <f t="shared" si="449"/>
        <v>('i2023110600480','2021','in2023110400016','1'),</v>
      </c>
      <c r="CE482" t="str">
        <f t="shared" si="450"/>
        <v>('i2023110600480','2021','in2023110400017','1'),</v>
      </c>
      <c r="CF482" t="str">
        <f t="shared" si="451"/>
        <v>('i2023110600480','2021','in2023110400018','1'),</v>
      </c>
      <c r="CG482" t="str">
        <f t="shared" si="452"/>
        <v>('i2023110600480','2021','in2023110400019','1'),</v>
      </c>
      <c r="CH482" t="str">
        <f t="shared" si="453"/>
        <v>('i2023110600480','2021','in2023110400020','1'),</v>
      </c>
      <c r="CI482" t="str">
        <f t="shared" si="454"/>
        <v>('i2023110600480','2021','in2023110400021','1'),</v>
      </c>
      <c r="CJ482" t="str">
        <f t="shared" si="455"/>
        <v>('i2023110600480','2021','in2023110400022','1'),</v>
      </c>
      <c r="CK482" t="str">
        <f t="shared" si="456"/>
        <v>('i2023110600480','2021','in2023110400023','1'),</v>
      </c>
      <c r="CL482" t="str">
        <f t="shared" si="457"/>
        <v>('i2023110600480','2021','in2023110400024','1'),</v>
      </c>
      <c r="CM482" t="str">
        <f t="shared" si="458"/>
        <v>('i2023110600480','2021','in2023110400025','1'),</v>
      </c>
      <c r="CN482" t="str">
        <f t="shared" si="459"/>
        <v>('i2023110600480','2021','in2023110400026','1'),</v>
      </c>
      <c r="CO482" t="str">
        <f t="shared" si="460"/>
        <v>('i2023110600480','2021','in2023110400027','1'),</v>
      </c>
      <c r="CP482" t="str">
        <f t="shared" si="461"/>
        <v>('i2023110600480','2021','in2023110400028','1'),</v>
      </c>
      <c r="CQ482" t="str">
        <f t="shared" si="462"/>
        <v>('i2023110600480','2021','in2023110400029','1'),</v>
      </c>
      <c r="CR482" t="str">
        <f t="shared" si="463"/>
        <v>('i2023110600480','2021','in2023110400030','1'),</v>
      </c>
      <c r="CS482" t="str">
        <f t="shared" si="464"/>
        <v>('i2023110600480','2021','in2023110400031','1'),</v>
      </c>
      <c r="CT482" t="str">
        <f t="shared" si="465"/>
        <v>('i2023110600480','2021','in2023110400032','4'),</v>
      </c>
      <c r="CU482" t="str">
        <f t="shared" si="466"/>
        <v>('i2023110600480','2021','in2023110400033','4'),</v>
      </c>
      <c r="CV482" t="str">
        <f t="shared" si="467"/>
        <v>('i2023110600480','2021','in2023110400034','4'),</v>
      </c>
      <c r="CW482" t="str">
        <f t="shared" si="468"/>
        <v>('i2023110600480','2021','in2023110400035','4'),</v>
      </c>
      <c r="CX482" t="str">
        <f t="shared" si="469"/>
        <v>('i2023110600480','2021','in2023110400036','2'),</v>
      </c>
      <c r="CY482" t="str">
        <f t="shared" si="470"/>
        <v>('i2023110600480','2021','in2023110400037','1'),</v>
      </c>
      <c r="CZ482" t="str">
        <f t="shared" si="471"/>
        <v>('i2023110600480','2021','in2023110400038','2'),</v>
      </c>
      <c r="DA482" t="str">
        <f t="shared" si="472"/>
        <v>('i2023110600480','2021','in2023110400039','1'),</v>
      </c>
      <c r="DB482" t="str">
        <f t="shared" si="473"/>
        <v>('i2023110600480','2021','in2023110400040','1'),</v>
      </c>
      <c r="DC482" t="str">
        <f t="shared" si="474"/>
        <v>('i2023110600480','2021','in2023110400041','1'),</v>
      </c>
      <c r="DD482" t="str">
        <f t="shared" si="475"/>
        <v>('i2023110600480','2021','in2023110400042','4'),</v>
      </c>
      <c r="DE482" t="str">
        <f t="shared" si="476"/>
        <v>('i2023110600480','2021','in2023110400043','2'),</v>
      </c>
      <c r="DF482" t="str">
        <f t="shared" si="477"/>
        <v>('i2023110600480','2021','in2023110400044','2'),</v>
      </c>
      <c r="DG482" t="str">
        <f t="shared" si="478"/>
        <v>('i2023110600480','2021','in2023110400045','3'),</v>
      </c>
      <c r="DH482" t="str">
        <f t="shared" si="479"/>
        <v>('i2023110600480','2021','in2023110400046','1'),</v>
      </c>
      <c r="DI482" t="str">
        <f t="shared" si="480"/>
        <v>('i2023110600480','2021','in2023110400047','1');</v>
      </c>
    </row>
    <row r="483" spans="1:113" x14ac:dyDescent="0.25">
      <c r="A483" s="4" t="str">
        <f>INDEX('instansi pusat'!$B$2:$C$623,MATCH(C483,'instansi pusat'!$D$2:$D$623,0),2)</f>
        <v>i2023110600481</v>
      </c>
      <c r="B483" s="4">
        <v>7705</v>
      </c>
      <c r="C483" s="4" t="s">
        <v>378</v>
      </c>
      <c r="D483">
        <v>2021</v>
      </c>
      <c r="E483" s="4">
        <v>2</v>
      </c>
      <c r="F483" s="4">
        <v>2</v>
      </c>
      <c r="G483" s="4">
        <v>3</v>
      </c>
      <c r="H483" s="4">
        <v>3</v>
      </c>
      <c r="I483" s="4">
        <v>1</v>
      </c>
      <c r="J483" s="4">
        <v>3</v>
      </c>
      <c r="K483" s="4">
        <v>3</v>
      </c>
      <c r="L483" s="4">
        <v>2</v>
      </c>
      <c r="M483" s="4">
        <v>3</v>
      </c>
      <c r="N483" s="4">
        <v>3</v>
      </c>
      <c r="O483" s="4">
        <v>1</v>
      </c>
      <c r="P483" s="4">
        <v>1</v>
      </c>
      <c r="Q483" s="4">
        <v>2</v>
      </c>
      <c r="R483" s="4">
        <v>1</v>
      </c>
      <c r="S483" s="4">
        <v>1</v>
      </c>
      <c r="T483" s="4">
        <v>1</v>
      </c>
      <c r="U483" s="4">
        <v>1</v>
      </c>
      <c r="V483" s="4">
        <v>1</v>
      </c>
      <c r="W483" s="4">
        <v>1</v>
      </c>
      <c r="X483" s="4">
        <v>1</v>
      </c>
      <c r="Y483" s="4">
        <v>1</v>
      </c>
      <c r="Z483" s="4">
        <v>1</v>
      </c>
      <c r="AA483" s="4">
        <v>1</v>
      </c>
      <c r="AB483" s="4">
        <v>1</v>
      </c>
      <c r="AC483" s="4">
        <v>1</v>
      </c>
      <c r="AD483" s="4">
        <v>1</v>
      </c>
      <c r="AE483" s="4">
        <v>1</v>
      </c>
      <c r="AF483" s="4">
        <v>1</v>
      </c>
      <c r="AG483" s="4">
        <v>1</v>
      </c>
      <c r="AH483" s="4">
        <v>1</v>
      </c>
      <c r="AI483" s="4">
        <v>1</v>
      </c>
      <c r="AJ483" s="4">
        <v>4</v>
      </c>
      <c r="AK483" s="4">
        <v>4</v>
      </c>
      <c r="AL483" s="4">
        <v>4</v>
      </c>
      <c r="AM483" s="4">
        <v>3</v>
      </c>
      <c r="AN483" s="4">
        <v>3</v>
      </c>
      <c r="AO483" s="4">
        <v>1</v>
      </c>
      <c r="AP483" s="4">
        <v>3</v>
      </c>
      <c r="AQ483" s="4">
        <v>1</v>
      </c>
      <c r="AR483" s="4">
        <v>3</v>
      </c>
      <c r="AS483" s="4">
        <v>1</v>
      </c>
      <c r="AT483" s="4">
        <v>1</v>
      </c>
      <c r="AU483" s="4">
        <v>2</v>
      </c>
      <c r="AV483" s="4">
        <v>2</v>
      </c>
      <c r="AW483" s="4">
        <v>3</v>
      </c>
      <c r="AX483" s="4">
        <v>4</v>
      </c>
      <c r="AY483" s="4">
        <v>1</v>
      </c>
      <c r="AZ483" s="3">
        <f t="shared" si="421"/>
        <v>2.5</v>
      </c>
      <c r="BA483" s="3">
        <f t="shared" si="422"/>
        <v>1.25</v>
      </c>
      <c r="BB483" s="3">
        <f t="shared" si="423"/>
        <v>1</v>
      </c>
      <c r="BC483" s="3">
        <f t="shared" si="424"/>
        <v>1</v>
      </c>
      <c r="BD483" s="3">
        <f t="shared" si="425"/>
        <v>1</v>
      </c>
      <c r="BE483" s="3">
        <f t="shared" si="426"/>
        <v>1</v>
      </c>
      <c r="BF483" s="3">
        <f t="shared" si="427"/>
        <v>2.7</v>
      </c>
      <c r="BG483" s="3">
        <f t="shared" si="428"/>
        <v>2.1666666666666665</v>
      </c>
      <c r="BH483" s="3">
        <f t="shared" si="429"/>
        <v>2.5</v>
      </c>
      <c r="BI483" s="3">
        <f t="shared" si="430"/>
        <v>1.1000000000000001</v>
      </c>
      <c r="BJ483" s="3">
        <f t="shared" si="431"/>
        <v>1</v>
      </c>
      <c r="BK483" s="3">
        <f t="shared" si="432"/>
        <v>2.4890109890109891</v>
      </c>
      <c r="BL483" s="3">
        <f t="shared" si="433"/>
        <v>1.8975000000000002</v>
      </c>
      <c r="BN483" t="s">
        <v>641</v>
      </c>
      <c r="BO483" t="str">
        <f t="shared" si="434"/>
        <v>('i2023110600481','2021','in2023110400001','2'),</v>
      </c>
      <c r="BP483" t="str">
        <f t="shared" si="435"/>
        <v>('i2023110600481','2021','in2023110400002','2'),</v>
      </c>
      <c r="BQ483" t="str">
        <f t="shared" si="436"/>
        <v>('i2023110600481','2021','in2023110400003','3'),</v>
      </c>
      <c r="BR483" t="str">
        <f t="shared" si="437"/>
        <v>('i2023110600481','2021','in2023110400004','3'),</v>
      </c>
      <c r="BS483" t="str">
        <f t="shared" si="438"/>
        <v>('i2023110600481','2021','in2023110400005','1'),</v>
      </c>
      <c r="BT483" t="str">
        <f t="shared" si="439"/>
        <v>('i2023110600481','2021','in2023110400006','3'),</v>
      </c>
      <c r="BU483" t="str">
        <f t="shared" si="440"/>
        <v>('i2023110600481','2021','in2023110400007','3'),</v>
      </c>
      <c r="BV483" t="str">
        <f t="shared" si="441"/>
        <v>('i2023110600481','2021','in2023110400008','2'),</v>
      </c>
      <c r="BW483" t="str">
        <f t="shared" si="442"/>
        <v>('i2023110600481','2021','in2023110400009','3'),</v>
      </c>
      <c r="BX483" t="str">
        <f t="shared" si="443"/>
        <v>('i2023110600481','2021','in2023110400010','3'),</v>
      </c>
      <c r="BY483" t="str">
        <f t="shared" si="444"/>
        <v>('i2023110600481','2021','in2023110400011','1'),</v>
      </c>
      <c r="BZ483" t="str">
        <f t="shared" si="445"/>
        <v>('i2023110600481','2021','in2023110400012','1'),</v>
      </c>
      <c r="CA483" t="str">
        <f t="shared" si="446"/>
        <v>('i2023110600481','2021','in2023110400013','2'),</v>
      </c>
      <c r="CB483" t="str">
        <f t="shared" si="447"/>
        <v>('i2023110600481','2021','in2023110400014','1'),</v>
      </c>
      <c r="CC483" t="str">
        <f t="shared" si="448"/>
        <v>('i2023110600481','2021','in2023110400015','1'),</v>
      </c>
      <c r="CD483" t="str">
        <f t="shared" si="449"/>
        <v>('i2023110600481','2021','in2023110400016','1'),</v>
      </c>
      <c r="CE483" t="str">
        <f t="shared" si="450"/>
        <v>('i2023110600481','2021','in2023110400017','1'),</v>
      </c>
      <c r="CF483" t="str">
        <f t="shared" si="451"/>
        <v>('i2023110600481','2021','in2023110400018','1'),</v>
      </c>
      <c r="CG483" t="str">
        <f t="shared" si="452"/>
        <v>('i2023110600481','2021','in2023110400019','1'),</v>
      </c>
      <c r="CH483" t="str">
        <f t="shared" si="453"/>
        <v>('i2023110600481','2021','in2023110400020','1'),</v>
      </c>
      <c r="CI483" t="str">
        <f t="shared" si="454"/>
        <v>('i2023110600481','2021','in2023110400021','1'),</v>
      </c>
      <c r="CJ483" t="str">
        <f t="shared" si="455"/>
        <v>('i2023110600481','2021','in2023110400022','1'),</v>
      </c>
      <c r="CK483" t="str">
        <f t="shared" si="456"/>
        <v>('i2023110600481','2021','in2023110400023','1'),</v>
      </c>
      <c r="CL483" t="str">
        <f t="shared" si="457"/>
        <v>('i2023110600481','2021','in2023110400024','1'),</v>
      </c>
      <c r="CM483" t="str">
        <f t="shared" si="458"/>
        <v>('i2023110600481','2021','in2023110400025','1'),</v>
      </c>
      <c r="CN483" t="str">
        <f t="shared" si="459"/>
        <v>('i2023110600481','2021','in2023110400026','1'),</v>
      </c>
      <c r="CO483" t="str">
        <f t="shared" si="460"/>
        <v>('i2023110600481','2021','in2023110400027','1'),</v>
      </c>
      <c r="CP483" t="str">
        <f t="shared" si="461"/>
        <v>('i2023110600481','2021','in2023110400028','1'),</v>
      </c>
      <c r="CQ483" t="str">
        <f t="shared" si="462"/>
        <v>('i2023110600481','2021','in2023110400029','1'),</v>
      </c>
      <c r="CR483" t="str">
        <f t="shared" si="463"/>
        <v>('i2023110600481','2021','in2023110400030','1'),</v>
      </c>
      <c r="CS483" t="str">
        <f t="shared" si="464"/>
        <v>('i2023110600481','2021','in2023110400031','1'),</v>
      </c>
      <c r="CT483" t="str">
        <f t="shared" si="465"/>
        <v>('i2023110600481','2021','in2023110400032','4'),</v>
      </c>
      <c r="CU483" t="str">
        <f t="shared" si="466"/>
        <v>('i2023110600481','2021','in2023110400033','4'),</v>
      </c>
      <c r="CV483" t="str">
        <f t="shared" si="467"/>
        <v>('i2023110600481','2021','in2023110400034','4'),</v>
      </c>
      <c r="CW483" t="str">
        <f t="shared" si="468"/>
        <v>('i2023110600481','2021','in2023110400035','3'),</v>
      </c>
      <c r="CX483" t="str">
        <f t="shared" si="469"/>
        <v>('i2023110600481','2021','in2023110400036','3'),</v>
      </c>
      <c r="CY483" t="str">
        <f t="shared" si="470"/>
        <v>('i2023110600481','2021','in2023110400037','1'),</v>
      </c>
      <c r="CZ483" t="str">
        <f t="shared" si="471"/>
        <v>('i2023110600481','2021','in2023110400038','3'),</v>
      </c>
      <c r="DA483" t="str">
        <f t="shared" si="472"/>
        <v>('i2023110600481','2021','in2023110400039','1'),</v>
      </c>
      <c r="DB483" t="str">
        <f t="shared" si="473"/>
        <v>('i2023110600481','2021','in2023110400040','3'),</v>
      </c>
      <c r="DC483" t="str">
        <f t="shared" si="474"/>
        <v>('i2023110600481','2021','in2023110400041','1'),</v>
      </c>
      <c r="DD483" t="str">
        <f t="shared" si="475"/>
        <v>('i2023110600481','2021','in2023110400042','1'),</v>
      </c>
      <c r="DE483" t="str">
        <f t="shared" si="476"/>
        <v>('i2023110600481','2021','in2023110400043','2'),</v>
      </c>
      <c r="DF483" t="str">
        <f t="shared" si="477"/>
        <v>('i2023110600481','2021','in2023110400044','2'),</v>
      </c>
      <c r="DG483" t="str">
        <f t="shared" si="478"/>
        <v>('i2023110600481','2021','in2023110400045','3'),</v>
      </c>
      <c r="DH483" t="str">
        <f t="shared" si="479"/>
        <v>('i2023110600481','2021','in2023110400046','4'),</v>
      </c>
      <c r="DI483" t="str">
        <f t="shared" si="480"/>
        <v>('i2023110600481','2021','in2023110400047','1');</v>
      </c>
    </row>
    <row r="484" spans="1:113" x14ac:dyDescent="0.25">
      <c r="A484" s="4" t="str">
        <f>INDEX('instansi pusat'!$B$2:$C$623,MATCH(C484,'instansi pusat'!$D$2:$D$623,0),2)</f>
        <v>i2023110600482</v>
      </c>
      <c r="B484" s="4">
        <v>7706</v>
      </c>
      <c r="C484" s="4" t="s">
        <v>379</v>
      </c>
      <c r="D484">
        <v>2021</v>
      </c>
      <c r="E484" s="4">
        <v>1</v>
      </c>
      <c r="F484" s="4">
        <v>1</v>
      </c>
      <c r="G484" s="4">
        <v>1</v>
      </c>
      <c r="H484" s="4">
        <v>1</v>
      </c>
      <c r="I484" s="4">
        <v>1</v>
      </c>
      <c r="J484" s="4">
        <v>1</v>
      </c>
      <c r="K484" s="4">
        <v>1</v>
      </c>
      <c r="L484" s="4">
        <v>1</v>
      </c>
      <c r="M484" s="4">
        <v>1</v>
      </c>
      <c r="N484" s="4">
        <v>1</v>
      </c>
      <c r="O484" s="4">
        <v>1</v>
      </c>
      <c r="P484" s="4">
        <v>1</v>
      </c>
      <c r="Q484" s="4">
        <v>1</v>
      </c>
      <c r="R484" s="4">
        <v>1</v>
      </c>
      <c r="S484" s="4">
        <v>1</v>
      </c>
      <c r="T484" s="4">
        <v>1</v>
      </c>
      <c r="U484" s="4">
        <v>1</v>
      </c>
      <c r="V484" s="4">
        <v>1</v>
      </c>
      <c r="W484" s="4">
        <v>1</v>
      </c>
      <c r="X484" s="4">
        <v>1</v>
      </c>
      <c r="Y484" s="4">
        <v>1</v>
      </c>
      <c r="Z484" s="4">
        <v>1</v>
      </c>
      <c r="AA484" s="4">
        <v>1</v>
      </c>
      <c r="AB484" s="4">
        <v>1</v>
      </c>
      <c r="AC484" s="4">
        <v>1</v>
      </c>
      <c r="AD484" s="4">
        <v>1</v>
      </c>
      <c r="AE484" s="4">
        <v>1</v>
      </c>
      <c r="AF484" s="4">
        <v>1</v>
      </c>
      <c r="AG484" s="4">
        <v>1</v>
      </c>
      <c r="AH484" s="4">
        <v>1</v>
      </c>
      <c r="AI484" s="4">
        <v>1</v>
      </c>
      <c r="AJ484" s="4">
        <v>2</v>
      </c>
      <c r="AK484" s="4">
        <v>1</v>
      </c>
      <c r="AL484" s="4">
        <v>1</v>
      </c>
      <c r="AM484" s="4">
        <v>3</v>
      </c>
      <c r="AN484" s="4">
        <v>1</v>
      </c>
      <c r="AO484" s="4">
        <v>1</v>
      </c>
      <c r="AP484" s="4">
        <v>2</v>
      </c>
      <c r="AQ484" s="4">
        <v>1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  <c r="AX484" s="4">
        <v>1</v>
      </c>
      <c r="AY484" s="4">
        <v>1</v>
      </c>
      <c r="AZ484" s="3">
        <f t="shared" si="421"/>
        <v>1</v>
      </c>
      <c r="BA484" s="3">
        <f t="shared" si="422"/>
        <v>1</v>
      </c>
      <c r="BB484" s="3">
        <f t="shared" si="423"/>
        <v>1</v>
      </c>
      <c r="BC484" s="3">
        <f t="shared" si="424"/>
        <v>1</v>
      </c>
      <c r="BD484" s="3">
        <f t="shared" si="425"/>
        <v>1</v>
      </c>
      <c r="BE484" s="3">
        <f t="shared" si="426"/>
        <v>1</v>
      </c>
      <c r="BF484" s="3">
        <f t="shared" si="427"/>
        <v>1.4000000000000001</v>
      </c>
      <c r="BG484" s="3">
        <f t="shared" si="428"/>
        <v>1</v>
      </c>
      <c r="BH484" s="3">
        <f t="shared" si="429"/>
        <v>1</v>
      </c>
      <c r="BI484" s="3">
        <f t="shared" si="430"/>
        <v>1</v>
      </c>
      <c r="BJ484" s="3">
        <f t="shared" si="431"/>
        <v>1</v>
      </c>
      <c r="BK484" s="3">
        <f t="shared" si="432"/>
        <v>1.2417582417582418</v>
      </c>
      <c r="BL484" s="3">
        <f t="shared" si="433"/>
        <v>1.1100000000000001</v>
      </c>
      <c r="BN484" t="s">
        <v>641</v>
      </c>
      <c r="BO484" t="str">
        <f t="shared" si="434"/>
        <v>('i2023110600482','2021','in2023110400001','1'),</v>
      </c>
      <c r="BP484" t="str">
        <f t="shared" si="435"/>
        <v>('i2023110600482','2021','in2023110400002','1'),</v>
      </c>
      <c r="BQ484" t="str">
        <f t="shared" si="436"/>
        <v>('i2023110600482','2021','in2023110400003','1'),</v>
      </c>
      <c r="BR484" t="str">
        <f t="shared" si="437"/>
        <v>('i2023110600482','2021','in2023110400004','1'),</v>
      </c>
      <c r="BS484" t="str">
        <f t="shared" si="438"/>
        <v>('i2023110600482','2021','in2023110400005','1'),</v>
      </c>
      <c r="BT484" t="str">
        <f t="shared" si="439"/>
        <v>('i2023110600482','2021','in2023110400006','1'),</v>
      </c>
      <c r="BU484" t="str">
        <f t="shared" si="440"/>
        <v>('i2023110600482','2021','in2023110400007','1'),</v>
      </c>
      <c r="BV484" t="str">
        <f t="shared" si="441"/>
        <v>('i2023110600482','2021','in2023110400008','1'),</v>
      </c>
      <c r="BW484" t="str">
        <f t="shared" si="442"/>
        <v>('i2023110600482','2021','in2023110400009','1'),</v>
      </c>
      <c r="BX484" t="str">
        <f t="shared" si="443"/>
        <v>('i2023110600482','2021','in2023110400010','1'),</v>
      </c>
      <c r="BY484" t="str">
        <f t="shared" si="444"/>
        <v>('i2023110600482','2021','in2023110400011','1'),</v>
      </c>
      <c r="BZ484" t="str">
        <f t="shared" si="445"/>
        <v>('i2023110600482','2021','in2023110400012','1'),</v>
      </c>
      <c r="CA484" t="str">
        <f t="shared" si="446"/>
        <v>('i2023110600482','2021','in2023110400013','1'),</v>
      </c>
      <c r="CB484" t="str">
        <f t="shared" si="447"/>
        <v>('i2023110600482','2021','in2023110400014','1'),</v>
      </c>
      <c r="CC484" t="str">
        <f t="shared" si="448"/>
        <v>('i2023110600482','2021','in2023110400015','1'),</v>
      </c>
      <c r="CD484" t="str">
        <f t="shared" si="449"/>
        <v>('i2023110600482','2021','in2023110400016','1'),</v>
      </c>
      <c r="CE484" t="str">
        <f t="shared" si="450"/>
        <v>('i2023110600482','2021','in2023110400017','1'),</v>
      </c>
      <c r="CF484" t="str">
        <f t="shared" si="451"/>
        <v>('i2023110600482','2021','in2023110400018','1'),</v>
      </c>
      <c r="CG484" t="str">
        <f t="shared" si="452"/>
        <v>('i2023110600482','2021','in2023110400019','1'),</v>
      </c>
      <c r="CH484" t="str">
        <f t="shared" si="453"/>
        <v>('i2023110600482','2021','in2023110400020','1'),</v>
      </c>
      <c r="CI484" t="str">
        <f t="shared" si="454"/>
        <v>('i2023110600482','2021','in2023110400021','1'),</v>
      </c>
      <c r="CJ484" t="str">
        <f t="shared" si="455"/>
        <v>('i2023110600482','2021','in2023110400022','1'),</v>
      </c>
      <c r="CK484" t="str">
        <f t="shared" si="456"/>
        <v>('i2023110600482','2021','in2023110400023','1'),</v>
      </c>
      <c r="CL484" t="str">
        <f t="shared" si="457"/>
        <v>('i2023110600482','2021','in2023110400024','1'),</v>
      </c>
      <c r="CM484" t="str">
        <f t="shared" si="458"/>
        <v>('i2023110600482','2021','in2023110400025','1'),</v>
      </c>
      <c r="CN484" t="str">
        <f t="shared" si="459"/>
        <v>('i2023110600482','2021','in2023110400026','1'),</v>
      </c>
      <c r="CO484" t="str">
        <f t="shared" si="460"/>
        <v>('i2023110600482','2021','in2023110400027','1'),</v>
      </c>
      <c r="CP484" t="str">
        <f t="shared" si="461"/>
        <v>('i2023110600482','2021','in2023110400028','1'),</v>
      </c>
      <c r="CQ484" t="str">
        <f t="shared" si="462"/>
        <v>('i2023110600482','2021','in2023110400029','1'),</v>
      </c>
      <c r="CR484" t="str">
        <f t="shared" si="463"/>
        <v>('i2023110600482','2021','in2023110400030','1'),</v>
      </c>
      <c r="CS484" t="str">
        <f t="shared" si="464"/>
        <v>('i2023110600482','2021','in2023110400031','1'),</v>
      </c>
      <c r="CT484" t="str">
        <f t="shared" si="465"/>
        <v>('i2023110600482','2021','in2023110400032','2'),</v>
      </c>
      <c r="CU484" t="str">
        <f t="shared" si="466"/>
        <v>('i2023110600482','2021','in2023110400033','1'),</v>
      </c>
      <c r="CV484" t="str">
        <f t="shared" si="467"/>
        <v>('i2023110600482','2021','in2023110400034','1'),</v>
      </c>
      <c r="CW484" t="str">
        <f t="shared" si="468"/>
        <v>('i2023110600482','2021','in2023110400035','3'),</v>
      </c>
      <c r="CX484" t="str">
        <f t="shared" si="469"/>
        <v>('i2023110600482','2021','in2023110400036','1'),</v>
      </c>
      <c r="CY484" t="str">
        <f t="shared" si="470"/>
        <v>('i2023110600482','2021','in2023110400037','1'),</v>
      </c>
      <c r="CZ484" t="str">
        <f t="shared" si="471"/>
        <v>('i2023110600482','2021','in2023110400038','2'),</v>
      </c>
      <c r="DA484" t="str">
        <f t="shared" si="472"/>
        <v>('i2023110600482','2021','in2023110400039','1'),</v>
      </c>
      <c r="DB484" t="str">
        <f t="shared" si="473"/>
        <v>('i2023110600482','2021','in2023110400040','1'),</v>
      </c>
      <c r="DC484" t="str">
        <f t="shared" si="474"/>
        <v>('i2023110600482','2021','in2023110400041','1'),</v>
      </c>
      <c r="DD484" t="str">
        <f t="shared" si="475"/>
        <v>('i2023110600482','2021','in2023110400042','1'),</v>
      </c>
      <c r="DE484" t="str">
        <f t="shared" si="476"/>
        <v>('i2023110600482','2021','in2023110400043','1'),</v>
      </c>
      <c r="DF484" t="str">
        <f t="shared" si="477"/>
        <v>('i2023110600482','2021','in2023110400044','1'),</v>
      </c>
      <c r="DG484" t="str">
        <f t="shared" si="478"/>
        <v>('i2023110600482','2021','in2023110400045','1'),</v>
      </c>
      <c r="DH484" t="str">
        <f t="shared" si="479"/>
        <v>('i2023110600482','2021','in2023110400046','1'),</v>
      </c>
      <c r="DI484" t="str">
        <f t="shared" si="480"/>
        <v>('i2023110600482','2021','in2023110400047','1');</v>
      </c>
    </row>
    <row r="485" spans="1:113" x14ac:dyDescent="0.25">
      <c r="A485" s="4" t="str">
        <f>INDEX('instansi pusat'!$B$2:$C$623,MATCH(C485,'instansi pusat'!$D$2:$D$623,0),2)</f>
        <v>i2023110600483</v>
      </c>
      <c r="B485" s="4">
        <v>7707</v>
      </c>
      <c r="C485" s="4" t="s">
        <v>380</v>
      </c>
      <c r="D485">
        <v>2021</v>
      </c>
      <c r="E485" s="4">
        <v>1</v>
      </c>
      <c r="F485" s="4">
        <v>1</v>
      </c>
      <c r="G485" s="4">
        <v>1</v>
      </c>
      <c r="H485" s="4">
        <v>1</v>
      </c>
      <c r="I485" s="4">
        <v>1</v>
      </c>
      <c r="J485" s="4">
        <v>1</v>
      </c>
      <c r="K485" s="4">
        <v>1</v>
      </c>
      <c r="L485" s="4">
        <v>1</v>
      </c>
      <c r="M485" s="4">
        <v>1</v>
      </c>
      <c r="N485" s="4">
        <v>1</v>
      </c>
      <c r="O485" s="4">
        <v>1</v>
      </c>
      <c r="P485" s="4">
        <v>1</v>
      </c>
      <c r="Q485" s="4">
        <v>1</v>
      </c>
      <c r="R485" s="4">
        <v>1</v>
      </c>
      <c r="S485" s="4">
        <v>1</v>
      </c>
      <c r="T485" s="4">
        <v>1</v>
      </c>
      <c r="U485" s="4">
        <v>1</v>
      </c>
      <c r="V485" s="4">
        <v>1</v>
      </c>
      <c r="W485" s="4">
        <v>1</v>
      </c>
      <c r="X485" s="4">
        <v>1</v>
      </c>
      <c r="Y485" s="4">
        <v>1</v>
      </c>
      <c r="Z485" s="4">
        <v>1</v>
      </c>
      <c r="AA485" s="4">
        <v>1</v>
      </c>
      <c r="AB485" s="4">
        <v>1</v>
      </c>
      <c r="AC485" s="4">
        <v>1</v>
      </c>
      <c r="AD485" s="4">
        <v>1</v>
      </c>
      <c r="AE485" s="4">
        <v>1</v>
      </c>
      <c r="AF485" s="4">
        <v>1</v>
      </c>
      <c r="AG485" s="4">
        <v>1</v>
      </c>
      <c r="AH485" s="4">
        <v>1</v>
      </c>
      <c r="AI485" s="4">
        <v>1</v>
      </c>
      <c r="AJ485" s="4">
        <v>1</v>
      </c>
      <c r="AK485" s="4">
        <v>1</v>
      </c>
      <c r="AL485" s="4">
        <v>1</v>
      </c>
      <c r="AM485" s="4">
        <v>1</v>
      </c>
      <c r="AN485" s="4">
        <v>1</v>
      </c>
      <c r="AO485" s="4">
        <v>1</v>
      </c>
      <c r="AP485" s="4">
        <v>1</v>
      </c>
      <c r="AQ485" s="4">
        <v>1</v>
      </c>
      <c r="AR485" s="4">
        <v>1</v>
      </c>
      <c r="AS485" s="4">
        <v>1</v>
      </c>
      <c r="AT485" s="4">
        <v>1</v>
      </c>
      <c r="AU485" s="4">
        <v>1</v>
      </c>
      <c r="AV485" s="4">
        <v>1</v>
      </c>
      <c r="AW485" s="4">
        <v>1</v>
      </c>
      <c r="AX485" s="4">
        <v>1</v>
      </c>
      <c r="AY485" s="4">
        <v>1</v>
      </c>
      <c r="AZ485" s="3">
        <f t="shared" si="421"/>
        <v>1</v>
      </c>
      <c r="BA485" s="3">
        <f t="shared" si="422"/>
        <v>1</v>
      </c>
      <c r="BB485" s="3">
        <f t="shared" si="423"/>
        <v>1</v>
      </c>
      <c r="BC485" s="3">
        <f t="shared" si="424"/>
        <v>1</v>
      </c>
      <c r="BD485" s="3">
        <f t="shared" si="425"/>
        <v>1</v>
      </c>
      <c r="BE485" s="3">
        <f t="shared" si="426"/>
        <v>1</v>
      </c>
      <c r="BF485" s="3">
        <f t="shared" si="427"/>
        <v>1</v>
      </c>
      <c r="BG485" s="3">
        <f t="shared" si="428"/>
        <v>1</v>
      </c>
      <c r="BH485" s="3">
        <f t="shared" si="429"/>
        <v>1</v>
      </c>
      <c r="BI485" s="3">
        <f t="shared" si="430"/>
        <v>1</v>
      </c>
      <c r="BJ485" s="3">
        <f t="shared" si="431"/>
        <v>1</v>
      </c>
      <c r="BK485" s="3">
        <f t="shared" si="432"/>
        <v>1</v>
      </c>
      <c r="BL485" s="3">
        <f t="shared" si="433"/>
        <v>1</v>
      </c>
      <c r="BN485" t="s">
        <v>641</v>
      </c>
      <c r="BO485" t="str">
        <f t="shared" si="434"/>
        <v>('i2023110600483','2021','in2023110400001','1'),</v>
      </c>
      <c r="BP485" t="str">
        <f t="shared" si="435"/>
        <v>('i2023110600483','2021','in2023110400002','1'),</v>
      </c>
      <c r="BQ485" t="str">
        <f t="shared" si="436"/>
        <v>('i2023110600483','2021','in2023110400003','1'),</v>
      </c>
      <c r="BR485" t="str">
        <f t="shared" si="437"/>
        <v>('i2023110600483','2021','in2023110400004','1'),</v>
      </c>
      <c r="BS485" t="str">
        <f t="shared" si="438"/>
        <v>('i2023110600483','2021','in2023110400005','1'),</v>
      </c>
      <c r="BT485" t="str">
        <f t="shared" si="439"/>
        <v>('i2023110600483','2021','in2023110400006','1'),</v>
      </c>
      <c r="BU485" t="str">
        <f t="shared" si="440"/>
        <v>('i2023110600483','2021','in2023110400007','1'),</v>
      </c>
      <c r="BV485" t="str">
        <f t="shared" si="441"/>
        <v>('i2023110600483','2021','in2023110400008','1'),</v>
      </c>
      <c r="BW485" t="str">
        <f t="shared" si="442"/>
        <v>('i2023110600483','2021','in2023110400009','1'),</v>
      </c>
      <c r="BX485" t="str">
        <f t="shared" si="443"/>
        <v>('i2023110600483','2021','in2023110400010','1'),</v>
      </c>
      <c r="BY485" t="str">
        <f t="shared" si="444"/>
        <v>('i2023110600483','2021','in2023110400011','1'),</v>
      </c>
      <c r="BZ485" t="str">
        <f t="shared" si="445"/>
        <v>('i2023110600483','2021','in2023110400012','1'),</v>
      </c>
      <c r="CA485" t="str">
        <f t="shared" si="446"/>
        <v>('i2023110600483','2021','in2023110400013','1'),</v>
      </c>
      <c r="CB485" t="str">
        <f t="shared" si="447"/>
        <v>('i2023110600483','2021','in2023110400014','1'),</v>
      </c>
      <c r="CC485" t="str">
        <f t="shared" si="448"/>
        <v>('i2023110600483','2021','in2023110400015','1'),</v>
      </c>
      <c r="CD485" t="str">
        <f t="shared" si="449"/>
        <v>('i2023110600483','2021','in2023110400016','1'),</v>
      </c>
      <c r="CE485" t="str">
        <f t="shared" si="450"/>
        <v>('i2023110600483','2021','in2023110400017','1'),</v>
      </c>
      <c r="CF485" t="str">
        <f t="shared" si="451"/>
        <v>('i2023110600483','2021','in2023110400018','1'),</v>
      </c>
      <c r="CG485" t="str">
        <f t="shared" si="452"/>
        <v>('i2023110600483','2021','in2023110400019','1'),</v>
      </c>
      <c r="CH485" t="str">
        <f t="shared" si="453"/>
        <v>('i2023110600483','2021','in2023110400020','1'),</v>
      </c>
      <c r="CI485" t="str">
        <f t="shared" si="454"/>
        <v>('i2023110600483','2021','in2023110400021','1'),</v>
      </c>
      <c r="CJ485" t="str">
        <f t="shared" si="455"/>
        <v>('i2023110600483','2021','in2023110400022','1'),</v>
      </c>
      <c r="CK485" t="str">
        <f t="shared" si="456"/>
        <v>('i2023110600483','2021','in2023110400023','1'),</v>
      </c>
      <c r="CL485" t="str">
        <f t="shared" si="457"/>
        <v>('i2023110600483','2021','in2023110400024','1'),</v>
      </c>
      <c r="CM485" t="str">
        <f t="shared" si="458"/>
        <v>('i2023110600483','2021','in2023110400025','1'),</v>
      </c>
      <c r="CN485" t="str">
        <f t="shared" si="459"/>
        <v>('i2023110600483','2021','in2023110400026','1'),</v>
      </c>
      <c r="CO485" t="str">
        <f t="shared" si="460"/>
        <v>('i2023110600483','2021','in2023110400027','1'),</v>
      </c>
      <c r="CP485" t="str">
        <f t="shared" si="461"/>
        <v>('i2023110600483','2021','in2023110400028','1'),</v>
      </c>
      <c r="CQ485" t="str">
        <f t="shared" si="462"/>
        <v>('i2023110600483','2021','in2023110400029','1'),</v>
      </c>
      <c r="CR485" t="str">
        <f t="shared" si="463"/>
        <v>('i2023110600483','2021','in2023110400030','1'),</v>
      </c>
      <c r="CS485" t="str">
        <f t="shared" si="464"/>
        <v>('i2023110600483','2021','in2023110400031','1'),</v>
      </c>
      <c r="CT485" t="str">
        <f t="shared" si="465"/>
        <v>('i2023110600483','2021','in2023110400032','1'),</v>
      </c>
      <c r="CU485" t="str">
        <f t="shared" si="466"/>
        <v>('i2023110600483','2021','in2023110400033','1'),</v>
      </c>
      <c r="CV485" t="str">
        <f t="shared" si="467"/>
        <v>('i2023110600483','2021','in2023110400034','1'),</v>
      </c>
      <c r="CW485" t="str">
        <f t="shared" si="468"/>
        <v>('i2023110600483','2021','in2023110400035','1'),</v>
      </c>
      <c r="CX485" t="str">
        <f t="shared" si="469"/>
        <v>('i2023110600483','2021','in2023110400036','1'),</v>
      </c>
      <c r="CY485" t="str">
        <f t="shared" si="470"/>
        <v>('i2023110600483','2021','in2023110400037','1'),</v>
      </c>
      <c r="CZ485" t="str">
        <f t="shared" si="471"/>
        <v>('i2023110600483','2021','in2023110400038','1'),</v>
      </c>
      <c r="DA485" t="str">
        <f t="shared" si="472"/>
        <v>('i2023110600483','2021','in2023110400039','1'),</v>
      </c>
      <c r="DB485" t="str">
        <f t="shared" si="473"/>
        <v>('i2023110600483','2021','in2023110400040','1'),</v>
      </c>
      <c r="DC485" t="str">
        <f t="shared" si="474"/>
        <v>('i2023110600483','2021','in2023110400041','1'),</v>
      </c>
      <c r="DD485" t="str">
        <f t="shared" si="475"/>
        <v>('i2023110600483','2021','in2023110400042','1'),</v>
      </c>
      <c r="DE485" t="str">
        <f t="shared" si="476"/>
        <v>('i2023110600483','2021','in2023110400043','1'),</v>
      </c>
      <c r="DF485" t="str">
        <f t="shared" si="477"/>
        <v>('i2023110600483','2021','in2023110400044','1'),</v>
      </c>
      <c r="DG485" t="str">
        <f t="shared" si="478"/>
        <v>('i2023110600483','2021','in2023110400045','1'),</v>
      </c>
      <c r="DH485" t="str">
        <f t="shared" si="479"/>
        <v>('i2023110600483','2021','in2023110400046','1'),</v>
      </c>
      <c r="DI485" t="str">
        <f t="shared" si="480"/>
        <v>('i2023110600483','2021','in2023110400047','1');</v>
      </c>
    </row>
    <row r="486" spans="1:113" x14ac:dyDescent="0.25">
      <c r="A486" s="4" t="str">
        <f>INDEX('instansi pusat'!$B$2:$C$623,MATCH(C486,'instansi pusat'!$D$2:$D$623,0),2)</f>
        <v>i2023110600484</v>
      </c>
      <c r="B486" s="4">
        <v>7708</v>
      </c>
      <c r="C486" s="4" t="s">
        <v>731</v>
      </c>
      <c r="D486">
        <v>2021</v>
      </c>
      <c r="E486" s="4">
        <v>1</v>
      </c>
      <c r="F486" s="4">
        <v>1</v>
      </c>
      <c r="G486" s="4">
        <v>1</v>
      </c>
      <c r="H486" s="4">
        <v>1</v>
      </c>
      <c r="I486" s="4">
        <v>1</v>
      </c>
      <c r="J486" s="4">
        <v>1</v>
      </c>
      <c r="K486" s="4">
        <v>1</v>
      </c>
      <c r="L486" s="4">
        <v>1</v>
      </c>
      <c r="M486" s="4">
        <v>1</v>
      </c>
      <c r="N486" s="4">
        <v>1</v>
      </c>
      <c r="O486" s="4">
        <v>1</v>
      </c>
      <c r="P486" s="4">
        <v>1</v>
      </c>
      <c r="Q486" s="4">
        <v>1</v>
      </c>
      <c r="R486" s="4">
        <v>1</v>
      </c>
      <c r="S486" s="4">
        <v>1</v>
      </c>
      <c r="T486" s="4">
        <v>1</v>
      </c>
      <c r="U486" s="4">
        <v>1</v>
      </c>
      <c r="V486" s="4">
        <v>1</v>
      </c>
      <c r="W486" s="4">
        <v>1</v>
      </c>
      <c r="X486" s="4">
        <v>1</v>
      </c>
      <c r="Y486" s="4">
        <v>1</v>
      </c>
      <c r="Z486" s="4">
        <v>1</v>
      </c>
      <c r="AA486" s="4">
        <v>1</v>
      </c>
      <c r="AB486" s="4">
        <v>1</v>
      </c>
      <c r="AC486" s="4">
        <v>1</v>
      </c>
      <c r="AD486" s="4">
        <v>1</v>
      </c>
      <c r="AE486" s="4">
        <v>1</v>
      </c>
      <c r="AF486" s="4">
        <v>1</v>
      </c>
      <c r="AG486" s="4">
        <v>1</v>
      </c>
      <c r="AH486" s="4">
        <v>1</v>
      </c>
      <c r="AI486" s="4">
        <v>1</v>
      </c>
      <c r="AJ486" s="4">
        <v>1</v>
      </c>
      <c r="AK486" s="4">
        <v>1</v>
      </c>
      <c r="AL486" s="4">
        <v>1</v>
      </c>
      <c r="AM486" s="4">
        <v>1</v>
      </c>
      <c r="AN486" s="4">
        <v>1</v>
      </c>
      <c r="AO486" s="4">
        <v>1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  <c r="AX486" s="4">
        <v>1</v>
      </c>
      <c r="AY486" s="4">
        <v>1</v>
      </c>
      <c r="AZ486" s="3">
        <f t="shared" si="421"/>
        <v>1</v>
      </c>
      <c r="BA486" s="3">
        <f t="shared" si="422"/>
        <v>1</v>
      </c>
      <c r="BB486" s="3">
        <f t="shared" si="423"/>
        <v>1</v>
      </c>
      <c r="BC486" s="3">
        <f t="shared" si="424"/>
        <v>1</v>
      </c>
      <c r="BD486" s="3">
        <f t="shared" si="425"/>
        <v>1</v>
      </c>
      <c r="BE486" s="3">
        <f t="shared" si="426"/>
        <v>1</v>
      </c>
      <c r="BF486" s="3">
        <f t="shared" si="427"/>
        <v>1</v>
      </c>
      <c r="BG486" s="3">
        <f t="shared" si="428"/>
        <v>1</v>
      </c>
      <c r="BH486" s="3">
        <f t="shared" si="429"/>
        <v>1</v>
      </c>
      <c r="BI486" s="3">
        <f t="shared" si="430"/>
        <v>1</v>
      </c>
      <c r="BJ486" s="3">
        <f t="shared" si="431"/>
        <v>1</v>
      </c>
      <c r="BK486" s="3">
        <f t="shared" si="432"/>
        <v>1</v>
      </c>
      <c r="BL486" s="3">
        <f t="shared" si="433"/>
        <v>1</v>
      </c>
      <c r="BN486" t="s">
        <v>641</v>
      </c>
      <c r="BO486" t="str">
        <f t="shared" si="434"/>
        <v>('i2023110600484','2021','in2023110400001','1'),</v>
      </c>
      <c r="BP486" t="str">
        <f t="shared" si="435"/>
        <v>('i2023110600484','2021','in2023110400002','1'),</v>
      </c>
      <c r="BQ486" t="str">
        <f t="shared" si="436"/>
        <v>('i2023110600484','2021','in2023110400003','1'),</v>
      </c>
      <c r="BR486" t="str">
        <f t="shared" si="437"/>
        <v>('i2023110600484','2021','in2023110400004','1'),</v>
      </c>
      <c r="BS486" t="str">
        <f t="shared" si="438"/>
        <v>('i2023110600484','2021','in2023110400005','1'),</v>
      </c>
      <c r="BT486" t="str">
        <f t="shared" si="439"/>
        <v>('i2023110600484','2021','in2023110400006','1'),</v>
      </c>
      <c r="BU486" t="str">
        <f t="shared" si="440"/>
        <v>('i2023110600484','2021','in2023110400007','1'),</v>
      </c>
      <c r="BV486" t="str">
        <f t="shared" si="441"/>
        <v>('i2023110600484','2021','in2023110400008','1'),</v>
      </c>
      <c r="BW486" t="str">
        <f t="shared" si="442"/>
        <v>('i2023110600484','2021','in2023110400009','1'),</v>
      </c>
      <c r="BX486" t="str">
        <f t="shared" si="443"/>
        <v>('i2023110600484','2021','in2023110400010','1'),</v>
      </c>
      <c r="BY486" t="str">
        <f t="shared" si="444"/>
        <v>('i2023110600484','2021','in2023110400011','1'),</v>
      </c>
      <c r="BZ486" t="str">
        <f t="shared" si="445"/>
        <v>('i2023110600484','2021','in2023110400012','1'),</v>
      </c>
      <c r="CA486" t="str">
        <f t="shared" si="446"/>
        <v>('i2023110600484','2021','in2023110400013','1'),</v>
      </c>
      <c r="CB486" t="str">
        <f t="shared" si="447"/>
        <v>('i2023110600484','2021','in2023110400014','1'),</v>
      </c>
      <c r="CC486" t="str">
        <f t="shared" si="448"/>
        <v>('i2023110600484','2021','in2023110400015','1'),</v>
      </c>
      <c r="CD486" t="str">
        <f t="shared" si="449"/>
        <v>('i2023110600484','2021','in2023110400016','1'),</v>
      </c>
      <c r="CE486" t="str">
        <f t="shared" si="450"/>
        <v>('i2023110600484','2021','in2023110400017','1'),</v>
      </c>
      <c r="CF486" t="str">
        <f t="shared" si="451"/>
        <v>('i2023110600484','2021','in2023110400018','1'),</v>
      </c>
      <c r="CG486" t="str">
        <f t="shared" si="452"/>
        <v>('i2023110600484','2021','in2023110400019','1'),</v>
      </c>
      <c r="CH486" t="str">
        <f t="shared" si="453"/>
        <v>('i2023110600484','2021','in2023110400020','1'),</v>
      </c>
      <c r="CI486" t="str">
        <f t="shared" si="454"/>
        <v>('i2023110600484','2021','in2023110400021','1'),</v>
      </c>
      <c r="CJ486" t="str">
        <f t="shared" si="455"/>
        <v>('i2023110600484','2021','in2023110400022','1'),</v>
      </c>
      <c r="CK486" t="str">
        <f t="shared" si="456"/>
        <v>('i2023110600484','2021','in2023110400023','1'),</v>
      </c>
      <c r="CL486" t="str">
        <f t="shared" si="457"/>
        <v>('i2023110600484','2021','in2023110400024','1'),</v>
      </c>
      <c r="CM486" t="str">
        <f t="shared" si="458"/>
        <v>('i2023110600484','2021','in2023110400025','1'),</v>
      </c>
      <c r="CN486" t="str">
        <f t="shared" si="459"/>
        <v>('i2023110600484','2021','in2023110400026','1'),</v>
      </c>
      <c r="CO486" t="str">
        <f t="shared" si="460"/>
        <v>('i2023110600484','2021','in2023110400027','1'),</v>
      </c>
      <c r="CP486" t="str">
        <f t="shared" si="461"/>
        <v>('i2023110600484','2021','in2023110400028','1'),</v>
      </c>
      <c r="CQ486" t="str">
        <f t="shared" si="462"/>
        <v>('i2023110600484','2021','in2023110400029','1'),</v>
      </c>
      <c r="CR486" t="str">
        <f t="shared" si="463"/>
        <v>('i2023110600484','2021','in2023110400030','1'),</v>
      </c>
      <c r="CS486" t="str">
        <f t="shared" si="464"/>
        <v>('i2023110600484','2021','in2023110400031','1'),</v>
      </c>
      <c r="CT486" t="str">
        <f t="shared" si="465"/>
        <v>('i2023110600484','2021','in2023110400032','1'),</v>
      </c>
      <c r="CU486" t="str">
        <f t="shared" si="466"/>
        <v>('i2023110600484','2021','in2023110400033','1'),</v>
      </c>
      <c r="CV486" t="str">
        <f t="shared" si="467"/>
        <v>('i2023110600484','2021','in2023110400034','1'),</v>
      </c>
      <c r="CW486" t="str">
        <f t="shared" si="468"/>
        <v>('i2023110600484','2021','in2023110400035','1'),</v>
      </c>
      <c r="CX486" t="str">
        <f t="shared" si="469"/>
        <v>('i2023110600484','2021','in2023110400036','1'),</v>
      </c>
      <c r="CY486" t="str">
        <f t="shared" si="470"/>
        <v>('i2023110600484','2021','in2023110400037','1'),</v>
      </c>
      <c r="CZ486" t="str">
        <f t="shared" si="471"/>
        <v>('i2023110600484','2021','in2023110400038','1'),</v>
      </c>
      <c r="DA486" t="str">
        <f t="shared" si="472"/>
        <v>('i2023110600484','2021','in2023110400039','1'),</v>
      </c>
      <c r="DB486" t="str">
        <f t="shared" si="473"/>
        <v>('i2023110600484','2021','in2023110400040','1'),</v>
      </c>
      <c r="DC486" t="str">
        <f t="shared" si="474"/>
        <v>('i2023110600484','2021','in2023110400041','1'),</v>
      </c>
      <c r="DD486" t="str">
        <f t="shared" si="475"/>
        <v>('i2023110600484','2021','in2023110400042','1'),</v>
      </c>
      <c r="DE486" t="str">
        <f t="shared" si="476"/>
        <v>('i2023110600484','2021','in2023110400043','1'),</v>
      </c>
      <c r="DF486" t="str">
        <f t="shared" si="477"/>
        <v>('i2023110600484','2021','in2023110400044','1'),</v>
      </c>
      <c r="DG486" t="str">
        <f t="shared" si="478"/>
        <v>('i2023110600484','2021','in2023110400045','1'),</v>
      </c>
      <c r="DH486" t="str">
        <f t="shared" si="479"/>
        <v>('i2023110600484','2021','in2023110400046','1'),</v>
      </c>
      <c r="DI486" t="str">
        <f t="shared" si="480"/>
        <v>('i2023110600484','2021','in2023110400047','1');</v>
      </c>
    </row>
    <row r="487" spans="1:113" x14ac:dyDescent="0.25">
      <c r="A487" s="4" t="str">
        <f>INDEX('instansi pusat'!$B$2:$C$623,MATCH(C487,'instansi pusat'!$D$2:$D$623,0),2)</f>
        <v>i2023110600485</v>
      </c>
      <c r="B487" s="4">
        <v>7710</v>
      </c>
      <c r="C487" s="4" t="s">
        <v>382</v>
      </c>
      <c r="D487">
        <v>2021</v>
      </c>
      <c r="E487" s="4">
        <v>1</v>
      </c>
      <c r="F487" s="4">
        <v>1</v>
      </c>
      <c r="G487" s="4">
        <v>1</v>
      </c>
      <c r="H487" s="4">
        <v>1</v>
      </c>
      <c r="I487" s="4">
        <v>1</v>
      </c>
      <c r="J487" s="4">
        <v>1</v>
      </c>
      <c r="K487" s="4">
        <v>1</v>
      </c>
      <c r="L487" s="4">
        <v>1</v>
      </c>
      <c r="M487" s="4">
        <v>1</v>
      </c>
      <c r="N487" s="4">
        <v>3</v>
      </c>
      <c r="O487" s="4">
        <v>1</v>
      </c>
      <c r="P487" s="4">
        <v>1</v>
      </c>
      <c r="Q487" s="4">
        <v>2</v>
      </c>
      <c r="R487" s="4">
        <v>1</v>
      </c>
      <c r="S487" s="4">
        <v>3</v>
      </c>
      <c r="T487" s="4">
        <v>2</v>
      </c>
      <c r="U487" s="4">
        <v>1</v>
      </c>
      <c r="V487" s="4">
        <v>2</v>
      </c>
      <c r="W487" s="4">
        <v>1</v>
      </c>
      <c r="X487" s="4">
        <v>2</v>
      </c>
      <c r="Y487" s="4">
        <v>1</v>
      </c>
      <c r="Z487" s="4">
        <v>1</v>
      </c>
      <c r="AA487" s="4">
        <v>1</v>
      </c>
      <c r="AB487" s="4">
        <v>1</v>
      </c>
      <c r="AC487" s="4">
        <v>1</v>
      </c>
      <c r="AD487" s="4">
        <v>1</v>
      </c>
      <c r="AE487" s="4">
        <v>1</v>
      </c>
      <c r="AF487" s="4">
        <v>1</v>
      </c>
      <c r="AG487" s="4">
        <v>1</v>
      </c>
      <c r="AH487" s="4">
        <v>1</v>
      </c>
      <c r="AI487" s="4">
        <v>1</v>
      </c>
      <c r="AJ487" s="4">
        <v>3</v>
      </c>
      <c r="AK487" s="4">
        <v>3</v>
      </c>
      <c r="AL487" s="4">
        <v>3</v>
      </c>
      <c r="AM487" s="4">
        <v>3</v>
      </c>
      <c r="AN487" s="4">
        <v>1</v>
      </c>
      <c r="AO487" s="4">
        <v>1</v>
      </c>
      <c r="AP487" s="4">
        <v>1</v>
      </c>
      <c r="AQ487" s="4">
        <v>1</v>
      </c>
      <c r="AR487" s="4">
        <v>1</v>
      </c>
      <c r="AS487" s="4">
        <v>1</v>
      </c>
      <c r="AT487" s="4">
        <v>3</v>
      </c>
      <c r="AU487" s="4">
        <v>1</v>
      </c>
      <c r="AV487" s="4">
        <v>2</v>
      </c>
      <c r="AW487" s="4">
        <v>1</v>
      </c>
      <c r="AX487" s="4">
        <v>2</v>
      </c>
      <c r="AY487" s="4">
        <v>2</v>
      </c>
      <c r="AZ487" s="3">
        <f t="shared" si="421"/>
        <v>1.2000000000000002</v>
      </c>
      <c r="BA487" s="3">
        <f t="shared" si="422"/>
        <v>1.25</v>
      </c>
      <c r="BB487" s="3">
        <f t="shared" si="423"/>
        <v>2</v>
      </c>
      <c r="BC487" s="3">
        <f t="shared" si="424"/>
        <v>1.5</v>
      </c>
      <c r="BD487" s="3">
        <f t="shared" si="425"/>
        <v>1</v>
      </c>
      <c r="BE487" s="3">
        <f t="shared" si="426"/>
        <v>1</v>
      </c>
      <c r="BF487" s="3">
        <f t="shared" si="427"/>
        <v>1.8</v>
      </c>
      <c r="BG487" s="3">
        <f t="shared" si="428"/>
        <v>1.8333333333333333</v>
      </c>
      <c r="BH487" s="3">
        <f t="shared" si="429"/>
        <v>1.2000000000000002</v>
      </c>
      <c r="BI487" s="3">
        <f t="shared" si="430"/>
        <v>1.6</v>
      </c>
      <c r="BJ487" s="3">
        <f t="shared" si="431"/>
        <v>1</v>
      </c>
      <c r="BK487" s="3">
        <f t="shared" si="432"/>
        <v>1.813186813186813</v>
      </c>
      <c r="BL487" s="3">
        <f t="shared" si="433"/>
        <v>1.546</v>
      </c>
      <c r="BN487" t="s">
        <v>641</v>
      </c>
      <c r="BO487" t="str">
        <f t="shared" si="434"/>
        <v>('i2023110600485','2021','in2023110400001','1'),</v>
      </c>
      <c r="BP487" t="str">
        <f t="shared" si="435"/>
        <v>('i2023110600485','2021','in2023110400002','1'),</v>
      </c>
      <c r="BQ487" t="str">
        <f t="shared" si="436"/>
        <v>('i2023110600485','2021','in2023110400003','1'),</v>
      </c>
      <c r="BR487" t="str">
        <f t="shared" si="437"/>
        <v>('i2023110600485','2021','in2023110400004','1'),</v>
      </c>
      <c r="BS487" t="str">
        <f t="shared" si="438"/>
        <v>('i2023110600485','2021','in2023110400005','1'),</v>
      </c>
      <c r="BT487" t="str">
        <f t="shared" si="439"/>
        <v>('i2023110600485','2021','in2023110400006','1'),</v>
      </c>
      <c r="BU487" t="str">
        <f t="shared" si="440"/>
        <v>('i2023110600485','2021','in2023110400007','1'),</v>
      </c>
      <c r="BV487" t="str">
        <f t="shared" si="441"/>
        <v>('i2023110600485','2021','in2023110400008','1'),</v>
      </c>
      <c r="BW487" t="str">
        <f t="shared" si="442"/>
        <v>('i2023110600485','2021','in2023110400009','1'),</v>
      </c>
      <c r="BX487" t="str">
        <f t="shared" si="443"/>
        <v>('i2023110600485','2021','in2023110400010','3'),</v>
      </c>
      <c r="BY487" t="str">
        <f t="shared" si="444"/>
        <v>('i2023110600485','2021','in2023110400011','1'),</v>
      </c>
      <c r="BZ487" t="str">
        <f t="shared" si="445"/>
        <v>('i2023110600485','2021','in2023110400012','1'),</v>
      </c>
      <c r="CA487" t="str">
        <f t="shared" si="446"/>
        <v>('i2023110600485','2021','in2023110400013','2'),</v>
      </c>
      <c r="CB487" t="str">
        <f t="shared" si="447"/>
        <v>('i2023110600485','2021','in2023110400014','1'),</v>
      </c>
      <c r="CC487" t="str">
        <f t="shared" si="448"/>
        <v>('i2023110600485','2021','in2023110400015','3'),</v>
      </c>
      <c r="CD487" t="str">
        <f t="shared" si="449"/>
        <v>('i2023110600485','2021','in2023110400016','2'),</v>
      </c>
      <c r="CE487" t="str">
        <f t="shared" si="450"/>
        <v>('i2023110600485','2021','in2023110400017','1'),</v>
      </c>
      <c r="CF487" t="str">
        <f t="shared" si="451"/>
        <v>('i2023110600485','2021','in2023110400018','2'),</v>
      </c>
      <c r="CG487" t="str">
        <f t="shared" si="452"/>
        <v>('i2023110600485','2021','in2023110400019','1'),</v>
      </c>
      <c r="CH487" t="str">
        <f t="shared" si="453"/>
        <v>('i2023110600485','2021','in2023110400020','2'),</v>
      </c>
      <c r="CI487" t="str">
        <f t="shared" si="454"/>
        <v>('i2023110600485','2021','in2023110400021','1'),</v>
      </c>
      <c r="CJ487" t="str">
        <f t="shared" si="455"/>
        <v>('i2023110600485','2021','in2023110400022','1'),</v>
      </c>
      <c r="CK487" t="str">
        <f t="shared" si="456"/>
        <v>('i2023110600485','2021','in2023110400023','1'),</v>
      </c>
      <c r="CL487" t="str">
        <f t="shared" si="457"/>
        <v>('i2023110600485','2021','in2023110400024','1'),</v>
      </c>
      <c r="CM487" t="str">
        <f t="shared" si="458"/>
        <v>('i2023110600485','2021','in2023110400025','1'),</v>
      </c>
      <c r="CN487" t="str">
        <f t="shared" si="459"/>
        <v>('i2023110600485','2021','in2023110400026','1'),</v>
      </c>
      <c r="CO487" t="str">
        <f t="shared" si="460"/>
        <v>('i2023110600485','2021','in2023110400027','1'),</v>
      </c>
      <c r="CP487" t="str">
        <f t="shared" si="461"/>
        <v>('i2023110600485','2021','in2023110400028','1'),</v>
      </c>
      <c r="CQ487" t="str">
        <f t="shared" si="462"/>
        <v>('i2023110600485','2021','in2023110400029','1'),</v>
      </c>
      <c r="CR487" t="str">
        <f t="shared" si="463"/>
        <v>('i2023110600485','2021','in2023110400030','1'),</v>
      </c>
      <c r="CS487" t="str">
        <f t="shared" si="464"/>
        <v>('i2023110600485','2021','in2023110400031','1'),</v>
      </c>
      <c r="CT487" t="str">
        <f t="shared" si="465"/>
        <v>('i2023110600485','2021','in2023110400032','3'),</v>
      </c>
      <c r="CU487" t="str">
        <f t="shared" si="466"/>
        <v>('i2023110600485','2021','in2023110400033','3'),</v>
      </c>
      <c r="CV487" t="str">
        <f t="shared" si="467"/>
        <v>('i2023110600485','2021','in2023110400034','3'),</v>
      </c>
      <c r="CW487" t="str">
        <f t="shared" si="468"/>
        <v>('i2023110600485','2021','in2023110400035','3'),</v>
      </c>
      <c r="CX487" t="str">
        <f t="shared" si="469"/>
        <v>('i2023110600485','2021','in2023110400036','1'),</v>
      </c>
      <c r="CY487" t="str">
        <f t="shared" si="470"/>
        <v>('i2023110600485','2021','in2023110400037','1'),</v>
      </c>
      <c r="CZ487" t="str">
        <f t="shared" si="471"/>
        <v>('i2023110600485','2021','in2023110400038','1'),</v>
      </c>
      <c r="DA487" t="str">
        <f t="shared" si="472"/>
        <v>('i2023110600485','2021','in2023110400039','1'),</v>
      </c>
      <c r="DB487" t="str">
        <f t="shared" si="473"/>
        <v>('i2023110600485','2021','in2023110400040','1'),</v>
      </c>
      <c r="DC487" t="str">
        <f t="shared" si="474"/>
        <v>('i2023110600485','2021','in2023110400041','1'),</v>
      </c>
      <c r="DD487" t="str">
        <f t="shared" si="475"/>
        <v>('i2023110600485','2021','in2023110400042','3'),</v>
      </c>
      <c r="DE487" t="str">
        <f t="shared" si="476"/>
        <v>('i2023110600485','2021','in2023110400043','1'),</v>
      </c>
      <c r="DF487" t="str">
        <f t="shared" si="477"/>
        <v>('i2023110600485','2021','in2023110400044','2'),</v>
      </c>
      <c r="DG487" t="str">
        <f t="shared" si="478"/>
        <v>('i2023110600485','2021','in2023110400045','1'),</v>
      </c>
      <c r="DH487" t="str">
        <f t="shared" si="479"/>
        <v>('i2023110600485','2021','in2023110400046','2'),</v>
      </c>
      <c r="DI487" t="str">
        <f t="shared" si="480"/>
        <v>('i2023110600485','2021','in2023110400047','2');</v>
      </c>
    </row>
    <row r="488" spans="1:113" x14ac:dyDescent="0.25">
      <c r="A488" s="4" t="str">
        <f>INDEX('instansi pusat'!$B$2:$C$623,MATCH(C488,'instansi pusat'!$D$2:$D$623,0),2)</f>
        <v>i2023110600486</v>
      </c>
      <c r="B488" s="4">
        <v>7712</v>
      </c>
      <c r="C488" s="4" t="s">
        <v>384</v>
      </c>
      <c r="D488">
        <v>2021</v>
      </c>
      <c r="E488" s="4">
        <v>2</v>
      </c>
      <c r="F488" s="4">
        <v>1</v>
      </c>
      <c r="G488" s="4">
        <v>1</v>
      </c>
      <c r="H488" s="4">
        <v>1</v>
      </c>
      <c r="I488" s="4">
        <v>1</v>
      </c>
      <c r="J488" s="4">
        <v>1</v>
      </c>
      <c r="K488" s="4">
        <v>1</v>
      </c>
      <c r="L488" s="4">
        <v>1</v>
      </c>
      <c r="M488" s="4">
        <v>1</v>
      </c>
      <c r="N488" s="4">
        <v>2</v>
      </c>
      <c r="O488" s="4">
        <v>2</v>
      </c>
      <c r="P488" s="4">
        <v>1</v>
      </c>
      <c r="Q488" s="4">
        <v>1</v>
      </c>
      <c r="R488" s="4">
        <v>1</v>
      </c>
      <c r="S488" s="4">
        <v>1</v>
      </c>
      <c r="T488" s="4">
        <v>1</v>
      </c>
      <c r="U488" s="4">
        <v>1</v>
      </c>
      <c r="V488" s="4">
        <v>1</v>
      </c>
      <c r="W488" s="4">
        <v>1</v>
      </c>
      <c r="X488" s="4">
        <v>1</v>
      </c>
      <c r="Y488" s="4">
        <v>1</v>
      </c>
      <c r="Z488" s="4">
        <v>2</v>
      </c>
      <c r="AA488" s="4">
        <v>1</v>
      </c>
      <c r="AB488" s="4">
        <v>1</v>
      </c>
      <c r="AC488" s="4">
        <v>1</v>
      </c>
      <c r="AD488" s="4">
        <v>1</v>
      </c>
      <c r="AE488" s="4">
        <v>1</v>
      </c>
      <c r="AF488" s="4">
        <v>1</v>
      </c>
      <c r="AG488" s="4">
        <v>1</v>
      </c>
      <c r="AH488" s="4">
        <v>1</v>
      </c>
      <c r="AI488" s="4">
        <v>1</v>
      </c>
      <c r="AJ488" s="4">
        <v>4</v>
      </c>
      <c r="AK488" s="4">
        <v>4</v>
      </c>
      <c r="AL488" s="4">
        <v>4</v>
      </c>
      <c r="AM488" s="4">
        <v>4</v>
      </c>
      <c r="AN488" s="4">
        <v>3</v>
      </c>
      <c r="AO488" s="4">
        <v>1</v>
      </c>
      <c r="AP488" s="4">
        <v>1</v>
      </c>
      <c r="AQ488" s="4">
        <v>1</v>
      </c>
      <c r="AR488" s="4">
        <v>3</v>
      </c>
      <c r="AS488" s="4">
        <v>3</v>
      </c>
      <c r="AT488" s="4">
        <v>1</v>
      </c>
      <c r="AU488" s="4">
        <v>1</v>
      </c>
      <c r="AV488" s="4">
        <v>2</v>
      </c>
      <c r="AW488" s="4">
        <v>1</v>
      </c>
      <c r="AX488" s="4">
        <v>4</v>
      </c>
      <c r="AY488" s="4">
        <v>1</v>
      </c>
      <c r="AZ488" s="3">
        <f t="shared" si="421"/>
        <v>1.2000000000000002</v>
      </c>
      <c r="BA488" s="3">
        <f t="shared" si="422"/>
        <v>1.25</v>
      </c>
      <c r="BB488" s="3">
        <f t="shared" si="423"/>
        <v>1</v>
      </c>
      <c r="BC488" s="3">
        <f t="shared" si="424"/>
        <v>1</v>
      </c>
      <c r="BD488" s="3">
        <f t="shared" si="425"/>
        <v>1.125</v>
      </c>
      <c r="BE488" s="3">
        <f t="shared" si="426"/>
        <v>1</v>
      </c>
      <c r="BF488" s="3">
        <f t="shared" si="427"/>
        <v>2.8000000000000003</v>
      </c>
      <c r="BG488" s="3">
        <f t="shared" si="428"/>
        <v>1.6666666666666665</v>
      </c>
      <c r="BH488" s="3">
        <f t="shared" si="429"/>
        <v>1.2000000000000002</v>
      </c>
      <c r="BI488" s="3">
        <f t="shared" si="430"/>
        <v>1.1000000000000001</v>
      </c>
      <c r="BJ488" s="3">
        <f t="shared" si="431"/>
        <v>1.0909090909090908</v>
      </c>
      <c r="BK488" s="3">
        <f t="shared" si="432"/>
        <v>2.3516483516483513</v>
      </c>
      <c r="BL488" s="3">
        <f t="shared" si="433"/>
        <v>1.6809999999999998</v>
      </c>
      <c r="BN488" t="s">
        <v>641</v>
      </c>
      <c r="BO488" t="str">
        <f t="shared" si="434"/>
        <v>('i2023110600486','2021','in2023110400001','2'),</v>
      </c>
      <c r="BP488" t="str">
        <f t="shared" si="435"/>
        <v>('i2023110600486','2021','in2023110400002','1'),</v>
      </c>
      <c r="BQ488" t="str">
        <f t="shared" si="436"/>
        <v>('i2023110600486','2021','in2023110400003','1'),</v>
      </c>
      <c r="BR488" t="str">
        <f t="shared" si="437"/>
        <v>('i2023110600486','2021','in2023110400004','1'),</v>
      </c>
      <c r="BS488" t="str">
        <f t="shared" si="438"/>
        <v>('i2023110600486','2021','in2023110400005','1'),</v>
      </c>
      <c r="BT488" t="str">
        <f t="shared" si="439"/>
        <v>('i2023110600486','2021','in2023110400006','1'),</v>
      </c>
      <c r="BU488" t="str">
        <f t="shared" si="440"/>
        <v>('i2023110600486','2021','in2023110400007','1'),</v>
      </c>
      <c r="BV488" t="str">
        <f t="shared" si="441"/>
        <v>('i2023110600486','2021','in2023110400008','1'),</v>
      </c>
      <c r="BW488" t="str">
        <f t="shared" si="442"/>
        <v>('i2023110600486','2021','in2023110400009','1'),</v>
      </c>
      <c r="BX488" t="str">
        <f t="shared" si="443"/>
        <v>('i2023110600486','2021','in2023110400010','2'),</v>
      </c>
      <c r="BY488" t="str">
        <f t="shared" si="444"/>
        <v>('i2023110600486','2021','in2023110400011','2'),</v>
      </c>
      <c r="BZ488" t="str">
        <f t="shared" si="445"/>
        <v>('i2023110600486','2021','in2023110400012','1'),</v>
      </c>
      <c r="CA488" t="str">
        <f t="shared" si="446"/>
        <v>('i2023110600486','2021','in2023110400013','1'),</v>
      </c>
      <c r="CB488" t="str">
        <f t="shared" si="447"/>
        <v>('i2023110600486','2021','in2023110400014','1'),</v>
      </c>
      <c r="CC488" t="str">
        <f t="shared" si="448"/>
        <v>('i2023110600486','2021','in2023110400015','1'),</v>
      </c>
      <c r="CD488" t="str">
        <f t="shared" si="449"/>
        <v>('i2023110600486','2021','in2023110400016','1'),</v>
      </c>
      <c r="CE488" t="str">
        <f t="shared" si="450"/>
        <v>('i2023110600486','2021','in2023110400017','1'),</v>
      </c>
      <c r="CF488" t="str">
        <f t="shared" si="451"/>
        <v>('i2023110600486','2021','in2023110400018','1'),</v>
      </c>
      <c r="CG488" t="str">
        <f t="shared" si="452"/>
        <v>('i2023110600486','2021','in2023110400019','1'),</v>
      </c>
      <c r="CH488" t="str">
        <f t="shared" si="453"/>
        <v>('i2023110600486','2021','in2023110400020','1'),</v>
      </c>
      <c r="CI488" t="str">
        <f t="shared" si="454"/>
        <v>('i2023110600486','2021','in2023110400021','1'),</v>
      </c>
      <c r="CJ488" t="str">
        <f t="shared" si="455"/>
        <v>('i2023110600486','2021','in2023110400022','2'),</v>
      </c>
      <c r="CK488" t="str">
        <f t="shared" si="456"/>
        <v>('i2023110600486','2021','in2023110400023','1'),</v>
      </c>
      <c r="CL488" t="str">
        <f t="shared" si="457"/>
        <v>('i2023110600486','2021','in2023110400024','1'),</v>
      </c>
      <c r="CM488" t="str">
        <f t="shared" si="458"/>
        <v>('i2023110600486','2021','in2023110400025','1'),</v>
      </c>
      <c r="CN488" t="str">
        <f t="shared" si="459"/>
        <v>('i2023110600486','2021','in2023110400026','1'),</v>
      </c>
      <c r="CO488" t="str">
        <f t="shared" si="460"/>
        <v>('i2023110600486','2021','in2023110400027','1'),</v>
      </c>
      <c r="CP488" t="str">
        <f t="shared" si="461"/>
        <v>('i2023110600486','2021','in2023110400028','1'),</v>
      </c>
      <c r="CQ488" t="str">
        <f t="shared" si="462"/>
        <v>('i2023110600486','2021','in2023110400029','1'),</v>
      </c>
      <c r="CR488" t="str">
        <f t="shared" si="463"/>
        <v>('i2023110600486','2021','in2023110400030','1'),</v>
      </c>
      <c r="CS488" t="str">
        <f t="shared" si="464"/>
        <v>('i2023110600486','2021','in2023110400031','1'),</v>
      </c>
      <c r="CT488" t="str">
        <f t="shared" si="465"/>
        <v>('i2023110600486','2021','in2023110400032','4'),</v>
      </c>
      <c r="CU488" t="str">
        <f t="shared" si="466"/>
        <v>('i2023110600486','2021','in2023110400033','4'),</v>
      </c>
      <c r="CV488" t="str">
        <f t="shared" si="467"/>
        <v>('i2023110600486','2021','in2023110400034','4'),</v>
      </c>
      <c r="CW488" t="str">
        <f t="shared" si="468"/>
        <v>('i2023110600486','2021','in2023110400035','4'),</v>
      </c>
      <c r="CX488" t="str">
        <f t="shared" si="469"/>
        <v>('i2023110600486','2021','in2023110400036','3'),</v>
      </c>
      <c r="CY488" t="str">
        <f t="shared" si="470"/>
        <v>('i2023110600486','2021','in2023110400037','1'),</v>
      </c>
      <c r="CZ488" t="str">
        <f t="shared" si="471"/>
        <v>('i2023110600486','2021','in2023110400038','1'),</v>
      </c>
      <c r="DA488" t="str">
        <f t="shared" si="472"/>
        <v>('i2023110600486','2021','in2023110400039','1'),</v>
      </c>
      <c r="DB488" t="str">
        <f t="shared" si="473"/>
        <v>('i2023110600486','2021','in2023110400040','3'),</v>
      </c>
      <c r="DC488" t="str">
        <f t="shared" si="474"/>
        <v>('i2023110600486','2021','in2023110400041','3'),</v>
      </c>
      <c r="DD488" t="str">
        <f t="shared" si="475"/>
        <v>('i2023110600486','2021','in2023110400042','1'),</v>
      </c>
      <c r="DE488" t="str">
        <f t="shared" si="476"/>
        <v>('i2023110600486','2021','in2023110400043','1'),</v>
      </c>
      <c r="DF488" t="str">
        <f t="shared" si="477"/>
        <v>('i2023110600486','2021','in2023110400044','2'),</v>
      </c>
      <c r="DG488" t="str">
        <f t="shared" si="478"/>
        <v>('i2023110600486','2021','in2023110400045','1'),</v>
      </c>
      <c r="DH488" t="str">
        <f t="shared" si="479"/>
        <v>('i2023110600486','2021','in2023110400046','4'),</v>
      </c>
      <c r="DI488" t="str">
        <f t="shared" si="480"/>
        <v>('i2023110600486','2021','in2023110400047','1');</v>
      </c>
    </row>
    <row r="489" spans="1:113" x14ac:dyDescent="0.25">
      <c r="A489" s="4" t="str">
        <f>INDEX('instansi pusat'!$B$2:$C$623,MATCH(C489,'instansi pusat'!$D$2:$D$623,0),2)</f>
        <v>i2023110600487</v>
      </c>
      <c r="B489" s="4">
        <v>7714</v>
      </c>
      <c r="C489" s="4" t="s">
        <v>386</v>
      </c>
      <c r="D489">
        <v>2021</v>
      </c>
      <c r="E489" s="4">
        <v>1</v>
      </c>
      <c r="F489" s="4">
        <v>1</v>
      </c>
      <c r="G489" s="4">
        <v>1</v>
      </c>
      <c r="H489" s="4">
        <v>1</v>
      </c>
      <c r="I489" s="4">
        <v>1</v>
      </c>
      <c r="J489" s="4">
        <v>1</v>
      </c>
      <c r="K489" s="4">
        <v>1</v>
      </c>
      <c r="L489" s="4">
        <v>1</v>
      </c>
      <c r="M489" s="4">
        <v>1</v>
      </c>
      <c r="N489" s="4">
        <v>1</v>
      </c>
      <c r="O489" s="4">
        <v>1</v>
      </c>
      <c r="P489" s="4">
        <v>1</v>
      </c>
      <c r="Q489" s="4">
        <v>1</v>
      </c>
      <c r="R489" s="4">
        <v>1</v>
      </c>
      <c r="S489" s="4">
        <v>1</v>
      </c>
      <c r="T489" s="4">
        <v>1</v>
      </c>
      <c r="U489" s="4">
        <v>1</v>
      </c>
      <c r="V489" s="4">
        <v>1</v>
      </c>
      <c r="W489" s="4">
        <v>1</v>
      </c>
      <c r="X489" s="4">
        <v>1</v>
      </c>
      <c r="Y489" s="4">
        <v>1</v>
      </c>
      <c r="Z489" s="4">
        <v>1</v>
      </c>
      <c r="AA489" s="4">
        <v>1</v>
      </c>
      <c r="AB489" s="4">
        <v>1</v>
      </c>
      <c r="AC489" s="4">
        <v>1</v>
      </c>
      <c r="AD489" s="4">
        <v>1</v>
      </c>
      <c r="AE489" s="4">
        <v>1</v>
      </c>
      <c r="AF489" s="4">
        <v>1</v>
      </c>
      <c r="AG489" s="4">
        <v>1</v>
      </c>
      <c r="AH489" s="4">
        <v>1</v>
      </c>
      <c r="AI489" s="4">
        <v>1</v>
      </c>
      <c r="AJ489" s="4">
        <v>1</v>
      </c>
      <c r="AK489" s="4">
        <v>1</v>
      </c>
      <c r="AL489" s="4">
        <v>1</v>
      </c>
      <c r="AM489" s="4">
        <v>1</v>
      </c>
      <c r="AN489" s="4">
        <v>1</v>
      </c>
      <c r="AO489" s="4">
        <v>1</v>
      </c>
      <c r="AP489" s="4">
        <v>1</v>
      </c>
      <c r="AQ489" s="4">
        <v>1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AZ489" s="3">
        <f t="shared" si="421"/>
        <v>1</v>
      </c>
      <c r="BA489" s="3">
        <f t="shared" si="422"/>
        <v>1</v>
      </c>
      <c r="BB489" s="3">
        <f t="shared" si="423"/>
        <v>1</v>
      </c>
      <c r="BC489" s="3">
        <f t="shared" si="424"/>
        <v>1</v>
      </c>
      <c r="BD489" s="3">
        <f t="shared" si="425"/>
        <v>1</v>
      </c>
      <c r="BE489" s="3">
        <f t="shared" si="426"/>
        <v>1</v>
      </c>
      <c r="BF489" s="3">
        <f t="shared" si="427"/>
        <v>1</v>
      </c>
      <c r="BG489" s="3">
        <f t="shared" si="428"/>
        <v>1</v>
      </c>
      <c r="BH489" s="3">
        <f t="shared" si="429"/>
        <v>1</v>
      </c>
      <c r="BI489" s="3">
        <f t="shared" si="430"/>
        <v>1</v>
      </c>
      <c r="BJ489" s="3">
        <f t="shared" si="431"/>
        <v>1</v>
      </c>
      <c r="BK489" s="3">
        <f t="shared" si="432"/>
        <v>1</v>
      </c>
      <c r="BL489" s="3">
        <f t="shared" si="433"/>
        <v>1</v>
      </c>
      <c r="BN489" t="s">
        <v>641</v>
      </c>
      <c r="BO489" t="str">
        <f t="shared" si="434"/>
        <v>('i2023110600487','2021','in2023110400001','1'),</v>
      </c>
      <c r="BP489" t="str">
        <f t="shared" si="435"/>
        <v>('i2023110600487','2021','in2023110400002','1'),</v>
      </c>
      <c r="BQ489" t="str">
        <f t="shared" si="436"/>
        <v>('i2023110600487','2021','in2023110400003','1'),</v>
      </c>
      <c r="BR489" t="str">
        <f t="shared" si="437"/>
        <v>('i2023110600487','2021','in2023110400004','1'),</v>
      </c>
      <c r="BS489" t="str">
        <f t="shared" si="438"/>
        <v>('i2023110600487','2021','in2023110400005','1'),</v>
      </c>
      <c r="BT489" t="str">
        <f t="shared" si="439"/>
        <v>('i2023110600487','2021','in2023110400006','1'),</v>
      </c>
      <c r="BU489" t="str">
        <f t="shared" si="440"/>
        <v>('i2023110600487','2021','in2023110400007','1'),</v>
      </c>
      <c r="BV489" t="str">
        <f t="shared" si="441"/>
        <v>('i2023110600487','2021','in2023110400008','1'),</v>
      </c>
      <c r="BW489" t="str">
        <f t="shared" si="442"/>
        <v>('i2023110600487','2021','in2023110400009','1'),</v>
      </c>
      <c r="BX489" t="str">
        <f t="shared" si="443"/>
        <v>('i2023110600487','2021','in2023110400010','1'),</v>
      </c>
      <c r="BY489" t="str">
        <f t="shared" si="444"/>
        <v>('i2023110600487','2021','in2023110400011','1'),</v>
      </c>
      <c r="BZ489" t="str">
        <f t="shared" si="445"/>
        <v>('i2023110600487','2021','in2023110400012','1'),</v>
      </c>
      <c r="CA489" t="str">
        <f t="shared" si="446"/>
        <v>('i2023110600487','2021','in2023110400013','1'),</v>
      </c>
      <c r="CB489" t="str">
        <f t="shared" si="447"/>
        <v>('i2023110600487','2021','in2023110400014','1'),</v>
      </c>
      <c r="CC489" t="str">
        <f t="shared" si="448"/>
        <v>('i2023110600487','2021','in2023110400015','1'),</v>
      </c>
      <c r="CD489" t="str">
        <f t="shared" si="449"/>
        <v>('i2023110600487','2021','in2023110400016','1'),</v>
      </c>
      <c r="CE489" t="str">
        <f t="shared" si="450"/>
        <v>('i2023110600487','2021','in2023110400017','1'),</v>
      </c>
      <c r="CF489" t="str">
        <f t="shared" si="451"/>
        <v>('i2023110600487','2021','in2023110400018','1'),</v>
      </c>
      <c r="CG489" t="str">
        <f t="shared" si="452"/>
        <v>('i2023110600487','2021','in2023110400019','1'),</v>
      </c>
      <c r="CH489" t="str">
        <f t="shared" si="453"/>
        <v>('i2023110600487','2021','in2023110400020','1'),</v>
      </c>
      <c r="CI489" t="str">
        <f t="shared" si="454"/>
        <v>('i2023110600487','2021','in2023110400021','1'),</v>
      </c>
      <c r="CJ489" t="str">
        <f t="shared" si="455"/>
        <v>('i2023110600487','2021','in2023110400022','1'),</v>
      </c>
      <c r="CK489" t="str">
        <f t="shared" si="456"/>
        <v>('i2023110600487','2021','in2023110400023','1'),</v>
      </c>
      <c r="CL489" t="str">
        <f t="shared" si="457"/>
        <v>('i2023110600487','2021','in2023110400024','1'),</v>
      </c>
      <c r="CM489" t="str">
        <f t="shared" si="458"/>
        <v>('i2023110600487','2021','in2023110400025','1'),</v>
      </c>
      <c r="CN489" t="str">
        <f t="shared" si="459"/>
        <v>('i2023110600487','2021','in2023110400026','1'),</v>
      </c>
      <c r="CO489" t="str">
        <f t="shared" si="460"/>
        <v>('i2023110600487','2021','in2023110400027','1'),</v>
      </c>
      <c r="CP489" t="str">
        <f t="shared" si="461"/>
        <v>('i2023110600487','2021','in2023110400028','1'),</v>
      </c>
      <c r="CQ489" t="str">
        <f t="shared" si="462"/>
        <v>('i2023110600487','2021','in2023110400029','1'),</v>
      </c>
      <c r="CR489" t="str">
        <f t="shared" si="463"/>
        <v>('i2023110600487','2021','in2023110400030','1'),</v>
      </c>
      <c r="CS489" t="str">
        <f t="shared" si="464"/>
        <v>('i2023110600487','2021','in2023110400031','1'),</v>
      </c>
      <c r="CT489" t="str">
        <f t="shared" si="465"/>
        <v>('i2023110600487','2021','in2023110400032','1'),</v>
      </c>
      <c r="CU489" t="str">
        <f t="shared" si="466"/>
        <v>('i2023110600487','2021','in2023110400033','1'),</v>
      </c>
      <c r="CV489" t="str">
        <f t="shared" si="467"/>
        <v>('i2023110600487','2021','in2023110400034','1'),</v>
      </c>
      <c r="CW489" t="str">
        <f t="shared" si="468"/>
        <v>('i2023110600487','2021','in2023110400035','1'),</v>
      </c>
      <c r="CX489" t="str">
        <f t="shared" si="469"/>
        <v>('i2023110600487','2021','in2023110400036','1'),</v>
      </c>
      <c r="CY489" t="str">
        <f t="shared" si="470"/>
        <v>('i2023110600487','2021','in2023110400037','1'),</v>
      </c>
      <c r="CZ489" t="str">
        <f t="shared" si="471"/>
        <v>('i2023110600487','2021','in2023110400038','1'),</v>
      </c>
      <c r="DA489" t="str">
        <f t="shared" si="472"/>
        <v>('i2023110600487','2021','in2023110400039','1'),</v>
      </c>
      <c r="DB489" t="str">
        <f t="shared" si="473"/>
        <v>('i2023110600487','2021','in2023110400040','1'),</v>
      </c>
      <c r="DC489" t="str">
        <f t="shared" si="474"/>
        <v>('i2023110600487','2021','in2023110400041','1'),</v>
      </c>
      <c r="DD489" t="str">
        <f t="shared" si="475"/>
        <v>('i2023110600487','2021','in2023110400042','1'),</v>
      </c>
      <c r="DE489" t="str">
        <f t="shared" si="476"/>
        <v>('i2023110600487','2021','in2023110400043','1'),</v>
      </c>
      <c r="DF489" t="str">
        <f t="shared" si="477"/>
        <v>('i2023110600487','2021','in2023110400044','1'),</v>
      </c>
      <c r="DG489" t="str">
        <f t="shared" si="478"/>
        <v>('i2023110600487','2021','in2023110400045','1'),</v>
      </c>
      <c r="DH489" t="str">
        <f t="shared" si="479"/>
        <v>('i2023110600487','2021','in2023110400046','1'),</v>
      </c>
      <c r="DI489" t="str">
        <f t="shared" si="480"/>
        <v>('i2023110600487','2021','in2023110400047','1');</v>
      </c>
    </row>
    <row r="490" spans="1:113" x14ac:dyDescent="0.25">
      <c r="A490" s="4" t="str">
        <f>INDEX('instansi pusat'!$B$2:$C$623,MATCH(C490,'instansi pusat'!$D$2:$D$623,0),2)</f>
        <v>i2023110600488</v>
      </c>
      <c r="B490" s="4">
        <v>7715</v>
      </c>
      <c r="C490" s="4" t="s">
        <v>387</v>
      </c>
      <c r="D490">
        <v>2021</v>
      </c>
      <c r="E490" s="4">
        <v>3</v>
      </c>
      <c r="F490" s="4">
        <v>3</v>
      </c>
      <c r="G490" s="4">
        <v>2</v>
      </c>
      <c r="H490" s="4">
        <v>1</v>
      </c>
      <c r="I490" s="4">
        <v>5</v>
      </c>
      <c r="J490" s="4">
        <v>5</v>
      </c>
      <c r="K490" s="4">
        <v>5</v>
      </c>
      <c r="L490" s="4">
        <v>2</v>
      </c>
      <c r="M490" s="4">
        <v>3</v>
      </c>
      <c r="N490" s="4">
        <v>3</v>
      </c>
      <c r="O490" s="4">
        <v>2</v>
      </c>
      <c r="P490" s="4">
        <v>1</v>
      </c>
      <c r="Q490" s="4">
        <v>2</v>
      </c>
      <c r="R490" s="4">
        <v>1</v>
      </c>
      <c r="S490" s="4">
        <v>2</v>
      </c>
      <c r="T490" s="4">
        <v>2</v>
      </c>
      <c r="U490" s="4">
        <v>1</v>
      </c>
      <c r="V490" s="4">
        <v>2</v>
      </c>
      <c r="W490" s="4">
        <v>2</v>
      </c>
      <c r="X490" s="4">
        <v>1</v>
      </c>
      <c r="Y490" s="4">
        <v>1</v>
      </c>
      <c r="Z490" s="4">
        <v>2</v>
      </c>
      <c r="AA490" s="4">
        <v>1</v>
      </c>
      <c r="AB490" s="4">
        <v>1</v>
      </c>
      <c r="AC490" s="4">
        <v>1</v>
      </c>
      <c r="AD490" s="4">
        <v>1</v>
      </c>
      <c r="AE490" s="4">
        <v>1</v>
      </c>
      <c r="AF490" s="4">
        <v>1</v>
      </c>
      <c r="AG490" s="4">
        <v>1</v>
      </c>
      <c r="AH490" s="4">
        <v>1</v>
      </c>
      <c r="AI490" s="4">
        <v>2</v>
      </c>
      <c r="AJ490" s="4">
        <v>4</v>
      </c>
      <c r="AK490" s="4">
        <v>4</v>
      </c>
      <c r="AL490" s="4">
        <v>3</v>
      </c>
      <c r="AM490" s="4">
        <v>4</v>
      </c>
      <c r="AN490" s="4">
        <v>1</v>
      </c>
      <c r="AO490" s="4">
        <v>4</v>
      </c>
      <c r="AP490" s="4">
        <v>2</v>
      </c>
      <c r="AQ490" s="4">
        <v>3</v>
      </c>
      <c r="AR490" s="4">
        <v>3</v>
      </c>
      <c r="AS490" s="4">
        <v>3</v>
      </c>
      <c r="AT490" s="4">
        <v>4</v>
      </c>
      <c r="AU490" s="4">
        <v>2</v>
      </c>
      <c r="AV490" s="4">
        <v>2</v>
      </c>
      <c r="AW490" s="4">
        <v>3</v>
      </c>
      <c r="AX490" s="4">
        <v>3</v>
      </c>
      <c r="AY490" s="4">
        <v>2</v>
      </c>
      <c r="AZ490" s="3">
        <f t="shared" si="421"/>
        <v>3.2</v>
      </c>
      <c r="BA490" s="3">
        <f t="shared" si="422"/>
        <v>1.5</v>
      </c>
      <c r="BB490" s="3">
        <f t="shared" si="423"/>
        <v>1.75</v>
      </c>
      <c r="BC490" s="3">
        <f t="shared" si="424"/>
        <v>1.5</v>
      </c>
      <c r="BD490" s="3">
        <f t="shared" si="425"/>
        <v>1.125</v>
      </c>
      <c r="BE490" s="3">
        <f t="shared" si="426"/>
        <v>1.3333333333333333</v>
      </c>
      <c r="BF490" s="3">
        <f t="shared" si="427"/>
        <v>3.1</v>
      </c>
      <c r="BG490" s="3">
        <f t="shared" si="428"/>
        <v>2.6666666666666665</v>
      </c>
      <c r="BH490" s="3">
        <f t="shared" si="429"/>
        <v>3.2</v>
      </c>
      <c r="BI490" s="3">
        <f t="shared" si="430"/>
        <v>1.6000000000000003</v>
      </c>
      <c r="BJ490" s="3">
        <f t="shared" si="431"/>
        <v>1.1818181818181819</v>
      </c>
      <c r="BK490" s="3">
        <f t="shared" si="432"/>
        <v>2.9285714285714284</v>
      </c>
      <c r="BL490" s="3">
        <f t="shared" si="433"/>
        <v>2.3435000000000001</v>
      </c>
      <c r="BN490" t="s">
        <v>641</v>
      </c>
      <c r="BO490" t="str">
        <f t="shared" si="434"/>
        <v>('i2023110600488','2021','in2023110400001','3'),</v>
      </c>
      <c r="BP490" t="str">
        <f t="shared" si="435"/>
        <v>('i2023110600488','2021','in2023110400002','3'),</v>
      </c>
      <c r="BQ490" t="str">
        <f t="shared" si="436"/>
        <v>('i2023110600488','2021','in2023110400003','2'),</v>
      </c>
      <c r="BR490" t="str">
        <f t="shared" si="437"/>
        <v>('i2023110600488','2021','in2023110400004','1'),</v>
      </c>
      <c r="BS490" t="str">
        <f t="shared" si="438"/>
        <v>('i2023110600488','2021','in2023110400005','5'),</v>
      </c>
      <c r="BT490" t="str">
        <f t="shared" si="439"/>
        <v>('i2023110600488','2021','in2023110400006','5'),</v>
      </c>
      <c r="BU490" t="str">
        <f t="shared" si="440"/>
        <v>('i2023110600488','2021','in2023110400007','5'),</v>
      </c>
      <c r="BV490" t="str">
        <f t="shared" si="441"/>
        <v>('i2023110600488','2021','in2023110400008','2'),</v>
      </c>
      <c r="BW490" t="str">
        <f t="shared" si="442"/>
        <v>('i2023110600488','2021','in2023110400009','3'),</v>
      </c>
      <c r="BX490" t="str">
        <f t="shared" si="443"/>
        <v>('i2023110600488','2021','in2023110400010','3'),</v>
      </c>
      <c r="BY490" t="str">
        <f t="shared" si="444"/>
        <v>('i2023110600488','2021','in2023110400011','2'),</v>
      </c>
      <c r="BZ490" t="str">
        <f t="shared" si="445"/>
        <v>('i2023110600488','2021','in2023110400012','1'),</v>
      </c>
      <c r="CA490" t="str">
        <f t="shared" si="446"/>
        <v>('i2023110600488','2021','in2023110400013','2'),</v>
      </c>
      <c r="CB490" t="str">
        <f t="shared" si="447"/>
        <v>('i2023110600488','2021','in2023110400014','1'),</v>
      </c>
      <c r="CC490" t="str">
        <f t="shared" si="448"/>
        <v>('i2023110600488','2021','in2023110400015','2'),</v>
      </c>
      <c r="CD490" t="str">
        <f t="shared" si="449"/>
        <v>('i2023110600488','2021','in2023110400016','2'),</v>
      </c>
      <c r="CE490" t="str">
        <f t="shared" si="450"/>
        <v>('i2023110600488','2021','in2023110400017','1'),</v>
      </c>
      <c r="CF490" t="str">
        <f t="shared" si="451"/>
        <v>('i2023110600488','2021','in2023110400018','2'),</v>
      </c>
      <c r="CG490" t="str">
        <f t="shared" si="452"/>
        <v>('i2023110600488','2021','in2023110400019','2'),</v>
      </c>
      <c r="CH490" t="str">
        <f t="shared" si="453"/>
        <v>('i2023110600488','2021','in2023110400020','1'),</v>
      </c>
      <c r="CI490" t="str">
        <f t="shared" si="454"/>
        <v>('i2023110600488','2021','in2023110400021','1'),</v>
      </c>
      <c r="CJ490" t="str">
        <f t="shared" si="455"/>
        <v>('i2023110600488','2021','in2023110400022','2'),</v>
      </c>
      <c r="CK490" t="str">
        <f t="shared" si="456"/>
        <v>('i2023110600488','2021','in2023110400023','1'),</v>
      </c>
      <c r="CL490" t="str">
        <f t="shared" si="457"/>
        <v>('i2023110600488','2021','in2023110400024','1'),</v>
      </c>
      <c r="CM490" t="str">
        <f t="shared" si="458"/>
        <v>('i2023110600488','2021','in2023110400025','1'),</v>
      </c>
      <c r="CN490" t="str">
        <f t="shared" si="459"/>
        <v>('i2023110600488','2021','in2023110400026','1'),</v>
      </c>
      <c r="CO490" t="str">
        <f t="shared" si="460"/>
        <v>('i2023110600488','2021','in2023110400027','1'),</v>
      </c>
      <c r="CP490" t="str">
        <f t="shared" si="461"/>
        <v>('i2023110600488','2021','in2023110400028','1'),</v>
      </c>
      <c r="CQ490" t="str">
        <f t="shared" si="462"/>
        <v>('i2023110600488','2021','in2023110400029','1'),</v>
      </c>
      <c r="CR490" t="str">
        <f t="shared" si="463"/>
        <v>('i2023110600488','2021','in2023110400030','1'),</v>
      </c>
      <c r="CS490" t="str">
        <f t="shared" si="464"/>
        <v>('i2023110600488','2021','in2023110400031','2'),</v>
      </c>
      <c r="CT490" t="str">
        <f t="shared" si="465"/>
        <v>('i2023110600488','2021','in2023110400032','4'),</v>
      </c>
      <c r="CU490" t="str">
        <f t="shared" si="466"/>
        <v>('i2023110600488','2021','in2023110400033','4'),</v>
      </c>
      <c r="CV490" t="str">
        <f t="shared" si="467"/>
        <v>('i2023110600488','2021','in2023110400034','3'),</v>
      </c>
      <c r="CW490" t="str">
        <f t="shared" si="468"/>
        <v>('i2023110600488','2021','in2023110400035','4'),</v>
      </c>
      <c r="CX490" t="str">
        <f t="shared" si="469"/>
        <v>('i2023110600488','2021','in2023110400036','1'),</v>
      </c>
      <c r="CY490" t="str">
        <f t="shared" si="470"/>
        <v>('i2023110600488','2021','in2023110400037','4'),</v>
      </c>
      <c r="CZ490" t="str">
        <f t="shared" si="471"/>
        <v>('i2023110600488','2021','in2023110400038','2'),</v>
      </c>
      <c r="DA490" t="str">
        <f t="shared" si="472"/>
        <v>('i2023110600488','2021','in2023110400039','3'),</v>
      </c>
      <c r="DB490" t="str">
        <f t="shared" si="473"/>
        <v>('i2023110600488','2021','in2023110400040','3'),</v>
      </c>
      <c r="DC490" t="str">
        <f t="shared" si="474"/>
        <v>('i2023110600488','2021','in2023110400041','3'),</v>
      </c>
      <c r="DD490" t="str">
        <f t="shared" si="475"/>
        <v>('i2023110600488','2021','in2023110400042','4'),</v>
      </c>
      <c r="DE490" t="str">
        <f t="shared" si="476"/>
        <v>('i2023110600488','2021','in2023110400043','2'),</v>
      </c>
      <c r="DF490" t="str">
        <f t="shared" si="477"/>
        <v>('i2023110600488','2021','in2023110400044','2'),</v>
      </c>
      <c r="DG490" t="str">
        <f t="shared" si="478"/>
        <v>('i2023110600488','2021','in2023110400045','3'),</v>
      </c>
      <c r="DH490" t="str">
        <f t="shared" si="479"/>
        <v>('i2023110600488','2021','in2023110400046','3'),</v>
      </c>
      <c r="DI490" t="str">
        <f t="shared" si="480"/>
        <v>('i2023110600488','2021','in2023110400047','2');</v>
      </c>
    </row>
    <row r="491" spans="1:113" x14ac:dyDescent="0.25">
      <c r="A491" s="4" t="str">
        <f>INDEX('instansi pusat'!$B$2:$C$623,MATCH(C491,'instansi pusat'!$D$2:$D$623,0),2)</f>
        <v>i2023110600489</v>
      </c>
      <c r="B491" s="4">
        <v>7716</v>
      </c>
      <c r="C491" s="4" t="s">
        <v>388</v>
      </c>
      <c r="D491">
        <v>2021</v>
      </c>
      <c r="E491" s="4">
        <v>1</v>
      </c>
      <c r="F491" s="4">
        <v>1</v>
      </c>
      <c r="G491" s="4">
        <v>1</v>
      </c>
      <c r="H491" s="4">
        <v>1</v>
      </c>
      <c r="I491" s="4">
        <v>1</v>
      </c>
      <c r="J491" s="4">
        <v>1</v>
      </c>
      <c r="K491" s="4">
        <v>1</v>
      </c>
      <c r="L491" s="4">
        <v>1</v>
      </c>
      <c r="M491" s="4">
        <v>1</v>
      </c>
      <c r="N491" s="4">
        <v>1</v>
      </c>
      <c r="O491" s="4">
        <v>1</v>
      </c>
      <c r="P491" s="4">
        <v>1</v>
      </c>
      <c r="Q491" s="4">
        <v>1</v>
      </c>
      <c r="R491" s="4">
        <v>1</v>
      </c>
      <c r="S491" s="4">
        <v>1</v>
      </c>
      <c r="T491" s="4">
        <v>1</v>
      </c>
      <c r="U491" s="4">
        <v>1</v>
      </c>
      <c r="V491" s="4">
        <v>1</v>
      </c>
      <c r="W491" s="4">
        <v>1</v>
      </c>
      <c r="X491" s="4">
        <v>1</v>
      </c>
      <c r="Y491" s="4">
        <v>1</v>
      </c>
      <c r="Z491" s="4">
        <v>1</v>
      </c>
      <c r="AA491" s="4">
        <v>1</v>
      </c>
      <c r="AB491" s="4">
        <v>1</v>
      </c>
      <c r="AC491" s="4">
        <v>1</v>
      </c>
      <c r="AD491" s="4">
        <v>1</v>
      </c>
      <c r="AE491" s="4">
        <v>1</v>
      </c>
      <c r="AF491" s="4">
        <v>1</v>
      </c>
      <c r="AG491" s="4">
        <v>1</v>
      </c>
      <c r="AH491" s="4">
        <v>1</v>
      </c>
      <c r="AI491" s="4">
        <v>1</v>
      </c>
      <c r="AJ491" s="4">
        <v>1</v>
      </c>
      <c r="AK491" s="4">
        <v>1</v>
      </c>
      <c r="AL491" s="4">
        <v>1</v>
      </c>
      <c r="AM491" s="4">
        <v>3</v>
      </c>
      <c r="AN491" s="4">
        <v>1</v>
      </c>
      <c r="AO491" s="4">
        <v>1</v>
      </c>
      <c r="AP491" s="4">
        <v>1</v>
      </c>
      <c r="AQ491" s="4">
        <v>1</v>
      </c>
      <c r="AR491" s="4">
        <v>1</v>
      </c>
      <c r="AS491" s="4">
        <v>1</v>
      </c>
      <c r="AT491" s="4">
        <v>4</v>
      </c>
      <c r="AU491" s="4">
        <v>1</v>
      </c>
      <c r="AV491" s="4">
        <v>1</v>
      </c>
      <c r="AW491" s="4">
        <v>1</v>
      </c>
      <c r="AX491" s="4">
        <v>1</v>
      </c>
      <c r="AY491" s="4">
        <v>1</v>
      </c>
      <c r="AZ491" s="3">
        <f t="shared" si="421"/>
        <v>1</v>
      </c>
      <c r="BA491" s="3">
        <f t="shared" si="422"/>
        <v>1</v>
      </c>
      <c r="BB491" s="3">
        <f t="shared" si="423"/>
        <v>1</v>
      </c>
      <c r="BC491" s="3">
        <f t="shared" si="424"/>
        <v>1</v>
      </c>
      <c r="BD491" s="3">
        <f t="shared" si="425"/>
        <v>1</v>
      </c>
      <c r="BE491" s="3">
        <f t="shared" si="426"/>
        <v>1</v>
      </c>
      <c r="BF491" s="3">
        <f t="shared" si="427"/>
        <v>1.2000000000000002</v>
      </c>
      <c r="BG491" s="3">
        <f t="shared" si="428"/>
        <v>1.5</v>
      </c>
      <c r="BH491" s="3">
        <f t="shared" si="429"/>
        <v>1</v>
      </c>
      <c r="BI491" s="3">
        <f t="shared" si="430"/>
        <v>1</v>
      </c>
      <c r="BJ491" s="3">
        <f t="shared" si="431"/>
        <v>1</v>
      </c>
      <c r="BK491" s="3">
        <f t="shared" si="432"/>
        <v>1.3186813186813189</v>
      </c>
      <c r="BL491" s="3">
        <f t="shared" si="433"/>
        <v>1.145</v>
      </c>
      <c r="BN491" t="s">
        <v>641</v>
      </c>
      <c r="BO491" t="str">
        <f t="shared" si="434"/>
        <v>('i2023110600489','2021','in2023110400001','1'),</v>
      </c>
      <c r="BP491" t="str">
        <f t="shared" si="435"/>
        <v>('i2023110600489','2021','in2023110400002','1'),</v>
      </c>
      <c r="BQ491" t="str">
        <f t="shared" si="436"/>
        <v>('i2023110600489','2021','in2023110400003','1'),</v>
      </c>
      <c r="BR491" t="str">
        <f t="shared" si="437"/>
        <v>('i2023110600489','2021','in2023110400004','1'),</v>
      </c>
      <c r="BS491" t="str">
        <f t="shared" si="438"/>
        <v>('i2023110600489','2021','in2023110400005','1'),</v>
      </c>
      <c r="BT491" t="str">
        <f t="shared" si="439"/>
        <v>('i2023110600489','2021','in2023110400006','1'),</v>
      </c>
      <c r="BU491" t="str">
        <f t="shared" si="440"/>
        <v>('i2023110600489','2021','in2023110400007','1'),</v>
      </c>
      <c r="BV491" t="str">
        <f t="shared" si="441"/>
        <v>('i2023110600489','2021','in2023110400008','1'),</v>
      </c>
      <c r="BW491" t="str">
        <f t="shared" si="442"/>
        <v>('i2023110600489','2021','in2023110400009','1'),</v>
      </c>
      <c r="BX491" t="str">
        <f t="shared" si="443"/>
        <v>('i2023110600489','2021','in2023110400010','1'),</v>
      </c>
      <c r="BY491" t="str">
        <f t="shared" si="444"/>
        <v>('i2023110600489','2021','in2023110400011','1'),</v>
      </c>
      <c r="BZ491" t="str">
        <f t="shared" si="445"/>
        <v>('i2023110600489','2021','in2023110400012','1'),</v>
      </c>
      <c r="CA491" t="str">
        <f t="shared" si="446"/>
        <v>('i2023110600489','2021','in2023110400013','1'),</v>
      </c>
      <c r="CB491" t="str">
        <f t="shared" si="447"/>
        <v>('i2023110600489','2021','in2023110400014','1'),</v>
      </c>
      <c r="CC491" t="str">
        <f t="shared" si="448"/>
        <v>('i2023110600489','2021','in2023110400015','1'),</v>
      </c>
      <c r="CD491" t="str">
        <f t="shared" si="449"/>
        <v>('i2023110600489','2021','in2023110400016','1'),</v>
      </c>
      <c r="CE491" t="str">
        <f t="shared" si="450"/>
        <v>('i2023110600489','2021','in2023110400017','1'),</v>
      </c>
      <c r="CF491" t="str">
        <f t="shared" si="451"/>
        <v>('i2023110600489','2021','in2023110400018','1'),</v>
      </c>
      <c r="CG491" t="str">
        <f t="shared" si="452"/>
        <v>('i2023110600489','2021','in2023110400019','1'),</v>
      </c>
      <c r="CH491" t="str">
        <f t="shared" si="453"/>
        <v>('i2023110600489','2021','in2023110400020','1'),</v>
      </c>
      <c r="CI491" t="str">
        <f t="shared" si="454"/>
        <v>('i2023110600489','2021','in2023110400021','1'),</v>
      </c>
      <c r="CJ491" t="str">
        <f t="shared" si="455"/>
        <v>('i2023110600489','2021','in2023110400022','1'),</v>
      </c>
      <c r="CK491" t="str">
        <f t="shared" si="456"/>
        <v>('i2023110600489','2021','in2023110400023','1'),</v>
      </c>
      <c r="CL491" t="str">
        <f t="shared" si="457"/>
        <v>('i2023110600489','2021','in2023110400024','1'),</v>
      </c>
      <c r="CM491" t="str">
        <f t="shared" si="458"/>
        <v>('i2023110600489','2021','in2023110400025','1'),</v>
      </c>
      <c r="CN491" t="str">
        <f t="shared" si="459"/>
        <v>('i2023110600489','2021','in2023110400026','1'),</v>
      </c>
      <c r="CO491" t="str">
        <f t="shared" si="460"/>
        <v>('i2023110600489','2021','in2023110400027','1'),</v>
      </c>
      <c r="CP491" t="str">
        <f t="shared" si="461"/>
        <v>('i2023110600489','2021','in2023110400028','1'),</v>
      </c>
      <c r="CQ491" t="str">
        <f t="shared" si="462"/>
        <v>('i2023110600489','2021','in2023110400029','1'),</v>
      </c>
      <c r="CR491" t="str">
        <f t="shared" si="463"/>
        <v>('i2023110600489','2021','in2023110400030','1'),</v>
      </c>
      <c r="CS491" t="str">
        <f t="shared" si="464"/>
        <v>('i2023110600489','2021','in2023110400031','1'),</v>
      </c>
      <c r="CT491" t="str">
        <f t="shared" si="465"/>
        <v>('i2023110600489','2021','in2023110400032','1'),</v>
      </c>
      <c r="CU491" t="str">
        <f t="shared" si="466"/>
        <v>('i2023110600489','2021','in2023110400033','1'),</v>
      </c>
      <c r="CV491" t="str">
        <f t="shared" si="467"/>
        <v>('i2023110600489','2021','in2023110400034','1'),</v>
      </c>
      <c r="CW491" t="str">
        <f t="shared" si="468"/>
        <v>('i2023110600489','2021','in2023110400035','3'),</v>
      </c>
      <c r="CX491" t="str">
        <f t="shared" si="469"/>
        <v>('i2023110600489','2021','in2023110400036','1'),</v>
      </c>
      <c r="CY491" t="str">
        <f t="shared" si="470"/>
        <v>('i2023110600489','2021','in2023110400037','1'),</v>
      </c>
      <c r="CZ491" t="str">
        <f t="shared" si="471"/>
        <v>('i2023110600489','2021','in2023110400038','1'),</v>
      </c>
      <c r="DA491" t="str">
        <f t="shared" si="472"/>
        <v>('i2023110600489','2021','in2023110400039','1'),</v>
      </c>
      <c r="DB491" t="str">
        <f t="shared" si="473"/>
        <v>('i2023110600489','2021','in2023110400040','1'),</v>
      </c>
      <c r="DC491" t="str">
        <f t="shared" si="474"/>
        <v>('i2023110600489','2021','in2023110400041','1'),</v>
      </c>
      <c r="DD491" t="str">
        <f t="shared" si="475"/>
        <v>('i2023110600489','2021','in2023110400042','4'),</v>
      </c>
      <c r="DE491" t="str">
        <f t="shared" si="476"/>
        <v>('i2023110600489','2021','in2023110400043','1'),</v>
      </c>
      <c r="DF491" t="str">
        <f t="shared" si="477"/>
        <v>('i2023110600489','2021','in2023110400044','1'),</v>
      </c>
      <c r="DG491" t="str">
        <f t="shared" si="478"/>
        <v>('i2023110600489','2021','in2023110400045','1'),</v>
      </c>
      <c r="DH491" t="str">
        <f t="shared" si="479"/>
        <v>('i2023110600489','2021','in2023110400046','1'),</v>
      </c>
      <c r="DI491" t="str">
        <f t="shared" si="480"/>
        <v>('i2023110600489','2021','in2023110400047','1');</v>
      </c>
    </row>
    <row r="492" spans="1:113" x14ac:dyDescent="0.25">
      <c r="A492" s="4" t="str">
        <f>INDEX('instansi pusat'!$B$2:$C$623,MATCH(C492,'instansi pusat'!$D$2:$D$623,0),2)</f>
        <v>i2023110600490</v>
      </c>
      <c r="B492" s="4">
        <v>7717</v>
      </c>
      <c r="C492" s="4" t="s">
        <v>389</v>
      </c>
      <c r="D492">
        <v>2021</v>
      </c>
      <c r="E492" s="4">
        <v>1</v>
      </c>
      <c r="F492" s="4">
        <v>1</v>
      </c>
      <c r="G492" s="4">
        <v>1</v>
      </c>
      <c r="H492" s="4">
        <v>1</v>
      </c>
      <c r="I492" s="4">
        <v>1</v>
      </c>
      <c r="J492" s="4">
        <v>1</v>
      </c>
      <c r="K492" s="4">
        <v>1</v>
      </c>
      <c r="L492" s="4">
        <v>1</v>
      </c>
      <c r="M492" s="4">
        <v>1</v>
      </c>
      <c r="N492" s="4">
        <v>1</v>
      </c>
      <c r="O492" s="4">
        <v>1</v>
      </c>
      <c r="P492" s="4">
        <v>1</v>
      </c>
      <c r="Q492" s="4">
        <v>1</v>
      </c>
      <c r="R492" s="4">
        <v>1</v>
      </c>
      <c r="S492" s="4">
        <v>1</v>
      </c>
      <c r="T492" s="4">
        <v>1</v>
      </c>
      <c r="U492" s="4">
        <v>1</v>
      </c>
      <c r="V492" s="4">
        <v>1</v>
      </c>
      <c r="W492" s="4">
        <v>1</v>
      </c>
      <c r="X492" s="4">
        <v>1</v>
      </c>
      <c r="Y492" s="4">
        <v>1</v>
      </c>
      <c r="Z492" s="4">
        <v>1</v>
      </c>
      <c r="AA492" s="4">
        <v>1</v>
      </c>
      <c r="AB492" s="4">
        <v>1</v>
      </c>
      <c r="AC492" s="4">
        <v>1</v>
      </c>
      <c r="AD492" s="4">
        <v>1</v>
      </c>
      <c r="AE492" s="4">
        <v>1</v>
      </c>
      <c r="AF492" s="4">
        <v>1</v>
      </c>
      <c r="AG492" s="4">
        <v>1</v>
      </c>
      <c r="AH492" s="4">
        <v>1</v>
      </c>
      <c r="AI492" s="4">
        <v>1</v>
      </c>
      <c r="AJ492" s="4">
        <v>4</v>
      </c>
      <c r="AK492" s="4">
        <v>4</v>
      </c>
      <c r="AL492" s="4">
        <v>3</v>
      </c>
      <c r="AM492" s="4">
        <v>4</v>
      </c>
      <c r="AN492" s="4">
        <v>4</v>
      </c>
      <c r="AO492" s="4">
        <v>1</v>
      </c>
      <c r="AP492" s="4">
        <v>3</v>
      </c>
      <c r="AQ492" s="4">
        <v>2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2</v>
      </c>
      <c r="AX492" s="4">
        <v>2</v>
      </c>
      <c r="AY492" s="4">
        <v>2</v>
      </c>
      <c r="AZ492" s="3">
        <f t="shared" si="421"/>
        <v>1</v>
      </c>
      <c r="BA492" s="3">
        <f t="shared" si="422"/>
        <v>1</v>
      </c>
      <c r="BB492" s="3">
        <f t="shared" si="423"/>
        <v>1</v>
      </c>
      <c r="BC492" s="3">
        <f t="shared" si="424"/>
        <v>1</v>
      </c>
      <c r="BD492" s="3">
        <f t="shared" si="425"/>
        <v>1</v>
      </c>
      <c r="BE492" s="3">
        <f t="shared" si="426"/>
        <v>1</v>
      </c>
      <c r="BF492" s="3">
        <f t="shared" si="427"/>
        <v>2.7</v>
      </c>
      <c r="BG492" s="3">
        <f t="shared" si="428"/>
        <v>1.5</v>
      </c>
      <c r="BH492" s="3">
        <f t="shared" si="429"/>
        <v>1</v>
      </c>
      <c r="BI492" s="3">
        <f t="shared" si="430"/>
        <v>1</v>
      </c>
      <c r="BJ492" s="3">
        <f t="shared" si="431"/>
        <v>1</v>
      </c>
      <c r="BK492" s="3">
        <f t="shared" si="432"/>
        <v>2.2252747252747254</v>
      </c>
      <c r="BL492" s="3">
        <f t="shared" si="433"/>
        <v>1.5575000000000001</v>
      </c>
      <c r="BN492" t="s">
        <v>641</v>
      </c>
      <c r="BO492" t="str">
        <f t="shared" si="434"/>
        <v>('i2023110600490','2021','in2023110400001','1'),</v>
      </c>
      <c r="BP492" t="str">
        <f t="shared" si="435"/>
        <v>('i2023110600490','2021','in2023110400002','1'),</v>
      </c>
      <c r="BQ492" t="str">
        <f t="shared" si="436"/>
        <v>('i2023110600490','2021','in2023110400003','1'),</v>
      </c>
      <c r="BR492" t="str">
        <f t="shared" si="437"/>
        <v>('i2023110600490','2021','in2023110400004','1'),</v>
      </c>
      <c r="BS492" t="str">
        <f t="shared" si="438"/>
        <v>('i2023110600490','2021','in2023110400005','1'),</v>
      </c>
      <c r="BT492" t="str">
        <f t="shared" si="439"/>
        <v>('i2023110600490','2021','in2023110400006','1'),</v>
      </c>
      <c r="BU492" t="str">
        <f t="shared" si="440"/>
        <v>('i2023110600490','2021','in2023110400007','1'),</v>
      </c>
      <c r="BV492" t="str">
        <f t="shared" si="441"/>
        <v>('i2023110600490','2021','in2023110400008','1'),</v>
      </c>
      <c r="BW492" t="str">
        <f t="shared" si="442"/>
        <v>('i2023110600490','2021','in2023110400009','1'),</v>
      </c>
      <c r="BX492" t="str">
        <f t="shared" si="443"/>
        <v>('i2023110600490','2021','in2023110400010','1'),</v>
      </c>
      <c r="BY492" t="str">
        <f t="shared" si="444"/>
        <v>('i2023110600490','2021','in2023110400011','1'),</v>
      </c>
      <c r="BZ492" t="str">
        <f t="shared" si="445"/>
        <v>('i2023110600490','2021','in2023110400012','1'),</v>
      </c>
      <c r="CA492" t="str">
        <f t="shared" si="446"/>
        <v>('i2023110600490','2021','in2023110400013','1'),</v>
      </c>
      <c r="CB492" t="str">
        <f t="shared" si="447"/>
        <v>('i2023110600490','2021','in2023110400014','1'),</v>
      </c>
      <c r="CC492" t="str">
        <f t="shared" si="448"/>
        <v>('i2023110600490','2021','in2023110400015','1'),</v>
      </c>
      <c r="CD492" t="str">
        <f t="shared" si="449"/>
        <v>('i2023110600490','2021','in2023110400016','1'),</v>
      </c>
      <c r="CE492" t="str">
        <f t="shared" si="450"/>
        <v>('i2023110600490','2021','in2023110400017','1'),</v>
      </c>
      <c r="CF492" t="str">
        <f t="shared" si="451"/>
        <v>('i2023110600490','2021','in2023110400018','1'),</v>
      </c>
      <c r="CG492" t="str">
        <f t="shared" si="452"/>
        <v>('i2023110600490','2021','in2023110400019','1'),</v>
      </c>
      <c r="CH492" t="str">
        <f t="shared" si="453"/>
        <v>('i2023110600490','2021','in2023110400020','1'),</v>
      </c>
      <c r="CI492" t="str">
        <f t="shared" si="454"/>
        <v>('i2023110600490','2021','in2023110400021','1'),</v>
      </c>
      <c r="CJ492" t="str">
        <f t="shared" si="455"/>
        <v>('i2023110600490','2021','in2023110400022','1'),</v>
      </c>
      <c r="CK492" t="str">
        <f t="shared" si="456"/>
        <v>('i2023110600490','2021','in2023110400023','1'),</v>
      </c>
      <c r="CL492" t="str">
        <f t="shared" si="457"/>
        <v>('i2023110600490','2021','in2023110400024','1'),</v>
      </c>
      <c r="CM492" t="str">
        <f t="shared" si="458"/>
        <v>('i2023110600490','2021','in2023110400025','1'),</v>
      </c>
      <c r="CN492" t="str">
        <f t="shared" si="459"/>
        <v>('i2023110600490','2021','in2023110400026','1'),</v>
      </c>
      <c r="CO492" t="str">
        <f t="shared" si="460"/>
        <v>('i2023110600490','2021','in2023110400027','1'),</v>
      </c>
      <c r="CP492" t="str">
        <f t="shared" si="461"/>
        <v>('i2023110600490','2021','in2023110400028','1'),</v>
      </c>
      <c r="CQ492" t="str">
        <f t="shared" si="462"/>
        <v>('i2023110600490','2021','in2023110400029','1'),</v>
      </c>
      <c r="CR492" t="str">
        <f t="shared" si="463"/>
        <v>('i2023110600490','2021','in2023110400030','1'),</v>
      </c>
      <c r="CS492" t="str">
        <f t="shared" si="464"/>
        <v>('i2023110600490','2021','in2023110400031','1'),</v>
      </c>
      <c r="CT492" t="str">
        <f t="shared" si="465"/>
        <v>('i2023110600490','2021','in2023110400032','4'),</v>
      </c>
      <c r="CU492" t="str">
        <f t="shared" si="466"/>
        <v>('i2023110600490','2021','in2023110400033','4'),</v>
      </c>
      <c r="CV492" t="str">
        <f t="shared" si="467"/>
        <v>('i2023110600490','2021','in2023110400034','3'),</v>
      </c>
      <c r="CW492" t="str">
        <f t="shared" si="468"/>
        <v>('i2023110600490','2021','in2023110400035','4'),</v>
      </c>
      <c r="CX492" t="str">
        <f t="shared" si="469"/>
        <v>('i2023110600490','2021','in2023110400036','4'),</v>
      </c>
      <c r="CY492" t="str">
        <f t="shared" si="470"/>
        <v>('i2023110600490','2021','in2023110400037','1'),</v>
      </c>
      <c r="CZ492" t="str">
        <f t="shared" si="471"/>
        <v>('i2023110600490','2021','in2023110400038','3'),</v>
      </c>
      <c r="DA492" t="str">
        <f t="shared" si="472"/>
        <v>('i2023110600490','2021','in2023110400039','2'),</v>
      </c>
      <c r="DB492" t="str">
        <f t="shared" si="473"/>
        <v>('i2023110600490','2021','in2023110400040','1'),</v>
      </c>
      <c r="DC492" t="str">
        <f t="shared" si="474"/>
        <v>('i2023110600490','2021','in2023110400041','1'),</v>
      </c>
      <c r="DD492" t="str">
        <f t="shared" si="475"/>
        <v>('i2023110600490','2021','in2023110400042','1'),</v>
      </c>
      <c r="DE492" t="str">
        <f t="shared" si="476"/>
        <v>('i2023110600490','2021','in2023110400043','1'),</v>
      </c>
      <c r="DF492" t="str">
        <f t="shared" si="477"/>
        <v>('i2023110600490','2021','in2023110400044','1'),</v>
      </c>
      <c r="DG492" t="str">
        <f t="shared" si="478"/>
        <v>('i2023110600490','2021','in2023110400045','2'),</v>
      </c>
      <c r="DH492" t="str">
        <f t="shared" si="479"/>
        <v>('i2023110600490','2021','in2023110400046','2'),</v>
      </c>
      <c r="DI492" t="str">
        <f t="shared" si="480"/>
        <v>('i2023110600490','2021','in2023110400047','2');</v>
      </c>
    </row>
    <row r="493" spans="1:113" x14ac:dyDescent="0.25">
      <c r="A493" s="4" t="str">
        <f>INDEX('instansi pusat'!$B$2:$C$623,MATCH(C493,'instansi pusat'!$D$2:$D$623,0),2)</f>
        <v>i2023110600491</v>
      </c>
      <c r="B493" s="4">
        <v>7718</v>
      </c>
      <c r="C493" s="4" t="s">
        <v>390</v>
      </c>
      <c r="D493">
        <v>2021</v>
      </c>
      <c r="E493" s="4">
        <v>1</v>
      </c>
      <c r="F493" s="4">
        <v>1</v>
      </c>
      <c r="G493" s="4">
        <v>1</v>
      </c>
      <c r="H493" s="4">
        <v>1</v>
      </c>
      <c r="I493" s="4">
        <v>1</v>
      </c>
      <c r="J493" s="4">
        <v>1</v>
      </c>
      <c r="K493" s="4">
        <v>1</v>
      </c>
      <c r="L493" s="4">
        <v>1</v>
      </c>
      <c r="M493" s="4">
        <v>1</v>
      </c>
      <c r="N493" s="4">
        <v>1</v>
      </c>
      <c r="O493" s="4">
        <v>1</v>
      </c>
      <c r="P493" s="4">
        <v>1</v>
      </c>
      <c r="Q493" s="4">
        <v>3</v>
      </c>
      <c r="R493" s="4">
        <v>1</v>
      </c>
      <c r="S493" s="4">
        <v>1</v>
      </c>
      <c r="T493" s="4">
        <v>1</v>
      </c>
      <c r="U493" s="4">
        <v>3</v>
      </c>
      <c r="V493" s="4">
        <v>2</v>
      </c>
      <c r="W493" s="4">
        <v>1</v>
      </c>
      <c r="X493" s="4">
        <v>1</v>
      </c>
      <c r="Y493" s="4">
        <v>1</v>
      </c>
      <c r="Z493" s="4">
        <v>1</v>
      </c>
      <c r="AA493" s="4">
        <v>1</v>
      </c>
      <c r="AB493" s="4">
        <v>1</v>
      </c>
      <c r="AC493" s="4">
        <v>1</v>
      </c>
      <c r="AD493" s="4">
        <v>1</v>
      </c>
      <c r="AE493" s="4">
        <v>1</v>
      </c>
      <c r="AF493" s="4">
        <v>1</v>
      </c>
      <c r="AG493" s="4">
        <v>1</v>
      </c>
      <c r="AH493" s="4">
        <v>1</v>
      </c>
      <c r="AI493" s="4">
        <v>1</v>
      </c>
      <c r="AJ493" s="4">
        <v>4</v>
      </c>
      <c r="AK493" s="4">
        <v>4</v>
      </c>
      <c r="AL493" s="4">
        <v>3</v>
      </c>
      <c r="AM493" s="4">
        <v>4</v>
      </c>
      <c r="AN493" s="4">
        <v>1</v>
      </c>
      <c r="AO493" s="4">
        <v>1</v>
      </c>
      <c r="AP493" s="4">
        <v>1</v>
      </c>
      <c r="AQ493" s="4">
        <v>1</v>
      </c>
      <c r="AR493" s="4">
        <v>1</v>
      </c>
      <c r="AS493" s="4">
        <v>3</v>
      </c>
      <c r="AT493" s="4">
        <v>2</v>
      </c>
      <c r="AU493" s="4">
        <v>1</v>
      </c>
      <c r="AV493" s="4">
        <v>2</v>
      </c>
      <c r="AW493" s="4">
        <v>1</v>
      </c>
      <c r="AX493" s="4">
        <v>2</v>
      </c>
      <c r="AY493" s="4">
        <v>2</v>
      </c>
      <c r="AZ493" s="3">
        <f t="shared" si="421"/>
        <v>1</v>
      </c>
      <c r="BA493" s="3">
        <f t="shared" si="422"/>
        <v>1.5</v>
      </c>
      <c r="BB493" s="3">
        <f t="shared" si="423"/>
        <v>1.75</v>
      </c>
      <c r="BC493" s="3">
        <f t="shared" si="424"/>
        <v>1</v>
      </c>
      <c r="BD493" s="3">
        <f t="shared" si="425"/>
        <v>1</v>
      </c>
      <c r="BE493" s="3">
        <f t="shared" si="426"/>
        <v>1</v>
      </c>
      <c r="BF493" s="3">
        <f t="shared" si="427"/>
        <v>2.3000000000000003</v>
      </c>
      <c r="BG493" s="3">
        <f t="shared" si="428"/>
        <v>1.6666666666666665</v>
      </c>
      <c r="BH493" s="3">
        <f t="shared" si="429"/>
        <v>1</v>
      </c>
      <c r="BI493" s="3">
        <f t="shared" si="430"/>
        <v>1.5000000000000002</v>
      </c>
      <c r="BJ493" s="3">
        <f t="shared" si="431"/>
        <v>1</v>
      </c>
      <c r="BK493" s="3">
        <f t="shared" si="432"/>
        <v>2.0494505494505493</v>
      </c>
      <c r="BL493" s="3">
        <f t="shared" si="433"/>
        <v>1.6025</v>
      </c>
      <c r="BN493" t="s">
        <v>641</v>
      </c>
      <c r="BO493" t="str">
        <f t="shared" si="434"/>
        <v>('i2023110600491','2021','in2023110400001','1'),</v>
      </c>
      <c r="BP493" t="str">
        <f t="shared" si="435"/>
        <v>('i2023110600491','2021','in2023110400002','1'),</v>
      </c>
      <c r="BQ493" t="str">
        <f t="shared" si="436"/>
        <v>('i2023110600491','2021','in2023110400003','1'),</v>
      </c>
      <c r="BR493" t="str">
        <f t="shared" si="437"/>
        <v>('i2023110600491','2021','in2023110400004','1'),</v>
      </c>
      <c r="BS493" t="str">
        <f t="shared" si="438"/>
        <v>('i2023110600491','2021','in2023110400005','1'),</v>
      </c>
      <c r="BT493" t="str">
        <f t="shared" si="439"/>
        <v>('i2023110600491','2021','in2023110400006','1'),</v>
      </c>
      <c r="BU493" t="str">
        <f t="shared" si="440"/>
        <v>('i2023110600491','2021','in2023110400007','1'),</v>
      </c>
      <c r="BV493" t="str">
        <f t="shared" si="441"/>
        <v>('i2023110600491','2021','in2023110400008','1'),</v>
      </c>
      <c r="BW493" t="str">
        <f t="shared" si="442"/>
        <v>('i2023110600491','2021','in2023110400009','1'),</v>
      </c>
      <c r="BX493" t="str">
        <f t="shared" si="443"/>
        <v>('i2023110600491','2021','in2023110400010','1'),</v>
      </c>
      <c r="BY493" t="str">
        <f t="shared" si="444"/>
        <v>('i2023110600491','2021','in2023110400011','1'),</v>
      </c>
      <c r="BZ493" t="str">
        <f t="shared" si="445"/>
        <v>('i2023110600491','2021','in2023110400012','1'),</v>
      </c>
      <c r="CA493" t="str">
        <f t="shared" si="446"/>
        <v>('i2023110600491','2021','in2023110400013','3'),</v>
      </c>
      <c r="CB493" t="str">
        <f t="shared" si="447"/>
        <v>('i2023110600491','2021','in2023110400014','1'),</v>
      </c>
      <c r="CC493" t="str">
        <f t="shared" si="448"/>
        <v>('i2023110600491','2021','in2023110400015','1'),</v>
      </c>
      <c r="CD493" t="str">
        <f t="shared" si="449"/>
        <v>('i2023110600491','2021','in2023110400016','1'),</v>
      </c>
      <c r="CE493" t="str">
        <f t="shared" si="450"/>
        <v>('i2023110600491','2021','in2023110400017','3'),</v>
      </c>
      <c r="CF493" t="str">
        <f t="shared" si="451"/>
        <v>('i2023110600491','2021','in2023110400018','2'),</v>
      </c>
      <c r="CG493" t="str">
        <f t="shared" si="452"/>
        <v>('i2023110600491','2021','in2023110400019','1'),</v>
      </c>
      <c r="CH493" t="str">
        <f t="shared" si="453"/>
        <v>('i2023110600491','2021','in2023110400020','1'),</v>
      </c>
      <c r="CI493" t="str">
        <f t="shared" si="454"/>
        <v>('i2023110600491','2021','in2023110400021','1'),</v>
      </c>
      <c r="CJ493" t="str">
        <f t="shared" si="455"/>
        <v>('i2023110600491','2021','in2023110400022','1'),</v>
      </c>
      <c r="CK493" t="str">
        <f t="shared" si="456"/>
        <v>('i2023110600491','2021','in2023110400023','1'),</v>
      </c>
      <c r="CL493" t="str">
        <f t="shared" si="457"/>
        <v>('i2023110600491','2021','in2023110400024','1'),</v>
      </c>
      <c r="CM493" t="str">
        <f t="shared" si="458"/>
        <v>('i2023110600491','2021','in2023110400025','1'),</v>
      </c>
      <c r="CN493" t="str">
        <f t="shared" si="459"/>
        <v>('i2023110600491','2021','in2023110400026','1'),</v>
      </c>
      <c r="CO493" t="str">
        <f t="shared" si="460"/>
        <v>('i2023110600491','2021','in2023110400027','1'),</v>
      </c>
      <c r="CP493" t="str">
        <f t="shared" si="461"/>
        <v>('i2023110600491','2021','in2023110400028','1'),</v>
      </c>
      <c r="CQ493" t="str">
        <f t="shared" si="462"/>
        <v>('i2023110600491','2021','in2023110400029','1'),</v>
      </c>
      <c r="CR493" t="str">
        <f t="shared" si="463"/>
        <v>('i2023110600491','2021','in2023110400030','1'),</v>
      </c>
      <c r="CS493" t="str">
        <f t="shared" si="464"/>
        <v>('i2023110600491','2021','in2023110400031','1'),</v>
      </c>
      <c r="CT493" t="str">
        <f t="shared" si="465"/>
        <v>('i2023110600491','2021','in2023110400032','4'),</v>
      </c>
      <c r="CU493" t="str">
        <f t="shared" si="466"/>
        <v>('i2023110600491','2021','in2023110400033','4'),</v>
      </c>
      <c r="CV493" t="str">
        <f t="shared" si="467"/>
        <v>('i2023110600491','2021','in2023110400034','3'),</v>
      </c>
      <c r="CW493" t="str">
        <f t="shared" si="468"/>
        <v>('i2023110600491','2021','in2023110400035','4'),</v>
      </c>
      <c r="CX493" t="str">
        <f t="shared" si="469"/>
        <v>('i2023110600491','2021','in2023110400036','1'),</v>
      </c>
      <c r="CY493" t="str">
        <f t="shared" si="470"/>
        <v>('i2023110600491','2021','in2023110400037','1'),</v>
      </c>
      <c r="CZ493" t="str">
        <f t="shared" si="471"/>
        <v>('i2023110600491','2021','in2023110400038','1'),</v>
      </c>
      <c r="DA493" t="str">
        <f t="shared" si="472"/>
        <v>('i2023110600491','2021','in2023110400039','1'),</v>
      </c>
      <c r="DB493" t="str">
        <f t="shared" si="473"/>
        <v>('i2023110600491','2021','in2023110400040','1'),</v>
      </c>
      <c r="DC493" t="str">
        <f t="shared" si="474"/>
        <v>('i2023110600491','2021','in2023110400041','3'),</v>
      </c>
      <c r="DD493" t="str">
        <f t="shared" si="475"/>
        <v>('i2023110600491','2021','in2023110400042','2'),</v>
      </c>
      <c r="DE493" t="str">
        <f t="shared" si="476"/>
        <v>('i2023110600491','2021','in2023110400043','1'),</v>
      </c>
      <c r="DF493" t="str">
        <f t="shared" si="477"/>
        <v>('i2023110600491','2021','in2023110400044','2'),</v>
      </c>
      <c r="DG493" t="str">
        <f t="shared" si="478"/>
        <v>('i2023110600491','2021','in2023110400045','1'),</v>
      </c>
      <c r="DH493" t="str">
        <f t="shared" si="479"/>
        <v>('i2023110600491','2021','in2023110400046','2'),</v>
      </c>
      <c r="DI493" t="str">
        <f t="shared" si="480"/>
        <v>('i2023110600491','2021','in2023110400047','2');</v>
      </c>
    </row>
    <row r="494" spans="1:113" x14ac:dyDescent="0.25">
      <c r="A494" s="4" t="str">
        <f>INDEX('instansi pusat'!$B$2:$C$623,MATCH(C494,'instansi pusat'!$D$2:$D$623,0),2)</f>
        <v>i2023110600492</v>
      </c>
      <c r="B494" s="4">
        <v>7719</v>
      </c>
      <c r="C494" s="4" t="s">
        <v>391</v>
      </c>
      <c r="D494">
        <v>2021</v>
      </c>
      <c r="E494" s="4">
        <v>1</v>
      </c>
      <c r="F494" s="4">
        <v>1</v>
      </c>
      <c r="G494" s="4">
        <v>1</v>
      </c>
      <c r="H494" s="4">
        <v>1</v>
      </c>
      <c r="I494" s="4">
        <v>1</v>
      </c>
      <c r="J494" s="4">
        <v>1</v>
      </c>
      <c r="K494" s="4">
        <v>1</v>
      </c>
      <c r="L494" s="4">
        <v>1</v>
      </c>
      <c r="M494" s="4">
        <v>1</v>
      </c>
      <c r="N494" s="4">
        <v>1</v>
      </c>
      <c r="O494" s="4">
        <v>1</v>
      </c>
      <c r="P494" s="4">
        <v>1</v>
      </c>
      <c r="Q494" s="4">
        <v>1</v>
      </c>
      <c r="R494" s="4">
        <v>1</v>
      </c>
      <c r="S494" s="4">
        <v>1</v>
      </c>
      <c r="T494" s="4">
        <v>1</v>
      </c>
      <c r="U494" s="4">
        <v>1</v>
      </c>
      <c r="V494" s="4">
        <v>1</v>
      </c>
      <c r="W494" s="4">
        <v>1</v>
      </c>
      <c r="X494" s="4">
        <v>1</v>
      </c>
      <c r="Y494" s="4">
        <v>1</v>
      </c>
      <c r="Z494" s="4">
        <v>1</v>
      </c>
      <c r="AA494" s="4">
        <v>1</v>
      </c>
      <c r="AB494" s="4">
        <v>1</v>
      </c>
      <c r="AC494" s="4">
        <v>1</v>
      </c>
      <c r="AD494" s="4">
        <v>1</v>
      </c>
      <c r="AE494" s="4">
        <v>1</v>
      </c>
      <c r="AF494" s="4">
        <v>1</v>
      </c>
      <c r="AG494" s="4">
        <v>1</v>
      </c>
      <c r="AH494" s="4">
        <v>1</v>
      </c>
      <c r="AI494" s="4">
        <v>1</v>
      </c>
      <c r="AJ494" s="4">
        <v>1</v>
      </c>
      <c r="AK494" s="4">
        <v>1</v>
      </c>
      <c r="AL494" s="4">
        <v>1</v>
      </c>
      <c r="AM494" s="4">
        <v>1</v>
      </c>
      <c r="AN494" s="4">
        <v>1</v>
      </c>
      <c r="AO494" s="4">
        <v>1</v>
      </c>
      <c r="AP494" s="4">
        <v>1</v>
      </c>
      <c r="AQ494" s="4">
        <v>1</v>
      </c>
      <c r="AR494" s="4">
        <v>1</v>
      </c>
      <c r="AS494" s="4">
        <v>1</v>
      </c>
      <c r="AT494" s="4">
        <v>1</v>
      </c>
      <c r="AU494" s="4">
        <v>1</v>
      </c>
      <c r="AV494" s="4">
        <v>1</v>
      </c>
      <c r="AW494" s="4">
        <v>1</v>
      </c>
      <c r="AX494" s="4">
        <v>1</v>
      </c>
      <c r="AY494" s="4">
        <v>1</v>
      </c>
      <c r="AZ494" s="3">
        <f t="shared" si="421"/>
        <v>1</v>
      </c>
      <c r="BA494" s="3">
        <f t="shared" si="422"/>
        <v>1</v>
      </c>
      <c r="BB494" s="3">
        <f t="shared" si="423"/>
        <v>1</v>
      </c>
      <c r="BC494" s="3">
        <f t="shared" si="424"/>
        <v>1</v>
      </c>
      <c r="BD494" s="3">
        <f t="shared" si="425"/>
        <v>1</v>
      </c>
      <c r="BE494" s="3">
        <f t="shared" si="426"/>
        <v>1</v>
      </c>
      <c r="BF494" s="3">
        <f t="shared" si="427"/>
        <v>1</v>
      </c>
      <c r="BG494" s="3">
        <f t="shared" si="428"/>
        <v>1</v>
      </c>
      <c r="BH494" s="3">
        <f t="shared" si="429"/>
        <v>1</v>
      </c>
      <c r="BI494" s="3">
        <f t="shared" si="430"/>
        <v>1</v>
      </c>
      <c r="BJ494" s="3">
        <f t="shared" si="431"/>
        <v>1</v>
      </c>
      <c r="BK494" s="3">
        <f t="shared" si="432"/>
        <v>1</v>
      </c>
      <c r="BL494" s="3">
        <f t="shared" si="433"/>
        <v>1</v>
      </c>
      <c r="BN494" t="s">
        <v>641</v>
      </c>
      <c r="BO494" t="str">
        <f t="shared" si="434"/>
        <v>('i2023110600492','2021','in2023110400001','1'),</v>
      </c>
      <c r="BP494" t="str">
        <f t="shared" si="435"/>
        <v>('i2023110600492','2021','in2023110400002','1'),</v>
      </c>
      <c r="BQ494" t="str">
        <f t="shared" si="436"/>
        <v>('i2023110600492','2021','in2023110400003','1'),</v>
      </c>
      <c r="BR494" t="str">
        <f t="shared" si="437"/>
        <v>('i2023110600492','2021','in2023110400004','1'),</v>
      </c>
      <c r="BS494" t="str">
        <f t="shared" si="438"/>
        <v>('i2023110600492','2021','in2023110400005','1'),</v>
      </c>
      <c r="BT494" t="str">
        <f t="shared" si="439"/>
        <v>('i2023110600492','2021','in2023110400006','1'),</v>
      </c>
      <c r="BU494" t="str">
        <f t="shared" si="440"/>
        <v>('i2023110600492','2021','in2023110400007','1'),</v>
      </c>
      <c r="BV494" t="str">
        <f t="shared" si="441"/>
        <v>('i2023110600492','2021','in2023110400008','1'),</v>
      </c>
      <c r="BW494" t="str">
        <f t="shared" si="442"/>
        <v>('i2023110600492','2021','in2023110400009','1'),</v>
      </c>
      <c r="BX494" t="str">
        <f t="shared" si="443"/>
        <v>('i2023110600492','2021','in2023110400010','1'),</v>
      </c>
      <c r="BY494" t="str">
        <f t="shared" si="444"/>
        <v>('i2023110600492','2021','in2023110400011','1'),</v>
      </c>
      <c r="BZ494" t="str">
        <f t="shared" si="445"/>
        <v>('i2023110600492','2021','in2023110400012','1'),</v>
      </c>
      <c r="CA494" t="str">
        <f t="shared" si="446"/>
        <v>('i2023110600492','2021','in2023110400013','1'),</v>
      </c>
      <c r="CB494" t="str">
        <f t="shared" si="447"/>
        <v>('i2023110600492','2021','in2023110400014','1'),</v>
      </c>
      <c r="CC494" t="str">
        <f t="shared" si="448"/>
        <v>('i2023110600492','2021','in2023110400015','1'),</v>
      </c>
      <c r="CD494" t="str">
        <f t="shared" si="449"/>
        <v>('i2023110600492','2021','in2023110400016','1'),</v>
      </c>
      <c r="CE494" t="str">
        <f t="shared" si="450"/>
        <v>('i2023110600492','2021','in2023110400017','1'),</v>
      </c>
      <c r="CF494" t="str">
        <f t="shared" si="451"/>
        <v>('i2023110600492','2021','in2023110400018','1'),</v>
      </c>
      <c r="CG494" t="str">
        <f t="shared" si="452"/>
        <v>('i2023110600492','2021','in2023110400019','1'),</v>
      </c>
      <c r="CH494" t="str">
        <f t="shared" si="453"/>
        <v>('i2023110600492','2021','in2023110400020','1'),</v>
      </c>
      <c r="CI494" t="str">
        <f t="shared" si="454"/>
        <v>('i2023110600492','2021','in2023110400021','1'),</v>
      </c>
      <c r="CJ494" t="str">
        <f t="shared" si="455"/>
        <v>('i2023110600492','2021','in2023110400022','1'),</v>
      </c>
      <c r="CK494" t="str">
        <f t="shared" si="456"/>
        <v>('i2023110600492','2021','in2023110400023','1'),</v>
      </c>
      <c r="CL494" t="str">
        <f t="shared" si="457"/>
        <v>('i2023110600492','2021','in2023110400024','1'),</v>
      </c>
      <c r="CM494" t="str">
        <f t="shared" si="458"/>
        <v>('i2023110600492','2021','in2023110400025','1'),</v>
      </c>
      <c r="CN494" t="str">
        <f t="shared" si="459"/>
        <v>('i2023110600492','2021','in2023110400026','1'),</v>
      </c>
      <c r="CO494" t="str">
        <f t="shared" si="460"/>
        <v>('i2023110600492','2021','in2023110400027','1'),</v>
      </c>
      <c r="CP494" t="str">
        <f t="shared" si="461"/>
        <v>('i2023110600492','2021','in2023110400028','1'),</v>
      </c>
      <c r="CQ494" t="str">
        <f t="shared" si="462"/>
        <v>('i2023110600492','2021','in2023110400029','1'),</v>
      </c>
      <c r="CR494" t="str">
        <f t="shared" si="463"/>
        <v>('i2023110600492','2021','in2023110400030','1'),</v>
      </c>
      <c r="CS494" t="str">
        <f t="shared" si="464"/>
        <v>('i2023110600492','2021','in2023110400031','1'),</v>
      </c>
      <c r="CT494" t="str">
        <f t="shared" si="465"/>
        <v>('i2023110600492','2021','in2023110400032','1'),</v>
      </c>
      <c r="CU494" t="str">
        <f t="shared" si="466"/>
        <v>('i2023110600492','2021','in2023110400033','1'),</v>
      </c>
      <c r="CV494" t="str">
        <f t="shared" si="467"/>
        <v>('i2023110600492','2021','in2023110400034','1'),</v>
      </c>
      <c r="CW494" t="str">
        <f t="shared" si="468"/>
        <v>('i2023110600492','2021','in2023110400035','1'),</v>
      </c>
      <c r="CX494" t="str">
        <f t="shared" si="469"/>
        <v>('i2023110600492','2021','in2023110400036','1'),</v>
      </c>
      <c r="CY494" t="str">
        <f t="shared" si="470"/>
        <v>('i2023110600492','2021','in2023110400037','1'),</v>
      </c>
      <c r="CZ494" t="str">
        <f t="shared" si="471"/>
        <v>('i2023110600492','2021','in2023110400038','1'),</v>
      </c>
      <c r="DA494" t="str">
        <f t="shared" si="472"/>
        <v>('i2023110600492','2021','in2023110400039','1'),</v>
      </c>
      <c r="DB494" t="str">
        <f t="shared" si="473"/>
        <v>('i2023110600492','2021','in2023110400040','1'),</v>
      </c>
      <c r="DC494" t="str">
        <f t="shared" si="474"/>
        <v>('i2023110600492','2021','in2023110400041','1'),</v>
      </c>
      <c r="DD494" t="str">
        <f t="shared" si="475"/>
        <v>('i2023110600492','2021','in2023110400042','1'),</v>
      </c>
      <c r="DE494" t="str">
        <f t="shared" si="476"/>
        <v>('i2023110600492','2021','in2023110400043','1'),</v>
      </c>
      <c r="DF494" t="str">
        <f t="shared" si="477"/>
        <v>('i2023110600492','2021','in2023110400044','1'),</v>
      </c>
      <c r="DG494" t="str">
        <f t="shared" si="478"/>
        <v>('i2023110600492','2021','in2023110400045','1'),</v>
      </c>
      <c r="DH494" t="str">
        <f t="shared" si="479"/>
        <v>('i2023110600492','2021','in2023110400046','1'),</v>
      </c>
      <c r="DI494" t="str">
        <f t="shared" si="480"/>
        <v>('i2023110600492','2021','in2023110400047','1');</v>
      </c>
    </row>
    <row r="495" spans="1:113" x14ac:dyDescent="0.25">
      <c r="A495" s="4" t="str">
        <f>INDEX('instansi pusat'!$B$2:$C$623,MATCH(C495,'instansi pusat'!$D$2:$D$623,0),2)</f>
        <v>i2023110600493</v>
      </c>
      <c r="B495" s="4">
        <v>7721</v>
      </c>
      <c r="C495" s="4" t="s">
        <v>393</v>
      </c>
      <c r="D495">
        <v>2021</v>
      </c>
      <c r="E495" s="4">
        <v>1</v>
      </c>
      <c r="F495" s="4">
        <v>1</v>
      </c>
      <c r="G495" s="4">
        <v>1</v>
      </c>
      <c r="H495" s="4">
        <v>1</v>
      </c>
      <c r="I495" s="4">
        <v>1</v>
      </c>
      <c r="J495" s="4">
        <v>1</v>
      </c>
      <c r="K495" s="4">
        <v>1</v>
      </c>
      <c r="L495" s="4">
        <v>1</v>
      </c>
      <c r="M495" s="4">
        <v>1</v>
      </c>
      <c r="N495" s="4">
        <v>1</v>
      </c>
      <c r="O495" s="4">
        <v>1</v>
      </c>
      <c r="P495" s="4">
        <v>1</v>
      </c>
      <c r="Q495" s="4">
        <v>1</v>
      </c>
      <c r="R495" s="4">
        <v>1</v>
      </c>
      <c r="S495" s="4">
        <v>1</v>
      </c>
      <c r="T495" s="4">
        <v>1</v>
      </c>
      <c r="U495" s="4">
        <v>1</v>
      </c>
      <c r="V495" s="4">
        <v>1</v>
      </c>
      <c r="W495" s="4">
        <v>1</v>
      </c>
      <c r="X495" s="4">
        <v>1</v>
      </c>
      <c r="Y495" s="4">
        <v>1</v>
      </c>
      <c r="Z495" s="4">
        <v>1</v>
      </c>
      <c r="AA495" s="4">
        <v>1</v>
      </c>
      <c r="AB495" s="4">
        <v>1</v>
      </c>
      <c r="AC495" s="4">
        <v>1</v>
      </c>
      <c r="AD495" s="4">
        <v>1</v>
      </c>
      <c r="AE495" s="4">
        <v>1</v>
      </c>
      <c r="AF495" s="4">
        <v>1</v>
      </c>
      <c r="AG495" s="4">
        <v>1</v>
      </c>
      <c r="AH495" s="4">
        <v>1</v>
      </c>
      <c r="AI495" s="4">
        <v>1</v>
      </c>
      <c r="AJ495" s="4">
        <v>4</v>
      </c>
      <c r="AK495" s="4">
        <v>1</v>
      </c>
      <c r="AL495" s="4">
        <v>1</v>
      </c>
      <c r="AM495" s="4">
        <v>4</v>
      </c>
      <c r="AN495" s="4">
        <v>3</v>
      </c>
      <c r="AO495" s="4">
        <v>1</v>
      </c>
      <c r="AP495" s="4">
        <v>1</v>
      </c>
      <c r="AQ495" s="4">
        <v>1</v>
      </c>
      <c r="AR495" s="4">
        <v>1</v>
      </c>
      <c r="AS495" s="4">
        <v>1</v>
      </c>
      <c r="AT495" s="4">
        <v>1</v>
      </c>
      <c r="AU495" s="4">
        <v>1</v>
      </c>
      <c r="AV495" s="4">
        <v>4</v>
      </c>
      <c r="AW495" s="4">
        <v>1</v>
      </c>
      <c r="AX495" s="4">
        <v>1</v>
      </c>
      <c r="AY495" s="4">
        <v>1</v>
      </c>
      <c r="AZ495" s="3">
        <f t="shared" si="421"/>
        <v>1</v>
      </c>
      <c r="BA495" s="3">
        <f t="shared" si="422"/>
        <v>1</v>
      </c>
      <c r="BB495" s="3">
        <f t="shared" si="423"/>
        <v>1</v>
      </c>
      <c r="BC495" s="3">
        <f t="shared" si="424"/>
        <v>1</v>
      </c>
      <c r="BD495" s="3">
        <f t="shared" si="425"/>
        <v>1</v>
      </c>
      <c r="BE495" s="3">
        <f t="shared" si="426"/>
        <v>1</v>
      </c>
      <c r="BF495" s="3">
        <f t="shared" si="427"/>
        <v>1.8</v>
      </c>
      <c r="BG495" s="3">
        <f t="shared" si="428"/>
        <v>1.5</v>
      </c>
      <c r="BH495" s="3">
        <f t="shared" si="429"/>
        <v>1</v>
      </c>
      <c r="BI495" s="3">
        <f t="shared" si="430"/>
        <v>1</v>
      </c>
      <c r="BJ495" s="3">
        <f t="shared" si="431"/>
        <v>1</v>
      </c>
      <c r="BK495" s="3">
        <f t="shared" si="432"/>
        <v>1.6813186813186811</v>
      </c>
      <c r="BL495" s="3">
        <f t="shared" si="433"/>
        <v>1.31</v>
      </c>
      <c r="BN495" t="s">
        <v>641</v>
      </c>
      <c r="BO495" t="str">
        <f t="shared" si="434"/>
        <v>('i2023110600493','2021','in2023110400001','1'),</v>
      </c>
      <c r="BP495" t="str">
        <f t="shared" si="435"/>
        <v>('i2023110600493','2021','in2023110400002','1'),</v>
      </c>
      <c r="BQ495" t="str">
        <f t="shared" si="436"/>
        <v>('i2023110600493','2021','in2023110400003','1'),</v>
      </c>
      <c r="BR495" t="str">
        <f t="shared" si="437"/>
        <v>('i2023110600493','2021','in2023110400004','1'),</v>
      </c>
      <c r="BS495" t="str">
        <f t="shared" si="438"/>
        <v>('i2023110600493','2021','in2023110400005','1'),</v>
      </c>
      <c r="BT495" t="str">
        <f t="shared" si="439"/>
        <v>('i2023110600493','2021','in2023110400006','1'),</v>
      </c>
      <c r="BU495" t="str">
        <f t="shared" si="440"/>
        <v>('i2023110600493','2021','in2023110400007','1'),</v>
      </c>
      <c r="BV495" t="str">
        <f t="shared" si="441"/>
        <v>('i2023110600493','2021','in2023110400008','1'),</v>
      </c>
      <c r="BW495" t="str">
        <f t="shared" si="442"/>
        <v>('i2023110600493','2021','in2023110400009','1'),</v>
      </c>
      <c r="BX495" t="str">
        <f t="shared" si="443"/>
        <v>('i2023110600493','2021','in2023110400010','1'),</v>
      </c>
      <c r="BY495" t="str">
        <f t="shared" si="444"/>
        <v>('i2023110600493','2021','in2023110400011','1'),</v>
      </c>
      <c r="BZ495" t="str">
        <f t="shared" si="445"/>
        <v>('i2023110600493','2021','in2023110400012','1'),</v>
      </c>
      <c r="CA495" t="str">
        <f t="shared" si="446"/>
        <v>('i2023110600493','2021','in2023110400013','1'),</v>
      </c>
      <c r="CB495" t="str">
        <f t="shared" si="447"/>
        <v>('i2023110600493','2021','in2023110400014','1'),</v>
      </c>
      <c r="CC495" t="str">
        <f t="shared" si="448"/>
        <v>('i2023110600493','2021','in2023110400015','1'),</v>
      </c>
      <c r="CD495" t="str">
        <f t="shared" si="449"/>
        <v>('i2023110600493','2021','in2023110400016','1'),</v>
      </c>
      <c r="CE495" t="str">
        <f t="shared" si="450"/>
        <v>('i2023110600493','2021','in2023110400017','1'),</v>
      </c>
      <c r="CF495" t="str">
        <f t="shared" si="451"/>
        <v>('i2023110600493','2021','in2023110400018','1'),</v>
      </c>
      <c r="CG495" t="str">
        <f t="shared" si="452"/>
        <v>('i2023110600493','2021','in2023110400019','1'),</v>
      </c>
      <c r="CH495" t="str">
        <f t="shared" si="453"/>
        <v>('i2023110600493','2021','in2023110400020','1'),</v>
      </c>
      <c r="CI495" t="str">
        <f t="shared" si="454"/>
        <v>('i2023110600493','2021','in2023110400021','1'),</v>
      </c>
      <c r="CJ495" t="str">
        <f t="shared" si="455"/>
        <v>('i2023110600493','2021','in2023110400022','1'),</v>
      </c>
      <c r="CK495" t="str">
        <f t="shared" si="456"/>
        <v>('i2023110600493','2021','in2023110400023','1'),</v>
      </c>
      <c r="CL495" t="str">
        <f t="shared" si="457"/>
        <v>('i2023110600493','2021','in2023110400024','1'),</v>
      </c>
      <c r="CM495" t="str">
        <f t="shared" si="458"/>
        <v>('i2023110600493','2021','in2023110400025','1'),</v>
      </c>
      <c r="CN495" t="str">
        <f t="shared" si="459"/>
        <v>('i2023110600493','2021','in2023110400026','1'),</v>
      </c>
      <c r="CO495" t="str">
        <f t="shared" si="460"/>
        <v>('i2023110600493','2021','in2023110400027','1'),</v>
      </c>
      <c r="CP495" t="str">
        <f t="shared" si="461"/>
        <v>('i2023110600493','2021','in2023110400028','1'),</v>
      </c>
      <c r="CQ495" t="str">
        <f t="shared" si="462"/>
        <v>('i2023110600493','2021','in2023110400029','1'),</v>
      </c>
      <c r="CR495" t="str">
        <f t="shared" si="463"/>
        <v>('i2023110600493','2021','in2023110400030','1'),</v>
      </c>
      <c r="CS495" t="str">
        <f t="shared" si="464"/>
        <v>('i2023110600493','2021','in2023110400031','1'),</v>
      </c>
      <c r="CT495" t="str">
        <f t="shared" si="465"/>
        <v>('i2023110600493','2021','in2023110400032','4'),</v>
      </c>
      <c r="CU495" t="str">
        <f t="shared" si="466"/>
        <v>('i2023110600493','2021','in2023110400033','1'),</v>
      </c>
      <c r="CV495" t="str">
        <f t="shared" si="467"/>
        <v>('i2023110600493','2021','in2023110400034','1'),</v>
      </c>
      <c r="CW495" t="str">
        <f t="shared" si="468"/>
        <v>('i2023110600493','2021','in2023110400035','4'),</v>
      </c>
      <c r="CX495" t="str">
        <f t="shared" si="469"/>
        <v>('i2023110600493','2021','in2023110400036','3'),</v>
      </c>
      <c r="CY495" t="str">
        <f t="shared" si="470"/>
        <v>('i2023110600493','2021','in2023110400037','1'),</v>
      </c>
      <c r="CZ495" t="str">
        <f t="shared" si="471"/>
        <v>('i2023110600493','2021','in2023110400038','1'),</v>
      </c>
      <c r="DA495" t="str">
        <f t="shared" si="472"/>
        <v>('i2023110600493','2021','in2023110400039','1'),</v>
      </c>
      <c r="DB495" t="str">
        <f t="shared" si="473"/>
        <v>('i2023110600493','2021','in2023110400040','1'),</v>
      </c>
      <c r="DC495" t="str">
        <f t="shared" si="474"/>
        <v>('i2023110600493','2021','in2023110400041','1'),</v>
      </c>
      <c r="DD495" t="str">
        <f t="shared" si="475"/>
        <v>('i2023110600493','2021','in2023110400042','1'),</v>
      </c>
      <c r="DE495" t="str">
        <f t="shared" si="476"/>
        <v>('i2023110600493','2021','in2023110400043','1'),</v>
      </c>
      <c r="DF495" t="str">
        <f t="shared" si="477"/>
        <v>('i2023110600493','2021','in2023110400044','4'),</v>
      </c>
      <c r="DG495" t="str">
        <f t="shared" si="478"/>
        <v>('i2023110600493','2021','in2023110400045','1'),</v>
      </c>
      <c r="DH495" t="str">
        <f t="shared" si="479"/>
        <v>('i2023110600493','2021','in2023110400046','1'),</v>
      </c>
      <c r="DI495" t="str">
        <f t="shared" si="480"/>
        <v>('i2023110600493','2021','in2023110400047','1');</v>
      </c>
    </row>
    <row r="496" spans="1:113" x14ac:dyDescent="0.25">
      <c r="A496" s="4" t="str">
        <f>INDEX('instansi pusat'!$B$2:$C$623,MATCH(C496,'instansi pusat'!$D$2:$D$623,0),2)</f>
        <v>i2023110600494</v>
      </c>
      <c r="B496" s="4">
        <v>7809</v>
      </c>
      <c r="C496" s="4" t="s">
        <v>360</v>
      </c>
      <c r="D496">
        <v>2021</v>
      </c>
      <c r="E496" s="4">
        <v>1</v>
      </c>
      <c r="F496" s="4">
        <v>1</v>
      </c>
      <c r="G496" s="4">
        <v>3</v>
      </c>
      <c r="H496" s="4">
        <v>1</v>
      </c>
      <c r="I496" s="4">
        <v>1</v>
      </c>
      <c r="J496" s="4">
        <v>1</v>
      </c>
      <c r="K496" s="4">
        <v>1</v>
      </c>
      <c r="L496" s="4">
        <v>1</v>
      </c>
      <c r="M496" s="4">
        <v>1</v>
      </c>
      <c r="N496" s="4">
        <v>1</v>
      </c>
      <c r="O496" s="4">
        <v>1</v>
      </c>
      <c r="P496" s="4">
        <v>1</v>
      </c>
      <c r="Q496" s="4">
        <v>1</v>
      </c>
      <c r="R496" s="4">
        <v>1</v>
      </c>
      <c r="S496" s="4">
        <v>1</v>
      </c>
      <c r="T496" s="4">
        <v>1</v>
      </c>
      <c r="U496" s="4">
        <v>2</v>
      </c>
      <c r="V496" s="4">
        <v>1</v>
      </c>
      <c r="W496" s="4">
        <v>1</v>
      </c>
      <c r="X496" s="4">
        <v>1</v>
      </c>
      <c r="Y496" s="4">
        <v>1</v>
      </c>
      <c r="Z496" s="4">
        <v>1</v>
      </c>
      <c r="AA496" s="4">
        <v>1</v>
      </c>
      <c r="AB496" s="4">
        <v>1</v>
      </c>
      <c r="AC496" s="4">
        <v>1</v>
      </c>
      <c r="AD496" s="4">
        <v>1</v>
      </c>
      <c r="AE496" s="4">
        <v>1</v>
      </c>
      <c r="AF496" s="4">
        <v>1</v>
      </c>
      <c r="AG496" s="4">
        <v>1</v>
      </c>
      <c r="AH496" s="4">
        <v>1</v>
      </c>
      <c r="AI496" s="4">
        <v>1</v>
      </c>
      <c r="AJ496" s="4">
        <v>3</v>
      </c>
      <c r="AK496" s="4">
        <v>3</v>
      </c>
      <c r="AL496" s="4">
        <v>3</v>
      </c>
      <c r="AM496" s="4">
        <v>4</v>
      </c>
      <c r="AN496" s="4">
        <v>4</v>
      </c>
      <c r="AO496" s="4">
        <v>1</v>
      </c>
      <c r="AP496" s="4">
        <v>2</v>
      </c>
      <c r="AQ496" s="4">
        <v>1</v>
      </c>
      <c r="AR496" s="4">
        <v>1</v>
      </c>
      <c r="AS496" s="4">
        <v>4</v>
      </c>
      <c r="AT496" s="4">
        <v>3</v>
      </c>
      <c r="AU496" s="4">
        <v>1</v>
      </c>
      <c r="AV496" s="4">
        <v>2</v>
      </c>
      <c r="AW496" s="4">
        <v>4</v>
      </c>
      <c r="AX496" s="4">
        <v>3</v>
      </c>
      <c r="AY496" s="4">
        <v>3</v>
      </c>
      <c r="AZ496" s="3">
        <f t="shared" si="421"/>
        <v>1.2000000000000002</v>
      </c>
      <c r="BA496" s="3">
        <f t="shared" si="422"/>
        <v>1</v>
      </c>
      <c r="BB496" s="3">
        <f t="shared" si="423"/>
        <v>1.25</v>
      </c>
      <c r="BC496" s="3">
        <f t="shared" si="424"/>
        <v>1</v>
      </c>
      <c r="BD496" s="3">
        <f t="shared" si="425"/>
        <v>1</v>
      </c>
      <c r="BE496" s="3">
        <f t="shared" si="426"/>
        <v>1</v>
      </c>
      <c r="BF496" s="3">
        <f t="shared" si="427"/>
        <v>2.6</v>
      </c>
      <c r="BG496" s="3">
        <f t="shared" si="428"/>
        <v>2.6666666666666665</v>
      </c>
      <c r="BH496" s="3">
        <f t="shared" si="429"/>
        <v>1.2000000000000002</v>
      </c>
      <c r="BI496" s="3">
        <f t="shared" si="430"/>
        <v>1.1000000000000001</v>
      </c>
      <c r="BJ496" s="3">
        <f t="shared" si="431"/>
        <v>1</v>
      </c>
      <c r="BK496" s="3">
        <f t="shared" si="432"/>
        <v>2.6263736263736259</v>
      </c>
      <c r="BL496" s="3">
        <f t="shared" si="433"/>
        <v>1.7909999999999999</v>
      </c>
      <c r="BN496" t="s">
        <v>641</v>
      </c>
      <c r="BO496" t="str">
        <f t="shared" si="434"/>
        <v>('i2023110600494','2021','in2023110400001','1'),</v>
      </c>
      <c r="BP496" t="str">
        <f t="shared" si="435"/>
        <v>('i2023110600494','2021','in2023110400002','1'),</v>
      </c>
      <c r="BQ496" t="str">
        <f t="shared" si="436"/>
        <v>('i2023110600494','2021','in2023110400003','3'),</v>
      </c>
      <c r="BR496" t="str">
        <f t="shared" si="437"/>
        <v>('i2023110600494','2021','in2023110400004','1'),</v>
      </c>
      <c r="BS496" t="str">
        <f t="shared" si="438"/>
        <v>('i2023110600494','2021','in2023110400005','1'),</v>
      </c>
      <c r="BT496" t="str">
        <f t="shared" si="439"/>
        <v>('i2023110600494','2021','in2023110400006','1'),</v>
      </c>
      <c r="BU496" t="str">
        <f t="shared" si="440"/>
        <v>('i2023110600494','2021','in2023110400007','1'),</v>
      </c>
      <c r="BV496" t="str">
        <f t="shared" si="441"/>
        <v>('i2023110600494','2021','in2023110400008','1'),</v>
      </c>
      <c r="BW496" t="str">
        <f t="shared" si="442"/>
        <v>('i2023110600494','2021','in2023110400009','1'),</v>
      </c>
      <c r="BX496" t="str">
        <f t="shared" si="443"/>
        <v>('i2023110600494','2021','in2023110400010','1'),</v>
      </c>
      <c r="BY496" t="str">
        <f t="shared" si="444"/>
        <v>('i2023110600494','2021','in2023110400011','1'),</v>
      </c>
      <c r="BZ496" t="str">
        <f t="shared" si="445"/>
        <v>('i2023110600494','2021','in2023110400012','1'),</v>
      </c>
      <c r="CA496" t="str">
        <f t="shared" si="446"/>
        <v>('i2023110600494','2021','in2023110400013','1'),</v>
      </c>
      <c r="CB496" t="str">
        <f t="shared" si="447"/>
        <v>('i2023110600494','2021','in2023110400014','1'),</v>
      </c>
      <c r="CC496" t="str">
        <f t="shared" si="448"/>
        <v>('i2023110600494','2021','in2023110400015','1'),</v>
      </c>
      <c r="CD496" t="str">
        <f t="shared" si="449"/>
        <v>('i2023110600494','2021','in2023110400016','1'),</v>
      </c>
      <c r="CE496" t="str">
        <f t="shared" si="450"/>
        <v>('i2023110600494','2021','in2023110400017','2'),</v>
      </c>
      <c r="CF496" t="str">
        <f t="shared" si="451"/>
        <v>('i2023110600494','2021','in2023110400018','1'),</v>
      </c>
      <c r="CG496" t="str">
        <f t="shared" si="452"/>
        <v>('i2023110600494','2021','in2023110400019','1'),</v>
      </c>
      <c r="CH496" t="str">
        <f t="shared" si="453"/>
        <v>('i2023110600494','2021','in2023110400020','1'),</v>
      </c>
      <c r="CI496" t="str">
        <f t="shared" si="454"/>
        <v>('i2023110600494','2021','in2023110400021','1'),</v>
      </c>
      <c r="CJ496" t="str">
        <f t="shared" si="455"/>
        <v>('i2023110600494','2021','in2023110400022','1'),</v>
      </c>
      <c r="CK496" t="str">
        <f t="shared" si="456"/>
        <v>('i2023110600494','2021','in2023110400023','1'),</v>
      </c>
      <c r="CL496" t="str">
        <f t="shared" si="457"/>
        <v>('i2023110600494','2021','in2023110400024','1'),</v>
      </c>
      <c r="CM496" t="str">
        <f t="shared" si="458"/>
        <v>('i2023110600494','2021','in2023110400025','1'),</v>
      </c>
      <c r="CN496" t="str">
        <f t="shared" si="459"/>
        <v>('i2023110600494','2021','in2023110400026','1'),</v>
      </c>
      <c r="CO496" t="str">
        <f t="shared" si="460"/>
        <v>('i2023110600494','2021','in2023110400027','1'),</v>
      </c>
      <c r="CP496" t="str">
        <f t="shared" si="461"/>
        <v>('i2023110600494','2021','in2023110400028','1'),</v>
      </c>
      <c r="CQ496" t="str">
        <f t="shared" si="462"/>
        <v>('i2023110600494','2021','in2023110400029','1'),</v>
      </c>
      <c r="CR496" t="str">
        <f t="shared" si="463"/>
        <v>('i2023110600494','2021','in2023110400030','1'),</v>
      </c>
      <c r="CS496" t="str">
        <f t="shared" si="464"/>
        <v>('i2023110600494','2021','in2023110400031','1'),</v>
      </c>
      <c r="CT496" t="str">
        <f t="shared" si="465"/>
        <v>('i2023110600494','2021','in2023110400032','3'),</v>
      </c>
      <c r="CU496" t="str">
        <f t="shared" si="466"/>
        <v>('i2023110600494','2021','in2023110400033','3'),</v>
      </c>
      <c r="CV496" t="str">
        <f t="shared" si="467"/>
        <v>('i2023110600494','2021','in2023110400034','3'),</v>
      </c>
      <c r="CW496" t="str">
        <f t="shared" si="468"/>
        <v>('i2023110600494','2021','in2023110400035','4'),</v>
      </c>
      <c r="CX496" t="str">
        <f t="shared" si="469"/>
        <v>('i2023110600494','2021','in2023110400036','4'),</v>
      </c>
      <c r="CY496" t="str">
        <f t="shared" si="470"/>
        <v>('i2023110600494','2021','in2023110400037','1'),</v>
      </c>
      <c r="CZ496" t="str">
        <f t="shared" si="471"/>
        <v>('i2023110600494','2021','in2023110400038','2'),</v>
      </c>
      <c r="DA496" t="str">
        <f t="shared" si="472"/>
        <v>('i2023110600494','2021','in2023110400039','1'),</v>
      </c>
      <c r="DB496" t="str">
        <f t="shared" si="473"/>
        <v>('i2023110600494','2021','in2023110400040','1'),</v>
      </c>
      <c r="DC496" t="str">
        <f t="shared" si="474"/>
        <v>('i2023110600494','2021','in2023110400041','4'),</v>
      </c>
      <c r="DD496" t="str">
        <f t="shared" si="475"/>
        <v>('i2023110600494','2021','in2023110400042','3'),</v>
      </c>
      <c r="DE496" t="str">
        <f t="shared" si="476"/>
        <v>('i2023110600494','2021','in2023110400043','1'),</v>
      </c>
      <c r="DF496" t="str">
        <f t="shared" si="477"/>
        <v>('i2023110600494','2021','in2023110400044','2'),</v>
      </c>
      <c r="DG496" t="str">
        <f t="shared" si="478"/>
        <v>('i2023110600494','2021','in2023110400045','4'),</v>
      </c>
      <c r="DH496" t="str">
        <f t="shared" si="479"/>
        <v>('i2023110600494','2021','in2023110400046','3'),</v>
      </c>
      <c r="DI496" t="str">
        <f t="shared" si="480"/>
        <v>('i2023110600494','2021','in2023110400047','3');</v>
      </c>
    </row>
    <row r="497" spans="1:113" x14ac:dyDescent="0.25">
      <c r="A497" s="4" t="str">
        <f>INDEX('instansi pusat'!$B$2:$C$623,MATCH(C497,'instansi pusat'!$D$2:$D$623,0),2)</f>
        <v>i2023110600495</v>
      </c>
      <c r="B497" s="4">
        <v>7900</v>
      </c>
      <c r="C497" s="4" t="s">
        <v>16</v>
      </c>
      <c r="D497">
        <v>2021</v>
      </c>
      <c r="E497" s="4">
        <v>1</v>
      </c>
      <c r="F497" s="4">
        <v>1</v>
      </c>
      <c r="G497" s="4">
        <v>1</v>
      </c>
      <c r="H497" s="4">
        <v>1</v>
      </c>
      <c r="I497" s="4">
        <v>1</v>
      </c>
      <c r="J497" s="4">
        <v>1</v>
      </c>
      <c r="K497" s="4">
        <v>1</v>
      </c>
      <c r="L497" s="4">
        <v>1</v>
      </c>
      <c r="M497" s="4">
        <v>1</v>
      </c>
      <c r="N497" s="4">
        <v>1</v>
      </c>
      <c r="O497" s="4">
        <v>1</v>
      </c>
      <c r="P497" s="4">
        <v>1</v>
      </c>
      <c r="Q497" s="4">
        <v>1</v>
      </c>
      <c r="R497" s="4">
        <v>1</v>
      </c>
      <c r="S497" s="4">
        <v>1</v>
      </c>
      <c r="T497" s="4">
        <v>1</v>
      </c>
      <c r="U497" s="4">
        <v>1</v>
      </c>
      <c r="V497" s="4">
        <v>1</v>
      </c>
      <c r="W497" s="4">
        <v>1</v>
      </c>
      <c r="X497" s="4">
        <v>1</v>
      </c>
      <c r="Y497" s="4">
        <v>1</v>
      </c>
      <c r="Z497" s="4">
        <v>1</v>
      </c>
      <c r="AA497" s="4">
        <v>1</v>
      </c>
      <c r="AB497" s="4">
        <v>1</v>
      </c>
      <c r="AC497" s="4">
        <v>1</v>
      </c>
      <c r="AD497" s="4">
        <v>1</v>
      </c>
      <c r="AE497" s="4">
        <v>1</v>
      </c>
      <c r="AF497" s="4">
        <v>1</v>
      </c>
      <c r="AG497" s="4">
        <v>1</v>
      </c>
      <c r="AH497" s="4">
        <v>1</v>
      </c>
      <c r="AI497" s="4">
        <v>1</v>
      </c>
      <c r="AJ497" s="4">
        <v>1</v>
      </c>
      <c r="AK497" s="4">
        <v>1</v>
      </c>
      <c r="AL497" s="4">
        <v>1</v>
      </c>
      <c r="AM497" s="4">
        <v>1</v>
      </c>
      <c r="AN497" s="4">
        <v>1</v>
      </c>
      <c r="AO497" s="4">
        <v>1</v>
      </c>
      <c r="AP497" s="4">
        <v>1</v>
      </c>
      <c r="AQ497" s="4">
        <v>1</v>
      </c>
      <c r="AR497" s="4">
        <v>1</v>
      </c>
      <c r="AS497" s="4">
        <v>1</v>
      </c>
      <c r="AT497" s="4">
        <v>1</v>
      </c>
      <c r="AU497" s="4">
        <v>1</v>
      </c>
      <c r="AV497" s="4">
        <v>1</v>
      </c>
      <c r="AW497" s="4">
        <v>1</v>
      </c>
      <c r="AX497" s="4">
        <v>1</v>
      </c>
      <c r="AY497" s="4">
        <v>1</v>
      </c>
      <c r="AZ497" s="3">
        <f t="shared" si="421"/>
        <v>1</v>
      </c>
      <c r="BA497" s="3">
        <f t="shared" si="422"/>
        <v>1</v>
      </c>
      <c r="BB497" s="3">
        <f t="shared" si="423"/>
        <v>1</v>
      </c>
      <c r="BC497" s="3">
        <f t="shared" si="424"/>
        <v>1</v>
      </c>
      <c r="BD497" s="3">
        <f t="shared" si="425"/>
        <v>1</v>
      </c>
      <c r="BE497" s="3">
        <f t="shared" si="426"/>
        <v>1</v>
      </c>
      <c r="BF497" s="3">
        <f t="shared" si="427"/>
        <v>1</v>
      </c>
      <c r="BG497" s="3">
        <f t="shared" si="428"/>
        <v>1</v>
      </c>
      <c r="BH497" s="3">
        <f t="shared" si="429"/>
        <v>1</v>
      </c>
      <c r="BI497" s="3">
        <f t="shared" si="430"/>
        <v>1</v>
      </c>
      <c r="BJ497" s="3">
        <f t="shared" si="431"/>
        <v>1</v>
      </c>
      <c r="BK497" s="3">
        <f t="shared" si="432"/>
        <v>1</v>
      </c>
      <c r="BL497" s="3">
        <f t="shared" si="433"/>
        <v>1</v>
      </c>
      <c r="BN497" t="s">
        <v>641</v>
      </c>
      <c r="BO497" t="str">
        <f t="shared" si="434"/>
        <v>('i2023110600495','2021','in2023110400001','1'),</v>
      </c>
      <c r="BP497" t="str">
        <f t="shared" si="435"/>
        <v>('i2023110600495','2021','in2023110400002','1'),</v>
      </c>
      <c r="BQ497" t="str">
        <f t="shared" si="436"/>
        <v>('i2023110600495','2021','in2023110400003','1'),</v>
      </c>
      <c r="BR497" t="str">
        <f t="shared" si="437"/>
        <v>('i2023110600495','2021','in2023110400004','1'),</v>
      </c>
      <c r="BS497" t="str">
        <f t="shared" si="438"/>
        <v>('i2023110600495','2021','in2023110400005','1'),</v>
      </c>
      <c r="BT497" t="str">
        <f t="shared" si="439"/>
        <v>('i2023110600495','2021','in2023110400006','1'),</v>
      </c>
      <c r="BU497" t="str">
        <f t="shared" si="440"/>
        <v>('i2023110600495','2021','in2023110400007','1'),</v>
      </c>
      <c r="BV497" t="str">
        <f t="shared" si="441"/>
        <v>('i2023110600495','2021','in2023110400008','1'),</v>
      </c>
      <c r="BW497" t="str">
        <f t="shared" si="442"/>
        <v>('i2023110600495','2021','in2023110400009','1'),</v>
      </c>
      <c r="BX497" t="str">
        <f t="shared" si="443"/>
        <v>('i2023110600495','2021','in2023110400010','1'),</v>
      </c>
      <c r="BY497" t="str">
        <f t="shared" si="444"/>
        <v>('i2023110600495','2021','in2023110400011','1'),</v>
      </c>
      <c r="BZ497" t="str">
        <f t="shared" si="445"/>
        <v>('i2023110600495','2021','in2023110400012','1'),</v>
      </c>
      <c r="CA497" t="str">
        <f t="shared" si="446"/>
        <v>('i2023110600495','2021','in2023110400013','1'),</v>
      </c>
      <c r="CB497" t="str">
        <f t="shared" si="447"/>
        <v>('i2023110600495','2021','in2023110400014','1'),</v>
      </c>
      <c r="CC497" t="str">
        <f t="shared" si="448"/>
        <v>('i2023110600495','2021','in2023110400015','1'),</v>
      </c>
      <c r="CD497" t="str">
        <f t="shared" si="449"/>
        <v>('i2023110600495','2021','in2023110400016','1'),</v>
      </c>
      <c r="CE497" t="str">
        <f t="shared" si="450"/>
        <v>('i2023110600495','2021','in2023110400017','1'),</v>
      </c>
      <c r="CF497" t="str">
        <f t="shared" si="451"/>
        <v>('i2023110600495','2021','in2023110400018','1'),</v>
      </c>
      <c r="CG497" t="str">
        <f t="shared" si="452"/>
        <v>('i2023110600495','2021','in2023110400019','1'),</v>
      </c>
      <c r="CH497" t="str">
        <f t="shared" si="453"/>
        <v>('i2023110600495','2021','in2023110400020','1'),</v>
      </c>
      <c r="CI497" t="str">
        <f t="shared" si="454"/>
        <v>('i2023110600495','2021','in2023110400021','1'),</v>
      </c>
      <c r="CJ497" t="str">
        <f t="shared" si="455"/>
        <v>('i2023110600495','2021','in2023110400022','1'),</v>
      </c>
      <c r="CK497" t="str">
        <f t="shared" si="456"/>
        <v>('i2023110600495','2021','in2023110400023','1'),</v>
      </c>
      <c r="CL497" t="str">
        <f t="shared" si="457"/>
        <v>('i2023110600495','2021','in2023110400024','1'),</v>
      </c>
      <c r="CM497" t="str">
        <f t="shared" si="458"/>
        <v>('i2023110600495','2021','in2023110400025','1'),</v>
      </c>
      <c r="CN497" t="str">
        <f t="shared" si="459"/>
        <v>('i2023110600495','2021','in2023110400026','1'),</v>
      </c>
      <c r="CO497" t="str">
        <f t="shared" si="460"/>
        <v>('i2023110600495','2021','in2023110400027','1'),</v>
      </c>
      <c r="CP497" t="str">
        <f t="shared" si="461"/>
        <v>('i2023110600495','2021','in2023110400028','1'),</v>
      </c>
      <c r="CQ497" t="str">
        <f t="shared" si="462"/>
        <v>('i2023110600495','2021','in2023110400029','1'),</v>
      </c>
      <c r="CR497" t="str">
        <f t="shared" si="463"/>
        <v>('i2023110600495','2021','in2023110400030','1'),</v>
      </c>
      <c r="CS497" t="str">
        <f t="shared" si="464"/>
        <v>('i2023110600495','2021','in2023110400031','1'),</v>
      </c>
      <c r="CT497" t="str">
        <f t="shared" si="465"/>
        <v>('i2023110600495','2021','in2023110400032','1'),</v>
      </c>
      <c r="CU497" t="str">
        <f t="shared" si="466"/>
        <v>('i2023110600495','2021','in2023110400033','1'),</v>
      </c>
      <c r="CV497" t="str">
        <f t="shared" si="467"/>
        <v>('i2023110600495','2021','in2023110400034','1'),</v>
      </c>
      <c r="CW497" t="str">
        <f t="shared" si="468"/>
        <v>('i2023110600495','2021','in2023110400035','1'),</v>
      </c>
      <c r="CX497" t="str">
        <f t="shared" si="469"/>
        <v>('i2023110600495','2021','in2023110400036','1'),</v>
      </c>
      <c r="CY497" t="str">
        <f t="shared" si="470"/>
        <v>('i2023110600495','2021','in2023110400037','1'),</v>
      </c>
      <c r="CZ497" t="str">
        <f t="shared" si="471"/>
        <v>('i2023110600495','2021','in2023110400038','1'),</v>
      </c>
      <c r="DA497" t="str">
        <f t="shared" si="472"/>
        <v>('i2023110600495','2021','in2023110400039','1'),</v>
      </c>
      <c r="DB497" t="str">
        <f t="shared" si="473"/>
        <v>('i2023110600495','2021','in2023110400040','1'),</v>
      </c>
      <c r="DC497" t="str">
        <f t="shared" si="474"/>
        <v>('i2023110600495','2021','in2023110400041','1'),</v>
      </c>
      <c r="DD497" t="str">
        <f t="shared" si="475"/>
        <v>('i2023110600495','2021','in2023110400042','1'),</v>
      </c>
      <c r="DE497" t="str">
        <f t="shared" si="476"/>
        <v>('i2023110600495','2021','in2023110400043','1'),</v>
      </c>
      <c r="DF497" t="str">
        <f t="shared" si="477"/>
        <v>('i2023110600495','2021','in2023110400044','1'),</v>
      </c>
      <c r="DG497" t="str">
        <f t="shared" si="478"/>
        <v>('i2023110600495','2021','in2023110400045','1'),</v>
      </c>
      <c r="DH497" t="str">
        <f t="shared" si="479"/>
        <v>('i2023110600495','2021','in2023110400046','1'),</v>
      </c>
      <c r="DI497" t="str">
        <f t="shared" si="480"/>
        <v>('i2023110600495','2021','in2023110400047','1');</v>
      </c>
    </row>
    <row r="498" spans="1:113" x14ac:dyDescent="0.25">
      <c r="A498" s="4" t="str">
        <f>INDEX('instansi pusat'!$B$2:$C$623,MATCH(C498,'instansi pusat'!$D$2:$D$623,0),2)</f>
        <v>i2023110600496</v>
      </c>
      <c r="B498" s="4">
        <v>7905</v>
      </c>
      <c r="C498" s="4" t="s">
        <v>363</v>
      </c>
      <c r="D498">
        <v>2021</v>
      </c>
      <c r="E498" s="4">
        <v>3</v>
      </c>
      <c r="F498" s="4">
        <v>2</v>
      </c>
      <c r="G498" s="4">
        <v>3</v>
      </c>
      <c r="H498" s="4">
        <v>3</v>
      </c>
      <c r="I498" s="4">
        <v>3</v>
      </c>
      <c r="J498" s="4">
        <v>3</v>
      </c>
      <c r="K498" s="4">
        <v>3</v>
      </c>
      <c r="L498" s="4">
        <v>2</v>
      </c>
      <c r="M498" s="4">
        <v>3</v>
      </c>
      <c r="N498" s="4">
        <v>3</v>
      </c>
      <c r="O498" s="4">
        <v>1</v>
      </c>
      <c r="P498" s="4">
        <v>1</v>
      </c>
      <c r="Q498" s="4">
        <v>1</v>
      </c>
      <c r="R498" s="4">
        <v>1</v>
      </c>
      <c r="S498" s="4">
        <v>1</v>
      </c>
      <c r="T498" s="4">
        <v>3</v>
      </c>
      <c r="U498" s="4">
        <v>2</v>
      </c>
      <c r="V498" s="4">
        <v>1</v>
      </c>
      <c r="W498" s="4">
        <v>1</v>
      </c>
      <c r="X498" s="4">
        <v>1</v>
      </c>
      <c r="Y498" s="4">
        <v>1</v>
      </c>
      <c r="Z498" s="4">
        <v>1</v>
      </c>
      <c r="AA498" s="4">
        <v>1</v>
      </c>
      <c r="AB498" s="4">
        <v>1</v>
      </c>
      <c r="AC498" s="4">
        <v>1</v>
      </c>
      <c r="AD498" s="4">
        <v>1</v>
      </c>
      <c r="AE498" s="4">
        <v>1</v>
      </c>
      <c r="AF498" s="4">
        <v>1</v>
      </c>
      <c r="AG498" s="4">
        <v>1</v>
      </c>
      <c r="AH498" s="4">
        <v>1</v>
      </c>
      <c r="AI498" s="4">
        <v>1</v>
      </c>
      <c r="AJ498" s="4">
        <v>3</v>
      </c>
      <c r="AK498" s="4">
        <v>3</v>
      </c>
      <c r="AL498" s="4">
        <v>3</v>
      </c>
      <c r="AM498" s="4">
        <v>3</v>
      </c>
      <c r="AN498" s="4">
        <v>3</v>
      </c>
      <c r="AO498" s="4">
        <v>1</v>
      </c>
      <c r="AP498" s="4">
        <v>2</v>
      </c>
      <c r="AQ498" s="4">
        <v>3</v>
      </c>
      <c r="AR498" s="4">
        <v>3</v>
      </c>
      <c r="AS498" s="4">
        <v>3</v>
      </c>
      <c r="AT498" s="4">
        <v>1</v>
      </c>
      <c r="AU498" s="4">
        <v>1</v>
      </c>
      <c r="AV498" s="4">
        <v>2</v>
      </c>
      <c r="AW498" s="4">
        <v>3</v>
      </c>
      <c r="AX498" s="4">
        <v>3</v>
      </c>
      <c r="AY498" s="4">
        <v>4</v>
      </c>
      <c r="AZ498" s="3">
        <f t="shared" si="421"/>
        <v>2.8000000000000003</v>
      </c>
      <c r="BA498" s="3">
        <f t="shared" si="422"/>
        <v>1</v>
      </c>
      <c r="BB498" s="3">
        <f t="shared" si="423"/>
        <v>1.75</v>
      </c>
      <c r="BC498" s="3">
        <f t="shared" si="424"/>
        <v>1</v>
      </c>
      <c r="BD498" s="3">
        <f t="shared" si="425"/>
        <v>1</v>
      </c>
      <c r="BE498" s="3">
        <f t="shared" si="426"/>
        <v>1</v>
      </c>
      <c r="BF498" s="3">
        <f t="shared" si="427"/>
        <v>2.7</v>
      </c>
      <c r="BG498" s="3">
        <f t="shared" si="428"/>
        <v>2.333333333333333</v>
      </c>
      <c r="BH498" s="3">
        <f t="shared" si="429"/>
        <v>2.8000000000000003</v>
      </c>
      <c r="BI498" s="3">
        <f t="shared" si="430"/>
        <v>1.3</v>
      </c>
      <c r="BJ498" s="3">
        <f t="shared" si="431"/>
        <v>1</v>
      </c>
      <c r="BK498" s="3">
        <f t="shared" si="432"/>
        <v>2.5549450549450547</v>
      </c>
      <c r="BL498" s="3">
        <f t="shared" si="433"/>
        <v>2.0164999999999997</v>
      </c>
      <c r="BN498" t="s">
        <v>641</v>
      </c>
      <c r="BO498" t="str">
        <f t="shared" si="434"/>
        <v>('i2023110600496','2021','in2023110400001','3'),</v>
      </c>
      <c r="BP498" t="str">
        <f t="shared" si="435"/>
        <v>('i2023110600496','2021','in2023110400002','2'),</v>
      </c>
      <c r="BQ498" t="str">
        <f t="shared" si="436"/>
        <v>('i2023110600496','2021','in2023110400003','3'),</v>
      </c>
      <c r="BR498" t="str">
        <f t="shared" si="437"/>
        <v>('i2023110600496','2021','in2023110400004','3'),</v>
      </c>
      <c r="BS498" t="str">
        <f t="shared" si="438"/>
        <v>('i2023110600496','2021','in2023110400005','3'),</v>
      </c>
      <c r="BT498" t="str">
        <f t="shared" si="439"/>
        <v>('i2023110600496','2021','in2023110400006','3'),</v>
      </c>
      <c r="BU498" t="str">
        <f t="shared" si="440"/>
        <v>('i2023110600496','2021','in2023110400007','3'),</v>
      </c>
      <c r="BV498" t="str">
        <f t="shared" si="441"/>
        <v>('i2023110600496','2021','in2023110400008','2'),</v>
      </c>
      <c r="BW498" t="str">
        <f t="shared" si="442"/>
        <v>('i2023110600496','2021','in2023110400009','3'),</v>
      </c>
      <c r="BX498" t="str">
        <f t="shared" si="443"/>
        <v>('i2023110600496','2021','in2023110400010','3'),</v>
      </c>
      <c r="BY498" t="str">
        <f t="shared" si="444"/>
        <v>('i2023110600496','2021','in2023110400011','1'),</v>
      </c>
      <c r="BZ498" t="str">
        <f t="shared" si="445"/>
        <v>('i2023110600496','2021','in2023110400012','1'),</v>
      </c>
      <c r="CA498" t="str">
        <f t="shared" si="446"/>
        <v>('i2023110600496','2021','in2023110400013','1'),</v>
      </c>
      <c r="CB498" t="str">
        <f t="shared" si="447"/>
        <v>('i2023110600496','2021','in2023110400014','1'),</v>
      </c>
      <c r="CC498" t="str">
        <f t="shared" si="448"/>
        <v>('i2023110600496','2021','in2023110400015','1'),</v>
      </c>
      <c r="CD498" t="str">
        <f t="shared" si="449"/>
        <v>('i2023110600496','2021','in2023110400016','3'),</v>
      </c>
      <c r="CE498" t="str">
        <f t="shared" si="450"/>
        <v>('i2023110600496','2021','in2023110400017','2'),</v>
      </c>
      <c r="CF498" t="str">
        <f t="shared" si="451"/>
        <v>('i2023110600496','2021','in2023110400018','1'),</v>
      </c>
      <c r="CG498" t="str">
        <f t="shared" si="452"/>
        <v>('i2023110600496','2021','in2023110400019','1'),</v>
      </c>
      <c r="CH498" t="str">
        <f t="shared" si="453"/>
        <v>('i2023110600496','2021','in2023110400020','1'),</v>
      </c>
      <c r="CI498" t="str">
        <f t="shared" si="454"/>
        <v>('i2023110600496','2021','in2023110400021','1'),</v>
      </c>
      <c r="CJ498" t="str">
        <f t="shared" si="455"/>
        <v>('i2023110600496','2021','in2023110400022','1'),</v>
      </c>
      <c r="CK498" t="str">
        <f t="shared" si="456"/>
        <v>('i2023110600496','2021','in2023110400023','1'),</v>
      </c>
      <c r="CL498" t="str">
        <f t="shared" si="457"/>
        <v>('i2023110600496','2021','in2023110400024','1'),</v>
      </c>
      <c r="CM498" t="str">
        <f t="shared" si="458"/>
        <v>('i2023110600496','2021','in2023110400025','1'),</v>
      </c>
      <c r="CN498" t="str">
        <f t="shared" si="459"/>
        <v>('i2023110600496','2021','in2023110400026','1'),</v>
      </c>
      <c r="CO498" t="str">
        <f t="shared" si="460"/>
        <v>('i2023110600496','2021','in2023110400027','1'),</v>
      </c>
      <c r="CP498" t="str">
        <f t="shared" si="461"/>
        <v>('i2023110600496','2021','in2023110400028','1'),</v>
      </c>
      <c r="CQ498" t="str">
        <f t="shared" si="462"/>
        <v>('i2023110600496','2021','in2023110400029','1'),</v>
      </c>
      <c r="CR498" t="str">
        <f t="shared" si="463"/>
        <v>('i2023110600496','2021','in2023110400030','1'),</v>
      </c>
      <c r="CS498" t="str">
        <f t="shared" si="464"/>
        <v>('i2023110600496','2021','in2023110400031','1'),</v>
      </c>
      <c r="CT498" t="str">
        <f t="shared" si="465"/>
        <v>('i2023110600496','2021','in2023110400032','3'),</v>
      </c>
      <c r="CU498" t="str">
        <f t="shared" si="466"/>
        <v>('i2023110600496','2021','in2023110400033','3'),</v>
      </c>
      <c r="CV498" t="str">
        <f t="shared" si="467"/>
        <v>('i2023110600496','2021','in2023110400034','3'),</v>
      </c>
      <c r="CW498" t="str">
        <f t="shared" si="468"/>
        <v>('i2023110600496','2021','in2023110400035','3'),</v>
      </c>
      <c r="CX498" t="str">
        <f t="shared" si="469"/>
        <v>('i2023110600496','2021','in2023110400036','3'),</v>
      </c>
      <c r="CY498" t="str">
        <f t="shared" si="470"/>
        <v>('i2023110600496','2021','in2023110400037','1'),</v>
      </c>
      <c r="CZ498" t="str">
        <f t="shared" si="471"/>
        <v>('i2023110600496','2021','in2023110400038','2'),</v>
      </c>
      <c r="DA498" t="str">
        <f t="shared" si="472"/>
        <v>('i2023110600496','2021','in2023110400039','3'),</v>
      </c>
      <c r="DB498" t="str">
        <f t="shared" si="473"/>
        <v>('i2023110600496','2021','in2023110400040','3'),</v>
      </c>
      <c r="DC498" t="str">
        <f t="shared" si="474"/>
        <v>('i2023110600496','2021','in2023110400041','3'),</v>
      </c>
      <c r="DD498" t="str">
        <f t="shared" si="475"/>
        <v>('i2023110600496','2021','in2023110400042','1'),</v>
      </c>
      <c r="DE498" t="str">
        <f t="shared" si="476"/>
        <v>('i2023110600496','2021','in2023110400043','1'),</v>
      </c>
      <c r="DF498" t="str">
        <f t="shared" si="477"/>
        <v>('i2023110600496','2021','in2023110400044','2'),</v>
      </c>
      <c r="DG498" t="str">
        <f t="shared" si="478"/>
        <v>('i2023110600496','2021','in2023110400045','3'),</v>
      </c>
      <c r="DH498" t="str">
        <f t="shared" si="479"/>
        <v>('i2023110600496','2021','in2023110400046','3'),</v>
      </c>
      <c r="DI498" t="str">
        <f t="shared" si="480"/>
        <v>('i2023110600496','2021','in2023110400047','4');</v>
      </c>
    </row>
    <row r="499" spans="1:113" x14ac:dyDescent="0.25">
      <c r="A499" s="4" t="str">
        <f>INDEX('instansi pusat'!$B$2:$C$623,MATCH(C499,'instansi pusat'!$D$2:$D$623,0),2)</f>
        <v>i2023110600497</v>
      </c>
      <c r="B499" s="4">
        <v>7972</v>
      </c>
      <c r="C499" s="4" t="s">
        <v>599</v>
      </c>
      <c r="D499">
        <v>2021</v>
      </c>
      <c r="E499" s="4">
        <v>1</v>
      </c>
      <c r="F499" s="4">
        <v>1</v>
      </c>
      <c r="G499" s="4">
        <v>1</v>
      </c>
      <c r="H499" s="4">
        <v>1</v>
      </c>
      <c r="I499" s="4">
        <v>1</v>
      </c>
      <c r="J499" s="4">
        <v>1</v>
      </c>
      <c r="K499" s="4">
        <v>1</v>
      </c>
      <c r="L499" s="4">
        <v>1</v>
      </c>
      <c r="M499" s="4">
        <v>1</v>
      </c>
      <c r="N499" s="4">
        <v>1</v>
      </c>
      <c r="O499" s="4">
        <v>1</v>
      </c>
      <c r="P499" s="4">
        <v>1</v>
      </c>
      <c r="Q499" s="4">
        <v>1</v>
      </c>
      <c r="R499" s="4">
        <v>1</v>
      </c>
      <c r="S499" s="4">
        <v>1</v>
      </c>
      <c r="T499" s="4">
        <v>1</v>
      </c>
      <c r="U499" s="4">
        <v>1</v>
      </c>
      <c r="V499" s="4">
        <v>1</v>
      </c>
      <c r="W499" s="4">
        <v>1</v>
      </c>
      <c r="X499" s="4">
        <v>1</v>
      </c>
      <c r="Y499" s="4">
        <v>1</v>
      </c>
      <c r="Z499" s="4">
        <v>1</v>
      </c>
      <c r="AA499" s="4">
        <v>1</v>
      </c>
      <c r="AB499" s="4">
        <v>1</v>
      </c>
      <c r="AC499" s="4">
        <v>1</v>
      </c>
      <c r="AD499" s="4">
        <v>1</v>
      </c>
      <c r="AE499" s="4">
        <v>1</v>
      </c>
      <c r="AF499" s="4">
        <v>1</v>
      </c>
      <c r="AG499" s="4">
        <v>1</v>
      </c>
      <c r="AH499" s="4">
        <v>1</v>
      </c>
      <c r="AI499" s="4">
        <v>1</v>
      </c>
      <c r="AJ499" s="4">
        <v>1</v>
      </c>
      <c r="AK499" s="4">
        <v>1</v>
      </c>
      <c r="AL499" s="4">
        <v>1</v>
      </c>
      <c r="AM499" s="4">
        <v>4</v>
      </c>
      <c r="AN499" s="4">
        <v>1</v>
      </c>
      <c r="AO499" s="4">
        <v>1</v>
      </c>
      <c r="AP499" s="4">
        <v>1</v>
      </c>
      <c r="AQ499" s="4">
        <v>1</v>
      </c>
      <c r="AR499" s="4">
        <v>1</v>
      </c>
      <c r="AS499" s="4">
        <v>1</v>
      </c>
      <c r="AT499" s="4">
        <v>4</v>
      </c>
      <c r="AU499" s="4">
        <v>1</v>
      </c>
      <c r="AV499" s="4">
        <v>2</v>
      </c>
      <c r="AW499" s="4">
        <v>1</v>
      </c>
      <c r="AX499" s="4">
        <v>1</v>
      </c>
      <c r="AY499" s="4">
        <v>1</v>
      </c>
      <c r="AZ499" s="3">
        <f t="shared" si="421"/>
        <v>1</v>
      </c>
      <c r="BA499" s="3">
        <f t="shared" si="422"/>
        <v>1</v>
      </c>
      <c r="BB499" s="3">
        <f t="shared" si="423"/>
        <v>1</v>
      </c>
      <c r="BC499" s="3">
        <f t="shared" si="424"/>
        <v>1</v>
      </c>
      <c r="BD499" s="3">
        <f t="shared" si="425"/>
        <v>1</v>
      </c>
      <c r="BE499" s="3">
        <f t="shared" si="426"/>
        <v>1</v>
      </c>
      <c r="BF499" s="3">
        <f t="shared" si="427"/>
        <v>1.3</v>
      </c>
      <c r="BG499" s="3">
        <f t="shared" si="428"/>
        <v>1.6666666666666665</v>
      </c>
      <c r="BH499" s="3">
        <f t="shared" si="429"/>
        <v>1</v>
      </c>
      <c r="BI499" s="3">
        <f t="shared" si="430"/>
        <v>1</v>
      </c>
      <c r="BJ499" s="3">
        <f t="shared" si="431"/>
        <v>1</v>
      </c>
      <c r="BK499" s="3">
        <f t="shared" si="432"/>
        <v>1.4450549450549448</v>
      </c>
      <c r="BL499" s="3">
        <f t="shared" si="433"/>
        <v>1.2024999999999999</v>
      </c>
      <c r="BN499" t="s">
        <v>641</v>
      </c>
      <c r="BO499" t="str">
        <f t="shared" si="434"/>
        <v>('i2023110600497','2021','in2023110400001','1'),</v>
      </c>
      <c r="BP499" t="str">
        <f t="shared" si="435"/>
        <v>('i2023110600497','2021','in2023110400002','1'),</v>
      </c>
      <c r="BQ499" t="str">
        <f t="shared" si="436"/>
        <v>('i2023110600497','2021','in2023110400003','1'),</v>
      </c>
      <c r="BR499" t="str">
        <f t="shared" si="437"/>
        <v>('i2023110600497','2021','in2023110400004','1'),</v>
      </c>
      <c r="BS499" t="str">
        <f t="shared" si="438"/>
        <v>('i2023110600497','2021','in2023110400005','1'),</v>
      </c>
      <c r="BT499" t="str">
        <f t="shared" si="439"/>
        <v>('i2023110600497','2021','in2023110400006','1'),</v>
      </c>
      <c r="BU499" t="str">
        <f t="shared" si="440"/>
        <v>('i2023110600497','2021','in2023110400007','1'),</v>
      </c>
      <c r="BV499" t="str">
        <f t="shared" si="441"/>
        <v>('i2023110600497','2021','in2023110400008','1'),</v>
      </c>
      <c r="BW499" t="str">
        <f t="shared" si="442"/>
        <v>('i2023110600497','2021','in2023110400009','1'),</v>
      </c>
      <c r="BX499" t="str">
        <f t="shared" si="443"/>
        <v>('i2023110600497','2021','in2023110400010','1'),</v>
      </c>
      <c r="BY499" t="str">
        <f t="shared" si="444"/>
        <v>('i2023110600497','2021','in2023110400011','1'),</v>
      </c>
      <c r="BZ499" t="str">
        <f t="shared" si="445"/>
        <v>('i2023110600497','2021','in2023110400012','1'),</v>
      </c>
      <c r="CA499" t="str">
        <f t="shared" si="446"/>
        <v>('i2023110600497','2021','in2023110400013','1'),</v>
      </c>
      <c r="CB499" t="str">
        <f t="shared" si="447"/>
        <v>('i2023110600497','2021','in2023110400014','1'),</v>
      </c>
      <c r="CC499" t="str">
        <f t="shared" si="448"/>
        <v>('i2023110600497','2021','in2023110400015','1'),</v>
      </c>
      <c r="CD499" t="str">
        <f t="shared" si="449"/>
        <v>('i2023110600497','2021','in2023110400016','1'),</v>
      </c>
      <c r="CE499" t="str">
        <f t="shared" si="450"/>
        <v>('i2023110600497','2021','in2023110400017','1'),</v>
      </c>
      <c r="CF499" t="str">
        <f t="shared" si="451"/>
        <v>('i2023110600497','2021','in2023110400018','1'),</v>
      </c>
      <c r="CG499" t="str">
        <f t="shared" si="452"/>
        <v>('i2023110600497','2021','in2023110400019','1'),</v>
      </c>
      <c r="CH499" t="str">
        <f t="shared" si="453"/>
        <v>('i2023110600497','2021','in2023110400020','1'),</v>
      </c>
      <c r="CI499" t="str">
        <f t="shared" si="454"/>
        <v>('i2023110600497','2021','in2023110400021','1'),</v>
      </c>
      <c r="CJ499" t="str">
        <f t="shared" si="455"/>
        <v>('i2023110600497','2021','in2023110400022','1'),</v>
      </c>
      <c r="CK499" t="str">
        <f t="shared" si="456"/>
        <v>('i2023110600497','2021','in2023110400023','1'),</v>
      </c>
      <c r="CL499" t="str">
        <f t="shared" si="457"/>
        <v>('i2023110600497','2021','in2023110400024','1'),</v>
      </c>
      <c r="CM499" t="str">
        <f t="shared" si="458"/>
        <v>('i2023110600497','2021','in2023110400025','1'),</v>
      </c>
      <c r="CN499" t="str">
        <f t="shared" si="459"/>
        <v>('i2023110600497','2021','in2023110400026','1'),</v>
      </c>
      <c r="CO499" t="str">
        <f t="shared" si="460"/>
        <v>('i2023110600497','2021','in2023110400027','1'),</v>
      </c>
      <c r="CP499" t="str">
        <f t="shared" si="461"/>
        <v>('i2023110600497','2021','in2023110400028','1'),</v>
      </c>
      <c r="CQ499" t="str">
        <f t="shared" si="462"/>
        <v>('i2023110600497','2021','in2023110400029','1'),</v>
      </c>
      <c r="CR499" t="str">
        <f t="shared" si="463"/>
        <v>('i2023110600497','2021','in2023110400030','1'),</v>
      </c>
      <c r="CS499" t="str">
        <f t="shared" si="464"/>
        <v>('i2023110600497','2021','in2023110400031','1'),</v>
      </c>
      <c r="CT499" t="str">
        <f t="shared" si="465"/>
        <v>('i2023110600497','2021','in2023110400032','1'),</v>
      </c>
      <c r="CU499" t="str">
        <f t="shared" si="466"/>
        <v>('i2023110600497','2021','in2023110400033','1'),</v>
      </c>
      <c r="CV499" t="str">
        <f t="shared" si="467"/>
        <v>('i2023110600497','2021','in2023110400034','1'),</v>
      </c>
      <c r="CW499" t="str">
        <f t="shared" si="468"/>
        <v>('i2023110600497','2021','in2023110400035','4'),</v>
      </c>
      <c r="CX499" t="str">
        <f t="shared" si="469"/>
        <v>('i2023110600497','2021','in2023110400036','1'),</v>
      </c>
      <c r="CY499" t="str">
        <f t="shared" si="470"/>
        <v>('i2023110600497','2021','in2023110400037','1'),</v>
      </c>
      <c r="CZ499" t="str">
        <f t="shared" si="471"/>
        <v>('i2023110600497','2021','in2023110400038','1'),</v>
      </c>
      <c r="DA499" t="str">
        <f t="shared" si="472"/>
        <v>('i2023110600497','2021','in2023110400039','1'),</v>
      </c>
      <c r="DB499" t="str">
        <f t="shared" si="473"/>
        <v>('i2023110600497','2021','in2023110400040','1'),</v>
      </c>
      <c r="DC499" t="str">
        <f t="shared" si="474"/>
        <v>('i2023110600497','2021','in2023110400041','1'),</v>
      </c>
      <c r="DD499" t="str">
        <f t="shared" si="475"/>
        <v>('i2023110600497','2021','in2023110400042','4'),</v>
      </c>
      <c r="DE499" t="str">
        <f t="shared" si="476"/>
        <v>('i2023110600497','2021','in2023110400043','1'),</v>
      </c>
      <c r="DF499" t="str">
        <f t="shared" si="477"/>
        <v>('i2023110600497','2021','in2023110400044','2'),</v>
      </c>
      <c r="DG499" t="str">
        <f t="shared" si="478"/>
        <v>('i2023110600497','2021','in2023110400045','1'),</v>
      </c>
      <c r="DH499" t="str">
        <f t="shared" si="479"/>
        <v>('i2023110600497','2021','in2023110400046','1'),</v>
      </c>
      <c r="DI499" t="str">
        <f t="shared" si="480"/>
        <v>('i2023110600497','2021','in2023110400047','1');</v>
      </c>
    </row>
    <row r="500" spans="1:113" x14ac:dyDescent="0.25">
      <c r="A500" s="4" t="str">
        <f>INDEX('instansi pusat'!$B$2:$C$623,MATCH(C500,'instansi pusat'!$D$2:$D$623,0),2)</f>
        <v>i2023110600498</v>
      </c>
      <c r="B500" s="4">
        <v>8002</v>
      </c>
      <c r="C500" s="4" t="s">
        <v>732</v>
      </c>
      <c r="D500">
        <v>2021</v>
      </c>
      <c r="E500" s="4">
        <v>1</v>
      </c>
      <c r="F500" s="4">
        <v>1</v>
      </c>
      <c r="G500" s="4">
        <v>1</v>
      </c>
      <c r="H500" s="4">
        <v>1</v>
      </c>
      <c r="I500" s="4">
        <v>1</v>
      </c>
      <c r="J500" s="4">
        <v>1</v>
      </c>
      <c r="K500" s="4">
        <v>1</v>
      </c>
      <c r="L500" s="4">
        <v>1</v>
      </c>
      <c r="M500" s="4">
        <v>1</v>
      </c>
      <c r="N500" s="4">
        <v>1</v>
      </c>
      <c r="O500" s="4">
        <v>1</v>
      </c>
      <c r="P500" s="4">
        <v>1</v>
      </c>
      <c r="Q500" s="4">
        <v>1</v>
      </c>
      <c r="R500" s="4">
        <v>1</v>
      </c>
      <c r="S500" s="4">
        <v>1</v>
      </c>
      <c r="T500" s="4">
        <v>1</v>
      </c>
      <c r="U500" s="4">
        <v>1</v>
      </c>
      <c r="V500" s="4">
        <v>1</v>
      </c>
      <c r="W500" s="4">
        <v>1</v>
      </c>
      <c r="X500" s="4">
        <v>1</v>
      </c>
      <c r="Y500" s="4">
        <v>1</v>
      </c>
      <c r="Z500" s="4">
        <v>1</v>
      </c>
      <c r="AA500" s="4">
        <v>1</v>
      </c>
      <c r="AB500" s="4">
        <v>1</v>
      </c>
      <c r="AC500" s="4">
        <v>1</v>
      </c>
      <c r="AD500" s="4">
        <v>1</v>
      </c>
      <c r="AE500" s="4">
        <v>1</v>
      </c>
      <c r="AF500" s="4">
        <v>1</v>
      </c>
      <c r="AG500" s="4">
        <v>1</v>
      </c>
      <c r="AH500" s="4">
        <v>1</v>
      </c>
      <c r="AI500" s="4">
        <v>1</v>
      </c>
      <c r="AJ500" s="4">
        <v>1</v>
      </c>
      <c r="AK500" s="4">
        <v>1</v>
      </c>
      <c r="AL500" s="4">
        <v>1</v>
      </c>
      <c r="AM500" s="4">
        <v>1</v>
      </c>
      <c r="AN500" s="4">
        <v>1</v>
      </c>
      <c r="AO500" s="4">
        <v>1</v>
      </c>
      <c r="AP500" s="4">
        <v>1</v>
      </c>
      <c r="AQ500" s="4">
        <v>1</v>
      </c>
      <c r="AR500" s="4">
        <v>1</v>
      </c>
      <c r="AS500" s="4">
        <v>1</v>
      </c>
      <c r="AT500" s="4">
        <v>1</v>
      </c>
      <c r="AU500" s="4">
        <v>1</v>
      </c>
      <c r="AV500" s="4">
        <v>1</v>
      </c>
      <c r="AW500" s="4">
        <v>1</v>
      </c>
      <c r="AX500" s="4">
        <v>1</v>
      </c>
      <c r="AY500" s="4">
        <v>1</v>
      </c>
      <c r="AZ500" s="3">
        <f t="shared" si="421"/>
        <v>1</v>
      </c>
      <c r="BA500" s="3">
        <f t="shared" si="422"/>
        <v>1</v>
      </c>
      <c r="BB500" s="3">
        <f t="shared" si="423"/>
        <v>1</v>
      </c>
      <c r="BC500" s="3">
        <f t="shared" si="424"/>
        <v>1</v>
      </c>
      <c r="BD500" s="3">
        <f t="shared" si="425"/>
        <v>1</v>
      </c>
      <c r="BE500" s="3">
        <f t="shared" si="426"/>
        <v>1</v>
      </c>
      <c r="BF500" s="3">
        <f t="shared" si="427"/>
        <v>1</v>
      </c>
      <c r="BG500" s="3">
        <f t="shared" si="428"/>
        <v>1</v>
      </c>
      <c r="BH500" s="3">
        <f t="shared" si="429"/>
        <v>1</v>
      </c>
      <c r="BI500" s="3">
        <f t="shared" si="430"/>
        <v>1</v>
      </c>
      <c r="BJ500" s="3">
        <f t="shared" si="431"/>
        <v>1</v>
      </c>
      <c r="BK500" s="3">
        <f t="shared" si="432"/>
        <v>1</v>
      </c>
      <c r="BL500" s="3">
        <f t="shared" si="433"/>
        <v>1</v>
      </c>
      <c r="BN500" t="s">
        <v>641</v>
      </c>
      <c r="BO500" t="str">
        <f t="shared" si="434"/>
        <v>('i2023110600498','2021','in2023110400001','1'),</v>
      </c>
      <c r="BP500" t="str">
        <f t="shared" si="435"/>
        <v>('i2023110600498','2021','in2023110400002','1'),</v>
      </c>
      <c r="BQ500" t="str">
        <f t="shared" si="436"/>
        <v>('i2023110600498','2021','in2023110400003','1'),</v>
      </c>
      <c r="BR500" t="str">
        <f t="shared" si="437"/>
        <v>('i2023110600498','2021','in2023110400004','1'),</v>
      </c>
      <c r="BS500" t="str">
        <f t="shared" si="438"/>
        <v>('i2023110600498','2021','in2023110400005','1'),</v>
      </c>
      <c r="BT500" t="str">
        <f t="shared" si="439"/>
        <v>('i2023110600498','2021','in2023110400006','1'),</v>
      </c>
      <c r="BU500" t="str">
        <f t="shared" si="440"/>
        <v>('i2023110600498','2021','in2023110400007','1'),</v>
      </c>
      <c r="BV500" t="str">
        <f t="shared" si="441"/>
        <v>('i2023110600498','2021','in2023110400008','1'),</v>
      </c>
      <c r="BW500" t="str">
        <f t="shared" si="442"/>
        <v>('i2023110600498','2021','in2023110400009','1'),</v>
      </c>
      <c r="BX500" t="str">
        <f t="shared" si="443"/>
        <v>('i2023110600498','2021','in2023110400010','1'),</v>
      </c>
      <c r="BY500" t="str">
        <f t="shared" si="444"/>
        <v>('i2023110600498','2021','in2023110400011','1'),</v>
      </c>
      <c r="BZ500" t="str">
        <f t="shared" si="445"/>
        <v>('i2023110600498','2021','in2023110400012','1'),</v>
      </c>
      <c r="CA500" t="str">
        <f t="shared" si="446"/>
        <v>('i2023110600498','2021','in2023110400013','1'),</v>
      </c>
      <c r="CB500" t="str">
        <f t="shared" si="447"/>
        <v>('i2023110600498','2021','in2023110400014','1'),</v>
      </c>
      <c r="CC500" t="str">
        <f t="shared" si="448"/>
        <v>('i2023110600498','2021','in2023110400015','1'),</v>
      </c>
      <c r="CD500" t="str">
        <f t="shared" si="449"/>
        <v>('i2023110600498','2021','in2023110400016','1'),</v>
      </c>
      <c r="CE500" t="str">
        <f t="shared" si="450"/>
        <v>('i2023110600498','2021','in2023110400017','1'),</v>
      </c>
      <c r="CF500" t="str">
        <f t="shared" si="451"/>
        <v>('i2023110600498','2021','in2023110400018','1'),</v>
      </c>
      <c r="CG500" t="str">
        <f t="shared" si="452"/>
        <v>('i2023110600498','2021','in2023110400019','1'),</v>
      </c>
      <c r="CH500" t="str">
        <f t="shared" si="453"/>
        <v>('i2023110600498','2021','in2023110400020','1'),</v>
      </c>
      <c r="CI500" t="str">
        <f t="shared" si="454"/>
        <v>('i2023110600498','2021','in2023110400021','1'),</v>
      </c>
      <c r="CJ500" t="str">
        <f t="shared" si="455"/>
        <v>('i2023110600498','2021','in2023110400022','1'),</v>
      </c>
      <c r="CK500" t="str">
        <f t="shared" si="456"/>
        <v>('i2023110600498','2021','in2023110400023','1'),</v>
      </c>
      <c r="CL500" t="str">
        <f t="shared" si="457"/>
        <v>('i2023110600498','2021','in2023110400024','1'),</v>
      </c>
      <c r="CM500" t="str">
        <f t="shared" si="458"/>
        <v>('i2023110600498','2021','in2023110400025','1'),</v>
      </c>
      <c r="CN500" t="str">
        <f t="shared" si="459"/>
        <v>('i2023110600498','2021','in2023110400026','1'),</v>
      </c>
      <c r="CO500" t="str">
        <f t="shared" si="460"/>
        <v>('i2023110600498','2021','in2023110400027','1'),</v>
      </c>
      <c r="CP500" t="str">
        <f t="shared" si="461"/>
        <v>('i2023110600498','2021','in2023110400028','1'),</v>
      </c>
      <c r="CQ500" t="str">
        <f t="shared" si="462"/>
        <v>('i2023110600498','2021','in2023110400029','1'),</v>
      </c>
      <c r="CR500" t="str">
        <f t="shared" si="463"/>
        <v>('i2023110600498','2021','in2023110400030','1'),</v>
      </c>
      <c r="CS500" t="str">
        <f t="shared" si="464"/>
        <v>('i2023110600498','2021','in2023110400031','1'),</v>
      </c>
      <c r="CT500" t="str">
        <f t="shared" si="465"/>
        <v>('i2023110600498','2021','in2023110400032','1'),</v>
      </c>
      <c r="CU500" t="str">
        <f t="shared" si="466"/>
        <v>('i2023110600498','2021','in2023110400033','1'),</v>
      </c>
      <c r="CV500" t="str">
        <f t="shared" si="467"/>
        <v>('i2023110600498','2021','in2023110400034','1'),</v>
      </c>
      <c r="CW500" t="str">
        <f t="shared" si="468"/>
        <v>('i2023110600498','2021','in2023110400035','1'),</v>
      </c>
      <c r="CX500" t="str">
        <f t="shared" si="469"/>
        <v>('i2023110600498','2021','in2023110400036','1'),</v>
      </c>
      <c r="CY500" t="str">
        <f t="shared" si="470"/>
        <v>('i2023110600498','2021','in2023110400037','1'),</v>
      </c>
      <c r="CZ500" t="str">
        <f t="shared" si="471"/>
        <v>('i2023110600498','2021','in2023110400038','1'),</v>
      </c>
      <c r="DA500" t="str">
        <f t="shared" si="472"/>
        <v>('i2023110600498','2021','in2023110400039','1'),</v>
      </c>
      <c r="DB500" t="str">
        <f t="shared" si="473"/>
        <v>('i2023110600498','2021','in2023110400040','1'),</v>
      </c>
      <c r="DC500" t="str">
        <f t="shared" si="474"/>
        <v>('i2023110600498','2021','in2023110400041','1'),</v>
      </c>
      <c r="DD500" t="str">
        <f t="shared" si="475"/>
        <v>('i2023110600498','2021','in2023110400042','1'),</v>
      </c>
      <c r="DE500" t="str">
        <f t="shared" si="476"/>
        <v>('i2023110600498','2021','in2023110400043','1'),</v>
      </c>
      <c r="DF500" t="str">
        <f t="shared" si="477"/>
        <v>('i2023110600498','2021','in2023110400044','1'),</v>
      </c>
      <c r="DG500" t="str">
        <f t="shared" si="478"/>
        <v>('i2023110600498','2021','in2023110400045','1'),</v>
      </c>
      <c r="DH500" t="str">
        <f t="shared" si="479"/>
        <v>('i2023110600498','2021','in2023110400046','1'),</v>
      </c>
      <c r="DI500" t="str">
        <f t="shared" si="480"/>
        <v>('i2023110600498','2021','in2023110400047','1');</v>
      </c>
    </row>
    <row r="501" spans="1:113" x14ac:dyDescent="0.25">
      <c r="A501" s="4" t="str">
        <f>INDEX('instansi pusat'!$B$2:$C$623,MATCH(C501,'instansi pusat'!$D$2:$D$623,0),2)</f>
        <v>i2023110600499</v>
      </c>
      <c r="B501" s="4">
        <v>8020</v>
      </c>
      <c r="C501" s="4" t="s">
        <v>404</v>
      </c>
      <c r="D501">
        <v>2021</v>
      </c>
      <c r="E501" s="4">
        <v>1</v>
      </c>
      <c r="F501" s="4">
        <v>1</v>
      </c>
      <c r="G501" s="4">
        <v>1</v>
      </c>
      <c r="H501" s="4">
        <v>1</v>
      </c>
      <c r="I501" s="4">
        <v>1</v>
      </c>
      <c r="J501" s="4">
        <v>1</v>
      </c>
      <c r="K501" s="4">
        <v>1</v>
      </c>
      <c r="L501" s="4">
        <v>1</v>
      </c>
      <c r="M501" s="4">
        <v>1</v>
      </c>
      <c r="N501" s="4">
        <v>1</v>
      </c>
      <c r="O501" s="4">
        <v>1</v>
      </c>
      <c r="P501" s="4">
        <v>1</v>
      </c>
      <c r="Q501" s="4">
        <v>1</v>
      </c>
      <c r="R501" s="4">
        <v>1</v>
      </c>
      <c r="S501" s="4">
        <v>1</v>
      </c>
      <c r="T501" s="4">
        <v>1</v>
      </c>
      <c r="U501" s="4">
        <v>1</v>
      </c>
      <c r="V501" s="4">
        <v>1</v>
      </c>
      <c r="W501" s="4">
        <v>1</v>
      </c>
      <c r="X501" s="4">
        <v>1</v>
      </c>
      <c r="Y501" s="4">
        <v>1</v>
      </c>
      <c r="Z501" s="4">
        <v>1</v>
      </c>
      <c r="AA501" s="4">
        <v>1</v>
      </c>
      <c r="AB501" s="4">
        <v>1</v>
      </c>
      <c r="AC501" s="4">
        <v>1</v>
      </c>
      <c r="AD501" s="4">
        <v>1</v>
      </c>
      <c r="AE501" s="4">
        <v>1</v>
      </c>
      <c r="AF501" s="4">
        <v>1</v>
      </c>
      <c r="AG501" s="4">
        <v>1</v>
      </c>
      <c r="AH501" s="4">
        <v>1</v>
      </c>
      <c r="AI501" s="4">
        <v>1</v>
      </c>
      <c r="AJ501" s="4">
        <v>1</v>
      </c>
      <c r="AK501" s="4">
        <v>1</v>
      </c>
      <c r="AL501" s="4">
        <v>1</v>
      </c>
      <c r="AM501" s="4">
        <v>1</v>
      </c>
      <c r="AN501" s="4">
        <v>1</v>
      </c>
      <c r="AO501" s="4">
        <v>1</v>
      </c>
      <c r="AP501" s="4">
        <v>1</v>
      </c>
      <c r="AQ501" s="4">
        <v>1</v>
      </c>
      <c r="AR501" s="4">
        <v>1</v>
      </c>
      <c r="AS501" s="4">
        <v>1</v>
      </c>
      <c r="AT501" s="4">
        <v>1</v>
      </c>
      <c r="AU501" s="4">
        <v>1</v>
      </c>
      <c r="AV501" s="4">
        <v>1</v>
      </c>
      <c r="AW501" s="4">
        <v>3</v>
      </c>
      <c r="AX501" s="4">
        <v>2</v>
      </c>
      <c r="AY501" s="4">
        <v>1</v>
      </c>
      <c r="AZ501" s="3">
        <f t="shared" si="421"/>
        <v>1</v>
      </c>
      <c r="BA501" s="3">
        <f t="shared" si="422"/>
        <v>1</v>
      </c>
      <c r="BB501" s="3">
        <f t="shared" si="423"/>
        <v>1</v>
      </c>
      <c r="BC501" s="3">
        <f t="shared" si="424"/>
        <v>1</v>
      </c>
      <c r="BD501" s="3">
        <f t="shared" si="425"/>
        <v>1</v>
      </c>
      <c r="BE501" s="3">
        <f t="shared" si="426"/>
        <v>1</v>
      </c>
      <c r="BF501" s="3">
        <f t="shared" si="427"/>
        <v>1</v>
      </c>
      <c r="BG501" s="3">
        <f t="shared" si="428"/>
        <v>1.5</v>
      </c>
      <c r="BH501" s="3">
        <f t="shared" si="429"/>
        <v>1</v>
      </c>
      <c r="BI501" s="3">
        <f t="shared" si="430"/>
        <v>1</v>
      </c>
      <c r="BJ501" s="3">
        <f t="shared" si="431"/>
        <v>1</v>
      </c>
      <c r="BK501" s="3">
        <f t="shared" si="432"/>
        <v>1.1978021978021978</v>
      </c>
      <c r="BL501" s="3">
        <f t="shared" si="433"/>
        <v>1.0900000000000001</v>
      </c>
      <c r="BN501" t="s">
        <v>641</v>
      </c>
      <c r="BO501" t="str">
        <f t="shared" si="434"/>
        <v>('i2023110600499','2021','in2023110400001','1'),</v>
      </c>
      <c r="BP501" t="str">
        <f t="shared" si="435"/>
        <v>('i2023110600499','2021','in2023110400002','1'),</v>
      </c>
      <c r="BQ501" t="str">
        <f t="shared" si="436"/>
        <v>('i2023110600499','2021','in2023110400003','1'),</v>
      </c>
      <c r="BR501" t="str">
        <f t="shared" si="437"/>
        <v>('i2023110600499','2021','in2023110400004','1'),</v>
      </c>
      <c r="BS501" t="str">
        <f t="shared" si="438"/>
        <v>('i2023110600499','2021','in2023110400005','1'),</v>
      </c>
      <c r="BT501" t="str">
        <f t="shared" si="439"/>
        <v>('i2023110600499','2021','in2023110400006','1'),</v>
      </c>
      <c r="BU501" t="str">
        <f t="shared" si="440"/>
        <v>('i2023110600499','2021','in2023110400007','1'),</v>
      </c>
      <c r="BV501" t="str">
        <f t="shared" si="441"/>
        <v>('i2023110600499','2021','in2023110400008','1'),</v>
      </c>
      <c r="BW501" t="str">
        <f t="shared" si="442"/>
        <v>('i2023110600499','2021','in2023110400009','1'),</v>
      </c>
      <c r="BX501" t="str">
        <f t="shared" si="443"/>
        <v>('i2023110600499','2021','in2023110400010','1'),</v>
      </c>
      <c r="BY501" t="str">
        <f t="shared" si="444"/>
        <v>('i2023110600499','2021','in2023110400011','1'),</v>
      </c>
      <c r="BZ501" t="str">
        <f t="shared" si="445"/>
        <v>('i2023110600499','2021','in2023110400012','1'),</v>
      </c>
      <c r="CA501" t="str">
        <f t="shared" si="446"/>
        <v>('i2023110600499','2021','in2023110400013','1'),</v>
      </c>
      <c r="CB501" t="str">
        <f t="shared" si="447"/>
        <v>('i2023110600499','2021','in2023110400014','1'),</v>
      </c>
      <c r="CC501" t="str">
        <f t="shared" si="448"/>
        <v>('i2023110600499','2021','in2023110400015','1'),</v>
      </c>
      <c r="CD501" t="str">
        <f t="shared" si="449"/>
        <v>('i2023110600499','2021','in2023110400016','1'),</v>
      </c>
      <c r="CE501" t="str">
        <f t="shared" si="450"/>
        <v>('i2023110600499','2021','in2023110400017','1'),</v>
      </c>
      <c r="CF501" t="str">
        <f t="shared" si="451"/>
        <v>('i2023110600499','2021','in2023110400018','1'),</v>
      </c>
      <c r="CG501" t="str">
        <f t="shared" si="452"/>
        <v>('i2023110600499','2021','in2023110400019','1'),</v>
      </c>
      <c r="CH501" t="str">
        <f t="shared" si="453"/>
        <v>('i2023110600499','2021','in2023110400020','1'),</v>
      </c>
      <c r="CI501" t="str">
        <f t="shared" si="454"/>
        <v>('i2023110600499','2021','in2023110400021','1'),</v>
      </c>
      <c r="CJ501" t="str">
        <f t="shared" si="455"/>
        <v>('i2023110600499','2021','in2023110400022','1'),</v>
      </c>
      <c r="CK501" t="str">
        <f t="shared" si="456"/>
        <v>('i2023110600499','2021','in2023110400023','1'),</v>
      </c>
      <c r="CL501" t="str">
        <f t="shared" si="457"/>
        <v>('i2023110600499','2021','in2023110400024','1'),</v>
      </c>
      <c r="CM501" t="str">
        <f t="shared" si="458"/>
        <v>('i2023110600499','2021','in2023110400025','1'),</v>
      </c>
      <c r="CN501" t="str">
        <f t="shared" si="459"/>
        <v>('i2023110600499','2021','in2023110400026','1'),</v>
      </c>
      <c r="CO501" t="str">
        <f t="shared" si="460"/>
        <v>('i2023110600499','2021','in2023110400027','1'),</v>
      </c>
      <c r="CP501" t="str">
        <f t="shared" si="461"/>
        <v>('i2023110600499','2021','in2023110400028','1'),</v>
      </c>
      <c r="CQ501" t="str">
        <f t="shared" si="462"/>
        <v>('i2023110600499','2021','in2023110400029','1'),</v>
      </c>
      <c r="CR501" t="str">
        <f t="shared" si="463"/>
        <v>('i2023110600499','2021','in2023110400030','1'),</v>
      </c>
      <c r="CS501" t="str">
        <f t="shared" si="464"/>
        <v>('i2023110600499','2021','in2023110400031','1'),</v>
      </c>
      <c r="CT501" t="str">
        <f t="shared" si="465"/>
        <v>('i2023110600499','2021','in2023110400032','1'),</v>
      </c>
      <c r="CU501" t="str">
        <f t="shared" si="466"/>
        <v>('i2023110600499','2021','in2023110400033','1'),</v>
      </c>
      <c r="CV501" t="str">
        <f t="shared" si="467"/>
        <v>('i2023110600499','2021','in2023110400034','1'),</v>
      </c>
      <c r="CW501" t="str">
        <f t="shared" si="468"/>
        <v>('i2023110600499','2021','in2023110400035','1'),</v>
      </c>
      <c r="CX501" t="str">
        <f t="shared" si="469"/>
        <v>('i2023110600499','2021','in2023110400036','1'),</v>
      </c>
      <c r="CY501" t="str">
        <f t="shared" si="470"/>
        <v>('i2023110600499','2021','in2023110400037','1'),</v>
      </c>
      <c r="CZ501" t="str">
        <f t="shared" si="471"/>
        <v>('i2023110600499','2021','in2023110400038','1'),</v>
      </c>
      <c r="DA501" t="str">
        <f t="shared" si="472"/>
        <v>('i2023110600499','2021','in2023110400039','1'),</v>
      </c>
      <c r="DB501" t="str">
        <f t="shared" si="473"/>
        <v>('i2023110600499','2021','in2023110400040','1'),</v>
      </c>
      <c r="DC501" t="str">
        <f t="shared" si="474"/>
        <v>('i2023110600499','2021','in2023110400041','1'),</v>
      </c>
      <c r="DD501" t="str">
        <f t="shared" si="475"/>
        <v>('i2023110600499','2021','in2023110400042','1'),</v>
      </c>
      <c r="DE501" t="str">
        <f t="shared" si="476"/>
        <v>('i2023110600499','2021','in2023110400043','1'),</v>
      </c>
      <c r="DF501" t="str">
        <f t="shared" si="477"/>
        <v>('i2023110600499','2021','in2023110400044','1'),</v>
      </c>
      <c r="DG501" t="str">
        <f t="shared" si="478"/>
        <v>('i2023110600499','2021','in2023110400045','3'),</v>
      </c>
      <c r="DH501" t="str">
        <f t="shared" si="479"/>
        <v>('i2023110600499','2021','in2023110400046','2'),</v>
      </c>
      <c r="DI501" t="str">
        <f t="shared" si="480"/>
        <v>('i2023110600499','2021','in2023110400047','1');</v>
      </c>
    </row>
    <row r="502" spans="1:113" x14ac:dyDescent="0.25">
      <c r="A502" s="4" t="str">
        <f>INDEX('instansi pusat'!$B$2:$C$623,MATCH(C502,'instansi pusat'!$D$2:$D$623,0),2)</f>
        <v>i2023110600500</v>
      </c>
      <c r="B502" s="4">
        <v>8103</v>
      </c>
      <c r="C502" s="4" t="s">
        <v>424</v>
      </c>
      <c r="D502">
        <v>2021</v>
      </c>
      <c r="E502" s="4">
        <v>2</v>
      </c>
      <c r="F502" s="4">
        <v>2</v>
      </c>
      <c r="G502" s="4">
        <v>3</v>
      </c>
      <c r="H502" s="4">
        <v>1</v>
      </c>
      <c r="I502" s="4">
        <v>3</v>
      </c>
      <c r="J502" s="4">
        <v>2</v>
      </c>
      <c r="K502" s="4">
        <v>1</v>
      </c>
      <c r="L502" s="4">
        <v>1</v>
      </c>
      <c r="M502" s="4">
        <v>1</v>
      </c>
      <c r="N502" s="4">
        <v>3</v>
      </c>
      <c r="O502" s="4">
        <v>1</v>
      </c>
      <c r="P502" s="4">
        <v>1</v>
      </c>
      <c r="Q502" s="4">
        <v>2</v>
      </c>
      <c r="R502" s="4">
        <v>1</v>
      </c>
      <c r="S502" s="4">
        <v>1</v>
      </c>
      <c r="T502" s="4">
        <v>1</v>
      </c>
      <c r="U502" s="4">
        <v>2</v>
      </c>
      <c r="V502" s="4">
        <v>1</v>
      </c>
      <c r="W502" s="4">
        <v>2</v>
      </c>
      <c r="X502" s="4">
        <v>1</v>
      </c>
      <c r="Y502" s="4">
        <v>1</v>
      </c>
      <c r="Z502" s="4">
        <v>1</v>
      </c>
      <c r="AA502" s="4">
        <v>1</v>
      </c>
      <c r="AB502" s="4">
        <v>1</v>
      </c>
      <c r="AC502" s="4">
        <v>1</v>
      </c>
      <c r="AD502" s="4">
        <v>1</v>
      </c>
      <c r="AE502" s="4">
        <v>1</v>
      </c>
      <c r="AF502" s="4">
        <v>1</v>
      </c>
      <c r="AG502" s="4">
        <v>1</v>
      </c>
      <c r="AH502" s="4">
        <v>1</v>
      </c>
      <c r="AI502" s="4">
        <v>1</v>
      </c>
      <c r="AJ502" s="4">
        <v>3</v>
      </c>
      <c r="AK502" s="4">
        <v>4</v>
      </c>
      <c r="AL502" s="4">
        <v>4</v>
      </c>
      <c r="AM502" s="4">
        <v>4</v>
      </c>
      <c r="AN502" s="4">
        <v>3</v>
      </c>
      <c r="AO502" s="4">
        <v>4</v>
      </c>
      <c r="AP502" s="4">
        <v>3</v>
      </c>
      <c r="AQ502" s="4">
        <v>3</v>
      </c>
      <c r="AR502" s="4">
        <v>3</v>
      </c>
      <c r="AS502" s="4">
        <v>4</v>
      </c>
      <c r="AT502" s="4">
        <v>3</v>
      </c>
      <c r="AU502" s="4">
        <v>3</v>
      </c>
      <c r="AV502" s="4">
        <v>4</v>
      </c>
      <c r="AW502" s="4">
        <v>2</v>
      </c>
      <c r="AX502" s="4">
        <v>3</v>
      </c>
      <c r="AY502" s="4">
        <v>3</v>
      </c>
      <c r="AZ502" s="3">
        <f t="shared" si="421"/>
        <v>1.9000000000000001</v>
      </c>
      <c r="BA502" s="3">
        <f t="shared" si="422"/>
        <v>1.25</v>
      </c>
      <c r="BB502" s="3">
        <f t="shared" si="423"/>
        <v>1.25</v>
      </c>
      <c r="BC502" s="3">
        <f t="shared" si="424"/>
        <v>1.5</v>
      </c>
      <c r="BD502" s="3">
        <f t="shared" si="425"/>
        <v>1</v>
      </c>
      <c r="BE502" s="3">
        <f t="shared" si="426"/>
        <v>1</v>
      </c>
      <c r="BF502" s="3">
        <f t="shared" si="427"/>
        <v>3.5</v>
      </c>
      <c r="BG502" s="3">
        <f t="shared" si="428"/>
        <v>3</v>
      </c>
      <c r="BH502" s="3">
        <f t="shared" si="429"/>
        <v>1.9000000000000001</v>
      </c>
      <c r="BI502" s="3">
        <f t="shared" si="430"/>
        <v>1.3</v>
      </c>
      <c r="BJ502" s="3">
        <f t="shared" si="431"/>
        <v>1</v>
      </c>
      <c r="BK502" s="3">
        <f t="shared" si="432"/>
        <v>3.302197802197802</v>
      </c>
      <c r="BL502" s="3">
        <f t="shared" si="433"/>
        <v>2.2395</v>
      </c>
      <c r="BN502" t="s">
        <v>641</v>
      </c>
      <c r="BO502" t="str">
        <f t="shared" si="434"/>
        <v>('i2023110600500','2021','in2023110400001','2'),</v>
      </c>
      <c r="BP502" t="str">
        <f t="shared" si="435"/>
        <v>('i2023110600500','2021','in2023110400002','2'),</v>
      </c>
      <c r="BQ502" t="str">
        <f t="shared" si="436"/>
        <v>('i2023110600500','2021','in2023110400003','3'),</v>
      </c>
      <c r="BR502" t="str">
        <f t="shared" si="437"/>
        <v>('i2023110600500','2021','in2023110400004','1'),</v>
      </c>
      <c r="BS502" t="str">
        <f t="shared" si="438"/>
        <v>('i2023110600500','2021','in2023110400005','3'),</v>
      </c>
      <c r="BT502" t="str">
        <f t="shared" si="439"/>
        <v>('i2023110600500','2021','in2023110400006','2'),</v>
      </c>
      <c r="BU502" t="str">
        <f t="shared" si="440"/>
        <v>('i2023110600500','2021','in2023110400007','1'),</v>
      </c>
      <c r="BV502" t="str">
        <f t="shared" si="441"/>
        <v>('i2023110600500','2021','in2023110400008','1'),</v>
      </c>
      <c r="BW502" t="str">
        <f t="shared" si="442"/>
        <v>('i2023110600500','2021','in2023110400009','1'),</v>
      </c>
      <c r="BX502" t="str">
        <f t="shared" si="443"/>
        <v>('i2023110600500','2021','in2023110400010','3'),</v>
      </c>
      <c r="BY502" t="str">
        <f t="shared" si="444"/>
        <v>('i2023110600500','2021','in2023110400011','1'),</v>
      </c>
      <c r="BZ502" t="str">
        <f t="shared" si="445"/>
        <v>('i2023110600500','2021','in2023110400012','1'),</v>
      </c>
      <c r="CA502" t="str">
        <f t="shared" si="446"/>
        <v>('i2023110600500','2021','in2023110400013','2'),</v>
      </c>
      <c r="CB502" t="str">
        <f t="shared" si="447"/>
        <v>('i2023110600500','2021','in2023110400014','1'),</v>
      </c>
      <c r="CC502" t="str">
        <f t="shared" si="448"/>
        <v>('i2023110600500','2021','in2023110400015','1'),</v>
      </c>
      <c r="CD502" t="str">
        <f t="shared" si="449"/>
        <v>('i2023110600500','2021','in2023110400016','1'),</v>
      </c>
      <c r="CE502" t="str">
        <f t="shared" si="450"/>
        <v>('i2023110600500','2021','in2023110400017','2'),</v>
      </c>
      <c r="CF502" t="str">
        <f t="shared" si="451"/>
        <v>('i2023110600500','2021','in2023110400018','1'),</v>
      </c>
      <c r="CG502" t="str">
        <f t="shared" si="452"/>
        <v>('i2023110600500','2021','in2023110400019','2'),</v>
      </c>
      <c r="CH502" t="str">
        <f t="shared" si="453"/>
        <v>('i2023110600500','2021','in2023110400020','1'),</v>
      </c>
      <c r="CI502" t="str">
        <f t="shared" si="454"/>
        <v>('i2023110600500','2021','in2023110400021','1'),</v>
      </c>
      <c r="CJ502" t="str">
        <f t="shared" si="455"/>
        <v>('i2023110600500','2021','in2023110400022','1'),</v>
      </c>
      <c r="CK502" t="str">
        <f t="shared" si="456"/>
        <v>('i2023110600500','2021','in2023110400023','1'),</v>
      </c>
      <c r="CL502" t="str">
        <f t="shared" si="457"/>
        <v>('i2023110600500','2021','in2023110400024','1'),</v>
      </c>
      <c r="CM502" t="str">
        <f t="shared" si="458"/>
        <v>('i2023110600500','2021','in2023110400025','1'),</v>
      </c>
      <c r="CN502" t="str">
        <f t="shared" si="459"/>
        <v>('i2023110600500','2021','in2023110400026','1'),</v>
      </c>
      <c r="CO502" t="str">
        <f t="shared" si="460"/>
        <v>('i2023110600500','2021','in2023110400027','1'),</v>
      </c>
      <c r="CP502" t="str">
        <f t="shared" si="461"/>
        <v>('i2023110600500','2021','in2023110400028','1'),</v>
      </c>
      <c r="CQ502" t="str">
        <f t="shared" si="462"/>
        <v>('i2023110600500','2021','in2023110400029','1'),</v>
      </c>
      <c r="CR502" t="str">
        <f t="shared" si="463"/>
        <v>('i2023110600500','2021','in2023110400030','1'),</v>
      </c>
      <c r="CS502" t="str">
        <f t="shared" si="464"/>
        <v>('i2023110600500','2021','in2023110400031','1'),</v>
      </c>
      <c r="CT502" t="str">
        <f t="shared" si="465"/>
        <v>('i2023110600500','2021','in2023110400032','3'),</v>
      </c>
      <c r="CU502" t="str">
        <f t="shared" si="466"/>
        <v>('i2023110600500','2021','in2023110400033','4'),</v>
      </c>
      <c r="CV502" t="str">
        <f t="shared" si="467"/>
        <v>('i2023110600500','2021','in2023110400034','4'),</v>
      </c>
      <c r="CW502" t="str">
        <f t="shared" si="468"/>
        <v>('i2023110600500','2021','in2023110400035','4'),</v>
      </c>
      <c r="CX502" t="str">
        <f t="shared" si="469"/>
        <v>('i2023110600500','2021','in2023110400036','3'),</v>
      </c>
      <c r="CY502" t="str">
        <f t="shared" si="470"/>
        <v>('i2023110600500','2021','in2023110400037','4'),</v>
      </c>
      <c r="CZ502" t="str">
        <f t="shared" si="471"/>
        <v>('i2023110600500','2021','in2023110400038','3'),</v>
      </c>
      <c r="DA502" t="str">
        <f t="shared" si="472"/>
        <v>('i2023110600500','2021','in2023110400039','3'),</v>
      </c>
      <c r="DB502" t="str">
        <f t="shared" si="473"/>
        <v>('i2023110600500','2021','in2023110400040','3'),</v>
      </c>
      <c r="DC502" t="str">
        <f t="shared" si="474"/>
        <v>('i2023110600500','2021','in2023110400041','4'),</v>
      </c>
      <c r="DD502" t="str">
        <f t="shared" si="475"/>
        <v>('i2023110600500','2021','in2023110400042','3'),</v>
      </c>
      <c r="DE502" t="str">
        <f t="shared" si="476"/>
        <v>('i2023110600500','2021','in2023110400043','3'),</v>
      </c>
      <c r="DF502" t="str">
        <f t="shared" si="477"/>
        <v>('i2023110600500','2021','in2023110400044','4'),</v>
      </c>
      <c r="DG502" t="str">
        <f t="shared" si="478"/>
        <v>('i2023110600500','2021','in2023110400045','2'),</v>
      </c>
      <c r="DH502" t="str">
        <f t="shared" si="479"/>
        <v>('i2023110600500','2021','in2023110400046','3'),</v>
      </c>
      <c r="DI502" t="str">
        <f t="shared" si="480"/>
        <v>('i2023110600500','2021','in2023110400047','3');</v>
      </c>
    </row>
    <row r="503" spans="1:113" x14ac:dyDescent="0.25">
      <c r="A503" s="4" t="str">
        <f>INDEX('instansi pusat'!$B$2:$C$623,MATCH(C503,'instansi pusat'!$D$2:$D$623,0),2)</f>
        <v>i2023110600501</v>
      </c>
      <c r="B503" s="4">
        <v>8200</v>
      </c>
      <c r="C503" s="4" t="s">
        <v>546</v>
      </c>
      <c r="D503">
        <v>2021</v>
      </c>
      <c r="E503" s="4">
        <v>2</v>
      </c>
      <c r="F503" s="4">
        <v>2</v>
      </c>
      <c r="G503" s="4">
        <v>2</v>
      </c>
      <c r="H503" s="4">
        <v>2</v>
      </c>
      <c r="I503" s="4">
        <v>3</v>
      </c>
      <c r="J503" s="4">
        <v>3</v>
      </c>
      <c r="K503" s="4">
        <v>1</v>
      </c>
      <c r="L503" s="4">
        <v>1</v>
      </c>
      <c r="M503" s="4">
        <v>1</v>
      </c>
      <c r="N503" s="4">
        <v>2</v>
      </c>
      <c r="O503" s="4">
        <v>1</v>
      </c>
      <c r="P503" s="4">
        <v>1</v>
      </c>
      <c r="Q503" s="4">
        <v>1</v>
      </c>
      <c r="R503" s="4">
        <v>1</v>
      </c>
      <c r="S503" s="4">
        <v>1</v>
      </c>
      <c r="T503" s="4">
        <v>2</v>
      </c>
      <c r="U503" s="4">
        <v>3</v>
      </c>
      <c r="V503" s="4">
        <v>1</v>
      </c>
      <c r="W503" s="4">
        <v>1</v>
      </c>
      <c r="X503" s="4">
        <v>1</v>
      </c>
      <c r="Y503" s="4">
        <v>1</v>
      </c>
      <c r="Z503" s="4">
        <v>1</v>
      </c>
      <c r="AA503" s="4">
        <v>1</v>
      </c>
      <c r="AB503" s="4">
        <v>1</v>
      </c>
      <c r="AC503" s="4">
        <v>1</v>
      </c>
      <c r="AD503" s="4">
        <v>1</v>
      </c>
      <c r="AE503" s="4">
        <v>1</v>
      </c>
      <c r="AF503" s="4">
        <v>1</v>
      </c>
      <c r="AG503" s="4">
        <v>1</v>
      </c>
      <c r="AH503" s="4">
        <v>1</v>
      </c>
      <c r="AI503" s="4">
        <v>1</v>
      </c>
      <c r="AJ503" s="4">
        <v>4</v>
      </c>
      <c r="AK503" s="4">
        <v>4</v>
      </c>
      <c r="AL503" s="4">
        <v>3</v>
      </c>
      <c r="AM503" s="4">
        <v>4</v>
      </c>
      <c r="AN503" s="4">
        <v>3</v>
      </c>
      <c r="AO503" s="4">
        <v>1</v>
      </c>
      <c r="AP503" s="4">
        <v>1</v>
      </c>
      <c r="AQ503" s="4">
        <v>3</v>
      </c>
      <c r="AR503" s="4">
        <v>3</v>
      </c>
      <c r="AS503" s="4">
        <v>3</v>
      </c>
      <c r="AT503" s="4">
        <v>4</v>
      </c>
      <c r="AU503" s="4">
        <v>2</v>
      </c>
      <c r="AV503" s="4">
        <v>4</v>
      </c>
      <c r="AW503" s="4">
        <v>2</v>
      </c>
      <c r="AX503" s="4">
        <v>3</v>
      </c>
      <c r="AY503" s="4">
        <v>2</v>
      </c>
      <c r="AZ503" s="3">
        <f t="shared" si="421"/>
        <v>1.9000000000000001</v>
      </c>
      <c r="BA503" s="3">
        <f t="shared" si="422"/>
        <v>1</v>
      </c>
      <c r="BB503" s="3">
        <f t="shared" si="423"/>
        <v>1.75</v>
      </c>
      <c r="BC503" s="3">
        <f t="shared" si="424"/>
        <v>1</v>
      </c>
      <c r="BD503" s="3">
        <f t="shared" si="425"/>
        <v>1</v>
      </c>
      <c r="BE503" s="3">
        <f t="shared" si="426"/>
        <v>1</v>
      </c>
      <c r="BF503" s="3">
        <f t="shared" si="427"/>
        <v>2.9000000000000004</v>
      </c>
      <c r="BG503" s="3">
        <f t="shared" si="428"/>
        <v>2.833333333333333</v>
      </c>
      <c r="BH503" s="3">
        <f t="shared" si="429"/>
        <v>1.9000000000000001</v>
      </c>
      <c r="BI503" s="3">
        <f t="shared" si="430"/>
        <v>1.3</v>
      </c>
      <c r="BJ503" s="3">
        <f t="shared" si="431"/>
        <v>1</v>
      </c>
      <c r="BK503" s="3">
        <f t="shared" si="432"/>
        <v>2.8736263736263736</v>
      </c>
      <c r="BL503" s="3">
        <f t="shared" si="433"/>
        <v>2.0445000000000002</v>
      </c>
      <c r="BN503" t="s">
        <v>641</v>
      </c>
      <c r="BO503" t="str">
        <f t="shared" si="434"/>
        <v>('i2023110600501','2021','in2023110400001','2'),</v>
      </c>
      <c r="BP503" t="str">
        <f t="shared" si="435"/>
        <v>('i2023110600501','2021','in2023110400002','2'),</v>
      </c>
      <c r="BQ503" t="str">
        <f t="shared" si="436"/>
        <v>('i2023110600501','2021','in2023110400003','2'),</v>
      </c>
      <c r="BR503" t="str">
        <f t="shared" si="437"/>
        <v>('i2023110600501','2021','in2023110400004','2'),</v>
      </c>
      <c r="BS503" t="str">
        <f t="shared" si="438"/>
        <v>('i2023110600501','2021','in2023110400005','3'),</v>
      </c>
      <c r="BT503" t="str">
        <f t="shared" si="439"/>
        <v>('i2023110600501','2021','in2023110400006','3'),</v>
      </c>
      <c r="BU503" t="str">
        <f t="shared" si="440"/>
        <v>('i2023110600501','2021','in2023110400007','1'),</v>
      </c>
      <c r="BV503" t="str">
        <f t="shared" si="441"/>
        <v>('i2023110600501','2021','in2023110400008','1'),</v>
      </c>
      <c r="BW503" t="str">
        <f t="shared" si="442"/>
        <v>('i2023110600501','2021','in2023110400009','1'),</v>
      </c>
      <c r="BX503" t="str">
        <f t="shared" si="443"/>
        <v>('i2023110600501','2021','in2023110400010','2'),</v>
      </c>
      <c r="BY503" t="str">
        <f t="shared" si="444"/>
        <v>('i2023110600501','2021','in2023110400011','1'),</v>
      </c>
      <c r="BZ503" t="str">
        <f t="shared" si="445"/>
        <v>('i2023110600501','2021','in2023110400012','1'),</v>
      </c>
      <c r="CA503" t="str">
        <f t="shared" si="446"/>
        <v>('i2023110600501','2021','in2023110400013','1'),</v>
      </c>
      <c r="CB503" t="str">
        <f t="shared" si="447"/>
        <v>('i2023110600501','2021','in2023110400014','1'),</v>
      </c>
      <c r="CC503" t="str">
        <f t="shared" si="448"/>
        <v>('i2023110600501','2021','in2023110400015','1'),</v>
      </c>
      <c r="CD503" t="str">
        <f t="shared" si="449"/>
        <v>('i2023110600501','2021','in2023110400016','2'),</v>
      </c>
      <c r="CE503" t="str">
        <f t="shared" si="450"/>
        <v>('i2023110600501','2021','in2023110400017','3'),</v>
      </c>
      <c r="CF503" t="str">
        <f t="shared" si="451"/>
        <v>('i2023110600501','2021','in2023110400018','1'),</v>
      </c>
      <c r="CG503" t="str">
        <f t="shared" si="452"/>
        <v>('i2023110600501','2021','in2023110400019','1'),</v>
      </c>
      <c r="CH503" t="str">
        <f t="shared" si="453"/>
        <v>('i2023110600501','2021','in2023110400020','1'),</v>
      </c>
      <c r="CI503" t="str">
        <f t="shared" si="454"/>
        <v>('i2023110600501','2021','in2023110400021','1'),</v>
      </c>
      <c r="CJ503" t="str">
        <f t="shared" si="455"/>
        <v>('i2023110600501','2021','in2023110400022','1'),</v>
      </c>
      <c r="CK503" t="str">
        <f t="shared" si="456"/>
        <v>('i2023110600501','2021','in2023110400023','1'),</v>
      </c>
      <c r="CL503" t="str">
        <f t="shared" si="457"/>
        <v>('i2023110600501','2021','in2023110400024','1'),</v>
      </c>
      <c r="CM503" t="str">
        <f t="shared" si="458"/>
        <v>('i2023110600501','2021','in2023110400025','1'),</v>
      </c>
      <c r="CN503" t="str">
        <f t="shared" si="459"/>
        <v>('i2023110600501','2021','in2023110400026','1'),</v>
      </c>
      <c r="CO503" t="str">
        <f t="shared" si="460"/>
        <v>('i2023110600501','2021','in2023110400027','1'),</v>
      </c>
      <c r="CP503" t="str">
        <f t="shared" si="461"/>
        <v>('i2023110600501','2021','in2023110400028','1'),</v>
      </c>
      <c r="CQ503" t="str">
        <f t="shared" si="462"/>
        <v>('i2023110600501','2021','in2023110400029','1'),</v>
      </c>
      <c r="CR503" t="str">
        <f t="shared" si="463"/>
        <v>('i2023110600501','2021','in2023110400030','1'),</v>
      </c>
      <c r="CS503" t="str">
        <f t="shared" si="464"/>
        <v>('i2023110600501','2021','in2023110400031','1'),</v>
      </c>
      <c r="CT503" t="str">
        <f t="shared" si="465"/>
        <v>('i2023110600501','2021','in2023110400032','4'),</v>
      </c>
      <c r="CU503" t="str">
        <f t="shared" si="466"/>
        <v>('i2023110600501','2021','in2023110400033','4'),</v>
      </c>
      <c r="CV503" t="str">
        <f t="shared" si="467"/>
        <v>('i2023110600501','2021','in2023110400034','3'),</v>
      </c>
      <c r="CW503" t="str">
        <f t="shared" si="468"/>
        <v>('i2023110600501','2021','in2023110400035','4'),</v>
      </c>
      <c r="CX503" t="str">
        <f t="shared" si="469"/>
        <v>('i2023110600501','2021','in2023110400036','3'),</v>
      </c>
      <c r="CY503" t="str">
        <f t="shared" si="470"/>
        <v>('i2023110600501','2021','in2023110400037','1'),</v>
      </c>
      <c r="CZ503" t="str">
        <f t="shared" si="471"/>
        <v>('i2023110600501','2021','in2023110400038','1'),</v>
      </c>
      <c r="DA503" t="str">
        <f t="shared" si="472"/>
        <v>('i2023110600501','2021','in2023110400039','3'),</v>
      </c>
      <c r="DB503" t="str">
        <f t="shared" si="473"/>
        <v>('i2023110600501','2021','in2023110400040','3'),</v>
      </c>
      <c r="DC503" t="str">
        <f t="shared" si="474"/>
        <v>('i2023110600501','2021','in2023110400041','3'),</v>
      </c>
      <c r="DD503" t="str">
        <f t="shared" si="475"/>
        <v>('i2023110600501','2021','in2023110400042','4'),</v>
      </c>
      <c r="DE503" t="str">
        <f t="shared" si="476"/>
        <v>('i2023110600501','2021','in2023110400043','2'),</v>
      </c>
      <c r="DF503" t="str">
        <f t="shared" si="477"/>
        <v>('i2023110600501','2021','in2023110400044','4'),</v>
      </c>
      <c r="DG503" t="str">
        <f t="shared" si="478"/>
        <v>('i2023110600501','2021','in2023110400045','2'),</v>
      </c>
      <c r="DH503" t="str">
        <f t="shared" si="479"/>
        <v>('i2023110600501','2021','in2023110400046','3'),</v>
      </c>
      <c r="DI503" t="str">
        <f t="shared" si="480"/>
        <v>('i2023110600501','2021','in2023110400047','2');</v>
      </c>
    </row>
    <row r="504" spans="1:113" x14ac:dyDescent="0.25">
      <c r="A504" s="4" t="str">
        <f>INDEX('instansi pusat'!$B$2:$C$623,MATCH(C504,'instansi pusat'!$D$2:$D$623,0),2)</f>
        <v>i2023110600502</v>
      </c>
      <c r="B504" s="4">
        <v>8201</v>
      </c>
      <c r="C504" s="4" t="s">
        <v>409</v>
      </c>
      <c r="D504">
        <v>2021</v>
      </c>
      <c r="E504" s="4">
        <v>1</v>
      </c>
      <c r="F504" s="4">
        <v>1</v>
      </c>
      <c r="G504" s="4">
        <v>1</v>
      </c>
      <c r="H504" s="4">
        <v>1</v>
      </c>
      <c r="I504" s="4">
        <v>1</v>
      </c>
      <c r="J504" s="4">
        <v>1</v>
      </c>
      <c r="K504" s="4">
        <v>1</v>
      </c>
      <c r="L504" s="4">
        <v>1</v>
      </c>
      <c r="M504" s="4">
        <v>1</v>
      </c>
      <c r="N504" s="4">
        <v>1</v>
      </c>
      <c r="O504" s="4">
        <v>1</v>
      </c>
      <c r="P504" s="4">
        <v>1</v>
      </c>
      <c r="Q504" s="4">
        <v>1</v>
      </c>
      <c r="R504" s="4">
        <v>1</v>
      </c>
      <c r="S504" s="4">
        <v>1</v>
      </c>
      <c r="T504" s="4">
        <v>1</v>
      </c>
      <c r="U504" s="4">
        <v>2</v>
      </c>
      <c r="V504" s="4">
        <v>1</v>
      </c>
      <c r="W504" s="4">
        <v>1</v>
      </c>
      <c r="X504" s="4">
        <v>1</v>
      </c>
      <c r="Y504" s="4">
        <v>1</v>
      </c>
      <c r="Z504" s="4">
        <v>1</v>
      </c>
      <c r="AA504" s="4">
        <v>1</v>
      </c>
      <c r="AB504" s="4">
        <v>1</v>
      </c>
      <c r="AC504" s="4">
        <v>1</v>
      </c>
      <c r="AD504" s="4">
        <v>1</v>
      </c>
      <c r="AE504" s="4">
        <v>1</v>
      </c>
      <c r="AF504" s="4">
        <v>1</v>
      </c>
      <c r="AG504" s="4">
        <v>1</v>
      </c>
      <c r="AH504" s="4">
        <v>1</v>
      </c>
      <c r="AI504" s="4">
        <v>1</v>
      </c>
      <c r="AJ504" s="4">
        <v>4</v>
      </c>
      <c r="AK504" s="4">
        <v>4</v>
      </c>
      <c r="AL504" s="4">
        <v>4</v>
      </c>
      <c r="AM504" s="4">
        <v>4</v>
      </c>
      <c r="AN504" s="4">
        <v>3</v>
      </c>
      <c r="AO504" s="4">
        <v>1</v>
      </c>
      <c r="AP504" s="4">
        <v>3</v>
      </c>
      <c r="AQ504" s="4">
        <v>3</v>
      </c>
      <c r="AR504" s="4">
        <v>2</v>
      </c>
      <c r="AS504" s="4">
        <v>3</v>
      </c>
      <c r="AT504" s="4">
        <v>4</v>
      </c>
      <c r="AU504" s="4">
        <v>2</v>
      </c>
      <c r="AV504" s="4">
        <v>2</v>
      </c>
      <c r="AW504" s="4">
        <v>3</v>
      </c>
      <c r="AX504" s="4">
        <v>3</v>
      </c>
      <c r="AY504" s="4">
        <v>1</v>
      </c>
      <c r="AZ504" s="3">
        <f t="shared" si="421"/>
        <v>1</v>
      </c>
      <c r="BA504" s="3">
        <f t="shared" si="422"/>
        <v>1</v>
      </c>
      <c r="BB504" s="3">
        <f t="shared" si="423"/>
        <v>1.25</v>
      </c>
      <c r="BC504" s="3">
        <f t="shared" si="424"/>
        <v>1</v>
      </c>
      <c r="BD504" s="3">
        <f t="shared" si="425"/>
        <v>1</v>
      </c>
      <c r="BE504" s="3">
        <f t="shared" si="426"/>
        <v>1</v>
      </c>
      <c r="BF504" s="3">
        <f t="shared" si="427"/>
        <v>3.1</v>
      </c>
      <c r="BG504" s="3">
        <f t="shared" si="428"/>
        <v>2.5</v>
      </c>
      <c r="BH504" s="3">
        <f t="shared" si="429"/>
        <v>1</v>
      </c>
      <c r="BI504" s="3">
        <f t="shared" si="430"/>
        <v>1.1000000000000001</v>
      </c>
      <c r="BJ504" s="3">
        <f t="shared" si="431"/>
        <v>1</v>
      </c>
      <c r="BK504" s="3">
        <f t="shared" si="432"/>
        <v>2.8626373626373627</v>
      </c>
      <c r="BL504" s="3">
        <f t="shared" si="433"/>
        <v>1.8725000000000001</v>
      </c>
      <c r="BN504" t="s">
        <v>641</v>
      </c>
      <c r="BO504" t="str">
        <f t="shared" si="434"/>
        <v>('i2023110600502','2021','in2023110400001','1'),</v>
      </c>
      <c r="BP504" t="str">
        <f t="shared" si="435"/>
        <v>('i2023110600502','2021','in2023110400002','1'),</v>
      </c>
      <c r="BQ504" t="str">
        <f t="shared" si="436"/>
        <v>('i2023110600502','2021','in2023110400003','1'),</v>
      </c>
      <c r="BR504" t="str">
        <f t="shared" si="437"/>
        <v>('i2023110600502','2021','in2023110400004','1'),</v>
      </c>
      <c r="BS504" t="str">
        <f t="shared" si="438"/>
        <v>('i2023110600502','2021','in2023110400005','1'),</v>
      </c>
      <c r="BT504" t="str">
        <f t="shared" si="439"/>
        <v>('i2023110600502','2021','in2023110400006','1'),</v>
      </c>
      <c r="BU504" t="str">
        <f t="shared" si="440"/>
        <v>('i2023110600502','2021','in2023110400007','1'),</v>
      </c>
      <c r="BV504" t="str">
        <f t="shared" si="441"/>
        <v>('i2023110600502','2021','in2023110400008','1'),</v>
      </c>
      <c r="BW504" t="str">
        <f t="shared" si="442"/>
        <v>('i2023110600502','2021','in2023110400009','1'),</v>
      </c>
      <c r="BX504" t="str">
        <f t="shared" si="443"/>
        <v>('i2023110600502','2021','in2023110400010','1'),</v>
      </c>
      <c r="BY504" t="str">
        <f t="shared" si="444"/>
        <v>('i2023110600502','2021','in2023110400011','1'),</v>
      </c>
      <c r="BZ504" t="str">
        <f t="shared" si="445"/>
        <v>('i2023110600502','2021','in2023110400012','1'),</v>
      </c>
      <c r="CA504" t="str">
        <f t="shared" si="446"/>
        <v>('i2023110600502','2021','in2023110400013','1'),</v>
      </c>
      <c r="CB504" t="str">
        <f t="shared" si="447"/>
        <v>('i2023110600502','2021','in2023110400014','1'),</v>
      </c>
      <c r="CC504" t="str">
        <f t="shared" si="448"/>
        <v>('i2023110600502','2021','in2023110400015','1'),</v>
      </c>
      <c r="CD504" t="str">
        <f t="shared" si="449"/>
        <v>('i2023110600502','2021','in2023110400016','1'),</v>
      </c>
      <c r="CE504" t="str">
        <f t="shared" si="450"/>
        <v>('i2023110600502','2021','in2023110400017','2'),</v>
      </c>
      <c r="CF504" t="str">
        <f t="shared" si="451"/>
        <v>('i2023110600502','2021','in2023110400018','1'),</v>
      </c>
      <c r="CG504" t="str">
        <f t="shared" si="452"/>
        <v>('i2023110600502','2021','in2023110400019','1'),</v>
      </c>
      <c r="CH504" t="str">
        <f t="shared" si="453"/>
        <v>('i2023110600502','2021','in2023110400020','1'),</v>
      </c>
      <c r="CI504" t="str">
        <f t="shared" si="454"/>
        <v>('i2023110600502','2021','in2023110400021','1'),</v>
      </c>
      <c r="CJ504" t="str">
        <f t="shared" si="455"/>
        <v>('i2023110600502','2021','in2023110400022','1'),</v>
      </c>
      <c r="CK504" t="str">
        <f t="shared" si="456"/>
        <v>('i2023110600502','2021','in2023110400023','1'),</v>
      </c>
      <c r="CL504" t="str">
        <f t="shared" si="457"/>
        <v>('i2023110600502','2021','in2023110400024','1'),</v>
      </c>
      <c r="CM504" t="str">
        <f t="shared" si="458"/>
        <v>('i2023110600502','2021','in2023110400025','1'),</v>
      </c>
      <c r="CN504" t="str">
        <f t="shared" si="459"/>
        <v>('i2023110600502','2021','in2023110400026','1'),</v>
      </c>
      <c r="CO504" t="str">
        <f t="shared" si="460"/>
        <v>('i2023110600502','2021','in2023110400027','1'),</v>
      </c>
      <c r="CP504" t="str">
        <f t="shared" si="461"/>
        <v>('i2023110600502','2021','in2023110400028','1'),</v>
      </c>
      <c r="CQ504" t="str">
        <f t="shared" si="462"/>
        <v>('i2023110600502','2021','in2023110400029','1'),</v>
      </c>
      <c r="CR504" t="str">
        <f t="shared" si="463"/>
        <v>('i2023110600502','2021','in2023110400030','1'),</v>
      </c>
      <c r="CS504" t="str">
        <f t="shared" si="464"/>
        <v>('i2023110600502','2021','in2023110400031','1'),</v>
      </c>
      <c r="CT504" t="str">
        <f t="shared" si="465"/>
        <v>('i2023110600502','2021','in2023110400032','4'),</v>
      </c>
      <c r="CU504" t="str">
        <f t="shared" si="466"/>
        <v>('i2023110600502','2021','in2023110400033','4'),</v>
      </c>
      <c r="CV504" t="str">
        <f t="shared" si="467"/>
        <v>('i2023110600502','2021','in2023110400034','4'),</v>
      </c>
      <c r="CW504" t="str">
        <f t="shared" si="468"/>
        <v>('i2023110600502','2021','in2023110400035','4'),</v>
      </c>
      <c r="CX504" t="str">
        <f t="shared" si="469"/>
        <v>('i2023110600502','2021','in2023110400036','3'),</v>
      </c>
      <c r="CY504" t="str">
        <f t="shared" si="470"/>
        <v>('i2023110600502','2021','in2023110400037','1'),</v>
      </c>
      <c r="CZ504" t="str">
        <f t="shared" si="471"/>
        <v>('i2023110600502','2021','in2023110400038','3'),</v>
      </c>
      <c r="DA504" t="str">
        <f t="shared" si="472"/>
        <v>('i2023110600502','2021','in2023110400039','3'),</v>
      </c>
      <c r="DB504" t="str">
        <f t="shared" si="473"/>
        <v>('i2023110600502','2021','in2023110400040','2'),</v>
      </c>
      <c r="DC504" t="str">
        <f t="shared" si="474"/>
        <v>('i2023110600502','2021','in2023110400041','3'),</v>
      </c>
      <c r="DD504" t="str">
        <f t="shared" si="475"/>
        <v>('i2023110600502','2021','in2023110400042','4'),</v>
      </c>
      <c r="DE504" t="str">
        <f t="shared" si="476"/>
        <v>('i2023110600502','2021','in2023110400043','2'),</v>
      </c>
      <c r="DF504" t="str">
        <f t="shared" si="477"/>
        <v>('i2023110600502','2021','in2023110400044','2'),</v>
      </c>
      <c r="DG504" t="str">
        <f t="shared" si="478"/>
        <v>('i2023110600502','2021','in2023110400045','3'),</v>
      </c>
      <c r="DH504" t="str">
        <f t="shared" si="479"/>
        <v>('i2023110600502','2021','in2023110400046','3'),</v>
      </c>
      <c r="DI504" t="str">
        <f t="shared" si="480"/>
        <v>('i2023110600502','2021','in2023110400047','1');</v>
      </c>
    </row>
    <row r="505" spans="1:113" x14ac:dyDescent="0.25">
      <c r="A505" s="4" t="str">
        <f>INDEX('instansi pusat'!$B$2:$C$623,MATCH(C505,'instansi pusat'!$D$2:$D$623,0),2)</f>
        <v>i2023110600503</v>
      </c>
      <c r="B505" s="4">
        <v>8213</v>
      </c>
      <c r="C505" s="4" t="s">
        <v>413</v>
      </c>
      <c r="D505">
        <v>2021</v>
      </c>
      <c r="E505" s="4">
        <v>1</v>
      </c>
      <c r="F505" s="4">
        <v>1</v>
      </c>
      <c r="G505" s="4">
        <v>1</v>
      </c>
      <c r="H505" s="4">
        <v>1</v>
      </c>
      <c r="I505" s="4">
        <v>1</v>
      </c>
      <c r="J505" s="4">
        <v>1</v>
      </c>
      <c r="K505" s="4">
        <v>1</v>
      </c>
      <c r="L505" s="4">
        <v>1</v>
      </c>
      <c r="M505" s="4">
        <v>1</v>
      </c>
      <c r="N505" s="4">
        <v>1</v>
      </c>
      <c r="O505" s="4">
        <v>1</v>
      </c>
      <c r="P505" s="4">
        <v>1</v>
      </c>
      <c r="Q505" s="4">
        <v>1</v>
      </c>
      <c r="R505" s="4">
        <v>1</v>
      </c>
      <c r="S505" s="4">
        <v>1</v>
      </c>
      <c r="T505" s="4">
        <v>1</v>
      </c>
      <c r="U505" s="4">
        <v>1</v>
      </c>
      <c r="V505" s="4">
        <v>1</v>
      </c>
      <c r="W505" s="4">
        <v>1</v>
      </c>
      <c r="X505" s="4">
        <v>1</v>
      </c>
      <c r="Y505" s="4">
        <v>1</v>
      </c>
      <c r="Z505" s="4">
        <v>1</v>
      </c>
      <c r="AA505" s="4">
        <v>1</v>
      </c>
      <c r="AB505" s="4">
        <v>1</v>
      </c>
      <c r="AC505" s="4">
        <v>1</v>
      </c>
      <c r="AD505" s="4">
        <v>1</v>
      </c>
      <c r="AE505" s="4">
        <v>1</v>
      </c>
      <c r="AF505" s="4">
        <v>1</v>
      </c>
      <c r="AG505" s="4">
        <v>1</v>
      </c>
      <c r="AH505" s="4">
        <v>1</v>
      </c>
      <c r="AI505" s="4">
        <v>1</v>
      </c>
      <c r="AJ505" s="4">
        <v>4</v>
      </c>
      <c r="AK505" s="4">
        <v>4</v>
      </c>
      <c r="AL505" s="4">
        <v>4</v>
      </c>
      <c r="AM505" s="4">
        <v>1</v>
      </c>
      <c r="AN505" s="4">
        <v>1</v>
      </c>
      <c r="AO505" s="4">
        <v>1</v>
      </c>
      <c r="AP505" s="4">
        <v>1</v>
      </c>
      <c r="AQ505" s="4">
        <v>1</v>
      </c>
      <c r="AR505" s="4">
        <v>1</v>
      </c>
      <c r="AS505" s="4">
        <v>2</v>
      </c>
      <c r="AT505" s="4">
        <v>1</v>
      </c>
      <c r="AU505" s="4">
        <v>2</v>
      </c>
      <c r="AV505" s="4">
        <v>2</v>
      </c>
      <c r="AW505" s="4">
        <v>2</v>
      </c>
      <c r="AX505" s="4">
        <v>2</v>
      </c>
      <c r="AY505" s="4">
        <v>2</v>
      </c>
      <c r="AZ505" s="3">
        <f t="shared" si="421"/>
        <v>1</v>
      </c>
      <c r="BA505" s="3">
        <f t="shared" si="422"/>
        <v>1</v>
      </c>
      <c r="BB505" s="3">
        <f t="shared" si="423"/>
        <v>1</v>
      </c>
      <c r="BC505" s="3">
        <f t="shared" si="424"/>
        <v>1</v>
      </c>
      <c r="BD505" s="3">
        <f t="shared" si="425"/>
        <v>1</v>
      </c>
      <c r="BE505" s="3">
        <f t="shared" si="426"/>
        <v>1</v>
      </c>
      <c r="BF505" s="3">
        <f t="shared" si="427"/>
        <v>2</v>
      </c>
      <c r="BG505" s="3">
        <f t="shared" si="428"/>
        <v>1.8333333333333333</v>
      </c>
      <c r="BH505" s="3">
        <f t="shared" si="429"/>
        <v>1</v>
      </c>
      <c r="BI505" s="3">
        <f t="shared" si="430"/>
        <v>1</v>
      </c>
      <c r="BJ505" s="3">
        <f t="shared" si="431"/>
        <v>1</v>
      </c>
      <c r="BK505" s="3">
        <f t="shared" si="432"/>
        <v>1.9340659340659339</v>
      </c>
      <c r="BL505" s="3">
        <f t="shared" si="433"/>
        <v>1.4249999999999998</v>
      </c>
      <c r="BN505" t="s">
        <v>641</v>
      </c>
      <c r="BO505" t="str">
        <f t="shared" si="434"/>
        <v>('i2023110600503','2021','in2023110400001','1'),</v>
      </c>
      <c r="BP505" t="str">
        <f t="shared" si="435"/>
        <v>('i2023110600503','2021','in2023110400002','1'),</v>
      </c>
      <c r="BQ505" t="str">
        <f t="shared" si="436"/>
        <v>('i2023110600503','2021','in2023110400003','1'),</v>
      </c>
      <c r="BR505" t="str">
        <f t="shared" si="437"/>
        <v>('i2023110600503','2021','in2023110400004','1'),</v>
      </c>
      <c r="BS505" t="str">
        <f t="shared" si="438"/>
        <v>('i2023110600503','2021','in2023110400005','1'),</v>
      </c>
      <c r="BT505" t="str">
        <f t="shared" si="439"/>
        <v>('i2023110600503','2021','in2023110400006','1'),</v>
      </c>
      <c r="BU505" t="str">
        <f t="shared" si="440"/>
        <v>('i2023110600503','2021','in2023110400007','1'),</v>
      </c>
      <c r="BV505" t="str">
        <f t="shared" si="441"/>
        <v>('i2023110600503','2021','in2023110400008','1'),</v>
      </c>
      <c r="BW505" t="str">
        <f t="shared" si="442"/>
        <v>('i2023110600503','2021','in2023110400009','1'),</v>
      </c>
      <c r="BX505" t="str">
        <f t="shared" si="443"/>
        <v>('i2023110600503','2021','in2023110400010','1'),</v>
      </c>
      <c r="BY505" t="str">
        <f t="shared" si="444"/>
        <v>('i2023110600503','2021','in2023110400011','1'),</v>
      </c>
      <c r="BZ505" t="str">
        <f t="shared" si="445"/>
        <v>('i2023110600503','2021','in2023110400012','1'),</v>
      </c>
      <c r="CA505" t="str">
        <f t="shared" si="446"/>
        <v>('i2023110600503','2021','in2023110400013','1'),</v>
      </c>
      <c r="CB505" t="str">
        <f t="shared" si="447"/>
        <v>('i2023110600503','2021','in2023110400014','1'),</v>
      </c>
      <c r="CC505" t="str">
        <f t="shared" si="448"/>
        <v>('i2023110600503','2021','in2023110400015','1'),</v>
      </c>
      <c r="CD505" t="str">
        <f t="shared" si="449"/>
        <v>('i2023110600503','2021','in2023110400016','1'),</v>
      </c>
      <c r="CE505" t="str">
        <f t="shared" si="450"/>
        <v>('i2023110600503','2021','in2023110400017','1'),</v>
      </c>
      <c r="CF505" t="str">
        <f t="shared" si="451"/>
        <v>('i2023110600503','2021','in2023110400018','1'),</v>
      </c>
      <c r="CG505" t="str">
        <f t="shared" si="452"/>
        <v>('i2023110600503','2021','in2023110400019','1'),</v>
      </c>
      <c r="CH505" t="str">
        <f t="shared" si="453"/>
        <v>('i2023110600503','2021','in2023110400020','1'),</v>
      </c>
      <c r="CI505" t="str">
        <f t="shared" si="454"/>
        <v>('i2023110600503','2021','in2023110400021','1'),</v>
      </c>
      <c r="CJ505" t="str">
        <f t="shared" si="455"/>
        <v>('i2023110600503','2021','in2023110400022','1'),</v>
      </c>
      <c r="CK505" t="str">
        <f t="shared" si="456"/>
        <v>('i2023110600503','2021','in2023110400023','1'),</v>
      </c>
      <c r="CL505" t="str">
        <f t="shared" si="457"/>
        <v>('i2023110600503','2021','in2023110400024','1'),</v>
      </c>
      <c r="CM505" t="str">
        <f t="shared" si="458"/>
        <v>('i2023110600503','2021','in2023110400025','1'),</v>
      </c>
      <c r="CN505" t="str">
        <f t="shared" si="459"/>
        <v>('i2023110600503','2021','in2023110400026','1'),</v>
      </c>
      <c r="CO505" t="str">
        <f t="shared" si="460"/>
        <v>('i2023110600503','2021','in2023110400027','1'),</v>
      </c>
      <c r="CP505" t="str">
        <f t="shared" si="461"/>
        <v>('i2023110600503','2021','in2023110400028','1'),</v>
      </c>
      <c r="CQ505" t="str">
        <f t="shared" si="462"/>
        <v>('i2023110600503','2021','in2023110400029','1'),</v>
      </c>
      <c r="CR505" t="str">
        <f t="shared" si="463"/>
        <v>('i2023110600503','2021','in2023110400030','1'),</v>
      </c>
      <c r="CS505" t="str">
        <f t="shared" si="464"/>
        <v>('i2023110600503','2021','in2023110400031','1'),</v>
      </c>
      <c r="CT505" t="str">
        <f t="shared" si="465"/>
        <v>('i2023110600503','2021','in2023110400032','4'),</v>
      </c>
      <c r="CU505" t="str">
        <f t="shared" si="466"/>
        <v>('i2023110600503','2021','in2023110400033','4'),</v>
      </c>
      <c r="CV505" t="str">
        <f t="shared" si="467"/>
        <v>('i2023110600503','2021','in2023110400034','4'),</v>
      </c>
      <c r="CW505" t="str">
        <f t="shared" si="468"/>
        <v>('i2023110600503','2021','in2023110400035','1'),</v>
      </c>
      <c r="CX505" t="str">
        <f t="shared" si="469"/>
        <v>('i2023110600503','2021','in2023110400036','1'),</v>
      </c>
      <c r="CY505" t="str">
        <f t="shared" si="470"/>
        <v>('i2023110600503','2021','in2023110400037','1'),</v>
      </c>
      <c r="CZ505" t="str">
        <f t="shared" si="471"/>
        <v>('i2023110600503','2021','in2023110400038','1'),</v>
      </c>
      <c r="DA505" t="str">
        <f t="shared" si="472"/>
        <v>('i2023110600503','2021','in2023110400039','1'),</v>
      </c>
      <c r="DB505" t="str">
        <f t="shared" si="473"/>
        <v>('i2023110600503','2021','in2023110400040','1'),</v>
      </c>
      <c r="DC505" t="str">
        <f t="shared" si="474"/>
        <v>('i2023110600503','2021','in2023110400041','2'),</v>
      </c>
      <c r="DD505" t="str">
        <f t="shared" si="475"/>
        <v>('i2023110600503','2021','in2023110400042','1'),</v>
      </c>
      <c r="DE505" t="str">
        <f t="shared" si="476"/>
        <v>('i2023110600503','2021','in2023110400043','2'),</v>
      </c>
      <c r="DF505" t="str">
        <f t="shared" si="477"/>
        <v>('i2023110600503','2021','in2023110400044','2'),</v>
      </c>
      <c r="DG505" t="str">
        <f t="shared" si="478"/>
        <v>('i2023110600503','2021','in2023110400045','2'),</v>
      </c>
      <c r="DH505" t="str">
        <f t="shared" si="479"/>
        <v>('i2023110600503','2021','in2023110400046','2'),</v>
      </c>
      <c r="DI505" t="str">
        <f t="shared" si="480"/>
        <v>('i2023110600503','2021','in2023110400047','2');</v>
      </c>
    </row>
    <row r="506" spans="1:113" x14ac:dyDescent="0.25">
      <c r="A506" s="4" t="str">
        <f>INDEX('instansi pusat'!$B$2:$C$623,MATCH(C506,'instansi pusat'!$D$2:$D$623,0),2)</f>
        <v>i2023110600504</v>
      </c>
      <c r="B506" s="4">
        <v>8271</v>
      </c>
      <c r="C506" s="4" t="s">
        <v>604</v>
      </c>
      <c r="D506">
        <v>2021</v>
      </c>
      <c r="E506" s="4">
        <v>1</v>
      </c>
      <c r="F506" s="4">
        <v>1</v>
      </c>
      <c r="G506" s="4">
        <v>1</v>
      </c>
      <c r="H506" s="4">
        <v>1</v>
      </c>
      <c r="I506" s="4">
        <v>1</v>
      </c>
      <c r="J506" s="4">
        <v>1</v>
      </c>
      <c r="K506" s="4">
        <v>1</v>
      </c>
      <c r="L506" s="4">
        <v>1</v>
      </c>
      <c r="M506" s="4">
        <v>1</v>
      </c>
      <c r="N506" s="4">
        <v>1</v>
      </c>
      <c r="O506" s="4">
        <v>1</v>
      </c>
      <c r="P506" s="4">
        <v>1</v>
      </c>
      <c r="Q506" s="4">
        <v>1</v>
      </c>
      <c r="R506" s="4">
        <v>1</v>
      </c>
      <c r="S506" s="4">
        <v>1</v>
      </c>
      <c r="T506" s="4">
        <v>1</v>
      </c>
      <c r="U506" s="4">
        <v>2</v>
      </c>
      <c r="V506" s="4">
        <v>1</v>
      </c>
      <c r="W506" s="4">
        <v>1</v>
      </c>
      <c r="X506" s="4">
        <v>1</v>
      </c>
      <c r="Y506" s="4">
        <v>1</v>
      </c>
      <c r="Z506" s="4">
        <v>1</v>
      </c>
      <c r="AA506" s="4">
        <v>1</v>
      </c>
      <c r="AB506" s="4">
        <v>1</v>
      </c>
      <c r="AC506" s="4">
        <v>1</v>
      </c>
      <c r="AD506" s="4">
        <v>1</v>
      </c>
      <c r="AE506" s="4">
        <v>1</v>
      </c>
      <c r="AF506" s="4">
        <v>1</v>
      </c>
      <c r="AG506" s="4">
        <v>1</v>
      </c>
      <c r="AH506" s="4">
        <v>1</v>
      </c>
      <c r="AI506" s="4">
        <v>1</v>
      </c>
      <c r="AJ506" s="4">
        <v>1</v>
      </c>
      <c r="AK506" s="4">
        <v>1</v>
      </c>
      <c r="AL506" s="4">
        <v>1</v>
      </c>
      <c r="AM506" s="4">
        <v>1</v>
      </c>
      <c r="AN506" s="4">
        <v>1</v>
      </c>
      <c r="AO506" s="4">
        <v>1</v>
      </c>
      <c r="AP506" s="4">
        <v>1</v>
      </c>
      <c r="AQ506" s="4">
        <v>1</v>
      </c>
      <c r="AR506" s="4">
        <v>1</v>
      </c>
      <c r="AS506" s="4">
        <v>1</v>
      </c>
      <c r="AT506" s="4">
        <v>1</v>
      </c>
      <c r="AU506" s="4">
        <v>1</v>
      </c>
      <c r="AV506" s="4">
        <v>1</v>
      </c>
      <c r="AW506" s="4">
        <v>1</v>
      </c>
      <c r="AX506" s="4">
        <v>1</v>
      </c>
      <c r="AY506" s="4">
        <v>1</v>
      </c>
      <c r="AZ506" s="3">
        <f t="shared" si="421"/>
        <v>1</v>
      </c>
      <c r="BA506" s="3">
        <f t="shared" si="422"/>
        <v>1</v>
      </c>
      <c r="BB506" s="3">
        <f t="shared" si="423"/>
        <v>1.25</v>
      </c>
      <c r="BC506" s="3">
        <f t="shared" si="424"/>
        <v>1</v>
      </c>
      <c r="BD506" s="3">
        <f t="shared" si="425"/>
        <v>1</v>
      </c>
      <c r="BE506" s="3">
        <f t="shared" si="426"/>
        <v>1</v>
      </c>
      <c r="BF506" s="3">
        <f t="shared" si="427"/>
        <v>1</v>
      </c>
      <c r="BG506" s="3">
        <f t="shared" si="428"/>
        <v>1</v>
      </c>
      <c r="BH506" s="3">
        <f t="shared" si="429"/>
        <v>1</v>
      </c>
      <c r="BI506" s="3">
        <f t="shared" si="430"/>
        <v>1.1000000000000001</v>
      </c>
      <c r="BJ506" s="3">
        <f t="shared" si="431"/>
        <v>1</v>
      </c>
      <c r="BK506" s="3">
        <f t="shared" si="432"/>
        <v>1</v>
      </c>
      <c r="BL506" s="3">
        <f t="shared" si="433"/>
        <v>1.0250000000000001</v>
      </c>
      <c r="BN506" t="s">
        <v>641</v>
      </c>
      <c r="BO506" t="str">
        <f t="shared" si="434"/>
        <v>('i2023110600504','2021','in2023110400001','1'),</v>
      </c>
      <c r="BP506" t="str">
        <f t="shared" si="435"/>
        <v>('i2023110600504','2021','in2023110400002','1'),</v>
      </c>
      <c r="BQ506" t="str">
        <f t="shared" si="436"/>
        <v>('i2023110600504','2021','in2023110400003','1'),</v>
      </c>
      <c r="BR506" t="str">
        <f t="shared" si="437"/>
        <v>('i2023110600504','2021','in2023110400004','1'),</v>
      </c>
      <c r="BS506" t="str">
        <f t="shared" si="438"/>
        <v>('i2023110600504','2021','in2023110400005','1'),</v>
      </c>
      <c r="BT506" t="str">
        <f t="shared" si="439"/>
        <v>('i2023110600504','2021','in2023110400006','1'),</v>
      </c>
      <c r="BU506" t="str">
        <f t="shared" si="440"/>
        <v>('i2023110600504','2021','in2023110400007','1'),</v>
      </c>
      <c r="BV506" t="str">
        <f t="shared" si="441"/>
        <v>('i2023110600504','2021','in2023110400008','1'),</v>
      </c>
      <c r="BW506" t="str">
        <f t="shared" si="442"/>
        <v>('i2023110600504','2021','in2023110400009','1'),</v>
      </c>
      <c r="BX506" t="str">
        <f t="shared" si="443"/>
        <v>('i2023110600504','2021','in2023110400010','1'),</v>
      </c>
      <c r="BY506" t="str">
        <f t="shared" si="444"/>
        <v>('i2023110600504','2021','in2023110400011','1'),</v>
      </c>
      <c r="BZ506" t="str">
        <f t="shared" si="445"/>
        <v>('i2023110600504','2021','in2023110400012','1'),</v>
      </c>
      <c r="CA506" t="str">
        <f t="shared" si="446"/>
        <v>('i2023110600504','2021','in2023110400013','1'),</v>
      </c>
      <c r="CB506" t="str">
        <f t="shared" si="447"/>
        <v>('i2023110600504','2021','in2023110400014','1'),</v>
      </c>
      <c r="CC506" t="str">
        <f t="shared" si="448"/>
        <v>('i2023110600504','2021','in2023110400015','1'),</v>
      </c>
      <c r="CD506" t="str">
        <f t="shared" si="449"/>
        <v>('i2023110600504','2021','in2023110400016','1'),</v>
      </c>
      <c r="CE506" t="str">
        <f t="shared" si="450"/>
        <v>('i2023110600504','2021','in2023110400017','2'),</v>
      </c>
      <c r="CF506" t="str">
        <f t="shared" si="451"/>
        <v>('i2023110600504','2021','in2023110400018','1'),</v>
      </c>
      <c r="CG506" t="str">
        <f t="shared" si="452"/>
        <v>('i2023110600504','2021','in2023110400019','1'),</v>
      </c>
      <c r="CH506" t="str">
        <f t="shared" si="453"/>
        <v>('i2023110600504','2021','in2023110400020','1'),</v>
      </c>
      <c r="CI506" t="str">
        <f t="shared" si="454"/>
        <v>('i2023110600504','2021','in2023110400021','1'),</v>
      </c>
      <c r="CJ506" t="str">
        <f t="shared" si="455"/>
        <v>('i2023110600504','2021','in2023110400022','1'),</v>
      </c>
      <c r="CK506" t="str">
        <f t="shared" si="456"/>
        <v>('i2023110600504','2021','in2023110400023','1'),</v>
      </c>
      <c r="CL506" t="str">
        <f t="shared" si="457"/>
        <v>('i2023110600504','2021','in2023110400024','1'),</v>
      </c>
      <c r="CM506" t="str">
        <f t="shared" si="458"/>
        <v>('i2023110600504','2021','in2023110400025','1'),</v>
      </c>
      <c r="CN506" t="str">
        <f t="shared" si="459"/>
        <v>('i2023110600504','2021','in2023110400026','1'),</v>
      </c>
      <c r="CO506" t="str">
        <f t="shared" si="460"/>
        <v>('i2023110600504','2021','in2023110400027','1'),</v>
      </c>
      <c r="CP506" t="str">
        <f t="shared" si="461"/>
        <v>('i2023110600504','2021','in2023110400028','1'),</v>
      </c>
      <c r="CQ506" t="str">
        <f t="shared" si="462"/>
        <v>('i2023110600504','2021','in2023110400029','1'),</v>
      </c>
      <c r="CR506" t="str">
        <f t="shared" si="463"/>
        <v>('i2023110600504','2021','in2023110400030','1'),</v>
      </c>
      <c r="CS506" t="str">
        <f t="shared" si="464"/>
        <v>('i2023110600504','2021','in2023110400031','1'),</v>
      </c>
      <c r="CT506" t="str">
        <f t="shared" si="465"/>
        <v>('i2023110600504','2021','in2023110400032','1'),</v>
      </c>
      <c r="CU506" t="str">
        <f t="shared" si="466"/>
        <v>('i2023110600504','2021','in2023110400033','1'),</v>
      </c>
      <c r="CV506" t="str">
        <f t="shared" si="467"/>
        <v>('i2023110600504','2021','in2023110400034','1'),</v>
      </c>
      <c r="CW506" t="str">
        <f t="shared" si="468"/>
        <v>('i2023110600504','2021','in2023110400035','1'),</v>
      </c>
      <c r="CX506" t="str">
        <f t="shared" si="469"/>
        <v>('i2023110600504','2021','in2023110400036','1'),</v>
      </c>
      <c r="CY506" t="str">
        <f t="shared" si="470"/>
        <v>('i2023110600504','2021','in2023110400037','1'),</v>
      </c>
      <c r="CZ506" t="str">
        <f t="shared" si="471"/>
        <v>('i2023110600504','2021','in2023110400038','1'),</v>
      </c>
      <c r="DA506" t="str">
        <f t="shared" si="472"/>
        <v>('i2023110600504','2021','in2023110400039','1'),</v>
      </c>
      <c r="DB506" t="str">
        <f t="shared" si="473"/>
        <v>('i2023110600504','2021','in2023110400040','1'),</v>
      </c>
      <c r="DC506" t="str">
        <f t="shared" si="474"/>
        <v>('i2023110600504','2021','in2023110400041','1'),</v>
      </c>
      <c r="DD506" t="str">
        <f t="shared" si="475"/>
        <v>('i2023110600504','2021','in2023110400042','1'),</v>
      </c>
      <c r="DE506" t="str">
        <f t="shared" si="476"/>
        <v>('i2023110600504','2021','in2023110400043','1'),</v>
      </c>
      <c r="DF506" t="str">
        <f t="shared" si="477"/>
        <v>('i2023110600504','2021','in2023110400044','1'),</v>
      </c>
      <c r="DG506" t="str">
        <f t="shared" si="478"/>
        <v>('i2023110600504','2021','in2023110400045','1'),</v>
      </c>
      <c r="DH506" t="str">
        <f t="shared" si="479"/>
        <v>('i2023110600504','2021','in2023110400046','1'),</v>
      </c>
      <c r="DI506" t="str">
        <f t="shared" si="480"/>
        <v>('i2023110600504','2021','in2023110400047','1');</v>
      </c>
    </row>
    <row r="507" spans="1:113" x14ac:dyDescent="0.25">
      <c r="A507" s="4" t="str">
        <f>INDEX('instansi pusat'!$B$2:$C$623,MATCH(C507,'instansi pusat'!$D$2:$D$623,0),2)</f>
        <v>i2023110600505</v>
      </c>
      <c r="B507" s="4">
        <v>8300</v>
      </c>
      <c r="C507" s="4" t="s">
        <v>18</v>
      </c>
      <c r="D507">
        <v>2021</v>
      </c>
      <c r="E507" s="4">
        <v>1</v>
      </c>
      <c r="F507" s="4">
        <v>1</v>
      </c>
      <c r="G507" s="4">
        <v>2</v>
      </c>
      <c r="H507" s="4">
        <v>1</v>
      </c>
      <c r="I507" s="4">
        <v>2</v>
      </c>
      <c r="J507" s="4">
        <v>1</v>
      </c>
      <c r="K507" s="4">
        <v>1</v>
      </c>
      <c r="L507" s="4">
        <v>2</v>
      </c>
      <c r="M507" s="4">
        <v>1</v>
      </c>
      <c r="N507" s="4">
        <v>3</v>
      </c>
      <c r="O507" s="4">
        <v>1</v>
      </c>
      <c r="P507" s="4">
        <v>1</v>
      </c>
      <c r="Q507" s="4">
        <v>1</v>
      </c>
      <c r="R507" s="4">
        <v>1</v>
      </c>
      <c r="S507" s="4">
        <v>2</v>
      </c>
      <c r="T507" s="4">
        <v>2</v>
      </c>
      <c r="U507" s="4">
        <v>3</v>
      </c>
      <c r="V507" s="4">
        <v>2</v>
      </c>
      <c r="W507" s="4">
        <v>2</v>
      </c>
      <c r="X507" s="4">
        <v>1</v>
      </c>
      <c r="Y507" s="4">
        <v>1</v>
      </c>
      <c r="Z507" s="4">
        <v>2</v>
      </c>
      <c r="AA507" s="4">
        <v>2</v>
      </c>
      <c r="AB507" s="4">
        <v>1</v>
      </c>
      <c r="AC507" s="4">
        <v>1</v>
      </c>
      <c r="AD507" s="4">
        <v>1</v>
      </c>
      <c r="AE507" s="4">
        <v>1</v>
      </c>
      <c r="AF507" s="4">
        <v>3</v>
      </c>
      <c r="AG507" s="4">
        <v>1</v>
      </c>
      <c r="AH507" s="4">
        <v>1</v>
      </c>
      <c r="AI507" s="4">
        <v>1</v>
      </c>
      <c r="AJ507" s="4">
        <v>4</v>
      </c>
      <c r="AK507" s="4">
        <v>4</v>
      </c>
      <c r="AL507" s="4">
        <v>4</v>
      </c>
      <c r="AM507" s="4">
        <v>3</v>
      </c>
      <c r="AN507" s="4">
        <v>2</v>
      </c>
      <c r="AO507" s="4">
        <v>3</v>
      </c>
      <c r="AP507" s="4">
        <v>3</v>
      </c>
      <c r="AQ507" s="4">
        <v>2</v>
      </c>
      <c r="AR507" s="4">
        <v>2</v>
      </c>
      <c r="AS507" s="4">
        <v>3</v>
      </c>
      <c r="AT507" s="4">
        <v>2</v>
      </c>
      <c r="AU507" s="4">
        <v>1</v>
      </c>
      <c r="AV507" s="4">
        <v>2</v>
      </c>
      <c r="AW507" s="4">
        <v>4</v>
      </c>
      <c r="AX507" s="4">
        <v>2</v>
      </c>
      <c r="AY507" s="4">
        <v>2</v>
      </c>
      <c r="AZ507" s="3">
        <f t="shared" si="421"/>
        <v>1.5</v>
      </c>
      <c r="BA507" s="3">
        <f t="shared" si="422"/>
        <v>1</v>
      </c>
      <c r="BB507" s="3">
        <f t="shared" si="423"/>
        <v>2.25</v>
      </c>
      <c r="BC507" s="3">
        <f t="shared" si="424"/>
        <v>1.5</v>
      </c>
      <c r="BD507" s="3">
        <f t="shared" si="425"/>
        <v>1.5</v>
      </c>
      <c r="BE507" s="3">
        <f t="shared" si="426"/>
        <v>1</v>
      </c>
      <c r="BF507" s="3">
        <f t="shared" si="427"/>
        <v>3</v>
      </c>
      <c r="BG507" s="3">
        <f t="shared" si="428"/>
        <v>2.1666666666666665</v>
      </c>
      <c r="BH507" s="3">
        <f t="shared" si="429"/>
        <v>1.5</v>
      </c>
      <c r="BI507" s="3">
        <f t="shared" si="430"/>
        <v>1.6</v>
      </c>
      <c r="BJ507" s="3">
        <f t="shared" si="431"/>
        <v>1.3636363636363635</v>
      </c>
      <c r="BK507" s="3">
        <f t="shared" si="432"/>
        <v>2.6703296703296702</v>
      </c>
      <c r="BL507" s="3">
        <f t="shared" si="433"/>
        <v>2.0349999999999997</v>
      </c>
      <c r="BN507" t="s">
        <v>641</v>
      </c>
      <c r="BO507" t="str">
        <f t="shared" si="434"/>
        <v>('i2023110600505','2021','in2023110400001','1'),</v>
      </c>
      <c r="BP507" t="str">
        <f t="shared" si="435"/>
        <v>('i2023110600505','2021','in2023110400002','1'),</v>
      </c>
      <c r="BQ507" t="str">
        <f t="shared" si="436"/>
        <v>('i2023110600505','2021','in2023110400003','2'),</v>
      </c>
      <c r="BR507" t="str">
        <f t="shared" si="437"/>
        <v>('i2023110600505','2021','in2023110400004','1'),</v>
      </c>
      <c r="BS507" t="str">
        <f t="shared" si="438"/>
        <v>('i2023110600505','2021','in2023110400005','2'),</v>
      </c>
      <c r="BT507" t="str">
        <f t="shared" si="439"/>
        <v>('i2023110600505','2021','in2023110400006','1'),</v>
      </c>
      <c r="BU507" t="str">
        <f t="shared" si="440"/>
        <v>('i2023110600505','2021','in2023110400007','1'),</v>
      </c>
      <c r="BV507" t="str">
        <f t="shared" si="441"/>
        <v>('i2023110600505','2021','in2023110400008','2'),</v>
      </c>
      <c r="BW507" t="str">
        <f t="shared" si="442"/>
        <v>('i2023110600505','2021','in2023110400009','1'),</v>
      </c>
      <c r="BX507" t="str">
        <f t="shared" si="443"/>
        <v>('i2023110600505','2021','in2023110400010','3'),</v>
      </c>
      <c r="BY507" t="str">
        <f t="shared" si="444"/>
        <v>('i2023110600505','2021','in2023110400011','1'),</v>
      </c>
      <c r="BZ507" t="str">
        <f t="shared" si="445"/>
        <v>('i2023110600505','2021','in2023110400012','1'),</v>
      </c>
      <c r="CA507" t="str">
        <f t="shared" si="446"/>
        <v>('i2023110600505','2021','in2023110400013','1'),</v>
      </c>
      <c r="CB507" t="str">
        <f t="shared" si="447"/>
        <v>('i2023110600505','2021','in2023110400014','1'),</v>
      </c>
      <c r="CC507" t="str">
        <f t="shared" si="448"/>
        <v>('i2023110600505','2021','in2023110400015','2'),</v>
      </c>
      <c r="CD507" t="str">
        <f t="shared" si="449"/>
        <v>('i2023110600505','2021','in2023110400016','2'),</v>
      </c>
      <c r="CE507" t="str">
        <f t="shared" si="450"/>
        <v>('i2023110600505','2021','in2023110400017','3'),</v>
      </c>
      <c r="CF507" t="str">
        <f t="shared" si="451"/>
        <v>('i2023110600505','2021','in2023110400018','2'),</v>
      </c>
      <c r="CG507" t="str">
        <f t="shared" si="452"/>
        <v>('i2023110600505','2021','in2023110400019','2'),</v>
      </c>
      <c r="CH507" t="str">
        <f t="shared" si="453"/>
        <v>('i2023110600505','2021','in2023110400020','1'),</v>
      </c>
      <c r="CI507" t="str">
        <f t="shared" si="454"/>
        <v>('i2023110600505','2021','in2023110400021','1'),</v>
      </c>
      <c r="CJ507" t="str">
        <f t="shared" si="455"/>
        <v>('i2023110600505','2021','in2023110400022','2'),</v>
      </c>
      <c r="CK507" t="str">
        <f t="shared" si="456"/>
        <v>('i2023110600505','2021','in2023110400023','2'),</v>
      </c>
      <c r="CL507" t="str">
        <f t="shared" si="457"/>
        <v>('i2023110600505','2021','in2023110400024','1'),</v>
      </c>
      <c r="CM507" t="str">
        <f t="shared" si="458"/>
        <v>('i2023110600505','2021','in2023110400025','1'),</v>
      </c>
      <c r="CN507" t="str">
        <f t="shared" si="459"/>
        <v>('i2023110600505','2021','in2023110400026','1'),</v>
      </c>
      <c r="CO507" t="str">
        <f t="shared" si="460"/>
        <v>('i2023110600505','2021','in2023110400027','1'),</v>
      </c>
      <c r="CP507" t="str">
        <f t="shared" si="461"/>
        <v>('i2023110600505','2021','in2023110400028','3'),</v>
      </c>
      <c r="CQ507" t="str">
        <f t="shared" si="462"/>
        <v>('i2023110600505','2021','in2023110400029','1'),</v>
      </c>
      <c r="CR507" t="str">
        <f t="shared" si="463"/>
        <v>('i2023110600505','2021','in2023110400030','1'),</v>
      </c>
      <c r="CS507" t="str">
        <f t="shared" si="464"/>
        <v>('i2023110600505','2021','in2023110400031','1'),</v>
      </c>
      <c r="CT507" t="str">
        <f t="shared" si="465"/>
        <v>('i2023110600505','2021','in2023110400032','4'),</v>
      </c>
      <c r="CU507" t="str">
        <f t="shared" si="466"/>
        <v>('i2023110600505','2021','in2023110400033','4'),</v>
      </c>
      <c r="CV507" t="str">
        <f t="shared" si="467"/>
        <v>('i2023110600505','2021','in2023110400034','4'),</v>
      </c>
      <c r="CW507" t="str">
        <f t="shared" si="468"/>
        <v>('i2023110600505','2021','in2023110400035','3'),</v>
      </c>
      <c r="CX507" t="str">
        <f t="shared" si="469"/>
        <v>('i2023110600505','2021','in2023110400036','2'),</v>
      </c>
      <c r="CY507" t="str">
        <f t="shared" si="470"/>
        <v>('i2023110600505','2021','in2023110400037','3'),</v>
      </c>
      <c r="CZ507" t="str">
        <f t="shared" si="471"/>
        <v>('i2023110600505','2021','in2023110400038','3'),</v>
      </c>
      <c r="DA507" t="str">
        <f t="shared" si="472"/>
        <v>('i2023110600505','2021','in2023110400039','2'),</v>
      </c>
      <c r="DB507" t="str">
        <f t="shared" si="473"/>
        <v>('i2023110600505','2021','in2023110400040','2'),</v>
      </c>
      <c r="DC507" t="str">
        <f t="shared" si="474"/>
        <v>('i2023110600505','2021','in2023110400041','3'),</v>
      </c>
      <c r="DD507" t="str">
        <f t="shared" si="475"/>
        <v>('i2023110600505','2021','in2023110400042','2'),</v>
      </c>
      <c r="DE507" t="str">
        <f t="shared" si="476"/>
        <v>('i2023110600505','2021','in2023110400043','1'),</v>
      </c>
      <c r="DF507" t="str">
        <f t="shared" si="477"/>
        <v>('i2023110600505','2021','in2023110400044','2'),</v>
      </c>
      <c r="DG507" t="str">
        <f t="shared" si="478"/>
        <v>('i2023110600505','2021','in2023110400045','4'),</v>
      </c>
      <c r="DH507" t="str">
        <f t="shared" si="479"/>
        <v>('i2023110600505','2021','in2023110400046','2'),</v>
      </c>
      <c r="DI507" t="str">
        <f t="shared" si="480"/>
        <v>('i2023110600505','2021','in2023110400047','2');</v>
      </c>
    </row>
    <row r="508" spans="1:113" x14ac:dyDescent="0.25">
      <c r="A508" s="4" t="str">
        <f>INDEX('instansi pusat'!$B$2:$C$623,MATCH(C508,'instansi pusat'!$D$2:$D$623,0),2)</f>
        <v>i2023110600506</v>
      </c>
      <c r="B508" s="4">
        <v>8302</v>
      </c>
      <c r="C508" s="4" t="s">
        <v>428</v>
      </c>
      <c r="D508">
        <v>2021</v>
      </c>
      <c r="E508" s="4">
        <v>1</v>
      </c>
      <c r="F508" s="4">
        <v>1</v>
      </c>
      <c r="G508" s="4">
        <v>1</v>
      </c>
      <c r="H508" s="4">
        <v>1</v>
      </c>
      <c r="I508" s="4">
        <v>1</v>
      </c>
      <c r="J508" s="4">
        <v>1</v>
      </c>
      <c r="K508" s="4">
        <v>1</v>
      </c>
      <c r="L508" s="4">
        <v>1</v>
      </c>
      <c r="M508" s="4">
        <v>1</v>
      </c>
      <c r="N508" s="4">
        <v>1</v>
      </c>
      <c r="O508" s="4">
        <v>1</v>
      </c>
      <c r="P508" s="4">
        <v>1</v>
      </c>
      <c r="Q508" s="4">
        <v>1</v>
      </c>
      <c r="R508" s="4">
        <v>1</v>
      </c>
      <c r="S508" s="4">
        <v>1</v>
      </c>
      <c r="T508" s="4">
        <v>1</v>
      </c>
      <c r="U508" s="4">
        <v>1</v>
      </c>
      <c r="V508" s="4">
        <v>2</v>
      </c>
      <c r="W508" s="4">
        <v>1</v>
      </c>
      <c r="X508" s="4">
        <v>1</v>
      </c>
      <c r="Y508" s="4">
        <v>1</v>
      </c>
      <c r="Z508" s="4">
        <v>1</v>
      </c>
      <c r="AA508" s="4">
        <v>1</v>
      </c>
      <c r="AB508" s="4">
        <v>1</v>
      </c>
      <c r="AC508" s="4">
        <v>1</v>
      </c>
      <c r="AD508" s="4">
        <v>1</v>
      </c>
      <c r="AE508" s="4">
        <v>1</v>
      </c>
      <c r="AF508" s="4">
        <v>1</v>
      </c>
      <c r="AG508" s="4">
        <v>1</v>
      </c>
      <c r="AH508" s="4">
        <v>1</v>
      </c>
      <c r="AI508" s="4">
        <v>1</v>
      </c>
      <c r="AJ508" s="4">
        <v>2</v>
      </c>
      <c r="AK508" s="4">
        <v>1</v>
      </c>
      <c r="AL508" s="4">
        <v>3</v>
      </c>
      <c r="AM508" s="4">
        <v>1</v>
      </c>
      <c r="AN508" s="4">
        <v>3</v>
      </c>
      <c r="AO508" s="4">
        <v>1</v>
      </c>
      <c r="AP508" s="4">
        <v>2</v>
      </c>
      <c r="AQ508" s="4">
        <v>2</v>
      </c>
      <c r="AR508" s="4">
        <v>1</v>
      </c>
      <c r="AS508" s="4">
        <v>2</v>
      </c>
      <c r="AT508" s="4">
        <v>4</v>
      </c>
      <c r="AU508" s="4">
        <v>1</v>
      </c>
      <c r="AV508" s="4">
        <v>2</v>
      </c>
      <c r="AW508" s="4">
        <v>4</v>
      </c>
      <c r="AX508" s="4">
        <v>1</v>
      </c>
      <c r="AY508" s="4">
        <v>3</v>
      </c>
      <c r="AZ508" s="3">
        <f t="shared" si="421"/>
        <v>1</v>
      </c>
      <c r="BA508" s="3">
        <f t="shared" si="422"/>
        <v>1</v>
      </c>
      <c r="BB508" s="3">
        <f t="shared" si="423"/>
        <v>1.25</v>
      </c>
      <c r="BC508" s="3">
        <f t="shared" si="424"/>
        <v>1</v>
      </c>
      <c r="BD508" s="3">
        <f t="shared" si="425"/>
        <v>1</v>
      </c>
      <c r="BE508" s="3">
        <f t="shared" si="426"/>
        <v>1</v>
      </c>
      <c r="BF508" s="3">
        <f t="shared" si="427"/>
        <v>1.8</v>
      </c>
      <c r="BG508" s="3">
        <f t="shared" si="428"/>
        <v>2.5</v>
      </c>
      <c r="BH508" s="3">
        <f t="shared" si="429"/>
        <v>1</v>
      </c>
      <c r="BI508" s="3">
        <f t="shared" si="430"/>
        <v>1.1000000000000001</v>
      </c>
      <c r="BJ508" s="3">
        <f t="shared" si="431"/>
        <v>1</v>
      </c>
      <c r="BK508" s="3">
        <f t="shared" si="432"/>
        <v>2.0769230769230766</v>
      </c>
      <c r="BL508" s="3">
        <f t="shared" si="433"/>
        <v>1.5150000000000001</v>
      </c>
      <c r="BN508" t="s">
        <v>641</v>
      </c>
      <c r="BO508" t="str">
        <f t="shared" si="434"/>
        <v>('i2023110600506','2021','in2023110400001','1'),</v>
      </c>
      <c r="BP508" t="str">
        <f t="shared" si="435"/>
        <v>('i2023110600506','2021','in2023110400002','1'),</v>
      </c>
      <c r="BQ508" t="str">
        <f t="shared" si="436"/>
        <v>('i2023110600506','2021','in2023110400003','1'),</v>
      </c>
      <c r="BR508" t="str">
        <f t="shared" si="437"/>
        <v>('i2023110600506','2021','in2023110400004','1'),</v>
      </c>
      <c r="BS508" t="str">
        <f t="shared" si="438"/>
        <v>('i2023110600506','2021','in2023110400005','1'),</v>
      </c>
      <c r="BT508" t="str">
        <f t="shared" si="439"/>
        <v>('i2023110600506','2021','in2023110400006','1'),</v>
      </c>
      <c r="BU508" t="str">
        <f t="shared" si="440"/>
        <v>('i2023110600506','2021','in2023110400007','1'),</v>
      </c>
      <c r="BV508" t="str">
        <f t="shared" si="441"/>
        <v>('i2023110600506','2021','in2023110400008','1'),</v>
      </c>
      <c r="BW508" t="str">
        <f t="shared" si="442"/>
        <v>('i2023110600506','2021','in2023110400009','1'),</v>
      </c>
      <c r="BX508" t="str">
        <f t="shared" si="443"/>
        <v>('i2023110600506','2021','in2023110400010','1'),</v>
      </c>
      <c r="BY508" t="str">
        <f t="shared" si="444"/>
        <v>('i2023110600506','2021','in2023110400011','1'),</v>
      </c>
      <c r="BZ508" t="str">
        <f t="shared" si="445"/>
        <v>('i2023110600506','2021','in2023110400012','1'),</v>
      </c>
      <c r="CA508" t="str">
        <f t="shared" si="446"/>
        <v>('i2023110600506','2021','in2023110400013','1'),</v>
      </c>
      <c r="CB508" t="str">
        <f t="shared" si="447"/>
        <v>('i2023110600506','2021','in2023110400014','1'),</v>
      </c>
      <c r="CC508" t="str">
        <f t="shared" si="448"/>
        <v>('i2023110600506','2021','in2023110400015','1'),</v>
      </c>
      <c r="CD508" t="str">
        <f t="shared" si="449"/>
        <v>('i2023110600506','2021','in2023110400016','1'),</v>
      </c>
      <c r="CE508" t="str">
        <f t="shared" si="450"/>
        <v>('i2023110600506','2021','in2023110400017','1'),</v>
      </c>
      <c r="CF508" t="str">
        <f t="shared" si="451"/>
        <v>('i2023110600506','2021','in2023110400018','2'),</v>
      </c>
      <c r="CG508" t="str">
        <f t="shared" si="452"/>
        <v>('i2023110600506','2021','in2023110400019','1'),</v>
      </c>
      <c r="CH508" t="str">
        <f t="shared" si="453"/>
        <v>('i2023110600506','2021','in2023110400020','1'),</v>
      </c>
      <c r="CI508" t="str">
        <f t="shared" si="454"/>
        <v>('i2023110600506','2021','in2023110400021','1'),</v>
      </c>
      <c r="CJ508" t="str">
        <f t="shared" si="455"/>
        <v>('i2023110600506','2021','in2023110400022','1'),</v>
      </c>
      <c r="CK508" t="str">
        <f t="shared" si="456"/>
        <v>('i2023110600506','2021','in2023110400023','1'),</v>
      </c>
      <c r="CL508" t="str">
        <f t="shared" si="457"/>
        <v>('i2023110600506','2021','in2023110400024','1'),</v>
      </c>
      <c r="CM508" t="str">
        <f t="shared" si="458"/>
        <v>('i2023110600506','2021','in2023110400025','1'),</v>
      </c>
      <c r="CN508" t="str">
        <f t="shared" si="459"/>
        <v>('i2023110600506','2021','in2023110400026','1'),</v>
      </c>
      <c r="CO508" t="str">
        <f t="shared" si="460"/>
        <v>('i2023110600506','2021','in2023110400027','1'),</v>
      </c>
      <c r="CP508" t="str">
        <f t="shared" si="461"/>
        <v>('i2023110600506','2021','in2023110400028','1'),</v>
      </c>
      <c r="CQ508" t="str">
        <f t="shared" si="462"/>
        <v>('i2023110600506','2021','in2023110400029','1'),</v>
      </c>
      <c r="CR508" t="str">
        <f t="shared" si="463"/>
        <v>('i2023110600506','2021','in2023110400030','1'),</v>
      </c>
      <c r="CS508" t="str">
        <f t="shared" si="464"/>
        <v>('i2023110600506','2021','in2023110400031','1'),</v>
      </c>
      <c r="CT508" t="str">
        <f t="shared" si="465"/>
        <v>('i2023110600506','2021','in2023110400032','2'),</v>
      </c>
      <c r="CU508" t="str">
        <f t="shared" si="466"/>
        <v>('i2023110600506','2021','in2023110400033','1'),</v>
      </c>
      <c r="CV508" t="str">
        <f t="shared" si="467"/>
        <v>('i2023110600506','2021','in2023110400034','3'),</v>
      </c>
      <c r="CW508" t="str">
        <f t="shared" si="468"/>
        <v>('i2023110600506','2021','in2023110400035','1'),</v>
      </c>
      <c r="CX508" t="str">
        <f t="shared" si="469"/>
        <v>('i2023110600506','2021','in2023110400036','3'),</v>
      </c>
      <c r="CY508" t="str">
        <f t="shared" si="470"/>
        <v>('i2023110600506','2021','in2023110400037','1'),</v>
      </c>
      <c r="CZ508" t="str">
        <f t="shared" si="471"/>
        <v>('i2023110600506','2021','in2023110400038','2'),</v>
      </c>
      <c r="DA508" t="str">
        <f t="shared" si="472"/>
        <v>('i2023110600506','2021','in2023110400039','2'),</v>
      </c>
      <c r="DB508" t="str">
        <f t="shared" si="473"/>
        <v>('i2023110600506','2021','in2023110400040','1'),</v>
      </c>
      <c r="DC508" t="str">
        <f t="shared" si="474"/>
        <v>('i2023110600506','2021','in2023110400041','2'),</v>
      </c>
      <c r="DD508" t="str">
        <f t="shared" si="475"/>
        <v>('i2023110600506','2021','in2023110400042','4'),</v>
      </c>
      <c r="DE508" t="str">
        <f t="shared" si="476"/>
        <v>('i2023110600506','2021','in2023110400043','1'),</v>
      </c>
      <c r="DF508" t="str">
        <f t="shared" si="477"/>
        <v>('i2023110600506','2021','in2023110400044','2'),</v>
      </c>
      <c r="DG508" t="str">
        <f t="shared" si="478"/>
        <v>('i2023110600506','2021','in2023110400045','4'),</v>
      </c>
      <c r="DH508" t="str">
        <f t="shared" si="479"/>
        <v>('i2023110600506','2021','in2023110400046','1'),</v>
      </c>
      <c r="DI508" t="str">
        <f t="shared" si="480"/>
        <v>('i2023110600506','2021','in2023110400047','3');</v>
      </c>
    </row>
    <row r="509" spans="1:113" x14ac:dyDescent="0.25">
      <c r="A509" s="4" t="str">
        <f>INDEX('instansi pusat'!$B$2:$C$623,MATCH(C509,'instansi pusat'!$D$2:$D$623,0),2)</f>
        <v>i2023110600507</v>
      </c>
      <c r="B509" s="4">
        <v>8305</v>
      </c>
      <c r="C509" s="4" t="s">
        <v>431</v>
      </c>
      <c r="D509">
        <v>2021</v>
      </c>
      <c r="E509" s="4">
        <v>1</v>
      </c>
      <c r="F509" s="4">
        <v>1</v>
      </c>
      <c r="G509" s="4">
        <v>1</v>
      </c>
      <c r="H509" s="4">
        <v>1</v>
      </c>
      <c r="I509" s="4">
        <v>1</v>
      </c>
      <c r="J509" s="4">
        <v>1</v>
      </c>
      <c r="K509" s="4">
        <v>1</v>
      </c>
      <c r="L509" s="4">
        <v>1</v>
      </c>
      <c r="M509" s="4">
        <v>1</v>
      </c>
      <c r="N509" s="4">
        <v>2</v>
      </c>
      <c r="O509" s="4">
        <v>1</v>
      </c>
      <c r="P509" s="4">
        <v>1</v>
      </c>
      <c r="Q509" s="4">
        <v>1</v>
      </c>
      <c r="R509" s="4">
        <v>1</v>
      </c>
      <c r="S509" s="4">
        <v>1</v>
      </c>
      <c r="T509" s="4">
        <v>2</v>
      </c>
      <c r="U509" s="4">
        <v>1</v>
      </c>
      <c r="V509" s="4">
        <v>1</v>
      </c>
      <c r="W509" s="4">
        <v>1</v>
      </c>
      <c r="X509" s="4">
        <v>1</v>
      </c>
      <c r="Y509" s="4">
        <v>1</v>
      </c>
      <c r="Z509" s="4">
        <v>1</v>
      </c>
      <c r="AA509" s="4">
        <v>1</v>
      </c>
      <c r="AB509" s="4">
        <v>1</v>
      </c>
      <c r="AC509" s="4">
        <v>1</v>
      </c>
      <c r="AD509" s="4">
        <v>1</v>
      </c>
      <c r="AE509" s="4">
        <v>1</v>
      </c>
      <c r="AF509" s="4">
        <v>1</v>
      </c>
      <c r="AG509" s="4">
        <v>1</v>
      </c>
      <c r="AH509" s="4">
        <v>1</v>
      </c>
      <c r="AI509" s="4">
        <v>1</v>
      </c>
      <c r="AJ509" s="4">
        <v>3</v>
      </c>
      <c r="AK509" s="4">
        <v>2</v>
      </c>
      <c r="AL509" s="4">
        <v>1</v>
      </c>
      <c r="AM509" s="4">
        <v>3</v>
      </c>
      <c r="AN509" s="4">
        <v>3</v>
      </c>
      <c r="AO509" s="4">
        <v>3</v>
      </c>
      <c r="AP509" s="4">
        <v>2</v>
      </c>
      <c r="AQ509" s="4">
        <v>2</v>
      </c>
      <c r="AR509" s="4">
        <v>1</v>
      </c>
      <c r="AS509" s="4">
        <v>3</v>
      </c>
      <c r="AT509" s="4">
        <v>3</v>
      </c>
      <c r="AU509" s="4">
        <v>1</v>
      </c>
      <c r="AV509" s="4">
        <v>2</v>
      </c>
      <c r="AW509" s="4">
        <v>1</v>
      </c>
      <c r="AX509" s="4">
        <v>2</v>
      </c>
      <c r="AY509" s="4">
        <v>1</v>
      </c>
      <c r="AZ509" s="3">
        <f t="shared" si="421"/>
        <v>1.1000000000000001</v>
      </c>
      <c r="BA509" s="3">
        <f t="shared" si="422"/>
        <v>1</v>
      </c>
      <c r="BB509" s="3">
        <f t="shared" si="423"/>
        <v>1.25</v>
      </c>
      <c r="BC509" s="3">
        <f t="shared" si="424"/>
        <v>1</v>
      </c>
      <c r="BD509" s="3">
        <f t="shared" si="425"/>
        <v>1</v>
      </c>
      <c r="BE509" s="3">
        <f t="shared" si="426"/>
        <v>1</v>
      </c>
      <c r="BF509" s="3">
        <f t="shared" si="427"/>
        <v>2.3000000000000003</v>
      </c>
      <c r="BG509" s="3">
        <f t="shared" si="428"/>
        <v>1.6666666666666665</v>
      </c>
      <c r="BH509" s="3">
        <f t="shared" si="429"/>
        <v>1.1000000000000001</v>
      </c>
      <c r="BI509" s="3">
        <f t="shared" si="430"/>
        <v>1.1000000000000001</v>
      </c>
      <c r="BJ509" s="3">
        <f t="shared" si="431"/>
        <v>1</v>
      </c>
      <c r="BK509" s="3">
        <f t="shared" si="432"/>
        <v>2.0494505494505493</v>
      </c>
      <c r="BL509" s="3">
        <f t="shared" si="433"/>
        <v>1.5155000000000001</v>
      </c>
      <c r="BN509" t="s">
        <v>641</v>
      </c>
      <c r="BO509" t="str">
        <f t="shared" si="434"/>
        <v>('i2023110600507','2021','in2023110400001','1'),</v>
      </c>
      <c r="BP509" t="str">
        <f t="shared" si="435"/>
        <v>('i2023110600507','2021','in2023110400002','1'),</v>
      </c>
      <c r="BQ509" t="str">
        <f t="shared" si="436"/>
        <v>('i2023110600507','2021','in2023110400003','1'),</v>
      </c>
      <c r="BR509" t="str">
        <f t="shared" si="437"/>
        <v>('i2023110600507','2021','in2023110400004','1'),</v>
      </c>
      <c r="BS509" t="str">
        <f t="shared" si="438"/>
        <v>('i2023110600507','2021','in2023110400005','1'),</v>
      </c>
      <c r="BT509" t="str">
        <f t="shared" si="439"/>
        <v>('i2023110600507','2021','in2023110400006','1'),</v>
      </c>
      <c r="BU509" t="str">
        <f t="shared" si="440"/>
        <v>('i2023110600507','2021','in2023110400007','1'),</v>
      </c>
      <c r="BV509" t="str">
        <f t="shared" si="441"/>
        <v>('i2023110600507','2021','in2023110400008','1'),</v>
      </c>
      <c r="BW509" t="str">
        <f t="shared" si="442"/>
        <v>('i2023110600507','2021','in2023110400009','1'),</v>
      </c>
      <c r="BX509" t="str">
        <f t="shared" si="443"/>
        <v>('i2023110600507','2021','in2023110400010','2'),</v>
      </c>
      <c r="BY509" t="str">
        <f t="shared" si="444"/>
        <v>('i2023110600507','2021','in2023110400011','1'),</v>
      </c>
      <c r="BZ509" t="str">
        <f t="shared" si="445"/>
        <v>('i2023110600507','2021','in2023110400012','1'),</v>
      </c>
      <c r="CA509" t="str">
        <f t="shared" si="446"/>
        <v>('i2023110600507','2021','in2023110400013','1'),</v>
      </c>
      <c r="CB509" t="str">
        <f t="shared" si="447"/>
        <v>('i2023110600507','2021','in2023110400014','1'),</v>
      </c>
      <c r="CC509" t="str">
        <f t="shared" si="448"/>
        <v>('i2023110600507','2021','in2023110400015','1'),</v>
      </c>
      <c r="CD509" t="str">
        <f t="shared" si="449"/>
        <v>('i2023110600507','2021','in2023110400016','2'),</v>
      </c>
      <c r="CE509" t="str">
        <f t="shared" si="450"/>
        <v>('i2023110600507','2021','in2023110400017','1'),</v>
      </c>
      <c r="CF509" t="str">
        <f t="shared" si="451"/>
        <v>('i2023110600507','2021','in2023110400018','1'),</v>
      </c>
      <c r="CG509" t="str">
        <f t="shared" si="452"/>
        <v>('i2023110600507','2021','in2023110400019','1'),</v>
      </c>
      <c r="CH509" t="str">
        <f t="shared" si="453"/>
        <v>('i2023110600507','2021','in2023110400020','1'),</v>
      </c>
      <c r="CI509" t="str">
        <f t="shared" si="454"/>
        <v>('i2023110600507','2021','in2023110400021','1'),</v>
      </c>
      <c r="CJ509" t="str">
        <f t="shared" si="455"/>
        <v>('i2023110600507','2021','in2023110400022','1'),</v>
      </c>
      <c r="CK509" t="str">
        <f t="shared" si="456"/>
        <v>('i2023110600507','2021','in2023110400023','1'),</v>
      </c>
      <c r="CL509" t="str">
        <f t="shared" si="457"/>
        <v>('i2023110600507','2021','in2023110400024','1'),</v>
      </c>
      <c r="CM509" t="str">
        <f t="shared" si="458"/>
        <v>('i2023110600507','2021','in2023110400025','1'),</v>
      </c>
      <c r="CN509" t="str">
        <f t="shared" si="459"/>
        <v>('i2023110600507','2021','in2023110400026','1'),</v>
      </c>
      <c r="CO509" t="str">
        <f t="shared" si="460"/>
        <v>('i2023110600507','2021','in2023110400027','1'),</v>
      </c>
      <c r="CP509" t="str">
        <f t="shared" si="461"/>
        <v>('i2023110600507','2021','in2023110400028','1'),</v>
      </c>
      <c r="CQ509" t="str">
        <f t="shared" si="462"/>
        <v>('i2023110600507','2021','in2023110400029','1'),</v>
      </c>
      <c r="CR509" t="str">
        <f t="shared" si="463"/>
        <v>('i2023110600507','2021','in2023110400030','1'),</v>
      </c>
      <c r="CS509" t="str">
        <f t="shared" si="464"/>
        <v>('i2023110600507','2021','in2023110400031','1'),</v>
      </c>
      <c r="CT509" t="str">
        <f t="shared" si="465"/>
        <v>('i2023110600507','2021','in2023110400032','3'),</v>
      </c>
      <c r="CU509" t="str">
        <f t="shared" si="466"/>
        <v>('i2023110600507','2021','in2023110400033','2'),</v>
      </c>
      <c r="CV509" t="str">
        <f t="shared" si="467"/>
        <v>('i2023110600507','2021','in2023110400034','1'),</v>
      </c>
      <c r="CW509" t="str">
        <f t="shared" si="468"/>
        <v>('i2023110600507','2021','in2023110400035','3'),</v>
      </c>
      <c r="CX509" t="str">
        <f t="shared" si="469"/>
        <v>('i2023110600507','2021','in2023110400036','3'),</v>
      </c>
      <c r="CY509" t="str">
        <f t="shared" si="470"/>
        <v>('i2023110600507','2021','in2023110400037','3'),</v>
      </c>
      <c r="CZ509" t="str">
        <f t="shared" si="471"/>
        <v>('i2023110600507','2021','in2023110400038','2'),</v>
      </c>
      <c r="DA509" t="str">
        <f t="shared" si="472"/>
        <v>('i2023110600507','2021','in2023110400039','2'),</v>
      </c>
      <c r="DB509" t="str">
        <f t="shared" si="473"/>
        <v>('i2023110600507','2021','in2023110400040','1'),</v>
      </c>
      <c r="DC509" t="str">
        <f t="shared" si="474"/>
        <v>('i2023110600507','2021','in2023110400041','3'),</v>
      </c>
      <c r="DD509" t="str">
        <f t="shared" si="475"/>
        <v>('i2023110600507','2021','in2023110400042','3'),</v>
      </c>
      <c r="DE509" t="str">
        <f t="shared" si="476"/>
        <v>('i2023110600507','2021','in2023110400043','1'),</v>
      </c>
      <c r="DF509" t="str">
        <f t="shared" si="477"/>
        <v>('i2023110600507','2021','in2023110400044','2'),</v>
      </c>
      <c r="DG509" t="str">
        <f t="shared" si="478"/>
        <v>('i2023110600507','2021','in2023110400045','1'),</v>
      </c>
      <c r="DH509" t="str">
        <f t="shared" si="479"/>
        <v>('i2023110600507','2021','in2023110400046','2'),</v>
      </c>
      <c r="DI509" t="str">
        <f t="shared" si="480"/>
        <v>('i2023110600507','2021','in2023110400047','1');</v>
      </c>
    </row>
    <row r="510" spans="1:113" x14ac:dyDescent="0.25">
      <c r="A510" s="4" t="str">
        <f>INDEX('instansi pusat'!$B$2:$C$623,MATCH(C510,'instansi pusat'!$D$2:$D$623,0),2)</f>
        <v>i2023110600508</v>
      </c>
      <c r="B510" s="4">
        <v>8471</v>
      </c>
      <c r="C510" s="4" t="s">
        <v>592</v>
      </c>
      <c r="D510">
        <v>2021</v>
      </c>
      <c r="E510" s="4">
        <v>1</v>
      </c>
      <c r="F510" s="4">
        <v>1</v>
      </c>
      <c r="G510" s="4">
        <v>1</v>
      </c>
      <c r="H510" s="4">
        <v>1</v>
      </c>
      <c r="I510" s="4">
        <v>1</v>
      </c>
      <c r="J510" s="4">
        <v>1</v>
      </c>
      <c r="K510" s="4">
        <v>1</v>
      </c>
      <c r="L510" s="4">
        <v>1</v>
      </c>
      <c r="M510" s="4">
        <v>1</v>
      </c>
      <c r="N510" s="4">
        <v>1</v>
      </c>
      <c r="O510" s="4">
        <v>1</v>
      </c>
      <c r="P510" s="4">
        <v>1</v>
      </c>
      <c r="Q510" s="4">
        <v>2</v>
      </c>
      <c r="R510" s="4">
        <v>1</v>
      </c>
      <c r="S510" s="4">
        <v>1</v>
      </c>
      <c r="T510" s="4">
        <v>2</v>
      </c>
      <c r="U510" s="4">
        <v>3</v>
      </c>
      <c r="V510" s="4">
        <v>1</v>
      </c>
      <c r="W510" s="4">
        <v>2</v>
      </c>
      <c r="X510" s="4">
        <v>1</v>
      </c>
      <c r="Y510" s="4">
        <v>1</v>
      </c>
      <c r="Z510" s="4">
        <v>1</v>
      </c>
      <c r="AA510" s="4">
        <v>1</v>
      </c>
      <c r="AB510" s="4">
        <v>1</v>
      </c>
      <c r="AC510" s="4">
        <v>1</v>
      </c>
      <c r="AD510" s="4">
        <v>1</v>
      </c>
      <c r="AE510" s="4">
        <v>1</v>
      </c>
      <c r="AF510" s="4">
        <v>1</v>
      </c>
      <c r="AG510" s="4">
        <v>1</v>
      </c>
      <c r="AH510" s="4">
        <v>1</v>
      </c>
      <c r="AI510" s="4">
        <v>1</v>
      </c>
      <c r="AJ510" s="4">
        <v>4</v>
      </c>
      <c r="AK510" s="4">
        <v>4</v>
      </c>
      <c r="AL510" s="4">
        <v>3</v>
      </c>
      <c r="AM510" s="4">
        <v>4</v>
      </c>
      <c r="AN510" s="4">
        <v>4</v>
      </c>
      <c r="AO510" s="4">
        <v>4</v>
      </c>
      <c r="AP510" s="4">
        <v>3</v>
      </c>
      <c r="AQ510" s="4">
        <v>3</v>
      </c>
      <c r="AR510" s="4">
        <v>3</v>
      </c>
      <c r="AS510" s="4">
        <v>3</v>
      </c>
      <c r="AT510" s="4">
        <v>4</v>
      </c>
      <c r="AU510" s="4">
        <v>1</v>
      </c>
      <c r="AV510" s="4">
        <v>2</v>
      </c>
      <c r="AW510" s="4">
        <v>4</v>
      </c>
      <c r="AX510" s="4">
        <v>4</v>
      </c>
      <c r="AY510" s="4">
        <v>4</v>
      </c>
      <c r="AZ510" s="3">
        <f t="shared" si="421"/>
        <v>1</v>
      </c>
      <c r="BA510" s="3">
        <f t="shared" si="422"/>
        <v>1.25</v>
      </c>
      <c r="BB510" s="3">
        <f t="shared" si="423"/>
        <v>1.75</v>
      </c>
      <c r="BC510" s="3">
        <f t="shared" si="424"/>
        <v>1.5</v>
      </c>
      <c r="BD510" s="3">
        <f t="shared" si="425"/>
        <v>1</v>
      </c>
      <c r="BE510" s="3">
        <f t="shared" si="426"/>
        <v>1</v>
      </c>
      <c r="BF510" s="3">
        <f t="shared" si="427"/>
        <v>3.5</v>
      </c>
      <c r="BG510" s="3">
        <f t="shared" si="428"/>
        <v>3.1666666666666665</v>
      </c>
      <c r="BH510" s="3">
        <f t="shared" si="429"/>
        <v>1</v>
      </c>
      <c r="BI510" s="3">
        <f t="shared" si="430"/>
        <v>1.5000000000000002</v>
      </c>
      <c r="BJ510" s="3">
        <f t="shared" si="431"/>
        <v>1</v>
      </c>
      <c r="BK510" s="3">
        <f t="shared" si="432"/>
        <v>3.3681318681318682</v>
      </c>
      <c r="BL510" s="3">
        <f t="shared" si="433"/>
        <v>2.2025000000000001</v>
      </c>
      <c r="BN510" t="s">
        <v>641</v>
      </c>
      <c r="BO510" t="str">
        <f t="shared" si="434"/>
        <v>('i2023110600508','2021','in2023110400001','1'),</v>
      </c>
      <c r="BP510" t="str">
        <f t="shared" si="435"/>
        <v>('i2023110600508','2021','in2023110400002','1'),</v>
      </c>
      <c r="BQ510" t="str">
        <f t="shared" si="436"/>
        <v>('i2023110600508','2021','in2023110400003','1'),</v>
      </c>
      <c r="BR510" t="str">
        <f t="shared" si="437"/>
        <v>('i2023110600508','2021','in2023110400004','1'),</v>
      </c>
      <c r="BS510" t="str">
        <f t="shared" si="438"/>
        <v>('i2023110600508','2021','in2023110400005','1'),</v>
      </c>
      <c r="BT510" t="str">
        <f t="shared" si="439"/>
        <v>('i2023110600508','2021','in2023110400006','1'),</v>
      </c>
      <c r="BU510" t="str">
        <f t="shared" si="440"/>
        <v>('i2023110600508','2021','in2023110400007','1'),</v>
      </c>
      <c r="BV510" t="str">
        <f t="shared" si="441"/>
        <v>('i2023110600508','2021','in2023110400008','1'),</v>
      </c>
      <c r="BW510" t="str">
        <f t="shared" si="442"/>
        <v>('i2023110600508','2021','in2023110400009','1'),</v>
      </c>
      <c r="BX510" t="str">
        <f t="shared" si="443"/>
        <v>('i2023110600508','2021','in2023110400010','1'),</v>
      </c>
      <c r="BY510" t="str">
        <f t="shared" si="444"/>
        <v>('i2023110600508','2021','in2023110400011','1'),</v>
      </c>
      <c r="BZ510" t="str">
        <f t="shared" si="445"/>
        <v>('i2023110600508','2021','in2023110400012','1'),</v>
      </c>
      <c r="CA510" t="str">
        <f t="shared" si="446"/>
        <v>('i2023110600508','2021','in2023110400013','2'),</v>
      </c>
      <c r="CB510" t="str">
        <f t="shared" si="447"/>
        <v>('i2023110600508','2021','in2023110400014','1'),</v>
      </c>
      <c r="CC510" t="str">
        <f t="shared" si="448"/>
        <v>('i2023110600508','2021','in2023110400015','1'),</v>
      </c>
      <c r="CD510" t="str">
        <f t="shared" si="449"/>
        <v>('i2023110600508','2021','in2023110400016','2'),</v>
      </c>
      <c r="CE510" t="str">
        <f t="shared" si="450"/>
        <v>('i2023110600508','2021','in2023110400017','3'),</v>
      </c>
      <c r="CF510" t="str">
        <f t="shared" si="451"/>
        <v>('i2023110600508','2021','in2023110400018','1'),</v>
      </c>
      <c r="CG510" t="str">
        <f t="shared" si="452"/>
        <v>('i2023110600508','2021','in2023110400019','2'),</v>
      </c>
      <c r="CH510" t="str">
        <f t="shared" si="453"/>
        <v>('i2023110600508','2021','in2023110400020','1'),</v>
      </c>
      <c r="CI510" t="str">
        <f t="shared" si="454"/>
        <v>('i2023110600508','2021','in2023110400021','1'),</v>
      </c>
      <c r="CJ510" t="str">
        <f t="shared" si="455"/>
        <v>('i2023110600508','2021','in2023110400022','1'),</v>
      </c>
      <c r="CK510" t="str">
        <f t="shared" si="456"/>
        <v>('i2023110600508','2021','in2023110400023','1'),</v>
      </c>
      <c r="CL510" t="str">
        <f t="shared" si="457"/>
        <v>('i2023110600508','2021','in2023110400024','1'),</v>
      </c>
      <c r="CM510" t="str">
        <f t="shared" si="458"/>
        <v>('i2023110600508','2021','in2023110400025','1'),</v>
      </c>
      <c r="CN510" t="str">
        <f t="shared" si="459"/>
        <v>('i2023110600508','2021','in2023110400026','1'),</v>
      </c>
      <c r="CO510" t="str">
        <f t="shared" si="460"/>
        <v>('i2023110600508','2021','in2023110400027','1'),</v>
      </c>
      <c r="CP510" t="str">
        <f t="shared" si="461"/>
        <v>('i2023110600508','2021','in2023110400028','1'),</v>
      </c>
      <c r="CQ510" t="str">
        <f t="shared" si="462"/>
        <v>('i2023110600508','2021','in2023110400029','1'),</v>
      </c>
      <c r="CR510" t="str">
        <f t="shared" si="463"/>
        <v>('i2023110600508','2021','in2023110400030','1'),</v>
      </c>
      <c r="CS510" t="str">
        <f t="shared" si="464"/>
        <v>('i2023110600508','2021','in2023110400031','1'),</v>
      </c>
      <c r="CT510" t="str">
        <f t="shared" si="465"/>
        <v>('i2023110600508','2021','in2023110400032','4'),</v>
      </c>
      <c r="CU510" t="str">
        <f t="shared" si="466"/>
        <v>('i2023110600508','2021','in2023110400033','4'),</v>
      </c>
      <c r="CV510" t="str">
        <f t="shared" si="467"/>
        <v>('i2023110600508','2021','in2023110400034','3'),</v>
      </c>
      <c r="CW510" t="str">
        <f t="shared" si="468"/>
        <v>('i2023110600508','2021','in2023110400035','4'),</v>
      </c>
      <c r="CX510" t="str">
        <f t="shared" si="469"/>
        <v>('i2023110600508','2021','in2023110400036','4'),</v>
      </c>
      <c r="CY510" t="str">
        <f t="shared" si="470"/>
        <v>('i2023110600508','2021','in2023110400037','4'),</v>
      </c>
      <c r="CZ510" t="str">
        <f t="shared" si="471"/>
        <v>('i2023110600508','2021','in2023110400038','3'),</v>
      </c>
      <c r="DA510" t="str">
        <f t="shared" si="472"/>
        <v>('i2023110600508','2021','in2023110400039','3'),</v>
      </c>
      <c r="DB510" t="str">
        <f t="shared" si="473"/>
        <v>('i2023110600508','2021','in2023110400040','3'),</v>
      </c>
      <c r="DC510" t="str">
        <f t="shared" si="474"/>
        <v>('i2023110600508','2021','in2023110400041','3'),</v>
      </c>
      <c r="DD510" t="str">
        <f t="shared" si="475"/>
        <v>('i2023110600508','2021','in2023110400042','4'),</v>
      </c>
      <c r="DE510" t="str">
        <f t="shared" si="476"/>
        <v>('i2023110600508','2021','in2023110400043','1'),</v>
      </c>
      <c r="DF510" t="str">
        <f t="shared" si="477"/>
        <v>('i2023110600508','2021','in2023110400044','2'),</v>
      </c>
      <c r="DG510" t="str">
        <f t="shared" si="478"/>
        <v>('i2023110600508','2021','in2023110400045','4'),</v>
      </c>
      <c r="DH510" t="str">
        <f t="shared" si="479"/>
        <v>('i2023110600508','2021','in2023110400046','4'),</v>
      </c>
      <c r="DI510" t="str">
        <f t="shared" si="480"/>
        <v>('i2023110600508','2021','in2023110400047','4');</v>
      </c>
    </row>
    <row r="511" spans="1:113" x14ac:dyDescent="0.25">
      <c r="A511" s="4" t="str">
        <f>INDEX('instansi pusat'!$B$2:$C$623,MATCH(C511,'instansi pusat'!$D$2:$D$623,0),2)</f>
        <v>i2023110600509</v>
      </c>
      <c r="B511" s="4">
        <v>8202</v>
      </c>
      <c r="C511" s="4" t="s">
        <v>733</v>
      </c>
      <c r="D511">
        <v>2021</v>
      </c>
      <c r="E511" s="4">
        <v>1</v>
      </c>
      <c r="F511" s="4">
        <v>1</v>
      </c>
      <c r="G511" s="4">
        <v>1</v>
      </c>
      <c r="H511" s="4">
        <v>1</v>
      </c>
      <c r="I511" s="4">
        <v>1</v>
      </c>
      <c r="J511" s="4">
        <v>1</v>
      </c>
      <c r="K511" s="4">
        <v>1</v>
      </c>
      <c r="L511" s="4">
        <v>1</v>
      </c>
      <c r="M511" s="4">
        <v>1</v>
      </c>
      <c r="N511" s="4">
        <v>1</v>
      </c>
      <c r="O511" s="4">
        <v>1</v>
      </c>
      <c r="P511" s="4">
        <v>1</v>
      </c>
      <c r="Q511" s="4">
        <v>1</v>
      </c>
      <c r="R511" s="4">
        <v>1</v>
      </c>
      <c r="S511" s="4">
        <v>1</v>
      </c>
      <c r="T511" s="4">
        <v>1</v>
      </c>
      <c r="U511" s="4">
        <v>1</v>
      </c>
      <c r="V511" s="4">
        <v>1</v>
      </c>
      <c r="W511" s="4">
        <v>1</v>
      </c>
      <c r="X511" s="4">
        <v>1</v>
      </c>
      <c r="Y511" s="4">
        <v>1</v>
      </c>
      <c r="Z511" s="4">
        <v>1</v>
      </c>
      <c r="AA511" s="4">
        <v>1</v>
      </c>
      <c r="AB511" s="4">
        <v>1</v>
      </c>
      <c r="AC511" s="4">
        <v>1</v>
      </c>
      <c r="AD511" s="4">
        <v>1</v>
      </c>
      <c r="AE511" s="4">
        <v>1</v>
      </c>
      <c r="AF511" s="4">
        <v>1</v>
      </c>
      <c r="AG511" s="4">
        <v>1</v>
      </c>
      <c r="AH511" s="4">
        <v>1</v>
      </c>
      <c r="AI511" s="4">
        <v>1</v>
      </c>
      <c r="AJ511" s="4">
        <v>1</v>
      </c>
      <c r="AK511" s="4">
        <v>1</v>
      </c>
      <c r="AL511" s="4">
        <v>1</v>
      </c>
      <c r="AM511" s="4">
        <v>4</v>
      </c>
      <c r="AN511" s="4">
        <v>1</v>
      </c>
      <c r="AO511" s="4">
        <v>1</v>
      </c>
      <c r="AP511" s="4">
        <v>1</v>
      </c>
      <c r="AQ511" s="4">
        <v>1</v>
      </c>
      <c r="AR511" s="4">
        <v>1</v>
      </c>
      <c r="AS511" s="4">
        <v>1</v>
      </c>
      <c r="AT511" s="4">
        <v>4</v>
      </c>
      <c r="AU511" s="4">
        <v>1</v>
      </c>
      <c r="AV511" s="4">
        <v>2</v>
      </c>
      <c r="AW511" s="4">
        <v>1</v>
      </c>
      <c r="AX511" s="4">
        <v>1</v>
      </c>
      <c r="AY511" s="4">
        <v>1</v>
      </c>
      <c r="AZ511" s="3">
        <f t="shared" si="421"/>
        <v>1</v>
      </c>
      <c r="BA511" s="3">
        <f t="shared" si="422"/>
        <v>1</v>
      </c>
      <c r="BB511" s="3">
        <f t="shared" si="423"/>
        <v>1</v>
      </c>
      <c r="BC511" s="3">
        <f t="shared" si="424"/>
        <v>1</v>
      </c>
      <c r="BD511" s="3">
        <f t="shared" si="425"/>
        <v>1</v>
      </c>
      <c r="BE511" s="3">
        <f t="shared" si="426"/>
        <v>1</v>
      </c>
      <c r="BF511" s="3">
        <f t="shared" si="427"/>
        <v>1.3</v>
      </c>
      <c r="BG511" s="3">
        <f t="shared" si="428"/>
        <v>1.6666666666666665</v>
      </c>
      <c r="BH511" s="3">
        <f t="shared" si="429"/>
        <v>1</v>
      </c>
      <c r="BI511" s="3">
        <f t="shared" si="430"/>
        <v>1</v>
      </c>
      <c r="BJ511" s="3">
        <f t="shared" si="431"/>
        <v>1</v>
      </c>
      <c r="BK511" s="3">
        <f t="shared" si="432"/>
        <v>1.4450549450549448</v>
      </c>
      <c r="BL511" s="3">
        <f t="shared" si="433"/>
        <v>1.2024999999999999</v>
      </c>
      <c r="BN511" t="s">
        <v>641</v>
      </c>
      <c r="BO511" t="str">
        <f t="shared" si="434"/>
        <v>('i2023110600509','2021','in2023110400001','1'),</v>
      </c>
      <c r="BP511" t="str">
        <f t="shared" si="435"/>
        <v>('i2023110600509','2021','in2023110400002','1'),</v>
      </c>
      <c r="BQ511" t="str">
        <f t="shared" si="436"/>
        <v>('i2023110600509','2021','in2023110400003','1'),</v>
      </c>
      <c r="BR511" t="str">
        <f t="shared" si="437"/>
        <v>('i2023110600509','2021','in2023110400004','1'),</v>
      </c>
      <c r="BS511" t="str">
        <f t="shared" si="438"/>
        <v>('i2023110600509','2021','in2023110400005','1'),</v>
      </c>
      <c r="BT511" t="str">
        <f t="shared" si="439"/>
        <v>('i2023110600509','2021','in2023110400006','1'),</v>
      </c>
      <c r="BU511" t="str">
        <f t="shared" si="440"/>
        <v>('i2023110600509','2021','in2023110400007','1'),</v>
      </c>
      <c r="BV511" t="str">
        <f t="shared" si="441"/>
        <v>('i2023110600509','2021','in2023110400008','1'),</v>
      </c>
      <c r="BW511" t="str">
        <f t="shared" si="442"/>
        <v>('i2023110600509','2021','in2023110400009','1'),</v>
      </c>
      <c r="BX511" t="str">
        <f t="shared" si="443"/>
        <v>('i2023110600509','2021','in2023110400010','1'),</v>
      </c>
      <c r="BY511" t="str">
        <f t="shared" si="444"/>
        <v>('i2023110600509','2021','in2023110400011','1'),</v>
      </c>
      <c r="BZ511" t="str">
        <f t="shared" si="445"/>
        <v>('i2023110600509','2021','in2023110400012','1'),</v>
      </c>
      <c r="CA511" t="str">
        <f t="shared" si="446"/>
        <v>('i2023110600509','2021','in2023110400013','1'),</v>
      </c>
      <c r="CB511" t="str">
        <f t="shared" si="447"/>
        <v>('i2023110600509','2021','in2023110400014','1'),</v>
      </c>
      <c r="CC511" t="str">
        <f t="shared" si="448"/>
        <v>('i2023110600509','2021','in2023110400015','1'),</v>
      </c>
      <c r="CD511" t="str">
        <f t="shared" si="449"/>
        <v>('i2023110600509','2021','in2023110400016','1'),</v>
      </c>
      <c r="CE511" t="str">
        <f t="shared" si="450"/>
        <v>('i2023110600509','2021','in2023110400017','1'),</v>
      </c>
      <c r="CF511" t="str">
        <f t="shared" si="451"/>
        <v>('i2023110600509','2021','in2023110400018','1'),</v>
      </c>
      <c r="CG511" t="str">
        <f t="shared" si="452"/>
        <v>('i2023110600509','2021','in2023110400019','1'),</v>
      </c>
      <c r="CH511" t="str">
        <f t="shared" si="453"/>
        <v>('i2023110600509','2021','in2023110400020','1'),</v>
      </c>
      <c r="CI511" t="str">
        <f t="shared" si="454"/>
        <v>('i2023110600509','2021','in2023110400021','1'),</v>
      </c>
      <c r="CJ511" t="str">
        <f t="shared" si="455"/>
        <v>('i2023110600509','2021','in2023110400022','1'),</v>
      </c>
      <c r="CK511" t="str">
        <f t="shared" si="456"/>
        <v>('i2023110600509','2021','in2023110400023','1'),</v>
      </c>
      <c r="CL511" t="str">
        <f t="shared" si="457"/>
        <v>('i2023110600509','2021','in2023110400024','1'),</v>
      </c>
      <c r="CM511" t="str">
        <f t="shared" si="458"/>
        <v>('i2023110600509','2021','in2023110400025','1'),</v>
      </c>
      <c r="CN511" t="str">
        <f t="shared" si="459"/>
        <v>('i2023110600509','2021','in2023110400026','1'),</v>
      </c>
      <c r="CO511" t="str">
        <f t="shared" si="460"/>
        <v>('i2023110600509','2021','in2023110400027','1'),</v>
      </c>
      <c r="CP511" t="str">
        <f t="shared" si="461"/>
        <v>('i2023110600509','2021','in2023110400028','1'),</v>
      </c>
      <c r="CQ511" t="str">
        <f t="shared" si="462"/>
        <v>('i2023110600509','2021','in2023110400029','1'),</v>
      </c>
      <c r="CR511" t="str">
        <f t="shared" si="463"/>
        <v>('i2023110600509','2021','in2023110400030','1'),</v>
      </c>
      <c r="CS511" t="str">
        <f t="shared" si="464"/>
        <v>('i2023110600509','2021','in2023110400031','1'),</v>
      </c>
      <c r="CT511" t="str">
        <f t="shared" si="465"/>
        <v>('i2023110600509','2021','in2023110400032','1'),</v>
      </c>
      <c r="CU511" t="str">
        <f t="shared" si="466"/>
        <v>('i2023110600509','2021','in2023110400033','1'),</v>
      </c>
      <c r="CV511" t="str">
        <f t="shared" si="467"/>
        <v>('i2023110600509','2021','in2023110400034','1'),</v>
      </c>
      <c r="CW511" t="str">
        <f t="shared" si="468"/>
        <v>('i2023110600509','2021','in2023110400035','4'),</v>
      </c>
      <c r="CX511" t="str">
        <f t="shared" si="469"/>
        <v>('i2023110600509','2021','in2023110400036','1'),</v>
      </c>
      <c r="CY511" t="str">
        <f t="shared" si="470"/>
        <v>('i2023110600509','2021','in2023110400037','1'),</v>
      </c>
      <c r="CZ511" t="str">
        <f t="shared" si="471"/>
        <v>('i2023110600509','2021','in2023110400038','1'),</v>
      </c>
      <c r="DA511" t="str">
        <f t="shared" si="472"/>
        <v>('i2023110600509','2021','in2023110400039','1'),</v>
      </c>
      <c r="DB511" t="str">
        <f t="shared" si="473"/>
        <v>('i2023110600509','2021','in2023110400040','1'),</v>
      </c>
      <c r="DC511" t="str">
        <f t="shared" si="474"/>
        <v>('i2023110600509','2021','in2023110400041','1'),</v>
      </c>
      <c r="DD511" t="str">
        <f t="shared" si="475"/>
        <v>('i2023110600509','2021','in2023110400042','4'),</v>
      </c>
      <c r="DE511" t="str">
        <f t="shared" si="476"/>
        <v>('i2023110600509','2021','in2023110400043','1'),</v>
      </c>
      <c r="DF511" t="str">
        <f t="shared" si="477"/>
        <v>('i2023110600509','2021','in2023110400044','2'),</v>
      </c>
      <c r="DG511" t="str">
        <f t="shared" si="478"/>
        <v>('i2023110600509','2021','in2023110400045','1'),</v>
      </c>
      <c r="DH511" t="str">
        <f t="shared" si="479"/>
        <v>('i2023110600509','2021','in2023110400046','1'),</v>
      </c>
      <c r="DI511" t="str">
        <f t="shared" si="480"/>
        <v>('i2023110600509','2021','in2023110400047','1');</v>
      </c>
    </row>
    <row r="512" spans="1:113" x14ac:dyDescent="0.25">
      <c r="A512" s="4" t="str">
        <f>INDEX('instansi pusat'!$B$2:$C$623,MATCH(C512,'instansi pusat'!$D$2:$D$623,0),2)</f>
        <v>i2023110600510</v>
      </c>
      <c r="B512" s="4">
        <v>8203</v>
      </c>
      <c r="C512" s="4" t="s">
        <v>734</v>
      </c>
      <c r="D512">
        <v>2021</v>
      </c>
      <c r="E512" s="4">
        <v>1</v>
      </c>
      <c r="F512" s="4">
        <v>1</v>
      </c>
      <c r="G512" s="4">
        <v>1</v>
      </c>
      <c r="H512" s="4">
        <v>1</v>
      </c>
      <c r="I512" s="4">
        <v>1</v>
      </c>
      <c r="J512" s="4">
        <v>1</v>
      </c>
      <c r="K512" s="4">
        <v>1</v>
      </c>
      <c r="L512" s="4">
        <v>1</v>
      </c>
      <c r="M512" s="4">
        <v>1</v>
      </c>
      <c r="N512" s="4">
        <v>1</v>
      </c>
      <c r="O512" s="4">
        <v>1</v>
      </c>
      <c r="P512" s="4">
        <v>1</v>
      </c>
      <c r="Q512" s="4">
        <v>1</v>
      </c>
      <c r="R512" s="4">
        <v>1</v>
      </c>
      <c r="S512" s="4">
        <v>1</v>
      </c>
      <c r="T512" s="4">
        <v>1</v>
      </c>
      <c r="U512" s="4">
        <v>1</v>
      </c>
      <c r="V512" s="4">
        <v>1</v>
      </c>
      <c r="W512" s="4">
        <v>1</v>
      </c>
      <c r="X512" s="4">
        <v>1</v>
      </c>
      <c r="Y512" s="4">
        <v>1</v>
      </c>
      <c r="Z512" s="4">
        <v>1</v>
      </c>
      <c r="AA512" s="4">
        <v>1</v>
      </c>
      <c r="AB512" s="4">
        <v>1</v>
      </c>
      <c r="AC512" s="4">
        <v>1</v>
      </c>
      <c r="AD512" s="4">
        <v>1</v>
      </c>
      <c r="AE512" s="4">
        <v>1</v>
      </c>
      <c r="AF512" s="4">
        <v>1</v>
      </c>
      <c r="AG512" s="4">
        <v>1</v>
      </c>
      <c r="AH512" s="4">
        <v>1</v>
      </c>
      <c r="AI512" s="4">
        <v>1</v>
      </c>
      <c r="AJ512" s="4">
        <v>1</v>
      </c>
      <c r="AK512" s="4">
        <v>1</v>
      </c>
      <c r="AL512" s="4">
        <v>5</v>
      </c>
      <c r="AM512" s="4">
        <v>4</v>
      </c>
      <c r="AN512" s="4">
        <v>1</v>
      </c>
      <c r="AO512" s="4">
        <v>1</v>
      </c>
      <c r="AP512" s="4">
        <v>1</v>
      </c>
      <c r="AQ512" s="4">
        <v>1</v>
      </c>
      <c r="AR512" s="4">
        <v>1</v>
      </c>
      <c r="AS512" s="4">
        <v>1</v>
      </c>
      <c r="AT512" s="4">
        <v>1</v>
      </c>
      <c r="AU512" s="4">
        <v>1</v>
      </c>
      <c r="AV512" s="4">
        <v>2</v>
      </c>
      <c r="AW512" s="4">
        <v>1</v>
      </c>
      <c r="AX512" s="4">
        <v>1</v>
      </c>
      <c r="AY512" s="4">
        <v>1</v>
      </c>
      <c r="AZ512" s="3">
        <f t="shared" si="421"/>
        <v>1</v>
      </c>
      <c r="BA512" s="3">
        <f t="shared" si="422"/>
        <v>1</v>
      </c>
      <c r="BB512" s="3">
        <f t="shared" si="423"/>
        <v>1</v>
      </c>
      <c r="BC512" s="3">
        <f t="shared" si="424"/>
        <v>1</v>
      </c>
      <c r="BD512" s="3">
        <f t="shared" si="425"/>
        <v>1</v>
      </c>
      <c r="BE512" s="3">
        <f t="shared" si="426"/>
        <v>1</v>
      </c>
      <c r="BF512" s="3">
        <f t="shared" si="427"/>
        <v>1.7000000000000002</v>
      </c>
      <c r="BG512" s="3">
        <f t="shared" si="428"/>
        <v>1.1666666666666665</v>
      </c>
      <c r="BH512" s="3">
        <f t="shared" si="429"/>
        <v>1</v>
      </c>
      <c r="BI512" s="3">
        <f t="shared" si="430"/>
        <v>1</v>
      </c>
      <c r="BJ512" s="3">
        <f t="shared" si="431"/>
        <v>1</v>
      </c>
      <c r="BK512" s="3">
        <f t="shared" si="432"/>
        <v>1.4890109890109891</v>
      </c>
      <c r="BL512" s="3">
        <f t="shared" si="433"/>
        <v>1.2225000000000001</v>
      </c>
      <c r="BN512" t="s">
        <v>641</v>
      </c>
      <c r="BO512" t="str">
        <f t="shared" si="434"/>
        <v>('i2023110600510','2021','in2023110400001','1'),</v>
      </c>
      <c r="BP512" t="str">
        <f t="shared" si="435"/>
        <v>('i2023110600510','2021','in2023110400002','1'),</v>
      </c>
      <c r="BQ512" t="str">
        <f t="shared" si="436"/>
        <v>('i2023110600510','2021','in2023110400003','1'),</v>
      </c>
      <c r="BR512" t="str">
        <f t="shared" si="437"/>
        <v>('i2023110600510','2021','in2023110400004','1'),</v>
      </c>
      <c r="BS512" t="str">
        <f t="shared" si="438"/>
        <v>('i2023110600510','2021','in2023110400005','1'),</v>
      </c>
      <c r="BT512" t="str">
        <f t="shared" si="439"/>
        <v>('i2023110600510','2021','in2023110400006','1'),</v>
      </c>
      <c r="BU512" t="str">
        <f t="shared" si="440"/>
        <v>('i2023110600510','2021','in2023110400007','1'),</v>
      </c>
      <c r="BV512" t="str">
        <f t="shared" si="441"/>
        <v>('i2023110600510','2021','in2023110400008','1'),</v>
      </c>
      <c r="BW512" t="str">
        <f t="shared" si="442"/>
        <v>('i2023110600510','2021','in2023110400009','1'),</v>
      </c>
      <c r="BX512" t="str">
        <f t="shared" si="443"/>
        <v>('i2023110600510','2021','in2023110400010','1'),</v>
      </c>
      <c r="BY512" t="str">
        <f t="shared" si="444"/>
        <v>('i2023110600510','2021','in2023110400011','1'),</v>
      </c>
      <c r="BZ512" t="str">
        <f t="shared" si="445"/>
        <v>('i2023110600510','2021','in2023110400012','1'),</v>
      </c>
      <c r="CA512" t="str">
        <f t="shared" si="446"/>
        <v>('i2023110600510','2021','in2023110400013','1'),</v>
      </c>
      <c r="CB512" t="str">
        <f t="shared" si="447"/>
        <v>('i2023110600510','2021','in2023110400014','1'),</v>
      </c>
      <c r="CC512" t="str">
        <f t="shared" si="448"/>
        <v>('i2023110600510','2021','in2023110400015','1'),</v>
      </c>
      <c r="CD512" t="str">
        <f t="shared" si="449"/>
        <v>('i2023110600510','2021','in2023110400016','1'),</v>
      </c>
      <c r="CE512" t="str">
        <f t="shared" si="450"/>
        <v>('i2023110600510','2021','in2023110400017','1'),</v>
      </c>
      <c r="CF512" t="str">
        <f t="shared" si="451"/>
        <v>('i2023110600510','2021','in2023110400018','1'),</v>
      </c>
      <c r="CG512" t="str">
        <f t="shared" si="452"/>
        <v>('i2023110600510','2021','in2023110400019','1'),</v>
      </c>
      <c r="CH512" t="str">
        <f t="shared" si="453"/>
        <v>('i2023110600510','2021','in2023110400020','1'),</v>
      </c>
      <c r="CI512" t="str">
        <f t="shared" si="454"/>
        <v>('i2023110600510','2021','in2023110400021','1'),</v>
      </c>
      <c r="CJ512" t="str">
        <f t="shared" si="455"/>
        <v>('i2023110600510','2021','in2023110400022','1'),</v>
      </c>
      <c r="CK512" t="str">
        <f t="shared" si="456"/>
        <v>('i2023110600510','2021','in2023110400023','1'),</v>
      </c>
      <c r="CL512" t="str">
        <f t="shared" si="457"/>
        <v>('i2023110600510','2021','in2023110400024','1'),</v>
      </c>
      <c r="CM512" t="str">
        <f t="shared" si="458"/>
        <v>('i2023110600510','2021','in2023110400025','1'),</v>
      </c>
      <c r="CN512" t="str">
        <f t="shared" si="459"/>
        <v>('i2023110600510','2021','in2023110400026','1'),</v>
      </c>
      <c r="CO512" t="str">
        <f t="shared" si="460"/>
        <v>('i2023110600510','2021','in2023110400027','1'),</v>
      </c>
      <c r="CP512" t="str">
        <f t="shared" si="461"/>
        <v>('i2023110600510','2021','in2023110400028','1'),</v>
      </c>
      <c r="CQ512" t="str">
        <f t="shared" si="462"/>
        <v>('i2023110600510','2021','in2023110400029','1'),</v>
      </c>
      <c r="CR512" t="str">
        <f t="shared" si="463"/>
        <v>('i2023110600510','2021','in2023110400030','1'),</v>
      </c>
      <c r="CS512" t="str">
        <f t="shared" si="464"/>
        <v>('i2023110600510','2021','in2023110400031','1'),</v>
      </c>
      <c r="CT512" t="str">
        <f t="shared" si="465"/>
        <v>('i2023110600510','2021','in2023110400032','1'),</v>
      </c>
      <c r="CU512" t="str">
        <f t="shared" si="466"/>
        <v>('i2023110600510','2021','in2023110400033','1'),</v>
      </c>
      <c r="CV512" t="str">
        <f t="shared" si="467"/>
        <v>('i2023110600510','2021','in2023110400034','5'),</v>
      </c>
      <c r="CW512" t="str">
        <f t="shared" si="468"/>
        <v>('i2023110600510','2021','in2023110400035','4'),</v>
      </c>
      <c r="CX512" t="str">
        <f t="shared" si="469"/>
        <v>('i2023110600510','2021','in2023110400036','1'),</v>
      </c>
      <c r="CY512" t="str">
        <f t="shared" si="470"/>
        <v>('i2023110600510','2021','in2023110400037','1'),</v>
      </c>
      <c r="CZ512" t="str">
        <f t="shared" si="471"/>
        <v>('i2023110600510','2021','in2023110400038','1'),</v>
      </c>
      <c r="DA512" t="str">
        <f t="shared" si="472"/>
        <v>('i2023110600510','2021','in2023110400039','1'),</v>
      </c>
      <c r="DB512" t="str">
        <f t="shared" si="473"/>
        <v>('i2023110600510','2021','in2023110400040','1'),</v>
      </c>
      <c r="DC512" t="str">
        <f t="shared" si="474"/>
        <v>('i2023110600510','2021','in2023110400041','1'),</v>
      </c>
      <c r="DD512" t="str">
        <f t="shared" si="475"/>
        <v>('i2023110600510','2021','in2023110400042','1'),</v>
      </c>
      <c r="DE512" t="str">
        <f t="shared" si="476"/>
        <v>('i2023110600510','2021','in2023110400043','1'),</v>
      </c>
      <c r="DF512" t="str">
        <f t="shared" si="477"/>
        <v>('i2023110600510','2021','in2023110400044','2'),</v>
      </c>
      <c r="DG512" t="str">
        <f t="shared" si="478"/>
        <v>('i2023110600510','2021','in2023110400045','1'),</v>
      </c>
      <c r="DH512" t="str">
        <f t="shared" si="479"/>
        <v>('i2023110600510','2021','in2023110400046','1'),</v>
      </c>
      <c r="DI512" t="str">
        <f t="shared" si="480"/>
        <v>('i2023110600510','2021','in2023110400047','1');</v>
      </c>
    </row>
    <row r="513" spans="1:113" x14ac:dyDescent="0.25">
      <c r="A513" s="4" t="str">
        <f>INDEX('instansi pusat'!$B$2:$C$623,MATCH(C513,'instansi pusat'!$D$2:$D$623,0),2)</f>
        <v>i2023110600511</v>
      </c>
      <c r="B513" s="4">
        <v>8206</v>
      </c>
      <c r="C513" s="4" t="s">
        <v>735</v>
      </c>
      <c r="D513">
        <v>2021</v>
      </c>
      <c r="E513" s="4">
        <v>1</v>
      </c>
      <c r="F513" s="4">
        <v>1</v>
      </c>
      <c r="G513" s="4">
        <v>1</v>
      </c>
      <c r="H513" s="4">
        <v>1</v>
      </c>
      <c r="I513" s="4">
        <v>1</v>
      </c>
      <c r="J513" s="4">
        <v>1</v>
      </c>
      <c r="K513" s="4">
        <v>1</v>
      </c>
      <c r="L513" s="4">
        <v>1</v>
      </c>
      <c r="M513" s="4">
        <v>1</v>
      </c>
      <c r="N513" s="4">
        <v>1</v>
      </c>
      <c r="O513" s="4">
        <v>1</v>
      </c>
      <c r="P513" s="4">
        <v>1</v>
      </c>
      <c r="Q513" s="4">
        <v>1</v>
      </c>
      <c r="R513" s="4">
        <v>1</v>
      </c>
      <c r="S513" s="4">
        <v>1</v>
      </c>
      <c r="T513" s="4">
        <v>1</v>
      </c>
      <c r="U513" s="4">
        <v>1</v>
      </c>
      <c r="V513" s="4">
        <v>1</v>
      </c>
      <c r="W513" s="4">
        <v>1</v>
      </c>
      <c r="X513" s="4">
        <v>1</v>
      </c>
      <c r="Y513" s="4">
        <v>1</v>
      </c>
      <c r="Z513" s="4">
        <v>1</v>
      </c>
      <c r="AA513" s="4">
        <v>1</v>
      </c>
      <c r="AB513" s="4">
        <v>1</v>
      </c>
      <c r="AC513" s="4">
        <v>1</v>
      </c>
      <c r="AD513" s="4">
        <v>1</v>
      </c>
      <c r="AE513" s="4">
        <v>1</v>
      </c>
      <c r="AF513" s="4">
        <v>1</v>
      </c>
      <c r="AG513" s="4">
        <v>1</v>
      </c>
      <c r="AH513" s="4">
        <v>1</v>
      </c>
      <c r="AI513" s="4">
        <v>1</v>
      </c>
      <c r="AJ513" s="4">
        <v>4</v>
      </c>
      <c r="AK513" s="4">
        <v>4</v>
      </c>
      <c r="AL513" s="4">
        <v>4</v>
      </c>
      <c r="AM513" s="4">
        <v>4</v>
      </c>
      <c r="AN513" s="4">
        <v>2</v>
      </c>
      <c r="AO513" s="4">
        <v>1</v>
      </c>
      <c r="AP513" s="4">
        <v>1</v>
      </c>
      <c r="AQ513" s="4">
        <v>1</v>
      </c>
      <c r="AR513" s="4">
        <v>3</v>
      </c>
      <c r="AS513" s="4">
        <v>1</v>
      </c>
      <c r="AT513" s="4">
        <v>4</v>
      </c>
      <c r="AU513" s="4">
        <v>1</v>
      </c>
      <c r="AV513" s="4">
        <v>1</v>
      </c>
      <c r="AW513" s="4">
        <v>1</v>
      </c>
      <c r="AX513" s="4">
        <v>2</v>
      </c>
      <c r="AY513" s="4">
        <v>1</v>
      </c>
      <c r="AZ513" s="3">
        <f t="shared" si="421"/>
        <v>1</v>
      </c>
      <c r="BA513" s="3">
        <f t="shared" si="422"/>
        <v>1</v>
      </c>
      <c r="BB513" s="3">
        <f t="shared" si="423"/>
        <v>1</v>
      </c>
      <c r="BC513" s="3">
        <f t="shared" si="424"/>
        <v>1</v>
      </c>
      <c r="BD513" s="3">
        <f t="shared" si="425"/>
        <v>1</v>
      </c>
      <c r="BE513" s="3">
        <f t="shared" si="426"/>
        <v>1</v>
      </c>
      <c r="BF513" s="3">
        <f t="shared" si="427"/>
        <v>2.5</v>
      </c>
      <c r="BG513" s="3">
        <f t="shared" si="428"/>
        <v>1.6666666666666665</v>
      </c>
      <c r="BH513" s="3">
        <f t="shared" si="429"/>
        <v>1</v>
      </c>
      <c r="BI513" s="3">
        <f t="shared" si="430"/>
        <v>1</v>
      </c>
      <c r="BJ513" s="3">
        <f t="shared" si="431"/>
        <v>1</v>
      </c>
      <c r="BK513" s="3">
        <f t="shared" si="432"/>
        <v>2.1703296703296702</v>
      </c>
      <c r="BL513" s="3">
        <f t="shared" si="433"/>
        <v>1.5325</v>
      </c>
      <c r="BN513" t="s">
        <v>641</v>
      </c>
      <c r="BO513" t="str">
        <f t="shared" ref="BO513:DH513" si="481">"('"&amp;$A513&amp;"','"&amp;$D513&amp;"','"&amp;BO$1&amp;"','"&amp;E513&amp;"'),"</f>
        <v>('i2023110600511','2021','in2023110400001','1'),</v>
      </c>
      <c r="BP513" t="str">
        <f t="shared" si="481"/>
        <v>('i2023110600511','2021','in2023110400002','1'),</v>
      </c>
      <c r="BQ513" t="str">
        <f t="shared" si="481"/>
        <v>('i2023110600511','2021','in2023110400003','1'),</v>
      </c>
      <c r="BR513" t="str">
        <f t="shared" si="481"/>
        <v>('i2023110600511','2021','in2023110400004','1'),</v>
      </c>
      <c r="BS513" t="str">
        <f t="shared" si="481"/>
        <v>('i2023110600511','2021','in2023110400005','1'),</v>
      </c>
      <c r="BT513" t="str">
        <f t="shared" si="481"/>
        <v>('i2023110600511','2021','in2023110400006','1'),</v>
      </c>
      <c r="BU513" t="str">
        <f t="shared" si="481"/>
        <v>('i2023110600511','2021','in2023110400007','1'),</v>
      </c>
      <c r="BV513" t="str">
        <f t="shared" si="481"/>
        <v>('i2023110600511','2021','in2023110400008','1'),</v>
      </c>
      <c r="BW513" t="str">
        <f t="shared" si="481"/>
        <v>('i2023110600511','2021','in2023110400009','1'),</v>
      </c>
      <c r="BX513" t="str">
        <f t="shared" si="481"/>
        <v>('i2023110600511','2021','in2023110400010','1'),</v>
      </c>
      <c r="BY513" t="str">
        <f t="shared" si="481"/>
        <v>('i2023110600511','2021','in2023110400011','1'),</v>
      </c>
      <c r="BZ513" t="str">
        <f t="shared" si="481"/>
        <v>('i2023110600511','2021','in2023110400012','1'),</v>
      </c>
      <c r="CA513" t="str">
        <f t="shared" si="481"/>
        <v>('i2023110600511','2021','in2023110400013','1'),</v>
      </c>
      <c r="CB513" t="str">
        <f t="shared" si="481"/>
        <v>('i2023110600511','2021','in2023110400014','1'),</v>
      </c>
      <c r="CC513" t="str">
        <f t="shared" si="481"/>
        <v>('i2023110600511','2021','in2023110400015','1'),</v>
      </c>
      <c r="CD513" t="str">
        <f t="shared" si="481"/>
        <v>('i2023110600511','2021','in2023110400016','1'),</v>
      </c>
      <c r="CE513" t="str">
        <f t="shared" si="481"/>
        <v>('i2023110600511','2021','in2023110400017','1'),</v>
      </c>
      <c r="CF513" t="str">
        <f t="shared" si="481"/>
        <v>('i2023110600511','2021','in2023110400018','1'),</v>
      </c>
      <c r="CG513" t="str">
        <f t="shared" si="481"/>
        <v>('i2023110600511','2021','in2023110400019','1'),</v>
      </c>
      <c r="CH513" t="str">
        <f t="shared" si="481"/>
        <v>('i2023110600511','2021','in2023110400020','1'),</v>
      </c>
      <c r="CI513" t="str">
        <f t="shared" si="481"/>
        <v>('i2023110600511','2021','in2023110400021','1'),</v>
      </c>
      <c r="CJ513" t="str">
        <f t="shared" si="481"/>
        <v>('i2023110600511','2021','in2023110400022','1'),</v>
      </c>
      <c r="CK513" t="str">
        <f t="shared" si="481"/>
        <v>('i2023110600511','2021','in2023110400023','1'),</v>
      </c>
      <c r="CL513" t="str">
        <f t="shared" si="481"/>
        <v>('i2023110600511','2021','in2023110400024','1'),</v>
      </c>
      <c r="CM513" t="str">
        <f t="shared" si="481"/>
        <v>('i2023110600511','2021','in2023110400025','1'),</v>
      </c>
      <c r="CN513" t="str">
        <f t="shared" si="481"/>
        <v>('i2023110600511','2021','in2023110400026','1'),</v>
      </c>
      <c r="CO513" t="str">
        <f t="shared" si="481"/>
        <v>('i2023110600511','2021','in2023110400027','1'),</v>
      </c>
      <c r="CP513" t="str">
        <f t="shared" si="481"/>
        <v>('i2023110600511','2021','in2023110400028','1'),</v>
      </c>
      <c r="CQ513" t="str">
        <f t="shared" si="481"/>
        <v>('i2023110600511','2021','in2023110400029','1'),</v>
      </c>
      <c r="CR513" t="str">
        <f t="shared" si="481"/>
        <v>('i2023110600511','2021','in2023110400030','1'),</v>
      </c>
      <c r="CS513" t="str">
        <f t="shared" si="481"/>
        <v>('i2023110600511','2021','in2023110400031','1'),</v>
      </c>
      <c r="CT513" t="str">
        <f t="shared" si="481"/>
        <v>('i2023110600511','2021','in2023110400032','4'),</v>
      </c>
      <c r="CU513" t="str">
        <f t="shared" si="481"/>
        <v>('i2023110600511','2021','in2023110400033','4'),</v>
      </c>
      <c r="CV513" t="str">
        <f t="shared" si="481"/>
        <v>('i2023110600511','2021','in2023110400034','4'),</v>
      </c>
      <c r="CW513" t="str">
        <f t="shared" si="481"/>
        <v>('i2023110600511','2021','in2023110400035','4'),</v>
      </c>
      <c r="CX513" t="str">
        <f t="shared" si="481"/>
        <v>('i2023110600511','2021','in2023110400036','2'),</v>
      </c>
      <c r="CY513" t="str">
        <f t="shared" si="481"/>
        <v>('i2023110600511','2021','in2023110400037','1'),</v>
      </c>
      <c r="CZ513" t="str">
        <f t="shared" si="481"/>
        <v>('i2023110600511','2021','in2023110400038','1'),</v>
      </c>
      <c r="DA513" t="str">
        <f t="shared" si="481"/>
        <v>('i2023110600511','2021','in2023110400039','1'),</v>
      </c>
      <c r="DB513" t="str">
        <f t="shared" si="481"/>
        <v>('i2023110600511','2021','in2023110400040','3'),</v>
      </c>
      <c r="DC513" t="str">
        <f t="shared" si="481"/>
        <v>('i2023110600511','2021','in2023110400041','1'),</v>
      </c>
      <c r="DD513" t="str">
        <f t="shared" si="481"/>
        <v>('i2023110600511','2021','in2023110400042','4'),</v>
      </c>
      <c r="DE513" t="str">
        <f t="shared" si="481"/>
        <v>('i2023110600511','2021','in2023110400043','1'),</v>
      </c>
      <c r="DF513" t="str">
        <f t="shared" si="481"/>
        <v>('i2023110600511','2021','in2023110400044','1'),</v>
      </c>
      <c r="DG513" t="str">
        <f t="shared" si="481"/>
        <v>('i2023110600511','2021','in2023110400045','1'),</v>
      </c>
      <c r="DH513" t="str">
        <f t="shared" si="481"/>
        <v>('i2023110600511','2021','in2023110400046','2'),</v>
      </c>
      <c r="DI513" t="str">
        <f>"('"&amp;$A513&amp;"','"&amp;$D513&amp;"','"&amp;DI$1&amp;"','"&amp;AY513&amp;"');"</f>
        <v>('i2023110600511','2021','in2023110400047','1');</v>
      </c>
    </row>
    <row r="514" spans="1:113" x14ac:dyDescent="0.25">
      <c r="A514" s="4" t="str">
        <f>INDEX('instansi pusat'!$B$2:$C$623,MATCH(C514,'instansi pusat'!$D$2:$D$623,0),2)</f>
        <v>i2023110600512</v>
      </c>
      <c r="B514" s="4">
        <v>8207</v>
      </c>
      <c r="C514" s="4" t="s">
        <v>411</v>
      </c>
      <c r="D514">
        <v>2021</v>
      </c>
      <c r="E514" s="4">
        <v>2</v>
      </c>
      <c r="F514" s="4">
        <v>2</v>
      </c>
      <c r="G514" s="4">
        <v>2</v>
      </c>
      <c r="H514" s="4">
        <v>1</v>
      </c>
      <c r="I514" s="4">
        <v>1</v>
      </c>
      <c r="J514" s="4">
        <v>3</v>
      </c>
      <c r="K514" s="4">
        <v>3</v>
      </c>
      <c r="L514" s="4">
        <v>2</v>
      </c>
      <c r="M514" s="4">
        <v>1</v>
      </c>
      <c r="N514" s="4">
        <v>2</v>
      </c>
      <c r="O514" s="4">
        <v>1</v>
      </c>
      <c r="P514" s="4">
        <v>1</v>
      </c>
      <c r="Q514" s="4">
        <v>1</v>
      </c>
      <c r="R514" s="4">
        <v>1</v>
      </c>
      <c r="S514" s="4">
        <v>1</v>
      </c>
      <c r="T514" s="4">
        <v>2</v>
      </c>
      <c r="U514" s="4">
        <v>1</v>
      </c>
      <c r="V514" s="4">
        <v>1</v>
      </c>
      <c r="W514" s="4">
        <v>1</v>
      </c>
      <c r="X514" s="4">
        <v>1</v>
      </c>
      <c r="Y514" s="4">
        <v>1</v>
      </c>
      <c r="Z514" s="4">
        <v>1</v>
      </c>
      <c r="AA514" s="4">
        <v>1</v>
      </c>
      <c r="AB514" s="4">
        <v>1</v>
      </c>
      <c r="AC514" s="4">
        <v>1</v>
      </c>
      <c r="AD514" s="4">
        <v>1</v>
      </c>
      <c r="AE514" s="4">
        <v>1</v>
      </c>
      <c r="AF514" s="4">
        <v>1</v>
      </c>
      <c r="AG514" s="4">
        <v>1</v>
      </c>
      <c r="AH514" s="4">
        <v>1</v>
      </c>
      <c r="AI514" s="4">
        <v>1</v>
      </c>
      <c r="AJ514" s="4">
        <v>4</v>
      </c>
      <c r="AK514" s="4">
        <v>4</v>
      </c>
      <c r="AL514" s="4">
        <v>1</v>
      </c>
      <c r="AM514" s="4">
        <v>4</v>
      </c>
      <c r="AN514" s="4">
        <v>2</v>
      </c>
      <c r="AO514" s="4">
        <v>1</v>
      </c>
      <c r="AP514" s="4">
        <v>1</v>
      </c>
      <c r="AQ514" s="4">
        <v>1</v>
      </c>
      <c r="AR514" s="4">
        <v>1</v>
      </c>
      <c r="AS514" s="4">
        <v>1</v>
      </c>
      <c r="AT514" s="4">
        <v>4</v>
      </c>
      <c r="AU514" s="4">
        <v>1</v>
      </c>
      <c r="AV514" s="4">
        <v>2</v>
      </c>
      <c r="AW514" s="4">
        <v>1</v>
      </c>
      <c r="AX514" s="4">
        <v>2</v>
      </c>
      <c r="AY514" s="4">
        <v>3</v>
      </c>
      <c r="AZ514" s="3">
        <f t="shared" si="421"/>
        <v>1.9000000000000001</v>
      </c>
      <c r="BA514" s="3">
        <f t="shared" si="422"/>
        <v>1</v>
      </c>
      <c r="BB514" s="3">
        <f t="shared" si="423"/>
        <v>1.25</v>
      </c>
      <c r="BC514" s="3">
        <f t="shared" si="424"/>
        <v>1</v>
      </c>
      <c r="BD514" s="3">
        <f t="shared" si="425"/>
        <v>1</v>
      </c>
      <c r="BE514" s="3">
        <f t="shared" si="426"/>
        <v>1</v>
      </c>
      <c r="BF514" s="3">
        <f t="shared" si="427"/>
        <v>2</v>
      </c>
      <c r="BG514" s="3">
        <f t="shared" si="428"/>
        <v>2.1666666666666665</v>
      </c>
      <c r="BH514" s="3">
        <f t="shared" si="429"/>
        <v>1.9000000000000001</v>
      </c>
      <c r="BI514" s="3">
        <f t="shared" si="430"/>
        <v>1.1000000000000001</v>
      </c>
      <c r="BJ514" s="3">
        <f t="shared" si="431"/>
        <v>1</v>
      </c>
      <c r="BK514" s="3">
        <f t="shared" si="432"/>
        <v>2.0659340659340657</v>
      </c>
      <c r="BL514" s="3">
        <f t="shared" si="433"/>
        <v>1.627</v>
      </c>
      <c r="BN514" t="s">
        <v>641</v>
      </c>
      <c r="BO514" t="str">
        <f t="shared" ref="BO514:BO535" si="482">"('"&amp;$A514&amp;"','"&amp;$D514&amp;"','"&amp;BO$1&amp;"','"&amp;E514&amp;"'),"</f>
        <v>('i2023110600512','2021','in2023110400001','2'),</v>
      </c>
      <c r="BP514" t="str">
        <f t="shared" ref="BP514:BP535" si="483">"('"&amp;$A514&amp;"','"&amp;$D514&amp;"','"&amp;BP$1&amp;"','"&amp;F514&amp;"'),"</f>
        <v>('i2023110600512','2021','in2023110400002','2'),</v>
      </c>
      <c r="BQ514" t="str">
        <f t="shared" ref="BQ514:BQ535" si="484">"('"&amp;$A514&amp;"','"&amp;$D514&amp;"','"&amp;BQ$1&amp;"','"&amp;G514&amp;"'),"</f>
        <v>('i2023110600512','2021','in2023110400003','2'),</v>
      </c>
      <c r="BR514" t="str">
        <f t="shared" ref="BR514:BR535" si="485">"('"&amp;$A514&amp;"','"&amp;$D514&amp;"','"&amp;BR$1&amp;"','"&amp;H514&amp;"'),"</f>
        <v>('i2023110600512','2021','in2023110400004','1'),</v>
      </c>
      <c r="BS514" t="str">
        <f t="shared" ref="BS514:BS535" si="486">"('"&amp;$A514&amp;"','"&amp;$D514&amp;"','"&amp;BS$1&amp;"','"&amp;I514&amp;"'),"</f>
        <v>('i2023110600512','2021','in2023110400005','1'),</v>
      </c>
      <c r="BT514" t="str">
        <f t="shared" ref="BT514:BT535" si="487">"('"&amp;$A514&amp;"','"&amp;$D514&amp;"','"&amp;BT$1&amp;"','"&amp;J514&amp;"'),"</f>
        <v>('i2023110600512','2021','in2023110400006','3'),</v>
      </c>
      <c r="BU514" t="str">
        <f t="shared" ref="BU514:BU535" si="488">"('"&amp;$A514&amp;"','"&amp;$D514&amp;"','"&amp;BU$1&amp;"','"&amp;K514&amp;"'),"</f>
        <v>('i2023110600512','2021','in2023110400007','3'),</v>
      </c>
      <c r="BV514" t="str">
        <f t="shared" ref="BV514:BV535" si="489">"('"&amp;$A514&amp;"','"&amp;$D514&amp;"','"&amp;BV$1&amp;"','"&amp;L514&amp;"'),"</f>
        <v>('i2023110600512','2021','in2023110400008','2'),</v>
      </c>
      <c r="BW514" t="str">
        <f t="shared" ref="BW514:BW535" si="490">"('"&amp;$A514&amp;"','"&amp;$D514&amp;"','"&amp;BW$1&amp;"','"&amp;M514&amp;"'),"</f>
        <v>('i2023110600512','2021','in2023110400009','1'),</v>
      </c>
      <c r="BX514" t="str">
        <f t="shared" ref="BX514:BX535" si="491">"('"&amp;$A514&amp;"','"&amp;$D514&amp;"','"&amp;BX$1&amp;"','"&amp;N514&amp;"'),"</f>
        <v>('i2023110600512','2021','in2023110400010','2'),</v>
      </c>
      <c r="BY514" t="str">
        <f t="shared" ref="BY514:BY535" si="492">"('"&amp;$A514&amp;"','"&amp;$D514&amp;"','"&amp;BY$1&amp;"','"&amp;O514&amp;"'),"</f>
        <v>('i2023110600512','2021','in2023110400011','1'),</v>
      </c>
      <c r="BZ514" t="str">
        <f t="shared" ref="BZ514:BZ535" si="493">"('"&amp;$A514&amp;"','"&amp;$D514&amp;"','"&amp;BZ$1&amp;"','"&amp;P514&amp;"'),"</f>
        <v>('i2023110600512','2021','in2023110400012','1'),</v>
      </c>
      <c r="CA514" t="str">
        <f t="shared" ref="CA514:CA535" si="494">"('"&amp;$A514&amp;"','"&amp;$D514&amp;"','"&amp;CA$1&amp;"','"&amp;Q514&amp;"'),"</f>
        <v>('i2023110600512','2021','in2023110400013','1'),</v>
      </c>
      <c r="CB514" t="str">
        <f t="shared" ref="CB514:CB535" si="495">"('"&amp;$A514&amp;"','"&amp;$D514&amp;"','"&amp;CB$1&amp;"','"&amp;R514&amp;"'),"</f>
        <v>('i2023110600512','2021','in2023110400014','1'),</v>
      </c>
      <c r="CC514" t="str">
        <f t="shared" ref="CC514:CC535" si="496">"('"&amp;$A514&amp;"','"&amp;$D514&amp;"','"&amp;CC$1&amp;"','"&amp;S514&amp;"'),"</f>
        <v>('i2023110600512','2021','in2023110400015','1'),</v>
      </c>
      <c r="CD514" t="str">
        <f t="shared" ref="CD514:CD535" si="497">"('"&amp;$A514&amp;"','"&amp;$D514&amp;"','"&amp;CD$1&amp;"','"&amp;T514&amp;"'),"</f>
        <v>('i2023110600512','2021','in2023110400016','2'),</v>
      </c>
      <c r="CE514" t="str">
        <f t="shared" ref="CE514:CE535" si="498">"('"&amp;$A514&amp;"','"&amp;$D514&amp;"','"&amp;CE$1&amp;"','"&amp;U514&amp;"'),"</f>
        <v>('i2023110600512','2021','in2023110400017','1'),</v>
      </c>
      <c r="CF514" t="str">
        <f t="shared" ref="CF514:CF535" si="499">"('"&amp;$A514&amp;"','"&amp;$D514&amp;"','"&amp;CF$1&amp;"','"&amp;V514&amp;"'),"</f>
        <v>('i2023110600512','2021','in2023110400018','1'),</v>
      </c>
      <c r="CG514" t="str">
        <f t="shared" ref="CG514:CG535" si="500">"('"&amp;$A514&amp;"','"&amp;$D514&amp;"','"&amp;CG$1&amp;"','"&amp;W514&amp;"'),"</f>
        <v>('i2023110600512','2021','in2023110400019','1'),</v>
      </c>
      <c r="CH514" t="str">
        <f t="shared" ref="CH514:CH535" si="501">"('"&amp;$A514&amp;"','"&amp;$D514&amp;"','"&amp;CH$1&amp;"','"&amp;X514&amp;"'),"</f>
        <v>('i2023110600512','2021','in2023110400020','1'),</v>
      </c>
      <c r="CI514" t="str">
        <f t="shared" ref="CI514:CI535" si="502">"('"&amp;$A514&amp;"','"&amp;$D514&amp;"','"&amp;CI$1&amp;"','"&amp;Y514&amp;"'),"</f>
        <v>('i2023110600512','2021','in2023110400021','1'),</v>
      </c>
      <c r="CJ514" t="str">
        <f t="shared" ref="CJ514:CJ535" si="503">"('"&amp;$A514&amp;"','"&amp;$D514&amp;"','"&amp;CJ$1&amp;"','"&amp;Z514&amp;"'),"</f>
        <v>('i2023110600512','2021','in2023110400022','1'),</v>
      </c>
      <c r="CK514" t="str">
        <f t="shared" ref="CK514:CK535" si="504">"('"&amp;$A514&amp;"','"&amp;$D514&amp;"','"&amp;CK$1&amp;"','"&amp;AA514&amp;"'),"</f>
        <v>('i2023110600512','2021','in2023110400023','1'),</v>
      </c>
      <c r="CL514" t="str">
        <f t="shared" ref="CL514:CL535" si="505">"('"&amp;$A514&amp;"','"&amp;$D514&amp;"','"&amp;CL$1&amp;"','"&amp;AB514&amp;"'),"</f>
        <v>('i2023110600512','2021','in2023110400024','1'),</v>
      </c>
      <c r="CM514" t="str">
        <f t="shared" ref="CM514:CM535" si="506">"('"&amp;$A514&amp;"','"&amp;$D514&amp;"','"&amp;CM$1&amp;"','"&amp;AC514&amp;"'),"</f>
        <v>('i2023110600512','2021','in2023110400025','1'),</v>
      </c>
      <c r="CN514" t="str">
        <f t="shared" ref="CN514:CN535" si="507">"('"&amp;$A514&amp;"','"&amp;$D514&amp;"','"&amp;CN$1&amp;"','"&amp;AD514&amp;"'),"</f>
        <v>('i2023110600512','2021','in2023110400026','1'),</v>
      </c>
      <c r="CO514" t="str">
        <f t="shared" ref="CO514:CO535" si="508">"('"&amp;$A514&amp;"','"&amp;$D514&amp;"','"&amp;CO$1&amp;"','"&amp;AE514&amp;"'),"</f>
        <v>('i2023110600512','2021','in2023110400027','1'),</v>
      </c>
      <c r="CP514" t="str">
        <f t="shared" ref="CP514:CP535" si="509">"('"&amp;$A514&amp;"','"&amp;$D514&amp;"','"&amp;CP$1&amp;"','"&amp;AF514&amp;"'),"</f>
        <v>('i2023110600512','2021','in2023110400028','1'),</v>
      </c>
      <c r="CQ514" t="str">
        <f t="shared" ref="CQ514:CQ535" si="510">"('"&amp;$A514&amp;"','"&amp;$D514&amp;"','"&amp;CQ$1&amp;"','"&amp;AG514&amp;"'),"</f>
        <v>('i2023110600512','2021','in2023110400029','1'),</v>
      </c>
      <c r="CR514" t="str">
        <f t="shared" ref="CR514:CR535" si="511">"('"&amp;$A514&amp;"','"&amp;$D514&amp;"','"&amp;CR$1&amp;"','"&amp;AH514&amp;"'),"</f>
        <v>('i2023110600512','2021','in2023110400030','1'),</v>
      </c>
      <c r="CS514" t="str">
        <f t="shared" ref="CS514:CS535" si="512">"('"&amp;$A514&amp;"','"&amp;$D514&amp;"','"&amp;CS$1&amp;"','"&amp;AI514&amp;"'),"</f>
        <v>('i2023110600512','2021','in2023110400031','1'),</v>
      </c>
      <c r="CT514" t="str">
        <f t="shared" ref="CT514:CT535" si="513">"('"&amp;$A514&amp;"','"&amp;$D514&amp;"','"&amp;CT$1&amp;"','"&amp;AJ514&amp;"'),"</f>
        <v>('i2023110600512','2021','in2023110400032','4'),</v>
      </c>
      <c r="CU514" t="str">
        <f t="shared" ref="CU514:CU535" si="514">"('"&amp;$A514&amp;"','"&amp;$D514&amp;"','"&amp;CU$1&amp;"','"&amp;AK514&amp;"'),"</f>
        <v>('i2023110600512','2021','in2023110400033','4'),</v>
      </c>
      <c r="CV514" t="str">
        <f t="shared" ref="CV514:CV535" si="515">"('"&amp;$A514&amp;"','"&amp;$D514&amp;"','"&amp;CV$1&amp;"','"&amp;AL514&amp;"'),"</f>
        <v>('i2023110600512','2021','in2023110400034','1'),</v>
      </c>
      <c r="CW514" t="str">
        <f t="shared" ref="CW514:CW535" si="516">"('"&amp;$A514&amp;"','"&amp;$D514&amp;"','"&amp;CW$1&amp;"','"&amp;AM514&amp;"'),"</f>
        <v>('i2023110600512','2021','in2023110400035','4'),</v>
      </c>
      <c r="CX514" t="str">
        <f t="shared" ref="CX514:CX535" si="517">"('"&amp;$A514&amp;"','"&amp;$D514&amp;"','"&amp;CX$1&amp;"','"&amp;AN514&amp;"'),"</f>
        <v>('i2023110600512','2021','in2023110400036','2'),</v>
      </c>
      <c r="CY514" t="str">
        <f t="shared" ref="CY514:CY535" si="518">"('"&amp;$A514&amp;"','"&amp;$D514&amp;"','"&amp;CY$1&amp;"','"&amp;AO514&amp;"'),"</f>
        <v>('i2023110600512','2021','in2023110400037','1'),</v>
      </c>
      <c r="CZ514" t="str">
        <f t="shared" ref="CZ514:CZ535" si="519">"('"&amp;$A514&amp;"','"&amp;$D514&amp;"','"&amp;CZ$1&amp;"','"&amp;AP514&amp;"'),"</f>
        <v>('i2023110600512','2021','in2023110400038','1'),</v>
      </c>
      <c r="DA514" t="str">
        <f t="shared" ref="DA514:DA535" si="520">"('"&amp;$A514&amp;"','"&amp;$D514&amp;"','"&amp;DA$1&amp;"','"&amp;AQ514&amp;"'),"</f>
        <v>('i2023110600512','2021','in2023110400039','1'),</v>
      </c>
      <c r="DB514" t="str">
        <f t="shared" ref="DB514:DB535" si="521">"('"&amp;$A514&amp;"','"&amp;$D514&amp;"','"&amp;DB$1&amp;"','"&amp;AR514&amp;"'),"</f>
        <v>('i2023110600512','2021','in2023110400040','1'),</v>
      </c>
      <c r="DC514" t="str">
        <f t="shared" ref="DC514:DC535" si="522">"('"&amp;$A514&amp;"','"&amp;$D514&amp;"','"&amp;DC$1&amp;"','"&amp;AS514&amp;"'),"</f>
        <v>('i2023110600512','2021','in2023110400041','1'),</v>
      </c>
      <c r="DD514" t="str">
        <f t="shared" ref="DD514:DD535" si="523">"('"&amp;$A514&amp;"','"&amp;$D514&amp;"','"&amp;DD$1&amp;"','"&amp;AT514&amp;"'),"</f>
        <v>('i2023110600512','2021','in2023110400042','4'),</v>
      </c>
      <c r="DE514" t="str">
        <f t="shared" ref="DE514:DE535" si="524">"('"&amp;$A514&amp;"','"&amp;$D514&amp;"','"&amp;DE$1&amp;"','"&amp;AU514&amp;"'),"</f>
        <v>('i2023110600512','2021','in2023110400043','1'),</v>
      </c>
      <c r="DF514" t="str">
        <f t="shared" ref="DF514:DF535" si="525">"('"&amp;$A514&amp;"','"&amp;$D514&amp;"','"&amp;DF$1&amp;"','"&amp;AV514&amp;"'),"</f>
        <v>('i2023110600512','2021','in2023110400044','2'),</v>
      </c>
      <c r="DG514" t="str">
        <f t="shared" ref="DG514:DG535" si="526">"('"&amp;$A514&amp;"','"&amp;$D514&amp;"','"&amp;DG$1&amp;"','"&amp;AW514&amp;"'),"</f>
        <v>('i2023110600512','2021','in2023110400045','1'),</v>
      </c>
      <c r="DH514" t="str">
        <f t="shared" ref="DH514:DH535" si="527">"('"&amp;$A514&amp;"','"&amp;$D514&amp;"','"&amp;DH$1&amp;"','"&amp;AX514&amp;"'),"</f>
        <v>('i2023110600512','2021','in2023110400046','2'),</v>
      </c>
      <c r="DI514" t="str">
        <f t="shared" ref="DI514:DI535" si="528">"('"&amp;$A514&amp;"','"&amp;$D514&amp;"','"&amp;DI$1&amp;"','"&amp;AY514&amp;"');"</f>
        <v>('i2023110600512','2021','in2023110400047','3');</v>
      </c>
    </row>
    <row r="515" spans="1:113" x14ac:dyDescent="0.25">
      <c r="A515" s="4" t="str">
        <f>INDEX('instansi pusat'!$B$2:$C$623,MATCH(C515,'instansi pusat'!$D$2:$D$623,0),2)</f>
        <v>i2023110600513</v>
      </c>
      <c r="B515" s="4">
        <v>8208</v>
      </c>
      <c r="C515" s="4" t="s">
        <v>412</v>
      </c>
      <c r="D515">
        <v>2021</v>
      </c>
      <c r="E515" s="4">
        <v>1</v>
      </c>
      <c r="F515" s="4">
        <v>1</v>
      </c>
      <c r="G515" s="4">
        <v>1</v>
      </c>
      <c r="H515" s="4">
        <v>1</v>
      </c>
      <c r="I515" s="4">
        <v>1</v>
      </c>
      <c r="J515" s="4">
        <v>1</v>
      </c>
      <c r="K515" s="4">
        <v>1</v>
      </c>
      <c r="L515" s="4">
        <v>1</v>
      </c>
      <c r="M515" s="4">
        <v>1</v>
      </c>
      <c r="N515" s="4">
        <v>1</v>
      </c>
      <c r="O515" s="4">
        <v>1</v>
      </c>
      <c r="P515" s="4">
        <v>1</v>
      </c>
      <c r="Q515" s="4">
        <v>1</v>
      </c>
      <c r="R515" s="4">
        <v>1</v>
      </c>
      <c r="S515" s="4">
        <v>1</v>
      </c>
      <c r="T515" s="4">
        <v>1</v>
      </c>
      <c r="U515" s="4">
        <v>1</v>
      </c>
      <c r="V515" s="4">
        <v>1</v>
      </c>
      <c r="W515" s="4">
        <v>1</v>
      </c>
      <c r="X515" s="4">
        <v>1</v>
      </c>
      <c r="Y515" s="4">
        <v>1</v>
      </c>
      <c r="Z515" s="4">
        <v>1</v>
      </c>
      <c r="AA515" s="4">
        <v>1</v>
      </c>
      <c r="AB515" s="4">
        <v>1</v>
      </c>
      <c r="AC515" s="4">
        <v>1</v>
      </c>
      <c r="AD515" s="4">
        <v>1</v>
      </c>
      <c r="AE515" s="4">
        <v>1</v>
      </c>
      <c r="AF515" s="4">
        <v>1</v>
      </c>
      <c r="AG515" s="4">
        <v>1</v>
      </c>
      <c r="AH515" s="4">
        <v>1</v>
      </c>
      <c r="AI515" s="4">
        <v>1</v>
      </c>
      <c r="AJ515" s="4">
        <v>1</v>
      </c>
      <c r="AK515" s="4">
        <v>1</v>
      </c>
      <c r="AL515" s="4">
        <v>1</v>
      </c>
      <c r="AM515" s="4">
        <v>1</v>
      </c>
      <c r="AN515" s="4">
        <v>2</v>
      </c>
      <c r="AO515" s="4">
        <v>1</v>
      </c>
      <c r="AP515" s="4">
        <v>1</v>
      </c>
      <c r="AQ515" s="4">
        <v>1</v>
      </c>
      <c r="AR515" s="4">
        <v>1</v>
      </c>
      <c r="AS515" s="4">
        <v>1</v>
      </c>
      <c r="AT515" s="4">
        <v>4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AZ515" s="3">
        <f t="shared" ref="AZ515:AZ556" si="529">SUM(E515:N515)*(1.3/13)</f>
        <v>1</v>
      </c>
      <c r="BA515" s="3">
        <f t="shared" ref="BA515:BA556" si="530">SUM(O515:R515)*(2.5/10)</f>
        <v>1</v>
      </c>
      <c r="BB515" s="3">
        <f t="shared" ref="BB515:BB556" si="531">SUM(S515:V515)*(2.5/10)</f>
        <v>1</v>
      </c>
      <c r="BC515" s="3">
        <f t="shared" ref="BC515:BC556" si="532">SUM(W515:X515)*(2.5/5)</f>
        <v>1</v>
      </c>
      <c r="BD515" s="3">
        <f t="shared" ref="BD515:BD556" si="533">SUM(Y515:AF515)*(1.5/12)</f>
        <v>1</v>
      </c>
      <c r="BE515" s="3">
        <f t="shared" ref="BE515:BE556" si="534">SUM(AG515:AI515)*(1.5/4.5)</f>
        <v>1</v>
      </c>
      <c r="BF515" s="3">
        <f t="shared" ref="BF515:BF556" si="535">SUM(AJ515:AS515)*(2.75/27.5)</f>
        <v>1.1000000000000001</v>
      </c>
      <c r="BG515" s="3">
        <f t="shared" ref="BG515:BG556" si="536">SUM(AT515:AY515)*(3/18)</f>
        <v>1.5</v>
      </c>
      <c r="BH515" s="3">
        <f t="shared" ref="BH515:BH556" si="537">AZ515*(13/13)</f>
        <v>1</v>
      </c>
      <c r="BI515" s="3">
        <f t="shared" ref="BI515:BI556" si="538">(BA515*(10/25))+(BB515*(10/25))+(BC515*(5/25))</f>
        <v>1</v>
      </c>
      <c r="BJ515" s="3">
        <f t="shared" ref="BJ515:BJ556" si="539">(BD515*(12/16.5))+(BE515*(4.5/16.5))</f>
        <v>1</v>
      </c>
      <c r="BK515" s="3">
        <f t="shared" ref="BK515:BK556" si="540">(BF515*(27.5/45.5))+(BG515*(18/45.5))</f>
        <v>1.2582417582417582</v>
      </c>
      <c r="BL515" s="3">
        <f t="shared" ref="BL515:BL556" si="541">(BH515*(13/100))+(BI515*(25/100))+(BJ515*(16.5/100))+(BK515*(45.5/100))</f>
        <v>1.1175000000000002</v>
      </c>
      <c r="BN515" t="s">
        <v>641</v>
      </c>
      <c r="BO515" t="str">
        <f t="shared" si="482"/>
        <v>('i2023110600513','2021','in2023110400001','1'),</v>
      </c>
      <c r="BP515" t="str">
        <f t="shared" si="483"/>
        <v>('i2023110600513','2021','in2023110400002','1'),</v>
      </c>
      <c r="BQ515" t="str">
        <f t="shared" si="484"/>
        <v>('i2023110600513','2021','in2023110400003','1'),</v>
      </c>
      <c r="BR515" t="str">
        <f t="shared" si="485"/>
        <v>('i2023110600513','2021','in2023110400004','1'),</v>
      </c>
      <c r="BS515" t="str">
        <f t="shared" si="486"/>
        <v>('i2023110600513','2021','in2023110400005','1'),</v>
      </c>
      <c r="BT515" t="str">
        <f t="shared" si="487"/>
        <v>('i2023110600513','2021','in2023110400006','1'),</v>
      </c>
      <c r="BU515" t="str">
        <f t="shared" si="488"/>
        <v>('i2023110600513','2021','in2023110400007','1'),</v>
      </c>
      <c r="BV515" t="str">
        <f t="shared" si="489"/>
        <v>('i2023110600513','2021','in2023110400008','1'),</v>
      </c>
      <c r="BW515" t="str">
        <f t="shared" si="490"/>
        <v>('i2023110600513','2021','in2023110400009','1'),</v>
      </c>
      <c r="BX515" t="str">
        <f t="shared" si="491"/>
        <v>('i2023110600513','2021','in2023110400010','1'),</v>
      </c>
      <c r="BY515" t="str">
        <f t="shared" si="492"/>
        <v>('i2023110600513','2021','in2023110400011','1'),</v>
      </c>
      <c r="BZ515" t="str">
        <f t="shared" si="493"/>
        <v>('i2023110600513','2021','in2023110400012','1'),</v>
      </c>
      <c r="CA515" t="str">
        <f t="shared" si="494"/>
        <v>('i2023110600513','2021','in2023110400013','1'),</v>
      </c>
      <c r="CB515" t="str">
        <f t="shared" si="495"/>
        <v>('i2023110600513','2021','in2023110400014','1'),</v>
      </c>
      <c r="CC515" t="str">
        <f t="shared" si="496"/>
        <v>('i2023110600513','2021','in2023110400015','1'),</v>
      </c>
      <c r="CD515" t="str">
        <f t="shared" si="497"/>
        <v>('i2023110600513','2021','in2023110400016','1'),</v>
      </c>
      <c r="CE515" t="str">
        <f t="shared" si="498"/>
        <v>('i2023110600513','2021','in2023110400017','1'),</v>
      </c>
      <c r="CF515" t="str">
        <f t="shared" si="499"/>
        <v>('i2023110600513','2021','in2023110400018','1'),</v>
      </c>
      <c r="CG515" t="str">
        <f t="shared" si="500"/>
        <v>('i2023110600513','2021','in2023110400019','1'),</v>
      </c>
      <c r="CH515" t="str">
        <f t="shared" si="501"/>
        <v>('i2023110600513','2021','in2023110400020','1'),</v>
      </c>
      <c r="CI515" t="str">
        <f t="shared" si="502"/>
        <v>('i2023110600513','2021','in2023110400021','1'),</v>
      </c>
      <c r="CJ515" t="str">
        <f t="shared" si="503"/>
        <v>('i2023110600513','2021','in2023110400022','1'),</v>
      </c>
      <c r="CK515" t="str">
        <f t="shared" si="504"/>
        <v>('i2023110600513','2021','in2023110400023','1'),</v>
      </c>
      <c r="CL515" t="str">
        <f t="shared" si="505"/>
        <v>('i2023110600513','2021','in2023110400024','1'),</v>
      </c>
      <c r="CM515" t="str">
        <f t="shared" si="506"/>
        <v>('i2023110600513','2021','in2023110400025','1'),</v>
      </c>
      <c r="CN515" t="str">
        <f t="shared" si="507"/>
        <v>('i2023110600513','2021','in2023110400026','1'),</v>
      </c>
      <c r="CO515" t="str">
        <f t="shared" si="508"/>
        <v>('i2023110600513','2021','in2023110400027','1'),</v>
      </c>
      <c r="CP515" t="str">
        <f t="shared" si="509"/>
        <v>('i2023110600513','2021','in2023110400028','1'),</v>
      </c>
      <c r="CQ515" t="str">
        <f t="shared" si="510"/>
        <v>('i2023110600513','2021','in2023110400029','1'),</v>
      </c>
      <c r="CR515" t="str">
        <f t="shared" si="511"/>
        <v>('i2023110600513','2021','in2023110400030','1'),</v>
      </c>
      <c r="CS515" t="str">
        <f t="shared" si="512"/>
        <v>('i2023110600513','2021','in2023110400031','1'),</v>
      </c>
      <c r="CT515" t="str">
        <f t="shared" si="513"/>
        <v>('i2023110600513','2021','in2023110400032','1'),</v>
      </c>
      <c r="CU515" t="str">
        <f t="shared" si="514"/>
        <v>('i2023110600513','2021','in2023110400033','1'),</v>
      </c>
      <c r="CV515" t="str">
        <f t="shared" si="515"/>
        <v>('i2023110600513','2021','in2023110400034','1'),</v>
      </c>
      <c r="CW515" t="str">
        <f t="shared" si="516"/>
        <v>('i2023110600513','2021','in2023110400035','1'),</v>
      </c>
      <c r="CX515" t="str">
        <f t="shared" si="517"/>
        <v>('i2023110600513','2021','in2023110400036','2'),</v>
      </c>
      <c r="CY515" t="str">
        <f t="shared" si="518"/>
        <v>('i2023110600513','2021','in2023110400037','1'),</v>
      </c>
      <c r="CZ515" t="str">
        <f t="shared" si="519"/>
        <v>('i2023110600513','2021','in2023110400038','1'),</v>
      </c>
      <c r="DA515" t="str">
        <f t="shared" si="520"/>
        <v>('i2023110600513','2021','in2023110400039','1'),</v>
      </c>
      <c r="DB515" t="str">
        <f t="shared" si="521"/>
        <v>('i2023110600513','2021','in2023110400040','1'),</v>
      </c>
      <c r="DC515" t="str">
        <f t="shared" si="522"/>
        <v>('i2023110600513','2021','in2023110400041','1'),</v>
      </c>
      <c r="DD515" t="str">
        <f t="shared" si="523"/>
        <v>('i2023110600513','2021','in2023110400042','4'),</v>
      </c>
      <c r="DE515" t="str">
        <f t="shared" si="524"/>
        <v>('i2023110600513','2021','in2023110400043','1'),</v>
      </c>
      <c r="DF515" t="str">
        <f t="shared" si="525"/>
        <v>('i2023110600513','2021','in2023110400044','1'),</v>
      </c>
      <c r="DG515" t="str">
        <f t="shared" si="526"/>
        <v>('i2023110600513','2021','in2023110400045','1'),</v>
      </c>
      <c r="DH515" t="str">
        <f t="shared" si="527"/>
        <v>('i2023110600513','2021','in2023110400046','1'),</v>
      </c>
      <c r="DI515" t="str">
        <f t="shared" si="528"/>
        <v>('i2023110600513','2021','in2023110400047','1');</v>
      </c>
    </row>
    <row r="516" spans="1:113" x14ac:dyDescent="0.25">
      <c r="A516" s="4" t="str">
        <f>INDEX('instansi pusat'!$B$2:$C$623,MATCH(C516,'instansi pusat'!$D$2:$D$623,0),2)</f>
        <v>i2023110600514</v>
      </c>
      <c r="B516" s="4">
        <v>8210</v>
      </c>
      <c r="C516" s="4" t="s">
        <v>736</v>
      </c>
      <c r="D516">
        <v>2021</v>
      </c>
      <c r="E516" s="4">
        <v>1</v>
      </c>
      <c r="F516" s="4">
        <v>1</v>
      </c>
      <c r="G516" s="4">
        <v>1</v>
      </c>
      <c r="H516" s="4">
        <v>1</v>
      </c>
      <c r="I516" s="4">
        <v>1</v>
      </c>
      <c r="J516" s="4">
        <v>1</v>
      </c>
      <c r="K516" s="4">
        <v>1</v>
      </c>
      <c r="L516" s="4">
        <v>1</v>
      </c>
      <c r="M516" s="4">
        <v>1</v>
      </c>
      <c r="N516" s="4">
        <v>1</v>
      </c>
      <c r="O516" s="4">
        <v>1</v>
      </c>
      <c r="P516" s="4">
        <v>1</v>
      </c>
      <c r="Q516" s="4">
        <v>1</v>
      </c>
      <c r="R516" s="4">
        <v>1</v>
      </c>
      <c r="S516" s="4">
        <v>1</v>
      </c>
      <c r="T516" s="4">
        <v>1</v>
      </c>
      <c r="U516" s="4">
        <v>1</v>
      </c>
      <c r="V516" s="4">
        <v>1</v>
      </c>
      <c r="W516" s="4">
        <v>1</v>
      </c>
      <c r="X516" s="4">
        <v>1</v>
      </c>
      <c r="Y516" s="4">
        <v>1</v>
      </c>
      <c r="Z516" s="4">
        <v>1</v>
      </c>
      <c r="AA516" s="4">
        <v>1</v>
      </c>
      <c r="AB516" s="4">
        <v>1</v>
      </c>
      <c r="AC516" s="4">
        <v>1</v>
      </c>
      <c r="AD516" s="4">
        <v>1</v>
      </c>
      <c r="AE516" s="4">
        <v>1</v>
      </c>
      <c r="AF516" s="4">
        <v>1</v>
      </c>
      <c r="AG516" s="4">
        <v>1</v>
      </c>
      <c r="AH516" s="4">
        <v>1</v>
      </c>
      <c r="AI516" s="4">
        <v>1</v>
      </c>
      <c r="AJ516" s="4">
        <v>1</v>
      </c>
      <c r="AK516" s="4">
        <v>1</v>
      </c>
      <c r="AL516" s="4">
        <v>1</v>
      </c>
      <c r="AM516" s="4">
        <v>1</v>
      </c>
      <c r="AN516" s="4">
        <v>1</v>
      </c>
      <c r="AO516" s="4">
        <v>1</v>
      </c>
      <c r="AP516" s="4">
        <v>1</v>
      </c>
      <c r="AQ516" s="4">
        <v>1</v>
      </c>
      <c r="AR516" s="4">
        <v>1</v>
      </c>
      <c r="AS516" s="4">
        <v>1</v>
      </c>
      <c r="AT516" s="4">
        <v>1</v>
      </c>
      <c r="AU516" s="4">
        <v>1</v>
      </c>
      <c r="AV516" s="4">
        <v>1</v>
      </c>
      <c r="AW516" s="4">
        <v>1</v>
      </c>
      <c r="AX516" s="4">
        <v>1</v>
      </c>
      <c r="AY516" s="4">
        <v>1</v>
      </c>
      <c r="AZ516" s="3">
        <f t="shared" si="529"/>
        <v>1</v>
      </c>
      <c r="BA516" s="3">
        <f t="shared" si="530"/>
        <v>1</v>
      </c>
      <c r="BB516" s="3">
        <f t="shared" si="531"/>
        <v>1</v>
      </c>
      <c r="BC516" s="3">
        <f t="shared" si="532"/>
        <v>1</v>
      </c>
      <c r="BD516" s="3">
        <f t="shared" si="533"/>
        <v>1</v>
      </c>
      <c r="BE516" s="3">
        <f t="shared" si="534"/>
        <v>1</v>
      </c>
      <c r="BF516" s="3">
        <f t="shared" si="535"/>
        <v>1</v>
      </c>
      <c r="BG516" s="3">
        <f t="shared" si="536"/>
        <v>1</v>
      </c>
      <c r="BH516" s="3">
        <f t="shared" si="537"/>
        <v>1</v>
      </c>
      <c r="BI516" s="3">
        <f t="shared" si="538"/>
        <v>1</v>
      </c>
      <c r="BJ516" s="3">
        <f t="shared" si="539"/>
        <v>1</v>
      </c>
      <c r="BK516" s="3">
        <f t="shared" si="540"/>
        <v>1</v>
      </c>
      <c r="BL516" s="3">
        <f t="shared" si="541"/>
        <v>1</v>
      </c>
      <c r="BN516" t="s">
        <v>641</v>
      </c>
      <c r="BO516" t="str">
        <f t="shared" si="482"/>
        <v>('i2023110600514','2021','in2023110400001','1'),</v>
      </c>
      <c r="BP516" t="str">
        <f t="shared" si="483"/>
        <v>('i2023110600514','2021','in2023110400002','1'),</v>
      </c>
      <c r="BQ516" t="str">
        <f t="shared" si="484"/>
        <v>('i2023110600514','2021','in2023110400003','1'),</v>
      </c>
      <c r="BR516" t="str">
        <f t="shared" si="485"/>
        <v>('i2023110600514','2021','in2023110400004','1'),</v>
      </c>
      <c r="BS516" t="str">
        <f t="shared" si="486"/>
        <v>('i2023110600514','2021','in2023110400005','1'),</v>
      </c>
      <c r="BT516" t="str">
        <f t="shared" si="487"/>
        <v>('i2023110600514','2021','in2023110400006','1'),</v>
      </c>
      <c r="BU516" t="str">
        <f t="shared" si="488"/>
        <v>('i2023110600514','2021','in2023110400007','1'),</v>
      </c>
      <c r="BV516" t="str">
        <f t="shared" si="489"/>
        <v>('i2023110600514','2021','in2023110400008','1'),</v>
      </c>
      <c r="BW516" t="str">
        <f t="shared" si="490"/>
        <v>('i2023110600514','2021','in2023110400009','1'),</v>
      </c>
      <c r="BX516" t="str">
        <f t="shared" si="491"/>
        <v>('i2023110600514','2021','in2023110400010','1'),</v>
      </c>
      <c r="BY516" t="str">
        <f t="shared" si="492"/>
        <v>('i2023110600514','2021','in2023110400011','1'),</v>
      </c>
      <c r="BZ516" t="str">
        <f t="shared" si="493"/>
        <v>('i2023110600514','2021','in2023110400012','1'),</v>
      </c>
      <c r="CA516" t="str">
        <f t="shared" si="494"/>
        <v>('i2023110600514','2021','in2023110400013','1'),</v>
      </c>
      <c r="CB516" t="str">
        <f t="shared" si="495"/>
        <v>('i2023110600514','2021','in2023110400014','1'),</v>
      </c>
      <c r="CC516" t="str">
        <f t="shared" si="496"/>
        <v>('i2023110600514','2021','in2023110400015','1'),</v>
      </c>
      <c r="CD516" t="str">
        <f t="shared" si="497"/>
        <v>('i2023110600514','2021','in2023110400016','1'),</v>
      </c>
      <c r="CE516" t="str">
        <f t="shared" si="498"/>
        <v>('i2023110600514','2021','in2023110400017','1'),</v>
      </c>
      <c r="CF516" t="str">
        <f t="shared" si="499"/>
        <v>('i2023110600514','2021','in2023110400018','1'),</v>
      </c>
      <c r="CG516" t="str">
        <f t="shared" si="500"/>
        <v>('i2023110600514','2021','in2023110400019','1'),</v>
      </c>
      <c r="CH516" t="str">
        <f t="shared" si="501"/>
        <v>('i2023110600514','2021','in2023110400020','1'),</v>
      </c>
      <c r="CI516" t="str">
        <f t="shared" si="502"/>
        <v>('i2023110600514','2021','in2023110400021','1'),</v>
      </c>
      <c r="CJ516" t="str">
        <f t="shared" si="503"/>
        <v>('i2023110600514','2021','in2023110400022','1'),</v>
      </c>
      <c r="CK516" t="str">
        <f t="shared" si="504"/>
        <v>('i2023110600514','2021','in2023110400023','1'),</v>
      </c>
      <c r="CL516" t="str">
        <f t="shared" si="505"/>
        <v>('i2023110600514','2021','in2023110400024','1'),</v>
      </c>
      <c r="CM516" t="str">
        <f t="shared" si="506"/>
        <v>('i2023110600514','2021','in2023110400025','1'),</v>
      </c>
      <c r="CN516" t="str">
        <f t="shared" si="507"/>
        <v>('i2023110600514','2021','in2023110400026','1'),</v>
      </c>
      <c r="CO516" t="str">
        <f t="shared" si="508"/>
        <v>('i2023110600514','2021','in2023110400027','1'),</v>
      </c>
      <c r="CP516" t="str">
        <f t="shared" si="509"/>
        <v>('i2023110600514','2021','in2023110400028','1'),</v>
      </c>
      <c r="CQ516" t="str">
        <f t="shared" si="510"/>
        <v>('i2023110600514','2021','in2023110400029','1'),</v>
      </c>
      <c r="CR516" t="str">
        <f t="shared" si="511"/>
        <v>('i2023110600514','2021','in2023110400030','1'),</v>
      </c>
      <c r="CS516" t="str">
        <f t="shared" si="512"/>
        <v>('i2023110600514','2021','in2023110400031','1'),</v>
      </c>
      <c r="CT516" t="str">
        <f t="shared" si="513"/>
        <v>('i2023110600514','2021','in2023110400032','1'),</v>
      </c>
      <c r="CU516" t="str">
        <f t="shared" si="514"/>
        <v>('i2023110600514','2021','in2023110400033','1'),</v>
      </c>
      <c r="CV516" t="str">
        <f t="shared" si="515"/>
        <v>('i2023110600514','2021','in2023110400034','1'),</v>
      </c>
      <c r="CW516" t="str">
        <f t="shared" si="516"/>
        <v>('i2023110600514','2021','in2023110400035','1'),</v>
      </c>
      <c r="CX516" t="str">
        <f t="shared" si="517"/>
        <v>('i2023110600514','2021','in2023110400036','1'),</v>
      </c>
      <c r="CY516" t="str">
        <f t="shared" si="518"/>
        <v>('i2023110600514','2021','in2023110400037','1'),</v>
      </c>
      <c r="CZ516" t="str">
        <f t="shared" si="519"/>
        <v>('i2023110600514','2021','in2023110400038','1'),</v>
      </c>
      <c r="DA516" t="str">
        <f t="shared" si="520"/>
        <v>('i2023110600514','2021','in2023110400039','1'),</v>
      </c>
      <c r="DB516" t="str">
        <f t="shared" si="521"/>
        <v>('i2023110600514','2021','in2023110400040','1'),</v>
      </c>
      <c r="DC516" t="str">
        <f t="shared" si="522"/>
        <v>('i2023110600514','2021','in2023110400041','1'),</v>
      </c>
      <c r="DD516" t="str">
        <f t="shared" si="523"/>
        <v>('i2023110600514','2021','in2023110400042','1'),</v>
      </c>
      <c r="DE516" t="str">
        <f t="shared" si="524"/>
        <v>('i2023110600514','2021','in2023110400043','1'),</v>
      </c>
      <c r="DF516" t="str">
        <f t="shared" si="525"/>
        <v>('i2023110600514','2021','in2023110400044','1'),</v>
      </c>
      <c r="DG516" t="str">
        <f t="shared" si="526"/>
        <v>('i2023110600514','2021','in2023110400045','1'),</v>
      </c>
      <c r="DH516" t="str">
        <f t="shared" si="527"/>
        <v>('i2023110600514','2021','in2023110400046','1'),</v>
      </c>
      <c r="DI516" t="str">
        <f t="shared" si="528"/>
        <v>('i2023110600514','2021','in2023110400047','1');</v>
      </c>
    </row>
    <row r="517" spans="1:113" x14ac:dyDescent="0.25">
      <c r="A517" s="4" t="str">
        <f>INDEX('instansi pusat'!$B$2:$C$623,MATCH(C517,'instansi pusat'!$D$2:$D$623,0),2)</f>
        <v>i2023110600515</v>
      </c>
      <c r="B517" s="4">
        <v>8211</v>
      </c>
      <c r="C517" s="4" t="s">
        <v>737</v>
      </c>
      <c r="D517">
        <v>2021</v>
      </c>
      <c r="E517" s="4">
        <v>1</v>
      </c>
      <c r="F517" s="4">
        <v>1</v>
      </c>
      <c r="G517" s="4">
        <v>1</v>
      </c>
      <c r="H517" s="4">
        <v>1</v>
      </c>
      <c r="I517" s="4">
        <v>1</v>
      </c>
      <c r="J517" s="4">
        <v>1</v>
      </c>
      <c r="K517" s="4">
        <v>1</v>
      </c>
      <c r="L517" s="4">
        <v>1</v>
      </c>
      <c r="M517" s="4">
        <v>1</v>
      </c>
      <c r="N517" s="4">
        <v>1</v>
      </c>
      <c r="O517" s="4">
        <v>1</v>
      </c>
      <c r="P517" s="4">
        <v>1</v>
      </c>
      <c r="Q517" s="4">
        <v>1</v>
      </c>
      <c r="R517" s="4">
        <v>1</v>
      </c>
      <c r="S517" s="4">
        <v>1</v>
      </c>
      <c r="T517" s="4">
        <v>1</v>
      </c>
      <c r="U517" s="4">
        <v>1</v>
      </c>
      <c r="V517" s="4">
        <v>1</v>
      </c>
      <c r="W517" s="4">
        <v>1</v>
      </c>
      <c r="X517" s="4">
        <v>1</v>
      </c>
      <c r="Y517" s="4">
        <v>1</v>
      </c>
      <c r="Z517" s="4">
        <v>1</v>
      </c>
      <c r="AA517" s="4">
        <v>1</v>
      </c>
      <c r="AB517" s="4">
        <v>1</v>
      </c>
      <c r="AC517" s="4">
        <v>1</v>
      </c>
      <c r="AD517" s="4">
        <v>1</v>
      </c>
      <c r="AE517" s="4">
        <v>1</v>
      </c>
      <c r="AF517" s="4">
        <v>1</v>
      </c>
      <c r="AG517" s="4">
        <v>1</v>
      </c>
      <c r="AH517" s="4">
        <v>1</v>
      </c>
      <c r="AI517" s="4">
        <v>1</v>
      </c>
      <c r="AJ517" s="4">
        <v>1</v>
      </c>
      <c r="AK517" s="4">
        <v>1</v>
      </c>
      <c r="AL517" s="4">
        <v>1</v>
      </c>
      <c r="AM517" s="4">
        <v>1</v>
      </c>
      <c r="AN517" s="4">
        <v>1</v>
      </c>
      <c r="AO517" s="4">
        <v>1</v>
      </c>
      <c r="AP517" s="4">
        <v>1</v>
      </c>
      <c r="AQ517" s="4">
        <v>1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AZ517" s="3">
        <f t="shared" si="529"/>
        <v>1</v>
      </c>
      <c r="BA517" s="3">
        <f t="shared" si="530"/>
        <v>1</v>
      </c>
      <c r="BB517" s="3">
        <f t="shared" si="531"/>
        <v>1</v>
      </c>
      <c r="BC517" s="3">
        <f t="shared" si="532"/>
        <v>1</v>
      </c>
      <c r="BD517" s="3">
        <f t="shared" si="533"/>
        <v>1</v>
      </c>
      <c r="BE517" s="3">
        <f t="shared" si="534"/>
        <v>1</v>
      </c>
      <c r="BF517" s="3">
        <f t="shared" si="535"/>
        <v>1</v>
      </c>
      <c r="BG517" s="3">
        <f t="shared" si="536"/>
        <v>1</v>
      </c>
      <c r="BH517" s="3">
        <f t="shared" si="537"/>
        <v>1</v>
      </c>
      <c r="BI517" s="3">
        <f t="shared" si="538"/>
        <v>1</v>
      </c>
      <c r="BJ517" s="3">
        <f t="shared" si="539"/>
        <v>1</v>
      </c>
      <c r="BK517" s="3">
        <f t="shared" si="540"/>
        <v>1</v>
      </c>
      <c r="BL517" s="3">
        <f t="shared" si="541"/>
        <v>1</v>
      </c>
      <c r="BN517" t="s">
        <v>641</v>
      </c>
      <c r="BO517" t="str">
        <f t="shared" si="482"/>
        <v>('i2023110600515','2021','in2023110400001','1'),</v>
      </c>
      <c r="BP517" t="str">
        <f t="shared" si="483"/>
        <v>('i2023110600515','2021','in2023110400002','1'),</v>
      </c>
      <c r="BQ517" t="str">
        <f t="shared" si="484"/>
        <v>('i2023110600515','2021','in2023110400003','1'),</v>
      </c>
      <c r="BR517" t="str">
        <f t="shared" si="485"/>
        <v>('i2023110600515','2021','in2023110400004','1'),</v>
      </c>
      <c r="BS517" t="str">
        <f t="shared" si="486"/>
        <v>('i2023110600515','2021','in2023110400005','1'),</v>
      </c>
      <c r="BT517" t="str">
        <f t="shared" si="487"/>
        <v>('i2023110600515','2021','in2023110400006','1'),</v>
      </c>
      <c r="BU517" t="str">
        <f t="shared" si="488"/>
        <v>('i2023110600515','2021','in2023110400007','1'),</v>
      </c>
      <c r="BV517" t="str">
        <f t="shared" si="489"/>
        <v>('i2023110600515','2021','in2023110400008','1'),</v>
      </c>
      <c r="BW517" t="str">
        <f t="shared" si="490"/>
        <v>('i2023110600515','2021','in2023110400009','1'),</v>
      </c>
      <c r="BX517" t="str">
        <f t="shared" si="491"/>
        <v>('i2023110600515','2021','in2023110400010','1'),</v>
      </c>
      <c r="BY517" t="str">
        <f t="shared" si="492"/>
        <v>('i2023110600515','2021','in2023110400011','1'),</v>
      </c>
      <c r="BZ517" t="str">
        <f t="shared" si="493"/>
        <v>('i2023110600515','2021','in2023110400012','1'),</v>
      </c>
      <c r="CA517" t="str">
        <f t="shared" si="494"/>
        <v>('i2023110600515','2021','in2023110400013','1'),</v>
      </c>
      <c r="CB517" t="str">
        <f t="shared" si="495"/>
        <v>('i2023110600515','2021','in2023110400014','1'),</v>
      </c>
      <c r="CC517" t="str">
        <f t="shared" si="496"/>
        <v>('i2023110600515','2021','in2023110400015','1'),</v>
      </c>
      <c r="CD517" t="str">
        <f t="shared" si="497"/>
        <v>('i2023110600515','2021','in2023110400016','1'),</v>
      </c>
      <c r="CE517" t="str">
        <f t="shared" si="498"/>
        <v>('i2023110600515','2021','in2023110400017','1'),</v>
      </c>
      <c r="CF517" t="str">
        <f t="shared" si="499"/>
        <v>('i2023110600515','2021','in2023110400018','1'),</v>
      </c>
      <c r="CG517" t="str">
        <f t="shared" si="500"/>
        <v>('i2023110600515','2021','in2023110400019','1'),</v>
      </c>
      <c r="CH517" t="str">
        <f t="shared" si="501"/>
        <v>('i2023110600515','2021','in2023110400020','1'),</v>
      </c>
      <c r="CI517" t="str">
        <f t="shared" si="502"/>
        <v>('i2023110600515','2021','in2023110400021','1'),</v>
      </c>
      <c r="CJ517" t="str">
        <f t="shared" si="503"/>
        <v>('i2023110600515','2021','in2023110400022','1'),</v>
      </c>
      <c r="CK517" t="str">
        <f t="shared" si="504"/>
        <v>('i2023110600515','2021','in2023110400023','1'),</v>
      </c>
      <c r="CL517" t="str">
        <f t="shared" si="505"/>
        <v>('i2023110600515','2021','in2023110400024','1'),</v>
      </c>
      <c r="CM517" t="str">
        <f t="shared" si="506"/>
        <v>('i2023110600515','2021','in2023110400025','1'),</v>
      </c>
      <c r="CN517" t="str">
        <f t="shared" si="507"/>
        <v>('i2023110600515','2021','in2023110400026','1'),</v>
      </c>
      <c r="CO517" t="str">
        <f t="shared" si="508"/>
        <v>('i2023110600515','2021','in2023110400027','1'),</v>
      </c>
      <c r="CP517" t="str">
        <f t="shared" si="509"/>
        <v>('i2023110600515','2021','in2023110400028','1'),</v>
      </c>
      <c r="CQ517" t="str">
        <f t="shared" si="510"/>
        <v>('i2023110600515','2021','in2023110400029','1'),</v>
      </c>
      <c r="CR517" t="str">
        <f t="shared" si="511"/>
        <v>('i2023110600515','2021','in2023110400030','1'),</v>
      </c>
      <c r="CS517" t="str">
        <f t="shared" si="512"/>
        <v>('i2023110600515','2021','in2023110400031','1'),</v>
      </c>
      <c r="CT517" t="str">
        <f t="shared" si="513"/>
        <v>('i2023110600515','2021','in2023110400032','1'),</v>
      </c>
      <c r="CU517" t="str">
        <f t="shared" si="514"/>
        <v>('i2023110600515','2021','in2023110400033','1'),</v>
      </c>
      <c r="CV517" t="str">
        <f t="shared" si="515"/>
        <v>('i2023110600515','2021','in2023110400034','1'),</v>
      </c>
      <c r="CW517" t="str">
        <f t="shared" si="516"/>
        <v>('i2023110600515','2021','in2023110400035','1'),</v>
      </c>
      <c r="CX517" t="str">
        <f t="shared" si="517"/>
        <v>('i2023110600515','2021','in2023110400036','1'),</v>
      </c>
      <c r="CY517" t="str">
        <f t="shared" si="518"/>
        <v>('i2023110600515','2021','in2023110400037','1'),</v>
      </c>
      <c r="CZ517" t="str">
        <f t="shared" si="519"/>
        <v>('i2023110600515','2021','in2023110400038','1'),</v>
      </c>
      <c r="DA517" t="str">
        <f t="shared" si="520"/>
        <v>('i2023110600515','2021','in2023110400039','1'),</v>
      </c>
      <c r="DB517" t="str">
        <f t="shared" si="521"/>
        <v>('i2023110600515','2021','in2023110400040','1'),</v>
      </c>
      <c r="DC517" t="str">
        <f t="shared" si="522"/>
        <v>('i2023110600515','2021','in2023110400041','1'),</v>
      </c>
      <c r="DD517" t="str">
        <f t="shared" si="523"/>
        <v>('i2023110600515','2021','in2023110400042','1'),</v>
      </c>
      <c r="DE517" t="str">
        <f t="shared" si="524"/>
        <v>('i2023110600515','2021','in2023110400043','1'),</v>
      </c>
      <c r="DF517" t="str">
        <f t="shared" si="525"/>
        <v>('i2023110600515','2021','in2023110400044','1'),</v>
      </c>
      <c r="DG517" t="str">
        <f t="shared" si="526"/>
        <v>('i2023110600515','2021','in2023110400045','1'),</v>
      </c>
      <c r="DH517" t="str">
        <f t="shared" si="527"/>
        <v>('i2023110600515','2021','in2023110400046','1'),</v>
      </c>
      <c r="DI517" t="str">
        <f t="shared" si="528"/>
        <v>('i2023110600515','2021','in2023110400047','1');</v>
      </c>
    </row>
    <row r="518" spans="1:113" x14ac:dyDescent="0.25">
      <c r="A518" s="4" t="str">
        <f>INDEX('instansi pusat'!$B$2:$C$623,MATCH(C518,'instansi pusat'!$D$2:$D$623,0),2)</f>
        <v>i2023110600516</v>
      </c>
      <c r="B518" s="4">
        <v>8210</v>
      </c>
      <c r="C518" s="4" t="s">
        <v>545</v>
      </c>
      <c r="D518">
        <v>2021</v>
      </c>
      <c r="E518" s="4">
        <v>1</v>
      </c>
      <c r="F518" s="4">
        <v>1</v>
      </c>
      <c r="G518" s="4">
        <v>1</v>
      </c>
      <c r="H518" s="4">
        <v>1</v>
      </c>
      <c r="I518" s="4">
        <v>1</v>
      </c>
      <c r="J518" s="4">
        <v>1</v>
      </c>
      <c r="K518" s="4">
        <v>1</v>
      </c>
      <c r="L518" s="4">
        <v>1</v>
      </c>
      <c r="M518" s="4">
        <v>1</v>
      </c>
      <c r="N518" s="4">
        <v>1</v>
      </c>
      <c r="O518" s="4">
        <v>1</v>
      </c>
      <c r="P518" s="4">
        <v>1</v>
      </c>
      <c r="Q518" s="4">
        <v>1</v>
      </c>
      <c r="R518" s="4">
        <v>1</v>
      </c>
      <c r="S518" s="4">
        <v>1</v>
      </c>
      <c r="T518" s="4">
        <v>1</v>
      </c>
      <c r="U518" s="4">
        <v>1</v>
      </c>
      <c r="V518" s="4">
        <v>1</v>
      </c>
      <c r="W518" s="4">
        <v>1</v>
      </c>
      <c r="X518" s="4">
        <v>1</v>
      </c>
      <c r="Y518" s="4">
        <v>1</v>
      </c>
      <c r="Z518" s="4">
        <v>1</v>
      </c>
      <c r="AA518" s="4">
        <v>1</v>
      </c>
      <c r="AB518" s="4">
        <v>1</v>
      </c>
      <c r="AC518" s="4">
        <v>1</v>
      </c>
      <c r="AD518" s="4">
        <v>1</v>
      </c>
      <c r="AE518" s="4">
        <v>1</v>
      </c>
      <c r="AF518" s="4">
        <v>1</v>
      </c>
      <c r="AG518" s="4">
        <v>1</v>
      </c>
      <c r="AH518" s="4">
        <v>1</v>
      </c>
      <c r="AI518" s="4">
        <v>1</v>
      </c>
      <c r="AJ518" s="4">
        <v>4</v>
      </c>
      <c r="AK518" s="4">
        <v>4</v>
      </c>
      <c r="AL518" s="4">
        <v>4</v>
      </c>
      <c r="AM518" s="4">
        <v>4</v>
      </c>
      <c r="AN518" s="4">
        <v>1</v>
      </c>
      <c r="AO518" s="4">
        <v>4</v>
      </c>
      <c r="AP518" s="4">
        <v>1</v>
      </c>
      <c r="AQ518" s="4">
        <v>1</v>
      </c>
      <c r="AR518" s="4">
        <v>2</v>
      </c>
      <c r="AS518" s="4">
        <v>1</v>
      </c>
      <c r="AT518" s="4">
        <v>4</v>
      </c>
      <c r="AU518" s="4">
        <v>2</v>
      </c>
      <c r="AV518" s="4">
        <v>2</v>
      </c>
      <c r="AW518" s="4">
        <v>3</v>
      </c>
      <c r="AX518" s="4">
        <v>4</v>
      </c>
      <c r="AY518" s="4">
        <v>3</v>
      </c>
      <c r="AZ518" s="3">
        <f t="shared" si="529"/>
        <v>1</v>
      </c>
      <c r="BA518" s="3">
        <f t="shared" si="530"/>
        <v>1</v>
      </c>
      <c r="BB518" s="3">
        <f t="shared" si="531"/>
        <v>1</v>
      </c>
      <c r="BC518" s="3">
        <f t="shared" si="532"/>
        <v>1</v>
      </c>
      <c r="BD518" s="3">
        <f t="shared" si="533"/>
        <v>1</v>
      </c>
      <c r="BE518" s="3">
        <f t="shared" si="534"/>
        <v>1</v>
      </c>
      <c r="BF518" s="3">
        <f t="shared" si="535"/>
        <v>2.6</v>
      </c>
      <c r="BG518" s="3">
        <f t="shared" si="536"/>
        <v>3</v>
      </c>
      <c r="BH518" s="3">
        <f t="shared" si="537"/>
        <v>1</v>
      </c>
      <c r="BI518" s="3">
        <f t="shared" si="538"/>
        <v>1</v>
      </c>
      <c r="BJ518" s="3">
        <f t="shared" si="539"/>
        <v>1</v>
      </c>
      <c r="BK518" s="3">
        <f t="shared" si="540"/>
        <v>2.7582417582417582</v>
      </c>
      <c r="BL518" s="3">
        <f t="shared" si="541"/>
        <v>1.8000000000000003</v>
      </c>
      <c r="BN518" t="s">
        <v>641</v>
      </c>
      <c r="BO518" t="str">
        <f t="shared" si="482"/>
        <v>('i2023110600516','2021','in2023110400001','1'),</v>
      </c>
      <c r="BP518" t="str">
        <f t="shared" si="483"/>
        <v>('i2023110600516','2021','in2023110400002','1'),</v>
      </c>
      <c r="BQ518" t="str">
        <f t="shared" si="484"/>
        <v>('i2023110600516','2021','in2023110400003','1'),</v>
      </c>
      <c r="BR518" t="str">
        <f t="shared" si="485"/>
        <v>('i2023110600516','2021','in2023110400004','1'),</v>
      </c>
      <c r="BS518" t="str">
        <f t="shared" si="486"/>
        <v>('i2023110600516','2021','in2023110400005','1'),</v>
      </c>
      <c r="BT518" t="str">
        <f t="shared" si="487"/>
        <v>('i2023110600516','2021','in2023110400006','1'),</v>
      </c>
      <c r="BU518" t="str">
        <f t="shared" si="488"/>
        <v>('i2023110600516','2021','in2023110400007','1'),</v>
      </c>
      <c r="BV518" t="str">
        <f t="shared" si="489"/>
        <v>('i2023110600516','2021','in2023110400008','1'),</v>
      </c>
      <c r="BW518" t="str">
        <f t="shared" si="490"/>
        <v>('i2023110600516','2021','in2023110400009','1'),</v>
      </c>
      <c r="BX518" t="str">
        <f t="shared" si="491"/>
        <v>('i2023110600516','2021','in2023110400010','1'),</v>
      </c>
      <c r="BY518" t="str">
        <f t="shared" si="492"/>
        <v>('i2023110600516','2021','in2023110400011','1'),</v>
      </c>
      <c r="BZ518" t="str">
        <f t="shared" si="493"/>
        <v>('i2023110600516','2021','in2023110400012','1'),</v>
      </c>
      <c r="CA518" t="str">
        <f t="shared" si="494"/>
        <v>('i2023110600516','2021','in2023110400013','1'),</v>
      </c>
      <c r="CB518" t="str">
        <f t="shared" si="495"/>
        <v>('i2023110600516','2021','in2023110400014','1'),</v>
      </c>
      <c r="CC518" t="str">
        <f t="shared" si="496"/>
        <v>('i2023110600516','2021','in2023110400015','1'),</v>
      </c>
      <c r="CD518" t="str">
        <f t="shared" si="497"/>
        <v>('i2023110600516','2021','in2023110400016','1'),</v>
      </c>
      <c r="CE518" t="str">
        <f t="shared" si="498"/>
        <v>('i2023110600516','2021','in2023110400017','1'),</v>
      </c>
      <c r="CF518" t="str">
        <f t="shared" si="499"/>
        <v>('i2023110600516','2021','in2023110400018','1'),</v>
      </c>
      <c r="CG518" t="str">
        <f t="shared" si="500"/>
        <v>('i2023110600516','2021','in2023110400019','1'),</v>
      </c>
      <c r="CH518" t="str">
        <f t="shared" si="501"/>
        <v>('i2023110600516','2021','in2023110400020','1'),</v>
      </c>
      <c r="CI518" t="str">
        <f t="shared" si="502"/>
        <v>('i2023110600516','2021','in2023110400021','1'),</v>
      </c>
      <c r="CJ518" t="str">
        <f t="shared" si="503"/>
        <v>('i2023110600516','2021','in2023110400022','1'),</v>
      </c>
      <c r="CK518" t="str">
        <f t="shared" si="504"/>
        <v>('i2023110600516','2021','in2023110400023','1'),</v>
      </c>
      <c r="CL518" t="str">
        <f t="shared" si="505"/>
        <v>('i2023110600516','2021','in2023110400024','1'),</v>
      </c>
      <c r="CM518" t="str">
        <f t="shared" si="506"/>
        <v>('i2023110600516','2021','in2023110400025','1'),</v>
      </c>
      <c r="CN518" t="str">
        <f t="shared" si="507"/>
        <v>('i2023110600516','2021','in2023110400026','1'),</v>
      </c>
      <c r="CO518" t="str">
        <f t="shared" si="508"/>
        <v>('i2023110600516','2021','in2023110400027','1'),</v>
      </c>
      <c r="CP518" t="str">
        <f t="shared" si="509"/>
        <v>('i2023110600516','2021','in2023110400028','1'),</v>
      </c>
      <c r="CQ518" t="str">
        <f t="shared" si="510"/>
        <v>('i2023110600516','2021','in2023110400029','1'),</v>
      </c>
      <c r="CR518" t="str">
        <f t="shared" si="511"/>
        <v>('i2023110600516','2021','in2023110400030','1'),</v>
      </c>
      <c r="CS518" t="str">
        <f t="shared" si="512"/>
        <v>('i2023110600516','2021','in2023110400031','1'),</v>
      </c>
      <c r="CT518" t="str">
        <f t="shared" si="513"/>
        <v>('i2023110600516','2021','in2023110400032','4'),</v>
      </c>
      <c r="CU518" t="str">
        <f t="shared" si="514"/>
        <v>('i2023110600516','2021','in2023110400033','4'),</v>
      </c>
      <c r="CV518" t="str">
        <f t="shared" si="515"/>
        <v>('i2023110600516','2021','in2023110400034','4'),</v>
      </c>
      <c r="CW518" t="str">
        <f t="shared" si="516"/>
        <v>('i2023110600516','2021','in2023110400035','4'),</v>
      </c>
      <c r="CX518" t="str">
        <f t="shared" si="517"/>
        <v>('i2023110600516','2021','in2023110400036','1'),</v>
      </c>
      <c r="CY518" t="str">
        <f t="shared" si="518"/>
        <v>('i2023110600516','2021','in2023110400037','4'),</v>
      </c>
      <c r="CZ518" t="str">
        <f t="shared" si="519"/>
        <v>('i2023110600516','2021','in2023110400038','1'),</v>
      </c>
      <c r="DA518" t="str">
        <f t="shared" si="520"/>
        <v>('i2023110600516','2021','in2023110400039','1'),</v>
      </c>
      <c r="DB518" t="str">
        <f t="shared" si="521"/>
        <v>('i2023110600516','2021','in2023110400040','2'),</v>
      </c>
      <c r="DC518" t="str">
        <f t="shared" si="522"/>
        <v>('i2023110600516','2021','in2023110400041','1'),</v>
      </c>
      <c r="DD518" t="str">
        <f t="shared" si="523"/>
        <v>('i2023110600516','2021','in2023110400042','4'),</v>
      </c>
      <c r="DE518" t="str">
        <f t="shared" si="524"/>
        <v>('i2023110600516','2021','in2023110400043','2'),</v>
      </c>
      <c r="DF518" t="str">
        <f t="shared" si="525"/>
        <v>('i2023110600516','2021','in2023110400044','2'),</v>
      </c>
      <c r="DG518" t="str">
        <f t="shared" si="526"/>
        <v>('i2023110600516','2021','in2023110400045','3'),</v>
      </c>
      <c r="DH518" t="str">
        <f t="shared" si="527"/>
        <v>('i2023110600516','2021','in2023110400046','4'),</v>
      </c>
      <c r="DI518" t="str">
        <f t="shared" si="528"/>
        <v>('i2023110600516','2021','in2023110400047','3');</v>
      </c>
    </row>
    <row r="519" spans="1:113" x14ac:dyDescent="0.25">
      <c r="A519" s="4" t="str">
        <f>INDEX('instansi pusat'!$B$2:$C$623,MATCH(C519,'instansi pusat'!$D$2:$D$623,0),2)</f>
        <v>i2023110600517</v>
      </c>
      <c r="B519" s="4">
        <v>8211</v>
      </c>
      <c r="C519" s="4" t="s">
        <v>394</v>
      </c>
      <c r="D519">
        <v>2021</v>
      </c>
      <c r="E519" s="4">
        <v>1</v>
      </c>
      <c r="F519" s="4">
        <v>1</v>
      </c>
      <c r="G519" s="4">
        <v>1</v>
      </c>
      <c r="H519" s="4">
        <v>1</v>
      </c>
      <c r="I519" s="4">
        <v>1</v>
      </c>
      <c r="J519" s="4">
        <v>1</v>
      </c>
      <c r="K519" s="4">
        <v>1</v>
      </c>
      <c r="L519" s="4">
        <v>1</v>
      </c>
      <c r="M519" s="4">
        <v>1</v>
      </c>
      <c r="N519" s="4">
        <v>2</v>
      </c>
      <c r="O519" s="4">
        <v>1</v>
      </c>
      <c r="P519" s="4">
        <v>1</v>
      </c>
      <c r="Q519" s="4">
        <v>1</v>
      </c>
      <c r="R519" s="4">
        <v>1</v>
      </c>
      <c r="S519" s="4">
        <v>1</v>
      </c>
      <c r="T519" s="4">
        <v>2</v>
      </c>
      <c r="U519" s="4">
        <v>1</v>
      </c>
      <c r="V519" s="4">
        <v>1</v>
      </c>
      <c r="W519" s="4">
        <v>1</v>
      </c>
      <c r="X519" s="4">
        <v>1</v>
      </c>
      <c r="Y519" s="4">
        <v>1</v>
      </c>
      <c r="Z519" s="4">
        <v>1</v>
      </c>
      <c r="AA519" s="4">
        <v>1</v>
      </c>
      <c r="AB519" s="4">
        <v>1</v>
      </c>
      <c r="AC519" s="4">
        <v>1</v>
      </c>
      <c r="AD519" s="4">
        <v>1</v>
      </c>
      <c r="AE519" s="4">
        <v>1</v>
      </c>
      <c r="AF519" s="4">
        <v>1</v>
      </c>
      <c r="AG519" s="4">
        <v>1</v>
      </c>
      <c r="AH519" s="4">
        <v>1</v>
      </c>
      <c r="AI519" s="4">
        <v>1</v>
      </c>
      <c r="AJ519" s="4">
        <v>2</v>
      </c>
      <c r="AK519" s="4">
        <v>2</v>
      </c>
      <c r="AL519" s="4">
        <v>2</v>
      </c>
      <c r="AM519" s="4">
        <v>4</v>
      </c>
      <c r="AN519" s="4">
        <v>2</v>
      </c>
      <c r="AO519" s="4">
        <v>1</v>
      </c>
      <c r="AP519" s="4">
        <v>1</v>
      </c>
      <c r="AQ519" s="4">
        <v>1</v>
      </c>
      <c r="AR519" s="4">
        <v>2</v>
      </c>
      <c r="AS519" s="4">
        <v>1</v>
      </c>
      <c r="AT519" s="4">
        <v>2</v>
      </c>
      <c r="AU519" s="4">
        <v>1</v>
      </c>
      <c r="AV519" s="4">
        <v>2</v>
      </c>
      <c r="AW519" s="4">
        <v>2</v>
      </c>
      <c r="AX519" s="4">
        <v>3</v>
      </c>
      <c r="AY519" s="4">
        <v>3</v>
      </c>
      <c r="AZ519" s="3">
        <f t="shared" si="529"/>
        <v>1.1000000000000001</v>
      </c>
      <c r="BA519" s="3">
        <f t="shared" si="530"/>
        <v>1</v>
      </c>
      <c r="BB519" s="3">
        <f t="shared" si="531"/>
        <v>1.25</v>
      </c>
      <c r="BC519" s="3">
        <f t="shared" si="532"/>
        <v>1</v>
      </c>
      <c r="BD519" s="3">
        <f t="shared" si="533"/>
        <v>1</v>
      </c>
      <c r="BE519" s="3">
        <f t="shared" si="534"/>
        <v>1</v>
      </c>
      <c r="BF519" s="3">
        <f t="shared" si="535"/>
        <v>1.8</v>
      </c>
      <c r="BG519" s="3">
        <f t="shared" si="536"/>
        <v>2.1666666666666665</v>
      </c>
      <c r="BH519" s="3">
        <f t="shared" si="537"/>
        <v>1.1000000000000001</v>
      </c>
      <c r="BI519" s="3">
        <f t="shared" si="538"/>
        <v>1.1000000000000001</v>
      </c>
      <c r="BJ519" s="3">
        <f t="shared" si="539"/>
        <v>1</v>
      </c>
      <c r="BK519" s="3">
        <f t="shared" si="540"/>
        <v>1.9450549450549448</v>
      </c>
      <c r="BL519" s="3">
        <f t="shared" si="541"/>
        <v>1.468</v>
      </c>
      <c r="BN519" t="s">
        <v>641</v>
      </c>
      <c r="BO519" t="str">
        <f t="shared" si="482"/>
        <v>('i2023110600517','2021','in2023110400001','1'),</v>
      </c>
      <c r="BP519" t="str">
        <f t="shared" si="483"/>
        <v>('i2023110600517','2021','in2023110400002','1'),</v>
      </c>
      <c r="BQ519" t="str">
        <f t="shared" si="484"/>
        <v>('i2023110600517','2021','in2023110400003','1'),</v>
      </c>
      <c r="BR519" t="str">
        <f t="shared" si="485"/>
        <v>('i2023110600517','2021','in2023110400004','1'),</v>
      </c>
      <c r="BS519" t="str">
        <f t="shared" si="486"/>
        <v>('i2023110600517','2021','in2023110400005','1'),</v>
      </c>
      <c r="BT519" t="str">
        <f t="shared" si="487"/>
        <v>('i2023110600517','2021','in2023110400006','1'),</v>
      </c>
      <c r="BU519" t="str">
        <f t="shared" si="488"/>
        <v>('i2023110600517','2021','in2023110400007','1'),</v>
      </c>
      <c r="BV519" t="str">
        <f t="shared" si="489"/>
        <v>('i2023110600517','2021','in2023110400008','1'),</v>
      </c>
      <c r="BW519" t="str">
        <f t="shared" si="490"/>
        <v>('i2023110600517','2021','in2023110400009','1'),</v>
      </c>
      <c r="BX519" t="str">
        <f t="shared" si="491"/>
        <v>('i2023110600517','2021','in2023110400010','2'),</v>
      </c>
      <c r="BY519" t="str">
        <f t="shared" si="492"/>
        <v>('i2023110600517','2021','in2023110400011','1'),</v>
      </c>
      <c r="BZ519" t="str">
        <f t="shared" si="493"/>
        <v>('i2023110600517','2021','in2023110400012','1'),</v>
      </c>
      <c r="CA519" t="str">
        <f t="shared" si="494"/>
        <v>('i2023110600517','2021','in2023110400013','1'),</v>
      </c>
      <c r="CB519" t="str">
        <f t="shared" si="495"/>
        <v>('i2023110600517','2021','in2023110400014','1'),</v>
      </c>
      <c r="CC519" t="str">
        <f t="shared" si="496"/>
        <v>('i2023110600517','2021','in2023110400015','1'),</v>
      </c>
      <c r="CD519" t="str">
        <f t="shared" si="497"/>
        <v>('i2023110600517','2021','in2023110400016','2'),</v>
      </c>
      <c r="CE519" t="str">
        <f t="shared" si="498"/>
        <v>('i2023110600517','2021','in2023110400017','1'),</v>
      </c>
      <c r="CF519" t="str">
        <f t="shared" si="499"/>
        <v>('i2023110600517','2021','in2023110400018','1'),</v>
      </c>
      <c r="CG519" t="str">
        <f t="shared" si="500"/>
        <v>('i2023110600517','2021','in2023110400019','1'),</v>
      </c>
      <c r="CH519" t="str">
        <f t="shared" si="501"/>
        <v>('i2023110600517','2021','in2023110400020','1'),</v>
      </c>
      <c r="CI519" t="str">
        <f t="shared" si="502"/>
        <v>('i2023110600517','2021','in2023110400021','1'),</v>
      </c>
      <c r="CJ519" t="str">
        <f t="shared" si="503"/>
        <v>('i2023110600517','2021','in2023110400022','1'),</v>
      </c>
      <c r="CK519" t="str">
        <f t="shared" si="504"/>
        <v>('i2023110600517','2021','in2023110400023','1'),</v>
      </c>
      <c r="CL519" t="str">
        <f t="shared" si="505"/>
        <v>('i2023110600517','2021','in2023110400024','1'),</v>
      </c>
      <c r="CM519" t="str">
        <f t="shared" si="506"/>
        <v>('i2023110600517','2021','in2023110400025','1'),</v>
      </c>
      <c r="CN519" t="str">
        <f t="shared" si="507"/>
        <v>('i2023110600517','2021','in2023110400026','1'),</v>
      </c>
      <c r="CO519" t="str">
        <f t="shared" si="508"/>
        <v>('i2023110600517','2021','in2023110400027','1'),</v>
      </c>
      <c r="CP519" t="str">
        <f t="shared" si="509"/>
        <v>('i2023110600517','2021','in2023110400028','1'),</v>
      </c>
      <c r="CQ519" t="str">
        <f t="shared" si="510"/>
        <v>('i2023110600517','2021','in2023110400029','1'),</v>
      </c>
      <c r="CR519" t="str">
        <f t="shared" si="511"/>
        <v>('i2023110600517','2021','in2023110400030','1'),</v>
      </c>
      <c r="CS519" t="str">
        <f t="shared" si="512"/>
        <v>('i2023110600517','2021','in2023110400031','1'),</v>
      </c>
      <c r="CT519" t="str">
        <f t="shared" si="513"/>
        <v>('i2023110600517','2021','in2023110400032','2'),</v>
      </c>
      <c r="CU519" t="str">
        <f t="shared" si="514"/>
        <v>('i2023110600517','2021','in2023110400033','2'),</v>
      </c>
      <c r="CV519" t="str">
        <f t="shared" si="515"/>
        <v>('i2023110600517','2021','in2023110400034','2'),</v>
      </c>
      <c r="CW519" t="str">
        <f t="shared" si="516"/>
        <v>('i2023110600517','2021','in2023110400035','4'),</v>
      </c>
      <c r="CX519" t="str">
        <f t="shared" si="517"/>
        <v>('i2023110600517','2021','in2023110400036','2'),</v>
      </c>
      <c r="CY519" t="str">
        <f t="shared" si="518"/>
        <v>('i2023110600517','2021','in2023110400037','1'),</v>
      </c>
      <c r="CZ519" t="str">
        <f t="shared" si="519"/>
        <v>('i2023110600517','2021','in2023110400038','1'),</v>
      </c>
      <c r="DA519" t="str">
        <f t="shared" si="520"/>
        <v>('i2023110600517','2021','in2023110400039','1'),</v>
      </c>
      <c r="DB519" t="str">
        <f t="shared" si="521"/>
        <v>('i2023110600517','2021','in2023110400040','2'),</v>
      </c>
      <c r="DC519" t="str">
        <f t="shared" si="522"/>
        <v>('i2023110600517','2021','in2023110400041','1'),</v>
      </c>
      <c r="DD519" t="str">
        <f t="shared" si="523"/>
        <v>('i2023110600517','2021','in2023110400042','2'),</v>
      </c>
      <c r="DE519" t="str">
        <f t="shared" si="524"/>
        <v>('i2023110600517','2021','in2023110400043','1'),</v>
      </c>
      <c r="DF519" t="str">
        <f t="shared" si="525"/>
        <v>('i2023110600517','2021','in2023110400044','2'),</v>
      </c>
      <c r="DG519" t="str">
        <f t="shared" si="526"/>
        <v>('i2023110600517','2021','in2023110400045','2'),</v>
      </c>
      <c r="DH519" t="str">
        <f t="shared" si="527"/>
        <v>('i2023110600517','2021','in2023110400046','3'),</v>
      </c>
      <c r="DI519" t="str">
        <f t="shared" si="528"/>
        <v>('i2023110600517','2021','in2023110400047','3');</v>
      </c>
    </row>
    <row r="520" spans="1:113" x14ac:dyDescent="0.25">
      <c r="AZ520" s="3">
        <f t="shared" si="529"/>
        <v>0</v>
      </c>
      <c r="BA520" s="3">
        <f t="shared" si="530"/>
        <v>0</v>
      </c>
      <c r="BB520" s="3">
        <f t="shared" si="531"/>
        <v>0</v>
      </c>
      <c r="BC520" s="3">
        <f t="shared" si="532"/>
        <v>0</v>
      </c>
      <c r="BD520" s="3">
        <f t="shared" si="533"/>
        <v>0</v>
      </c>
      <c r="BE520" s="3">
        <f t="shared" si="534"/>
        <v>0</v>
      </c>
      <c r="BF520" s="3">
        <f t="shared" si="535"/>
        <v>0</v>
      </c>
      <c r="BG520" s="3">
        <f t="shared" si="536"/>
        <v>0</v>
      </c>
      <c r="BH520" s="3">
        <f t="shared" si="537"/>
        <v>0</v>
      </c>
      <c r="BI520" s="3">
        <f t="shared" si="538"/>
        <v>0</v>
      </c>
      <c r="BJ520" s="3">
        <f t="shared" si="539"/>
        <v>0</v>
      </c>
      <c r="BK520" s="3">
        <f t="shared" si="540"/>
        <v>0</v>
      </c>
      <c r="BL520" s="3">
        <f t="shared" si="541"/>
        <v>0</v>
      </c>
      <c r="BN520" t="s">
        <v>641</v>
      </c>
      <c r="BO520" t="str">
        <f t="shared" si="482"/>
        <v>('','','in2023110400001',''),</v>
      </c>
      <c r="BP520" t="str">
        <f t="shared" si="483"/>
        <v>('','','in2023110400002',''),</v>
      </c>
      <c r="BQ520" t="str">
        <f t="shared" si="484"/>
        <v>('','','in2023110400003',''),</v>
      </c>
      <c r="BR520" t="str">
        <f t="shared" si="485"/>
        <v>('','','in2023110400004',''),</v>
      </c>
      <c r="BS520" t="str">
        <f t="shared" si="486"/>
        <v>('','','in2023110400005',''),</v>
      </c>
      <c r="BT520" t="str">
        <f t="shared" si="487"/>
        <v>('','','in2023110400006',''),</v>
      </c>
      <c r="BU520" t="str">
        <f t="shared" si="488"/>
        <v>('','','in2023110400007',''),</v>
      </c>
      <c r="BV520" t="str">
        <f t="shared" si="489"/>
        <v>('','','in2023110400008',''),</v>
      </c>
      <c r="BW520" t="str">
        <f t="shared" si="490"/>
        <v>('','','in2023110400009',''),</v>
      </c>
      <c r="BX520" t="str">
        <f t="shared" si="491"/>
        <v>('','','in2023110400010',''),</v>
      </c>
      <c r="BY520" t="str">
        <f t="shared" si="492"/>
        <v>('','','in2023110400011',''),</v>
      </c>
      <c r="BZ520" t="str">
        <f t="shared" si="493"/>
        <v>('','','in2023110400012',''),</v>
      </c>
      <c r="CA520" t="str">
        <f t="shared" si="494"/>
        <v>('','','in2023110400013',''),</v>
      </c>
      <c r="CB520" t="str">
        <f t="shared" si="495"/>
        <v>('','','in2023110400014',''),</v>
      </c>
      <c r="CC520" t="str">
        <f t="shared" si="496"/>
        <v>('','','in2023110400015',''),</v>
      </c>
      <c r="CD520" t="str">
        <f t="shared" si="497"/>
        <v>('','','in2023110400016',''),</v>
      </c>
      <c r="CE520" t="str">
        <f t="shared" si="498"/>
        <v>('','','in2023110400017',''),</v>
      </c>
      <c r="CF520" t="str">
        <f t="shared" si="499"/>
        <v>('','','in2023110400018',''),</v>
      </c>
      <c r="CG520" t="str">
        <f t="shared" si="500"/>
        <v>('','','in2023110400019',''),</v>
      </c>
      <c r="CH520" t="str">
        <f t="shared" si="501"/>
        <v>('','','in2023110400020',''),</v>
      </c>
      <c r="CI520" t="str">
        <f t="shared" si="502"/>
        <v>('','','in2023110400021',''),</v>
      </c>
      <c r="CJ520" t="str">
        <f t="shared" si="503"/>
        <v>('','','in2023110400022',''),</v>
      </c>
      <c r="CK520" t="str">
        <f t="shared" si="504"/>
        <v>('','','in2023110400023',''),</v>
      </c>
      <c r="CL520" t="str">
        <f t="shared" si="505"/>
        <v>('','','in2023110400024',''),</v>
      </c>
      <c r="CM520" t="str">
        <f t="shared" si="506"/>
        <v>('','','in2023110400025',''),</v>
      </c>
      <c r="CN520" t="str">
        <f t="shared" si="507"/>
        <v>('','','in2023110400026',''),</v>
      </c>
      <c r="CO520" t="str">
        <f t="shared" si="508"/>
        <v>('','','in2023110400027',''),</v>
      </c>
      <c r="CP520" t="str">
        <f t="shared" si="509"/>
        <v>('','','in2023110400028',''),</v>
      </c>
      <c r="CQ520" t="str">
        <f t="shared" si="510"/>
        <v>('','','in2023110400029',''),</v>
      </c>
      <c r="CR520" t="str">
        <f t="shared" si="511"/>
        <v>('','','in2023110400030',''),</v>
      </c>
      <c r="CS520" t="str">
        <f t="shared" si="512"/>
        <v>('','','in2023110400031',''),</v>
      </c>
      <c r="CT520" t="str">
        <f t="shared" si="513"/>
        <v>('','','in2023110400032',''),</v>
      </c>
      <c r="CU520" t="str">
        <f t="shared" si="514"/>
        <v>('','','in2023110400033',''),</v>
      </c>
      <c r="CV520" t="str">
        <f t="shared" si="515"/>
        <v>('','','in2023110400034',''),</v>
      </c>
      <c r="CW520" t="str">
        <f t="shared" si="516"/>
        <v>('','','in2023110400035',''),</v>
      </c>
      <c r="CX520" t="str">
        <f t="shared" si="517"/>
        <v>('','','in2023110400036',''),</v>
      </c>
      <c r="CY520" t="str">
        <f t="shared" si="518"/>
        <v>('','','in2023110400037',''),</v>
      </c>
      <c r="CZ520" t="str">
        <f t="shared" si="519"/>
        <v>('','','in2023110400038',''),</v>
      </c>
      <c r="DA520" t="str">
        <f t="shared" si="520"/>
        <v>('','','in2023110400039',''),</v>
      </c>
      <c r="DB520" t="str">
        <f t="shared" si="521"/>
        <v>('','','in2023110400040',''),</v>
      </c>
      <c r="DC520" t="str">
        <f t="shared" si="522"/>
        <v>('','','in2023110400041',''),</v>
      </c>
      <c r="DD520" t="str">
        <f t="shared" si="523"/>
        <v>('','','in2023110400042',''),</v>
      </c>
      <c r="DE520" t="str">
        <f t="shared" si="524"/>
        <v>('','','in2023110400043',''),</v>
      </c>
      <c r="DF520" t="str">
        <f t="shared" si="525"/>
        <v>('','','in2023110400044',''),</v>
      </c>
      <c r="DG520" t="str">
        <f t="shared" si="526"/>
        <v>('','','in2023110400045',''),</v>
      </c>
      <c r="DH520" t="str">
        <f t="shared" si="527"/>
        <v>('','','in2023110400046',''),</v>
      </c>
      <c r="DI520" t="str">
        <f t="shared" si="528"/>
        <v>('','','in2023110400047','');</v>
      </c>
    </row>
    <row r="521" spans="1:113" x14ac:dyDescent="0.25">
      <c r="AZ521" s="3">
        <f t="shared" si="529"/>
        <v>0</v>
      </c>
      <c r="BA521" s="3">
        <f t="shared" si="530"/>
        <v>0</v>
      </c>
      <c r="BB521" s="3">
        <f t="shared" si="531"/>
        <v>0</v>
      </c>
      <c r="BC521" s="3">
        <f t="shared" si="532"/>
        <v>0</v>
      </c>
      <c r="BD521" s="3">
        <f t="shared" si="533"/>
        <v>0</v>
      </c>
      <c r="BE521" s="3">
        <f t="shared" si="534"/>
        <v>0</v>
      </c>
      <c r="BF521" s="3">
        <f t="shared" si="535"/>
        <v>0</v>
      </c>
      <c r="BG521" s="3">
        <f t="shared" si="536"/>
        <v>0</v>
      </c>
      <c r="BH521" s="3">
        <f t="shared" si="537"/>
        <v>0</v>
      </c>
      <c r="BI521" s="3">
        <f t="shared" si="538"/>
        <v>0</v>
      </c>
      <c r="BJ521" s="3">
        <f t="shared" si="539"/>
        <v>0</v>
      </c>
      <c r="BK521" s="3">
        <f t="shared" si="540"/>
        <v>0</v>
      </c>
      <c r="BL521" s="3">
        <f t="shared" si="541"/>
        <v>0</v>
      </c>
      <c r="BN521" t="s">
        <v>641</v>
      </c>
      <c r="BO521" t="str">
        <f t="shared" si="482"/>
        <v>('','','in2023110400001',''),</v>
      </c>
      <c r="BP521" t="str">
        <f t="shared" si="483"/>
        <v>('','','in2023110400002',''),</v>
      </c>
      <c r="BQ521" t="str">
        <f t="shared" si="484"/>
        <v>('','','in2023110400003',''),</v>
      </c>
      <c r="BR521" t="str">
        <f t="shared" si="485"/>
        <v>('','','in2023110400004',''),</v>
      </c>
      <c r="BS521" t="str">
        <f t="shared" si="486"/>
        <v>('','','in2023110400005',''),</v>
      </c>
      <c r="BT521" t="str">
        <f t="shared" si="487"/>
        <v>('','','in2023110400006',''),</v>
      </c>
      <c r="BU521" t="str">
        <f t="shared" si="488"/>
        <v>('','','in2023110400007',''),</v>
      </c>
      <c r="BV521" t="str">
        <f t="shared" si="489"/>
        <v>('','','in2023110400008',''),</v>
      </c>
      <c r="BW521" t="str">
        <f t="shared" si="490"/>
        <v>('','','in2023110400009',''),</v>
      </c>
      <c r="BX521" t="str">
        <f t="shared" si="491"/>
        <v>('','','in2023110400010',''),</v>
      </c>
      <c r="BY521" t="str">
        <f t="shared" si="492"/>
        <v>('','','in2023110400011',''),</v>
      </c>
      <c r="BZ521" t="str">
        <f t="shared" si="493"/>
        <v>('','','in2023110400012',''),</v>
      </c>
      <c r="CA521" t="str">
        <f t="shared" si="494"/>
        <v>('','','in2023110400013',''),</v>
      </c>
      <c r="CB521" t="str">
        <f t="shared" si="495"/>
        <v>('','','in2023110400014',''),</v>
      </c>
      <c r="CC521" t="str">
        <f t="shared" si="496"/>
        <v>('','','in2023110400015',''),</v>
      </c>
      <c r="CD521" t="str">
        <f t="shared" si="497"/>
        <v>('','','in2023110400016',''),</v>
      </c>
      <c r="CE521" t="str">
        <f t="shared" si="498"/>
        <v>('','','in2023110400017',''),</v>
      </c>
      <c r="CF521" t="str">
        <f t="shared" si="499"/>
        <v>('','','in2023110400018',''),</v>
      </c>
      <c r="CG521" t="str">
        <f t="shared" si="500"/>
        <v>('','','in2023110400019',''),</v>
      </c>
      <c r="CH521" t="str">
        <f t="shared" si="501"/>
        <v>('','','in2023110400020',''),</v>
      </c>
      <c r="CI521" t="str">
        <f t="shared" si="502"/>
        <v>('','','in2023110400021',''),</v>
      </c>
      <c r="CJ521" t="str">
        <f t="shared" si="503"/>
        <v>('','','in2023110400022',''),</v>
      </c>
      <c r="CK521" t="str">
        <f t="shared" si="504"/>
        <v>('','','in2023110400023',''),</v>
      </c>
      <c r="CL521" t="str">
        <f t="shared" si="505"/>
        <v>('','','in2023110400024',''),</v>
      </c>
      <c r="CM521" t="str">
        <f t="shared" si="506"/>
        <v>('','','in2023110400025',''),</v>
      </c>
      <c r="CN521" t="str">
        <f t="shared" si="507"/>
        <v>('','','in2023110400026',''),</v>
      </c>
      <c r="CO521" t="str">
        <f t="shared" si="508"/>
        <v>('','','in2023110400027',''),</v>
      </c>
      <c r="CP521" t="str">
        <f t="shared" si="509"/>
        <v>('','','in2023110400028',''),</v>
      </c>
      <c r="CQ521" t="str">
        <f t="shared" si="510"/>
        <v>('','','in2023110400029',''),</v>
      </c>
      <c r="CR521" t="str">
        <f t="shared" si="511"/>
        <v>('','','in2023110400030',''),</v>
      </c>
      <c r="CS521" t="str">
        <f t="shared" si="512"/>
        <v>('','','in2023110400031',''),</v>
      </c>
      <c r="CT521" t="str">
        <f t="shared" si="513"/>
        <v>('','','in2023110400032',''),</v>
      </c>
      <c r="CU521" t="str">
        <f t="shared" si="514"/>
        <v>('','','in2023110400033',''),</v>
      </c>
      <c r="CV521" t="str">
        <f t="shared" si="515"/>
        <v>('','','in2023110400034',''),</v>
      </c>
      <c r="CW521" t="str">
        <f t="shared" si="516"/>
        <v>('','','in2023110400035',''),</v>
      </c>
      <c r="CX521" t="str">
        <f t="shared" si="517"/>
        <v>('','','in2023110400036',''),</v>
      </c>
      <c r="CY521" t="str">
        <f t="shared" si="518"/>
        <v>('','','in2023110400037',''),</v>
      </c>
      <c r="CZ521" t="str">
        <f t="shared" si="519"/>
        <v>('','','in2023110400038',''),</v>
      </c>
      <c r="DA521" t="str">
        <f t="shared" si="520"/>
        <v>('','','in2023110400039',''),</v>
      </c>
      <c r="DB521" t="str">
        <f t="shared" si="521"/>
        <v>('','','in2023110400040',''),</v>
      </c>
      <c r="DC521" t="str">
        <f t="shared" si="522"/>
        <v>('','','in2023110400041',''),</v>
      </c>
      <c r="DD521" t="str">
        <f t="shared" si="523"/>
        <v>('','','in2023110400042',''),</v>
      </c>
      <c r="DE521" t="str">
        <f t="shared" si="524"/>
        <v>('','','in2023110400043',''),</v>
      </c>
      <c r="DF521" t="str">
        <f t="shared" si="525"/>
        <v>('','','in2023110400044',''),</v>
      </c>
      <c r="DG521" t="str">
        <f t="shared" si="526"/>
        <v>('','','in2023110400045',''),</v>
      </c>
      <c r="DH521" t="str">
        <f t="shared" si="527"/>
        <v>('','','in2023110400046',''),</v>
      </c>
      <c r="DI521" t="str">
        <f t="shared" si="528"/>
        <v>('','','in2023110400047','');</v>
      </c>
    </row>
    <row r="522" spans="1:113" x14ac:dyDescent="0.25">
      <c r="AZ522" s="3">
        <f t="shared" si="529"/>
        <v>0</v>
      </c>
      <c r="BA522" s="3">
        <f t="shared" si="530"/>
        <v>0</v>
      </c>
      <c r="BB522" s="3">
        <f t="shared" si="531"/>
        <v>0</v>
      </c>
      <c r="BC522" s="3">
        <f t="shared" si="532"/>
        <v>0</v>
      </c>
      <c r="BD522" s="3">
        <f t="shared" si="533"/>
        <v>0</v>
      </c>
      <c r="BE522" s="3">
        <f t="shared" si="534"/>
        <v>0</v>
      </c>
      <c r="BF522" s="3">
        <f t="shared" si="535"/>
        <v>0</v>
      </c>
      <c r="BG522" s="3">
        <f t="shared" si="536"/>
        <v>0</v>
      </c>
      <c r="BH522" s="3">
        <f t="shared" si="537"/>
        <v>0</v>
      </c>
      <c r="BI522" s="3">
        <f t="shared" si="538"/>
        <v>0</v>
      </c>
      <c r="BJ522" s="3">
        <f t="shared" si="539"/>
        <v>0</v>
      </c>
      <c r="BK522" s="3">
        <f t="shared" si="540"/>
        <v>0</v>
      </c>
      <c r="BL522" s="3">
        <f t="shared" si="541"/>
        <v>0</v>
      </c>
      <c r="BN522" t="s">
        <v>641</v>
      </c>
      <c r="BO522" t="str">
        <f t="shared" si="482"/>
        <v>('','','in2023110400001',''),</v>
      </c>
      <c r="BP522" t="str">
        <f t="shared" si="483"/>
        <v>('','','in2023110400002',''),</v>
      </c>
      <c r="BQ522" t="str">
        <f t="shared" si="484"/>
        <v>('','','in2023110400003',''),</v>
      </c>
      <c r="BR522" t="str">
        <f t="shared" si="485"/>
        <v>('','','in2023110400004',''),</v>
      </c>
      <c r="BS522" t="str">
        <f t="shared" si="486"/>
        <v>('','','in2023110400005',''),</v>
      </c>
      <c r="BT522" t="str">
        <f t="shared" si="487"/>
        <v>('','','in2023110400006',''),</v>
      </c>
      <c r="BU522" t="str">
        <f t="shared" si="488"/>
        <v>('','','in2023110400007',''),</v>
      </c>
      <c r="BV522" t="str">
        <f t="shared" si="489"/>
        <v>('','','in2023110400008',''),</v>
      </c>
      <c r="BW522" t="str">
        <f t="shared" si="490"/>
        <v>('','','in2023110400009',''),</v>
      </c>
      <c r="BX522" t="str">
        <f t="shared" si="491"/>
        <v>('','','in2023110400010',''),</v>
      </c>
      <c r="BY522" t="str">
        <f t="shared" si="492"/>
        <v>('','','in2023110400011',''),</v>
      </c>
      <c r="BZ522" t="str">
        <f t="shared" si="493"/>
        <v>('','','in2023110400012',''),</v>
      </c>
      <c r="CA522" t="str">
        <f t="shared" si="494"/>
        <v>('','','in2023110400013',''),</v>
      </c>
      <c r="CB522" t="str">
        <f t="shared" si="495"/>
        <v>('','','in2023110400014',''),</v>
      </c>
      <c r="CC522" t="str">
        <f t="shared" si="496"/>
        <v>('','','in2023110400015',''),</v>
      </c>
      <c r="CD522" t="str">
        <f t="shared" si="497"/>
        <v>('','','in2023110400016',''),</v>
      </c>
      <c r="CE522" t="str">
        <f t="shared" si="498"/>
        <v>('','','in2023110400017',''),</v>
      </c>
      <c r="CF522" t="str">
        <f t="shared" si="499"/>
        <v>('','','in2023110400018',''),</v>
      </c>
      <c r="CG522" t="str">
        <f t="shared" si="500"/>
        <v>('','','in2023110400019',''),</v>
      </c>
      <c r="CH522" t="str">
        <f t="shared" si="501"/>
        <v>('','','in2023110400020',''),</v>
      </c>
      <c r="CI522" t="str">
        <f t="shared" si="502"/>
        <v>('','','in2023110400021',''),</v>
      </c>
      <c r="CJ522" t="str">
        <f t="shared" si="503"/>
        <v>('','','in2023110400022',''),</v>
      </c>
      <c r="CK522" t="str">
        <f t="shared" si="504"/>
        <v>('','','in2023110400023',''),</v>
      </c>
      <c r="CL522" t="str">
        <f t="shared" si="505"/>
        <v>('','','in2023110400024',''),</v>
      </c>
      <c r="CM522" t="str">
        <f t="shared" si="506"/>
        <v>('','','in2023110400025',''),</v>
      </c>
      <c r="CN522" t="str">
        <f t="shared" si="507"/>
        <v>('','','in2023110400026',''),</v>
      </c>
      <c r="CO522" t="str">
        <f t="shared" si="508"/>
        <v>('','','in2023110400027',''),</v>
      </c>
      <c r="CP522" t="str">
        <f t="shared" si="509"/>
        <v>('','','in2023110400028',''),</v>
      </c>
      <c r="CQ522" t="str">
        <f t="shared" si="510"/>
        <v>('','','in2023110400029',''),</v>
      </c>
      <c r="CR522" t="str">
        <f t="shared" si="511"/>
        <v>('','','in2023110400030',''),</v>
      </c>
      <c r="CS522" t="str">
        <f t="shared" si="512"/>
        <v>('','','in2023110400031',''),</v>
      </c>
      <c r="CT522" t="str">
        <f t="shared" si="513"/>
        <v>('','','in2023110400032',''),</v>
      </c>
      <c r="CU522" t="str">
        <f t="shared" si="514"/>
        <v>('','','in2023110400033',''),</v>
      </c>
      <c r="CV522" t="str">
        <f t="shared" si="515"/>
        <v>('','','in2023110400034',''),</v>
      </c>
      <c r="CW522" t="str">
        <f t="shared" si="516"/>
        <v>('','','in2023110400035',''),</v>
      </c>
      <c r="CX522" t="str">
        <f t="shared" si="517"/>
        <v>('','','in2023110400036',''),</v>
      </c>
      <c r="CY522" t="str">
        <f t="shared" si="518"/>
        <v>('','','in2023110400037',''),</v>
      </c>
      <c r="CZ522" t="str">
        <f t="shared" si="519"/>
        <v>('','','in2023110400038',''),</v>
      </c>
      <c r="DA522" t="str">
        <f t="shared" si="520"/>
        <v>('','','in2023110400039',''),</v>
      </c>
      <c r="DB522" t="str">
        <f t="shared" si="521"/>
        <v>('','','in2023110400040',''),</v>
      </c>
      <c r="DC522" t="str">
        <f t="shared" si="522"/>
        <v>('','','in2023110400041',''),</v>
      </c>
      <c r="DD522" t="str">
        <f t="shared" si="523"/>
        <v>('','','in2023110400042',''),</v>
      </c>
      <c r="DE522" t="str">
        <f t="shared" si="524"/>
        <v>('','','in2023110400043',''),</v>
      </c>
      <c r="DF522" t="str">
        <f t="shared" si="525"/>
        <v>('','','in2023110400044',''),</v>
      </c>
      <c r="DG522" t="str">
        <f t="shared" si="526"/>
        <v>('','','in2023110400045',''),</v>
      </c>
      <c r="DH522" t="str">
        <f t="shared" si="527"/>
        <v>('','','in2023110400046',''),</v>
      </c>
      <c r="DI522" t="str">
        <f t="shared" si="528"/>
        <v>('','','in2023110400047','');</v>
      </c>
    </row>
    <row r="523" spans="1:113" x14ac:dyDescent="0.25">
      <c r="AZ523" s="3">
        <f t="shared" si="529"/>
        <v>0</v>
      </c>
      <c r="BA523" s="3">
        <f t="shared" si="530"/>
        <v>0</v>
      </c>
      <c r="BB523" s="3">
        <f t="shared" si="531"/>
        <v>0</v>
      </c>
      <c r="BC523" s="3">
        <f t="shared" si="532"/>
        <v>0</v>
      </c>
      <c r="BD523" s="3">
        <f t="shared" si="533"/>
        <v>0</v>
      </c>
      <c r="BE523" s="3">
        <f t="shared" si="534"/>
        <v>0</v>
      </c>
      <c r="BF523" s="3">
        <f t="shared" si="535"/>
        <v>0</v>
      </c>
      <c r="BG523" s="3">
        <f t="shared" si="536"/>
        <v>0</v>
      </c>
      <c r="BH523" s="3">
        <f t="shared" si="537"/>
        <v>0</v>
      </c>
      <c r="BI523" s="3">
        <f t="shared" si="538"/>
        <v>0</v>
      </c>
      <c r="BJ523" s="3">
        <f t="shared" si="539"/>
        <v>0</v>
      </c>
      <c r="BK523" s="3">
        <f t="shared" si="540"/>
        <v>0</v>
      </c>
      <c r="BL523" s="3">
        <f t="shared" si="541"/>
        <v>0</v>
      </c>
      <c r="BN523" t="s">
        <v>641</v>
      </c>
      <c r="BO523" t="str">
        <f t="shared" si="482"/>
        <v>('','','in2023110400001',''),</v>
      </c>
      <c r="BP523" t="str">
        <f t="shared" si="483"/>
        <v>('','','in2023110400002',''),</v>
      </c>
      <c r="BQ523" t="str">
        <f t="shared" si="484"/>
        <v>('','','in2023110400003',''),</v>
      </c>
      <c r="BR523" t="str">
        <f t="shared" si="485"/>
        <v>('','','in2023110400004',''),</v>
      </c>
      <c r="BS523" t="str">
        <f t="shared" si="486"/>
        <v>('','','in2023110400005',''),</v>
      </c>
      <c r="BT523" t="str">
        <f t="shared" si="487"/>
        <v>('','','in2023110400006',''),</v>
      </c>
      <c r="BU523" t="str">
        <f t="shared" si="488"/>
        <v>('','','in2023110400007',''),</v>
      </c>
      <c r="BV523" t="str">
        <f t="shared" si="489"/>
        <v>('','','in2023110400008',''),</v>
      </c>
      <c r="BW523" t="str">
        <f t="shared" si="490"/>
        <v>('','','in2023110400009',''),</v>
      </c>
      <c r="BX523" t="str">
        <f t="shared" si="491"/>
        <v>('','','in2023110400010',''),</v>
      </c>
      <c r="BY523" t="str">
        <f t="shared" si="492"/>
        <v>('','','in2023110400011',''),</v>
      </c>
      <c r="BZ523" t="str">
        <f t="shared" si="493"/>
        <v>('','','in2023110400012',''),</v>
      </c>
      <c r="CA523" t="str">
        <f t="shared" si="494"/>
        <v>('','','in2023110400013',''),</v>
      </c>
      <c r="CB523" t="str">
        <f t="shared" si="495"/>
        <v>('','','in2023110400014',''),</v>
      </c>
      <c r="CC523" t="str">
        <f t="shared" si="496"/>
        <v>('','','in2023110400015',''),</v>
      </c>
      <c r="CD523" t="str">
        <f t="shared" si="497"/>
        <v>('','','in2023110400016',''),</v>
      </c>
      <c r="CE523" t="str">
        <f t="shared" si="498"/>
        <v>('','','in2023110400017',''),</v>
      </c>
      <c r="CF523" t="str">
        <f t="shared" si="499"/>
        <v>('','','in2023110400018',''),</v>
      </c>
      <c r="CG523" t="str">
        <f t="shared" si="500"/>
        <v>('','','in2023110400019',''),</v>
      </c>
      <c r="CH523" t="str">
        <f t="shared" si="501"/>
        <v>('','','in2023110400020',''),</v>
      </c>
      <c r="CI523" t="str">
        <f t="shared" si="502"/>
        <v>('','','in2023110400021',''),</v>
      </c>
      <c r="CJ523" t="str">
        <f t="shared" si="503"/>
        <v>('','','in2023110400022',''),</v>
      </c>
      <c r="CK523" t="str">
        <f t="shared" si="504"/>
        <v>('','','in2023110400023',''),</v>
      </c>
      <c r="CL523" t="str">
        <f t="shared" si="505"/>
        <v>('','','in2023110400024',''),</v>
      </c>
      <c r="CM523" t="str">
        <f t="shared" si="506"/>
        <v>('','','in2023110400025',''),</v>
      </c>
      <c r="CN523" t="str">
        <f t="shared" si="507"/>
        <v>('','','in2023110400026',''),</v>
      </c>
      <c r="CO523" t="str">
        <f t="shared" si="508"/>
        <v>('','','in2023110400027',''),</v>
      </c>
      <c r="CP523" t="str">
        <f t="shared" si="509"/>
        <v>('','','in2023110400028',''),</v>
      </c>
      <c r="CQ523" t="str">
        <f t="shared" si="510"/>
        <v>('','','in2023110400029',''),</v>
      </c>
      <c r="CR523" t="str">
        <f t="shared" si="511"/>
        <v>('','','in2023110400030',''),</v>
      </c>
      <c r="CS523" t="str">
        <f t="shared" si="512"/>
        <v>('','','in2023110400031',''),</v>
      </c>
      <c r="CT523" t="str">
        <f t="shared" si="513"/>
        <v>('','','in2023110400032',''),</v>
      </c>
      <c r="CU523" t="str">
        <f t="shared" si="514"/>
        <v>('','','in2023110400033',''),</v>
      </c>
      <c r="CV523" t="str">
        <f t="shared" si="515"/>
        <v>('','','in2023110400034',''),</v>
      </c>
      <c r="CW523" t="str">
        <f t="shared" si="516"/>
        <v>('','','in2023110400035',''),</v>
      </c>
      <c r="CX523" t="str">
        <f t="shared" si="517"/>
        <v>('','','in2023110400036',''),</v>
      </c>
      <c r="CY523" t="str">
        <f t="shared" si="518"/>
        <v>('','','in2023110400037',''),</v>
      </c>
      <c r="CZ523" t="str">
        <f t="shared" si="519"/>
        <v>('','','in2023110400038',''),</v>
      </c>
      <c r="DA523" t="str">
        <f t="shared" si="520"/>
        <v>('','','in2023110400039',''),</v>
      </c>
      <c r="DB523" t="str">
        <f t="shared" si="521"/>
        <v>('','','in2023110400040',''),</v>
      </c>
      <c r="DC523" t="str">
        <f t="shared" si="522"/>
        <v>('','','in2023110400041',''),</v>
      </c>
      <c r="DD523" t="str">
        <f t="shared" si="523"/>
        <v>('','','in2023110400042',''),</v>
      </c>
      <c r="DE523" t="str">
        <f t="shared" si="524"/>
        <v>('','','in2023110400043',''),</v>
      </c>
      <c r="DF523" t="str">
        <f t="shared" si="525"/>
        <v>('','','in2023110400044',''),</v>
      </c>
      <c r="DG523" t="str">
        <f t="shared" si="526"/>
        <v>('','','in2023110400045',''),</v>
      </c>
      <c r="DH523" t="str">
        <f t="shared" si="527"/>
        <v>('','','in2023110400046',''),</v>
      </c>
      <c r="DI523" t="str">
        <f t="shared" si="528"/>
        <v>('','','in2023110400047','');</v>
      </c>
    </row>
    <row r="524" spans="1:113" x14ac:dyDescent="0.25">
      <c r="AZ524" s="3">
        <f t="shared" si="529"/>
        <v>0</v>
      </c>
      <c r="BA524" s="3">
        <f t="shared" si="530"/>
        <v>0</v>
      </c>
      <c r="BB524" s="3">
        <f t="shared" si="531"/>
        <v>0</v>
      </c>
      <c r="BC524" s="3">
        <f t="shared" si="532"/>
        <v>0</v>
      </c>
      <c r="BD524" s="3">
        <f t="shared" si="533"/>
        <v>0</v>
      </c>
      <c r="BE524" s="3">
        <f t="shared" si="534"/>
        <v>0</v>
      </c>
      <c r="BF524" s="3">
        <f t="shared" si="535"/>
        <v>0</v>
      </c>
      <c r="BG524" s="3">
        <f t="shared" si="536"/>
        <v>0</v>
      </c>
      <c r="BH524" s="3">
        <f t="shared" si="537"/>
        <v>0</v>
      </c>
      <c r="BI524" s="3">
        <f t="shared" si="538"/>
        <v>0</v>
      </c>
      <c r="BJ524" s="3">
        <f t="shared" si="539"/>
        <v>0</v>
      </c>
      <c r="BK524" s="3">
        <f t="shared" si="540"/>
        <v>0</v>
      </c>
      <c r="BL524" s="3">
        <f t="shared" si="541"/>
        <v>0</v>
      </c>
      <c r="BN524" t="s">
        <v>641</v>
      </c>
      <c r="BO524" t="str">
        <f t="shared" si="482"/>
        <v>('','','in2023110400001',''),</v>
      </c>
      <c r="BP524" t="str">
        <f t="shared" si="483"/>
        <v>('','','in2023110400002',''),</v>
      </c>
      <c r="BQ524" t="str">
        <f t="shared" si="484"/>
        <v>('','','in2023110400003',''),</v>
      </c>
      <c r="BR524" t="str">
        <f t="shared" si="485"/>
        <v>('','','in2023110400004',''),</v>
      </c>
      <c r="BS524" t="str">
        <f t="shared" si="486"/>
        <v>('','','in2023110400005',''),</v>
      </c>
      <c r="BT524" t="str">
        <f t="shared" si="487"/>
        <v>('','','in2023110400006',''),</v>
      </c>
      <c r="BU524" t="str">
        <f t="shared" si="488"/>
        <v>('','','in2023110400007',''),</v>
      </c>
      <c r="BV524" t="str">
        <f t="shared" si="489"/>
        <v>('','','in2023110400008',''),</v>
      </c>
      <c r="BW524" t="str">
        <f t="shared" si="490"/>
        <v>('','','in2023110400009',''),</v>
      </c>
      <c r="BX524" t="str">
        <f t="shared" si="491"/>
        <v>('','','in2023110400010',''),</v>
      </c>
      <c r="BY524" t="str">
        <f t="shared" si="492"/>
        <v>('','','in2023110400011',''),</v>
      </c>
      <c r="BZ524" t="str">
        <f t="shared" si="493"/>
        <v>('','','in2023110400012',''),</v>
      </c>
      <c r="CA524" t="str">
        <f t="shared" si="494"/>
        <v>('','','in2023110400013',''),</v>
      </c>
      <c r="CB524" t="str">
        <f t="shared" si="495"/>
        <v>('','','in2023110400014',''),</v>
      </c>
      <c r="CC524" t="str">
        <f t="shared" si="496"/>
        <v>('','','in2023110400015',''),</v>
      </c>
      <c r="CD524" t="str">
        <f t="shared" si="497"/>
        <v>('','','in2023110400016',''),</v>
      </c>
      <c r="CE524" t="str">
        <f t="shared" si="498"/>
        <v>('','','in2023110400017',''),</v>
      </c>
      <c r="CF524" t="str">
        <f t="shared" si="499"/>
        <v>('','','in2023110400018',''),</v>
      </c>
      <c r="CG524" t="str">
        <f t="shared" si="500"/>
        <v>('','','in2023110400019',''),</v>
      </c>
      <c r="CH524" t="str">
        <f t="shared" si="501"/>
        <v>('','','in2023110400020',''),</v>
      </c>
      <c r="CI524" t="str">
        <f t="shared" si="502"/>
        <v>('','','in2023110400021',''),</v>
      </c>
      <c r="CJ524" t="str">
        <f t="shared" si="503"/>
        <v>('','','in2023110400022',''),</v>
      </c>
      <c r="CK524" t="str">
        <f t="shared" si="504"/>
        <v>('','','in2023110400023',''),</v>
      </c>
      <c r="CL524" t="str">
        <f t="shared" si="505"/>
        <v>('','','in2023110400024',''),</v>
      </c>
      <c r="CM524" t="str">
        <f t="shared" si="506"/>
        <v>('','','in2023110400025',''),</v>
      </c>
      <c r="CN524" t="str">
        <f t="shared" si="507"/>
        <v>('','','in2023110400026',''),</v>
      </c>
      <c r="CO524" t="str">
        <f t="shared" si="508"/>
        <v>('','','in2023110400027',''),</v>
      </c>
      <c r="CP524" t="str">
        <f t="shared" si="509"/>
        <v>('','','in2023110400028',''),</v>
      </c>
      <c r="CQ524" t="str">
        <f t="shared" si="510"/>
        <v>('','','in2023110400029',''),</v>
      </c>
      <c r="CR524" t="str">
        <f t="shared" si="511"/>
        <v>('','','in2023110400030',''),</v>
      </c>
      <c r="CS524" t="str">
        <f t="shared" si="512"/>
        <v>('','','in2023110400031',''),</v>
      </c>
      <c r="CT524" t="str">
        <f t="shared" si="513"/>
        <v>('','','in2023110400032',''),</v>
      </c>
      <c r="CU524" t="str">
        <f t="shared" si="514"/>
        <v>('','','in2023110400033',''),</v>
      </c>
      <c r="CV524" t="str">
        <f t="shared" si="515"/>
        <v>('','','in2023110400034',''),</v>
      </c>
      <c r="CW524" t="str">
        <f t="shared" si="516"/>
        <v>('','','in2023110400035',''),</v>
      </c>
      <c r="CX524" t="str">
        <f t="shared" si="517"/>
        <v>('','','in2023110400036',''),</v>
      </c>
      <c r="CY524" t="str">
        <f t="shared" si="518"/>
        <v>('','','in2023110400037',''),</v>
      </c>
      <c r="CZ524" t="str">
        <f t="shared" si="519"/>
        <v>('','','in2023110400038',''),</v>
      </c>
      <c r="DA524" t="str">
        <f t="shared" si="520"/>
        <v>('','','in2023110400039',''),</v>
      </c>
      <c r="DB524" t="str">
        <f t="shared" si="521"/>
        <v>('','','in2023110400040',''),</v>
      </c>
      <c r="DC524" t="str">
        <f t="shared" si="522"/>
        <v>('','','in2023110400041',''),</v>
      </c>
      <c r="DD524" t="str">
        <f t="shared" si="523"/>
        <v>('','','in2023110400042',''),</v>
      </c>
      <c r="DE524" t="str">
        <f t="shared" si="524"/>
        <v>('','','in2023110400043',''),</v>
      </c>
      <c r="DF524" t="str">
        <f t="shared" si="525"/>
        <v>('','','in2023110400044',''),</v>
      </c>
      <c r="DG524" t="str">
        <f t="shared" si="526"/>
        <v>('','','in2023110400045',''),</v>
      </c>
      <c r="DH524" t="str">
        <f t="shared" si="527"/>
        <v>('','','in2023110400046',''),</v>
      </c>
      <c r="DI524" t="str">
        <f t="shared" si="528"/>
        <v>('','','in2023110400047','');</v>
      </c>
    </row>
    <row r="525" spans="1:113" x14ac:dyDescent="0.25">
      <c r="AZ525" s="3">
        <f t="shared" si="529"/>
        <v>0</v>
      </c>
      <c r="BA525" s="3">
        <f t="shared" si="530"/>
        <v>0</v>
      </c>
      <c r="BB525" s="3">
        <f t="shared" si="531"/>
        <v>0</v>
      </c>
      <c r="BC525" s="3">
        <f t="shared" si="532"/>
        <v>0</v>
      </c>
      <c r="BD525" s="3">
        <f t="shared" si="533"/>
        <v>0</v>
      </c>
      <c r="BE525" s="3">
        <f t="shared" si="534"/>
        <v>0</v>
      </c>
      <c r="BF525" s="3">
        <f t="shared" si="535"/>
        <v>0</v>
      </c>
      <c r="BG525" s="3">
        <f t="shared" si="536"/>
        <v>0</v>
      </c>
      <c r="BH525" s="3">
        <f t="shared" si="537"/>
        <v>0</v>
      </c>
      <c r="BI525" s="3">
        <f t="shared" si="538"/>
        <v>0</v>
      </c>
      <c r="BJ525" s="3">
        <f t="shared" si="539"/>
        <v>0</v>
      </c>
      <c r="BK525" s="3">
        <f t="shared" si="540"/>
        <v>0</v>
      </c>
      <c r="BL525" s="3">
        <f t="shared" si="541"/>
        <v>0</v>
      </c>
      <c r="BN525" t="s">
        <v>641</v>
      </c>
      <c r="BO525" t="str">
        <f t="shared" si="482"/>
        <v>('','','in2023110400001',''),</v>
      </c>
      <c r="BP525" t="str">
        <f t="shared" si="483"/>
        <v>('','','in2023110400002',''),</v>
      </c>
      <c r="BQ525" t="str">
        <f t="shared" si="484"/>
        <v>('','','in2023110400003',''),</v>
      </c>
      <c r="BR525" t="str">
        <f t="shared" si="485"/>
        <v>('','','in2023110400004',''),</v>
      </c>
      <c r="BS525" t="str">
        <f t="shared" si="486"/>
        <v>('','','in2023110400005',''),</v>
      </c>
      <c r="BT525" t="str">
        <f t="shared" si="487"/>
        <v>('','','in2023110400006',''),</v>
      </c>
      <c r="BU525" t="str">
        <f t="shared" si="488"/>
        <v>('','','in2023110400007',''),</v>
      </c>
      <c r="BV525" t="str">
        <f t="shared" si="489"/>
        <v>('','','in2023110400008',''),</v>
      </c>
      <c r="BW525" t="str">
        <f t="shared" si="490"/>
        <v>('','','in2023110400009',''),</v>
      </c>
      <c r="BX525" t="str">
        <f t="shared" si="491"/>
        <v>('','','in2023110400010',''),</v>
      </c>
      <c r="BY525" t="str">
        <f t="shared" si="492"/>
        <v>('','','in2023110400011',''),</v>
      </c>
      <c r="BZ525" t="str">
        <f t="shared" si="493"/>
        <v>('','','in2023110400012',''),</v>
      </c>
      <c r="CA525" t="str">
        <f t="shared" si="494"/>
        <v>('','','in2023110400013',''),</v>
      </c>
      <c r="CB525" t="str">
        <f t="shared" si="495"/>
        <v>('','','in2023110400014',''),</v>
      </c>
      <c r="CC525" t="str">
        <f t="shared" si="496"/>
        <v>('','','in2023110400015',''),</v>
      </c>
      <c r="CD525" t="str">
        <f t="shared" si="497"/>
        <v>('','','in2023110400016',''),</v>
      </c>
      <c r="CE525" t="str">
        <f t="shared" si="498"/>
        <v>('','','in2023110400017',''),</v>
      </c>
      <c r="CF525" t="str">
        <f t="shared" si="499"/>
        <v>('','','in2023110400018',''),</v>
      </c>
      <c r="CG525" t="str">
        <f t="shared" si="500"/>
        <v>('','','in2023110400019',''),</v>
      </c>
      <c r="CH525" t="str">
        <f t="shared" si="501"/>
        <v>('','','in2023110400020',''),</v>
      </c>
      <c r="CI525" t="str">
        <f t="shared" si="502"/>
        <v>('','','in2023110400021',''),</v>
      </c>
      <c r="CJ525" t="str">
        <f t="shared" si="503"/>
        <v>('','','in2023110400022',''),</v>
      </c>
      <c r="CK525" t="str">
        <f t="shared" si="504"/>
        <v>('','','in2023110400023',''),</v>
      </c>
      <c r="CL525" t="str">
        <f t="shared" si="505"/>
        <v>('','','in2023110400024',''),</v>
      </c>
      <c r="CM525" t="str">
        <f t="shared" si="506"/>
        <v>('','','in2023110400025',''),</v>
      </c>
      <c r="CN525" t="str">
        <f t="shared" si="507"/>
        <v>('','','in2023110400026',''),</v>
      </c>
      <c r="CO525" t="str">
        <f t="shared" si="508"/>
        <v>('','','in2023110400027',''),</v>
      </c>
      <c r="CP525" t="str">
        <f t="shared" si="509"/>
        <v>('','','in2023110400028',''),</v>
      </c>
      <c r="CQ525" t="str">
        <f t="shared" si="510"/>
        <v>('','','in2023110400029',''),</v>
      </c>
      <c r="CR525" t="str">
        <f t="shared" si="511"/>
        <v>('','','in2023110400030',''),</v>
      </c>
      <c r="CS525" t="str">
        <f t="shared" si="512"/>
        <v>('','','in2023110400031',''),</v>
      </c>
      <c r="CT525" t="str">
        <f t="shared" si="513"/>
        <v>('','','in2023110400032',''),</v>
      </c>
      <c r="CU525" t="str">
        <f t="shared" si="514"/>
        <v>('','','in2023110400033',''),</v>
      </c>
      <c r="CV525" t="str">
        <f t="shared" si="515"/>
        <v>('','','in2023110400034',''),</v>
      </c>
      <c r="CW525" t="str">
        <f t="shared" si="516"/>
        <v>('','','in2023110400035',''),</v>
      </c>
      <c r="CX525" t="str">
        <f t="shared" si="517"/>
        <v>('','','in2023110400036',''),</v>
      </c>
      <c r="CY525" t="str">
        <f t="shared" si="518"/>
        <v>('','','in2023110400037',''),</v>
      </c>
      <c r="CZ525" t="str">
        <f t="shared" si="519"/>
        <v>('','','in2023110400038',''),</v>
      </c>
      <c r="DA525" t="str">
        <f t="shared" si="520"/>
        <v>('','','in2023110400039',''),</v>
      </c>
      <c r="DB525" t="str">
        <f t="shared" si="521"/>
        <v>('','','in2023110400040',''),</v>
      </c>
      <c r="DC525" t="str">
        <f t="shared" si="522"/>
        <v>('','','in2023110400041',''),</v>
      </c>
      <c r="DD525" t="str">
        <f t="shared" si="523"/>
        <v>('','','in2023110400042',''),</v>
      </c>
      <c r="DE525" t="str">
        <f t="shared" si="524"/>
        <v>('','','in2023110400043',''),</v>
      </c>
      <c r="DF525" t="str">
        <f t="shared" si="525"/>
        <v>('','','in2023110400044',''),</v>
      </c>
      <c r="DG525" t="str">
        <f t="shared" si="526"/>
        <v>('','','in2023110400045',''),</v>
      </c>
      <c r="DH525" t="str">
        <f t="shared" si="527"/>
        <v>('','','in2023110400046',''),</v>
      </c>
      <c r="DI525" t="str">
        <f t="shared" si="528"/>
        <v>('','','in2023110400047','');</v>
      </c>
    </row>
    <row r="526" spans="1:113" x14ac:dyDescent="0.25">
      <c r="AZ526" s="3">
        <f t="shared" si="529"/>
        <v>0</v>
      </c>
      <c r="BA526" s="3">
        <f t="shared" si="530"/>
        <v>0</v>
      </c>
      <c r="BB526" s="3">
        <f t="shared" si="531"/>
        <v>0</v>
      </c>
      <c r="BC526" s="3">
        <f t="shared" si="532"/>
        <v>0</v>
      </c>
      <c r="BD526" s="3">
        <f t="shared" si="533"/>
        <v>0</v>
      </c>
      <c r="BE526" s="3">
        <f t="shared" si="534"/>
        <v>0</v>
      </c>
      <c r="BF526" s="3">
        <f t="shared" si="535"/>
        <v>0</v>
      </c>
      <c r="BG526" s="3">
        <f t="shared" si="536"/>
        <v>0</v>
      </c>
      <c r="BH526" s="3">
        <f t="shared" si="537"/>
        <v>0</v>
      </c>
      <c r="BI526" s="3">
        <f t="shared" si="538"/>
        <v>0</v>
      </c>
      <c r="BJ526" s="3">
        <f t="shared" si="539"/>
        <v>0</v>
      </c>
      <c r="BK526" s="3">
        <f t="shared" si="540"/>
        <v>0</v>
      </c>
      <c r="BL526" s="3">
        <f t="shared" si="541"/>
        <v>0</v>
      </c>
      <c r="BN526" t="s">
        <v>641</v>
      </c>
      <c r="BO526" t="str">
        <f t="shared" si="482"/>
        <v>('','','in2023110400001',''),</v>
      </c>
      <c r="BP526" t="str">
        <f t="shared" si="483"/>
        <v>('','','in2023110400002',''),</v>
      </c>
      <c r="BQ526" t="str">
        <f t="shared" si="484"/>
        <v>('','','in2023110400003',''),</v>
      </c>
      <c r="BR526" t="str">
        <f t="shared" si="485"/>
        <v>('','','in2023110400004',''),</v>
      </c>
      <c r="BS526" t="str">
        <f t="shared" si="486"/>
        <v>('','','in2023110400005',''),</v>
      </c>
      <c r="BT526" t="str">
        <f t="shared" si="487"/>
        <v>('','','in2023110400006',''),</v>
      </c>
      <c r="BU526" t="str">
        <f t="shared" si="488"/>
        <v>('','','in2023110400007',''),</v>
      </c>
      <c r="BV526" t="str">
        <f t="shared" si="489"/>
        <v>('','','in2023110400008',''),</v>
      </c>
      <c r="BW526" t="str">
        <f t="shared" si="490"/>
        <v>('','','in2023110400009',''),</v>
      </c>
      <c r="BX526" t="str">
        <f t="shared" si="491"/>
        <v>('','','in2023110400010',''),</v>
      </c>
      <c r="BY526" t="str">
        <f t="shared" si="492"/>
        <v>('','','in2023110400011',''),</v>
      </c>
      <c r="BZ526" t="str">
        <f t="shared" si="493"/>
        <v>('','','in2023110400012',''),</v>
      </c>
      <c r="CA526" t="str">
        <f t="shared" si="494"/>
        <v>('','','in2023110400013',''),</v>
      </c>
      <c r="CB526" t="str">
        <f t="shared" si="495"/>
        <v>('','','in2023110400014',''),</v>
      </c>
      <c r="CC526" t="str">
        <f t="shared" si="496"/>
        <v>('','','in2023110400015',''),</v>
      </c>
      <c r="CD526" t="str">
        <f t="shared" si="497"/>
        <v>('','','in2023110400016',''),</v>
      </c>
      <c r="CE526" t="str">
        <f t="shared" si="498"/>
        <v>('','','in2023110400017',''),</v>
      </c>
      <c r="CF526" t="str">
        <f t="shared" si="499"/>
        <v>('','','in2023110400018',''),</v>
      </c>
      <c r="CG526" t="str">
        <f t="shared" si="500"/>
        <v>('','','in2023110400019',''),</v>
      </c>
      <c r="CH526" t="str">
        <f t="shared" si="501"/>
        <v>('','','in2023110400020',''),</v>
      </c>
      <c r="CI526" t="str">
        <f t="shared" si="502"/>
        <v>('','','in2023110400021',''),</v>
      </c>
      <c r="CJ526" t="str">
        <f t="shared" si="503"/>
        <v>('','','in2023110400022',''),</v>
      </c>
      <c r="CK526" t="str">
        <f t="shared" si="504"/>
        <v>('','','in2023110400023',''),</v>
      </c>
      <c r="CL526" t="str">
        <f t="shared" si="505"/>
        <v>('','','in2023110400024',''),</v>
      </c>
      <c r="CM526" t="str">
        <f t="shared" si="506"/>
        <v>('','','in2023110400025',''),</v>
      </c>
      <c r="CN526" t="str">
        <f t="shared" si="507"/>
        <v>('','','in2023110400026',''),</v>
      </c>
      <c r="CO526" t="str">
        <f t="shared" si="508"/>
        <v>('','','in2023110400027',''),</v>
      </c>
      <c r="CP526" t="str">
        <f t="shared" si="509"/>
        <v>('','','in2023110400028',''),</v>
      </c>
      <c r="CQ526" t="str">
        <f t="shared" si="510"/>
        <v>('','','in2023110400029',''),</v>
      </c>
      <c r="CR526" t="str">
        <f t="shared" si="511"/>
        <v>('','','in2023110400030',''),</v>
      </c>
      <c r="CS526" t="str">
        <f t="shared" si="512"/>
        <v>('','','in2023110400031',''),</v>
      </c>
      <c r="CT526" t="str">
        <f t="shared" si="513"/>
        <v>('','','in2023110400032',''),</v>
      </c>
      <c r="CU526" t="str">
        <f t="shared" si="514"/>
        <v>('','','in2023110400033',''),</v>
      </c>
      <c r="CV526" t="str">
        <f t="shared" si="515"/>
        <v>('','','in2023110400034',''),</v>
      </c>
      <c r="CW526" t="str">
        <f t="shared" si="516"/>
        <v>('','','in2023110400035',''),</v>
      </c>
      <c r="CX526" t="str">
        <f t="shared" si="517"/>
        <v>('','','in2023110400036',''),</v>
      </c>
      <c r="CY526" t="str">
        <f t="shared" si="518"/>
        <v>('','','in2023110400037',''),</v>
      </c>
      <c r="CZ526" t="str">
        <f t="shared" si="519"/>
        <v>('','','in2023110400038',''),</v>
      </c>
      <c r="DA526" t="str">
        <f t="shared" si="520"/>
        <v>('','','in2023110400039',''),</v>
      </c>
      <c r="DB526" t="str">
        <f t="shared" si="521"/>
        <v>('','','in2023110400040',''),</v>
      </c>
      <c r="DC526" t="str">
        <f t="shared" si="522"/>
        <v>('','','in2023110400041',''),</v>
      </c>
      <c r="DD526" t="str">
        <f t="shared" si="523"/>
        <v>('','','in2023110400042',''),</v>
      </c>
      <c r="DE526" t="str">
        <f t="shared" si="524"/>
        <v>('','','in2023110400043',''),</v>
      </c>
      <c r="DF526" t="str">
        <f t="shared" si="525"/>
        <v>('','','in2023110400044',''),</v>
      </c>
      <c r="DG526" t="str">
        <f t="shared" si="526"/>
        <v>('','','in2023110400045',''),</v>
      </c>
      <c r="DH526" t="str">
        <f t="shared" si="527"/>
        <v>('','','in2023110400046',''),</v>
      </c>
      <c r="DI526" t="str">
        <f t="shared" si="528"/>
        <v>('','','in2023110400047','');</v>
      </c>
    </row>
    <row r="527" spans="1:113" x14ac:dyDescent="0.25">
      <c r="AZ527" s="3">
        <f t="shared" si="529"/>
        <v>0</v>
      </c>
      <c r="BA527" s="3">
        <f t="shared" si="530"/>
        <v>0</v>
      </c>
      <c r="BB527" s="3">
        <f t="shared" si="531"/>
        <v>0</v>
      </c>
      <c r="BC527" s="3">
        <f t="shared" si="532"/>
        <v>0</v>
      </c>
      <c r="BD527" s="3">
        <f t="shared" si="533"/>
        <v>0</v>
      </c>
      <c r="BE527" s="3">
        <f t="shared" si="534"/>
        <v>0</v>
      </c>
      <c r="BF527" s="3">
        <f t="shared" si="535"/>
        <v>0</v>
      </c>
      <c r="BG527" s="3">
        <f t="shared" si="536"/>
        <v>0</v>
      </c>
      <c r="BH527" s="3">
        <f t="shared" si="537"/>
        <v>0</v>
      </c>
      <c r="BI527" s="3">
        <f t="shared" si="538"/>
        <v>0</v>
      </c>
      <c r="BJ527" s="3">
        <f t="shared" si="539"/>
        <v>0</v>
      </c>
      <c r="BK527" s="3">
        <f t="shared" si="540"/>
        <v>0</v>
      </c>
      <c r="BL527" s="3">
        <f t="shared" si="541"/>
        <v>0</v>
      </c>
      <c r="BN527" t="s">
        <v>641</v>
      </c>
      <c r="BO527" t="str">
        <f t="shared" si="482"/>
        <v>('','','in2023110400001',''),</v>
      </c>
      <c r="BP527" t="str">
        <f t="shared" si="483"/>
        <v>('','','in2023110400002',''),</v>
      </c>
      <c r="BQ527" t="str">
        <f t="shared" si="484"/>
        <v>('','','in2023110400003',''),</v>
      </c>
      <c r="BR527" t="str">
        <f t="shared" si="485"/>
        <v>('','','in2023110400004',''),</v>
      </c>
      <c r="BS527" t="str">
        <f t="shared" si="486"/>
        <v>('','','in2023110400005',''),</v>
      </c>
      <c r="BT527" t="str">
        <f t="shared" si="487"/>
        <v>('','','in2023110400006',''),</v>
      </c>
      <c r="BU527" t="str">
        <f t="shared" si="488"/>
        <v>('','','in2023110400007',''),</v>
      </c>
      <c r="BV527" t="str">
        <f t="shared" si="489"/>
        <v>('','','in2023110400008',''),</v>
      </c>
      <c r="BW527" t="str">
        <f t="shared" si="490"/>
        <v>('','','in2023110400009',''),</v>
      </c>
      <c r="BX527" t="str">
        <f t="shared" si="491"/>
        <v>('','','in2023110400010',''),</v>
      </c>
      <c r="BY527" t="str">
        <f t="shared" si="492"/>
        <v>('','','in2023110400011',''),</v>
      </c>
      <c r="BZ527" t="str">
        <f t="shared" si="493"/>
        <v>('','','in2023110400012',''),</v>
      </c>
      <c r="CA527" t="str">
        <f t="shared" si="494"/>
        <v>('','','in2023110400013',''),</v>
      </c>
      <c r="CB527" t="str">
        <f t="shared" si="495"/>
        <v>('','','in2023110400014',''),</v>
      </c>
      <c r="CC527" t="str">
        <f t="shared" si="496"/>
        <v>('','','in2023110400015',''),</v>
      </c>
      <c r="CD527" t="str">
        <f t="shared" si="497"/>
        <v>('','','in2023110400016',''),</v>
      </c>
      <c r="CE527" t="str">
        <f t="shared" si="498"/>
        <v>('','','in2023110400017',''),</v>
      </c>
      <c r="CF527" t="str">
        <f t="shared" si="499"/>
        <v>('','','in2023110400018',''),</v>
      </c>
      <c r="CG527" t="str">
        <f t="shared" si="500"/>
        <v>('','','in2023110400019',''),</v>
      </c>
      <c r="CH527" t="str">
        <f t="shared" si="501"/>
        <v>('','','in2023110400020',''),</v>
      </c>
      <c r="CI527" t="str">
        <f t="shared" si="502"/>
        <v>('','','in2023110400021',''),</v>
      </c>
      <c r="CJ527" t="str">
        <f t="shared" si="503"/>
        <v>('','','in2023110400022',''),</v>
      </c>
      <c r="CK527" t="str">
        <f t="shared" si="504"/>
        <v>('','','in2023110400023',''),</v>
      </c>
      <c r="CL527" t="str">
        <f t="shared" si="505"/>
        <v>('','','in2023110400024',''),</v>
      </c>
      <c r="CM527" t="str">
        <f t="shared" si="506"/>
        <v>('','','in2023110400025',''),</v>
      </c>
      <c r="CN527" t="str">
        <f t="shared" si="507"/>
        <v>('','','in2023110400026',''),</v>
      </c>
      <c r="CO527" t="str">
        <f t="shared" si="508"/>
        <v>('','','in2023110400027',''),</v>
      </c>
      <c r="CP527" t="str">
        <f t="shared" si="509"/>
        <v>('','','in2023110400028',''),</v>
      </c>
      <c r="CQ527" t="str">
        <f t="shared" si="510"/>
        <v>('','','in2023110400029',''),</v>
      </c>
      <c r="CR527" t="str">
        <f t="shared" si="511"/>
        <v>('','','in2023110400030',''),</v>
      </c>
      <c r="CS527" t="str">
        <f t="shared" si="512"/>
        <v>('','','in2023110400031',''),</v>
      </c>
      <c r="CT527" t="str">
        <f t="shared" si="513"/>
        <v>('','','in2023110400032',''),</v>
      </c>
      <c r="CU527" t="str">
        <f t="shared" si="514"/>
        <v>('','','in2023110400033',''),</v>
      </c>
      <c r="CV527" t="str">
        <f t="shared" si="515"/>
        <v>('','','in2023110400034',''),</v>
      </c>
      <c r="CW527" t="str">
        <f t="shared" si="516"/>
        <v>('','','in2023110400035',''),</v>
      </c>
      <c r="CX527" t="str">
        <f t="shared" si="517"/>
        <v>('','','in2023110400036',''),</v>
      </c>
      <c r="CY527" t="str">
        <f t="shared" si="518"/>
        <v>('','','in2023110400037',''),</v>
      </c>
      <c r="CZ527" t="str">
        <f t="shared" si="519"/>
        <v>('','','in2023110400038',''),</v>
      </c>
      <c r="DA527" t="str">
        <f t="shared" si="520"/>
        <v>('','','in2023110400039',''),</v>
      </c>
      <c r="DB527" t="str">
        <f t="shared" si="521"/>
        <v>('','','in2023110400040',''),</v>
      </c>
      <c r="DC527" t="str">
        <f t="shared" si="522"/>
        <v>('','','in2023110400041',''),</v>
      </c>
      <c r="DD527" t="str">
        <f t="shared" si="523"/>
        <v>('','','in2023110400042',''),</v>
      </c>
      <c r="DE527" t="str">
        <f t="shared" si="524"/>
        <v>('','','in2023110400043',''),</v>
      </c>
      <c r="DF527" t="str">
        <f t="shared" si="525"/>
        <v>('','','in2023110400044',''),</v>
      </c>
      <c r="DG527" t="str">
        <f t="shared" si="526"/>
        <v>('','','in2023110400045',''),</v>
      </c>
      <c r="DH527" t="str">
        <f t="shared" si="527"/>
        <v>('','','in2023110400046',''),</v>
      </c>
      <c r="DI527" t="str">
        <f t="shared" si="528"/>
        <v>('','','in2023110400047','');</v>
      </c>
    </row>
    <row r="528" spans="1:113" x14ac:dyDescent="0.25">
      <c r="AZ528" s="3">
        <f t="shared" si="529"/>
        <v>0</v>
      </c>
      <c r="BA528" s="3">
        <f t="shared" si="530"/>
        <v>0</v>
      </c>
      <c r="BB528" s="3">
        <f t="shared" si="531"/>
        <v>0</v>
      </c>
      <c r="BC528" s="3">
        <f t="shared" si="532"/>
        <v>0</v>
      </c>
      <c r="BD528" s="3">
        <f t="shared" si="533"/>
        <v>0</v>
      </c>
      <c r="BE528" s="3">
        <f t="shared" si="534"/>
        <v>0</v>
      </c>
      <c r="BF528" s="3">
        <f t="shared" si="535"/>
        <v>0</v>
      </c>
      <c r="BG528" s="3">
        <f t="shared" si="536"/>
        <v>0</v>
      </c>
      <c r="BH528" s="3">
        <f t="shared" si="537"/>
        <v>0</v>
      </c>
      <c r="BI528" s="3">
        <f t="shared" si="538"/>
        <v>0</v>
      </c>
      <c r="BJ528" s="3">
        <f t="shared" si="539"/>
        <v>0</v>
      </c>
      <c r="BK528" s="3">
        <f t="shared" si="540"/>
        <v>0</v>
      </c>
      <c r="BL528" s="3">
        <f t="shared" si="541"/>
        <v>0</v>
      </c>
      <c r="BN528" t="s">
        <v>641</v>
      </c>
      <c r="BO528" t="str">
        <f t="shared" si="482"/>
        <v>('','','in2023110400001',''),</v>
      </c>
      <c r="BP528" t="str">
        <f t="shared" si="483"/>
        <v>('','','in2023110400002',''),</v>
      </c>
      <c r="BQ528" t="str">
        <f t="shared" si="484"/>
        <v>('','','in2023110400003',''),</v>
      </c>
      <c r="BR528" t="str">
        <f t="shared" si="485"/>
        <v>('','','in2023110400004',''),</v>
      </c>
      <c r="BS528" t="str">
        <f t="shared" si="486"/>
        <v>('','','in2023110400005',''),</v>
      </c>
      <c r="BT528" t="str">
        <f t="shared" si="487"/>
        <v>('','','in2023110400006',''),</v>
      </c>
      <c r="BU528" t="str">
        <f t="shared" si="488"/>
        <v>('','','in2023110400007',''),</v>
      </c>
      <c r="BV528" t="str">
        <f t="shared" si="489"/>
        <v>('','','in2023110400008',''),</v>
      </c>
      <c r="BW528" t="str">
        <f t="shared" si="490"/>
        <v>('','','in2023110400009',''),</v>
      </c>
      <c r="BX528" t="str">
        <f t="shared" si="491"/>
        <v>('','','in2023110400010',''),</v>
      </c>
      <c r="BY528" t="str">
        <f t="shared" si="492"/>
        <v>('','','in2023110400011',''),</v>
      </c>
      <c r="BZ528" t="str">
        <f t="shared" si="493"/>
        <v>('','','in2023110400012',''),</v>
      </c>
      <c r="CA528" t="str">
        <f t="shared" si="494"/>
        <v>('','','in2023110400013',''),</v>
      </c>
      <c r="CB528" t="str">
        <f t="shared" si="495"/>
        <v>('','','in2023110400014',''),</v>
      </c>
      <c r="CC528" t="str">
        <f t="shared" si="496"/>
        <v>('','','in2023110400015',''),</v>
      </c>
      <c r="CD528" t="str">
        <f t="shared" si="497"/>
        <v>('','','in2023110400016',''),</v>
      </c>
      <c r="CE528" t="str">
        <f t="shared" si="498"/>
        <v>('','','in2023110400017',''),</v>
      </c>
      <c r="CF528" t="str">
        <f t="shared" si="499"/>
        <v>('','','in2023110400018',''),</v>
      </c>
      <c r="CG528" t="str">
        <f t="shared" si="500"/>
        <v>('','','in2023110400019',''),</v>
      </c>
      <c r="CH528" t="str">
        <f t="shared" si="501"/>
        <v>('','','in2023110400020',''),</v>
      </c>
      <c r="CI528" t="str">
        <f t="shared" si="502"/>
        <v>('','','in2023110400021',''),</v>
      </c>
      <c r="CJ528" t="str">
        <f t="shared" si="503"/>
        <v>('','','in2023110400022',''),</v>
      </c>
      <c r="CK528" t="str">
        <f t="shared" si="504"/>
        <v>('','','in2023110400023',''),</v>
      </c>
      <c r="CL528" t="str">
        <f t="shared" si="505"/>
        <v>('','','in2023110400024',''),</v>
      </c>
      <c r="CM528" t="str">
        <f t="shared" si="506"/>
        <v>('','','in2023110400025',''),</v>
      </c>
      <c r="CN528" t="str">
        <f t="shared" si="507"/>
        <v>('','','in2023110400026',''),</v>
      </c>
      <c r="CO528" t="str">
        <f t="shared" si="508"/>
        <v>('','','in2023110400027',''),</v>
      </c>
      <c r="CP528" t="str">
        <f t="shared" si="509"/>
        <v>('','','in2023110400028',''),</v>
      </c>
      <c r="CQ528" t="str">
        <f t="shared" si="510"/>
        <v>('','','in2023110400029',''),</v>
      </c>
      <c r="CR528" t="str">
        <f t="shared" si="511"/>
        <v>('','','in2023110400030',''),</v>
      </c>
      <c r="CS528" t="str">
        <f t="shared" si="512"/>
        <v>('','','in2023110400031',''),</v>
      </c>
      <c r="CT528" t="str">
        <f t="shared" si="513"/>
        <v>('','','in2023110400032',''),</v>
      </c>
      <c r="CU528" t="str">
        <f t="shared" si="514"/>
        <v>('','','in2023110400033',''),</v>
      </c>
      <c r="CV528" t="str">
        <f t="shared" si="515"/>
        <v>('','','in2023110400034',''),</v>
      </c>
      <c r="CW528" t="str">
        <f t="shared" si="516"/>
        <v>('','','in2023110400035',''),</v>
      </c>
      <c r="CX528" t="str">
        <f t="shared" si="517"/>
        <v>('','','in2023110400036',''),</v>
      </c>
      <c r="CY528" t="str">
        <f t="shared" si="518"/>
        <v>('','','in2023110400037',''),</v>
      </c>
      <c r="CZ528" t="str">
        <f t="shared" si="519"/>
        <v>('','','in2023110400038',''),</v>
      </c>
      <c r="DA528" t="str">
        <f t="shared" si="520"/>
        <v>('','','in2023110400039',''),</v>
      </c>
      <c r="DB528" t="str">
        <f t="shared" si="521"/>
        <v>('','','in2023110400040',''),</v>
      </c>
      <c r="DC528" t="str">
        <f t="shared" si="522"/>
        <v>('','','in2023110400041',''),</v>
      </c>
      <c r="DD528" t="str">
        <f t="shared" si="523"/>
        <v>('','','in2023110400042',''),</v>
      </c>
      <c r="DE528" t="str">
        <f t="shared" si="524"/>
        <v>('','','in2023110400043',''),</v>
      </c>
      <c r="DF528" t="str">
        <f t="shared" si="525"/>
        <v>('','','in2023110400044',''),</v>
      </c>
      <c r="DG528" t="str">
        <f t="shared" si="526"/>
        <v>('','','in2023110400045',''),</v>
      </c>
      <c r="DH528" t="str">
        <f t="shared" si="527"/>
        <v>('','','in2023110400046',''),</v>
      </c>
      <c r="DI528" t="str">
        <f t="shared" si="528"/>
        <v>('','','in2023110400047','');</v>
      </c>
    </row>
    <row r="529" spans="52:113" x14ac:dyDescent="0.25">
      <c r="AZ529" s="3">
        <f t="shared" si="529"/>
        <v>0</v>
      </c>
      <c r="BA529" s="3">
        <f t="shared" si="530"/>
        <v>0</v>
      </c>
      <c r="BB529" s="3">
        <f t="shared" si="531"/>
        <v>0</v>
      </c>
      <c r="BC529" s="3">
        <f t="shared" si="532"/>
        <v>0</v>
      </c>
      <c r="BD529" s="3">
        <f t="shared" si="533"/>
        <v>0</v>
      </c>
      <c r="BE529" s="3">
        <f t="shared" si="534"/>
        <v>0</v>
      </c>
      <c r="BF529" s="3">
        <f t="shared" si="535"/>
        <v>0</v>
      </c>
      <c r="BG529" s="3">
        <f t="shared" si="536"/>
        <v>0</v>
      </c>
      <c r="BH529" s="3">
        <f t="shared" si="537"/>
        <v>0</v>
      </c>
      <c r="BI529" s="3">
        <f t="shared" si="538"/>
        <v>0</v>
      </c>
      <c r="BJ529" s="3">
        <f t="shared" si="539"/>
        <v>0</v>
      </c>
      <c r="BK529" s="3">
        <f t="shared" si="540"/>
        <v>0</v>
      </c>
      <c r="BL529" s="3">
        <f t="shared" si="541"/>
        <v>0</v>
      </c>
      <c r="BN529" t="s">
        <v>641</v>
      </c>
      <c r="BO529" t="str">
        <f t="shared" si="482"/>
        <v>('','','in2023110400001',''),</v>
      </c>
      <c r="BP529" t="str">
        <f t="shared" si="483"/>
        <v>('','','in2023110400002',''),</v>
      </c>
      <c r="BQ529" t="str">
        <f t="shared" si="484"/>
        <v>('','','in2023110400003',''),</v>
      </c>
      <c r="BR529" t="str">
        <f t="shared" si="485"/>
        <v>('','','in2023110400004',''),</v>
      </c>
      <c r="BS529" t="str">
        <f t="shared" si="486"/>
        <v>('','','in2023110400005',''),</v>
      </c>
      <c r="BT529" t="str">
        <f t="shared" si="487"/>
        <v>('','','in2023110400006',''),</v>
      </c>
      <c r="BU529" t="str">
        <f t="shared" si="488"/>
        <v>('','','in2023110400007',''),</v>
      </c>
      <c r="BV529" t="str">
        <f t="shared" si="489"/>
        <v>('','','in2023110400008',''),</v>
      </c>
      <c r="BW529" t="str">
        <f t="shared" si="490"/>
        <v>('','','in2023110400009',''),</v>
      </c>
      <c r="BX529" t="str">
        <f t="shared" si="491"/>
        <v>('','','in2023110400010',''),</v>
      </c>
      <c r="BY529" t="str">
        <f t="shared" si="492"/>
        <v>('','','in2023110400011',''),</v>
      </c>
      <c r="BZ529" t="str">
        <f t="shared" si="493"/>
        <v>('','','in2023110400012',''),</v>
      </c>
      <c r="CA529" t="str">
        <f t="shared" si="494"/>
        <v>('','','in2023110400013',''),</v>
      </c>
      <c r="CB529" t="str">
        <f t="shared" si="495"/>
        <v>('','','in2023110400014',''),</v>
      </c>
      <c r="CC529" t="str">
        <f t="shared" si="496"/>
        <v>('','','in2023110400015',''),</v>
      </c>
      <c r="CD529" t="str">
        <f t="shared" si="497"/>
        <v>('','','in2023110400016',''),</v>
      </c>
      <c r="CE529" t="str">
        <f t="shared" si="498"/>
        <v>('','','in2023110400017',''),</v>
      </c>
      <c r="CF529" t="str">
        <f t="shared" si="499"/>
        <v>('','','in2023110400018',''),</v>
      </c>
      <c r="CG529" t="str">
        <f t="shared" si="500"/>
        <v>('','','in2023110400019',''),</v>
      </c>
      <c r="CH529" t="str">
        <f t="shared" si="501"/>
        <v>('','','in2023110400020',''),</v>
      </c>
      <c r="CI529" t="str">
        <f t="shared" si="502"/>
        <v>('','','in2023110400021',''),</v>
      </c>
      <c r="CJ529" t="str">
        <f t="shared" si="503"/>
        <v>('','','in2023110400022',''),</v>
      </c>
      <c r="CK529" t="str">
        <f t="shared" si="504"/>
        <v>('','','in2023110400023',''),</v>
      </c>
      <c r="CL529" t="str">
        <f t="shared" si="505"/>
        <v>('','','in2023110400024',''),</v>
      </c>
      <c r="CM529" t="str">
        <f t="shared" si="506"/>
        <v>('','','in2023110400025',''),</v>
      </c>
      <c r="CN529" t="str">
        <f t="shared" si="507"/>
        <v>('','','in2023110400026',''),</v>
      </c>
      <c r="CO529" t="str">
        <f t="shared" si="508"/>
        <v>('','','in2023110400027',''),</v>
      </c>
      <c r="CP529" t="str">
        <f t="shared" si="509"/>
        <v>('','','in2023110400028',''),</v>
      </c>
      <c r="CQ529" t="str">
        <f t="shared" si="510"/>
        <v>('','','in2023110400029',''),</v>
      </c>
      <c r="CR529" t="str">
        <f t="shared" si="511"/>
        <v>('','','in2023110400030',''),</v>
      </c>
      <c r="CS529" t="str">
        <f t="shared" si="512"/>
        <v>('','','in2023110400031',''),</v>
      </c>
      <c r="CT529" t="str">
        <f t="shared" si="513"/>
        <v>('','','in2023110400032',''),</v>
      </c>
      <c r="CU529" t="str">
        <f t="shared" si="514"/>
        <v>('','','in2023110400033',''),</v>
      </c>
      <c r="CV529" t="str">
        <f t="shared" si="515"/>
        <v>('','','in2023110400034',''),</v>
      </c>
      <c r="CW529" t="str">
        <f t="shared" si="516"/>
        <v>('','','in2023110400035',''),</v>
      </c>
      <c r="CX529" t="str">
        <f t="shared" si="517"/>
        <v>('','','in2023110400036',''),</v>
      </c>
      <c r="CY529" t="str">
        <f t="shared" si="518"/>
        <v>('','','in2023110400037',''),</v>
      </c>
      <c r="CZ529" t="str">
        <f t="shared" si="519"/>
        <v>('','','in2023110400038',''),</v>
      </c>
      <c r="DA529" t="str">
        <f t="shared" si="520"/>
        <v>('','','in2023110400039',''),</v>
      </c>
      <c r="DB529" t="str">
        <f t="shared" si="521"/>
        <v>('','','in2023110400040',''),</v>
      </c>
      <c r="DC529" t="str">
        <f t="shared" si="522"/>
        <v>('','','in2023110400041',''),</v>
      </c>
      <c r="DD529" t="str">
        <f t="shared" si="523"/>
        <v>('','','in2023110400042',''),</v>
      </c>
      <c r="DE529" t="str">
        <f t="shared" si="524"/>
        <v>('','','in2023110400043',''),</v>
      </c>
      <c r="DF529" t="str">
        <f t="shared" si="525"/>
        <v>('','','in2023110400044',''),</v>
      </c>
      <c r="DG529" t="str">
        <f t="shared" si="526"/>
        <v>('','','in2023110400045',''),</v>
      </c>
      <c r="DH529" t="str">
        <f t="shared" si="527"/>
        <v>('','','in2023110400046',''),</v>
      </c>
      <c r="DI529" t="str">
        <f t="shared" si="528"/>
        <v>('','','in2023110400047','');</v>
      </c>
    </row>
    <row r="530" spans="52:113" x14ac:dyDescent="0.25">
      <c r="AZ530" s="3">
        <f t="shared" si="529"/>
        <v>0</v>
      </c>
      <c r="BA530" s="3">
        <f t="shared" si="530"/>
        <v>0</v>
      </c>
      <c r="BB530" s="3">
        <f t="shared" si="531"/>
        <v>0</v>
      </c>
      <c r="BC530" s="3">
        <f t="shared" si="532"/>
        <v>0</v>
      </c>
      <c r="BD530" s="3">
        <f t="shared" si="533"/>
        <v>0</v>
      </c>
      <c r="BE530" s="3">
        <f t="shared" si="534"/>
        <v>0</v>
      </c>
      <c r="BF530" s="3">
        <f t="shared" si="535"/>
        <v>0</v>
      </c>
      <c r="BG530" s="3">
        <f t="shared" si="536"/>
        <v>0</v>
      </c>
      <c r="BH530" s="3">
        <f t="shared" si="537"/>
        <v>0</v>
      </c>
      <c r="BI530" s="3">
        <f t="shared" si="538"/>
        <v>0</v>
      </c>
      <c r="BJ530" s="3">
        <f t="shared" si="539"/>
        <v>0</v>
      </c>
      <c r="BK530" s="3">
        <f t="shared" si="540"/>
        <v>0</v>
      </c>
      <c r="BL530" s="3">
        <f t="shared" si="541"/>
        <v>0</v>
      </c>
      <c r="BN530" t="s">
        <v>641</v>
      </c>
      <c r="BO530" t="str">
        <f t="shared" si="482"/>
        <v>('','','in2023110400001',''),</v>
      </c>
      <c r="BP530" t="str">
        <f t="shared" si="483"/>
        <v>('','','in2023110400002',''),</v>
      </c>
      <c r="BQ530" t="str">
        <f t="shared" si="484"/>
        <v>('','','in2023110400003',''),</v>
      </c>
      <c r="BR530" t="str">
        <f t="shared" si="485"/>
        <v>('','','in2023110400004',''),</v>
      </c>
      <c r="BS530" t="str">
        <f t="shared" si="486"/>
        <v>('','','in2023110400005',''),</v>
      </c>
      <c r="BT530" t="str">
        <f t="shared" si="487"/>
        <v>('','','in2023110400006',''),</v>
      </c>
      <c r="BU530" t="str">
        <f t="shared" si="488"/>
        <v>('','','in2023110400007',''),</v>
      </c>
      <c r="BV530" t="str">
        <f t="shared" si="489"/>
        <v>('','','in2023110400008',''),</v>
      </c>
      <c r="BW530" t="str">
        <f t="shared" si="490"/>
        <v>('','','in2023110400009',''),</v>
      </c>
      <c r="BX530" t="str">
        <f t="shared" si="491"/>
        <v>('','','in2023110400010',''),</v>
      </c>
      <c r="BY530" t="str">
        <f t="shared" si="492"/>
        <v>('','','in2023110400011',''),</v>
      </c>
      <c r="BZ530" t="str">
        <f t="shared" si="493"/>
        <v>('','','in2023110400012',''),</v>
      </c>
      <c r="CA530" t="str">
        <f t="shared" si="494"/>
        <v>('','','in2023110400013',''),</v>
      </c>
      <c r="CB530" t="str">
        <f t="shared" si="495"/>
        <v>('','','in2023110400014',''),</v>
      </c>
      <c r="CC530" t="str">
        <f t="shared" si="496"/>
        <v>('','','in2023110400015',''),</v>
      </c>
      <c r="CD530" t="str">
        <f t="shared" si="497"/>
        <v>('','','in2023110400016',''),</v>
      </c>
      <c r="CE530" t="str">
        <f t="shared" si="498"/>
        <v>('','','in2023110400017',''),</v>
      </c>
      <c r="CF530" t="str">
        <f t="shared" si="499"/>
        <v>('','','in2023110400018',''),</v>
      </c>
      <c r="CG530" t="str">
        <f t="shared" si="500"/>
        <v>('','','in2023110400019',''),</v>
      </c>
      <c r="CH530" t="str">
        <f t="shared" si="501"/>
        <v>('','','in2023110400020',''),</v>
      </c>
      <c r="CI530" t="str">
        <f t="shared" si="502"/>
        <v>('','','in2023110400021',''),</v>
      </c>
      <c r="CJ530" t="str">
        <f t="shared" si="503"/>
        <v>('','','in2023110400022',''),</v>
      </c>
      <c r="CK530" t="str">
        <f t="shared" si="504"/>
        <v>('','','in2023110400023',''),</v>
      </c>
      <c r="CL530" t="str">
        <f t="shared" si="505"/>
        <v>('','','in2023110400024',''),</v>
      </c>
      <c r="CM530" t="str">
        <f t="shared" si="506"/>
        <v>('','','in2023110400025',''),</v>
      </c>
      <c r="CN530" t="str">
        <f t="shared" si="507"/>
        <v>('','','in2023110400026',''),</v>
      </c>
      <c r="CO530" t="str">
        <f t="shared" si="508"/>
        <v>('','','in2023110400027',''),</v>
      </c>
      <c r="CP530" t="str">
        <f t="shared" si="509"/>
        <v>('','','in2023110400028',''),</v>
      </c>
      <c r="CQ530" t="str">
        <f t="shared" si="510"/>
        <v>('','','in2023110400029',''),</v>
      </c>
      <c r="CR530" t="str">
        <f t="shared" si="511"/>
        <v>('','','in2023110400030',''),</v>
      </c>
      <c r="CS530" t="str">
        <f t="shared" si="512"/>
        <v>('','','in2023110400031',''),</v>
      </c>
      <c r="CT530" t="str">
        <f t="shared" si="513"/>
        <v>('','','in2023110400032',''),</v>
      </c>
      <c r="CU530" t="str">
        <f t="shared" si="514"/>
        <v>('','','in2023110400033',''),</v>
      </c>
      <c r="CV530" t="str">
        <f t="shared" si="515"/>
        <v>('','','in2023110400034',''),</v>
      </c>
      <c r="CW530" t="str">
        <f t="shared" si="516"/>
        <v>('','','in2023110400035',''),</v>
      </c>
      <c r="CX530" t="str">
        <f t="shared" si="517"/>
        <v>('','','in2023110400036',''),</v>
      </c>
      <c r="CY530" t="str">
        <f t="shared" si="518"/>
        <v>('','','in2023110400037',''),</v>
      </c>
      <c r="CZ530" t="str">
        <f t="shared" si="519"/>
        <v>('','','in2023110400038',''),</v>
      </c>
      <c r="DA530" t="str">
        <f t="shared" si="520"/>
        <v>('','','in2023110400039',''),</v>
      </c>
      <c r="DB530" t="str">
        <f t="shared" si="521"/>
        <v>('','','in2023110400040',''),</v>
      </c>
      <c r="DC530" t="str">
        <f t="shared" si="522"/>
        <v>('','','in2023110400041',''),</v>
      </c>
      <c r="DD530" t="str">
        <f t="shared" si="523"/>
        <v>('','','in2023110400042',''),</v>
      </c>
      <c r="DE530" t="str">
        <f t="shared" si="524"/>
        <v>('','','in2023110400043',''),</v>
      </c>
      <c r="DF530" t="str">
        <f t="shared" si="525"/>
        <v>('','','in2023110400044',''),</v>
      </c>
      <c r="DG530" t="str">
        <f t="shared" si="526"/>
        <v>('','','in2023110400045',''),</v>
      </c>
      <c r="DH530" t="str">
        <f t="shared" si="527"/>
        <v>('','','in2023110400046',''),</v>
      </c>
      <c r="DI530" t="str">
        <f t="shared" si="528"/>
        <v>('','','in2023110400047','');</v>
      </c>
    </row>
    <row r="531" spans="52:113" x14ac:dyDescent="0.25">
      <c r="AZ531" s="3">
        <f t="shared" si="529"/>
        <v>0</v>
      </c>
      <c r="BA531" s="3">
        <f t="shared" si="530"/>
        <v>0</v>
      </c>
      <c r="BB531" s="3">
        <f t="shared" si="531"/>
        <v>0</v>
      </c>
      <c r="BC531" s="3">
        <f t="shared" si="532"/>
        <v>0</v>
      </c>
      <c r="BD531" s="3">
        <f t="shared" si="533"/>
        <v>0</v>
      </c>
      <c r="BE531" s="3">
        <f t="shared" si="534"/>
        <v>0</v>
      </c>
      <c r="BF531" s="3">
        <f t="shared" si="535"/>
        <v>0</v>
      </c>
      <c r="BG531" s="3">
        <f t="shared" si="536"/>
        <v>0</v>
      </c>
      <c r="BH531" s="3">
        <f t="shared" si="537"/>
        <v>0</v>
      </c>
      <c r="BI531" s="3">
        <f t="shared" si="538"/>
        <v>0</v>
      </c>
      <c r="BJ531" s="3">
        <f t="shared" si="539"/>
        <v>0</v>
      </c>
      <c r="BK531" s="3">
        <f t="shared" si="540"/>
        <v>0</v>
      </c>
      <c r="BL531" s="3">
        <f t="shared" si="541"/>
        <v>0</v>
      </c>
      <c r="BN531" t="s">
        <v>641</v>
      </c>
      <c r="BO531" t="str">
        <f t="shared" si="482"/>
        <v>('','','in2023110400001',''),</v>
      </c>
      <c r="BP531" t="str">
        <f t="shared" si="483"/>
        <v>('','','in2023110400002',''),</v>
      </c>
      <c r="BQ531" t="str">
        <f t="shared" si="484"/>
        <v>('','','in2023110400003',''),</v>
      </c>
      <c r="BR531" t="str">
        <f t="shared" si="485"/>
        <v>('','','in2023110400004',''),</v>
      </c>
      <c r="BS531" t="str">
        <f t="shared" si="486"/>
        <v>('','','in2023110400005',''),</v>
      </c>
      <c r="BT531" t="str">
        <f t="shared" si="487"/>
        <v>('','','in2023110400006',''),</v>
      </c>
      <c r="BU531" t="str">
        <f t="shared" si="488"/>
        <v>('','','in2023110400007',''),</v>
      </c>
      <c r="BV531" t="str">
        <f t="shared" si="489"/>
        <v>('','','in2023110400008',''),</v>
      </c>
      <c r="BW531" t="str">
        <f t="shared" si="490"/>
        <v>('','','in2023110400009',''),</v>
      </c>
      <c r="BX531" t="str">
        <f t="shared" si="491"/>
        <v>('','','in2023110400010',''),</v>
      </c>
      <c r="BY531" t="str">
        <f t="shared" si="492"/>
        <v>('','','in2023110400011',''),</v>
      </c>
      <c r="BZ531" t="str">
        <f t="shared" si="493"/>
        <v>('','','in2023110400012',''),</v>
      </c>
      <c r="CA531" t="str">
        <f t="shared" si="494"/>
        <v>('','','in2023110400013',''),</v>
      </c>
      <c r="CB531" t="str">
        <f t="shared" si="495"/>
        <v>('','','in2023110400014',''),</v>
      </c>
      <c r="CC531" t="str">
        <f t="shared" si="496"/>
        <v>('','','in2023110400015',''),</v>
      </c>
      <c r="CD531" t="str">
        <f t="shared" si="497"/>
        <v>('','','in2023110400016',''),</v>
      </c>
      <c r="CE531" t="str">
        <f t="shared" si="498"/>
        <v>('','','in2023110400017',''),</v>
      </c>
      <c r="CF531" t="str">
        <f t="shared" si="499"/>
        <v>('','','in2023110400018',''),</v>
      </c>
      <c r="CG531" t="str">
        <f t="shared" si="500"/>
        <v>('','','in2023110400019',''),</v>
      </c>
      <c r="CH531" t="str">
        <f t="shared" si="501"/>
        <v>('','','in2023110400020',''),</v>
      </c>
      <c r="CI531" t="str">
        <f t="shared" si="502"/>
        <v>('','','in2023110400021',''),</v>
      </c>
      <c r="CJ531" t="str">
        <f t="shared" si="503"/>
        <v>('','','in2023110400022',''),</v>
      </c>
      <c r="CK531" t="str">
        <f t="shared" si="504"/>
        <v>('','','in2023110400023',''),</v>
      </c>
      <c r="CL531" t="str">
        <f t="shared" si="505"/>
        <v>('','','in2023110400024',''),</v>
      </c>
      <c r="CM531" t="str">
        <f t="shared" si="506"/>
        <v>('','','in2023110400025',''),</v>
      </c>
      <c r="CN531" t="str">
        <f t="shared" si="507"/>
        <v>('','','in2023110400026',''),</v>
      </c>
      <c r="CO531" t="str">
        <f t="shared" si="508"/>
        <v>('','','in2023110400027',''),</v>
      </c>
      <c r="CP531" t="str">
        <f t="shared" si="509"/>
        <v>('','','in2023110400028',''),</v>
      </c>
      <c r="CQ531" t="str">
        <f t="shared" si="510"/>
        <v>('','','in2023110400029',''),</v>
      </c>
      <c r="CR531" t="str">
        <f t="shared" si="511"/>
        <v>('','','in2023110400030',''),</v>
      </c>
      <c r="CS531" t="str">
        <f t="shared" si="512"/>
        <v>('','','in2023110400031',''),</v>
      </c>
      <c r="CT531" t="str">
        <f t="shared" si="513"/>
        <v>('','','in2023110400032',''),</v>
      </c>
      <c r="CU531" t="str">
        <f t="shared" si="514"/>
        <v>('','','in2023110400033',''),</v>
      </c>
      <c r="CV531" t="str">
        <f t="shared" si="515"/>
        <v>('','','in2023110400034',''),</v>
      </c>
      <c r="CW531" t="str">
        <f t="shared" si="516"/>
        <v>('','','in2023110400035',''),</v>
      </c>
      <c r="CX531" t="str">
        <f t="shared" si="517"/>
        <v>('','','in2023110400036',''),</v>
      </c>
      <c r="CY531" t="str">
        <f t="shared" si="518"/>
        <v>('','','in2023110400037',''),</v>
      </c>
      <c r="CZ531" t="str">
        <f t="shared" si="519"/>
        <v>('','','in2023110400038',''),</v>
      </c>
      <c r="DA531" t="str">
        <f t="shared" si="520"/>
        <v>('','','in2023110400039',''),</v>
      </c>
      <c r="DB531" t="str">
        <f t="shared" si="521"/>
        <v>('','','in2023110400040',''),</v>
      </c>
      <c r="DC531" t="str">
        <f t="shared" si="522"/>
        <v>('','','in2023110400041',''),</v>
      </c>
      <c r="DD531" t="str">
        <f t="shared" si="523"/>
        <v>('','','in2023110400042',''),</v>
      </c>
      <c r="DE531" t="str">
        <f t="shared" si="524"/>
        <v>('','','in2023110400043',''),</v>
      </c>
      <c r="DF531" t="str">
        <f t="shared" si="525"/>
        <v>('','','in2023110400044',''),</v>
      </c>
      <c r="DG531" t="str">
        <f t="shared" si="526"/>
        <v>('','','in2023110400045',''),</v>
      </c>
      <c r="DH531" t="str">
        <f t="shared" si="527"/>
        <v>('','','in2023110400046',''),</v>
      </c>
      <c r="DI531" t="str">
        <f t="shared" si="528"/>
        <v>('','','in2023110400047','');</v>
      </c>
    </row>
    <row r="532" spans="52:113" x14ac:dyDescent="0.25">
      <c r="AZ532" s="3">
        <f t="shared" si="529"/>
        <v>0</v>
      </c>
      <c r="BA532" s="3">
        <f t="shared" si="530"/>
        <v>0</v>
      </c>
      <c r="BB532" s="3">
        <f t="shared" si="531"/>
        <v>0</v>
      </c>
      <c r="BC532" s="3">
        <f t="shared" si="532"/>
        <v>0</v>
      </c>
      <c r="BD532" s="3">
        <f t="shared" si="533"/>
        <v>0</v>
      </c>
      <c r="BE532" s="3">
        <f t="shared" si="534"/>
        <v>0</v>
      </c>
      <c r="BF532" s="3">
        <f t="shared" si="535"/>
        <v>0</v>
      </c>
      <c r="BG532" s="3">
        <f t="shared" si="536"/>
        <v>0</v>
      </c>
      <c r="BH532" s="3">
        <f t="shared" si="537"/>
        <v>0</v>
      </c>
      <c r="BI532" s="3">
        <f t="shared" si="538"/>
        <v>0</v>
      </c>
      <c r="BJ532" s="3">
        <f t="shared" si="539"/>
        <v>0</v>
      </c>
      <c r="BK532" s="3">
        <f t="shared" si="540"/>
        <v>0</v>
      </c>
      <c r="BL532" s="3">
        <f t="shared" si="541"/>
        <v>0</v>
      </c>
      <c r="BN532" t="s">
        <v>641</v>
      </c>
      <c r="BO532" t="str">
        <f t="shared" si="482"/>
        <v>('','','in2023110400001',''),</v>
      </c>
      <c r="BP532" t="str">
        <f t="shared" si="483"/>
        <v>('','','in2023110400002',''),</v>
      </c>
      <c r="BQ532" t="str">
        <f t="shared" si="484"/>
        <v>('','','in2023110400003',''),</v>
      </c>
      <c r="BR532" t="str">
        <f t="shared" si="485"/>
        <v>('','','in2023110400004',''),</v>
      </c>
      <c r="BS532" t="str">
        <f t="shared" si="486"/>
        <v>('','','in2023110400005',''),</v>
      </c>
      <c r="BT532" t="str">
        <f t="shared" si="487"/>
        <v>('','','in2023110400006',''),</v>
      </c>
      <c r="BU532" t="str">
        <f t="shared" si="488"/>
        <v>('','','in2023110400007',''),</v>
      </c>
      <c r="BV532" t="str">
        <f t="shared" si="489"/>
        <v>('','','in2023110400008',''),</v>
      </c>
      <c r="BW532" t="str">
        <f t="shared" si="490"/>
        <v>('','','in2023110400009',''),</v>
      </c>
      <c r="BX532" t="str">
        <f t="shared" si="491"/>
        <v>('','','in2023110400010',''),</v>
      </c>
      <c r="BY532" t="str">
        <f t="shared" si="492"/>
        <v>('','','in2023110400011',''),</v>
      </c>
      <c r="BZ532" t="str">
        <f t="shared" si="493"/>
        <v>('','','in2023110400012',''),</v>
      </c>
      <c r="CA532" t="str">
        <f t="shared" si="494"/>
        <v>('','','in2023110400013',''),</v>
      </c>
      <c r="CB532" t="str">
        <f t="shared" si="495"/>
        <v>('','','in2023110400014',''),</v>
      </c>
      <c r="CC532" t="str">
        <f t="shared" si="496"/>
        <v>('','','in2023110400015',''),</v>
      </c>
      <c r="CD532" t="str">
        <f t="shared" si="497"/>
        <v>('','','in2023110400016',''),</v>
      </c>
      <c r="CE532" t="str">
        <f t="shared" si="498"/>
        <v>('','','in2023110400017',''),</v>
      </c>
      <c r="CF532" t="str">
        <f t="shared" si="499"/>
        <v>('','','in2023110400018',''),</v>
      </c>
      <c r="CG532" t="str">
        <f t="shared" si="500"/>
        <v>('','','in2023110400019',''),</v>
      </c>
      <c r="CH532" t="str">
        <f t="shared" si="501"/>
        <v>('','','in2023110400020',''),</v>
      </c>
      <c r="CI532" t="str">
        <f t="shared" si="502"/>
        <v>('','','in2023110400021',''),</v>
      </c>
      <c r="CJ532" t="str">
        <f t="shared" si="503"/>
        <v>('','','in2023110400022',''),</v>
      </c>
      <c r="CK532" t="str">
        <f t="shared" si="504"/>
        <v>('','','in2023110400023',''),</v>
      </c>
      <c r="CL532" t="str">
        <f t="shared" si="505"/>
        <v>('','','in2023110400024',''),</v>
      </c>
      <c r="CM532" t="str">
        <f t="shared" si="506"/>
        <v>('','','in2023110400025',''),</v>
      </c>
      <c r="CN532" t="str">
        <f t="shared" si="507"/>
        <v>('','','in2023110400026',''),</v>
      </c>
      <c r="CO532" t="str">
        <f t="shared" si="508"/>
        <v>('','','in2023110400027',''),</v>
      </c>
      <c r="CP532" t="str">
        <f t="shared" si="509"/>
        <v>('','','in2023110400028',''),</v>
      </c>
      <c r="CQ532" t="str">
        <f t="shared" si="510"/>
        <v>('','','in2023110400029',''),</v>
      </c>
      <c r="CR532" t="str">
        <f t="shared" si="511"/>
        <v>('','','in2023110400030',''),</v>
      </c>
      <c r="CS532" t="str">
        <f t="shared" si="512"/>
        <v>('','','in2023110400031',''),</v>
      </c>
      <c r="CT532" t="str">
        <f t="shared" si="513"/>
        <v>('','','in2023110400032',''),</v>
      </c>
      <c r="CU532" t="str">
        <f t="shared" si="514"/>
        <v>('','','in2023110400033',''),</v>
      </c>
      <c r="CV532" t="str">
        <f t="shared" si="515"/>
        <v>('','','in2023110400034',''),</v>
      </c>
      <c r="CW532" t="str">
        <f t="shared" si="516"/>
        <v>('','','in2023110400035',''),</v>
      </c>
      <c r="CX532" t="str">
        <f t="shared" si="517"/>
        <v>('','','in2023110400036',''),</v>
      </c>
      <c r="CY532" t="str">
        <f t="shared" si="518"/>
        <v>('','','in2023110400037',''),</v>
      </c>
      <c r="CZ532" t="str">
        <f t="shared" si="519"/>
        <v>('','','in2023110400038',''),</v>
      </c>
      <c r="DA532" t="str">
        <f t="shared" si="520"/>
        <v>('','','in2023110400039',''),</v>
      </c>
      <c r="DB532" t="str">
        <f t="shared" si="521"/>
        <v>('','','in2023110400040',''),</v>
      </c>
      <c r="DC532" t="str">
        <f t="shared" si="522"/>
        <v>('','','in2023110400041',''),</v>
      </c>
      <c r="DD532" t="str">
        <f t="shared" si="523"/>
        <v>('','','in2023110400042',''),</v>
      </c>
      <c r="DE532" t="str">
        <f t="shared" si="524"/>
        <v>('','','in2023110400043',''),</v>
      </c>
      <c r="DF532" t="str">
        <f t="shared" si="525"/>
        <v>('','','in2023110400044',''),</v>
      </c>
      <c r="DG532" t="str">
        <f t="shared" si="526"/>
        <v>('','','in2023110400045',''),</v>
      </c>
      <c r="DH532" t="str">
        <f t="shared" si="527"/>
        <v>('','','in2023110400046',''),</v>
      </c>
      <c r="DI532" t="str">
        <f t="shared" si="528"/>
        <v>('','','in2023110400047','');</v>
      </c>
    </row>
    <row r="533" spans="52:113" x14ac:dyDescent="0.25">
      <c r="AZ533" s="3">
        <f t="shared" si="529"/>
        <v>0</v>
      </c>
      <c r="BA533" s="3">
        <f t="shared" si="530"/>
        <v>0</v>
      </c>
      <c r="BB533" s="3">
        <f t="shared" si="531"/>
        <v>0</v>
      </c>
      <c r="BC533" s="3">
        <f t="shared" si="532"/>
        <v>0</v>
      </c>
      <c r="BD533" s="3">
        <f t="shared" si="533"/>
        <v>0</v>
      </c>
      <c r="BE533" s="3">
        <f t="shared" si="534"/>
        <v>0</v>
      </c>
      <c r="BF533" s="3">
        <f t="shared" si="535"/>
        <v>0</v>
      </c>
      <c r="BG533" s="3">
        <f t="shared" si="536"/>
        <v>0</v>
      </c>
      <c r="BH533" s="3">
        <f t="shared" si="537"/>
        <v>0</v>
      </c>
      <c r="BI533" s="3">
        <f t="shared" si="538"/>
        <v>0</v>
      </c>
      <c r="BJ533" s="3">
        <f t="shared" si="539"/>
        <v>0</v>
      </c>
      <c r="BK533" s="3">
        <f t="shared" si="540"/>
        <v>0</v>
      </c>
      <c r="BL533" s="3">
        <f t="shared" si="541"/>
        <v>0</v>
      </c>
      <c r="BN533" t="s">
        <v>641</v>
      </c>
      <c r="BO533" t="str">
        <f t="shared" si="482"/>
        <v>('','','in2023110400001',''),</v>
      </c>
      <c r="BP533" t="str">
        <f t="shared" si="483"/>
        <v>('','','in2023110400002',''),</v>
      </c>
      <c r="BQ533" t="str">
        <f t="shared" si="484"/>
        <v>('','','in2023110400003',''),</v>
      </c>
      <c r="BR533" t="str">
        <f t="shared" si="485"/>
        <v>('','','in2023110400004',''),</v>
      </c>
      <c r="BS533" t="str">
        <f t="shared" si="486"/>
        <v>('','','in2023110400005',''),</v>
      </c>
      <c r="BT533" t="str">
        <f t="shared" si="487"/>
        <v>('','','in2023110400006',''),</v>
      </c>
      <c r="BU533" t="str">
        <f t="shared" si="488"/>
        <v>('','','in2023110400007',''),</v>
      </c>
      <c r="BV533" t="str">
        <f t="shared" si="489"/>
        <v>('','','in2023110400008',''),</v>
      </c>
      <c r="BW533" t="str">
        <f t="shared" si="490"/>
        <v>('','','in2023110400009',''),</v>
      </c>
      <c r="BX533" t="str">
        <f t="shared" si="491"/>
        <v>('','','in2023110400010',''),</v>
      </c>
      <c r="BY533" t="str">
        <f t="shared" si="492"/>
        <v>('','','in2023110400011',''),</v>
      </c>
      <c r="BZ533" t="str">
        <f t="shared" si="493"/>
        <v>('','','in2023110400012',''),</v>
      </c>
      <c r="CA533" t="str">
        <f t="shared" si="494"/>
        <v>('','','in2023110400013',''),</v>
      </c>
      <c r="CB533" t="str">
        <f t="shared" si="495"/>
        <v>('','','in2023110400014',''),</v>
      </c>
      <c r="CC533" t="str">
        <f t="shared" si="496"/>
        <v>('','','in2023110400015',''),</v>
      </c>
      <c r="CD533" t="str">
        <f t="shared" si="497"/>
        <v>('','','in2023110400016',''),</v>
      </c>
      <c r="CE533" t="str">
        <f t="shared" si="498"/>
        <v>('','','in2023110400017',''),</v>
      </c>
      <c r="CF533" t="str">
        <f t="shared" si="499"/>
        <v>('','','in2023110400018',''),</v>
      </c>
      <c r="CG533" t="str">
        <f t="shared" si="500"/>
        <v>('','','in2023110400019',''),</v>
      </c>
      <c r="CH533" t="str">
        <f t="shared" si="501"/>
        <v>('','','in2023110400020',''),</v>
      </c>
      <c r="CI533" t="str">
        <f t="shared" si="502"/>
        <v>('','','in2023110400021',''),</v>
      </c>
      <c r="CJ533" t="str">
        <f t="shared" si="503"/>
        <v>('','','in2023110400022',''),</v>
      </c>
      <c r="CK533" t="str">
        <f t="shared" si="504"/>
        <v>('','','in2023110400023',''),</v>
      </c>
      <c r="CL533" t="str">
        <f t="shared" si="505"/>
        <v>('','','in2023110400024',''),</v>
      </c>
      <c r="CM533" t="str">
        <f t="shared" si="506"/>
        <v>('','','in2023110400025',''),</v>
      </c>
      <c r="CN533" t="str">
        <f t="shared" si="507"/>
        <v>('','','in2023110400026',''),</v>
      </c>
      <c r="CO533" t="str">
        <f t="shared" si="508"/>
        <v>('','','in2023110400027',''),</v>
      </c>
      <c r="CP533" t="str">
        <f t="shared" si="509"/>
        <v>('','','in2023110400028',''),</v>
      </c>
      <c r="CQ533" t="str">
        <f t="shared" si="510"/>
        <v>('','','in2023110400029',''),</v>
      </c>
      <c r="CR533" t="str">
        <f t="shared" si="511"/>
        <v>('','','in2023110400030',''),</v>
      </c>
      <c r="CS533" t="str">
        <f t="shared" si="512"/>
        <v>('','','in2023110400031',''),</v>
      </c>
      <c r="CT533" t="str">
        <f t="shared" si="513"/>
        <v>('','','in2023110400032',''),</v>
      </c>
      <c r="CU533" t="str">
        <f t="shared" si="514"/>
        <v>('','','in2023110400033',''),</v>
      </c>
      <c r="CV533" t="str">
        <f t="shared" si="515"/>
        <v>('','','in2023110400034',''),</v>
      </c>
      <c r="CW533" t="str">
        <f t="shared" si="516"/>
        <v>('','','in2023110400035',''),</v>
      </c>
      <c r="CX533" t="str">
        <f t="shared" si="517"/>
        <v>('','','in2023110400036',''),</v>
      </c>
      <c r="CY533" t="str">
        <f t="shared" si="518"/>
        <v>('','','in2023110400037',''),</v>
      </c>
      <c r="CZ533" t="str">
        <f t="shared" si="519"/>
        <v>('','','in2023110400038',''),</v>
      </c>
      <c r="DA533" t="str">
        <f t="shared" si="520"/>
        <v>('','','in2023110400039',''),</v>
      </c>
      <c r="DB533" t="str">
        <f t="shared" si="521"/>
        <v>('','','in2023110400040',''),</v>
      </c>
      <c r="DC533" t="str">
        <f t="shared" si="522"/>
        <v>('','','in2023110400041',''),</v>
      </c>
      <c r="DD533" t="str">
        <f t="shared" si="523"/>
        <v>('','','in2023110400042',''),</v>
      </c>
      <c r="DE533" t="str">
        <f t="shared" si="524"/>
        <v>('','','in2023110400043',''),</v>
      </c>
      <c r="DF533" t="str">
        <f t="shared" si="525"/>
        <v>('','','in2023110400044',''),</v>
      </c>
      <c r="DG533" t="str">
        <f t="shared" si="526"/>
        <v>('','','in2023110400045',''),</v>
      </c>
      <c r="DH533" t="str">
        <f t="shared" si="527"/>
        <v>('','','in2023110400046',''),</v>
      </c>
      <c r="DI533" t="str">
        <f t="shared" si="528"/>
        <v>('','','in2023110400047','');</v>
      </c>
    </row>
    <row r="534" spans="52:113" x14ac:dyDescent="0.25">
      <c r="AZ534" s="3">
        <f t="shared" si="529"/>
        <v>0</v>
      </c>
      <c r="BA534" s="3">
        <f t="shared" si="530"/>
        <v>0</v>
      </c>
      <c r="BB534" s="3">
        <f t="shared" si="531"/>
        <v>0</v>
      </c>
      <c r="BC534" s="3">
        <f t="shared" si="532"/>
        <v>0</v>
      </c>
      <c r="BD534" s="3">
        <f t="shared" si="533"/>
        <v>0</v>
      </c>
      <c r="BE534" s="3">
        <f t="shared" si="534"/>
        <v>0</v>
      </c>
      <c r="BF534" s="3">
        <f t="shared" si="535"/>
        <v>0</v>
      </c>
      <c r="BG534" s="3">
        <f t="shared" si="536"/>
        <v>0</v>
      </c>
      <c r="BH534" s="3">
        <f t="shared" si="537"/>
        <v>0</v>
      </c>
      <c r="BI534" s="3">
        <f t="shared" si="538"/>
        <v>0</v>
      </c>
      <c r="BJ534" s="3">
        <f t="shared" si="539"/>
        <v>0</v>
      </c>
      <c r="BK534" s="3">
        <f t="shared" si="540"/>
        <v>0</v>
      </c>
      <c r="BL534" s="3">
        <f t="shared" si="541"/>
        <v>0</v>
      </c>
      <c r="BN534" t="s">
        <v>641</v>
      </c>
      <c r="BO534" t="str">
        <f t="shared" si="482"/>
        <v>('','','in2023110400001',''),</v>
      </c>
      <c r="BP534" t="str">
        <f t="shared" si="483"/>
        <v>('','','in2023110400002',''),</v>
      </c>
      <c r="BQ534" t="str">
        <f t="shared" si="484"/>
        <v>('','','in2023110400003',''),</v>
      </c>
      <c r="BR534" t="str">
        <f t="shared" si="485"/>
        <v>('','','in2023110400004',''),</v>
      </c>
      <c r="BS534" t="str">
        <f t="shared" si="486"/>
        <v>('','','in2023110400005',''),</v>
      </c>
      <c r="BT534" t="str">
        <f t="shared" si="487"/>
        <v>('','','in2023110400006',''),</v>
      </c>
      <c r="BU534" t="str">
        <f t="shared" si="488"/>
        <v>('','','in2023110400007',''),</v>
      </c>
      <c r="BV534" t="str">
        <f t="shared" si="489"/>
        <v>('','','in2023110400008',''),</v>
      </c>
      <c r="BW534" t="str">
        <f t="shared" si="490"/>
        <v>('','','in2023110400009',''),</v>
      </c>
      <c r="BX534" t="str">
        <f t="shared" si="491"/>
        <v>('','','in2023110400010',''),</v>
      </c>
      <c r="BY534" t="str">
        <f t="shared" si="492"/>
        <v>('','','in2023110400011',''),</v>
      </c>
      <c r="BZ534" t="str">
        <f t="shared" si="493"/>
        <v>('','','in2023110400012',''),</v>
      </c>
      <c r="CA534" t="str">
        <f t="shared" si="494"/>
        <v>('','','in2023110400013',''),</v>
      </c>
      <c r="CB534" t="str">
        <f t="shared" si="495"/>
        <v>('','','in2023110400014',''),</v>
      </c>
      <c r="CC534" t="str">
        <f t="shared" si="496"/>
        <v>('','','in2023110400015',''),</v>
      </c>
      <c r="CD534" t="str">
        <f t="shared" si="497"/>
        <v>('','','in2023110400016',''),</v>
      </c>
      <c r="CE534" t="str">
        <f t="shared" si="498"/>
        <v>('','','in2023110400017',''),</v>
      </c>
      <c r="CF534" t="str">
        <f t="shared" si="499"/>
        <v>('','','in2023110400018',''),</v>
      </c>
      <c r="CG534" t="str">
        <f t="shared" si="500"/>
        <v>('','','in2023110400019',''),</v>
      </c>
      <c r="CH534" t="str">
        <f t="shared" si="501"/>
        <v>('','','in2023110400020',''),</v>
      </c>
      <c r="CI534" t="str">
        <f t="shared" si="502"/>
        <v>('','','in2023110400021',''),</v>
      </c>
      <c r="CJ534" t="str">
        <f t="shared" si="503"/>
        <v>('','','in2023110400022',''),</v>
      </c>
      <c r="CK534" t="str">
        <f t="shared" si="504"/>
        <v>('','','in2023110400023',''),</v>
      </c>
      <c r="CL534" t="str">
        <f t="shared" si="505"/>
        <v>('','','in2023110400024',''),</v>
      </c>
      <c r="CM534" t="str">
        <f t="shared" si="506"/>
        <v>('','','in2023110400025',''),</v>
      </c>
      <c r="CN534" t="str">
        <f t="shared" si="507"/>
        <v>('','','in2023110400026',''),</v>
      </c>
      <c r="CO534" t="str">
        <f t="shared" si="508"/>
        <v>('','','in2023110400027',''),</v>
      </c>
      <c r="CP534" t="str">
        <f t="shared" si="509"/>
        <v>('','','in2023110400028',''),</v>
      </c>
      <c r="CQ534" t="str">
        <f t="shared" si="510"/>
        <v>('','','in2023110400029',''),</v>
      </c>
      <c r="CR534" t="str">
        <f t="shared" si="511"/>
        <v>('','','in2023110400030',''),</v>
      </c>
      <c r="CS534" t="str">
        <f t="shared" si="512"/>
        <v>('','','in2023110400031',''),</v>
      </c>
      <c r="CT534" t="str">
        <f t="shared" si="513"/>
        <v>('','','in2023110400032',''),</v>
      </c>
      <c r="CU534" t="str">
        <f t="shared" si="514"/>
        <v>('','','in2023110400033',''),</v>
      </c>
      <c r="CV534" t="str">
        <f t="shared" si="515"/>
        <v>('','','in2023110400034',''),</v>
      </c>
      <c r="CW534" t="str">
        <f t="shared" si="516"/>
        <v>('','','in2023110400035',''),</v>
      </c>
      <c r="CX534" t="str">
        <f t="shared" si="517"/>
        <v>('','','in2023110400036',''),</v>
      </c>
      <c r="CY534" t="str">
        <f t="shared" si="518"/>
        <v>('','','in2023110400037',''),</v>
      </c>
      <c r="CZ534" t="str">
        <f t="shared" si="519"/>
        <v>('','','in2023110400038',''),</v>
      </c>
      <c r="DA534" t="str">
        <f t="shared" si="520"/>
        <v>('','','in2023110400039',''),</v>
      </c>
      <c r="DB534" t="str">
        <f t="shared" si="521"/>
        <v>('','','in2023110400040',''),</v>
      </c>
      <c r="DC534" t="str">
        <f t="shared" si="522"/>
        <v>('','','in2023110400041',''),</v>
      </c>
      <c r="DD534" t="str">
        <f t="shared" si="523"/>
        <v>('','','in2023110400042',''),</v>
      </c>
      <c r="DE534" t="str">
        <f t="shared" si="524"/>
        <v>('','','in2023110400043',''),</v>
      </c>
      <c r="DF534" t="str">
        <f t="shared" si="525"/>
        <v>('','','in2023110400044',''),</v>
      </c>
      <c r="DG534" t="str">
        <f t="shared" si="526"/>
        <v>('','','in2023110400045',''),</v>
      </c>
      <c r="DH534" t="str">
        <f t="shared" si="527"/>
        <v>('','','in2023110400046',''),</v>
      </c>
      <c r="DI534" t="str">
        <f t="shared" si="528"/>
        <v>('','','in2023110400047','');</v>
      </c>
    </row>
    <row r="535" spans="52:113" x14ac:dyDescent="0.25">
      <c r="AZ535" s="3">
        <f t="shared" si="529"/>
        <v>0</v>
      </c>
      <c r="BA535" s="3">
        <f t="shared" si="530"/>
        <v>0</v>
      </c>
      <c r="BB535" s="3">
        <f t="shared" si="531"/>
        <v>0</v>
      </c>
      <c r="BC535" s="3">
        <f t="shared" si="532"/>
        <v>0</v>
      </c>
      <c r="BD535" s="3">
        <f t="shared" si="533"/>
        <v>0</v>
      </c>
      <c r="BE535" s="3">
        <f t="shared" si="534"/>
        <v>0</v>
      </c>
      <c r="BF535" s="3">
        <f t="shared" si="535"/>
        <v>0</v>
      </c>
      <c r="BG535" s="3">
        <f t="shared" si="536"/>
        <v>0</v>
      </c>
      <c r="BH535" s="3">
        <f t="shared" si="537"/>
        <v>0</v>
      </c>
      <c r="BI535" s="3">
        <f t="shared" si="538"/>
        <v>0</v>
      </c>
      <c r="BJ535" s="3">
        <f t="shared" si="539"/>
        <v>0</v>
      </c>
      <c r="BK535" s="3">
        <f t="shared" si="540"/>
        <v>0</v>
      </c>
      <c r="BL535" s="3">
        <f t="shared" si="541"/>
        <v>0</v>
      </c>
      <c r="BN535" t="s">
        <v>641</v>
      </c>
      <c r="BO535" t="str">
        <f t="shared" si="482"/>
        <v>('','','in2023110400001',''),</v>
      </c>
      <c r="BP535" t="str">
        <f t="shared" si="483"/>
        <v>('','','in2023110400002',''),</v>
      </c>
      <c r="BQ535" t="str">
        <f t="shared" si="484"/>
        <v>('','','in2023110400003',''),</v>
      </c>
      <c r="BR535" t="str">
        <f t="shared" si="485"/>
        <v>('','','in2023110400004',''),</v>
      </c>
      <c r="BS535" t="str">
        <f t="shared" si="486"/>
        <v>('','','in2023110400005',''),</v>
      </c>
      <c r="BT535" t="str">
        <f t="shared" si="487"/>
        <v>('','','in2023110400006',''),</v>
      </c>
      <c r="BU535" t="str">
        <f t="shared" si="488"/>
        <v>('','','in2023110400007',''),</v>
      </c>
      <c r="BV535" t="str">
        <f t="shared" si="489"/>
        <v>('','','in2023110400008',''),</v>
      </c>
      <c r="BW535" t="str">
        <f t="shared" si="490"/>
        <v>('','','in2023110400009',''),</v>
      </c>
      <c r="BX535" t="str">
        <f t="shared" si="491"/>
        <v>('','','in2023110400010',''),</v>
      </c>
      <c r="BY535" t="str">
        <f t="shared" si="492"/>
        <v>('','','in2023110400011',''),</v>
      </c>
      <c r="BZ535" t="str">
        <f t="shared" si="493"/>
        <v>('','','in2023110400012',''),</v>
      </c>
      <c r="CA535" t="str">
        <f t="shared" si="494"/>
        <v>('','','in2023110400013',''),</v>
      </c>
      <c r="CB535" t="str">
        <f t="shared" si="495"/>
        <v>('','','in2023110400014',''),</v>
      </c>
      <c r="CC535" t="str">
        <f t="shared" si="496"/>
        <v>('','','in2023110400015',''),</v>
      </c>
      <c r="CD535" t="str">
        <f t="shared" si="497"/>
        <v>('','','in2023110400016',''),</v>
      </c>
      <c r="CE535" t="str">
        <f t="shared" si="498"/>
        <v>('','','in2023110400017',''),</v>
      </c>
      <c r="CF535" t="str">
        <f t="shared" si="499"/>
        <v>('','','in2023110400018',''),</v>
      </c>
      <c r="CG535" t="str">
        <f t="shared" si="500"/>
        <v>('','','in2023110400019',''),</v>
      </c>
      <c r="CH535" t="str">
        <f t="shared" si="501"/>
        <v>('','','in2023110400020',''),</v>
      </c>
      <c r="CI535" t="str">
        <f t="shared" si="502"/>
        <v>('','','in2023110400021',''),</v>
      </c>
      <c r="CJ535" t="str">
        <f t="shared" si="503"/>
        <v>('','','in2023110400022',''),</v>
      </c>
      <c r="CK535" t="str">
        <f t="shared" si="504"/>
        <v>('','','in2023110400023',''),</v>
      </c>
      <c r="CL535" t="str">
        <f t="shared" si="505"/>
        <v>('','','in2023110400024',''),</v>
      </c>
      <c r="CM535" t="str">
        <f t="shared" si="506"/>
        <v>('','','in2023110400025',''),</v>
      </c>
      <c r="CN535" t="str">
        <f t="shared" si="507"/>
        <v>('','','in2023110400026',''),</v>
      </c>
      <c r="CO535" t="str">
        <f t="shared" si="508"/>
        <v>('','','in2023110400027',''),</v>
      </c>
      <c r="CP535" t="str">
        <f t="shared" si="509"/>
        <v>('','','in2023110400028',''),</v>
      </c>
      <c r="CQ535" t="str">
        <f t="shared" si="510"/>
        <v>('','','in2023110400029',''),</v>
      </c>
      <c r="CR535" t="str">
        <f t="shared" si="511"/>
        <v>('','','in2023110400030',''),</v>
      </c>
      <c r="CS535" t="str">
        <f t="shared" si="512"/>
        <v>('','','in2023110400031',''),</v>
      </c>
      <c r="CT535" t="str">
        <f t="shared" si="513"/>
        <v>('','','in2023110400032',''),</v>
      </c>
      <c r="CU535" t="str">
        <f t="shared" si="514"/>
        <v>('','','in2023110400033',''),</v>
      </c>
      <c r="CV535" t="str">
        <f t="shared" si="515"/>
        <v>('','','in2023110400034',''),</v>
      </c>
      <c r="CW535" t="str">
        <f t="shared" si="516"/>
        <v>('','','in2023110400035',''),</v>
      </c>
      <c r="CX535" t="str">
        <f t="shared" si="517"/>
        <v>('','','in2023110400036',''),</v>
      </c>
      <c r="CY535" t="str">
        <f t="shared" si="518"/>
        <v>('','','in2023110400037',''),</v>
      </c>
      <c r="CZ535" t="str">
        <f t="shared" si="519"/>
        <v>('','','in2023110400038',''),</v>
      </c>
      <c r="DA535" t="str">
        <f t="shared" si="520"/>
        <v>('','','in2023110400039',''),</v>
      </c>
      <c r="DB535" t="str">
        <f t="shared" si="521"/>
        <v>('','','in2023110400040',''),</v>
      </c>
      <c r="DC535" t="str">
        <f t="shared" si="522"/>
        <v>('','','in2023110400041',''),</v>
      </c>
      <c r="DD535" t="str">
        <f t="shared" si="523"/>
        <v>('','','in2023110400042',''),</v>
      </c>
      <c r="DE535" t="str">
        <f t="shared" si="524"/>
        <v>('','','in2023110400043',''),</v>
      </c>
      <c r="DF535" t="str">
        <f t="shared" si="525"/>
        <v>('','','in2023110400044',''),</v>
      </c>
      <c r="DG535" t="str">
        <f t="shared" si="526"/>
        <v>('','','in2023110400045',''),</v>
      </c>
      <c r="DH535" t="str">
        <f t="shared" si="527"/>
        <v>('','','in2023110400046',''),</v>
      </c>
      <c r="DI535" t="str">
        <f t="shared" si="528"/>
        <v>('','','in2023110400047','');</v>
      </c>
    </row>
    <row r="536" spans="52:113" x14ac:dyDescent="0.25">
      <c r="AZ536" s="3">
        <f t="shared" si="529"/>
        <v>0</v>
      </c>
      <c r="BA536" s="3">
        <f t="shared" si="530"/>
        <v>0</v>
      </c>
      <c r="BB536" s="3">
        <f t="shared" si="531"/>
        <v>0</v>
      </c>
      <c r="BC536" s="3">
        <f t="shared" si="532"/>
        <v>0</v>
      </c>
      <c r="BD536" s="3">
        <f t="shared" si="533"/>
        <v>0</v>
      </c>
      <c r="BE536" s="3">
        <f t="shared" si="534"/>
        <v>0</v>
      </c>
      <c r="BF536" s="3">
        <f t="shared" si="535"/>
        <v>0</v>
      </c>
      <c r="BG536" s="3">
        <f t="shared" si="536"/>
        <v>0</v>
      </c>
      <c r="BH536" s="3">
        <f t="shared" si="537"/>
        <v>0</v>
      </c>
      <c r="BI536" s="3">
        <f t="shared" si="538"/>
        <v>0</v>
      </c>
      <c r="BJ536" s="3">
        <f t="shared" si="539"/>
        <v>0</v>
      </c>
      <c r="BK536" s="3">
        <f t="shared" si="540"/>
        <v>0</v>
      </c>
      <c r="BL536" s="3">
        <f t="shared" si="541"/>
        <v>0</v>
      </c>
    </row>
    <row r="537" spans="52:113" x14ac:dyDescent="0.25">
      <c r="AZ537" s="3">
        <f t="shared" si="529"/>
        <v>0</v>
      </c>
      <c r="BA537" s="3">
        <f t="shared" si="530"/>
        <v>0</v>
      </c>
      <c r="BB537" s="3">
        <f t="shared" si="531"/>
        <v>0</v>
      </c>
      <c r="BC537" s="3">
        <f t="shared" si="532"/>
        <v>0</v>
      </c>
      <c r="BD537" s="3">
        <f t="shared" si="533"/>
        <v>0</v>
      </c>
      <c r="BE537" s="3">
        <f t="shared" si="534"/>
        <v>0</v>
      </c>
      <c r="BF537" s="3">
        <f t="shared" si="535"/>
        <v>0</v>
      </c>
      <c r="BG537" s="3">
        <f t="shared" si="536"/>
        <v>0</v>
      </c>
      <c r="BH537" s="3">
        <f t="shared" si="537"/>
        <v>0</v>
      </c>
      <c r="BI537" s="3">
        <f t="shared" si="538"/>
        <v>0</v>
      </c>
      <c r="BJ537" s="3">
        <f t="shared" si="539"/>
        <v>0</v>
      </c>
      <c r="BK537" s="3">
        <f t="shared" si="540"/>
        <v>0</v>
      </c>
      <c r="BL537" s="3">
        <f t="shared" si="541"/>
        <v>0</v>
      </c>
    </row>
    <row r="538" spans="52:113" x14ac:dyDescent="0.25">
      <c r="AZ538" s="3">
        <f t="shared" si="529"/>
        <v>0</v>
      </c>
      <c r="BA538" s="3">
        <f t="shared" si="530"/>
        <v>0</v>
      </c>
      <c r="BB538" s="3">
        <f t="shared" si="531"/>
        <v>0</v>
      </c>
      <c r="BC538" s="3">
        <f t="shared" si="532"/>
        <v>0</v>
      </c>
      <c r="BD538" s="3">
        <f t="shared" si="533"/>
        <v>0</v>
      </c>
      <c r="BE538" s="3">
        <f t="shared" si="534"/>
        <v>0</v>
      </c>
      <c r="BF538" s="3">
        <f t="shared" si="535"/>
        <v>0</v>
      </c>
      <c r="BG538" s="3">
        <f t="shared" si="536"/>
        <v>0</v>
      </c>
      <c r="BH538" s="3">
        <f t="shared" si="537"/>
        <v>0</v>
      </c>
      <c r="BI538" s="3">
        <f t="shared" si="538"/>
        <v>0</v>
      </c>
      <c r="BJ538" s="3">
        <f t="shared" si="539"/>
        <v>0</v>
      </c>
      <c r="BK538" s="3">
        <f t="shared" si="540"/>
        <v>0</v>
      </c>
      <c r="BL538" s="3">
        <f t="shared" si="541"/>
        <v>0</v>
      </c>
    </row>
    <row r="539" spans="52:113" x14ac:dyDescent="0.25">
      <c r="AZ539" s="3">
        <f t="shared" si="529"/>
        <v>0</v>
      </c>
      <c r="BA539" s="3">
        <f t="shared" si="530"/>
        <v>0</v>
      </c>
      <c r="BB539" s="3">
        <f t="shared" si="531"/>
        <v>0</v>
      </c>
      <c r="BC539" s="3">
        <f t="shared" si="532"/>
        <v>0</v>
      </c>
      <c r="BD539" s="3">
        <f t="shared" si="533"/>
        <v>0</v>
      </c>
      <c r="BE539" s="3">
        <f t="shared" si="534"/>
        <v>0</v>
      </c>
      <c r="BF539" s="3">
        <f t="shared" si="535"/>
        <v>0</v>
      </c>
      <c r="BG539" s="3">
        <f t="shared" si="536"/>
        <v>0</v>
      </c>
      <c r="BH539" s="3">
        <f t="shared" si="537"/>
        <v>0</v>
      </c>
      <c r="BI539" s="3">
        <f t="shared" si="538"/>
        <v>0</v>
      </c>
      <c r="BJ539" s="3">
        <f t="shared" si="539"/>
        <v>0</v>
      </c>
      <c r="BK539" s="3">
        <f t="shared" si="540"/>
        <v>0</v>
      </c>
      <c r="BL539" s="3">
        <f t="shared" si="541"/>
        <v>0</v>
      </c>
    </row>
    <row r="540" spans="52:113" x14ac:dyDescent="0.25">
      <c r="AZ540" s="3">
        <f t="shared" si="529"/>
        <v>0</v>
      </c>
      <c r="BA540" s="3">
        <f t="shared" si="530"/>
        <v>0</v>
      </c>
      <c r="BB540" s="3">
        <f t="shared" si="531"/>
        <v>0</v>
      </c>
      <c r="BC540" s="3">
        <f t="shared" si="532"/>
        <v>0</v>
      </c>
      <c r="BD540" s="3">
        <f t="shared" si="533"/>
        <v>0</v>
      </c>
      <c r="BE540" s="3">
        <f t="shared" si="534"/>
        <v>0</v>
      </c>
      <c r="BF540" s="3">
        <f t="shared" si="535"/>
        <v>0</v>
      </c>
      <c r="BG540" s="3">
        <f t="shared" si="536"/>
        <v>0</v>
      </c>
      <c r="BH540" s="3">
        <f t="shared" si="537"/>
        <v>0</v>
      </c>
      <c r="BI540" s="3">
        <f t="shared" si="538"/>
        <v>0</v>
      </c>
      <c r="BJ540" s="3">
        <f t="shared" si="539"/>
        <v>0</v>
      </c>
      <c r="BK540" s="3">
        <f t="shared" si="540"/>
        <v>0</v>
      </c>
      <c r="BL540" s="3">
        <f t="shared" si="541"/>
        <v>0</v>
      </c>
    </row>
    <row r="541" spans="52:113" x14ac:dyDescent="0.25">
      <c r="AZ541" s="3">
        <f t="shared" si="529"/>
        <v>0</v>
      </c>
      <c r="BA541" s="3">
        <f t="shared" si="530"/>
        <v>0</v>
      </c>
      <c r="BB541" s="3">
        <f t="shared" si="531"/>
        <v>0</v>
      </c>
      <c r="BC541" s="3">
        <f t="shared" si="532"/>
        <v>0</v>
      </c>
      <c r="BD541" s="3">
        <f t="shared" si="533"/>
        <v>0</v>
      </c>
      <c r="BE541" s="3">
        <f t="shared" si="534"/>
        <v>0</v>
      </c>
      <c r="BF541" s="3">
        <f t="shared" si="535"/>
        <v>0</v>
      </c>
      <c r="BG541" s="3">
        <f t="shared" si="536"/>
        <v>0</v>
      </c>
      <c r="BH541" s="3">
        <f t="shared" si="537"/>
        <v>0</v>
      </c>
      <c r="BI541" s="3">
        <f t="shared" si="538"/>
        <v>0</v>
      </c>
      <c r="BJ541" s="3">
        <f t="shared" si="539"/>
        <v>0</v>
      </c>
      <c r="BK541" s="3">
        <f t="shared" si="540"/>
        <v>0</v>
      </c>
      <c r="BL541" s="3">
        <f t="shared" si="541"/>
        <v>0</v>
      </c>
    </row>
    <row r="542" spans="52:113" x14ac:dyDescent="0.25">
      <c r="AZ542" s="3">
        <f t="shared" si="529"/>
        <v>0</v>
      </c>
      <c r="BA542" s="3">
        <f t="shared" si="530"/>
        <v>0</v>
      </c>
      <c r="BB542" s="3">
        <f t="shared" si="531"/>
        <v>0</v>
      </c>
      <c r="BC542" s="3">
        <f t="shared" si="532"/>
        <v>0</v>
      </c>
      <c r="BD542" s="3">
        <f t="shared" si="533"/>
        <v>0</v>
      </c>
      <c r="BE542" s="3">
        <f t="shared" si="534"/>
        <v>0</v>
      </c>
      <c r="BF542" s="3">
        <f t="shared" si="535"/>
        <v>0</v>
      </c>
      <c r="BG542" s="3">
        <f t="shared" si="536"/>
        <v>0</v>
      </c>
      <c r="BH542" s="3">
        <f t="shared" si="537"/>
        <v>0</v>
      </c>
      <c r="BI542" s="3">
        <f t="shared" si="538"/>
        <v>0</v>
      </c>
      <c r="BJ542" s="3">
        <f t="shared" si="539"/>
        <v>0</v>
      </c>
      <c r="BK542" s="3">
        <f t="shared" si="540"/>
        <v>0</v>
      </c>
      <c r="BL542" s="3">
        <f t="shared" si="541"/>
        <v>0</v>
      </c>
    </row>
    <row r="543" spans="52:113" x14ac:dyDescent="0.25">
      <c r="AZ543" s="3">
        <f t="shared" si="529"/>
        <v>0</v>
      </c>
      <c r="BA543" s="3">
        <f t="shared" si="530"/>
        <v>0</v>
      </c>
      <c r="BB543" s="3">
        <f t="shared" si="531"/>
        <v>0</v>
      </c>
      <c r="BC543" s="3">
        <f t="shared" si="532"/>
        <v>0</v>
      </c>
      <c r="BD543" s="3">
        <f t="shared" si="533"/>
        <v>0</v>
      </c>
      <c r="BE543" s="3">
        <f t="shared" si="534"/>
        <v>0</v>
      </c>
      <c r="BF543" s="3">
        <f t="shared" si="535"/>
        <v>0</v>
      </c>
      <c r="BG543" s="3">
        <f t="shared" si="536"/>
        <v>0</v>
      </c>
      <c r="BH543" s="3">
        <f t="shared" si="537"/>
        <v>0</v>
      </c>
      <c r="BI543" s="3">
        <f t="shared" si="538"/>
        <v>0</v>
      </c>
      <c r="BJ543" s="3">
        <f t="shared" si="539"/>
        <v>0</v>
      </c>
      <c r="BK543" s="3">
        <f t="shared" si="540"/>
        <v>0</v>
      </c>
      <c r="BL543" s="3">
        <f t="shared" si="541"/>
        <v>0</v>
      </c>
    </row>
    <row r="544" spans="52:113" x14ac:dyDescent="0.25">
      <c r="AZ544" s="3">
        <f t="shared" si="529"/>
        <v>0</v>
      </c>
      <c r="BA544" s="3">
        <f t="shared" si="530"/>
        <v>0</v>
      </c>
      <c r="BB544" s="3">
        <f t="shared" si="531"/>
        <v>0</v>
      </c>
      <c r="BC544" s="3">
        <f t="shared" si="532"/>
        <v>0</v>
      </c>
      <c r="BD544" s="3">
        <f t="shared" si="533"/>
        <v>0</v>
      </c>
      <c r="BE544" s="3">
        <f t="shared" si="534"/>
        <v>0</v>
      </c>
      <c r="BF544" s="3">
        <f t="shared" si="535"/>
        <v>0</v>
      </c>
      <c r="BG544" s="3">
        <f t="shared" si="536"/>
        <v>0</v>
      </c>
      <c r="BH544" s="3">
        <f t="shared" si="537"/>
        <v>0</v>
      </c>
      <c r="BI544" s="3">
        <f t="shared" si="538"/>
        <v>0</v>
      </c>
      <c r="BJ544" s="3">
        <f t="shared" si="539"/>
        <v>0</v>
      </c>
      <c r="BK544" s="3">
        <f t="shared" si="540"/>
        <v>0</v>
      </c>
      <c r="BL544" s="3">
        <f t="shared" si="541"/>
        <v>0</v>
      </c>
    </row>
    <row r="545" spans="52:64" x14ac:dyDescent="0.25">
      <c r="AZ545" s="3">
        <f t="shared" si="529"/>
        <v>0</v>
      </c>
      <c r="BA545" s="3">
        <f t="shared" si="530"/>
        <v>0</v>
      </c>
      <c r="BB545" s="3">
        <f t="shared" si="531"/>
        <v>0</v>
      </c>
      <c r="BC545" s="3">
        <f t="shared" si="532"/>
        <v>0</v>
      </c>
      <c r="BD545" s="3">
        <f t="shared" si="533"/>
        <v>0</v>
      </c>
      <c r="BE545" s="3">
        <f t="shared" si="534"/>
        <v>0</v>
      </c>
      <c r="BF545" s="3">
        <f t="shared" si="535"/>
        <v>0</v>
      </c>
      <c r="BG545" s="3">
        <f t="shared" si="536"/>
        <v>0</v>
      </c>
      <c r="BH545" s="3">
        <f t="shared" si="537"/>
        <v>0</v>
      </c>
      <c r="BI545" s="3">
        <f t="shared" si="538"/>
        <v>0</v>
      </c>
      <c r="BJ545" s="3">
        <f t="shared" si="539"/>
        <v>0</v>
      </c>
      <c r="BK545" s="3">
        <f t="shared" si="540"/>
        <v>0</v>
      </c>
      <c r="BL545" s="3">
        <f t="shared" si="541"/>
        <v>0</v>
      </c>
    </row>
    <row r="546" spans="52:64" x14ac:dyDescent="0.25">
      <c r="AZ546" s="3">
        <f t="shared" si="529"/>
        <v>0</v>
      </c>
      <c r="BA546" s="3">
        <f t="shared" si="530"/>
        <v>0</v>
      </c>
      <c r="BB546" s="3">
        <f t="shared" si="531"/>
        <v>0</v>
      </c>
      <c r="BC546" s="3">
        <f t="shared" si="532"/>
        <v>0</v>
      </c>
      <c r="BD546" s="3">
        <f t="shared" si="533"/>
        <v>0</v>
      </c>
      <c r="BE546" s="3">
        <f t="shared" si="534"/>
        <v>0</v>
      </c>
      <c r="BF546" s="3">
        <f t="shared" si="535"/>
        <v>0</v>
      </c>
      <c r="BG546" s="3">
        <f t="shared" si="536"/>
        <v>0</v>
      </c>
      <c r="BH546" s="3">
        <f t="shared" si="537"/>
        <v>0</v>
      </c>
      <c r="BI546" s="3">
        <f t="shared" si="538"/>
        <v>0</v>
      </c>
      <c r="BJ546" s="3">
        <f t="shared" si="539"/>
        <v>0</v>
      </c>
      <c r="BK546" s="3">
        <f t="shared" si="540"/>
        <v>0</v>
      </c>
      <c r="BL546" s="3">
        <f t="shared" si="541"/>
        <v>0</v>
      </c>
    </row>
    <row r="547" spans="52:64" x14ac:dyDescent="0.25">
      <c r="AZ547" s="3">
        <f t="shared" si="529"/>
        <v>0</v>
      </c>
      <c r="BA547" s="3">
        <f t="shared" si="530"/>
        <v>0</v>
      </c>
      <c r="BB547" s="3">
        <f t="shared" si="531"/>
        <v>0</v>
      </c>
      <c r="BC547" s="3">
        <f t="shared" si="532"/>
        <v>0</v>
      </c>
      <c r="BD547" s="3">
        <f t="shared" si="533"/>
        <v>0</v>
      </c>
      <c r="BE547" s="3">
        <f t="shared" si="534"/>
        <v>0</v>
      </c>
      <c r="BF547" s="3">
        <f t="shared" si="535"/>
        <v>0</v>
      </c>
      <c r="BG547" s="3">
        <f t="shared" si="536"/>
        <v>0</v>
      </c>
      <c r="BH547" s="3">
        <f t="shared" si="537"/>
        <v>0</v>
      </c>
      <c r="BI547" s="3">
        <f t="shared" si="538"/>
        <v>0</v>
      </c>
      <c r="BJ547" s="3">
        <f t="shared" si="539"/>
        <v>0</v>
      </c>
      <c r="BK547" s="3">
        <f t="shared" si="540"/>
        <v>0</v>
      </c>
      <c r="BL547" s="3">
        <f t="shared" si="541"/>
        <v>0</v>
      </c>
    </row>
    <row r="548" spans="52:64" x14ac:dyDescent="0.25">
      <c r="AZ548" s="3">
        <f t="shared" si="529"/>
        <v>0</v>
      </c>
      <c r="BA548" s="3">
        <f t="shared" si="530"/>
        <v>0</v>
      </c>
      <c r="BB548" s="3">
        <f t="shared" si="531"/>
        <v>0</v>
      </c>
      <c r="BC548" s="3">
        <f t="shared" si="532"/>
        <v>0</v>
      </c>
      <c r="BD548" s="3">
        <f t="shared" si="533"/>
        <v>0</v>
      </c>
      <c r="BE548" s="3">
        <f t="shared" si="534"/>
        <v>0</v>
      </c>
      <c r="BF548" s="3">
        <f t="shared" si="535"/>
        <v>0</v>
      </c>
      <c r="BG548" s="3">
        <f t="shared" si="536"/>
        <v>0</v>
      </c>
      <c r="BH548" s="3">
        <f t="shared" si="537"/>
        <v>0</v>
      </c>
      <c r="BI548" s="3">
        <f t="shared" si="538"/>
        <v>0</v>
      </c>
      <c r="BJ548" s="3">
        <f t="shared" si="539"/>
        <v>0</v>
      </c>
      <c r="BK548" s="3">
        <f t="shared" si="540"/>
        <v>0</v>
      </c>
      <c r="BL548" s="3">
        <f t="shared" si="541"/>
        <v>0</v>
      </c>
    </row>
    <row r="549" spans="52:64" x14ac:dyDescent="0.25">
      <c r="AZ549" s="3">
        <f t="shared" si="529"/>
        <v>0</v>
      </c>
      <c r="BA549" s="3">
        <f t="shared" si="530"/>
        <v>0</v>
      </c>
      <c r="BB549" s="3">
        <f t="shared" si="531"/>
        <v>0</v>
      </c>
      <c r="BC549" s="3">
        <f t="shared" si="532"/>
        <v>0</v>
      </c>
      <c r="BD549" s="3">
        <f t="shared" si="533"/>
        <v>0</v>
      </c>
      <c r="BE549" s="3">
        <f t="shared" si="534"/>
        <v>0</v>
      </c>
      <c r="BF549" s="3">
        <f t="shared" si="535"/>
        <v>0</v>
      </c>
      <c r="BG549" s="3">
        <f t="shared" si="536"/>
        <v>0</v>
      </c>
      <c r="BH549" s="3">
        <f t="shared" si="537"/>
        <v>0</v>
      </c>
      <c r="BI549" s="3">
        <f t="shared" si="538"/>
        <v>0</v>
      </c>
      <c r="BJ549" s="3">
        <f t="shared" si="539"/>
        <v>0</v>
      </c>
      <c r="BK549" s="3">
        <f t="shared" si="540"/>
        <v>0</v>
      </c>
      <c r="BL549" s="3">
        <f t="shared" si="541"/>
        <v>0</v>
      </c>
    </row>
    <row r="550" spans="52:64" x14ac:dyDescent="0.25">
      <c r="AZ550" s="3">
        <f t="shared" si="529"/>
        <v>0</v>
      </c>
      <c r="BA550" s="3">
        <f t="shared" si="530"/>
        <v>0</v>
      </c>
      <c r="BB550" s="3">
        <f t="shared" si="531"/>
        <v>0</v>
      </c>
      <c r="BC550" s="3">
        <f t="shared" si="532"/>
        <v>0</v>
      </c>
      <c r="BD550" s="3">
        <f t="shared" si="533"/>
        <v>0</v>
      </c>
      <c r="BE550" s="3">
        <f t="shared" si="534"/>
        <v>0</v>
      </c>
      <c r="BF550" s="3">
        <f t="shared" si="535"/>
        <v>0</v>
      </c>
      <c r="BG550" s="3">
        <f t="shared" si="536"/>
        <v>0</v>
      </c>
      <c r="BH550" s="3">
        <f t="shared" si="537"/>
        <v>0</v>
      </c>
      <c r="BI550" s="3">
        <f t="shared" si="538"/>
        <v>0</v>
      </c>
      <c r="BJ550" s="3">
        <f t="shared" si="539"/>
        <v>0</v>
      </c>
      <c r="BK550" s="3">
        <f t="shared" si="540"/>
        <v>0</v>
      </c>
      <c r="BL550" s="3">
        <f t="shared" si="541"/>
        <v>0</v>
      </c>
    </row>
    <row r="551" spans="52:64" x14ac:dyDescent="0.25">
      <c r="AZ551" s="3">
        <f t="shared" si="529"/>
        <v>0</v>
      </c>
      <c r="BA551" s="3">
        <f t="shared" si="530"/>
        <v>0</v>
      </c>
      <c r="BB551" s="3">
        <f t="shared" si="531"/>
        <v>0</v>
      </c>
      <c r="BC551" s="3">
        <f t="shared" si="532"/>
        <v>0</v>
      </c>
      <c r="BD551" s="3">
        <f t="shared" si="533"/>
        <v>0</v>
      </c>
      <c r="BE551" s="3">
        <f t="shared" si="534"/>
        <v>0</v>
      </c>
      <c r="BF551" s="3">
        <f t="shared" si="535"/>
        <v>0</v>
      </c>
      <c r="BG551" s="3">
        <f t="shared" si="536"/>
        <v>0</v>
      </c>
      <c r="BH551" s="3">
        <f t="shared" si="537"/>
        <v>0</v>
      </c>
      <c r="BI551" s="3">
        <f t="shared" si="538"/>
        <v>0</v>
      </c>
      <c r="BJ551" s="3">
        <f t="shared" si="539"/>
        <v>0</v>
      </c>
      <c r="BK551" s="3">
        <f t="shared" si="540"/>
        <v>0</v>
      </c>
      <c r="BL551" s="3">
        <f t="shared" si="541"/>
        <v>0</v>
      </c>
    </row>
    <row r="552" spans="52:64" x14ac:dyDescent="0.25">
      <c r="AZ552" s="3">
        <f t="shared" si="529"/>
        <v>0</v>
      </c>
      <c r="BA552" s="3">
        <f t="shared" si="530"/>
        <v>0</v>
      </c>
      <c r="BB552" s="3">
        <f t="shared" si="531"/>
        <v>0</v>
      </c>
      <c r="BC552" s="3">
        <f t="shared" si="532"/>
        <v>0</v>
      </c>
      <c r="BD552" s="3">
        <f t="shared" si="533"/>
        <v>0</v>
      </c>
      <c r="BE552" s="3">
        <f t="shared" si="534"/>
        <v>0</v>
      </c>
      <c r="BF552" s="3">
        <f t="shared" si="535"/>
        <v>0</v>
      </c>
      <c r="BG552" s="3">
        <f t="shared" si="536"/>
        <v>0</v>
      </c>
      <c r="BH552" s="3">
        <f t="shared" si="537"/>
        <v>0</v>
      </c>
      <c r="BI552" s="3">
        <f t="shared" si="538"/>
        <v>0</v>
      </c>
      <c r="BJ552" s="3">
        <f t="shared" si="539"/>
        <v>0</v>
      </c>
      <c r="BK552" s="3">
        <f t="shared" si="540"/>
        <v>0</v>
      </c>
      <c r="BL552" s="3">
        <f t="shared" si="541"/>
        <v>0</v>
      </c>
    </row>
    <row r="553" spans="52:64" x14ac:dyDescent="0.25">
      <c r="AZ553" s="3">
        <f t="shared" si="529"/>
        <v>0</v>
      </c>
      <c r="BA553" s="3">
        <f t="shared" si="530"/>
        <v>0</v>
      </c>
      <c r="BB553" s="3">
        <f t="shared" si="531"/>
        <v>0</v>
      </c>
      <c r="BC553" s="3">
        <f t="shared" si="532"/>
        <v>0</v>
      </c>
      <c r="BD553" s="3">
        <f t="shared" si="533"/>
        <v>0</v>
      </c>
      <c r="BE553" s="3">
        <f t="shared" si="534"/>
        <v>0</v>
      </c>
      <c r="BF553" s="3">
        <f t="shared" si="535"/>
        <v>0</v>
      </c>
      <c r="BG553" s="3">
        <f t="shared" si="536"/>
        <v>0</v>
      </c>
      <c r="BH553" s="3">
        <f t="shared" si="537"/>
        <v>0</v>
      </c>
      <c r="BI553" s="3">
        <f t="shared" si="538"/>
        <v>0</v>
      </c>
      <c r="BJ553" s="3">
        <f t="shared" si="539"/>
        <v>0</v>
      </c>
      <c r="BK553" s="3">
        <f t="shared" si="540"/>
        <v>0</v>
      </c>
      <c r="BL553" s="3">
        <f t="shared" si="541"/>
        <v>0</v>
      </c>
    </row>
    <row r="554" spans="52:64" x14ac:dyDescent="0.25">
      <c r="AZ554" s="3">
        <f t="shared" si="529"/>
        <v>0</v>
      </c>
      <c r="BA554" s="3">
        <f t="shared" si="530"/>
        <v>0</v>
      </c>
      <c r="BB554" s="3">
        <f t="shared" si="531"/>
        <v>0</v>
      </c>
      <c r="BC554" s="3">
        <f t="shared" si="532"/>
        <v>0</v>
      </c>
      <c r="BD554" s="3">
        <f t="shared" si="533"/>
        <v>0</v>
      </c>
      <c r="BE554" s="3">
        <f t="shared" si="534"/>
        <v>0</v>
      </c>
      <c r="BF554" s="3">
        <f t="shared" si="535"/>
        <v>0</v>
      </c>
      <c r="BG554" s="3">
        <f t="shared" si="536"/>
        <v>0</v>
      </c>
      <c r="BH554" s="3">
        <f t="shared" si="537"/>
        <v>0</v>
      </c>
      <c r="BI554" s="3">
        <f t="shared" si="538"/>
        <v>0</v>
      </c>
      <c r="BJ554" s="3">
        <f t="shared" si="539"/>
        <v>0</v>
      </c>
      <c r="BK554" s="3">
        <f t="shared" si="540"/>
        <v>0</v>
      </c>
      <c r="BL554" s="3">
        <f t="shared" si="541"/>
        <v>0</v>
      </c>
    </row>
    <row r="555" spans="52:64" x14ac:dyDescent="0.25">
      <c r="AZ555" s="3">
        <f t="shared" si="529"/>
        <v>0</v>
      </c>
      <c r="BA555" s="3">
        <f t="shared" si="530"/>
        <v>0</v>
      </c>
      <c r="BB555" s="3">
        <f t="shared" si="531"/>
        <v>0</v>
      </c>
      <c r="BC555" s="3">
        <f t="shared" si="532"/>
        <v>0</v>
      </c>
      <c r="BD555" s="3">
        <f t="shared" si="533"/>
        <v>0</v>
      </c>
      <c r="BE555" s="3">
        <f t="shared" si="534"/>
        <v>0</v>
      </c>
      <c r="BF555" s="3">
        <f t="shared" si="535"/>
        <v>0</v>
      </c>
      <c r="BG555" s="3">
        <f t="shared" si="536"/>
        <v>0</v>
      </c>
      <c r="BH555" s="3">
        <f t="shared" si="537"/>
        <v>0</v>
      </c>
      <c r="BI555" s="3">
        <f t="shared" si="538"/>
        <v>0</v>
      </c>
      <c r="BJ555" s="3">
        <f t="shared" si="539"/>
        <v>0</v>
      </c>
      <c r="BK555" s="3">
        <f t="shared" si="540"/>
        <v>0</v>
      </c>
      <c r="BL555" s="3">
        <f t="shared" si="541"/>
        <v>0</v>
      </c>
    </row>
    <row r="556" spans="52:64" x14ac:dyDescent="0.25">
      <c r="AZ556" s="3">
        <f t="shared" si="529"/>
        <v>0</v>
      </c>
      <c r="BA556" s="3">
        <f t="shared" si="530"/>
        <v>0</v>
      </c>
      <c r="BB556" s="3">
        <f t="shared" si="531"/>
        <v>0</v>
      </c>
      <c r="BC556" s="3">
        <f t="shared" si="532"/>
        <v>0</v>
      </c>
      <c r="BD556" s="3">
        <f t="shared" si="533"/>
        <v>0</v>
      </c>
      <c r="BE556" s="3">
        <f t="shared" si="534"/>
        <v>0</v>
      </c>
      <c r="BF556" s="3">
        <f t="shared" si="535"/>
        <v>0</v>
      </c>
      <c r="BG556" s="3">
        <f t="shared" si="536"/>
        <v>0</v>
      </c>
      <c r="BH556" s="3">
        <f t="shared" si="537"/>
        <v>0</v>
      </c>
      <c r="BI556" s="3">
        <f t="shared" si="538"/>
        <v>0</v>
      </c>
      <c r="BJ556" s="3">
        <f t="shared" si="539"/>
        <v>0</v>
      </c>
      <c r="BK556" s="3">
        <f t="shared" si="540"/>
        <v>0</v>
      </c>
      <c r="BL556" s="3">
        <f t="shared" si="541"/>
        <v>0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28432-E9FB-4C91-B9C5-CB7008BCC6E3}">
  <dimension ref="A1:DJ556"/>
  <sheetViews>
    <sheetView workbookViewId="0">
      <pane xSplit="3" ySplit="2" topLeftCell="D16" activePane="bottomRight" state="frozen"/>
      <selection pane="topRight" activeCell="D1" sqref="D1"/>
      <selection pane="bottomLeft" activeCell="A3" sqref="A3"/>
      <selection pane="bottomRight" activeCell="C16" sqref="C16"/>
    </sheetView>
  </sheetViews>
  <sheetFormatPr defaultRowHeight="15" x14ac:dyDescent="0.25"/>
  <cols>
    <col min="1" max="1" width="14.5703125" bestFit="1" customWidth="1"/>
    <col min="3" max="3" width="82.85546875" bestFit="1" customWidth="1"/>
    <col min="5" max="5" width="15.85546875" bestFit="1" customWidth="1"/>
    <col min="52" max="54" width="9.140625" style="3"/>
    <col min="59" max="59" width="9.5703125" bestFit="1" customWidth="1"/>
    <col min="68" max="68" width="42.5703125" bestFit="1" customWidth="1"/>
  </cols>
  <sheetData>
    <row r="1" spans="1:114" x14ac:dyDescent="0.25">
      <c r="A1" t="s">
        <v>637</v>
      </c>
      <c r="B1" t="s">
        <v>642</v>
      </c>
      <c r="C1" t="s">
        <v>638</v>
      </c>
      <c r="D1" t="s">
        <v>639</v>
      </c>
      <c r="E1" t="str">
        <f>indikator!$A$2</f>
        <v>in2023110400001</v>
      </c>
      <c r="F1" t="str">
        <f>indikator!$A$3</f>
        <v>in2023110400002</v>
      </c>
      <c r="G1" t="str">
        <f>indikator!$A$4</f>
        <v>in2023110400003</v>
      </c>
      <c r="H1" t="str">
        <f>indikator!$A$5</f>
        <v>in2023110400004</v>
      </c>
      <c r="I1" t="str">
        <f>indikator!$A$6</f>
        <v>in2023110400005</v>
      </c>
      <c r="J1" t="str">
        <f>indikator!$A$7</f>
        <v>in2023110400006</v>
      </c>
      <c r="K1" t="str">
        <f>indikator!$A$8</f>
        <v>in2023110400007</v>
      </c>
      <c r="L1" t="str">
        <f>indikator!$A$9</f>
        <v>in2023110400008</v>
      </c>
      <c r="M1" t="str">
        <f>indikator!$A$10</f>
        <v>in2023110400009</v>
      </c>
      <c r="N1" t="str">
        <f>indikator!$A$11</f>
        <v>in2023110400010</v>
      </c>
      <c r="O1" t="str">
        <f>indikator!$A$12</f>
        <v>in2023110400011</v>
      </c>
      <c r="P1" t="str">
        <f>indikator!$A$13</f>
        <v>in2023110400012</v>
      </c>
      <c r="Q1" t="str">
        <f>indikator!$A$14</f>
        <v>in2023110400013</v>
      </c>
      <c r="R1" t="str">
        <f>indikator!$A$15</f>
        <v>in2023110400014</v>
      </c>
      <c r="S1" t="str">
        <f>indikator!$A$16</f>
        <v>in2023110400015</v>
      </c>
      <c r="T1" t="str">
        <f>indikator!$A$17</f>
        <v>in2023110400016</v>
      </c>
      <c r="U1" t="str">
        <f>indikator!$A$18</f>
        <v>in2023110400017</v>
      </c>
      <c r="V1" t="str">
        <f>indikator!$A$19</f>
        <v>in2023110400018</v>
      </c>
      <c r="W1" t="str">
        <f>indikator!$A$20</f>
        <v>in2023110400019</v>
      </c>
      <c r="X1" t="str">
        <f>indikator!$A$21</f>
        <v>in2023110400020</v>
      </c>
      <c r="Y1" t="str">
        <f>indikator!$A$22</f>
        <v>in2023110400021</v>
      </c>
      <c r="Z1" t="str">
        <f>indikator!$A$23</f>
        <v>in2023110400022</v>
      </c>
      <c r="AA1" t="str">
        <f>indikator!$A$24</f>
        <v>in2023110400023</v>
      </c>
      <c r="AB1" t="str">
        <f>indikator!$A$25</f>
        <v>in2023110400024</v>
      </c>
      <c r="AC1" t="str">
        <f>indikator!$A$26</f>
        <v>in2023110400025</v>
      </c>
      <c r="AD1" t="str">
        <f>indikator!$A$27</f>
        <v>in2023110400026</v>
      </c>
      <c r="AE1" t="str">
        <f>indikator!$A$28</f>
        <v>in2023110400027</v>
      </c>
      <c r="AF1" t="str">
        <f>indikator!$A$29</f>
        <v>in2023110400028</v>
      </c>
      <c r="AG1" t="str">
        <f>indikator!$A$30</f>
        <v>in2023110400029</v>
      </c>
      <c r="AH1" t="str">
        <f>indikator!$A$31</f>
        <v>in2023110400030</v>
      </c>
      <c r="AI1" t="str">
        <f>indikator!$A$32</f>
        <v>in2023110400031</v>
      </c>
      <c r="AJ1" t="str">
        <f>indikator!$A$33</f>
        <v>in2023110400032</v>
      </c>
      <c r="AK1" t="str">
        <f>indikator!$A$34</f>
        <v>in2023110400033</v>
      </c>
      <c r="AL1" t="str">
        <f>indikator!$A$35</f>
        <v>in2023110400034</v>
      </c>
      <c r="AM1" t="str">
        <f>indikator!$A$36</f>
        <v>in2023110400035</v>
      </c>
      <c r="AN1" t="str">
        <f>indikator!$A$37</f>
        <v>in2023110400036</v>
      </c>
      <c r="AO1" t="str">
        <f>indikator!$A$38</f>
        <v>in2023110400037</v>
      </c>
      <c r="AP1" t="str">
        <f>indikator!$A$39</f>
        <v>in2023110400038</v>
      </c>
      <c r="AQ1" t="str">
        <f>indikator!$A$40</f>
        <v>in2023110400039</v>
      </c>
      <c r="AR1" t="str">
        <f>indikator!$A$41</f>
        <v>in2023110400040</v>
      </c>
      <c r="AS1" t="str">
        <f>indikator!$A$42</f>
        <v>in2023110400041</v>
      </c>
      <c r="AT1" t="str">
        <f>indikator!$A$43</f>
        <v>in2023110400042</v>
      </c>
      <c r="AU1" t="str">
        <f>indikator!$A$44</f>
        <v>in2023110400043</v>
      </c>
      <c r="AV1" t="str">
        <f>indikator!$A$45</f>
        <v>in2023110400044</v>
      </c>
      <c r="AW1" t="str">
        <f>indikator!$A$46</f>
        <v>in2023110400045</v>
      </c>
      <c r="AX1" t="str">
        <f>indikator!$A$47</f>
        <v>in2023110400046</v>
      </c>
      <c r="AY1" t="str">
        <f>indikator!$A$48</f>
        <v>in2023110400047</v>
      </c>
      <c r="BP1" t="str">
        <f>indikator!$A$2</f>
        <v>in2023110400001</v>
      </c>
      <c r="BQ1" t="str">
        <f>indikator!$A$3</f>
        <v>in2023110400002</v>
      </c>
      <c r="BR1" t="str">
        <f>indikator!$A$4</f>
        <v>in2023110400003</v>
      </c>
      <c r="BS1" t="str">
        <f>indikator!$A$5</f>
        <v>in2023110400004</v>
      </c>
      <c r="BT1" t="str">
        <f>indikator!$A$6</f>
        <v>in2023110400005</v>
      </c>
      <c r="BU1" t="str">
        <f>indikator!$A$7</f>
        <v>in2023110400006</v>
      </c>
      <c r="BV1" t="str">
        <f>indikator!$A$8</f>
        <v>in2023110400007</v>
      </c>
      <c r="BW1" t="str">
        <f>indikator!$A$9</f>
        <v>in2023110400008</v>
      </c>
      <c r="BX1" t="str">
        <f>indikator!$A$10</f>
        <v>in2023110400009</v>
      </c>
      <c r="BY1" t="str">
        <f>indikator!$A$11</f>
        <v>in2023110400010</v>
      </c>
      <c r="BZ1" t="str">
        <f>indikator!$A$12</f>
        <v>in2023110400011</v>
      </c>
      <c r="CA1" t="str">
        <f>indikator!$A$13</f>
        <v>in2023110400012</v>
      </c>
      <c r="CB1" t="str">
        <f>indikator!$A$14</f>
        <v>in2023110400013</v>
      </c>
      <c r="CC1" t="str">
        <f>indikator!$A$15</f>
        <v>in2023110400014</v>
      </c>
      <c r="CD1" t="str">
        <f>indikator!$A$16</f>
        <v>in2023110400015</v>
      </c>
      <c r="CE1" t="str">
        <f>indikator!$A$17</f>
        <v>in2023110400016</v>
      </c>
      <c r="CF1" t="str">
        <f>indikator!$A$18</f>
        <v>in2023110400017</v>
      </c>
      <c r="CG1" t="str">
        <f>indikator!$A$19</f>
        <v>in2023110400018</v>
      </c>
      <c r="CH1" t="str">
        <f>indikator!$A$20</f>
        <v>in2023110400019</v>
      </c>
      <c r="CI1" t="str">
        <f>indikator!$A$21</f>
        <v>in2023110400020</v>
      </c>
      <c r="CJ1" t="str">
        <f>indikator!$A$22</f>
        <v>in2023110400021</v>
      </c>
      <c r="CK1" t="str">
        <f>indikator!$A$23</f>
        <v>in2023110400022</v>
      </c>
      <c r="CL1" t="str">
        <f>indikator!$A$24</f>
        <v>in2023110400023</v>
      </c>
      <c r="CM1" t="str">
        <f>indikator!$A$25</f>
        <v>in2023110400024</v>
      </c>
      <c r="CN1" t="str">
        <f>indikator!$A$26</f>
        <v>in2023110400025</v>
      </c>
      <c r="CO1" t="str">
        <f>indikator!$A$27</f>
        <v>in2023110400026</v>
      </c>
      <c r="CP1" t="str">
        <f>indikator!$A$28</f>
        <v>in2023110400027</v>
      </c>
      <c r="CQ1" t="str">
        <f>indikator!$A$29</f>
        <v>in2023110400028</v>
      </c>
      <c r="CR1" t="str">
        <f>indikator!$A$30</f>
        <v>in2023110400029</v>
      </c>
      <c r="CS1" t="str">
        <f>indikator!$A$31</f>
        <v>in2023110400030</v>
      </c>
      <c r="CT1" t="str">
        <f>indikator!$A$32</f>
        <v>in2023110400031</v>
      </c>
      <c r="CU1" t="str">
        <f>indikator!$A$33</f>
        <v>in2023110400032</v>
      </c>
      <c r="CV1" t="str">
        <f>indikator!$A$34</f>
        <v>in2023110400033</v>
      </c>
      <c r="CW1" t="str">
        <f>indikator!$A$35</f>
        <v>in2023110400034</v>
      </c>
      <c r="CX1" t="str">
        <f>indikator!$A$36</f>
        <v>in2023110400035</v>
      </c>
      <c r="CY1" t="str">
        <f>indikator!$A$37</f>
        <v>in2023110400036</v>
      </c>
      <c r="CZ1" t="str">
        <f>indikator!$A$38</f>
        <v>in2023110400037</v>
      </c>
      <c r="DA1" t="str">
        <f>indikator!$A$39</f>
        <v>in2023110400038</v>
      </c>
      <c r="DB1" t="str">
        <f>indikator!$A$40</f>
        <v>in2023110400039</v>
      </c>
      <c r="DC1" t="str">
        <f>indikator!$A$41</f>
        <v>in2023110400040</v>
      </c>
      <c r="DD1" t="str">
        <f>indikator!$A$42</f>
        <v>in2023110400041</v>
      </c>
      <c r="DE1" t="str">
        <f>indikator!$A$43</f>
        <v>in2023110400042</v>
      </c>
      <c r="DF1" t="str">
        <f>indikator!$A$44</f>
        <v>in2023110400043</v>
      </c>
      <c r="DG1" t="str">
        <f>indikator!$A$45</f>
        <v>in2023110400044</v>
      </c>
      <c r="DH1" t="str">
        <f>indikator!$A$46</f>
        <v>in2023110400045</v>
      </c>
      <c r="DI1" t="str">
        <f>indikator!$A$47</f>
        <v>in2023110400046</v>
      </c>
      <c r="DJ1" t="str">
        <f>indikator!$A$48</f>
        <v>in2023110400047</v>
      </c>
    </row>
    <row r="2" spans="1:114" x14ac:dyDescent="0.25">
      <c r="E2" t="str">
        <f>VLOOKUP(E1,indikator!$A:$C,3)</f>
        <v>I1</v>
      </c>
      <c r="F2" t="str">
        <f>VLOOKUP(F1,indikator!$A:$C,3)</f>
        <v>I2</v>
      </c>
      <c r="G2" t="str">
        <f>VLOOKUP(G1,indikator!$A:$C,3)</f>
        <v>I3</v>
      </c>
      <c r="H2" t="str">
        <f>VLOOKUP(H1,indikator!$A:$C,3)</f>
        <v>I4</v>
      </c>
      <c r="I2" t="str">
        <f>VLOOKUP(I1,indikator!$A:$C,3)</f>
        <v>I5</v>
      </c>
      <c r="J2" t="str">
        <f>VLOOKUP(J1,indikator!$A:$C,3)</f>
        <v>I6</v>
      </c>
      <c r="K2" t="str">
        <f>VLOOKUP(K1,indikator!$A:$C,3)</f>
        <v>I7</v>
      </c>
      <c r="L2" t="str">
        <f>VLOOKUP(L1,indikator!$A:$C,3)</f>
        <v>I8</v>
      </c>
      <c r="M2" t="str">
        <f>VLOOKUP(M1,indikator!$A:$C,3)</f>
        <v>I9</v>
      </c>
      <c r="N2" t="str">
        <f>VLOOKUP(N1,indikator!$A:$C,3)</f>
        <v>I10</v>
      </c>
      <c r="O2" t="str">
        <f>VLOOKUP(O1,indikator!$A:$C,3)</f>
        <v>I11</v>
      </c>
      <c r="P2" t="str">
        <f>VLOOKUP(P1,indikator!$A:$C,3)</f>
        <v>I12</v>
      </c>
      <c r="Q2" t="str">
        <f>VLOOKUP(Q1,indikator!$A:$C,3)</f>
        <v>I13</v>
      </c>
      <c r="R2" t="str">
        <f>VLOOKUP(R1,indikator!$A:$C,3)</f>
        <v>I14</v>
      </c>
      <c r="S2" t="str">
        <f>VLOOKUP(S1,indikator!$A:$C,3)</f>
        <v>I15</v>
      </c>
      <c r="T2" t="str">
        <f>VLOOKUP(T1,indikator!$A:$C,3)</f>
        <v>I16</v>
      </c>
      <c r="U2" t="str">
        <f>VLOOKUP(U1,indikator!$A:$C,3)</f>
        <v>I17</v>
      </c>
      <c r="V2" t="str">
        <f>VLOOKUP(V1,indikator!$A:$C,3)</f>
        <v>I18</v>
      </c>
      <c r="W2" t="str">
        <f>VLOOKUP(W1,indikator!$A:$C,3)</f>
        <v>I19</v>
      </c>
      <c r="X2" t="str">
        <f>VLOOKUP(X1,indikator!$A:$C,3)</f>
        <v>I20</v>
      </c>
      <c r="Y2" t="str">
        <f>VLOOKUP(Y1,indikator!$A:$C,3)</f>
        <v>I21</v>
      </c>
      <c r="Z2" t="str">
        <f>VLOOKUP(Z1,indikator!$A:$C,3)</f>
        <v>I22</v>
      </c>
      <c r="AA2" t="str">
        <f>VLOOKUP(AA1,indikator!$A:$C,3)</f>
        <v>I23</v>
      </c>
      <c r="AB2" t="str">
        <f>VLOOKUP(AB1,indikator!$A:$C,3)</f>
        <v>I24</v>
      </c>
      <c r="AC2" t="str">
        <f>VLOOKUP(AC1,indikator!$A:$C,3)</f>
        <v>I25</v>
      </c>
      <c r="AD2" t="str">
        <f>VLOOKUP(AD1,indikator!$A:$C,3)</f>
        <v>I26</v>
      </c>
      <c r="AE2" t="str">
        <f>VLOOKUP(AE1,indikator!$A:$C,3)</f>
        <v>I27</v>
      </c>
      <c r="AF2" t="str">
        <f>VLOOKUP(AF1,indikator!$A:$C,3)</f>
        <v>I28</v>
      </c>
      <c r="AG2" t="str">
        <f>VLOOKUP(AG1,indikator!$A:$C,3)</f>
        <v>I29</v>
      </c>
      <c r="AH2" t="str">
        <f>VLOOKUP(AH1,indikator!$A:$C,3)</f>
        <v>I30</v>
      </c>
      <c r="AI2" t="str">
        <f>VLOOKUP(AI1,indikator!$A:$C,3)</f>
        <v>I31</v>
      </c>
      <c r="AJ2" t="str">
        <f>VLOOKUP(AJ1,indikator!$A:$C,3)</f>
        <v>I32</v>
      </c>
      <c r="AK2" t="str">
        <f>VLOOKUP(AK1,indikator!$A:$C,3)</f>
        <v>I33</v>
      </c>
      <c r="AL2" t="str">
        <f>VLOOKUP(AL1,indikator!$A:$C,3)</f>
        <v>I34</v>
      </c>
      <c r="AM2" t="str">
        <f>VLOOKUP(AM1,indikator!$A:$C,3)</f>
        <v>I35</v>
      </c>
      <c r="AN2" t="str">
        <f>VLOOKUP(AN1,indikator!$A:$C,3)</f>
        <v>I36</v>
      </c>
      <c r="AO2" t="str">
        <f>VLOOKUP(AO1,indikator!$A:$C,3)</f>
        <v>I37</v>
      </c>
      <c r="AP2" t="str">
        <f>VLOOKUP(AP1,indikator!$A:$C,3)</f>
        <v>I38</v>
      </c>
      <c r="AQ2" t="str">
        <f>VLOOKUP(AQ1,indikator!$A:$C,3)</f>
        <v>I39</v>
      </c>
      <c r="AR2" t="str">
        <f>VLOOKUP(AR1,indikator!$A:$C,3)</f>
        <v>I40</v>
      </c>
      <c r="AS2" t="str">
        <f>VLOOKUP(AS1,indikator!$A:$C,3)</f>
        <v>I41</v>
      </c>
      <c r="AT2" t="str">
        <f>VLOOKUP(AT1,indikator!$A:$C,3)</f>
        <v>I42</v>
      </c>
      <c r="AU2" t="str">
        <f>VLOOKUP(AU1,indikator!$A:$C,3)</f>
        <v>I43</v>
      </c>
      <c r="AV2" t="str">
        <f>VLOOKUP(AV1,indikator!$A:$C,3)</f>
        <v>I44</v>
      </c>
      <c r="AW2" t="str">
        <f>VLOOKUP(AW1,indikator!$A:$C,3)</f>
        <v>I45</v>
      </c>
      <c r="AX2" t="str">
        <f>VLOOKUP(AX1,indikator!$A:$C,3)</f>
        <v>I46</v>
      </c>
      <c r="AY2" t="str">
        <f>VLOOKUP(AY1,indikator!$A:$C,3)</f>
        <v>I47</v>
      </c>
      <c r="AZ2" s="3" t="s">
        <v>33</v>
      </c>
      <c r="BA2" s="3" t="s">
        <v>34</v>
      </c>
      <c r="BB2" s="3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23</v>
      </c>
      <c r="BI2" t="s">
        <v>24</v>
      </c>
      <c r="BJ2" t="s">
        <v>25</v>
      </c>
      <c r="BK2" t="s">
        <v>26</v>
      </c>
      <c r="BL2" t="s">
        <v>742</v>
      </c>
      <c r="BO2" t="s">
        <v>640</v>
      </c>
      <c r="BP2" t="str">
        <f>VLOOKUP(BP1,indikator!$A:$C,3)</f>
        <v>I1</v>
      </c>
      <c r="BQ2" t="str">
        <f>VLOOKUP(BQ1,indikator!$A:$C,3)</f>
        <v>I2</v>
      </c>
      <c r="BR2" t="str">
        <f>VLOOKUP(BR1,indikator!$A:$C,3)</f>
        <v>I3</v>
      </c>
      <c r="BS2" t="str">
        <f>VLOOKUP(BS1,indikator!$A:$C,3)</f>
        <v>I4</v>
      </c>
      <c r="BT2" t="str">
        <f>VLOOKUP(BT1,indikator!$A:$C,3)</f>
        <v>I5</v>
      </c>
      <c r="BU2" t="str">
        <f>VLOOKUP(BU1,indikator!$A:$C,3)</f>
        <v>I6</v>
      </c>
      <c r="BV2" t="str">
        <f>VLOOKUP(BV1,indikator!$A:$C,3)</f>
        <v>I7</v>
      </c>
      <c r="BW2" t="str">
        <f>VLOOKUP(BW1,indikator!$A:$C,3)</f>
        <v>I8</v>
      </c>
      <c r="BX2" t="str">
        <f>VLOOKUP(BX1,indikator!$A:$C,3)</f>
        <v>I9</v>
      </c>
      <c r="BY2" t="str">
        <f>VLOOKUP(BY1,indikator!$A:$C,3)</f>
        <v>I10</v>
      </c>
      <c r="BZ2" t="str">
        <f>VLOOKUP(BZ1,indikator!$A:$C,3)</f>
        <v>I11</v>
      </c>
      <c r="CA2" t="str">
        <f>VLOOKUP(CA1,indikator!$A:$C,3)</f>
        <v>I12</v>
      </c>
      <c r="CB2" t="str">
        <f>VLOOKUP(CB1,indikator!$A:$C,3)</f>
        <v>I13</v>
      </c>
      <c r="CC2" t="str">
        <f>VLOOKUP(CC1,indikator!$A:$C,3)</f>
        <v>I14</v>
      </c>
      <c r="CD2" t="str">
        <f>VLOOKUP(CD1,indikator!$A:$C,3)</f>
        <v>I15</v>
      </c>
      <c r="CE2" t="str">
        <f>VLOOKUP(CE1,indikator!$A:$C,3)</f>
        <v>I16</v>
      </c>
      <c r="CF2" t="str">
        <f>VLOOKUP(CF1,indikator!$A:$C,3)</f>
        <v>I17</v>
      </c>
      <c r="CG2" t="str">
        <f>VLOOKUP(CG1,indikator!$A:$C,3)</f>
        <v>I18</v>
      </c>
      <c r="CH2" t="str">
        <f>VLOOKUP(CH1,indikator!$A:$C,3)</f>
        <v>I19</v>
      </c>
      <c r="CI2" t="str">
        <f>VLOOKUP(CI1,indikator!$A:$C,3)</f>
        <v>I20</v>
      </c>
      <c r="CJ2" t="str">
        <f>VLOOKUP(CJ1,indikator!$A:$C,3)</f>
        <v>I21</v>
      </c>
      <c r="CK2" t="str">
        <f>VLOOKUP(CK1,indikator!$A:$C,3)</f>
        <v>I22</v>
      </c>
      <c r="CL2" t="str">
        <f>VLOOKUP(CL1,indikator!$A:$C,3)</f>
        <v>I23</v>
      </c>
      <c r="CM2" t="str">
        <f>VLOOKUP(CM1,indikator!$A:$C,3)</f>
        <v>I24</v>
      </c>
      <c r="CN2" t="str">
        <f>VLOOKUP(CN1,indikator!$A:$C,3)</f>
        <v>I25</v>
      </c>
      <c r="CO2" t="str">
        <f>VLOOKUP(CO1,indikator!$A:$C,3)</f>
        <v>I26</v>
      </c>
      <c r="CP2" t="str">
        <f>VLOOKUP(CP1,indikator!$A:$C,3)</f>
        <v>I27</v>
      </c>
      <c r="CQ2" t="str">
        <f>VLOOKUP(CQ1,indikator!$A:$C,3)</f>
        <v>I28</v>
      </c>
      <c r="CR2" t="str">
        <f>VLOOKUP(CR1,indikator!$A:$C,3)</f>
        <v>I29</v>
      </c>
      <c r="CS2" t="str">
        <f>VLOOKUP(CS1,indikator!$A:$C,3)</f>
        <v>I30</v>
      </c>
      <c r="CT2" t="str">
        <f>VLOOKUP(CT1,indikator!$A:$C,3)</f>
        <v>I31</v>
      </c>
      <c r="CU2" t="str">
        <f>VLOOKUP(CU1,indikator!$A:$C,3)</f>
        <v>I32</v>
      </c>
      <c r="CV2" t="str">
        <f>VLOOKUP(CV1,indikator!$A:$C,3)</f>
        <v>I33</v>
      </c>
      <c r="CW2" t="str">
        <f>VLOOKUP(CW1,indikator!$A:$C,3)</f>
        <v>I34</v>
      </c>
      <c r="CX2" t="str">
        <f>VLOOKUP(CX1,indikator!$A:$C,3)</f>
        <v>I35</v>
      </c>
      <c r="CY2" t="str">
        <f>VLOOKUP(CY1,indikator!$A:$C,3)</f>
        <v>I36</v>
      </c>
      <c r="CZ2" t="str">
        <f>VLOOKUP(CZ1,indikator!$A:$C,3)</f>
        <v>I37</v>
      </c>
      <c r="DA2" t="str">
        <f>VLOOKUP(DA1,indikator!$A:$C,3)</f>
        <v>I38</v>
      </c>
      <c r="DB2" t="str">
        <f>VLOOKUP(DB1,indikator!$A:$C,3)</f>
        <v>I39</v>
      </c>
      <c r="DC2" t="str">
        <f>VLOOKUP(DC1,indikator!$A:$C,3)</f>
        <v>I40</v>
      </c>
      <c r="DD2" t="str">
        <f>VLOOKUP(DD1,indikator!$A:$C,3)</f>
        <v>I41</v>
      </c>
      <c r="DE2" t="str">
        <f>VLOOKUP(DE1,indikator!$A:$C,3)</f>
        <v>I42</v>
      </c>
      <c r="DF2" t="str">
        <f>VLOOKUP(DF1,indikator!$A:$C,3)</f>
        <v>I43</v>
      </c>
      <c r="DG2" t="str">
        <f>VLOOKUP(DG1,indikator!$A:$C,3)</f>
        <v>I44</v>
      </c>
      <c r="DH2" t="str">
        <f>VLOOKUP(DH1,indikator!$A:$C,3)</f>
        <v>I45</v>
      </c>
      <c r="DI2" t="str">
        <f>VLOOKUP(DI1,indikator!$A:$C,3)</f>
        <v>I46</v>
      </c>
      <c r="DJ2" t="str">
        <f>VLOOKUP(DJ1,indikator!$A:$C,3)</f>
        <v>I47</v>
      </c>
    </row>
    <row r="3" spans="1:114" x14ac:dyDescent="0.25">
      <c r="A3" s="4" t="str">
        <f>INDEX('instansi pusat'!$B$2:$C$623,MATCH(C3,'instansi pusat'!$D$2:$D$623,0),2)</f>
        <v>i2023110600094</v>
      </c>
      <c r="B3" s="6">
        <v>4003</v>
      </c>
      <c r="C3" s="5" t="s">
        <v>127</v>
      </c>
      <c r="D3" s="6">
        <v>2022</v>
      </c>
      <c r="E3" s="6">
        <v>2</v>
      </c>
      <c r="F3" s="6">
        <v>5</v>
      </c>
      <c r="G3" s="6">
        <v>5</v>
      </c>
      <c r="H3" s="6">
        <v>5</v>
      </c>
      <c r="I3" s="6">
        <v>3</v>
      </c>
      <c r="J3" s="6">
        <v>3</v>
      </c>
      <c r="K3" s="6">
        <v>5</v>
      </c>
      <c r="L3" s="6">
        <v>5</v>
      </c>
      <c r="M3" s="6">
        <v>5</v>
      </c>
      <c r="N3" s="6">
        <v>3</v>
      </c>
      <c r="O3" s="6">
        <v>2</v>
      </c>
      <c r="P3" s="6">
        <v>3</v>
      </c>
      <c r="Q3" s="6">
        <v>2</v>
      </c>
      <c r="R3" s="6">
        <v>5</v>
      </c>
      <c r="S3" s="6">
        <v>3</v>
      </c>
      <c r="T3" s="6">
        <v>3</v>
      </c>
      <c r="U3" s="6">
        <v>3</v>
      </c>
      <c r="V3" s="6">
        <v>3</v>
      </c>
      <c r="W3" s="6">
        <v>5</v>
      </c>
      <c r="X3" s="6">
        <v>4</v>
      </c>
      <c r="Y3" s="6">
        <v>3</v>
      </c>
      <c r="Z3" s="6">
        <v>5</v>
      </c>
      <c r="AA3" s="6">
        <v>2</v>
      </c>
      <c r="AB3" s="6">
        <v>2</v>
      </c>
      <c r="AC3" s="6">
        <v>2</v>
      </c>
      <c r="AD3" s="6">
        <v>2</v>
      </c>
      <c r="AE3" s="6">
        <v>2</v>
      </c>
      <c r="AF3" s="6">
        <v>3</v>
      </c>
      <c r="AG3" s="6">
        <v>2</v>
      </c>
      <c r="AH3" s="6">
        <v>2</v>
      </c>
      <c r="AI3" s="6">
        <v>3</v>
      </c>
      <c r="AJ3" s="6">
        <v>4</v>
      </c>
      <c r="AK3" s="6">
        <v>4</v>
      </c>
      <c r="AL3" s="6">
        <v>4</v>
      </c>
      <c r="AM3" s="6">
        <v>4</v>
      </c>
      <c r="AN3" s="6">
        <v>4</v>
      </c>
      <c r="AO3" s="6">
        <v>2</v>
      </c>
      <c r="AP3" s="6">
        <v>4</v>
      </c>
      <c r="AQ3" s="6">
        <v>2</v>
      </c>
      <c r="AR3" s="6">
        <v>2</v>
      </c>
      <c r="AS3" s="6">
        <v>4</v>
      </c>
      <c r="AT3" s="6">
        <v>4</v>
      </c>
      <c r="AU3" s="6">
        <v>2</v>
      </c>
      <c r="AV3" s="6">
        <v>2</v>
      </c>
      <c r="AW3" s="6">
        <v>2</v>
      </c>
      <c r="AX3" s="6">
        <v>2</v>
      </c>
      <c r="AY3" s="6">
        <v>2</v>
      </c>
      <c r="AZ3" s="3">
        <f>SUM(E3:N3)*(1.3/13)</f>
        <v>4.1000000000000005</v>
      </c>
      <c r="BA3" s="3">
        <f>SUM(O3:R3)*(2.5/10)</f>
        <v>3</v>
      </c>
      <c r="BB3" s="3">
        <f>SUM(S3:V3)*(2.5/10)</f>
        <v>3</v>
      </c>
      <c r="BC3" s="3">
        <f>SUM(W3:X3)*(2.5/5)</f>
        <v>4.5</v>
      </c>
      <c r="BD3" s="3">
        <f>SUM(Y3:AF3)*(1.5/12)</f>
        <v>2.625</v>
      </c>
      <c r="BE3" s="3">
        <f>SUM(AG3:AI3)*(1.5/4.5)</f>
        <v>2.333333333333333</v>
      </c>
      <c r="BF3" s="3">
        <f>SUM(AJ3:AS3)*(2.75/27.5)</f>
        <v>3.4000000000000004</v>
      </c>
      <c r="BG3" s="3">
        <f>SUM(AT3:AY3)*(3/18)</f>
        <v>2.333333333333333</v>
      </c>
      <c r="BH3" s="3">
        <f>AZ3*(13/13)</f>
        <v>4.1000000000000005</v>
      </c>
      <c r="BI3" s="3">
        <f>(BA3*(10/25))+(BB3*(10/25))+(BC3*(5/25))</f>
        <v>3.3000000000000003</v>
      </c>
      <c r="BJ3" s="3">
        <f>(BD3*(12/16.5))+(BE3*(4.5/16.5))</f>
        <v>2.5454545454545454</v>
      </c>
      <c r="BK3" s="3">
        <f>(BF3*(27.5/45.5))+(BG3*(18/45.5))</f>
        <v>2.9780219780219781</v>
      </c>
      <c r="BL3" s="3">
        <f>(BH3*(13/100))+(BI3*(25/100))+(BJ3*(16.5/100))+(BK3*(45.5/100))</f>
        <v>3.133</v>
      </c>
      <c r="BO3" t="s">
        <v>641</v>
      </c>
      <c r="BP3" t="str">
        <f t="shared" ref="BP3:DI3" si="0">"('"&amp;$A3&amp;"','"&amp;$D3&amp;"','"&amp;BP$1&amp;"','"&amp;E3&amp;"'),"</f>
        <v>('i2023110600094','2022','in2023110400001','2'),</v>
      </c>
      <c r="BQ3" t="str">
        <f t="shared" si="0"/>
        <v>('i2023110600094','2022','in2023110400002','5'),</v>
      </c>
      <c r="BR3" t="str">
        <f t="shared" si="0"/>
        <v>('i2023110600094','2022','in2023110400003','5'),</v>
      </c>
      <c r="BS3" t="str">
        <f t="shared" si="0"/>
        <v>('i2023110600094','2022','in2023110400004','5'),</v>
      </c>
      <c r="BT3" t="str">
        <f t="shared" si="0"/>
        <v>('i2023110600094','2022','in2023110400005','3'),</v>
      </c>
      <c r="BU3" t="str">
        <f t="shared" si="0"/>
        <v>('i2023110600094','2022','in2023110400006','3'),</v>
      </c>
      <c r="BV3" t="str">
        <f t="shared" si="0"/>
        <v>('i2023110600094','2022','in2023110400007','5'),</v>
      </c>
      <c r="BW3" t="str">
        <f t="shared" si="0"/>
        <v>('i2023110600094','2022','in2023110400008','5'),</v>
      </c>
      <c r="BX3" t="str">
        <f t="shared" si="0"/>
        <v>('i2023110600094','2022','in2023110400009','5'),</v>
      </c>
      <c r="BY3" t="str">
        <f t="shared" si="0"/>
        <v>('i2023110600094','2022','in2023110400010','3'),</v>
      </c>
      <c r="BZ3" t="str">
        <f t="shared" si="0"/>
        <v>('i2023110600094','2022','in2023110400011','2'),</v>
      </c>
      <c r="CA3" t="str">
        <f t="shared" si="0"/>
        <v>('i2023110600094','2022','in2023110400012','3'),</v>
      </c>
      <c r="CB3" t="str">
        <f t="shared" si="0"/>
        <v>('i2023110600094','2022','in2023110400013','2'),</v>
      </c>
      <c r="CC3" t="str">
        <f t="shared" si="0"/>
        <v>('i2023110600094','2022','in2023110400014','5'),</v>
      </c>
      <c r="CD3" t="str">
        <f t="shared" si="0"/>
        <v>('i2023110600094','2022','in2023110400015','3'),</v>
      </c>
      <c r="CE3" t="str">
        <f t="shared" si="0"/>
        <v>('i2023110600094','2022','in2023110400016','3'),</v>
      </c>
      <c r="CF3" t="str">
        <f t="shared" si="0"/>
        <v>('i2023110600094','2022','in2023110400017','3'),</v>
      </c>
      <c r="CG3" t="str">
        <f t="shared" si="0"/>
        <v>('i2023110600094','2022','in2023110400018','3'),</v>
      </c>
      <c r="CH3" t="str">
        <f t="shared" si="0"/>
        <v>('i2023110600094','2022','in2023110400019','5'),</v>
      </c>
      <c r="CI3" t="str">
        <f t="shared" si="0"/>
        <v>('i2023110600094','2022','in2023110400020','4'),</v>
      </c>
      <c r="CJ3" t="str">
        <f t="shared" si="0"/>
        <v>('i2023110600094','2022','in2023110400021','3'),</v>
      </c>
      <c r="CK3" t="str">
        <f t="shared" si="0"/>
        <v>('i2023110600094','2022','in2023110400022','5'),</v>
      </c>
      <c r="CL3" t="str">
        <f t="shared" si="0"/>
        <v>('i2023110600094','2022','in2023110400023','2'),</v>
      </c>
      <c r="CM3" t="str">
        <f t="shared" si="0"/>
        <v>('i2023110600094','2022','in2023110400024','2'),</v>
      </c>
      <c r="CN3" t="str">
        <f t="shared" si="0"/>
        <v>('i2023110600094','2022','in2023110400025','2'),</v>
      </c>
      <c r="CO3" t="str">
        <f t="shared" si="0"/>
        <v>('i2023110600094','2022','in2023110400026','2'),</v>
      </c>
      <c r="CP3" t="str">
        <f t="shared" si="0"/>
        <v>('i2023110600094','2022','in2023110400027','2'),</v>
      </c>
      <c r="CQ3" t="str">
        <f t="shared" si="0"/>
        <v>('i2023110600094','2022','in2023110400028','3'),</v>
      </c>
      <c r="CR3" t="str">
        <f t="shared" si="0"/>
        <v>('i2023110600094','2022','in2023110400029','2'),</v>
      </c>
      <c r="CS3" t="str">
        <f t="shared" si="0"/>
        <v>('i2023110600094','2022','in2023110400030','2'),</v>
      </c>
      <c r="CT3" t="str">
        <f t="shared" si="0"/>
        <v>('i2023110600094','2022','in2023110400031','3'),</v>
      </c>
      <c r="CU3" t="str">
        <f t="shared" si="0"/>
        <v>('i2023110600094','2022','in2023110400032','4'),</v>
      </c>
      <c r="CV3" t="str">
        <f t="shared" si="0"/>
        <v>('i2023110600094','2022','in2023110400033','4'),</v>
      </c>
      <c r="CW3" t="str">
        <f t="shared" si="0"/>
        <v>('i2023110600094','2022','in2023110400034','4'),</v>
      </c>
      <c r="CX3" t="str">
        <f t="shared" si="0"/>
        <v>('i2023110600094','2022','in2023110400035','4'),</v>
      </c>
      <c r="CY3" t="str">
        <f t="shared" si="0"/>
        <v>('i2023110600094','2022','in2023110400036','4'),</v>
      </c>
      <c r="CZ3" t="str">
        <f t="shared" si="0"/>
        <v>('i2023110600094','2022','in2023110400037','2'),</v>
      </c>
      <c r="DA3" t="str">
        <f t="shared" si="0"/>
        <v>('i2023110600094','2022','in2023110400038','4'),</v>
      </c>
      <c r="DB3" t="str">
        <f t="shared" si="0"/>
        <v>('i2023110600094','2022','in2023110400039','2'),</v>
      </c>
      <c r="DC3" t="str">
        <f t="shared" si="0"/>
        <v>('i2023110600094','2022','in2023110400040','2'),</v>
      </c>
      <c r="DD3" t="str">
        <f t="shared" si="0"/>
        <v>('i2023110600094','2022','in2023110400041','4'),</v>
      </c>
      <c r="DE3" t="str">
        <f t="shared" si="0"/>
        <v>('i2023110600094','2022','in2023110400042','4'),</v>
      </c>
      <c r="DF3" t="str">
        <f t="shared" si="0"/>
        <v>('i2023110600094','2022','in2023110400043','2'),</v>
      </c>
      <c r="DG3" t="str">
        <f t="shared" si="0"/>
        <v>('i2023110600094','2022','in2023110400044','2'),</v>
      </c>
      <c r="DH3" t="str">
        <f t="shared" si="0"/>
        <v>('i2023110600094','2022','in2023110400045','2'),</v>
      </c>
      <c r="DI3" t="str">
        <f t="shared" si="0"/>
        <v>('i2023110600094','2022','in2023110400046','2'),</v>
      </c>
      <c r="DJ3" t="str">
        <f>"('"&amp;$A3&amp;"','"&amp;$D3&amp;"','"&amp;DJ$1&amp;"','"&amp;AY3&amp;"');"</f>
        <v>('i2023110600094','2022','in2023110400047','2');</v>
      </c>
    </row>
    <row r="4" spans="1:114" x14ac:dyDescent="0.25">
      <c r="A4" s="4" t="str">
        <f>INDEX('instansi pusat'!$B$2:$C$623,MATCH(C4,'instansi pusat'!$D$2:$D$623,0),2)</f>
        <v>i2023110600016</v>
      </c>
      <c r="B4" s="6">
        <v>4615</v>
      </c>
      <c r="C4" s="5" t="s">
        <v>126</v>
      </c>
      <c r="D4" s="6">
        <v>2022</v>
      </c>
      <c r="E4" s="6">
        <v>1</v>
      </c>
      <c r="F4" s="6">
        <v>1</v>
      </c>
      <c r="G4" s="6">
        <v>1</v>
      </c>
      <c r="H4" s="6">
        <v>1</v>
      </c>
      <c r="I4" s="6">
        <v>1</v>
      </c>
      <c r="J4" s="6">
        <v>1</v>
      </c>
      <c r="K4" s="6">
        <v>1</v>
      </c>
      <c r="L4" s="6">
        <v>1</v>
      </c>
      <c r="M4" s="6">
        <v>1</v>
      </c>
      <c r="N4" s="6">
        <v>3</v>
      </c>
      <c r="O4" s="6">
        <v>1</v>
      </c>
      <c r="P4" s="6">
        <v>2</v>
      </c>
      <c r="Q4" s="6">
        <v>3</v>
      </c>
      <c r="R4" s="6">
        <v>1</v>
      </c>
      <c r="S4" s="6">
        <v>1</v>
      </c>
      <c r="T4" s="6">
        <v>1</v>
      </c>
      <c r="U4" s="6">
        <v>2</v>
      </c>
      <c r="V4" s="6">
        <v>3</v>
      </c>
      <c r="W4" s="6">
        <v>1</v>
      </c>
      <c r="X4" s="6">
        <v>2</v>
      </c>
      <c r="Y4" s="6">
        <v>3</v>
      </c>
      <c r="Z4" s="6">
        <v>1</v>
      </c>
      <c r="AA4" s="6">
        <v>1</v>
      </c>
      <c r="AB4" s="6">
        <v>1</v>
      </c>
      <c r="AC4" s="6">
        <v>2</v>
      </c>
      <c r="AD4" s="6">
        <v>1</v>
      </c>
      <c r="AE4" s="6">
        <v>1</v>
      </c>
      <c r="AF4" s="6">
        <v>1</v>
      </c>
      <c r="AG4" s="6">
        <v>1</v>
      </c>
      <c r="AH4" s="6">
        <v>1</v>
      </c>
      <c r="AI4" s="6">
        <v>1</v>
      </c>
      <c r="AJ4" s="6">
        <v>4</v>
      </c>
      <c r="AK4" s="6">
        <v>4</v>
      </c>
      <c r="AL4" s="6">
        <v>5</v>
      </c>
      <c r="AM4" s="6">
        <v>2</v>
      </c>
      <c r="AN4" s="6">
        <v>3</v>
      </c>
      <c r="AO4" s="6">
        <v>4</v>
      </c>
      <c r="AP4" s="6">
        <v>3</v>
      </c>
      <c r="AQ4" s="6">
        <v>2</v>
      </c>
      <c r="AR4" s="6">
        <v>5</v>
      </c>
      <c r="AS4" s="6">
        <v>3</v>
      </c>
      <c r="AT4" s="6">
        <v>3</v>
      </c>
      <c r="AU4" s="6">
        <v>2</v>
      </c>
      <c r="AV4" s="6">
        <v>4</v>
      </c>
      <c r="AW4" s="6">
        <v>3</v>
      </c>
      <c r="AX4" s="6">
        <v>3</v>
      </c>
      <c r="AY4" s="6">
        <v>4</v>
      </c>
      <c r="AZ4" s="3">
        <f t="shared" ref="AZ4:AZ67" si="1">SUM(E4:N4)*(1.3/13)</f>
        <v>1.2000000000000002</v>
      </c>
      <c r="BA4" s="3">
        <f t="shared" ref="BA4:BA67" si="2">SUM(O4:R4)*(2.5/10)</f>
        <v>1.75</v>
      </c>
      <c r="BB4" s="3">
        <f t="shared" ref="BB4:BB67" si="3">SUM(S4:V4)*(2.5/10)</f>
        <v>1.75</v>
      </c>
      <c r="BC4" s="3">
        <f t="shared" ref="BC4:BC67" si="4">SUM(W4:X4)*(2.5/5)</f>
        <v>1.5</v>
      </c>
      <c r="BD4" s="3">
        <f t="shared" ref="BD4:BD67" si="5">SUM(Y4:AF4)*(1.5/12)</f>
        <v>1.375</v>
      </c>
      <c r="BE4" s="3">
        <f t="shared" ref="BE4:BE67" si="6">SUM(AG4:AI4)*(1.5/4.5)</f>
        <v>1</v>
      </c>
      <c r="BF4" s="3">
        <f t="shared" ref="BF4:BF67" si="7">SUM(AJ4:AS4)*(2.75/27.5)</f>
        <v>3.5</v>
      </c>
      <c r="BG4" s="3">
        <f t="shared" ref="BG4:BG67" si="8">SUM(AT4:AY4)*(3/18)</f>
        <v>3.1666666666666665</v>
      </c>
      <c r="BH4" s="3">
        <f t="shared" ref="BH4:BH67" si="9">AZ4*(13/13)</f>
        <v>1.2000000000000002</v>
      </c>
      <c r="BI4" s="3">
        <f t="shared" ref="BI4:BI67" si="10">(BA4*(10/25))+(BB4*(10/25))+(BC4*(5/25))</f>
        <v>1.7000000000000002</v>
      </c>
      <c r="BJ4" s="3">
        <f t="shared" ref="BJ4:BJ67" si="11">(BD4*(12/16.5))+(BE4*(4.5/16.5))</f>
        <v>1.2727272727272727</v>
      </c>
      <c r="BK4" s="3">
        <f t="shared" ref="BK4:BK67" si="12">(BF4*(27.5/45.5))+(BG4*(18/45.5))</f>
        <v>3.3681318681318682</v>
      </c>
      <c r="BL4" s="3">
        <f t="shared" ref="BL4:BL67" si="13">(BH4*(13/100))+(BI4*(25/100))+(BJ4*(16.5/100))+(BK4*(45.5/100))</f>
        <v>2.3235000000000001</v>
      </c>
      <c r="BO4" t="s">
        <v>641</v>
      </c>
      <c r="BP4" t="str">
        <f t="shared" ref="BP4:BP67" si="14">"('"&amp;$A4&amp;"','"&amp;$D4&amp;"','"&amp;BP$1&amp;"','"&amp;E4&amp;"'),"</f>
        <v>('i2023110600016','2022','in2023110400001','1'),</v>
      </c>
      <c r="BQ4" t="str">
        <f t="shared" ref="BQ4:BQ67" si="15">"('"&amp;$A4&amp;"','"&amp;$D4&amp;"','"&amp;BQ$1&amp;"','"&amp;F4&amp;"'),"</f>
        <v>('i2023110600016','2022','in2023110400002','1'),</v>
      </c>
      <c r="BR4" t="str">
        <f t="shared" ref="BR4:BR67" si="16">"('"&amp;$A4&amp;"','"&amp;$D4&amp;"','"&amp;BR$1&amp;"','"&amp;G4&amp;"'),"</f>
        <v>('i2023110600016','2022','in2023110400003','1'),</v>
      </c>
      <c r="BS4" t="str">
        <f t="shared" ref="BS4:BS67" si="17">"('"&amp;$A4&amp;"','"&amp;$D4&amp;"','"&amp;BS$1&amp;"','"&amp;H4&amp;"'),"</f>
        <v>('i2023110600016','2022','in2023110400004','1'),</v>
      </c>
      <c r="BT4" t="str">
        <f t="shared" ref="BT4:BT67" si="18">"('"&amp;$A4&amp;"','"&amp;$D4&amp;"','"&amp;BT$1&amp;"','"&amp;I4&amp;"'),"</f>
        <v>('i2023110600016','2022','in2023110400005','1'),</v>
      </c>
      <c r="BU4" t="str">
        <f t="shared" ref="BU4:BU67" si="19">"('"&amp;$A4&amp;"','"&amp;$D4&amp;"','"&amp;BU$1&amp;"','"&amp;J4&amp;"'),"</f>
        <v>('i2023110600016','2022','in2023110400006','1'),</v>
      </c>
      <c r="BV4" t="str">
        <f t="shared" ref="BV4:BV67" si="20">"('"&amp;$A4&amp;"','"&amp;$D4&amp;"','"&amp;BV$1&amp;"','"&amp;K4&amp;"'),"</f>
        <v>('i2023110600016','2022','in2023110400007','1'),</v>
      </c>
      <c r="BW4" t="str">
        <f t="shared" ref="BW4:BW67" si="21">"('"&amp;$A4&amp;"','"&amp;$D4&amp;"','"&amp;BW$1&amp;"','"&amp;L4&amp;"'),"</f>
        <v>('i2023110600016','2022','in2023110400008','1'),</v>
      </c>
      <c r="BX4" t="str">
        <f t="shared" ref="BX4:BX67" si="22">"('"&amp;$A4&amp;"','"&amp;$D4&amp;"','"&amp;BX$1&amp;"','"&amp;M4&amp;"'),"</f>
        <v>('i2023110600016','2022','in2023110400009','1'),</v>
      </c>
      <c r="BY4" t="str">
        <f t="shared" ref="BY4:BY67" si="23">"('"&amp;$A4&amp;"','"&amp;$D4&amp;"','"&amp;BY$1&amp;"','"&amp;N4&amp;"'),"</f>
        <v>('i2023110600016','2022','in2023110400010','3'),</v>
      </c>
      <c r="BZ4" t="str">
        <f t="shared" ref="BZ4:BZ67" si="24">"('"&amp;$A4&amp;"','"&amp;$D4&amp;"','"&amp;BZ$1&amp;"','"&amp;O4&amp;"'),"</f>
        <v>('i2023110600016','2022','in2023110400011','1'),</v>
      </c>
      <c r="CA4" t="str">
        <f t="shared" ref="CA4:CA67" si="25">"('"&amp;$A4&amp;"','"&amp;$D4&amp;"','"&amp;CA$1&amp;"','"&amp;P4&amp;"'),"</f>
        <v>('i2023110600016','2022','in2023110400012','2'),</v>
      </c>
      <c r="CB4" t="str">
        <f t="shared" ref="CB4:CB67" si="26">"('"&amp;$A4&amp;"','"&amp;$D4&amp;"','"&amp;CB$1&amp;"','"&amp;Q4&amp;"'),"</f>
        <v>('i2023110600016','2022','in2023110400013','3'),</v>
      </c>
      <c r="CC4" t="str">
        <f t="shared" ref="CC4:CC67" si="27">"('"&amp;$A4&amp;"','"&amp;$D4&amp;"','"&amp;CC$1&amp;"','"&amp;R4&amp;"'),"</f>
        <v>('i2023110600016','2022','in2023110400014','1'),</v>
      </c>
      <c r="CD4" t="str">
        <f t="shared" ref="CD4:CD67" si="28">"('"&amp;$A4&amp;"','"&amp;$D4&amp;"','"&amp;CD$1&amp;"','"&amp;S4&amp;"'),"</f>
        <v>('i2023110600016','2022','in2023110400015','1'),</v>
      </c>
      <c r="CE4" t="str">
        <f t="shared" ref="CE4:CE67" si="29">"('"&amp;$A4&amp;"','"&amp;$D4&amp;"','"&amp;CE$1&amp;"','"&amp;T4&amp;"'),"</f>
        <v>('i2023110600016','2022','in2023110400016','1'),</v>
      </c>
      <c r="CF4" t="str">
        <f t="shared" ref="CF4:CF67" si="30">"('"&amp;$A4&amp;"','"&amp;$D4&amp;"','"&amp;CF$1&amp;"','"&amp;U4&amp;"'),"</f>
        <v>('i2023110600016','2022','in2023110400017','2'),</v>
      </c>
      <c r="CG4" t="str">
        <f t="shared" ref="CG4:CG67" si="31">"('"&amp;$A4&amp;"','"&amp;$D4&amp;"','"&amp;CG$1&amp;"','"&amp;V4&amp;"'),"</f>
        <v>('i2023110600016','2022','in2023110400018','3'),</v>
      </c>
      <c r="CH4" t="str">
        <f t="shared" ref="CH4:CH67" si="32">"('"&amp;$A4&amp;"','"&amp;$D4&amp;"','"&amp;CH$1&amp;"','"&amp;W4&amp;"'),"</f>
        <v>('i2023110600016','2022','in2023110400019','1'),</v>
      </c>
      <c r="CI4" t="str">
        <f t="shared" ref="CI4:CI67" si="33">"('"&amp;$A4&amp;"','"&amp;$D4&amp;"','"&amp;CI$1&amp;"','"&amp;X4&amp;"'),"</f>
        <v>('i2023110600016','2022','in2023110400020','2'),</v>
      </c>
      <c r="CJ4" t="str">
        <f t="shared" ref="CJ4:CJ67" si="34">"('"&amp;$A4&amp;"','"&amp;$D4&amp;"','"&amp;CJ$1&amp;"','"&amp;Y4&amp;"'),"</f>
        <v>('i2023110600016','2022','in2023110400021','3'),</v>
      </c>
      <c r="CK4" t="str">
        <f t="shared" ref="CK4:CK67" si="35">"('"&amp;$A4&amp;"','"&amp;$D4&amp;"','"&amp;CK$1&amp;"','"&amp;Z4&amp;"'),"</f>
        <v>('i2023110600016','2022','in2023110400022','1'),</v>
      </c>
      <c r="CL4" t="str">
        <f t="shared" ref="CL4:CL67" si="36">"('"&amp;$A4&amp;"','"&amp;$D4&amp;"','"&amp;CL$1&amp;"','"&amp;AA4&amp;"'),"</f>
        <v>('i2023110600016','2022','in2023110400023','1'),</v>
      </c>
      <c r="CM4" t="str">
        <f t="shared" ref="CM4:CM67" si="37">"('"&amp;$A4&amp;"','"&amp;$D4&amp;"','"&amp;CM$1&amp;"','"&amp;AB4&amp;"'),"</f>
        <v>('i2023110600016','2022','in2023110400024','1'),</v>
      </c>
      <c r="CN4" t="str">
        <f t="shared" ref="CN4:CN67" si="38">"('"&amp;$A4&amp;"','"&amp;$D4&amp;"','"&amp;CN$1&amp;"','"&amp;AC4&amp;"'),"</f>
        <v>('i2023110600016','2022','in2023110400025','2'),</v>
      </c>
      <c r="CO4" t="str">
        <f t="shared" ref="CO4:CO67" si="39">"('"&amp;$A4&amp;"','"&amp;$D4&amp;"','"&amp;CO$1&amp;"','"&amp;AD4&amp;"'),"</f>
        <v>('i2023110600016','2022','in2023110400026','1'),</v>
      </c>
      <c r="CP4" t="str">
        <f t="shared" ref="CP4:CP67" si="40">"('"&amp;$A4&amp;"','"&amp;$D4&amp;"','"&amp;CP$1&amp;"','"&amp;AE4&amp;"'),"</f>
        <v>('i2023110600016','2022','in2023110400027','1'),</v>
      </c>
      <c r="CQ4" t="str">
        <f t="shared" ref="CQ4:CQ67" si="41">"('"&amp;$A4&amp;"','"&amp;$D4&amp;"','"&amp;CQ$1&amp;"','"&amp;AF4&amp;"'),"</f>
        <v>('i2023110600016','2022','in2023110400028','1'),</v>
      </c>
      <c r="CR4" t="str">
        <f t="shared" ref="CR4:CR67" si="42">"('"&amp;$A4&amp;"','"&amp;$D4&amp;"','"&amp;CR$1&amp;"','"&amp;AG4&amp;"'),"</f>
        <v>('i2023110600016','2022','in2023110400029','1'),</v>
      </c>
      <c r="CS4" t="str">
        <f t="shared" ref="CS4:CS67" si="43">"('"&amp;$A4&amp;"','"&amp;$D4&amp;"','"&amp;CS$1&amp;"','"&amp;AH4&amp;"'),"</f>
        <v>('i2023110600016','2022','in2023110400030','1'),</v>
      </c>
      <c r="CT4" t="str">
        <f t="shared" ref="CT4:CT67" si="44">"('"&amp;$A4&amp;"','"&amp;$D4&amp;"','"&amp;CT$1&amp;"','"&amp;AI4&amp;"'),"</f>
        <v>('i2023110600016','2022','in2023110400031','1'),</v>
      </c>
      <c r="CU4" t="str">
        <f t="shared" ref="CU4:CU67" si="45">"('"&amp;$A4&amp;"','"&amp;$D4&amp;"','"&amp;CU$1&amp;"','"&amp;AJ4&amp;"'),"</f>
        <v>('i2023110600016','2022','in2023110400032','4'),</v>
      </c>
      <c r="CV4" t="str">
        <f t="shared" ref="CV4:CV67" si="46">"('"&amp;$A4&amp;"','"&amp;$D4&amp;"','"&amp;CV$1&amp;"','"&amp;AK4&amp;"'),"</f>
        <v>('i2023110600016','2022','in2023110400033','4'),</v>
      </c>
      <c r="CW4" t="str">
        <f t="shared" ref="CW4:CW67" si="47">"('"&amp;$A4&amp;"','"&amp;$D4&amp;"','"&amp;CW$1&amp;"','"&amp;AL4&amp;"'),"</f>
        <v>('i2023110600016','2022','in2023110400034','5'),</v>
      </c>
      <c r="CX4" t="str">
        <f t="shared" ref="CX4:CX67" si="48">"('"&amp;$A4&amp;"','"&amp;$D4&amp;"','"&amp;CX$1&amp;"','"&amp;AM4&amp;"'),"</f>
        <v>('i2023110600016','2022','in2023110400035','2'),</v>
      </c>
      <c r="CY4" t="str">
        <f t="shared" ref="CY4:CY67" si="49">"('"&amp;$A4&amp;"','"&amp;$D4&amp;"','"&amp;CY$1&amp;"','"&amp;AN4&amp;"'),"</f>
        <v>('i2023110600016','2022','in2023110400036','3'),</v>
      </c>
      <c r="CZ4" t="str">
        <f t="shared" ref="CZ4:CZ67" si="50">"('"&amp;$A4&amp;"','"&amp;$D4&amp;"','"&amp;CZ$1&amp;"','"&amp;AO4&amp;"'),"</f>
        <v>('i2023110600016','2022','in2023110400037','4'),</v>
      </c>
      <c r="DA4" t="str">
        <f t="shared" ref="DA4:DA67" si="51">"('"&amp;$A4&amp;"','"&amp;$D4&amp;"','"&amp;DA$1&amp;"','"&amp;AP4&amp;"'),"</f>
        <v>('i2023110600016','2022','in2023110400038','3'),</v>
      </c>
      <c r="DB4" t="str">
        <f t="shared" ref="DB4:DB67" si="52">"('"&amp;$A4&amp;"','"&amp;$D4&amp;"','"&amp;DB$1&amp;"','"&amp;AQ4&amp;"'),"</f>
        <v>('i2023110600016','2022','in2023110400039','2'),</v>
      </c>
      <c r="DC4" t="str">
        <f t="shared" ref="DC4:DC67" si="53">"('"&amp;$A4&amp;"','"&amp;$D4&amp;"','"&amp;DC$1&amp;"','"&amp;AR4&amp;"'),"</f>
        <v>('i2023110600016','2022','in2023110400040','5'),</v>
      </c>
      <c r="DD4" t="str">
        <f t="shared" ref="DD4:DD67" si="54">"('"&amp;$A4&amp;"','"&amp;$D4&amp;"','"&amp;DD$1&amp;"','"&amp;AS4&amp;"'),"</f>
        <v>('i2023110600016','2022','in2023110400041','3'),</v>
      </c>
      <c r="DE4" t="str">
        <f t="shared" ref="DE4:DE67" si="55">"('"&amp;$A4&amp;"','"&amp;$D4&amp;"','"&amp;DE$1&amp;"','"&amp;AT4&amp;"'),"</f>
        <v>('i2023110600016','2022','in2023110400042','3'),</v>
      </c>
      <c r="DF4" t="str">
        <f t="shared" ref="DF4:DF67" si="56">"('"&amp;$A4&amp;"','"&amp;$D4&amp;"','"&amp;DF$1&amp;"','"&amp;AU4&amp;"'),"</f>
        <v>('i2023110600016','2022','in2023110400043','2'),</v>
      </c>
      <c r="DG4" t="str">
        <f t="shared" ref="DG4:DG67" si="57">"('"&amp;$A4&amp;"','"&amp;$D4&amp;"','"&amp;DG$1&amp;"','"&amp;AV4&amp;"'),"</f>
        <v>('i2023110600016','2022','in2023110400044','4'),</v>
      </c>
      <c r="DH4" t="str">
        <f t="shared" ref="DH4:DH67" si="58">"('"&amp;$A4&amp;"','"&amp;$D4&amp;"','"&amp;DH$1&amp;"','"&amp;AW4&amp;"'),"</f>
        <v>('i2023110600016','2022','in2023110400045','3'),</v>
      </c>
      <c r="DI4" t="str">
        <f t="shared" ref="DI4:DI67" si="59">"('"&amp;$A4&amp;"','"&amp;$D4&amp;"','"&amp;DI$1&amp;"','"&amp;AX4&amp;"'),"</f>
        <v>('i2023110600016','2022','in2023110400046','3'),</v>
      </c>
      <c r="DJ4" t="str">
        <f t="shared" ref="DJ4:DJ67" si="60">"('"&amp;$A4&amp;"','"&amp;$D4&amp;"','"&amp;DJ$1&amp;"','"&amp;AY4&amp;"');"</f>
        <v>('i2023110600016','2022','in2023110400047','4');</v>
      </c>
    </row>
    <row r="5" spans="1:114" x14ac:dyDescent="0.25">
      <c r="A5" s="4" t="str">
        <f>INDEX('instansi pusat'!$B$2:$C$623,MATCH(C5,'instansi pusat'!$D$2:$D$623,0),2)</f>
        <v>i2023110600319</v>
      </c>
      <c r="B5" s="6">
        <v>4008</v>
      </c>
      <c r="C5" s="5" t="s">
        <v>136</v>
      </c>
      <c r="D5" s="6">
        <v>2022</v>
      </c>
      <c r="E5" s="6">
        <v>3</v>
      </c>
      <c r="F5" s="6">
        <v>3</v>
      </c>
      <c r="G5" s="6">
        <v>3</v>
      </c>
      <c r="H5" s="6">
        <v>2</v>
      </c>
      <c r="I5" s="6">
        <v>2</v>
      </c>
      <c r="J5" s="6">
        <v>2</v>
      </c>
      <c r="K5" s="6">
        <v>1</v>
      </c>
      <c r="L5" s="6">
        <v>2</v>
      </c>
      <c r="M5" s="6">
        <v>3</v>
      </c>
      <c r="N5" s="6">
        <v>3</v>
      </c>
      <c r="O5" s="6">
        <v>1</v>
      </c>
      <c r="P5" s="6">
        <v>2</v>
      </c>
      <c r="Q5" s="6">
        <v>1</v>
      </c>
      <c r="R5" s="6">
        <v>1</v>
      </c>
      <c r="S5" s="6">
        <v>4</v>
      </c>
      <c r="T5" s="6">
        <v>3</v>
      </c>
      <c r="U5" s="6">
        <v>3</v>
      </c>
      <c r="V5" s="6">
        <v>1</v>
      </c>
      <c r="W5" s="6">
        <v>1</v>
      </c>
      <c r="X5" s="6">
        <v>1</v>
      </c>
      <c r="Y5" s="6">
        <v>1</v>
      </c>
      <c r="Z5" s="6">
        <v>1</v>
      </c>
      <c r="AA5" s="6">
        <v>1</v>
      </c>
      <c r="AB5" s="6">
        <v>1</v>
      </c>
      <c r="AC5" s="6">
        <v>1</v>
      </c>
      <c r="AD5" s="6">
        <v>1</v>
      </c>
      <c r="AE5" s="6">
        <v>1</v>
      </c>
      <c r="AF5" s="6">
        <v>1</v>
      </c>
      <c r="AG5" s="6">
        <v>1</v>
      </c>
      <c r="AH5" s="6">
        <v>1</v>
      </c>
      <c r="AI5" s="6">
        <v>1</v>
      </c>
      <c r="AJ5" s="6">
        <v>4</v>
      </c>
      <c r="AK5" s="6">
        <v>4</v>
      </c>
      <c r="AL5" s="6">
        <v>3</v>
      </c>
      <c r="AM5" s="6">
        <v>4</v>
      </c>
      <c r="AN5" s="6">
        <v>5</v>
      </c>
      <c r="AO5" s="6">
        <v>4</v>
      </c>
      <c r="AP5" s="6">
        <v>4</v>
      </c>
      <c r="AQ5" s="6">
        <v>4</v>
      </c>
      <c r="AR5" s="6">
        <v>4</v>
      </c>
      <c r="AS5" s="6">
        <v>5</v>
      </c>
      <c r="AT5" s="6">
        <v>4</v>
      </c>
      <c r="AU5" s="6">
        <v>1</v>
      </c>
      <c r="AV5" s="6">
        <v>4</v>
      </c>
      <c r="AW5" s="6">
        <v>4</v>
      </c>
      <c r="AX5" s="6">
        <v>4</v>
      </c>
      <c r="AY5" s="6">
        <v>4</v>
      </c>
      <c r="AZ5" s="3">
        <f t="shared" si="1"/>
        <v>2.4000000000000004</v>
      </c>
      <c r="BA5" s="3">
        <f t="shared" si="2"/>
        <v>1.25</v>
      </c>
      <c r="BB5" s="3">
        <f t="shared" si="3"/>
        <v>2.75</v>
      </c>
      <c r="BC5" s="3">
        <f t="shared" si="4"/>
        <v>1</v>
      </c>
      <c r="BD5" s="3">
        <f t="shared" si="5"/>
        <v>1</v>
      </c>
      <c r="BE5" s="3">
        <f t="shared" si="6"/>
        <v>1</v>
      </c>
      <c r="BF5" s="3">
        <f t="shared" si="7"/>
        <v>4.1000000000000005</v>
      </c>
      <c r="BG5" s="3">
        <f t="shared" si="8"/>
        <v>3.5</v>
      </c>
      <c r="BH5" s="3">
        <f t="shared" si="9"/>
        <v>2.4000000000000004</v>
      </c>
      <c r="BI5" s="3">
        <f t="shared" si="10"/>
        <v>1.8</v>
      </c>
      <c r="BJ5" s="3">
        <f t="shared" si="11"/>
        <v>1</v>
      </c>
      <c r="BK5" s="3">
        <f t="shared" si="12"/>
        <v>3.8626373626373627</v>
      </c>
      <c r="BL5" s="3">
        <f t="shared" si="13"/>
        <v>2.6844999999999999</v>
      </c>
      <c r="BO5" t="s">
        <v>641</v>
      </c>
      <c r="BP5" t="str">
        <f t="shared" si="14"/>
        <v>('i2023110600319','2022','in2023110400001','3'),</v>
      </c>
      <c r="BQ5" t="str">
        <f t="shared" si="15"/>
        <v>('i2023110600319','2022','in2023110400002','3'),</v>
      </c>
      <c r="BR5" t="str">
        <f t="shared" si="16"/>
        <v>('i2023110600319','2022','in2023110400003','3'),</v>
      </c>
      <c r="BS5" t="str">
        <f t="shared" si="17"/>
        <v>('i2023110600319','2022','in2023110400004','2'),</v>
      </c>
      <c r="BT5" t="str">
        <f t="shared" si="18"/>
        <v>('i2023110600319','2022','in2023110400005','2'),</v>
      </c>
      <c r="BU5" t="str">
        <f t="shared" si="19"/>
        <v>('i2023110600319','2022','in2023110400006','2'),</v>
      </c>
      <c r="BV5" t="str">
        <f t="shared" si="20"/>
        <v>('i2023110600319','2022','in2023110400007','1'),</v>
      </c>
      <c r="BW5" t="str">
        <f t="shared" si="21"/>
        <v>('i2023110600319','2022','in2023110400008','2'),</v>
      </c>
      <c r="BX5" t="str">
        <f t="shared" si="22"/>
        <v>('i2023110600319','2022','in2023110400009','3'),</v>
      </c>
      <c r="BY5" t="str">
        <f t="shared" si="23"/>
        <v>('i2023110600319','2022','in2023110400010','3'),</v>
      </c>
      <c r="BZ5" t="str">
        <f t="shared" si="24"/>
        <v>('i2023110600319','2022','in2023110400011','1'),</v>
      </c>
      <c r="CA5" t="str">
        <f t="shared" si="25"/>
        <v>('i2023110600319','2022','in2023110400012','2'),</v>
      </c>
      <c r="CB5" t="str">
        <f t="shared" si="26"/>
        <v>('i2023110600319','2022','in2023110400013','1'),</v>
      </c>
      <c r="CC5" t="str">
        <f t="shared" si="27"/>
        <v>('i2023110600319','2022','in2023110400014','1'),</v>
      </c>
      <c r="CD5" t="str">
        <f t="shared" si="28"/>
        <v>('i2023110600319','2022','in2023110400015','4'),</v>
      </c>
      <c r="CE5" t="str">
        <f t="shared" si="29"/>
        <v>('i2023110600319','2022','in2023110400016','3'),</v>
      </c>
      <c r="CF5" t="str">
        <f t="shared" si="30"/>
        <v>('i2023110600319','2022','in2023110400017','3'),</v>
      </c>
      <c r="CG5" t="str">
        <f t="shared" si="31"/>
        <v>('i2023110600319','2022','in2023110400018','1'),</v>
      </c>
      <c r="CH5" t="str">
        <f t="shared" si="32"/>
        <v>('i2023110600319','2022','in2023110400019','1'),</v>
      </c>
      <c r="CI5" t="str">
        <f t="shared" si="33"/>
        <v>('i2023110600319','2022','in2023110400020','1'),</v>
      </c>
      <c r="CJ5" t="str">
        <f t="shared" si="34"/>
        <v>('i2023110600319','2022','in2023110400021','1'),</v>
      </c>
      <c r="CK5" t="str">
        <f t="shared" si="35"/>
        <v>('i2023110600319','2022','in2023110400022','1'),</v>
      </c>
      <c r="CL5" t="str">
        <f t="shared" si="36"/>
        <v>('i2023110600319','2022','in2023110400023','1'),</v>
      </c>
      <c r="CM5" t="str">
        <f t="shared" si="37"/>
        <v>('i2023110600319','2022','in2023110400024','1'),</v>
      </c>
      <c r="CN5" t="str">
        <f t="shared" si="38"/>
        <v>('i2023110600319','2022','in2023110400025','1'),</v>
      </c>
      <c r="CO5" t="str">
        <f t="shared" si="39"/>
        <v>('i2023110600319','2022','in2023110400026','1'),</v>
      </c>
      <c r="CP5" t="str">
        <f t="shared" si="40"/>
        <v>('i2023110600319','2022','in2023110400027','1'),</v>
      </c>
      <c r="CQ5" t="str">
        <f t="shared" si="41"/>
        <v>('i2023110600319','2022','in2023110400028','1'),</v>
      </c>
      <c r="CR5" t="str">
        <f t="shared" si="42"/>
        <v>('i2023110600319','2022','in2023110400029','1'),</v>
      </c>
      <c r="CS5" t="str">
        <f t="shared" si="43"/>
        <v>('i2023110600319','2022','in2023110400030','1'),</v>
      </c>
      <c r="CT5" t="str">
        <f t="shared" si="44"/>
        <v>('i2023110600319','2022','in2023110400031','1'),</v>
      </c>
      <c r="CU5" t="str">
        <f t="shared" si="45"/>
        <v>('i2023110600319','2022','in2023110400032','4'),</v>
      </c>
      <c r="CV5" t="str">
        <f t="shared" si="46"/>
        <v>('i2023110600319','2022','in2023110400033','4'),</v>
      </c>
      <c r="CW5" t="str">
        <f t="shared" si="47"/>
        <v>('i2023110600319','2022','in2023110400034','3'),</v>
      </c>
      <c r="CX5" t="str">
        <f t="shared" si="48"/>
        <v>('i2023110600319','2022','in2023110400035','4'),</v>
      </c>
      <c r="CY5" t="str">
        <f t="shared" si="49"/>
        <v>('i2023110600319','2022','in2023110400036','5'),</v>
      </c>
      <c r="CZ5" t="str">
        <f t="shared" si="50"/>
        <v>('i2023110600319','2022','in2023110400037','4'),</v>
      </c>
      <c r="DA5" t="str">
        <f t="shared" si="51"/>
        <v>('i2023110600319','2022','in2023110400038','4'),</v>
      </c>
      <c r="DB5" t="str">
        <f t="shared" si="52"/>
        <v>('i2023110600319','2022','in2023110400039','4'),</v>
      </c>
      <c r="DC5" t="str">
        <f t="shared" si="53"/>
        <v>('i2023110600319','2022','in2023110400040','4'),</v>
      </c>
      <c r="DD5" t="str">
        <f t="shared" si="54"/>
        <v>('i2023110600319','2022','in2023110400041','5'),</v>
      </c>
      <c r="DE5" t="str">
        <f t="shared" si="55"/>
        <v>('i2023110600319','2022','in2023110400042','4'),</v>
      </c>
      <c r="DF5" t="str">
        <f t="shared" si="56"/>
        <v>('i2023110600319','2022','in2023110400043','1'),</v>
      </c>
      <c r="DG5" t="str">
        <f t="shared" si="57"/>
        <v>('i2023110600319','2022','in2023110400044','4'),</v>
      </c>
      <c r="DH5" t="str">
        <f t="shared" si="58"/>
        <v>('i2023110600319','2022','in2023110400045','4'),</v>
      </c>
      <c r="DI5" t="str">
        <f t="shared" si="59"/>
        <v>('i2023110600319','2022','in2023110400046','4'),</v>
      </c>
      <c r="DJ5" t="str">
        <f t="shared" si="60"/>
        <v>('i2023110600319','2022','in2023110400047','4');</v>
      </c>
    </row>
    <row r="6" spans="1:114" x14ac:dyDescent="0.25">
      <c r="A6" s="4" t="str">
        <f>INDEX('instansi pusat'!$B$2:$C$623,MATCH(C6,'instansi pusat'!$D$2:$D$623,0),2)</f>
        <v>i2023110600117</v>
      </c>
      <c r="B6" s="6">
        <v>4050</v>
      </c>
      <c r="C6" s="5" t="s">
        <v>131</v>
      </c>
      <c r="D6" s="6">
        <v>2022</v>
      </c>
      <c r="E6" s="6">
        <v>3</v>
      </c>
      <c r="F6" s="6">
        <v>2</v>
      </c>
      <c r="G6" s="6">
        <v>1</v>
      </c>
      <c r="H6" s="6">
        <v>1</v>
      </c>
      <c r="I6" s="6">
        <v>1</v>
      </c>
      <c r="J6" s="6">
        <v>1</v>
      </c>
      <c r="K6" s="6">
        <v>1</v>
      </c>
      <c r="L6" s="6">
        <v>3</v>
      </c>
      <c r="M6" s="6">
        <v>3</v>
      </c>
      <c r="N6" s="6">
        <v>3</v>
      </c>
      <c r="O6" s="6">
        <v>2</v>
      </c>
      <c r="P6" s="6">
        <v>2</v>
      </c>
      <c r="Q6" s="6">
        <v>4</v>
      </c>
      <c r="R6" s="6">
        <v>3</v>
      </c>
      <c r="S6" s="6">
        <v>3</v>
      </c>
      <c r="T6" s="6">
        <v>2</v>
      </c>
      <c r="U6" s="6">
        <v>1</v>
      </c>
      <c r="V6" s="6">
        <v>1</v>
      </c>
      <c r="W6" s="6">
        <v>1</v>
      </c>
      <c r="X6" s="6">
        <v>1</v>
      </c>
      <c r="Y6" s="6">
        <v>2</v>
      </c>
      <c r="Z6" s="6">
        <v>1</v>
      </c>
      <c r="AA6" s="6">
        <v>2</v>
      </c>
      <c r="AB6" s="6">
        <v>2</v>
      </c>
      <c r="AC6" s="6">
        <v>2</v>
      </c>
      <c r="AD6" s="6">
        <v>2</v>
      </c>
      <c r="AE6" s="6">
        <v>2</v>
      </c>
      <c r="AF6" s="6">
        <v>1</v>
      </c>
      <c r="AG6" s="6">
        <v>2</v>
      </c>
      <c r="AH6" s="6">
        <v>2</v>
      </c>
      <c r="AI6" s="6">
        <v>2</v>
      </c>
      <c r="AJ6" s="6">
        <v>4</v>
      </c>
      <c r="AK6" s="6">
        <v>4</v>
      </c>
      <c r="AL6" s="6">
        <v>1</v>
      </c>
      <c r="AM6" s="6">
        <v>4</v>
      </c>
      <c r="AN6" s="6">
        <v>2</v>
      </c>
      <c r="AO6" s="6">
        <v>4</v>
      </c>
      <c r="AP6" s="6">
        <v>3</v>
      </c>
      <c r="AQ6" s="6">
        <v>1</v>
      </c>
      <c r="AR6" s="6">
        <v>1</v>
      </c>
      <c r="AS6" s="6">
        <v>1</v>
      </c>
      <c r="AT6" s="6">
        <v>4</v>
      </c>
      <c r="AU6" s="6">
        <v>2</v>
      </c>
      <c r="AV6" s="6">
        <v>4</v>
      </c>
      <c r="AW6" s="6">
        <v>2</v>
      </c>
      <c r="AX6" s="6">
        <v>1</v>
      </c>
      <c r="AY6" s="6">
        <v>2</v>
      </c>
      <c r="AZ6" s="3">
        <f t="shared" si="1"/>
        <v>1.9000000000000001</v>
      </c>
      <c r="BA6" s="3">
        <f t="shared" si="2"/>
        <v>2.75</v>
      </c>
      <c r="BB6" s="3">
        <f t="shared" si="3"/>
        <v>1.75</v>
      </c>
      <c r="BC6" s="3">
        <f t="shared" si="4"/>
        <v>1</v>
      </c>
      <c r="BD6" s="3">
        <f t="shared" si="5"/>
        <v>1.75</v>
      </c>
      <c r="BE6" s="3">
        <f t="shared" si="6"/>
        <v>2</v>
      </c>
      <c r="BF6" s="3">
        <f t="shared" si="7"/>
        <v>2.5</v>
      </c>
      <c r="BG6" s="3">
        <f t="shared" si="8"/>
        <v>2.5</v>
      </c>
      <c r="BH6" s="3">
        <f t="shared" si="9"/>
        <v>1.9000000000000001</v>
      </c>
      <c r="BI6" s="3">
        <f t="shared" si="10"/>
        <v>2.0000000000000004</v>
      </c>
      <c r="BJ6" s="3">
        <f t="shared" si="11"/>
        <v>1.8181818181818181</v>
      </c>
      <c r="BK6" s="3">
        <f t="shared" si="12"/>
        <v>2.5</v>
      </c>
      <c r="BL6" s="3">
        <f t="shared" si="13"/>
        <v>2.1844999999999999</v>
      </c>
      <c r="BO6" t="s">
        <v>641</v>
      </c>
      <c r="BP6" t="str">
        <f t="shared" si="14"/>
        <v>('i2023110600117','2022','in2023110400001','3'),</v>
      </c>
      <c r="BQ6" t="str">
        <f t="shared" si="15"/>
        <v>('i2023110600117','2022','in2023110400002','2'),</v>
      </c>
      <c r="BR6" t="str">
        <f t="shared" si="16"/>
        <v>('i2023110600117','2022','in2023110400003','1'),</v>
      </c>
      <c r="BS6" t="str">
        <f t="shared" si="17"/>
        <v>('i2023110600117','2022','in2023110400004','1'),</v>
      </c>
      <c r="BT6" t="str">
        <f t="shared" si="18"/>
        <v>('i2023110600117','2022','in2023110400005','1'),</v>
      </c>
      <c r="BU6" t="str">
        <f t="shared" si="19"/>
        <v>('i2023110600117','2022','in2023110400006','1'),</v>
      </c>
      <c r="BV6" t="str">
        <f t="shared" si="20"/>
        <v>('i2023110600117','2022','in2023110400007','1'),</v>
      </c>
      <c r="BW6" t="str">
        <f t="shared" si="21"/>
        <v>('i2023110600117','2022','in2023110400008','3'),</v>
      </c>
      <c r="BX6" t="str">
        <f t="shared" si="22"/>
        <v>('i2023110600117','2022','in2023110400009','3'),</v>
      </c>
      <c r="BY6" t="str">
        <f t="shared" si="23"/>
        <v>('i2023110600117','2022','in2023110400010','3'),</v>
      </c>
      <c r="BZ6" t="str">
        <f t="shared" si="24"/>
        <v>('i2023110600117','2022','in2023110400011','2'),</v>
      </c>
      <c r="CA6" t="str">
        <f t="shared" si="25"/>
        <v>('i2023110600117','2022','in2023110400012','2'),</v>
      </c>
      <c r="CB6" t="str">
        <f t="shared" si="26"/>
        <v>('i2023110600117','2022','in2023110400013','4'),</v>
      </c>
      <c r="CC6" t="str">
        <f t="shared" si="27"/>
        <v>('i2023110600117','2022','in2023110400014','3'),</v>
      </c>
      <c r="CD6" t="str">
        <f t="shared" si="28"/>
        <v>('i2023110600117','2022','in2023110400015','3'),</v>
      </c>
      <c r="CE6" t="str">
        <f t="shared" si="29"/>
        <v>('i2023110600117','2022','in2023110400016','2'),</v>
      </c>
      <c r="CF6" t="str">
        <f t="shared" si="30"/>
        <v>('i2023110600117','2022','in2023110400017','1'),</v>
      </c>
      <c r="CG6" t="str">
        <f t="shared" si="31"/>
        <v>('i2023110600117','2022','in2023110400018','1'),</v>
      </c>
      <c r="CH6" t="str">
        <f t="shared" si="32"/>
        <v>('i2023110600117','2022','in2023110400019','1'),</v>
      </c>
      <c r="CI6" t="str">
        <f t="shared" si="33"/>
        <v>('i2023110600117','2022','in2023110400020','1'),</v>
      </c>
      <c r="CJ6" t="str">
        <f t="shared" si="34"/>
        <v>('i2023110600117','2022','in2023110400021','2'),</v>
      </c>
      <c r="CK6" t="str">
        <f t="shared" si="35"/>
        <v>('i2023110600117','2022','in2023110400022','1'),</v>
      </c>
      <c r="CL6" t="str">
        <f t="shared" si="36"/>
        <v>('i2023110600117','2022','in2023110400023','2'),</v>
      </c>
      <c r="CM6" t="str">
        <f t="shared" si="37"/>
        <v>('i2023110600117','2022','in2023110400024','2'),</v>
      </c>
      <c r="CN6" t="str">
        <f t="shared" si="38"/>
        <v>('i2023110600117','2022','in2023110400025','2'),</v>
      </c>
      <c r="CO6" t="str">
        <f t="shared" si="39"/>
        <v>('i2023110600117','2022','in2023110400026','2'),</v>
      </c>
      <c r="CP6" t="str">
        <f t="shared" si="40"/>
        <v>('i2023110600117','2022','in2023110400027','2'),</v>
      </c>
      <c r="CQ6" t="str">
        <f t="shared" si="41"/>
        <v>('i2023110600117','2022','in2023110400028','1'),</v>
      </c>
      <c r="CR6" t="str">
        <f t="shared" si="42"/>
        <v>('i2023110600117','2022','in2023110400029','2'),</v>
      </c>
      <c r="CS6" t="str">
        <f t="shared" si="43"/>
        <v>('i2023110600117','2022','in2023110400030','2'),</v>
      </c>
      <c r="CT6" t="str">
        <f t="shared" si="44"/>
        <v>('i2023110600117','2022','in2023110400031','2'),</v>
      </c>
      <c r="CU6" t="str">
        <f t="shared" si="45"/>
        <v>('i2023110600117','2022','in2023110400032','4'),</v>
      </c>
      <c r="CV6" t="str">
        <f t="shared" si="46"/>
        <v>('i2023110600117','2022','in2023110400033','4'),</v>
      </c>
      <c r="CW6" t="str">
        <f t="shared" si="47"/>
        <v>('i2023110600117','2022','in2023110400034','1'),</v>
      </c>
      <c r="CX6" t="str">
        <f t="shared" si="48"/>
        <v>('i2023110600117','2022','in2023110400035','4'),</v>
      </c>
      <c r="CY6" t="str">
        <f t="shared" si="49"/>
        <v>('i2023110600117','2022','in2023110400036','2'),</v>
      </c>
      <c r="CZ6" t="str">
        <f t="shared" si="50"/>
        <v>('i2023110600117','2022','in2023110400037','4'),</v>
      </c>
      <c r="DA6" t="str">
        <f t="shared" si="51"/>
        <v>('i2023110600117','2022','in2023110400038','3'),</v>
      </c>
      <c r="DB6" t="str">
        <f t="shared" si="52"/>
        <v>('i2023110600117','2022','in2023110400039','1'),</v>
      </c>
      <c r="DC6" t="str">
        <f t="shared" si="53"/>
        <v>('i2023110600117','2022','in2023110400040','1'),</v>
      </c>
      <c r="DD6" t="str">
        <f t="shared" si="54"/>
        <v>('i2023110600117','2022','in2023110400041','1'),</v>
      </c>
      <c r="DE6" t="str">
        <f t="shared" si="55"/>
        <v>('i2023110600117','2022','in2023110400042','4'),</v>
      </c>
      <c r="DF6" t="str">
        <f t="shared" si="56"/>
        <v>('i2023110600117','2022','in2023110400043','2'),</v>
      </c>
      <c r="DG6" t="str">
        <f t="shared" si="57"/>
        <v>('i2023110600117','2022','in2023110400044','4'),</v>
      </c>
      <c r="DH6" t="str">
        <f t="shared" si="58"/>
        <v>('i2023110600117','2022','in2023110400045','2'),</v>
      </c>
      <c r="DI6" t="str">
        <f t="shared" si="59"/>
        <v>('i2023110600117','2022','in2023110400046','1'),</v>
      </c>
      <c r="DJ6" t="str">
        <f t="shared" si="60"/>
        <v>('i2023110600117','2022','in2023110400047','2');</v>
      </c>
    </row>
    <row r="7" spans="1:114" x14ac:dyDescent="0.25">
      <c r="A7" s="4" t="str">
        <f>INDEX('instansi pusat'!$B$2:$C$623,MATCH(C7,'instansi pusat'!$D$2:$D$623,0),2)</f>
        <v>i2023110600096</v>
      </c>
      <c r="B7" s="6">
        <v>4006</v>
      </c>
      <c r="C7" s="5" t="s">
        <v>129</v>
      </c>
      <c r="D7" s="6">
        <v>2022</v>
      </c>
      <c r="E7" s="6">
        <v>2</v>
      </c>
      <c r="F7" s="6">
        <v>1</v>
      </c>
      <c r="G7" s="6">
        <v>3</v>
      </c>
      <c r="H7" s="6">
        <v>4</v>
      </c>
      <c r="I7" s="6">
        <v>4</v>
      </c>
      <c r="J7" s="6">
        <v>3</v>
      </c>
      <c r="K7" s="6">
        <v>3</v>
      </c>
      <c r="L7" s="6">
        <v>4</v>
      </c>
      <c r="M7" s="6">
        <v>4</v>
      </c>
      <c r="N7" s="6">
        <v>3</v>
      </c>
      <c r="O7" s="6">
        <v>1</v>
      </c>
      <c r="P7" s="6">
        <v>2</v>
      </c>
      <c r="Q7" s="6">
        <v>1</v>
      </c>
      <c r="R7" s="6">
        <v>3</v>
      </c>
      <c r="S7" s="6">
        <v>2</v>
      </c>
      <c r="T7" s="6">
        <v>3</v>
      </c>
      <c r="U7" s="6">
        <v>3</v>
      </c>
      <c r="V7" s="6">
        <v>3</v>
      </c>
      <c r="W7" s="6">
        <v>3</v>
      </c>
      <c r="X7" s="6">
        <v>3</v>
      </c>
      <c r="Y7" s="6">
        <v>1</v>
      </c>
      <c r="Z7" s="6">
        <v>1</v>
      </c>
      <c r="AA7" s="6">
        <v>1</v>
      </c>
      <c r="AB7" s="6">
        <v>1</v>
      </c>
      <c r="AC7" s="6">
        <v>2</v>
      </c>
      <c r="AD7" s="6">
        <v>1</v>
      </c>
      <c r="AE7" s="6">
        <v>1</v>
      </c>
      <c r="AF7" s="6">
        <v>1</v>
      </c>
      <c r="AG7" s="6">
        <v>3</v>
      </c>
      <c r="AH7" s="6">
        <v>3</v>
      </c>
      <c r="AI7" s="6">
        <v>3</v>
      </c>
      <c r="AJ7" s="6">
        <v>4</v>
      </c>
      <c r="AK7" s="6">
        <v>4</v>
      </c>
      <c r="AL7" s="6">
        <v>5</v>
      </c>
      <c r="AM7" s="6">
        <v>4</v>
      </c>
      <c r="AN7" s="6">
        <v>3</v>
      </c>
      <c r="AO7" s="6">
        <v>3</v>
      </c>
      <c r="AP7" s="6">
        <v>5</v>
      </c>
      <c r="AQ7" s="6">
        <v>5</v>
      </c>
      <c r="AR7" s="6">
        <v>2</v>
      </c>
      <c r="AS7" s="6">
        <v>3</v>
      </c>
      <c r="AT7" s="6">
        <v>3</v>
      </c>
      <c r="AU7" s="6">
        <v>4</v>
      </c>
      <c r="AV7" s="6">
        <v>5</v>
      </c>
      <c r="AW7" s="6">
        <v>3</v>
      </c>
      <c r="AX7" s="6">
        <v>3</v>
      </c>
      <c r="AY7" s="6">
        <v>3</v>
      </c>
      <c r="AZ7" s="3">
        <f t="shared" si="1"/>
        <v>3.1</v>
      </c>
      <c r="BA7" s="3">
        <f t="shared" si="2"/>
        <v>1.75</v>
      </c>
      <c r="BB7" s="3">
        <f t="shared" si="3"/>
        <v>2.75</v>
      </c>
      <c r="BC7" s="3">
        <f t="shared" si="4"/>
        <v>3</v>
      </c>
      <c r="BD7" s="3">
        <f t="shared" si="5"/>
        <v>1.125</v>
      </c>
      <c r="BE7" s="3">
        <f t="shared" si="6"/>
        <v>3</v>
      </c>
      <c r="BF7" s="3">
        <f t="shared" si="7"/>
        <v>3.8000000000000003</v>
      </c>
      <c r="BG7" s="3">
        <f t="shared" si="8"/>
        <v>3.5</v>
      </c>
      <c r="BH7" s="3">
        <f t="shared" si="9"/>
        <v>3.1</v>
      </c>
      <c r="BI7" s="3">
        <f t="shared" si="10"/>
        <v>2.4000000000000004</v>
      </c>
      <c r="BJ7" s="3">
        <f t="shared" si="11"/>
        <v>1.6363636363636362</v>
      </c>
      <c r="BK7" s="3">
        <f t="shared" si="12"/>
        <v>3.6813186813186811</v>
      </c>
      <c r="BL7" s="3">
        <f t="shared" si="13"/>
        <v>2.9480000000000004</v>
      </c>
      <c r="BO7" t="s">
        <v>641</v>
      </c>
      <c r="BP7" t="str">
        <f t="shared" si="14"/>
        <v>('i2023110600096','2022','in2023110400001','2'),</v>
      </c>
      <c r="BQ7" t="str">
        <f t="shared" si="15"/>
        <v>('i2023110600096','2022','in2023110400002','1'),</v>
      </c>
      <c r="BR7" t="str">
        <f t="shared" si="16"/>
        <v>('i2023110600096','2022','in2023110400003','3'),</v>
      </c>
      <c r="BS7" t="str">
        <f t="shared" si="17"/>
        <v>('i2023110600096','2022','in2023110400004','4'),</v>
      </c>
      <c r="BT7" t="str">
        <f t="shared" si="18"/>
        <v>('i2023110600096','2022','in2023110400005','4'),</v>
      </c>
      <c r="BU7" t="str">
        <f t="shared" si="19"/>
        <v>('i2023110600096','2022','in2023110400006','3'),</v>
      </c>
      <c r="BV7" t="str">
        <f t="shared" si="20"/>
        <v>('i2023110600096','2022','in2023110400007','3'),</v>
      </c>
      <c r="BW7" t="str">
        <f t="shared" si="21"/>
        <v>('i2023110600096','2022','in2023110400008','4'),</v>
      </c>
      <c r="BX7" t="str">
        <f t="shared" si="22"/>
        <v>('i2023110600096','2022','in2023110400009','4'),</v>
      </c>
      <c r="BY7" t="str">
        <f t="shared" si="23"/>
        <v>('i2023110600096','2022','in2023110400010','3'),</v>
      </c>
      <c r="BZ7" t="str">
        <f t="shared" si="24"/>
        <v>('i2023110600096','2022','in2023110400011','1'),</v>
      </c>
      <c r="CA7" t="str">
        <f t="shared" si="25"/>
        <v>('i2023110600096','2022','in2023110400012','2'),</v>
      </c>
      <c r="CB7" t="str">
        <f t="shared" si="26"/>
        <v>('i2023110600096','2022','in2023110400013','1'),</v>
      </c>
      <c r="CC7" t="str">
        <f t="shared" si="27"/>
        <v>('i2023110600096','2022','in2023110400014','3'),</v>
      </c>
      <c r="CD7" t="str">
        <f t="shared" si="28"/>
        <v>('i2023110600096','2022','in2023110400015','2'),</v>
      </c>
      <c r="CE7" t="str">
        <f t="shared" si="29"/>
        <v>('i2023110600096','2022','in2023110400016','3'),</v>
      </c>
      <c r="CF7" t="str">
        <f t="shared" si="30"/>
        <v>('i2023110600096','2022','in2023110400017','3'),</v>
      </c>
      <c r="CG7" t="str">
        <f t="shared" si="31"/>
        <v>('i2023110600096','2022','in2023110400018','3'),</v>
      </c>
      <c r="CH7" t="str">
        <f t="shared" si="32"/>
        <v>('i2023110600096','2022','in2023110400019','3'),</v>
      </c>
      <c r="CI7" t="str">
        <f t="shared" si="33"/>
        <v>('i2023110600096','2022','in2023110400020','3'),</v>
      </c>
      <c r="CJ7" t="str">
        <f t="shared" si="34"/>
        <v>('i2023110600096','2022','in2023110400021','1'),</v>
      </c>
      <c r="CK7" t="str">
        <f t="shared" si="35"/>
        <v>('i2023110600096','2022','in2023110400022','1'),</v>
      </c>
      <c r="CL7" t="str">
        <f t="shared" si="36"/>
        <v>('i2023110600096','2022','in2023110400023','1'),</v>
      </c>
      <c r="CM7" t="str">
        <f t="shared" si="37"/>
        <v>('i2023110600096','2022','in2023110400024','1'),</v>
      </c>
      <c r="CN7" t="str">
        <f t="shared" si="38"/>
        <v>('i2023110600096','2022','in2023110400025','2'),</v>
      </c>
      <c r="CO7" t="str">
        <f t="shared" si="39"/>
        <v>('i2023110600096','2022','in2023110400026','1'),</v>
      </c>
      <c r="CP7" t="str">
        <f t="shared" si="40"/>
        <v>('i2023110600096','2022','in2023110400027','1'),</v>
      </c>
      <c r="CQ7" t="str">
        <f t="shared" si="41"/>
        <v>('i2023110600096','2022','in2023110400028','1'),</v>
      </c>
      <c r="CR7" t="str">
        <f t="shared" si="42"/>
        <v>('i2023110600096','2022','in2023110400029','3'),</v>
      </c>
      <c r="CS7" t="str">
        <f t="shared" si="43"/>
        <v>('i2023110600096','2022','in2023110400030','3'),</v>
      </c>
      <c r="CT7" t="str">
        <f t="shared" si="44"/>
        <v>('i2023110600096','2022','in2023110400031','3'),</v>
      </c>
      <c r="CU7" t="str">
        <f t="shared" si="45"/>
        <v>('i2023110600096','2022','in2023110400032','4'),</v>
      </c>
      <c r="CV7" t="str">
        <f t="shared" si="46"/>
        <v>('i2023110600096','2022','in2023110400033','4'),</v>
      </c>
      <c r="CW7" t="str">
        <f t="shared" si="47"/>
        <v>('i2023110600096','2022','in2023110400034','5'),</v>
      </c>
      <c r="CX7" t="str">
        <f t="shared" si="48"/>
        <v>('i2023110600096','2022','in2023110400035','4'),</v>
      </c>
      <c r="CY7" t="str">
        <f t="shared" si="49"/>
        <v>('i2023110600096','2022','in2023110400036','3'),</v>
      </c>
      <c r="CZ7" t="str">
        <f t="shared" si="50"/>
        <v>('i2023110600096','2022','in2023110400037','3'),</v>
      </c>
      <c r="DA7" t="str">
        <f t="shared" si="51"/>
        <v>('i2023110600096','2022','in2023110400038','5'),</v>
      </c>
      <c r="DB7" t="str">
        <f t="shared" si="52"/>
        <v>('i2023110600096','2022','in2023110400039','5'),</v>
      </c>
      <c r="DC7" t="str">
        <f t="shared" si="53"/>
        <v>('i2023110600096','2022','in2023110400040','2'),</v>
      </c>
      <c r="DD7" t="str">
        <f t="shared" si="54"/>
        <v>('i2023110600096','2022','in2023110400041','3'),</v>
      </c>
      <c r="DE7" t="str">
        <f t="shared" si="55"/>
        <v>('i2023110600096','2022','in2023110400042','3'),</v>
      </c>
      <c r="DF7" t="str">
        <f t="shared" si="56"/>
        <v>('i2023110600096','2022','in2023110400043','4'),</v>
      </c>
      <c r="DG7" t="str">
        <f t="shared" si="57"/>
        <v>('i2023110600096','2022','in2023110400044','5'),</v>
      </c>
      <c r="DH7" t="str">
        <f t="shared" si="58"/>
        <v>('i2023110600096','2022','in2023110400045','3'),</v>
      </c>
      <c r="DI7" t="str">
        <f t="shared" si="59"/>
        <v>('i2023110600096','2022','in2023110400046','3'),</v>
      </c>
      <c r="DJ7" t="str">
        <f t="shared" si="60"/>
        <v>('i2023110600096','2022','in2023110400047','3');</v>
      </c>
    </row>
    <row r="8" spans="1:114" x14ac:dyDescent="0.25">
      <c r="A8" s="4" t="str">
        <f>INDEX('instansi pusat'!$B$2:$C$623,MATCH(C8,'instansi pusat'!$D$2:$D$623,0),2)</f>
        <v>i2023110600317</v>
      </c>
      <c r="B8" s="6">
        <v>4002</v>
      </c>
      <c r="C8" s="5" t="s">
        <v>134</v>
      </c>
      <c r="D8" s="6">
        <v>2022</v>
      </c>
      <c r="E8" s="6">
        <v>3</v>
      </c>
      <c r="F8" s="6">
        <v>3</v>
      </c>
      <c r="G8" s="6">
        <v>4</v>
      </c>
      <c r="H8" s="6">
        <v>2</v>
      </c>
      <c r="I8" s="6">
        <v>3</v>
      </c>
      <c r="J8" s="6">
        <v>3</v>
      </c>
      <c r="K8" s="6">
        <v>4</v>
      </c>
      <c r="L8" s="6">
        <v>2</v>
      </c>
      <c r="M8" s="6">
        <v>3</v>
      </c>
      <c r="N8" s="6">
        <v>3</v>
      </c>
      <c r="O8" s="6">
        <v>1</v>
      </c>
      <c r="P8" s="6">
        <v>1</v>
      </c>
      <c r="Q8" s="6">
        <v>1</v>
      </c>
      <c r="R8" s="6">
        <v>1</v>
      </c>
      <c r="S8" s="6">
        <v>1</v>
      </c>
      <c r="T8" s="6">
        <v>1</v>
      </c>
      <c r="U8" s="6">
        <v>3</v>
      </c>
      <c r="V8" s="6">
        <v>3</v>
      </c>
      <c r="W8" s="6">
        <v>1</v>
      </c>
      <c r="X8" s="6">
        <v>1</v>
      </c>
      <c r="Y8" s="6">
        <v>1</v>
      </c>
      <c r="Z8" s="6">
        <v>3</v>
      </c>
      <c r="AA8" s="6">
        <v>1</v>
      </c>
      <c r="AB8" s="6">
        <v>1</v>
      </c>
      <c r="AC8" s="6">
        <v>1</v>
      </c>
      <c r="AD8" s="6">
        <v>1</v>
      </c>
      <c r="AE8" s="6">
        <v>1</v>
      </c>
      <c r="AF8" s="6">
        <v>1</v>
      </c>
      <c r="AG8" s="6">
        <v>1</v>
      </c>
      <c r="AH8" s="6">
        <v>1</v>
      </c>
      <c r="AI8" s="6">
        <v>1</v>
      </c>
      <c r="AJ8" s="6">
        <v>4</v>
      </c>
      <c r="AK8" s="6">
        <v>4</v>
      </c>
      <c r="AL8" s="6">
        <v>4</v>
      </c>
      <c r="AM8" s="6">
        <v>4</v>
      </c>
      <c r="AN8" s="6">
        <v>3</v>
      </c>
      <c r="AO8" s="6">
        <v>3</v>
      </c>
      <c r="AP8" s="6">
        <v>3</v>
      </c>
      <c r="AQ8" s="6">
        <v>2</v>
      </c>
      <c r="AR8" s="6">
        <v>4</v>
      </c>
      <c r="AS8" s="6">
        <v>1</v>
      </c>
      <c r="AT8" s="6">
        <v>4</v>
      </c>
      <c r="AU8" s="6">
        <v>2</v>
      </c>
      <c r="AV8" s="6">
        <v>2</v>
      </c>
      <c r="AW8" s="6">
        <v>1</v>
      </c>
      <c r="AX8" s="6">
        <v>1</v>
      </c>
      <c r="AY8" s="6">
        <v>2</v>
      </c>
      <c r="AZ8" s="3">
        <f t="shared" si="1"/>
        <v>3</v>
      </c>
      <c r="BA8" s="3">
        <f t="shared" si="2"/>
        <v>1</v>
      </c>
      <c r="BB8" s="3">
        <f t="shared" si="3"/>
        <v>2</v>
      </c>
      <c r="BC8" s="3">
        <f t="shared" si="4"/>
        <v>1</v>
      </c>
      <c r="BD8" s="3">
        <f t="shared" si="5"/>
        <v>1.25</v>
      </c>
      <c r="BE8" s="3">
        <f t="shared" si="6"/>
        <v>1</v>
      </c>
      <c r="BF8" s="3">
        <f t="shared" si="7"/>
        <v>3.2</v>
      </c>
      <c r="BG8" s="3">
        <f t="shared" si="8"/>
        <v>2</v>
      </c>
      <c r="BH8" s="3">
        <f t="shared" si="9"/>
        <v>3</v>
      </c>
      <c r="BI8" s="3">
        <f t="shared" si="10"/>
        <v>1.4000000000000001</v>
      </c>
      <c r="BJ8" s="3">
        <f t="shared" si="11"/>
        <v>1.1818181818181819</v>
      </c>
      <c r="BK8" s="3">
        <f t="shared" si="12"/>
        <v>2.7252747252747254</v>
      </c>
      <c r="BL8" s="3">
        <f t="shared" si="13"/>
        <v>2.1749999999999998</v>
      </c>
      <c r="BO8" t="s">
        <v>641</v>
      </c>
      <c r="BP8" t="str">
        <f t="shared" si="14"/>
        <v>('i2023110600317','2022','in2023110400001','3'),</v>
      </c>
      <c r="BQ8" t="str">
        <f t="shared" si="15"/>
        <v>('i2023110600317','2022','in2023110400002','3'),</v>
      </c>
      <c r="BR8" t="str">
        <f t="shared" si="16"/>
        <v>('i2023110600317','2022','in2023110400003','4'),</v>
      </c>
      <c r="BS8" t="str">
        <f t="shared" si="17"/>
        <v>('i2023110600317','2022','in2023110400004','2'),</v>
      </c>
      <c r="BT8" t="str">
        <f t="shared" si="18"/>
        <v>('i2023110600317','2022','in2023110400005','3'),</v>
      </c>
      <c r="BU8" t="str">
        <f t="shared" si="19"/>
        <v>('i2023110600317','2022','in2023110400006','3'),</v>
      </c>
      <c r="BV8" t="str">
        <f t="shared" si="20"/>
        <v>('i2023110600317','2022','in2023110400007','4'),</v>
      </c>
      <c r="BW8" t="str">
        <f t="shared" si="21"/>
        <v>('i2023110600317','2022','in2023110400008','2'),</v>
      </c>
      <c r="BX8" t="str">
        <f t="shared" si="22"/>
        <v>('i2023110600317','2022','in2023110400009','3'),</v>
      </c>
      <c r="BY8" t="str">
        <f t="shared" si="23"/>
        <v>('i2023110600317','2022','in2023110400010','3'),</v>
      </c>
      <c r="BZ8" t="str">
        <f t="shared" si="24"/>
        <v>('i2023110600317','2022','in2023110400011','1'),</v>
      </c>
      <c r="CA8" t="str">
        <f t="shared" si="25"/>
        <v>('i2023110600317','2022','in2023110400012','1'),</v>
      </c>
      <c r="CB8" t="str">
        <f t="shared" si="26"/>
        <v>('i2023110600317','2022','in2023110400013','1'),</v>
      </c>
      <c r="CC8" t="str">
        <f t="shared" si="27"/>
        <v>('i2023110600317','2022','in2023110400014','1'),</v>
      </c>
      <c r="CD8" t="str">
        <f t="shared" si="28"/>
        <v>('i2023110600317','2022','in2023110400015','1'),</v>
      </c>
      <c r="CE8" t="str">
        <f t="shared" si="29"/>
        <v>('i2023110600317','2022','in2023110400016','1'),</v>
      </c>
      <c r="CF8" t="str">
        <f t="shared" si="30"/>
        <v>('i2023110600317','2022','in2023110400017','3'),</v>
      </c>
      <c r="CG8" t="str">
        <f t="shared" si="31"/>
        <v>('i2023110600317','2022','in2023110400018','3'),</v>
      </c>
      <c r="CH8" t="str">
        <f t="shared" si="32"/>
        <v>('i2023110600317','2022','in2023110400019','1'),</v>
      </c>
      <c r="CI8" t="str">
        <f t="shared" si="33"/>
        <v>('i2023110600317','2022','in2023110400020','1'),</v>
      </c>
      <c r="CJ8" t="str">
        <f t="shared" si="34"/>
        <v>('i2023110600317','2022','in2023110400021','1'),</v>
      </c>
      <c r="CK8" t="str">
        <f t="shared" si="35"/>
        <v>('i2023110600317','2022','in2023110400022','3'),</v>
      </c>
      <c r="CL8" t="str">
        <f t="shared" si="36"/>
        <v>('i2023110600317','2022','in2023110400023','1'),</v>
      </c>
      <c r="CM8" t="str">
        <f t="shared" si="37"/>
        <v>('i2023110600317','2022','in2023110400024','1'),</v>
      </c>
      <c r="CN8" t="str">
        <f t="shared" si="38"/>
        <v>('i2023110600317','2022','in2023110400025','1'),</v>
      </c>
      <c r="CO8" t="str">
        <f t="shared" si="39"/>
        <v>('i2023110600317','2022','in2023110400026','1'),</v>
      </c>
      <c r="CP8" t="str">
        <f t="shared" si="40"/>
        <v>('i2023110600317','2022','in2023110400027','1'),</v>
      </c>
      <c r="CQ8" t="str">
        <f t="shared" si="41"/>
        <v>('i2023110600317','2022','in2023110400028','1'),</v>
      </c>
      <c r="CR8" t="str">
        <f t="shared" si="42"/>
        <v>('i2023110600317','2022','in2023110400029','1'),</v>
      </c>
      <c r="CS8" t="str">
        <f t="shared" si="43"/>
        <v>('i2023110600317','2022','in2023110400030','1'),</v>
      </c>
      <c r="CT8" t="str">
        <f t="shared" si="44"/>
        <v>('i2023110600317','2022','in2023110400031','1'),</v>
      </c>
      <c r="CU8" t="str">
        <f t="shared" si="45"/>
        <v>('i2023110600317','2022','in2023110400032','4'),</v>
      </c>
      <c r="CV8" t="str">
        <f t="shared" si="46"/>
        <v>('i2023110600317','2022','in2023110400033','4'),</v>
      </c>
      <c r="CW8" t="str">
        <f t="shared" si="47"/>
        <v>('i2023110600317','2022','in2023110400034','4'),</v>
      </c>
      <c r="CX8" t="str">
        <f t="shared" si="48"/>
        <v>('i2023110600317','2022','in2023110400035','4'),</v>
      </c>
      <c r="CY8" t="str">
        <f t="shared" si="49"/>
        <v>('i2023110600317','2022','in2023110400036','3'),</v>
      </c>
      <c r="CZ8" t="str">
        <f t="shared" si="50"/>
        <v>('i2023110600317','2022','in2023110400037','3'),</v>
      </c>
      <c r="DA8" t="str">
        <f t="shared" si="51"/>
        <v>('i2023110600317','2022','in2023110400038','3'),</v>
      </c>
      <c r="DB8" t="str">
        <f t="shared" si="52"/>
        <v>('i2023110600317','2022','in2023110400039','2'),</v>
      </c>
      <c r="DC8" t="str">
        <f t="shared" si="53"/>
        <v>('i2023110600317','2022','in2023110400040','4'),</v>
      </c>
      <c r="DD8" t="str">
        <f t="shared" si="54"/>
        <v>('i2023110600317','2022','in2023110400041','1'),</v>
      </c>
      <c r="DE8" t="str">
        <f t="shared" si="55"/>
        <v>('i2023110600317','2022','in2023110400042','4'),</v>
      </c>
      <c r="DF8" t="str">
        <f t="shared" si="56"/>
        <v>('i2023110600317','2022','in2023110400043','2'),</v>
      </c>
      <c r="DG8" t="str">
        <f t="shared" si="57"/>
        <v>('i2023110600317','2022','in2023110400044','2'),</v>
      </c>
      <c r="DH8" t="str">
        <f t="shared" si="58"/>
        <v>('i2023110600317','2022','in2023110400045','1'),</v>
      </c>
      <c r="DI8" t="str">
        <f t="shared" si="59"/>
        <v>('i2023110600317','2022','in2023110400046','1'),</v>
      </c>
      <c r="DJ8" t="str">
        <f t="shared" si="60"/>
        <v>('i2023110600317','2022','in2023110400047','2');</v>
      </c>
    </row>
    <row r="9" spans="1:114" x14ac:dyDescent="0.25">
      <c r="A9" s="4" t="str">
        <f>INDEX('instansi pusat'!$B$2:$C$623,MATCH(C9,'instansi pusat'!$D$2:$D$623,0),2)</f>
        <v>i2023110600116</v>
      </c>
      <c r="B9" s="6">
        <v>4049</v>
      </c>
      <c r="C9" s="5" t="s">
        <v>130</v>
      </c>
      <c r="D9" s="6">
        <v>2022</v>
      </c>
      <c r="E9" s="6">
        <v>2</v>
      </c>
      <c r="F9" s="6">
        <v>1</v>
      </c>
      <c r="G9" s="6">
        <v>1</v>
      </c>
      <c r="H9" s="6">
        <v>1</v>
      </c>
      <c r="I9" s="6">
        <v>1</v>
      </c>
      <c r="J9" s="6">
        <v>1</v>
      </c>
      <c r="K9" s="6">
        <v>1</v>
      </c>
      <c r="L9" s="6">
        <v>2</v>
      </c>
      <c r="M9" s="6">
        <v>1</v>
      </c>
      <c r="N9" s="6">
        <v>3</v>
      </c>
      <c r="O9" s="6">
        <v>1</v>
      </c>
      <c r="P9" s="6">
        <v>1</v>
      </c>
      <c r="Q9" s="6">
        <v>1</v>
      </c>
      <c r="R9" s="6">
        <v>2</v>
      </c>
      <c r="S9" s="6">
        <v>2</v>
      </c>
      <c r="T9" s="6">
        <v>1</v>
      </c>
      <c r="U9" s="6">
        <v>1</v>
      </c>
      <c r="V9" s="6">
        <v>1</v>
      </c>
      <c r="W9" s="6">
        <v>1</v>
      </c>
      <c r="X9" s="6">
        <v>1</v>
      </c>
      <c r="Y9" s="6">
        <v>1</v>
      </c>
      <c r="Z9" s="6">
        <v>1</v>
      </c>
      <c r="AA9" s="6">
        <v>1</v>
      </c>
      <c r="AB9" s="6">
        <v>1</v>
      </c>
      <c r="AC9" s="6">
        <v>2</v>
      </c>
      <c r="AD9" s="6">
        <v>1</v>
      </c>
      <c r="AE9" s="6">
        <v>1</v>
      </c>
      <c r="AF9" s="6">
        <v>1</v>
      </c>
      <c r="AG9" s="6">
        <v>1</v>
      </c>
      <c r="AH9" s="6">
        <v>1</v>
      </c>
      <c r="AI9" s="6">
        <v>1</v>
      </c>
      <c r="AJ9" s="6">
        <v>4</v>
      </c>
      <c r="AK9" s="6">
        <v>4</v>
      </c>
      <c r="AL9" s="6">
        <v>4</v>
      </c>
      <c r="AM9" s="6">
        <v>4</v>
      </c>
      <c r="AN9" s="6">
        <v>4</v>
      </c>
      <c r="AO9" s="6">
        <v>1</v>
      </c>
      <c r="AP9" s="6">
        <v>3</v>
      </c>
      <c r="AQ9" s="6">
        <v>2</v>
      </c>
      <c r="AR9" s="6">
        <v>2</v>
      </c>
      <c r="AS9" s="6">
        <v>1</v>
      </c>
      <c r="AT9" s="6">
        <v>1</v>
      </c>
      <c r="AU9" s="6">
        <v>1</v>
      </c>
      <c r="AV9" s="6">
        <v>4</v>
      </c>
      <c r="AW9" s="6">
        <v>2</v>
      </c>
      <c r="AX9" s="6">
        <v>3</v>
      </c>
      <c r="AY9" s="6">
        <v>1</v>
      </c>
      <c r="AZ9" s="3">
        <f t="shared" si="1"/>
        <v>1.4000000000000001</v>
      </c>
      <c r="BA9" s="3">
        <f t="shared" si="2"/>
        <v>1.25</v>
      </c>
      <c r="BB9" s="3">
        <f t="shared" si="3"/>
        <v>1.25</v>
      </c>
      <c r="BC9" s="3">
        <f t="shared" si="4"/>
        <v>1</v>
      </c>
      <c r="BD9" s="3">
        <f t="shared" si="5"/>
        <v>1.125</v>
      </c>
      <c r="BE9" s="3">
        <f t="shared" si="6"/>
        <v>1</v>
      </c>
      <c r="BF9" s="3">
        <f t="shared" si="7"/>
        <v>2.9000000000000004</v>
      </c>
      <c r="BG9" s="3">
        <f t="shared" si="8"/>
        <v>2</v>
      </c>
      <c r="BH9" s="3">
        <f t="shared" si="9"/>
        <v>1.4000000000000001</v>
      </c>
      <c r="BI9" s="3">
        <f t="shared" si="10"/>
        <v>1.2</v>
      </c>
      <c r="BJ9" s="3">
        <f t="shared" si="11"/>
        <v>1.0909090909090908</v>
      </c>
      <c r="BK9" s="3">
        <f t="shared" si="12"/>
        <v>2.5439560439560442</v>
      </c>
      <c r="BL9" s="3">
        <f t="shared" si="13"/>
        <v>1.8195000000000001</v>
      </c>
      <c r="BO9" t="s">
        <v>641</v>
      </c>
      <c r="BP9" t="str">
        <f t="shared" si="14"/>
        <v>('i2023110600116','2022','in2023110400001','2'),</v>
      </c>
      <c r="BQ9" t="str">
        <f t="shared" si="15"/>
        <v>('i2023110600116','2022','in2023110400002','1'),</v>
      </c>
      <c r="BR9" t="str">
        <f t="shared" si="16"/>
        <v>('i2023110600116','2022','in2023110400003','1'),</v>
      </c>
      <c r="BS9" t="str">
        <f t="shared" si="17"/>
        <v>('i2023110600116','2022','in2023110400004','1'),</v>
      </c>
      <c r="BT9" t="str">
        <f t="shared" si="18"/>
        <v>('i2023110600116','2022','in2023110400005','1'),</v>
      </c>
      <c r="BU9" t="str">
        <f t="shared" si="19"/>
        <v>('i2023110600116','2022','in2023110400006','1'),</v>
      </c>
      <c r="BV9" t="str">
        <f t="shared" si="20"/>
        <v>('i2023110600116','2022','in2023110400007','1'),</v>
      </c>
      <c r="BW9" t="str">
        <f t="shared" si="21"/>
        <v>('i2023110600116','2022','in2023110400008','2'),</v>
      </c>
      <c r="BX9" t="str">
        <f t="shared" si="22"/>
        <v>('i2023110600116','2022','in2023110400009','1'),</v>
      </c>
      <c r="BY9" t="str">
        <f t="shared" si="23"/>
        <v>('i2023110600116','2022','in2023110400010','3'),</v>
      </c>
      <c r="BZ9" t="str">
        <f t="shared" si="24"/>
        <v>('i2023110600116','2022','in2023110400011','1'),</v>
      </c>
      <c r="CA9" t="str">
        <f t="shared" si="25"/>
        <v>('i2023110600116','2022','in2023110400012','1'),</v>
      </c>
      <c r="CB9" t="str">
        <f t="shared" si="26"/>
        <v>('i2023110600116','2022','in2023110400013','1'),</v>
      </c>
      <c r="CC9" t="str">
        <f t="shared" si="27"/>
        <v>('i2023110600116','2022','in2023110400014','2'),</v>
      </c>
      <c r="CD9" t="str">
        <f t="shared" si="28"/>
        <v>('i2023110600116','2022','in2023110400015','2'),</v>
      </c>
      <c r="CE9" t="str">
        <f t="shared" si="29"/>
        <v>('i2023110600116','2022','in2023110400016','1'),</v>
      </c>
      <c r="CF9" t="str">
        <f t="shared" si="30"/>
        <v>('i2023110600116','2022','in2023110400017','1'),</v>
      </c>
      <c r="CG9" t="str">
        <f t="shared" si="31"/>
        <v>('i2023110600116','2022','in2023110400018','1'),</v>
      </c>
      <c r="CH9" t="str">
        <f t="shared" si="32"/>
        <v>('i2023110600116','2022','in2023110400019','1'),</v>
      </c>
      <c r="CI9" t="str">
        <f t="shared" si="33"/>
        <v>('i2023110600116','2022','in2023110400020','1'),</v>
      </c>
      <c r="CJ9" t="str">
        <f t="shared" si="34"/>
        <v>('i2023110600116','2022','in2023110400021','1'),</v>
      </c>
      <c r="CK9" t="str">
        <f t="shared" si="35"/>
        <v>('i2023110600116','2022','in2023110400022','1'),</v>
      </c>
      <c r="CL9" t="str">
        <f t="shared" si="36"/>
        <v>('i2023110600116','2022','in2023110400023','1'),</v>
      </c>
      <c r="CM9" t="str">
        <f t="shared" si="37"/>
        <v>('i2023110600116','2022','in2023110400024','1'),</v>
      </c>
      <c r="CN9" t="str">
        <f t="shared" si="38"/>
        <v>('i2023110600116','2022','in2023110400025','2'),</v>
      </c>
      <c r="CO9" t="str">
        <f t="shared" si="39"/>
        <v>('i2023110600116','2022','in2023110400026','1'),</v>
      </c>
      <c r="CP9" t="str">
        <f t="shared" si="40"/>
        <v>('i2023110600116','2022','in2023110400027','1'),</v>
      </c>
      <c r="CQ9" t="str">
        <f t="shared" si="41"/>
        <v>('i2023110600116','2022','in2023110400028','1'),</v>
      </c>
      <c r="CR9" t="str">
        <f t="shared" si="42"/>
        <v>('i2023110600116','2022','in2023110400029','1'),</v>
      </c>
      <c r="CS9" t="str">
        <f t="shared" si="43"/>
        <v>('i2023110600116','2022','in2023110400030','1'),</v>
      </c>
      <c r="CT9" t="str">
        <f t="shared" si="44"/>
        <v>('i2023110600116','2022','in2023110400031','1'),</v>
      </c>
      <c r="CU9" t="str">
        <f t="shared" si="45"/>
        <v>('i2023110600116','2022','in2023110400032','4'),</v>
      </c>
      <c r="CV9" t="str">
        <f t="shared" si="46"/>
        <v>('i2023110600116','2022','in2023110400033','4'),</v>
      </c>
      <c r="CW9" t="str">
        <f t="shared" si="47"/>
        <v>('i2023110600116','2022','in2023110400034','4'),</v>
      </c>
      <c r="CX9" t="str">
        <f t="shared" si="48"/>
        <v>('i2023110600116','2022','in2023110400035','4'),</v>
      </c>
      <c r="CY9" t="str">
        <f t="shared" si="49"/>
        <v>('i2023110600116','2022','in2023110400036','4'),</v>
      </c>
      <c r="CZ9" t="str">
        <f t="shared" si="50"/>
        <v>('i2023110600116','2022','in2023110400037','1'),</v>
      </c>
      <c r="DA9" t="str">
        <f t="shared" si="51"/>
        <v>('i2023110600116','2022','in2023110400038','3'),</v>
      </c>
      <c r="DB9" t="str">
        <f t="shared" si="52"/>
        <v>('i2023110600116','2022','in2023110400039','2'),</v>
      </c>
      <c r="DC9" t="str">
        <f t="shared" si="53"/>
        <v>('i2023110600116','2022','in2023110400040','2'),</v>
      </c>
      <c r="DD9" t="str">
        <f t="shared" si="54"/>
        <v>('i2023110600116','2022','in2023110400041','1'),</v>
      </c>
      <c r="DE9" t="str">
        <f t="shared" si="55"/>
        <v>('i2023110600116','2022','in2023110400042','1'),</v>
      </c>
      <c r="DF9" t="str">
        <f t="shared" si="56"/>
        <v>('i2023110600116','2022','in2023110400043','1'),</v>
      </c>
      <c r="DG9" t="str">
        <f t="shared" si="57"/>
        <v>('i2023110600116','2022','in2023110400044','4'),</v>
      </c>
      <c r="DH9" t="str">
        <f t="shared" si="58"/>
        <v>('i2023110600116','2022','in2023110400045','2'),</v>
      </c>
      <c r="DI9" t="str">
        <f t="shared" si="59"/>
        <v>('i2023110600116','2022','in2023110400046','3'),</v>
      </c>
      <c r="DJ9" t="str">
        <f t="shared" si="60"/>
        <v>('i2023110600116','2022','in2023110400047','1');</v>
      </c>
    </row>
    <row r="10" spans="1:114" x14ac:dyDescent="0.25">
      <c r="A10" s="4" t="str">
        <f>INDEX('instansi pusat'!$B$2:$C$623,MATCH(C10,'instansi pusat'!$D$2:$D$623,0),2)</f>
        <v>i2023110600318</v>
      </c>
      <c r="B10" s="6">
        <v>4007</v>
      </c>
      <c r="C10" s="5" t="s">
        <v>135</v>
      </c>
      <c r="D10" s="6">
        <v>2022</v>
      </c>
      <c r="E10" s="6">
        <v>2</v>
      </c>
      <c r="F10" s="6">
        <v>2</v>
      </c>
      <c r="G10" s="6">
        <v>2</v>
      </c>
      <c r="H10" s="6">
        <v>3</v>
      </c>
      <c r="I10" s="6">
        <v>3</v>
      </c>
      <c r="J10" s="6">
        <v>3</v>
      </c>
      <c r="K10" s="6">
        <v>3</v>
      </c>
      <c r="L10" s="6">
        <v>3</v>
      </c>
      <c r="M10" s="6">
        <v>2</v>
      </c>
      <c r="N10" s="6">
        <v>2</v>
      </c>
      <c r="O10" s="6">
        <v>2</v>
      </c>
      <c r="P10" s="6">
        <v>3</v>
      </c>
      <c r="Q10" s="6">
        <v>2</v>
      </c>
      <c r="R10" s="6">
        <v>1</v>
      </c>
      <c r="S10" s="6">
        <v>2</v>
      </c>
      <c r="T10" s="6">
        <v>2</v>
      </c>
      <c r="U10" s="6">
        <v>2</v>
      </c>
      <c r="V10" s="6">
        <v>2</v>
      </c>
      <c r="W10" s="6">
        <v>2</v>
      </c>
      <c r="X10" s="6">
        <v>2</v>
      </c>
      <c r="Y10" s="6">
        <v>1</v>
      </c>
      <c r="Z10" s="6">
        <v>4</v>
      </c>
      <c r="AA10" s="6">
        <v>2</v>
      </c>
      <c r="AB10" s="6">
        <v>2</v>
      </c>
      <c r="AC10" s="6">
        <v>2</v>
      </c>
      <c r="AD10" s="6">
        <v>2</v>
      </c>
      <c r="AE10" s="6">
        <v>2</v>
      </c>
      <c r="AF10" s="6">
        <v>2</v>
      </c>
      <c r="AG10" s="6">
        <v>2</v>
      </c>
      <c r="AH10" s="6">
        <v>2</v>
      </c>
      <c r="AI10" s="6">
        <v>2</v>
      </c>
      <c r="AJ10" s="6">
        <v>4</v>
      </c>
      <c r="AK10" s="6">
        <v>4</v>
      </c>
      <c r="AL10" s="6">
        <v>4</v>
      </c>
      <c r="AM10" s="6">
        <v>4</v>
      </c>
      <c r="AN10" s="6">
        <v>3</v>
      </c>
      <c r="AO10" s="6">
        <v>4</v>
      </c>
      <c r="AP10" s="6">
        <v>4</v>
      </c>
      <c r="AQ10" s="6">
        <v>3</v>
      </c>
      <c r="AR10" s="6">
        <v>3</v>
      </c>
      <c r="AS10" s="6">
        <v>3</v>
      </c>
      <c r="AT10" s="6">
        <v>3</v>
      </c>
      <c r="AU10" s="6">
        <v>3</v>
      </c>
      <c r="AV10" s="6">
        <v>2</v>
      </c>
      <c r="AW10" s="6">
        <v>3</v>
      </c>
      <c r="AX10" s="6">
        <v>3</v>
      </c>
      <c r="AY10" s="6">
        <v>1</v>
      </c>
      <c r="AZ10" s="3">
        <f t="shared" si="1"/>
        <v>2.5</v>
      </c>
      <c r="BA10" s="3">
        <f t="shared" si="2"/>
        <v>2</v>
      </c>
      <c r="BB10" s="3">
        <f t="shared" si="3"/>
        <v>2</v>
      </c>
      <c r="BC10" s="3">
        <f t="shared" si="4"/>
        <v>2</v>
      </c>
      <c r="BD10" s="3">
        <f t="shared" si="5"/>
        <v>2.125</v>
      </c>
      <c r="BE10" s="3">
        <f t="shared" si="6"/>
        <v>2</v>
      </c>
      <c r="BF10" s="3">
        <f t="shared" si="7"/>
        <v>3.6</v>
      </c>
      <c r="BG10" s="3">
        <f t="shared" si="8"/>
        <v>2.5</v>
      </c>
      <c r="BH10" s="3">
        <f t="shared" si="9"/>
        <v>2.5</v>
      </c>
      <c r="BI10" s="3">
        <f t="shared" si="10"/>
        <v>2</v>
      </c>
      <c r="BJ10" s="3">
        <f t="shared" si="11"/>
        <v>2.0909090909090908</v>
      </c>
      <c r="BK10" s="3">
        <f t="shared" si="12"/>
        <v>3.1648351648351647</v>
      </c>
      <c r="BL10" s="3">
        <f t="shared" si="13"/>
        <v>2.61</v>
      </c>
      <c r="BO10" t="s">
        <v>641</v>
      </c>
      <c r="BP10" t="str">
        <f t="shared" si="14"/>
        <v>('i2023110600318','2022','in2023110400001','2'),</v>
      </c>
      <c r="BQ10" t="str">
        <f t="shared" si="15"/>
        <v>('i2023110600318','2022','in2023110400002','2'),</v>
      </c>
      <c r="BR10" t="str">
        <f t="shared" si="16"/>
        <v>('i2023110600318','2022','in2023110400003','2'),</v>
      </c>
      <c r="BS10" t="str">
        <f t="shared" si="17"/>
        <v>('i2023110600318','2022','in2023110400004','3'),</v>
      </c>
      <c r="BT10" t="str">
        <f t="shared" si="18"/>
        <v>('i2023110600318','2022','in2023110400005','3'),</v>
      </c>
      <c r="BU10" t="str">
        <f t="shared" si="19"/>
        <v>('i2023110600318','2022','in2023110400006','3'),</v>
      </c>
      <c r="BV10" t="str">
        <f t="shared" si="20"/>
        <v>('i2023110600318','2022','in2023110400007','3'),</v>
      </c>
      <c r="BW10" t="str">
        <f t="shared" si="21"/>
        <v>('i2023110600318','2022','in2023110400008','3'),</v>
      </c>
      <c r="BX10" t="str">
        <f t="shared" si="22"/>
        <v>('i2023110600318','2022','in2023110400009','2'),</v>
      </c>
      <c r="BY10" t="str">
        <f t="shared" si="23"/>
        <v>('i2023110600318','2022','in2023110400010','2'),</v>
      </c>
      <c r="BZ10" t="str">
        <f t="shared" si="24"/>
        <v>('i2023110600318','2022','in2023110400011','2'),</v>
      </c>
      <c r="CA10" t="str">
        <f t="shared" si="25"/>
        <v>('i2023110600318','2022','in2023110400012','3'),</v>
      </c>
      <c r="CB10" t="str">
        <f t="shared" si="26"/>
        <v>('i2023110600318','2022','in2023110400013','2'),</v>
      </c>
      <c r="CC10" t="str">
        <f t="shared" si="27"/>
        <v>('i2023110600318','2022','in2023110400014','1'),</v>
      </c>
      <c r="CD10" t="str">
        <f t="shared" si="28"/>
        <v>('i2023110600318','2022','in2023110400015','2'),</v>
      </c>
      <c r="CE10" t="str">
        <f t="shared" si="29"/>
        <v>('i2023110600318','2022','in2023110400016','2'),</v>
      </c>
      <c r="CF10" t="str">
        <f t="shared" si="30"/>
        <v>('i2023110600318','2022','in2023110400017','2'),</v>
      </c>
      <c r="CG10" t="str">
        <f t="shared" si="31"/>
        <v>('i2023110600318','2022','in2023110400018','2'),</v>
      </c>
      <c r="CH10" t="str">
        <f t="shared" si="32"/>
        <v>('i2023110600318','2022','in2023110400019','2'),</v>
      </c>
      <c r="CI10" t="str">
        <f t="shared" si="33"/>
        <v>('i2023110600318','2022','in2023110400020','2'),</v>
      </c>
      <c r="CJ10" t="str">
        <f t="shared" si="34"/>
        <v>('i2023110600318','2022','in2023110400021','1'),</v>
      </c>
      <c r="CK10" t="str">
        <f t="shared" si="35"/>
        <v>('i2023110600318','2022','in2023110400022','4'),</v>
      </c>
      <c r="CL10" t="str">
        <f t="shared" si="36"/>
        <v>('i2023110600318','2022','in2023110400023','2'),</v>
      </c>
      <c r="CM10" t="str">
        <f t="shared" si="37"/>
        <v>('i2023110600318','2022','in2023110400024','2'),</v>
      </c>
      <c r="CN10" t="str">
        <f t="shared" si="38"/>
        <v>('i2023110600318','2022','in2023110400025','2'),</v>
      </c>
      <c r="CO10" t="str">
        <f t="shared" si="39"/>
        <v>('i2023110600318','2022','in2023110400026','2'),</v>
      </c>
      <c r="CP10" t="str">
        <f t="shared" si="40"/>
        <v>('i2023110600318','2022','in2023110400027','2'),</v>
      </c>
      <c r="CQ10" t="str">
        <f t="shared" si="41"/>
        <v>('i2023110600318','2022','in2023110400028','2'),</v>
      </c>
      <c r="CR10" t="str">
        <f t="shared" si="42"/>
        <v>('i2023110600318','2022','in2023110400029','2'),</v>
      </c>
      <c r="CS10" t="str">
        <f t="shared" si="43"/>
        <v>('i2023110600318','2022','in2023110400030','2'),</v>
      </c>
      <c r="CT10" t="str">
        <f t="shared" si="44"/>
        <v>('i2023110600318','2022','in2023110400031','2'),</v>
      </c>
      <c r="CU10" t="str">
        <f t="shared" si="45"/>
        <v>('i2023110600318','2022','in2023110400032','4'),</v>
      </c>
      <c r="CV10" t="str">
        <f t="shared" si="46"/>
        <v>('i2023110600318','2022','in2023110400033','4'),</v>
      </c>
      <c r="CW10" t="str">
        <f t="shared" si="47"/>
        <v>('i2023110600318','2022','in2023110400034','4'),</v>
      </c>
      <c r="CX10" t="str">
        <f t="shared" si="48"/>
        <v>('i2023110600318','2022','in2023110400035','4'),</v>
      </c>
      <c r="CY10" t="str">
        <f t="shared" si="49"/>
        <v>('i2023110600318','2022','in2023110400036','3'),</v>
      </c>
      <c r="CZ10" t="str">
        <f t="shared" si="50"/>
        <v>('i2023110600318','2022','in2023110400037','4'),</v>
      </c>
      <c r="DA10" t="str">
        <f t="shared" si="51"/>
        <v>('i2023110600318','2022','in2023110400038','4'),</v>
      </c>
      <c r="DB10" t="str">
        <f t="shared" si="52"/>
        <v>('i2023110600318','2022','in2023110400039','3'),</v>
      </c>
      <c r="DC10" t="str">
        <f t="shared" si="53"/>
        <v>('i2023110600318','2022','in2023110400040','3'),</v>
      </c>
      <c r="DD10" t="str">
        <f t="shared" si="54"/>
        <v>('i2023110600318','2022','in2023110400041','3'),</v>
      </c>
      <c r="DE10" t="str">
        <f t="shared" si="55"/>
        <v>('i2023110600318','2022','in2023110400042','3'),</v>
      </c>
      <c r="DF10" t="str">
        <f t="shared" si="56"/>
        <v>('i2023110600318','2022','in2023110400043','3'),</v>
      </c>
      <c r="DG10" t="str">
        <f t="shared" si="57"/>
        <v>('i2023110600318','2022','in2023110400044','2'),</v>
      </c>
      <c r="DH10" t="str">
        <f t="shared" si="58"/>
        <v>('i2023110600318','2022','in2023110400045','3'),</v>
      </c>
      <c r="DI10" t="str">
        <f t="shared" si="59"/>
        <v>('i2023110600318','2022','in2023110400046','3'),</v>
      </c>
      <c r="DJ10" t="str">
        <f t="shared" si="60"/>
        <v>('i2023110600318','2022','in2023110400047','1');</v>
      </c>
    </row>
    <row r="11" spans="1:114" x14ac:dyDescent="0.25">
      <c r="A11" s="4" t="str">
        <f>INDEX('instansi pusat'!$B$2:$C$623,MATCH(C11,'instansi pusat'!$D$2:$D$623,0),2)</f>
        <v>i2023110600324</v>
      </c>
      <c r="B11" s="6">
        <v>4046</v>
      </c>
      <c r="C11" s="5" t="s">
        <v>138</v>
      </c>
      <c r="D11" s="6">
        <v>2022</v>
      </c>
      <c r="E11" s="6">
        <v>3</v>
      </c>
      <c r="F11" s="6">
        <v>3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3</v>
      </c>
      <c r="M11" s="6">
        <v>2</v>
      </c>
      <c r="N11" s="6">
        <v>3</v>
      </c>
      <c r="O11" s="6">
        <v>3</v>
      </c>
      <c r="P11" s="6">
        <v>3</v>
      </c>
      <c r="Q11" s="6">
        <v>1</v>
      </c>
      <c r="R11" s="6">
        <v>1</v>
      </c>
      <c r="S11" s="6">
        <v>1</v>
      </c>
      <c r="T11" s="6">
        <v>1</v>
      </c>
      <c r="U11" s="6">
        <v>1</v>
      </c>
      <c r="V11" s="6">
        <v>1</v>
      </c>
      <c r="W11" s="6">
        <v>1</v>
      </c>
      <c r="X11" s="6">
        <v>1</v>
      </c>
      <c r="Y11" s="6">
        <v>1</v>
      </c>
      <c r="Z11" s="6">
        <v>1</v>
      </c>
      <c r="AA11" s="6">
        <v>1</v>
      </c>
      <c r="AB11" s="6">
        <v>1</v>
      </c>
      <c r="AC11" s="6">
        <v>1</v>
      </c>
      <c r="AD11" s="6">
        <v>1</v>
      </c>
      <c r="AE11" s="6">
        <v>1</v>
      </c>
      <c r="AF11" s="6">
        <v>2</v>
      </c>
      <c r="AG11" s="6">
        <v>1</v>
      </c>
      <c r="AH11" s="6">
        <v>1</v>
      </c>
      <c r="AI11" s="6">
        <v>1</v>
      </c>
      <c r="AJ11" s="6">
        <v>1</v>
      </c>
      <c r="AK11" s="6">
        <v>4</v>
      </c>
      <c r="AL11" s="6">
        <v>4</v>
      </c>
      <c r="AM11" s="6">
        <v>4</v>
      </c>
      <c r="AN11" s="6">
        <v>1</v>
      </c>
      <c r="AO11" s="6">
        <v>3</v>
      </c>
      <c r="AP11" s="6">
        <v>2</v>
      </c>
      <c r="AQ11" s="6">
        <v>1</v>
      </c>
      <c r="AR11" s="6">
        <v>1</v>
      </c>
      <c r="AS11" s="6">
        <v>3</v>
      </c>
      <c r="AT11" s="6">
        <v>1</v>
      </c>
      <c r="AU11" s="6">
        <v>1</v>
      </c>
      <c r="AV11" s="6">
        <v>2</v>
      </c>
      <c r="AW11" s="6">
        <v>2</v>
      </c>
      <c r="AX11" s="6">
        <v>2</v>
      </c>
      <c r="AY11" s="6">
        <v>2</v>
      </c>
      <c r="AZ11" s="3">
        <f t="shared" si="1"/>
        <v>2.4000000000000004</v>
      </c>
      <c r="BA11" s="3">
        <f t="shared" si="2"/>
        <v>2</v>
      </c>
      <c r="BB11" s="3">
        <f t="shared" si="3"/>
        <v>1</v>
      </c>
      <c r="BC11" s="3">
        <f t="shared" si="4"/>
        <v>1</v>
      </c>
      <c r="BD11" s="3">
        <f t="shared" si="5"/>
        <v>1.125</v>
      </c>
      <c r="BE11" s="3">
        <f t="shared" si="6"/>
        <v>1</v>
      </c>
      <c r="BF11" s="3">
        <f t="shared" si="7"/>
        <v>2.4000000000000004</v>
      </c>
      <c r="BG11" s="3">
        <f t="shared" si="8"/>
        <v>1.6666666666666665</v>
      </c>
      <c r="BH11" s="3">
        <f t="shared" si="9"/>
        <v>2.4000000000000004</v>
      </c>
      <c r="BI11" s="3">
        <f t="shared" si="10"/>
        <v>1.4000000000000001</v>
      </c>
      <c r="BJ11" s="3">
        <f t="shared" si="11"/>
        <v>1.0909090909090908</v>
      </c>
      <c r="BK11" s="3">
        <f t="shared" si="12"/>
        <v>2.1098901098901099</v>
      </c>
      <c r="BL11" s="3">
        <f t="shared" si="13"/>
        <v>1.802</v>
      </c>
      <c r="BO11" t="s">
        <v>641</v>
      </c>
      <c r="BP11" t="str">
        <f t="shared" si="14"/>
        <v>('i2023110600324','2022','in2023110400001','3'),</v>
      </c>
      <c r="BQ11" t="str">
        <f t="shared" si="15"/>
        <v>('i2023110600324','2022','in2023110400002','3'),</v>
      </c>
      <c r="BR11" t="str">
        <f t="shared" si="16"/>
        <v>('i2023110600324','2022','in2023110400003','2'),</v>
      </c>
      <c r="BS11" t="str">
        <f t="shared" si="17"/>
        <v>('i2023110600324','2022','in2023110400004','2'),</v>
      </c>
      <c r="BT11" t="str">
        <f t="shared" si="18"/>
        <v>('i2023110600324','2022','in2023110400005','2'),</v>
      </c>
      <c r="BU11" t="str">
        <f t="shared" si="19"/>
        <v>('i2023110600324','2022','in2023110400006','2'),</v>
      </c>
      <c r="BV11" t="str">
        <f t="shared" si="20"/>
        <v>('i2023110600324','2022','in2023110400007','2'),</v>
      </c>
      <c r="BW11" t="str">
        <f t="shared" si="21"/>
        <v>('i2023110600324','2022','in2023110400008','3'),</v>
      </c>
      <c r="BX11" t="str">
        <f t="shared" si="22"/>
        <v>('i2023110600324','2022','in2023110400009','2'),</v>
      </c>
      <c r="BY11" t="str">
        <f t="shared" si="23"/>
        <v>('i2023110600324','2022','in2023110400010','3'),</v>
      </c>
      <c r="BZ11" t="str">
        <f t="shared" si="24"/>
        <v>('i2023110600324','2022','in2023110400011','3'),</v>
      </c>
      <c r="CA11" t="str">
        <f t="shared" si="25"/>
        <v>('i2023110600324','2022','in2023110400012','3'),</v>
      </c>
      <c r="CB11" t="str">
        <f t="shared" si="26"/>
        <v>('i2023110600324','2022','in2023110400013','1'),</v>
      </c>
      <c r="CC11" t="str">
        <f t="shared" si="27"/>
        <v>('i2023110600324','2022','in2023110400014','1'),</v>
      </c>
      <c r="CD11" t="str">
        <f t="shared" si="28"/>
        <v>('i2023110600324','2022','in2023110400015','1'),</v>
      </c>
      <c r="CE11" t="str">
        <f t="shared" si="29"/>
        <v>('i2023110600324','2022','in2023110400016','1'),</v>
      </c>
      <c r="CF11" t="str">
        <f t="shared" si="30"/>
        <v>('i2023110600324','2022','in2023110400017','1'),</v>
      </c>
      <c r="CG11" t="str">
        <f t="shared" si="31"/>
        <v>('i2023110600324','2022','in2023110400018','1'),</v>
      </c>
      <c r="CH11" t="str">
        <f t="shared" si="32"/>
        <v>('i2023110600324','2022','in2023110400019','1'),</v>
      </c>
      <c r="CI11" t="str">
        <f t="shared" si="33"/>
        <v>('i2023110600324','2022','in2023110400020','1'),</v>
      </c>
      <c r="CJ11" t="str">
        <f t="shared" si="34"/>
        <v>('i2023110600324','2022','in2023110400021','1'),</v>
      </c>
      <c r="CK11" t="str">
        <f t="shared" si="35"/>
        <v>('i2023110600324','2022','in2023110400022','1'),</v>
      </c>
      <c r="CL11" t="str">
        <f t="shared" si="36"/>
        <v>('i2023110600324','2022','in2023110400023','1'),</v>
      </c>
      <c r="CM11" t="str">
        <f t="shared" si="37"/>
        <v>('i2023110600324','2022','in2023110400024','1'),</v>
      </c>
      <c r="CN11" t="str">
        <f t="shared" si="38"/>
        <v>('i2023110600324','2022','in2023110400025','1'),</v>
      </c>
      <c r="CO11" t="str">
        <f t="shared" si="39"/>
        <v>('i2023110600324','2022','in2023110400026','1'),</v>
      </c>
      <c r="CP11" t="str">
        <f t="shared" si="40"/>
        <v>('i2023110600324','2022','in2023110400027','1'),</v>
      </c>
      <c r="CQ11" t="str">
        <f t="shared" si="41"/>
        <v>('i2023110600324','2022','in2023110400028','2'),</v>
      </c>
      <c r="CR11" t="str">
        <f t="shared" si="42"/>
        <v>('i2023110600324','2022','in2023110400029','1'),</v>
      </c>
      <c r="CS11" t="str">
        <f t="shared" si="43"/>
        <v>('i2023110600324','2022','in2023110400030','1'),</v>
      </c>
      <c r="CT11" t="str">
        <f t="shared" si="44"/>
        <v>('i2023110600324','2022','in2023110400031','1'),</v>
      </c>
      <c r="CU11" t="str">
        <f t="shared" si="45"/>
        <v>('i2023110600324','2022','in2023110400032','1'),</v>
      </c>
      <c r="CV11" t="str">
        <f t="shared" si="46"/>
        <v>('i2023110600324','2022','in2023110400033','4'),</v>
      </c>
      <c r="CW11" t="str">
        <f t="shared" si="47"/>
        <v>('i2023110600324','2022','in2023110400034','4'),</v>
      </c>
      <c r="CX11" t="str">
        <f t="shared" si="48"/>
        <v>('i2023110600324','2022','in2023110400035','4'),</v>
      </c>
      <c r="CY11" t="str">
        <f t="shared" si="49"/>
        <v>('i2023110600324','2022','in2023110400036','1'),</v>
      </c>
      <c r="CZ11" t="str">
        <f t="shared" si="50"/>
        <v>('i2023110600324','2022','in2023110400037','3'),</v>
      </c>
      <c r="DA11" t="str">
        <f t="shared" si="51"/>
        <v>('i2023110600324','2022','in2023110400038','2'),</v>
      </c>
      <c r="DB11" t="str">
        <f t="shared" si="52"/>
        <v>('i2023110600324','2022','in2023110400039','1'),</v>
      </c>
      <c r="DC11" t="str">
        <f t="shared" si="53"/>
        <v>('i2023110600324','2022','in2023110400040','1'),</v>
      </c>
      <c r="DD11" t="str">
        <f t="shared" si="54"/>
        <v>('i2023110600324','2022','in2023110400041','3'),</v>
      </c>
      <c r="DE11" t="str">
        <f t="shared" si="55"/>
        <v>('i2023110600324','2022','in2023110400042','1'),</v>
      </c>
      <c r="DF11" t="str">
        <f t="shared" si="56"/>
        <v>('i2023110600324','2022','in2023110400043','1'),</v>
      </c>
      <c r="DG11" t="str">
        <f t="shared" si="57"/>
        <v>('i2023110600324','2022','in2023110400044','2'),</v>
      </c>
      <c r="DH11" t="str">
        <f t="shared" si="58"/>
        <v>('i2023110600324','2022','in2023110400045','2'),</v>
      </c>
      <c r="DI11" t="str">
        <f t="shared" si="59"/>
        <v>('i2023110600324','2022','in2023110400046','2'),</v>
      </c>
      <c r="DJ11" t="str">
        <f t="shared" si="60"/>
        <v>('i2023110600324','2022','in2023110400047','2');</v>
      </c>
    </row>
    <row r="12" spans="1:114" x14ac:dyDescent="0.25">
      <c r="A12" s="4" t="str">
        <f>INDEX('instansi pusat'!$B$2:$C$623,MATCH(C12,'instansi pusat'!$D$2:$D$623,0),2)</f>
        <v>i2023110600095</v>
      </c>
      <c r="B12" s="6">
        <v>4004</v>
      </c>
      <c r="C12" s="5" t="s">
        <v>128</v>
      </c>
      <c r="D12" s="6">
        <v>2022</v>
      </c>
      <c r="E12" s="6">
        <v>3</v>
      </c>
      <c r="F12" s="6">
        <v>3</v>
      </c>
      <c r="G12" s="6">
        <v>4</v>
      </c>
      <c r="H12" s="6">
        <v>3</v>
      </c>
      <c r="I12" s="6">
        <v>3</v>
      </c>
      <c r="J12" s="6">
        <v>3</v>
      </c>
      <c r="K12" s="6">
        <v>3</v>
      </c>
      <c r="L12" s="6">
        <v>3</v>
      </c>
      <c r="M12" s="6">
        <v>2</v>
      </c>
      <c r="N12" s="6">
        <v>3</v>
      </c>
      <c r="O12" s="6">
        <v>3</v>
      </c>
      <c r="P12" s="6">
        <v>3</v>
      </c>
      <c r="Q12" s="6">
        <v>2</v>
      </c>
      <c r="R12" s="6">
        <v>2</v>
      </c>
      <c r="S12" s="6">
        <v>1</v>
      </c>
      <c r="T12" s="6">
        <v>3</v>
      </c>
      <c r="U12" s="6">
        <v>3</v>
      </c>
      <c r="V12" s="6">
        <v>1</v>
      </c>
      <c r="W12" s="6">
        <v>2</v>
      </c>
      <c r="X12" s="6">
        <v>3</v>
      </c>
      <c r="Y12" s="6">
        <v>2</v>
      </c>
      <c r="Z12" s="6">
        <v>2</v>
      </c>
      <c r="AA12" s="6">
        <v>1</v>
      </c>
      <c r="AB12" s="6">
        <v>2</v>
      </c>
      <c r="AC12" s="6">
        <v>2</v>
      </c>
      <c r="AD12" s="6">
        <v>1</v>
      </c>
      <c r="AE12" s="6">
        <v>2</v>
      </c>
      <c r="AF12" s="6">
        <v>3</v>
      </c>
      <c r="AG12" s="6">
        <v>1</v>
      </c>
      <c r="AH12" s="6">
        <v>1</v>
      </c>
      <c r="AI12" s="6">
        <v>1</v>
      </c>
      <c r="AJ12" s="6">
        <v>4</v>
      </c>
      <c r="AK12" s="6">
        <v>3</v>
      </c>
      <c r="AL12" s="6">
        <v>4</v>
      </c>
      <c r="AM12" s="6">
        <v>4</v>
      </c>
      <c r="AN12" s="6">
        <v>4</v>
      </c>
      <c r="AO12" s="6">
        <v>4</v>
      </c>
      <c r="AP12" s="6">
        <v>3</v>
      </c>
      <c r="AQ12" s="6">
        <v>3</v>
      </c>
      <c r="AR12" s="6">
        <v>2</v>
      </c>
      <c r="AS12" s="6">
        <v>4</v>
      </c>
      <c r="AT12" s="6">
        <v>3</v>
      </c>
      <c r="AU12" s="6">
        <v>4</v>
      </c>
      <c r="AV12" s="6">
        <v>4</v>
      </c>
      <c r="AW12" s="6">
        <v>3</v>
      </c>
      <c r="AX12" s="6">
        <v>2</v>
      </c>
      <c r="AY12" s="6">
        <v>3</v>
      </c>
      <c r="AZ12" s="3">
        <f t="shared" si="1"/>
        <v>3</v>
      </c>
      <c r="BA12" s="3">
        <f t="shared" si="2"/>
        <v>2.5</v>
      </c>
      <c r="BB12" s="3">
        <f t="shared" si="3"/>
        <v>2</v>
      </c>
      <c r="BC12" s="3">
        <f t="shared" si="4"/>
        <v>2.5</v>
      </c>
      <c r="BD12" s="3">
        <f t="shared" si="5"/>
        <v>1.875</v>
      </c>
      <c r="BE12" s="3">
        <f t="shared" si="6"/>
        <v>1</v>
      </c>
      <c r="BF12" s="3">
        <f t="shared" si="7"/>
        <v>3.5</v>
      </c>
      <c r="BG12" s="3">
        <f t="shared" si="8"/>
        <v>3.1666666666666665</v>
      </c>
      <c r="BH12" s="3">
        <f t="shared" si="9"/>
        <v>3</v>
      </c>
      <c r="BI12" s="3">
        <f t="shared" si="10"/>
        <v>2.2999999999999998</v>
      </c>
      <c r="BJ12" s="3">
        <f t="shared" si="11"/>
        <v>1.6363636363636365</v>
      </c>
      <c r="BK12" s="3">
        <f t="shared" si="12"/>
        <v>3.3681318681318682</v>
      </c>
      <c r="BL12" s="3">
        <f t="shared" si="13"/>
        <v>2.7675000000000001</v>
      </c>
      <c r="BO12" t="s">
        <v>641</v>
      </c>
      <c r="BP12" t="str">
        <f t="shared" si="14"/>
        <v>('i2023110600095','2022','in2023110400001','3'),</v>
      </c>
      <c r="BQ12" t="str">
        <f t="shared" si="15"/>
        <v>('i2023110600095','2022','in2023110400002','3'),</v>
      </c>
      <c r="BR12" t="str">
        <f t="shared" si="16"/>
        <v>('i2023110600095','2022','in2023110400003','4'),</v>
      </c>
      <c r="BS12" t="str">
        <f t="shared" si="17"/>
        <v>('i2023110600095','2022','in2023110400004','3'),</v>
      </c>
      <c r="BT12" t="str">
        <f t="shared" si="18"/>
        <v>('i2023110600095','2022','in2023110400005','3'),</v>
      </c>
      <c r="BU12" t="str">
        <f t="shared" si="19"/>
        <v>('i2023110600095','2022','in2023110400006','3'),</v>
      </c>
      <c r="BV12" t="str">
        <f t="shared" si="20"/>
        <v>('i2023110600095','2022','in2023110400007','3'),</v>
      </c>
      <c r="BW12" t="str">
        <f t="shared" si="21"/>
        <v>('i2023110600095','2022','in2023110400008','3'),</v>
      </c>
      <c r="BX12" t="str">
        <f t="shared" si="22"/>
        <v>('i2023110600095','2022','in2023110400009','2'),</v>
      </c>
      <c r="BY12" t="str">
        <f t="shared" si="23"/>
        <v>('i2023110600095','2022','in2023110400010','3'),</v>
      </c>
      <c r="BZ12" t="str">
        <f t="shared" si="24"/>
        <v>('i2023110600095','2022','in2023110400011','3'),</v>
      </c>
      <c r="CA12" t="str">
        <f t="shared" si="25"/>
        <v>('i2023110600095','2022','in2023110400012','3'),</v>
      </c>
      <c r="CB12" t="str">
        <f t="shared" si="26"/>
        <v>('i2023110600095','2022','in2023110400013','2'),</v>
      </c>
      <c r="CC12" t="str">
        <f t="shared" si="27"/>
        <v>('i2023110600095','2022','in2023110400014','2'),</v>
      </c>
      <c r="CD12" t="str">
        <f t="shared" si="28"/>
        <v>('i2023110600095','2022','in2023110400015','1'),</v>
      </c>
      <c r="CE12" t="str">
        <f t="shared" si="29"/>
        <v>('i2023110600095','2022','in2023110400016','3'),</v>
      </c>
      <c r="CF12" t="str">
        <f t="shared" si="30"/>
        <v>('i2023110600095','2022','in2023110400017','3'),</v>
      </c>
      <c r="CG12" t="str">
        <f t="shared" si="31"/>
        <v>('i2023110600095','2022','in2023110400018','1'),</v>
      </c>
      <c r="CH12" t="str">
        <f t="shared" si="32"/>
        <v>('i2023110600095','2022','in2023110400019','2'),</v>
      </c>
      <c r="CI12" t="str">
        <f t="shared" si="33"/>
        <v>('i2023110600095','2022','in2023110400020','3'),</v>
      </c>
      <c r="CJ12" t="str">
        <f t="shared" si="34"/>
        <v>('i2023110600095','2022','in2023110400021','2'),</v>
      </c>
      <c r="CK12" t="str">
        <f t="shared" si="35"/>
        <v>('i2023110600095','2022','in2023110400022','2'),</v>
      </c>
      <c r="CL12" t="str">
        <f t="shared" si="36"/>
        <v>('i2023110600095','2022','in2023110400023','1'),</v>
      </c>
      <c r="CM12" t="str">
        <f t="shared" si="37"/>
        <v>('i2023110600095','2022','in2023110400024','2'),</v>
      </c>
      <c r="CN12" t="str">
        <f t="shared" si="38"/>
        <v>('i2023110600095','2022','in2023110400025','2'),</v>
      </c>
      <c r="CO12" t="str">
        <f t="shared" si="39"/>
        <v>('i2023110600095','2022','in2023110400026','1'),</v>
      </c>
      <c r="CP12" t="str">
        <f t="shared" si="40"/>
        <v>('i2023110600095','2022','in2023110400027','2'),</v>
      </c>
      <c r="CQ12" t="str">
        <f t="shared" si="41"/>
        <v>('i2023110600095','2022','in2023110400028','3'),</v>
      </c>
      <c r="CR12" t="str">
        <f t="shared" si="42"/>
        <v>('i2023110600095','2022','in2023110400029','1'),</v>
      </c>
      <c r="CS12" t="str">
        <f t="shared" si="43"/>
        <v>('i2023110600095','2022','in2023110400030','1'),</v>
      </c>
      <c r="CT12" t="str">
        <f t="shared" si="44"/>
        <v>('i2023110600095','2022','in2023110400031','1'),</v>
      </c>
      <c r="CU12" t="str">
        <f t="shared" si="45"/>
        <v>('i2023110600095','2022','in2023110400032','4'),</v>
      </c>
      <c r="CV12" t="str">
        <f t="shared" si="46"/>
        <v>('i2023110600095','2022','in2023110400033','3'),</v>
      </c>
      <c r="CW12" t="str">
        <f t="shared" si="47"/>
        <v>('i2023110600095','2022','in2023110400034','4'),</v>
      </c>
      <c r="CX12" t="str">
        <f t="shared" si="48"/>
        <v>('i2023110600095','2022','in2023110400035','4'),</v>
      </c>
      <c r="CY12" t="str">
        <f t="shared" si="49"/>
        <v>('i2023110600095','2022','in2023110400036','4'),</v>
      </c>
      <c r="CZ12" t="str">
        <f t="shared" si="50"/>
        <v>('i2023110600095','2022','in2023110400037','4'),</v>
      </c>
      <c r="DA12" t="str">
        <f t="shared" si="51"/>
        <v>('i2023110600095','2022','in2023110400038','3'),</v>
      </c>
      <c r="DB12" t="str">
        <f t="shared" si="52"/>
        <v>('i2023110600095','2022','in2023110400039','3'),</v>
      </c>
      <c r="DC12" t="str">
        <f t="shared" si="53"/>
        <v>('i2023110600095','2022','in2023110400040','2'),</v>
      </c>
      <c r="DD12" t="str">
        <f t="shared" si="54"/>
        <v>('i2023110600095','2022','in2023110400041','4'),</v>
      </c>
      <c r="DE12" t="str">
        <f t="shared" si="55"/>
        <v>('i2023110600095','2022','in2023110400042','3'),</v>
      </c>
      <c r="DF12" t="str">
        <f t="shared" si="56"/>
        <v>('i2023110600095','2022','in2023110400043','4'),</v>
      </c>
      <c r="DG12" t="str">
        <f t="shared" si="57"/>
        <v>('i2023110600095','2022','in2023110400044','4'),</v>
      </c>
      <c r="DH12" t="str">
        <f t="shared" si="58"/>
        <v>('i2023110600095','2022','in2023110400045','3'),</v>
      </c>
      <c r="DI12" t="str">
        <f t="shared" si="59"/>
        <v>('i2023110600095','2022','in2023110400046','2'),</v>
      </c>
      <c r="DJ12" t="str">
        <f t="shared" si="60"/>
        <v>('i2023110600095','2022','in2023110400047','3');</v>
      </c>
    </row>
    <row r="13" spans="1:114" x14ac:dyDescent="0.25">
      <c r="A13" s="4" t="str">
        <f>INDEX('instansi pusat'!$B$2:$C$623,MATCH(C13,'instansi pusat'!$D$2:$D$623,0),2)</f>
        <v>i2023110600123</v>
      </c>
      <c r="B13" s="6">
        <v>4058</v>
      </c>
      <c r="C13" s="5" t="s">
        <v>132</v>
      </c>
      <c r="D13" s="6">
        <v>2022</v>
      </c>
      <c r="E13" s="6">
        <v>3</v>
      </c>
      <c r="F13" s="6">
        <v>2</v>
      </c>
      <c r="G13" s="6">
        <v>2</v>
      </c>
      <c r="H13" s="6">
        <v>1</v>
      </c>
      <c r="I13" s="6">
        <v>1</v>
      </c>
      <c r="J13" s="6">
        <v>1</v>
      </c>
      <c r="K13" s="6">
        <v>1</v>
      </c>
      <c r="L13" s="6">
        <v>2</v>
      </c>
      <c r="M13" s="6">
        <v>3</v>
      </c>
      <c r="N13" s="6">
        <v>2</v>
      </c>
      <c r="O13" s="6">
        <v>1</v>
      </c>
      <c r="P13" s="6">
        <v>2</v>
      </c>
      <c r="Q13" s="6">
        <v>2</v>
      </c>
      <c r="R13" s="6">
        <v>2</v>
      </c>
      <c r="S13" s="6">
        <v>2</v>
      </c>
      <c r="T13" s="6">
        <v>2</v>
      </c>
      <c r="U13" s="6">
        <v>3</v>
      </c>
      <c r="V13" s="6">
        <v>3</v>
      </c>
      <c r="W13" s="6">
        <v>1</v>
      </c>
      <c r="X13" s="6">
        <v>2</v>
      </c>
      <c r="Y13" s="6">
        <v>1</v>
      </c>
      <c r="Z13" s="6">
        <v>2</v>
      </c>
      <c r="AA13" s="6">
        <v>1</v>
      </c>
      <c r="AB13" s="6">
        <v>2</v>
      </c>
      <c r="AC13" s="6">
        <v>1</v>
      </c>
      <c r="AD13" s="6">
        <v>1</v>
      </c>
      <c r="AE13" s="6">
        <v>1</v>
      </c>
      <c r="AF13" s="6">
        <v>2</v>
      </c>
      <c r="AG13" s="6">
        <v>1</v>
      </c>
      <c r="AH13" s="6">
        <v>1</v>
      </c>
      <c r="AI13" s="6">
        <v>2</v>
      </c>
      <c r="AJ13" s="6">
        <v>4</v>
      </c>
      <c r="AK13" s="6">
        <v>4</v>
      </c>
      <c r="AL13" s="6">
        <v>4</v>
      </c>
      <c r="AM13" s="6">
        <v>1</v>
      </c>
      <c r="AN13" s="6">
        <v>3</v>
      </c>
      <c r="AO13" s="6">
        <v>2</v>
      </c>
      <c r="AP13" s="6">
        <v>1</v>
      </c>
      <c r="AQ13" s="6">
        <v>2</v>
      </c>
      <c r="AR13" s="6">
        <v>2</v>
      </c>
      <c r="AS13" s="6">
        <v>2</v>
      </c>
      <c r="AT13" s="6">
        <v>1</v>
      </c>
      <c r="AU13" s="6">
        <v>3</v>
      </c>
      <c r="AV13" s="6">
        <v>2</v>
      </c>
      <c r="AW13" s="6">
        <v>2</v>
      </c>
      <c r="AX13" s="6">
        <v>2</v>
      </c>
      <c r="AY13" s="6">
        <v>2</v>
      </c>
      <c r="AZ13" s="3">
        <f t="shared" si="1"/>
        <v>1.8</v>
      </c>
      <c r="BA13" s="3">
        <f t="shared" si="2"/>
        <v>1.75</v>
      </c>
      <c r="BB13" s="3">
        <f t="shared" si="3"/>
        <v>2.5</v>
      </c>
      <c r="BC13" s="3">
        <f t="shared" si="4"/>
        <v>1.5</v>
      </c>
      <c r="BD13" s="3">
        <f t="shared" si="5"/>
        <v>1.375</v>
      </c>
      <c r="BE13" s="3">
        <f t="shared" si="6"/>
        <v>1.3333333333333333</v>
      </c>
      <c r="BF13" s="3">
        <f t="shared" si="7"/>
        <v>2.5</v>
      </c>
      <c r="BG13" s="3">
        <f t="shared" si="8"/>
        <v>2</v>
      </c>
      <c r="BH13" s="3">
        <f t="shared" si="9"/>
        <v>1.8</v>
      </c>
      <c r="BI13" s="3">
        <f t="shared" si="10"/>
        <v>2</v>
      </c>
      <c r="BJ13" s="3">
        <f t="shared" si="11"/>
        <v>1.3636363636363635</v>
      </c>
      <c r="BK13" s="3">
        <f t="shared" si="12"/>
        <v>2.302197802197802</v>
      </c>
      <c r="BL13" s="3">
        <f t="shared" si="13"/>
        <v>2.0065</v>
      </c>
      <c r="BO13" t="s">
        <v>641</v>
      </c>
      <c r="BP13" t="str">
        <f t="shared" si="14"/>
        <v>('i2023110600123','2022','in2023110400001','3'),</v>
      </c>
      <c r="BQ13" t="str">
        <f t="shared" si="15"/>
        <v>('i2023110600123','2022','in2023110400002','2'),</v>
      </c>
      <c r="BR13" t="str">
        <f t="shared" si="16"/>
        <v>('i2023110600123','2022','in2023110400003','2'),</v>
      </c>
      <c r="BS13" t="str">
        <f t="shared" si="17"/>
        <v>('i2023110600123','2022','in2023110400004','1'),</v>
      </c>
      <c r="BT13" t="str">
        <f t="shared" si="18"/>
        <v>('i2023110600123','2022','in2023110400005','1'),</v>
      </c>
      <c r="BU13" t="str">
        <f t="shared" si="19"/>
        <v>('i2023110600123','2022','in2023110400006','1'),</v>
      </c>
      <c r="BV13" t="str">
        <f t="shared" si="20"/>
        <v>('i2023110600123','2022','in2023110400007','1'),</v>
      </c>
      <c r="BW13" t="str">
        <f t="shared" si="21"/>
        <v>('i2023110600123','2022','in2023110400008','2'),</v>
      </c>
      <c r="BX13" t="str">
        <f t="shared" si="22"/>
        <v>('i2023110600123','2022','in2023110400009','3'),</v>
      </c>
      <c r="BY13" t="str">
        <f t="shared" si="23"/>
        <v>('i2023110600123','2022','in2023110400010','2'),</v>
      </c>
      <c r="BZ13" t="str">
        <f t="shared" si="24"/>
        <v>('i2023110600123','2022','in2023110400011','1'),</v>
      </c>
      <c r="CA13" t="str">
        <f t="shared" si="25"/>
        <v>('i2023110600123','2022','in2023110400012','2'),</v>
      </c>
      <c r="CB13" t="str">
        <f t="shared" si="26"/>
        <v>('i2023110600123','2022','in2023110400013','2'),</v>
      </c>
      <c r="CC13" t="str">
        <f t="shared" si="27"/>
        <v>('i2023110600123','2022','in2023110400014','2'),</v>
      </c>
      <c r="CD13" t="str">
        <f t="shared" si="28"/>
        <v>('i2023110600123','2022','in2023110400015','2'),</v>
      </c>
      <c r="CE13" t="str">
        <f t="shared" si="29"/>
        <v>('i2023110600123','2022','in2023110400016','2'),</v>
      </c>
      <c r="CF13" t="str">
        <f t="shared" si="30"/>
        <v>('i2023110600123','2022','in2023110400017','3'),</v>
      </c>
      <c r="CG13" t="str">
        <f t="shared" si="31"/>
        <v>('i2023110600123','2022','in2023110400018','3'),</v>
      </c>
      <c r="CH13" t="str">
        <f t="shared" si="32"/>
        <v>('i2023110600123','2022','in2023110400019','1'),</v>
      </c>
      <c r="CI13" t="str">
        <f t="shared" si="33"/>
        <v>('i2023110600123','2022','in2023110400020','2'),</v>
      </c>
      <c r="CJ13" t="str">
        <f t="shared" si="34"/>
        <v>('i2023110600123','2022','in2023110400021','1'),</v>
      </c>
      <c r="CK13" t="str">
        <f t="shared" si="35"/>
        <v>('i2023110600123','2022','in2023110400022','2'),</v>
      </c>
      <c r="CL13" t="str">
        <f t="shared" si="36"/>
        <v>('i2023110600123','2022','in2023110400023','1'),</v>
      </c>
      <c r="CM13" t="str">
        <f t="shared" si="37"/>
        <v>('i2023110600123','2022','in2023110400024','2'),</v>
      </c>
      <c r="CN13" t="str">
        <f t="shared" si="38"/>
        <v>('i2023110600123','2022','in2023110400025','1'),</v>
      </c>
      <c r="CO13" t="str">
        <f t="shared" si="39"/>
        <v>('i2023110600123','2022','in2023110400026','1'),</v>
      </c>
      <c r="CP13" t="str">
        <f t="shared" si="40"/>
        <v>('i2023110600123','2022','in2023110400027','1'),</v>
      </c>
      <c r="CQ13" t="str">
        <f t="shared" si="41"/>
        <v>('i2023110600123','2022','in2023110400028','2'),</v>
      </c>
      <c r="CR13" t="str">
        <f t="shared" si="42"/>
        <v>('i2023110600123','2022','in2023110400029','1'),</v>
      </c>
      <c r="CS13" t="str">
        <f t="shared" si="43"/>
        <v>('i2023110600123','2022','in2023110400030','1'),</v>
      </c>
      <c r="CT13" t="str">
        <f t="shared" si="44"/>
        <v>('i2023110600123','2022','in2023110400031','2'),</v>
      </c>
      <c r="CU13" t="str">
        <f t="shared" si="45"/>
        <v>('i2023110600123','2022','in2023110400032','4'),</v>
      </c>
      <c r="CV13" t="str">
        <f t="shared" si="46"/>
        <v>('i2023110600123','2022','in2023110400033','4'),</v>
      </c>
      <c r="CW13" t="str">
        <f t="shared" si="47"/>
        <v>('i2023110600123','2022','in2023110400034','4'),</v>
      </c>
      <c r="CX13" t="str">
        <f t="shared" si="48"/>
        <v>('i2023110600123','2022','in2023110400035','1'),</v>
      </c>
      <c r="CY13" t="str">
        <f t="shared" si="49"/>
        <v>('i2023110600123','2022','in2023110400036','3'),</v>
      </c>
      <c r="CZ13" t="str">
        <f t="shared" si="50"/>
        <v>('i2023110600123','2022','in2023110400037','2'),</v>
      </c>
      <c r="DA13" t="str">
        <f t="shared" si="51"/>
        <v>('i2023110600123','2022','in2023110400038','1'),</v>
      </c>
      <c r="DB13" t="str">
        <f t="shared" si="52"/>
        <v>('i2023110600123','2022','in2023110400039','2'),</v>
      </c>
      <c r="DC13" t="str">
        <f t="shared" si="53"/>
        <v>('i2023110600123','2022','in2023110400040','2'),</v>
      </c>
      <c r="DD13" t="str">
        <f t="shared" si="54"/>
        <v>('i2023110600123','2022','in2023110400041','2'),</v>
      </c>
      <c r="DE13" t="str">
        <f t="shared" si="55"/>
        <v>('i2023110600123','2022','in2023110400042','1'),</v>
      </c>
      <c r="DF13" t="str">
        <f t="shared" si="56"/>
        <v>('i2023110600123','2022','in2023110400043','3'),</v>
      </c>
      <c r="DG13" t="str">
        <f t="shared" si="57"/>
        <v>('i2023110600123','2022','in2023110400044','2'),</v>
      </c>
      <c r="DH13" t="str">
        <f t="shared" si="58"/>
        <v>('i2023110600123','2022','in2023110400045','2'),</v>
      </c>
      <c r="DI13" t="str">
        <f t="shared" si="59"/>
        <v>('i2023110600123','2022','in2023110400046','2'),</v>
      </c>
      <c r="DJ13" t="str">
        <f t="shared" si="60"/>
        <v>('i2023110600123','2022','in2023110400047','2');</v>
      </c>
    </row>
    <row r="14" spans="1:114" x14ac:dyDescent="0.25">
      <c r="A14" s="4" t="str">
        <f>INDEX('instansi pusat'!$B$2:$C$623,MATCH(C14,'instansi pusat'!$D$2:$D$623,0),2)</f>
        <v>i2023110600323</v>
      </c>
      <c r="B14" s="6">
        <v>4036</v>
      </c>
      <c r="C14" s="5" t="s">
        <v>137</v>
      </c>
      <c r="D14" s="6">
        <v>2022</v>
      </c>
      <c r="E14" s="6">
        <v>1</v>
      </c>
      <c r="F14" s="6">
        <v>1</v>
      </c>
      <c r="G14" s="6">
        <v>1</v>
      </c>
      <c r="H14" s="6">
        <v>1</v>
      </c>
      <c r="I14" s="6">
        <v>1</v>
      </c>
      <c r="J14" s="6">
        <v>1</v>
      </c>
      <c r="K14" s="6">
        <v>1</v>
      </c>
      <c r="L14" s="6">
        <v>1</v>
      </c>
      <c r="M14" s="6">
        <v>1</v>
      </c>
      <c r="N14" s="6">
        <v>1</v>
      </c>
      <c r="O14" s="6">
        <v>1</v>
      </c>
      <c r="P14" s="6">
        <v>2</v>
      </c>
      <c r="Q14" s="6">
        <v>4</v>
      </c>
      <c r="R14" s="6">
        <v>1</v>
      </c>
      <c r="S14" s="6">
        <v>2</v>
      </c>
      <c r="T14" s="6">
        <v>2</v>
      </c>
      <c r="U14" s="6">
        <v>3</v>
      </c>
      <c r="V14" s="6">
        <v>1</v>
      </c>
      <c r="W14" s="6">
        <v>1</v>
      </c>
      <c r="X14" s="6">
        <v>3</v>
      </c>
      <c r="Y14" s="6">
        <v>1</v>
      </c>
      <c r="Z14" s="6">
        <v>2</v>
      </c>
      <c r="AA14" s="6">
        <v>1</v>
      </c>
      <c r="AB14" s="6">
        <v>1</v>
      </c>
      <c r="AC14" s="6">
        <v>2</v>
      </c>
      <c r="AD14" s="6">
        <v>1</v>
      </c>
      <c r="AE14" s="6">
        <v>1</v>
      </c>
      <c r="AF14" s="6">
        <v>1</v>
      </c>
      <c r="AG14" s="6">
        <v>1</v>
      </c>
      <c r="AH14" s="6">
        <v>1</v>
      </c>
      <c r="AI14" s="6">
        <v>1</v>
      </c>
      <c r="AJ14" s="6">
        <v>4</v>
      </c>
      <c r="AK14" s="6">
        <v>4</v>
      </c>
      <c r="AL14" s="6">
        <v>4</v>
      </c>
      <c r="AM14" s="6">
        <v>4</v>
      </c>
      <c r="AN14" s="6">
        <v>4</v>
      </c>
      <c r="AO14" s="6">
        <v>4</v>
      </c>
      <c r="AP14" s="6">
        <v>4</v>
      </c>
      <c r="AQ14" s="6">
        <v>1</v>
      </c>
      <c r="AR14" s="6">
        <v>3</v>
      </c>
      <c r="AS14" s="6">
        <v>3</v>
      </c>
      <c r="AT14" s="6">
        <v>4</v>
      </c>
      <c r="AU14" s="6">
        <v>1</v>
      </c>
      <c r="AV14" s="6">
        <v>3</v>
      </c>
      <c r="AW14" s="6">
        <v>3</v>
      </c>
      <c r="AX14" s="6">
        <v>3</v>
      </c>
      <c r="AY14" s="6">
        <v>3</v>
      </c>
      <c r="AZ14" s="3">
        <f t="shared" si="1"/>
        <v>1</v>
      </c>
      <c r="BA14" s="3">
        <f t="shared" si="2"/>
        <v>2</v>
      </c>
      <c r="BB14" s="3">
        <f t="shared" si="3"/>
        <v>2</v>
      </c>
      <c r="BC14" s="3">
        <f t="shared" si="4"/>
        <v>2</v>
      </c>
      <c r="BD14" s="3">
        <f t="shared" si="5"/>
        <v>1.25</v>
      </c>
      <c r="BE14" s="3">
        <f t="shared" si="6"/>
        <v>1</v>
      </c>
      <c r="BF14" s="3">
        <f t="shared" si="7"/>
        <v>3.5</v>
      </c>
      <c r="BG14" s="3">
        <f t="shared" si="8"/>
        <v>2.833333333333333</v>
      </c>
      <c r="BH14" s="3">
        <f t="shared" si="9"/>
        <v>1</v>
      </c>
      <c r="BI14" s="3">
        <f t="shared" si="10"/>
        <v>2</v>
      </c>
      <c r="BJ14" s="3">
        <f t="shared" si="11"/>
        <v>1.1818181818181819</v>
      </c>
      <c r="BK14" s="3">
        <f t="shared" si="12"/>
        <v>3.2362637362637363</v>
      </c>
      <c r="BL14" s="3">
        <f t="shared" si="13"/>
        <v>2.2975000000000003</v>
      </c>
      <c r="BO14" t="s">
        <v>641</v>
      </c>
      <c r="BP14" t="str">
        <f t="shared" si="14"/>
        <v>('i2023110600323','2022','in2023110400001','1'),</v>
      </c>
      <c r="BQ14" t="str">
        <f t="shared" si="15"/>
        <v>('i2023110600323','2022','in2023110400002','1'),</v>
      </c>
      <c r="BR14" t="str">
        <f t="shared" si="16"/>
        <v>('i2023110600323','2022','in2023110400003','1'),</v>
      </c>
      <c r="BS14" t="str">
        <f t="shared" si="17"/>
        <v>('i2023110600323','2022','in2023110400004','1'),</v>
      </c>
      <c r="BT14" t="str">
        <f t="shared" si="18"/>
        <v>('i2023110600323','2022','in2023110400005','1'),</v>
      </c>
      <c r="BU14" t="str">
        <f t="shared" si="19"/>
        <v>('i2023110600323','2022','in2023110400006','1'),</v>
      </c>
      <c r="BV14" t="str">
        <f t="shared" si="20"/>
        <v>('i2023110600323','2022','in2023110400007','1'),</v>
      </c>
      <c r="BW14" t="str">
        <f t="shared" si="21"/>
        <v>('i2023110600323','2022','in2023110400008','1'),</v>
      </c>
      <c r="BX14" t="str">
        <f t="shared" si="22"/>
        <v>('i2023110600323','2022','in2023110400009','1'),</v>
      </c>
      <c r="BY14" t="str">
        <f t="shared" si="23"/>
        <v>('i2023110600323','2022','in2023110400010','1'),</v>
      </c>
      <c r="BZ14" t="str">
        <f t="shared" si="24"/>
        <v>('i2023110600323','2022','in2023110400011','1'),</v>
      </c>
      <c r="CA14" t="str">
        <f t="shared" si="25"/>
        <v>('i2023110600323','2022','in2023110400012','2'),</v>
      </c>
      <c r="CB14" t="str">
        <f t="shared" si="26"/>
        <v>('i2023110600323','2022','in2023110400013','4'),</v>
      </c>
      <c r="CC14" t="str">
        <f t="shared" si="27"/>
        <v>('i2023110600323','2022','in2023110400014','1'),</v>
      </c>
      <c r="CD14" t="str">
        <f t="shared" si="28"/>
        <v>('i2023110600323','2022','in2023110400015','2'),</v>
      </c>
      <c r="CE14" t="str">
        <f t="shared" si="29"/>
        <v>('i2023110600323','2022','in2023110400016','2'),</v>
      </c>
      <c r="CF14" t="str">
        <f t="shared" si="30"/>
        <v>('i2023110600323','2022','in2023110400017','3'),</v>
      </c>
      <c r="CG14" t="str">
        <f t="shared" si="31"/>
        <v>('i2023110600323','2022','in2023110400018','1'),</v>
      </c>
      <c r="CH14" t="str">
        <f t="shared" si="32"/>
        <v>('i2023110600323','2022','in2023110400019','1'),</v>
      </c>
      <c r="CI14" t="str">
        <f t="shared" si="33"/>
        <v>('i2023110600323','2022','in2023110400020','3'),</v>
      </c>
      <c r="CJ14" t="str">
        <f t="shared" si="34"/>
        <v>('i2023110600323','2022','in2023110400021','1'),</v>
      </c>
      <c r="CK14" t="str">
        <f t="shared" si="35"/>
        <v>('i2023110600323','2022','in2023110400022','2'),</v>
      </c>
      <c r="CL14" t="str">
        <f t="shared" si="36"/>
        <v>('i2023110600323','2022','in2023110400023','1'),</v>
      </c>
      <c r="CM14" t="str">
        <f t="shared" si="37"/>
        <v>('i2023110600323','2022','in2023110400024','1'),</v>
      </c>
      <c r="CN14" t="str">
        <f t="shared" si="38"/>
        <v>('i2023110600323','2022','in2023110400025','2'),</v>
      </c>
      <c r="CO14" t="str">
        <f t="shared" si="39"/>
        <v>('i2023110600323','2022','in2023110400026','1'),</v>
      </c>
      <c r="CP14" t="str">
        <f t="shared" si="40"/>
        <v>('i2023110600323','2022','in2023110400027','1'),</v>
      </c>
      <c r="CQ14" t="str">
        <f t="shared" si="41"/>
        <v>('i2023110600323','2022','in2023110400028','1'),</v>
      </c>
      <c r="CR14" t="str">
        <f t="shared" si="42"/>
        <v>('i2023110600323','2022','in2023110400029','1'),</v>
      </c>
      <c r="CS14" t="str">
        <f t="shared" si="43"/>
        <v>('i2023110600323','2022','in2023110400030','1'),</v>
      </c>
      <c r="CT14" t="str">
        <f t="shared" si="44"/>
        <v>('i2023110600323','2022','in2023110400031','1'),</v>
      </c>
      <c r="CU14" t="str">
        <f t="shared" si="45"/>
        <v>('i2023110600323','2022','in2023110400032','4'),</v>
      </c>
      <c r="CV14" t="str">
        <f t="shared" si="46"/>
        <v>('i2023110600323','2022','in2023110400033','4'),</v>
      </c>
      <c r="CW14" t="str">
        <f t="shared" si="47"/>
        <v>('i2023110600323','2022','in2023110400034','4'),</v>
      </c>
      <c r="CX14" t="str">
        <f t="shared" si="48"/>
        <v>('i2023110600323','2022','in2023110400035','4'),</v>
      </c>
      <c r="CY14" t="str">
        <f t="shared" si="49"/>
        <v>('i2023110600323','2022','in2023110400036','4'),</v>
      </c>
      <c r="CZ14" t="str">
        <f t="shared" si="50"/>
        <v>('i2023110600323','2022','in2023110400037','4'),</v>
      </c>
      <c r="DA14" t="str">
        <f t="shared" si="51"/>
        <v>('i2023110600323','2022','in2023110400038','4'),</v>
      </c>
      <c r="DB14" t="str">
        <f t="shared" si="52"/>
        <v>('i2023110600323','2022','in2023110400039','1'),</v>
      </c>
      <c r="DC14" t="str">
        <f t="shared" si="53"/>
        <v>('i2023110600323','2022','in2023110400040','3'),</v>
      </c>
      <c r="DD14" t="str">
        <f t="shared" si="54"/>
        <v>('i2023110600323','2022','in2023110400041','3'),</v>
      </c>
      <c r="DE14" t="str">
        <f t="shared" si="55"/>
        <v>('i2023110600323','2022','in2023110400042','4'),</v>
      </c>
      <c r="DF14" t="str">
        <f t="shared" si="56"/>
        <v>('i2023110600323','2022','in2023110400043','1'),</v>
      </c>
      <c r="DG14" t="str">
        <f t="shared" si="57"/>
        <v>('i2023110600323','2022','in2023110400044','3'),</v>
      </c>
      <c r="DH14" t="str">
        <f t="shared" si="58"/>
        <v>('i2023110600323','2022','in2023110400045','3'),</v>
      </c>
      <c r="DI14" t="str">
        <f t="shared" si="59"/>
        <v>('i2023110600323','2022','in2023110400046','3'),</v>
      </c>
      <c r="DJ14" t="str">
        <f t="shared" si="60"/>
        <v>('i2023110600323','2022','in2023110400047','3');</v>
      </c>
    </row>
    <row r="15" spans="1:114" x14ac:dyDescent="0.25">
      <c r="A15" s="4" t="str">
        <f>INDEX('instansi pusat'!$B$2:$C$623,MATCH(C15,'instansi pusat'!$D$2:$D$623,0),2)</f>
        <v>i2023110600325</v>
      </c>
      <c r="B15" s="6">
        <v>4057</v>
      </c>
      <c r="C15" s="5" t="s">
        <v>139</v>
      </c>
      <c r="D15" s="6">
        <v>2022</v>
      </c>
      <c r="E15" s="6">
        <v>3</v>
      </c>
      <c r="F15" s="6">
        <v>3</v>
      </c>
      <c r="G15" s="6">
        <v>3</v>
      </c>
      <c r="H15" s="6">
        <v>2</v>
      </c>
      <c r="I15" s="6">
        <v>3</v>
      </c>
      <c r="J15" s="6">
        <v>3</v>
      </c>
      <c r="K15" s="6">
        <v>2</v>
      </c>
      <c r="L15" s="6">
        <v>3</v>
      </c>
      <c r="M15" s="6">
        <v>3</v>
      </c>
      <c r="N15" s="6">
        <v>2</v>
      </c>
      <c r="O15" s="6">
        <v>2</v>
      </c>
      <c r="P15" s="6">
        <v>1</v>
      </c>
      <c r="Q15" s="6">
        <v>1</v>
      </c>
      <c r="R15" s="6">
        <v>1</v>
      </c>
      <c r="S15" s="6">
        <v>2</v>
      </c>
      <c r="T15" s="6">
        <v>1</v>
      </c>
      <c r="U15" s="6">
        <v>2</v>
      </c>
      <c r="V15" s="6">
        <v>1</v>
      </c>
      <c r="W15" s="6">
        <v>1</v>
      </c>
      <c r="X15" s="6">
        <v>1</v>
      </c>
      <c r="Y15" s="6">
        <v>1</v>
      </c>
      <c r="Z15" s="6">
        <v>1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6">
        <v>1</v>
      </c>
      <c r="AG15" s="6">
        <v>1</v>
      </c>
      <c r="AH15" s="6">
        <v>1</v>
      </c>
      <c r="AI15" s="6">
        <v>1</v>
      </c>
      <c r="AJ15" s="6">
        <v>3</v>
      </c>
      <c r="AK15" s="6">
        <v>4</v>
      </c>
      <c r="AL15" s="6">
        <v>4</v>
      </c>
      <c r="AM15" s="6">
        <v>4</v>
      </c>
      <c r="AN15" s="6">
        <v>3</v>
      </c>
      <c r="AO15" s="6">
        <v>3</v>
      </c>
      <c r="AP15" s="6">
        <v>3</v>
      </c>
      <c r="AQ15" s="6">
        <v>2</v>
      </c>
      <c r="AR15" s="6">
        <v>1</v>
      </c>
      <c r="AS15" s="6">
        <v>3</v>
      </c>
      <c r="AT15" s="6">
        <v>4</v>
      </c>
      <c r="AU15" s="6">
        <v>2</v>
      </c>
      <c r="AV15" s="6">
        <v>2</v>
      </c>
      <c r="AW15" s="6">
        <v>2</v>
      </c>
      <c r="AX15" s="6">
        <v>2</v>
      </c>
      <c r="AY15" s="6">
        <v>2</v>
      </c>
      <c r="AZ15" s="3">
        <f t="shared" si="1"/>
        <v>2.7</v>
      </c>
      <c r="BA15" s="3">
        <f t="shared" si="2"/>
        <v>1.25</v>
      </c>
      <c r="BB15" s="3">
        <f t="shared" si="3"/>
        <v>1.5</v>
      </c>
      <c r="BC15" s="3">
        <f t="shared" si="4"/>
        <v>1</v>
      </c>
      <c r="BD15" s="3">
        <f t="shared" si="5"/>
        <v>1</v>
      </c>
      <c r="BE15" s="3">
        <f t="shared" si="6"/>
        <v>1</v>
      </c>
      <c r="BF15" s="3">
        <f t="shared" si="7"/>
        <v>3</v>
      </c>
      <c r="BG15" s="3">
        <f t="shared" si="8"/>
        <v>2.333333333333333</v>
      </c>
      <c r="BH15" s="3">
        <f t="shared" si="9"/>
        <v>2.7</v>
      </c>
      <c r="BI15" s="3">
        <f t="shared" si="10"/>
        <v>1.3</v>
      </c>
      <c r="BJ15" s="3">
        <f t="shared" si="11"/>
        <v>1</v>
      </c>
      <c r="BK15" s="3">
        <f t="shared" si="12"/>
        <v>2.7362637362637359</v>
      </c>
      <c r="BL15" s="3">
        <f t="shared" si="13"/>
        <v>2.0859999999999999</v>
      </c>
      <c r="BO15" t="s">
        <v>641</v>
      </c>
      <c r="BP15" t="str">
        <f t="shared" si="14"/>
        <v>('i2023110600325','2022','in2023110400001','3'),</v>
      </c>
      <c r="BQ15" t="str">
        <f t="shared" si="15"/>
        <v>('i2023110600325','2022','in2023110400002','3'),</v>
      </c>
      <c r="BR15" t="str">
        <f t="shared" si="16"/>
        <v>('i2023110600325','2022','in2023110400003','3'),</v>
      </c>
      <c r="BS15" t="str">
        <f t="shared" si="17"/>
        <v>('i2023110600325','2022','in2023110400004','2'),</v>
      </c>
      <c r="BT15" t="str">
        <f t="shared" si="18"/>
        <v>('i2023110600325','2022','in2023110400005','3'),</v>
      </c>
      <c r="BU15" t="str">
        <f t="shared" si="19"/>
        <v>('i2023110600325','2022','in2023110400006','3'),</v>
      </c>
      <c r="BV15" t="str">
        <f t="shared" si="20"/>
        <v>('i2023110600325','2022','in2023110400007','2'),</v>
      </c>
      <c r="BW15" t="str">
        <f t="shared" si="21"/>
        <v>('i2023110600325','2022','in2023110400008','3'),</v>
      </c>
      <c r="BX15" t="str">
        <f t="shared" si="22"/>
        <v>('i2023110600325','2022','in2023110400009','3'),</v>
      </c>
      <c r="BY15" t="str">
        <f t="shared" si="23"/>
        <v>('i2023110600325','2022','in2023110400010','2'),</v>
      </c>
      <c r="BZ15" t="str">
        <f t="shared" si="24"/>
        <v>('i2023110600325','2022','in2023110400011','2'),</v>
      </c>
      <c r="CA15" t="str">
        <f t="shared" si="25"/>
        <v>('i2023110600325','2022','in2023110400012','1'),</v>
      </c>
      <c r="CB15" t="str">
        <f t="shared" si="26"/>
        <v>('i2023110600325','2022','in2023110400013','1'),</v>
      </c>
      <c r="CC15" t="str">
        <f t="shared" si="27"/>
        <v>('i2023110600325','2022','in2023110400014','1'),</v>
      </c>
      <c r="CD15" t="str">
        <f t="shared" si="28"/>
        <v>('i2023110600325','2022','in2023110400015','2'),</v>
      </c>
      <c r="CE15" t="str">
        <f t="shared" si="29"/>
        <v>('i2023110600325','2022','in2023110400016','1'),</v>
      </c>
      <c r="CF15" t="str">
        <f t="shared" si="30"/>
        <v>('i2023110600325','2022','in2023110400017','2'),</v>
      </c>
      <c r="CG15" t="str">
        <f t="shared" si="31"/>
        <v>('i2023110600325','2022','in2023110400018','1'),</v>
      </c>
      <c r="CH15" t="str">
        <f t="shared" si="32"/>
        <v>('i2023110600325','2022','in2023110400019','1'),</v>
      </c>
      <c r="CI15" t="str">
        <f t="shared" si="33"/>
        <v>('i2023110600325','2022','in2023110400020','1'),</v>
      </c>
      <c r="CJ15" t="str">
        <f t="shared" si="34"/>
        <v>('i2023110600325','2022','in2023110400021','1'),</v>
      </c>
      <c r="CK15" t="str">
        <f t="shared" si="35"/>
        <v>('i2023110600325','2022','in2023110400022','1'),</v>
      </c>
      <c r="CL15" t="str">
        <f t="shared" si="36"/>
        <v>('i2023110600325','2022','in2023110400023','1'),</v>
      </c>
      <c r="CM15" t="str">
        <f t="shared" si="37"/>
        <v>('i2023110600325','2022','in2023110400024','1'),</v>
      </c>
      <c r="CN15" t="str">
        <f t="shared" si="38"/>
        <v>('i2023110600325','2022','in2023110400025','1'),</v>
      </c>
      <c r="CO15" t="str">
        <f t="shared" si="39"/>
        <v>('i2023110600325','2022','in2023110400026','1'),</v>
      </c>
      <c r="CP15" t="str">
        <f t="shared" si="40"/>
        <v>('i2023110600325','2022','in2023110400027','1'),</v>
      </c>
      <c r="CQ15" t="str">
        <f t="shared" si="41"/>
        <v>('i2023110600325','2022','in2023110400028','1'),</v>
      </c>
      <c r="CR15" t="str">
        <f t="shared" si="42"/>
        <v>('i2023110600325','2022','in2023110400029','1'),</v>
      </c>
      <c r="CS15" t="str">
        <f t="shared" si="43"/>
        <v>('i2023110600325','2022','in2023110400030','1'),</v>
      </c>
      <c r="CT15" t="str">
        <f t="shared" si="44"/>
        <v>('i2023110600325','2022','in2023110400031','1'),</v>
      </c>
      <c r="CU15" t="str">
        <f t="shared" si="45"/>
        <v>('i2023110600325','2022','in2023110400032','3'),</v>
      </c>
      <c r="CV15" t="str">
        <f t="shared" si="46"/>
        <v>('i2023110600325','2022','in2023110400033','4'),</v>
      </c>
      <c r="CW15" t="str">
        <f t="shared" si="47"/>
        <v>('i2023110600325','2022','in2023110400034','4'),</v>
      </c>
      <c r="CX15" t="str">
        <f t="shared" si="48"/>
        <v>('i2023110600325','2022','in2023110400035','4'),</v>
      </c>
      <c r="CY15" t="str">
        <f t="shared" si="49"/>
        <v>('i2023110600325','2022','in2023110400036','3'),</v>
      </c>
      <c r="CZ15" t="str">
        <f t="shared" si="50"/>
        <v>('i2023110600325','2022','in2023110400037','3'),</v>
      </c>
      <c r="DA15" t="str">
        <f t="shared" si="51"/>
        <v>('i2023110600325','2022','in2023110400038','3'),</v>
      </c>
      <c r="DB15" t="str">
        <f t="shared" si="52"/>
        <v>('i2023110600325','2022','in2023110400039','2'),</v>
      </c>
      <c r="DC15" t="str">
        <f t="shared" si="53"/>
        <v>('i2023110600325','2022','in2023110400040','1'),</v>
      </c>
      <c r="DD15" t="str">
        <f t="shared" si="54"/>
        <v>('i2023110600325','2022','in2023110400041','3'),</v>
      </c>
      <c r="DE15" t="str">
        <f t="shared" si="55"/>
        <v>('i2023110600325','2022','in2023110400042','4'),</v>
      </c>
      <c r="DF15" t="str">
        <f t="shared" si="56"/>
        <v>('i2023110600325','2022','in2023110400043','2'),</v>
      </c>
      <c r="DG15" t="str">
        <f t="shared" si="57"/>
        <v>('i2023110600325','2022','in2023110400044','2'),</v>
      </c>
      <c r="DH15" t="str">
        <f t="shared" si="58"/>
        <v>('i2023110600325','2022','in2023110400045','2'),</v>
      </c>
      <c r="DI15" t="str">
        <f t="shared" si="59"/>
        <v>('i2023110600325','2022','in2023110400046','2'),</v>
      </c>
      <c r="DJ15" t="str">
        <f t="shared" si="60"/>
        <v>('i2023110600325','2022','in2023110400047','2');</v>
      </c>
    </row>
    <row r="16" spans="1:114" x14ac:dyDescent="0.25">
      <c r="A16" s="4" t="str">
        <f>INDEX('instansi pusat'!$B$2:$C$623,MATCH(C16,'instansi pusat'!$D$2:$D$623,0),2)</f>
        <v>i2023110600086</v>
      </c>
      <c r="B16" s="6">
        <v>3012</v>
      </c>
      <c r="C16" s="5" t="s">
        <v>112</v>
      </c>
      <c r="D16" s="6">
        <v>2022</v>
      </c>
      <c r="E16" s="6">
        <v>2</v>
      </c>
      <c r="F16" s="6">
        <v>2</v>
      </c>
      <c r="G16" s="6">
        <v>4</v>
      </c>
      <c r="H16" s="6">
        <v>3</v>
      </c>
      <c r="I16" s="6">
        <v>2</v>
      </c>
      <c r="J16" s="6">
        <v>2</v>
      </c>
      <c r="K16" s="6">
        <v>2</v>
      </c>
      <c r="L16" s="6">
        <v>2</v>
      </c>
      <c r="M16" s="6">
        <v>3</v>
      </c>
      <c r="N16" s="6">
        <v>3</v>
      </c>
      <c r="O16" s="6">
        <v>2</v>
      </c>
      <c r="P16" s="6">
        <v>2</v>
      </c>
      <c r="Q16" s="6">
        <v>1</v>
      </c>
      <c r="R16" s="6">
        <v>2</v>
      </c>
      <c r="S16" s="6">
        <v>1</v>
      </c>
      <c r="T16" s="6">
        <v>1</v>
      </c>
      <c r="U16" s="6">
        <v>2</v>
      </c>
      <c r="V16" s="6">
        <v>1</v>
      </c>
      <c r="W16" s="6">
        <v>2</v>
      </c>
      <c r="X16" s="6">
        <v>1</v>
      </c>
      <c r="Y16" s="6">
        <v>1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F16" s="6">
        <v>1</v>
      </c>
      <c r="AG16" s="6">
        <v>1</v>
      </c>
      <c r="AH16" s="6">
        <v>1</v>
      </c>
      <c r="AI16" s="6">
        <v>1</v>
      </c>
      <c r="AJ16" s="6">
        <v>4</v>
      </c>
      <c r="AK16" s="6">
        <v>4</v>
      </c>
      <c r="AL16" s="6">
        <v>1</v>
      </c>
      <c r="AM16" s="6">
        <v>4</v>
      </c>
      <c r="AN16" s="6">
        <v>5</v>
      </c>
      <c r="AO16" s="6">
        <v>4</v>
      </c>
      <c r="AP16" s="6">
        <v>4</v>
      </c>
      <c r="AQ16" s="6">
        <v>1</v>
      </c>
      <c r="AR16" s="6">
        <v>3</v>
      </c>
      <c r="AS16" s="6">
        <v>1</v>
      </c>
      <c r="AT16" s="6">
        <v>3</v>
      </c>
      <c r="AU16" s="6">
        <v>2</v>
      </c>
      <c r="AV16" s="6">
        <v>3</v>
      </c>
      <c r="AW16" s="6">
        <v>4</v>
      </c>
      <c r="AX16" s="6">
        <v>3</v>
      </c>
      <c r="AY16" s="6">
        <v>3</v>
      </c>
      <c r="AZ16" s="3">
        <f t="shared" si="1"/>
        <v>2.5</v>
      </c>
      <c r="BA16" s="3">
        <f t="shared" si="2"/>
        <v>1.75</v>
      </c>
      <c r="BB16" s="3">
        <f t="shared" si="3"/>
        <v>1.25</v>
      </c>
      <c r="BC16" s="3">
        <f t="shared" si="4"/>
        <v>1.5</v>
      </c>
      <c r="BD16" s="3">
        <f t="shared" si="5"/>
        <v>1</v>
      </c>
      <c r="BE16" s="3">
        <f t="shared" si="6"/>
        <v>1</v>
      </c>
      <c r="BF16" s="3">
        <f t="shared" si="7"/>
        <v>3.1</v>
      </c>
      <c r="BG16" s="3">
        <f t="shared" si="8"/>
        <v>3</v>
      </c>
      <c r="BH16" s="3">
        <f t="shared" si="9"/>
        <v>2.5</v>
      </c>
      <c r="BI16" s="3">
        <f t="shared" si="10"/>
        <v>1.5000000000000002</v>
      </c>
      <c r="BJ16" s="3">
        <f t="shared" si="11"/>
        <v>1</v>
      </c>
      <c r="BK16" s="3">
        <f t="shared" si="12"/>
        <v>3.0604395604395602</v>
      </c>
      <c r="BL16" s="3">
        <f t="shared" si="13"/>
        <v>2.2574999999999998</v>
      </c>
      <c r="BO16" t="s">
        <v>641</v>
      </c>
      <c r="BP16" t="str">
        <f t="shared" si="14"/>
        <v>('i2023110600086','2022','in2023110400001','2'),</v>
      </c>
      <c r="BQ16" t="str">
        <f t="shared" si="15"/>
        <v>('i2023110600086','2022','in2023110400002','2'),</v>
      </c>
      <c r="BR16" t="str">
        <f t="shared" si="16"/>
        <v>('i2023110600086','2022','in2023110400003','4'),</v>
      </c>
      <c r="BS16" t="str">
        <f t="shared" si="17"/>
        <v>('i2023110600086','2022','in2023110400004','3'),</v>
      </c>
      <c r="BT16" t="str">
        <f t="shared" si="18"/>
        <v>('i2023110600086','2022','in2023110400005','2'),</v>
      </c>
      <c r="BU16" t="str">
        <f t="shared" si="19"/>
        <v>('i2023110600086','2022','in2023110400006','2'),</v>
      </c>
      <c r="BV16" t="str">
        <f t="shared" si="20"/>
        <v>('i2023110600086','2022','in2023110400007','2'),</v>
      </c>
      <c r="BW16" t="str">
        <f t="shared" si="21"/>
        <v>('i2023110600086','2022','in2023110400008','2'),</v>
      </c>
      <c r="BX16" t="str">
        <f t="shared" si="22"/>
        <v>('i2023110600086','2022','in2023110400009','3'),</v>
      </c>
      <c r="BY16" t="str">
        <f t="shared" si="23"/>
        <v>('i2023110600086','2022','in2023110400010','3'),</v>
      </c>
      <c r="BZ16" t="str">
        <f t="shared" si="24"/>
        <v>('i2023110600086','2022','in2023110400011','2'),</v>
      </c>
      <c r="CA16" t="str">
        <f t="shared" si="25"/>
        <v>('i2023110600086','2022','in2023110400012','2'),</v>
      </c>
      <c r="CB16" t="str">
        <f t="shared" si="26"/>
        <v>('i2023110600086','2022','in2023110400013','1'),</v>
      </c>
      <c r="CC16" t="str">
        <f t="shared" si="27"/>
        <v>('i2023110600086','2022','in2023110400014','2'),</v>
      </c>
      <c r="CD16" t="str">
        <f t="shared" si="28"/>
        <v>('i2023110600086','2022','in2023110400015','1'),</v>
      </c>
      <c r="CE16" t="str">
        <f t="shared" si="29"/>
        <v>('i2023110600086','2022','in2023110400016','1'),</v>
      </c>
      <c r="CF16" t="str">
        <f t="shared" si="30"/>
        <v>('i2023110600086','2022','in2023110400017','2'),</v>
      </c>
      <c r="CG16" t="str">
        <f t="shared" si="31"/>
        <v>('i2023110600086','2022','in2023110400018','1'),</v>
      </c>
      <c r="CH16" t="str">
        <f t="shared" si="32"/>
        <v>('i2023110600086','2022','in2023110400019','2'),</v>
      </c>
      <c r="CI16" t="str">
        <f t="shared" si="33"/>
        <v>('i2023110600086','2022','in2023110400020','1'),</v>
      </c>
      <c r="CJ16" t="str">
        <f t="shared" si="34"/>
        <v>('i2023110600086','2022','in2023110400021','1'),</v>
      </c>
      <c r="CK16" t="str">
        <f t="shared" si="35"/>
        <v>('i2023110600086','2022','in2023110400022','1'),</v>
      </c>
      <c r="CL16" t="str">
        <f t="shared" si="36"/>
        <v>('i2023110600086','2022','in2023110400023','1'),</v>
      </c>
      <c r="CM16" t="str">
        <f t="shared" si="37"/>
        <v>('i2023110600086','2022','in2023110400024','1'),</v>
      </c>
      <c r="CN16" t="str">
        <f t="shared" si="38"/>
        <v>('i2023110600086','2022','in2023110400025','1'),</v>
      </c>
      <c r="CO16" t="str">
        <f t="shared" si="39"/>
        <v>('i2023110600086','2022','in2023110400026','1'),</v>
      </c>
      <c r="CP16" t="str">
        <f t="shared" si="40"/>
        <v>('i2023110600086','2022','in2023110400027','1'),</v>
      </c>
      <c r="CQ16" t="str">
        <f t="shared" si="41"/>
        <v>('i2023110600086','2022','in2023110400028','1'),</v>
      </c>
      <c r="CR16" t="str">
        <f t="shared" si="42"/>
        <v>('i2023110600086','2022','in2023110400029','1'),</v>
      </c>
      <c r="CS16" t="str">
        <f t="shared" si="43"/>
        <v>('i2023110600086','2022','in2023110400030','1'),</v>
      </c>
      <c r="CT16" t="str">
        <f t="shared" si="44"/>
        <v>('i2023110600086','2022','in2023110400031','1'),</v>
      </c>
      <c r="CU16" t="str">
        <f t="shared" si="45"/>
        <v>('i2023110600086','2022','in2023110400032','4'),</v>
      </c>
      <c r="CV16" t="str">
        <f t="shared" si="46"/>
        <v>('i2023110600086','2022','in2023110400033','4'),</v>
      </c>
      <c r="CW16" t="str">
        <f t="shared" si="47"/>
        <v>('i2023110600086','2022','in2023110400034','1'),</v>
      </c>
      <c r="CX16" t="str">
        <f t="shared" si="48"/>
        <v>('i2023110600086','2022','in2023110400035','4'),</v>
      </c>
      <c r="CY16" t="str">
        <f t="shared" si="49"/>
        <v>('i2023110600086','2022','in2023110400036','5'),</v>
      </c>
      <c r="CZ16" t="str">
        <f t="shared" si="50"/>
        <v>('i2023110600086','2022','in2023110400037','4'),</v>
      </c>
      <c r="DA16" t="str">
        <f t="shared" si="51"/>
        <v>('i2023110600086','2022','in2023110400038','4'),</v>
      </c>
      <c r="DB16" t="str">
        <f t="shared" si="52"/>
        <v>('i2023110600086','2022','in2023110400039','1'),</v>
      </c>
      <c r="DC16" t="str">
        <f t="shared" si="53"/>
        <v>('i2023110600086','2022','in2023110400040','3'),</v>
      </c>
      <c r="DD16" t="str">
        <f t="shared" si="54"/>
        <v>('i2023110600086','2022','in2023110400041','1'),</v>
      </c>
      <c r="DE16" t="str">
        <f t="shared" si="55"/>
        <v>('i2023110600086','2022','in2023110400042','3'),</v>
      </c>
      <c r="DF16" t="str">
        <f t="shared" si="56"/>
        <v>('i2023110600086','2022','in2023110400043','2'),</v>
      </c>
      <c r="DG16" t="str">
        <f t="shared" si="57"/>
        <v>('i2023110600086','2022','in2023110400044','3'),</v>
      </c>
      <c r="DH16" t="str">
        <f t="shared" si="58"/>
        <v>('i2023110600086','2022','in2023110400045','4'),</v>
      </c>
      <c r="DI16" t="str">
        <f t="shared" si="59"/>
        <v>('i2023110600086','2022','in2023110400046','3'),</v>
      </c>
      <c r="DJ16" t="str">
        <f t="shared" si="60"/>
        <v>('i2023110600086','2022','in2023110400047','3');</v>
      </c>
    </row>
    <row r="17" spans="1:114" x14ac:dyDescent="0.25">
      <c r="A17" s="4" t="str">
        <f>INDEX('instansi pusat'!$B$2:$C$623,MATCH(C17,'instansi pusat'!$D$2:$D$623,0),2)</f>
        <v>i2023110600014</v>
      </c>
      <c r="B17" s="6">
        <v>4024</v>
      </c>
      <c r="C17" s="5" t="s">
        <v>103</v>
      </c>
      <c r="D17" s="6">
        <v>2022</v>
      </c>
      <c r="E17" s="6">
        <v>4</v>
      </c>
      <c r="F17" s="6">
        <v>4</v>
      </c>
      <c r="G17" s="6">
        <v>4</v>
      </c>
      <c r="H17" s="6">
        <v>4</v>
      </c>
      <c r="I17" s="6">
        <v>3</v>
      </c>
      <c r="J17" s="6">
        <v>3</v>
      </c>
      <c r="K17" s="6">
        <v>3</v>
      </c>
      <c r="L17" s="6">
        <v>3</v>
      </c>
      <c r="M17" s="6">
        <v>4</v>
      </c>
      <c r="N17" s="6">
        <v>5</v>
      </c>
      <c r="O17" s="6">
        <v>3</v>
      </c>
      <c r="P17" s="6">
        <v>3</v>
      </c>
      <c r="Q17" s="6">
        <v>3</v>
      </c>
      <c r="R17" s="6">
        <v>3</v>
      </c>
      <c r="S17" s="6">
        <v>3</v>
      </c>
      <c r="T17" s="6">
        <v>3</v>
      </c>
      <c r="U17" s="6">
        <v>3</v>
      </c>
      <c r="V17" s="6">
        <v>3</v>
      </c>
      <c r="W17" s="6">
        <v>4</v>
      </c>
      <c r="X17" s="6">
        <v>4</v>
      </c>
      <c r="Y17" s="6">
        <v>3</v>
      </c>
      <c r="Z17" s="6">
        <v>4</v>
      </c>
      <c r="AA17" s="6">
        <v>3</v>
      </c>
      <c r="AB17" s="6">
        <v>3</v>
      </c>
      <c r="AC17" s="6">
        <v>3</v>
      </c>
      <c r="AD17" s="6">
        <v>2</v>
      </c>
      <c r="AE17" s="6">
        <v>2</v>
      </c>
      <c r="AF17" s="6">
        <v>3</v>
      </c>
      <c r="AG17" s="6">
        <v>2</v>
      </c>
      <c r="AH17" s="6">
        <v>2</v>
      </c>
      <c r="AI17" s="6">
        <v>3</v>
      </c>
      <c r="AJ17" s="6">
        <v>3</v>
      </c>
      <c r="AK17" s="6">
        <v>4</v>
      </c>
      <c r="AL17" s="6">
        <v>4</v>
      </c>
      <c r="AM17" s="6">
        <v>4</v>
      </c>
      <c r="AN17" s="6">
        <v>5</v>
      </c>
      <c r="AO17" s="6">
        <v>5</v>
      </c>
      <c r="AP17" s="6">
        <v>4</v>
      </c>
      <c r="AQ17" s="6">
        <v>3</v>
      </c>
      <c r="AR17" s="6">
        <v>4</v>
      </c>
      <c r="AS17" s="6">
        <v>3</v>
      </c>
      <c r="AT17" s="6">
        <v>5</v>
      </c>
      <c r="AU17" s="6">
        <v>2</v>
      </c>
      <c r="AV17" s="6">
        <v>3</v>
      </c>
      <c r="AW17" s="6">
        <v>5</v>
      </c>
      <c r="AX17" s="6">
        <v>5</v>
      </c>
      <c r="AY17" s="6">
        <v>5</v>
      </c>
      <c r="AZ17" s="3">
        <f t="shared" si="1"/>
        <v>3.7</v>
      </c>
      <c r="BA17" s="3">
        <f t="shared" si="2"/>
        <v>3</v>
      </c>
      <c r="BB17" s="3">
        <f t="shared" si="3"/>
        <v>3</v>
      </c>
      <c r="BC17" s="3">
        <f t="shared" si="4"/>
        <v>4</v>
      </c>
      <c r="BD17" s="3">
        <f t="shared" si="5"/>
        <v>2.875</v>
      </c>
      <c r="BE17" s="3">
        <f t="shared" si="6"/>
        <v>2.333333333333333</v>
      </c>
      <c r="BF17" s="3">
        <f t="shared" si="7"/>
        <v>3.9000000000000004</v>
      </c>
      <c r="BG17" s="3">
        <f t="shared" si="8"/>
        <v>4.1666666666666661</v>
      </c>
      <c r="BH17" s="3">
        <f t="shared" si="9"/>
        <v>3.7</v>
      </c>
      <c r="BI17" s="3">
        <f t="shared" si="10"/>
        <v>3.2</v>
      </c>
      <c r="BJ17" s="3">
        <f t="shared" si="11"/>
        <v>2.7272727272727271</v>
      </c>
      <c r="BK17" s="3">
        <f t="shared" si="12"/>
        <v>4.0054945054945055</v>
      </c>
      <c r="BL17" s="3">
        <f t="shared" si="13"/>
        <v>3.5535000000000001</v>
      </c>
      <c r="BO17" t="s">
        <v>641</v>
      </c>
      <c r="BP17" t="str">
        <f t="shared" si="14"/>
        <v>('i2023110600014','2022','in2023110400001','4'),</v>
      </c>
      <c r="BQ17" t="str">
        <f t="shared" si="15"/>
        <v>('i2023110600014','2022','in2023110400002','4'),</v>
      </c>
      <c r="BR17" t="str">
        <f t="shared" si="16"/>
        <v>('i2023110600014','2022','in2023110400003','4'),</v>
      </c>
      <c r="BS17" t="str">
        <f t="shared" si="17"/>
        <v>('i2023110600014','2022','in2023110400004','4'),</v>
      </c>
      <c r="BT17" t="str">
        <f t="shared" si="18"/>
        <v>('i2023110600014','2022','in2023110400005','3'),</v>
      </c>
      <c r="BU17" t="str">
        <f t="shared" si="19"/>
        <v>('i2023110600014','2022','in2023110400006','3'),</v>
      </c>
      <c r="BV17" t="str">
        <f t="shared" si="20"/>
        <v>('i2023110600014','2022','in2023110400007','3'),</v>
      </c>
      <c r="BW17" t="str">
        <f t="shared" si="21"/>
        <v>('i2023110600014','2022','in2023110400008','3'),</v>
      </c>
      <c r="BX17" t="str">
        <f t="shared" si="22"/>
        <v>('i2023110600014','2022','in2023110400009','4'),</v>
      </c>
      <c r="BY17" t="str">
        <f t="shared" si="23"/>
        <v>('i2023110600014','2022','in2023110400010','5'),</v>
      </c>
      <c r="BZ17" t="str">
        <f t="shared" si="24"/>
        <v>('i2023110600014','2022','in2023110400011','3'),</v>
      </c>
      <c r="CA17" t="str">
        <f t="shared" si="25"/>
        <v>('i2023110600014','2022','in2023110400012','3'),</v>
      </c>
      <c r="CB17" t="str">
        <f t="shared" si="26"/>
        <v>('i2023110600014','2022','in2023110400013','3'),</v>
      </c>
      <c r="CC17" t="str">
        <f t="shared" si="27"/>
        <v>('i2023110600014','2022','in2023110400014','3'),</v>
      </c>
      <c r="CD17" t="str">
        <f t="shared" si="28"/>
        <v>('i2023110600014','2022','in2023110400015','3'),</v>
      </c>
      <c r="CE17" t="str">
        <f t="shared" si="29"/>
        <v>('i2023110600014','2022','in2023110400016','3'),</v>
      </c>
      <c r="CF17" t="str">
        <f t="shared" si="30"/>
        <v>('i2023110600014','2022','in2023110400017','3'),</v>
      </c>
      <c r="CG17" t="str">
        <f t="shared" si="31"/>
        <v>('i2023110600014','2022','in2023110400018','3'),</v>
      </c>
      <c r="CH17" t="str">
        <f t="shared" si="32"/>
        <v>('i2023110600014','2022','in2023110400019','4'),</v>
      </c>
      <c r="CI17" t="str">
        <f t="shared" si="33"/>
        <v>('i2023110600014','2022','in2023110400020','4'),</v>
      </c>
      <c r="CJ17" t="str">
        <f t="shared" si="34"/>
        <v>('i2023110600014','2022','in2023110400021','3'),</v>
      </c>
      <c r="CK17" t="str">
        <f t="shared" si="35"/>
        <v>('i2023110600014','2022','in2023110400022','4'),</v>
      </c>
      <c r="CL17" t="str">
        <f t="shared" si="36"/>
        <v>('i2023110600014','2022','in2023110400023','3'),</v>
      </c>
      <c r="CM17" t="str">
        <f t="shared" si="37"/>
        <v>('i2023110600014','2022','in2023110400024','3'),</v>
      </c>
      <c r="CN17" t="str">
        <f t="shared" si="38"/>
        <v>('i2023110600014','2022','in2023110400025','3'),</v>
      </c>
      <c r="CO17" t="str">
        <f t="shared" si="39"/>
        <v>('i2023110600014','2022','in2023110400026','2'),</v>
      </c>
      <c r="CP17" t="str">
        <f t="shared" si="40"/>
        <v>('i2023110600014','2022','in2023110400027','2'),</v>
      </c>
      <c r="CQ17" t="str">
        <f t="shared" si="41"/>
        <v>('i2023110600014','2022','in2023110400028','3'),</v>
      </c>
      <c r="CR17" t="str">
        <f t="shared" si="42"/>
        <v>('i2023110600014','2022','in2023110400029','2'),</v>
      </c>
      <c r="CS17" t="str">
        <f t="shared" si="43"/>
        <v>('i2023110600014','2022','in2023110400030','2'),</v>
      </c>
      <c r="CT17" t="str">
        <f t="shared" si="44"/>
        <v>('i2023110600014','2022','in2023110400031','3'),</v>
      </c>
      <c r="CU17" t="str">
        <f t="shared" si="45"/>
        <v>('i2023110600014','2022','in2023110400032','3'),</v>
      </c>
      <c r="CV17" t="str">
        <f t="shared" si="46"/>
        <v>('i2023110600014','2022','in2023110400033','4'),</v>
      </c>
      <c r="CW17" t="str">
        <f t="shared" si="47"/>
        <v>('i2023110600014','2022','in2023110400034','4'),</v>
      </c>
      <c r="CX17" t="str">
        <f t="shared" si="48"/>
        <v>('i2023110600014','2022','in2023110400035','4'),</v>
      </c>
      <c r="CY17" t="str">
        <f t="shared" si="49"/>
        <v>('i2023110600014','2022','in2023110400036','5'),</v>
      </c>
      <c r="CZ17" t="str">
        <f t="shared" si="50"/>
        <v>('i2023110600014','2022','in2023110400037','5'),</v>
      </c>
      <c r="DA17" t="str">
        <f t="shared" si="51"/>
        <v>('i2023110600014','2022','in2023110400038','4'),</v>
      </c>
      <c r="DB17" t="str">
        <f t="shared" si="52"/>
        <v>('i2023110600014','2022','in2023110400039','3'),</v>
      </c>
      <c r="DC17" t="str">
        <f t="shared" si="53"/>
        <v>('i2023110600014','2022','in2023110400040','4'),</v>
      </c>
      <c r="DD17" t="str">
        <f t="shared" si="54"/>
        <v>('i2023110600014','2022','in2023110400041','3'),</v>
      </c>
      <c r="DE17" t="str">
        <f t="shared" si="55"/>
        <v>('i2023110600014','2022','in2023110400042','5'),</v>
      </c>
      <c r="DF17" t="str">
        <f t="shared" si="56"/>
        <v>('i2023110600014','2022','in2023110400043','2'),</v>
      </c>
      <c r="DG17" t="str">
        <f t="shared" si="57"/>
        <v>('i2023110600014','2022','in2023110400044','3'),</v>
      </c>
      <c r="DH17" t="str">
        <f t="shared" si="58"/>
        <v>('i2023110600014','2022','in2023110400045','5'),</v>
      </c>
      <c r="DI17" t="str">
        <f t="shared" si="59"/>
        <v>('i2023110600014','2022','in2023110400046','5'),</v>
      </c>
      <c r="DJ17" t="str">
        <f t="shared" si="60"/>
        <v>('i2023110600014','2022','in2023110400047','5');</v>
      </c>
    </row>
    <row r="18" spans="1:114" x14ac:dyDescent="0.25">
      <c r="A18" s="4" t="str">
        <f>INDEX('instansi pusat'!$B$2:$C$623,MATCH(C18,'instansi pusat'!$D$2:$D$623,0),2)</f>
        <v>i2023110600080</v>
      </c>
      <c r="B18" s="6">
        <v>2040</v>
      </c>
      <c r="C18" s="5" t="s">
        <v>106</v>
      </c>
      <c r="D18" s="6">
        <v>2022</v>
      </c>
      <c r="E18" s="6">
        <v>4</v>
      </c>
      <c r="F18" s="6">
        <v>4</v>
      </c>
      <c r="G18" s="6">
        <v>5</v>
      </c>
      <c r="H18" s="6">
        <v>5</v>
      </c>
      <c r="I18" s="6">
        <v>4</v>
      </c>
      <c r="J18" s="6">
        <v>4</v>
      </c>
      <c r="K18" s="6">
        <v>4</v>
      </c>
      <c r="L18" s="6">
        <v>5</v>
      </c>
      <c r="M18" s="6">
        <v>5</v>
      </c>
      <c r="N18" s="6">
        <v>5</v>
      </c>
      <c r="O18" s="6">
        <v>2</v>
      </c>
      <c r="P18" s="6">
        <v>3</v>
      </c>
      <c r="Q18" s="6">
        <v>4</v>
      </c>
      <c r="R18" s="6">
        <v>1</v>
      </c>
      <c r="S18" s="6">
        <v>4</v>
      </c>
      <c r="T18" s="6">
        <v>4</v>
      </c>
      <c r="U18" s="6">
        <v>3</v>
      </c>
      <c r="V18" s="6">
        <v>3</v>
      </c>
      <c r="W18" s="6">
        <v>2</v>
      </c>
      <c r="X18" s="6">
        <v>4</v>
      </c>
      <c r="Y18" s="6">
        <v>3</v>
      </c>
      <c r="Z18" s="6">
        <v>4</v>
      </c>
      <c r="AA18" s="6">
        <v>3</v>
      </c>
      <c r="AB18" s="6">
        <v>4</v>
      </c>
      <c r="AC18" s="6">
        <v>4</v>
      </c>
      <c r="AD18" s="6">
        <v>3</v>
      </c>
      <c r="AE18" s="6">
        <v>3</v>
      </c>
      <c r="AF18" s="6">
        <v>4</v>
      </c>
      <c r="AG18" s="6">
        <v>2</v>
      </c>
      <c r="AH18" s="6">
        <v>2</v>
      </c>
      <c r="AI18" s="6">
        <v>2</v>
      </c>
      <c r="AJ18" s="6">
        <v>4</v>
      </c>
      <c r="AK18" s="6">
        <v>5</v>
      </c>
      <c r="AL18" s="6">
        <v>4</v>
      </c>
      <c r="AM18" s="6">
        <v>4</v>
      </c>
      <c r="AN18" s="6">
        <v>5</v>
      </c>
      <c r="AO18" s="6">
        <v>5</v>
      </c>
      <c r="AP18" s="6">
        <v>5</v>
      </c>
      <c r="AQ18" s="6">
        <v>4</v>
      </c>
      <c r="AR18" s="6">
        <v>3</v>
      </c>
      <c r="AS18" s="6">
        <v>5</v>
      </c>
      <c r="AT18" s="6">
        <v>4</v>
      </c>
      <c r="AU18" s="6">
        <v>3</v>
      </c>
      <c r="AV18" s="6">
        <v>4</v>
      </c>
      <c r="AW18" s="6">
        <v>5</v>
      </c>
      <c r="AX18" s="6">
        <v>5</v>
      </c>
      <c r="AY18" s="6">
        <v>5</v>
      </c>
      <c r="AZ18" s="3">
        <f t="shared" si="1"/>
        <v>4.5</v>
      </c>
      <c r="BA18" s="3">
        <f t="shared" si="2"/>
        <v>2.5</v>
      </c>
      <c r="BB18" s="3">
        <f t="shared" si="3"/>
        <v>3.5</v>
      </c>
      <c r="BC18" s="3">
        <f t="shared" si="4"/>
        <v>3</v>
      </c>
      <c r="BD18" s="3">
        <f t="shared" si="5"/>
        <v>3.5</v>
      </c>
      <c r="BE18" s="3">
        <f t="shared" si="6"/>
        <v>2</v>
      </c>
      <c r="BF18" s="3">
        <f t="shared" si="7"/>
        <v>4.4000000000000004</v>
      </c>
      <c r="BG18" s="3">
        <f t="shared" si="8"/>
        <v>4.333333333333333</v>
      </c>
      <c r="BH18" s="3">
        <f t="shared" si="9"/>
        <v>4.5</v>
      </c>
      <c r="BI18" s="3">
        <f t="shared" si="10"/>
        <v>3.0000000000000004</v>
      </c>
      <c r="BJ18" s="3">
        <f t="shared" si="11"/>
        <v>3.0909090909090908</v>
      </c>
      <c r="BK18" s="3">
        <f t="shared" si="12"/>
        <v>4.3736263736263732</v>
      </c>
      <c r="BL18" s="3">
        <f t="shared" si="13"/>
        <v>3.835</v>
      </c>
      <c r="BO18" t="s">
        <v>641</v>
      </c>
      <c r="BP18" t="str">
        <f t="shared" si="14"/>
        <v>('i2023110600080','2022','in2023110400001','4'),</v>
      </c>
      <c r="BQ18" t="str">
        <f t="shared" si="15"/>
        <v>('i2023110600080','2022','in2023110400002','4'),</v>
      </c>
      <c r="BR18" t="str">
        <f t="shared" si="16"/>
        <v>('i2023110600080','2022','in2023110400003','5'),</v>
      </c>
      <c r="BS18" t="str">
        <f t="shared" si="17"/>
        <v>('i2023110600080','2022','in2023110400004','5'),</v>
      </c>
      <c r="BT18" t="str">
        <f t="shared" si="18"/>
        <v>('i2023110600080','2022','in2023110400005','4'),</v>
      </c>
      <c r="BU18" t="str">
        <f t="shared" si="19"/>
        <v>('i2023110600080','2022','in2023110400006','4'),</v>
      </c>
      <c r="BV18" t="str">
        <f t="shared" si="20"/>
        <v>('i2023110600080','2022','in2023110400007','4'),</v>
      </c>
      <c r="BW18" t="str">
        <f t="shared" si="21"/>
        <v>('i2023110600080','2022','in2023110400008','5'),</v>
      </c>
      <c r="BX18" t="str">
        <f t="shared" si="22"/>
        <v>('i2023110600080','2022','in2023110400009','5'),</v>
      </c>
      <c r="BY18" t="str">
        <f t="shared" si="23"/>
        <v>('i2023110600080','2022','in2023110400010','5'),</v>
      </c>
      <c r="BZ18" t="str">
        <f t="shared" si="24"/>
        <v>('i2023110600080','2022','in2023110400011','2'),</v>
      </c>
      <c r="CA18" t="str">
        <f t="shared" si="25"/>
        <v>('i2023110600080','2022','in2023110400012','3'),</v>
      </c>
      <c r="CB18" t="str">
        <f t="shared" si="26"/>
        <v>('i2023110600080','2022','in2023110400013','4'),</v>
      </c>
      <c r="CC18" t="str">
        <f t="shared" si="27"/>
        <v>('i2023110600080','2022','in2023110400014','1'),</v>
      </c>
      <c r="CD18" t="str">
        <f t="shared" si="28"/>
        <v>('i2023110600080','2022','in2023110400015','4'),</v>
      </c>
      <c r="CE18" t="str">
        <f t="shared" si="29"/>
        <v>('i2023110600080','2022','in2023110400016','4'),</v>
      </c>
      <c r="CF18" t="str">
        <f t="shared" si="30"/>
        <v>('i2023110600080','2022','in2023110400017','3'),</v>
      </c>
      <c r="CG18" t="str">
        <f t="shared" si="31"/>
        <v>('i2023110600080','2022','in2023110400018','3'),</v>
      </c>
      <c r="CH18" t="str">
        <f t="shared" si="32"/>
        <v>('i2023110600080','2022','in2023110400019','2'),</v>
      </c>
      <c r="CI18" t="str">
        <f t="shared" si="33"/>
        <v>('i2023110600080','2022','in2023110400020','4'),</v>
      </c>
      <c r="CJ18" t="str">
        <f t="shared" si="34"/>
        <v>('i2023110600080','2022','in2023110400021','3'),</v>
      </c>
      <c r="CK18" t="str">
        <f t="shared" si="35"/>
        <v>('i2023110600080','2022','in2023110400022','4'),</v>
      </c>
      <c r="CL18" t="str">
        <f t="shared" si="36"/>
        <v>('i2023110600080','2022','in2023110400023','3'),</v>
      </c>
      <c r="CM18" t="str">
        <f t="shared" si="37"/>
        <v>('i2023110600080','2022','in2023110400024','4'),</v>
      </c>
      <c r="CN18" t="str">
        <f t="shared" si="38"/>
        <v>('i2023110600080','2022','in2023110400025','4'),</v>
      </c>
      <c r="CO18" t="str">
        <f t="shared" si="39"/>
        <v>('i2023110600080','2022','in2023110400026','3'),</v>
      </c>
      <c r="CP18" t="str">
        <f t="shared" si="40"/>
        <v>('i2023110600080','2022','in2023110400027','3'),</v>
      </c>
      <c r="CQ18" t="str">
        <f t="shared" si="41"/>
        <v>('i2023110600080','2022','in2023110400028','4'),</v>
      </c>
      <c r="CR18" t="str">
        <f t="shared" si="42"/>
        <v>('i2023110600080','2022','in2023110400029','2'),</v>
      </c>
      <c r="CS18" t="str">
        <f t="shared" si="43"/>
        <v>('i2023110600080','2022','in2023110400030','2'),</v>
      </c>
      <c r="CT18" t="str">
        <f t="shared" si="44"/>
        <v>('i2023110600080','2022','in2023110400031','2'),</v>
      </c>
      <c r="CU18" t="str">
        <f t="shared" si="45"/>
        <v>('i2023110600080','2022','in2023110400032','4'),</v>
      </c>
      <c r="CV18" t="str">
        <f t="shared" si="46"/>
        <v>('i2023110600080','2022','in2023110400033','5'),</v>
      </c>
      <c r="CW18" t="str">
        <f t="shared" si="47"/>
        <v>('i2023110600080','2022','in2023110400034','4'),</v>
      </c>
      <c r="CX18" t="str">
        <f t="shared" si="48"/>
        <v>('i2023110600080','2022','in2023110400035','4'),</v>
      </c>
      <c r="CY18" t="str">
        <f t="shared" si="49"/>
        <v>('i2023110600080','2022','in2023110400036','5'),</v>
      </c>
      <c r="CZ18" t="str">
        <f t="shared" si="50"/>
        <v>('i2023110600080','2022','in2023110400037','5'),</v>
      </c>
      <c r="DA18" t="str">
        <f t="shared" si="51"/>
        <v>('i2023110600080','2022','in2023110400038','5'),</v>
      </c>
      <c r="DB18" t="str">
        <f t="shared" si="52"/>
        <v>('i2023110600080','2022','in2023110400039','4'),</v>
      </c>
      <c r="DC18" t="str">
        <f t="shared" si="53"/>
        <v>('i2023110600080','2022','in2023110400040','3'),</v>
      </c>
      <c r="DD18" t="str">
        <f t="shared" si="54"/>
        <v>('i2023110600080','2022','in2023110400041','5'),</v>
      </c>
      <c r="DE18" t="str">
        <f t="shared" si="55"/>
        <v>('i2023110600080','2022','in2023110400042','4'),</v>
      </c>
      <c r="DF18" t="str">
        <f t="shared" si="56"/>
        <v>('i2023110600080','2022','in2023110400043','3'),</v>
      </c>
      <c r="DG18" t="str">
        <f t="shared" si="57"/>
        <v>('i2023110600080','2022','in2023110400044','4'),</v>
      </c>
      <c r="DH18" t="str">
        <f t="shared" si="58"/>
        <v>('i2023110600080','2022','in2023110400045','5'),</v>
      </c>
      <c r="DI18" t="str">
        <f t="shared" si="59"/>
        <v>('i2023110600080','2022','in2023110400046','5'),</v>
      </c>
      <c r="DJ18" t="str">
        <f t="shared" si="60"/>
        <v>('i2023110600080','2022','in2023110400047','5');</v>
      </c>
    </row>
    <row r="19" spans="1:114" x14ac:dyDescent="0.25">
      <c r="A19" s="4" t="str">
        <f>INDEX('instansi pusat'!$B$2:$C$623,MATCH(C19,'instansi pusat'!$D$2:$D$623,0),2)</f>
        <v>i2023110600004</v>
      </c>
      <c r="B19" s="6">
        <v>3001</v>
      </c>
      <c r="C19" s="5" t="s">
        <v>95</v>
      </c>
      <c r="D19" s="6">
        <v>2022</v>
      </c>
      <c r="E19" s="6">
        <v>5</v>
      </c>
      <c r="F19" s="6">
        <v>5</v>
      </c>
      <c r="G19" s="6">
        <v>5</v>
      </c>
      <c r="H19" s="6">
        <v>5</v>
      </c>
      <c r="I19" s="6">
        <v>4</v>
      </c>
      <c r="J19" s="6">
        <v>5</v>
      </c>
      <c r="K19" s="6">
        <v>4</v>
      </c>
      <c r="L19" s="6">
        <v>5</v>
      </c>
      <c r="M19" s="6">
        <v>5</v>
      </c>
      <c r="N19" s="6">
        <v>5</v>
      </c>
      <c r="O19" s="6">
        <v>3</v>
      </c>
      <c r="P19" s="6">
        <v>3</v>
      </c>
      <c r="Q19" s="6">
        <v>4</v>
      </c>
      <c r="R19" s="6">
        <v>3</v>
      </c>
      <c r="S19" s="6">
        <v>5</v>
      </c>
      <c r="T19" s="6">
        <v>4</v>
      </c>
      <c r="U19" s="6">
        <v>3</v>
      </c>
      <c r="V19" s="6">
        <v>3</v>
      </c>
      <c r="W19" s="6">
        <v>5</v>
      </c>
      <c r="X19" s="6">
        <v>5</v>
      </c>
      <c r="Y19" s="6">
        <v>3</v>
      </c>
      <c r="Z19" s="6">
        <v>3</v>
      </c>
      <c r="AA19" s="6">
        <v>4</v>
      </c>
      <c r="AB19" s="6">
        <v>3</v>
      </c>
      <c r="AC19" s="6">
        <v>2</v>
      </c>
      <c r="AD19" s="6">
        <v>3</v>
      </c>
      <c r="AE19" s="6">
        <v>2</v>
      </c>
      <c r="AF19" s="6">
        <v>3</v>
      </c>
      <c r="AG19" s="6">
        <v>2</v>
      </c>
      <c r="AH19" s="6">
        <v>2</v>
      </c>
      <c r="AI19" s="6">
        <v>2</v>
      </c>
      <c r="AJ19" s="6">
        <v>4</v>
      </c>
      <c r="AK19" s="6">
        <v>4</v>
      </c>
      <c r="AL19" s="6">
        <v>4</v>
      </c>
      <c r="AM19" s="6">
        <v>2</v>
      </c>
      <c r="AN19" s="6">
        <v>5</v>
      </c>
      <c r="AO19" s="6">
        <v>3</v>
      </c>
      <c r="AP19" s="6">
        <v>5</v>
      </c>
      <c r="AQ19" s="6">
        <v>3</v>
      </c>
      <c r="AR19" s="6">
        <v>3</v>
      </c>
      <c r="AS19" s="6">
        <v>3</v>
      </c>
      <c r="AT19" s="6">
        <v>5</v>
      </c>
      <c r="AU19" s="6">
        <v>4</v>
      </c>
      <c r="AV19" s="6">
        <v>5</v>
      </c>
      <c r="AW19" s="6">
        <v>5</v>
      </c>
      <c r="AX19" s="6">
        <v>1</v>
      </c>
      <c r="AY19" s="6">
        <v>1</v>
      </c>
      <c r="AZ19" s="3">
        <f t="shared" si="1"/>
        <v>4.8000000000000007</v>
      </c>
      <c r="BA19" s="3">
        <f t="shared" si="2"/>
        <v>3.25</v>
      </c>
      <c r="BB19" s="3">
        <f t="shared" si="3"/>
        <v>3.75</v>
      </c>
      <c r="BC19" s="3">
        <f t="shared" si="4"/>
        <v>5</v>
      </c>
      <c r="BD19" s="3">
        <f t="shared" si="5"/>
        <v>2.875</v>
      </c>
      <c r="BE19" s="3">
        <f t="shared" si="6"/>
        <v>2</v>
      </c>
      <c r="BF19" s="3">
        <f t="shared" si="7"/>
        <v>3.6</v>
      </c>
      <c r="BG19" s="3">
        <f t="shared" si="8"/>
        <v>3.5</v>
      </c>
      <c r="BH19" s="3">
        <f t="shared" si="9"/>
        <v>4.8000000000000007</v>
      </c>
      <c r="BI19" s="3">
        <f t="shared" si="10"/>
        <v>3.8</v>
      </c>
      <c r="BJ19" s="3">
        <f t="shared" si="11"/>
        <v>2.6363636363636362</v>
      </c>
      <c r="BK19" s="3">
        <f t="shared" si="12"/>
        <v>3.5604395604395602</v>
      </c>
      <c r="BL19" s="3">
        <f t="shared" si="13"/>
        <v>3.6289999999999996</v>
      </c>
      <c r="BO19" t="s">
        <v>641</v>
      </c>
      <c r="BP19" t="str">
        <f t="shared" si="14"/>
        <v>('i2023110600004','2022','in2023110400001','5'),</v>
      </c>
      <c r="BQ19" t="str">
        <f t="shared" si="15"/>
        <v>('i2023110600004','2022','in2023110400002','5'),</v>
      </c>
      <c r="BR19" t="str">
        <f t="shared" si="16"/>
        <v>('i2023110600004','2022','in2023110400003','5'),</v>
      </c>
      <c r="BS19" t="str">
        <f t="shared" si="17"/>
        <v>('i2023110600004','2022','in2023110400004','5'),</v>
      </c>
      <c r="BT19" t="str">
        <f t="shared" si="18"/>
        <v>('i2023110600004','2022','in2023110400005','4'),</v>
      </c>
      <c r="BU19" t="str">
        <f t="shared" si="19"/>
        <v>('i2023110600004','2022','in2023110400006','5'),</v>
      </c>
      <c r="BV19" t="str">
        <f t="shared" si="20"/>
        <v>('i2023110600004','2022','in2023110400007','4'),</v>
      </c>
      <c r="BW19" t="str">
        <f t="shared" si="21"/>
        <v>('i2023110600004','2022','in2023110400008','5'),</v>
      </c>
      <c r="BX19" t="str">
        <f t="shared" si="22"/>
        <v>('i2023110600004','2022','in2023110400009','5'),</v>
      </c>
      <c r="BY19" t="str">
        <f t="shared" si="23"/>
        <v>('i2023110600004','2022','in2023110400010','5'),</v>
      </c>
      <c r="BZ19" t="str">
        <f t="shared" si="24"/>
        <v>('i2023110600004','2022','in2023110400011','3'),</v>
      </c>
      <c r="CA19" t="str">
        <f t="shared" si="25"/>
        <v>('i2023110600004','2022','in2023110400012','3'),</v>
      </c>
      <c r="CB19" t="str">
        <f t="shared" si="26"/>
        <v>('i2023110600004','2022','in2023110400013','4'),</v>
      </c>
      <c r="CC19" t="str">
        <f t="shared" si="27"/>
        <v>('i2023110600004','2022','in2023110400014','3'),</v>
      </c>
      <c r="CD19" t="str">
        <f t="shared" si="28"/>
        <v>('i2023110600004','2022','in2023110400015','5'),</v>
      </c>
      <c r="CE19" t="str">
        <f t="shared" si="29"/>
        <v>('i2023110600004','2022','in2023110400016','4'),</v>
      </c>
      <c r="CF19" t="str">
        <f t="shared" si="30"/>
        <v>('i2023110600004','2022','in2023110400017','3'),</v>
      </c>
      <c r="CG19" t="str">
        <f t="shared" si="31"/>
        <v>('i2023110600004','2022','in2023110400018','3'),</v>
      </c>
      <c r="CH19" t="str">
        <f t="shared" si="32"/>
        <v>('i2023110600004','2022','in2023110400019','5'),</v>
      </c>
      <c r="CI19" t="str">
        <f t="shared" si="33"/>
        <v>('i2023110600004','2022','in2023110400020','5'),</v>
      </c>
      <c r="CJ19" t="str">
        <f t="shared" si="34"/>
        <v>('i2023110600004','2022','in2023110400021','3'),</v>
      </c>
      <c r="CK19" t="str">
        <f t="shared" si="35"/>
        <v>('i2023110600004','2022','in2023110400022','3'),</v>
      </c>
      <c r="CL19" t="str">
        <f t="shared" si="36"/>
        <v>('i2023110600004','2022','in2023110400023','4'),</v>
      </c>
      <c r="CM19" t="str">
        <f t="shared" si="37"/>
        <v>('i2023110600004','2022','in2023110400024','3'),</v>
      </c>
      <c r="CN19" t="str">
        <f t="shared" si="38"/>
        <v>('i2023110600004','2022','in2023110400025','2'),</v>
      </c>
      <c r="CO19" t="str">
        <f t="shared" si="39"/>
        <v>('i2023110600004','2022','in2023110400026','3'),</v>
      </c>
      <c r="CP19" t="str">
        <f t="shared" si="40"/>
        <v>('i2023110600004','2022','in2023110400027','2'),</v>
      </c>
      <c r="CQ19" t="str">
        <f t="shared" si="41"/>
        <v>('i2023110600004','2022','in2023110400028','3'),</v>
      </c>
      <c r="CR19" t="str">
        <f t="shared" si="42"/>
        <v>('i2023110600004','2022','in2023110400029','2'),</v>
      </c>
      <c r="CS19" t="str">
        <f t="shared" si="43"/>
        <v>('i2023110600004','2022','in2023110400030','2'),</v>
      </c>
      <c r="CT19" t="str">
        <f t="shared" si="44"/>
        <v>('i2023110600004','2022','in2023110400031','2'),</v>
      </c>
      <c r="CU19" t="str">
        <f t="shared" si="45"/>
        <v>('i2023110600004','2022','in2023110400032','4'),</v>
      </c>
      <c r="CV19" t="str">
        <f t="shared" si="46"/>
        <v>('i2023110600004','2022','in2023110400033','4'),</v>
      </c>
      <c r="CW19" t="str">
        <f t="shared" si="47"/>
        <v>('i2023110600004','2022','in2023110400034','4'),</v>
      </c>
      <c r="CX19" t="str">
        <f t="shared" si="48"/>
        <v>('i2023110600004','2022','in2023110400035','2'),</v>
      </c>
      <c r="CY19" t="str">
        <f t="shared" si="49"/>
        <v>('i2023110600004','2022','in2023110400036','5'),</v>
      </c>
      <c r="CZ19" t="str">
        <f t="shared" si="50"/>
        <v>('i2023110600004','2022','in2023110400037','3'),</v>
      </c>
      <c r="DA19" t="str">
        <f t="shared" si="51"/>
        <v>('i2023110600004','2022','in2023110400038','5'),</v>
      </c>
      <c r="DB19" t="str">
        <f t="shared" si="52"/>
        <v>('i2023110600004','2022','in2023110400039','3'),</v>
      </c>
      <c r="DC19" t="str">
        <f t="shared" si="53"/>
        <v>('i2023110600004','2022','in2023110400040','3'),</v>
      </c>
      <c r="DD19" t="str">
        <f t="shared" si="54"/>
        <v>('i2023110600004','2022','in2023110400041','3'),</v>
      </c>
      <c r="DE19" t="str">
        <f t="shared" si="55"/>
        <v>('i2023110600004','2022','in2023110400042','5'),</v>
      </c>
      <c r="DF19" t="str">
        <f t="shared" si="56"/>
        <v>('i2023110600004','2022','in2023110400043','4'),</v>
      </c>
      <c r="DG19" t="str">
        <f t="shared" si="57"/>
        <v>('i2023110600004','2022','in2023110400044','5'),</v>
      </c>
      <c r="DH19" t="str">
        <f t="shared" si="58"/>
        <v>('i2023110600004','2022','in2023110400045','5'),</v>
      </c>
      <c r="DI19" t="str">
        <f t="shared" si="59"/>
        <v>('i2023110600004','2022','in2023110400046','1'),</v>
      </c>
      <c r="DJ19" t="str">
        <f t="shared" si="60"/>
        <v>('i2023110600004','2022','in2023110400047','1');</v>
      </c>
    </row>
    <row r="20" spans="1:114" x14ac:dyDescent="0.25">
      <c r="A20" s="4" t="str">
        <f>INDEX('instansi pusat'!$B$2:$C$623,MATCH(C20,'instansi pusat'!$D$2:$D$623,0),2)</f>
        <v>i2023110600008</v>
      </c>
      <c r="B20" s="6">
        <v>3008</v>
      </c>
      <c r="C20" s="5" t="s">
        <v>99</v>
      </c>
      <c r="D20" s="6">
        <v>2022</v>
      </c>
      <c r="E20" s="6">
        <v>3</v>
      </c>
      <c r="F20" s="6">
        <v>3</v>
      </c>
      <c r="G20" s="6">
        <v>3</v>
      </c>
      <c r="H20" s="6">
        <v>3</v>
      </c>
      <c r="I20" s="6">
        <v>5</v>
      </c>
      <c r="J20" s="6">
        <v>1</v>
      </c>
      <c r="K20" s="6">
        <v>1</v>
      </c>
      <c r="L20" s="6">
        <v>2</v>
      </c>
      <c r="M20" s="6">
        <v>1</v>
      </c>
      <c r="N20" s="6">
        <v>3</v>
      </c>
      <c r="O20" s="6">
        <v>2</v>
      </c>
      <c r="P20" s="6">
        <v>2</v>
      </c>
      <c r="Q20" s="6">
        <v>3</v>
      </c>
      <c r="R20" s="6">
        <v>3</v>
      </c>
      <c r="S20" s="6">
        <v>1</v>
      </c>
      <c r="T20" s="6">
        <v>5</v>
      </c>
      <c r="U20" s="6">
        <v>3</v>
      </c>
      <c r="V20" s="6">
        <v>3</v>
      </c>
      <c r="W20" s="6">
        <v>5</v>
      </c>
      <c r="X20" s="6">
        <v>5</v>
      </c>
      <c r="Y20" s="6">
        <v>1</v>
      </c>
      <c r="Z20" s="6">
        <v>3</v>
      </c>
      <c r="AA20" s="6">
        <v>3</v>
      </c>
      <c r="AB20" s="6">
        <v>1</v>
      </c>
      <c r="AC20" s="6">
        <v>1</v>
      </c>
      <c r="AD20" s="6">
        <v>1</v>
      </c>
      <c r="AE20" s="6">
        <v>1</v>
      </c>
      <c r="AF20" s="6">
        <v>1</v>
      </c>
      <c r="AG20" s="6">
        <v>1</v>
      </c>
      <c r="AH20" s="6">
        <v>1</v>
      </c>
      <c r="AI20" s="6">
        <v>1</v>
      </c>
      <c r="AJ20" s="6">
        <v>5</v>
      </c>
      <c r="AK20" s="6">
        <v>4</v>
      </c>
      <c r="AL20" s="6">
        <v>5</v>
      </c>
      <c r="AM20" s="6">
        <v>4</v>
      </c>
      <c r="AN20" s="6">
        <v>5</v>
      </c>
      <c r="AO20" s="6">
        <v>5</v>
      </c>
      <c r="AP20" s="6">
        <v>5</v>
      </c>
      <c r="AQ20" s="6">
        <v>4</v>
      </c>
      <c r="AR20" s="6">
        <v>5</v>
      </c>
      <c r="AS20" s="6">
        <v>5</v>
      </c>
      <c r="AT20" s="6">
        <v>5</v>
      </c>
      <c r="AU20" s="6">
        <v>5</v>
      </c>
      <c r="AV20" s="6">
        <v>4</v>
      </c>
      <c r="AW20" s="6">
        <v>5</v>
      </c>
      <c r="AX20" s="6">
        <v>5</v>
      </c>
      <c r="AY20" s="6">
        <v>5</v>
      </c>
      <c r="AZ20" s="3">
        <f t="shared" si="1"/>
        <v>2.5</v>
      </c>
      <c r="BA20" s="3">
        <f t="shared" si="2"/>
        <v>2.5</v>
      </c>
      <c r="BB20" s="3">
        <f t="shared" si="3"/>
        <v>3</v>
      </c>
      <c r="BC20" s="3">
        <f t="shared" si="4"/>
        <v>5</v>
      </c>
      <c r="BD20" s="3">
        <f t="shared" si="5"/>
        <v>1.5</v>
      </c>
      <c r="BE20" s="3">
        <f t="shared" si="6"/>
        <v>1</v>
      </c>
      <c r="BF20" s="3">
        <f t="shared" si="7"/>
        <v>4.7</v>
      </c>
      <c r="BG20" s="3">
        <f t="shared" si="8"/>
        <v>4.833333333333333</v>
      </c>
      <c r="BH20" s="3">
        <f t="shared" si="9"/>
        <v>2.5</v>
      </c>
      <c r="BI20" s="3">
        <f t="shared" si="10"/>
        <v>3.2</v>
      </c>
      <c r="BJ20" s="3">
        <f t="shared" si="11"/>
        <v>1.3636363636363635</v>
      </c>
      <c r="BK20" s="3">
        <f t="shared" si="12"/>
        <v>4.7527472527472527</v>
      </c>
      <c r="BL20" s="3">
        <f t="shared" si="13"/>
        <v>3.5125000000000002</v>
      </c>
      <c r="BO20" t="s">
        <v>641</v>
      </c>
      <c r="BP20" t="str">
        <f t="shared" si="14"/>
        <v>('i2023110600008','2022','in2023110400001','3'),</v>
      </c>
      <c r="BQ20" t="str">
        <f t="shared" si="15"/>
        <v>('i2023110600008','2022','in2023110400002','3'),</v>
      </c>
      <c r="BR20" t="str">
        <f t="shared" si="16"/>
        <v>('i2023110600008','2022','in2023110400003','3'),</v>
      </c>
      <c r="BS20" t="str">
        <f t="shared" si="17"/>
        <v>('i2023110600008','2022','in2023110400004','3'),</v>
      </c>
      <c r="BT20" t="str">
        <f t="shared" si="18"/>
        <v>('i2023110600008','2022','in2023110400005','5'),</v>
      </c>
      <c r="BU20" t="str">
        <f t="shared" si="19"/>
        <v>('i2023110600008','2022','in2023110400006','1'),</v>
      </c>
      <c r="BV20" t="str">
        <f t="shared" si="20"/>
        <v>('i2023110600008','2022','in2023110400007','1'),</v>
      </c>
      <c r="BW20" t="str">
        <f t="shared" si="21"/>
        <v>('i2023110600008','2022','in2023110400008','2'),</v>
      </c>
      <c r="BX20" t="str">
        <f t="shared" si="22"/>
        <v>('i2023110600008','2022','in2023110400009','1'),</v>
      </c>
      <c r="BY20" t="str">
        <f t="shared" si="23"/>
        <v>('i2023110600008','2022','in2023110400010','3'),</v>
      </c>
      <c r="BZ20" t="str">
        <f t="shared" si="24"/>
        <v>('i2023110600008','2022','in2023110400011','2'),</v>
      </c>
      <c r="CA20" t="str">
        <f t="shared" si="25"/>
        <v>('i2023110600008','2022','in2023110400012','2'),</v>
      </c>
      <c r="CB20" t="str">
        <f t="shared" si="26"/>
        <v>('i2023110600008','2022','in2023110400013','3'),</v>
      </c>
      <c r="CC20" t="str">
        <f t="shared" si="27"/>
        <v>('i2023110600008','2022','in2023110400014','3'),</v>
      </c>
      <c r="CD20" t="str">
        <f t="shared" si="28"/>
        <v>('i2023110600008','2022','in2023110400015','1'),</v>
      </c>
      <c r="CE20" t="str">
        <f t="shared" si="29"/>
        <v>('i2023110600008','2022','in2023110400016','5'),</v>
      </c>
      <c r="CF20" t="str">
        <f t="shared" si="30"/>
        <v>('i2023110600008','2022','in2023110400017','3'),</v>
      </c>
      <c r="CG20" t="str">
        <f t="shared" si="31"/>
        <v>('i2023110600008','2022','in2023110400018','3'),</v>
      </c>
      <c r="CH20" t="str">
        <f t="shared" si="32"/>
        <v>('i2023110600008','2022','in2023110400019','5'),</v>
      </c>
      <c r="CI20" t="str">
        <f t="shared" si="33"/>
        <v>('i2023110600008','2022','in2023110400020','5'),</v>
      </c>
      <c r="CJ20" t="str">
        <f t="shared" si="34"/>
        <v>('i2023110600008','2022','in2023110400021','1'),</v>
      </c>
      <c r="CK20" t="str">
        <f t="shared" si="35"/>
        <v>('i2023110600008','2022','in2023110400022','3'),</v>
      </c>
      <c r="CL20" t="str">
        <f t="shared" si="36"/>
        <v>('i2023110600008','2022','in2023110400023','3'),</v>
      </c>
      <c r="CM20" t="str">
        <f t="shared" si="37"/>
        <v>('i2023110600008','2022','in2023110400024','1'),</v>
      </c>
      <c r="CN20" t="str">
        <f t="shared" si="38"/>
        <v>('i2023110600008','2022','in2023110400025','1'),</v>
      </c>
      <c r="CO20" t="str">
        <f t="shared" si="39"/>
        <v>('i2023110600008','2022','in2023110400026','1'),</v>
      </c>
      <c r="CP20" t="str">
        <f t="shared" si="40"/>
        <v>('i2023110600008','2022','in2023110400027','1'),</v>
      </c>
      <c r="CQ20" t="str">
        <f t="shared" si="41"/>
        <v>('i2023110600008','2022','in2023110400028','1'),</v>
      </c>
      <c r="CR20" t="str">
        <f t="shared" si="42"/>
        <v>('i2023110600008','2022','in2023110400029','1'),</v>
      </c>
      <c r="CS20" t="str">
        <f t="shared" si="43"/>
        <v>('i2023110600008','2022','in2023110400030','1'),</v>
      </c>
      <c r="CT20" t="str">
        <f t="shared" si="44"/>
        <v>('i2023110600008','2022','in2023110400031','1'),</v>
      </c>
      <c r="CU20" t="str">
        <f t="shared" si="45"/>
        <v>('i2023110600008','2022','in2023110400032','5'),</v>
      </c>
      <c r="CV20" t="str">
        <f t="shared" si="46"/>
        <v>('i2023110600008','2022','in2023110400033','4'),</v>
      </c>
      <c r="CW20" t="str">
        <f t="shared" si="47"/>
        <v>('i2023110600008','2022','in2023110400034','5'),</v>
      </c>
      <c r="CX20" t="str">
        <f t="shared" si="48"/>
        <v>('i2023110600008','2022','in2023110400035','4'),</v>
      </c>
      <c r="CY20" t="str">
        <f t="shared" si="49"/>
        <v>('i2023110600008','2022','in2023110400036','5'),</v>
      </c>
      <c r="CZ20" t="str">
        <f t="shared" si="50"/>
        <v>('i2023110600008','2022','in2023110400037','5'),</v>
      </c>
      <c r="DA20" t="str">
        <f t="shared" si="51"/>
        <v>('i2023110600008','2022','in2023110400038','5'),</v>
      </c>
      <c r="DB20" t="str">
        <f t="shared" si="52"/>
        <v>('i2023110600008','2022','in2023110400039','4'),</v>
      </c>
      <c r="DC20" t="str">
        <f t="shared" si="53"/>
        <v>('i2023110600008','2022','in2023110400040','5'),</v>
      </c>
      <c r="DD20" t="str">
        <f t="shared" si="54"/>
        <v>('i2023110600008','2022','in2023110400041','5'),</v>
      </c>
      <c r="DE20" t="str">
        <f t="shared" si="55"/>
        <v>('i2023110600008','2022','in2023110400042','5'),</v>
      </c>
      <c r="DF20" t="str">
        <f t="shared" si="56"/>
        <v>('i2023110600008','2022','in2023110400043','5'),</v>
      </c>
      <c r="DG20" t="str">
        <f t="shared" si="57"/>
        <v>('i2023110600008','2022','in2023110400044','4'),</v>
      </c>
      <c r="DH20" t="str">
        <f t="shared" si="58"/>
        <v>('i2023110600008','2022','in2023110400045','5'),</v>
      </c>
      <c r="DI20" t="str">
        <f t="shared" si="59"/>
        <v>('i2023110600008','2022','in2023110400046','5'),</v>
      </c>
      <c r="DJ20" t="str">
        <f t="shared" si="60"/>
        <v>('i2023110600008','2022','in2023110400047','5');</v>
      </c>
    </row>
    <row r="21" spans="1:114" x14ac:dyDescent="0.25">
      <c r="A21" s="4" t="str">
        <f>INDEX('instansi pusat'!$B$2:$C$623,MATCH(C21,'instansi pusat'!$D$2:$D$623,0),2)</f>
        <v>i2023110600089</v>
      </c>
      <c r="B21" s="6">
        <v>3016</v>
      </c>
      <c r="C21" s="5" t="s">
        <v>115</v>
      </c>
      <c r="D21" s="6">
        <v>2022</v>
      </c>
      <c r="E21" s="6">
        <v>2</v>
      </c>
      <c r="F21" s="6">
        <v>3</v>
      </c>
      <c r="G21" s="6">
        <v>4</v>
      </c>
      <c r="H21" s="6">
        <v>4</v>
      </c>
      <c r="I21" s="6">
        <v>3</v>
      </c>
      <c r="J21" s="6">
        <v>3</v>
      </c>
      <c r="K21" s="6">
        <v>3</v>
      </c>
      <c r="L21" s="6">
        <v>2</v>
      </c>
      <c r="M21" s="6">
        <v>3</v>
      </c>
      <c r="N21" s="6">
        <v>3</v>
      </c>
      <c r="O21" s="6">
        <v>3</v>
      </c>
      <c r="P21" s="6">
        <v>3</v>
      </c>
      <c r="Q21" s="6">
        <v>4</v>
      </c>
      <c r="R21" s="6">
        <v>2</v>
      </c>
      <c r="S21" s="6">
        <v>5</v>
      </c>
      <c r="T21" s="6">
        <v>4</v>
      </c>
      <c r="U21" s="6">
        <v>2</v>
      </c>
      <c r="V21" s="6">
        <v>3</v>
      </c>
      <c r="W21" s="6">
        <v>4</v>
      </c>
      <c r="X21" s="6">
        <v>2</v>
      </c>
      <c r="Y21" s="6">
        <v>2</v>
      </c>
      <c r="Z21" s="6">
        <v>1</v>
      </c>
      <c r="AA21" s="6">
        <v>2</v>
      </c>
      <c r="AB21" s="6">
        <v>2</v>
      </c>
      <c r="AC21" s="6">
        <v>2</v>
      </c>
      <c r="AD21" s="6">
        <v>3</v>
      </c>
      <c r="AE21" s="6">
        <v>3</v>
      </c>
      <c r="AF21" s="6">
        <v>4</v>
      </c>
      <c r="AG21" s="6">
        <v>1</v>
      </c>
      <c r="AH21" s="6">
        <v>1</v>
      </c>
      <c r="AI21" s="6">
        <v>1</v>
      </c>
      <c r="AJ21" s="6">
        <v>4</v>
      </c>
      <c r="AK21" s="6">
        <v>4</v>
      </c>
      <c r="AL21" s="6">
        <v>5</v>
      </c>
      <c r="AM21" s="6">
        <v>4</v>
      </c>
      <c r="AN21" s="6">
        <v>5</v>
      </c>
      <c r="AO21" s="6">
        <v>5</v>
      </c>
      <c r="AP21" s="6">
        <v>4</v>
      </c>
      <c r="AQ21" s="6">
        <v>2</v>
      </c>
      <c r="AR21" s="6">
        <v>5</v>
      </c>
      <c r="AS21" s="6">
        <v>5</v>
      </c>
      <c r="AT21" s="6">
        <v>4</v>
      </c>
      <c r="AU21" s="6">
        <v>5</v>
      </c>
      <c r="AV21" s="6">
        <v>5</v>
      </c>
      <c r="AW21" s="6">
        <v>1</v>
      </c>
      <c r="AX21" s="6">
        <v>1</v>
      </c>
      <c r="AY21" s="6">
        <v>4</v>
      </c>
      <c r="AZ21" s="3">
        <f t="shared" si="1"/>
        <v>3</v>
      </c>
      <c r="BA21" s="3">
        <f t="shared" si="2"/>
        <v>3</v>
      </c>
      <c r="BB21" s="3">
        <f t="shared" si="3"/>
        <v>3.5</v>
      </c>
      <c r="BC21" s="3">
        <f t="shared" si="4"/>
        <v>3</v>
      </c>
      <c r="BD21" s="3">
        <f t="shared" si="5"/>
        <v>2.375</v>
      </c>
      <c r="BE21" s="3">
        <f t="shared" si="6"/>
        <v>1</v>
      </c>
      <c r="BF21" s="3">
        <f t="shared" si="7"/>
        <v>4.3</v>
      </c>
      <c r="BG21" s="3">
        <f t="shared" si="8"/>
        <v>3.333333333333333</v>
      </c>
      <c r="BH21" s="3">
        <f t="shared" si="9"/>
        <v>3</v>
      </c>
      <c r="BI21" s="3">
        <f t="shared" si="10"/>
        <v>3.2000000000000006</v>
      </c>
      <c r="BJ21" s="3">
        <f t="shared" si="11"/>
        <v>2</v>
      </c>
      <c r="BK21" s="3">
        <f t="shared" si="12"/>
        <v>3.917582417582417</v>
      </c>
      <c r="BL21" s="3">
        <f t="shared" si="13"/>
        <v>3.3025000000000002</v>
      </c>
      <c r="BO21" t="s">
        <v>641</v>
      </c>
      <c r="BP21" t="str">
        <f t="shared" si="14"/>
        <v>('i2023110600089','2022','in2023110400001','2'),</v>
      </c>
      <c r="BQ21" t="str">
        <f t="shared" si="15"/>
        <v>('i2023110600089','2022','in2023110400002','3'),</v>
      </c>
      <c r="BR21" t="str">
        <f t="shared" si="16"/>
        <v>('i2023110600089','2022','in2023110400003','4'),</v>
      </c>
      <c r="BS21" t="str">
        <f t="shared" si="17"/>
        <v>('i2023110600089','2022','in2023110400004','4'),</v>
      </c>
      <c r="BT21" t="str">
        <f t="shared" si="18"/>
        <v>('i2023110600089','2022','in2023110400005','3'),</v>
      </c>
      <c r="BU21" t="str">
        <f t="shared" si="19"/>
        <v>('i2023110600089','2022','in2023110400006','3'),</v>
      </c>
      <c r="BV21" t="str">
        <f t="shared" si="20"/>
        <v>('i2023110600089','2022','in2023110400007','3'),</v>
      </c>
      <c r="BW21" t="str">
        <f t="shared" si="21"/>
        <v>('i2023110600089','2022','in2023110400008','2'),</v>
      </c>
      <c r="BX21" t="str">
        <f t="shared" si="22"/>
        <v>('i2023110600089','2022','in2023110400009','3'),</v>
      </c>
      <c r="BY21" t="str">
        <f t="shared" si="23"/>
        <v>('i2023110600089','2022','in2023110400010','3'),</v>
      </c>
      <c r="BZ21" t="str">
        <f t="shared" si="24"/>
        <v>('i2023110600089','2022','in2023110400011','3'),</v>
      </c>
      <c r="CA21" t="str">
        <f t="shared" si="25"/>
        <v>('i2023110600089','2022','in2023110400012','3'),</v>
      </c>
      <c r="CB21" t="str">
        <f t="shared" si="26"/>
        <v>('i2023110600089','2022','in2023110400013','4'),</v>
      </c>
      <c r="CC21" t="str">
        <f t="shared" si="27"/>
        <v>('i2023110600089','2022','in2023110400014','2'),</v>
      </c>
      <c r="CD21" t="str">
        <f t="shared" si="28"/>
        <v>('i2023110600089','2022','in2023110400015','5'),</v>
      </c>
      <c r="CE21" t="str">
        <f t="shared" si="29"/>
        <v>('i2023110600089','2022','in2023110400016','4'),</v>
      </c>
      <c r="CF21" t="str">
        <f t="shared" si="30"/>
        <v>('i2023110600089','2022','in2023110400017','2'),</v>
      </c>
      <c r="CG21" t="str">
        <f t="shared" si="31"/>
        <v>('i2023110600089','2022','in2023110400018','3'),</v>
      </c>
      <c r="CH21" t="str">
        <f t="shared" si="32"/>
        <v>('i2023110600089','2022','in2023110400019','4'),</v>
      </c>
      <c r="CI21" t="str">
        <f t="shared" si="33"/>
        <v>('i2023110600089','2022','in2023110400020','2'),</v>
      </c>
      <c r="CJ21" t="str">
        <f t="shared" si="34"/>
        <v>('i2023110600089','2022','in2023110400021','2'),</v>
      </c>
      <c r="CK21" t="str">
        <f t="shared" si="35"/>
        <v>('i2023110600089','2022','in2023110400022','1'),</v>
      </c>
      <c r="CL21" t="str">
        <f t="shared" si="36"/>
        <v>('i2023110600089','2022','in2023110400023','2'),</v>
      </c>
      <c r="CM21" t="str">
        <f t="shared" si="37"/>
        <v>('i2023110600089','2022','in2023110400024','2'),</v>
      </c>
      <c r="CN21" t="str">
        <f t="shared" si="38"/>
        <v>('i2023110600089','2022','in2023110400025','2'),</v>
      </c>
      <c r="CO21" t="str">
        <f t="shared" si="39"/>
        <v>('i2023110600089','2022','in2023110400026','3'),</v>
      </c>
      <c r="CP21" t="str">
        <f t="shared" si="40"/>
        <v>('i2023110600089','2022','in2023110400027','3'),</v>
      </c>
      <c r="CQ21" t="str">
        <f t="shared" si="41"/>
        <v>('i2023110600089','2022','in2023110400028','4'),</v>
      </c>
      <c r="CR21" t="str">
        <f t="shared" si="42"/>
        <v>('i2023110600089','2022','in2023110400029','1'),</v>
      </c>
      <c r="CS21" t="str">
        <f t="shared" si="43"/>
        <v>('i2023110600089','2022','in2023110400030','1'),</v>
      </c>
      <c r="CT21" t="str">
        <f t="shared" si="44"/>
        <v>('i2023110600089','2022','in2023110400031','1'),</v>
      </c>
      <c r="CU21" t="str">
        <f t="shared" si="45"/>
        <v>('i2023110600089','2022','in2023110400032','4'),</v>
      </c>
      <c r="CV21" t="str">
        <f t="shared" si="46"/>
        <v>('i2023110600089','2022','in2023110400033','4'),</v>
      </c>
      <c r="CW21" t="str">
        <f t="shared" si="47"/>
        <v>('i2023110600089','2022','in2023110400034','5'),</v>
      </c>
      <c r="CX21" t="str">
        <f t="shared" si="48"/>
        <v>('i2023110600089','2022','in2023110400035','4'),</v>
      </c>
      <c r="CY21" t="str">
        <f t="shared" si="49"/>
        <v>('i2023110600089','2022','in2023110400036','5'),</v>
      </c>
      <c r="CZ21" t="str">
        <f t="shared" si="50"/>
        <v>('i2023110600089','2022','in2023110400037','5'),</v>
      </c>
      <c r="DA21" t="str">
        <f t="shared" si="51"/>
        <v>('i2023110600089','2022','in2023110400038','4'),</v>
      </c>
      <c r="DB21" t="str">
        <f t="shared" si="52"/>
        <v>('i2023110600089','2022','in2023110400039','2'),</v>
      </c>
      <c r="DC21" t="str">
        <f t="shared" si="53"/>
        <v>('i2023110600089','2022','in2023110400040','5'),</v>
      </c>
      <c r="DD21" t="str">
        <f t="shared" si="54"/>
        <v>('i2023110600089','2022','in2023110400041','5'),</v>
      </c>
      <c r="DE21" t="str">
        <f t="shared" si="55"/>
        <v>('i2023110600089','2022','in2023110400042','4'),</v>
      </c>
      <c r="DF21" t="str">
        <f t="shared" si="56"/>
        <v>('i2023110600089','2022','in2023110400043','5'),</v>
      </c>
      <c r="DG21" t="str">
        <f t="shared" si="57"/>
        <v>('i2023110600089','2022','in2023110400044','5'),</v>
      </c>
      <c r="DH21" t="str">
        <f t="shared" si="58"/>
        <v>('i2023110600089','2022','in2023110400045','1'),</v>
      </c>
      <c r="DI21" t="str">
        <f t="shared" si="59"/>
        <v>('i2023110600089','2022','in2023110400046','1'),</v>
      </c>
      <c r="DJ21" t="str">
        <f t="shared" si="60"/>
        <v>('i2023110600089','2022','in2023110400047','4');</v>
      </c>
    </row>
    <row r="22" spans="1:114" x14ac:dyDescent="0.25">
      <c r="A22" s="4" t="str">
        <f>INDEX('instansi pusat'!$B$2:$C$623,MATCH(C22,'instansi pusat'!$D$2:$D$623,0),2)</f>
        <v>i2023110600085</v>
      </c>
      <c r="B22" s="6">
        <v>3011</v>
      </c>
      <c r="C22" s="5" t="s">
        <v>111</v>
      </c>
      <c r="D22" s="6">
        <v>2022</v>
      </c>
      <c r="E22" s="6">
        <v>1</v>
      </c>
      <c r="F22" s="6">
        <v>1</v>
      </c>
      <c r="G22" s="6">
        <v>1</v>
      </c>
      <c r="H22" s="6">
        <v>1</v>
      </c>
      <c r="I22" s="6">
        <v>2</v>
      </c>
      <c r="J22" s="6">
        <v>1</v>
      </c>
      <c r="K22" s="6">
        <v>1</v>
      </c>
      <c r="L22" s="6">
        <v>3</v>
      </c>
      <c r="M22" s="6">
        <v>1</v>
      </c>
      <c r="N22" s="6">
        <v>3</v>
      </c>
      <c r="O22" s="6">
        <v>3</v>
      </c>
      <c r="P22" s="6">
        <v>2</v>
      </c>
      <c r="Q22" s="6">
        <v>3</v>
      </c>
      <c r="R22" s="6">
        <v>1</v>
      </c>
      <c r="S22" s="6">
        <v>1</v>
      </c>
      <c r="T22" s="6">
        <v>4</v>
      </c>
      <c r="U22" s="6">
        <v>3</v>
      </c>
      <c r="V22" s="6">
        <v>3</v>
      </c>
      <c r="W22" s="6">
        <v>3</v>
      </c>
      <c r="X22" s="6">
        <v>5</v>
      </c>
      <c r="Y22" s="6">
        <v>3</v>
      </c>
      <c r="Z22" s="6">
        <v>3</v>
      </c>
      <c r="AA22" s="6">
        <v>5</v>
      </c>
      <c r="AB22" s="6">
        <v>3</v>
      </c>
      <c r="AC22" s="6">
        <v>2</v>
      </c>
      <c r="AD22" s="6">
        <v>3</v>
      </c>
      <c r="AE22" s="6">
        <v>3</v>
      </c>
      <c r="AF22" s="6">
        <v>3</v>
      </c>
      <c r="AG22" s="6">
        <v>2</v>
      </c>
      <c r="AH22" s="6">
        <v>2</v>
      </c>
      <c r="AI22" s="6">
        <v>1</v>
      </c>
      <c r="AJ22" s="6">
        <v>3</v>
      </c>
      <c r="AK22" s="6">
        <v>3</v>
      </c>
      <c r="AL22" s="6">
        <v>1</v>
      </c>
      <c r="AM22" s="6">
        <v>5</v>
      </c>
      <c r="AN22" s="6">
        <v>5</v>
      </c>
      <c r="AO22" s="6">
        <v>3</v>
      </c>
      <c r="AP22" s="6">
        <v>1</v>
      </c>
      <c r="AQ22" s="6">
        <v>3</v>
      </c>
      <c r="AR22" s="6">
        <v>4</v>
      </c>
      <c r="AS22" s="6">
        <v>5</v>
      </c>
      <c r="AT22" s="6">
        <v>3</v>
      </c>
      <c r="AU22" s="6">
        <v>3</v>
      </c>
      <c r="AV22" s="6">
        <v>2</v>
      </c>
      <c r="AW22" s="6">
        <v>5</v>
      </c>
      <c r="AX22" s="6">
        <v>5</v>
      </c>
      <c r="AY22" s="6">
        <v>5</v>
      </c>
      <c r="AZ22" s="3">
        <f t="shared" si="1"/>
        <v>1.5</v>
      </c>
      <c r="BA22" s="3">
        <f t="shared" si="2"/>
        <v>2.25</v>
      </c>
      <c r="BB22" s="3">
        <f t="shared" si="3"/>
        <v>2.75</v>
      </c>
      <c r="BC22" s="3">
        <f t="shared" si="4"/>
        <v>4</v>
      </c>
      <c r="BD22" s="3">
        <f t="shared" si="5"/>
        <v>3.125</v>
      </c>
      <c r="BE22" s="3">
        <f t="shared" si="6"/>
        <v>1.6666666666666665</v>
      </c>
      <c r="BF22" s="3">
        <f t="shared" si="7"/>
        <v>3.3000000000000003</v>
      </c>
      <c r="BG22" s="3">
        <f t="shared" si="8"/>
        <v>3.833333333333333</v>
      </c>
      <c r="BH22" s="3">
        <f t="shared" si="9"/>
        <v>1.5</v>
      </c>
      <c r="BI22" s="3">
        <f t="shared" si="10"/>
        <v>2.8</v>
      </c>
      <c r="BJ22" s="3">
        <f t="shared" si="11"/>
        <v>2.7272727272727275</v>
      </c>
      <c r="BK22" s="3">
        <f t="shared" si="12"/>
        <v>3.5109890109890109</v>
      </c>
      <c r="BL22" s="3">
        <f t="shared" si="13"/>
        <v>2.9425000000000003</v>
      </c>
      <c r="BO22" t="s">
        <v>641</v>
      </c>
      <c r="BP22" t="str">
        <f t="shared" si="14"/>
        <v>('i2023110600085','2022','in2023110400001','1'),</v>
      </c>
      <c r="BQ22" t="str">
        <f t="shared" si="15"/>
        <v>('i2023110600085','2022','in2023110400002','1'),</v>
      </c>
      <c r="BR22" t="str">
        <f t="shared" si="16"/>
        <v>('i2023110600085','2022','in2023110400003','1'),</v>
      </c>
      <c r="BS22" t="str">
        <f t="shared" si="17"/>
        <v>('i2023110600085','2022','in2023110400004','1'),</v>
      </c>
      <c r="BT22" t="str">
        <f t="shared" si="18"/>
        <v>('i2023110600085','2022','in2023110400005','2'),</v>
      </c>
      <c r="BU22" t="str">
        <f t="shared" si="19"/>
        <v>('i2023110600085','2022','in2023110400006','1'),</v>
      </c>
      <c r="BV22" t="str">
        <f t="shared" si="20"/>
        <v>('i2023110600085','2022','in2023110400007','1'),</v>
      </c>
      <c r="BW22" t="str">
        <f t="shared" si="21"/>
        <v>('i2023110600085','2022','in2023110400008','3'),</v>
      </c>
      <c r="BX22" t="str">
        <f t="shared" si="22"/>
        <v>('i2023110600085','2022','in2023110400009','1'),</v>
      </c>
      <c r="BY22" t="str">
        <f t="shared" si="23"/>
        <v>('i2023110600085','2022','in2023110400010','3'),</v>
      </c>
      <c r="BZ22" t="str">
        <f t="shared" si="24"/>
        <v>('i2023110600085','2022','in2023110400011','3'),</v>
      </c>
      <c r="CA22" t="str">
        <f t="shared" si="25"/>
        <v>('i2023110600085','2022','in2023110400012','2'),</v>
      </c>
      <c r="CB22" t="str">
        <f t="shared" si="26"/>
        <v>('i2023110600085','2022','in2023110400013','3'),</v>
      </c>
      <c r="CC22" t="str">
        <f t="shared" si="27"/>
        <v>('i2023110600085','2022','in2023110400014','1'),</v>
      </c>
      <c r="CD22" t="str">
        <f t="shared" si="28"/>
        <v>('i2023110600085','2022','in2023110400015','1'),</v>
      </c>
      <c r="CE22" t="str">
        <f t="shared" si="29"/>
        <v>('i2023110600085','2022','in2023110400016','4'),</v>
      </c>
      <c r="CF22" t="str">
        <f t="shared" si="30"/>
        <v>('i2023110600085','2022','in2023110400017','3'),</v>
      </c>
      <c r="CG22" t="str">
        <f t="shared" si="31"/>
        <v>('i2023110600085','2022','in2023110400018','3'),</v>
      </c>
      <c r="CH22" t="str">
        <f t="shared" si="32"/>
        <v>('i2023110600085','2022','in2023110400019','3'),</v>
      </c>
      <c r="CI22" t="str">
        <f t="shared" si="33"/>
        <v>('i2023110600085','2022','in2023110400020','5'),</v>
      </c>
      <c r="CJ22" t="str">
        <f t="shared" si="34"/>
        <v>('i2023110600085','2022','in2023110400021','3'),</v>
      </c>
      <c r="CK22" t="str">
        <f t="shared" si="35"/>
        <v>('i2023110600085','2022','in2023110400022','3'),</v>
      </c>
      <c r="CL22" t="str">
        <f t="shared" si="36"/>
        <v>('i2023110600085','2022','in2023110400023','5'),</v>
      </c>
      <c r="CM22" t="str">
        <f t="shared" si="37"/>
        <v>('i2023110600085','2022','in2023110400024','3'),</v>
      </c>
      <c r="CN22" t="str">
        <f t="shared" si="38"/>
        <v>('i2023110600085','2022','in2023110400025','2'),</v>
      </c>
      <c r="CO22" t="str">
        <f t="shared" si="39"/>
        <v>('i2023110600085','2022','in2023110400026','3'),</v>
      </c>
      <c r="CP22" t="str">
        <f t="shared" si="40"/>
        <v>('i2023110600085','2022','in2023110400027','3'),</v>
      </c>
      <c r="CQ22" t="str">
        <f t="shared" si="41"/>
        <v>('i2023110600085','2022','in2023110400028','3'),</v>
      </c>
      <c r="CR22" t="str">
        <f t="shared" si="42"/>
        <v>('i2023110600085','2022','in2023110400029','2'),</v>
      </c>
      <c r="CS22" t="str">
        <f t="shared" si="43"/>
        <v>('i2023110600085','2022','in2023110400030','2'),</v>
      </c>
      <c r="CT22" t="str">
        <f t="shared" si="44"/>
        <v>('i2023110600085','2022','in2023110400031','1'),</v>
      </c>
      <c r="CU22" t="str">
        <f t="shared" si="45"/>
        <v>('i2023110600085','2022','in2023110400032','3'),</v>
      </c>
      <c r="CV22" t="str">
        <f t="shared" si="46"/>
        <v>('i2023110600085','2022','in2023110400033','3'),</v>
      </c>
      <c r="CW22" t="str">
        <f t="shared" si="47"/>
        <v>('i2023110600085','2022','in2023110400034','1'),</v>
      </c>
      <c r="CX22" t="str">
        <f t="shared" si="48"/>
        <v>('i2023110600085','2022','in2023110400035','5'),</v>
      </c>
      <c r="CY22" t="str">
        <f t="shared" si="49"/>
        <v>('i2023110600085','2022','in2023110400036','5'),</v>
      </c>
      <c r="CZ22" t="str">
        <f t="shared" si="50"/>
        <v>('i2023110600085','2022','in2023110400037','3'),</v>
      </c>
      <c r="DA22" t="str">
        <f t="shared" si="51"/>
        <v>('i2023110600085','2022','in2023110400038','1'),</v>
      </c>
      <c r="DB22" t="str">
        <f t="shared" si="52"/>
        <v>('i2023110600085','2022','in2023110400039','3'),</v>
      </c>
      <c r="DC22" t="str">
        <f t="shared" si="53"/>
        <v>('i2023110600085','2022','in2023110400040','4'),</v>
      </c>
      <c r="DD22" t="str">
        <f t="shared" si="54"/>
        <v>('i2023110600085','2022','in2023110400041','5'),</v>
      </c>
      <c r="DE22" t="str">
        <f t="shared" si="55"/>
        <v>('i2023110600085','2022','in2023110400042','3'),</v>
      </c>
      <c r="DF22" t="str">
        <f t="shared" si="56"/>
        <v>('i2023110600085','2022','in2023110400043','3'),</v>
      </c>
      <c r="DG22" t="str">
        <f t="shared" si="57"/>
        <v>('i2023110600085','2022','in2023110400044','2'),</v>
      </c>
      <c r="DH22" t="str">
        <f t="shared" si="58"/>
        <v>('i2023110600085','2022','in2023110400045','5'),</v>
      </c>
      <c r="DI22" t="str">
        <f t="shared" si="59"/>
        <v>('i2023110600085','2022','in2023110400046','5'),</v>
      </c>
      <c r="DJ22" t="str">
        <f t="shared" si="60"/>
        <v>('i2023110600085','2022','in2023110400047','5');</v>
      </c>
    </row>
    <row r="23" spans="1:114" x14ac:dyDescent="0.25">
      <c r="A23" s="4" t="str">
        <f>INDEX('instansi pusat'!$B$2:$C$623,MATCH(C23,'instansi pusat'!$D$2:$D$623,0),2)</f>
        <v>i2023110600010</v>
      </c>
      <c r="B23" s="6">
        <v>3013</v>
      </c>
      <c r="C23" s="5" t="s">
        <v>101</v>
      </c>
      <c r="D23" s="6">
        <v>2022</v>
      </c>
      <c r="E23" s="6">
        <v>2</v>
      </c>
      <c r="F23" s="6">
        <v>2</v>
      </c>
      <c r="G23" s="6">
        <v>2</v>
      </c>
      <c r="H23" s="6">
        <v>2</v>
      </c>
      <c r="I23" s="6">
        <v>2</v>
      </c>
      <c r="J23" s="6">
        <v>2</v>
      </c>
      <c r="K23" s="6">
        <v>3</v>
      </c>
      <c r="L23" s="6">
        <v>2</v>
      </c>
      <c r="M23" s="6">
        <v>3</v>
      </c>
      <c r="N23" s="6">
        <v>3</v>
      </c>
      <c r="O23" s="6">
        <v>2</v>
      </c>
      <c r="P23" s="6">
        <v>3</v>
      </c>
      <c r="Q23" s="6">
        <v>3</v>
      </c>
      <c r="R23" s="6">
        <v>2</v>
      </c>
      <c r="S23" s="6">
        <v>4</v>
      </c>
      <c r="T23" s="6">
        <v>2</v>
      </c>
      <c r="U23" s="6">
        <v>2</v>
      </c>
      <c r="V23" s="6">
        <v>3</v>
      </c>
      <c r="W23" s="6">
        <v>4</v>
      </c>
      <c r="X23" s="6">
        <v>3</v>
      </c>
      <c r="Y23" s="6">
        <v>1</v>
      </c>
      <c r="Z23" s="6">
        <v>2</v>
      </c>
      <c r="AA23" s="6">
        <v>4</v>
      </c>
      <c r="AB23" s="6">
        <v>3</v>
      </c>
      <c r="AC23" s="6">
        <v>3</v>
      </c>
      <c r="AD23" s="6">
        <v>2</v>
      </c>
      <c r="AE23" s="6">
        <v>3</v>
      </c>
      <c r="AF23" s="6">
        <v>1</v>
      </c>
      <c r="AG23" s="6">
        <v>2</v>
      </c>
      <c r="AH23" s="6">
        <v>1</v>
      </c>
      <c r="AI23" s="6">
        <v>2</v>
      </c>
      <c r="AJ23" s="6">
        <v>3</v>
      </c>
      <c r="AK23" s="6">
        <v>4</v>
      </c>
      <c r="AL23" s="6">
        <v>2</v>
      </c>
      <c r="AM23" s="6">
        <v>3</v>
      </c>
      <c r="AN23" s="6">
        <v>3</v>
      </c>
      <c r="AO23" s="6">
        <v>3</v>
      </c>
      <c r="AP23" s="6">
        <v>3</v>
      </c>
      <c r="AQ23" s="6">
        <v>3</v>
      </c>
      <c r="AR23" s="6">
        <v>3</v>
      </c>
      <c r="AS23" s="6">
        <v>4</v>
      </c>
      <c r="AT23" s="6">
        <v>4</v>
      </c>
      <c r="AU23" s="6">
        <v>4</v>
      </c>
      <c r="AV23" s="6">
        <v>3</v>
      </c>
      <c r="AW23" s="6">
        <v>4</v>
      </c>
      <c r="AX23" s="6">
        <v>3</v>
      </c>
      <c r="AY23" s="6">
        <v>3</v>
      </c>
      <c r="AZ23" s="3">
        <f t="shared" si="1"/>
        <v>2.3000000000000003</v>
      </c>
      <c r="BA23" s="3">
        <f t="shared" si="2"/>
        <v>2.5</v>
      </c>
      <c r="BB23" s="3">
        <f t="shared" si="3"/>
        <v>2.75</v>
      </c>
      <c r="BC23" s="3">
        <f t="shared" si="4"/>
        <v>3.5</v>
      </c>
      <c r="BD23" s="3">
        <f t="shared" si="5"/>
        <v>2.375</v>
      </c>
      <c r="BE23" s="3">
        <f t="shared" si="6"/>
        <v>1.6666666666666665</v>
      </c>
      <c r="BF23" s="3">
        <f t="shared" si="7"/>
        <v>3.1</v>
      </c>
      <c r="BG23" s="3">
        <f t="shared" si="8"/>
        <v>3.5</v>
      </c>
      <c r="BH23" s="3">
        <f t="shared" si="9"/>
        <v>2.3000000000000003</v>
      </c>
      <c r="BI23" s="3">
        <f t="shared" si="10"/>
        <v>2.8000000000000003</v>
      </c>
      <c r="BJ23" s="3">
        <f t="shared" si="11"/>
        <v>2.1818181818181817</v>
      </c>
      <c r="BK23" s="3">
        <f t="shared" si="12"/>
        <v>3.2582417582417582</v>
      </c>
      <c r="BL23" s="3">
        <f t="shared" si="13"/>
        <v>2.8414999999999999</v>
      </c>
      <c r="BO23" t="s">
        <v>641</v>
      </c>
      <c r="BP23" t="str">
        <f t="shared" si="14"/>
        <v>('i2023110600010','2022','in2023110400001','2'),</v>
      </c>
      <c r="BQ23" t="str">
        <f t="shared" si="15"/>
        <v>('i2023110600010','2022','in2023110400002','2'),</v>
      </c>
      <c r="BR23" t="str">
        <f t="shared" si="16"/>
        <v>('i2023110600010','2022','in2023110400003','2'),</v>
      </c>
      <c r="BS23" t="str">
        <f t="shared" si="17"/>
        <v>('i2023110600010','2022','in2023110400004','2'),</v>
      </c>
      <c r="BT23" t="str">
        <f t="shared" si="18"/>
        <v>('i2023110600010','2022','in2023110400005','2'),</v>
      </c>
      <c r="BU23" t="str">
        <f t="shared" si="19"/>
        <v>('i2023110600010','2022','in2023110400006','2'),</v>
      </c>
      <c r="BV23" t="str">
        <f t="shared" si="20"/>
        <v>('i2023110600010','2022','in2023110400007','3'),</v>
      </c>
      <c r="BW23" t="str">
        <f t="shared" si="21"/>
        <v>('i2023110600010','2022','in2023110400008','2'),</v>
      </c>
      <c r="BX23" t="str">
        <f t="shared" si="22"/>
        <v>('i2023110600010','2022','in2023110400009','3'),</v>
      </c>
      <c r="BY23" t="str">
        <f t="shared" si="23"/>
        <v>('i2023110600010','2022','in2023110400010','3'),</v>
      </c>
      <c r="BZ23" t="str">
        <f t="shared" si="24"/>
        <v>('i2023110600010','2022','in2023110400011','2'),</v>
      </c>
      <c r="CA23" t="str">
        <f t="shared" si="25"/>
        <v>('i2023110600010','2022','in2023110400012','3'),</v>
      </c>
      <c r="CB23" t="str">
        <f t="shared" si="26"/>
        <v>('i2023110600010','2022','in2023110400013','3'),</v>
      </c>
      <c r="CC23" t="str">
        <f t="shared" si="27"/>
        <v>('i2023110600010','2022','in2023110400014','2'),</v>
      </c>
      <c r="CD23" t="str">
        <f t="shared" si="28"/>
        <v>('i2023110600010','2022','in2023110400015','4'),</v>
      </c>
      <c r="CE23" t="str">
        <f t="shared" si="29"/>
        <v>('i2023110600010','2022','in2023110400016','2'),</v>
      </c>
      <c r="CF23" t="str">
        <f t="shared" si="30"/>
        <v>('i2023110600010','2022','in2023110400017','2'),</v>
      </c>
      <c r="CG23" t="str">
        <f t="shared" si="31"/>
        <v>('i2023110600010','2022','in2023110400018','3'),</v>
      </c>
      <c r="CH23" t="str">
        <f t="shared" si="32"/>
        <v>('i2023110600010','2022','in2023110400019','4'),</v>
      </c>
      <c r="CI23" t="str">
        <f t="shared" si="33"/>
        <v>('i2023110600010','2022','in2023110400020','3'),</v>
      </c>
      <c r="CJ23" t="str">
        <f t="shared" si="34"/>
        <v>('i2023110600010','2022','in2023110400021','1'),</v>
      </c>
      <c r="CK23" t="str">
        <f t="shared" si="35"/>
        <v>('i2023110600010','2022','in2023110400022','2'),</v>
      </c>
      <c r="CL23" t="str">
        <f t="shared" si="36"/>
        <v>('i2023110600010','2022','in2023110400023','4'),</v>
      </c>
      <c r="CM23" t="str">
        <f t="shared" si="37"/>
        <v>('i2023110600010','2022','in2023110400024','3'),</v>
      </c>
      <c r="CN23" t="str">
        <f t="shared" si="38"/>
        <v>('i2023110600010','2022','in2023110400025','3'),</v>
      </c>
      <c r="CO23" t="str">
        <f t="shared" si="39"/>
        <v>('i2023110600010','2022','in2023110400026','2'),</v>
      </c>
      <c r="CP23" t="str">
        <f t="shared" si="40"/>
        <v>('i2023110600010','2022','in2023110400027','3'),</v>
      </c>
      <c r="CQ23" t="str">
        <f t="shared" si="41"/>
        <v>('i2023110600010','2022','in2023110400028','1'),</v>
      </c>
      <c r="CR23" t="str">
        <f t="shared" si="42"/>
        <v>('i2023110600010','2022','in2023110400029','2'),</v>
      </c>
      <c r="CS23" t="str">
        <f t="shared" si="43"/>
        <v>('i2023110600010','2022','in2023110400030','1'),</v>
      </c>
      <c r="CT23" t="str">
        <f t="shared" si="44"/>
        <v>('i2023110600010','2022','in2023110400031','2'),</v>
      </c>
      <c r="CU23" t="str">
        <f t="shared" si="45"/>
        <v>('i2023110600010','2022','in2023110400032','3'),</v>
      </c>
      <c r="CV23" t="str">
        <f t="shared" si="46"/>
        <v>('i2023110600010','2022','in2023110400033','4'),</v>
      </c>
      <c r="CW23" t="str">
        <f t="shared" si="47"/>
        <v>('i2023110600010','2022','in2023110400034','2'),</v>
      </c>
      <c r="CX23" t="str">
        <f t="shared" si="48"/>
        <v>('i2023110600010','2022','in2023110400035','3'),</v>
      </c>
      <c r="CY23" t="str">
        <f t="shared" si="49"/>
        <v>('i2023110600010','2022','in2023110400036','3'),</v>
      </c>
      <c r="CZ23" t="str">
        <f t="shared" si="50"/>
        <v>('i2023110600010','2022','in2023110400037','3'),</v>
      </c>
      <c r="DA23" t="str">
        <f t="shared" si="51"/>
        <v>('i2023110600010','2022','in2023110400038','3'),</v>
      </c>
      <c r="DB23" t="str">
        <f t="shared" si="52"/>
        <v>('i2023110600010','2022','in2023110400039','3'),</v>
      </c>
      <c r="DC23" t="str">
        <f t="shared" si="53"/>
        <v>('i2023110600010','2022','in2023110400040','3'),</v>
      </c>
      <c r="DD23" t="str">
        <f t="shared" si="54"/>
        <v>('i2023110600010','2022','in2023110400041','4'),</v>
      </c>
      <c r="DE23" t="str">
        <f t="shared" si="55"/>
        <v>('i2023110600010','2022','in2023110400042','4'),</v>
      </c>
      <c r="DF23" t="str">
        <f t="shared" si="56"/>
        <v>('i2023110600010','2022','in2023110400043','4'),</v>
      </c>
      <c r="DG23" t="str">
        <f t="shared" si="57"/>
        <v>('i2023110600010','2022','in2023110400044','3'),</v>
      </c>
      <c r="DH23" t="str">
        <f t="shared" si="58"/>
        <v>('i2023110600010','2022','in2023110400045','4'),</v>
      </c>
      <c r="DI23" t="str">
        <f t="shared" si="59"/>
        <v>('i2023110600010','2022','in2023110400046','3'),</v>
      </c>
      <c r="DJ23" t="str">
        <f t="shared" si="60"/>
        <v>('i2023110600010','2022','in2023110400047','3');</v>
      </c>
    </row>
    <row r="24" spans="1:114" x14ac:dyDescent="0.25">
      <c r="A24" s="4" t="str">
        <f>INDEX('instansi pusat'!$B$2:$C$623,MATCH(C24,'instansi pusat'!$D$2:$D$623,0),2)</f>
        <v>i2023110600079</v>
      </c>
      <c r="B24" s="6">
        <v>1040</v>
      </c>
      <c r="C24" s="5" t="s">
        <v>105</v>
      </c>
      <c r="D24" s="6">
        <v>2022</v>
      </c>
      <c r="E24" s="6">
        <v>1</v>
      </c>
      <c r="F24" s="6">
        <v>1</v>
      </c>
      <c r="G24" s="6">
        <v>1</v>
      </c>
      <c r="H24" s="6">
        <v>1</v>
      </c>
      <c r="I24" s="6">
        <v>1</v>
      </c>
      <c r="J24" s="6">
        <v>1</v>
      </c>
      <c r="K24" s="6">
        <v>1</v>
      </c>
      <c r="L24" s="6">
        <v>1</v>
      </c>
      <c r="M24" s="6">
        <v>1</v>
      </c>
      <c r="N24" s="6">
        <v>1</v>
      </c>
      <c r="O24" s="6">
        <v>3</v>
      </c>
      <c r="P24" s="6">
        <v>3</v>
      </c>
      <c r="Q24" s="6">
        <v>1</v>
      </c>
      <c r="R24" s="6">
        <v>3</v>
      </c>
      <c r="S24" s="6">
        <v>3</v>
      </c>
      <c r="T24" s="6">
        <v>3</v>
      </c>
      <c r="U24" s="6">
        <v>3</v>
      </c>
      <c r="V24" s="6">
        <v>3</v>
      </c>
      <c r="W24" s="6">
        <v>1</v>
      </c>
      <c r="X24" s="6">
        <v>3</v>
      </c>
      <c r="Y24" s="6">
        <v>2</v>
      </c>
      <c r="Z24" s="6">
        <v>2</v>
      </c>
      <c r="AA24" s="6">
        <v>3</v>
      </c>
      <c r="AB24" s="6">
        <v>2</v>
      </c>
      <c r="AC24" s="6">
        <v>2</v>
      </c>
      <c r="AD24" s="6">
        <v>2</v>
      </c>
      <c r="AE24" s="6">
        <v>2</v>
      </c>
      <c r="AF24" s="6">
        <v>3</v>
      </c>
      <c r="AG24" s="6">
        <v>2</v>
      </c>
      <c r="AH24" s="6">
        <v>2</v>
      </c>
      <c r="AI24" s="6">
        <v>2</v>
      </c>
      <c r="AJ24" s="6">
        <v>4</v>
      </c>
      <c r="AK24" s="6">
        <v>4</v>
      </c>
      <c r="AL24" s="6">
        <v>4</v>
      </c>
      <c r="AM24" s="6">
        <v>4</v>
      </c>
      <c r="AN24" s="6">
        <v>4</v>
      </c>
      <c r="AO24" s="6">
        <v>4</v>
      </c>
      <c r="AP24" s="6">
        <v>3</v>
      </c>
      <c r="AQ24" s="6">
        <v>3</v>
      </c>
      <c r="AR24" s="6">
        <v>3</v>
      </c>
      <c r="AS24" s="6">
        <v>1</v>
      </c>
      <c r="AT24" s="6">
        <v>4</v>
      </c>
      <c r="AU24" s="6">
        <v>3</v>
      </c>
      <c r="AV24" s="6">
        <v>4</v>
      </c>
      <c r="AW24" s="6">
        <v>3</v>
      </c>
      <c r="AX24" s="6">
        <v>3</v>
      </c>
      <c r="AY24" s="6">
        <v>3</v>
      </c>
      <c r="AZ24" s="3">
        <f t="shared" si="1"/>
        <v>1</v>
      </c>
      <c r="BA24" s="3">
        <f t="shared" si="2"/>
        <v>2.5</v>
      </c>
      <c r="BB24" s="3">
        <f t="shared" si="3"/>
        <v>3</v>
      </c>
      <c r="BC24" s="3">
        <f t="shared" si="4"/>
        <v>2</v>
      </c>
      <c r="BD24" s="3">
        <f t="shared" si="5"/>
        <v>2.25</v>
      </c>
      <c r="BE24" s="3">
        <f t="shared" si="6"/>
        <v>2</v>
      </c>
      <c r="BF24" s="3">
        <f t="shared" si="7"/>
        <v>3.4000000000000004</v>
      </c>
      <c r="BG24" s="3">
        <f t="shared" si="8"/>
        <v>3.333333333333333</v>
      </c>
      <c r="BH24" s="3">
        <f t="shared" si="9"/>
        <v>1</v>
      </c>
      <c r="BI24" s="3">
        <f t="shared" si="10"/>
        <v>2.6</v>
      </c>
      <c r="BJ24" s="3">
        <f t="shared" si="11"/>
        <v>2.1818181818181817</v>
      </c>
      <c r="BK24" s="3">
        <f t="shared" si="12"/>
        <v>3.3736263736263736</v>
      </c>
      <c r="BL24" s="3">
        <f t="shared" si="13"/>
        <v>2.6750000000000003</v>
      </c>
      <c r="BO24" t="s">
        <v>641</v>
      </c>
      <c r="BP24" t="str">
        <f t="shared" si="14"/>
        <v>('i2023110600079','2022','in2023110400001','1'),</v>
      </c>
      <c r="BQ24" t="str">
        <f t="shared" si="15"/>
        <v>('i2023110600079','2022','in2023110400002','1'),</v>
      </c>
      <c r="BR24" t="str">
        <f t="shared" si="16"/>
        <v>('i2023110600079','2022','in2023110400003','1'),</v>
      </c>
      <c r="BS24" t="str">
        <f t="shared" si="17"/>
        <v>('i2023110600079','2022','in2023110400004','1'),</v>
      </c>
      <c r="BT24" t="str">
        <f t="shared" si="18"/>
        <v>('i2023110600079','2022','in2023110400005','1'),</v>
      </c>
      <c r="BU24" t="str">
        <f t="shared" si="19"/>
        <v>('i2023110600079','2022','in2023110400006','1'),</v>
      </c>
      <c r="BV24" t="str">
        <f t="shared" si="20"/>
        <v>('i2023110600079','2022','in2023110400007','1'),</v>
      </c>
      <c r="BW24" t="str">
        <f t="shared" si="21"/>
        <v>('i2023110600079','2022','in2023110400008','1'),</v>
      </c>
      <c r="BX24" t="str">
        <f t="shared" si="22"/>
        <v>('i2023110600079','2022','in2023110400009','1'),</v>
      </c>
      <c r="BY24" t="str">
        <f t="shared" si="23"/>
        <v>('i2023110600079','2022','in2023110400010','1'),</v>
      </c>
      <c r="BZ24" t="str">
        <f t="shared" si="24"/>
        <v>('i2023110600079','2022','in2023110400011','3'),</v>
      </c>
      <c r="CA24" t="str">
        <f t="shared" si="25"/>
        <v>('i2023110600079','2022','in2023110400012','3'),</v>
      </c>
      <c r="CB24" t="str">
        <f t="shared" si="26"/>
        <v>('i2023110600079','2022','in2023110400013','1'),</v>
      </c>
      <c r="CC24" t="str">
        <f t="shared" si="27"/>
        <v>('i2023110600079','2022','in2023110400014','3'),</v>
      </c>
      <c r="CD24" t="str">
        <f t="shared" si="28"/>
        <v>('i2023110600079','2022','in2023110400015','3'),</v>
      </c>
      <c r="CE24" t="str">
        <f t="shared" si="29"/>
        <v>('i2023110600079','2022','in2023110400016','3'),</v>
      </c>
      <c r="CF24" t="str">
        <f t="shared" si="30"/>
        <v>('i2023110600079','2022','in2023110400017','3'),</v>
      </c>
      <c r="CG24" t="str">
        <f t="shared" si="31"/>
        <v>('i2023110600079','2022','in2023110400018','3'),</v>
      </c>
      <c r="CH24" t="str">
        <f t="shared" si="32"/>
        <v>('i2023110600079','2022','in2023110400019','1'),</v>
      </c>
      <c r="CI24" t="str">
        <f t="shared" si="33"/>
        <v>('i2023110600079','2022','in2023110400020','3'),</v>
      </c>
      <c r="CJ24" t="str">
        <f t="shared" si="34"/>
        <v>('i2023110600079','2022','in2023110400021','2'),</v>
      </c>
      <c r="CK24" t="str">
        <f t="shared" si="35"/>
        <v>('i2023110600079','2022','in2023110400022','2'),</v>
      </c>
      <c r="CL24" t="str">
        <f t="shared" si="36"/>
        <v>('i2023110600079','2022','in2023110400023','3'),</v>
      </c>
      <c r="CM24" t="str">
        <f t="shared" si="37"/>
        <v>('i2023110600079','2022','in2023110400024','2'),</v>
      </c>
      <c r="CN24" t="str">
        <f t="shared" si="38"/>
        <v>('i2023110600079','2022','in2023110400025','2'),</v>
      </c>
      <c r="CO24" t="str">
        <f t="shared" si="39"/>
        <v>('i2023110600079','2022','in2023110400026','2'),</v>
      </c>
      <c r="CP24" t="str">
        <f t="shared" si="40"/>
        <v>('i2023110600079','2022','in2023110400027','2'),</v>
      </c>
      <c r="CQ24" t="str">
        <f t="shared" si="41"/>
        <v>('i2023110600079','2022','in2023110400028','3'),</v>
      </c>
      <c r="CR24" t="str">
        <f t="shared" si="42"/>
        <v>('i2023110600079','2022','in2023110400029','2'),</v>
      </c>
      <c r="CS24" t="str">
        <f t="shared" si="43"/>
        <v>('i2023110600079','2022','in2023110400030','2'),</v>
      </c>
      <c r="CT24" t="str">
        <f t="shared" si="44"/>
        <v>('i2023110600079','2022','in2023110400031','2'),</v>
      </c>
      <c r="CU24" t="str">
        <f t="shared" si="45"/>
        <v>('i2023110600079','2022','in2023110400032','4'),</v>
      </c>
      <c r="CV24" t="str">
        <f t="shared" si="46"/>
        <v>('i2023110600079','2022','in2023110400033','4'),</v>
      </c>
      <c r="CW24" t="str">
        <f t="shared" si="47"/>
        <v>('i2023110600079','2022','in2023110400034','4'),</v>
      </c>
      <c r="CX24" t="str">
        <f t="shared" si="48"/>
        <v>('i2023110600079','2022','in2023110400035','4'),</v>
      </c>
      <c r="CY24" t="str">
        <f t="shared" si="49"/>
        <v>('i2023110600079','2022','in2023110400036','4'),</v>
      </c>
      <c r="CZ24" t="str">
        <f t="shared" si="50"/>
        <v>('i2023110600079','2022','in2023110400037','4'),</v>
      </c>
      <c r="DA24" t="str">
        <f t="shared" si="51"/>
        <v>('i2023110600079','2022','in2023110400038','3'),</v>
      </c>
      <c r="DB24" t="str">
        <f t="shared" si="52"/>
        <v>('i2023110600079','2022','in2023110400039','3'),</v>
      </c>
      <c r="DC24" t="str">
        <f t="shared" si="53"/>
        <v>('i2023110600079','2022','in2023110400040','3'),</v>
      </c>
      <c r="DD24" t="str">
        <f t="shared" si="54"/>
        <v>('i2023110600079','2022','in2023110400041','1'),</v>
      </c>
      <c r="DE24" t="str">
        <f t="shared" si="55"/>
        <v>('i2023110600079','2022','in2023110400042','4'),</v>
      </c>
      <c r="DF24" t="str">
        <f t="shared" si="56"/>
        <v>('i2023110600079','2022','in2023110400043','3'),</v>
      </c>
      <c r="DG24" t="str">
        <f t="shared" si="57"/>
        <v>('i2023110600079','2022','in2023110400044','4'),</v>
      </c>
      <c r="DH24" t="str">
        <f t="shared" si="58"/>
        <v>('i2023110600079','2022','in2023110400045','3'),</v>
      </c>
      <c r="DI24" t="str">
        <f t="shared" si="59"/>
        <v>('i2023110600079','2022','in2023110400046','3'),</v>
      </c>
      <c r="DJ24" t="str">
        <f t="shared" si="60"/>
        <v>('i2023110600079','2022','in2023110400047','3');</v>
      </c>
    </row>
    <row r="25" spans="1:114" x14ac:dyDescent="0.25">
      <c r="A25" s="4" t="str">
        <f>INDEX('instansi pusat'!$B$2:$C$623,MATCH(C25,'instansi pusat'!$D$2:$D$623,0),2)</f>
        <v>i2023110600001</v>
      </c>
      <c r="B25" s="6">
        <v>1030</v>
      </c>
      <c r="C25" s="5" t="s">
        <v>92</v>
      </c>
      <c r="D25" s="6">
        <v>2022</v>
      </c>
      <c r="E25" s="6">
        <v>4</v>
      </c>
      <c r="F25" s="6">
        <v>4</v>
      </c>
      <c r="G25" s="6">
        <v>4</v>
      </c>
      <c r="H25" s="6">
        <v>4</v>
      </c>
      <c r="I25" s="6">
        <v>4</v>
      </c>
      <c r="J25" s="6">
        <v>4</v>
      </c>
      <c r="K25" s="6">
        <v>4</v>
      </c>
      <c r="L25" s="6">
        <v>4</v>
      </c>
      <c r="M25" s="6">
        <v>4</v>
      </c>
      <c r="N25" s="6">
        <v>4</v>
      </c>
      <c r="O25" s="6">
        <v>3</v>
      </c>
      <c r="P25" s="6">
        <v>3</v>
      </c>
      <c r="Q25" s="6">
        <v>2</v>
      </c>
      <c r="R25" s="6">
        <v>2</v>
      </c>
      <c r="S25" s="6">
        <v>1</v>
      </c>
      <c r="T25" s="6">
        <v>2</v>
      </c>
      <c r="U25" s="6">
        <v>3</v>
      </c>
      <c r="V25" s="6">
        <v>3</v>
      </c>
      <c r="W25" s="6">
        <v>2</v>
      </c>
      <c r="X25" s="6">
        <v>1</v>
      </c>
      <c r="Y25" s="6">
        <v>3</v>
      </c>
      <c r="Z25" s="6">
        <v>2</v>
      </c>
      <c r="AA25" s="6">
        <v>2</v>
      </c>
      <c r="AB25" s="6">
        <v>3</v>
      </c>
      <c r="AC25" s="6">
        <v>2</v>
      </c>
      <c r="AD25" s="6">
        <v>2</v>
      </c>
      <c r="AE25" s="6">
        <v>2</v>
      </c>
      <c r="AF25" s="6">
        <v>2</v>
      </c>
      <c r="AG25" s="6">
        <v>2</v>
      </c>
      <c r="AH25" s="6">
        <v>2</v>
      </c>
      <c r="AI25" s="6">
        <v>2</v>
      </c>
      <c r="AJ25" s="6">
        <v>4</v>
      </c>
      <c r="AK25" s="6">
        <v>4</v>
      </c>
      <c r="AL25" s="6">
        <v>4</v>
      </c>
      <c r="AM25" s="6">
        <v>4</v>
      </c>
      <c r="AN25" s="6">
        <v>4</v>
      </c>
      <c r="AO25" s="6">
        <v>4</v>
      </c>
      <c r="AP25" s="6">
        <v>4</v>
      </c>
      <c r="AQ25" s="6">
        <v>3</v>
      </c>
      <c r="AR25" s="6">
        <v>3</v>
      </c>
      <c r="AS25" s="6">
        <v>4</v>
      </c>
      <c r="AT25" s="6">
        <v>4</v>
      </c>
      <c r="AU25" s="6">
        <v>1</v>
      </c>
      <c r="AV25" s="6">
        <v>4</v>
      </c>
      <c r="AW25" s="6">
        <v>1</v>
      </c>
      <c r="AX25" s="6">
        <v>3</v>
      </c>
      <c r="AY25" s="6">
        <v>2</v>
      </c>
      <c r="AZ25" s="3">
        <f t="shared" si="1"/>
        <v>4</v>
      </c>
      <c r="BA25" s="3">
        <f t="shared" si="2"/>
        <v>2.5</v>
      </c>
      <c r="BB25" s="3">
        <f t="shared" si="3"/>
        <v>2.25</v>
      </c>
      <c r="BC25" s="3">
        <f t="shared" si="4"/>
        <v>1.5</v>
      </c>
      <c r="BD25" s="3">
        <f t="shared" si="5"/>
        <v>2.25</v>
      </c>
      <c r="BE25" s="3">
        <f t="shared" si="6"/>
        <v>2</v>
      </c>
      <c r="BF25" s="3">
        <f t="shared" si="7"/>
        <v>3.8000000000000003</v>
      </c>
      <c r="BG25" s="3">
        <f t="shared" si="8"/>
        <v>2.5</v>
      </c>
      <c r="BH25" s="3">
        <f t="shared" si="9"/>
        <v>4</v>
      </c>
      <c r="BI25" s="3">
        <f t="shared" si="10"/>
        <v>2.2000000000000002</v>
      </c>
      <c r="BJ25" s="3">
        <f t="shared" si="11"/>
        <v>2.1818181818181817</v>
      </c>
      <c r="BK25" s="3">
        <f t="shared" si="12"/>
        <v>3.2857142857142856</v>
      </c>
      <c r="BL25" s="3">
        <f t="shared" si="13"/>
        <v>2.9249999999999998</v>
      </c>
      <c r="BO25" t="s">
        <v>641</v>
      </c>
      <c r="BP25" t="str">
        <f t="shared" si="14"/>
        <v>('i2023110600001','2022','in2023110400001','4'),</v>
      </c>
      <c r="BQ25" t="str">
        <f t="shared" si="15"/>
        <v>('i2023110600001','2022','in2023110400002','4'),</v>
      </c>
      <c r="BR25" t="str">
        <f t="shared" si="16"/>
        <v>('i2023110600001','2022','in2023110400003','4'),</v>
      </c>
      <c r="BS25" t="str">
        <f t="shared" si="17"/>
        <v>('i2023110600001','2022','in2023110400004','4'),</v>
      </c>
      <c r="BT25" t="str">
        <f t="shared" si="18"/>
        <v>('i2023110600001','2022','in2023110400005','4'),</v>
      </c>
      <c r="BU25" t="str">
        <f t="shared" si="19"/>
        <v>('i2023110600001','2022','in2023110400006','4'),</v>
      </c>
      <c r="BV25" t="str">
        <f t="shared" si="20"/>
        <v>('i2023110600001','2022','in2023110400007','4'),</v>
      </c>
      <c r="BW25" t="str">
        <f t="shared" si="21"/>
        <v>('i2023110600001','2022','in2023110400008','4'),</v>
      </c>
      <c r="BX25" t="str">
        <f t="shared" si="22"/>
        <v>('i2023110600001','2022','in2023110400009','4'),</v>
      </c>
      <c r="BY25" t="str">
        <f t="shared" si="23"/>
        <v>('i2023110600001','2022','in2023110400010','4'),</v>
      </c>
      <c r="BZ25" t="str">
        <f t="shared" si="24"/>
        <v>('i2023110600001','2022','in2023110400011','3'),</v>
      </c>
      <c r="CA25" t="str">
        <f t="shared" si="25"/>
        <v>('i2023110600001','2022','in2023110400012','3'),</v>
      </c>
      <c r="CB25" t="str">
        <f t="shared" si="26"/>
        <v>('i2023110600001','2022','in2023110400013','2'),</v>
      </c>
      <c r="CC25" t="str">
        <f t="shared" si="27"/>
        <v>('i2023110600001','2022','in2023110400014','2'),</v>
      </c>
      <c r="CD25" t="str">
        <f t="shared" si="28"/>
        <v>('i2023110600001','2022','in2023110400015','1'),</v>
      </c>
      <c r="CE25" t="str">
        <f t="shared" si="29"/>
        <v>('i2023110600001','2022','in2023110400016','2'),</v>
      </c>
      <c r="CF25" t="str">
        <f t="shared" si="30"/>
        <v>('i2023110600001','2022','in2023110400017','3'),</v>
      </c>
      <c r="CG25" t="str">
        <f t="shared" si="31"/>
        <v>('i2023110600001','2022','in2023110400018','3'),</v>
      </c>
      <c r="CH25" t="str">
        <f t="shared" si="32"/>
        <v>('i2023110600001','2022','in2023110400019','2'),</v>
      </c>
      <c r="CI25" t="str">
        <f t="shared" si="33"/>
        <v>('i2023110600001','2022','in2023110400020','1'),</v>
      </c>
      <c r="CJ25" t="str">
        <f t="shared" si="34"/>
        <v>('i2023110600001','2022','in2023110400021','3'),</v>
      </c>
      <c r="CK25" t="str">
        <f t="shared" si="35"/>
        <v>('i2023110600001','2022','in2023110400022','2'),</v>
      </c>
      <c r="CL25" t="str">
        <f t="shared" si="36"/>
        <v>('i2023110600001','2022','in2023110400023','2'),</v>
      </c>
      <c r="CM25" t="str">
        <f t="shared" si="37"/>
        <v>('i2023110600001','2022','in2023110400024','3'),</v>
      </c>
      <c r="CN25" t="str">
        <f t="shared" si="38"/>
        <v>('i2023110600001','2022','in2023110400025','2'),</v>
      </c>
      <c r="CO25" t="str">
        <f t="shared" si="39"/>
        <v>('i2023110600001','2022','in2023110400026','2'),</v>
      </c>
      <c r="CP25" t="str">
        <f t="shared" si="40"/>
        <v>('i2023110600001','2022','in2023110400027','2'),</v>
      </c>
      <c r="CQ25" t="str">
        <f t="shared" si="41"/>
        <v>('i2023110600001','2022','in2023110400028','2'),</v>
      </c>
      <c r="CR25" t="str">
        <f t="shared" si="42"/>
        <v>('i2023110600001','2022','in2023110400029','2'),</v>
      </c>
      <c r="CS25" t="str">
        <f t="shared" si="43"/>
        <v>('i2023110600001','2022','in2023110400030','2'),</v>
      </c>
      <c r="CT25" t="str">
        <f t="shared" si="44"/>
        <v>('i2023110600001','2022','in2023110400031','2'),</v>
      </c>
      <c r="CU25" t="str">
        <f t="shared" si="45"/>
        <v>('i2023110600001','2022','in2023110400032','4'),</v>
      </c>
      <c r="CV25" t="str">
        <f t="shared" si="46"/>
        <v>('i2023110600001','2022','in2023110400033','4'),</v>
      </c>
      <c r="CW25" t="str">
        <f t="shared" si="47"/>
        <v>('i2023110600001','2022','in2023110400034','4'),</v>
      </c>
      <c r="CX25" t="str">
        <f t="shared" si="48"/>
        <v>('i2023110600001','2022','in2023110400035','4'),</v>
      </c>
      <c r="CY25" t="str">
        <f t="shared" si="49"/>
        <v>('i2023110600001','2022','in2023110400036','4'),</v>
      </c>
      <c r="CZ25" t="str">
        <f t="shared" si="50"/>
        <v>('i2023110600001','2022','in2023110400037','4'),</v>
      </c>
      <c r="DA25" t="str">
        <f t="shared" si="51"/>
        <v>('i2023110600001','2022','in2023110400038','4'),</v>
      </c>
      <c r="DB25" t="str">
        <f t="shared" si="52"/>
        <v>('i2023110600001','2022','in2023110400039','3'),</v>
      </c>
      <c r="DC25" t="str">
        <f t="shared" si="53"/>
        <v>('i2023110600001','2022','in2023110400040','3'),</v>
      </c>
      <c r="DD25" t="str">
        <f t="shared" si="54"/>
        <v>('i2023110600001','2022','in2023110400041','4'),</v>
      </c>
      <c r="DE25" t="str">
        <f t="shared" si="55"/>
        <v>('i2023110600001','2022','in2023110400042','4'),</v>
      </c>
      <c r="DF25" t="str">
        <f t="shared" si="56"/>
        <v>('i2023110600001','2022','in2023110400043','1'),</v>
      </c>
      <c r="DG25" t="str">
        <f t="shared" si="57"/>
        <v>('i2023110600001','2022','in2023110400044','4'),</v>
      </c>
      <c r="DH25" t="str">
        <f t="shared" si="58"/>
        <v>('i2023110600001','2022','in2023110400045','1'),</v>
      </c>
      <c r="DI25" t="str">
        <f t="shared" si="59"/>
        <v>('i2023110600001','2022','in2023110400046','3'),</v>
      </c>
      <c r="DJ25" t="str">
        <f t="shared" si="60"/>
        <v>('i2023110600001','2022','in2023110400047','2');</v>
      </c>
    </row>
    <row r="26" spans="1:114" x14ac:dyDescent="0.25">
      <c r="A26" s="4" t="str">
        <f>INDEX('instansi pusat'!$B$2:$C$623,MATCH(C26,'instansi pusat'!$D$2:$D$623,0),2)</f>
        <v>i2023110600078</v>
      </c>
      <c r="B26" s="6">
        <v>1020</v>
      </c>
      <c r="C26" s="5" t="s">
        <v>104</v>
      </c>
      <c r="D26" s="6">
        <v>2022</v>
      </c>
      <c r="E26" s="6">
        <v>2</v>
      </c>
      <c r="F26" s="6">
        <v>3</v>
      </c>
      <c r="G26" s="6">
        <v>1</v>
      </c>
      <c r="H26" s="6">
        <v>1</v>
      </c>
      <c r="I26" s="6">
        <v>1</v>
      </c>
      <c r="J26" s="6">
        <v>1</v>
      </c>
      <c r="K26" s="6">
        <v>1</v>
      </c>
      <c r="L26" s="6">
        <v>1</v>
      </c>
      <c r="M26" s="6">
        <v>1</v>
      </c>
      <c r="N26" s="6">
        <v>3</v>
      </c>
      <c r="O26" s="6">
        <v>2</v>
      </c>
      <c r="P26" s="6">
        <v>2</v>
      </c>
      <c r="Q26" s="6">
        <v>2</v>
      </c>
      <c r="R26" s="6">
        <v>3</v>
      </c>
      <c r="S26" s="6">
        <v>2</v>
      </c>
      <c r="T26" s="6">
        <v>2</v>
      </c>
      <c r="U26" s="6">
        <v>3</v>
      </c>
      <c r="V26" s="6">
        <v>2</v>
      </c>
      <c r="W26" s="6">
        <v>2</v>
      </c>
      <c r="X26" s="6">
        <v>2</v>
      </c>
      <c r="Y26" s="6">
        <v>2</v>
      </c>
      <c r="Z26" s="6">
        <v>2</v>
      </c>
      <c r="AA26" s="6">
        <v>1</v>
      </c>
      <c r="AB26" s="6">
        <v>2</v>
      </c>
      <c r="AC26" s="6">
        <v>2</v>
      </c>
      <c r="AD26" s="6">
        <v>1</v>
      </c>
      <c r="AE26" s="6">
        <v>2</v>
      </c>
      <c r="AF26" s="6">
        <v>3</v>
      </c>
      <c r="AG26" s="6">
        <v>1</v>
      </c>
      <c r="AH26" s="6">
        <v>1</v>
      </c>
      <c r="AI26" s="6">
        <v>1</v>
      </c>
      <c r="AJ26" s="6">
        <v>4</v>
      </c>
      <c r="AK26" s="6">
        <v>4</v>
      </c>
      <c r="AL26" s="6">
        <v>4</v>
      </c>
      <c r="AM26" s="6">
        <v>4</v>
      </c>
      <c r="AN26" s="6">
        <v>4</v>
      </c>
      <c r="AO26" s="6">
        <v>4</v>
      </c>
      <c r="AP26" s="6">
        <v>4</v>
      </c>
      <c r="AQ26" s="6">
        <v>3</v>
      </c>
      <c r="AR26" s="6">
        <v>3</v>
      </c>
      <c r="AS26" s="6">
        <v>3</v>
      </c>
      <c r="AT26" s="6">
        <v>4</v>
      </c>
      <c r="AU26" s="6">
        <v>2</v>
      </c>
      <c r="AV26" s="6">
        <v>4</v>
      </c>
      <c r="AW26" s="6">
        <v>4</v>
      </c>
      <c r="AX26" s="6">
        <v>2</v>
      </c>
      <c r="AY26" s="6">
        <v>3</v>
      </c>
      <c r="AZ26" s="3">
        <f t="shared" si="1"/>
        <v>1.5</v>
      </c>
      <c r="BA26" s="3">
        <f t="shared" si="2"/>
        <v>2.25</v>
      </c>
      <c r="BB26" s="3">
        <f t="shared" si="3"/>
        <v>2.25</v>
      </c>
      <c r="BC26" s="3">
        <f t="shared" si="4"/>
        <v>2</v>
      </c>
      <c r="BD26" s="3">
        <f t="shared" si="5"/>
        <v>1.875</v>
      </c>
      <c r="BE26" s="3">
        <f t="shared" si="6"/>
        <v>1</v>
      </c>
      <c r="BF26" s="3">
        <f t="shared" si="7"/>
        <v>3.7</v>
      </c>
      <c r="BG26" s="3">
        <f t="shared" si="8"/>
        <v>3.1666666666666665</v>
      </c>
      <c r="BH26" s="3">
        <f t="shared" si="9"/>
        <v>1.5</v>
      </c>
      <c r="BI26" s="3">
        <f t="shared" si="10"/>
        <v>2.2000000000000002</v>
      </c>
      <c r="BJ26" s="3">
        <f t="shared" si="11"/>
        <v>1.6363636363636365</v>
      </c>
      <c r="BK26" s="3">
        <f t="shared" si="12"/>
        <v>3.4890109890109891</v>
      </c>
      <c r="BL26" s="3">
        <f t="shared" si="13"/>
        <v>2.6025</v>
      </c>
      <c r="BO26" t="s">
        <v>641</v>
      </c>
      <c r="BP26" t="str">
        <f t="shared" si="14"/>
        <v>('i2023110600078','2022','in2023110400001','2'),</v>
      </c>
      <c r="BQ26" t="str">
        <f t="shared" si="15"/>
        <v>('i2023110600078','2022','in2023110400002','3'),</v>
      </c>
      <c r="BR26" t="str">
        <f t="shared" si="16"/>
        <v>('i2023110600078','2022','in2023110400003','1'),</v>
      </c>
      <c r="BS26" t="str">
        <f t="shared" si="17"/>
        <v>('i2023110600078','2022','in2023110400004','1'),</v>
      </c>
      <c r="BT26" t="str">
        <f t="shared" si="18"/>
        <v>('i2023110600078','2022','in2023110400005','1'),</v>
      </c>
      <c r="BU26" t="str">
        <f t="shared" si="19"/>
        <v>('i2023110600078','2022','in2023110400006','1'),</v>
      </c>
      <c r="BV26" t="str">
        <f t="shared" si="20"/>
        <v>('i2023110600078','2022','in2023110400007','1'),</v>
      </c>
      <c r="BW26" t="str">
        <f t="shared" si="21"/>
        <v>('i2023110600078','2022','in2023110400008','1'),</v>
      </c>
      <c r="BX26" t="str">
        <f t="shared" si="22"/>
        <v>('i2023110600078','2022','in2023110400009','1'),</v>
      </c>
      <c r="BY26" t="str">
        <f t="shared" si="23"/>
        <v>('i2023110600078','2022','in2023110400010','3'),</v>
      </c>
      <c r="BZ26" t="str">
        <f t="shared" si="24"/>
        <v>('i2023110600078','2022','in2023110400011','2'),</v>
      </c>
      <c r="CA26" t="str">
        <f t="shared" si="25"/>
        <v>('i2023110600078','2022','in2023110400012','2'),</v>
      </c>
      <c r="CB26" t="str">
        <f t="shared" si="26"/>
        <v>('i2023110600078','2022','in2023110400013','2'),</v>
      </c>
      <c r="CC26" t="str">
        <f t="shared" si="27"/>
        <v>('i2023110600078','2022','in2023110400014','3'),</v>
      </c>
      <c r="CD26" t="str">
        <f t="shared" si="28"/>
        <v>('i2023110600078','2022','in2023110400015','2'),</v>
      </c>
      <c r="CE26" t="str">
        <f t="shared" si="29"/>
        <v>('i2023110600078','2022','in2023110400016','2'),</v>
      </c>
      <c r="CF26" t="str">
        <f t="shared" si="30"/>
        <v>('i2023110600078','2022','in2023110400017','3'),</v>
      </c>
      <c r="CG26" t="str">
        <f t="shared" si="31"/>
        <v>('i2023110600078','2022','in2023110400018','2'),</v>
      </c>
      <c r="CH26" t="str">
        <f t="shared" si="32"/>
        <v>('i2023110600078','2022','in2023110400019','2'),</v>
      </c>
      <c r="CI26" t="str">
        <f t="shared" si="33"/>
        <v>('i2023110600078','2022','in2023110400020','2'),</v>
      </c>
      <c r="CJ26" t="str">
        <f t="shared" si="34"/>
        <v>('i2023110600078','2022','in2023110400021','2'),</v>
      </c>
      <c r="CK26" t="str">
        <f t="shared" si="35"/>
        <v>('i2023110600078','2022','in2023110400022','2'),</v>
      </c>
      <c r="CL26" t="str">
        <f t="shared" si="36"/>
        <v>('i2023110600078','2022','in2023110400023','1'),</v>
      </c>
      <c r="CM26" t="str">
        <f t="shared" si="37"/>
        <v>('i2023110600078','2022','in2023110400024','2'),</v>
      </c>
      <c r="CN26" t="str">
        <f t="shared" si="38"/>
        <v>('i2023110600078','2022','in2023110400025','2'),</v>
      </c>
      <c r="CO26" t="str">
        <f t="shared" si="39"/>
        <v>('i2023110600078','2022','in2023110400026','1'),</v>
      </c>
      <c r="CP26" t="str">
        <f t="shared" si="40"/>
        <v>('i2023110600078','2022','in2023110400027','2'),</v>
      </c>
      <c r="CQ26" t="str">
        <f t="shared" si="41"/>
        <v>('i2023110600078','2022','in2023110400028','3'),</v>
      </c>
      <c r="CR26" t="str">
        <f t="shared" si="42"/>
        <v>('i2023110600078','2022','in2023110400029','1'),</v>
      </c>
      <c r="CS26" t="str">
        <f t="shared" si="43"/>
        <v>('i2023110600078','2022','in2023110400030','1'),</v>
      </c>
      <c r="CT26" t="str">
        <f t="shared" si="44"/>
        <v>('i2023110600078','2022','in2023110400031','1'),</v>
      </c>
      <c r="CU26" t="str">
        <f t="shared" si="45"/>
        <v>('i2023110600078','2022','in2023110400032','4'),</v>
      </c>
      <c r="CV26" t="str">
        <f t="shared" si="46"/>
        <v>('i2023110600078','2022','in2023110400033','4'),</v>
      </c>
      <c r="CW26" t="str">
        <f t="shared" si="47"/>
        <v>('i2023110600078','2022','in2023110400034','4'),</v>
      </c>
      <c r="CX26" t="str">
        <f t="shared" si="48"/>
        <v>('i2023110600078','2022','in2023110400035','4'),</v>
      </c>
      <c r="CY26" t="str">
        <f t="shared" si="49"/>
        <v>('i2023110600078','2022','in2023110400036','4'),</v>
      </c>
      <c r="CZ26" t="str">
        <f t="shared" si="50"/>
        <v>('i2023110600078','2022','in2023110400037','4'),</v>
      </c>
      <c r="DA26" t="str">
        <f t="shared" si="51"/>
        <v>('i2023110600078','2022','in2023110400038','4'),</v>
      </c>
      <c r="DB26" t="str">
        <f t="shared" si="52"/>
        <v>('i2023110600078','2022','in2023110400039','3'),</v>
      </c>
      <c r="DC26" t="str">
        <f t="shared" si="53"/>
        <v>('i2023110600078','2022','in2023110400040','3'),</v>
      </c>
      <c r="DD26" t="str">
        <f t="shared" si="54"/>
        <v>('i2023110600078','2022','in2023110400041','3'),</v>
      </c>
      <c r="DE26" t="str">
        <f t="shared" si="55"/>
        <v>('i2023110600078','2022','in2023110400042','4'),</v>
      </c>
      <c r="DF26" t="str">
        <f t="shared" si="56"/>
        <v>('i2023110600078','2022','in2023110400043','2'),</v>
      </c>
      <c r="DG26" t="str">
        <f t="shared" si="57"/>
        <v>('i2023110600078','2022','in2023110400044','4'),</v>
      </c>
      <c r="DH26" t="str">
        <f t="shared" si="58"/>
        <v>('i2023110600078','2022','in2023110400045','4'),</v>
      </c>
      <c r="DI26" t="str">
        <f t="shared" si="59"/>
        <v>('i2023110600078','2022','in2023110400046','2'),</v>
      </c>
      <c r="DJ26" t="str">
        <f t="shared" si="60"/>
        <v>('i2023110600078','2022','in2023110400047','3');</v>
      </c>
    </row>
    <row r="27" spans="1:114" x14ac:dyDescent="0.25">
      <c r="A27" s="4" t="str">
        <f>INDEX('instansi pusat'!$B$2:$C$623,MATCH(C27,'instansi pusat'!$D$2:$D$623,0),2)</f>
        <v>i2023110600313</v>
      </c>
      <c r="B27" s="6">
        <v>1010</v>
      </c>
      <c r="C27" s="5" t="s">
        <v>122</v>
      </c>
      <c r="D27" s="6">
        <v>2022</v>
      </c>
      <c r="E27" s="6">
        <v>3</v>
      </c>
      <c r="F27" s="6">
        <v>3</v>
      </c>
      <c r="G27" s="6">
        <v>3</v>
      </c>
      <c r="H27" s="6">
        <v>3</v>
      </c>
      <c r="I27" s="6">
        <v>3</v>
      </c>
      <c r="J27" s="6">
        <v>3</v>
      </c>
      <c r="K27" s="6">
        <v>3</v>
      </c>
      <c r="L27" s="6">
        <v>3</v>
      </c>
      <c r="M27" s="6">
        <v>2</v>
      </c>
      <c r="N27" s="6">
        <v>3</v>
      </c>
      <c r="O27" s="6">
        <v>1</v>
      </c>
      <c r="P27" s="6">
        <v>1</v>
      </c>
      <c r="Q27" s="6">
        <v>3</v>
      </c>
      <c r="R27" s="6">
        <v>4</v>
      </c>
      <c r="S27" s="6">
        <v>3</v>
      </c>
      <c r="T27" s="6">
        <v>3</v>
      </c>
      <c r="U27" s="6">
        <v>3</v>
      </c>
      <c r="V27" s="6">
        <v>3</v>
      </c>
      <c r="W27" s="6">
        <v>3</v>
      </c>
      <c r="X27" s="6">
        <v>4</v>
      </c>
      <c r="Y27" s="6">
        <v>2</v>
      </c>
      <c r="Z27" s="6">
        <v>4</v>
      </c>
      <c r="AA27" s="6">
        <v>2</v>
      </c>
      <c r="AB27" s="6">
        <v>4</v>
      </c>
      <c r="AC27" s="6">
        <v>2</v>
      </c>
      <c r="AD27" s="6">
        <v>3</v>
      </c>
      <c r="AE27" s="6">
        <v>1</v>
      </c>
      <c r="AF27" s="6">
        <v>2</v>
      </c>
      <c r="AG27" s="6">
        <v>1</v>
      </c>
      <c r="AH27" s="6">
        <v>1</v>
      </c>
      <c r="AI27" s="6">
        <v>1</v>
      </c>
      <c r="AJ27" s="6">
        <v>3</v>
      </c>
      <c r="AK27" s="6">
        <v>3</v>
      </c>
      <c r="AL27" s="6">
        <v>3</v>
      </c>
      <c r="AM27" s="6">
        <v>3</v>
      </c>
      <c r="AN27" s="6">
        <v>4</v>
      </c>
      <c r="AO27" s="6">
        <v>4</v>
      </c>
      <c r="AP27" s="6">
        <v>4</v>
      </c>
      <c r="AQ27" s="6">
        <v>4</v>
      </c>
      <c r="AR27" s="6">
        <v>4</v>
      </c>
      <c r="AS27" s="6">
        <v>3</v>
      </c>
      <c r="AT27" s="6">
        <v>4</v>
      </c>
      <c r="AU27" s="6">
        <v>1</v>
      </c>
      <c r="AV27" s="6">
        <v>4</v>
      </c>
      <c r="AW27" s="6">
        <v>3</v>
      </c>
      <c r="AX27" s="6">
        <v>3</v>
      </c>
      <c r="AY27" s="6">
        <v>3</v>
      </c>
      <c r="AZ27" s="3">
        <f t="shared" si="1"/>
        <v>2.9000000000000004</v>
      </c>
      <c r="BA27" s="3">
        <f t="shared" si="2"/>
        <v>2.25</v>
      </c>
      <c r="BB27" s="3">
        <f t="shared" si="3"/>
        <v>3</v>
      </c>
      <c r="BC27" s="3">
        <f t="shared" si="4"/>
        <v>3.5</v>
      </c>
      <c r="BD27" s="3">
        <f t="shared" si="5"/>
        <v>2.5</v>
      </c>
      <c r="BE27" s="3">
        <f t="shared" si="6"/>
        <v>1</v>
      </c>
      <c r="BF27" s="3">
        <f t="shared" si="7"/>
        <v>3.5</v>
      </c>
      <c r="BG27" s="3">
        <f t="shared" si="8"/>
        <v>3</v>
      </c>
      <c r="BH27" s="3">
        <f t="shared" si="9"/>
        <v>2.9000000000000004</v>
      </c>
      <c r="BI27" s="3">
        <f t="shared" si="10"/>
        <v>2.8000000000000003</v>
      </c>
      <c r="BJ27" s="3">
        <f t="shared" si="11"/>
        <v>2.0909090909090908</v>
      </c>
      <c r="BK27" s="3">
        <f t="shared" si="12"/>
        <v>3.302197802197802</v>
      </c>
      <c r="BL27" s="3">
        <f t="shared" si="13"/>
        <v>2.9245000000000001</v>
      </c>
      <c r="BO27" t="s">
        <v>641</v>
      </c>
      <c r="BP27" t="str">
        <f t="shared" si="14"/>
        <v>('i2023110600313','2022','in2023110400001','3'),</v>
      </c>
      <c r="BQ27" t="str">
        <f t="shared" si="15"/>
        <v>('i2023110600313','2022','in2023110400002','3'),</v>
      </c>
      <c r="BR27" t="str">
        <f t="shared" si="16"/>
        <v>('i2023110600313','2022','in2023110400003','3'),</v>
      </c>
      <c r="BS27" t="str">
        <f t="shared" si="17"/>
        <v>('i2023110600313','2022','in2023110400004','3'),</v>
      </c>
      <c r="BT27" t="str">
        <f t="shared" si="18"/>
        <v>('i2023110600313','2022','in2023110400005','3'),</v>
      </c>
      <c r="BU27" t="str">
        <f t="shared" si="19"/>
        <v>('i2023110600313','2022','in2023110400006','3'),</v>
      </c>
      <c r="BV27" t="str">
        <f t="shared" si="20"/>
        <v>('i2023110600313','2022','in2023110400007','3'),</v>
      </c>
      <c r="BW27" t="str">
        <f t="shared" si="21"/>
        <v>('i2023110600313','2022','in2023110400008','3'),</v>
      </c>
      <c r="BX27" t="str">
        <f t="shared" si="22"/>
        <v>('i2023110600313','2022','in2023110400009','2'),</v>
      </c>
      <c r="BY27" t="str">
        <f t="shared" si="23"/>
        <v>('i2023110600313','2022','in2023110400010','3'),</v>
      </c>
      <c r="BZ27" t="str">
        <f t="shared" si="24"/>
        <v>('i2023110600313','2022','in2023110400011','1'),</v>
      </c>
      <c r="CA27" t="str">
        <f t="shared" si="25"/>
        <v>('i2023110600313','2022','in2023110400012','1'),</v>
      </c>
      <c r="CB27" t="str">
        <f t="shared" si="26"/>
        <v>('i2023110600313','2022','in2023110400013','3'),</v>
      </c>
      <c r="CC27" t="str">
        <f t="shared" si="27"/>
        <v>('i2023110600313','2022','in2023110400014','4'),</v>
      </c>
      <c r="CD27" t="str">
        <f t="shared" si="28"/>
        <v>('i2023110600313','2022','in2023110400015','3'),</v>
      </c>
      <c r="CE27" t="str">
        <f t="shared" si="29"/>
        <v>('i2023110600313','2022','in2023110400016','3'),</v>
      </c>
      <c r="CF27" t="str">
        <f t="shared" si="30"/>
        <v>('i2023110600313','2022','in2023110400017','3'),</v>
      </c>
      <c r="CG27" t="str">
        <f t="shared" si="31"/>
        <v>('i2023110600313','2022','in2023110400018','3'),</v>
      </c>
      <c r="CH27" t="str">
        <f t="shared" si="32"/>
        <v>('i2023110600313','2022','in2023110400019','3'),</v>
      </c>
      <c r="CI27" t="str">
        <f t="shared" si="33"/>
        <v>('i2023110600313','2022','in2023110400020','4'),</v>
      </c>
      <c r="CJ27" t="str">
        <f t="shared" si="34"/>
        <v>('i2023110600313','2022','in2023110400021','2'),</v>
      </c>
      <c r="CK27" t="str">
        <f t="shared" si="35"/>
        <v>('i2023110600313','2022','in2023110400022','4'),</v>
      </c>
      <c r="CL27" t="str">
        <f t="shared" si="36"/>
        <v>('i2023110600313','2022','in2023110400023','2'),</v>
      </c>
      <c r="CM27" t="str">
        <f t="shared" si="37"/>
        <v>('i2023110600313','2022','in2023110400024','4'),</v>
      </c>
      <c r="CN27" t="str">
        <f t="shared" si="38"/>
        <v>('i2023110600313','2022','in2023110400025','2'),</v>
      </c>
      <c r="CO27" t="str">
        <f t="shared" si="39"/>
        <v>('i2023110600313','2022','in2023110400026','3'),</v>
      </c>
      <c r="CP27" t="str">
        <f t="shared" si="40"/>
        <v>('i2023110600313','2022','in2023110400027','1'),</v>
      </c>
      <c r="CQ27" t="str">
        <f t="shared" si="41"/>
        <v>('i2023110600313','2022','in2023110400028','2'),</v>
      </c>
      <c r="CR27" t="str">
        <f t="shared" si="42"/>
        <v>('i2023110600313','2022','in2023110400029','1'),</v>
      </c>
      <c r="CS27" t="str">
        <f t="shared" si="43"/>
        <v>('i2023110600313','2022','in2023110400030','1'),</v>
      </c>
      <c r="CT27" t="str">
        <f t="shared" si="44"/>
        <v>('i2023110600313','2022','in2023110400031','1'),</v>
      </c>
      <c r="CU27" t="str">
        <f t="shared" si="45"/>
        <v>('i2023110600313','2022','in2023110400032','3'),</v>
      </c>
      <c r="CV27" t="str">
        <f t="shared" si="46"/>
        <v>('i2023110600313','2022','in2023110400033','3'),</v>
      </c>
      <c r="CW27" t="str">
        <f t="shared" si="47"/>
        <v>('i2023110600313','2022','in2023110400034','3'),</v>
      </c>
      <c r="CX27" t="str">
        <f t="shared" si="48"/>
        <v>('i2023110600313','2022','in2023110400035','3'),</v>
      </c>
      <c r="CY27" t="str">
        <f t="shared" si="49"/>
        <v>('i2023110600313','2022','in2023110400036','4'),</v>
      </c>
      <c r="CZ27" t="str">
        <f t="shared" si="50"/>
        <v>('i2023110600313','2022','in2023110400037','4'),</v>
      </c>
      <c r="DA27" t="str">
        <f t="shared" si="51"/>
        <v>('i2023110600313','2022','in2023110400038','4'),</v>
      </c>
      <c r="DB27" t="str">
        <f t="shared" si="52"/>
        <v>('i2023110600313','2022','in2023110400039','4'),</v>
      </c>
      <c r="DC27" t="str">
        <f t="shared" si="53"/>
        <v>('i2023110600313','2022','in2023110400040','4'),</v>
      </c>
      <c r="DD27" t="str">
        <f t="shared" si="54"/>
        <v>('i2023110600313','2022','in2023110400041','3'),</v>
      </c>
      <c r="DE27" t="str">
        <f t="shared" si="55"/>
        <v>('i2023110600313','2022','in2023110400042','4'),</v>
      </c>
      <c r="DF27" t="str">
        <f t="shared" si="56"/>
        <v>('i2023110600313','2022','in2023110400043','1'),</v>
      </c>
      <c r="DG27" t="str">
        <f t="shared" si="57"/>
        <v>('i2023110600313','2022','in2023110400044','4'),</v>
      </c>
      <c r="DH27" t="str">
        <f t="shared" si="58"/>
        <v>('i2023110600313','2022','in2023110400045','3'),</v>
      </c>
      <c r="DI27" t="str">
        <f t="shared" si="59"/>
        <v>('i2023110600313','2022','in2023110400046','3'),</v>
      </c>
      <c r="DJ27" t="str">
        <f t="shared" si="60"/>
        <v>('i2023110600313','2022','in2023110400047','3');</v>
      </c>
    </row>
    <row r="28" spans="1:114" x14ac:dyDescent="0.25">
      <c r="A28" s="4" t="str">
        <f>INDEX('instansi pusat'!$B$2:$C$623,MATCH(C28,'instansi pusat'!$D$2:$D$623,0),2)</f>
        <v>i2023110600002</v>
      </c>
      <c r="B28" s="6">
        <v>2010</v>
      </c>
      <c r="C28" s="5" t="s">
        <v>93</v>
      </c>
      <c r="D28" s="6">
        <v>2022</v>
      </c>
      <c r="E28" s="6">
        <v>4</v>
      </c>
      <c r="F28" s="6">
        <v>4</v>
      </c>
      <c r="G28" s="6">
        <v>4</v>
      </c>
      <c r="H28" s="6">
        <v>4</v>
      </c>
      <c r="I28" s="6">
        <v>4</v>
      </c>
      <c r="J28" s="6">
        <v>3</v>
      </c>
      <c r="K28" s="6">
        <v>3</v>
      </c>
      <c r="L28" s="6">
        <v>4</v>
      </c>
      <c r="M28" s="6">
        <v>3</v>
      </c>
      <c r="N28" s="6">
        <v>5</v>
      </c>
      <c r="O28" s="6">
        <v>3</v>
      </c>
      <c r="P28" s="6">
        <v>3</v>
      </c>
      <c r="Q28" s="6">
        <v>1</v>
      </c>
      <c r="R28" s="6">
        <v>3</v>
      </c>
      <c r="S28" s="6">
        <v>2</v>
      </c>
      <c r="T28" s="6">
        <v>2</v>
      </c>
      <c r="U28" s="6">
        <v>2</v>
      </c>
      <c r="V28" s="6">
        <v>2</v>
      </c>
      <c r="W28" s="6">
        <v>2</v>
      </c>
      <c r="X28" s="6">
        <v>3</v>
      </c>
      <c r="Y28" s="6">
        <v>3</v>
      </c>
      <c r="Z28" s="6">
        <v>4</v>
      </c>
      <c r="AA28" s="6">
        <v>1</v>
      </c>
      <c r="AB28" s="6">
        <v>1</v>
      </c>
      <c r="AC28" s="6">
        <v>2</v>
      </c>
      <c r="AD28" s="6">
        <v>2</v>
      </c>
      <c r="AE28" s="6">
        <v>2</v>
      </c>
      <c r="AF28" s="6">
        <v>3</v>
      </c>
      <c r="AG28" s="6">
        <v>1</v>
      </c>
      <c r="AH28" s="6">
        <v>1</v>
      </c>
      <c r="AI28" s="6">
        <v>4</v>
      </c>
      <c r="AJ28" s="6">
        <v>4</v>
      </c>
      <c r="AK28" s="6">
        <v>4</v>
      </c>
      <c r="AL28" s="6">
        <v>3</v>
      </c>
      <c r="AM28" s="6">
        <v>4</v>
      </c>
      <c r="AN28" s="6">
        <v>4</v>
      </c>
      <c r="AO28" s="6">
        <v>4</v>
      </c>
      <c r="AP28" s="6">
        <v>4</v>
      </c>
      <c r="AQ28" s="6">
        <v>2</v>
      </c>
      <c r="AR28" s="6">
        <v>3</v>
      </c>
      <c r="AS28" s="6">
        <v>3</v>
      </c>
      <c r="AT28" s="6">
        <v>4</v>
      </c>
      <c r="AU28" s="6">
        <v>2</v>
      </c>
      <c r="AV28" s="6">
        <v>4</v>
      </c>
      <c r="AW28" s="6">
        <v>1</v>
      </c>
      <c r="AX28" s="6">
        <v>4</v>
      </c>
      <c r="AY28" s="6">
        <v>2</v>
      </c>
      <c r="AZ28" s="3">
        <f t="shared" si="1"/>
        <v>3.8000000000000003</v>
      </c>
      <c r="BA28" s="3">
        <f t="shared" si="2"/>
        <v>2.5</v>
      </c>
      <c r="BB28" s="3">
        <f t="shared" si="3"/>
        <v>2</v>
      </c>
      <c r="BC28" s="3">
        <f t="shared" si="4"/>
        <v>2.5</v>
      </c>
      <c r="BD28" s="3">
        <f t="shared" si="5"/>
        <v>2.25</v>
      </c>
      <c r="BE28" s="3">
        <f t="shared" si="6"/>
        <v>2</v>
      </c>
      <c r="BF28" s="3">
        <f t="shared" si="7"/>
        <v>3.5</v>
      </c>
      <c r="BG28" s="3">
        <f t="shared" si="8"/>
        <v>2.833333333333333</v>
      </c>
      <c r="BH28" s="3">
        <f t="shared" si="9"/>
        <v>3.8000000000000003</v>
      </c>
      <c r="BI28" s="3">
        <f t="shared" si="10"/>
        <v>2.2999999999999998</v>
      </c>
      <c r="BJ28" s="3">
        <f t="shared" si="11"/>
        <v>2.1818181818181817</v>
      </c>
      <c r="BK28" s="3">
        <f t="shared" si="12"/>
        <v>3.2362637362637363</v>
      </c>
      <c r="BL28" s="3">
        <f t="shared" si="13"/>
        <v>2.9015</v>
      </c>
      <c r="BO28" t="s">
        <v>641</v>
      </c>
      <c r="BP28" t="str">
        <f t="shared" si="14"/>
        <v>('i2023110600002','2022','in2023110400001','4'),</v>
      </c>
      <c r="BQ28" t="str">
        <f t="shared" si="15"/>
        <v>('i2023110600002','2022','in2023110400002','4'),</v>
      </c>
      <c r="BR28" t="str">
        <f t="shared" si="16"/>
        <v>('i2023110600002','2022','in2023110400003','4'),</v>
      </c>
      <c r="BS28" t="str">
        <f t="shared" si="17"/>
        <v>('i2023110600002','2022','in2023110400004','4'),</v>
      </c>
      <c r="BT28" t="str">
        <f t="shared" si="18"/>
        <v>('i2023110600002','2022','in2023110400005','4'),</v>
      </c>
      <c r="BU28" t="str">
        <f t="shared" si="19"/>
        <v>('i2023110600002','2022','in2023110400006','3'),</v>
      </c>
      <c r="BV28" t="str">
        <f t="shared" si="20"/>
        <v>('i2023110600002','2022','in2023110400007','3'),</v>
      </c>
      <c r="BW28" t="str">
        <f t="shared" si="21"/>
        <v>('i2023110600002','2022','in2023110400008','4'),</v>
      </c>
      <c r="BX28" t="str">
        <f t="shared" si="22"/>
        <v>('i2023110600002','2022','in2023110400009','3'),</v>
      </c>
      <c r="BY28" t="str">
        <f t="shared" si="23"/>
        <v>('i2023110600002','2022','in2023110400010','5'),</v>
      </c>
      <c r="BZ28" t="str">
        <f t="shared" si="24"/>
        <v>('i2023110600002','2022','in2023110400011','3'),</v>
      </c>
      <c r="CA28" t="str">
        <f t="shared" si="25"/>
        <v>('i2023110600002','2022','in2023110400012','3'),</v>
      </c>
      <c r="CB28" t="str">
        <f t="shared" si="26"/>
        <v>('i2023110600002','2022','in2023110400013','1'),</v>
      </c>
      <c r="CC28" t="str">
        <f t="shared" si="27"/>
        <v>('i2023110600002','2022','in2023110400014','3'),</v>
      </c>
      <c r="CD28" t="str">
        <f t="shared" si="28"/>
        <v>('i2023110600002','2022','in2023110400015','2'),</v>
      </c>
      <c r="CE28" t="str">
        <f t="shared" si="29"/>
        <v>('i2023110600002','2022','in2023110400016','2'),</v>
      </c>
      <c r="CF28" t="str">
        <f t="shared" si="30"/>
        <v>('i2023110600002','2022','in2023110400017','2'),</v>
      </c>
      <c r="CG28" t="str">
        <f t="shared" si="31"/>
        <v>('i2023110600002','2022','in2023110400018','2'),</v>
      </c>
      <c r="CH28" t="str">
        <f t="shared" si="32"/>
        <v>('i2023110600002','2022','in2023110400019','2'),</v>
      </c>
      <c r="CI28" t="str">
        <f t="shared" si="33"/>
        <v>('i2023110600002','2022','in2023110400020','3'),</v>
      </c>
      <c r="CJ28" t="str">
        <f t="shared" si="34"/>
        <v>('i2023110600002','2022','in2023110400021','3'),</v>
      </c>
      <c r="CK28" t="str">
        <f t="shared" si="35"/>
        <v>('i2023110600002','2022','in2023110400022','4'),</v>
      </c>
      <c r="CL28" t="str">
        <f t="shared" si="36"/>
        <v>('i2023110600002','2022','in2023110400023','1'),</v>
      </c>
      <c r="CM28" t="str">
        <f t="shared" si="37"/>
        <v>('i2023110600002','2022','in2023110400024','1'),</v>
      </c>
      <c r="CN28" t="str">
        <f t="shared" si="38"/>
        <v>('i2023110600002','2022','in2023110400025','2'),</v>
      </c>
      <c r="CO28" t="str">
        <f t="shared" si="39"/>
        <v>('i2023110600002','2022','in2023110400026','2'),</v>
      </c>
      <c r="CP28" t="str">
        <f t="shared" si="40"/>
        <v>('i2023110600002','2022','in2023110400027','2'),</v>
      </c>
      <c r="CQ28" t="str">
        <f t="shared" si="41"/>
        <v>('i2023110600002','2022','in2023110400028','3'),</v>
      </c>
      <c r="CR28" t="str">
        <f t="shared" si="42"/>
        <v>('i2023110600002','2022','in2023110400029','1'),</v>
      </c>
      <c r="CS28" t="str">
        <f t="shared" si="43"/>
        <v>('i2023110600002','2022','in2023110400030','1'),</v>
      </c>
      <c r="CT28" t="str">
        <f t="shared" si="44"/>
        <v>('i2023110600002','2022','in2023110400031','4'),</v>
      </c>
      <c r="CU28" t="str">
        <f t="shared" si="45"/>
        <v>('i2023110600002','2022','in2023110400032','4'),</v>
      </c>
      <c r="CV28" t="str">
        <f t="shared" si="46"/>
        <v>('i2023110600002','2022','in2023110400033','4'),</v>
      </c>
      <c r="CW28" t="str">
        <f t="shared" si="47"/>
        <v>('i2023110600002','2022','in2023110400034','3'),</v>
      </c>
      <c r="CX28" t="str">
        <f t="shared" si="48"/>
        <v>('i2023110600002','2022','in2023110400035','4'),</v>
      </c>
      <c r="CY28" t="str">
        <f t="shared" si="49"/>
        <v>('i2023110600002','2022','in2023110400036','4'),</v>
      </c>
      <c r="CZ28" t="str">
        <f t="shared" si="50"/>
        <v>('i2023110600002','2022','in2023110400037','4'),</v>
      </c>
      <c r="DA28" t="str">
        <f t="shared" si="51"/>
        <v>('i2023110600002','2022','in2023110400038','4'),</v>
      </c>
      <c r="DB28" t="str">
        <f t="shared" si="52"/>
        <v>('i2023110600002','2022','in2023110400039','2'),</v>
      </c>
      <c r="DC28" t="str">
        <f t="shared" si="53"/>
        <v>('i2023110600002','2022','in2023110400040','3'),</v>
      </c>
      <c r="DD28" t="str">
        <f t="shared" si="54"/>
        <v>('i2023110600002','2022','in2023110400041','3'),</v>
      </c>
      <c r="DE28" t="str">
        <f t="shared" si="55"/>
        <v>('i2023110600002','2022','in2023110400042','4'),</v>
      </c>
      <c r="DF28" t="str">
        <f t="shared" si="56"/>
        <v>('i2023110600002','2022','in2023110400043','2'),</v>
      </c>
      <c r="DG28" t="str">
        <f t="shared" si="57"/>
        <v>('i2023110600002','2022','in2023110400044','4'),</v>
      </c>
      <c r="DH28" t="str">
        <f t="shared" si="58"/>
        <v>('i2023110600002','2022','in2023110400045','1'),</v>
      </c>
      <c r="DI28" t="str">
        <f t="shared" si="59"/>
        <v>('i2023110600002','2022','in2023110400046','4'),</v>
      </c>
      <c r="DJ28" t="str">
        <f t="shared" si="60"/>
        <v>('i2023110600002','2022','in2023110400047','2');</v>
      </c>
    </row>
    <row r="29" spans="1:114" x14ac:dyDescent="0.25">
      <c r="A29" s="4" t="str">
        <f>INDEX('instansi pusat'!$B$2:$C$623,MATCH(C29,'instansi pusat'!$D$2:$D$623,0),2)</f>
        <v>i2023110600088</v>
      </c>
      <c r="B29" s="6">
        <v>3015</v>
      </c>
      <c r="C29" s="5" t="s">
        <v>114</v>
      </c>
      <c r="D29" s="6">
        <v>2022</v>
      </c>
      <c r="E29" s="6">
        <v>3</v>
      </c>
      <c r="F29" s="6">
        <v>3</v>
      </c>
      <c r="G29" s="6">
        <v>3</v>
      </c>
      <c r="H29" s="6">
        <v>1</v>
      </c>
      <c r="I29" s="6">
        <v>2</v>
      </c>
      <c r="J29" s="6">
        <v>2</v>
      </c>
      <c r="K29" s="6">
        <v>2</v>
      </c>
      <c r="L29" s="6">
        <v>2</v>
      </c>
      <c r="M29" s="6">
        <v>3</v>
      </c>
      <c r="N29" s="6">
        <v>2</v>
      </c>
      <c r="O29" s="6">
        <v>3</v>
      </c>
      <c r="P29" s="6">
        <v>2</v>
      </c>
      <c r="Q29" s="6">
        <v>2</v>
      </c>
      <c r="R29" s="6">
        <v>1</v>
      </c>
      <c r="S29" s="6">
        <v>1</v>
      </c>
      <c r="T29" s="6">
        <v>2</v>
      </c>
      <c r="U29" s="6">
        <v>2</v>
      </c>
      <c r="V29" s="6">
        <v>1</v>
      </c>
      <c r="W29" s="6">
        <v>1</v>
      </c>
      <c r="X29" s="6">
        <v>2</v>
      </c>
      <c r="Y29" s="6">
        <v>2</v>
      </c>
      <c r="Z29" s="6">
        <v>2</v>
      </c>
      <c r="AA29" s="6">
        <v>2</v>
      </c>
      <c r="AB29" s="6">
        <v>2</v>
      </c>
      <c r="AC29" s="6">
        <v>3</v>
      </c>
      <c r="AD29" s="6">
        <v>2</v>
      </c>
      <c r="AE29" s="6">
        <v>2</v>
      </c>
      <c r="AF29" s="6">
        <v>3</v>
      </c>
      <c r="AG29" s="6">
        <v>2</v>
      </c>
      <c r="AH29" s="6">
        <v>2</v>
      </c>
      <c r="AI29" s="6">
        <v>2</v>
      </c>
      <c r="AJ29" s="6">
        <v>4</v>
      </c>
      <c r="AK29" s="6">
        <v>4</v>
      </c>
      <c r="AL29" s="6">
        <v>4</v>
      </c>
      <c r="AM29" s="6">
        <v>4</v>
      </c>
      <c r="AN29" s="6">
        <v>3</v>
      </c>
      <c r="AO29" s="6">
        <v>3</v>
      </c>
      <c r="AP29" s="6">
        <v>4</v>
      </c>
      <c r="AQ29" s="6">
        <v>3</v>
      </c>
      <c r="AR29" s="6">
        <v>4</v>
      </c>
      <c r="AS29" s="6">
        <v>4</v>
      </c>
      <c r="AT29" s="6">
        <v>5</v>
      </c>
      <c r="AU29" s="6">
        <v>4</v>
      </c>
      <c r="AV29" s="6">
        <v>2</v>
      </c>
      <c r="AW29" s="6">
        <v>2</v>
      </c>
      <c r="AX29" s="6">
        <v>4</v>
      </c>
      <c r="AY29" s="6">
        <v>4</v>
      </c>
      <c r="AZ29" s="3">
        <f t="shared" si="1"/>
        <v>2.3000000000000003</v>
      </c>
      <c r="BA29" s="3">
        <f t="shared" si="2"/>
        <v>2</v>
      </c>
      <c r="BB29" s="3">
        <f t="shared" si="3"/>
        <v>1.5</v>
      </c>
      <c r="BC29" s="3">
        <f t="shared" si="4"/>
        <v>1.5</v>
      </c>
      <c r="BD29" s="3">
        <f t="shared" si="5"/>
        <v>2.25</v>
      </c>
      <c r="BE29" s="3">
        <f t="shared" si="6"/>
        <v>2</v>
      </c>
      <c r="BF29" s="3">
        <f t="shared" si="7"/>
        <v>3.7</v>
      </c>
      <c r="BG29" s="3">
        <f t="shared" si="8"/>
        <v>3.5</v>
      </c>
      <c r="BH29" s="3">
        <f t="shared" si="9"/>
        <v>2.3000000000000003</v>
      </c>
      <c r="BI29" s="3">
        <f t="shared" si="10"/>
        <v>1.7000000000000002</v>
      </c>
      <c r="BJ29" s="3">
        <f t="shared" si="11"/>
        <v>2.1818181818181817</v>
      </c>
      <c r="BK29" s="3">
        <f t="shared" si="12"/>
        <v>3.6208791208791209</v>
      </c>
      <c r="BL29" s="3">
        <f t="shared" si="13"/>
        <v>2.7315</v>
      </c>
      <c r="BO29" t="s">
        <v>641</v>
      </c>
      <c r="BP29" t="str">
        <f t="shared" si="14"/>
        <v>('i2023110600088','2022','in2023110400001','3'),</v>
      </c>
      <c r="BQ29" t="str">
        <f t="shared" si="15"/>
        <v>('i2023110600088','2022','in2023110400002','3'),</v>
      </c>
      <c r="BR29" t="str">
        <f t="shared" si="16"/>
        <v>('i2023110600088','2022','in2023110400003','3'),</v>
      </c>
      <c r="BS29" t="str">
        <f t="shared" si="17"/>
        <v>('i2023110600088','2022','in2023110400004','1'),</v>
      </c>
      <c r="BT29" t="str">
        <f t="shared" si="18"/>
        <v>('i2023110600088','2022','in2023110400005','2'),</v>
      </c>
      <c r="BU29" t="str">
        <f t="shared" si="19"/>
        <v>('i2023110600088','2022','in2023110400006','2'),</v>
      </c>
      <c r="BV29" t="str">
        <f t="shared" si="20"/>
        <v>('i2023110600088','2022','in2023110400007','2'),</v>
      </c>
      <c r="BW29" t="str">
        <f t="shared" si="21"/>
        <v>('i2023110600088','2022','in2023110400008','2'),</v>
      </c>
      <c r="BX29" t="str">
        <f t="shared" si="22"/>
        <v>('i2023110600088','2022','in2023110400009','3'),</v>
      </c>
      <c r="BY29" t="str">
        <f t="shared" si="23"/>
        <v>('i2023110600088','2022','in2023110400010','2'),</v>
      </c>
      <c r="BZ29" t="str">
        <f t="shared" si="24"/>
        <v>('i2023110600088','2022','in2023110400011','3'),</v>
      </c>
      <c r="CA29" t="str">
        <f t="shared" si="25"/>
        <v>('i2023110600088','2022','in2023110400012','2'),</v>
      </c>
      <c r="CB29" t="str">
        <f t="shared" si="26"/>
        <v>('i2023110600088','2022','in2023110400013','2'),</v>
      </c>
      <c r="CC29" t="str">
        <f t="shared" si="27"/>
        <v>('i2023110600088','2022','in2023110400014','1'),</v>
      </c>
      <c r="CD29" t="str">
        <f t="shared" si="28"/>
        <v>('i2023110600088','2022','in2023110400015','1'),</v>
      </c>
      <c r="CE29" t="str">
        <f t="shared" si="29"/>
        <v>('i2023110600088','2022','in2023110400016','2'),</v>
      </c>
      <c r="CF29" t="str">
        <f t="shared" si="30"/>
        <v>('i2023110600088','2022','in2023110400017','2'),</v>
      </c>
      <c r="CG29" t="str">
        <f t="shared" si="31"/>
        <v>('i2023110600088','2022','in2023110400018','1'),</v>
      </c>
      <c r="CH29" t="str">
        <f t="shared" si="32"/>
        <v>('i2023110600088','2022','in2023110400019','1'),</v>
      </c>
      <c r="CI29" t="str">
        <f t="shared" si="33"/>
        <v>('i2023110600088','2022','in2023110400020','2'),</v>
      </c>
      <c r="CJ29" t="str">
        <f t="shared" si="34"/>
        <v>('i2023110600088','2022','in2023110400021','2'),</v>
      </c>
      <c r="CK29" t="str">
        <f t="shared" si="35"/>
        <v>('i2023110600088','2022','in2023110400022','2'),</v>
      </c>
      <c r="CL29" t="str">
        <f t="shared" si="36"/>
        <v>('i2023110600088','2022','in2023110400023','2'),</v>
      </c>
      <c r="CM29" t="str">
        <f t="shared" si="37"/>
        <v>('i2023110600088','2022','in2023110400024','2'),</v>
      </c>
      <c r="CN29" t="str">
        <f t="shared" si="38"/>
        <v>('i2023110600088','2022','in2023110400025','3'),</v>
      </c>
      <c r="CO29" t="str">
        <f t="shared" si="39"/>
        <v>('i2023110600088','2022','in2023110400026','2'),</v>
      </c>
      <c r="CP29" t="str">
        <f t="shared" si="40"/>
        <v>('i2023110600088','2022','in2023110400027','2'),</v>
      </c>
      <c r="CQ29" t="str">
        <f t="shared" si="41"/>
        <v>('i2023110600088','2022','in2023110400028','3'),</v>
      </c>
      <c r="CR29" t="str">
        <f t="shared" si="42"/>
        <v>('i2023110600088','2022','in2023110400029','2'),</v>
      </c>
      <c r="CS29" t="str">
        <f t="shared" si="43"/>
        <v>('i2023110600088','2022','in2023110400030','2'),</v>
      </c>
      <c r="CT29" t="str">
        <f t="shared" si="44"/>
        <v>('i2023110600088','2022','in2023110400031','2'),</v>
      </c>
      <c r="CU29" t="str">
        <f t="shared" si="45"/>
        <v>('i2023110600088','2022','in2023110400032','4'),</v>
      </c>
      <c r="CV29" t="str">
        <f t="shared" si="46"/>
        <v>('i2023110600088','2022','in2023110400033','4'),</v>
      </c>
      <c r="CW29" t="str">
        <f t="shared" si="47"/>
        <v>('i2023110600088','2022','in2023110400034','4'),</v>
      </c>
      <c r="CX29" t="str">
        <f t="shared" si="48"/>
        <v>('i2023110600088','2022','in2023110400035','4'),</v>
      </c>
      <c r="CY29" t="str">
        <f t="shared" si="49"/>
        <v>('i2023110600088','2022','in2023110400036','3'),</v>
      </c>
      <c r="CZ29" t="str">
        <f t="shared" si="50"/>
        <v>('i2023110600088','2022','in2023110400037','3'),</v>
      </c>
      <c r="DA29" t="str">
        <f t="shared" si="51"/>
        <v>('i2023110600088','2022','in2023110400038','4'),</v>
      </c>
      <c r="DB29" t="str">
        <f t="shared" si="52"/>
        <v>('i2023110600088','2022','in2023110400039','3'),</v>
      </c>
      <c r="DC29" t="str">
        <f t="shared" si="53"/>
        <v>('i2023110600088','2022','in2023110400040','4'),</v>
      </c>
      <c r="DD29" t="str">
        <f t="shared" si="54"/>
        <v>('i2023110600088','2022','in2023110400041','4'),</v>
      </c>
      <c r="DE29" t="str">
        <f t="shared" si="55"/>
        <v>('i2023110600088','2022','in2023110400042','5'),</v>
      </c>
      <c r="DF29" t="str">
        <f t="shared" si="56"/>
        <v>('i2023110600088','2022','in2023110400043','4'),</v>
      </c>
      <c r="DG29" t="str">
        <f t="shared" si="57"/>
        <v>('i2023110600088','2022','in2023110400044','2'),</v>
      </c>
      <c r="DH29" t="str">
        <f t="shared" si="58"/>
        <v>('i2023110600088','2022','in2023110400045','2'),</v>
      </c>
      <c r="DI29" t="str">
        <f t="shared" si="59"/>
        <v>('i2023110600088','2022','in2023110400046','4'),</v>
      </c>
      <c r="DJ29" t="str">
        <f t="shared" si="60"/>
        <v>('i2023110600088','2022','in2023110400047','4');</v>
      </c>
    </row>
    <row r="30" spans="1:114" x14ac:dyDescent="0.25">
      <c r="A30" s="4" t="str">
        <f>INDEX('instansi pusat'!$B$2:$C$623,MATCH(C30,'instansi pusat'!$D$2:$D$623,0),2)</f>
        <v>i2023110600092</v>
      </c>
      <c r="B30" s="6">
        <v>3022</v>
      </c>
      <c r="C30" s="5" t="s">
        <v>118</v>
      </c>
      <c r="D30" s="6">
        <v>2022</v>
      </c>
      <c r="E30" s="6">
        <v>3</v>
      </c>
      <c r="F30" s="6">
        <v>3</v>
      </c>
      <c r="G30" s="6">
        <v>3</v>
      </c>
      <c r="H30" s="6">
        <v>3</v>
      </c>
      <c r="I30" s="6">
        <v>3</v>
      </c>
      <c r="J30" s="6">
        <v>3</v>
      </c>
      <c r="K30" s="6">
        <v>3</v>
      </c>
      <c r="L30" s="6">
        <v>3</v>
      </c>
      <c r="M30" s="6">
        <v>3</v>
      </c>
      <c r="N30" s="6">
        <v>4</v>
      </c>
      <c r="O30" s="6">
        <v>3</v>
      </c>
      <c r="P30" s="6">
        <v>3</v>
      </c>
      <c r="Q30" s="6">
        <v>3</v>
      </c>
      <c r="R30" s="6">
        <v>2</v>
      </c>
      <c r="S30" s="6">
        <v>3</v>
      </c>
      <c r="T30" s="6">
        <v>3</v>
      </c>
      <c r="U30" s="6">
        <v>3</v>
      </c>
      <c r="V30" s="6">
        <v>3</v>
      </c>
      <c r="W30" s="6">
        <v>3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D30" s="6">
        <v>2</v>
      </c>
      <c r="AE30" s="6">
        <v>2</v>
      </c>
      <c r="AF30" s="6">
        <v>3</v>
      </c>
      <c r="AG30" s="6">
        <v>3</v>
      </c>
      <c r="AH30" s="6">
        <v>3</v>
      </c>
      <c r="AI30" s="6">
        <v>3</v>
      </c>
      <c r="AJ30" s="6">
        <v>4</v>
      </c>
      <c r="AK30" s="6">
        <v>4</v>
      </c>
      <c r="AL30" s="6">
        <v>3</v>
      </c>
      <c r="AM30" s="6">
        <v>4</v>
      </c>
      <c r="AN30" s="6">
        <v>4</v>
      </c>
      <c r="AO30" s="6">
        <v>4</v>
      </c>
      <c r="AP30" s="6">
        <v>4</v>
      </c>
      <c r="AQ30" s="6">
        <v>4</v>
      </c>
      <c r="AR30" s="6">
        <v>4</v>
      </c>
      <c r="AS30" s="6">
        <v>4</v>
      </c>
      <c r="AT30" s="6">
        <v>4</v>
      </c>
      <c r="AU30" s="6">
        <v>4</v>
      </c>
      <c r="AV30" s="6">
        <v>4</v>
      </c>
      <c r="AW30" s="6">
        <v>4</v>
      </c>
      <c r="AX30" s="6">
        <v>5</v>
      </c>
      <c r="AY30" s="6">
        <v>4</v>
      </c>
      <c r="AZ30" s="3">
        <f t="shared" si="1"/>
        <v>3.1</v>
      </c>
      <c r="BA30" s="3">
        <f t="shared" si="2"/>
        <v>2.75</v>
      </c>
      <c r="BB30" s="3">
        <f t="shared" si="3"/>
        <v>3</v>
      </c>
      <c r="BC30" s="3">
        <f t="shared" si="4"/>
        <v>3</v>
      </c>
      <c r="BD30" s="3">
        <f t="shared" si="5"/>
        <v>2.75</v>
      </c>
      <c r="BE30" s="3">
        <f t="shared" si="6"/>
        <v>3</v>
      </c>
      <c r="BF30" s="3">
        <f t="shared" si="7"/>
        <v>3.9000000000000004</v>
      </c>
      <c r="BG30" s="3">
        <f t="shared" si="8"/>
        <v>4.1666666666666661</v>
      </c>
      <c r="BH30" s="3">
        <f t="shared" si="9"/>
        <v>3.1</v>
      </c>
      <c r="BI30" s="3">
        <f t="shared" si="10"/>
        <v>2.9000000000000004</v>
      </c>
      <c r="BJ30" s="3">
        <f t="shared" si="11"/>
        <v>2.8181818181818183</v>
      </c>
      <c r="BK30" s="3">
        <f t="shared" si="12"/>
        <v>4.0054945054945055</v>
      </c>
      <c r="BL30" s="3">
        <f t="shared" si="13"/>
        <v>3.4155000000000002</v>
      </c>
      <c r="BO30" t="s">
        <v>641</v>
      </c>
      <c r="BP30" t="str">
        <f t="shared" si="14"/>
        <v>('i2023110600092','2022','in2023110400001','3'),</v>
      </c>
      <c r="BQ30" t="str">
        <f t="shared" si="15"/>
        <v>('i2023110600092','2022','in2023110400002','3'),</v>
      </c>
      <c r="BR30" t="str">
        <f t="shared" si="16"/>
        <v>('i2023110600092','2022','in2023110400003','3'),</v>
      </c>
      <c r="BS30" t="str">
        <f t="shared" si="17"/>
        <v>('i2023110600092','2022','in2023110400004','3'),</v>
      </c>
      <c r="BT30" t="str">
        <f t="shared" si="18"/>
        <v>('i2023110600092','2022','in2023110400005','3'),</v>
      </c>
      <c r="BU30" t="str">
        <f t="shared" si="19"/>
        <v>('i2023110600092','2022','in2023110400006','3'),</v>
      </c>
      <c r="BV30" t="str">
        <f t="shared" si="20"/>
        <v>('i2023110600092','2022','in2023110400007','3'),</v>
      </c>
      <c r="BW30" t="str">
        <f t="shared" si="21"/>
        <v>('i2023110600092','2022','in2023110400008','3'),</v>
      </c>
      <c r="BX30" t="str">
        <f t="shared" si="22"/>
        <v>('i2023110600092','2022','in2023110400009','3'),</v>
      </c>
      <c r="BY30" t="str">
        <f t="shared" si="23"/>
        <v>('i2023110600092','2022','in2023110400010','4'),</v>
      </c>
      <c r="BZ30" t="str">
        <f t="shared" si="24"/>
        <v>('i2023110600092','2022','in2023110400011','3'),</v>
      </c>
      <c r="CA30" t="str">
        <f t="shared" si="25"/>
        <v>('i2023110600092','2022','in2023110400012','3'),</v>
      </c>
      <c r="CB30" t="str">
        <f t="shared" si="26"/>
        <v>('i2023110600092','2022','in2023110400013','3'),</v>
      </c>
      <c r="CC30" t="str">
        <f t="shared" si="27"/>
        <v>('i2023110600092','2022','in2023110400014','2'),</v>
      </c>
      <c r="CD30" t="str">
        <f t="shared" si="28"/>
        <v>('i2023110600092','2022','in2023110400015','3'),</v>
      </c>
      <c r="CE30" t="str">
        <f t="shared" si="29"/>
        <v>('i2023110600092','2022','in2023110400016','3'),</v>
      </c>
      <c r="CF30" t="str">
        <f t="shared" si="30"/>
        <v>('i2023110600092','2022','in2023110400017','3'),</v>
      </c>
      <c r="CG30" t="str">
        <f t="shared" si="31"/>
        <v>('i2023110600092','2022','in2023110400018','3'),</v>
      </c>
      <c r="CH30" t="str">
        <f t="shared" si="32"/>
        <v>('i2023110600092','2022','in2023110400019','3'),</v>
      </c>
      <c r="CI30" t="str">
        <f t="shared" si="33"/>
        <v>('i2023110600092','2022','in2023110400020','3'),</v>
      </c>
      <c r="CJ30" t="str">
        <f t="shared" si="34"/>
        <v>('i2023110600092','2022','in2023110400021','3'),</v>
      </c>
      <c r="CK30" t="str">
        <f t="shared" si="35"/>
        <v>('i2023110600092','2022','in2023110400022','3'),</v>
      </c>
      <c r="CL30" t="str">
        <f t="shared" si="36"/>
        <v>('i2023110600092','2022','in2023110400023','3'),</v>
      </c>
      <c r="CM30" t="str">
        <f t="shared" si="37"/>
        <v>('i2023110600092','2022','in2023110400024','3'),</v>
      </c>
      <c r="CN30" t="str">
        <f t="shared" si="38"/>
        <v>('i2023110600092','2022','in2023110400025','3'),</v>
      </c>
      <c r="CO30" t="str">
        <f t="shared" si="39"/>
        <v>('i2023110600092','2022','in2023110400026','2'),</v>
      </c>
      <c r="CP30" t="str">
        <f t="shared" si="40"/>
        <v>('i2023110600092','2022','in2023110400027','2'),</v>
      </c>
      <c r="CQ30" t="str">
        <f t="shared" si="41"/>
        <v>('i2023110600092','2022','in2023110400028','3'),</v>
      </c>
      <c r="CR30" t="str">
        <f t="shared" si="42"/>
        <v>('i2023110600092','2022','in2023110400029','3'),</v>
      </c>
      <c r="CS30" t="str">
        <f t="shared" si="43"/>
        <v>('i2023110600092','2022','in2023110400030','3'),</v>
      </c>
      <c r="CT30" t="str">
        <f t="shared" si="44"/>
        <v>('i2023110600092','2022','in2023110400031','3'),</v>
      </c>
      <c r="CU30" t="str">
        <f t="shared" si="45"/>
        <v>('i2023110600092','2022','in2023110400032','4'),</v>
      </c>
      <c r="CV30" t="str">
        <f t="shared" si="46"/>
        <v>('i2023110600092','2022','in2023110400033','4'),</v>
      </c>
      <c r="CW30" t="str">
        <f t="shared" si="47"/>
        <v>('i2023110600092','2022','in2023110400034','3'),</v>
      </c>
      <c r="CX30" t="str">
        <f t="shared" si="48"/>
        <v>('i2023110600092','2022','in2023110400035','4'),</v>
      </c>
      <c r="CY30" t="str">
        <f t="shared" si="49"/>
        <v>('i2023110600092','2022','in2023110400036','4'),</v>
      </c>
      <c r="CZ30" t="str">
        <f t="shared" si="50"/>
        <v>('i2023110600092','2022','in2023110400037','4'),</v>
      </c>
      <c r="DA30" t="str">
        <f t="shared" si="51"/>
        <v>('i2023110600092','2022','in2023110400038','4'),</v>
      </c>
      <c r="DB30" t="str">
        <f t="shared" si="52"/>
        <v>('i2023110600092','2022','in2023110400039','4'),</v>
      </c>
      <c r="DC30" t="str">
        <f t="shared" si="53"/>
        <v>('i2023110600092','2022','in2023110400040','4'),</v>
      </c>
      <c r="DD30" t="str">
        <f t="shared" si="54"/>
        <v>('i2023110600092','2022','in2023110400041','4'),</v>
      </c>
      <c r="DE30" t="str">
        <f t="shared" si="55"/>
        <v>('i2023110600092','2022','in2023110400042','4'),</v>
      </c>
      <c r="DF30" t="str">
        <f t="shared" si="56"/>
        <v>('i2023110600092','2022','in2023110400043','4'),</v>
      </c>
      <c r="DG30" t="str">
        <f t="shared" si="57"/>
        <v>('i2023110600092','2022','in2023110400044','4'),</v>
      </c>
      <c r="DH30" t="str">
        <f t="shared" si="58"/>
        <v>('i2023110600092','2022','in2023110400045','4'),</v>
      </c>
      <c r="DI30" t="str">
        <f t="shared" si="59"/>
        <v>('i2023110600092','2022','in2023110400046','5'),</v>
      </c>
      <c r="DJ30" t="str">
        <f t="shared" si="60"/>
        <v>('i2023110600092','2022','in2023110400047','4');</v>
      </c>
    </row>
    <row r="31" spans="1:114" x14ac:dyDescent="0.25">
      <c r="A31" s="4" t="str">
        <f>INDEX('instansi pusat'!$B$2:$C$623,MATCH(C31,'instansi pusat'!$D$2:$D$623,0),2)</f>
        <v>i2023110600091</v>
      </c>
      <c r="B31" s="6">
        <v>3021</v>
      </c>
      <c r="C31" s="5" t="s">
        <v>117</v>
      </c>
      <c r="D31" s="6">
        <v>2022</v>
      </c>
      <c r="E31" s="6">
        <v>2</v>
      </c>
      <c r="F31" s="6">
        <v>2</v>
      </c>
      <c r="G31" s="6">
        <v>5</v>
      </c>
      <c r="H31" s="6">
        <v>5</v>
      </c>
      <c r="I31" s="6">
        <v>3</v>
      </c>
      <c r="J31" s="6">
        <v>5</v>
      </c>
      <c r="K31" s="6">
        <v>4</v>
      </c>
      <c r="L31" s="6">
        <v>3</v>
      </c>
      <c r="M31" s="6">
        <v>4</v>
      </c>
      <c r="N31" s="6">
        <v>5</v>
      </c>
      <c r="O31" s="6">
        <v>3</v>
      </c>
      <c r="P31" s="6">
        <v>2</v>
      </c>
      <c r="Q31" s="6">
        <v>5</v>
      </c>
      <c r="R31" s="6">
        <v>2</v>
      </c>
      <c r="S31" s="6">
        <v>5</v>
      </c>
      <c r="T31" s="6">
        <v>4</v>
      </c>
      <c r="U31" s="6">
        <v>3</v>
      </c>
      <c r="V31" s="6">
        <v>3</v>
      </c>
      <c r="W31" s="6">
        <v>5</v>
      </c>
      <c r="X31" s="6">
        <v>2</v>
      </c>
      <c r="Y31" s="6">
        <v>2</v>
      </c>
      <c r="Z31" s="6">
        <v>1</v>
      </c>
      <c r="AA31" s="6">
        <v>1</v>
      </c>
      <c r="AB31" s="6">
        <v>1</v>
      </c>
      <c r="AC31" s="6">
        <v>1</v>
      </c>
      <c r="AD31" s="6">
        <v>1</v>
      </c>
      <c r="AE31" s="6">
        <v>2</v>
      </c>
      <c r="AF31" s="6">
        <v>1</v>
      </c>
      <c r="AG31" s="6">
        <v>1</v>
      </c>
      <c r="AH31" s="6">
        <v>1</v>
      </c>
      <c r="AI31" s="6">
        <v>1</v>
      </c>
      <c r="AJ31" s="6">
        <v>1</v>
      </c>
      <c r="AK31" s="6">
        <v>5</v>
      </c>
      <c r="AL31" s="6">
        <v>1</v>
      </c>
      <c r="AM31" s="6">
        <v>1</v>
      </c>
      <c r="AN31" s="6">
        <v>3</v>
      </c>
      <c r="AO31" s="6">
        <v>5</v>
      </c>
      <c r="AP31" s="6">
        <v>3</v>
      </c>
      <c r="AQ31" s="6">
        <v>3</v>
      </c>
      <c r="AR31" s="6">
        <v>4</v>
      </c>
      <c r="AS31" s="6">
        <v>4</v>
      </c>
      <c r="AT31" s="6">
        <v>4</v>
      </c>
      <c r="AU31" s="6">
        <v>5</v>
      </c>
      <c r="AV31" s="6">
        <v>5</v>
      </c>
      <c r="AW31" s="6">
        <v>4</v>
      </c>
      <c r="AX31" s="6">
        <v>5</v>
      </c>
      <c r="AY31" s="6">
        <v>4</v>
      </c>
      <c r="AZ31" s="3">
        <f t="shared" si="1"/>
        <v>3.8000000000000003</v>
      </c>
      <c r="BA31" s="3">
        <f t="shared" si="2"/>
        <v>3</v>
      </c>
      <c r="BB31" s="3">
        <f t="shared" si="3"/>
        <v>3.75</v>
      </c>
      <c r="BC31" s="3">
        <f t="shared" si="4"/>
        <v>3.5</v>
      </c>
      <c r="BD31" s="3">
        <f t="shared" si="5"/>
        <v>1.25</v>
      </c>
      <c r="BE31" s="3">
        <f t="shared" si="6"/>
        <v>1</v>
      </c>
      <c r="BF31" s="3">
        <f t="shared" si="7"/>
        <v>3</v>
      </c>
      <c r="BG31" s="3">
        <f t="shared" si="8"/>
        <v>4.5</v>
      </c>
      <c r="BH31" s="3">
        <f t="shared" si="9"/>
        <v>3.8000000000000003</v>
      </c>
      <c r="BI31" s="3">
        <f t="shared" si="10"/>
        <v>3.4000000000000004</v>
      </c>
      <c r="BJ31" s="3">
        <f t="shared" si="11"/>
        <v>1.1818181818181819</v>
      </c>
      <c r="BK31" s="3">
        <f t="shared" si="12"/>
        <v>3.5934065934065931</v>
      </c>
      <c r="BL31" s="3">
        <f t="shared" si="13"/>
        <v>3.1740000000000004</v>
      </c>
      <c r="BO31" t="s">
        <v>641</v>
      </c>
      <c r="BP31" t="str">
        <f t="shared" si="14"/>
        <v>('i2023110600091','2022','in2023110400001','2'),</v>
      </c>
      <c r="BQ31" t="str">
        <f t="shared" si="15"/>
        <v>('i2023110600091','2022','in2023110400002','2'),</v>
      </c>
      <c r="BR31" t="str">
        <f t="shared" si="16"/>
        <v>('i2023110600091','2022','in2023110400003','5'),</v>
      </c>
      <c r="BS31" t="str">
        <f t="shared" si="17"/>
        <v>('i2023110600091','2022','in2023110400004','5'),</v>
      </c>
      <c r="BT31" t="str">
        <f t="shared" si="18"/>
        <v>('i2023110600091','2022','in2023110400005','3'),</v>
      </c>
      <c r="BU31" t="str">
        <f t="shared" si="19"/>
        <v>('i2023110600091','2022','in2023110400006','5'),</v>
      </c>
      <c r="BV31" t="str">
        <f t="shared" si="20"/>
        <v>('i2023110600091','2022','in2023110400007','4'),</v>
      </c>
      <c r="BW31" t="str">
        <f t="shared" si="21"/>
        <v>('i2023110600091','2022','in2023110400008','3'),</v>
      </c>
      <c r="BX31" t="str">
        <f t="shared" si="22"/>
        <v>('i2023110600091','2022','in2023110400009','4'),</v>
      </c>
      <c r="BY31" t="str">
        <f t="shared" si="23"/>
        <v>('i2023110600091','2022','in2023110400010','5'),</v>
      </c>
      <c r="BZ31" t="str">
        <f t="shared" si="24"/>
        <v>('i2023110600091','2022','in2023110400011','3'),</v>
      </c>
      <c r="CA31" t="str">
        <f t="shared" si="25"/>
        <v>('i2023110600091','2022','in2023110400012','2'),</v>
      </c>
      <c r="CB31" t="str">
        <f t="shared" si="26"/>
        <v>('i2023110600091','2022','in2023110400013','5'),</v>
      </c>
      <c r="CC31" t="str">
        <f t="shared" si="27"/>
        <v>('i2023110600091','2022','in2023110400014','2'),</v>
      </c>
      <c r="CD31" t="str">
        <f t="shared" si="28"/>
        <v>('i2023110600091','2022','in2023110400015','5'),</v>
      </c>
      <c r="CE31" t="str">
        <f t="shared" si="29"/>
        <v>('i2023110600091','2022','in2023110400016','4'),</v>
      </c>
      <c r="CF31" t="str">
        <f t="shared" si="30"/>
        <v>('i2023110600091','2022','in2023110400017','3'),</v>
      </c>
      <c r="CG31" t="str">
        <f t="shared" si="31"/>
        <v>('i2023110600091','2022','in2023110400018','3'),</v>
      </c>
      <c r="CH31" t="str">
        <f t="shared" si="32"/>
        <v>('i2023110600091','2022','in2023110400019','5'),</v>
      </c>
      <c r="CI31" t="str">
        <f t="shared" si="33"/>
        <v>('i2023110600091','2022','in2023110400020','2'),</v>
      </c>
      <c r="CJ31" t="str">
        <f t="shared" si="34"/>
        <v>('i2023110600091','2022','in2023110400021','2'),</v>
      </c>
      <c r="CK31" t="str">
        <f t="shared" si="35"/>
        <v>('i2023110600091','2022','in2023110400022','1'),</v>
      </c>
      <c r="CL31" t="str">
        <f t="shared" si="36"/>
        <v>('i2023110600091','2022','in2023110400023','1'),</v>
      </c>
      <c r="CM31" t="str">
        <f t="shared" si="37"/>
        <v>('i2023110600091','2022','in2023110400024','1'),</v>
      </c>
      <c r="CN31" t="str">
        <f t="shared" si="38"/>
        <v>('i2023110600091','2022','in2023110400025','1'),</v>
      </c>
      <c r="CO31" t="str">
        <f t="shared" si="39"/>
        <v>('i2023110600091','2022','in2023110400026','1'),</v>
      </c>
      <c r="CP31" t="str">
        <f t="shared" si="40"/>
        <v>('i2023110600091','2022','in2023110400027','2'),</v>
      </c>
      <c r="CQ31" t="str">
        <f t="shared" si="41"/>
        <v>('i2023110600091','2022','in2023110400028','1'),</v>
      </c>
      <c r="CR31" t="str">
        <f t="shared" si="42"/>
        <v>('i2023110600091','2022','in2023110400029','1'),</v>
      </c>
      <c r="CS31" t="str">
        <f t="shared" si="43"/>
        <v>('i2023110600091','2022','in2023110400030','1'),</v>
      </c>
      <c r="CT31" t="str">
        <f t="shared" si="44"/>
        <v>('i2023110600091','2022','in2023110400031','1'),</v>
      </c>
      <c r="CU31" t="str">
        <f t="shared" si="45"/>
        <v>('i2023110600091','2022','in2023110400032','1'),</v>
      </c>
      <c r="CV31" t="str">
        <f t="shared" si="46"/>
        <v>('i2023110600091','2022','in2023110400033','5'),</v>
      </c>
      <c r="CW31" t="str">
        <f t="shared" si="47"/>
        <v>('i2023110600091','2022','in2023110400034','1'),</v>
      </c>
      <c r="CX31" t="str">
        <f t="shared" si="48"/>
        <v>('i2023110600091','2022','in2023110400035','1'),</v>
      </c>
      <c r="CY31" t="str">
        <f t="shared" si="49"/>
        <v>('i2023110600091','2022','in2023110400036','3'),</v>
      </c>
      <c r="CZ31" t="str">
        <f t="shared" si="50"/>
        <v>('i2023110600091','2022','in2023110400037','5'),</v>
      </c>
      <c r="DA31" t="str">
        <f t="shared" si="51"/>
        <v>('i2023110600091','2022','in2023110400038','3'),</v>
      </c>
      <c r="DB31" t="str">
        <f t="shared" si="52"/>
        <v>('i2023110600091','2022','in2023110400039','3'),</v>
      </c>
      <c r="DC31" t="str">
        <f t="shared" si="53"/>
        <v>('i2023110600091','2022','in2023110400040','4'),</v>
      </c>
      <c r="DD31" t="str">
        <f t="shared" si="54"/>
        <v>('i2023110600091','2022','in2023110400041','4'),</v>
      </c>
      <c r="DE31" t="str">
        <f t="shared" si="55"/>
        <v>('i2023110600091','2022','in2023110400042','4'),</v>
      </c>
      <c r="DF31" t="str">
        <f t="shared" si="56"/>
        <v>('i2023110600091','2022','in2023110400043','5'),</v>
      </c>
      <c r="DG31" t="str">
        <f t="shared" si="57"/>
        <v>('i2023110600091','2022','in2023110400044','5'),</v>
      </c>
      <c r="DH31" t="str">
        <f t="shared" si="58"/>
        <v>('i2023110600091','2022','in2023110400045','4'),</v>
      </c>
      <c r="DI31" t="str">
        <f t="shared" si="59"/>
        <v>('i2023110600091','2022','in2023110400046','5'),</v>
      </c>
      <c r="DJ31" t="str">
        <f t="shared" si="60"/>
        <v>('i2023110600091','2022','in2023110400047','4');</v>
      </c>
    </row>
    <row r="32" spans="1:114" x14ac:dyDescent="0.25">
      <c r="A32" s="4" t="str">
        <f>INDEX('instansi pusat'!$B$2:$C$623,MATCH(C32,'instansi pusat'!$D$2:$D$623,0),2)</f>
        <v>i2023110600314</v>
      </c>
      <c r="B32" s="6">
        <v>2100</v>
      </c>
      <c r="C32" s="5" t="s">
        <v>123</v>
      </c>
      <c r="D32" s="6">
        <v>2022</v>
      </c>
      <c r="E32" s="6">
        <v>3</v>
      </c>
      <c r="F32" s="6">
        <v>4</v>
      </c>
      <c r="G32" s="6">
        <v>4</v>
      </c>
      <c r="H32" s="6">
        <v>4</v>
      </c>
      <c r="I32" s="6">
        <v>4</v>
      </c>
      <c r="J32" s="6">
        <v>4</v>
      </c>
      <c r="K32" s="6">
        <v>4</v>
      </c>
      <c r="L32" s="6">
        <v>4</v>
      </c>
      <c r="M32" s="6">
        <v>4</v>
      </c>
      <c r="N32" s="6">
        <v>4</v>
      </c>
      <c r="O32" s="6">
        <v>3</v>
      </c>
      <c r="P32" s="6">
        <v>3</v>
      </c>
      <c r="Q32" s="6">
        <v>3</v>
      </c>
      <c r="R32" s="6">
        <v>3</v>
      </c>
      <c r="S32" s="6">
        <v>3</v>
      </c>
      <c r="T32" s="6">
        <v>3</v>
      </c>
      <c r="U32" s="6">
        <v>3</v>
      </c>
      <c r="V32" s="6">
        <v>3</v>
      </c>
      <c r="W32" s="6">
        <v>4</v>
      </c>
      <c r="X32" s="6">
        <v>3</v>
      </c>
      <c r="Y32" s="6">
        <v>2</v>
      </c>
      <c r="Z32" s="6">
        <v>3</v>
      </c>
      <c r="AA32" s="6">
        <v>2</v>
      </c>
      <c r="AB32" s="6">
        <v>3</v>
      </c>
      <c r="AC32" s="6">
        <v>3</v>
      </c>
      <c r="AD32" s="6">
        <v>3</v>
      </c>
      <c r="AE32" s="6">
        <v>3</v>
      </c>
      <c r="AF32" s="6">
        <v>3</v>
      </c>
      <c r="AG32" s="6">
        <v>2</v>
      </c>
      <c r="AH32" s="6">
        <v>2</v>
      </c>
      <c r="AI32" s="6">
        <v>2</v>
      </c>
      <c r="AJ32" s="6">
        <v>4</v>
      </c>
      <c r="AK32" s="6">
        <v>4</v>
      </c>
      <c r="AL32" s="6">
        <v>4</v>
      </c>
      <c r="AM32" s="6">
        <v>4</v>
      </c>
      <c r="AN32" s="6">
        <v>4</v>
      </c>
      <c r="AO32" s="6">
        <v>3</v>
      </c>
      <c r="AP32" s="6">
        <v>4</v>
      </c>
      <c r="AQ32" s="6">
        <v>3</v>
      </c>
      <c r="AR32" s="6">
        <v>3</v>
      </c>
      <c r="AS32" s="6">
        <v>4</v>
      </c>
      <c r="AT32" s="6">
        <v>4</v>
      </c>
      <c r="AU32" s="6">
        <v>3</v>
      </c>
      <c r="AV32" s="6">
        <v>4</v>
      </c>
      <c r="AW32" s="6">
        <v>3</v>
      </c>
      <c r="AX32" s="6">
        <v>3</v>
      </c>
      <c r="AY32" s="6">
        <v>3</v>
      </c>
      <c r="AZ32" s="3">
        <f t="shared" si="1"/>
        <v>3.9000000000000004</v>
      </c>
      <c r="BA32" s="3">
        <f t="shared" si="2"/>
        <v>3</v>
      </c>
      <c r="BB32" s="3">
        <f t="shared" si="3"/>
        <v>3</v>
      </c>
      <c r="BC32" s="3">
        <f t="shared" si="4"/>
        <v>3.5</v>
      </c>
      <c r="BD32" s="3">
        <f t="shared" si="5"/>
        <v>2.75</v>
      </c>
      <c r="BE32" s="3">
        <f t="shared" si="6"/>
        <v>2</v>
      </c>
      <c r="BF32" s="3">
        <f t="shared" si="7"/>
        <v>3.7</v>
      </c>
      <c r="BG32" s="3">
        <f t="shared" si="8"/>
        <v>3.333333333333333</v>
      </c>
      <c r="BH32" s="3">
        <f t="shared" si="9"/>
        <v>3.9000000000000004</v>
      </c>
      <c r="BI32" s="3">
        <f t="shared" si="10"/>
        <v>3.1000000000000005</v>
      </c>
      <c r="BJ32" s="3">
        <f t="shared" si="11"/>
        <v>2.5454545454545454</v>
      </c>
      <c r="BK32" s="3">
        <f t="shared" si="12"/>
        <v>3.5549450549450547</v>
      </c>
      <c r="BL32" s="3">
        <f t="shared" si="13"/>
        <v>3.3195000000000006</v>
      </c>
      <c r="BO32" t="s">
        <v>641</v>
      </c>
      <c r="BP32" t="str">
        <f t="shared" si="14"/>
        <v>('i2023110600314','2022','in2023110400001','3'),</v>
      </c>
      <c r="BQ32" t="str">
        <f t="shared" si="15"/>
        <v>('i2023110600314','2022','in2023110400002','4'),</v>
      </c>
      <c r="BR32" t="str">
        <f t="shared" si="16"/>
        <v>('i2023110600314','2022','in2023110400003','4'),</v>
      </c>
      <c r="BS32" t="str">
        <f t="shared" si="17"/>
        <v>('i2023110600314','2022','in2023110400004','4'),</v>
      </c>
      <c r="BT32" t="str">
        <f t="shared" si="18"/>
        <v>('i2023110600314','2022','in2023110400005','4'),</v>
      </c>
      <c r="BU32" t="str">
        <f t="shared" si="19"/>
        <v>('i2023110600314','2022','in2023110400006','4'),</v>
      </c>
      <c r="BV32" t="str">
        <f t="shared" si="20"/>
        <v>('i2023110600314','2022','in2023110400007','4'),</v>
      </c>
      <c r="BW32" t="str">
        <f t="shared" si="21"/>
        <v>('i2023110600314','2022','in2023110400008','4'),</v>
      </c>
      <c r="BX32" t="str">
        <f t="shared" si="22"/>
        <v>('i2023110600314','2022','in2023110400009','4'),</v>
      </c>
      <c r="BY32" t="str">
        <f t="shared" si="23"/>
        <v>('i2023110600314','2022','in2023110400010','4'),</v>
      </c>
      <c r="BZ32" t="str">
        <f t="shared" si="24"/>
        <v>('i2023110600314','2022','in2023110400011','3'),</v>
      </c>
      <c r="CA32" t="str">
        <f t="shared" si="25"/>
        <v>('i2023110600314','2022','in2023110400012','3'),</v>
      </c>
      <c r="CB32" t="str">
        <f t="shared" si="26"/>
        <v>('i2023110600314','2022','in2023110400013','3'),</v>
      </c>
      <c r="CC32" t="str">
        <f t="shared" si="27"/>
        <v>('i2023110600314','2022','in2023110400014','3'),</v>
      </c>
      <c r="CD32" t="str">
        <f t="shared" si="28"/>
        <v>('i2023110600314','2022','in2023110400015','3'),</v>
      </c>
      <c r="CE32" t="str">
        <f t="shared" si="29"/>
        <v>('i2023110600314','2022','in2023110400016','3'),</v>
      </c>
      <c r="CF32" t="str">
        <f t="shared" si="30"/>
        <v>('i2023110600314','2022','in2023110400017','3'),</v>
      </c>
      <c r="CG32" t="str">
        <f t="shared" si="31"/>
        <v>('i2023110600314','2022','in2023110400018','3'),</v>
      </c>
      <c r="CH32" t="str">
        <f t="shared" si="32"/>
        <v>('i2023110600314','2022','in2023110400019','4'),</v>
      </c>
      <c r="CI32" t="str">
        <f t="shared" si="33"/>
        <v>('i2023110600314','2022','in2023110400020','3'),</v>
      </c>
      <c r="CJ32" t="str">
        <f t="shared" si="34"/>
        <v>('i2023110600314','2022','in2023110400021','2'),</v>
      </c>
      <c r="CK32" t="str">
        <f t="shared" si="35"/>
        <v>('i2023110600314','2022','in2023110400022','3'),</v>
      </c>
      <c r="CL32" t="str">
        <f t="shared" si="36"/>
        <v>('i2023110600314','2022','in2023110400023','2'),</v>
      </c>
      <c r="CM32" t="str">
        <f t="shared" si="37"/>
        <v>('i2023110600314','2022','in2023110400024','3'),</v>
      </c>
      <c r="CN32" t="str">
        <f t="shared" si="38"/>
        <v>('i2023110600314','2022','in2023110400025','3'),</v>
      </c>
      <c r="CO32" t="str">
        <f t="shared" si="39"/>
        <v>('i2023110600314','2022','in2023110400026','3'),</v>
      </c>
      <c r="CP32" t="str">
        <f t="shared" si="40"/>
        <v>('i2023110600314','2022','in2023110400027','3'),</v>
      </c>
      <c r="CQ32" t="str">
        <f t="shared" si="41"/>
        <v>('i2023110600314','2022','in2023110400028','3'),</v>
      </c>
      <c r="CR32" t="str">
        <f t="shared" si="42"/>
        <v>('i2023110600314','2022','in2023110400029','2'),</v>
      </c>
      <c r="CS32" t="str">
        <f t="shared" si="43"/>
        <v>('i2023110600314','2022','in2023110400030','2'),</v>
      </c>
      <c r="CT32" t="str">
        <f t="shared" si="44"/>
        <v>('i2023110600314','2022','in2023110400031','2'),</v>
      </c>
      <c r="CU32" t="str">
        <f t="shared" si="45"/>
        <v>('i2023110600314','2022','in2023110400032','4'),</v>
      </c>
      <c r="CV32" t="str">
        <f t="shared" si="46"/>
        <v>('i2023110600314','2022','in2023110400033','4'),</v>
      </c>
      <c r="CW32" t="str">
        <f t="shared" si="47"/>
        <v>('i2023110600314','2022','in2023110400034','4'),</v>
      </c>
      <c r="CX32" t="str">
        <f t="shared" si="48"/>
        <v>('i2023110600314','2022','in2023110400035','4'),</v>
      </c>
      <c r="CY32" t="str">
        <f t="shared" si="49"/>
        <v>('i2023110600314','2022','in2023110400036','4'),</v>
      </c>
      <c r="CZ32" t="str">
        <f t="shared" si="50"/>
        <v>('i2023110600314','2022','in2023110400037','3'),</v>
      </c>
      <c r="DA32" t="str">
        <f t="shared" si="51"/>
        <v>('i2023110600314','2022','in2023110400038','4'),</v>
      </c>
      <c r="DB32" t="str">
        <f t="shared" si="52"/>
        <v>('i2023110600314','2022','in2023110400039','3'),</v>
      </c>
      <c r="DC32" t="str">
        <f t="shared" si="53"/>
        <v>('i2023110600314','2022','in2023110400040','3'),</v>
      </c>
      <c r="DD32" t="str">
        <f t="shared" si="54"/>
        <v>('i2023110600314','2022','in2023110400041','4'),</v>
      </c>
      <c r="DE32" t="str">
        <f t="shared" si="55"/>
        <v>('i2023110600314','2022','in2023110400042','4'),</v>
      </c>
      <c r="DF32" t="str">
        <f t="shared" si="56"/>
        <v>('i2023110600314','2022','in2023110400043','3'),</v>
      </c>
      <c r="DG32" t="str">
        <f t="shared" si="57"/>
        <v>('i2023110600314','2022','in2023110400044','4'),</v>
      </c>
      <c r="DH32" t="str">
        <f t="shared" si="58"/>
        <v>('i2023110600314','2022','in2023110400045','3'),</v>
      </c>
      <c r="DI32" t="str">
        <f t="shared" si="59"/>
        <v>('i2023110600314','2022','in2023110400046','3'),</v>
      </c>
      <c r="DJ32" t="str">
        <f t="shared" si="60"/>
        <v>('i2023110600314','2022','in2023110400047','3');</v>
      </c>
    </row>
    <row r="33" spans="1:114" x14ac:dyDescent="0.25">
      <c r="A33" s="4" t="str">
        <f>INDEX('instansi pusat'!$B$2:$C$623,MATCH(C33,'instansi pusat'!$D$2:$D$623,0),2)</f>
        <v>i2023110600081</v>
      </c>
      <c r="B33" s="6">
        <v>2060</v>
      </c>
      <c r="C33" s="5" t="s">
        <v>107</v>
      </c>
      <c r="D33" s="6">
        <v>2022</v>
      </c>
      <c r="E33" s="6">
        <v>3</v>
      </c>
      <c r="F33" s="6">
        <v>3</v>
      </c>
      <c r="G33" s="6">
        <v>1</v>
      </c>
      <c r="H33" s="6">
        <v>3</v>
      </c>
      <c r="I33" s="6">
        <v>3</v>
      </c>
      <c r="J33" s="6">
        <v>3</v>
      </c>
      <c r="K33" s="6">
        <v>3</v>
      </c>
      <c r="L33" s="6">
        <v>3</v>
      </c>
      <c r="M33" s="6">
        <v>3</v>
      </c>
      <c r="N33" s="6">
        <v>3</v>
      </c>
      <c r="O33" s="6">
        <v>3</v>
      </c>
      <c r="P33" s="6">
        <v>3</v>
      </c>
      <c r="Q33" s="6">
        <v>4</v>
      </c>
      <c r="R33" s="6">
        <v>4</v>
      </c>
      <c r="S33" s="6">
        <v>2</v>
      </c>
      <c r="T33" s="6">
        <v>2</v>
      </c>
      <c r="U33" s="6">
        <v>2</v>
      </c>
      <c r="V33" s="6">
        <v>3</v>
      </c>
      <c r="W33" s="6">
        <v>1</v>
      </c>
      <c r="X33" s="6">
        <v>1</v>
      </c>
      <c r="Y33" s="6">
        <v>3</v>
      </c>
      <c r="Z33" s="6">
        <v>2</v>
      </c>
      <c r="AA33" s="6">
        <v>2</v>
      </c>
      <c r="AB33" s="6">
        <v>2</v>
      </c>
      <c r="AC33" s="6">
        <v>2</v>
      </c>
      <c r="AD33" s="6">
        <v>2</v>
      </c>
      <c r="AE33" s="6">
        <v>2</v>
      </c>
      <c r="AF33" s="6">
        <v>2</v>
      </c>
      <c r="AG33" s="6">
        <v>2</v>
      </c>
      <c r="AH33" s="6">
        <v>2</v>
      </c>
      <c r="AI33" s="6">
        <v>2</v>
      </c>
      <c r="AJ33" s="6">
        <v>4</v>
      </c>
      <c r="AK33" s="6">
        <v>4</v>
      </c>
      <c r="AL33" s="6">
        <v>4</v>
      </c>
      <c r="AM33" s="6">
        <v>4</v>
      </c>
      <c r="AN33" s="6">
        <v>4</v>
      </c>
      <c r="AO33" s="6">
        <v>4</v>
      </c>
      <c r="AP33" s="6">
        <v>4</v>
      </c>
      <c r="AQ33" s="6">
        <v>3</v>
      </c>
      <c r="AR33" s="6">
        <v>4</v>
      </c>
      <c r="AS33" s="6">
        <v>3</v>
      </c>
      <c r="AT33" s="6">
        <v>4</v>
      </c>
      <c r="AU33" s="6">
        <v>4</v>
      </c>
      <c r="AV33" s="6">
        <v>4</v>
      </c>
      <c r="AW33" s="6">
        <v>4</v>
      </c>
      <c r="AX33" s="6">
        <v>1</v>
      </c>
      <c r="AY33" s="6">
        <v>4</v>
      </c>
      <c r="AZ33" s="3">
        <f t="shared" si="1"/>
        <v>2.8000000000000003</v>
      </c>
      <c r="BA33" s="3">
        <f t="shared" si="2"/>
        <v>3.5</v>
      </c>
      <c r="BB33" s="3">
        <f t="shared" si="3"/>
        <v>2.25</v>
      </c>
      <c r="BC33" s="3">
        <f t="shared" si="4"/>
        <v>1</v>
      </c>
      <c r="BD33" s="3">
        <f t="shared" si="5"/>
        <v>2.125</v>
      </c>
      <c r="BE33" s="3">
        <f t="shared" si="6"/>
        <v>2</v>
      </c>
      <c r="BF33" s="3">
        <f t="shared" si="7"/>
        <v>3.8000000000000003</v>
      </c>
      <c r="BG33" s="3">
        <f t="shared" si="8"/>
        <v>3.5</v>
      </c>
      <c r="BH33" s="3">
        <f t="shared" si="9"/>
        <v>2.8000000000000003</v>
      </c>
      <c r="BI33" s="3">
        <f t="shared" si="10"/>
        <v>2.5000000000000004</v>
      </c>
      <c r="BJ33" s="3">
        <f t="shared" si="11"/>
        <v>2.0909090909090908</v>
      </c>
      <c r="BK33" s="3">
        <f t="shared" si="12"/>
        <v>3.6813186813186811</v>
      </c>
      <c r="BL33" s="3">
        <f t="shared" si="13"/>
        <v>3.0090000000000003</v>
      </c>
      <c r="BO33" t="s">
        <v>641</v>
      </c>
      <c r="BP33" t="str">
        <f t="shared" si="14"/>
        <v>('i2023110600081','2022','in2023110400001','3'),</v>
      </c>
      <c r="BQ33" t="str">
        <f t="shared" si="15"/>
        <v>('i2023110600081','2022','in2023110400002','3'),</v>
      </c>
      <c r="BR33" t="str">
        <f t="shared" si="16"/>
        <v>('i2023110600081','2022','in2023110400003','1'),</v>
      </c>
      <c r="BS33" t="str">
        <f t="shared" si="17"/>
        <v>('i2023110600081','2022','in2023110400004','3'),</v>
      </c>
      <c r="BT33" t="str">
        <f t="shared" si="18"/>
        <v>('i2023110600081','2022','in2023110400005','3'),</v>
      </c>
      <c r="BU33" t="str">
        <f t="shared" si="19"/>
        <v>('i2023110600081','2022','in2023110400006','3'),</v>
      </c>
      <c r="BV33" t="str">
        <f t="shared" si="20"/>
        <v>('i2023110600081','2022','in2023110400007','3'),</v>
      </c>
      <c r="BW33" t="str">
        <f t="shared" si="21"/>
        <v>('i2023110600081','2022','in2023110400008','3'),</v>
      </c>
      <c r="BX33" t="str">
        <f t="shared" si="22"/>
        <v>('i2023110600081','2022','in2023110400009','3'),</v>
      </c>
      <c r="BY33" t="str">
        <f t="shared" si="23"/>
        <v>('i2023110600081','2022','in2023110400010','3'),</v>
      </c>
      <c r="BZ33" t="str">
        <f t="shared" si="24"/>
        <v>('i2023110600081','2022','in2023110400011','3'),</v>
      </c>
      <c r="CA33" t="str">
        <f t="shared" si="25"/>
        <v>('i2023110600081','2022','in2023110400012','3'),</v>
      </c>
      <c r="CB33" t="str">
        <f t="shared" si="26"/>
        <v>('i2023110600081','2022','in2023110400013','4'),</v>
      </c>
      <c r="CC33" t="str">
        <f t="shared" si="27"/>
        <v>('i2023110600081','2022','in2023110400014','4'),</v>
      </c>
      <c r="CD33" t="str">
        <f t="shared" si="28"/>
        <v>('i2023110600081','2022','in2023110400015','2'),</v>
      </c>
      <c r="CE33" t="str">
        <f t="shared" si="29"/>
        <v>('i2023110600081','2022','in2023110400016','2'),</v>
      </c>
      <c r="CF33" t="str">
        <f t="shared" si="30"/>
        <v>('i2023110600081','2022','in2023110400017','2'),</v>
      </c>
      <c r="CG33" t="str">
        <f t="shared" si="31"/>
        <v>('i2023110600081','2022','in2023110400018','3'),</v>
      </c>
      <c r="CH33" t="str">
        <f t="shared" si="32"/>
        <v>('i2023110600081','2022','in2023110400019','1'),</v>
      </c>
      <c r="CI33" t="str">
        <f t="shared" si="33"/>
        <v>('i2023110600081','2022','in2023110400020','1'),</v>
      </c>
      <c r="CJ33" t="str">
        <f t="shared" si="34"/>
        <v>('i2023110600081','2022','in2023110400021','3'),</v>
      </c>
      <c r="CK33" t="str">
        <f t="shared" si="35"/>
        <v>('i2023110600081','2022','in2023110400022','2'),</v>
      </c>
      <c r="CL33" t="str">
        <f t="shared" si="36"/>
        <v>('i2023110600081','2022','in2023110400023','2'),</v>
      </c>
      <c r="CM33" t="str">
        <f t="shared" si="37"/>
        <v>('i2023110600081','2022','in2023110400024','2'),</v>
      </c>
      <c r="CN33" t="str">
        <f t="shared" si="38"/>
        <v>('i2023110600081','2022','in2023110400025','2'),</v>
      </c>
      <c r="CO33" t="str">
        <f t="shared" si="39"/>
        <v>('i2023110600081','2022','in2023110400026','2'),</v>
      </c>
      <c r="CP33" t="str">
        <f t="shared" si="40"/>
        <v>('i2023110600081','2022','in2023110400027','2'),</v>
      </c>
      <c r="CQ33" t="str">
        <f t="shared" si="41"/>
        <v>('i2023110600081','2022','in2023110400028','2'),</v>
      </c>
      <c r="CR33" t="str">
        <f t="shared" si="42"/>
        <v>('i2023110600081','2022','in2023110400029','2'),</v>
      </c>
      <c r="CS33" t="str">
        <f t="shared" si="43"/>
        <v>('i2023110600081','2022','in2023110400030','2'),</v>
      </c>
      <c r="CT33" t="str">
        <f t="shared" si="44"/>
        <v>('i2023110600081','2022','in2023110400031','2'),</v>
      </c>
      <c r="CU33" t="str">
        <f t="shared" si="45"/>
        <v>('i2023110600081','2022','in2023110400032','4'),</v>
      </c>
      <c r="CV33" t="str">
        <f t="shared" si="46"/>
        <v>('i2023110600081','2022','in2023110400033','4'),</v>
      </c>
      <c r="CW33" t="str">
        <f t="shared" si="47"/>
        <v>('i2023110600081','2022','in2023110400034','4'),</v>
      </c>
      <c r="CX33" t="str">
        <f t="shared" si="48"/>
        <v>('i2023110600081','2022','in2023110400035','4'),</v>
      </c>
      <c r="CY33" t="str">
        <f t="shared" si="49"/>
        <v>('i2023110600081','2022','in2023110400036','4'),</v>
      </c>
      <c r="CZ33" t="str">
        <f t="shared" si="50"/>
        <v>('i2023110600081','2022','in2023110400037','4'),</v>
      </c>
      <c r="DA33" t="str">
        <f t="shared" si="51"/>
        <v>('i2023110600081','2022','in2023110400038','4'),</v>
      </c>
      <c r="DB33" t="str">
        <f t="shared" si="52"/>
        <v>('i2023110600081','2022','in2023110400039','3'),</v>
      </c>
      <c r="DC33" t="str">
        <f t="shared" si="53"/>
        <v>('i2023110600081','2022','in2023110400040','4'),</v>
      </c>
      <c r="DD33" t="str">
        <f t="shared" si="54"/>
        <v>('i2023110600081','2022','in2023110400041','3'),</v>
      </c>
      <c r="DE33" t="str">
        <f t="shared" si="55"/>
        <v>('i2023110600081','2022','in2023110400042','4'),</v>
      </c>
      <c r="DF33" t="str">
        <f t="shared" si="56"/>
        <v>('i2023110600081','2022','in2023110400043','4'),</v>
      </c>
      <c r="DG33" t="str">
        <f t="shared" si="57"/>
        <v>('i2023110600081','2022','in2023110400044','4'),</v>
      </c>
      <c r="DH33" t="str">
        <f t="shared" si="58"/>
        <v>('i2023110600081','2022','in2023110400045','4'),</v>
      </c>
      <c r="DI33" t="str">
        <f t="shared" si="59"/>
        <v>('i2023110600081','2022','in2023110400046','1'),</v>
      </c>
      <c r="DJ33" t="str">
        <f t="shared" si="60"/>
        <v>('i2023110600081','2022','in2023110400047','4');</v>
      </c>
    </row>
    <row r="34" spans="1:114" x14ac:dyDescent="0.25">
      <c r="A34" s="4" t="str">
        <f>INDEX('instansi pusat'!$B$2:$C$623,MATCH(C34,'instansi pusat'!$D$2:$D$623,0),2)</f>
        <v>i2023110600084</v>
      </c>
      <c r="B34" s="6">
        <v>3010</v>
      </c>
      <c r="C34" s="5" t="s">
        <v>110</v>
      </c>
      <c r="D34" s="6">
        <v>2022</v>
      </c>
      <c r="E34" s="6">
        <v>3</v>
      </c>
      <c r="F34" s="6">
        <v>3</v>
      </c>
      <c r="G34" s="6">
        <v>5</v>
      </c>
      <c r="H34" s="6">
        <v>3</v>
      </c>
      <c r="I34" s="6">
        <v>5</v>
      </c>
      <c r="J34" s="6">
        <v>3</v>
      </c>
      <c r="K34" s="6">
        <v>3</v>
      </c>
      <c r="L34" s="6">
        <v>5</v>
      </c>
      <c r="M34" s="6">
        <v>3</v>
      </c>
      <c r="N34" s="6">
        <v>5</v>
      </c>
      <c r="O34" s="6">
        <v>2</v>
      </c>
      <c r="P34" s="6">
        <v>2</v>
      </c>
      <c r="Q34" s="6">
        <v>4</v>
      </c>
      <c r="R34" s="6">
        <v>3</v>
      </c>
      <c r="S34" s="6">
        <v>3</v>
      </c>
      <c r="T34" s="6">
        <v>5</v>
      </c>
      <c r="U34" s="6">
        <v>3</v>
      </c>
      <c r="V34" s="6">
        <v>3</v>
      </c>
      <c r="W34" s="6">
        <v>5</v>
      </c>
      <c r="X34" s="6">
        <v>5</v>
      </c>
      <c r="Y34" s="6">
        <v>2</v>
      </c>
      <c r="Z34" s="6">
        <v>4</v>
      </c>
      <c r="AA34" s="6">
        <v>3</v>
      </c>
      <c r="AB34" s="6">
        <v>2</v>
      </c>
      <c r="AC34" s="6">
        <v>3</v>
      </c>
      <c r="AD34" s="6">
        <v>3</v>
      </c>
      <c r="AE34" s="6">
        <v>4</v>
      </c>
      <c r="AF34" s="6">
        <v>3</v>
      </c>
      <c r="AG34" s="6">
        <v>2</v>
      </c>
      <c r="AH34" s="6">
        <v>2</v>
      </c>
      <c r="AI34" s="6">
        <v>3</v>
      </c>
      <c r="AJ34" s="6">
        <v>4</v>
      </c>
      <c r="AK34" s="6">
        <v>4</v>
      </c>
      <c r="AL34" s="6">
        <v>4</v>
      </c>
      <c r="AM34" s="6">
        <v>4</v>
      </c>
      <c r="AN34" s="6">
        <v>5</v>
      </c>
      <c r="AO34" s="6">
        <v>5</v>
      </c>
      <c r="AP34" s="6">
        <v>4</v>
      </c>
      <c r="AQ34" s="6">
        <v>4</v>
      </c>
      <c r="AR34" s="6">
        <v>5</v>
      </c>
      <c r="AS34" s="6">
        <v>4</v>
      </c>
      <c r="AT34" s="6">
        <v>5</v>
      </c>
      <c r="AU34" s="6">
        <v>5</v>
      </c>
      <c r="AV34" s="6">
        <v>3</v>
      </c>
      <c r="AW34" s="6">
        <v>5</v>
      </c>
      <c r="AX34" s="6">
        <v>5</v>
      </c>
      <c r="AY34" s="6">
        <v>5</v>
      </c>
      <c r="AZ34" s="3">
        <f t="shared" si="1"/>
        <v>3.8000000000000003</v>
      </c>
      <c r="BA34" s="3">
        <f t="shared" si="2"/>
        <v>2.75</v>
      </c>
      <c r="BB34" s="3">
        <f t="shared" si="3"/>
        <v>3.5</v>
      </c>
      <c r="BC34" s="3">
        <f t="shared" si="4"/>
        <v>5</v>
      </c>
      <c r="BD34" s="3">
        <f t="shared" si="5"/>
        <v>3</v>
      </c>
      <c r="BE34" s="3">
        <f t="shared" si="6"/>
        <v>2.333333333333333</v>
      </c>
      <c r="BF34" s="3">
        <f t="shared" si="7"/>
        <v>4.3</v>
      </c>
      <c r="BG34" s="3">
        <f t="shared" si="8"/>
        <v>4.6666666666666661</v>
      </c>
      <c r="BH34" s="3">
        <f t="shared" si="9"/>
        <v>3.8000000000000003</v>
      </c>
      <c r="BI34" s="3">
        <f t="shared" si="10"/>
        <v>3.5</v>
      </c>
      <c r="BJ34" s="3">
        <f t="shared" si="11"/>
        <v>2.8181818181818179</v>
      </c>
      <c r="BK34" s="3">
        <f t="shared" si="12"/>
        <v>4.4450549450549444</v>
      </c>
      <c r="BL34" s="3">
        <f t="shared" si="13"/>
        <v>3.8565</v>
      </c>
      <c r="BO34" t="s">
        <v>641</v>
      </c>
      <c r="BP34" t="str">
        <f t="shared" si="14"/>
        <v>('i2023110600084','2022','in2023110400001','3'),</v>
      </c>
      <c r="BQ34" t="str">
        <f t="shared" si="15"/>
        <v>('i2023110600084','2022','in2023110400002','3'),</v>
      </c>
      <c r="BR34" t="str">
        <f t="shared" si="16"/>
        <v>('i2023110600084','2022','in2023110400003','5'),</v>
      </c>
      <c r="BS34" t="str">
        <f t="shared" si="17"/>
        <v>('i2023110600084','2022','in2023110400004','3'),</v>
      </c>
      <c r="BT34" t="str">
        <f t="shared" si="18"/>
        <v>('i2023110600084','2022','in2023110400005','5'),</v>
      </c>
      <c r="BU34" t="str">
        <f t="shared" si="19"/>
        <v>('i2023110600084','2022','in2023110400006','3'),</v>
      </c>
      <c r="BV34" t="str">
        <f t="shared" si="20"/>
        <v>('i2023110600084','2022','in2023110400007','3'),</v>
      </c>
      <c r="BW34" t="str">
        <f t="shared" si="21"/>
        <v>('i2023110600084','2022','in2023110400008','5'),</v>
      </c>
      <c r="BX34" t="str">
        <f t="shared" si="22"/>
        <v>('i2023110600084','2022','in2023110400009','3'),</v>
      </c>
      <c r="BY34" t="str">
        <f t="shared" si="23"/>
        <v>('i2023110600084','2022','in2023110400010','5'),</v>
      </c>
      <c r="BZ34" t="str">
        <f t="shared" si="24"/>
        <v>('i2023110600084','2022','in2023110400011','2'),</v>
      </c>
      <c r="CA34" t="str">
        <f t="shared" si="25"/>
        <v>('i2023110600084','2022','in2023110400012','2'),</v>
      </c>
      <c r="CB34" t="str">
        <f t="shared" si="26"/>
        <v>('i2023110600084','2022','in2023110400013','4'),</v>
      </c>
      <c r="CC34" t="str">
        <f t="shared" si="27"/>
        <v>('i2023110600084','2022','in2023110400014','3'),</v>
      </c>
      <c r="CD34" t="str">
        <f t="shared" si="28"/>
        <v>('i2023110600084','2022','in2023110400015','3'),</v>
      </c>
      <c r="CE34" t="str">
        <f t="shared" si="29"/>
        <v>('i2023110600084','2022','in2023110400016','5'),</v>
      </c>
      <c r="CF34" t="str">
        <f t="shared" si="30"/>
        <v>('i2023110600084','2022','in2023110400017','3'),</v>
      </c>
      <c r="CG34" t="str">
        <f t="shared" si="31"/>
        <v>('i2023110600084','2022','in2023110400018','3'),</v>
      </c>
      <c r="CH34" t="str">
        <f t="shared" si="32"/>
        <v>('i2023110600084','2022','in2023110400019','5'),</v>
      </c>
      <c r="CI34" t="str">
        <f t="shared" si="33"/>
        <v>('i2023110600084','2022','in2023110400020','5'),</v>
      </c>
      <c r="CJ34" t="str">
        <f t="shared" si="34"/>
        <v>('i2023110600084','2022','in2023110400021','2'),</v>
      </c>
      <c r="CK34" t="str">
        <f t="shared" si="35"/>
        <v>('i2023110600084','2022','in2023110400022','4'),</v>
      </c>
      <c r="CL34" t="str">
        <f t="shared" si="36"/>
        <v>('i2023110600084','2022','in2023110400023','3'),</v>
      </c>
      <c r="CM34" t="str">
        <f t="shared" si="37"/>
        <v>('i2023110600084','2022','in2023110400024','2'),</v>
      </c>
      <c r="CN34" t="str">
        <f t="shared" si="38"/>
        <v>('i2023110600084','2022','in2023110400025','3'),</v>
      </c>
      <c r="CO34" t="str">
        <f t="shared" si="39"/>
        <v>('i2023110600084','2022','in2023110400026','3'),</v>
      </c>
      <c r="CP34" t="str">
        <f t="shared" si="40"/>
        <v>('i2023110600084','2022','in2023110400027','4'),</v>
      </c>
      <c r="CQ34" t="str">
        <f t="shared" si="41"/>
        <v>('i2023110600084','2022','in2023110400028','3'),</v>
      </c>
      <c r="CR34" t="str">
        <f t="shared" si="42"/>
        <v>('i2023110600084','2022','in2023110400029','2'),</v>
      </c>
      <c r="CS34" t="str">
        <f t="shared" si="43"/>
        <v>('i2023110600084','2022','in2023110400030','2'),</v>
      </c>
      <c r="CT34" t="str">
        <f t="shared" si="44"/>
        <v>('i2023110600084','2022','in2023110400031','3'),</v>
      </c>
      <c r="CU34" t="str">
        <f t="shared" si="45"/>
        <v>('i2023110600084','2022','in2023110400032','4'),</v>
      </c>
      <c r="CV34" t="str">
        <f t="shared" si="46"/>
        <v>('i2023110600084','2022','in2023110400033','4'),</v>
      </c>
      <c r="CW34" t="str">
        <f t="shared" si="47"/>
        <v>('i2023110600084','2022','in2023110400034','4'),</v>
      </c>
      <c r="CX34" t="str">
        <f t="shared" si="48"/>
        <v>('i2023110600084','2022','in2023110400035','4'),</v>
      </c>
      <c r="CY34" t="str">
        <f t="shared" si="49"/>
        <v>('i2023110600084','2022','in2023110400036','5'),</v>
      </c>
      <c r="CZ34" t="str">
        <f t="shared" si="50"/>
        <v>('i2023110600084','2022','in2023110400037','5'),</v>
      </c>
      <c r="DA34" t="str">
        <f t="shared" si="51"/>
        <v>('i2023110600084','2022','in2023110400038','4'),</v>
      </c>
      <c r="DB34" t="str">
        <f t="shared" si="52"/>
        <v>('i2023110600084','2022','in2023110400039','4'),</v>
      </c>
      <c r="DC34" t="str">
        <f t="shared" si="53"/>
        <v>('i2023110600084','2022','in2023110400040','5'),</v>
      </c>
      <c r="DD34" t="str">
        <f t="shared" si="54"/>
        <v>('i2023110600084','2022','in2023110400041','4'),</v>
      </c>
      <c r="DE34" t="str">
        <f t="shared" si="55"/>
        <v>('i2023110600084','2022','in2023110400042','5'),</v>
      </c>
      <c r="DF34" t="str">
        <f t="shared" si="56"/>
        <v>('i2023110600084','2022','in2023110400043','5'),</v>
      </c>
      <c r="DG34" t="str">
        <f t="shared" si="57"/>
        <v>('i2023110600084','2022','in2023110400044','3'),</v>
      </c>
      <c r="DH34" t="str">
        <f t="shared" si="58"/>
        <v>('i2023110600084','2022','in2023110400045','5'),</v>
      </c>
      <c r="DI34" t="str">
        <f t="shared" si="59"/>
        <v>('i2023110600084','2022','in2023110400046','5'),</v>
      </c>
      <c r="DJ34" t="str">
        <f t="shared" si="60"/>
        <v>('i2023110600084','2022','in2023110400047','5');</v>
      </c>
    </row>
    <row r="35" spans="1:114" ht="30" x14ac:dyDescent="0.25">
      <c r="A35" s="4" t="str">
        <f>INDEX('instansi pusat'!$B$2:$C$623,MATCH(C35,'instansi pusat'!$D$2:$D$623,0),2)</f>
        <v>i2023110600102</v>
      </c>
      <c r="B35" s="6">
        <v>4017</v>
      </c>
      <c r="C35" s="5" t="s">
        <v>120</v>
      </c>
      <c r="D35" s="6">
        <v>2022</v>
      </c>
      <c r="E35" s="6">
        <v>3</v>
      </c>
      <c r="F35" s="6">
        <v>3</v>
      </c>
      <c r="G35" s="6">
        <v>3</v>
      </c>
      <c r="H35" s="6">
        <v>1</v>
      </c>
      <c r="I35" s="6">
        <v>3</v>
      </c>
      <c r="J35" s="6">
        <v>4</v>
      </c>
      <c r="K35" s="6">
        <v>3</v>
      </c>
      <c r="L35" s="6">
        <v>5</v>
      </c>
      <c r="M35" s="6">
        <v>3</v>
      </c>
      <c r="N35" s="6">
        <v>3</v>
      </c>
      <c r="O35" s="6">
        <v>3</v>
      </c>
      <c r="P35" s="6">
        <v>3</v>
      </c>
      <c r="Q35" s="6">
        <v>4</v>
      </c>
      <c r="R35" s="6">
        <v>3</v>
      </c>
      <c r="S35" s="6">
        <v>4</v>
      </c>
      <c r="T35" s="6">
        <v>3</v>
      </c>
      <c r="U35" s="6">
        <v>2</v>
      </c>
      <c r="V35" s="6">
        <v>3</v>
      </c>
      <c r="W35" s="6">
        <v>5</v>
      </c>
      <c r="X35" s="6">
        <v>4</v>
      </c>
      <c r="Y35" s="6">
        <v>2</v>
      </c>
      <c r="Z35" s="6">
        <v>3</v>
      </c>
      <c r="AA35" s="6">
        <v>4</v>
      </c>
      <c r="AB35" s="6">
        <v>3</v>
      </c>
      <c r="AC35" s="6">
        <v>2</v>
      </c>
      <c r="AD35" s="6">
        <v>3</v>
      </c>
      <c r="AE35" s="6">
        <v>3</v>
      </c>
      <c r="AF35" s="6">
        <v>5</v>
      </c>
      <c r="AG35" s="6">
        <v>1</v>
      </c>
      <c r="AH35" s="6">
        <v>1</v>
      </c>
      <c r="AI35" s="6">
        <v>1</v>
      </c>
      <c r="AJ35" s="6">
        <v>4</v>
      </c>
      <c r="AK35" s="6">
        <v>4</v>
      </c>
      <c r="AL35" s="6">
        <v>5</v>
      </c>
      <c r="AM35" s="6">
        <v>4</v>
      </c>
      <c r="AN35" s="6">
        <v>4</v>
      </c>
      <c r="AO35" s="6">
        <v>4</v>
      </c>
      <c r="AP35" s="6">
        <v>3</v>
      </c>
      <c r="AQ35" s="6">
        <v>3</v>
      </c>
      <c r="AR35" s="6">
        <v>4</v>
      </c>
      <c r="AS35" s="6">
        <v>4</v>
      </c>
      <c r="AT35" s="6">
        <v>4</v>
      </c>
      <c r="AU35" s="6">
        <v>5</v>
      </c>
      <c r="AV35" s="6">
        <v>5</v>
      </c>
      <c r="AW35" s="6">
        <v>5</v>
      </c>
      <c r="AX35" s="6">
        <v>5</v>
      </c>
      <c r="AY35" s="6">
        <v>5</v>
      </c>
      <c r="AZ35" s="3">
        <f t="shared" si="1"/>
        <v>3.1</v>
      </c>
      <c r="BA35" s="3">
        <f t="shared" si="2"/>
        <v>3.25</v>
      </c>
      <c r="BB35" s="3">
        <f t="shared" si="3"/>
        <v>3</v>
      </c>
      <c r="BC35" s="3">
        <f t="shared" si="4"/>
        <v>4.5</v>
      </c>
      <c r="BD35" s="3">
        <f t="shared" si="5"/>
        <v>3.125</v>
      </c>
      <c r="BE35" s="3">
        <f t="shared" si="6"/>
        <v>1</v>
      </c>
      <c r="BF35" s="3">
        <f t="shared" si="7"/>
        <v>3.9000000000000004</v>
      </c>
      <c r="BG35" s="3">
        <f t="shared" si="8"/>
        <v>4.833333333333333</v>
      </c>
      <c r="BH35" s="3">
        <f t="shared" si="9"/>
        <v>3.1</v>
      </c>
      <c r="BI35" s="3">
        <f t="shared" si="10"/>
        <v>3.4</v>
      </c>
      <c r="BJ35" s="3">
        <f t="shared" si="11"/>
        <v>2.5454545454545459</v>
      </c>
      <c r="BK35" s="3">
        <f t="shared" si="12"/>
        <v>4.2692307692307692</v>
      </c>
      <c r="BL35" s="3">
        <f t="shared" si="13"/>
        <v>3.6155000000000004</v>
      </c>
      <c r="BO35" t="s">
        <v>641</v>
      </c>
      <c r="BP35" t="str">
        <f t="shared" si="14"/>
        <v>('i2023110600102','2022','in2023110400001','3'),</v>
      </c>
      <c r="BQ35" t="str">
        <f t="shared" si="15"/>
        <v>('i2023110600102','2022','in2023110400002','3'),</v>
      </c>
      <c r="BR35" t="str">
        <f t="shared" si="16"/>
        <v>('i2023110600102','2022','in2023110400003','3'),</v>
      </c>
      <c r="BS35" t="str">
        <f t="shared" si="17"/>
        <v>('i2023110600102','2022','in2023110400004','1'),</v>
      </c>
      <c r="BT35" t="str">
        <f t="shared" si="18"/>
        <v>('i2023110600102','2022','in2023110400005','3'),</v>
      </c>
      <c r="BU35" t="str">
        <f t="shared" si="19"/>
        <v>('i2023110600102','2022','in2023110400006','4'),</v>
      </c>
      <c r="BV35" t="str">
        <f t="shared" si="20"/>
        <v>('i2023110600102','2022','in2023110400007','3'),</v>
      </c>
      <c r="BW35" t="str">
        <f t="shared" si="21"/>
        <v>('i2023110600102','2022','in2023110400008','5'),</v>
      </c>
      <c r="BX35" t="str">
        <f t="shared" si="22"/>
        <v>('i2023110600102','2022','in2023110400009','3'),</v>
      </c>
      <c r="BY35" t="str">
        <f t="shared" si="23"/>
        <v>('i2023110600102','2022','in2023110400010','3'),</v>
      </c>
      <c r="BZ35" t="str">
        <f t="shared" si="24"/>
        <v>('i2023110600102','2022','in2023110400011','3'),</v>
      </c>
      <c r="CA35" t="str">
        <f t="shared" si="25"/>
        <v>('i2023110600102','2022','in2023110400012','3'),</v>
      </c>
      <c r="CB35" t="str">
        <f t="shared" si="26"/>
        <v>('i2023110600102','2022','in2023110400013','4'),</v>
      </c>
      <c r="CC35" t="str">
        <f t="shared" si="27"/>
        <v>('i2023110600102','2022','in2023110400014','3'),</v>
      </c>
      <c r="CD35" t="str">
        <f t="shared" si="28"/>
        <v>('i2023110600102','2022','in2023110400015','4'),</v>
      </c>
      <c r="CE35" t="str">
        <f t="shared" si="29"/>
        <v>('i2023110600102','2022','in2023110400016','3'),</v>
      </c>
      <c r="CF35" t="str">
        <f t="shared" si="30"/>
        <v>('i2023110600102','2022','in2023110400017','2'),</v>
      </c>
      <c r="CG35" t="str">
        <f t="shared" si="31"/>
        <v>('i2023110600102','2022','in2023110400018','3'),</v>
      </c>
      <c r="CH35" t="str">
        <f t="shared" si="32"/>
        <v>('i2023110600102','2022','in2023110400019','5'),</v>
      </c>
      <c r="CI35" t="str">
        <f t="shared" si="33"/>
        <v>('i2023110600102','2022','in2023110400020','4'),</v>
      </c>
      <c r="CJ35" t="str">
        <f t="shared" si="34"/>
        <v>('i2023110600102','2022','in2023110400021','2'),</v>
      </c>
      <c r="CK35" t="str">
        <f t="shared" si="35"/>
        <v>('i2023110600102','2022','in2023110400022','3'),</v>
      </c>
      <c r="CL35" t="str">
        <f t="shared" si="36"/>
        <v>('i2023110600102','2022','in2023110400023','4'),</v>
      </c>
      <c r="CM35" t="str">
        <f t="shared" si="37"/>
        <v>('i2023110600102','2022','in2023110400024','3'),</v>
      </c>
      <c r="CN35" t="str">
        <f t="shared" si="38"/>
        <v>('i2023110600102','2022','in2023110400025','2'),</v>
      </c>
      <c r="CO35" t="str">
        <f t="shared" si="39"/>
        <v>('i2023110600102','2022','in2023110400026','3'),</v>
      </c>
      <c r="CP35" t="str">
        <f t="shared" si="40"/>
        <v>('i2023110600102','2022','in2023110400027','3'),</v>
      </c>
      <c r="CQ35" t="str">
        <f t="shared" si="41"/>
        <v>('i2023110600102','2022','in2023110400028','5'),</v>
      </c>
      <c r="CR35" t="str">
        <f t="shared" si="42"/>
        <v>('i2023110600102','2022','in2023110400029','1'),</v>
      </c>
      <c r="CS35" t="str">
        <f t="shared" si="43"/>
        <v>('i2023110600102','2022','in2023110400030','1'),</v>
      </c>
      <c r="CT35" t="str">
        <f t="shared" si="44"/>
        <v>('i2023110600102','2022','in2023110400031','1'),</v>
      </c>
      <c r="CU35" t="str">
        <f t="shared" si="45"/>
        <v>('i2023110600102','2022','in2023110400032','4'),</v>
      </c>
      <c r="CV35" t="str">
        <f t="shared" si="46"/>
        <v>('i2023110600102','2022','in2023110400033','4'),</v>
      </c>
      <c r="CW35" t="str">
        <f t="shared" si="47"/>
        <v>('i2023110600102','2022','in2023110400034','5'),</v>
      </c>
      <c r="CX35" t="str">
        <f t="shared" si="48"/>
        <v>('i2023110600102','2022','in2023110400035','4'),</v>
      </c>
      <c r="CY35" t="str">
        <f t="shared" si="49"/>
        <v>('i2023110600102','2022','in2023110400036','4'),</v>
      </c>
      <c r="CZ35" t="str">
        <f t="shared" si="50"/>
        <v>('i2023110600102','2022','in2023110400037','4'),</v>
      </c>
      <c r="DA35" t="str">
        <f t="shared" si="51"/>
        <v>('i2023110600102','2022','in2023110400038','3'),</v>
      </c>
      <c r="DB35" t="str">
        <f t="shared" si="52"/>
        <v>('i2023110600102','2022','in2023110400039','3'),</v>
      </c>
      <c r="DC35" t="str">
        <f t="shared" si="53"/>
        <v>('i2023110600102','2022','in2023110400040','4'),</v>
      </c>
      <c r="DD35" t="str">
        <f t="shared" si="54"/>
        <v>('i2023110600102','2022','in2023110400041','4'),</v>
      </c>
      <c r="DE35" t="str">
        <f t="shared" si="55"/>
        <v>('i2023110600102','2022','in2023110400042','4'),</v>
      </c>
      <c r="DF35" t="str">
        <f t="shared" si="56"/>
        <v>('i2023110600102','2022','in2023110400043','5'),</v>
      </c>
      <c r="DG35" t="str">
        <f t="shared" si="57"/>
        <v>('i2023110600102','2022','in2023110400044','5'),</v>
      </c>
      <c r="DH35" t="str">
        <f t="shared" si="58"/>
        <v>('i2023110600102','2022','in2023110400045','5'),</v>
      </c>
      <c r="DI35" t="str">
        <f t="shared" si="59"/>
        <v>('i2023110600102','2022','in2023110400046','5'),</v>
      </c>
      <c r="DJ35" t="str">
        <f t="shared" si="60"/>
        <v>('i2023110600102','2022','in2023110400047','5');</v>
      </c>
    </row>
    <row r="36" spans="1:114" x14ac:dyDescent="0.25">
      <c r="A36" s="4" t="str">
        <f>INDEX('instansi pusat'!$B$2:$C$623,MATCH(C36,'instansi pusat'!$D$2:$D$623,0),2)</f>
        <v>i2023110600009</v>
      </c>
      <c r="B36" s="6">
        <v>3009</v>
      </c>
      <c r="C36" s="5" t="s">
        <v>100</v>
      </c>
      <c r="D36" s="6">
        <v>2022</v>
      </c>
      <c r="E36" s="6">
        <v>4</v>
      </c>
      <c r="F36" s="6">
        <v>4</v>
      </c>
      <c r="G36" s="6">
        <v>4</v>
      </c>
      <c r="H36" s="6">
        <v>4</v>
      </c>
      <c r="I36" s="6">
        <v>4</v>
      </c>
      <c r="J36" s="6">
        <v>4</v>
      </c>
      <c r="K36" s="6">
        <v>4</v>
      </c>
      <c r="L36" s="6">
        <v>4</v>
      </c>
      <c r="M36" s="6">
        <v>4</v>
      </c>
      <c r="N36" s="6">
        <v>3</v>
      </c>
      <c r="O36" s="6">
        <v>3</v>
      </c>
      <c r="P36" s="6">
        <v>3</v>
      </c>
      <c r="Q36" s="6">
        <v>5</v>
      </c>
      <c r="R36" s="6">
        <v>1</v>
      </c>
      <c r="S36" s="6">
        <v>3</v>
      </c>
      <c r="T36" s="6">
        <v>3</v>
      </c>
      <c r="U36" s="6">
        <v>3</v>
      </c>
      <c r="V36" s="6">
        <v>3</v>
      </c>
      <c r="W36" s="6">
        <v>3</v>
      </c>
      <c r="X36" s="6">
        <v>4</v>
      </c>
      <c r="Y36" s="6">
        <v>1</v>
      </c>
      <c r="Z36" s="6">
        <v>1</v>
      </c>
      <c r="AA36" s="6">
        <v>1</v>
      </c>
      <c r="AB36" s="6">
        <v>1</v>
      </c>
      <c r="AC36" s="6">
        <v>1</v>
      </c>
      <c r="AD36" s="6">
        <v>1</v>
      </c>
      <c r="AE36" s="6">
        <v>1</v>
      </c>
      <c r="AF36" s="6">
        <v>1</v>
      </c>
      <c r="AG36" s="6">
        <v>1</v>
      </c>
      <c r="AH36" s="6">
        <v>1</v>
      </c>
      <c r="AI36" s="6">
        <v>1</v>
      </c>
      <c r="AJ36" s="6">
        <v>4</v>
      </c>
      <c r="AK36" s="6">
        <v>4</v>
      </c>
      <c r="AL36" s="6">
        <v>4</v>
      </c>
      <c r="AM36" s="6">
        <v>4</v>
      </c>
      <c r="AN36" s="6">
        <v>4</v>
      </c>
      <c r="AO36" s="6">
        <v>4</v>
      </c>
      <c r="AP36" s="6">
        <v>4</v>
      </c>
      <c r="AQ36" s="6">
        <v>3</v>
      </c>
      <c r="AR36" s="6">
        <v>4</v>
      </c>
      <c r="AS36" s="6">
        <v>4</v>
      </c>
      <c r="AT36" s="6">
        <v>4</v>
      </c>
      <c r="AU36" s="6">
        <v>4</v>
      </c>
      <c r="AV36" s="6">
        <v>4</v>
      </c>
      <c r="AW36" s="6">
        <v>5</v>
      </c>
      <c r="AX36" s="6">
        <v>5</v>
      </c>
      <c r="AY36" s="6">
        <v>5</v>
      </c>
      <c r="AZ36" s="3">
        <f t="shared" si="1"/>
        <v>3.9000000000000004</v>
      </c>
      <c r="BA36" s="3">
        <f t="shared" si="2"/>
        <v>3</v>
      </c>
      <c r="BB36" s="3">
        <f t="shared" si="3"/>
        <v>3</v>
      </c>
      <c r="BC36" s="3">
        <f t="shared" si="4"/>
        <v>3.5</v>
      </c>
      <c r="BD36" s="3">
        <f t="shared" si="5"/>
        <v>1</v>
      </c>
      <c r="BE36" s="3">
        <f t="shared" si="6"/>
        <v>1</v>
      </c>
      <c r="BF36" s="3">
        <f t="shared" si="7"/>
        <v>3.9000000000000004</v>
      </c>
      <c r="BG36" s="3">
        <f t="shared" si="8"/>
        <v>4.5</v>
      </c>
      <c r="BH36" s="3">
        <f t="shared" si="9"/>
        <v>3.9000000000000004</v>
      </c>
      <c r="BI36" s="3">
        <f t="shared" si="10"/>
        <v>3.1000000000000005</v>
      </c>
      <c r="BJ36" s="3">
        <f t="shared" si="11"/>
        <v>1</v>
      </c>
      <c r="BK36" s="3">
        <f t="shared" si="12"/>
        <v>4.1373626373626369</v>
      </c>
      <c r="BL36" s="3">
        <f t="shared" si="13"/>
        <v>3.3295000000000003</v>
      </c>
      <c r="BO36" t="s">
        <v>641</v>
      </c>
      <c r="BP36" t="str">
        <f t="shared" si="14"/>
        <v>('i2023110600009','2022','in2023110400001','4'),</v>
      </c>
      <c r="BQ36" t="str">
        <f t="shared" si="15"/>
        <v>('i2023110600009','2022','in2023110400002','4'),</v>
      </c>
      <c r="BR36" t="str">
        <f t="shared" si="16"/>
        <v>('i2023110600009','2022','in2023110400003','4'),</v>
      </c>
      <c r="BS36" t="str">
        <f t="shared" si="17"/>
        <v>('i2023110600009','2022','in2023110400004','4'),</v>
      </c>
      <c r="BT36" t="str">
        <f t="shared" si="18"/>
        <v>('i2023110600009','2022','in2023110400005','4'),</v>
      </c>
      <c r="BU36" t="str">
        <f t="shared" si="19"/>
        <v>('i2023110600009','2022','in2023110400006','4'),</v>
      </c>
      <c r="BV36" t="str">
        <f t="shared" si="20"/>
        <v>('i2023110600009','2022','in2023110400007','4'),</v>
      </c>
      <c r="BW36" t="str">
        <f t="shared" si="21"/>
        <v>('i2023110600009','2022','in2023110400008','4'),</v>
      </c>
      <c r="BX36" t="str">
        <f t="shared" si="22"/>
        <v>('i2023110600009','2022','in2023110400009','4'),</v>
      </c>
      <c r="BY36" t="str">
        <f t="shared" si="23"/>
        <v>('i2023110600009','2022','in2023110400010','3'),</v>
      </c>
      <c r="BZ36" t="str">
        <f t="shared" si="24"/>
        <v>('i2023110600009','2022','in2023110400011','3'),</v>
      </c>
      <c r="CA36" t="str">
        <f t="shared" si="25"/>
        <v>('i2023110600009','2022','in2023110400012','3'),</v>
      </c>
      <c r="CB36" t="str">
        <f t="shared" si="26"/>
        <v>('i2023110600009','2022','in2023110400013','5'),</v>
      </c>
      <c r="CC36" t="str">
        <f t="shared" si="27"/>
        <v>('i2023110600009','2022','in2023110400014','1'),</v>
      </c>
      <c r="CD36" t="str">
        <f t="shared" si="28"/>
        <v>('i2023110600009','2022','in2023110400015','3'),</v>
      </c>
      <c r="CE36" t="str">
        <f t="shared" si="29"/>
        <v>('i2023110600009','2022','in2023110400016','3'),</v>
      </c>
      <c r="CF36" t="str">
        <f t="shared" si="30"/>
        <v>('i2023110600009','2022','in2023110400017','3'),</v>
      </c>
      <c r="CG36" t="str">
        <f t="shared" si="31"/>
        <v>('i2023110600009','2022','in2023110400018','3'),</v>
      </c>
      <c r="CH36" t="str">
        <f t="shared" si="32"/>
        <v>('i2023110600009','2022','in2023110400019','3'),</v>
      </c>
      <c r="CI36" t="str">
        <f t="shared" si="33"/>
        <v>('i2023110600009','2022','in2023110400020','4'),</v>
      </c>
      <c r="CJ36" t="str">
        <f t="shared" si="34"/>
        <v>('i2023110600009','2022','in2023110400021','1'),</v>
      </c>
      <c r="CK36" t="str">
        <f t="shared" si="35"/>
        <v>('i2023110600009','2022','in2023110400022','1'),</v>
      </c>
      <c r="CL36" t="str">
        <f t="shared" si="36"/>
        <v>('i2023110600009','2022','in2023110400023','1'),</v>
      </c>
      <c r="CM36" t="str">
        <f t="shared" si="37"/>
        <v>('i2023110600009','2022','in2023110400024','1'),</v>
      </c>
      <c r="CN36" t="str">
        <f t="shared" si="38"/>
        <v>('i2023110600009','2022','in2023110400025','1'),</v>
      </c>
      <c r="CO36" t="str">
        <f t="shared" si="39"/>
        <v>('i2023110600009','2022','in2023110400026','1'),</v>
      </c>
      <c r="CP36" t="str">
        <f t="shared" si="40"/>
        <v>('i2023110600009','2022','in2023110400027','1'),</v>
      </c>
      <c r="CQ36" t="str">
        <f t="shared" si="41"/>
        <v>('i2023110600009','2022','in2023110400028','1'),</v>
      </c>
      <c r="CR36" t="str">
        <f t="shared" si="42"/>
        <v>('i2023110600009','2022','in2023110400029','1'),</v>
      </c>
      <c r="CS36" t="str">
        <f t="shared" si="43"/>
        <v>('i2023110600009','2022','in2023110400030','1'),</v>
      </c>
      <c r="CT36" t="str">
        <f t="shared" si="44"/>
        <v>('i2023110600009','2022','in2023110400031','1'),</v>
      </c>
      <c r="CU36" t="str">
        <f t="shared" si="45"/>
        <v>('i2023110600009','2022','in2023110400032','4'),</v>
      </c>
      <c r="CV36" t="str">
        <f t="shared" si="46"/>
        <v>('i2023110600009','2022','in2023110400033','4'),</v>
      </c>
      <c r="CW36" t="str">
        <f t="shared" si="47"/>
        <v>('i2023110600009','2022','in2023110400034','4'),</v>
      </c>
      <c r="CX36" t="str">
        <f t="shared" si="48"/>
        <v>('i2023110600009','2022','in2023110400035','4'),</v>
      </c>
      <c r="CY36" t="str">
        <f t="shared" si="49"/>
        <v>('i2023110600009','2022','in2023110400036','4'),</v>
      </c>
      <c r="CZ36" t="str">
        <f t="shared" si="50"/>
        <v>('i2023110600009','2022','in2023110400037','4'),</v>
      </c>
      <c r="DA36" t="str">
        <f t="shared" si="51"/>
        <v>('i2023110600009','2022','in2023110400038','4'),</v>
      </c>
      <c r="DB36" t="str">
        <f t="shared" si="52"/>
        <v>('i2023110600009','2022','in2023110400039','3'),</v>
      </c>
      <c r="DC36" t="str">
        <f t="shared" si="53"/>
        <v>('i2023110600009','2022','in2023110400040','4'),</v>
      </c>
      <c r="DD36" t="str">
        <f t="shared" si="54"/>
        <v>('i2023110600009','2022','in2023110400041','4'),</v>
      </c>
      <c r="DE36" t="str">
        <f t="shared" si="55"/>
        <v>('i2023110600009','2022','in2023110400042','4'),</v>
      </c>
      <c r="DF36" t="str">
        <f t="shared" si="56"/>
        <v>('i2023110600009','2022','in2023110400043','4'),</v>
      </c>
      <c r="DG36" t="str">
        <f t="shared" si="57"/>
        <v>('i2023110600009','2022','in2023110400044','4'),</v>
      </c>
      <c r="DH36" t="str">
        <f t="shared" si="58"/>
        <v>('i2023110600009','2022','in2023110400045','5'),</v>
      </c>
      <c r="DI36" t="str">
        <f t="shared" si="59"/>
        <v>('i2023110600009','2022','in2023110400046','5'),</v>
      </c>
      <c r="DJ36" t="str">
        <f t="shared" si="60"/>
        <v>('i2023110600009','2022','in2023110400047','5');</v>
      </c>
    </row>
    <row r="37" spans="1:114" x14ac:dyDescent="0.25">
      <c r="A37" s="4" t="str">
        <f>INDEX('instansi pusat'!$B$2:$C$623,MATCH(C37,'instansi pusat'!$D$2:$D$623,0),2)</f>
        <v>i2023110600316</v>
      </c>
      <c r="B37" s="6">
        <v>3020</v>
      </c>
      <c r="C37" s="5" t="s">
        <v>125</v>
      </c>
      <c r="D37" s="6">
        <v>2022</v>
      </c>
      <c r="E37" s="6">
        <v>3</v>
      </c>
      <c r="F37" s="6">
        <v>3</v>
      </c>
      <c r="G37" s="6">
        <v>4</v>
      </c>
      <c r="H37" s="6">
        <v>3</v>
      </c>
      <c r="I37" s="6">
        <v>3</v>
      </c>
      <c r="J37" s="6">
        <v>3</v>
      </c>
      <c r="K37" s="6">
        <v>3</v>
      </c>
      <c r="L37" s="6">
        <v>3</v>
      </c>
      <c r="M37" s="6">
        <v>3</v>
      </c>
      <c r="N37" s="6">
        <v>3</v>
      </c>
      <c r="O37" s="6">
        <v>1</v>
      </c>
      <c r="P37" s="6">
        <v>1</v>
      </c>
      <c r="Q37" s="6">
        <v>2</v>
      </c>
      <c r="R37" s="6">
        <v>3</v>
      </c>
      <c r="S37" s="6">
        <v>1</v>
      </c>
      <c r="T37" s="6">
        <v>3</v>
      </c>
      <c r="U37" s="6">
        <v>2</v>
      </c>
      <c r="V37" s="6">
        <v>2</v>
      </c>
      <c r="W37" s="6">
        <v>2</v>
      </c>
      <c r="X37" s="6">
        <v>3</v>
      </c>
      <c r="Y37" s="6">
        <v>3</v>
      </c>
      <c r="Z37" s="6">
        <v>2</v>
      </c>
      <c r="AA37" s="6">
        <v>1</v>
      </c>
      <c r="AB37" s="6">
        <v>4</v>
      </c>
      <c r="AC37" s="6">
        <v>2</v>
      </c>
      <c r="AD37" s="6">
        <v>3</v>
      </c>
      <c r="AE37" s="6">
        <v>2</v>
      </c>
      <c r="AF37" s="6">
        <v>4</v>
      </c>
      <c r="AG37" s="6">
        <v>1</v>
      </c>
      <c r="AH37" s="6">
        <v>1</v>
      </c>
      <c r="AI37" s="6">
        <v>2</v>
      </c>
      <c r="AJ37" s="6">
        <v>4</v>
      </c>
      <c r="AK37" s="6">
        <v>3</v>
      </c>
      <c r="AL37" s="6">
        <v>4</v>
      </c>
      <c r="AM37" s="6">
        <v>4</v>
      </c>
      <c r="AN37" s="6">
        <v>3</v>
      </c>
      <c r="AO37" s="6">
        <v>4</v>
      </c>
      <c r="AP37" s="6">
        <v>3</v>
      </c>
      <c r="AQ37" s="6">
        <v>3</v>
      </c>
      <c r="AR37" s="6">
        <v>4</v>
      </c>
      <c r="AS37" s="6">
        <v>3</v>
      </c>
      <c r="AT37" s="6">
        <v>3</v>
      </c>
      <c r="AU37" s="6">
        <v>3</v>
      </c>
      <c r="AV37" s="6">
        <v>4</v>
      </c>
      <c r="AW37" s="6">
        <v>4</v>
      </c>
      <c r="AX37" s="6">
        <v>4</v>
      </c>
      <c r="AY37" s="6">
        <v>3</v>
      </c>
      <c r="AZ37" s="3">
        <f t="shared" si="1"/>
        <v>3.1</v>
      </c>
      <c r="BA37" s="3">
        <f t="shared" si="2"/>
        <v>1.75</v>
      </c>
      <c r="BB37" s="3">
        <f t="shared" si="3"/>
        <v>2</v>
      </c>
      <c r="BC37" s="3">
        <f t="shared" si="4"/>
        <v>2.5</v>
      </c>
      <c r="BD37" s="3">
        <f t="shared" si="5"/>
        <v>2.625</v>
      </c>
      <c r="BE37" s="3">
        <f t="shared" si="6"/>
        <v>1.3333333333333333</v>
      </c>
      <c r="BF37" s="3">
        <f t="shared" si="7"/>
        <v>3.5</v>
      </c>
      <c r="BG37" s="3">
        <f t="shared" si="8"/>
        <v>3.5</v>
      </c>
      <c r="BH37" s="3">
        <f t="shared" si="9"/>
        <v>3.1</v>
      </c>
      <c r="BI37" s="3">
        <f t="shared" si="10"/>
        <v>2</v>
      </c>
      <c r="BJ37" s="3">
        <f t="shared" si="11"/>
        <v>2.2727272727272729</v>
      </c>
      <c r="BK37" s="3">
        <f t="shared" si="12"/>
        <v>3.5</v>
      </c>
      <c r="BL37" s="3">
        <f t="shared" si="13"/>
        <v>2.8704999999999998</v>
      </c>
      <c r="BO37" t="s">
        <v>641</v>
      </c>
      <c r="BP37" t="str">
        <f t="shared" si="14"/>
        <v>('i2023110600316','2022','in2023110400001','3'),</v>
      </c>
      <c r="BQ37" t="str">
        <f t="shared" si="15"/>
        <v>('i2023110600316','2022','in2023110400002','3'),</v>
      </c>
      <c r="BR37" t="str">
        <f t="shared" si="16"/>
        <v>('i2023110600316','2022','in2023110400003','4'),</v>
      </c>
      <c r="BS37" t="str">
        <f t="shared" si="17"/>
        <v>('i2023110600316','2022','in2023110400004','3'),</v>
      </c>
      <c r="BT37" t="str">
        <f t="shared" si="18"/>
        <v>('i2023110600316','2022','in2023110400005','3'),</v>
      </c>
      <c r="BU37" t="str">
        <f t="shared" si="19"/>
        <v>('i2023110600316','2022','in2023110400006','3'),</v>
      </c>
      <c r="BV37" t="str">
        <f t="shared" si="20"/>
        <v>('i2023110600316','2022','in2023110400007','3'),</v>
      </c>
      <c r="BW37" t="str">
        <f t="shared" si="21"/>
        <v>('i2023110600316','2022','in2023110400008','3'),</v>
      </c>
      <c r="BX37" t="str">
        <f t="shared" si="22"/>
        <v>('i2023110600316','2022','in2023110400009','3'),</v>
      </c>
      <c r="BY37" t="str">
        <f t="shared" si="23"/>
        <v>('i2023110600316','2022','in2023110400010','3'),</v>
      </c>
      <c r="BZ37" t="str">
        <f t="shared" si="24"/>
        <v>('i2023110600316','2022','in2023110400011','1'),</v>
      </c>
      <c r="CA37" t="str">
        <f t="shared" si="25"/>
        <v>('i2023110600316','2022','in2023110400012','1'),</v>
      </c>
      <c r="CB37" t="str">
        <f t="shared" si="26"/>
        <v>('i2023110600316','2022','in2023110400013','2'),</v>
      </c>
      <c r="CC37" t="str">
        <f t="shared" si="27"/>
        <v>('i2023110600316','2022','in2023110400014','3'),</v>
      </c>
      <c r="CD37" t="str">
        <f t="shared" si="28"/>
        <v>('i2023110600316','2022','in2023110400015','1'),</v>
      </c>
      <c r="CE37" t="str">
        <f t="shared" si="29"/>
        <v>('i2023110600316','2022','in2023110400016','3'),</v>
      </c>
      <c r="CF37" t="str">
        <f t="shared" si="30"/>
        <v>('i2023110600316','2022','in2023110400017','2'),</v>
      </c>
      <c r="CG37" t="str">
        <f t="shared" si="31"/>
        <v>('i2023110600316','2022','in2023110400018','2'),</v>
      </c>
      <c r="CH37" t="str">
        <f t="shared" si="32"/>
        <v>('i2023110600316','2022','in2023110400019','2'),</v>
      </c>
      <c r="CI37" t="str">
        <f t="shared" si="33"/>
        <v>('i2023110600316','2022','in2023110400020','3'),</v>
      </c>
      <c r="CJ37" t="str">
        <f t="shared" si="34"/>
        <v>('i2023110600316','2022','in2023110400021','3'),</v>
      </c>
      <c r="CK37" t="str">
        <f t="shared" si="35"/>
        <v>('i2023110600316','2022','in2023110400022','2'),</v>
      </c>
      <c r="CL37" t="str">
        <f t="shared" si="36"/>
        <v>('i2023110600316','2022','in2023110400023','1'),</v>
      </c>
      <c r="CM37" t="str">
        <f t="shared" si="37"/>
        <v>('i2023110600316','2022','in2023110400024','4'),</v>
      </c>
      <c r="CN37" t="str">
        <f t="shared" si="38"/>
        <v>('i2023110600316','2022','in2023110400025','2'),</v>
      </c>
      <c r="CO37" t="str">
        <f t="shared" si="39"/>
        <v>('i2023110600316','2022','in2023110400026','3'),</v>
      </c>
      <c r="CP37" t="str">
        <f t="shared" si="40"/>
        <v>('i2023110600316','2022','in2023110400027','2'),</v>
      </c>
      <c r="CQ37" t="str">
        <f t="shared" si="41"/>
        <v>('i2023110600316','2022','in2023110400028','4'),</v>
      </c>
      <c r="CR37" t="str">
        <f t="shared" si="42"/>
        <v>('i2023110600316','2022','in2023110400029','1'),</v>
      </c>
      <c r="CS37" t="str">
        <f t="shared" si="43"/>
        <v>('i2023110600316','2022','in2023110400030','1'),</v>
      </c>
      <c r="CT37" t="str">
        <f t="shared" si="44"/>
        <v>('i2023110600316','2022','in2023110400031','2'),</v>
      </c>
      <c r="CU37" t="str">
        <f t="shared" si="45"/>
        <v>('i2023110600316','2022','in2023110400032','4'),</v>
      </c>
      <c r="CV37" t="str">
        <f t="shared" si="46"/>
        <v>('i2023110600316','2022','in2023110400033','3'),</v>
      </c>
      <c r="CW37" t="str">
        <f t="shared" si="47"/>
        <v>('i2023110600316','2022','in2023110400034','4'),</v>
      </c>
      <c r="CX37" t="str">
        <f t="shared" si="48"/>
        <v>('i2023110600316','2022','in2023110400035','4'),</v>
      </c>
      <c r="CY37" t="str">
        <f t="shared" si="49"/>
        <v>('i2023110600316','2022','in2023110400036','3'),</v>
      </c>
      <c r="CZ37" t="str">
        <f t="shared" si="50"/>
        <v>('i2023110600316','2022','in2023110400037','4'),</v>
      </c>
      <c r="DA37" t="str">
        <f t="shared" si="51"/>
        <v>('i2023110600316','2022','in2023110400038','3'),</v>
      </c>
      <c r="DB37" t="str">
        <f t="shared" si="52"/>
        <v>('i2023110600316','2022','in2023110400039','3'),</v>
      </c>
      <c r="DC37" t="str">
        <f t="shared" si="53"/>
        <v>('i2023110600316','2022','in2023110400040','4'),</v>
      </c>
      <c r="DD37" t="str">
        <f t="shared" si="54"/>
        <v>('i2023110600316','2022','in2023110400041','3'),</v>
      </c>
      <c r="DE37" t="str">
        <f t="shared" si="55"/>
        <v>('i2023110600316','2022','in2023110400042','3'),</v>
      </c>
      <c r="DF37" t="str">
        <f t="shared" si="56"/>
        <v>('i2023110600316','2022','in2023110400043','3'),</v>
      </c>
      <c r="DG37" t="str">
        <f t="shared" si="57"/>
        <v>('i2023110600316','2022','in2023110400044','4'),</v>
      </c>
      <c r="DH37" t="str">
        <f t="shared" si="58"/>
        <v>('i2023110600316','2022','in2023110400045','4'),</v>
      </c>
      <c r="DI37" t="str">
        <f t="shared" si="59"/>
        <v>('i2023110600316','2022','in2023110400046','4'),</v>
      </c>
      <c r="DJ37" t="str">
        <f t="shared" si="60"/>
        <v>('i2023110600316','2022','in2023110400047','3');</v>
      </c>
    </row>
    <row r="38" spans="1:114" x14ac:dyDescent="0.25">
      <c r="A38" s="4" t="str">
        <f>INDEX('instansi pusat'!$B$2:$C$623,MATCH(C38,'instansi pusat'!$D$2:$D$623,0),2)</f>
        <v>i2023110600315</v>
      </c>
      <c r="B38" s="6">
        <v>3003</v>
      </c>
      <c r="C38" s="5" t="s">
        <v>124</v>
      </c>
      <c r="D38" s="6">
        <v>2022</v>
      </c>
      <c r="E38" s="6">
        <v>3</v>
      </c>
      <c r="F38" s="6">
        <v>3</v>
      </c>
      <c r="G38" s="6">
        <v>3</v>
      </c>
      <c r="H38" s="6">
        <v>3</v>
      </c>
      <c r="I38" s="6">
        <v>3</v>
      </c>
      <c r="J38" s="6">
        <v>3</v>
      </c>
      <c r="K38" s="6">
        <v>3</v>
      </c>
      <c r="L38" s="6">
        <v>3</v>
      </c>
      <c r="M38" s="6">
        <v>3</v>
      </c>
      <c r="N38" s="6">
        <v>3</v>
      </c>
      <c r="O38" s="6">
        <v>1</v>
      </c>
      <c r="P38" s="6">
        <v>1</v>
      </c>
      <c r="Q38" s="6">
        <v>2</v>
      </c>
      <c r="R38" s="6">
        <v>3</v>
      </c>
      <c r="S38" s="6">
        <v>2</v>
      </c>
      <c r="T38" s="6">
        <v>3</v>
      </c>
      <c r="U38" s="6">
        <v>3</v>
      </c>
      <c r="V38" s="6">
        <v>2</v>
      </c>
      <c r="W38" s="6">
        <v>4</v>
      </c>
      <c r="X38" s="6">
        <v>4</v>
      </c>
      <c r="Y38" s="6">
        <v>1</v>
      </c>
      <c r="Z38" s="6">
        <v>2</v>
      </c>
      <c r="AA38" s="6">
        <v>1</v>
      </c>
      <c r="AB38" s="6">
        <v>1</v>
      </c>
      <c r="AC38" s="6">
        <v>1</v>
      </c>
      <c r="AD38" s="6">
        <v>1</v>
      </c>
      <c r="AE38" s="6">
        <v>1</v>
      </c>
      <c r="AF38" s="6">
        <v>1</v>
      </c>
      <c r="AG38" s="6">
        <v>1</v>
      </c>
      <c r="AH38" s="6">
        <v>1</v>
      </c>
      <c r="AI38" s="6">
        <v>1</v>
      </c>
      <c r="AJ38" s="6">
        <v>4</v>
      </c>
      <c r="AK38" s="6">
        <v>4</v>
      </c>
      <c r="AL38" s="6">
        <v>4</v>
      </c>
      <c r="AM38" s="6">
        <v>4</v>
      </c>
      <c r="AN38" s="6">
        <v>3</v>
      </c>
      <c r="AO38" s="6">
        <v>2</v>
      </c>
      <c r="AP38" s="6">
        <v>4</v>
      </c>
      <c r="AQ38" s="6">
        <v>2</v>
      </c>
      <c r="AR38" s="6">
        <v>1</v>
      </c>
      <c r="AS38" s="6">
        <v>4</v>
      </c>
      <c r="AT38" s="6">
        <v>4</v>
      </c>
      <c r="AU38" s="6">
        <v>2</v>
      </c>
      <c r="AV38" s="6">
        <v>4</v>
      </c>
      <c r="AW38" s="6">
        <v>3</v>
      </c>
      <c r="AX38" s="6">
        <v>2</v>
      </c>
      <c r="AY38" s="6">
        <v>3</v>
      </c>
      <c r="AZ38" s="3">
        <f t="shared" si="1"/>
        <v>3</v>
      </c>
      <c r="BA38" s="3">
        <f t="shared" si="2"/>
        <v>1.75</v>
      </c>
      <c r="BB38" s="3">
        <f t="shared" si="3"/>
        <v>2.5</v>
      </c>
      <c r="BC38" s="3">
        <f t="shared" si="4"/>
        <v>4</v>
      </c>
      <c r="BD38" s="3">
        <f t="shared" si="5"/>
        <v>1.125</v>
      </c>
      <c r="BE38" s="3">
        <f t="shared" si="6"/>
        <v>1</v>
      </c>
      <c r="BF38" s="3">
        <f t="shared" si="7"/>
        <v>3.2</v>
      </c>
      <c r="BG38" s="3">
        <f t="shared" si="8"/>
        <v>3</v>
      </c>
      <c r="BH38" s="3">
        <f t="shared" si="9"/>
        <v>3</v>
      </c>
      <c r="BI38" s="3">
        <f t="shared" si="10"/>
        <v>2.5</v>
      </c>
      <c r="BJ38" s="3">
        <f t="shared" si="11"/>
        <v>1.0909090909090908</v>
      </c>
      <c r="BK38" s="3">
        <f t="shared" si="12"/>
        <v>3.1208791208791209</v>
      </c>
      <c r="BL38" s="3">
        <f t="shared" si="13"/>
        <v>2.6150000000000002</v>
      </c>
      <c r="BO38" t="s">
        <v>641</v>
      </c>
      <c r="BP38" t="str">
        <f t="shared" si="14"/>
        <v>('i2023110600315','2022','in2023110400001','3'),</v>
      </c>
      <c r="BQ38" t="str">
        <f t="shared" si="15"/>
        <v>('i2023110600315','2022','in2023110400002','3'),</v>
      </c>
      <c r="BR38" t="str">
        <f t="shared" si="16"/>
        <v>('i2023110600315','2022','in2023110400003','3'),</v>
      </c>
      <c r="BS38" t="str">
        <f t="shared" si="17"/>
        <v>('i2023110600315','2022','in2023110400004','3'),</v>
      </c>
      <c r="BT38" t="str">
        <f t="shared" si="18"/>
        <v>('i2023110600315','2022','in2023110400005','3'),</v>
      </c>
      <c r="BU38" t="str">
        <f t="shared" si="19"/>
        <v>('i2023110600315','2022','in2023110400006','3'),</v>
      </c>
      <c r="BV38" t="str">
        <f t="shared" si="20"/>
        <v>('i2023110600315','2022','in2023110400007','3'),</v>
      </c>
      <c r="BW38" t="str">
        <f t="shared" si="21"/>
        <v>('i2023110600315','2022','in2023110400008','3'),</v>
      </c>
      <c r="BX38" t="str">
        <f t="shared" si="22"/>
        <v>('i2023110600315','2022','in2023110400009','3'),</v>
      </c>
      <c r="BY38" t="str">
        <f t="shared" si="23"/>
        <v>('i2023110600315','2022','in2023110400010','3'),</v>
      </c>
      <c r="BZ38" t="str">
        <f t="shared" si="24"/>
        <v>('i2023110600315','2022','in2023110400011','1'),</v>
      </c>
      <c r="CA38" t="str">
        <f t="shared" si="25"/>
        <v>('i2023110600315','2022','in2023110400012','1'),</v>
      </c>
      <c r="CB38" t="str">
        <f t="shared" si="26"/>
        <v>('i2023110600315','2022','in2023110400013','2'),</v>
      </c>
      <c r="CC38" t="str">
        <f t="shared" si="27"/>
        <v>('i2023110600315','2022','in2023110400014','3'),</v>
      </c>
      <c r="CD38" t="str">
        <f t="shared" si="28"/>
        <v>('i2023110600315','2022','in2023110400015','2'),</v>
      </c>
      <c r="CE38" t="str">
        <f t="shared" si="29"/>
        <v>('i2023110600315','2022','in2023110400016','3'),</v>
      </c>
      <c r="CF38" t="str">
        <f t="shared" si="30"/>
        <v>('i2023110600315','2022','in2023110400017','3'),</v>
      </c>
      <c r="CG38" t="str">
        <f t="shared" si="31"/>
        <v>('i2023110600315','2022','in2023110400018','2'),</v>
      </c>
      <c r="CH38" t="str">
        <f t="shared" si="32"/>
        <v>('i2023110600315','2022','in2023110400019','4'),</v>
      </c>
      <c r="CI38" t="str">
        <f t="shared" si="33"/>
        <v>('i2023110600315','2022','in2023110400020','4'),</v>
      </c>
      <c r="CJ38" t="str">
        <f t="shared" si="34"/>
        <v>('i2023110600315','2022','in2023110400021','1'),</v>
      </c>
      <c r="CK38" t="str">
        <f t="shared" si="35"/>
        <v>('i2023110600315','2022','in2023110400022','2'),</v>
      </c>
      <c r="CL38" t="str">
        <f t="shared" si="36"/>
        <v>('i2023110600315','2022','in2023110400023','1'),</v>
      </c>
      <c r="CM38" t="str">
        <f t="shared" si="37"/>
        <v>('i2023110600315','2022','in2023110400024','1'),</v>
      </c>
      <c r="CN38" t="str">
        <f t="shared" si="38"/>
        <v>('i2023110600315','2022','in2023110400025','1'),</v>
      </c>
      <c r="CO38" t="str">
        <f t="shared" si="39"/>
        <v>('i2023110600315','2022','in2023110400026','1'),</v>
      </c>
      <c r="CP38" t="str">
        <f t="shared" si="40"/>
        <v>('i2023110600315','2022','in2023110400027','1'),</v>
      </c>
      <c r="CQ38" t="str">
        <f t="shared" si="41"/>
        <v>('i2023110600315','2022','in2023110400028','1'),</v>
      </c>
      <c r="CR38" t="str">
        <f t="shared" si="42"/>
        <v>('i2023110600315','2022','in2023110400029','1'),</v>
      </c>
      <c r="CS38" t="str">
        <f t="shared" si="43"/>
        <v>('i2023110600315','2022','in2023110400030','1'),</v>
      </c>
      <c r="CT38" t="str">
        <f t="shared" si="44"/>
        <v>('i2023110600315','2022','in2023110400031','1'),</v>
      </c>
      <c r="CU38" t="str">
        <f t="shared" si="45"/>
        <v>('i2023110600315','2022','in2023110400032','4'),</v>
      </c>
      <c r="CV38" t="str">
        <f t="shared" si="46"/>
        <v>('i2023110600315','2022','in2023110400033','4'),</v>
      </c>
      <c r="CW38" t="str">
        <f t="shared" si="47"/>
        <v>('i2023110600315','2022','in2023110400034','4'),</v>
      </c>
      <c r="CX38" t="str">
        <f t="shared" si="48"/>
        <v>('i2023110600315','2022','in2023110400035','4'),</v>
      </c>
      <c r="CY38" t="str">
        <f t="shared" si="49"/>
        <v>('i2023110600315','2022','in2023110400036','3'),</v>
      </c>
      <c r="CZ38" t="str">
        <f t="shared" si="50"/>
        <v>('i2023110600315','2022','in2023110400037','2'),</v>
      </c>
      <c r="DA38" t="str">
        <f t="shared" si="51"/>
        <v>('i2023110600315','2022','in2023110400038','4'),</v>
      </c>
      <c r="DB38" t="str">
        <f t="shared" si="52"/>
        <v>('i2023110600315','2022','in2023110400039','2'),</v>
      </c>
      <c r="DC38" t="str">
        <f t="shared" si="53"/>
        <v>('i2023110600315','2022','in2023110400040','1'),</v>
      </c>
      <c r="DD38" t="str">
        <f t="shared" si="54"/>
        <v>('i2023110600315','2022','in2023110400041','4'),</v>
      </c>
      <c r="DE38" t="str">
        <f t="shared" si="55"/>
        <v>('i2023110600315','2022','in2023110400042','4'),</v>
      </c>
      <c r="DF38" t="str">
        <f t="shared" si="56"/>
        <v>('i2023110600315','2022','in2023110400043','2'),</v>
      </c>
      <c r="DG38" t="str">
        <f t="shared" si="57"/>
        <v>('i2023110600315','2022','in2023110400044','4'),</v>
      </c>
      <c r="DH38" t="str">
        <f t="shared" si="58"/>
        <v>('i2023110600315','2022','in2023110400045','3'),</v>
      </c>
      <c r="DI38" t="str">
        <f t="shared" si="59"/>
        <v>('i2023110600315','2022','in2023110400046','2'),</v>
      </c>
      <c r="DJ38" t="str">
        <f t="shared" si="60"/>
        <v>('i2023110600315','2022','in2023110400047','3');</v>
      </c>
    </row>
    <row r="39" spans="1:114" x14ac:dyDescent="0.25">
      <c r="A39" s="4" t="str">
        <f>INDEX('instansi pusat'!$B$2:$C$623,MATCH(C39,'instansi pusat'!$D$2:$D$623,0),2)</f>
        <v>i2023110600007</v>
      </c>
      <c r="B39" s="6">
        <v>3006</v>
      </c>
      <c r="C39" s="5" t="s">
        <v>98</v>
      </c>
      <c r="D39" s="6">
        <v>2022</v>
      </c>
      <c r="E39" s="6">
        <v>3</v>
      </c>
      <c r="F39" s="6">
        <v>3</v>
      </c>
      <c r="G39" s="6">
        <v>3</v>
      </c>
      <c r="H39" s="6">
        <v>3</v>
      </c>
      <c r="I39" s="6">
        <v>3</v>
      </c>
      <c r="J39" s="6">
        <v>3</v>
      </c>
      <c r="K39" s="6">
        <v>3</v>
      </c>
      <c r="L39" s="6">
        <v>2</v>
      </c>
      <c r="M39" s="6">
        <v>3</v>
      </c>
      <c r="N39" s="6">
        <v>4</v>
      </c>
      <c r="O39" s="6">
        <v>2</v>
      </c>
      <c r="P39" s="6">
        <v>3</v>
      </c>
      <c r="Q39" s="6">
        <v>2</v>
      </c>
      <c r="R39" s="6">
        <v>5</v>
      </c>
      <c r="S39" s="6">
        <v>5</v>
      </c>
      <c r="T39" s="6">
        <v>4</v>
      </c>
      <c r="U39" s="6">
        <v>3</v>
      </c>
      <c r="V39" s="6">
        <v>3</v>
      </c>
      <c r="W39" s="6">
        <v>5</v>
      </c>
      <c r="X39" s="6">
        <v>4</v>
      </c>
      <c r="Y39" s="6">
        <v>3</v>
      </c>
      <c r="Z39" s="6">
        <v>2</v>
      </c>
      <c r="AA39" s="6">
        <v>3</v>
      </c>
      <c r="AB39" s="6">
        <v>5</v>
      </c>
      <c r="AC39" s="6">
        <v>5</v>
      </c>
      <c r="AD39" s="6">
        <v>1</v>
      </c>
      <c r="AE39" s="6">
        <v>5</v>
      </c>
      <c r="AF39" s="6">
        <v>4</v>
      </c>
      <c r="AG39" s="6">
        <v>3</v>
      </c>
      <c r="AH39" s="6">
        <v>3</v>
      </c>
      <c r="AI39" s="6">
        <v>3</v>
      </c>
      <c r="AJ39" s="6">
        <v>5</v>
      </c>
      <c r="AK39" s="6">
        <v>5</v>
      </c>
      <c r="AL39" s="6">
        <v>4</v>
      </c>
      <c r="AM39" s="6">
        <v>4</v>
      </c>
      <c r="AN39" s="6">
        <v>5</v>
      </c>
      <c r="AO39" s="6">
        <v>4</v>
      </c>
      <c r="AP39" s="6">
        <v>3</v>
      </c>
      <c r="AQ39" s="6">
        <v>3</v>
      </c>
      <c r="AR39" s="6">
        <v>3</v>
      </c>
      <c r="AS39" s="6">
        <v>5</v>
      </c>
      <c r="AT39" s="6">
        <v>4</v>
      </c>
      <c r="AU39" s="6">
        <v>4</v>
      </c>
      <c r="AV39" s="6">
        <v>3</v>
      </c>
      <c r="AW39" s="6">
        <v>5</v>
      </c>
      <c r="AX39" s="6">
        <v>5</v>
      </c>
      <c r="AY39" s="6">
        <v>5</v>
      </c>
      <c r="AZ39" s="3">
        <f t="shared" si="1"/>
        <v>3</v>
      </c>
      <c r="BA39" s="3">
        <f t="shared" si="2"/>
        <v>3</v>
      </c>
      <c r="BB39" s="3">
        <f t="shared" si="3"/>
        <v>3.75</v>
      </c>
      <c r="BC39" s="3">
        <f t="shared" si="4"/>
        <v>4.5</v>
      </c>
      <c r="BD39" s="3">
        <f t="shared" si="5"/>
        <v>3.5</v>
      </c>
      <c r="BE39" s="3">
        <f t="shared" si="6"/>
        <v>3</v>
      </c>
      <c r="BF39" s="3">
        <f t="shared" si="7"/>
        <v>4.1000000000000005</v>
      </c>
      <c r="BG39" s="3">
        <f t="shared" si="8"/>
        <v>4.333333333333333</v>
      </c>
      <c r="BH39" s="3">
        <f t="shared" si="9"/>
        <v>3</v>
      </c>
      <c r="BI39" s="3">
        <f t="shared" si="10"/>
        <v>3.6</v>
      </c>
      <c r="BJ39" s="3">
        <f t="shared" si="11"/>
        <v>3.3636363636363633</v>
      </c>
      <c r="BK39" s="3">
        <f t="shared" si="12"/>
        <v>4.1923076923076925</v>
      </c>
      <c r="BL39" s="3">
        <f t="shared" si="13"/>
        <v>3.7525000000000004</v>
      </c>
      <c r="BO39" t="s">
        <v>641</v>
      </c>
      <c r="BP39" t="str">
        <f t="shared" si="14"/>
        <v>('i2023110600007','2022','in2023110400001','3'),</v>
      </c>
      <c r="BQ39" t="str">
        <f t="shared" si="15"/>
        <v>('i2023110600007','2022','in2023110400002','3'),</v>
      </c>
      <c r="BR39" t="str">
        <f t="shared" si="16"/>
        <v>('i2023110600007','2022','in2023110400003','3'),</v>
      </c>
      <c r="BS39" t="str">
        <f t="shared" si="17"/>
        <v>('i2023110600007','2022','in2023110400004','3'),</v>
      </c>
      <c r="BT39" t="str">
        <f t="shared" si="18"/>
        <v>('i2023110600007','2022','in2023110400005','3'),</v>
      </c>
      <c r="BU39" t="str">
        <f t="shared" si="19"/>
        <v>('i2023110600007','2022','in2023110400006','3'),</v>
      </c>
      <c r="BV39" t="str">
        <f t="shared" si="20"/>
        <v>('i2023110600007','2022','in2023110400007','3'),</v>
      </c>
      <c r="BW39" t="str">
        <f t="shared" si="21"/>
        <v>('i2023110600007','2022','in2023110400008','2'),</v>
      </c>
      <c r="BX39" t="str">
        <f t="shared" si="22"/>
        <v>('i2023110600007','2022','in2023110400009','3'),</v>
      </c>
      <c r="BY39" t="str">
        <f t="shared" si="23"/>
        <v>('i2023110600007','2022','in2023110400010','4'),</v>
      </c>
      <c r="BZ39" t="str">
        <f t="shared" si="24"/>
        <v>('i2023110600007','2022','in2023110400011','2'),</v>
      </c>
      <c r="CA39" t="str">
        <f t="shared" si="25"/>
        <v>('i2023110600007','2022','in2023110400012','3'),</v>
      </c>
      <c r="CB39" t="str">
        <f t="shared" si="26"/>
        <v>('i2023110600007','2022','in2023110400013','2'),</v>
      </c>
      <c r="CC39" t="str">
        <f t="shared" si="27"/>
        <v>('i2023110600007','2022','in2023110400014','5'),</v>
      </c>
      <c r="CD39" t="str">
        <f t="shared" si="28"/>
        <v>('i2023110600007','2022','in2023110400015','5'),</v>
      </c>
      <c r="CE39" t="str">
        <f t="shared" si="29"/>
        <v>('i2023110600007','2022','in2023110400016','4'),</v>
      </c>
      <c r="CF39" t="str">
        <f t="shared" si="30"/>
        <v>('i2023110600007','2022','in2023110400017','3'),</v>
      </c>
      <c r="CG39" t="str">
        <f t="shared" si="31"/>
        <v>('i2023110600007','2022','in2023110400018','3'),</v>
      </c>
      <c r="CH39" t="str">
        <f t="shared" si="32"/>
        <v>('i2023110600007','2022','in2023110400019','5'),</v>
      </c>
      <c r="CI39" t="str">
        <f t="shared" si="33"/>
        <v>('i2023110600007','2022','in2023110400020','4'),</v>
      </c>
      <c r="CJ39" t="str">
        <f t="shared" si="34"/>
        <v>('i2023110600007','2022','in2023110400021','3'),</v>
      </c>
      <c r="CK39" t="str">
        <f t="shared" si="35"/>
        <v>('i2023110600007','2022','in2023110400022','2'),</v>
      </c>
      <c r="CL39" t="str">
        <f t="shared" si="36"/>
        <v>('i2023110600007','2022','in2023110400023','3'),</v>
      </c>
      <c r="CM39" t="str">
        <f t="shared" si="37"/>
        <v>('i2023110600007','2022','in2023110400024','5'),</v>
      </c>
      <c r="CN39" t="str">
        <f t="shared" si="38"/>
        <v>('i2023110600007','2022','in2023110400025','5'),</v>
      </c>
      <c r="CO39" t="str">
        <f t="shared" si="39"/>
        <v>('i2023110600007','2022','in2023110400026','1'),</v>
      </c>
      <c r="CP39" t="str">
        <f t="shared" si="40"/>
        <v>('i2023110600007','2022','in2023110400027','5'),</v>
      </c>
      <c r="CQ39" t="str">
        <f t="shared" si="41"/>
        <v>('i2023110600007','2022','in2023110400028','4'),</v>
      </c>
      <c r="CR39" t="str">
        <f t="shared" si="42"/>
        <v>('i2023110600007','2022','in2023110400029','3'),</v>
      </c>
      <c r="CS39" t="str">
        <f t="shared" si="43"/>
        <v>('i2023110600007','2022','in2023110400030','3'),</v>
      </c>
      <c r="CT39" t="str">
        <f t="shared" si="44"/>
        <v>('i2023110600007','2022','in2023110400031','3'),</v>
      </c>
      <c r="CU39" t="str">
        <f t="shared" si="45"/>
        <v>('i2023110600007','2022','in2023110400032','5'),</v>
      </c>
      <c r="CV39" t="str">
        <f t="shared" si="46"/>
        <v>('i2023110600007','2022','in2023110400033','5'),</v>
      </c>
      <c r="CW39" t="str">
        <f t="shared" si="47"/>
        <v>('i2023110600007','2022','in2023110400034','4'),</v>
      </c>
      <c r="CX39" t="str">
        <f t="shared" si="48"/>
        <v>('i2023110600007','2022','in2023110400035','4'),</v>
      </c>
      <c r="CY39" t="str">
        <f t="shared" si="49"/>
        <v>('i2023110600007','2022','in2023110400036','5'),</v>
      </c>
      <c r="CZ39" t="str">
        <f t="shared" si="50"/>
        <v>('i2023110600007','2022','in2023110400037','4'),</v>
      </c>
      <c r="DA39" t="str">
        <f t="shared" si="51"/>
        <v>('i2023110600007','2022','in2023110400038','3'),</v>
      </c>
      <c r="DB39" t="str">
        <f t="shared" si="52"/>
        <v>('i2023110600007','2022','in2023110400039','3'),</v>
      </c>
      <c r="DC39" t="str">
        <f t="shared" si="53"/>
        <v>('i2023110600007','2022','in2023110400040','3'),</v>
      </c>
      <c r="DD39" t="str">
        <f t="shared" si="54"/>
        <v>('i2023110600007','2022','in2023110400041','5'),</v>
      </c>
      <c r="DE39" t="str">
        <f t="shared" si="55"/>
        <v>('i2023110600007','2022','in2023110400042','4'),</v>
      </c>
      <c r="DF39" t="str">
        <f t="shared" si="56"/>
        <v>('i2023110600007','2022','in2023110400043','4'),</v>
      </c>
      <c r="DG39" t="str">
        <f t="shared" si="57"/>
        <v>('i2023110600007','2022','in2023110400044','3'),</v>
      </c>
      <c r="DH39" t="str">
        <f t="shared" si="58"/>
        <v>('i2023110600007','2022','in2023110400045','5'),</v>
      </c>
      <c r="DI39" t="str">
        <f t="shared" si="59"/>
        <v>('i2023110600007','2022','in2023110400046','5'),</v>
      </c>
      <c r="DJ39" t="str">
        <f t="shared" si="60"/>
        <v>('i2023110600007','2022','in2023110400047','5');</v>
      </c>
    </row>
    <row r="40" spans="1:114" x14ac:dyDescent="0.25">
      <c r="A40" s="4" t="str">
        <f>INDEX('instansi pusat'!$B$2:$C$623,MATCH(C40,'instansi pusat'!$D$2:$D$623,0),2)</f>
        <v>i2023110600087</v>
      </c>
      <c r="B40" s="6">
        <v>3014</v>
      </c>
      <c r="C40" s="5" t="s">
        <v>113</v>
      </c>
      <c r="D40" s="6">
        <v>2022</v>
      </c>
      <c r="E40" s="6">
        <v>4</v>
      </c>
      <c r="F40" s="6">
        <v>3</v>
      </c>
      <c r="G40" s="6">
        <v>3</v>
      </c>
      <c r="H40" s="6">
        <v>1</v>
      </c>
      <c r="I40" s="6">
        <v>4</v>
      </c>
      <c r="J40" s="6">
        <v>3</v>
      </c>
      <c r="K40" s="6">
        <v>1</v>
      </c>
      <c r="L40" s="6">
        <v>2</v>
      </c>
      <c r="M40" s="6">
        <v>3</v>
      </c>
      <c r="N40" s="6">
        <v>3</v>
      </c>
      <c r="O40" s="6">
        <v>3</v>
      </c>
      <c r="P40" s="6">
        <v>3</v>
      </c>
      <c r="Q40" s="6">
        <v>3</v>
      </c>
      <c r="R40" s="6">
        <v>3</v>
      </c>
      <c r="S40" s="6">
        <v>1</v>
      </c>
      <c r="T40" s="6">
        <v>4</v>
      </c>
      <c r="U40" s="6">
        <v>3</v>
      </c>
      <c r="V40" s="6">
        <v>2</v>
      </c>
      <c r="W40" s="6">
        <v>1</v>
      </c>
      <c r="X40" s="6">
        <v>2</v>
      </c>
      <c r="Y40" s="6">
        <v>1</v>
      </c>
      <c r="Z40" s="6">
        <v>3</v>
      </c>
      <c r="AA40" s="6">
        <v>1</v>
      </c>
      <c r="AB40" s="6">
        <v>1</v>
      </c>
      <c r="AC40" s="6">
        <v>1</v>
      </c>
      <c r="AD40" s="6">
        <v>1</v>
      </c>
      <c r="AE40" s="6">
        <v>1</v>
      </c>
      <c r="AF40" s="6">
        <v>1</v>
      </c>
      <c r="AG40" s="6">
        <v>1</v>
      </c>
      <c r="AH40" s="6">
        <v>1</v>
      </c>
      <c r="AI40" s="6">
        <v>1</v>
      </c>
      <c r="AJ40" s="6">
        <v>3</v>
      </c>
      <c r="AK40" s="6">
        <v>3</v>
      </c>
      <c r="AL40" s="6">
        <v>3</v>
      </c>
      <c r="AM40" s="6">
        <v>3</v>
      </c>
      <c r="AN40" s="6">
        <v>3</v>
      </c>
      <c r="AO40" s="6">
        <v>1</v>
      </c>
      <c r="AP40" s="6">
        <v>1</v>
      </c>
      <c r="AQ40" s="6">
        <v>2</v>
      </c>
      <c r="AR40" s="6">
        <v>3</v>
      </c>
      <c r="AS40" s="6">
        <v>1</v>
      </c>
      <c r="AT40" s="6">
        <v>4</v>
      </c>
      <c r="AU40" s="6">
        <v>3</v>
      </c>
      <c r="AV40" s="6">
        <v>2</v>
      </c>
      <c r="AW40" s="6">
        <v>1</v>
      </c>
      <c r="AX40" s="6">
        <v>3</v>
      </c>
      <c r="AY40" s="6">
        <v>3</v>
      </c>
      <c r="AZ40" s="3">
        <f t="shared" si="1"/>
        <v>2.7</v>
      </c>
      <c r="BA40" s="3">
        <f t="shared" si="2"/>
        <v>3</v>
      </c>
      <c r="BB40" s="3">
        <f t="shared" si="3"/>
        <v>2.5</v>
      </c>
      <c r="BC40" s="3">
        <f t="shared" si="4"/>
        <v>1.5</v>
      </c>
      <c r="BD40" s="3">
        <f t="shared" si="5"/>
        <v>1.25</v>
      </c>
      <c r="BE40" s="3">
        <f t="shared" si="6"/>
        <v>1</v>
      </c>
      <c r="BF40" s="3">
        <f t="shared" si="7"/>
        <v>2.3000000000000003</v>
      </c>
      <c r="BG40" s="3">
        <f t="shared" si="8"/>
        <v>2.6666666666666665</v>
      </c>
      <c r="BH40" s="3">
        <f t="shared" si="9"/>
        <v>2.7</v>
      </c>
      <c r="BI40" s="3">
        <f t="shared" si="10"/>
        <v>2.5</v>
      </c>
      <c r="BJ40" s="3">
        <f t="shared" si="11"/>
        <v>1.1818181818181819</v>
      </c>
      <c r="BK40" s="3">
        <f t="shared" si="12"/>
        <v>2.4450549450549453</v>
      </c>
      <c r="BL40" s="3">
        <f t="shared" si="13"/>
        <v>2.2835000000000001</v>
      </c>
      <c r="BO40" t="s">
        <v>641</v>
      </c>
      <c r="BP40" t="str">
        <f t="shared" si="14"/>
        <v>('i2023110600087','2022','in2023110400001','4'),</v>
      </c>
      <c r="BQ40" t="str">
        <f t="shared" si="15"/>
        <v>('i2023110600087','2022','in2023110400002','3'),</v>
      </c>
      <c r="BR40" t="str">
        <f t="shared" si="16"/>
        <v>('i2023110600087','2022','in2023110400003','3'),</v>
      </c>
      <c r="BS40" t="str">
        <f t="shared" si="17"/>
        <v>('i2023110600087','2022','in2023110400004','1'),</v>
      </c>
      <c r="BT40" t="str">
        <f t="shared" si="18"/>
        <v>('i2023110600087','2022','in2023110400005','4'),</v>
      </c>
      <c r="BU40" t="str">
        <f t="shared" si="19"/>
        <v>('i2023110600087','2022','in2023110400006','3'),</v>
      </c>
      <c r="BV40" t="str">
        <f t="shared" si="20"/>
        <v>('i2023110600087','2022','in2023110400007','1'),</v>
      </c>
      <c r="BW40" t="str">
        <f t="shared" si="21"/>
        <v>('i2023110600087','2022','in2023110400008','2'),</v>
      </c>
      <c r="BX40" t="str">
        <f t="shared" si="22"/>
        <v>('i2023110600087','2022','in2023110400009','3'),</v>
      </c>
      <c r="BY40" t="str">
        <f t="shared" si="23"/>
        <v>('i2023110600087','2022','in2023110400010','3'),</v>
      </c>
      <c r="BZ40" t="str">
        <f t="shared" si="24"/>
        <v>('i2023110600087','2022','in2023110400011','3'),</v>
      </c>
      <c r="CA40" t="str">
        <f t="shared" si="25"/>
        <v>('i2023110600087','2022','in2023110400012','3'),</v>
      </c>
      <c r="CB40" t="str">
        <f t="shared" si="26"/>
        <v>('i2023110600087','2022','in2023110400013','3'),</v>
      </c>
      <c r="CC40" t="str">
        <f t="shared" si="27"/>
        <v>('i2023110600087','2022','in2023110400014','3'),</v>
      </c>
      <c r="CD40" t="str">
        <f t="shared" si="28"/>
        <v>('i2023110600087','2022','in2023110400015','1'),</v>
      </c>
      <c r="CE40" t="str">
        <f t="shared" si="29"/>
        <v>('i2023110600087','2022','in2023110400016','4'),</v>
      </c>
      <c r="CF40" t="str">
        <f t="shared" si="30"/>
        <v>('i2023110600087','2022','in2023110400017','3'),</v>
      </c>
      <c r="CG40" t="str">
        <f t="shared" si="31"/>
        <v>('i2023110600087','2022','in2023110400018','2'),</v>
      </c>
      <c r="CH40" t="str">
        <f t="shared" si="32"/>
        <v>('i2023110600087','2022','in2023110400019','1'),</v>
      </c>
      <c r="CI40" t="str">
        <f t="shared" si="33"/>
        <v>('i2023110600087','2022','in2023110400020','2'),</v>
      </c>
      <c r="CJ40" t="str">
        <f t="shared" si="34"/>
        <v>('i2023110600087','2022','in2023110400021','1'),</v>
      </c>
      <c r="CK40" t="str">
        <f t="shared" si="35"/>
        <v>('i2023110600087','2022','in2023110400022','3'),</v>
      </c>
      <c r="CL40" t="str">
        <f t="shared" si="36"/>
        <v>('i2023110600087','2022','in2023110400023','1'),</v>
      </c>
      <c r="CM40" t="str">
        <f t="shared" si="37"/>
        <v>('i2023110600087','2022','in2023110400024','1'),</v>
      </c>
      <c r="CN40" t="str">
        <f t="shared" si="38"/>
        <v>('i2023110600087','2022','in2023110400025','1'),</v>
      </c>
      <c r="CO40" t="str">
        <f t="shared" si="39"/>
        <v>('i2023110600087','2022','in2023110400026','1'),</v>
      </c>
      <c r="CP40" t="str">
        <f t="shared" si="40"/>
        <v>('i2023110600087','2022','in2023110400027','1'),</v>
      </c>
      <c r="CQ40" t="str">
        <f t="shared" si="41"/>
        <v>('i2023110600087','2022','in2023110400028','1'),</v>
      </c>
      <c r="CR40" t="str">
        <f t="shared" si="42"/>
        <v>('i2023110600087','2022','in2023110400029','1'),</v>
      </c>
      <c r="CS40" t="str">
        <f t="shared" si="43"/>
        <v>('i2023110600087','2022','in2023110400030','1'),</v>
      </c>
      <c r="CT40" t="str">
        <f t="shared" si="44"/>
        <v>('i2023110600087','2022','in2023110400031','1'),</v>
      </c>
      <c r="CU40" t="str">
        <f t="shared" si="45"/>
        <v>('i2023110600087','2022','in2023110400032','3'),</v>
      </c>
      <c r="CV40" t="str">
        <f t="shared" si="46"/>
        <v>('i2023110600087','2022','in2023110400033','3'),</v>
      </c>
      <c r="CW40" t="str">
        <f t="shared" si="47"/>
        <v>('i2023110600087','2022','in2023110400034','3'),</v>
      </c>
      <c r="CX40" t="str">
        <f t="shared" si="48"/>
        <v>('i2023110600087','2022','in2023110400035','3'),</v>
      </c>
      <c r="CY40" t="str">
        <f t="shared" si="49"/>
        <v>('i2023110600087','2022','in2023110400036','3'),</v>
      </c>
      <c r="CZ40" t="str">
        <f t="shared" si="50"/>
        <v>('i2023110600087','2022','in2023110400037','1'),</v>
      </c>
      <c r="DA40" t="str">
        <f t="shared" si="51"/>
        <v>('i2023110600087','2022','in2023110400038','1'),</v>
      </c>
      <c r="DB40" t="str">
        <f t="shared" si="52"/>
        <v>('i2023110600087','2022','in2023110400039','2'),</v>
      </c>
      <c r="DC40" t="str">
        <f t="shared" si="53"/>
        <v>('i2023110600087','2022','in2023110400040','3'),</v>
      </c>
      <c r="DD40" t="str">
        <f t="shared" si="54"/>
        <v>('i2023110600087','2022','in2023110400041','1'),</v>
      </c>
      <c r="DE40" t="str">
        <f t="shared" si="55"/>
        <v>('i2023110600087','2022','in2023110400042','4'),</v>
      </c>
      <c r="DF40" t="str">
        <f t="shared" si="56"/>
        <v>('i2023110600087','2022','in2023110400043','3'),</v>
      </c>
      <c r="DG40" t="str">
        <f t="shared" si="57"/>
        <v>('i2023110600087','2022','in2023110400044','2'),</v>
      </c>
      <c r="DH40" t="str">
        <f t="shared" si="58"/>
        <v>('i2023110600087','2022','in2023110400045','1'),</v>
      </c>
      <c r="DI40" t="str">
        <f t="shared" si="59"/>
        <v>('i2023110600087','2022','in2023110400046','3'),</v>
      </c>
      <c r="DJ40" t="str">
        <f t="shared" si="60"/>
        <v>('i2023110600087','2022','in2023110400047','3');</v>
      </c>
    </row>
    <row r="41" spans="1:114" x14ac:dyDescent="0.25">
      <c r="A41" s="4" t="str">
        <f>INDEX('instansi pusat'!$B$2:$C$623,MATCH(C41,'instansi pusat'!$D$2:$D$623,0),2)</f>
        <v>i2023110600520</v>
      </c>
      <c r="B41" s="6">
        <v>4305</v>
      </c>
      <c r="C41" s="5" t="s">
        <v>740</v>
      </c>
      <c r="D41" s="6">
        <v>2022</v>
      </c>
      <c r="E41" s="6">
        <v>1</v>
      </c>
      <c r="F41" s="6">
        <v>1</v>
      </c>
      <c r="G41" s="6">
        <v>1</v>
      </c>
      <c r="H41" s="6">
        <v>1</v>
      </c>
      <c r="I41" s="6">
        <v>1</v>
      </c>
      <c r="J41" s="6">
        <v>1</v>
      </c>
      <c r="K41" s="6">
        <v>1</v>
      </c>
      <c r="L41" s="6">
        <v>1</v>
      </c>
      <c r="M41" s="6">
        <v>1</v>
      </c>
      <c r="N41" s="6">
        <v>1</v>
      </c>
      <c r="O41" s="6">
        <v>1</v>
      </c>
      <c r="P41" s="6">
        <v>1</v>
      </c>
      <c r="Q41" s="6">
        <v>1</v>
      </c>
      <c r="R41" s="6">
        <v>1</v>
      </c>
      <c r="S41" s="6">
        <v>1</v>
      </c>
      <c r="T41" s="6">
        <v>1</v>
      </c>
      <c r="U41" s="6">
        <v>1</v>
      </c>
      <c r="V41" s="6">
        <v>1</v>
      </c>
      <c r="W41" s="6">
        <v>1</v>
      </c>
      <c r="X41" s="6">
        <v>1</v>
      </c>
      <c r="Y41" s="6">
        <v>1</v>
      </c>
      <c r="Z41" s="6">
        <v>1</v>
      </c>
      <c r="AA41" s="6">
        <v>1</v>
      </c>
      <c r="AB41" s="6">
        <v>1</v>
      </c>
      <c r="AC41" s="6">
        <v>1</v>
      </c>
      <c r="AD41" s="6">
        <v>1</v>
      </c>
      <c r="AE41" s="6">
        <v>1</v>
      </c>
      <c r="AF41" s="6">
        <v>1</v>
      </c>
      <c r="AG41" s="6">
        <v>1</v>
      </c>
      <c r="AH41" s="6">
        <v>1</v>
      </c>
      <c r="AI41" s="6">
        <v>1</v>
      </c>
      <c r="AJ41" s="6">
        <v>3</v>
      </c>
      <c r="AK41" s="6">
        <v>3</v>
      </c>
      <c r="AL41" s="6">
        <v>3</v>
      </c>
      <c r="AM41" s="6">
        <v>4</v>
      </c>
      <c r="AN41" s="6">
        <v>3</v>
      </c>
      <c r="AO41" s="6">
        <v>3</v>
      </c>
      <c r="AP41" s="6">
        <v>1</v>
      </c>
      <c r="AQ41" s="6">
        <v>1</v>
      </c>
      <c r="AR41" s="6">
        <v>1</v>
      </c>
      <c r="AS41" s="6">
        <v>1</v>
      </c>
      <c r="AT41" s="6">
        <v>1</v>
      </c>
      <c r="AU41" s="6">
        <v>1</v>
      </c>
      <c r="AV41" s="6">
        <v>2</v>
      </c>
      <c r="AW41" s="6">
        <v>2</v>
      </c>
      <c r="AX41" s="6">
        <v>3</v>
      </c>
      <c r="AY41" s="6">
        <v>3</v>
      </c>
      <c r="AZ41" s="3">
        <f t="shared" si="1"/>
        <v>1</v>
      </c>
      <c r="BA41" s="3">
        <f t="shared" si="2"/>
        <v>1</v>
      </c>
      <c r="BB41" s="3">
        <f t="shared" si="3"/>
        <v>1</v>
      </c>
      <c r="BC41" s="3">
        <f t="shared" si="4"/>
        <v>1</v>
      </c>
      <c r="BD41" s="3">
        <f t="shared" si="5"/>
        <v>1</v>
      </c>
      <c r="BE41" s="3">
        <f t="shared" si="6"/>
        <v>1</v>
      </c>
      <c r="BF41" s="3">
        <f t="shared" si="7"/>
        <v>2.3000000000000003</v>
      </c>
      <c r="BG41" s="3">
        <f t="shared" si="8"/>
        <v>2</v>
      </c>
      <c r="BH41" s="3">
        <f t="shared" si="9"/>
        <v>1</v>
      </c>
      <c r="BI41" s="3">
        <f t="shared" si="10"/>
        <v>1</v>
      </c>
      <c r="BJ41" s="3">
        <f t="shared" si="11"/>
        <v>1</v>
      </c>
      <c r="BK41" s="3">
        <f t="shared" si="12"/>
        <v>2.1813186813186816</v>
      </c>
      <c r="BL41" s="3">
        <f t="shared" si="13"/>
        <v>1.5375000000000001</v>
      </c>
      <c r="BO41" t="s">
        <v>641</v>
      </c>
      <c r="BP41" t="str">
        <f t="shared" si="14"/>
        <v>('i2023110600520','2022','in2023110400001','1'),</v>
      </c>
      <c r="BQ41" t="str">
        <f t="shared" si="15"/>
        <v>('i2023110600520','2022','in2023110400002','1'),</v>
      </c>
      <c r="BR41" t="str">
        <f t="shared" si="16"/>
        <v>('i2023110600520','2022','in2023110400003','1'),</v>
      </c>
      <c r="BS41" t="str">
        <f t="shared" si="17"/>
        <v>('i2023110600520','2022','in2023110400004','1'),</v>
      </c>
      <c r="BT41" t="str">
        <f t="shared" si="18"/>
        <v>('i2023110600520','2022','in2023110400005','1'),</v>
      </c>
      <c r="BU41" t="str">
        <f t="shared" si="19"/>
        <v>('i2023110600520','2022','in2023110400006','1'),</v>
      </c>
      <c r="BV41" t="str">
        <f t="shared" si="20"/>
        <v>('i2023110600520','2022','in2023110400007','1'),</v>
      </c>
      <c r="BW41" t="str">
        <f t="shared" si="21"/>
        <v>('i2023110600520','2022','in2023110400008','1'),</v>
      </c>
      <c r="BX41" t="str">
        <f t="shared" si="22"/>
        <v>('i2023110600520','2022','in2023110400009','1'),</v>
      </c>
      <c r="BY41" t="str">
        <f t="shared" si="23"/>
        <v>('i2023110600520','2022','in2023110400010','1'),</v>
      </c>
      <c r="BZ41" t="str">
        <f t="shared" si="24"/>
        <v>('i2023110600520','2022','in2023110400011','1'),</v>
      </c>
      <c r="CA41" t="str">
        <f t="shared" si="25"/>
        <v>('i2023110600520','2022','in2023110400012','1'),</v>
      </c>
      <c r="CB41" t="str">
        <f t="shared" si="26"/>
        <v>('i2023110600520','2022','in2023110400013','1'),</v>
      </c>
      <c r="CC41" t="str">
        <f t="shared" si="27"/>
        <v>('i2023110600520','2022','in2023110400014','1'),</v>
      </c>
      <c r="CD41" t="str">
        <f t="shared" si="28"/>
        <v>('i2023110600520','2022','in2023110400015','1'),</v>
      </c>
      <c r="CE41" t="str">
        <f t="shared" si="29"/>
        <v>('i2023110600520','2022','in2023110400016','1'),</v>
      </c>
      <c r="CF41" t="str">
        <f t="shared" si="30"/>
        <v>('i2023110600520','2022','in2023110400017','1'),</v>
      </c>
      <c r="CG41" t="str">
        <f t="shared" si="31"/>
        <v>('i2023110600520','2022','in2023110400018','1'),</v>
      </c>
      <c r="CH41" t="str">
        <f t="shared" si="32"/>
        <v>('i2023110600520','2022','in2023110400019','1'),</v>
      </c>
      <c r="CI41" t="str">
        <f t="shared" si="33"/>
        <v>('i2023110600520','2022','in2023110400020','1'),</v>
      </c>
      <c r="CJ41" t="str">
        <f t="shared" si="34"/>
        <v>('i2023110600520','2022','in2023110400021','1'),</v>
      </c>
      <c r="CK41" t="str">
        <f t="shared" si="35"/>
        <v>('i2023110600520','2022','in2023110400022','1'),</v>
      </c>
      <c r="CL41" t="str">
        <f t="shared" si="36"/>
        <v>('i2023110600520','2022','in2023110400023','1'),</v>
      </c>
      <c r="CM41" t="str">
        <f t="shared" si="37"/>
        <v>('i2023110600520','2022','in2023110400024','1'),</v>
      </c>
      <c r="CN41" t="str">
        <f t="shared" si="38"/>
        <v>('i2023110600520','2022','in2023110400025','1'),</v>
      </c>
      <c r="CO41" t="str">
        <f t="shared" si="39"/>
        <v>('i2023110600520','2022','in2023110400026','1'),</v>
      </c>
      <c r="CP41" t="str">
        <f t="shared" si="40"/>
        <v>('i2023110600520','2022','in2023110400027','1'),</v>
      </c>
      <c r="CQ41" t="str">
        <f t="shared" si="41"/>
        <v>('i2023110600520','2022','in2023110400028','1'),</v>
      </c>
      <c r="CR41" t="str">
        <f t="shared" si="42"/>
        <v>('i2023110600520','2022','in2023110400029','1'),</v>
      </c>
      <c r="CS41" t="str">
        <f t="shared" si="43"/>
        <v>('i2023110600520','2022','in2023110400030','1'),</v>
      </c>
      <c r="CT41" t="str">
        <f t="shared" si="44"/>
        <v>('i2023110600520','2022','in2023110400031','1'),</v>
      </c>
      <c r="CU41" t="str">
        <f t="shared" si="45"/>
        <v>('i2023110600520','2022','in2023110400032','3'),</v>
      </c>
      <c r="CV41" t="str">
        <f t="shared" si="46"/>
        <v>('i2023110600520','2022','in2023110400033','3'),</v>
      </c>
      <c r="CW41" t="str">
        <f t="shared" si="47"/>
        <v>('i2023110600520','2022','in2023110400034','3'),</v>
      </c>
      <c r="CX41" t="str">
        <f t="shared" si="48"/>
        <v>('i2023110600520','2022','in2023110400035','4'),</v>
      </c>
      <c r="CY41" t="str">
        <f t="shared" si="49"/>
        <v>('i2023110600520','2022','in2023110400036','3'),</v>
      </c>
      <c r="CZ41" t="str">
        <f t="shared" si="50"/>
        <v>('i2023110600520','2022','in2023110400037','3'),</v>
      </c>
      <c r="DA41" t="str">
        <f t="shared" si="51"/>
        <v>('i2023110600520','2022','in2023110400038','1'),</v>
      </c>
      <c r="DB41" t="str">
        <f t="shared" si="52"/>
        <v>('i2023110600520','2022','in2023110400039','1'),</v>
      </c>
      <c r="DC41" t="str">
        <f t="shared" si="53"/>
        <v>('i2023110600520','2022','in2023110400040','1'),</v>
      </c>
      <c r="DD41" t="str">
        <f t="shared" si="54"/>
        <v>('i2023110600520','2022','in2023110400041','1'),</v>
      </c>
      <c r="DE41" t="str">
        <f t="shared" si="55"/>
        <v>('i2023110600520','2022','in2023110400042','1'),</v>
      </c>
      <c r="DF41" t="str">
        <f t="shared" si="56"/>
        <v>('i2023110600520','2022','in2023110400043','1'),</v>
      </c>
      <c r="DG41" t="str">
        <f t="shared" si="57"/>
        <v>('i2023110600520','2022','in2023110400044','2'),</v>
      </c>
      <c r="DH41" t="str">
        <f t="shared" si="58"/>
        <v>('i2023110600520','2022','in2023110400045','2'),</v>
      </c>
      <c r="DI41" t="str">
        <f t="shared" si="59"/>
        <v>('i2023110600520','2022','in2023110400046','3'),</v>
      </c>
      <c r="DJ41" t="str">
        <f t="shared" si="60"/>
        <v>('i2023110600520','2022','in2023110400047','3');</v>
      </c>
    </row>
    <row r="42" spans="1:114" x14ac:dyDescent="0.25">
      <c r="A42" s="4" t="str">
        <f>INDEX('instansi pusat'!$B$2:$C$623,MATCH(C42,'instansi pusat'!$D$2:$D$623,0),2)</f>
        <v>i2023110600521</v>
      </c>
      <c r="B42" s="6">
        <v>4310</v>
      </c>
      <c r="C42" s="5" t="s">
        <v>741</v>
      </c>
      <c r="D42" s="6">
        <v>2022</v>
      </c>
      <c r="E42" s="6">
        <v>2</v>
      </c>
      <c r="F42" s="6">
        <v>2</v>
      </c>
      <c r="G42" s="6">
        <v>2</v>
      </c>
      <c r="H42" s="6">
        <v>1</v>
      </c>
      <c r="I42" s="6">
        <v>3</v>
      </c>
      <c r="J42" s="6">
        <v>3</v>
      </c>
      <c r="K42" s="6">
        <v>3</v>
      </c>
      <c r="L42" s="6">
        <v>3</v>
      </c>
      <c r="M42" s="6">
        <v>1</v>
      </c>
      <c r="N42" s="6">
        <v>3</v>
      </c>
      <c r="O42" s="6">
        <v>2</v>
      </c>
      <c r="P42" s="6">
        <v>1</v>
      </c>
      <c r="Q42" s="6">
        <v>3</v>
      </c>
      <c r="R42" s="6">
        <v>2</v>
      </c>
      <c r="S42" s="6">
        <v>3</v>
      </c>
      <c r="T42" s="6">
        <v>3</v>
      </c>
      <c r="U42" s="6">
        <v>3</v>
      </c>
      <c r="V42" s="6">
        <v>3</v>
      </c>
      <c r="W42" s="6">
        <v>2</v>
      </c>
      <c r="X42" s="6">
        <v>3</v>
      </c>
      <c r="Y42" s="6">
        <v>1</v>
      </c>
      <c r="Z42" s="6">
        <v>1</v>
      </c>
      <c r="AA42" s="6">
        <v>1</v>
      </c>
      <c r="AB42" s="6">
        <v>1</v>
      </c>
      <c r="AC42" s="6">
        <v>1</v>
      </c>
      <c r="AD42" s="6">
        <v>1</v>
      </c>
      <c r="AE42" s="6">
        <v>1</v>
      </c>
      <c r="AF42" s="6">
        <v>1</v>
      </c>
      <c r="AG42" s="6">
        <v>1</v>
      </c>
      <c r="AH42" s="6">
        <v>1</v>
      </c>
      <c r="AI42" s="6">
        <v>1</v>
      </c>
      <c r="AJ42" s="6">
        <v>4</v>
      </c>
      <c r="AK42" s="6">
        <v>4</v>
      </c>
      <c r="AL42" s="6">
        <v>4</v>
      </c>
      <c r="AM42" s="6">
        <v>4</v>
      </c>
      <c r="AN42" s="6">
        <v>4</v>
      </c>
      <c r="AO42" s="6">
        <v>4</v>
      </c>
      <c r="AP42" s="6">
        <v>3</v>
      </c>
      <c r="AQ42" s="6">
        <v>3</v>
      </c>
      <c r="AR42" s="6">
        <v>3</v>
      </c>
      <c r="AS42" s="6">
        <v>4</v>
      </c>
      <c r="AT42" s="6">
        <v>4</v>
      </c>
      <c r="AU42" s="6">
        <v>2</v>
      </c>
      <c r="AV42" s="6">
        <v>4</v>
      </c>
      <c r="AW42" s="6">
        <v>4</v>
      </c>
      <c r="AX42" s="6">
        <v>4</v>
      </c>
      <c r="AY42" s="6">
        <v>4</v>
      </c>
      <c r="AZ42" s="3">
        <f t="shared" si="1"/>
        <v>2.3000000000000003</v>
      </c>
      <c r="BA42" s="3">
        <f t="shared" si="2"/>
        <v>2</v>
      </c>
      <c r="BB42" s="3">
        <f t="shared" si="3"/>
        <v>3</v>
      </c>
      <c r="BC42" s="3">
        <f t="shared" si="4"/>
        <v>2.5</v>
      </c>
      <c r="BD42" s="3">
        <f t="shared" si="5"/>
        <v>1</v>
      </c>
      <c r="BE42" s="3">
        <f t="shared" si="6"/>
        <v>1</v>
      </c>
      <c r="BF42" s="3">
        <f t="shared" si="7"/>
        <v>3.7</v>
      </c>
      <c r="BG42" s="3">
        <f t="shared" si="8"/>
        <v>3.6666666666666665</v>
      </c>
      <c r="BH42" s="3">
        <f t="shared" si="9"/>
        <v>2.3000000000000003</v>
      </c>
      <c r="BI42" s="3">
        <f t="shared" si="10"/>
        <v>2.5</v>
      </c>
      <c r="BJ42" s="3">
        <f t="shared" si="11"/>
        <v>1</v>
      </c>
      <c r="BK42" s="3">
        <f t="shared" si="12"/>
        <v>3.686813186813187</v>
      </c>
      <c r="BL42" s="3">
        <f t="shared" si="13"/>
        <v>2.7665000000000002</v>
      </c>
      <c r="BO42" t="s">
        <v>641</v>
      </c>
      <c r="BP42" t="str">
        <f t="shared" si="14"/>
        <v>('i2023110600521','2022','in2023110400001','2'),</v>
      </c>
      <c r="BQ42" t="str">
        <f t="shared" si="15"/>
        <v>('i2023110600521','2022','in2023110400002','2'),</v>
      </c>
      <c r="BR42" t="str">
        <f t="shared" si="16"/>
        <v>('i2023110600521','2022','in2023110400003','2'),</v>
      </c>
      <c r="BS42" t="str">
        <f t="shared" si="17"/>
        <v>('i2023110600521','2022','in2023110400004','1'),</v>
      </c>
      <c r="BT42" t="str">
        <f t="shared" si="18"/>
        <v>('i2023110600521','2022','in2023110400005','3'),</v>
      </c>
      <c r="BU42" t="str">
        <f t="shared" si="19"/>
        <v>('i2023110600521','2022','in2023110400006','3'),</v>
      </c>
      <c r="BV42" t="str">
        <f t="shared" si="20"/>
        <v>('i2023110600521','2022','in2023110400007','3'),</v>
      </c>
      <c r="BW42" t="str">
        <f t="shared" si="21"/>
        <v>('i2023110600521','2022','in2023110400008','3'),</v>
      </c>
      <c r="BX42" t="str">
        <f t="shared" si="22"/>
        <v>('i2023110600521','2022','in2023110400009','1'),</v>
      </c>
      <c r="BY42" t="str">
        <f t="shared" si="23"/>
        <v>('i2023110600521','2022','in2023110400010','3'),</v>
      </c>
      <c r="BZ42" t="str">
        <f t="shared" si="24"/>
        <v>('i2023110600521','2022','in2023110400011','2'),</v>
      </c>
      <c r="CA42" t="str">
        <f t="shared" si="25"/>
        <v>('i2023110600521','2022','in2023110400012','1'),</v>
      </c>
      <c r="CB42" t="str">
        <f t="shared" si="26"/>
        <v>('i2023110600521','2022','in2023110400013','3'),</v>
      </c>
      <c r="CC42" t="str">
        <f t="shared" si="27"/>
        <v>('i2023110600521','2022','in2023110400014','2'),</v>
      </c>
      <c r="CD42" t="str">
        <f t="shared" si="28"/>
        <v>('i2023110600521','2022','in2023110400015','3'),</v>
      </c>
      <c r="CE42" t="str">
        <f t="shared" si="29"/>
        <v>('i2023110600521','2022','in2023110400016','3'),</v>
      </c>
      <c r="CF42" t="str">
        <f t="shared" si="30"/>
        <v>('i2023110600521','2022','in2023110400017','3'),</v>
      </c>
      <c r="CG42" t="str">
        <f t="shared" si="31"/>
        <v>('i2023110600521','2022','in2023110400018','3'),</v>
      </c>
      <c r="CH42" t="str">
        <f t="shared" si="32"/>
        <v>('i2023110600521','2022','in2023110400019','2'),</v>
      </c>
      <c r="CI42" t="str">
        <f t="shared" si="33"/>
        <v>('i2023110600521','2022','in2023110400020','3'),</v>
      </c>
      <c r="CJ42" t="str">
        <f t="shared" si="34"/>
        <v>('i2023110600521','2022','in2023110400021','1'),</v>
      </c>
      <c r="CK42" t="str">
        <f t="shared" si="35"/>
        <v>('i2023110600521','2022','in2023110400022','1'),</v>
      </c>
      <c r="CL42" t="str">
        <f t="shared" si="36"/>
        <v>('i2023110600521','2022','in2023110400023','1'),</v>
      </c>
      <c r="CM42" t="str">
        <f t="shared" si="37"/>
        <v>('i2023110600521','2022','in2023110400024','1'),</v>
      </c>
      <c r="CN42" t="str">
        <f t="shared" si="38"/>
        <v>('i2023110600521','2022','in2023110400025','1'),</v>
      </c>
      <c r="CO42" t="str">
        <f t="shared" si="39"/>
        <v>('i2023110600521','2022','in2023110400026','1'),</v>
      </c>
      <c r="CP42" t="str">
        <f t="shared" si="40"/>
        <v>('i2023110600521','2022','in2023110400027','1'),</v>
      </c>
      <c r="CQ42" t="str">
        <f t="shared" si="41"/>
        <v>('i2023110600521','2022','in2023110400028','1'),</v>
      </c>
      <c r="CR42" t="str">
        <f t="shared" si="42"/>
        <v>('i2023110600521','2022','in2023110400029','1'),</v>
      </c>
      <c r="CS42" t="str">
        <f t="shared" si="43"/>
        <v>('i2023110600521','2022','in2023110400030','1'),</v>
      </c>
      <c r="CT42" t="str">
        <f t="shared" si="44"/>
        <v>('i2023110600521','2022','in2023110400031','1'),</v>
      </c>
      <c r="CU42" t="str">
        <f t="shared" si="45"/>
        <v>('i2023110600521','2022','in2023110400032','4'),</v>
      </c>
      <c r="CV42" t="str">
        <f t="shared" si="46"/>
        <v>('i2023110600521','2022','in2023110400033','4'),</v>
      </c>
      <c r="CW42" t="str">
        <f t="shared" si="47"/>
        <v>('i2023110600521','2022','in2023110400034','4'),</v>
      </c>
      <c r="CX42" t="str">
        <f t="shared" si="48"/>
        <v>('i2023110600521','2022','in2023110400035','4'),</v>
      </c>
      <c r="CY42" t="str">
        <f t="shared" si="49"/>
        <v>('i2023110600521','2022','in2023110400036','4'),</v>
      </c>
      <c r="CZ42" t="str">
        <f t="shared" si="50"/>
        <v>('i2023110600521','2022','in2023110400037','4'),</v>
      </c>
      <c r="DA42" t="str">
        <f t="shared" si="51"/>
        <v>('i2023110600521','2022','in2023110400038','3'),</v>
      </c>
      <c r="DB42" t="str">
        <f t="shared" si="52"/>
        <v>('i2023110600521','2022','in2023110400039','3'),</v>
      </c>
      <c r="DC42" t="str">
        <f t="shared" si="53"/>
        <v>('i2023110600521','2022','in2023110400040','3'),</v>
      </c>
      <c r="DD42" t="str">
        <f t="shared" si="54"/>
        <v>('i2023110600521','2022','in2023110400041','4'),</v>
      </c>
      <c r="DE42" t="str">
        <f t="shared" si="55"/>
        <v>('i2023110600521','2022','in2023110400042','4'),</v>
      </c>
      <c r="DF42" t="str">
        <f t="shared" si="56"/>
        <v>('i2023110600521','2022','in2023110400043','2'),</v>
      </c>
      <c r="DG42" t="str">
        <f t="shared" si="57"/>
        <v>('i2023110600521','2022','in2023110400044','4'),</v>
      </c>
      <c r="DH42" t="str">
        <f t="shared" si="58"/>
        <v>('i2023110600521','2022','in2023110400045','4'),</v>
      </c>
      <c r="DI42" t="str">
        <f t="shared" si="59"/>
        <v>('i2023110600521','2022','in2023110400046','4'),</v>
      </c>
      <c r="DJ42" t="str">
        <f t="shared" si="60"/>
        <v>('i2023110600521','2022','in2023110400047','4');</v>
      </c>
    </row>
    <row r="43" spans="1:114" x14ac:dyDescent="0.25">
      <c r="A43" s="4" t="str">
        <f>INDEX('instansi pusat'!$B$2:$C$623,MATCH(C43,'instansi pusat'!$D$2:$D$623,0),2)</f>
        <v>i2023110600328</v>
      </c>
      <c r="B43" s="6">
        <v>4062</v>
      </c>
      <c r="C43" s="5" t="s">
        <v>149</v>
      </c>
      <c r="D43" s="6">
        <v>2022</v>
      </c>
      <c r="E43" s="6">
        <v>3</v>
      </c>
      <c r="F43" s="6">
        <v>3</v>
      </c>
      <c r="G43" s="6">
        <v>4</v>
      </c>
      <c r="H43" s="6">
        <v>3</v>
      </c>
      <c r="I43" s="6">
        <v>1</v>
      </c>
      <c r="J43" s="6">
        <v>3</v>
      </c>
      <c r="K43" s="6">
        <v>2</v>
      </c>
      <c r="L43" s="6">
        <v>3</v>
      </c>
      <c r="M43" s="6">
        <v>3</v>
      </c>
      <c r="N43" s="6">
        <v>3</v>
      </c>
      <c r="O43" s="6">
        <v>1</v>
      </c>
      <c r="P43" s="6">
        <v>3</v>
      </c>
      <c r="Q43" s="6">
        <v>1</v>
      </c>
      <c r="R43" s="6">
        <v>2</v>
      </c>
      <c r="S43" s="6">
        <v>1</v>
      </c>
      <c r="T43" s="6">
        <v>2</v>
      </c>
      <c r="U43" s="6">
        <v>2</v>
      </c>
      <c r="V43" s="6">
        <v>1</v>
      </c>
      <c r="W43" s="6">
        <v>1</v>
      </c>
      <c r="X43" s="6">
        <v>1</v>
      </c>
      <c r="Y43" s="6">
        <v>1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6">
        <v>2</v>
      </c>
      <c r="AG43" s="6">
        <v>1</v>
      </c>
      <c r="AH43" s="6">
        <v>1</v>
      </c>
      <c r="AI43" s="6">
        <v>1</v>
      </c>
      <c r="AJ43" s="6">
        <v>1</v>
      </c>
      <c r="AK43" s="6">
        <v>4</v>
      </c>
      <c r="AL43" s="6">
        <v>4</v>
      </c>
      <c r="AM43" s="6">
        <v>1</v>
      </c>
      <c r="AN43" s="6">
        <v>1</v>
      </c>
      <c r="AO43" s="6">
        <v>5</v>
      </c>
      <c r="AP43" s="6">
        <v>1</v>
      </c>
      <c r="AQ43" s="6">
        <v>1</v>
      </c>
      <c r="AR43" s="6">
        <v>1</v>
      </c>
      <c r="AS43" s="6">
        <v>1</v>
      </c>
      <c r="AT43" s="6">
        <v>1</v>
      </c>
      <c r="AU43" s="6">
        <v>1</v>
      </c>
      <c r="AV43" s="6">
        <v>2</v>
      </c>
      <c r="AW43" s="6">
        <v>3</v>
      </c>
      <c r="AX43" s="6">
        <v>2</v>
      </c>
      <c r="AY43" s="6">
        <v>2</v>
      </c>
      <c r="AZ43" s="3">
        <f t="shared" si="1"/>
        <v>2.8000000000000003</v>
      </c>
      <c r="BA43" s="3">
        <f t="shared" si="2"/>
        <v>1.75</v>
      </c>
      <c r="BB43" s="3">
        <f t="shared" si="3"/>
        <v>1.5</v>
      </c>
      <c r="BC43" s="3">
        <f t="shared" si="4"/>
        <v>1</v>
      </c>
      <c r="BD43" s="3">
        <f t="shared" si="5"/>
        <v>1.125</v>
      </c>
      <c r="BE43" s="3">
        <f t="shared" si="6"/>
        <v>1</v>
      </c>
      <c r="BF43" s="3">
        <f t="shared" si="7"/>
        <v>2</v>
      </c>
      <c r="BG43" s="3">
        <f t="shared" si="8"/>
        <v>1.8333333333333333</v>
      </c>
      <c r="BH43" s="3">
        <f t="shared" si="9"/>
        <v>2.8000000000000003</v>
      </c>
      <c r="BI43" s="3">
        <f t="shared" si="10"/>
        <v>1.5000000000000002</v>
      </c>
      <c r="BJ43" s="3">
        <f t="shared" si="11"/>
        <v>1.0909090909090908</v>
      </c>
      <c r="BK43" s="3">
        <f t="shared" si="12"/>
        <v>1.9340659340659339</v>
      </c>
      <c r="BL43" s="3">
        <f t="shared" si="13"/>
        <v>1.7989999999999999</v>
      </c>
      <c r="BO43" t="s">
        <v>641</v>
      </c>
      <c r="BP43" t="str">
        <f t="shared" si="14"/>
        <v>('i2023110600328','2022','in2023110400001','3'),</v>
      </c>
      <c r="BQ43" t="str">
        <f t="shared" si="15"/>
        <v>('i2023110600328','2022','in2023110400002','3'),</v>
      </c>
      <c r="BR43" t="str">
        <f t="shared" si="16"/>
        <v>('i2023110600328','2022','in2023110400003','4'),</v>
      </c>
      <c r="BS43" t="str">
        <f t="shared" si="17"/>
        <v>('i2023110600328','2022','in2023110400004','3'),</v>
      </c>
      <c r="BT43" t="str">
        <f t="shared" si="18"/>
        <v>('i2023110600328','2022','in2023110400005','1'),</v>
      </c>
      <c r="BU43" t="str">
        <f t="shared" si="19"/>
        <v>('i2023110600328','2022','in2023110400006','3'),</v>
      </c>
      <c r="BV43" t="str">
        <f t="shared" si="20"/>
        <v>('i2023110600328','2022','in2023110400007','2'),</v>
      </c>
      <c r="BW43" t="str">
        <f t="shared" si="21"/>
        <v>('i2023110600328','2022','in2023110400008','3'),</v>
      </c>
      <c r="BX43" t="str">
        <f t="shared" si="22"/>
        <v>('i2023110600328','2022','in2023110400009','3'),</v>
      </c>
      <c r="BY43" t="str">
        <f t="shared" si="23"/>
        <v>('i2023110600328','2022','in2023110400010','3'),</v>
      </c>
      <c r="BZ43" t="str">
        <f t="shared" si="24"/>
        <v>('i2023110600328','2022','in2023110400011','1'),</v>
      </c>
      <c r="CA43" t="str">
        <f t="shared" si="25"/>
        <v>('i2023110600328','2022','in2023110400012','3'),</v>
      </c>
      <c r="CB43" t="str">
        <f t="shared" si="26"/>
        <v>('i2023110600328','2022','in2023110400013','1'),</v>
      </c>
      <c r="CC43" t="str">
        <f t="shared" si="27"/>
        <v>('i2023110600328','2022','in2023110400014','2'),</v>
      </c>
      <c r="CD43" t="str">
        <f t="shared" si="28"/>
        <v>('i2023110600328','2022','in2023110400015','1'),</v>
      </c>
      <c r="CE43" t="str">
        <f t="shared" si="29"/>
        <v>('i2023110600328','2022','in2023110400016','2'),</v>
      </c>
      <c r="CF43" t="str">
        <f t="shared" si="30"/>
        <v>('i2023110600328','2022','in2023110400017','2'),</v>
      </c>
      <c r="CG43" t="str">
        <f t="shared" si="31"/>
        <v>('i2023110600328','2022','in2023110400018','1'),</v>
      </c>
      <c r="CH43" t="str">
        <f t="shared" si="32"/>
        <v>('i2023110600328','2022','in2023110400019','1'),</v>
      </c>
      <c r="CI43" t="str">
        <f t="shared" si="33"/>
        <v>('i2023110600328','2022','in2023110400020','1'),</v>
      </c>
      <c r="CJ43" t="str">
        <f t="shared" si="34"/>
        <v>('i2023110600328','2022','in2023110400021','1'),</v>
      </c>
      <c r="CK43" t="str">
        <f t="shared" si="35"/>
        <v>('i2023110600328','2022','in2023110400022','1'),</v>
      </c>
      <c r="CL43" t="str">
        <f t="shared" si="36"/>
        <v>('i2023110600328','2022','in2023110400023','1'),</v>
      </c>
      <c r="CM43" t="str">
        <f t="shared" si="37"/>
        <v>('i2023110600328','2022','in2023110400024','1'),</v>
      </c>
      <c r="CN43" t="str">
        <f t="shared" si="38"/>
        <v>('i2023110600328','2022','in2023110400025','1'),</v>
      </c>
      <c r="CO43" t="str">
        <f t="shared" si="39"/>
        <v>('i2023110600328','2022','in2023110400026','1'),</v>
      </c>
      <c r="CP43" t="str">
        <f t="shared" si="40"/>
        <v>('i2023110600328','2022','in2023110400027','1'),</v>
      </c>
      <c r="CQ43" t="str">
        <f t="shared" si="41"/>
        <v>('i2023110600328','2022','in2023110400028','2'),</v>
      </c>
      <c r="CR43" t="str">
        <f t="shared" si="42"/>
        <v>('i2023110600328','2022','in2023110400029','1'),</v>
      </c>
      <c r="CS43" t="str">
        <f t="shared" si="43"/>
        <v>('i2023110600328','2022','in2023110400030','1'),</v>
      </c>
      <c r="CT43" t="str">
        <f t="shared" si="44"/>
        <v>('i2023110600328','2022','in2023110400031','1'),</v>
      </c>
      <c r="CU43" t="str">
        <f t="shared" si="45"/>
        <v>('i2023110600328','2022','in2023110400032','1'),</v>
      </c>
      <c r="CV43" t="str">
        <f t="shared" si="46"/>
        <v>('i2023110600328','2022','in2023110400033','4'),</v>
      </c>
      <c r="CW43" t="str">
        <f t="shared" si="47"/>
        <v>('i2023110600328','2022','in2023110400034','4'),</v>
      </c>
      <c r="CX43" t="str">
        <f t="shared" si="48"/>
        <v>('i2023110600328','2022','in2023110400035','1'),</v>
      </c>
      <c r="CY43" t="str">
        <f t="shared" si="49"/>
        <v>('i2023110600328','2022','in2023110400036','1'),</v>
      </c>
      <c r="CZ43" t="str">
        <f t="shared" si="50"/>
        <v>('i2023110600328','2022','in2023110400037','5'),</v>
      </c>
      <c r="DA43" t="str">
        <f t="shared" si="51"/>
        <v>('i2023110600328','2022','in2023110400038','1'),</v>
      </c>
      <c r="DB43" t="str">
        <f t="shared" si="52"/>
        <v>('i2023110600328','2022','in2023110400039','1'),</v>
      </c>
      <c r="DC43" t="str">
        <f t="shared" si="53"/>
        <v>('i2023110600328','2022','in2023110400040','1'),</v>
      </c>
      <c r="DD43" t="str">
        <f t="shared" si="54"/>
        <v>('i2023110600328','2022','in2023110400041','1'),</v>
      </c>
      <c r="DE43" t="str">
        <f t="shared" si="55"/>
        <v>('i2023110600328','2022','in2023110400042','1'),</v>
      </c>
      <c r="DF43" t="str">
        <f t="shared" si="56"/>
        <v>('i2023110600328','2022','in2023110400043','1'),</v>
      </c>
      <c r="DG43" t="str">
        <f t="shared" si="57"/>
        <v>('i2023110600328','2022','in2023110400044','2'),</v>
      </c>
      <c r="DH43" t="str">
        <f t="shared" si="58"/>
        <v>('i2023110600328','2022','in2023110400045','3'),</v>
      </c>
      <c r="DI43" t="str">
        <f t="shared" si="59"/>
        <v>('i2023110600328','2022','in2023110400046','2'),</v>
      </c>
      <c r="DJ43" t="str">
        <f t="shared" si="60"/>
        <v>('i2023110600328','2022','in2023110400047','2');</v>
      </c>
    </row>
    <row r="44" spans="1:114" x14ac:dyDescent="0.25">
      <c r="A44" s="4" t="str">
        <f>INDEX('instansi pusat'!$B$2:$C$623,MATCH(C44,'instansi pusat'!$D$2:$D$623,0),2)</f>
        <v>i2023110600333</v>
      </c>
      <c r="B44" s="6">
        <v>4215</v>
      </c>
      <c r="C44" s="5" t="s">
        <v>154</v>
      </c>
      <c r="D44" s="6">
        <v>2022</v>
      </c>
      <c r="E44" s="6">
        <v>5</v>
      </c>
      <c r="F44" s="6">
        <v>5</v>
      </c>
      <c r="G44" s="6">
        <v>4</v>
      </c>
      <c r="H44" s="6">
        <v>3</v>
      </c>
      <c r="I44" s="6">
        <v>4</v>
      </c>
      <c r="J44" s="6">
        <v>3</v>
      </c>
      <c r="K44" s="6">
        <v>3</v>
      </c>
      <c r="L44" s="6">
        <v>3</v>
      </c>
      <c r="M44" s="6">
        <v>4</v>
      </c>
      <c r="N44" s="6">
        <v>5</v>
      </c>
      <c r="O44" s="6">
        <v>3</v>
      </c>
      <c r="P44" s="6">
        <v>3</v>
      </c>
      <c r="Q44" s="6">
        <v>3</v>
      </c>
      <c r="R44" s="6">
        <v>2</v>
      </c>
      <c r="S44" s="6">
        <v>3</v>
      </c>
      <c r="T44" s="6">
        <v>1</v>
      </c>
      <c r="U44" s="6">
        <v>2</v>
      </c>
      <c r="V44" s="6">
        <v>1</v>
      </c>
      <c r="W44" s="6">
        <v>2</v>
      </c>
      <c r="X44" s="6">
        <v>2</v>
      </c>
      <c r="Y44" s="6">
        <v>3</v>
      </c>
      <c r="Z44" s="6">
        <v>1</v>
      </c>
      <c r="AA44" s="6">
        <v>2</v>
      </c>
      <c r="AB44" s="6">
        <v>2</v>
      </c>
      <c r="AC44" s="6">
        <v>2</v>
      </c>
      <c r="AD44" s="6">
        <v>2</v>
      </c>
      <c r="AE44" s="6">
        <v>2</v>
      </c>
      <c r="AF44" s="6">
        <v>2</v>
      </c>
      <c r="AG44" s="6">
        <v>2</v>
      </c>
      <c r="AH44" s="6">
        <v>2</v>
      </c>
      <c r="AI44" s="6">
        <v>2</v>
      </c>
      <c r="AJ44" s="6">
        <v>5</v>
      </c>
      <c r="AK44" s="6">
        <v>4</v>
      </c>
      <c r="AL44" s="6">
        <v>4</v>
      </c>
      <c r="AM44" s="6">
        <v>4</v>
      </c>
      <c r="AN44" s="6">
        <v>2</v>
      </c>
      <c r="AO44" s="6">
        <v>4</v>
      </c>
      <c r="AP44" s="6">
        <v>3</v>
      </c>
      <c r="AQ44" s="6">
        <v>2</v>
      </c>
      <c r="AR44" s="6">
        <v>2</v>
      </c>
      <c r="AS44" s="6">
        <v>3</v>
      </c>
      <c r="AT44" s="6">
        <v>4</v>
      </c>
      <c r="AU44" s="6">
        <v>2</v>
      </c>
      <c r="AV44" s="6">
        <v>2</v>
      </c>
      <c r="AW44" s="6">
        <v>2</v>
      </c>
      <c r="AX44" s="6">
        <v>2</v>
      </c>
      <c r="AY44" s="6">
        <v>2</v>
      </c>
      <c r="AZ44" s="3">
        <f t="shared" si="1"/>
        <v>3.9000000000000004</v>
      </c>
      <c r="BA44" s="3">
        <f t="shared" si="2"/>
        <v>2.75</v>
      </c>
      <c r="BB44" s="3">
        <f t="shared" si="3"/>
        <v>1.75</v>
      </c>
      <c r="BC44" s="3">
        <f t="shared" si="4"/>
        <v>2</v>
      </c>
      <c r="BD44" s="3">
        <f t="shared" si="5"/>
        <v>2</v>
      </c>
      <c r="BE44" s="3">
        <f t="shared" si="6"/>
        <v>2</v>
      </c>
      <c r="BF44" s="3">
        <f t="shared" si="7"/>
        <v>3.3000000000000003</v>
      </c>
      <c r="BG44" s="3">
        <f t="shared" si="8"/>
        <v>2.333333333333333</v>
      </c>
      <c r="BH44" s="3">
        <f t="shared" si="9"/>
        <v>3.9000000000000004</v>
      </c>
      <c r="BI44" s="3">
        <f t="shared" si="10"/>
        <v>2.2000000000000002</v>
      </c>
      <c r="BJ44" s="3">
        <f t="shared" si="11"/>
        <v>2</v>
      </c>
      <c r="BK44" s="3">
        <f t="shared" si="12"/>
        <v>2.9175824175824174</v>
      </c>
      <c r="BL44" s="3">
        <f t="shared" si="13"/>
        <v>2.7145000000000001</v>
      </c>
      <c r="BO44" t="s">
        <v>641</v>
      </c>
      <c r="BP44" t="str">
        <f t="shared" si="14"/>
        <v>('i2023110600333','2022','in2023110400001','5'),</v>
      </c>
      <c r="BQ44" t="str">
        <f t="shared" si="15"/>
        <v>('i2023110600333','2022','in2023110400002','5'),</v>
      </c>
      <c r="BR44" t="str">
        <f t="shared" si="16"/>
        <v>('i2023110600333','2022','in2023110400003','4'),</v>
      </c>
      <c r="BS44" t="str">
        <f t="shared" si="17"/>
        <v>('i2023110600333','2022','in2023110400004','3'),</v>
      </c>
      <c r="BT44" t="str">
        <f t="shared" si="18"/>
        <v>('i2023110600333','2022','in2023110400005','4'),</v>
      </c>
      <c r="BU44" t="str">
        <f t="shared" si="19"/>
        <v>('i2023110600333','2022','in2023110400006','3'),</v>
      </c>
      <c r="BV44" t="str">
        <f t="shared" si="20"/>
        <v>('i2023110600333','2022','in2023110400007','3'),</v>
      </c>
      <c r="BW44" t="str">
        <f t="shared" si="21"/>
        <v>('i2023110600333','2022','in2023110400008','3'),</v>
      </c>
      <c r="BX44" t="str">
        <f t="shared" si="22"/>
        <v>('i2023110600333','2022','in2023110400009','4'),</v>
      </c>
      <c r="BY44" t="str">
        <f t="shared" si="23"/>
        <v>('i2023110600333','2022','in2023110400010','5'),</v>
      </c>
      <c r="BZ44" t="str">
        <f t="shared" si="24"/>
        <v>('i2023110600333','2022','in2023110400011','3'),</v>
      </c>
      <c r="CA44" t="str">
        <f t="shared" si="25"/>
        <v>('i2023110600333','2022','in2023110400012','3'),</v>
      </c>
      <c r="CB44" t="str">
        <f t="shared" si="26"/>
        <v>('i2023110600333','2022','in2023110400013','3'),</v>
      </c>
      <c r="CC44" t="str">
        <f t="shared" si="27"/>
        <v>('i2023110600333','2022','in2023110400014','2'),</v>
      </c>
      <c r="CD44" t="str">
        <f t="shared" si="28"/>
        <v>('i2023110600333','2022','in2023110400015','3'),</v>
      </c>
      <c r="CE44" t="str">
        <f t="shared" si="29"/>
        <v>('i2023110600333','2022','in2023110400016','1'),</v>
      </c>
      <c r="CF44" t="str">
        <f t="shared" si="30"/>
        <v>('i2023110600333','2022','in2023110400017','2'),</v>
      </c>
      <c r="CG44" t="str">
        <f t="shared" si="31"/>
        <v>('i2023110600333','2022','in2023110400018','1'),</v>
      </c>
      <c r="CH44" t="str">
        <f t="shared" si="32"/>
        <v>('i2023110600333','2022','in2023110400019','2'),</v>
      </c>
      <c r="CI44" t="str">
        <f t="shared" si="33"/>
        <v>('i2023110600333','2022','in2023110400020','2'),</v>
      </c>
      <c r="CJ44" t="str">
        <f t="shared" si="34"/>
        <v>('i2023110600333','2022','in2023110400021','3'),</v>
      </c>
      <c r="CK44" t="str">
        <f t="shared" si="35"/>
        <v>('i2023110600333','2022','in2023110400022','1'),</v>
      </c>
      <c r="CL44" t="str">
        <f t="shared" si="36"/>
        <v>('i2023110600333','2022','in2023110400023','2'),</v>
      </c>
      <c r="CM44" t="str">
        <f t="shared" si="37"/>
        <v>('i2023110600333','2022','in2023110400024','2'),</v>
      </c>
      <c r="CN44" t="str">
        <f t="shared" si="38"/>
        <v>('i2023110600333','2022','in2023110400025','2'),</v>
      </c>
      <c r="CO44" t="str">
        <f t="shared" si="39"/>
        <v>('i2023110600333','2022','in2023110400026','2'),</v>
      </c>
      <c r="CP44" t="str">
        <f t="shared" si="40"/>
        <v>('i2023110600333','2022','in2023110400027','2'),</v>
      </c>
      <c r="CQ44" t="str">
        <f t="shared" si="41"/>
        <v>('i2023110600333','2022','in2023110400028','2'),</v>
      </c>
      <c r="CR44" t="str">
        <f t="shared" si="42"/>
        <v>('i2023110600333','2022','in2023110400029','2'),</v>
      </c>
      <c r="CS44" t="str">
        <f t="shared" si="43"/>
        <v>('i2023110600333','2022','in2023110400030','2'),</v>
      </c>
      <c r="CT44" t="str">
        <f t="shared" si="44"/>
        <v>('i2023110600333','2022','in2023110400031','2'),</v>
      </c>
      <c r="CU44" t="str">
        <f t="shared" si="45"/>
        <v>('i2023110600333','2022','in2023110400032','5'),</v>
      </c>
      <c r="CV44" t="str">
        <f t="shared" si="46"/>
        <v>('i2023110600333','2022','in2023110400033','4'),</v>
      </c>
      <c r="CW44" t="str">
        <f t="shared" si="47"/>
        <v>('i2023110600333','2022','in2023110400034','4'),</v>
      </c>
      <c r="CX44" t="str">
        <f t="shared" si="48"/>
        <v>('i2023110600333','2022','in2023110400035','4'),</v>
      </c>
      <c r="CY44" t="str">
        <f t="shared" si="49"/>
        <v>('i2023110600333','2022','in2023110400036','2'),</v>
      </c>
      <c r="CZ44" t="str">
        <f t="shared" si="50"/>
        <v>('i2023110600333','2022','in2023110400037','4'),</v>
      </c>
      <c r="DA44" t="str">
        <f t="shared" si="51"/>
        <v>('i2023110600333','2022','in2023110400038','3'),</v>
      </c>
      <c r="DB44" t="str">
        <f t="shared" si="52"/>
        <v>('i2023110600333','2022','in2023110400039','2'),</v>
      </c>
      <c r="DC44" t="str">
        <f t="shared" si="53"/>
        <v>('i2023110600333','2022','in2023110400040','2'),</v>
      </c>
      <c r="DD44" t="str">
        <f t="shared" si="54"/>
        <v>('i2023110600333','2022','in2023110400041','3'),</v>
      </c>
      <c r="DE44" t="str">
        <f t="shared" si="55"/>
        <v>('i2023110600333','2022','in2023110400042','4'),</v>
      </c>
      <c r="DF44" t="str">
        <f t="shared" si="56"/>
        <v>('i2023110600333','2022','in2023110400043','2'),</v>
      </c>
      <c r="DG44" t="str">
        <f t="shared" si="57"/>
        <v>('i2023110600333','2022','in2023110400044','2'),</v>
      </c>
      <c r="DH44" t="str">
        <f t="shared" si="58"/>
        <v>('i2023110600333','2022','in2023110400045','2'),</v>
      </c>
      <c r="DI44" t="str">
        <f t="shared" si="59"/>
        <v>('i2023110600333','2022','in2023110400046','2'),</v>
      </c>
      <c r="DJ44" t="str">
        <f t="shared" si="60"/>
        <v>('i2023110600333','2022','in2023110400047','2');</v>
      </c>
    </row>
    <row r="45" spans="1:114" x14ac:dyDescent="0.25">
      <c r="A45" s="4" t="str">
        <f>INDEX('instansi pusat'!$B$2:$C$623,MATCH(C45,'instansi pusat'!$D$2:$D$623,0),2)</f>
        <v>i2023110600097</v>
      </c>
      <c r="B45" s="6">
        <v>4009</v>
      </c>
      <c r="C45" s="5" t="s">
        <v>140</v>
      </c>
      <c r="D45" s="6">
        <v>2022</v>
      </c>
      <c r="E45" s="6">
        <v>4</v>
      </c>
      <c r="F45" s="6">
        <v>5</v>
      </c>
      <c r="G45" s="6">
        <v>3</v>
      </c>
      <c r="H45" s="6">
        <v>2</v>
      </c>
      <c r="I45" s="6">
        <v>3</v>
      </c>
      <c r="J45" s="6">
        <v>4</v>
      </c>
      <c r="K45" s="6">
        <v>4</v>
      </c>
      <c r="L45" s="6">
        <v>4</v>
      </c>
      <c r="M45" s="6">
        <v>3</v>
      </c>
      <c r="N45" s="6">
        <v>2</v>
      </c>
      <c r="O45" s="6">
        <v>3</v>
      </c>
      <c r="P45" s="6">
        <v>2</v>
      </c>
      <c r="Q45" s="6">
        <v>4</v>
      </c>
      <c r="R45" s="6">
        <v>2</v>
      </c>
      <c r="S45" s="6">
        <v>1</v>
      </c>
      <c r="T45" s="6">
        <v>3</v>
      </c>
      <c r="U45" s="6">
        <v>3</v>
      </c>
      <c r="V45" s="6">
        <v>3</v>
      </c>
      <c r="W45" s="6">
        <v>4</v>
      </c>
      <c r="X45" s="6">
        <v>3</v>
      </c>
      <c r="Y45" s="6">
        <v>1</v>
      </c>
      <c r="Z45" s="6">
        <v>1</v>
      </c>
      <c r="AA45" s="6">
        <v>1</v>
      </c>
      <c r="AB45" s="6">
        <v>1</v>
      </c>
      <c r="AC45" s="6">
        <v>1</v>
      </c>
      <c r="AD45" s="6">
        <v>1</v>
      </c>
      <c r="AE45" s="6">
        <v>1</v>
      </c>
      <c r="AF45" s="6">
        <v>1</v>
      </c>
      <c r="AG45" s="6">
        <v>1</v>
      </c>
      <c r="AH45" s="6">
        <v>1</v>
      </c>
      <c r="AI45" s="6">
        <v>1</v>
      </c>
      <c r="AJ45" s="6">
        <v>4</v>
      </c>
      <c r="AK45" s="6">
        <v>4</v>
      </c>
      <c r="AL45" s="6">
        <v>3</v>
      </c>
      <c r="AM45" s="6">
        <v>4</v>
      </c>
      <c r="AN45" s="6">
        <v>2</v>
      </c>
      <c r="AO45" s="6">
        <v>4</v>
      </c>
      <c r="AP45" s="6">
        <v>4</v>
      </c>
      <c r="AQ45" s="6">
        <v>2</v>
      </c>
      <c r="AR45" s="6">
        <v>5</v>
      </c>
      <c r="AS45" s="6">
        <v>2</v>
      </c>
      <c r="AT45" s="6">
        <v>1</v>
      </c>
      <c r="AU45" s="6">
        <v>2</v>
      </c>
      <c r="AV45" s="6">
        <v>3</v>
      </c>
      <c r="AW45" s="6">
        <v>2</v>
      </c>
      <c r="AX45" s="6">
        <v>2</v>
      </c>
      <c r="AY45" s="6">
        <v>3</v>
      </c>
      <c r="AZ45" s="3">
        <f t="shared" si="1"/>
        <v>3.4000000000000004</v>
      </c>
      <c r="BA45" s="3">
        <f t="shared" si="2"/>
        <v>2.75</v>
      </c>
      <c r="BB45" s="3">
        <f t="shared" si="3"/>
        <v>2.5</v>
      </c>
      <c r="BC45" s="3">
        <f t="shared" si="4"/>
        <v>3.5</v>
      </c>
      <c r="BD45" s="3">
        <f t="shared" si="5"/>
        <v>1</v>
      </c>
      <c r="BE45" s="3">
        <f t="shared" si="6"/>
        <v>1</v>
      </c>
      <c r="BF45" s="3">
        <f t="shared" si="7"/>
        <v>3.4000000000000004</v>
      </c>
      <c r="BG45" s="3">
        <f t="shared" si="8"/>
        <v>2.1666666666666665</v>
      </c>
      <c r="BH45" s="3">
        <f t="shared" si="9"/>
        <v>3.4000000000000004</v>
      </c>
      <c r="BI45" s="3">
        <f t="shared" si="10"/>
        <v>2.8000000000000003</v>
      </c>
      <c r="BJ45" s="3">
        <f t="shared" si="11"/>
        <v>1</v>
      </c>
      <c r="BK45" s="3">
        <f t="shared" si="12"/>
        <v>2.9120879120879124</v>
      </c>
      <c r="BL45" s="3">
        <f t="shared" si="13"/>
        <v>2.6320000000000006</v>
      </c>
      <c r="BO45" t="s">
        <v>641</v>
      </c>
      <c r="BP45" t="str">
        <f t="shared" si="14"/>
        <v>('i2023110600097','2022','in2023110400001','4'),</v>
      </c>
      <c r="BQ45" t="str">
        <f t="shared" si="15"/>
        <v>('i2023110600097','2022','in2023110400002','5'),</v>
      </c>
      <c r="BR45" t="str">
        <f t="shared" si="16"/>
        <v>('i2023110600097','2022','in2023110400003','3'),</v>
      </c>
      <c r="BS45" t="str">
        <f t="shared" si="17"/>
        <v>('i2023110600097','2022','in2023110400004','2'),</v>
      </c>
      <c r="BT45" t="str">
        <f t="shared" si="18"/>
        <v>('i2023110600097','2022','in2023110400005','3'),</v>
      </c>
      <c r="BU45" t="str">
        <f t="shared" si="19"/>
        <v>('i2023110600097','2022','in2023110400006','4'),</v>
      </c>
      <c r="BV45" t="str">
        <f t="shared" si="20"/>
        <v>('i2023110600097','2022','in2023110400007','4'),</v>
      </c>
      <c r="BW45" t="str">
        <f t="shared" si="21"/>
        <v>('i2023110600097','2022','in2023110400008','4'),</v>
      </c>
      <c r="BX45" t="str">
        <f t="shared" si="22"/>
        <v>('i2023110600097','2022','in2023110400009','3'),</v>
      </c>
      <c r="BY45" t="str">
        <f t="shared" si="23"/>
        <v>('i2023110600097','2022','in2023110400010','2'),</v>
      </c>
      <c r="BZ45" t="str">
        <f t="shared" si="24"/>
        <v>('i2023110600097','2022','in2023110400011','3'),</v>
      </c>
      <c r="CA45" t="str">
        <f t="shared" si="25"/>
        <v>('i2023110600097','2022','in2023110400012','2'),</v>
      </c>
      <c r="CB45" t="str">
        <f t="shared" si="26"/>
        <v>('i2023110600097','2022','in2023110400013','4'),</v>
      </c>
      <c r="CC45" t="str">
        <f t="shared" si="27"/>
        <v>('i2023110600097','2022','in2023110400014','2'),</v>
      </c>
      <c r="CD45" t="str">
        <f t="shared" si="28"/>
        <v>('i2023110600097','2022','in2023110400015','1'),</v>
      </c>
      <c r="CE45" t="str">
        <f t="shared" si="29"/>
        <v>('i2023110600097','2022','in2023110400016','3'),</v>
      </c>
      <c r="CF45" t="str">
        <f t="shared" si="30"/>
        <v>('i2023110600097','2022','in2023110400017','3'),</v>
      </c>
      <c r="CG45" t="str">
        <f t="shared" si="31"/>
        <v>('i2023110600097','2022','in2023110400018','3'),</v>
      </c>
      <c r="CH45" t="str">
        <f t="shared" si="32"/>
        <v>('i2023110600097','2022','in2023110400019','4'),</v>
      </c>
      <c r="CI45" t="str">
        <f t="shared" si="33"/>
        <v>('i2023110600097','2022','in2023110400020','3'),</v>
      </c>
      <c r="CJ45" t="str">
        <f t="shared" si="34"/>
        <v>('i2023110600097','2022','in2023110400021','1'),</v>
      </c>
      <c r="CK45" t="str">
        <f t="shared" si="35"/>
        <v>('i2023110600097','2022','in2023110400022','1'),</v>
      </c>
      <c r="CL45" t="str">
        <f t="shared" si="36"/>
        <v>('i2023110600097','2022','in2023110400023','1'),</v>
      </c>
      <c r="CM45" t="str">
        <f t="shared" si="37"/>
        <v>('i2023110600097','2022','in2023110400024','1'),</v>
      </c>
      <c r="CN45" t="str">
        <f t="shared" si="38"/>
        <v>('i2023110600097','2022','in2023110400025','1'),</v>
      </c>
      <c r="CO45" t="str">
        <f t="shared" si="39"/>
        <v>('i2023110600097','2022','in2023110400026','1'),</v>
      </c>
      <c r="CP45" t="str">
        <f t="shared" si="40"/>
        <v>('i2023110600097','2022','in2023110400027','1'),</v>
      </c>
      <c r="CQ45" t="str">
        <f t="shared" si="41"/>
        <v>('i2023110600097','2022','in2023110400028','1'),</v>
      </c>
      <c r="CR45" t="str">
        <f t="shared" si="42"/>
        <v>('i2023110600097','2022','in2023110400029','1'),</v>
      </c>
      <c r="CS45" t="str">
        <f t="shared" si="43"/>
        <v>('i2023110600097','2022','in2023110400030','1'),</v>
      </c>
      <c r="CT45" t="str">
        <f t="shared" si="44"/>
        <v>('i2023110600097','2022','in2023110400031','1'),</v>
      </c>
      <c r="CU45" t="str">
        <f t="shared" si="45"/>
        <v>('i2023110600097','2022','in2023110400032','4'),</v>
      </c>
      <c r="CV45" t="str">
        <f t="shared" si="46"/>
        <v>('i2023110600097','2022','in2023110400033','4'),</v>
      </c>
      <c r="CW45" t="str">
        <f t="shared" si="47"/>
        <v>('i2023110600097','2022','in2023110400034','3'),</v>
      </c>
      <c r="CX45" t="str">
        <f t="shared" si="48"/>
        <v>('i2023110600097','2022','in2023110400035','4'),</v>
      </c>
      <c r="CY45" t="str">
        <f t="shared" si="49"/>
        <v>('i2023110600097','2022','in2023110400036','2'),</v>
      </c>
      <c r="CZ45" t="str">
        <f t="shared" si="50"/>
        <v>('i2023110600097','2022','in2023110400037','4'),</v>
      </c>
      <c r="DA45" t="str">
        <f t="shared" si="51"/>
        <v>('i2023110600097','2022','in2023110400038','4'),</v>
      </c>
      <c r="DB45" t="str">
        <f t="shared" si="52"/>
        <v>('i2023110600097','2022','in2023110400039','2'),</v>
      </c>
      <c r="DC45" t="str">
        <f t="shared" si="53"/>
        <v>('i2023110600097','2022','in2023110400040','5'),</v>
      </c>
      <c r="DD45" t="str">
        <f t="shared" si="54"/>
        <v>('i2023110600097','2022','in2023110400041','2'),</v>
      </c>
      <c r="DE45" t="str">
        <f t="shared" si="55"/>
        <v>('i2023110600097','2022','in2023110400042','1'),</v>
      </c>
      <c r="DF45" t="str">
        <f t="shared" si="56"/>
        <v>('i2023110600097','2022','in2023110400043','2'),</v>
      </c>
      <c r="DG45" t="str">
        <f t="shared" si="57"/>
        <v>('i2023110600097','2022','in2023110400044','3'),</v>
      </c>
      <c r="DH45" t="str">
        <f t="shared" si="58"/>
        <v>('i2023110600097','2022','in2023110400045','2'),</v>
      </c>
      <c r="DI45" t="str">
        <f t="shared" si="59"/>
        <v>('i2023110600097','2022','in2023110400046','2'),</v>
      </c>
      <c r="DJ45" t="str">
        <f t="shared" si="60"/>
        <v>('i2023110600097','2022','in2023110400047','3');</v>
      </c>
    </row>
    <row r="46" spans="1:114" x14ac:dyDescent="0.25">
      <c r="A46" s="4" t="str">
        <f>INDEX('instansi pusat'!$B$2:$C$623,MATCH(C46,'instansi pusat'!$D$2:$D$623,0),2)</f>
        <v>i2023110600332</v>
      </c>
      <c r="B46" s="6">
        <v>4212</v>
      </c>
      <c r="C46" s="5" t="s">
        <v>153</v>
      </c>
      <c r="D46" s="6">
        <v>2022</v>
      </c>
      <c r="E46" s="6">
        <v>1</v>
      </c>
      <c r="F46" s="6">
        <v>1</v>
      </c>
      <c r="G46" s="6">
        <v>2</v>
      </c>
      <c r="H46" s="6">
        <v>1</v>
      </c>
      <c r="I46" s="6">
        <v>1</v>
      </c>
      <c r="J46" s="6">
        <v>1</v>
      </c>
      <c r="K46" s="6">
        <v>1</v>
      </c>
      <c r="L46" s="6">
        <v>1</v>
      </c>
      <c r="M46" s="6">
        <v>1</v>
      </c>
      <c r="N46" s="6">
        <v>1</v>
      </c>
      <c r="O46" s="6">
        <v>2</v>
      </c>
      <c r="P46" s="6">
        <v>1</v>
      </c>
      <c r="Q46" s="6">
        <v>1</v>
      </c>
      <c r="R46" s="6">
        <v>1</v>
      </c>
      <c r="S46" s="6">
        <v>1</v>
      </c>
      <c r="T46" s="6">
        <v>1</v>
      </c>
      <c r="U46" s="6">
        <v>1</v>
      </c>
      <c r="V46" s="6">
        <v>3</v>
      </c>
      <c r="W46" s="6">
        <v>1</v>
      </c>
      <c r="X46" s="6">
        <v>1</v>
      </c>
      <c r="Y46" s="6">
        <v>2</v>
      </c>
      <c r="Z46" s="6">
        <v>1</v>
      </c>
      <c r="AA46" s="6">
        <v>1</v>
      </c>
      <c r="AB46" s="6">
        <v>1</v>
      </c>
      <c r="AC46" s="6">
        <v>1</v>
      </c>
      <c r="AD46" s="6">
        <v>1</v>
      </c>
      <c r="AE46" s="6">
        <v>1</v>
      </c>
      <c r="AF46" s="6">
        <v>1</v>
      </c>
      <c r="AG46" s="6">
        <v>1</v>
      </c>
      <c r="AH46" s="6">
        <v>2</v>
      </c>
      <c r="AI46" s="6">
        <v>1</v>
      </c>
      <c r="AJ46" s="6">
        <v>1</v>
      </c>
      <c r="AK46" s="6">
        <v>1</v>
      </c>
      <c r="AL46" s="6">
        <v>1</v>
      </c>
      <c r="AM46" s="6">
        <v>1</v>
      </c>
      <c r="AN46" s="6">
        <v>2</v>
      </c>
      <c r="AO46" s="6">
        <v>3</v>
      </c>
      <c r="AP46" s="6">
        <v>4</v>
      </c>
      <c r="AQ46" s="6">
        <v>4</v>
      </c>
      <c r="AR46" s="6">
        <v>1</v>
      </c>
      <c r="AS46" s="6">
        <v>3</v>
      </c>
      <c r="AT46" s="6">
        <v>1</v>
      </c>
      <c r="AU46" s="6">
        <v>1</v>
      </c>
      <c r="AV46" s="6">
        <v>1</v>
      </c>
      <c r="AW46" s="6">
        <v>1</v>
      </c>
      <c r="AX46" s="6">
        <v>1</v>
      </c>
      <c r="AY46" s="6">
        <v>1</v>
      </c>
      <c r="AZ46" s="3">
        <f t="shared" si="1"/>
        <v>1.1000000000000001</v>
      </c>
      <c r="BA46" s="3">
        <f t="shared" si="2"/>
        <v>1.25</v>
      </c>
      <c r="BB46" s="3">
        <f t="shared" si="3"/>
        <v>1.5</v>
      </c>
      <c r="BC46" s="3">
        <f t="shared" si="4"/>
        <v>1</v>
      </c>
      <c r="BD46" s="3">
        <f t="shared" si="5"/>
        <v>1.125</v>
      </c>
      <c r="BE46" s="3">
        <f t="shared" si="6"/>
        <v>1.3333333333333333</v>
      </c>
      <c r="BF46" s="3">
        <f t="shared" si="7"/>
        <v>2.1</v>
      </c>
      <c r="BG46" s="3">
        <f t="shared" si="8"/>
        <v>1</v>
      </c>
      <c r="BH46" s="3">
        <f t="shared" si="9"/>
        <v>1.1000000000000001</v>
      </c>
      <c r="BI46" s="3">
        <f t="shared" si="10"/>
        <v>1.3</v>
      </c>
      <c r="BJ46" s="3">
        <f t="shared" si="11"/>
        <v>1.1818181818181819</v>
      </c>
      <c r="BK46" s="3">
        <f t="shared" si="12"/>
        <v>1.6648351648351647</v>
      </c>
      <c r="BL46" s="3">
        <f t="shared" si="13"/>
        <v>1.4205000000000001</v>
      </c>
      <c r="BO46" t="s">
        <v>641</v>
      </c>
      <c r="BP46" t="str">
        <f t="shared" si="14"/>
        <v>('i2023110600332','2022','in2023110400001','1'),</v>
      </c>
      <c r="BQ46" t="str">
        <f t="shared" si="15"/>
        <v>('i2023110600332','2022','in2023110400002','1'),</v>
      </c>
      <c r="BR46" t="str">
        <f t="shared" si="16"/>
        <v>('i2023110600332','2022','in2023110400003','2'),</v>
      </c>
      <c r="BS46" t="str">
        <f t="shared" si="17"/>
        <v>('i2023110600332','2022','in2023110400004','1'),</v>
      </c>
      <c r="BT46" t="str">
        <f t="shared" si="18"/>
        <v>('i2023110600332','2022','in2023110400005','1'),</v>
      </c>
      <c r="BU46" t="str">
        <f t="shared" si="19"/>
        <v>('i2023110600332','2022','in2023110400006','1'),</v>
      </c>
      <c r="BV46" t="str">
        <f t="shared" si="20"/>
        <v>('i2023110600332','2022','in2023110400007','1'),</v>
      </c>
      <c r="BW46" t="str">
        <f t="shared" si="21"/>
        <v>('i2023110600332','2022','in2023110400008','1'),</v>
      </c>
      <c r="BX46" t="str">
        <f t="shared" si="22"/>
        <v>('i2023110600332','2022','in2023110400009','1'),</v>
      </c>
      <c r="BY46" t="str">
        <f t="shared" si="23"/>
        <v>('i2023110600332','2022','in2023110400010','1'),</v>
      </c>
      <c r="BZ46" t="str">
        <f t="shared" si="24"/>
        <v>('i2023110600332','2022','in2023110400011','2'),</v>
      </c>
      <c r="CA46" t="str">
        <f t="shared" si="25"/>
        <v>('i2023110600332','2022','in2023110400012','1'),</v>
      </c>
      <c r="CB46" t="str">
        <f t="shared" si="26"/>
        <v>('i2023110600332','2022','in2023110400013','1'),</v>
      </c>
      <c r="CC46" t="str">
        <f t="shared" si="27"/>
        <v>('i2023110600332','2022','in2023110400014','1'),</v>
      </c>
      <c r="CD46" t="str">
        <f t="shared" si="28"/>
        <v>('i2023110600332','2022','in2023110400015','1'),</v>
      </c>
      <c r="CE46" t="str">
        <f t="shared" si="29"/>
        <v>('i2023110600332','2022','in2023110400016','1'),</v>
      </c>
      <c r="CF46" t="str">
        <f t="shared" si="30"/>
        <v>('i2023110600332','2022','in2023110400017','1'),</v>
      </c>
      <c r="CG46" t="str">
        <f t="shared" si="31"/>
        <v>('i2023110600332','2022','in2023110400018','3'),</v>
      </c>
      <c r="CH46" t="str">
        <f t="shared" si="32"/>
        <v>('i2023110600332','2022','in2023110400019','1'),</v>
      </c>
      <c r="CI46" t="str">
        <f t="shared" si="33"/>
        <v>('i2023110600332','2022','in2023110400020','1'),</v>
      </c>
      <c r="CJ46" t="str">
        <f t="shared" si="34"/>
        <v>('i2023110600332','2022','in2023110400021','2'),</v>
      </c>
      <c r="CK46" t="str">
        <f t="shared" si="35"/>
        <v>('i2023110600332','2022','in2023110400022','1'),</v>
      </c>
      <c r="CL46" t="str">
        <f t="shared" si="36"/>
        <v>('i2023110600332','2022','in2023110400023','1'),</v>
      </c>
      <c r="CM46" t="str">
        <f t="shared" si="37"/>
        <v>('i2023110600332','2022','in2023110400024','1'),</v>
      </c>
      <c r="CN46" t="str">
        <f t="shared" si="38"/>
        <v>('i2023110600332','2022','in2023110400025','1'),</v>
      </c>
      <c r="CO46" t="str">
        <f t="shared" si="39"/>
        <v>('i2023110600332','2022','in2023110400026','1'),</v>
      </c>
      <c r="CP46" t="str">
        <f t="shared" si="40"/>
        <v>('i2023110600332','2022','in2023110400027','1'),</v>
      </c>
      <c r="CQ46" t="str">
        <f t="shared" si="41"/>
        <v>('i2023110600332','2022','in2023110400028','1'),</v>
      </c>
      <c r="CR46" t="str">
        <f t="shared" si="42"/>
        <v>('i2023110600332','2022','in2023110400029','1'),</v>
      </c>
      <c r="CS46" t="str">
        <f t="shared" si="43"/>
        <v>('i2023110600332','2022','in2023110400030','2'),</v>
      </c>
      <c r="CT46" t="str">
        <f t="shared" si="44"/>
        <v>('i2023110600332','2022','in2023110400031','1'),</v>
      </c>
      <c r="CU46" t="str">
        <f t="shared" si="45"/>
        <v>('i2023110600332','2022','in2023110400032','1'),</v>
      </c>
      <c r="CV46" t="str">
        <f t="shared" si="46"/>
        <v>('i2023110600332','2022','in2023110400033','1'),</v>
      </c>
      <c r="CW46" t="str">
        <f t="shared" si="47"/>
        <v>('i2023110600332','2022','in2023110400034','1'),</v>
      </c>
      <c r="CX46" t="str">
        <f t="shared" si="48"/>
        <v>('i2023110600332','2022','in2023110400035','1'),</v>
      </c>
      <c r="CY46" t="str">
        <f t="shared" si="49"/>
        <v>('i2023110600332','2022','in2023110400036','2'),</v>
      </c>
      <c r="CZ46" t="str">
        <f t="shared" si="50"/>
        <v>('i2023110600332','2022','in2023110400037','3'),</v>
      </c>
      <c r="DA46" t="str">
        <f t="shared" si="51"/>
        <v>('i2023110600332','2022','in2023110400038','4'),</v>
      </c>
      <c r="DB46" t="str">
        <f t="shared" si="52"/>
        <v>('i2023110600332','2022','in2023110400039','4'),</v>
      </c>
      <c r="DC46" t="str">
        <f t="shared" si="53"/>
        <v>('i2023110600332','2022','in2023110400040','1'),</v>
      </c>
      <c r="DD46" t="str">
        <f t="shared" si="54"/>
        <v>('i2023110600332','2022','in2023110400041','3'),</v>
      </c>
      <c r="DE46" t="str">
        <f t="shared" si="55"/>
        <v>('i2023110600332','2022','in2023110400042','1'),</v>
      </c>
      <c r="DF46" t="str">
        <f t="shared" si="56"/>
        <v>('i2023110600332','2022','in2023110400043','1'),</v>
      </c>
      <c r="DG46" t="str">
        <f t="shared" si="57"/>
        <v>('i2023110600332','2022','in2023110400044','1'),</v>
      </c>
      <c r="DH46" t="str">
        <f t="shared" si="58"/>
        <v>('i2023110600332','2022','in2023110400045','1'),</v>
      </c>
      <c r="DI46" t="str">
        <f t="shared" si="59"/>
        <v>('i2023110600332','2022','in2023110400046','1'),</v>
      </c>
      <c r="DJ46" t="str">
        <f t="shared" si="60"/>
        <v>('i2023110600332','2022','in2023110400047','1');</v>
      </c>
    </row>
    <row r="47" spans="1:114" x14ac:dyDescent="0.25">
      <c r="A47" s="4" t="str">
        <f>INDEX('instansi pusat'!$B$2:$C$623,MATCH(C47,'instansi pusat'!$D$2:$D$623,0),2)</f>
        <v>i2023110600337</v>
      </c>
      <c r="B47" s="6">
        <v>4604</v>
      </c>
      <c r="C47" s="5" t="s">
        <v>158</v>
      </c>
      <c r="D47" s="6">
        <v>2022</v>
      </c>
      <c r="E47" s="6">
        <v>3</v>
      </c>
      <c r="F47" s="6">
        <v>3</v>
      </c>
      <c r="G47" s="6">
        <v>3</v>
      </c>
      <c r="H47" s="6">
        <v>3</v>
      </c>
      <c r="I47" s="6">
        <v>3</v>
      </c>
      <c r="J47" s="6">
        <v>3</v>
      </c>
      <c r="K47" s="6">
        <v>3</v>
      </c>
      <c r="L47" s="6">
        <v>2</v>
      </c>
      <c r="M47" s="6">
        <v>3</v>
      </c>
      <c r="N47" s="6">
        <v>3</v>
      </c>
      <c r="O47" s="6">
        <v>3</v>
      </c>
      <c r="P47" s="6">
        <v>3</v>
      </c>
      <c r="Q47" s="6">
        <v>2</v>
      </c>
      <c r="R47" s="6">
        <v>1</v>
      </c>
      <c r="S47" s="6">
        <v>5</v>
      </c>
      <c r="T47" s="6">
        <v>4</v>
      </c>
      <c r="U47" s="6">
        <v>3</v>
      </c>
      <c r="V47" s="6">
        <v>1</v>
      </c>
      <c r="W47" s="6">
        <v>1</v>
      </c>
      <c r="X47" s="6">
        <v>2</v>
      </c>
      <c r="Y47" s="6">
        <v>1</v>
      </c>
      <c r="Z47" s="6">
        <v>1</v>
      </c>
      <c r="AA47" s="6">
        <v>1</v>
      </c>
      <c r="AB47" s="6">
        <v>1</v>
      </c>
      <c r="AC47" s="6">
        <v>2</v>
      </c>
      <c r="AD47" s="6">
        <v>1</v>
      </c>
      <c r="AE47" s="6">
        <v>1</v>
      </c>
      <c r="AF47" s="6">
        <v>1</v>
      </c>
      <c r="AG47" s="6">
        <v>1</v>
      </c>
      <c r="AH47" s="6">
        <v>1</v>
      </c>
      <c r="AI47" s="6">
        <v>2</v>
      </c>
      <c r="AJ47" s="6">
        <v>4</v>
      </c>
      <c r="AK47" s="6">
        <v>4</v>
      </c>
      <c r="AL47" s="6">
        <v>4</v>
      </c>
      <c r="AM47" s="6">
        <v>4</v>
      </c>
      <c r="AN47" s="6">
        <v>2</v>
      </c>
      <c r="AO47" s="6">
        <v>1</v>
      </c>
      <c r="AP47" s="6">
        <v>4</v>
      </c>
      <c r="AQ47" s="6">
        <v>2</v>
      </c>
      <c r="AR47" s="6">
        <v>2</v>
      </c>
      <c r="AS47" s="6">
        <v>3</v>
      </c>
      <c r="AT47" s="6">
        <v>4</v>
      </c>
      <c r="AU47" s="6">
        <v>1</v>
      </c>
      <c r="AV47" s="6">
        <v>2</v>
      </c>
      <c r="AW47" s="6">
        <v>2</v>
      </c>
      <c r="AX47" s="6">
        <v>3</v>
      </c>
      <c r="AY47" s="6">
        <v>2</v>
      </c>
      <c r="AZ47" s="3">
        <f t="shared" si="1"/>
        <v>2.9000000000000004</v>
      </c>
      <c r="BA47" s="3">
        <f t="shared" si="2"/>
        <v>2.25</v>
      </c>
      <c r="BB47" s="3">
        <f t="shared" si="3"/>
        <v>3.25</v>
      </c>
      <c r="BC47" s="3">
        <f t="shared" si="4"/>
        <v>1.5</v>
      </c>
      <c r="BD47" s="3">
        <f t="shared" si="5"/>
        <v>1.125</v>
      </c>
      <c r="BE47" s="3">
        <f t="shared" si="6"/>
        <v>1.3333333333333333</v>
      </c>
      <c r="BF47" s="3">
        <f t="shared" si="7"/>
        <v>3</v>
      </c>
      <c r="BG47" s="3">
        <f t="shared" si="8"/>
        <v>2.333333333333333</v>
      </c>
      <c r="BH47" s="3">
        <f t="shared" si="9"/>
        <v>2.9000000000000004</v>
      </c>
      <c r="BI47" s="3">
        <f t="shared" si="10"/>
        <v>2.5</v>
      </c>
      <c r="BJ47" s="3">
        <f t="shared" si="11"/>
        <v>1.1818181818181819</v>
      </c>
      <c r="BK47" s="3">
        <f t="shared" si="12"/>
        <v>2.7362637362637359</v>
      </c>
      <c r="BL47" s="3">
        <f t="shared" si="13"/>
        <v>2.4420000000000002</v>
      </c>
      <c r="BO47" t="s">
        <v>641</v>
      </c>
      <c r="BP47" t="str">
        <f t="shared" si="14"/>
        <v>('i2023110600337','2022','in2023110400001','3'),</v>
      </c>
      <c r="BQ47" t="str">
        <f t="shared" si="15"/>
        <v>('i2023110600337','2022','in2023110400002','3'),</v>
      </c>
      <c r="BR47" t="str">
        <f t="shared" si="16"/>
        <v>('i2023110600337','2022','in2023110400003','3'),</v>
      </c>
      <c r="BS47" t="str">
        <f t="shared" si="17"/>
        <v>('i2023110600337','2022','in2023110400004','3'),</v>
      </c>
      <c r="BT47" t="str">
        <f t="shared" si="18"/>
        <v>('i2023110600337','2022','in2023110400005','3'),</v>
      </c>
      <c r="BU47" t="str">
        <f t="shared" si="19"/>
        <v>('i2023110600337','2022','in2023110400006','3'),</v>
      </c>
      <c r="BV47" t="str">
        <f t="shared" si="20"/>
        <v>('i2023110600337','2022','in2023110400007','3'),</v>
      </c>
      <c r="BW47" t="str">
        <f t="shared" si="21"/>
        <v>('i2023110600337','2022','in2023110400008','2'),</v>
      </c>
      <c r="BX47" t="str">
        <f t="shared" si="22"/>
        <v>('i2023110600337','2022','in2023110400009','3'),</v>
      </c>
      <c r="BY47" t="str">
        <f t="shared" si="23"/>
        <v>('i2023110600337','2022','in2023110400010','3'),</v>
      </c>
      <c r="BZ47" t="str">
        <f t="shared" si="24"/>
        <v>('i2023110600337','2022','in2023110400011','3'),</v>
      </c>
      <c r="CA47" t="str">
        <f t="shared" si="25"/>
        <v>('i2023110600337','2022','in2023110400012','3'),</v>
      </c>
      <c r="CB47" t="str">
        <f t="shared" si="26"/>
        <v>('i2023110600337','2022','in2023110400013','2'),</v>
      </c>
      <c r="CC47" t="str">
        <f t="shared" si="27"/>
        <v>('i2023110600337','2022','in2023110400014','1'),</v>
      </c>
      <c r="CD47" t="str">
        <f t="shared" si="28"/>
        <v>('i2023110600337','2022','in2023110400015','5'),</v>
      </c>
      <c r="CE47" t="str">
        <f t="shared" si="29"/>
        <v>('i2023110600337','2022','in2023110400016','4'),</v>
      </c>
      <c r="CF47" t="str">
        <f t="shared" si="30"/>
        <v>('i2023110600337','2022','in2023110400017','3'),</v>
      </c>
      <c r="CG47" t="str">
        <f t="shared" si="31"/>
        <v>('i2023110600337','2022','in2023110400018','1'),</v>
      </c>
      <c r="CH47" t="str">
        <f t="shared" si="32"/>
        <v>('i2023110600337','2022','in2023110400019','1'),</v>
      </c>
      <c r="CI47" t="str">
        <f t="shared" si="33"/>
        <v>('i2023110600337','2022','in2023110400020','2'),</v>
      </c>
      <c r="CJ47" t="str">
        <f t="shared" si="34"/>
        <v>('i2023110600337','2022','in2023110400021','1'),</v>
      </c>
      <c r="CK47" t="str">
        <f t="shared" si="35"/>
        <v>('i2023110600337','2022','in2023110400022','1'),</v>
      </c>
      <c r="CL47" t="str">
        <f t="shared" si="36"/>
        <v>('i2023110600337','2022','in2023110400023','1'),</v>
      </c>
      <c r="CM47" t="str">
        <f t="shared" si="37"/>
        <v>('i2023110600337','2022','in2023110400024','1'),</v>
      </c>
      <c r="CN47" t="str">
        <f t="shared" si="38"/>
        <v>('i2023110600337','2022','in2023110400025','2'),</v>
      </c>
      <c r="CO47" t="str">
        <f t="shared" si="39"/>
        <v>('i2023110600337','2022','in2023110400026','1'),</v>
      </c>
      <c r="CP47" t="str">
        <f t="shared" si="40"/>
        <v>('i2023110600337','2022','in2023110400027','1'),</v>
      </c>
      <c r="CQ47" t="str">
        <f t="shared" si="41"/>
        <v>('i2023110600337','2022','in2023110400028','1'),</v>
      </c>
      <c r="CR47" t="str">
        <f t="shared" si="42"/>
        <v>('i2023110600337','2022','in2023110400029','1'),</v>
      </c>
      <c r="CS47" t="str">
        <f t="shared" si="43"/>
        <v>('i2023110600337','2022','in2023110400030','1'),</v>
      </c>
      <c r="CT47" t="str">
        <f t="shared" si="44"/>
        <v>('i2023110600337','2022','in2023110400031','2'),</v>
      </c>
      <c r="CU47" t="str">
        <f t="shared" si="45"/>
        <v>('i2023110600337','2022','in2023110400032','4'),</v>
      </c>
      <c r="CV47" t="str">
        <f t="shared" si="46"/>
        <v>('i2023110600337','2022','in2023110400033','4'),</v>
      </c>
      <c r="CW47" t="str">
        <f t="shared" si="47"/>
        <v>('i2023110600337','2022','in2023110400034','4'),</v>
      </c>
      <c r="CX47" t="str">
        <f t="shared" si="48"/>
        <v>('i2023110600337','2022','in2023110400035','4'),</v>
      </c>
      <c r="CY47" t="str">
        <f t="shared" si="49"/>
        <v>('i2023110600337','2022','in2023110400036','2'),</v>
      </c>
      <c r="CZ47" t="str">
        <f t="shared" si="50"/>
        <v>('i2023110600337','2022','in2023110400037','1'),</v>
      </c>
      <c r="DA47" t="str">
        <f t="shared" si="51"/>
        <v>('i2023110600337','2022','in2023110400038','4'),</v>
      </c>
      <c r="DB47" t="str">
        <f t="shared" si="52"/>
        <v>('i2023110600337','2022','in2023110400039','2'),</v>
      </c>
      <c r="DC47" t="str">
        <f t="shared" si="53"/>
        <v>('i2023110600337','2022','in2023110400040','2'),</v>
      </c>
      <c r="DD47" t="str">
        <f t="shared" si="54"/>
        <v>('i2023110600337','2022','in2023110400041','3'),</v>
      </c>
      <c r="DE47" t="str">
        <f t="shared" si="55"/>
        <v>('i2023110600337','2022','in2023110400042','4'),</v>
      </c>
      <c r="DF47" t="str">
        <f t="shared" si="56"/>
        <v>('i2023110600337','2022','in2023110400043','1'),</v>
      </c>
      <c r="DG47" t="str">
        <f t="shared" si="57"/>
        <v>('i2023110600337','2022','in2023110400044','2'),</v>
      </c>
      <c r="DH47" t="str">
        <f t="shared" si="58"/>
        <v>('i2023110600337','2022','in2023110400045','2'),</v>
      </c>
      <c r="DI47" t="str">
        <f t="shared" si="59"/>
        <v>('i2023110600337','2022','in2023110400046','3'),</v>
      </c>
      <c r="DJ47" t="str">
        <f t="shared" si="60"/>
        <v>('i2023110600337','2022','in2023110400047','2');</v>
      </c>
    </row>
    <row r="48" spans="1:114" x14ac:dyDescent="0.25">
      <c r="A48" s="4" t="str">
        <f>INDEX('instansi pusat'!$B$2:$C$623,MATCH(C48,'instansi pusat'!$D$2:$D$623,0),2)</f>
        <v>i2023110600125</v>
      </c>
      <c r="B48" s="6">
        <v>4112</v>
      </c>
      <c r="C48" s="5" t="s">
        <v>146</v>
      </c>
      <c r="D48" s="6">
        <v>2022</v>
      </c>
      <c r="E48" s="6">
        <v>3</v>
      </c>
      <c r="F48" s="6">
        <v>3</v>
      </c>
      <c r="G48" s="6">
        <v>3</v>
      </c>
      <c r="H48" s="6">
        <v>3</v>
      </c>
      <c r="I48" s="6">
        <v>3</v>
      </c>
      <c r="J48" s="6">
        <v>4</v>
      </c>
      <c r="K48" s="6">
        <v>2</v>
      </c>
      <c r="L48" s="6">
        <v>3</v>
      </c>
      <c r="M48" s="6">
        <v>5</v>
      </c>
      <c r="N48" s="6">
        <v>3</v>
      </c>
      <c r="O48" s="6">
        <v>3</v>
      </c>
      <c r="P48" s="6">
        <v>3</v>
      </c>
      <c r="Q48" s="6">
        <v>5</v>
      </c>
      <c r="R48" s="6">
        <v>5</v>
      </c>
      <c r="S48" s="6">
        <v>4</v>
      </c>
      <c r="T48" s="6">
        <v>2</v>
      </c>
      <c r="U48" s="6">
        <v>3</v>
      </c>
      <c r="V48" s="6">
        <v>3</v>
      </c>
      <c r="W48" s="6">
        <v>4</v>
      </c>
      <c r="X48" s="6">
        <v>4</v>
      </c>
      <c r="Y48" s="6">
        <v>3</v>
      </c>
      <c r="Z48" s="6">
        <v>2</v>
      </c>
      <c r="AA48" s="6">
        <v>2</v>
      </c>
      <c r="AB48" s="6">
        <v>3</v>
      </c>
      <c r="AC48" s="6">
        <v>3</v>
      </c>
      <c r="AD48" s="6">
        <v>3</v>
      </c>
      <c r="AE48" s="6">
        <v>4</v>
      </c>
      <c r="AF48" s="6">
        <v>4</v>
      </c>
      <c r="AG48" s="6">
        <v>3</v>
      </c>
      <c r="AH48" s="6">
        <v>3</v>
      </c>
      <c r="AI48" s="6">
        <v>2</v>
      </c>
      <c r="AJ48" s="6">
        <v>3</v>
      </c>
      <c r="AK48" s="6">
        <v>4</v>
      </c>
      <c r="AL48" s="6">
        <v>4</v>
      </c>
      <c r="AM48" s="6">
        <v>3</v>
      </c>
      <c r="AN48" s="6">
        <v>4</v>
      </c>
      <c r="AO48" s="6">
        <v>5</v>
      </c>
      <c r="AP48" s="6">
        <v>3</v>
      </c>
      <c r="AQ48" s="6">
        <v>2</v>
      </c>
      <c r="AR48" s="6">
        <v>1</v>
      </c>
      <c r="AS48" s="6">
        <v>3</v>
      </c>
      <c r="AT48" s="6">
        <v>3</v>
      </c>
      <c r="AU48" s="6">
        <v>3</v>
      </c>
      <c r="AV48" s="6">
        <v>5</v>
      </c>
      <c r="AW48" s="6">
        <v>3</v>
      </c>
      <c r="AX48" s="6">
        <v>4</v>
      </c>
      <c r="AY48" s="6">
        <v>3</v>
      </c>
      <c r="AZ48" s="3">
        <f t="shared" si="1"/>
        <v>3.2</v>
      </c>
      <c r="BA48" s="3">
        <f t="shared" si="2"/>
        <v>4</v>
      </c>
      <c r="BB48" s="3">
        <f t="shared" si="3"/>
        <v>3</v>
      </c>
      <c r="BC48" s="3">
        <f t="shared" si="4"/>
        <v>4</v>
      </c>
      <c r="BD48" s="3">
        <f t="shared" si="5"/>
        <v>3</v>
      </c>
      <c r="BE48" s="3">
        <f t="shared" si="6"/>
        <v>2.6666666666666665</v>
      </c>
      <c r="BF48" s="3">
        <f t="shared" si="7"/>
        <v>3.2</v>
      </c>
      <c r="BG48" s="3">
        <f t="shared" si="8"/>
        <v>3.5</v>
      </c>
      <c r="BH48" s="3">
        <f t="shared" si="9"/>
        <v>3.2</v>
      </c>
      <c r="BI48" s="3">
        <f t="shared" si="10"/>
        <v>3.6000000000000005</v>
      </c>
      <c r="BJ48" s="3">
        <f t="shared" si="11"/>
        <v>2.9090909090909087</v>
      </c>
      <c r="BK48" s="3">
        <f t="shared" si="12"/>
        <v>3.3186813186813184</v>
      </c>
      <c r="BL48" s="3">
        <f t="shared" si="13"/>
        <v>3.306</v>
      </c>
      <c r="BO48" t="s">
        <v>641</v>
      </c>
      <c r="BP48" t="str">
        <f t="shared" si="14"/>
        <v>('i2023110600125','2022','in2023110400001','3'),</v>
      </c>
      <c r="BQ48" t="str">
        <f t="shared" si="15"/>
        <v>('i2023110600125','2022','in2023110400002','3'),</v>
      </c>
      <c r="BR48" t="str">
        <f t="shared" si="16"/>
        <v>('i2023110600125','2022','in2023110400003','3'),</v>
      </c>
      <c r="BS48" t="str">
        <f t="shared" si="17"/>
        <v>('i2023110600125','2022','in2023110400004','3'),</v>
      </c>
      <c r="BT48" t="str">
        <f t="shared" si="18"/>
        <v>('i2023110600125','2022','in2023110400005','3'),</v>
      </c>
      <c r="BU48" t="str">
        <f t="shared" si="19"/>
        <v>('i2023110600125','2022','in2023110400006','4'),</v>
      </c>
      <c r="BV48" t="str">
        <f t="shared" si="20"/>
        <v>('i2023110600125','2022','in2023110400007','2'),</v>
      </c>
      <c r="BW48" t="str">
        <f t="shared" si="21"/>
        <v>('i2023110600125','2022','in2023110400008','3'),</v>
      </c>
      <c r="BX48" t="str">
        <f t="shared" si="22"/>
        <v>('i2023110600125','2022','in2023110400009','5'),</v>
      </c>
      <c r="BY48" t="str">
        <f t="shared" si="23"/>
        <v>('i2023110600125','2022','in2023110400010','3'),</v>
      </c>
      <c r="BZ48" t="str">
        <f t="shared" si="24"/>
        <v>('i2023110600125','2022','in2023110400011','3'),</v>
      </c>
      <c r="CA48" t="str">
        <f t="shared" si="25"/>
        <v>('i2023110600125','2022','in2023110400012','3'),</v>
      </c>
      <c r="CB48" t="str">
        <f t="shared" si="26"/>
        <v>('i2023110600125','2022','in2023110400013','5'),</v>
      </c>
      <c r="CC48" t="str">
        <f t="shared" si="27"/>
        <v>('i2023110600125','2022','in2023110400014','5'),</v>
      </c>
      <c r="CD48" t="str">
        <f t="shared" si="28"/>
        <v>('i2023110600125','2022','in2023110400015','4'),</v>
      </c>
      <c r="CE48" t="str">
        <f t="shared" si="29"/>
        <v>('i2023110600125','2022','in2023110400016','2'),</v>
      </c>
      <c r="CF48" t="str">
        <f t="shared" si="30"/>
        <v>('i2023110600125','2022','in2023110400017','3'),</v>
      </c>
      <c r="CG48" t="str">
        <f t="shared" si="31"/>
        <v>('i2023110600125','2022','in2023110400018','3'),</v>
      </c>
      <c r="CH48" t="str">
        <f t="shared" si="32"/>
        <v>('i2023110600125','2022','in2023110400019','4'),</v>
      </c>
      <c r="CI48" t="str">
        <f t="shared" si="33"/>
        <v>('i2023110600125','2022','in2023110400020','4'),</v>
      </c>
      <c r="CJ48" t="str">
        <f t="shared" si="34"/>
        <v>('i2023110600125','2022','in2023110400021','3'),</v>
      </c>
      <c r="CK48" t="str">
        <f t="shared" si="35"/>
        <v>('i2023110600125','2022','in2023110400022','2'),</v>
      </c>
      <c r="CL48" t="str">
        <f t="shared" si="36"/>
        <v>('i2023110600125','2022','in2023110400023','2'),</v>
      </c>
      <c r="CM48" t="str">
        <f t="shared" si="37"/>
        <v>('i2023110600125','2022','in2023110400024','3'),</v>
      </c>
      <c r="CN48" t="str">
        <f t="shared" si="38"/>
        <v>('i2023110600125','2022','in2023110400025','3'),</v>
      </c>
      <c r="CO48" t="str">
        <f t="shared" si="39"/>
        <v>('i2023110600125','2022','in2023110400026','3'),</v>
      </c>
      <c r="CP48" t="str">
        <f t="shared" si="40"/>
        <v>('i2023110600125','2022','in2023110400027','4'),</v>
      </c>
      <c r="CQ48" t="str">
        <f t="shared" si="41"/>
        <v>('i2023110600125','2022','in2023110400028','4'),</v>
      </c>
      <c r="CR48" t="str">
        <f t="shared" si="42"/>
        <v>('i2023110600125','2022','in2023110400029','3'),</v>
      </c>
      <c r="CS48" t="str">
        <f t="shared" si="43"/>
        <v>('i2023110600125','2022','in2023110400030','3'),</v>
      </c>
      <c r="CT48" t="str">
        <f t="shared" si="44"/>
        <v>('i2023110600125','2022','in2023110400031','2'),</v>
      </c>
      <c r="CU48" t="str">
        <f t="shared" si="45"/>
        <v>('i2023110600125','2022','in2023110400032','3'),</v>
      </c>
      <c r="CV48" t="str">
        <f t="shared" si="46"/>
        <v>('i2023110600125','2022','in2023110400033','4'),</v>
      </c>
      <c r="CW48" t="str">
        <f t="shared" si="47"/>
        <v>('i2023110600125','2022','in2023110400034','4'),</v>
      </c>
      <c r="CX48" t="str">
        <f t="shared" si="48"/>
        <v>('i2023110600125','2022','in2023110400035','3'),</v>
      </c>
      <c r="CY48" t="str">
        <f t="shared" si="49"/>
        <v>('i2023110600125','2022','in2023110400036','4'),</v>
      </c>
      <c r="CZ48" t="str">
        <f t="shared" si="50"/>
        <v>('i2023110600125','2022','in2023110400037','5'),</v>
      </c>
      <c r="DA48" t="str">
        <f t="shared" si="51"/>
        <v>('i2023110600125','2022','in2023110400038','3'),</v>
      </c>
      <c r="DB48" t="str">
        <f t="shared" si="52"/>
        <v>('i2023110600125','2022','in2023110400039','2'),</v>
      </c>
      <c r="DC48" t="str">
        <f t="shared" si="53"/>
        <v>('i2023110600125','2022','in2023110400040','1'),</v>
      </c>
      <c r="DD48" t="str">
        <f t="shared" si="54"/>
        <v>('i2023110600125','2022','in2023110400041','3'),</v>
      </c>
      <c r="DE48" t="str">
        <f t="shared" si="55"/>
        <v>('i2023110600125','2022','in2023110400042','3'),</v>
      </c>
      <c r="DF48" t="str">
        <f t="shared" si="56"/>
        <v>('i2023110600125','2022','in2023110400043','3'),</v>
      </c>
      <c r="DG48" t="str">
        <f t="shared" si="57"/>
        <v>('i2023110600125','2022','in2023110400044','5'),</v>
      </c>
      <c r="DH48" t="str">
        <f t="shared" si="58"/>
        <v>('i2023110600125','2022','in2023110400045','3'),</v>
      </c>
      <c r="DI48" t="str">
        <f t="shared" si="59"/>
        <v>('i2023110600125','2022','in2023110400046','4'),</v>
      </c>
      <c r="DJ48" t="str">
        <f t="shared" si="60"/>
        <v>('i2023110600125','2022','in2023110400047','3');</v>
      </c>
    </row>
    <row r="49" spans="1:114" x14ac:dyDescent="0.25">
      <c r="A49" s="4" t="str">
        <f>INDEX('instansi pusat'!$B$2:$C$623,MATCH(C49,'instansi pusat'!$D$2:$D$623,0),2)</f>
        <v>i2023110600331</v>
      </c>
      <c r="B49" s="6">
        <v>4105</v>
      </c>
      <c r="C49" s="5" t="s">
        <v>152</v>
      </c>
      <c r="D49" s="6">
        <v>2022</v>
      </c>
      <c r="E49" s="6">
        <v>2</v>
      </c>
      <c r="F49" s="6">
        <v>1</v>
      </c>
      <c r="G49" s="6">
        <v>1</v>
      </c>
      <c r="H49" s="6">
        <v>1</v>
      </c>
      <c r="I49" s="6">
        <v>1</v>
      </c>
      <c r="J49" s="6">
        <v>1</v>
      </c>
      <c r="K49" s="6">
        <v>1</v>
      </c>
      <c r="L49" s="6">
        <v>2</v>
      </c>
      <c r="M49" s="6">
        <v>1</v>
      </c>
      <c r="N49" s="6">
        <v>1</v>
      </c>
      <c r="O49" s="6">
        <v>1</v>
      </c>
      <c r="P49" s="6">
        <v>1</v>
      </c>
      <c r="Q49" s="6">
        <v>1</v>
      </c>
      <c r="R49" s="6">
        <v>1</v>
      </c>
      <c r="S49" s="6">
        <v>1</v>
      </c>
      <c r="T49" s="6">
        <v>1</v>
      </c>
      <c r="U49" s="6">
        <v>1</v>
      </c>
      <c r="V49" s="6">
        <v>1</v>
      </c>
      <c r="W49" s="6">
        <v>1</v>
      </c>
      <c r="X49" s="6">
        <v>2</v>
      </c>
      <c r="Y49" s="6">
        <v>1</v>
      </c>
      <c r="Z49" s="6">
        <v>1</v>
      </c>
      <c r="AA49" s="6">
        <v>1</v>
      </c>
      <c r="AB49" s="6">
        <v>1</v>
      </c>
      <c r="AC49" s="6">
        <v>1</v>
      </c>
      <c r="AD49" s="6">
        <v>1</v>
      </c>
      <c r="AE49" s="6">
        <v>1</v>
      </c>
      <c r="AF49" s="6">
        <v>1</v>
      </c>
      <c r="AG49" s="6">
        <v>1</v>
      </c>
      <c r="AH49" s="6">
        <v>1</v>
      </c>
      <c r="AI49" s="6">
        <v>1</v>
      </c>
      <c r="AJ49" s="6">
        <v>1</v>
      </c>
      <c r="AK49" s="6">
        <v>1</v>
      </c>
      <c r="AL49" s="6">
        <v>1</v>
      </c>
      <c r="AM49" s="6">
        <v>1</v>
      </c>
      <c r="AN49" s="6">
        <v>1</v>
      </c>
      <c r="AO49" s="6">
        <v>1</v>
      </c>
      <c r="AP49" s="6">
        <v>1</v>
      </c>
      <c r="AQ49" s="6">
        <v>1</v>
      </c>
      <c r="AR49" s="6">
        <v>1</v>
      </c>
      <c r="AS49" s="6">
        <v>1</v>
      </c>
      <c r="AT49" s="6">
        <v>1</v>
      </c>
      <c r="AU49" s="6">
        <v>1</v>
      </c>
      <c r="AV49" s="6">
        <v>2</v>
      </c>
      <c r="AW49" s="6">
        <v>1</v>
      </c>
      <c r="AX49" s="6">
        <v>1</v>
      </c>
      <c r="AY49" s="6">
        <v>1</v>
      </c>
      <c r="AZ49" s="3">
        <f t="shared" si="1"/>
        <v>1.2000000000000002</v>
      </c>
      <c r="BA49" s="3">
        <f t="shared" si="2"/>
        <v>1</v>
      </c>
      <c r="BB49" s="3">
        <f t="shared" si="3"/>
        <v>1</v>
      </c>
      <c r="BC49" s="3">
        <f t="shared" si="4"/>
        <v>1.5</v>
      </c>
      <c r="BD49" s="3">
        <f t="shared" si="5"/>
        <v>1</v>
      </c>
      <c r="BE49" s="3">
        <f t="shared" si="6"/>
        <v>1</v>
      </c>
      <c r="BF49" s="3">
        <f t="shared" si="7"/>
        <v>1</v>
      </c>
      <c r="BG49" s="3">
        <f t="shared" si="8"/>
        <v>1.1666666666666665</v>
      </c>
      <c r="BH49" s="3">
        <f t="shared" si="9"/>
        <v>1.2000000000000002</v>
      </c>
      <c r="BI49" s="3">
        <f t="shared" si="10"/>
        <v>1.1000000000000001</v>
      </c>
      <c r="BJ49" s="3">
        <f t="shared" si="11"/>
        <v>1</v>
      </c>
      <c r="BK49" s="3">
        <f t="shared" si="12"/>
        <v>1.0659340659340657</v>
      </c>
      <c r="BL49" s="3">
        <f t="shared" si="13"/>
        <v>1.081</v>
      </c>
      <c r="BO49" t="s">
        <v>641</v>
      </c>
      <c r="BP49" t="str">
        <f t="shared" si="14"/>
        <v>('i2023110600331','2022','in2023110400001','2'),</v>
      </c>
      <c r="BQ49" t="str">
        <f t="shared" si="15"/>
        <v>('i2023110600331','2022','in2023110400002','1'),</v>
      </c>
      <c r="BR49" t="str">
        <f t="shared" si="16"/>
        <v>('i2023110600331','2022','in2023110400003','1'),</v>
      </c>
      <c r="BS49" t="str">
        <f t="shared" si="17"/>
        <v>('i2023110600331','2022','in2023110400004','1'),</v>
      </c>
      <c r="BT49" t="str">
        <f t="shared" si="18"/>
        <v>('i2023110600331','2022','in2023110400005','1'),</v>
      </c>
      <c r="BU49" t="str">
        <f t="shared" si="19"/>
        <v>('i2023110600331','2022','in2023110400006','1'),</v>
      </c>
      <c r="BV49" t="str">
        <f t="shared" si="20"/>
        <v>('i2023110600331','2022','in2023110400007','1'),</v>
      </c>
      <c r="BW49" t="str">
        <f t="shared" si="21"/>
        <v>('i2023110600331','2022','in2023110400008','2'),</v>
      </c>
      <c r="BX49" t="str">
        <f t="shared" si="22"/>
        <v>('i2023110600331','2022','in2023110400009','1'),</v>
      </c>
      <c r="BY49" t="str">
        <f t="shared" si="23"/>
        <v>('i2023110600331','2022','in2023110400010','1'),</v>
      </c>
      <c r="BZ49" t="str">
        <f t="shared" si="24"/>
        <v>('i2023110600331','2022','in2023110400011','1'),</v>
      </c>
      <c r="CA49" t="str">
        <f t="shared" si="25"/>
        <v>('i2023110600331','2022','in2023110400012','1'),</v>
      </c>
      <c r="CB49" t="str">
        <f t="shared" si="26"/>
        <v>('i2023110600331','2022','in2023110400013','1'),</v>
      </c>
      <c r="CC49" t="str">
        <f t="shared" si="27"/>
        <v>('i2023110600331','2022','in2023110400014','1'),</v>
      </c>
      <c r="CD49" t="str">
        <f t="shared" si="28"/>
        <v>('i2023110600331','2022','in2023110400015','1'),</v>
      </c>
      <c r="CE49" t="str">
        <f t="shared" si="29"/>
        <v>('i2023110600331','2022','in2023110400016','1'),</v>
      </c>
      <c r="CF49" t="str">
        <f t="shared" si="30"/>
        <v>('i2023110600331','2022','in2023110400017','1'),</v>
      </c>
      <c r="CG49" t="str">
        <f t="shared" si="31"/>
        <v>('i2023110600331','2022','in2023110400018','1'),</v>
      </c>
      <c r="CH49" t="str">
        <f t="shared" si="32"/>
        <v>('i2023110600331','2022','in2023110400019','1'),</v>
      </c>
      <c r="CI49" t="str">
        <f t="shared" si="33"/>
        <v>('i2023110600331','2022','in2023110400020','2'),</v>
      </c>
      <c r="CJ49" t="str">
        <f t="shared" si="34"/>
        <v>('i2023110600331','2022','in2023110400021','1'),</v>
      </c>
      <c r="CK49" t="str">
        <f t="shared" si="35"/>
        <v>('i2023110600331','2022','in2023110400022','1'),</v>
      </c>
      <c r="CL49" t="str">
        <f t="shared" si="36"/>
        <v>('i2023110600331','2022','in2023110400023','1'),</v>
      </c>
      <c r="CM49" t="str">
        <f t="shared" si="37"/>
        <v>('i2023110600331','2022','in2023110400024','1'),</v>
      </c>
      <c r="CN49" t="str">
        <f t="shared" si="38"/>
        <v>('i2023110600331','2022','in2023110400025','1'),</v>
      </c>
      <c r="CO49" t="str">
        <f t="shared" si="39"/>
        <v>('i2023110600331','2022','in2023110400026','1'),</v>
      </c>
      <c r="CP49" t="str">
        <f t="shared" si="40"/>
        <v>('i2023110600331','2022','in2023110400027','1'),</v>
      </c>
      <c r="CQ49" t="str">
        <f t="shared" si="41"/>
        <v>('i2023110600331','2022','in2023110400028','1'),</v>
      </c>
      <c r="CR49" t="str">
        <f t="shared" si="42"/>
        <v>('i2023110600331','2022','in2023110400029','1'),</v>
      </c>
      <c r="CS49" t="str">
        <f t="shared" si="43"/>
        <v>('i2023110600331','2022','in2023110400030','1'),</v>
      </c>
      <c r="CT49" t="str">
        <f t="shared" si="44"/>
        <v>('i2023110600331','2022','in2023110400031','1'),</v>
      </c>
      <c r="CU49" t="str">
        <f t="shared" si="45"/>
        <v>('i2023110600331','2022','in2023110400032','1'),</v>
      </c>
      <c r="CV49" t="str">
        <f t="shared" si="46"/>
        <v>('i2023110600331','2022','in2023110400033','1'),</v>
      </c>
      <c r="CW49" t="str">
        <f t="shared" si="47"/>
        <v>('i2023110600331','2022','in2023110400034','1'),</v>
      </c>
      <c r="CX49" t="str">
        <f t="shared" si="48"/>
        <v>('i2023110600331','2022','in2023110400035','1'),</v>
      </c>
      <c r="CY49" t="str">
        <f t="shared" si="49"/>
        <v>('i2023110600331','2022','in2023110400036','1'),</v>
      </c>
      <c r="CZ49" t="str">
        <f t="shared" si="50"/>
        <v>('i2023110600331','2022','in2023110400037','1'),</v>
      </c>
      <c r="DA49" t="str">
        <f t="shared" si="51"/>
        <v>('i2023110600331','2022','in2023110400038','1'),</v>
      </c>
      <c r="DB49" t="str">
        <f t="shared" si="52"/>
        <v>('i2023110600331','2022','in2023110400039','1'),</v>
      </c>
      <c r="DC49" t="str">
        <f t="shared" si="53"/>
        <v>('i2023110600331','2022','in2023110400040','1'),</v>
      </c>
      <c r="DD49" t="str">
        <f t="shared" si="54"/>
        <v>('i2023110600331','2022','in2023110400041','1'),</v>
      </c>
      <c r="DE49" t="str">
        <f t="shared" si="55"/>
        <v>('i2023110600331','2022','in2023110400042','1'),</v>
      </c>
      <c r="DF49" t="str">
        <f t="shared" si="56"/>
        <v>('i2023110600331','2022','in2023110400043','1'),</v>
      </c>
      <c r="DG49" t="str">
        <f t="shared" si="57"/>
        <v>('i2023110600331','2022','in2023110400044','2'),</v>
      </c>
      <c r="DH49" t="str">
        <f t="shared" si="58"/>
        <v>('i2023110600331','2022','in2023110400045','1'),</v>
      </c>
      <c r="DI49" t="str">
        <f t="shared" si="59"/>
        <v>('i2023110600331','2022','in2023110400046','1'),</v>
      </c>
      <c r="DJ49" t="str">
        <f t="shared" si="60"/>
        <v>('i2023110600331','2022','in2023110400047','1');</v>
      </c>
    </row>
    <row r="50" spans="1:114" x14ac:dyDescent="0.25">
      <c r="A50" s="4" t="str">
        <f>INDEX('instansi pusat'!$B$2:$C$623,MATCH(C50,'instansi pusat'!$D$2:$D$623,0),2)</f>
        <v>i2023110600519</v>
      </c>
      <c r="B50" s="6">
        <v>4044</v>
      </c>
      <c r="C50" s="5" t="s">
        <v>739</v>
      </c>
      <c r="D50" s="6">
        <v>2022</v>
      </c>
      <c r="E50" s="6">
        <v>3</v>
      </c>
      <c r="F50" s="6">
        <v>3</v>
      </c>
      <c r="G50" s="6">
        <v>3</v>
      </c>
      <c r="H50" s="6">
        <v>3</v>
      </c>
      <c r="I50" s="6">
        <v>3</v>
      </c>
      <c r="J50" s="6">
        <v>3</v>
      </c>
      <c r="K50" s="6">
        <v>3</v>
      </c>
      <c r="L50" s="6">
        <v>3</v>
      </c>
      <c r="M50" s="6">
        <v>3</v>
      </c>
      <c r="N50" s="6">
        <v>3</v>
      </c>
      <c r="O50" s="6">
        <v>2</v>
      </c>
      <c r="P50" s="6">
        <v>1</v>
      </c>
      <c r="Q50" s="6">
        <v>1</v>
      </c>
      <c r="R50" s="6">
        <v>1</v>
      </c>
      <c r="S50" s="6">
        <v>1</v>
      </c>
      <c r="T50" s="6">
        <v>1</v>
      </c>
      <c r="U50" s="6">
        <v>1</v>
      </c>
      <c r="V50" s="6">
        <v>2</v>
      </c>
      <c r="W50" s="6">
        <v>1</v>
      </c>
      <c r="X50" s="6">
        <v>1</v>
      </c>
      <c r="Y50" s="6">
        <v>1</v>
      </c>
      <c r="Z50" s="6">
        <v>1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F50" s="6">
        <v>1</v>
      </c>
      <c r="AG50" s="6">
        <v>1</v>
      </c>
      <c r="AH50" s="6">
        <v>1</v>
      </c>
      <c r="AI50" s="6">
        <v>1</v>
      </c>
      <c r="AJ50" s="6">
        <v>4</v>
      </c>
      <c r="AK50" s="6">
        <v>4</v>
      </c>
      <c r="AL50" s="6">
        <v>4</v>
      </c>
      <c r="AM50" s="6">
        <v>4</v>
      </c>
      <c r="AN50" s="6">
        <v>3</v>
      </c>
      <c r="AO50" s="6">
        <v>4</v>
      </c>
      <c r="AP50" s="6">
        <v>3</v>
      </c>
      <c r="AQ50" s="6">
        <v>3</v>
      </c>
      <c r="AR50" s="6">
        <v>4</v>
      </c>
      <c r="AS50" s="6">
        <v>2</v>
      </c>
      <c r="AT50" s="6">
        <v>3</v>
      </c>
      <c r="AU50" s="6">
        <v>4</v>
      </c>
      <c r="AV50" s="6">
        <v>4</v>
      </c>
      <c r="AW50" s="6">
        <v>4</v>
      </c>
      <c r="AX50" s="6">
        <v>3</v>
      </c>
      <c r="AY50" s="6">
        <v>2</v>
      </c>
      <c r="AZ50" s="3">
        <f t="shared" si="1"/>
        <v>3</v>
      </c>
      <c r="BA50" s="3">
        <f t="shared" si="2"/>
        <v>1.25</v>
      </c>
      <c r="BB50" s="3">
        <f t="shared" si="3"/>
        <v>1.25</v>
      </c>
      <c r="BC50" s="3">
        <f t="shared" si="4"/>
        <v>1</v>
      </c>
      <c r="BD50" s="3">
        <f t="shared" si="5"/>
        <v>1</v>
      </c>
      <c r="BE50" s="3">
        <f t="shared" si="6"/>
        <v>1</v>
      </c>
      <c r="BF50" s="3">
        <f t="shared" si="7"/>
        <v>3.5</v>
      </c>
      <c r="BG50" s="3">
        <f t="shared" si="8"/>
        <v>3.333333333333333</v>
      </c>
      <c r="BH50" s="3">
        <f t="shared" si="9"/>
        <v>3</v>
      </c>
      <c r="BI50" s="3">
        <f t="shared" si="10"/>
        <v>1.2</v>
      </c>
      <c r="BJ50" s="3">
        <f t="shared" si="11"/>
        <v>1</v>
      </c>
      <c r="BK50" s="3">
        <f t="shared" si="12"/>
        <v>3.4340659340659339</v>
      </c>
      <c r="BL50" s="3">
        <f t="shared" si="13"/>
        <v>2.4175</v>
      </c>
      <c r="BO50" t="s">
        <v>641</v>
      </c>
      <c r="BP50" t="str">
        <f t="shared" si="14"/>
        <v>('i2023110600519','2022','in2023110400001','3'),</v>
      </c>
      <c r="BQ50" t="str">
        <f t="shared" si="15"/>
        <v>('i2023110600519','2022','in2023110400002','3'),</v>
      </c>
      <c r="BR50" t="str">
        <f t="shared" si="16"/>
        <v>('i2023110600519','2022','in2023110400003','3'),</v>
      </c>
      <c r="BS50" t="str">
        <f t="shared" si="17"/>
        <v>('i2023110600519','2022','in2023110400004','3'),</v>
      </c>
      <c r="BT50" t="str">
        <f t="shared" si="18"/>
        <v>('i2023110600519','2022','in2023110400005','3'),</v>
      </c>
      <c r="BU50" t="str">
        <f t="shared" si="19"/>
        <v>('i2023110600519','2022','in2023110400006','3'),</v>
      </c>
      <c r="BV50" t="str">
        <f t="shared" si="20"/>
        <v>('i2023110600519','2022','in2023110400007','3'),</v>
      </c>
      <c r="BW50" t="str">
        <f t="shared" si="21"/>
        <v>('i2023110600519','2022','in2023110400008','3'),</v>
      </c>
      <c r="BX50" t="str">
        <f t="shared" si="22"/>
        <v>('i2023110600519','2022','in2023110400009','3'),</v>
      </c>
      <c r="BY50" t="str">
        <f t="shared" si="23"/>
        <v>('i2023110600519','2022','in2023110400010','3'),</v>
      </c>
      <c r="BZ50" t="str">
        <f t="shared" si="24"/>
        <v>('i2023110600519','2022','in2023110400011','2'),</v>
      </c>
      <c r="CA50" t="str">
        <f t="shared" si="25"/>
        <v>('i2023110600519','2022','in2023110400012','1'),</v>
      </c>
      <c r="CB50" t="str">
        <f t="shared" si="26"/>
        <v>('i2023110600519','2022','in2023110400013','1'),</v>
      </c>
      <c r="CC50" t="str">
        <f t="shared" si="27"/>
        <v>('i2023110600519','2022','in2023110400014','1'),</v>
      </c>
      <c r="CD50" t="str">
        <f t="shared" si="28"/>
        <v>('i2023110600519','2022','in2023110400015','1'),</v>
      </c>
      <c r="CE50" t="str">
        <f t="shared" si="29"/>
        <v>('i2023110600519','2022','in2023110400016','1'),</v>
      </c>
      <c r="CF50" t="str">
        <f t="shared" si="30"/>
        <v>('i2023110600519','2022','in2023110400017','1'),</v>
      </c>
      <c r="CG50" t="str">
        <f t="shared" si="31"/>
        <v>('i2023110600519','2022','in2023110400018','2'),</v>
      </c>
      <c r="CH50" t="str">
        <f t="shared" si="32"/>
        <v>('i2023110600519','2022','in2023110400019','1'),</v>
      </c>
      <c r="CI50" t="str">
        <f t="shared" si="33"/>
        <v>('i2023110600519','2022','in2023110400020','1'),</v>
      </c>
      <c r="CJ50" t="str">
        <f t="shared" si="34"/>
        <v>('i2023110600519','2022','in2023110400021','1'),</v>
      </c>
      <c r="CK50" t="str">
        <f t="shared" si="35"/>
        <v>('i2023110600519','2022','in2023110400022','1'),</v>
      </c>
      <c r="CL50" t="str">
        <f t="shared" si="36"/>
        <v>('i2023110600519','2022','in2023110400023','1'),</v>
      </c>
      <c r="CM50" t="str">
        <f t="shared" si="37"/>
        <v>('i2023110600519','2022','in2023110400024','1'),</v>
      </c>
      <c r="CN50" t="str">
        <f t="shared" si="38"/>
        <v>('i2023110600519','2022','in2023110400025','1'),</v>
      </c>
      <c r="CO50" t="str">
        <f t="shared" si="39"/>
        <v>('i2023110600519','2022','in2023110400026','1'),</v>
      </c>
      <c r="CP50" t="str">
        <f t="shared" si="40"/>
        <v>('i2023110600519','2022','in2023110400027','1'),</v>
      </c>
      <c r="CQ50" t="str">
        <f t="shared" si="41"/>
        <v>('i2023110600519','2022','in2023110400028','1'),</v>
      </c>
      <c r="CR50" t="str">
        <f t="shared" si="42"/>
        <v>('i2023110600519','2022','in2023110400029','1'),</v>
      </c>
      <c r="CS50" t="str">
        <f t="shared" si="43"/>
        <v>('i2023110600519','2022','in2023110400030','1'),</v>
      </c>
      <c r="CT50" t="str">
        <f t="shared" si="44"/>
        <v>('i2023110600519','2022','in2023110400031','1'),</v>
      </c>
      <c r="CU50" t="str">
        <f t="shared" si="45"/>
        <v>('i2023110600519','2022','in2023110400032','4'),</v>
      </c>
      <c r="CV50" t="str">
        <f t="shared" si="46"/>
        <v>('i2023110600519','2022','in2023110400033','4'),</v>
      </c>
      <c r="CW50" t="str">
        <f t="shared" si="47"/>
        <v>('i2023110600519','2022','in2023110400034','4'),</v>
      </c>
      <c r="CX50" t="str">
        <f t="shared" si="48"/>
        <v>('i2023110600519','2022','in2023110400035','4'),</v>
      </c>
      <c r="CY50" t="str">
        <f t="shared" si="49"/>
        <v>('i2023110600519','2022','in2023110400036','3'),</v>
      </c>
      <c r="CZ50" t="str">
        <f t="shared" si="50"/>
        <v>('i2023110600519','2022','in2023110400037','4'),</v>
      </c>
      <c r="DA50" t="str">
        <f t="shared" si="51"/>
        <v>('i2023110600519','2022','in2023110400038','3'),</v>
      </c>
      <c r="DB50" t="str">
        <f t="shared" si="52"/>
        <v>('i2023110600519','2022','in2023110400039','3'),</v>
      </c>
      <c r="DC50" t="str">
        <f t="shared" si="53"/>
        <v>('i2023110600519','2022','in2023110400040','4'),</v>
      </c>
      <c r="DD50" t="str">
        <f t="shared" si="54"/>
        <v>('i2023110600519','2022','in2023110400041','2'),</v>
      </c>
      <c r="DE50" t="str">
        <f t="shared" si="55"/>
        <v>('i2023110600519','2022','in2023110400042','3'),</v>
      </c>
      <c r="DF50" t="str">
        <f t="shared" si="56"/>
        <v>('i2023110600519','2022','in2023110400043','4'),</v>
      </c>
      <c r="DG50" t="str">
        <f t="shared" si="57"/>
        <v>('i2023110600519','2022','in2023110400044','4'),</v>
      </c>
      <c r="DH50" t="str">
        <f t="shared" si="58"/>
        <v>('i2023110600519','2022','in2023110400045','4'),</v>
      </c>
      <c r="DI50" t="str">
        <f t="shared" si="59"/>
        <v>('i2023110600519','2022','in2023110400046','3'),</v>
      </c>
      <c r="DJ50" t="str">
        <f t="shared" si="60"/>
        <v>('i2023110600519','2022','in2023110400047','2');</v>
      </c>
    </row>
    <row r="51" spans="1:114" x14ac:dyDescent="0.25">
      <c r="A51" s="4" t="str">
        <f>INDEX('instansi pusat'!$B$2:$C$623,MATCH(C51,'instansi pusat'!$D$2:$D$623,0),2)</f>
        <v>i2023110600113</v>
      </c>
      <c r="B51" s="6">
        <v>4041</v>
      </c>
      <c r="C51" s="5" t="s">
        <v>141</v>
      </c>
      <c r="D51" s="6">
        <v>2022</v>
      </c>
      <c r="E51" s="6">
        <v>3</v>
      </c>
      <c r="F51" s="6">
        <v>3</v>
      </c>
      <c r="G51" s="6">
        <v>3</v>
      </c>
      <c r="H51" s="6">
        <v>3</v>
      </c>
      <c r="I51" s="6">
        <v>3</v>
      </c>
      <c r="J51" s="6">
        <v>3</v>
      </c>
      <c r="K51" s="6">
        <v>2</v>
      </c>
      <c r="L51" s="6">
        <v>3</v>
      </c>
      <c r="M51" s="6">
        <v>3</v>
      </c>
      <c r="N51" s="6">
        <v>1</v>
      </c>
      <c r="O51" s="6">
        <v>1</v>
      </c>
      <c r="P51" s="6">
        <v>2</v>
      </c>
      <c r="Q51" s="6">
        <v>3</v>
      </c>
      <c r="R51" s="6">
        <v>2</v>
      </c>
      <c r="S51" s="6">
        <v>3</v>
      </c>
      <c r="T51" s="6">
        <v>3</v>
      </c>
      <c r="U51" s="6">
        <v>1</v>
      </c>
      <c r="V51" s="6">
        <v>2</v>
      </c>
      <c r="W51" s="6">
        <v>1</v>
      </c>
      <c r="X51" s="6">
        <v>5</v>
      </c>
      <c r="Y51" s="6">
        <v>1</v>
      </c>
      <c r="Z51" s="6">
        <v>1</v>
      </c>
      <c r="AA51" s="6">
        <v>1</v>
      </c>
      <c r="AB51" s="6">
        <v>1</v>
      </c>
      <c r="AC51" s="6">
        <v>2</v>
      </c>
      <c r="AD51" s="6">
        <v>1</v>
      </c>
      <c r="AE51" s="6">
        <v>1</v>
      </c>
      <c r="AF51" s="6">
        <v>1</v>
      </c>
      <c r="AG51" s="6">
        <v>1</v>
      </c>
      <c r="AH51" s="6">
        <v>1</v>
      </c>
      <c r="AI51" s="6">
        <v>1</v>
      </c>
      <c r="AJ51" s="6">
        <v>1</v>
      </c>
      <c r="AK51" s="6">
        <v>4</v>
      </c>
      <c r="AL51" s="6">
        <v>4</v>
      </c>
      <c r="AM51" s="6">
        <v>4</v>
      </c>
      <c r="AN51" s="6">
        <v>4</v>
      </c>
      <c r="AO51" s="6">
        <v>4</v>
      </c>
      <c r="AP51" s="6">
        <v>3</v>
      </c>
      <c r="AQ51" s="6">
        <v>3</v>
      </c>
      <c r="AR51" s="6">
        <v>3</v>
      </c>
      <c r="AS51" s="6">
        <v>4</v>
      </c>
      <c r="AT51" s="6">
        <v>3</v>
      </c>
      <c r="AU51" s="6">
        <v>4</v>
      </c>
      <c r="AV51" s="6">
        <v>4</v>
      </c>
      <c r="AW51" s="6">
        <v>5</v>
      </c>
      <c r="AX51" s="6">
        <v>3</v>
      </c>
      <c r="AY51" s="6">
        <v>4</v>
      </c>
      <c r="AZ51" s="3">
        <f t="shared" si="1"/>
        <v>2.7</v>
      </c>
      <c r="BA51" s="3">
        <f t="shared" si="2"/>
        <v>2</v>
      </c>
      <c r="BB51" s="3">
        <f t="shared" si="3"/>
        <v>2.25</v>
      </c>
      <c r="BC51" s="3">
        <f t="shared" si="4"/>
        <v>3</v>
      </c>
      <c r="BD51" s="3">
        <f t="shared" si="5"/>
        <v>1.125</v>
      </c>
      <c r="BE51" s="3">
        <f t="shared" si="6"/>
        <v>1</v>
      </c>
      <c r="BF51" s="3">
        <f t="shared" si="7"/>
        <v>3.4000000000000004</v>
      </c>
      <c r="BG51" s="3">
        <f t="shared" si="8"/>
        <v>3.833333333333333</v>
      </c>
      <c r="BH51" s="3">
        <f t="shared" si="9"/>
        <v>2.7</v>
      </c>
      <c r="BI51" s="3">
        <f t="shared" si="10"/>
        <v>2.3000000000000003</v>
      </c>
      <c r="BJ51" s="3">
        <f t="shared" si="11"/>
        <v>1.0909090909090908</v>
      </c>
      <c r="BK51" s="3">
        <f t="shared" si="12"/>
        <v>3.5714285714285712</v>
      </c>
      <c r="BL51" s="3">
        <f t="shared" si="13"/>
        <v>2.7309999999999999</v>
      </c>
      <c r="BO51" t="s">
        <v>641</v>
      </c>
      <c r="BP51" t="str">
        <f t="shared" si="14"/>
        <v>('i2023110600113','2022','in2023110400001','3'),</v>
      </c>
      <c r="BQ51" t="str">
        <f t="shared" si="15"/>
        <v>('i2023110600113','2022','in2023110400002','3'),</v>
      </c>
      <c r="BR51" t="str">
        <f t="shared" si="16"/>
        <v>('i2023110600113','2022','in2023110400003','3'),</v>
      </c>
      <c r="BS51" t="str">
        <f t="shared" si="17"/>
        <v>('i2023110600113','2022','in2023110400004','3'),</v>
      </c>
      <c r="BT51" t="str">
        <f t="shared" si="18"/>
        <v>('i2023110600113','2022','in2023110400005','3'),</v>
      </c>
      <c r="BU51" t="str">
        <f t="shared" si="19"/>
        <v>('i2023110600113','2022','in2023110400006','3'),</v>
      </c>
      <c r="BV51" t="str">
        <f t="shared" si="20"/>
        <v>('i2023110600113','2022','in2023110400007','2'),</v>
      </c>
      <c r="BW51" t="str">
        <f t="shared" si="21"/>
        <v>('i2023110600113','2022','in2023110400008','3'),</v>
      </c>
      <c r="BX51" t="str">
        <f t="shared" si="22"/>
        <v>('i2023110600113','2022','in2023110400009','3'),</v>
      </c>
      <c r="BY51" t="str">
        <f t="shared" si="23"/>
        <v>('i2023110600113','2022','in2023110400010','1'),</v>
      </c>
      <c r="BZ51" t="str">
        <f t="shared" si="24"/>
        <v>('i2023110600113','2022','in2023110400011','1'),</v>
      </c>
      <c r="CA51" t="str">
        <f t="shared" si="25"/>
        <v>('i2023110600113','2022','in2023110400012','2'),</v>
      </c>
      <c r="CB51" t="str">
        <f t="shared" si="26"/>
        <v>('i2023110600113','2022','in2023110400013','3'),</v>
      </c>
      <c r="CC51" t="str">
        <f t="shared" si="27"/>
        <v>('i2023110600113','2022','in2023110400014','2'),</v>
      </c>
      <c r="CD51" t="str">
        <f t="shared" si="28"/>
        <v>('i2023110600113','2022','in2023110400015','3'),</v>
      </c>
      <c r="CE51" t="str">
        <f t="shared" si="29"/>
        <v>('i2023110600113','2022','in2023110400016','3'),</v>
      </c>
      <c r="CF51" t="str">
        <f t="shared" si="30"/>
        <v>('i2023110600113','2022','in2023110400017','1'),</v>
      </c>
      <c r="CG51" t="str">
        <f t="shared" si="31"/>
        <v>('i2023110600113','2022','in2023110400018','2'),</v>
      </c>
      <c r="CH51" t="str">
        <f t="shared" si="32"/>
        <v>('i2023110600113','2022','in2023110400019','1'),</v>
      </c>
      <c r="CI51" t="str">
        <f t="shared" si="33"/>
        <v>('i2023110600113','2022','in2023110400020','5'),</v>
      </c>
      <c r="CJ51" t="str">
        <f t="shared" si="34"/>
        <v>('i2023110600113','2022','in2023110400021','1'),</v>
      </c>
      <c r="CK51" t="str">
        <f t="shared" si="35"/>
        <v>('i2023110600113','2022','in2023110400022','1'),</v>
      </c>
      <c r="CL51" t="str">
        <f t="shared" si="36"/>
        <v>('i2023110600113','2022','in2023110400023','1'),</v>
      </c>
      <c r="CM51" t="str">
        <f t="shared" si="37"/>
        <v>('i2023110600113','2022','in2023110400024','1'),</v>
      </c>
      <c r="CN51" t="str">
        <f t="shared" si="38"/>
        <v>('i2023110600113','2022','in2023110400025','2'),</v>
      </c>
      <c r="CO51" t="str">
        <f t="shared" si="39"/>
        <v>('i2023110600113','2022','in2023110400026','1'),</v>
      </c>
      <c r="CP51" t="str">
        <f t="shared" si="40"/>
        <v>('i2023110600113','2022','in2023110400027','1'),</v>
      </c>
      <c r="CQ51" t="str">
        <f t="shared" si="41"/>
        <v>('i2023110600113','2022','in2023110400028','1'),</v>
      </c>
      <c r="CR51" t="str">
        <f t="shared" si="42"/>
        <v>('i2023110600113','2022','in2023110400029','1'),</v>
      </c>
      <c r="CS51" t="str">
        <f t="shared" si="43"/>
        <v>('i2023110600113','2022','in2023110400030','1'),</v>
      </c>
      <c r="CT51" t="str">
        <f t="shared" si="44"/>
        <v>('i2023110600113','2022','in2023110400031','1'),</v>
      </c>
      <c r="CU51" t="str">
        <f t="shared" si="45"/>
        <v>('i2023110600113','2022','in2023110400032','1'),</v>
      </c>
      <c r="CV51" t="str">
        <f t="shared" si="46"/>
        <v>('i2023110600113','2022','in2023110400033','4'),</v>
      </c>
      <c r="CW51" t="str">
        <f t="shared" si="47"/>
        <v>('i2023110600113','2022','in2023110400034','4'),</v>
      </c>
      <c r="CX51" t="str">
        <f t="shared" si="48"/>
        <v>('i2023110600113','2022','in2023110400035','4'),</v>
      </c>
      <c r="CY51" t="str">
        <f t="shared" si="49"/>
        <v>('i2023110600113','2022','in2023110400036','4'),</v>
      </c>
      <c r="CZ51" t="str">
        <f t="shared" si="50"/>
        <v>('i2023110600113','2022','in2023110400037','4'),</v>
      </c>
      <c r="DA51" t="str">
        <f t="shared" si="51"/>
        <v>('i2023110600113','2022','in2023110400038','3'),</v>
      </c>
      <c r="DB51" t="str">
        <f t="shared" si="52"/>
        <v>('i2023110600113','2022','in2023110400039','3'),</v>
      </c>
      <c r="DC51" t="str">
        <f t="shared" si="53"/>
        <v>('i2023110600113','2022','in2023110400040','3'),</v>
      </c>
      <c r="DD51" t="str">
        <f t="shared" si="54"/>
        <v>('i2023110600113','2022','in2023110400041','4'),</v>
      </c>
      <c r="DE51" t="str">
        <f t="shared" si="55"/>
        <v>('i2023110600113','2022','in2023110400042','3'),</v>
      </c>
      <c r="DF51" t="str">
        <f t="shared" si="56"/>
        <v>('i2023110600113','2022','in2023110400043','4'),</v>
      </c>
      <c r="DG51" t="str">
        <f t="shared" si="57"/>
        <v>('i2023110600113','2022','in2023110400044','4'),</v>
      </c>
      <c r="DH51" t="str">
        <f t="shared" si="58"/>
        <v>('i2023110600113','2022','in2023110400045','5'),</v>
      </c>
      <c r="DI51" t="str">
        <f t="shared" si="59"/>
        <v>('i2023110600113','2022','in2023110400046','3'),</v>
      </c>
      <c r="DJ51" t="str">
        <f t="shared" si="60"/>
        <v>('i2023110600113','2022','in2023110400047','4');</v>
      </c>
    </row>
    <row r="52" spans="1:114" x14ac:dyDescent="0.25">
      <c r="A52" s="4" t="str">
        <f>INDEX('instansi pusat'!$B$2:$C$623,MATCH(C52,'instansi pusat'!$D$2:$D$623,0),2)</f>
        <v>i2023110600327</v>
      </c>
      <c r="B52" s="6">
        <v>4061</v>
      </c>
      <c r="C52" s="5" t="s">
        <v>148</v>
      </c>
      <c r="D52" s="6">
        <v>2022</v>
      </c>
      <c r="E52" s="6">
        <v>2</v>
      </c>
      <c r="F52" s="6">
        <v>1</v>
      </c>
      <c r="G52" s="6">
        <v>3</v>
      </c>
      <c r="H52" s="6">
        <v>1</v>
      </c>
      <c r="I52" s="6">
        <v>2</v>
      </c>
      <c r="J52" s="6">
        <v>2</v>
      </c>
      <c r="K52" s="6">
        <v>2</v>
      </c>
      <c r="L52" s="6">
        <v>3</v>
      </c>
      <c r="M52" s="6">
        <v>3</v>
      </c>
      <c r="N52" s="6">
        <v>1</v>
      </c>
      <c r="O52" s="6">
        <v>1</v>
      </c>
      <c r="P52" s="6">
        <v>1</v>
      </c>
      <c r="Q52" s="6">
        <v>1</v>
      </c>
      <c r="R52" s="6">
        <v>1</v>
      </c>
      <c r="S52" s="6">
        <v>1</v>
      </c>
      <c r="T52" s="6">
        <v>1</v>
      </c>
      <c r="U52" s="6">
        <v>1</v>
      </c>
      <c r="V52" s="6">
        <v>1</v>
      </c>
      <c r="W52" s="6">
        <v>1</v>
      </c>
      <c r="X52" s="6">
        <v>1</v>
      </c>
      <c r="Y52" s="6">
        <v>1</v>
      </c>
      <c r="Z52" s="6">
        <v>1</v>
      </c>
      <c r="AA52" s="6">
        <v>1</v>
      </c>
      <c r="AB52" s="6">
        <v>1</v>
      </c>
      <c r="AC52" s="6">
        <v>1</v>
      </c>
      <c r="AD52" s="6">
        <v>1</v>
      </c>
      <c r="AE52" s="6">
        <v>1</v>
      </c>
      <c r="AF52" s="6">
        <v>1</v>
      </c>
      <c r="AG52" s="6">
        <v>1</v>
      </c>
      <c r="AH52" s="6">
        <v>1</v>
      </c>
      <c r="AI52" s="6">
        <v>1</v>
      </c>
      <c r="AJ52" s="6">
        <v>1</v>
      </c>
      <c r="AK52" s="6">
        <v>1</v>
      </c>
      <c r="AL52" s="6">
        <v>2</v>
      </c>
      <c r="AM52" s="6">
        <v>1</v>
      </c>
      <c r="AN52" s="6">
        <v>2</v>
      </c>
      <c r="AO52" s="6">
        <v>1</v>
      </c>
      <c r="AP52" s="6">
        <v>3</v>
      </c>
      <c r="AQ52" s="6">
        <v>1</v>
      </c>
      <c r="AR52" s="6">
        <v>1</v>
      </c>
      <c r="AS52" s="6">
        <v>2</v>
      </c>
      <c r="AT52" s="6">
        <v>1</v>
      </c>
      <c r="AU52" s="6">
        <v>2</v>
      </c>
      <c r="AV52" s="6">
        <v>2</v>
      </c>
      <c r="AW52" s="6">
        <v>2</v>
      </c>
      <c r="AX52" s="6">
        <v>2</v>
      </c>
      <c r="AY52" s="6">
        <v>1</v>
      </c>
      <c r="AZ52" s="3">
        <f t="shared" si="1"/>
        <v>2</v>
      </c>
      <c r="BA52" s="3">
        <f t="shared" si="2"/>
        <v>1</v>
      </c>
      <c r="BB52" s="3">
        <f t="shared" si="3"/>
        <v>1</v>
      </c>
      <c r="BC52" s="3">
        <f t="shared" si="4"/>
        <v>1</v>
      </c>
      <c r="BD52" s="3">
        <f t="shared" si="5"/>
        <v>1</v>
      </c>
      <c r="BE52" s="3">
        <f t="shared" si="6"/>
        <v>1</v>
      </c>
      <c r="BF52" s="3">
        <f t="shared" si="7"/>
        <v>1.5</v>
      </c>
      <c r="BG52" s="3">
        <f t="shared" si="8"/>
        <v>1.6666666666666665</v>
      </c>
      <c r="BH52" s="3">
        <f t="shared" si="9"/>
        <v>2</v>
      </c>
      <c r="BI52" s="3">
        <f t="shared" si="10"/>
        <v>1</v>
      </c>
      <c r="BJ52" s="3">
        <f t="shared" si="11"/>
        <v>1</v>
      </c>
      <c r="BK52" s="3">
        <f t="shared" si="12"/>
        <v>1.5659340659340657</v>
      </c>
      <c r="BL52" s="3">
        <f t="shared" si="13"/>
        <v>1.3875</v>
      </c>
      <c r="BO52" t="s">
        <v>641</v>
      </c>
      <c r="BP52" t="str">
        <f t="shared" si="14"/>
        <v>('i2023110600327','2022','in2023110400001','2'),</v>
      </c>
      <c r="BQ52" t="str">
        <f t="shared" si="15"/>
        <v>('i2023110600327','2022','in2023110400002','1'),</v>
      </c>
      <c r="BR52" t="str">
        <f t="shared" si="16"/>
        <v>('i2023110600327','2022','in2023110400003','3'),</v>
      </c>
      <c r="BS52" t="str">
        <f t="shared" si="17"/>
        <v>('i2023110600327','2022','in2023110400004','1'),</v>
      </c>
      <c r="BT52" t="str">
        <f t="shared" si="18"/>
        <v>('i2023110600327','2022','in2023110400005','2'),</v>
      </c>
      <c r="BU52" t="str">
        <f t="shared" si="19"/>
        <v>('i2023110600327','2022','in2023110400006','2'),</v>
      </c>
      <c r="BV52" t="str">
        <f t="shared" si="20"/>
        <v>('i2023110600327','2022','in2023110400007','2'),</v>
      </c>
      <c r="BW52" t="str">
        <f t="shared" si="21"/>
        <v>('i2023110600327','2022','in2023110400008','3'),</v>
      </c>
      <c r="BX52" t="str">
        <f t="shared" si="22"/>
        <v>('i2023110600327','2022','in2023110400009','3'),</v>
      </c>
      <c r="BY52" t="str">
        <f t="shared" si="23"/>
        <v>('i2023110600327','2022','in2023110400010','1'),</v>
      </c>
      <c r="BZ52" t="str">
        <f t="shared" si="24"/>
        <v>('i2023110600327','2022','in2023110400011','1'),</v>
      </c>
      <c r="CA52" t="str">
        <f t="shared" si="25"/>
        <v>('i2023110600327','2022','in2023110400012','1'),</v>
      </c>
      <c r="CB52" t="str">
        <f t="shared" si="26"/>
        <v>('i2023110600327','2022','in2023110400013','1'),</v>
      </c>
      <c r="CC52" t="str">
        <f t="shared" si="27"/>
        <v>('i2023110600327','2022','in2023110400014','1'),</v>
      </c>
      <c r="CD52" t="str">
        <f t="shared" si="28"/>
        <v>('i2023110600327','2022','in2023110400015','1'),</v>
      </c>
      <c r="CE52" t="str">
        <f t="shared" si="29"/>
        <v>('i2023110600327','2022','in2023110400016','1'),</v>
      </c>
      <c r="CF52" t="str">
        <f t="shared" si="30"/>
        <v>('i2023110600327','2022','in2023110400017','1'),</v>
      </c>
      <c r="CG52" t="str">
        <f t="shared" si="31"/>
        <v>('i2023110600327','2022','in2023110400018','1'),</v>
      </c>
      <c r="CH52" t="str">
        <f t="shared" si="32"/>
        <v>('i2023110600327','2022','in2023110400019','1'),</v>
      </c>
      <c r="CI52" t="str">
        <f t="shared" si="33"/>
        <v>('i2023110600327','2022','in2023110400020','1'),</v>
      </c>
      <c r="CJ52" t="str">
        <f t="shared" si="34"/>
        <v>('i2023110600327','2022','in2023110400021','1'),</v>
      </c>
      <c r="CK52" t="str">
        <f t="shared" si="35"/>
        <v>('i2023110600327','2022','in2023110400022','1'),</v>
      </c>
      <c r="CL52" t="str">
        <f t="shared" si="36"/>
        <v>('i2023110600327','2022','in2023110400023','1'),</v>
      </c>
      <c r="CM52" t="str">
        <f t="shared" si="37"/>
        <v>('i2023110600327','2022','in2023110400024','1'),</v>
      </c>
      <c r="CN52" t="str">
        <f t="shared" si="38"/>
        <v>('i2023110600327','2022','in2023110400025','1'),</v>
      </c>
      <c r="CO52" t="str">
        <f t="shared" si="39"/>
        <v>('i2023110600327','2022','in2023110400026','1'),</v>
      </c>
      <c r="CP52" t="str">
        <f t="shared" si="40"/>
        <v>('i2023110600327','2022','in2023110400027','1'),</v>
      </c>
      <c r="CQ52" t="str">
        <f t="shared" si="41"/>
        <v>('i2023110600327','2022','in2023110400028','1'),</v>
      </c>
      <c r="CR52" t="str">
        <f t="shared" si="42"/>
        <v>('i2023110600327','2022','in2023110400029','1'),</v>
      </c>
      <c r="CS52" t="str">
        <f t="shared" si="43"/>
        <v>('i2023110600327','2022','in2023110400030','1'),</v>
      </c>
      <c r="CT52" t="str">
        <f t="shared" si="44"/>
        <v>('i2023110600327','2022','in2023110400031','1'),</v>
      </c>
      <c r="CU52" t="str">
        <f t="shared" si="45"/>
        <v>('i2023110600327','2022','in2023110400032','1'),</v>
      </c>
      <c r="CV52" t="str">
        <f t="shared" si="46"/>
        <v>('i2023110600327','2022','in2023110400033','1'),</v>
      </c>
      <c r="CW52" t="str">
        <f t="shared" si="47"/>
        <v>('i2023110600327','2022','in2023110400034','2'),</v>
      </c>
      <c r="CX52" t="str">
        <f t="shared" si="48"/>
        <v>('i2023110600327','2022','in2023110400035','1'),</v>
      </c>
      <c r="CY52" t="str">
        <f t="shared" si="49"/>
        <v>('i2023110600327','2022','in2023110400036','2'),</v>
      </c>
      <c r="CZ52" t="str">
        <f t="shared" si="50"/>
        <v>('i2023110600327','2022','in2023110400037','1'),</v>
      </c>
      <c r="DA52" t="str">
        <f t="shared" si="51"/>
        <v>('i2023110600327','2022','in2023110400038','3'),</v>
      </c>
      <c r="DB52" t="str">
        <f t="shared" si="52"/>
        <v>('i2023110600327','2022','in2023110400039','1'),</v>
      </c>
      <c r="DC52" t="str">
        <f t="shared" si="53"/>
        <v>('i2023110600327','2022','in2023110400040','1'),</v>
      </c>
      <c r="DD52" t="str">
        <f t="shared" si="54"/>
        <v>('i2023110600327','2022','in2023110400041','2'),</v>
      </c>
      <c r="DE52" t="str">
        <f t="shared" si="55"/>
        <v>('i2023110600327','2022','in2023110400042','1'),</v>
      </c>
      <c r="DF52" t="str">
        <f t="shared" si="56"/>
        <v>('i2023110600327','2022','in2023110400043','2'),</v>
      </c>
      <c r="DG52" t="str">
        <f t="shared" si="57"/>
        <v>('i2023110600327','2022','in2023110400044','2'),</v>
      </c>
      <c r="DH52" t="str">
        <f t="shared" si="58"/>
        <v>('i2023110600327','2022','in2023110400045','2'),</v>
      </c>
      <c r="DI52" t="str">
        <f t="shared" si="59"/>
        <v>('i2023110600327','2022','in2023110400046','2'),</v>
      </c>
      <c r="DJ52" t="str">
        <f t="shared" si="60"/>
        <v>('i2023110600327','2022','in2023110400047','1');</v>
      </c>
    </row>
    <row r="53" spans="1:114" x14ac:dyDescent="0.25">
      <c r="A53" s="4" t="str">
        <f>INDEX('instansi pusat'!$B$2:$C$623,MATCH(C53,'instansi pusat'!$D$2:$D$623,0),2)</f>
        <v>i2023110600329</v>
      </c>
      <c r="B53" s="6">
        <v>4100</v>
      </c>
      <c r="C53" s="5" t="s">
        <v>150</v>
      </c>
      <c r="D53" s="6">
        <v>2022</v>
      </c>
      <c r="E53" s="6">
        <v>1</v>
      </c>
      <c r="F53" s="6">
        <v>1</v>
      </c>
      <c r="G53" s="6">
        <v>1</v>
      </c>
      <c r="H53" s="6">
        <v>1</v>
      </c>
      <c r="I53" s="6">
        <v>1</v>
      </c>
      <c r="J53" s="6">
        <v>1</v>
      </c>
      <c r="K53" s="6">
        <v>1</v>
      </c>
      <c r="L53" s="6">
        <v>1</v>
      </c>
      <c r="M53" s="6">
        <v>1</v>
      </c>
      <c r="N53" s="6">
        <v>1</v>
      </c>
      <c r="O53" s="6">
        <v>1</v>
      </c>
      <c r="P53" s="6">
        <v>1</v>
      </c>
      <c r="Q53" s="6">
        <v>1</v>
      </c>
      <c r="R53" s="6">
        <v>1</v>
      </c>
      <c r="S53" s="6">
        <v>1</v>
      </c>
      <c r="T53" s="6">
        <v>3</v>
      </c>
      <c r="U53" s="6">
        <v>3</v>
      </c>
      <c r="V53" s="6">
        <v>3</v>
      </c>
      <c r="W53" s="6">
        <v>1</v>
      </c>
      <c r="X53" s="6">
        <v>1</v>
      </c>
      <c r="Y53" s="6">
        <v>1</v>
      </c>
      <c r="Z53" s="6">
        <v>3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F53" s="6">
        <v>1</v>
      </c>
      <c r="AG53" s="6">
        <v>1</v>
      </c>
      <c r="AH53" s="6">
        <v>1</v>
      </c>
      <c r="AI53" s="6">
        <v>1</v>
      </c>
      <c r="AJ53" s="6">
        <v>4</v>
      </c>
      <c r="AK53" s="6">
        <v>4</v>
      </c>
      <c r="AL53" s="6">
        <v>4</v>
      </c>
      <c r="AM53" s="6">
        <v>4</v>
      </c>
      <c r="AN53" s="6">
        <v>4</v>
      </c>
      <c r="AO53" s="6">
        <v>4</v>
      </c>
      <c r="AP53" s="6">
        <v>4</v>
      </c>
      <c r="AQ53" s="6">
        <v>4</v>
      </c>
      <c r="AR53" s="6">
        <v>4</v>
      </c>
      <c r="AS53" s="6">
        <v>4</v>
      </c>
      <c r="AT53" s="6">
        <v>3</v>
      </c>
      <c r="AU53" s="6">
        <v>3</v>
      </c>
      <c r="AV53" s="6">
        <v>2</v>
      </c>
      <c r="AW53" s="6">
        <v>3</v>
      </c>
      <c r="AX53" s="6">
        <v>3</v>
      </c>
      <c r="AY53" s="6">
        <v>3</v>
      </c>
      <c r="AZ53" s="3">
        <f t="shared" si="1"/>
        <v>1</v>
      </c>
      <c r="BA53" s="3">
        <f t="shared" si="2"/>
        <v>1</v>
      </c>
      <c r="BB53" s="3">
        <f t="shared" si="3"/>
        <v>2.5</v>
      </c>
      <c r="BC53" s="3">
        <f t="shared" si="4"/>
        <v>1</v>
      </c>
      <c r="BD53" s="3">
        <f t="shared" si="5"/>
        <v>1.25</v>
      </c>
      <c r="BE53" s="3">
        <f t="shared" si="6"/>
        <v>1</v>
      </c>
      <c r="BF53" s="3">
        <f t="shared" si="7"/>
        <v>4</v>
      </c>
      <c r="BG53" s="3">
        <f t="shared" si="8"/>
        <v>2.833333333333333</v>
      </c>
      <c r="BH53" s="3">
        <f t="shared" si="9"/>
        <v>1</v>
      </c>
      <c r="BI53" s="3">
        <f t="shared" si="10"/>
        <v>1.5999999999999999</v>
      </c>
      <c r="BJ53" s="3">
        <f t="shared" si="11"/>
        <v>1.1818181818181819</v>
      </c>
      <c r="BK53" s="3">
        <f t="shared" si="12"/>
        <v>3.5384615384615383</v>
      </c>
      <c r="BL53" s="3">
        <f t="shared" si="13"/>
        <v>2.335</v>
      </c>
      <c r="BO53" t="s">
        <v>641</v>
      </c>
      <c r="BP53" t="str">
        <f t="shared" si="14"/>
        <v>('i2023110600329','2022','in2023110400001','1'),</v>
      </c>
      <c r="BQ53" t="str">
        <f t="shared" si="15"/>
        <v>('i2023110600329','2022','in2023110400002','1'),</v>
      </c>
      <c r="BR53" t="str">
        <f t="shared" si="16"/>
        <v>('i2023110600329','2022','in2023110400003','1'),</v>
      </c>
      <c r="BS53" t="str">
        <f t="shared" si="17"/>
        <v>('i2023110600329','2022','in2023110400004','1'),</v>
      </c>
      <c r="BT53" t="str">
        <f t="shared" si="18"/>
        <v>('i2023110600329','2022','in2023110400005','1'),</v>
      </c>
      <c r="BU53" t="str">
        <f t="shared" si="19"/>
        <v>('i2023110600329','2022','in2023110400006','1'),</v>
      </c>
      <c r="BV53" t="str">
        <f t="shared" si="20"/>
        <v>('i2023110600329','2022','in2023110400007','1'),</v>
      </c>
      <c r="BW53" t="str">
        <f t="shared" si="21"/>
        <v>('i2023110600329','2022','in2023110400008','1'),</v>
      </c>
      <c r="BX53" t="str">
        <f t="shared" si="22"/>
        <v>('i2023110600329','2022','in2023110400009','1'),</v>
      </c>
      <c r="BY53" t="str">
        <f t="shared" si="23"/>
        <v>('i2023110600329','2022','in2023110400010','1'),</v>
      </c>
      <c r="BZ53" t="str">
        <f t="shared" si="24"/>
        <v>('i2023110600329','2022','in2023110400011','1'),</v>
      </c>
      <c r="CA53" t="str">
        <f t="shared" si="25"/>
        <v>('i2023110600329','2022','in2023110400012','1'),</v>
      </c>
      <c r="CB53" t="str">
        <f t="shared" si="26"/>
        <v>('i2023110600329','2022','in2023110400013','1'),</v>
      </c>
      <c r="CC53" t="str">
        <f t="shared" si="27"/>
        <v>('i2023110600329','2022','in2023110400014','1'),</v>
      </c>
      <c r="CD53" t="str">
        <f t="shared" si="28"/>
        <v>('i2023110600329','2022','in2023110400015','1'),</v>
      </c>
      <c r="CE53" t="str">
        <f t="shared" si="29"/>
        <v>('i2023110600329','2022','in2023110400016','3'),</v>
      </c>
      <c r="CF53" t="str">
        <f t="shared" si="30"/>
        <v>('i2023110600329','2022','in2023110400017','3'),</v>
      </c>
      <c r="CG53" t="str">
        <f t="shared" si="31"/>
        <v>('i2023110600329','2022','in2023110400018','3'),</v>
      </c>
      <c r="CH53" t="str">
        <f t="shared" si="32"/>
        <v>('i2023110600329','2022','in2023110400019','1'),</v>
      </c>
      <c r="CI53" t="str">
        <f t="shared" si="33"/>
        <v>('i2023110600329','2022','in2023110400020','1'),</v>
      </c>
      <c r="CJ53" t="str">
        <f t="shared" si="34"/>
        <v>('i2023110600329','2022','in2023110400021','1'),</v>
      </c>
      <c r="CK53" t="str">
        <f t="shared" si="35"/>
        <v>('i2023110600329','2022','in2023110400022','3'),</v>
      </c>
      <c r="CL53" t="str">
        <f t="shared" si="36"/>
        <v>('i2023110600329','2022','in2023110400023','1'),</v>
      </c>
      <c r="CM53" t="str">
        <f t="shared" si="37"/>
        <v>('i2023110600329','2022','in2023110400024','1'),</v>
      </c>
      <c r="CN53" t="str">
        <f t="shared" si="38"/>
        <v>('i2023110600329','2022','in2023110400025','1'),</v>
      </c>
      <c r="CO53" t="str">
        <f t="shared" si="39"/>
        <v>('i2023110600329','2022','in2023110400026','1'),</v>
      </c>
      <c r="CP53" t="str">
        <f t="shared" si="40"/>
        <v>('i2023110600329','2022','in2023110400027','1'),</v>
      </c>
      <c r="CQ53" t="str">
        <f t="shared" si="41"/>
        <v>('i2023110600329','2022','in2023110400028','1'),</v>
      </c>
      <c r="CR53" t="str">
        <f t="shared" si="42"/>
        <v>('i2023110600329','2022','in2023110400029','1'),</v>
      </c>
      <c r="CS53" t="str">
        <f t="shared" si="43"/>
        <v>('i2023110600329','2022','in2023110400030','1'),</v>
      </c>
      <c r="CT53" t="str">
        <f t="shared" si="44"/>
        <v>('i2023110600329','2022','in2023110400031','1'),</v>
      </c>
      <c r="CU53" t="str">
        <f t="shared" si="45"/>
        <v>('i2023110600329','2022','in2023110400032','4'),</v>
      </c>
      <c r="CV53" t="str">
        <f t="shared" si="46"/>
        <v>('i2023110600329','2022','in2023110400033','4'),</v>
      </c>
      <c r="CW53" t="str">
        <f t="shared" si="47"/>
        <v>('i2023110600329','2022','in2023110400034','4'),</v>
      </c>
      <c r="CX53" t="str">
        <f t="shared" si="48"/>
        <v>('i2023110600329','2022','in2023110400035','4'),</v>
      </c>
      <c r="CY53" t="str">
        <f t="shared" si="49"/>
        <v>('i2023110600329','2022','in2023110400036','4'),</v>
      </c>
      <c r="CZ53" t="str">
        <f t="shared" si="50"/>
        <v>('i2023110600329','2022','in2023110400037','4'),</v>
      </c>
      <c r="DA53" t="str">
        <f t="shared" si="51"/>
        <v>('i2023110600329','2022','in2023110400038','4'),</v>
      </c>
      <c r="DB53" t="str">
        <f t="shared" si="52"/>
        <v>('i2023110600329','2022','in2023110400039','4'),</v>
      </c>
      <c r="DC53" t="str">
        <f t="shared" si="53"/>
        <v>('i2023110600329','2022','in2023110400040','4'),</v>
      </c>
      <c r="DD53" t="str">
        <f t="shared" si="54"/>
        <v>('i2023110600329','2022','in2023110400041','4'),</v>
      </c>
      <c r="DE53" t="str">
        <f t="shared" si="55"/>
        <v>('i2023110600329','2022','in2023110400042','3'),</v>
      </c>
      <c r="DF53" t="str">
        <f t="shared" si="56"/>
        <v>('i2023110600329','2022','in2023110400043','3'),</v>
      </c>
      <c r="DG53" t="str">
        <f t="shared" si="57"/>
        <v>('i2023110600329','2022','in2023110400044','2'),</v>
      </c>
      <c r="DH53" t="str">
        <f t="shared" si="58"/>
        <v>('i2023110600329','2022','in2023110400045','3'),</v>
      </c>
      <c r="DI53" t="str">
        <f t="shared" si="59"/>
        <v>('i2023110600329','2022','in2023110400046','3'),</v>
      </c>
      <c r="DJ53" t="str">
        <f t="shared" si="60"/>
        <v>('i2023110600329','2022','in2023110400047','3');</v>
      </c>
    </row>
    <row r="54" spans="1:114" x14ac:dyDescent="0.25">
      <c r="A54" s="4" t="str">
        <f>INDEX('instansi pusat'!$B$2:$C$623,MATCH(C54,'instansi pusat'!$D$2:$D$623,0),2)</f>
        <v>i2023110600336</v>
      </c>
      <c r="B54" s="6">
        <v>4602</v>
      </c>
      <c r="C54" s="5" t="s">
        <v>157</v>
      </c>
      <c r="D54" s="6">
        <v>2022</v>
      </c>
      <c r="E54" s="6">
        <v>1</v>
      </c>
      <c r="F54" s="6">
        <v>1</v>
      </c>
      <c r="G54" s="6">
        <v>1</v>
      </c>
      <c r="H54" s="6">
        <v>1</v>
      </c>
      <c r="I54" s="6">
        <v>1</v>
      </c>
      <c r="J54" s="6">
        <v>1</v>
      </c>
      <c r="K54" s="6">
        <v>1</v>
      </c>
      <c r="L54" s="6">
        <v>1</v>
      </c>
      <c r="M54" s="6">
        <v>1</v>
      </c>
      <c r="N54" s="6">
        <v>1</v>
      </c>
      <c r="O54" s="6">
        <v>1</v>
      </c>
      <c r="P54" s="6">
        <v>1</v>
      </c>
      <c r="Q54" s="6">
        <v>2</v>
      </c>
      <c r="R54" s="6">
        <v>1</v>
      </c>
      <c r="S54" s="6">
        <v>1</v>
      </c>
      <c r="T54" s="6">
        <v>2</v>
      </c>
      <c r="U54" s="6">
        <v>1</v>
      </c>
      <c r="V54" s="6">
        <v>2</v>
      </c>
      <c r="W54" s="6">
        <v>1</v>
      </c>
      <c r="X54" s="6">
        <v>2</v>
      </c>
      <c r="Y54" s="6">
        <v>1</v>
      </c>
      <c r="Z54" s="6">
        <v>1</v>
      </c>
      <c r="AA54" s="6">
        <v>1</v>
      </c>
      <c r="AB54" s="6">
        <v>1</v>
      </c>
      <c r="AC54" s="6">
        <v>1</v>
      </c>
      <c r="AD54" s="6">
        <v>1</v>
      </c>
      <c r="AE54" s="6">
        <v>1</v>
      </c>
      <c r="AF54" s="6">
        <v>1</v>
      </c>
      <c r="AG54" s="6">
        <v>1</v>
      </c>
      <c r="AH54" s="6">
        <v>1</v>
      </c>
      <c r="AI54" s="6">
        <v>1</v>
      </c>
      <c r="AJ54" s="6">
        <v>4</v>
      </c>
      <c r="AK54" s="6">
        <v>4</v>
      </c>
      <c r="AL54" s="6">
        <v>4</v>
      </c>
      <c r="AM54" s="6">
        <v>4</v>
      </c>
      <c r="AN54" s="6">
        <v>4</v>
      </c>
      <c r="AO54" s="6">
        <v>4</v>
      </c>
      <c r="AP54" s="6">
        <v>4</v>
      </c>
      <c r="AQ54" s="6">
        <v>3</v>
      </c>
      <c r="AR54" s="6">
        <v>2</v>
      </c>
      <c r="AS54" s="6">
        <v>2</v>
      </c>
      <c r="AT54" s="6">
        <v>2</v>
      </c>
      <c r="AU54" s="6">
        <v>2</v>
      </c>
      <c r="AV54" s="6">
        <v>1</v>
      </c>
      <c r="AW54" s="6">
        <v>3</v>
      </c>
      <c r="AX54" s="6">
        <v>3</v>
      </c>
      <c r="AY54" s="6">
        <v>3</v>
      </c>
      <c r="AZ54" s="3">
        <f t="shared" si="1"/>
        <v>1</v>
      </c>
      <c r="BA54" s="3">
        <f t="shared" si="2"/>
        <v>1.25</v>
      </c>
      <c r="BB54" s="3">
        <f t="shared" si="3"/>
        <v>1.5</v>
      </c>
      <c r="BC54" s="3">
        <f t="shared" si="4"/>
        <v>1.5</v>
      </c>
      <c r="BD54" s="3">
        <f t="shared" si="5"/>
        <v>1</v>
      </c>
      <c r="BE54" s="3">
        <f t="shared" si="6"/>
        <v>1</v>
      </c>
      <c r="BF54" s="3">
        <f t="shared" si="7"/>
        <v>3.5</v>
      </c>
      <c r="BG54" s="3">
        <f t="shared" si="8"/>
        <v>2.333333333333333</v>
      </c>
      <c r="BH54" s="3">
        <f t="shared" si="9"/>
        <v>1</v>
      </c>
      <c r="BI54" s="3">
        <f t="shared" si="10"/>
        <v>1.4000000000000001</v>
      </c>
      <c r="BJ54" s="3">
        <f t="shared" si="11"/>
        <v>1</v>
      </c>
      <c r="BK54" s="3">
        <f t="shared" si="12"/>
        <v>3.0384615384615383</v>
      </c>
      <c r="BL54" s="3">
        <f t="shared" si="13"/>
        <v>2.0274999999999999</v>
      </c>
      <c r="BO54" t="s">
        <v>641</v>
      </c>
      <c r="BP54" t="str">
        <f t="shared" si="14"/>
        <v>('i2023110600336','2022','in2023110400001','1'),</v>
      </c>
      <c r="BQ54" t="str">
        <f t="shared" si="15"/>
        <v>('i2023110600336','2022','in2023110400002','1'),</v>
      </c>
      <c r="BR54" t="str">
        <f t="shared" si="16"/>
        <v>('i2023110600336','2022','in2023110400003','1'),</v>
      </c>
      <c r="BS54" t="str">
        <f t="shared" si="17"/>
        <v>('i2023110600336','2022','in2023110400004','1'),</v>
      </c>
      <c r="BT54" t="str">
        <f t="shared" si="18"/>
        <v>('i2023110600336','2022','in2023110400005','1'),</v>
      </c>
      <c r="BU54" t="str">
        <f t="shared" si="19"/>
        <v>('i2023110600336','2022','in2023110400006','1'),</v>
      </c>
      <c r="BV54" t="str">
        <f t="shared" si="20"/>
        <v>('i2023110600336','2022','in2023110400007','1'),</v>
      </c>
      <c r="BW54" t="str">
        <f t="shared" si="21"/>
        <v>('i2023110600336','2022','in2023110400008','1'),</v>
      </c>
      <c r="BX54" t="str">
        <f t="shared" si="22"/>
        <v>('i2023110600336','2022','in2023110400009','1'),</v>
      </c>
      <c r="BY54" t="str">
        <f t="shared" si="23"/>
        <v>('i2023110600336','2022','in2023110400010','1'),</v>
      </c>
      <c r="BZ54" t="str">
        <f t="shared" si="24"/>
        <v>('i2023110600336','2022','in2023110400011','1'),</v>
      </c>
      <c r="CA54" t="str">
        <f t="shared" si="25"/>
        <v>('i2023110600336','2022','in2023110400012','1'),</v>
      </c>
      <c r="CB54" t="str">
        <f t="shared" si="26"/>
        <v>('i2023110600336','2022','in2023110400013','2'),</v>
      </c>
      <c r="CC54" t="str">
        <f t="shared" si="27"/>
        <v>('i2023110600336','2022','in2023110400014','1'),</v>
      </c>
      <c r="CD54" t="str">
        <f t="shared" si="28"/>
        <v>('i2023110600336','2022','in2023110400015','1'),</v>
      </c>
      <c r="CE54" t="str">
        <f t="shared" si="29"/>
        <v>('i2023110600336','2022','in2023110400016','2'),</v>
      </c>
      <c r="CF54" t="str">
        <f t="shared" si="30"/>
        <v>('i2023110600336','2022','in2023110400017','1'),</v>
      </c>
      <c r="CG54" t="str">
        <f t="shared" si="31"/>
        <v>('i2023110600336','2022','in2023110400018','2'),</v>
      </c>
      <c r="CH54" t="str">
        <f t="shared" si="32"/>
        <v>('i2023110600336','2022','in2023110400019','1'),</v>
      </c>
      <c r="CI54" t="str">
        <f t="shared" si="33"/>
        <v>('i2023110600336','2022','in2023110400020','2'),</v>
      </c>
      <c r="CJ54" t="str">
        <f t="shared" si="34"/>
        <v>('i2023110600336','2022','in2023110400021','1'),</v>
      </c>
      <c r="CK54" t="str">
        <f t="shared" si="35"/>
        <v>('i2023110600336','2022','in2023110400022','1'),</v>
      </c>
      <c r="CL54" t="str">
        <f t="shared" si="36"/>
        <v>('i2023110600336','2022','in2023110400023','1'),</v>
      </c>
      <c r="CM54" t="str">
        <f t="shared" si="37"/>
        <v>('i2023110600336','2022','in2023110400024','1'),</v>
      </c>
      <c r="CN54" t="str">
        <f t="shared" si="38"/>
        <v>('i2023110600336','2022','in2023110400025','1'),</v>
      </c>
      <c r="CO54" t="str">
        <f t="shared" si="39"/>
        <v>('i2023110600336','2022','in2023110400026','1'),</v>
      </c>
      <c r="CP54" t="str">
        <f t="shared" si="40"/>
        <v>('i2023110600336','2022','in2023110400027','1'),</v>
      </c>
      <c r="CQ54" t="str">
        <f t="shared" si="41"/>
        <v>('i2023110600336','2022','in2023110400028','1'),</v>
      </c>
      <c r="CR54" t="str">
        <f t="shared" si="42"/>
        <v>('i2023110600336','2022','in2023110400029','1'),</v>
      </c>
      <c r="CS54" t="str">
        <f t="shared" si="43"/>
        <v>('i2023110600336','2022','in2023110400030','1'),</v>
      </c>
      <c r="CT54" t="str">
        <f t="shared" si="44"/>
        <v>('i2023110600336','2022','in2023110400031','1'),</v>
      </c>
      <c r="CU54" t="str">
        <f t="shared" si="45"/>
        <v>('i2023110600336','2022','in2023110400032','4'),</v>
      </c>
      <c r="CV54" t="str">
        <f t="shared" si="46"/>
        <v>('i2023110600336','2022','in2023110400033','4'),</v>
      </c>
      <c r="CW54" t="str">
        <f t="shared" si="47"/>
        <v>('i2023110600336','2022','in2023110400034','4'),</v>
      </c>
      <c r="CX54" t="str">
        <f t="shared" si="48"/>
        <v>('i2023110600336','2022','in2023110400035','4'),</v>
      </c>
      <c r="CY54" t="str">
        <f t="shared" si="49"/>
        <v>('i2023110600336','2022','in2023110400036','4'),</v>
      </c>
      <c r="CZ54" t="str">
        <f t="shared" si="50"/>
        <v>('i2023110600336','2022','in2023110400037','4'),</v>
      </c>
      <c r="DA54" t="str">
        <f t="shared" si="51"/>
        <v>('i2023110600336','2022','in2023110400038','4'),</v>
      </c>
      <c r="DB54" t="str">
        <f t="shared" si="52"/>
        <v>('i2023110600336','2022','in2023110400039','3'),</v>
      </c>
      <c r="DC54" t="str">
        <f t="shared" si="53"/>
        <v>('i2023110600336','2022','in2023110400040','2'),</v>
      </c>
      <c r="DD54" t="str">
        <f t="shared" si="54"/>
        <v>('i2023110600336','2022','in2023110400041','2'),</v>
      </c>
      <c r="DE54" t="str">
        <f t="shared" si="55"/>
        <v>('i2023110600336','2022','in2023110400042','2'),</v>
      </c>
      <c r="DF54" t="str">
        <f t="shared" si="56"/>
        <v>('i2023110600336','2022','in2023110400043','2'),</v>
      </c>
      <c r="DG54" t="str">
        <f t="shared" si="57"/>
        <v>('i2023110600336','2022','in2023110400044','1'),</v>
      </c>
      <c r="DH54" t="str">
        <f t="shared" si="58"/>
        <v>('i2023110600336','2022','in2023110400045','3'),</v>
      </c>
      <c r="DI54" t="str">
        <f t="shared" si="59"/>
        <v>('i2023110600336','2022','in2023110400046','3'),</v>
      </c>
      <c r="DJ54" t="str">
        <f t="shared" si="60"/>
        <v>('i2023110600336','2022','in2023110400047','3');</v>
      </c>
    </row>
    <row r="55" spans="1:114" x14ac:dyDescent="0.25">
      <c r="A55" s="4" t="str">
        <f>INDEX('instansi pusat'!$B$2:$C$623,MATCH(C55,'instansi pusat'!$D$2:$D$623,0),2)</f>
        <v>i2023110600334</v>
      </c>
      <c r="B55" s="6">
        <v>4502</v>
      </c>
      <c r="C55" s="5" t="s">
        <v>155</v>
      </c>
      <c r="D55" s="6">
        <v>2022</v>
      </c>
      <c r="E55" s="6">
        <v>3</v>
      </c>
      <c r="F55" s="6">
        <v>3</v>
      </c>
      <c r="G55" s="6">
        <v>1</v>
      </c>
      <c r="H55" s="6">
        <v>1</v>
      </c>
      <c r="I55" s="6">
        <v>1</v>
      </c>
      <c r="J55" s="6">
        <v>1</v>
      </c>
      <c r="K55" s="6">
        <v>1</v>
      </c>
      <c r="L55" s="6">
        <v>3</v>
      </c>
      <c r="M55" s="6">
        <v>1</v>
      </c>
      <c r="N55" s="6">
        <v>2</v>
      </c>
      <c r="O55" s="6">
        <v>2</v>
      </c>
      <c r="P55" s="6">
        <v>2</v>
      </c>
      <c r="Q55" s="6">
        <v>1</v>
      </c>
      <c r="R55" s="6">
        <v>3</v>
      </c>
      <c r="S55" s="6">
        <v>1</v>
      </c>
      <c r="T55" s="6">
        <v>2</v>
      </c>
      <c r="U55" s="6">
        <v>2</v>
      </c>
      <c r="V55" s="6">
        <v>1</v>
      </c>
      <c r="W55" s="6">
        <v>1</v>
      </c>
      <c r="X55" s="6">
        <v>1</v>
      </c>
      <c r="Y55" s="6">
        <v>1</v>
      </c>
      <c r="Z55" s="6">
        <v>1</v>
      </c>
      <c r="AA55" s="6">
        <v>1</v>
      </c>
      <c r="AB55" s="6">
        <v>1</v>
      </c>
      <c r="AC55" s="6">
        <v>1</v>
      </c>
      <c r="AD55" s="6">
        <v>1</v>
      </c>
      <c r="AE55" s="6">
        <v>1</v>
      </c>
      <c r="AF55" s="6">
        <v>1</v>
      </c>
      <c r="AG55" s="6">
        <v>1</v>
      </c>
      <c r="AH55" s="6">
        <v>1</v>
      </c>
      <c r="AI55" s="6">
        <v>1</v>
      </c>
      <c r="AJ55" s="6">
        <v>4</v>
      </c>
      <c r="AK55" s="6">
        <v>4</v>
      </c>
      <c r="AL55" s="6">
        <v>4</v>
      </c>
      <c r="AM55" s="6">
        <v>4</v>
      </c>
      <c r="AN55" s="6">
        <v>3</v>
      </c>
      <c r="AO55" s="6">
        <v>4</v>
      </c>
      <c r="AP55" s="6">
        <v>1</v>
      </c>
      <c r="AQ55" s="6">
        <v>1</v>
      </c>
      <c r="AR55" s="6">
        <v>1</v>
      </c>
      <c r="AS55" s="6">
        <v>1</v>
      </c>
      <c r="AT55" s="6">
        <v>1</v>
      </c>
      <c r="AU55" s="6">
        <v>1</v>
      </c>
      <c r="AV55" s="6">
        <v>1</v>
      </c>
      <c r="AW55" s="6">
        <v>1</v>
      </c>
      <c r="AX55" s="6">
        <v>1</v>
      </c>
      <c r="AY55" s="6">
        <v>1</v>
      </c>
      <c r="AZ55" s="3">
        <f t="shared" si="1"/>
        <v>1.7000000000000002</v>
      </c>
      <c r="BA55" s="3">
        <f t="shared" si="2"/>
        <v>2</v>
      </c>
      <c r="BB55" s="3">
        <f t="shared" si="3"/>
        <v>1.5</v>
      </c>
      <c r="BC55" s="3">
        <f t="shared" si="4"/>
        <v>1</v>
      </c>
      <c r="BD55" s="3">
        <f t="shared" si="5"/>
        <v>1</v>
      </c>
      <c r="BE55" s="3">
        <f t="shared" si="6"/>
        <v>1</v>
      </c>
      <c r="BF55" s="3">
        <f t="shared" si="7"/>
        <v>2.7</v>
      </c>
      <c r="BG55" s="3">
        <f t="shared" si="8"/>
        <v>1</v>
      </c>
      <c r="BH55" s="3">
        <f t="shared" si="9"/>
        <v>1.7000000000000002</v>
      </c>
      <c r="BI55" s="3">
        <f t="shared" si="10"/>
        <v>1.6</v>
      </c>
      <c r="BJ55" s="3">
        <f t="shared" si="11"/>
        <v>1</v>
      </c>
      <c r="BK55" s="3">
        <f t="shared" si="12"/>
        <v>2.0274725274725274</v>
      </c>
      <c r="BL55" s="3">
        <f t="shared" si="13"/>
        <v>1.7084999999999999</v>
      </c>
      <c r="BO55" t="s">
        <v>641</v>
      </c>
      <c r="BP55" t="str">
        <f t="shared" si="14"/>
        <v>('i2023110600334','2022','in2023110400001','3'),</v>
      </c>
      <c r="BQ55" t="str">
        <f t="shared" si="15"/>
        <v>('i2023110600334','2022','in2023110400002','3'),</v>
      </c>
      <c r="BR55" t="str">
        <f t="shared" si="16"/>
        <v>('i2023110600334','2022','in2023110400003','1'),</v>
      </c>
      <c r="BS55" t="str">
        <f t="shared" si="17"/>
        <v>('i2023110600334','2022','in2023110400004','1'),</v>
      </c>
      <c r="BT55" t="str">
        <f t="shared" si="18"/>
        <v>('i2023110600334','2022','in2023110400005','1'),</v>
      </c>
      <c r="BU55" t="str">
        <f t="shared" si="19"/>
        <v>('i2023110600334','2022','in2023110400006','1'),</v>
      </c>
      <c r="BV55" t="str">
        <f t="shared" si="20"/>
        <v>('i2023110600334','2022','in2023110400007','1'),</v>
      </c>
      <c r="BW55" t="str">
        <f t="shared" si="21"/>
        <v>('i2023110600334','2022','in2023110400008','3'),</v>
      </c>
      <c r="BX55" t="str">
        <f t="shared" si="22"/>
        <v>('i2023110600334','2022','in2023110400009','1'),</v>
      </c>
      <c r="BY55" t="str">
        <f t="shared" si="23"/>
        <v>('i2023110600334','2022','in2023110400010','2'),</v>
      </c>
      <c r="BZ55" t="str">
        <f t="shared" si="24"/>
        <v>('i2023110600334','2022','in2023110400011','2'),</v>
      </c>
      <c r="CA55" t="str">
        <f t="shared" si="25"/>
        <v>('i2023110600334','2022','in2023110400012','2'),</v>
      </c>
      <c r="CB55" t="str">
        <f t="shared" si="26"/>
        <v>('i2023110600334','2022','in2023110400013','1'),</v>
      </c>
      <c r="CC55" t="str">
        <f t="shared" si="27"/>
        <v>('i2023110600334','2022','in2023110400014','3'),</v>
      </c>
      <c r="CD55" t="str">
        <f t="shared" si="28"/>
        <v>('i2023110600334','2022','in2023110400015','1'),</v>
      </c>
      <c r="CE55" t="str">
        <f t="shared" si="29"/>
        <v>('i2023110600334','2022','in2023110400016','2'),</v>
      </c>
      <c r="CF55" t="str">
        <f t="shared" si="30"/>
        <v>('i2023110600334','2022','in2023110400017','2'),</v>
      </c>
      <c r="CG55" t="str">
        <f t="shared" si="31"/>
        <v>('i2023110600334','2022','in2023110400018','1'),</v>
      </c>
      <c r="CH55" t="str">
        <f t="shared" si="32"/>
        <v>('i2023110600334','2022','in2023110400019','1'),</v>
      </c>
      <c r="CI55" t="str">
        <f t="shared" si="33"/>
        <v>('i2023110600334','2022','in2023110400020','1'),</v>
      </c>
      <c r="CJ55" t="str">
        <f t="shared" si="34"/>
        <v>('i2023110600334','2022','in2023110400021','1'),</v>
      </c>
      <c r="CK55" t="str">
        <f t="shared" si="35"/>
        <v>('i2023110600334','2022','in2023110400022','1'),</v>
      </c>
      <c r="CL55" t="str">
        <f t="shared" si="36"/>
        <v>('i2023110600334','2022','in2023110400023','1'),</v>
      </c>
      <c r="CM55" t="str">
        <f t="shared" si="37"/>
        <v>('i2023110600334','2022','in2023110400024','1'),</v>
      </c>
      <c r="CN55" t="str">
        <f t="shared" si="38"/>
        <v>('i2023110600334','2022','in2023110400025','1'),</v>
      </c>
      <c r="CO55" t="str">
        <f t="shared" si="39"/>
        <v>('i2023110600334','2022','in2023110400026','1'),</v>
      </c>
      <c r="CP55" t="str">
        <f t="shared" si="40"/>
        <v>('i2023110600334','2022','in2023110400027','1'),</v>
      </c>
      <c r="CQ55" t="str">
        <f t="shared" si="41"/>
        <v>('i2023110600334','2022','in2023110400028','1'),</v>
      </c>
      <c r="CR55" t="str">
        <f t="shared" si="42"/>
        <v>('i2023110600334','2022','in2023110400029','1'),</v>
      </c>
      <c r="CS55" t="str">
        <f t="shared" si="43"/>
        <v>('i2023110600334','2022','in2023110400030','1'),</v>
      </c>
      <c r="CT55" t="str">
        <f t="shared" si="44"/>
        <v>('i2023110600334','2022','in2023110400031','1'),</v>
      </c>
      <c r="CU55" t="str">
        <f t="shared" si="45"/>
        <v>('i2023110600334','2022','in2023110400032','4'),</v>
      </c>
      <c r="CV55" t="str">
        <f t="shared" si="46"/>
        <v>('i2023110600334','2022','in2023110400033','4'),</v>
      </c>
      <c r="CW55" t="str">
        <f t="shared" si="47"/>
        <v>('i2023110600334','2022','in2023110400034','4'),</v>
      </c>
      <c r="CX55" t="str">
        <f t="shared" si="48"/>
        <v>('i2023110600334','2022','in2023110400035','4'),</v>
      </c>
      <c r="CY55" t="str">
        <f t="shared" si="49"/>
        <v>('i2023110600334','2022','in2023110400036','3'),</v>
      </c>
      <c r="CZ55" t="str">
        <f t="shared" si="50"/>
        <v>('i2023110600334','2022','in2023110400037','4'),</v>
      </c>
      <c r="DA55" t="str">
        <f t="shared" si="51"/>
        <v>('i2023110600334','2022','in2023110400038','1'),</v>
      </c>
      <c r="DB55" t="str">
        <f t="shared" si="52"/>
        <v>('i2023110600334','2022','in2023110400039','1'),</v>
      </c>
      <c r="DC55" t="str">
        <f t="shared" si="53"/>
        <v>('i2023110600334','2022','in2023110400040','1'),</v>
      </c>
      <c r="DD55" t="str">
        <f t="shared" si="54"/>
        <v>('i2023110600334','2022','in2023110400041','1'),</v>
      </c>
      <c r="DE55" t="str">
        <f t="shared" si="55"/>
        <v>('i2023110600334','2022','in2023110400042','1'),</v>
      </c>
      <c r="DF55" t="str">
        <f t="shared" si="56"/>
        <v>('i2023110600334','2022','in2023110400043','1'),</v>
      </c>
      <c r="DG55" t="str">
        <f t="shared" si="57"/>
        <v>('i2023110600334','2022','in2023110400044','1'),</v>
      </c>
      <c r="DH55" t="str">
        <f t="shared" si="58"/>
        <v>('i2023110600334','2022','in2023110400045','1'),</v>
      </c>
      <c r="DI55" t="str">
        <f t="shared" si="59"/>
        <v>('i2023110600334','2022','in2023110400046','1'),</v>
      </c>
      <c r="DJ55" t="str">
        <f t="shared" si="60"/>
        <v>('i2023110600334','2022','in2023110400047','1');</v>
      </c>
    </row>
    <row r="56" spans="1:114" x14ac:dyDescent="0.25">
      <c r="A56" s="4" t="str">
        <f>INDEX('instansi pusat'!$B$2:$C$623,MATCH(C56,'instansi pusat'!$D$2:$D$623,0),2)</f>
        <v>i2023110600335</v>
      </c>
      <c r="B56" s="6">
        <v>4504</v>
      </c>
      <c r="C56" s="5" t="s">
        <v>156</v>
      </c>
      <c r="D56" s="6">
        <v>2022</v>
      </c>
      <c r="E56" s="6">
        <v>3</v>
      </c>
      <c r="F56" s="6">
        <v>3</v>
      </c>
      <c r="G56" s="6">
        <v>3</v>
      </c>
      <c r="H56" s="6">
        <v>1</v>
      </c>
      <c r="I56" s="6">
        <v>1</v>
      </c>
      <c r="J56" s="6">
        <v>3</v>
      </c>
      <c r="K56" s="6">
        <v>3</v>
      </c>
      <c r="L56" s="6">
        <v>1</v>
      </c>
      <c r="M56" s="6">
        <v>3</v>
      </c>
      <c r="N56" s="6">
        <v>3</v>
      </c>
      <c r="O56" s="6">
        <v>1</v>
      </c>
      <c r="P56" s="6">
        <v>1</v>
      </c>
      <c r="Q56" s="6">
        <v>1</v>
      </c>
      <c r="R56" s="6">
        <v>1</v>
      </c>
      <c r="S56" s="6">
        <v>1</v>
      </c>
      <c r="T56" s="6">
        <v>3</v>
      </c>
      <c r="U56" s="6">
        <v>1</v>
      </c>
      <c r="V56" s="6">
        <v>1</v>
      </c>
      <c r="W56" s="6">
        <v>1</v>
      </c>
      <c r="X56" s="6">
        <v>1</v>
      </c>
      <c r="Y56" s="6">
        <v>1</v>
      </c>
      <c r="Z56" s="6">
        <v>1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F56" s="6">
        <v>1</v>
      </c>
      <c r="AG56" s="6">
        <v>1</v>
      </c>
      <c r="AH56" s="6">
        <v>1</v>
      </c>
      <c r="AI56" s="6">
        <v>1</v>
      </c>
      <c r="AJ56" s="6">
        <v>4</v>
      </c>
      <c r="AK56" s="6">
        <v>4</v>
      </c>
      <c r="AL56" s="6">
        <v>4</v>
      </c>
      <c r="AM56" s="6">
        <v>4</v>
      </c>
      <c r="AN56" s="6">
        <v>2</v>
      </c>
      <c r="AO56" s="6">
        <v>2</v>
      </c>
      <c r="AP56" s="6">
        <v>4</v>
      </c>
      <c r="AQ56" s="6">
        <v>1</v>
      </c>
      <c r="AR56" s="6">
        <v>2</v>
      </c>
      <c r="AS56" s="6">
        <v>3</v>
      </c>
      <c r="AT56" s="6">
        <v>4</v>
      </c>
      <c r="AU56" s="6">
        <v>2</v>
      </c>
      <c r="AV56" s="6">
        <v>3</v>
      </c>
      <c r="AW56" s="6">
        <v>4</v>
      </c>
      <c r="AX56" s="6">
        <v>4</v>
      </c>
      <c r="AY56" s="6">
        <v>1</v>
      </c>
      <c r="AZ56" s="3">
        <f t="shared" si="1"/>
        <v>2.4000000000000004</v>
      </c>
      <c r="BA56" s="3">
        <f t="shared" si="2"/>
        <v>1</v>
      </c>
      <c r="BB56" s="3">
        <f t="shared" si="3"/>
        <v>1.5</v>
      </c>
      <c r="BC56" s="3">
        <f t="shared" si="4"/>
        <v>1</v>
      </c>
      <c r="BD56" s="3">
        <f t="shared" si="5"/>
        <v>1</v>
      </c>
      <c r="BE56" s="3">
        <f t="shared" si="6"/>
        <v>1</v>
      </c>
      <c r="BF56" s="3">
        <f t="shared" si="7"/>
        <v>3</v>
      </c>
      <c r="BG56" s="3">
        <f t="shared" si="8"/>
        <v>3</v>
      </c>
      <c r="BH56" s="3">
        <f t="shared" si="9"/>
        <v>2.4000000000000004</v>
      </c>
      <c r="BI56" s="3">
        <f t="shared" si="10"/>
        <v>1.2</v>
      </c>
      <c r="BJ56" s="3">
        <f t="shared" si="11"/>
        <v>1</v>
      </c>
      <c r="BK56" s="3">
        <f t="shared" si="12"/>
        <v>3</v>
      </c>
      <c r="BL56" s="3">
        <f t="shared" si="13"/>
        <v>2.1420000000000003</v>
      </c>
      <c r="BO56" t="s">
        <v>641</v>
      </c>
      <c r="BP56" t="str">
        <f t="shared" si="14"/>
        <v>('i2023110600335','2022','in2023110400001','3'),</v>
      </c>
      <c r="BQ56" t="str">
        <f t="shared" si="15"/>
        <v>('i2023110600335','2022','in2023110400002','3'),</v>
      </c>
      <c r="BR56" t="str">
        <f t="shared" si="16"/>
        <v>('i2023110600335','2022','in2023110400003','3'),</v>
      </c>
      <c r="BS56" t="str">
        <f t="shared" si="17"/>
        <v>('i2023110600335','2022','in2023110400004','1'),</v>
      </c>
      <c r="BT56" t="str">
        <f t="shared" si="18"/>
        <v>('i2023110600335','2022','in2023110400005','1'),</v>
      </c>
      <c r="BU56" t="str">
        <f t="shared" si="19"/>
        <v>('i2023110600335','2022','in2023110400006','3'),</v>
      </c>
      <c r="BV56" t="str">
        <f t="shared" si="20"/>
        <v>('i2023110600335','2022','in2023110400007','3'),</v>
      </c>
      <c r="BW56" t="str">
        <f t="shared" si="21"/>
        <v>('i2023110600335','2022','in2023110400008','1'),</v>
      </c>
      <c r="BX56" t="str">
        <f t="shared" si="22"/>
        <v>('i2023110600335','2022','in2023110400009','3'),</v>
      </c>
      <c r="BY56" t="str">
        <f t="shared" si="23"/>
        <v>('i2023110600335','2022','in2023110400010','3'),</v>
      </c>
      <c r="BZ56" t="str">
        <f t="shared" si="24"/>
        <v>('i2023110600335','2022','in2023110400011','1'),</v>
      </c>
      <c r="CA56" t="str">
        <f t="shared" si="25"/>
        <v>('i2023110600335','2022','in2023110400012','1'),</v>
      </c>
      <c r="CB56" t="str">
        <f t="shared" si="26"/>
        <v>('i2023110600335','2022','in2023110400013','1'),</v>
      </c>
      <c r="CC56" t="str">
        <f t="shared" si="27"/>
        <v>('i2023110600335','2022','in2023110400014','1'),</v>
      </c>
      <c r="CD56" t="str">
        <f t="shared" si="28"/>
        <v>('i2023110600335','2022','in2023110400015','1'),</v>
      </c>
      <c r="CE56" t="str">
        <f t="shared" si="29"/>
        <v>('i2023110600335','2022','in2023110400016','3'),</v>
      </c>
      <c r="CF56" t="str">
        <f t="shared" si="30"/>
        <v>('i2023110600335','2022','in2023110400017','1'),</v>
      </c>
      <c r="CG56" t="str">
        <f t="shared" si="31"/>
        <v>('i2023110600335','2022','in2023110400018','1'),</v>
      </c>
      <c r="CH56" t="str">
        <f t="shared" si="32"/>
        <v>('i2023110600335','2022','in2023110400019','1'),</v>
      </c>
      <c r="CI56" t="str">
        <f t="shared" si="33"/>
        <v>('i2023110600335','2022','in2023110400020','1'),</v>
      </c>
      <c r="CJ56" t="str">
        <f t="shared" si="34"/>
        <v>('i2023110600335','2022','in2023110400021','1'),</v>
      </c>
      <c r="CK56" t="str">
        <f t="shared" si="35"/>
        <v>('i2023110600335','2022','in2023110400022','1'),</v>
      </c>
      <c r="CL56" t="str">
        <f t="shared" si="36"/>
        <v>('i2023110600335','2022','in2023110400023','1'),</v>
      </c>
      <c r="CM56" t="str">
        <f t="shared" si="37"/>
        <v>('i2023110600335','2022','in2023110400024','1'),</v>
      </c>
      <c r="CN56" t="str">
        <f t="shared" si="38"/>
        <v>('i2023110600335','2022','in2023110400025','1'),</v>
      </c>
      <c r="CO56" t="str">
        <f t="shared" si="39"/>
        <v>('i2023110600335','2022','in2023110400026','1'),</v>
      </c>
      <c r="CP56" t="str">
        <f t="shared" si="40"/>
        <v>('i2023110600335','2022','in2023110400027','1'),</v>
      </c>
      <c r="CQ56" t="str">
        <f t="shared" si="41"/>
        <v>('i2023110600335','2022','in2023110400028','1'),</v>
      </c>
      <c r="CR56" t="str">
        <f t="shared" si="42"/>
        <v>('i2023110600335','2022','in2023110400029','1'),</v>
      </c>
      <c r="CS56" t="str">
        <f t="shared" si="43"/>
        <v>('i2023110600335','2022','in2023110400030','1'),</v>
      </c>
      <c r="CT56" t="str">
        <f t="shared" si="44"/>
        <v>('i2023110600335','2022','in2023110400031','1'),</v>
      </c>
      <c r="CU56" t="str">
        <f t="shared" si="45"/>
        <v>('i2023110600335','2022','in2023110400032','4'),</v>
      </c>
      <c r="CV56" t="str">
        <f t="shared" si="46"/>
        <v>('i2023110600335','2022','in2023110400033','4'),</v>
      </c>
      <c r="CW56" t="str">
        <f t="shared" si="47"/>
        <v>('i2023110600335','2022','in2023110400034','4'),</v>
      </c>
      <c r="CX56" t="str">
        <f t="shared" si="48"/>
        <v>('i2023110600335','2022','in2023110400035','4'),</v>
      </c>
      <c r="CY56" t="str">
        <f t="shared" si="49"/>
        <v>('i2023110600335','2022','in2023110400036','2'),</v>
      </c>
      <c r="CZ56" t="str">
        <f t="shared" si="50"/>
        <v>('i2023110600335','2022','in2023110400037','2'),</v>
      </c>
      <c r="DA56" t="str">
        <f t="shared" si="51"/>
        <v>('i2023110600335','2022','in2023110400038','4'),</v>
      </c>
      <c r="DB56" t="str">
        <f t="shared" si="52"/>
        <v>('i2023110600335','2022','in2023110400039','1'),</v>
      </c>
      <c r="DC56" t="str">
        <f t="shared" si="53"/>
        <v>('i2023110600335','2022','in2023110400040','2'),</v>
      </c>
      <c r="DD56" t="str">
        <f t="shared" si="54"/>
        <v>('i2023110600335','2022','in2023110400041','3'),</v>
      </c>
      <c r="DE56" t="str">
        <f t="shared" si="55"/>
        <v>('i2023110600335','2022','in2023110400042','4'),</v>
      </c>
      <c r="DF56" t="str">
        <f t="shared" si="56"/>
        <v>('i2023110600335','2022','in2023110400043','2'),</v>
      </c>
      <c r="DG56" t="str">
        <f t="shared" si="57"/>
        <v>('i2023110600335','2022','in2023110400044','3'),</v>
      </c>
      <c r="DH56" t="str">
        <f t="shared" si="58"/>
        <v>('i2023110600335','2022','in2023110400045','4'),</v>
      </c>
      <c r="DI56" t="str">
        <f t="shared" si="59"/>
        <v>('i2023110600335','2022','in2023110400046','4'),</v>
      </c>
      <c r="DJ56" t="str">
        <f t="shared" si="60"/>
        <v>('i2023110600335','2022','in2023110400047','1');</v>
      </c>
    </row>
    <row r="57" spans="1:114" x14ac:dyDescent="0.25">
      <c r="A57" s="4" t="str">
        <f>INDEX('instansi pusat'!$B$2:$C$623,MATCH(C57,'instansi pusat'!$D$2:$D$623,0),2)</f>
        <v>i2023110600122</v>
      </c>
      <c r="B57" s="6">
        <v>4056</v>
      </c>
      <c r="C57" s="5" t="s">
        <v>144</v>
      </c>
      <c r="D57" s="6">
        <v>2022</v>
      </c>
      <c r="E57" s="6">
        <v>5</v>
      </c>
      <c r="F57" s="6">
        <v>5</v>
      </c>
      <c r="G57" s="6">
        <v>2</v>
      </c>
      <c r="H57" s="6">
        <v>2</v>
      </c>
      <c r="I57" s="6">
        <v>3</v>
      </c>
      <c r="J57" s="6">
        <v>3</v>
      </c>
      <c r="K57" s="6">
        <v>3</v>
      </c>
      <c r="L57" s="6">
        <v>3</v>
      </c>
      <c r="M57" s="6">
        <v>3</v>
      </c>
      <c r="N57" s="6">
        <v>5</v>
      </c>
      <c r="O57" s="6">
        <v>3</v>
      </c>
      <c r="P57" s="6">
        <v>3</v>
      </c>
      <c r="Q57" s="6">
        <v>3</v>
      </c>
      <c r="R57" s="6">
        <v>3</v>
      </c>
      <c r="S57" s="6">
        <v>1</v>
      </c>
      <c r="T57" s="6">
        <v>5</v>
      </c>
      <c r="U57" s="6">
        <v>3</v>
      </c>
      <c r="V57" s="6">
        <v>2</v>
      </c>
      <c r="W57" s="6">
        <v>2</v>
      </c>
      <c r="X57" s="6">
        <v>3</v>
      </c>
      <c r="Y57" s="6">
        <v>1</v>
      </c>
      <c r="Z57" s="6">
        <v>2</v>
      </c>
      <c r="AA57" s="6">
        <v>1</v>
      </c>
      <c r="AB57" s="6">
        <v>1</v>
      </c>
      <c r="AC57" s="6">
        <v>2</v>
      </c>
      <c r="AD57" s="6">
        <v>1</v>
      </c>
      <c r="AE57" s="6">
        <v>1</v>
      </c>
      <c r="AF57" s="6">
        <v>1</v>
      </c>
      <c r="AG57" s="6">
        <v>2</v>
      </c>
      <c r="AH57" s="6">
        <v>3</v>
      </c>
      <c r="AI57" s="6">
        <v>2</v>
      </c>
      <c r="AJ57" s="6">
        <v>4</v>
      </c>
      <c r="AK57" s="6">
        <v>4</v>
      </c>
      <c r="AL57" s="6">
        <v>4</v>
      </c>
      <c r="AM57" s="6">
        <v>4</v>
      </c>
      <c r="AN57" s="6">
        <v>4</v>
      </c>
      <c r="AO57" s="6">
        <v>4</v>
      </c>
      <c r="AP57" s="6">
        <v>4</v>
      </c>
      <c r="AQ57" s="6">
        <v>3</v>
      </c>
      <c r="AR57" s="6">
        <v>4</v>
      </c>
      <c r="AS57" s="6">
        <v>3</v>
      </c>
      <c r="AT57" s="6">
        <v>5</v>
      </c>
      <c r="AU57" s="6">
        <v>3</v>
      </c>
      <c r="AV57" s="6">
        <v>5</v>
      </c>
      <c r="AW57" s="6">
        <v>1</v>
      </c>
      <c r="AX57" s="6">
        <v>3</v>
      </c>
      <c r="AY57" s="6">
        <v>2</v>
      </c>
      <c r="AZ57" s="3">
        <f t="shared" si="1"/>
        <v>3.4000000000000004</v>
      </c>
      <c r="BA57" s="3">
        <f t="shared" si="2"/>
        <v>3</v>
      </c>
      <c r="BB57" s="3">
        <f t="shared" si="3"/>
        <v>2.75</v>
      </c>
      <c r="BC57" s="3">
        <f t="shared" si="4"/>
        <v>2.5</v>
      </c>
      <c r="BD57" s="3">
        <f t="shared" si="5"/>
        <v>1.25</v>
      </c>
      <c r="BE57" s="3">
        <f t="shared" si="6"/>
        <v>2.333333333333333</v>
      </c>
      <c r="BF57" s="3">
        <f t="shared" si="7"/>
        <v>3.8000000000000003</v>
      </c>
      <c r="BG57" s="3">
        <f t="shared" si="8"/>
        <v>3.1666666666666665</v>
      </c>
      <c r="BH57" s="3">
        <f t="shared" si="9"/>
        <v>3.4000000000000004</v>
      </c>
      <c r="BI57" s="3">
        <f t="shared" si="10"/>
        <v>2.8000000000000003</v>
      </c>
      <c r="BJ57" s="3">
        <f t="shared" si="11"/>
        <v>1.5454545454545454</v>
      </c>
      <c r="BK57" s="3">
        <f t="shared" si="12"/>
        <v>3.5494505494505493</v>
      </c>
      <c r="BL57" s="3">
        <f t="shared" si="13"/>
        <v>3.0120000000000005</v>
      </c>
      <c r="BO57" t="s">
        <v>641</v>
      </c>
      <c r="BP57" t="str">
        <f t="shared" si="14"/>
        <v>('i2023110600122','2022','in2023110400001','5'),</v>
      </c>
      <c r="BQ57" t="str">
        <f t="shared" si="15"/>
        <v>('i2023110600122','2022','in2023110400002','5'),</v>
      </c>
      <c r="BR57" t="str">
        <f t="shared" si="16"/>
        <v>('i2023110600122','2022','in2023110400003','2'),</v>
      </c>
      <c r="BS57" t="str">
        <f t="shared" si="17"/>
        <v>('i2023110600122','2022','in2023110400004','2'),</v>
      </c>
      <c r="BT57" t="str">
        <f t="shared" si="18"/>
        <v>('i2023110600122','2022','in2023110400005','3'),</v>
      </c>
      <c r="BU57" t="str">
        <f t="shared" si="19"/>
        <v>('i2023110600122','2022','in2023110400006','3'),</v>
      </c>
      <c r="BV57" t="str">
        <f t="shared" si="20"/>
        <v>('i2023110600122','2022','in2023110400007','3'),</v>
      </c>
      <c r="BW57" t="str">
        <f t="shared" si="21"/>
        <v>('i2023110600122','2022','in2023110400008','3'),</v>
      </c>
      <c r="BX57" t="str">
        <f t="shared" si="22"/>
        <v>('i2023110600122','2022','in2023110400009','3'),</v>
      </c>
      <c r="BY57" t="str">
        <f t="shared" si="23"/>
        <v>('i2023110600122','2022','in2023110400010','5'),</v>
      </c>
      <c r="BZ57" t="str">
        <f t="shared" si="24"/>
        <v>('i2023110600122','2022','in2023110400011','3'),</v>
      </c>
      <c r="CA57" t="str">
        <f t="shared" si="25"/>
        <v>('i2023110600122','2022','in2023110400012','3'),</v>
      </c>
      <c r="CB57" t="str">
        <f t="shared" si="26"/>
        <v>('i2023110600122','2022','in2023110400013','3'),</v>
      </c>
      <c r="CC57" t="str">
        <f t="shared" si="27"/>
        <v>('i2023110600122','2022','in2023110400014','3'),</v>
      </c>
      <c r="CD57" t="str">
        <f t="shared" si="28"/>
        <v>('i2023110600122','2022','in2023110400015','1'),</v>
      </c>
      <c r="CE57" t="str">
        <f t="shared" si="29"/>
        <v>('i2023110600122','2022','in2023110400016','5'),</v>
      </c>
      <c r="CF57" t="str">
        <f t="shared" si="30"/>
        <v>('i2023110600122','2022','in2023110400017','3'),</v>
      </c>
      <c r="CG57" t="str">
        <f t="shared" si="31"/>
        <v>('i2023110600122','2022','in2023110400018','2'),</v>
      </c>
      <c r="CH57" t="str">
        <f t="shared" si="32"/>
        <v>('i2023110600122','2022','in2023110400019','2'),</v>
      </c>
      <c r="CI57" t="str">
        <f t="shared" si="33"/>
        <v>('i2023110600122','2022','in2023110400020','3'),</v>
      </c>
      <c r="CJ57" t="str">
        <f t="shared" si="34"/>
        <v>('i2023110600122','2022','in2023110400021','1'),</v>
      </c>
      <c r="CK57" t="str">
        <f t="shared" si="35"/>
        <v>('i2023110600122','2022','in2023110400022','2'),</v>
      </c>
      <c r="CL57" t="str">
        <f t="shared" si="36"/>
        <v>('i2023110600122','2022','in2023110400023','1'),</v>
      </c>
      <c r="CM57" t="str">
        <f t="shared" si="37"/>
        <v>('i2023110600122','2022','in2023110400024','1'),</v>
      </c>
      <c r="CN57" t="str">
        <f t="shared" si="38"/>
        <v>('i2023110600122','2022','in2023110400025','2'),</v>
      </c>
      <c r="CO57" t="str">
        <f t="shared" si="39"/>
        <v>('i2023110600122','2022','in2023110400026','1'),</v>
      </c>
      <c r="CP57" t="str">
        <f t="shared" si="40"/>
        <v>('i2023110600122','2022','in2023110400027','1'),</v>
      </c>
      <c r="CQ57" t="str">
        <f t="shared" si="41"/>
        <v>('i2023110600122','2022','in2023110400028','1'),</v>
      </c>
      <c r="CR57" t="str">
        <f t="shared" si="42"/>
        <v>('i2023110600122','2022','in2023110400029','2'),</v>
      </c>
      <c r="CS57" t="str">
        <f t="shared" si="43"/>
        <v>('i2023110600122','2022','in2023110400030','3'),</v>
      </c>
      <c r="CT57" t="str">
        <f t="shared" si="44"/>
        <v>('i2023110600122','2022','in2023110400031','2'),</v>
      </c>
      <c r="CU57" t="str">
        <f t="shared" si="45"/>
        <v>('i2023110600122','2022','in2023110400032','4'),</v>
      </c>
      <c r="CV57" t="str">
        <f t="shared" si="46"/>
        <v>('i2023110600122','2022','in2023110400033','4'),</v>
      </c>
      <c r="CW57" t="str">
        <f t="shared" si="47"/>
        <v>('i2023110600122','2022','in2023110400034','4'),</v>
      </c>
      <c r="CX57" t="str">
        <f t="shared" si="48"/>
        <v>('i2023110600122','2022','in2023110400035','4'),</v>
      </c>
      <c r="CY57" t="str">
        <f t="shared" si="49"/>
        <v>('i2023110600122','2022','in2023110400036','4'),</v>
      </c>
      <c r="CZ57" t="str">
        <f t="shared" si="50"/>
        <v>('i2023110600122','2022','in2023110400037','4'),</v>
      </c>
      <c r="DA57" t="str">
        <f t="shared" si="51"/>
        <v>('i2023110600122','2022','in2023110400038','4'),</v>
      </c>
      <c r="DB57" t="str">
        <f t="shared" si="52"/>
        <v>('i2023110600122','2022','in2023110400039','3'),</v>
      </c>
      <c r="DC57" t="str">
        <f t="shared" si="53"/>
        <v>('i2023110600122','2022','in2023110400040','4'),</v>
      </c>
      <c r="DD57" t="str">
        <f t="shared" si="54"/>
        <v>('i2023110600122','2022','in2023110400041','3'),</v>
      </c>
      <c r="DE57" t="str">
        <f t="shared" si="55"/>
        <v>('i2023110600122','2022','in2023110400042','5'),</v>
      </c>
      <c r="DF57" t="str">
        <f t="shared" si="56"/>
        <v>('i2023110600122','2022','in2023110400043','3'),</v>
      </c>
      <c r="DG57" t="str">
        <f t="shared" si="57"/>
        <v>('i2023110600122','2022','in2023110400044','5'),</v>
      </c>
      <c r="DH57" t="str">
        <f t="shared" si="58"/>
        <v>('i2023110600122','2022','in2023110400045','1'),</v>
      </c>
      <c r="DI57" t="str">
        <f t="shared" si="59"/>
        <v>('i2023110600122','2022','in2023110400046','3'),</v>
      </c>
      <c r="DJ57" t="str">
        <f t="shared" si="60"/>
        <v>('i2023110600122','2022','in2023110400047','2');</v>
      </c>
    </row>
    <row r="58" spans="1:114" x14ac:dyDescent="0.25">
      <c r="A58" s="4" t="str">
        <f>INDEX('instansi pusat'!$B$2:$C$623,MATCH(C58,'instansi pusat'!$D$2:$D$623,0),2)</f>
        <v>i2023110600121</v>
      </c>
      <c r="B58" s="6">
        <v>4055</v>
      </c>
      <c r="C58" s="5" t="s">
        <v>143</v>
      </c>
      <c r="D58" s="6">
        <v>2022</v>
      </c>
      <c r="E58" s="6">
        <v>3</v>
      </c>
      <c r="F58" s="6">
        <v>3</v>
      </c>
      <c r="G58" s="6">
        <v>4</v>
      </c>
      <c r="H58" s="6">
        <v>3</v>
      </c>
      <c r="I58" s="6">
        <v>3</v>
      </c>
      <c r="J58" s="6">
        <v>2</v>
      </c>
      <c r="K58" s="6">
        <v>3</v>
      </c>
      <c r="L58" s="6">
        <v>3</v>
      </c>
      <c r="M58" s="6">
        <v>5</v>
      </c>
      <c r="N58" s="6">
        <v>3</v>
      </c>
      <c r="O58" s="6">
        <v>1</v>
      </c>
      <c r="P58" s="6">
        <v>3</v>
      </c>
      <c r="Q58" s="6">
        <v>1</v>
      </c>
      <c r="R58" s="6">
        <v>1</v>
      </c>
      <c r="S58" s="6">
        <v>2</v>
      </c>
      <c r="T58" s="6">
        <v>4</v>
      </c>
      <c r="U58" s="6">
        <v>3</v>
      </c>
      <c r="V58" s="6">
        <v>2</v>
      </c>
      <c r="W58" s="6">
        <v>2</v>
      </c>
      <c r="X58" s="6">
        <v>3</v>
      </c>
      <c r="Y58" s="6">
        <v>3</v>
      </c>
      <c r="Z58" s="6">
        <v>2</v>
      </c>
      <c r="AA58" s="6">
        <v>1</v>
      </c>
      <c r="AB58" s="6">
        <v>2</v>
      </c>
      <c r="AC58" s="6">
        <v>2</v>
      </c>
      <c r="AD58" s="6">
        <v>1</v>
      </c>
      <c r="AE58" s="6">
        <v>2</v>
      </c>
      <c r="AF58" s="6">
        <v>2</v>
      </c>
      <c r="AG58" s="6">
        <v>1</v>
      </c>
      <c r="AH58" s="6">
        <v>1</v>
      </c>
      <c r="AI58" s="6">
        <v>1</v>
      </c>
      <c r="AJ58" s="6">
        <v>4</v>
      </c>
      <c r="AK58" s="6">
        <v>4</v>
      </c>
      <c r="AL58" s="6">
        <v>4</v>
      </c>
      <c r="AM58" s="6">
        <v>4</v>
      </c>
      <c r="AN58" s="6">
        <v>5</v>
      </c>
      <c r="AO58" s="6">
        <v>5</v>
      </c>
      <c r="AP58" s="6">
        <v>4</v>
      </c>
      <c r="AQ58" s="6">
        <v>3</v>
      </c>
      <c r="AR58" s="6">
        <v>4</v>
      </c>
      <c r="AS58" s="6">
        <v>1</v>
      </c>
      <c r="AT58" s="6">
        <v>1</v>
      </c>
      <c r="AU58" s="6">
        <v>5</v>
      </c>
      <c r="AV58" s="6">
        <v>5</v>
      </c>
      <c r="AW58" s="6">
        <v>2</v>
      </c>
      <c r="AX58" s="6">
        <v>5</v>
      </c>
      <c r="AY58" s="6">
        <v>1</v>
      </c>
      <c r="AZ58" s="3">
        <f t="shared" si="1"/>
        <v>3.2</v>
      </c>
      <c r="BA58" s="3">
        <f t="shared" si="2"/>
        <v>1.5</v>
      </c>
      <c r="BB58" s="3">
        <f t="shared" si="3"/>
        <v>2.75</v>
      </c>
      <c r="BC58" s="3">
        <f t="shared" si="4"/>
        <v>2.5</v>
      </c>
      <c r="BD58" s="3">
        <f t="shared" si="5"/>
        <v>1.875</v>
      </c>
      <c r="BE58" s="3">
        <f t="shared" si="6"/>
        <v>1</v>
      </c>
      <c r="BF58" s="3">
        <f t="shared" si="7"/>
        <v>3.8000000000000003</v>
      </c>
      <c r="BG58" s="3">
        <f t="shared" si="8"/>
        <v>3.1666666666666665</v>
      </c>
      <c r="BH58" s="3">
        <f t="shared" si="9"/>
        <v>3.2</v>
      </c>
      <c r="BI58" s="3">
        <f t="shared" si="10"/>
        <v>2.2000000000000002</v>
      </c>
      <c r="BJ58" s="3">
        <f t="shared" si="11"/>
        <v>1.6363636363636365</v>
      </c>
      <c r="BK58" s="3">
        <f t="shared" si="12"/>
        <v>3.5494505494505493</v>
      </c>
      <c r="BL58" s="3">
        <f t="shared" si="13"/>
        <v>2.851</v>
      </c>
      <c r="BO58" t="s">
        <v>641</v>
      </c>
      <c r="BP58" t="str">
        <f t="shared" si="14"/>
        <v>('i2023110600121','2022','in2023110400001','3'),</v>
      </c>
      <c r="BQ58" t="str">
        <f t="shared" si="15"/>
        <v>('i2023110600121','2022','in2023110400002','3'),</v>
      </c>
      <c r="BR58" t="str">
        <f t="shared" si="16"/>
        <v>('i2023110600121','2022','in2023110400003','4'),</v>
      </c>
      <c r="BS58" t="str">
        <f t="shared" si="17"/>
        <v>('i2023110600121','2022','in2023110400004','3'),</v>
      </c>
      <c r="BT58" t="str">
        <f t="shared" si="18"/>
        <v>('i2023110600121','2022','in2023110400005','3'),</v>
      </c>
      <c r="BU58" t="str">
        <f t="shared" si="19"/>
        <v>('i2023110600121','2022','in2023110400006','2'),</v>
      </c>
      <c r="BV58" t="str">
        <f t="shared" si="20"/>
        <v>('i2023110600121','2022','in2023110400007','3'),</v>
      </c>
      <c r="BW58" t="str">
        <f t="shared" si="21"/>
        <v>('i2023110600121','2022','in2023110400008','3'),</v>
      </c>
      <c r="BX58" t="str">
        <f t="shared" si="22"/>
        <v>('i2023110600121','2022','in2023110400009','5'),</v>
      </c>
      <c r="BY58" t="str">
        <f t="shared" si="23"/>
        <v>('i2023110600121','2022','in2023110400010','3'),</v>
      </c>
      <c r="BZ58" t="str">
        <f t="shared" si="24"/>
        <v>('i2023110600121','2022','in2023110400011','1'),</v>
      </c>
      <c r="CA58" t="str">
        <f t="shared" si="25"/>
        <v>('i2023110600121','2022','in2023110400012','3'),</v>
      </c>
      <c r="CB58" t="str">
        <f t="shared" si="26"/>
        <v>('i2023110600121','2022','in2023110400013','1'),</v>
      </c>
      <c r="CC58" t="str">
        <f t="shared" si="27"/>
        <v>('i2023110600121','2022','in2023110400014','1'),</v>
      </c>
      <c r="CD58" t="str">
        <f t="shared" si="28"/>
        <v>('i2023110600121','2022','in2023110400015','2'),</v>
      </c>
      <c r="CE58" t="str">
        <f t="shared" si="29"/>
        <v>('i2023110600121','2022','in2023110400016','4'),</v>
      </c>
      <c r="CF58" t="str">
        <f t="shared" si="30"/>
        <v>('i2023110600121','2022','in2023110400017','3'),</v>
      </c>
      <c r="CG58" t="str">
        <f t="shared" si="31"/>
        <v>('i2023110600121','2022','in2023110400018','2'),</v>
      </c>
      <c r="CH58" t="str">
        <f t="shared" si="32"/>
        <v>('i2023110600121','2022','in2023110400019','2'),</v>
      </c>
      <c r="CI58" t="str">
        <f t="shared" si="33"/>
        <v>('i2023110600121','2022','in2023110400020','3'),</v>
      </c>
      <c r="CJ58" t="str">
        <f t="shared" si="34"/>
        <v>('i2023110600121','2022','in2023110400021','3'),</v>
      </c>
      <c r="CK58" t="str">
        <f t="shared" si="35"/>
        <v>('i2023110600121','2022','in2023110400022','2'),</v>
      </c>
      <c r="CL58" t="str">
        <f t="shared" si="36"/>
        <v>('i2023110600121','2022','in2023110400023','1'),</v>
      </c>
      <c r="CM58" t="str">
        <f t="shared" si="37"/>
        <v>('i2023110600121','2022','in2023110400024','2'),</v>
      </c>
      <c r="CN58" t="str">
        <f t="shared" si="38"/>
        <v>('i2023110600121','2022','in2023110400025','2'),</v>
      </c>
      <c r="CO58" t="str">
        <f t="shared" si="39"/>
        <v>('i2023110600121','2022','in2023110400026','1'),</v>
      </c>
      <c r="CP58" t="str">
        <f t="shared" si="40"/>
        <v>('i2023110600121','2022','in2023110400027','2'),</v>
      </c>
      <c r="CQ58" t="str">
        <f t="shared" si="41"/>
        <v>('i2023110600121','2022','in2023110400028','2'),</v>
      </c>
      <c r="CR58" t="str">
        <f t="shared" si="42"/>
        <v>('i2023110600121','2022','in2023110400029','1'),</v>
      </c>
      <c r="CS58" t="str">
        <f t="shared" si="43"/>
        <v>('i2023110600121','2022','in2023110400030','1'),</v>
      </c>
      <c r="CT58" t="str">
        <f t="shared" si="44"/>
        <v>('i2023110600121','2022','in2023110400031','1'),</v>
      </c>
      <c r="CU58" t="str">
        <f t="shared" si="45"/>
        <v>('i2023110600121','2022','in2023110400032','4'),</v>
      </c>
      <c r="CV58" t="str">
        <f t="shared" si="46"/>
        <v>('i2023110600121','2022','in2023110400033','4'),</v>
      </c>
      <c r="CW58" t="str">
        <f t="shared" si="47"/>
        <v>('i2023110600121','2022','in2023110400034','4'),</v>
      </c>
      <c r="CX58" t="str">
        <f t="shared" si="48"/>
        <v>('i2023110600121','2022','in2023110400035','4'),</v>
      </c>
      <c r="CY58" t="str">
        <f t="shared" si="49"/>
        <v>('i2023110600121','2022','in2023110400036','5'),</v>
      </c>
      <c r="CZ58" t="str">
        <f t="shared" si="50"/>
        <v>('i2023110600121','2022','in2023110400037','5'),</v>
      </c>
      <c r="DA58" t="str">
        <f t="shared" si="51"/>
        <v>('i2023110600121','2022','in2023110400038','4'),</v>
      </c>
      <c r="DB58" t="str">
        <f t="shared" si="52"/>
        <v>('i2023110600121','2022','in2023110400039','3'),</v>
      </c>
      <c r="DC58" t="str">
        <f t="shared" si="53"/>
        <v>('i2023110600121','2022','in2023110400040','4'),</v>
      </c>
      <c r="DD58" t="str">
        <f t="shared" si="54"/>
        <v>('i2023110600121','2022','in2023110400041','1'),</v>
      </c>
      <c r="DE58" t="str">
        <f t="shared" si="55"/>
        <v>('i2023110600121','2022','in2023110400042','1'),</v>
      </c>
      <c r="DF58" t="str">
        <f t="shared" si="56"/>
        <v>('i2023110600121','2022','in2023110400043','5'),</v>
      </c>
      <c r="DG58" t="str">
        <f t="shared" si="57"/>
        <v>('i2023110600121','2022','in2023110400044','5'),</v>
      </c>
      <c r="DH58" t="str">
        <f t="shared" si="58"/>
        <v>('i2023110600121','2022','in2023110400045','2'),</v>
      </c>
      <c r="DI58" t="str">
        <f t="shared" si="59"/>
        <v>('i2023110600121','2022','in2023110400046','5'),</v>
      </c>
      <c r="DJ58" t="str">
        <f t="shared" si="60"/>
        <v>('i2023110600121','2022','in2023110400047','1');</v>
      </c>
    </row>
    <row r="59" spans="1:114" x14ac:dyDescent="0.25">
      <c r="A59" s="4" t="str">
        <f>INDEX('instansi pusat'!$B$2:$C$623,MATCH(C59,'instansi pusat'!$D$2:$D$623,0),2)</f>
        <v>i2023110600103</v>
      </c>
      <c r="B59" s="6">
        <v>4018</v>
      </c>
      <c r="C59" s="5" t="s">
        <v>161</v>
      </c>
      <c r="D59" s="6">
        <v>2022</v>
      </c>
      <c r="E59" s="6">
        <v>3</v>
      </c>
      <c r="F59" s="6">
        <v>3</v>
      </c>
      <c r="G59" s="6">
        <v>3</v>
      </c>
      <c r="H59" s="6">
        <v>3</v>
      </c>
      <c r="I59" s="6">
        <v>4</v>
      </c>
      <c r="J59" s="6">
        <v>3</v>
      </c>
      <c r="K59" s="6">
        <v>3</v>
      </c>
      <c r="L59" s="6">
        <v>4</v>
      </c>
      <c r="M59" s="6">
        <v>4</v>
      </c>
      <c r="N59" s="6">
        <v>5</v>
      </c>
      <c r="O59" s="6">
        <v>2</v>
      </c>
      <c r="P59" s="6">
        <v>1</v>
      </c>
      <c r="Q59" s="6">
        <v>3</v>
      </c>
      <c r="R59" s="6">
        <v>1</v>
      </c>
      <c r="S59" s="6">
        <v>2</v>
      </c>
      <c r="T59" s="6">
        <v>3</v>
      </c>
      <c r="U59" s="6">
        <v>3</v>
      </c>
      <c r="V59" s="6">
        <v>1</v>
      </c>
      <c r="W59" s="6">
        <v>2</v>
      </c>
      <c r="X59" s="6">
        <v>2</v>
      </c>
      <c r="Y59" s="6">
        <v>2</v>
      </c>
      <c r="Z59" s="6">
        <v>1</v>
      </c>
      <c r="AA59" s="6">
        <v>1</v>
      </c>
      <c r="AB59" s="6">
        <v>1</v>
      </c>
      <c r="AC59" s="6">
        <v>2</v>
      </c>
      <c r="AD59" s="6">
        <v>1</v>
      </c>
      <c r="AE59" s="6">
        <v>1</v>
      </c>
      <c r="AF59" s="6">
        <v>3</v>
      </c>
      <c r="AG59" s="6">
        <v>3</v>
      </c>
      <c r="AH59" s="6">
        <v>3</v>
      </c>
      <c r="AI59" s="6">
        <v>3</v>
      </c>
      <c r="AJ59" s="6">
        <v>4</v>
      </c>
      <c r="AK59" s="6">
        <v>4</v>
      </c>
      <c r="AL59" s="6">
        <v>3</v>
      </c>
      <c r="AM59" s="6">
        <v>4</v>
      </c>
      <c r="AN59" s="6">
        <v>4</v>
      </c>
      <c r="AO59" s="6">
        <v>4</v>
      </c>
      <c r="AP59" s="6">
        <v>4</v>
      </c>
      <c r="AQ59" s="6">
        <v>2</v>
      </c>
      <c r="AR59" s="6">
        <v>4</v>
      </c>
      <c r="AS59" s="6">
        <v>2</v>
      </c>
      <c r="AT59" s="6">
        <v>3</v>
      </c>
      <c r="AU59" s="6">
        <v>3</v>
      </c>
      <c r="AV59" s="6">
        <v>2</v>
      </c>
      <c r="AW59" s="6">
        <v>4</v>
      </c>
      <c r="AX59" s="6">
        <v>2</v>
      </c>
      <c r="AY59" s="6">
        <v>3</v>
      </c>
      <c r="AZ59" s="3">
        <f t="shared" si="1"/>
        <v>3.5</v>
      </c>
      <c r="BA59" s="3">
        <f t="shared" si="2"/>
        <v>1.75</v>
      </c>
      <c r="BB59" s="3">
        <f t="shared" si="3"/>
        <v>2.25</v>
      </c>
      <c r="BC59" s="3">
        <f t="shared" si="4"/>
        <v>2</v>
      </c>
      <c r="BD59" s="3">
        <f t="shared" si="5"/>
        <v>1.5</v>
      </c>
      <c r="BE59" s="3">
        <f t="shared" si="6"/>
        <v>3</v>
      </c>
      <c r="BF59" s="3">
        <f t="shared" si="7"/>
        <v>3.5</v>
      </c>
      <c r="BG59" s="3">
        <f t="shared" si="8"/>
        <v>2.833333333333333</v>
      </c>
      <c r="BH59" s="3">
        <f t="shared" si="9"/>
        <v>3.5</v>
      </c>
      <c r="BI59" s="3">
        <f t="shared" si="10"/>
        <v>2</v>
      </c>
      <c r="BJ59" s="3">
        <f t="shared" si="11"/>
        <v>1.9090909090909089</v>
      </c>
      <c r="BK59" s="3">
        <f t="shared" si="12"/>
        <v>3.2362637362637363</v>
      </c>
      <c r="BL59" s="3">
        <f t="shared" si="13"/>
        <v>2.7425000000000002</v>
      </c>
      <c r="BO59" t="s">
        <v>641</v>
      </c>
      <c r="BP59" t="str">
        <f t="shared" si="14"/>
        <v>('i2023110600103','2022','in2023110400001','3'),</v>
      </c>
      <c r="BQ59" t="str">
        <f t="shared" si="15"/>
        <v>('i2023110600103','2022','in2023110400002','3'),</v>
      </c>
      <c r="BR59" t="str">
        <f t="shared" si="16"/>
        <v>('i2023110600103','2022','in2023110400003','3'),</v>
      </c>
      <c r="BS59" t="str">
        <f t="shared" si="17"/>
        <v>('i2023110600103','2022','in2023110400004','3'),</v>
      </c>
      <c r="BT59" t="str">
        <f t="shared" si="18"/>
        <v>('i2023110600103','2022','in2023110400005','4'),</v>
      </c>
      <c r="BU59" t="str">
        <f t="shared" si="19"/>
        <v>('i2023110600103','2022','in2023110400006','3'),</v>
      </c>
      <c r="BV59" t="str">
        <f t="shared" si="20"/>
        <v>('i2023110600103','2022','in2023110400007','3'),</v>
      </c>
      <c r="BW59" t="str">
        <f t="shared" si="21"/>
        <v>('i2023110600103','2022','in2023110400008','4'),</v>
      </c>
      <c r="BX59" t="str">
        <f t="shared" si="22"/>
        <v>('i2023110600103','2022','in2023110400009','4'),</v>
      </c>
      <c r="BY59" t="str">
        <f t="shared" si="23"/>
        <v>('i2023110600103','2022','in2023110400010','5'),</v>
      </c>
      <c r="BZ59" t="str">
        <f t="shared" si="24"/>
        <v>('i2023110600103','2022','in2023110400011','2'),</v>
      </c>
      <c r="CA59" t="str">
        <f t="shared" si="25"/>
        <v>('i2023110600103','2022','in2023110400012','1'),</v>
      </c>
      <c r="CB59" t="str">
        <f t="shared" si="26"/>
        <v>('i2023110600103','2022','in2023110400013','3'),</v>
      </c>
      <c r="CC59" t="str">
        <f t="shared" si="27"/>
        <v>('i2023110600103','2022','in2023110400014','1'),</v>
      </c>
      <c r="CD59" t="str">
        <f t="shared" si="28"/>
        <v>('i2023110600103','2022','in2023110400015','2'),</v>
      </c>
      <c r="CE59" t="str">
        <f t="shared" si="29"/>
        <v>('i2023110600103','2022','in2023110400016','3'),</v>
      </c>
      <c r="CF59" t="str">
        <f t="shared" si="30"/>
        <v>('i2023110600103','2022','in2023110400017','3'),</v>
      </c>
      <c r="CG59" t="str">
        <f t="shared" si="31"/>
        <v>('i2023110600103','2022','in2023110400018','1'),</v>
      </c>
      <c r="CH59" t="str">
        <f t="shared" si="32"/>
        <v>('i2023110600103','2022','in2023110400019','2'),</v>
      </c>
      <c r="CI59" t="str">
        <f t="shared" si="33"/>
        <v>('i2023110600103','2022','in2023110400020','2'),</v>
      </c>
      <c r="CJ59" t="str">
        <f t="shared" si="34"/>
        <v>('i2023110600103','2022','in2023110400021','2'),</v>
      </c>
      <c r="CK59" t="str">
        <f t="shared" si="35"/>
        <v>('i2023110600103','2022','in2023110400022','1'),</v>
      </c>
      <c r="CL59" t="str">
        <f t="shared" si="36"/>
        <v>('i2023110600103','2022','in2023110400023','1'),</v>
      </c>
      <c r="CM59" t="str">
        <f t="shared" si="37"/>
        <v>('i2023110600103','2022','in2023110400024','1'),</v>
      </c>
      <c r="CN59" t="str">
        <f t="shared" si="38"/>
        <v>('i2023110600103','2022','in2023110400025','2'),</v>
      </c>
      <c r="CO59" t="str">
        <f t="shared" si="39"/>
        <v>('i2023110600103','2022','in2023110400026','1'),</v>
      </c>
      <c r="CP59" t="str">
        <f t="shared" si="40"/>
        <v>('i2023110600103','2022','in2023110400027','1'),</v>
      </c>
      <c r="CQ59" t="str">
        <f t="shared" si="41"/>
        <v>('i2023110600103','2022','in2023110400028','3'),</v>
      </c>
      <c r="CR59" t="str">
        <f t="shared" si="42"/>
        <v>('i2023110600103','2022','in2023110400029','3'),</v>
      </c>
      <c r="CS59" t="str">
        <f t="shared" si="43"/>
        <v>('i2023110600103','2022','in2023110400030','3'),</v>
      </c>
      <c r="CT59" t="str">
        <f t="shared" si="44"/>
        <v>('i2023110600103','2022','in2023110400031','3'),</v>
      </c>
      <c r="CU59" t="str">
        <f t="shared" si="45"/>
        <v>('i2023110600103','2022','in2023110400032','4'),</v>
      </c>
      <c r="CV59" t="str">
        <f t="shared" si="46"/>
        <v>('i2023110600103','2022','in2023110400033','4'),</v>
      </c>
      <c r="CW59" t="str">
        <f t="shared" si="47"/>
        <v>('i2023110600103','2022','in2023110400034','3'),</v>
      </c>
      <c r="CX59" t="str">
        <f t="shared" si="48"/>
        <v>('i2023110600103','2022','in2023110400035','4'),</v>
      </c>
      <c r="CY59" t="str">
        <f t="shared" si="49"/>
        <v>('i2023110600103','2022','in2023110400036','4'),</v>
      </c>
      <c r="CZ59" t="str">
        <f t="shared" si="50"/>
        <v>('i2023110600103','2022','in2023110400037','4'),</v>
      </c>
      <c r="DA59" t="str">
        <f t="shared" si="51"/>
        <v>('i2023110600103','2022','in2023110400038','4'),</v>
      </c>
      <c r="DB59" t="str">
        <f t="shared" si="52"/>
        <v>('i2023110600103','2022','in2023110400039','2'),</v>
      </c>
      <c r="DC59" t="str">
        <f t="shared" si="53"/>
        <v>('i2023110600103','2022','in2023110400040','4'),</v>
      </c>
      <c r="DD59" t="str">
        <f t="shared" si="54"/>
        <v>('i2023110600103','2022','in2023110400041','2'),</v>
      </c>
      <c r="DE59" t="str">
        <f t="shared" si="55"/>
        <v>('i2023110600103','2022','in2023110400042','3'),</v>
      </c>
      <c r="DF59" t="str">
        <f t="shared" si="56"/>
        <v>('i2023110600103','2022','in2023110400043','3'),</v>
      </c>
      <c r="DG59" t="str">
        <f t="shared" si="57"/>
        <v>('i2023110600103','2022','in2023110400044','2'),</v>
      </c>
      <c r="DH59" t="str">
        <f t="shared" si="58"/>
        <v>('i2023110600103','2022','in2023110400045','4'),</v>
      </c>
      <c r="DI59" t="str">
        <f t="shared" si="59"/>
        <v>('i2023110600103','2022','in2023110400046','2'),</v>
      </c>
      <c r="DJ59" t="str">
        <f t="shared" si="60"/>
        <v>('i2023110600103','2022','in2023110400047','3');</v>
      </c>
    </row>
    <row r="60" spans="1:114" x14ac:dyDescent="0.25">
      <c r="A60" s="4" t="str">
        <f>INDEX('instansi pusat'!$B$2:$C$623,MATCH(C60,'instansi pusat'!$D$2:$D$623,0),2)</f>
        <v>i2023110600118</v>
      </c>
      <c r="B60" s="6">
        <v>4052</v>
      </c>
      <c r="C60" s="5" t="s">
        <v>168</v>
      </c>
      <c r="D60" s="6">
        <v>2022</v>
      </c>
      <c r="E60" s="6">
        <v>2</v>
      </c>
      <c r="F60" s="6">
        <v>3</v>
      </c>
      <c r="G60" s="6">
        <v>4</v>
      </c>
      <c r="H60" s="6">
        <v>3</v>
      </c>
      <c r="I60" s="6">
        <v>2</v>
      </c>
      <c r="J60" s="6">
        <v>2</v>
      </c>
      <c r="K60" s="6">
        <v>2</v>
      </c>
      <c r="L60" s="6">
        <v>4</v>
      </c>
      <c r="M60" s="6">
        <v>4</v>
      </c>
      <c r="N60" s="6">
        <v>3</v>
      </c>
      <c r="O60" s="6">
        <v>1</v>
      </c>
      <c r="P60" s="6">
        <v>2</v>
      </c>
      <c r="Q60" s="6">
        <v>4</v>
      </c>
      <c r="R60" s="6">
        <v>2</v>
      </c>
      <c r="S60" s="6">
        <v>2</v>
      </c>
      <c r="T60" s="6">
        <v>2</v>
      </c>
      <c r="U60" s="6">
        <v>2</v>
      </c>
      <c r="V60" s="6">
        <v>3</v>
      </c>
      <c r="W60" s="6">
        <v>2</v>
      </c>
      <c r="X60" s="6">
        <v>3</v>
      </c>
      <c r="Y60" s="6">
        <v>1</v>
      </c>
      <c r="Z60" s="6">
        <v>2</v>
      </c>
      <c r="AA60" s="6">
        <v>2</v>
      </c>
      <c r="AB60" s="6">
        <v>1</v>
      </c>
      <c r="AC60" s="6">
        <v>2</v>
      </c>
      <c r="AD60" s="6">
        <v>1</v>
      </c>
      <c r="AE60" s="6">
        <v>1</v>
      </c>
      <c r="AF60" s="6">
        <v>2</v>
      </c>
      <c r="AG60" s="6">
        <v>1</v>
      </c>
      <c r="AH60" s="6">
        <v>1</v>
      </c>
      <c r="AI60" s="6">
        <v>1</v>
      </c>
      <c r="AJ60" s="6">
        <v>2</v>
      </c>
      <c r="AK60" s="6">
        <v>4</v>
      </c>
      <c r="AL60" s="6">
        <v>4</v>
      </c>
      <c r="AM60" s="6">
        <v>4</v>
      </c>
      <c r="AN60" s="6">
        <v>3</v>
      </c>
      <c r="AO60" s="6">
        <v>4</v>
      </c>
      <c r="AP60" s="6">
        <v>4</v>
      </c>
      <c r="AQ60" s="6">
        <v>3</v>
      </c>
      <c r="AR60" s="6">
        <v>4</v>
      </c>
      <c r="AS60" s="6">
        <v>3</v>
      </c>
      <c r="AT60" s="6">
        <v>4</v>
      </c>
      <c r="AU60" s="6">
        <v>2</v>
      </c>
      <c r="AV60" s="6">
        <v>4</v>
      </c>
      <c r="AW60" s="6">
        <v>3</v>
      </c>
      <c r="AX60" s="6">
        <v>3</v>
      </c>
      <c r="AY60" s="6">
        <v>3</v>
      </c>
      <c r="AZ60" s="3">
        <f t="shared" si="1"/>
        <v>2.9000000000000004</v>
      </c>
      <c r="BA60" s="3">
        <f t="shared" si="2"/>
        <v>2.25</v>
      </c>
      <c r="BB60" s="3">
        <f t="shared" si="3"/>
        <v>2.25</v>
      </c>
      <c r="BC60" s="3">
        <f t="shared" si="4"/>
        <v>2.5</v>
      </c>
      <c r="BD60" s="3">
        <f t="shared" si="5"/>
        <v>1.5</v>
      </c>
      <c r="BE60" s="3">
        <f t="shared" si="6"/>
        <v>1</v>
      </c>
      <c r="BF60" s="3">
        <f t="shared" si="7"/>
        <v>3.5</v>
      </c>
      <c r="BG60" s="3">
        <f t="shared" si="8"/>
        <v>3.1666666666666665</v>
      </c>
      <c r="BH60" s="3">
        <f t="shared" si="9"/>
        <v>2.9000000000000004</v>
      </c>
      <c r="BI60" s="3">
        <f t="shared" si="10"/>
        <v>2.2999999999999998</v>
      </c>
      <c r="BJ60" s="3">
        <f t="shared" si="11"/>
        <v>1.3636363636363635</v>
      </c>
      <c r="BK60" s="3">
        <f t="shared" si="12"/>
        <v>3.3681318681318682</v>
      </c>
      <c r="BL60" s="3">
        <f t="shared" si="13"/>
        <v>2.7095000000000002</v>
      </c>
      <c r="BO60" t="s">
        <v>641</v>
      </c>
      <c r="BP60" t="str">
        <f t="shared" si="14"/>
        <v>('i2023110600118','2022','in2023110400001','2'),</v>
      </c>
      <c r="BQ60" t="str">
        <f t="shared" si="15"/>
        <v>('i2023110600118','2022','in2023110400002','3'),</v>
      </c>
      <c r="BR60" t="str">
        <f t="shared" si="16"/>
        <v>('i2023110600118','2022','in2023110400003','4'),</v>
      </c>
      <c r="BS60" t="str">
        <f t="shared" si="17"/>
        <v>('i2023110600118','2022','in2023110400004','3'),</v>
      </c>
      <c r="BT60" t="str">
        <f t="shared" si="18"/>
        <v>('i2023110600118','2022','in2023110400005','2'),</v>
      </c>
      <c r="BU60" t="str">
        <f t="shared" si="19"/>
        <v>('i2023110600118','2022','in2023110400006','2'),</v>
      </c>
      <c r="BV60" t="str">
        <f t="shared" si="20"/>
        <v>('i2023110600118','2022','in2023110400007','2'),</v>
      </c>
      <c r="BW60" t="str">
        <f t="shared" si="21"/>
        <v>('i2023110600118','2022','in2023110400008','4'),</v>
      </c>
      <c r="BX60" t="str">
        <f t="shared" si="22"/>
        <v>('i2023110600118','2022','in2023110400009','4'),</v>
      </c>
      <c r="BY60" t="str">
        <f t="shared" si="23"/>
        <v>('i2023110600118','2022','in2023110400010','3'),</v>
      </c>
      <c r="BZ60" t="str">
        <f t="shared" si="24"/>
        <v>('i2023110600118','2022','in2023110400011','1'),</v>
      </c>
      <c r="CA60" t="str">
        <f t="shared" si="25"/>
        <v>('i2023110600118','2022','in2023110400012','2'),</v>
      </c>
      <c r="CB60" t="str">
        <f t="shared" si="26"/>
        <v>('i2023110600118','2022','in2023110400013','4'),</v>
      </c>
      <c r="CC60" t="str">
        <f t="shared" si="27"/>
        <v>('i2023110600118','2022','in2023110400014','2'),</v>
      </c>
      <c r="CD60" t="str">
        <f t="shared" si="28"/>
        <v>('i2023110600118','2022','in2023110400015','2'),</v>
      </c>
      <c r="CE60" t="str">
        <f t="shared" si="29"/>
        <v>('i2023110600118','2022','in2023110400016','2'),</v>
      </c>
      <c r="CF60" t="str">
        <f t="shared" si="30"/>
        <v>('i2023110600118','2022','in2023110400017','2'),</v>
      </c>
      <c r="CG60" t="str">
        <f t="shared" si="31"/>
        <v>('i2023110600118','2022','in2023110400018','3'),</v>
      </c>
      <c r="CH60" t="str">
        <f t="shared" si="32"/>
        <v>('i2023110600118','2022','in2023110400019','2'),</v>
      </c>
      <c r="CI60" t="str">
        <f t="shared" si="33"/>
        <v>('i2023110600118','2022','in2023110400020','3'),</v>
      </c>
      <c r="CJ60" t="str">
        <f t="shared" si="34"/>
        <v>('i2023110600118','2022','in2023110400021','1'),</v>
      </c>
      <c r="CK60" t="str">
        <f t="shared" si="35"/>
        <v>('i2023110600118','2022','in2023110400022','2'),</v>
      </c>
      <c r="CL60" t="str">
        <f t="shared" si="36"/>
        <v>('i2023110600118','2022','in2023110400023','2'),</v>
      </c>
      <c r="CM60" t="str">
        <f t="shared" si="37"/>
        <v>('i2023110600118','2022','in2023110400024','1'),</v>
      </c>
      <c r="CN60" t="str">
        <f t="shared" si="38"/>
        <v>('i2023110600118','2022','in2023110400025','2'),</v>
      </c>
      <c r="CO60" t="str">
        <f t="shared" si="39"/>
        <v>('i2023110600118','2022','in2023110400026','1'),</v>
      </c>
      <c r="CP60" t="str">
        <f t="shared" si="40"/>
        <v>('i2023110600118','2022','in2023110400027','1'),</v>
      </c>
      <c r="CQ60" t="str">
        <f t="shared" si="41"/>
        <v>('i2023110600118','2022','in2023110400028','2'),</v>
      </c>
      <c r="CR60" t="str">
        <f t="shared" si="42"/>
        <v>('i2023110600118','2022','in2023110400029','1'),</v>
      </c>
      <c r="CS60" t="str">
        <f t="shared" si="43"/>
        <v>('i2023110600118','2022','in2023110400030','1'),</v>
      </c>
      <c r="CT60" t="str">
        <f t="shared" si="44"/>
        <v>('i2023110600118','2022','in2023110400031','1'),</v>
      </c>
      <c r="CU60" t="str">
        <f t="shared" si="45"/>
        <v>('i2023110600118','2022','in2023110400032','2'),</v>
      </c>
      <c r="CV60" t="str">
        <f t="shared" si="46"/>
        <v>('i2023110600118','2022','in2023110400033','4'),</v>
      </c>
      <c r="CW60" t="str">
        <f t="shared" si="47"/>
        <v>('i2023110600118','2022','in2023110400034','4'),</v>
      </c>
      <c r="CX60" t="str">
        <f t="shared" si="48"/>
        <v>('i2023110600118','2022','in2023110400035','4'),</v>
      </c>
      <c r="CY60" t="str">
        <f t="shared" si="49"/>
        <v>('i2023110600118','2022','in2023110400036','3'),</v>
      </c>
      <c r="CZ60" t="str">
        <f t="shared" si="50"/>
        <v>('i2023110600118','2022','in2023110400037','4'),</v>
      </c>
      <c r="DA60" t="str">
        <f t="shared" si="51"/>
        <v>('i2023110600118','2022','in2023110400038','4'),</v>
      </c>
      <c r="DB60" t="str">
        <f t="shared" si="52"/>
        <v>('i2023110600118','2022','in2023110400039','3'),</v>
      </c>
      <c r="DC60" t="str">
        <f t="shared" si="53"/>
        <v>('i2023110600118','2022','in2023110400040','4'),</v>
      </c>
      <c r="DD60" t="str">
        <f t="shared" si="54"/>
        <v>('i2023110600118','2022','in2023110400041','3'),</v>
      </c>
      <c r="DE60" t="str">
        <f t="shared" si="55"/>
        <v>('i2023110600118','2022','in2023110400042','4'),</v>
      </c>
      <c r="DF60" t="str">
        <f t="shared" si="56"/>
        <v>('i2023110600118','2022','in2023110400043','2'),</v>
      </c>
      <c r="DG60" t="str">
        <f t="shared" si="57"/>
        <v>('i2023110600118','2022','in2023110400044','4'),</v>
      </c>
      <c r="DH60" t="str">
        <f t="shared" si="58"/>
        <v>('i2023110600118','2022','in2023110400045','3'),</v>
      </c>
      <c r="DI60" t="str">
        <f t="shared" si="59"/>
        <v>('i2023110600118','2022','in2023110400046','3'),</v>
      </c>
      <c r="DJ60" t="str">
        <f t="shared" si="60"/>
        <v>('i2023110600118','2022','in2023110400047','3');</v>
      </c>
    </row>
    <row r="61" spans="1:114" x14ac:dyDescent="0.25">
      <c r="A61" s="4" t="str">
        <f>INDEX('instansi pusat'!$B$2:$C$623,MATCH(C61,'instansi pusat'!$D$2:$D$623,0),2)</f>
        <v>i2023110600105</v>
      </c>
      <c r="B61" s="6">
        <v>4020</v>
      </c>
      <c r="C61" s="5" t="s">
        <v>162</v>
      </c>
      <c r="D61" s="6">
        <v>2022</v>
      </c>
      <c r="E61" s="6">
        <v>3</v>
      </c>
      <c r="F61" s="6">
        <v>3</v>
      </c>
      <c r="G61" s="6">
        <v>3</v>
      </c>
      <c r="H61" s="6">
        <v>3</v>
      </c>
      <c r="I61" s="6">
        <v>3</v>
      </c>
      <c r="J61" s="6">
        <v>3</v>
      </c>
      <c r="K61" s="6">
        <v>3</v>
      </c>
      <c r="L61" s="6">
        <v>4</v>
      </c>
      <c r="M61" s="6">
        <v>3</v>
      </c>
      <c r="N61" s="6">
        <v>5</v>
      </c>
      <c r="O61" s="6">
        <v>2</v>
      </c>
      <c r="P61" s="6">
        <v>2</v>
      </c>
      <c r="Q61" s="6">
        <v>3</v>
      </c>
      <c r="R61" s="6">
        <v>2</v>
      </c>
      <c r="S61" s="6">
        <v>3</v>
      </c>
      <c r="T61" s="6">
        <v>3</v>
      </c>
      <c r="U61" s="6">
        <v>1</v>
      </c>
      <c r="V61" s="6">
        <v>3</v>
      </c>
      <c r="W61" s="6">
        <v>5</v>
      </c>
      <c r="X61" s="6">
        <v>1</v>
      </c>
      <c r="Y61" s="6">
        <v>2</v>
      </c>
      <c r="Z61" s="6">
        <v>2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6">
        <v>1</v>
      </c>
      <c r="AG61" s="6">
        <v>1</v>
      </c>
      <c r="AH61" s="6">
        <v>2</v>
      </c>
      <c r="AI61" s="6">
        <v>2</v>
      </c>
      <c r="AJ61" s="6">
        <v>4</v>
      </c>
      <c r="AK61" s="6">
        <v>4</v>
      </c>
      <c r="AL61" s="6">
        <v>4</v>
      </c>
      <c r="AM61" s="6">
        <v>4</v>
      </c>
      <c r="AN61" s="6">
        <v>3</v>
      </c>
      <c r="AO61" s="6">
        <v>4</v>
      </c>
      <c r="AP61" s="6">
        <v>3</v>
      </c>
      <c r="AQ61" s="6">
        <v>3</v>
      </c>
      <c r="AR61" s="6">
        <v>3</v>
      </c>
      <c r="AS61" s="6">
        <v>4</v>
      </c>
      <c r="AT61" s="6">
        <v>4</v>
      </c>
      <c r="AU61" s="6">
        <v>4</v>
      </c>
      <c r="AV61" s="6">
        <v>2</v>
      </c>
      <c r="AW61" s="6">
        <v>4</v>
      </c>
      <c r="AX61" s="6">
        <v>4</v>
      </c>
      <c r="AY61" s="6">
        <v>5</v>
      </c>
      <c r="AZ61" s="3">
        <f t="shared" si="1"/>
        <v>3.3000000000000003</v>
      </c>
      <c r="BA61" s="3">
        <f t="shared" si="2"/>
        <v>2.25</v>
      </c>
      <c r="BB61" s="3">
        <f t="shared" si="3"/>
        <v>2.5</v>
      </c>
      <c r="BC61" s="3">
        <f t="shared" si="4"/>
        <v>3</v>
      </c>
      <c r="BD61" s="3">
        <f t="shared" si="5"/>
        <v>1.25</v>
      </c>
      <c r="BE61" s="3">
        <f t="shared" si="6"/>
        <v>1.6666666666666665</v>
      </c>
      <c r="BF61" s="3">
        <f t="shared" si="7"/>
        <v>3.6</v>
      </c>
      <c r="BG61" s="3">
        <f t="shared" si="8"/>
        <v>3.833333333333333</v>
      </c>
      <c r="BH61" s="3">
        <f t="shared" si="9"/>
        <v>3.3000000000000003</v>
      </c>
      <c r="BI61" s="3">
        <f t="shared" si="10"/>
        <v>2.5</v>
      </c>
      <c r="BJ61" s="3">
        <f t="shared" si="11"/>
        <v>1.3636363636363638</v>
      </c>
      <c r="BK61" s="3">
        <f t="shared" si="12"/>
        <v>3.6923076923076916</v>
      </c>
      <c r="BL61" s="3">
        <f t="shared" si="13"/>
        <v>2.9589999999999996</v>
      </c>
      <c r="BO61" t="s">
        <v>641</v>
      </c>
      <c r="BP61" t="str">
        <f t="shared" si="14"/>
        <v>('i2023110600105','2022','in2023110400001','3'),</v>
      </c>
      <c r="BQ61" t="str">
        <f t="shared" si="15"/>
        <v>('i2023110600105','2022','in2023110400002','3'),</v>
      </c>
      <c r="BR61" t="str">
        <f t="shared" si="16"/>
        <v>('i2023110600105','2022','in2023110400003','3'),</v>
      </c>
      <c r="BS61" t="str">
        <f t="shared" si="17"/>
        <v>('i2023110600105','2022','in2023110400004','3'),</v>
      </c>
      <c r="BT61" t="str">
        <f t="shared" si="18"/>
        <v>('i2023110600105','2022','in2023110400005','3'),</v>
      </c>
      <c r="BU61" t="str">
        <f t="shared" si="19"/>
        <v>('i2023110600105','2022','in2023110400006','3'),</v>
      </c>
      <c r="BV61" t="str">
        <f t="shared" si="20"/>
        <v>('i2023110600105','2022','in2023110400007','3'),</v>
      </c>
      <c r="BW61" t="str">
        <f t="shared" si="21"/>
        <v>('i2023110600105','2022','in2023110400008','4'),</v>
      </c>
      <c r="BX61" t="str">
        <f t="shared" si="22"/>
        <v>('i2023110600105','2022','in2023110400009','3'),</v>
      </c>
      <c r="BY61" t="str">
        <f t="shared" si="23"/>
        <v>('i2023110600105','2022','in2023110400010','5'),</v>
      </c>
      <c r="BZ61" t="str">
        <f t="shared" si="24"/>
        <v>('i2023110600105','2022','in2023110400011','2'),</v>
      </c>
      <c r="CA61" t="str">
        <f t="shared" si="25"/>
        <v>('i2023110600105','2022','in2023110400012','2'),</v>
      </c>
      <c r="CB61" t="str">
        <f t="shared" si="26"/>
        <v>('i2023110600105','2022','in2023110400013','3'),</v>
      </c>
      <c r="CC61" t="str">
        <f t="shared" si="27"/>
        <v>('i2023110600105','2022','in2023110400014','2'),</v>
      </c>
      <c r="CD61" t="str">
        <f t="shared" si="28"/>
        <v>('i2023110600105','2022','in2023110400015','3'),</v>
      </c>
      <c r="CE61" t="str">
        <f t="shared" si="29"/>
        <v>('i2023110600105','2022','in2023110400016','3'),</v>
      </c>
      <c r="CF61" t="str">
        <f t="shared" si="30"/>
        <v>('i2023110600105','2022','in2023110400017','1'),</v>
      </c>
      <c r="CG61" t="str">
        <f t="shared" si="31"/>
        <v>('i2023110600105','2022','in2023110400018','3'),</v>
      </c>
      <c r="CH61" t="str">
        <f t="shared" si="32"/>
        <v>('i2023110600105','2022','in2023110400019','5'),</v>
      </c>
      <c r="CI61" t="str">
        <f t="shared" si="33"/>
        <v>('i2023110600105','2022','in2023110400020','1'),</v>
      </c>
      <c r="CJ61" t="str">
        <f t="shared" si="34"/>
        <v>('i2023110600105','2022','in2023110400021','2'),</v>
      </c>
      <c r="CK61" t="str">
        <f t="shared" si="35"/>
        <v>('i2023110600105','2022','in2023110400022','2'),</v>
      </c>
      <c r="CL61" t="str">
        <f t="shared" si="36"/>
        <v>('i2023110600105','2022','in2023110400023','1'),</v>
      </c>
      <c r="CM61" t="str">
        <f t="shared" si="37"/>
        <v>('i2023110600105','2022','in2023110400024','1'),</v>
      </c>
      <c r="CN61" t="str">
        <f t="shared" si="38"/>
        <v>('i2023110600105','2022','in2023110400025','1'),</v>
      </c>
      <c r="CO61" t="str">
        <f t="shared" si="39"/>
        <v>('i2023110600105','2022','in2023110400026','1'),</v>
      </c>
      <c r="CP61" t="str">
        <f t="shared" si="40"/>
        <v>('i2023110600105','2022','in2023110400027','1'),</v>
      </c>
      <c r="CQ61" t="str">
        <f t="shared" si="41"/>
        <v>('i2023110600105','2022','in2023110400028','1'),</v>
      </c>
      <c r="CR61" t="str">
        <f t="shared" si="42"/>
        <v>('i2023110600105','2022','in2023110400029','1'),</v>
      </c>
      <c r="CS61" t="str">
        <f t="shared" si="43"/>
        <v>('i2023110600105','2022','in2023110400030','2'),</v>
      </c>
      <c r="CT61" t="str">
        <f t="shared" si="44"/>
        <v>('i2023110600105','2022','in2023110400031','2'),</v>
      </c>
      <c r="CU61" t="str">
        <f t="shared" si="45"/>
        <v>('i2023110600105','2022','in2023110400032','4'),</v>
      </c>
      <c r="CV61" t="str">
        <f t="shared" si="46"/>
        <v>('i2023110600105','2022','in2023110400033','4'),</v>
      </c>
      <c r="CW61" t="str">
        <f t="shared" si="47"/>
        <v>('i2023110600105','2022','in2023110400034','4'),</v>
      </c>
      <c r="CX61" t="str">
        <f t="shared" si="48"/>
        <v>('i2023110600105','2022','in2023110400035','4'),</v>
      </c>
      <c r="CY61" t="str">
        <f t="shared" si="49"/>
        <v>('i2023110600105','2022','in2023110400036','3'),</v>
      </c>
      <c r="CZ61" t="str">
        <f t="shared" si="50"/>
        <v>('i2023110600105','2022','in2023110400037','4'),</v>
      </c>
      <c r="DA61" t="str">
        <f t="shared" si="51"/>
        <v>('i2023110600105','2022','in2023110400038','3'),</v>
      </c>
      <c r="DB61" t="str">
        <f t="shared" si="52"/>
        <v>('i2023110600105','2022','in2023110400039','3'),</v>
      </c>
      <c r="DC61" t="str">
        <f t="shared" si="53"/>
        <v>('i2023110600105','2022','in2023110400040','3'),</v>
      </c>
      <c r="DD61" t="str">
        <f t="shared" si="54"/>
        <v>('i2023110600105','2022','in2023110400041','4'),</v>
      </c>
      <c r="DE61" t="str">
        <f t="shared" si="55"/>
        <v>('i2023110600105','2022','in2023110400042','4'),</v>
      </c>
      <c r="DF61" t="str">
        <f t="shared" si="56"/>
        <v>('i2023110600105','2022','in2023110400043','4'),</v>
      </c>
      <c r="DG61" t="str">
        <f t="shared" si="57"/>
        <v>('i2023110600105','2022','in2023110400044','2'),</v>
      </c>
      <c r="DH61" t="str">
        <f t="shared" si="58"/>
        <v>('i2023110600105','2022','in2023110400045','4'),</v>
      </c>
      <c r="DI61" t="str">
        <f t="shared" si="59"/>
        <v>('i2023110600105','2022','in2023110400046','4'),</v>
      </c>
      <c r="DJ61" t="str">
        <f t="shared" si="60"/>
        <v>('i2023110600105','2022','in2023110400047','5');</v>
      </c>
    </row>
    <row r="62" spans="1:114" x14ac:dyDescent="0.25">
      <c r="A62" s="4" t="str">
        <f>INDEX('instansi pusat'!$B$2:$C$623,MATCH(C62,'instansi pusat'!$D$2:$D$623,0),2)</f>
        <v>i2023110600322</v>
      </c>
      <c r="B62" s="6">
        <v>4035</v>
      </c>
      <c r="C62" s="5" t="s">
        <v>166</v>
      </c>
      <c r="D62" s="6">
        <v>2022</v>
      </c>
      <c r="E62" s="6">
        <v>3</v>
      </c>
      <c r="F62" s="6">
        <v>2</v>
      </c>
      <c r="G62" s="6">
        <v>3</v>
      </c>
      <c r="H62" s="6">
        <v>3</v>
      </c>
      <c r="I62" s="6">
        <v>3</v>
      </c>
      <c r="J62" s="6">
        <v>3</v>
      </c>
      <c r="K62" s="6">
        <v>3</v>
      </c>
      <c r="L62" s="6">
        <v>2</v>
      </c>
      <c r="M62" s="6">
        <v>3</v>
      </c>
      <c r="N62" s="6">
        <v>4</v>
      </c>
      <c r="O62" s="6">
        <v>1</v>
      </c>
      <c r="P62" s="6">
        <v>3</v>
      </c>
      <c r="Q62" s="6">
        <v>1</v>
      </c>
      <c r="R62" s="6">
        <v>2</v>
      </c>
      <c r="S62" s="6">
        <v>2</v>
      </c>
      <c r="T62" s="6">
        <v>4</v>
      </c>
      <c r="U62" s="6">
        <v>3</v>
      </c>
      <c r="V62" s="6">
        <v>2</v>
      </c>
      <c r="W62" s="6">
        <v>2</v>
      </c>
      <c r="X62" s="6">
        <v>2</v>
      </c>
      <c r="Y62" s="6">
        <v>2</v>
      </c>
      <c r="Z62" s="6">
        <v>1</v>
      </c>
      <c r="AA62" s="6">
        <v>2</v>
      </c>
      <c r="AB62" s="6">
        <v>2</v>
      </c>
      <c r="AC62" s="6">
        <v>2</v>
      </c>
      <c r="AD62" s="6">
        <v>2</v>
      </c>
      <c r="AE62" s="6">
        <v>2</v>
      </c>
      <c r="AF62" s="6">
        <v>3</v>
      </c>
      <c r="AG62" s="6">
        <v>2</v>
      </c>
      <c r="AH62" s="6">
        <v>2</v>
      </c>
      <c r="AI62" s="6">
        <v>3</v>
      </c>
      <c r="AJ62" s="6">
        <v>2</v>
      </c>
      <c r="AK62" s="6">
        <v>4</v>
      </c>
      <c r="AL62" s="6">
        <v>4</v>
      </c>
      <c r="AM62" s="6">
        <v>4</v>
      </c>
      <c r="AN62" s="6">
        <v>4</v>
      </c>
      <c r="AO62" s="6">
        <v>3</v>
      </c>
      <c r="AP62" s="6">
        <v>3</v>
      </c>
      <c r="AQ62" s="6">
        <v>3</v>
      </c>
      <c r="AR62" s="6">
        <v>4</v>
      </c>
      <c r="AS62" s="6">
        <v>3</v>
      </c>
      <c r="AT62" s="6">
        <v>1</v>
      </c>
      <c r="AU62" s="6">
        <v>2</v>
      </c>
      <c r="AV62" s="6">
        <v>2</v>
      </c>
      <c r="AW62" s="6">
        <v>3</v>
      </c>
      <c r="AX62" s="6">
        <v>5</v>
      </c>
      <c r="AY62" s="6">
        <v>3</v>
      </c>
      <c r="AZ62" s="3">
        <f t="shared" si="1"/>
        <v>2.9000000000000004</v>
      </c>
      <c r="BA62" s="3">
        <f t="shared" si="2"/>
        <v>1.75</v>
      </c>
      <c r="BB62" s="3">
        <f t="shared" si="3"/>
        <v>2.75</v>
      </c>
      <c r="BC62" s="3">
        <f t="shared" si="4"/>
        <v>2</v>
      </c>
      <c r="BD62" s="3">
        <f t="shared" si="5"/>
        <v>2</v>
      </c>
      <c r="BE62" s="3">
        <f t="shared" si="6"/>
        <v>2.333333333333333</v>
      </c>
      <c r="BF62" s="3">
        <f t="shared" si="7"/>
        <v>3.4000000000000004</v>
      </c>
      <c r="BG62" s="3">
        <f t="shared" si="8"/>
        <v>2.6666666666666665</v>
      </c>
      <c r="BH62" s="3">
        <f t="shared" si="9"/>
        <v>2.9000000000000004</v>
      </c>
      <c r="BI62" s="3">
        <f t="shared" si="10"/>
        <v>2.2000000000000002</v>
      </c>
      <c r="BJ62" s="3">
        <f t="shared" si="11"/>
        <v>2.0909090909090908</v>
      </c>
      <c r="BK62" s="3">
        <f t="shared" si="12"/>
        <v>3.1098901098901099</v>
      </c>
      <c r="BL62" s="3">
        <f t="shared" si="13"/>
        <v>2.6870000000000003</v>
      </c>
      <c r="BO62" t="s">
        <v>641</v>
      </c>
      <c r="BP62" t="str">
        <f t="shared" si="14"/>
        <v>('i2023110600322','2022','in2023110400001','3'),</v>
      </c>
      <c r="BQ62" t="str">
        <f t="shared" si="15"/>
        <v>('i2023110600322','2022','in2023110400002','2'),</v>
      </c>
      <c r="BR62" t="str">
        <f t="shared" si="16"/>
        <v>('i2023110600322','2022','in2023110400003','3'),</v>
      </c>
      <c r="BS62" t="str">
        <f t="shared" si="17"/>
        <v>('i2023110600322','2022','in2023110400004','3'),</v>
      </c>
      <c r="BT62" t="str">
        <f t="shared" si="18"/>
        <v>('i2023110600322','2022','in2023110400005','3'),</v>
      </c>
      <c r="BU62" t="str">
        <f t="shared" si="19"/>
        <v>('i2023110600322','2022','in2023110400006','3'),</v>
      </c>
      <c r="BV62" t="str">
        <f t="shared" si="20"/>
        <v>('i2023110600322','2022','in2023110400007','3'),</v>
      </c>
      <c r="BW62" t="str">
        <f t="shared" si="21"/>
        <v>('i2023110600322','2022','in2023110400008','2'),</v>
      </c>
      <c r="BX62" t="str">
        <f t="shared" si="22"/>
        <v>('i2023110600322','2022','in2023110400009','3'),</v>
      </c>
      <c r="BY62" t="str">
        <f t="shared" si="23"/>
        <v>('i2023110600322','2022','in2023110400010','4'),</v>
      </c>
      <c r="BZ62" t="str">
        <f t="shared" si="24"/>
        <v>('i2023110600322','2022','in2023110400011','1'),</v>
      </c>
      <c r="CA62" t="str">
        <f t="shared" si="25"/>
        <v>('i2023110600322','2022','in2023110400012','3'),</v>
      </c>
      <c r="CB62" t="str">
        <f t="shared" si="26"/>
        <v>('i2023110600322','2022','in2023110400013','1'),</v>
      </c>
      <c r="CC62" t="str">
        <f t="shared" si="27"/>
        <v>('i2023110600322','2022','in2023110400014','2'),</v>
      </c>
      <c r="CD62" t="str">
        <f t="shared" si="28"/>
        <v>('i2023110600322','2022','in2023110400015','2'),</v>
      </c>
      <c r="CE62" t="str">
        <f t="shared" si="29"/>
        <v>('i2023110600322','2022','in2023110400016','4'),</v>
      </c>
      <c r="CF62" t="str">
        <f t="shared" si="30"/>
        <v>('i2023110600322','2022','in2023110400017','3'),</v>
      </c>
      <c r="CG62" t="str">
        <f t="shared" si="31"/>
        <v>('i2023110600322','2022','in2023110400018','2'),</v>
      </c>
      <c r="CH62" t="str">
        <f t="shared" si="32"/>
        <v>('i2023110600322','2022','in2023110400019','2'),</v>
      </c>
      <c r="CI62" t="str">
        <f t="shared" si="33"/>
        <v>('i2023110600322','2022','in2023110400020','2'),</v>
      </c>
      <c r="CJ62" t="str">
        <f t="shared" si="34"/>
        <v>('i2023110600322','2022','in2023110400021','2'),</v>
      </c>
      <c r="CK62" t="str">
        <f t="shared" si="35"/>
        <v>('i2023110600322','2022','in2023110400022','1'),</v>
      </c>
      <c r="CL62" t="str">
        <f t="shared" si="36"/>
        <v>('i2023110600322','2022','in2023110400023','2'),</v>
      </c>
      <c r="CM62" t="str">
        <f t="shared" si="37"/>
        <v>('i2023110600322','2022','in2023110400024','2'),</v>
      </c>
      <c r="CN62" t="str">
        <f t="shared" si="38"/>
        <v>('i2023110600322','2022','in2023110400025','2'),</v>
      </c>
      <c r="CO62" t="str">
        <f t="shared" si="39"/>
        <v>('i2023110600322','2022','in2023110400026','2'),</v>
      </c>
      <c r="CP62" t="str">
        <f t="shared" si="40"/>
        <v>('i2023110600322','2022','in2023110400027','2'),</v>
      </c>
      <c r="CQ62" t="str">
        <f t="shared" si="41"/>
        <v>('i2023110600322','2022','in2023110400028','3'),</v>
      </c>
      <c r="CR62" t="str">
        <f t="shared" si="42"/>
        <v>('i2023110600322','2022','in2023110400029','2'),</v>
      </c>
      <c r="CS62" t="str">
        <f t="shared" si="43"/>
        <v>('i2023110600322','2022','in2023110400030','2'),</v>
      </c>
      <c r="CT62" t="str">
        <f t="shared" si="44"/>
        <v>('i2023110600322','2022','in2023110400031','3'),</v>
      </c>
      <c r="CU62" t="str">
        <f t="shared" si="45"/>
        <v>('i2023110600322','2022','in2023110400032','2'),</v>
      </c>
      <c r="CV62" t="str">
        <f t="shared" si="46"/>
        <v>('i2023110600322','2022','in2023110400033','4'),</v>
      </c>
      <c r="CW62" t="str">
        <f t="shared" si="47"/>
        <v>('i2023110600322','2022','in2023110400034','4'),</v>
      </c>
      <c r="CX62" t="str">
        <f t="shared" si="48"/>
        <v>('i2023110600322','2022','in2023110400035','4'),</v>
      </c>
      <c r="CY62" t="str">
        <f t="shared" si="49"/>
        <v>('i2023110600322','2022','in2023110400036','4'),</v>
      </c>
      <c r="CZ62" t="str">
        <f t="shared" si="50"/>
        <v>('i2023110600322','2022','in2023110400037','3'),</v>
      </c>
      <c r="DA62" t="str">
        <f t="shared" si="51"/>
        <v>('i2023110600322','2022','in2023110400038','3'),</v>
      </c>
      <c r="DB62" t="str">
        <f t="shared" si="52"/>
        <v>('i2023110600322','2022','in2023110400039','3'),</v>
      </c>
      <c r="DC62" t="str">
        <f t="shared" si="53"/>
        <v>('i2023110600322','2022','in2023110400040','4'),</v>
      </c>
      <c r="DD62" t="str">
        <f t="shared" si="54"/>
        <v>('i2023110600322','2022','in2023110400041','3'),</v>
      </c>
      <c r="DE62" t="str">
        <f t="shared" si="55"/>
        <v>('i2023110600322','2022','in2023110400042','1'),</v>
      </c>
      <c r="DF62" t="str">
        <f t="shared" si="56"/>
        <v>('i2023110600322','2022','in2023110400043','2'),</v>
      </c>
      <c r="DG62" t="str">
        <f t="shared" si="57"/>
        <v>('i2023110600322','2022','in2023110400044','2'),</v>
      </c>
      <c r="DH62" t="str">
        <f t="shared" si="58"/>
        <v>('i2023110600322','2022','in2023110400045','3'),</v>
      </c>
      <c r="DI62" t="str">
        <f t="shared" si="59"/>
        <v>('i2023110600322','2022','in2023110400046','5'),</v>
      </c>
      <c r="DJ62" t="str">
        <f t="shared" si="60"/>
        <v>('i2023110600322','2022','in2023110400047','3');</v>
      </c>
    </row>
    <row r="63" spans="1:114" x14ac:dyDescent="0.25">
      <c r="A63" s="4" t="str">
        <f>INDEX('instansi pusat'!$B$2:$C$623,MATCH(C63,'instansi pusat'!$D$2:$D$623,0),2)</f>
        <v>i2023110600112</v>
      </c>
      <c r="B63" s="6">
        <v>4040</v>
      </c>
      <c r="C63" s="5" t="s">
        <v>167</v>
      </c>
      <c r="D63" s="6">
        <v>2022</v>
      </c>
      <c r="E63" s="6">
        <v>1</v>
      </c>
      <c r="F63" s="6">
        <v>1</v>
      </c>
      <c r="G63" s="6">
        <v>1</v>
      </c>
      <c r="H63" s="6">
        <v>3</v>
      </c>
      <c r="I63" s="6">
        <v>3</v>
      </c>
      <c r="J63" s="6">
        <v>1</v>
      </c>
      <c r="K63" s="6">
        <v>1</v>
      </c>
      <c r="L63" s="6">
        <v>1</v>
      </c>
      <c r="M63" s="6">
        <v>1</v>
      </c>
      <c r="N63" s="6">
        <v>1</v>
      </c>
      <c r="O63" s="6">
        <v>1</v>
      </c>
      <c r="P63" s="6">
        <v>2</v>
      </c>
      <c r="Q63" s="6">
        <v>2</v>
      </c>
      <c r="R63" s="6">
        <v>2</v>
      </c>
      <c r="S63" s="6">
        <v>1</v>
      </c>
      <c r="T63" s="6">
        <v>2</v>
      </c>
      <c r="U63" s="6">
        <v>2</v>
      </c>
      <c r="V63" s="6">
        <v>1</v>
      </c>
      <c r="W63" s="6">
        <v>1</v>
      </c>
      <c r="X63" s="6">
        <v>1</v>
      </c>
      <c r="Y63" s="6">
        <v>1</v>
      </c>
      <c r="Z63" s="6">
        <v>1</v>
      </c>
      <c r="AA63" s="6">
        <v>1</v>
      </c>
      <c r="AB63" s="6">
        <v>1</v>
      </c>
      <c r="AC63" s="6">
        <v>1</v>
      </c>
      <c r="AD63" s="6">
        <v>1</v>
      </c>
      <c r="AE63" s="6">
        <v>1</v>
      </c>
      <c r="AF63" s="6">
        <v>1</v>
      </c>
      <c r="AG63" s="6">
        <v>1</v>
      </c>
      <c r="AH63" s="6">
        <v>1</v>
      </c>
      <c r="AI63" s="6">
        <v>1</v>
      </c>
      <c r="AJ63" s="6">
        <v>3</v>
      </c>
      <c r="AK63" s="6">
        <v>4</v>
      </c>
      <c r="AL63" s="6">
        <v>3</v>
      </c>
      <c r="AM63" s="6">
        <v>4</v>
      </c>
      <c r="AN63" s="6">
        <v>3</v>
      </c>
      <c r="AO63" s="6">
        <v>3</v>
      </c>
      <c r="AP63" s="6">
        <v>3</v>
      </c>
      <c r="AQ63" s="6">
        <v>2</v>
      </c>
      <c r="AR63" s="6">
        <v>4</v>
      </c>
      <c r="AS63" s="6">
        <v>3</v>
      </c>
      <c r="AT63" s="6">
        <v>3</v>
      </c>
      <c r="AU63" s="6">
        <v>2</v>
      </c>
      <c r="AV63" s="6">
        <v>4</v>
      </c>
      <c r="AW63" s="6">
        <v>3</v>
      </c>
      <c r="AX63" s="6">
        <v>4</v>
      </c>
      <c r="AY63" s="6">
        <v>3</v>
      </c>
      <c r="AZ63" s="3">
        <f t="shared" si="1"/>
        <v>1.4000000000000001</v>
      </c>
      <c r="BA63" s="3">
        <f t="shared" si="2"/>
        <v>1.75</v>
      </c>
      <c r="BB63" s="3">
        <f t="shared" si="3"/>
        <v>1.5</v>
      </c>
      <c r="BC63" s="3">
        <f t="shared" si="4"/>
        <v>1</v>
      </c>
      <c r="BD63" s="3">
        <f t="shared" si="5"/>
        <v>1</v>
      </c>
      <c r="BE63" s="3">
        <f t="shared" si="6"/>
        <v>1</v>
      </c>
      <c r="BF63" s="3">
        <f t="shared" si="7"/>
        <v>3.2</v>
      </c>
      <c r="BG63" s="3">
        <f t="shared" si="8"/>
        <v>3.1666666666666665</v>
      </c>
      <c r="BH63" s="3">
        <f t="shared" si="9"/>
        <v>1.4000000000000001</v>
      </c>
      <c r="BI63" s="3">
        <f t="shared" si="10"/>
        <v>1.5000000000000002</v>
      </c>
      <c r="BJ63" s="3">
        <f t="shared" si="11"/>
        <v>1</v>
      </c>
      <c r="BK63" s="3">
        <f t="shared" si="12"/>
        <v>3.186813186813187</v>
      </c>
      <c r="BL63" s="3">
        <f t="shared" si="13"/>
        <v>2.1720000000000002</v>
      </c>
      <c r="BO63" t="s">
        <v>641</v>
      </c>
      <c r="BP63" t="str">
        <f t="shared" si="14"/>
        <v>('i2023110600112','2022','in2023110400001','1'),</v>
      </c>
      <c r="BQ63" t="str">
        <f t="shared" si="15"/>
        <v>('i2023110600112','2022','in2023110400002','1'),</v>
      </c>
      <c r="BR63" t="str">
        <f t="shared" si="16"/>
        <v>('i2023110600112','2022','in2023110400003','1'),</v>
      </c>
      <c r="BS63" t="str">
        <f t="shared" si="17"/>
        <v>('i2023110600112','2022','in2023110400004','3'),</v>
      </c>
      <c r="BT63" t="str">
        <f t="shared" si="18"/>
        <v>('i2023110600112','2022','in2023110400005','3'),</v>
      </c>
      <c r="BU63" t="str">
        <f t="shared" si="19"/>
        <v>('i2023110600112','2022','in2023110400006','1'),</v>
      </c>
      <c r="BV63" t="str">
        <f t="shared" si="20"/>
        <v>('i2023110600112','2022','in2023110400007','1'),</v>
      </c>
      <c r="BW63" t="str">
        <f t="shared" si="21"/>
        <v>('i2023110600112','2022','in2023110400008','1'),</v>
      </c>
      <c r="BX63" t="str">
        <f t="shared" si="22"/>
        <v>('i2023110600112','2022','in2023110400009','1'),</v>
      </c>
      <c r="BY63" t="str">
        <f t="shared" si="23"/>
        <v>('i2023110600112','2022','in2023110400010','1'),</v>
      </c>
      <c r="BZ63" t="str">
        <f t="shared" si="24"/>
        <v>('i2023110600112','2022','in2023110400011','1'),</v>
      </c>
      <c r="CA63" t="str">
        <f t="shared" si="25"/>
        <v>('i2023110600112','2022','in2023110400012','2'),</v>
      </c>
      <c r="CB63" t="str">
        <f t="shared" si="26"/>
        <v>('i2023110600112','2022','in2023110400013','2'),</v>
      </c>
      <c r="CC63" t="str">
        <f t="shared" si="27"/>
        <v>('i2023110600112','2022','in2023110400014','2'),</v>
      </c>
      <c r="CD63" t="str">
        <f t="shared" si="28"/>
        <v>('i2023110600112','2022','in2023110400015','1'),</v>
      </c>
      <c r="CE63" t="str">
        <f t="shared" si="29"/>
        <v>('i2023110600112','2022','in2023110400016','2'),</v>
      </c>
      <c r="CF63" t="str">
        <f t="shared" si="30"/>
        <v>('i2023110600112','2022','in2023110400017','2'),</v>
      </c>
      <c r="CG63" t="str">
        <f t="shared" si="31"/>
        <v>('i2023110600112','2022','in2023110400018','1'),</v>
      </c>
      <c r="CH63" t="str">
        <f t="shared" si="32"/>
        <v>('i2023110600112','2022','in2023110400019','1'),</v>
      </c>
      <c r="CI63" t="str">
        <f t="shared" si="33"/>
        <v>('i2023110600112','2022','in2023110400020','1'),</v>
      </c>
      <c r="CJ63" t="str">
        <f t="shared" si="34"/>
        <v>('i2023110600112','2022','in2023110400021','1'),</v>
      </c>
      <c r="CK63" t="str">
        <f t="shared" si="35"/>
        <v>('i2023110600112','2022','in2023110400022','1'),</v>
      </c>
      <c r="CL63" t="str">
        <f t="shared" si="36"/>
        <v>('i2023110600112','2022','in2023110400023','1'),</v>
      </c>
      <c r="CM63" t="str">
        <f t="shared" si="37"/>
        <v>('i2023110600112','2022','in2023110400024','1'),</v>
      </c>
      <c r="CN63" t="str">
        <f t="shared" si="38"/>
        <v>('i2023110600112','2022','in2023110400025','1'),</v>
      </c>
      <c r="CO63" t="str">
        <f t="shared" si="39"/>
        <v>('i2023110600112','2022','in2023110400026','1'),</v>
      </c>
      <c r="CP63" t="str">
        <f t="shared" si="40"/>
        <v>('i2023110600112','2022','in2023110400027','1'),</v>
      </c>
      <c r="CQ63" t="str">
        <f t="shared" si="41"/>
        <v>('i2023110600112','2022','in2023110400028','1'),</v>
      </c>
      <c r="CR63" t="str">
        <f t="shared" si="42"/>
        <v>('i2023110600112','2022','in2023110400029','1'),</v>
      </c>
      <c r="CS63" t="str">
        <f t="shared" si="43"/>
        <v>('i2023110600112','2022','in2023110400030','1'),</v>
      </c>
      <c r="CT63" t="str">
        <f t="shared" si="44"/>
        <v>('i2023110600112','2022','in2023110400031','1'),</v>
      </c>
      <c r="CU63" t="str">
        <f t="shared" si="45"/>
        <v>('i2023110600112','2022','in2023110400032','3'),</v>
      </c>
      <c r="CV63" t="str">
        <f t="shared" si="46"/>
        <v>('i2023110600112','2022','in2023110400033','4'),</v>
      </c>
      <c r="CW63" t="str">
        <f t="shared" si="47"/>
        <v>('i2023110600112','2022','in2023110400034','3'),</v>
      </c>
      <c r="CX63" t="str">
        <f t="shared" si="48"/>
        <v>('i2023110600112','2022','in2023110400035','4'),</v>
      </c>
      <c r="CY63" t="str">
        <f t="shared" si="49"/>
        <v>('i2023110600112','2022','in2023110400036','3'),</v>
      </c>
      <c r="CZ63" t="str">
        <f t="shared" si="50"/>
        <v>('i2023110600112','2022','in2023110400037','3'),</v>
      </c>
      <c r="DA63" t="str">
        <f t="shared" si="51"/>
        <v>('i2023110600112','2022','in2023110400038','3'),</v>
      </c>
      <c r="DB63" t="str">
        <f t="shared" si="52"/>
        <v>('i2023110600112','2022','in2023110400039','2'),</v>
      </c>
      <c r="DC63" t="str">
        <f t="shared" si="53"/>
        <v>('i2023110600112','2022','in2023110400040','4'),</v>
      </c>
      <c r="DD63" t="str">
        <f t="shared" si="54"/>
        <v>('i2023110600112','2022','in2023110400041','3'),</v>
      </c>
      <c r="DE63" t="str">
        <f t="shared" si="55"/>
        <v>('i2023110600112','2022','in2023110400042','3'),</v>
      </c>
      <c r="DF63" t="str">
        <f t="shared" si="56"/>
        <v>('i2023110600112','2022','in2023110400043','2'),</v>
      </c>
      <c r="DG63" t="str">
        <f t="shared" si="57"/>
        <v>('i2023110600112','2022','in2023110400044','4'),</v>
      </c>
      <c r="DH63" t="str">
        <f t="shared" si="58"/>
        <v>('i2023110600112','2022','in2023110400045','3'),</v>
      </c>
      <c r="DI63" t="str">
        <f t="shared" si="59"/>
        <v>('i2023110600112','2022','in2023110400046','4'),</v>
      </c>
      <c r="DJ63" t="str">
        <f t="shared" si="60"/>
        <v>('i2023110600112','2022','in2023110400047','3');</v>
      </c>
    </row>
    <row r="64" spans="1:114" x14ac:dyDescent="0.25">
      <c r="A64" s="4" t="str">
        <f>INDEX('instansi pusat'!$B$2:$C$623,MATCH(C64,'instansi pusat'!$D$2:$D$623,0),2)</f>
        <v>i2023110600326</v>
      </c>
      <c r="B64" s="6">
        <v>4060</v>
      </c>
      <c r="C64" s="5" t="s">
        <v>171</v>
      </c>
      <c r="D64" s="6">
        <v>2022</v>
      </c>
      <c r="E64" s="6">
        <v>1</v>
      </c>
      <c r="F64" s="6">
        <v>1</v>
      </c>
      <c r="G64" s="6">
        <v>1</v>
      </c>
      <c r="H64" s="6">
        <v>1</v>
      </c>
      <c r="I64" s="6">
        <v>1</v>
      </c>
      <c r="J64" s="6">
        <v>2</v>
      </c>
      <c r="K64" s="6">
        <v>1</v>
      </c>
      <c r="L64" s="6">
        <v>1</v>
      </c>
      <c r="M64" s="6">
        <v>1</v>
      </c>
      <c r="N64" s="6">
        <v>1</v>
      </c>
      <c r="O64" s="6">
        <v>1</v>
      </c>
      <c r="P64" s="6">
        <v>1</v>
      </c>
      <c r="Q64" s="6">
        <v>1</v>
      </c>
      <c r="R64" s="6">
        <v>3</v>
      </c>
      <c r="S64" s="6">
        <v>1</v>
      </c>
      <c r="T64" s="6">
        <v>1</v>
      </c>
      <c r="U64" s="6">
        <v>2</v>
      </c>
      <c r="V64" s="6">
        <v>1</v>
      </c>
      <c r="W64" s="6">
        <v>1</v>
      </c>
      <c r="X64" s="6">
        <v>1</v>
      </c>
      <c r="Y64" s="6">
        <v>1</v>
      </c>
      <c r="Z64" s="6">
        <v>1</v>
      </c>
      <c r="AA64" s="6">
        <v>1</v>
      </c>
      <c r="AB64" s="6">
        <v>1</v>
      </c>
      <c r="AC64" s="6">
        <v>1</v>
      </c>
      <c r="AD64" s="6">
        <v>1</v>
      </c>
      <c r="AE64" s="6">
        <v>1</v>
      </c>
      <c r="AF64" s="6">
        <v>1</v>
      </c>
      <c r="AG64" s="6">
        <v>1</v>
      </c>
      <c r="AH64" s="6">
        <v>1</v>
      </c>
      <c r="AI64" s="6">
        <v>1</v>
      </c>
      <c r="AJ64" s="6">
        <v>4</v>
      </c>
      <c r="AK64" s="6">
        <v>4</v>
      </c>
      <c r="AL64" s="6">
        <v>3</v>
      </c>
      <c r="AM64" s="6">
        <v>4</v>
      </c>
      <c r="AN64" s="6">
        <v>4</v>
      </c>
      <c r="AO64" s="6">
        <v>2</v>
      </c>
      <c r="AP64" s="6">
        <v>1</v>
      </c>
      <c r="AQ64" s="6">
        <v>2</v>
      </c>
      <c r="AR64" s="6">
        <v>3</v>
      </c>
      <c r="AS64" s="6">
        <v>3</v>
      </c>
      <c r="AT64" s="6">
        <v>4</v>
      </c>
      <c r="AU64" s="6">
        <v>1</v>
      </c>
      <c r="AV64" s="6">
        <v>5</v>
      </c>
      <c r="AW64" s="6">
        <v>2</v>
      </c>
      <c r="AX64" s="6">
        <v>2</v>
      </c>
      <c r="AY64" s="6">
        <v>4</v>
      </c>
      <c r="AZ64" s="3">
        <f t="shared" si="1"/>
        <v>1.1000000000000001</v>
      </c>
      <c r="BA64" s="3">
        <f t="shared" si="2"/>
        <v>1.5</v>
      </c>
      <c r="BB64" s="3">
        <f t="shared" si="3"/>
        <v>1.25</v>
      </c>
      <c r="BC64" s="3">
        <f t="shared" si="4"/>
        <v>1</v>
      </c>
      <c r="BD64" s="3">
        <f t="shared" si="5"/>
        <v>1</v>
      </c>
      <c r="BE64" s="3">
        <f t="shared" si="6"/>
        <v>1</v>
      </c>
      <c r="BF64" s="3">
        <f t="shared" si="7"/>
        <v>3</v>
      </c>
      <c r="BG64" s="3">
        <f t="shared" si="8"/>
        <v>3</v>
      </c>
      <c r="BH64" s="3">
        <f t="shared" si="9"/>
        <v>1.1000000000000001</v>
      </c>
      <c r="BI64" s="3">
        <f t="shared" si="10"/>
        <v>1.3</v>
      </c>
      <c r="BJ64" s="3">
        <f t="shared" si="11"/>
        <v>1</v>
      </c>
      <c r="BK64" s="3">
        <f t="shared" si="12"/>
        <v>3</v>
      </c>
      <c r="BL64" s="3">
        <f t="shared" si="13"/>
        <v>1.998</v>
      </c>
      <c r="BO64" t="s">
        <v>641</v>
      </c>
      <c r="BP64" t="str">
        <f t="shared" si="14"/>
        <v>('i2023110600326','2022','in2023110400001','1'),</v>
      </c>
      <c r="BQ64" t="str">
        <f t="shared" si="15"/>
        <v>('i2023110600326','2022','in2023110400002','1'),</v>
      </c>
      <c r="BR64" t="str">
        <f t="shared" si="16"/>
        <v>('i2023110600326','2022','in2023110400003','1'),</v>
      </c>
      <c r="BS64" t="str">
        <f t="shared" si="17"/>
        <v>('i2023110600326','2022','in2023110400004','1'),</v>
      </c>
      <c r="BT64" t="str">
        <f t="shared" si="18"/>
        <v>('i2023110600326','2022','in2023110400005','1'),</v>
      </c>
      <c r="BU64" t="str">
        <f t="shared" si="19"/>
        <v>('i2023110600326','2022','in2023110400006','2'),</v>
      </c>
      <c r="BV64" t="str">
        <f t="shared" si="20"/>
        <v>('i2023110600326','2022','in2023110400007','1'),</v>
      </c>
      <c r="BW64" t="str">
        <f t="shared" si="21"/>
        <v>('i2023110600326','2022','in2023110400008','1'),</v>
      </c>
      <c r="BX64" t="str">
        <f t="shared" si="22"/>
        <v>('i2023110600326','2022','in2023110400009','1'),</v>
      </c>
      <c r="BY64" t="str">
        <f t="shared" si="23"/>
        <v>('i2023110600326','2022','in2023110400010','1'),</v>
      </c>
      <c r="BZ64" t="str">
        <f t="shared" si="24"/>
        <v>('i2023110600326','2022','in2023110400011','1'),</v>
      </c>
      <c r="CA64" t="str">
        <f t="shared" si="25"/>
        <v>('i2023110600326','2022','in2023110400012','1'),</v>
      </c>
      <c r="CB64" t="str">
        <f t="shared" si="26"/>
        <v>('i2023110600326','2022','in2023110400013','1'),</v>
      </c>
      <c r="CC64" t="str">
        <f t="shared" si="27"/>
        <v>('i2023110600326','2022','in2023110400014','3'),</v>
      </c>
      <c r="CD64" t="str">
        <f t="shared" si="28"/>
        <v>('i2023110600326','2022','in2023110400015','1'),</v>
      </c>
      <c r="CE64" t="str">
        <f t="shared" si="29"/>
        <v>('i2023110600326','2022','in2023110400016','1'),</v>
      </c>
      <c r="CF64" t="str">
        <f t="shared" si="30"/>
        <v>('i2023110600326','2022','in2023110400017','2'),</v>
      </c>
      <c r="CG64" t="str">
        <f t="shared" si="31"/>
        <v>('i2023110600326','2022','in2023110400018','1'),</v>
      </c>
      <c r="CH64" t="str">
        <f t="shared" si="32"/>
        <v>('i2023110600326','2022','in2023110400019','1'),</v>
      </c>
      <c r="CI64" t="str">
        <f t="shared" si="33"/>
        <v>('i2023110600326','2022','in2023110400020','1'),</v>
      </c>
      <c r="CJ64" t="str">
        <f t="shared" si="34"/>
        <v>('i2023110600326','2022','in2023110400021','1'),</v>
      </c>
      <c r="CK64" t="str">
        <f t="shared" si="35"/>
        <v>('i2023110600326','2022','in2023110400022','1'),</v>
      </c>
      <c r="CL64" t="str">
        <f t="shared" si="36"/>
        <v>('i2023110600326','2022','in2023110400023','1'),</v>
      </c>
      <c r="CM64" t="str">
        <f t="shared" si="37"/>
        <v>('i2023110600326','2022','in2023110400024','1'),</v>
      </c>
      <c r="CN64" t="str">
        <f t="shared" si="38"/>
        <v>('i2023110600326','2022','in2023110400025','1'),</v>
      </c>
      <c r="CO64" t="str">
        <f t="shared" si="39"/>
        <v>('i2023110600326','2022','in2023110400026','1'),</v>
      </c>
      <c r="CP64" t="str">
        <f t="shared" si="40"/>
        <v>('i2023110600326','2022','in2023110400027','1'),</v>
      </c>
      <c r="CQ64" t="str">
        <f t="shared" si="41"/>
        <v>('i2023110600326','2022','in2023110400028','1'),</v>
      </c>
      <c r="CR64" t="str">
        <f t="shared" si="42"/>
        <v>('i2023110600326','2022','in2023110400029','1'),</v>
      </c>
      <c r="CS64" t="str">
        <f t="shared" si="43"/>
        <v>('i2023110600326','2022','in2023110400030','1'),</v>
      </c>
      <c r="CT64" t="str">
        <f t="shared" si="44"/>
        <v>('i2023110600326','2022','in2023110400031','1'),</v>
      </c>
      <c r="CU64" t="str">
        <f t="shared" si="45"/>
        <v>('i2023110600326','2022','in2023110400032','4'),</v>
      </c>
      <c r="CV64" t="str">
        <f t="shared" si="46"/>
        <v>('i2023110600326','2022','in2023110400033','4'),</v>
      </c>
      <c r="CW64" t="str">
        <f t="shared" si="47"/>
        <v>('i2023110600326','2022','in2023110400034','3'),</v>
      </c>
      <c r="CX64" t="str">
        <f t="shared" si="48"/>
        <v>('i2023110600326','2022','in2023110400035','4'),</v>
      </c>
      <c r="CY64" t="str">
        <f t="shared" si="49"/>
        <v>('i2023110600326','2022','in2023110400036','4'),</v>
      </c>
      <c r="CZ64" t="str">
        <f t="shared" si="50"/>
        <v>('i2023110600326','2022','in2023110400037','2'),</v>
      </c>
      <c r="DA64" t="str">
        <f t="shared" si="51"/>
        <v>('i2023110600326','2022','in2023110400038','1'),</v>
      </c>
      <c r="DB64" t="str">
        <f t="shared" si="52"/>
        <v>('i2023110600326','2022','in2023110400039','2'),</v>
      </c>
      <c r="DC64" t="str">
        <f t="shared" si="53"/>
        <v>('i2023110600326','2022','in2023110400040','3'),</v>
      </c>
      <c r="DD64" t="str">
        <f t="shared" si="54"/>
        <v>('i2023110600326','2022','in2023110400041','3'),</v>
      </c>
      <c r="DE64" t="str">
        <f t="shared" si="55"/>
        <v>('i2023110600326','2022','in2023110400042','4'),</v>
      </c>
      <c r="DF64" t="str">
        <f t="shared" si="56"/>
        <v>('i2023110600326','2022','in2023110400043','1'),</v>
      </c>
      <c r="DG64" t="str">
        <f t="shared" si="57"/>
        <v>('i2023110600326','2022','in2023110400044','5'),</v>
      </c>
      <c r="DH64" t="str">
        <f t="shared" si="58"/>
        <v>('i2023110600326','2022','in2023110400045','2'),</v>
      </c>
      <c r="DI64" t="str">
        <f t="shared" si="59"/>
        <v>('i2023110600326','2022','in2023110400046','2'),</v>
      </c>
      <c r="DJ64" t="str">
        <f t="shared" si="60"/>
        <v>('i2023110600326','2022','in2023110400047','4');</v>
      </c>
    </row>
    <row r="65" spans="1:114" x14ac:dyDescent="0.25">
      <c r="A65" s="4" t="str">
        <f>INDEX('instansi pusat'!$B$2:$C$623,MATCH(C65,'instansi pusat'!$D$2:$D$623,0),2)</f>
        <v>i2023110600119</v>
      </c>
      <c r="B65" s="6">
        <v>4053</v>
      </c>
      <c r="C65" s="5" t="s">
        <v>169</v>
      </c>
      <c r="D65" s="6">
        <v>2022</v>
      </c>
      <c r="E65" s="6">
        <v>3</v>
      </c>
      <c r="F65" s="6">
        <v>3</v>
      </c>
      <c r="G65" s="6">
        <v>4</v>
      </c>
      <c r="H65" s="6">
        <v>1</v>
      </c>
      <c r="I65" s="6">
        <v>3</v>
      </c>
      <c r="J65" s="6">
        <v>3</v>
      </c>
      <c r="K65" s="6">
        <v>3</v>
      </c>
      <c r="L65" s="6">
        <v>3</v>
      </c>
      <c r="M65" s="6">
        <v>3</v>
      </c>
      <c r="N65" s="6">
        <v>3</v>
      </c>
      <c r="O65" s="6">
        <v>1</v>
      </c>
      <c r="P65" s="6">
        <v>2</v>
      </c>
      <c r="Q65" s="6">
        <v>2</v>
      </c>
      <c r="R65" s="6">
        <v>1</v>
      </c>
      <c r="S65" s="6">
        <v>1</v>
      </c>
      <c r="T65" s="6">
        <v>3</v>
      </c>
      <c r="U65" s="6">
        <v>2</v>
      </c>
      <c r="V65" s="6">
        <v>1</v>
      </c>
      <c r="W65" s="6">
        <v>5</v>
      </c>
      <c r="X65" s="6">
        <v>3</v>
      </c>
      <c r="Y65" s="6">
        <v>1</v>
      </c>
      <c r="Z65" s="6">
        <v>2</v>
      </c>
      <c r="AA65" s="6">
        <v>1</v>
      </c>
      <c r="AB65" s="6">
        <v>1</v>
      </c>
      <c r="AC65" s="6">
        <v>2</v>
      </c>
      <c r="AD65" s="6">
        <v>1</v>
      </c>
      <c r="AE65" s="6">
        <v>1</v>
      </c>
      <c r="AF65" s="6">
        <v>1</v>
      </c>
      <c r="AG65" s="6">
        <v>1</v>
      </c>
      <c r="AH65" s="6">
        <v>2</v>
      </c>
      <c r="AI65" s="6">
        <v>1</v>
      </c>
      <c r="AJ65" s="6">
        <v>4</v>
      </c>
      <c r="AK65" s="6">
        <v>4</v>
      </c>
      <c r="AL65" s="6">
        <v>4</v>
      </c>
      <c r="AM65" s="6">
        <v>4</v>
      </c>
      <c r="AN65" s="6">
        <v>4</v>
      </c>
      <c r="AO65" s="6">
        <v>4</v>
      </c>
      <c r="AP65" s="6">
        <v>4</v>
      </c>
      <c r="AQ65" s="6">
        <v>3</v>
      </c>
      <c r="AR65" s="6">
        <v>3</v>
      </c>
      <c r="AS65" s="6">
        <v>3</v>
      </c>
      <c r="AT65" s="6">
        <v>4</v>
      </c>
      <c r="AU65" s="6">
        <v>5</v>
      </c>
      <c r="AV65" s="6">
        <v>4</v>
      </c>
      <c r="AW65" s="6">
        <v>4</v>
      </c>
      <c r="AX65" s="6">
        <v>4</v>
      </c>
      <c r="AY65" s="6">
        <v>3</v>
      </c>
      <c r="AZ65" s="3">
        <f t="shared" si="1"/>
        <v>2.9000000000000004</v>
      </c>
      <c r="BA65" s="3">
        <f t="shared" si="2"/>
        <v>1.5</v>
      </c>
      <c r="BB65" s="3">
        <f t="shared" si="3"/>
        <v>1.75</v>
      </c>
      <c r="BC65" s="3">
        <f t="shared" si="4"/>
        <v>4</v>
      </c>
      <c r="BD65" s="3">
        <f t="shared" si="5"/>
        <v>1.25</v>
      </c>
      <c r="BE65" s="3">
        <f t="shared" si="6"/>
        <v>1.3333333333333333</v>
      </c>
      <c r="BF65" s="3">
        <f t="shared" si="7"/>
        <v>3.7</v>
      </c>
      <c r="BG65" s="3">
        <f t="shared" si="8"/>
        <v>4</v>
      </c>
      <c r="BH65" s="3">
        <f t="shared" si="9"/>
        <v>2.9000000000000004</v>
      </c>
      <c r="BI65" s="3">
        <f t="shared" si="10"/>
        <v>2.1000000000000005</v>
      </c>
      <c r="BJ65" s="3">
        <f t="shared" si="11"/>
        <v>1.2727272727272727</v>
      </c>
      <c r="BK65" s="3">
        <f t="shared" si="12"/>
        <v>3.8186813186813184</v>
      </c>
      <c r="BL65" s="3">
        <f t="shared" si="13"/>
        <v>2.8494999999999999</v>
      </c>
      <c r="BO65" t="s">
        <v>641</v>
      </c>
      <c r="BP65" t="str">
        <f t="shared" si="14"/>
        <v>('i2023110600119','2022','in2023110400001','3'),</v>
      </c>
      <c r="BQ65" t="str">
        <f t="shared" si="15"/>
        <v>('i2023110600119','2022','in2023110400002','3'),</v>
      </c>
      <c r="BR65" t="str">
        <f t="shared" si="16"/>
        <v>('i2023110600119','2022','in2023110400003','4'),</v>
      </c>
      <c r="BS65" t="str">
        <f t="shared" si="17"/>
        <v>('i2023110600119','2022','in2023110400004','1'),</v>
      </c>
      <c r="BT65" t="str">
        <f t="shared" si="18"/>
        <v>('i2023110600119','2022','in2023110400005','3'),</v>
      </c>
      <c r="BU65" t="str">
        <f t="shared" si="19"/>
        <v>('i2023110600119','2022','in2023110400006','3'),</v>
      </c>
      <c r="BV65" t="str">
        <f t="shared" si="20"/>
        <v>('i2023110600119','2022','in2023110400007','3'),</v>
      </c>
      <c r="BW65" t="str">
        <f t="shared" si="21"/>
        <v>('i2023110600119','2022','in2023110400008','3'),</v>
      </c>
      <c r="BX65" t="str">
        <f t="shared" si="22"/>
        <v>('i2023110600119','2022','in2023110400009','3'),</v>
      </c>
      <c r="BY65" t="str">
        <f t="shared" si="23"/>
        <v>('i2023110600119','2022','in2023110400010','3'),</v>
      </c>
      <c r="BZ65" t="str">
        <f t="shared" si="24"/>
        <v>('i2023110600119','2022','in2023110400011','1'),</v>
      </c>
      <c r="CA65" t="str">
        <f t="shared" si="25"/>
        <v>('i2023110600119','2022','in2023110400012','2'),</v>
      </c>
      <c r="CB65" t="str">
        <f t="shared" si="26"/>
        <v>('i2023110600119','2022','in2023110400013','2'),</v>
      </c>
      <c r="CC65" t="str">
        <f t="shared" si="27"/>
        <v>('i2023110600119','2022','in2023110400014','1'),</v>
      </c>
      <c r="CD65" t="str">
        <f t="shared" si="28"/>
        <v>('i2023110600119','2022','in2023110400015','1'),</v>
      </c>
      <c r="CE65" t="str">
        <f t="shared" si="29"/>
        <v>('i2023110600119','2022','in2023110400016','3'),</v>
      </c>
      <c r="CF65" t="str">
        <f t="shared" si="30"/>
        <v>('i2023110600119','2022','in2023110400017','2'),</v>
      </c>
      <c r="CG65" t="str">
        <f t="shared" si="31"/>
        <v>('i2023110600119','2022','in2023110400018','1'),</v>
      </c>
      <c r="CH65" t="str">
        <f t="shared" si="32"/>
        <v>('i2023110600119','2022','in2023110400019','5'),</v>
      </c>
      <c r="CI65" t="str">
        <f t="shared" si="33"/>
        <v>('i2023110600119','2022','in2023110400020','3'),</v>
      </c>
      <c r="CJ65" t="str">
        <f t="shared" si="34"/>
        <v>('i2023110600119','2022','in2023110400021','1'),</v>
      </c>
      <c r="CK65" t="str">
        <f t="shared" si="35"/>
        <v>('i2023110600119','2022','in2023110400022','2'),</v>
      </c>
      <c r="CL65" t="str">
        <f t="shared" si="36"/>
        <v>('i2023110600119','2022','in2023110400023','1'),</v>
      </c>
      <c r="CM65" t="str">
        <f t="shared" si="37"/>
        <v>('i2023110600119','2022','in2023110400024','1'),</v>
      </c>
      <c r="CN65" t="str">
        <f t="shared" si="38"/>
        <v>('i2023110600119','2022','in2023110400025','2'),</v>
      </c>
      <c r="CO65" t="str">
        <f t="shared" si="39"/>
        <v>('i2023110600119','2022','in2023110400026','1'),</v>
      </c>
      <c r="CP65" t="str">
        <f t="shared" si="40"/>
        <v>('i2023110600119','2022','in2023110400027','1'),</v>
      </c>
      <c r="CQ65" t="str">
        <f t="shared" si="41"/>
        <v>('i2023110600119','2022','in2023110400028','1'),</v>
      </c>
      <c r="CR65" t="str">
        <f t="shared" si="42"/>
        <v>('i2023110600119','2022','in2023110400029','1'),</v>
      </c>
      <c r="CS65" t="str">
        <f t="shared" si="43"/>
        <v>('i2023110600119','2022','in2023110400030','2'),</v>
      </c>
      <c r="CT65" t="str">
        <f t="shared" si="44"/>
        <v>('i2023110600119','2022','in2023110400031','1'),</v>
      </c>
      <c r="CU65" t="str">
        <f t="shared" si="45"/>
        <v>('i2023110600119','2022','in2023110400032','4'),</v>
      </c>
      <c r="CV65" t="str">
        <f t="shared" si="46"/>
        <v>('i2023110600119','2022','in2023110400033','4'),</v>
      </c>
      <c r="CW65" t="str">
        <f t="shared" si="47"/>
        <v>('i2023110600119','2022','in2023110400034','4'),</v>
      </c>
      <c r="CX65" t="str">
        <f t="shared" si="48"/>
        <v>('i2023110600119','2022','in2023110400035','4'),</v>
      </c>
      <c r="CY65" t="str">
        <f t="shared" si="49"/>
        <v>('i2023110600119','2022','in2023110400036','4'),</v>
      </c>
      <c r="CZ65" t="str">
        <f t="shared" si="50"/>
        <v>('i2023110600119','2022','in2023110400037','4'),</v>
      </c>
      <c r="DA65" t="str">
        <f t="shared" si="51"/>
        <v>('i2023110600119','2022','in2023110400038','4'),</v>
      </c>
      <c r="DB65" t="str">
        <f t="shared" si="52"/>
        <v>('i2023110600119','2022','in2023110400039','3'),</v>
      </c>
      <c r="DC65" t="str">
        <f t="shared" si="53"/>
        <v>('i2023110600119','2022','in2023110400040','3'),</v>
      </c>
      <c r="DD65" t="str">
        <f t="shared" si="54"/>
        <v>('i2023110600119','2022','in2023110400041','3'),</v>
      </c>
      <c r="DE65" t="str">
        <f t="shared" si="55"/>
        <v>('i2023110600119','2022','in2023110400042','4'),</v>
      </c>
      <c r="DF65" t="str">
        <f t="shared" si="56"/>
        <v>('i2023110600119','2022','in2023110400043','5'),</v>
      </c>
      <c r="DG65" t="str">
        <f t="shared" si="57"/>
        <v>('i2023110600119','2022','in2023110400044','4'),</v>
      </c>
      <c r="DH65" t="str">
        <f t="shared" si="58"/>
        <v>('i2023110600119','2022','in2023110400045','4'),</v>
      </c>
      <c r="DI65" t="str">
        <f t="shared" si="59"/>
        <v>('i2023110600119','2022','in2023110400046','4'),</v>
      </c>
      <c r="DJ65" t="str">
        <f t="shared" si="60"/>
        <v>('i2023110600119','2022','in2023110400047','3');</v>
      </c>
    </row>
    <row r="66" spans="1:114" x14ac:dyDescent="0.25">
      <c r="A66" s="4" t="str">
        <f>INDEX('instansi pusat'!$B$2:$C$623,MATCH(C66,'instansi pusat'!$D$2:$D$623,0),2)</f>
        <v>i2023110600110</v>
      </c>
      <c r="B66" s="6">
        <v>4031</v>
      </c>
      <c r="C66" s="5" t="s">
        <v>164</v>
      </c>
      <c r="D66" s="6">
        <v>2022</v>
      </c>
      <c r="E66" s="6">
        <v>2</v>
      </c>
      <c r="F66" s="6">
        <v>2</v>
      </c>
      <c r="G66" s="6">
        <v>3</v>
      </c>
      <c r="H66" s="6">
        <v>1</v>
      </c>
      <c r="I66" s="6">
        <v>4</v>
      </c>
      <c r="J66" s="6">
        <v>2</v>
      </c>
      <c r="K66" s="6">
        <v>2</v>
      </c>
      <c r="L66" s="6">
        <v>2</v>
      </c>
      <c r="M66" s="6">
        <v>4</v>
      </c>
      <c r="N66" s="6">
        <v>5</v>
      </c>
      <c r="O66" s="6">
        <v>1</v>
      </c>
      <c r="P66" s="6">
        <v>2</v>
      </c>
      <c r="Q66" s="6">
        <v>3</v>
      </c>
      <c r="R66" s="6">
        <v>1</v>
      </c>
      <c r="S66" s="6">
        <v>4</v>
      </c>
      <c r="T66" s="6">
        <v>5</v>
      </c>
      <c r="U66" s="6">
        <v>3</v>
      </c>
      <c r="V66" s="6">
        <v>3</v>
      </c>
      <c r="W66" s="6">
        <v>2</v>
      </c>
      <c r="X66" s="6">
        <v>2</v>
      </c>
      <c r="Y66" s="6">
        <v>1</v>
      </c>
      <c r="Z66" s="6">
        <v>1</v>
      </c>
      <c r="AA66" s="6">
        <v>1</v>
      </c>
      <c r="AB66" s="6">
        <v>1</v>
      </c>
      <c r="AC66" s="6">
        <v>2</v>
      </c>
      <c r="AD66" s="6">
        <v>1</v>
      </c>
      <c r="AE66" s="6">
        <v>1</v>
      </c>
      <c r="AF66" s="6">
        <v>3</v>
      </c>
      <c r="AG66" s="6">
        <v>1</v>
      </c>
      <c r="AH66" s="6">
        <v>1</v>
      </c>
      <c r="AI66" s="6">
        <v>1</v>
      </c>
      <c r="AJ66" s="6">
        <v>4</v>
      </c>
      <c r="AK66" s="6">
        <v>5</v>
      </c>
      <c r="AL66" s="6">
        <v>1</v>
      </c>
      <c r="AM66" s="6">
        <v>5</v>
      </c>
      <c r="AN66" s="6">
        <v>5</v>
      </c>
      <c r="AO66" s="6">
        <v>4</v>
      </c>
      <c r="AP66" s="6">
        <v>4</v>
      </c>
      <c r="AQ66" s="6">
        <v>5</v>
      </c>
      <c r="AR66" s="6">
        <v>4</v>
      </c>
      <c r="AS66" s="6">
        <v>5</v>
      </c>
      <c r="AT66" s="6">
        <v>4</v>
      </c>
      <c r="AU66" s="6">
        <v>2</v>
      </c>
      <c r="AV66" s="6">
        <v>4</v>
      </c>
      <c r="AW66" s="6">
        <v>5</v>
      </c>
      <c r="AX66" s="6">
        <v>5</v>
      </c>
      <c r="AY66" s="6">
        <v>5</v>
      </c>
      <c r="AZ66" s="3">
        <f t="shared" si="1"/>
        <v>2.7</v>
      </c>
      <c r="BA66" s="3">
        <f t="shared" si="2"/>
        <v>1.75</v>
      </c>
      <c r="BB66" s="3">
        <f t="shared" si="3"/>
        <v>3.75</v>
      </c>
      <c r="BC66" s="3">
        <f t="shared" si="4"/>
        <v>2</v>
      </c>
      <c r="BD66" s="3">
        <f t="shared" si="5"/>
        <v>1.375</v>
      </c>
      <c r="BE66" s="3">
        <f t="shared" si="6"/>
        <v>1</v>
      </c>
      <c r="BF66" s="3">
        <f t="shared" si="7"/>
        <v>4.2</v>
      </c>
      <c r="BG66" s="3">
        <f t="shared" si="8"/>
        <v>4.1666666666666661</v>
      </c>
      <c r="BH66" s="3">
        <f t="shared" si="9"/>
        <v>2.7</v>
      </c>
      <c r="BI66" s="3">
        <f t="shared" si="10"/>
        <v>2.6</v>
      </c>
      <c r="BJ66" s="3">
        <f t="shared" si="11"/>
        <v>1.2727272727272727</v>
      </c>
      <c r="BK66" s="3">
        <f t="shared" si="12"/>
        <v>4.1868131868131861</v>
      </c>
      <c r="BL66" s="3">
        <f t="shared" si="13"/>
        <v>3.1159999999999997</v>
      </c>
      <c r="BO66" t="s">
        <v>641</v>
      </c>
      <c r="BP66" t="str">
        <f t="shared" si="14"/>
        <v>('i2023110600110','2022','in2023110400001','2'),</v>
      </c>
      <c r="BQ66" t="str">
        <f t="shared" si="15"/>
        <v>('i2023110600110','2022','in2023110400002','2'),</v>
      </c>
      <c r="BR66" t="str">
        <f t="shared" si="16"/>
        <v>('i2023110600110','2022','in2023110400003','3'),</v>
      </c>
      <c r="BS66" t="str">
        <f t="shared" si="17"/>
        <v>('i2023110600110','2022','in2023110400004','1'),</v>
      </c>
      <c r="BT66" t="str">
        <f t="shared" si="18"/>
        <v>('i2023110600110','2022','in2023110400005','4'),</v>
      </c>
      <c r="BU66" t="str">
        <f t="shared" si="19"/>
        <v>('i2023110600110','2022','in2023110400006','2'),</v>
      </c>
      <c r="BV66" t="str">
        <f t="shared" si="20"/>
        <v>('i2023110600110','2022','in2023110400007','2'),</v>
      </c>
      <c r="BW66" t="str">
        <f t="shared" si="21"/>
        <v>('i2023110600110','2022','in2023110400008','2'),</v>
      </c>
      <c r="BX66" t="str">
        <f t="shared" si="22"/>
        <v>('i2023110600110','2022','in2023110400009','4'),</v>
      </c>
      <c r="BY66" t="str">
        <f t="shared" si="23"/>
        <v>('i2023110600110','2022','in2023110400010','5'),</v>
      </c>
      <c r="BZ66" t="str">
        <f t="shared" si="24"/>
        <v>('i2023110600110','2022','in2023110400011','1'),</v>
      </c>
      <c r="CA66" t="str">
        <f t="shared" si="25"/>
        <v>('i2023110600110','2022','in2023110400012','2'),</v>
      </c>
      <c r="CB66" t="str">
        <f t="shared" si="26"/>
        <v>('i2023110600110','2022','in2023110400013','3'),</v>
      </c>
      <c r="CC66" t="str">
        <f t="shared" si="27"/>
        <v>('i2023110600110','2022','in2023110400014','1'),</v>
      </c>
      <c r="CD66" t="str">
        <f t="shared" si="28"/>
        <v>('i2023110600110','2022','in2023110400015','4'),</v>
      </c>
      <c r="CE66" t="str">
        <f t="shared" si="29"/>
        <v>('i2023110600110','2022','in2023110400016','5'),</v>
      </c>
      <c r="CF66" t="str">
        <f t="shared" si="30"/>
        <v>('i2023110600110','2022','in2023110400017','3'),</v>
      </c>
      <c r="CG66" t="str">
        <f t="shared" si="31"/>
        <v>('i2023110600110','2022','in2023110400018','3'),</v>
      </c>
      <c r="CH66" t="str">
        <f t="shared" si="32"/>
        <v>('i2023110600110','2022','in2023110400019','2'),</v>
      </c>
      <c r="CI66" t="str">
        <f t="shared" si="33"/>
        <v>('i2023110600110','2022','in2023110400020','2'),</v>
      </c>
      <c r="CJ66" t="str">
        <f t="shared" si="34"/>
        <v>('i2023110600110','2022','in2023110400021','1'),</v>
      </c>
      <c r="CK66" t="str">
        <f t="shared" si="35"/>
        <v>('i2023110600110','2022','in2023110400022','1'),</v>
      </c>
      <c r="CL66" t="str">
        <f t="shared" si="36"/>
        <v>('i2023110600110','2022','in2023110400023','1'),</v>
      </c>
      <c r="CM66" t="str">
        <f t="shared" si="37"/>
        <v>('i2023110600110','2022','in2023110400024','1'),</v>
      </c>
      <c r="CN66" t="str">
        <f t="shared" si="38"/>
        <v>('i2023110600110','2022','in2023110400025','2'),</v>
      </c>
      <c r="CO66" t="str">
        <f t="shared" si="39"/>
        <v>('i2023110600110','2022','in2023110400026','1'),</v>
      </c>
      <c r="CP66" t="str">
        <f t="shared" si="40"/>
        <v>('i2023110600110','2022','in2023110400027','1'),</v>
      </c>
      <c r="CQ66" t="str">
        <f t="shared" si="41"/>
        <v>('i2023110600110','2022','in2023110400028','3'),</v>
      </c>
      <c r="CR66" t="str">
        <f t="shared" si="42"/>
        <v>('i2023110600110','2022','in2023110400029','1'),</v>
      </c>
      <c r="CS66" t="str">
        <f t="shared" si="43"/>
        <v>('i2023110600110','2022','in2023110400030','1'),</v>
      </c>
      <c r="CT66" t="str">
        <f t="shared" si="44"/>
        <v>('i2023110600110','2022','in2023110400031','1'),</v>
      </c>
      <c r="CU66" t="str">
        <f t="shared" si="45"/>
        <v>('i2023110600110','2022','in2023110400032','4'),</v>
      </c>
      <c r="CV66" t="str">
        <f t="shared" si="46"/>
        <v>('i2023110600110','2022','in2023110400033','5'),</v>
      </c>
      <c r="CW66" t="str">
        <f t="shared" si="47"/>
        <v>('i2023110600110','2022','in2023110400034','1'),</v>
      </c>
      <c r="CX66" t="str">
        <f t="shared" si="48"/>
        <v>('i2023110600110','2022','in2023110400035','5'),</v>
      </c>
      <c r="CY66" t="str">
        <f t="shared" si="49"/>
        <v>('i2023110600110','2022','in2023110400036','5'),</v>
      </c>
      <c r="CZ66" t="str">
        <f t="shared" si="50"/>
        <v>('i2023110600110','2022','in2023110400037','4'),</v>
      </c>
      <c r="DA66" t="str">
        <f t="shared" si="51"/>
        <v>('i2023110600110','2022','in2023110400038','4'),</v>
      </c>
      <c r="DB66" t="str">
        <f t="shared" si="52"/>
        <v>('i2023110600110','2022','in2023110400039','5'),</v>
      </c>
      <c r="DC66" t="str">
        <f t="shared" si="53"/>
        <v>('i2023110600110','2022','in2023110400040','4'),</v>
      </c>
      <c r="DD66" t="str">
        <f t="shared" si="54"/>
        <v>('i2023110600110','2022','in2023110400041','5'),</v>
      </c>
      <c r="DE66" t="str">
        <f t="shared" si="55"/>
        <v>('i2023110600110','2022','in2023110400042','4'),</v>
      </c>
      <c r="DF66" t="str">
        <f t="shared" si="56"/>
        <v>('i2023110600110','2022','in2023110400043','2'),</v>
      </c>
      <c r="DG66" t="str">
        <f t="shared" si="57"/>
        <v>('i2023110600110','2022','in2023110400044','4'),</v>
      </c>
      <c r="DH66" t="str">
        <f t="shared" si="58"/>
        <v>('i2023110600110','2022','in2023110400045','5'),</v>
      </c>
      <c r="DI66" t="str">
        <f t="shared" si="59"/>
        <v>('i2023110600110','2022','in2023110400046','5'),</v>
      </c>
      <c r="DJ66" t="str">
        <f t="shared" si="60"/>
        <v>('i2023110600110','2022','in2023110400047','5');</v>
      </c>
    </row>
    <row r="67" spans="1:114" x14ac:dyDescent="0.25">
      <c r="A67" s="4" t="str">
        <f>INDEX('instansi pusat'!$B$2:$C$623,MATCH(C67,'instansi pusat'!$D$2:$D$623,0),2)</f>
        <v>i2023110600127</v>
      </c>
      <c r="B67" s="6">
        <v>4630</v>
      </c>
      <c r="C67" s="5" t="s">
        <v>172</v>
      </c>
      <c r="D67" s="6">
        <v>2022</v>
      </c>
      <c r="E67" s="6">
        <v>1</v>
      </c>
      <c r="F67" s="6">
        <v>1</v>
      </c>
      <c r="G67" s="6">
        <v>1</v>
      </c>
      <c r="H67" s="6">
        <v>2</v>
      </c>
      <c r="I67" s="6">
        <v>2</v>
      </c>
      <c r="J67" s="6">
        <v>1</v>
      </c>
      <c r="K67" s="6">
        <v>3</v>
      </c>
      <c r="L67" s="6">
        <v>1</v>
      </c>
      <c r="M67" s="6">
        <v>2</v>
      </c>
      <c r="N67" s="6">
        <v>3</v>
      </c>
      <c r="O67" s="6">
        <v>1</v>
      </c>
      <c r="P67" s="6">
        <v>1</v>
      </c>
      <c r="Q67" s="6">
        <v>3</v>
      </c>
      <c r="R67" s="6">
        <v>3</v>
      </c>
      <c r="S67" s="6">
        <v>5</v>
      </c>
      <c r="T67" s="6">
        <v>2</v>
      </c>
      <c r="U67" s="6">
        <v>3</v>
      </c>
      <c r="V67" s="6">
        <v>2</v>
      </c>
      <c r="W67" s="6">
        <v>3</v>
      </c>
      <c r="X67" s="6">
        <v>4</v>
      </c>
      <c r="Y67" s="6">
        <v>1</v>
      </c>
      <c r="Z67" s="6">
        <v>2</v>
      </c>
      <c r="AA67" s="6">
        <v>2</v>
      </c>
      <c r="AB67" s="6">
        <v>5</v>
      </c>
      <c r="AC67" s="6">
        <v>2</v>
      </c>
      <c r="AD67" s="6">
        <v>2</v>
      </c>
      <c r="AE67" s="6">
        <v>1</v>
      </c>
      <c r="AF67" s="6">
        <v>3</v>
      </c>
      <c r="AG67" s="6">
        <v>2</v>
      </c>
      <c r="AH67" s="6">
        <v>2</v>
      </c>
      <c r="AI67" s="6">
        <v>2</v>
      </c>
      <c r="AJ67" s="6">
        <v>4</v>
      </c>
      <c r="AK67" s="6">
        <v>5</v>
      </c>
      <c r="AL67" s="6">
        <v>5</v>
      </c>
      <c r="AM67" s="6">
        <v>5</v>
      </c>
      <c r="AN67" s="6">
        <v>5</v>
      </c>
      <c r="AO67" s="6">
        <v>3</v>
      </c>
      <c r="AP67" s="6">
        <v>3</v>
      </c>
      <c r="AQ67" s="6">
        <v>3</v>
      </c>
      <c r="AR67" s="6">
        <v>3</v>
      </c>
      <c r="AS67" s="6">
        <v>3</v>
      </c>
      <c r="AT67" s="6">
        <v>4</v>
      </c>
      <c r="AU67" s="6">
        <v>3</v>
      </c>
      <c r="AV67" s="6">
        <v>5</v>
      </c>
      <c r="AW67" s="6">
        <v>4</v>
      </c>
      <c r="AX67" s="6">
        <v>4</v>
      </c>
      <c r="AY67" s="6">
        <v>4</v>
      </c>
      <c r="AZ67" s="3">
        <f t="shared" si="1"/>
        <v>1.7000000000000002</v>
      </c>
      <c r="BA67" s="3">
        <f t="shared" si="2"/>
        <v>2</v>
      </c>
      <c r="BB67" s="3">
        <f t="shared" si="3"/>
        <v>3</v>
      </c>
      <c r="BC67" s="3">
        <f t="shared" si="4"/>
        <v>3.5</v>
      </c>
      <c r="BD67" s="3">
        <f t="shared" si="5"/>
        <v>2.25</v>
      </c>
      <c r="BE67" s="3">
        <f t="shared" si="6"/>
        <v>2</v>
      </c>
      <c r="BF67" s="3">
        <f t="shared" si="7"/>
        <v>3.9000000000000004</v>
      </c>
      <c r="BG67" s="3">
        <f t="shared" si="8"/>
        <v>4</v>
      </c>
      <c r="BH67" s="3">
        <f t="shared" si="9"/>
        <v>1.7000000000000002</v>
      </c>
      <c r="BI67" s="3">
        <f t="shared" si="10"/>
        <v>2.7</v>
      </c>
      <c r="BJ67" s="3">
        <f t="shared" si="11"/>
        <v>2.1818181818181817</v>
      </c>
      <c r="BK67" s="3">
        <f t="shared" si="12"/>
        <v>3.9395604395604398</v>
      </c>
      <c r="BL67" s="3">
        <f t="shared" si="13"/>
        <v>3.0485000000000007</v>
      </c>
      <c r="BO67" t="s">
        <v>641</v>
      </c>
      <c r="BP67" t="str">
        <f t="shared" si="14"/>
        <v>('i2023110600127','2022','in2023110400001','1'),</v>
      </c>
      <c r="BQ67" t="str">
        <f t="shared" si="15"/>
        <v>('i2023110600127','2022','in2023110400002','1'),</v>
      </c>
      <c r="BR67" t="str">
        <f t="shared" si="16"/>
        <v>('i2023110600127','2022','in2023110400003','1'),</v>
      </c>
      <c r="BS67" t="str">
        <f t="shared" si="17"/>
        <v>('i2023110600127','2022','in2023110400004','2'),</v>
      </c>
      <c r="BT67" t="str">
        <f t="shared" si="18"/>
        <v>('i2023110600127','2022','in2023110400005','2'),</v>
      </c>
      <c r="BU67" t="str">
        <f t="shared" si="19"/>
        <v>('i2023110600127','2022','in2023110400006','1'),</v>
      </c>
      <c r="BV67" t="str">
        <f t="shared" si="20"/>
        <v>('i2023110600127','2022','in2023110400007','3'),</v>
      </c>
      <c r="BW67" t="str">
        <f t="shared" si="21"/>
        <v>('i2023110600127','2022','in2023110400008','1'),</v>
      </c>
      <c r="BX67" t="str">
        <f t="shared" si="22"/>
        <v>('i2023110600127','2022','in2023110400009','2'),</v>
      </c>
      <c r="BY67" t="str">
        <f t="shared" si="23"/>
        <v>('i2023110600127','2022','in2023110400010','3'),</v>
      </c>
      <c r="BZ67" t="str">
        <f t="shared" si="24"/>
        <v>('i2023110600127','2022','in2023110400011','1'),</v>
      </c>
      <c r="CA67" t="str">
        <f t="shared" si="25"/>
        <v>('i2023110600127','2022','in2023110400012','1'),</v>
      </c>
      <c r="CB67" t="str">
        <f t="shared" si="26"/>
        <v>('i2023110600127','2022','in2023110400013','3'),</v>
      </c>
      <c r="CC67" t="str">
        <f t="shared" si="27"/>
        <v>('i2023110600127','2022','in2023110400014','3'),</v>
      </c>
      <c r="CD67" t="str">
        <f t="shared" si="28"/>
        <v>('i2023110600127','2022','in2023110400015','5'),</v>
      </c>
      <c r="CE67" t="str">
        <f t="shared" si="29"/>
        <v>('i2023110600127','2022','in2023110400016','2'),</v>
      </c>
      <c r="CF67" t="str">
        <f t="shared" si="30"/>
        <v>('i2023110600127','2022','in2023110400017','3'),</v>
      </c>
      <c r="CG67" t="str">
        <f t="shared" si="31"/>
        <v>('i2023110600127','2022','in2023110400018','2'),</v>
      </c>
      <c r="CH67" t="str">
        <f t="shared" si="32"/>
        <v>('i2023110600127','2022','in2023110400019','3'),</v>
      </c>
      <c r="CI67" t="str">
        <f t="shared" si="33"/>
        <v>('i2023110600127','2022','in2023110400020','4'),</v>
      </c>
      <c r="CJ67" t="str">
        <f t="shared" si="34"/>
        <v>('i2023110600127','2022','in2023110400021','1'),</v>
      </c>
      <c r="CK67" t="str">
        <f t="shared" si="35"/>
        <v>('i2023110600127','2022','in2023110400022','2'),</v>
      </c>
      <c r="CL67" t="str">
        <f t="shared" si="36"/>
        <v>('i2023110600127','2022','in2023110400023','2'),</v>
      </c>
      <c r="CM67" t="str">
        <f t="shared" si="37"/>
        <v>('i2023110600127','2022','in2023110400024','5'),</v>
      </c>
      <c r="CN67" t="str">
        <f t="shared" si="38"/>
        <v>('i2023110600127','2022','in2023110400025','2'),</v>
      </c>
      <c r="CO67" t="str">
        <f t="shared" si="39"/>
        <v>('i2023110600127','2022','in2023110400026','2'),</v>
      </c>
      <c r="CP67" t="str">
        <f t="shared" si="40"/>
        <v>('i2023110600127','2022','in2023110400027','1'),</v>
      </c>
      <c r="CQ67" t="str">
        <f t="shared" si="41"/>
        <v>('i2023110600127','2022','in2023110400028','3'),</v>
      </c>
      <c r="CR67" t="str">
        <f t="shared" si="42"/>
        <v>('i2023110600127','2022','in2023110400029','2'),</v>
      </c>
      <c r="CS67" t="str">
        <f t="shared" si="43"/>
        <v>('i2023110600127','2022','in2023110400030','2'),</v>
      </c>
      <c r="CT67" t="str">
        <f t="shared" si="44"/>
        <v>('i2023110600127','2022','in2023110400031','2'),</v>
      </c>
      <c r="CU67" t="str">
        <f t="shared" si="45"/>
        <v>('i2023110600127','2022','in2023110400032','4'),</v>
      </c>
      <c r="CV67" t="str">
        <f t="shared" si="46"/>
        <v>('i2023110600127','2022','in2023110400033','5'),</v>
      </c>
      <c r="CW67" t="str">
        <f t="shared" si="47"/>
        <v>('i2023110600127','2022','in2023110400034','5'),</v>
      </c>
      <c r="CX67" t="str">
        <f t="shared" si="48"/>
        <v>('i2023110600127','2022','in2023110400035','5'),</v>
      </c>
      <c r="CY67" t="str">
        <f t="shared" si="49"/>
        <v>('i2023110600127','2022','in2023110400036','5'),</v>
      </c>
      <c r="CZ67" t="str">
        <f t="shared" si="50"/>
        <v>('i2023110600127','2022','in2023110400037','3'),</v>
      </c>
      <c r="DA67" t="str">
        <f t="shared" si="51"/>
        <v>('i2023110600127','2022','in2023110400038','3'),</v>
      </c>
      <c r="DB67" t="str">
        <f t="shared" si="52"/>
        <v>('i2023110600127','2022','in2023110400039','3'),</v>
      </c>
      <c r="DC67" t="str">
        <f t="shared" si="53"/>
        <v>('i2023110600127','2022','in2023110400040','3'),</v>
      </c>
      <c r="DD67" t="str">
        <f t="shared" si="54"/>
        <v>('i2023110600127','2022','in2023110400041','3'),</v>
      </c>
      <c r="DE67" t="str">
        <f t="shared" si="55"/>
        <v>('i2023110600127','2022','in2023110400042','4'),</v>
      </c>
      <c r="DF67" t="str">
        <f t="shared" si="56"/>
        <v>('i2023110600127','2022','in2023110400043','3'),</v>
      </c>
      <c r="DG67" t="str">
        <f t="shared" si="57"/>
        <v>('i2023110600127','2022','in2023110400044','5'),</v>
      </c>
      <c r="DH67" t="str">
        <f t="shared" si="58"/>
        <v>('i2023110600127','2022','in2023110400045','4'),</v>
      </c>
      <c r="DI67" t="str">
        <f t="shared" si="59"/>
        <v>('i2023110600127','2022','in2023110400046','4'),</v>
      </c>
      <c r="DJ67" t="str">
        <f t="shared" si="60"/>
        <v>('i2023110600127','2022','in2023110400047','4');</v>
      </c>
    </row>
    <row r="68" spans="1:114" x14ac:dyDescent="0.25">
      <c r="A68" s="4" t="str">
        <f>INDEX('instansi pusat'!$B$2:$C$623,MATCH(C68,'instansi pusat'!$D$2:$D$623,0),2)</f>
        <v>i2023110600518</v>
      </c>
      <c r="B68" s="6">
        <v>2000</v>
      </c>
      <c r="C68" s="5" t="s">
        <v>738</v>
      </c>
      <c r="D68" s="6">
        <v>2022</v>
      </c>
      <c r="E68" s="6">
        <v>5</v>
      </c>
      <c r="F68" s="6">
        <v>5</v>
      </c>
      <c r="G68" s="6">
        <v>3</v>
      </c>
      <c r="H68" s="6">
        <v>3</v>
      </c>
      <c r="I68" s="6">
        <v>5</v>
      </c>
      <c r="J68" s="6">
        <v>3</v>
      </c>
      <c r="K68" s="6">
        <v>3</v>
      </c>
      <c r="L68" s="6">
        <v>5</v>
      </c>
      <c r="M68" s="6">
        <v>5</v>
      </c>
      <c r="N68" s="6">
        <v>5</v>
      </c>
      <c r="O68" s="6">
        <v>3</v>
      </c>
      <c r="P68" s="6">
        <v>3</v>
      </c>
      <c r="Q68" s="6">
        <v>3</v>
      </c>
      <c r="R68" s="6">
        <v>4</v>
      </c>
      <c r="S68" s="6">
        <v>5</v>
      </c>
      <c r="T68" s="6">
        <v>5</v>
      </c>
      <c r="U68" s="6">
        <v>3</v>
      </c>
      <c r="V68" s="6">
        <v>3</v>
      </c>
      <c r="W68" s="6">
        <v>3</v>
      </c>
      <c r="X68" s="6">
        <v>3</v>
      </c>
      <c r="Y68" s="6">
        <v>1</v>
      </c>
      <c r="Z68" s="6">
        <v>1</v>
      </c>
      <c r="AA68" s="6">
        <v>1</v>
      </c>
      <c r="AB68" s="6">
        <v>1</v>
      </c>
      <c r="AC68" s="6">
        <v>1</v>
      </c>
      <c r="AD68" s="6">
        <v>1</v>
      </c>
      <c r="AE68" s="6">
        <v>1</v>
      </c>
      <c r="AF68" s="6">
        <v>1</v>
      </c>
      <c r="AG68" s="6">
        <v>2</v>
      </c>
      <c r="AH68" s="6">
        <v>2</v>
      </c>
      <c r="AI68" s="6">
        <v>2</v>
      </c>
      <c r="AJ68" s="6">
        <v>4</v>
      </c>
      <c r="AK68" s="6">
        <v>4</v>
      </c>
      <c r="AL68" s="6">
        <v>4</v>
      </c>
      <c r="AM68" s="6">
        <v>4</v>
      </c>
      <c r="AN68" s="6">
        <v>4</v>
      </c>
      <c r="AO68" s="6">
        <v>4</v>
      </c>
      <c r="AP68" s="6">
        <v>3</v>
      </c>
      <c r="AQ68" s="6">
        <v>3</v>
      </c>
      <c r="AR68" s="6">
        <v>4</v>
      </c>
      <c r="AS68" s="6">
        <v>4</v>
      </c>
      <c r="AT68" s="6">
        <v>4</v>
      </c>
      <c r="AU68" s="6">
        <v>4</v>
      </c>
      <c r="AV68" s="6">
        <v>2</v>
      </c>
      <c r="AW68" s="6">
        <v>5</v>
      </c>
      <c r="AX68" s="6">
        <v>5</v>
      </c>
      <c r="AY68" s="6">
        <v>5</v>
      </c>
      <c r="AZ68" s="3">
        <f t="shared" ref="AZ68:AZ131" si="61">SUM(E68:N68)*(1.3/13)</f>
        <v>4.2</v>
      </c>
      <c r="BA68" s="3">
        <f t="shared" ref="BA68:BA131" si="62">SUM(O68:R68)*(2.5/10)</f>
        <v>3.25</v>
      </c>
      <c r="BB68" s="3">
        <f t="shared" ref="BB68:BB131" si="63">SUM(S68:V68)*(2.5/10)</f>
        <v>4</v>
      </c>
      <c r="BC68" s="3">
        <f t="shared" ref="BC68:BC131" si="64">SUM(W68:X68)*(2.5/5)</f>
        <v>3</v>
      </c>
      <c r="BD68" s="3">
        <f t="shared" ref="BD68:BD131" si="65">SUM(Y68:AF68)*(1.5/12)</f>
        <v>1</v>
      </c>
      <c r="BE68" s="3">
        <f t="shared" ref="BE68:BE131" si="66">SUM(AG68:AI68)*(1.5/4.5)</f>
        <v>2</v>
      </c>
      <c r="BF68" s="3">
        <f t="shared" ref="BF68:BF131" si="67">SUM(AJ68:AS68)*(2.75/27.5)</f>
        <v>3.8000000000000003</v>
      </c>
      <c r="BG68" s="3">
        <f t="shared" ref="BG68:BG131" si="68">SUM(AT68:AY68)*(3/18)</f>
        <v>4.1666666666666661</v>
      </c>
      <c r="BH68" s="3">
        <f t="shared" ref="BH68:BH131" si="69">AZ68*(13/13)</f>
        <v>4.2</v>
      </c>
      <c r="BI68" s="3">
        <f t="shared" ref="BI68:BI131" si="70">(BA68*(10/25))+(BB68*(10/25))+(BC68*(5/25))</f>
        <v>3.5000000000000004</v>
      </c>
      <c r="BJ68" s="3">
        <f t="shared" ref="BJ68:BJ131" si="71">(BD68*(12/16.5))+(BE68*(4.5/16.5))</f>
        <v>1.2727272727272727</v>
      </c>
      <c r="BK68" s="3">
        <f t="shared" ref="BK68:BK131" si="72">(BF68*(27.5/45.5))+(BG68*(18/45.5))</f>
        <v>3.9450549450549444</v>
      </c>
      <c r="BL68" s="3">
        <f t="shared" ref="BL68:BL131" si="73">(BH68*(13/100))+(BI68*(25/100))+(BJ68*(16.5/100))+(BK68*(45.5/100))</f>
        <v>3.4260000000000002</v>
      </c>
      <c r="BO68" t="s">
        <v>641</v>
      </c>
      <c r="BP68" t="str">
        <f t="shared" ref="BP68:BP131" si="74">"('"&amp;$A68&amp;"','"&amp;$D68&amp;"','"&amp;BP$1&amp;"','"&amp;E68&amp;"'),"</f>
        <v>('i2023110600518','2022','in2023110400001','5'),</v>
      </c>
      <c r="BQ68" t="str">
        <f t="shared" ref="BQ68:BQ131" si="75">"('"&amp;$A68&amp;"','"&amp;$D68&amp;"','"&amp;BQ$1&amp;"','"&amp;F68&amp;"'),"</f>
        <v>('i2023110600518','2022','in2023110400002','5'),</v>
      </c>
      <c r="BR68" t="str">
        <f t="shared" ref="BR68:BR131" si="76">"('"&amp;$A68&amp;"','"&amp;$D68&amp;"','"&amp;BR$1&amp;"','"&amp;G68&amp;"'),"</f>
        <v>('i2023110600518','2022','in2023110400003','3'),</v>
      </c>
      <c r="BS68" t="str">
        <f t="shared" ref="BS68:BS131" si="77">"('"&amp;$A68&amp;"','"&amp;$D68&amp;"','"&amp;BS$1&amp;"','"&amp;H68&amp;"'),"</f>
        <v>('i2023110600518','2022','in2023110400004','3'),</v>
      </c>
      <c r="BT68" t="str">
        <f t="shared" ref="BT68:BT131" si="78">"('"&amp;$A68&amp;"','"&amp;$D68&amp;"','"&amp;BT$1&amp;"','"&amp;I68&amp;"'),"</f>
        <v>('i2023110600518','2022','in2023110400005','5'),</v>
      </c>
      <c r="BU68" t="str">
        <f t="shared" ref="BU68:BU131" si="79">"('"&amp;$A68&amp;"','"&amp;$D68&amp;"','"&amp;BU$1&amp;"','"&amp;J68&amp;"'),"</f>
        <v>('i2023110600518','2022','in2023110400006','3'),</v>
      </c>
      <c r="BV68" t="str">
        <f t="shared" ref="BV68:BV131" si="80">"('"&amp;$A68&amp;"','"&amp;$D68&amp;"','"&amp;BV$1&amp;"','"&amp;K68&amp;"'),"</f>
        <v>('i2023110600518','2022','in2023110400007','3'),</v>
      </c>
      <c r="BW68" t="str">
        <f t="shared" ref="BW68:BW131" si="81">"('"&amp;$A68&amp;"','"&amp;$D68&amp;"','"&amp;BW$1&amp;"','"&amp;L68&amp;"'),"</f>
        <v>('i2023110600518','2022','in2023110400008','5'),</v>
      </c>
      <c r="BX68" t="str">
        <f t="shared" ref="BX68:BX131" si="82">"('"&amp;$A68&amp;"','"&amp;$D68&amp;"','"&amp;BX$1&amp;"','"&amp;M68&amp;"'),"</f>
        <v>('i2023110600518','2022','in2023110400009','5'),</v>
      </c>
      <c r="BY68" t="str">
        <f t="shared" ref="BY68:BY131" si="83">"('"&amp;$A68&amp;"','"&amp;$D68&amp;"','"&amp;BY$1&amp;"','"&amp;N68&amp;"'),"</f>
        <v>('i2023110600518','2022','in2023110400010','5'),</v>
      </c>
      <c r="BZ68" t="str">
        <f t="shared" ref="BZ68:BZ131" si="84">"('"&amp;$A68&amp;"','"&amp;$D68&amp;"','"&amp;BZ$1&amp;"','"&amp;O68&amp;"'),"</f>
        <v>('i2023110600518','2022','in2023110400011','3'),</v>
      </c>
      <c r="CA68" t="str">
        <f t="shared" ref="CA68:CA131" si="85">"('"&amp;$A68&amp;"','"&amp;$D68&amp;"','"&amp;CA$1&amp;"','"&amp;P68&amp;"'),"</f>
        <v>('i2023110600518','2022','in2023110400012','3'),</v>
      </c>
      <c r="CB68" t="str">
        <f t="shared" ref="CB68:CB131" si="86">"('"&amp;$A68&amp;"','"&amp;$D68&amp;"','"&amp;CB$1&amp;"','"&amp;Q68&amp;"'),"</f>
        <v>('i2023110600518','2022','in2023110400013','3'),</v>
      </c>
      <c r="CC68" t="str">
        <f t="shared" ref="CC68:CC131" si="87">"('"&amp;$A68&amp;"','"&amp;$D68&amp;"','"&amp;CC$1&amp;"','"&amp;R68&amp;"'),"</f>
        <v>('i2023110600518','2022','in2023110400014','4'),</v>
      </c>
      <c r="CD68" t="str">
        <f t="shared" ref="CD68:CD131" si="88">"('"&amp;$A68&amp;"','"&amp;$D68&amp;"','"&amp;CD$1&amp;"','"&amp;S68&amp;"'),"</f>
        <v>('i2023110600518','2022','in2023110400015','5'),</v>
      </c>
      <c r="CE68" t="str">
        <f t="shared" ref="CE68:CE131" si="89">"('"&amp;$A68&amp;"','"&amp;$D68&amp;"','"&amp;CE$1&amp;"','"&amp;T68&amp;"'),"</f>
        <v>('i2023110600518','2022','in2023110400016','5'),</v>
      </c>
      <c r="CF68" t="str">
        <f t="shared" ref="CF68:CF131" si="90">"('"&amp;$A68&amp;"','"&amp;$D68&amp;"','"&amp;CF$1&amp;"','"&amp;U68&amp;"'),"</f>
        <v>('i2023110600518','2022','in2023110400017','3'),</v>
      </c>
      <c r="CG68" t="str">
        <f t="shared" ref="CG68:CG131" si="91">"('"&amp;$A68&amp;"','"&amp;$D68&amp;"','"&amp;CG$1&amp;"','"&amp;V68&amp;"'),"</f>
        <v>('i2023110600518','2022','in2023110400018','3'),</v>
      </c>
      <c r="CH68" t="str">
        <f t="shared" ref="CH68:CH131" si="92">"('"&amp;$A68&amp;"','"&amp;$D68&amp;"','"&amp;CH$1&amp;"','"&amp;W68&amp;"'),"</f>
        <v>('i2023110600518','2022','in2023110400019','3'),</v>
      </c>
      <c r="CI68" t="str">
        <f t="shared" ref="CI68:CI131" si="93">"('"&amp;$A68&amp;"','"&amp;$D68&amp;"','"&amp;CI$1&amp;"','"&amp;X68&amp;"'),"</f>
        <v>('i2023110600518','2022','in2023110400020','3'),</v>
      </c>
      <c r="CJ68" t="str">
        <f t="shared" ref="CJ68:CJ131" si="94">"('"&amp;$A68&amp;"','"&amp;$D68&amp;"','"&amp;CJ$1&amp;"','"&amp;Y68&amp;"'),"</f>
        <v>('i2023110600518','2022','in2023110400021','1'),</v>
      </c>
      <c r="CK68" t="str">
        <f t="shared" ref="CK68:CK131" si="95">"('"&amp;$A68&amp;"','"&amp;$D68&amp;"','"&amp;CK$1&amp;"','"&amp;Z68&amp;"'),"</f>
        <v>('i2023110600518','2022','in2023110400022','1'),</v>
      </c>
      <c r="CL68" t="str">
        <f t="shared" ref="CL68:CL131" si="96">"('"&amp;$A68&amp;"','"&amp;$D68&amp;"','"&amp;CL$1&amp;"','"&amp;AA68&amp;"'),"</f>
        <v>('i2023110600518','2022','in2023110400023','1'),</v>
      </c>
      <c r="CM68" t="str">
        <f t="shared" ref="CM68:CM131" si="97">"('"&amp;$A68&amp;"','"&amp;$D68&amp;"','"&amp;CM$1&amp;"','"&amp;AB68&amp;"'),"</f>
        <v>('i2023110600518','2022','in2023110400024','1'),</v>
      </c>
      <c r="CN68" t="str">
        <f t="shared" ref="CN68:CN131" si="98">"('"&amp;$A68&amp;"','"&amp;$D68&amp;"','"&amp;CN$1&amp;"','"&amp;AC68&amp;"'),"</f>
        <v>('i2023110600518','2022','in2023110400025','1'),</v>
      </c>
      <c r="CO68" t="str">
        <f t="shared" ref="CO68:CO131" si="99">"('"&amp;$A68&amp;"','"&amp;$D68&amp;"','"&amp;CO$1&amp;"','"&amp;AD68&amp;"'),"</f>
        <v>('i2023110600518','2022','in2023110400026','1'),</v>
      </c>
      <c r="CP68" t="str">
        <f t="shared" ref="CP68:CP131" si="100">"('"&amp;$A68&amp;"','"&amp;$D68&amp;"','"&amp;CP$1&amp;"','"&amp;AE68&amp;"'),"</f>
        <v>('i2023110600518','2022','in2023110400027','1'),</v>
      </c>
      <c r="CQ68" t="str">
        <f t="shared" ref="CQ68:CQ131" si="101">"('"&amp;$A68&amp;"','"&amp;$D68&amp;"','"&amp;CQ$1&amp;"','"&amp;AF68&amp;"'),"</f>
        <v>('i2023110600518','2022','in2023110400028','1'),</v>
      </c>
      <c r="CR68" t="str">
        <f t="shared" ref="CR68:CR131" si="102">"('"&amp;$A68&amp;"','"&amp;$D68&amp;"','"&amp;CR$1&amp;"','"&amp;AG68&amp;"'),"</f>
        <v>('i2023110600518','2022','in2023110400029','2'),</v>
      </c>
      <c r="CS68" t="str">
        <f t="shared" ref="CS68:CS131" si="103">"('"&amp;$A68&amp;"','"&amp;$D68&amp;"','"&amp;CS$1&amp;"','"&amp;AH68&amp;"'),"</f>
        <v>('i2023110600518','2022','in2023110400030','2'),</v>
      </c>
      <c r="CT68" t="str">
        <f t="shared" ref="CT68:CT131" si="104">"('"&amp;$A68&amp;"','"&amp;$D68&amp;"','"&amp;CT$1&amp;"','"&amp;AI68&amp;"'),"</f>
        <v>('i2023110600518','2022','in2023110400031','2'),</v>
      </c>
      <c r="CU68" t="str">
        <f t="shared" ref="CU68:CU131" si="105">"('"&amp;$A68&amp;"','"&amp;$D68&amp;"','"&amp;CU$1&amp;"','"&amp;AJ68&amp;"'),"</f>
        <v>('i2023110600518','2022','in2023110400032','4'),</v>
      </c>
      <c r="CV68" t="str">
        <f t="shared" ref="CV68:CV131" si="106">"('"&amp;$A68&amp;"','"&amp;$D68&amp;"','"&amp;CV$1&amp;"','"&amp;AK68&amp;"'),"</f>
        <v>('i2023110600518','2022','in2023110400033','4'),</v>
      </c>
      <c r="CW68" t="str">
        <f t="shared" ref="CW68:CW131" si="107">"('"&amp;$A68&amp;"','"&amp;$D68&amp;"','"&amp;CW$1&amp;"','"&amp;AL68&amp;"'),"</f>
        <v>('i2023110600518','2022','in2023110400034','4'),</v>
      </c>
      <c r="CX68" t="str">
        <f t="shared" ref="CX68:CX131" si="108">"('"&amp;$A68&amp;"','"&amp;$D68&amp;"','"&amp;CX$1&amp;"','"&amp;AM68&amp;"'),"</f>
        <v>('i2023110600518','2022','in2023110400035','4'),</v>
      </c>
      <c r="CY68" t="str">
        <f t="shared" ref="CY68:CY131" si="109">"('"&amp;$A68&amp;"','"&amp;$D68&amp;"','"&amp;CY$1&amp;"','"&amp;AN68&amp;"'),"</f>
        <v>('i2023110600518','2022','in2023110400036','4'),</v>
      </c>
      <c r="CZ68" t="str">
        <f t="shared" ref="CZ68:CZ131" si="110">"('"&amp;$A68&amp;"','"&amp;$D68&amp;"','"&amp;CZ$1&amp;"','"&amp;AO68&amp;"'),"</f>
        <v>('i2023110600518','2022','in2023110400037','4'),</v>
      </c>
      <c r="DA68" t="str">
        <f t="shared" ref="DA68:DA131" si="111">"('"&amp;$A68&amp;"','"&amp;$D68&amp;"','"&amp;DA$1&amp;"','"&amp;AP68&amp;"'),"</f>
        <v>('i2023110600518','2022','in2023110400038','3'),</v>
      </c>
      <c r="DB68" t="str">
        <f t="shared" ref="DB68:DB131" si="112">"('"&amp;$A68&amp;"','"&amp;$D68&amp;"','"&amp;DB$1&amp;"','"&amp;AQ68&amp;"'),"</f>
        <v>('i2023110600518','2022','in2023110400039','3'),</v>
      </c>
      <c r="DC68" t="str">
        <f t="shared" ref="DC68:DC131" si="113">"('"&amp;$A68&amp;"','"&amp;$D68&amp;"','"&amp;DC$1&amp;"','"&amp;AR68&amp;"'),"</f>
        <v>('i2023110600518','2022','in2023110400040','4'),</v>
      </c>
      <c r="DD68" t="str">
        <f t="shared" ref="DD68:DD131" si="114">"('"&amp;$A68&amp;"','"&amp;$D68&amp;"','"&amp;DD$1&amp;"','"&amp;AS68&amp;"'),"</f>
        <v>('i2023110600518','2022','in2023110400041','4'),</v>
      </c>
      <c r="DE68" t="str">
        <f t="shared" ref="DE68:DE131" si="115">"('"&amp;$A68&amp;"','"&amp;$D68&amp;"','"&amp;DE$1&amp;"','"&amp;AT68&amp;"'),"</f>
        <v>('i2023110600518','2022','in2023110400042','4'),</v>
      </c>
      <c r="DF68" t="str">
        <f t="shared" ref="DF68:DF131" si="116">"('"&amp;$A68&amp;"','"&amp;$D68&amp;"','"&amp;DF$1&amp;"','"&amp;AU68&amp;"'),"</f>
        <v>('i2023110600518','2022','in2023110400043','4'),</v>
      </c>
      <c r="DG68" t="str">
        <f t="shared" ref="DG68:DG131" si="117">"('"&amp;$A68&amp;"','"&amp;$D68&amp;"','"&amp;DG$1&amp;"','"&amp;AV68&amp;"'),"</f>
        <v>('i2023110600518','2022','in2023110400044','2'),</v>
      </c>
      <c r="DH68" t="str">
        <f t="shared" ref="DH68:DH131" si="118">"('"&amp;$A68&amp;"','"&amp;$D68&amp;"','"&amp;DH$1&amp;"','"&amp;AW68&amp;"'),"</f>
        <v>('i2023110600518','2022','in2023110400045','5'),</v>
      </c>
      <c r="DI68" t="str">
        <f t="shared" ref="DI68:DI131" si="119">"('"&amp;$A68&amp;"','"&amp;$D68&amp;"','"&amp;DI$1&amp;"','"&amp;AX68&amp;"'),"</f>
        <v>('i2023110600518','2022','in2023110400046','5'),</v>
      </c>
      <c r="DJ68" t="str">
        <f t="shared" ref="DJ68:DJ131" si="120">"('"&amp;$A68&amp;"','"&amp;$D68&amp;"','"&amp;DJ$1&amp;"','"&amp;AY68&amp;"');"</f>
        <v>('i2023110600518','2022','in2023110400047','5');</v>
      </c>
    </row>
    <row r="69" spans="1:114" x14ac:dyDescent="0.25">
      <c r="A69" s="4" t="str">
        <f>INDEX('instansi pusat'!$B$2:$C$623,MATCH(C69,'instansi pusat'!$D$2:$D$623,0),2)</f>
        <v>i2023110600012</v>
      </c>
      <c r="B69" s="6">
        <v>4010</v>
      </c>
      <c r="C69" s="5" t="s">
        <v>159</v>
      </c>
      <c r="D69" s="6">
        <v>2022</v>
      </c>
      <c r="E69" s="6">
        <v>2</v>
      </c>
      <c r="F69" s="6">
        <v>2</v>
      </c>
      <c r="G69" s="6">
        <v>2</v>
      </c>
      <c r="H69" s="6">
        <v>3</v>
      </c>
      <c r="I69" s="6">
        <v>3</v>
      </c>
      <c r="J69" s="6">
        <v>3</v>
      </c>
      <c r="K69" s="6">
        <v>3</v>
      </c>
      <c r="L69" s="6">
        <v>3</v>
      </c>
      <c r="M69" s="6">
        <v>3</v>
      </c>
      <c r="N69" s="6">
        <v>3</v>
      </c>
      <c r="O69" s="6">
        <v>2</v>
      </c>
      <c r="P69" s="6">
        <v>2</v>
      </c>
      <c r="Q69" s="6">
        <v>2</v>
      </c>
      <c r="R69" s="6">
        <v>4</v>
      </c>
      <c r="S69" s="6">
        <v>3</v>
      </c>
      <c r="T69" s="6">
        <v>2</v>
      </c>
      <c r="U69" s="6">
        <v>3</v>
      </c>
      <c r="V69" s="6">
        <v>3</v>
      </c>
      <c r="W69" s="6">
        <v>2</v>
      </c>
      <c r="X69" s="6">
        <v>3</v>
      </c>
      <c r="Y69" s="6">
        <v>3</v>
      </c>
      <c r="Z69" s="6">
        <v>3</v>
      </c>
      <c r="AA69" s="6">
        <v>1</v>
      </c>
      <c r="AB69" s="6">
        <v>1</v>
      </c>
      <c r="AC69" s="6">
        <v>1</v>
      </c>
      <c r="AD69" s="6">
        <v>1</v>
      </c>
      <c r="AE69" s="6">
        <v>1</v>
      </c>
      <c r="AF69" s="6">
        <v>1</v>
      </c>
      <c r="AG69" s="6">
        <v>1</v>
      </c>
      <c r="AH69" s="6">
        <v>1</v>
      </c>
      <c r="AI69" s="6">
        <v>4</v>
      </c>
      <c r="AJ69" s="6">
        <v>4</v>
      </c>
      <c r="AK69" s="6">
        <v>4</v>
      </c>
      <c r="AL69" s="6">
        <v>4</v>
      </c>
      <c r="AM69" s="6">
        <v>4</v>
      </c>
      <c r="AN69" s="6">
        <v>3</v>
      </c>
      <c r="AO69" s="6">
        <v>3</v>
      </c>
      <c r="AP69" s="6">
        <v>3</v>
      </c>
      <c r="AQ69" s="6">
        <v>3</v>
      </c>
      <c r="AR69" s="6">
        <v>3</v>
      </c>
      <c r="AS69" s="6">
        <v>3</v>
      </c>
      <c r="AT69" s="6">
        <v>4</v>
      </c>
      <c r="AU69" s="6">
        <v>2</v>
      </c>
      <c r="AV69" s="6">
        <v>4</v>
      </c>
      <c r="AW69" s="6">
        <v>4</v>
      </c>
      <c r="AX69" s="6">
        <v>4</v>
      </c>
      <c r="AY69" s="6">
        <v>4</v>
      </c>
      <c r="AZ69" s="3">
        <f t="shared" si="61"/>
        <v>2.7</v>
      </c>
      <c r="BA69" s="3">
        <f t="shared" si="62"/>
        <v>2.5</v>
      </c>
      <c r="BB69" s="3">
        <f t="shared" si="63"/>
        <v>2.75</v>
      </c>
      <c r="BC69" s="3">
        <f t="shared" si="64"/>
        <v>2.5</v>
      </c>
      <c r="BD69" s="3">
        <f t="shared" si="65"/>
        <v>1.5</v>
      </c>
      <c r="BE69" s="3">
        <f t="shared" si="66"/>
        <v>2</v>
      </c>
      <c r="BF69" s="3">
        <f t="shared" si="67"/>
        <v>3.4000000000000004</v>
      </c>
      <c r="BG69" s="3">
        <f t="shared" si="68"/>
        <v>3.6666666666666665</v>
      </c>
      <c r="BH69" s="3">
        <f t="shared" si="69"/>
        <v>2.7</v>
      </c>
      <c r="BI69" s="3">
        <f t="shared" si="70"/>
        <v>2.6</v>
      </c>
      <c r="BJ69" s="3">
        <f t="shared" si="71"/>
        <v>1.6363636363636362</v>
      </c>
      <c r="BK69" s="3">
        <f t="shared" si="72"/>
        <v>3.5054945054945055</v>
      </c>
      <c r="BL69" s="3">
        <f t="shared" si="73"/>
        <v>2.8660000000000001</v>
      </c>
      <c r="BO69" t="s">
        <v>641</v>
      </c>
      <c r="BP69" t="str">
        <f t="shared" si="74"/>
        <v>('i2023110600012','2022','in2023110400001','2'),</v>
      </c>
      <c r="BQ69" t="str">
        <f t="shared" si="75"/>
        <v>('i2023110600012','2022','in2023110400002','2'),</v>
      </c>
      <c r="BR69" t="str">
        <f t="shared" si="76"/>
        <v>('i2023110600012','2022','in2023110400003','2'),</v>
      </c>
      <c r="BS69" t="str">
        <f t="shared" si="77"/>
        <v>('i2023110600012','2022','in2023110400004','3'),</v>
      </c>
      <c r="BT69" t="str">
        <f t="shared" si="78"/>
        <v>('i2023110600012','2022','in2023110400005','3'),</v>
      </c>
      <c r="BU69" t="str">
        <f t="shared" si="79"/>
        <v>('i2023110600012','2022','in2023110400006','3'),</v>
      </c>
      <c r="BV69" t="str">
        <f t="shared" si="80"/>
        <v>('i2023110600012','2022','in2023110400007','3'),</v>
      </c>
      <c r="BW69" t="str">
        <f t="shared" si="81"/>
        <v>('i2023110600012','2022','in2023110400008','3'),</v>
      </c>
      <c r="BX69" t="str">
        <f t="shared" si="82"/>
        <v>('i2023110600012','2022','in2023110400009','3'),</v>
      </c>
      <c r="BY69" t="str">
        <f t="shared" si="83"/>
        <v>('i2023110600012','2022','in2023110400010','3'),</v>
      </c>
      <c r="BZ69" t="str">
        <f t="shared" si="84"/>
        <v>('i2023110600012','2022','in2023110400011','2'),</v>
      </c>
      <c r="CA69" t="str">
        <f t="shared" si="85"/>
        <v>('i2023110600012','2022','in2023110400012','2'),</v>
      </c>
      <c r="CB69" t="str">
        <f t="shared" si="86"/>
        <v>('i2023110600012','2022','in2023110400013','2'),</v>
      </c>
      <c r="CC69" t="str">
        <f t="shared" si="87"/>
        <v>('i2023110600012','2022','in2023110400014','4'),</v>
      </c>
      <c r="CD69" t="str">
        <f t="shared" si="88"/>
        <v>('i2023110600012','2022','in2023110400015','3'),</v>
      </c>
      <c r="CE69" t="str">
        <f t="shared" si="89"/>
        <v>('i2023110600012','2022','in2023110400016','2'),</v>
      </c>
      <c r="CF69" t="str">
        <f t="shared" si="90"/>
        <v>('i2023110600012','2022','in2023110400017','3'),</v>
      </c>
      <c r="CG69" t="str">
        <f t="shared" si="91"/>
        <v>('i2023110600012','2022','in2023110400018','3'),</v>
      </c>
      <c r="CH69" t="str">
        <f t="shared" si="92"/>
        <v>('i2023110600012','2022','in2023110400019','2'),</v>
      </c>
      <c r="CI69" t="str">
        <f t="shared" si="93"/>
        <v>('i2023110600012','2022','in2023110400020','3'),</v>
      </c>
      <c r="CJ69" t="str">
        <f t="shared" si="94"/>
        <v>('i2023110600012','2022','in2023110400021','3'),</v>
      </c>
      <c r="CK69" t="str">
        <f t="shared" si="95"/>
        <v>('i2023110600012','2022','in2023110400022','3'),</v>
      </c>
      <c r="CL69" t="str">
        <f t="shared" si="96"/>
        <v>('i2023110600012','2022','in2023110400023','1'),</v>
      </c>
      <c r="CM69" t="str">
        <f t="shared" si="97"/>
        <v>('i2023110600012','2022','in2023110400024','1'),</v>
      </c>
      <c r="CN69" t="str">
        <f t="shared" si="98"/>
        <v>('i2023110600012','2022','in2023110400025','1'),</v>
      </c>
      <c r="CO69" t="str">
        <f t="shared" si="99"/>
        <v>('i2023110600012','2022','in2023110400026','1'),</v>
      </c>
      <c r="CP69" t="str">
        <f t="shared" si="100"/>
        <v>('i2023110600012','2022','in2023110400027','1'),</v>
      </c>
      <c r="CQ69" t="str">
        <f t="shared" si="101"/>
        <v>('i2023110600012','2022','in2023110400028','1'),</v>
      </c>
      <c r="CR69" t="str">
        <f t="shared" si="102"/>
        <v>('i2023110600012','2022','in2023110400029','1'),</v>
      </c>
      <c r="CS69" t="str">
        <f t="shared" si="103"/>
        <v>('i2023110600012','2022','in2023110400030','1'),</v>
      </c>
      <c r="CT69" t="str">
        <f t="shared" si="104"/>
        <v>('i2023110600012','2022','in2023110400031','4'),</v>
      </c>
      <c r="CU69" t="str">
        <f t="shared" si="105"/>
        <v>('i2023110600012','2022','in2023110400032','4'),</v>
      </c>
      <c r="CV69" t="str">
        <f t="shared" si="106"/>
        <v>('i2023110600012','2022','in2023110400033','4'),</v>
      </c>
      <c r="CW69" t="str">
        <f t="shared" si="107"/>
        <v>('i2023110600012','2022','in2023110400034','4'),</v>
      </c>
      <c r="CX69" t="str">
        <f t="shared" si="108"/>
        <v>('i2023110600012','2022','in2023110400035','4'),</v>
      </c>
      <c r="CY69" t="str">
        <f t="shared" si="109"/>
        <v>('i2023110600012','2022','in2023110400036','3'),</v>
      </c>
      <c r="CZ69" t="str">
        <f t="shared" si="110"/>
        <v>('i2023110600012','2022','in2023110400037','3'),</v>
      </c>
      <c r="DA69" t="str">
        <f t="shared" si="111"/>
        <v>('i2023110600012','2022','in2023110400038','3'),</v>
      </c>
      <c r="DB69" t="str">
        <f t="shared" si="112"/>
        <v>('i2023110600012','2022','in2023110400039','3'),</v>
      </c>
      <c r="DC69" t="str">
        <f t="shared" si="113"/>
        <v>('i2023110600012','2022','in2023110400040','3'),</v>
      </c>
      <c r="DD69" t="str">
        <f t="shared" si="114"/>
        <v>('i2023110600012','2022','in2023110400041','3'),</v>
      </c>
      <c r="DE69" t="str">
        <f t="shared" si="115"/>
        <v>('i2023110600012','2022','in2023110400042','4'),</v>
      </c>
      <c r="DF69" t="str">
        <f t="shared" si="116"/>
        <v>('i2023110600012','2022','in2023110400043','2'),</v>
      </c>
      <c r="DG69" t="str">
        <f t="shared" si="117"/>
        <v>('i2023110600012','2022','in2023110400044','4'),</v>
      </c>
      <c r="DH69" t="str">
        <f t="shared" si="118"/>
        <v>('i2023110600012','2022','in2023110400045','4'),</v>
      </c>
      <c r="DI69" t="str">
        <f t="shared" si="119"/>
        <v>('i2023110600012','2022','in2023110400046','4'),</v>
      </c>
      <c r="DJ69" t="str">
        <f t="shared" si="120"/>
        <v>('i2023110600012','2022','in2023110400047','4');</v>
      </c>
    </row>
    <row r="70" spans="1:114" x14ac:dyDescent="0.25">
      <c r="A70" s="4" t="str">
        <f>INDEX('instansi pusat'!$B$2:$C$623,MATCH(C70,'instansi pusat'!$D$2:$D$623,0),2)</f>
        <v>i2023110600099</v>
      </c>
      <c r="B70" s="6">
        <v>4012</v>
      </c>
      <c r="C70" s="5" t="s">
        <v>160</v>
      </c>
      <c r="D70" s="6">
        <v>2022</v>
      </c>
      <c r="E70" s="6">
        <v>5</v>
      </c>
      <c r="F70" s="6">
        <v>5</v>
      </c>
      <c r="G70" s="6">
        <v>4</v>
      </c>
      <c r="H70" s="6">
        <v>4</v>
      </c>
      <c r="I70" s="6">
        <v>5</v>
      </c>
      <c r="J70" s="6">
        <v>4</v>
      </c>
      <c r="K70" s="6">
        <v>5</v>
      </c>
      <c r="L70" s="6">
        <v>5</v>
      </c>
      <c r="M70" s="6">
        <v>5</v>
      </c>
      <c r="N70" s="6">
        <v>5</v>
      </c>
      <c r="O70" s="6">
        <v>3</v>
      </c>
      <c r="P70" s="6">
        <v>3</v>
      </c>
      <c r="Q70" s="6">
        <v>4</v>
      </c>
      <c r="R70" s="6">
        <v>2</v>
      </c>
      <c r="S70" s="6">
        <v>3</v>
      </c>
      <c r="T70" s="6">
        <v>3</v>
      </c>
      <c r="U70" s="6">
        <v>3</v>
      </c>
      <c r="V70" s="6">
        <v>1</v>
      </c>
      <c r="W70" s="6">
        <v>3</v>
      </c>
      <c r="X70" s="6">
        <v>4</v>
      </c>
      <c r="Y70" s="6">
        <v>3</v>
      </c>
      <c r="Z70" s="6">
        <v>3</v>
      </c>
      <c r="AA70" s="6">
        <v>3</v>
      </c>
      <c r="AB70" s="6">
        <v>3</v>
      </c>
      <c r="AC70" s="6">
        <v>3</v>
      </c>
      <c r="AD70" s="6">
        <v>3</v>
      </c>
      <c r="AE70" s="6">
        <v>3</v>
      </c>
      <c r="AF70" s="6">
        <v>3</v>
      </c>
      <c r="AG70" s="6">
        <v>2</v>
      </c>
      <c r="AH70" s="6">
        <v>2</v>
      </c>
      <c r="AI70" s="6">
        <v>5</v>
      </c>
      <c r="AJ70" s="6">
        <v>4</v>
      </c>
      <c r="AK70" s="6">
        <v>3</v>
      </c>
      <c r="AL70" s="6">
        <v>4</v>
      </c>
      <c r="AM70" s="6">
        <v>4</v>
      </c>
      <c r="AN70" s="6">
        <v>4</v>
      </c>
      <c r="AO70" s="6">
        <v>4</v>
      </c>
      <c r="AP70" s="6">
        <v>3</v>
      </c>
      <c r="AQ70" s="6">
        <v>3</v>
      </c>
      <c r="AR70" s="6">
        <v>3</v>
      </c>
      <c r="AS70" s="6">
        <v>4</v>
      </c>
      <c r="AT70" s="6">
        <v>4</v>
      </c>
      <c r="AU70" s="6">
        <v>4</v>
      </c>
      <c r="AV70" s="6">
        <v>4</v>
      </c>
      <c r="AW70" s="6">
        <v>4</v>
      </c>
      <c r="AX70" s="6">
        <v>4</v>
      </c>
      <c r="AY70" s="6">
        <v>5</v>
      </c>
      <c r="AZ70" s="3">
        <f t="shared" si="61"/>
        <v>4.7</v>
      </c>
      <c r="BA70" s="3">
        <f t="shared" si="62"/>
        <v>3</v>
      </c>
      <c r="BB70" s="3">
        <f t="shared" si="63"/>
        <v>2.5</v>
      </c>
      <c r="BC70" s="3">
        <f t="shared" si="64"/>
        <v>3.5</v>
      </c>
      <c r="BD70" s="3">
        <f t="shared" si="65"/>
        <v>3</v>
      </c>
      <c r="BE70" s="3">
        <f t="shared" si="66"/>
        <v>3</v>
      </c>
      <c r="BF70" s="3">
        <f t="shared" si="67"/>
        <v>3.6</v>
      </c>
      <c r="BG70" s="3">
        <f t="shared" si="68"/>
        <v>4.1666666666666661</v>
      </c>
      <c r="BH70" s="3">
        <f t="shared" si="69"/>
        <v>4.7</v>
      </c>
      <c r="BI70" s="3">
        <f t="shared" si="70"/>
        <v>2.9000000000000004</v>
      </c>
      <c r="BJ70" s="3">
        <f t="shared" si="71"/>
        <v>3</v>
      </c>
      <c r="BK70" s="3">
        <f t="shared" si="72"/>
        <v>3.8241758241758239</v>
      </c>
      <c r="BL70" s="3">
        <f t="shared" si="73"/>
        <v>3.5710000000000006</v>
      </c>
      <c r="BO70" t="s">
        <v>641</v>
      </c>
      <c r="BP70" t="str">
        <f t="shared" si="74"/>
        <v>('i2023110600099','2022','in2023110400001','5'),</v>
      </c>
      <c r="BQ70" t="str">
        <f t="shared" si="75"/>
        <v>('i2023110600099','2022','in2023110400002','5'),</v>
      </c>
      <c r="BR70" t="str">
        <f t="shared" si="76"/>
        <v>('i2023110600099','2022','in2023110400003','4'),</v>
      </c>
      <c r="BS70" t="str">
        <f t="shared" si="77"/>
        <v>('i2023110600099','2022','in2023110400004','4'),</v>
      </c>
      <c r="BT70" t="str">
        <f t="shared" si="78"/>
        <v>('i2023110600099','2022','in2023110400005','5'),</v>
      </c>
      <c r="BU70" t="str">
        <f t="shared" si="79"/>
        <v>('i2023110600099','2022','in2023110400006','4'),</v>
      </c>
      <c r="BV70" t="str">
        <f t="shared" si="80"/>
        <v>('i2023110600099','2022','in2023110400007','5'),</v>
      </c>
      <c r="BW70" t="str">
        <f t="shared" si="81"/>
        <v>('i2023110600099','2022','in2023110400008','5'),</v>
      </c>
      <c r="BX70" t="str">
        <f t="shared" si="82"/>
        <v>('i2023110600099','2022','in2023110400009','5'),</v>
      </c>
      <c r="BY70" t="str">
        <f t="shared" si="83"/>
        <v>('i2023110600099','2022','in2023110400010','5'),</v>
      </c>
      <c r="BZ70" t="str">
        <f t="shared" si="84"/>
        <v>('i2023110600099','2022','in2023110400011','3'),</v>
      </c>
      <c r="CA70" t="str">
        <f t="shared" si="85"/>
        <v>('i2023110600099','2022','in2023110400012','3'),</v>
      </c>
      <c r="CB70" t="str">
        <f t="shared" si="86"/>
        <v>('i2023110600099','2022','in2023110400013','4'),</v>
      </c>
      <c r="CC70" t="str">
        <f t="shared" si="87"/>
        <v>('i2023110600099','2022','in2023110400014','2'),</v>
      </c>
      <c r="CD70" t="str">
        <f t="shared" si="88"/>
        <v>('i2023110600099','2022','in2023110400015','3'),</v>
      </c>
      <c r="CE70" t="str">
        <f t="shared" si="89"/>
        <v>('i2023110600099','2022','in2023110400016','3'),</v>
      </c>
      <c r="CF70" t="str">
        <f t="shared" si="90"/>
        <v>('i2023110600099','2022','in2023110400017','3'),</v>
      </c>
      <c r="CG70" t="str">
        <f t="shared" si="91"/>
        <v>('i2023110600099','2022','in2023110400018','1'),</v>
      </c>
      <c r="CH70" t="str">
        <f t="shared" si="92"/>
        <v>('i2023110600099','2022','in2023110400019','3'),</v>
      </c>
      <c r="CI70" t="str">
        <f t="shared" si="93"/>
        <v>('i2023110600099','2022','in2023110400020','4'),</v>
      </c>
      <c r="CJ70" t="str">
        <f t="shared" si="94"/>
        <v>('i2023110600099','2022','in2023110400021','3'),</v>
      </c>
      <c r="CK70" t="str">
        <f t="shared" si="95"/>
        <v>('i2023110600099','2022','in2023110400022','3'),</v>
      </c>
      <c r="CL70" t="str">
        <f t="shared" si="96"/>
        <v>('i2023110600099','2022','in2023110400023','3'),</v>
      </c>
      <c r="CM70" t="str">
        <f t="shared" si="97"/>
        <v>('i2023110600099','2022','in2023110400024','3'),</v>
      </c>
      <c r="CN70" t="str">
        <f t="shared" si="98"/>
        <v>('i2023110600099','2022','in2023110400025','3'),</v>
      </c>
      <c r="CO70" t="str">
        <f t="shared" si="99"/>
        <v>('i2023110600099','2022','in2023110400026','3'),</v>
      </c>
      <c r="CP70" t="str">
        <f t="shared" si="100"/>
        <v>('i2023110600099','2022','in2023110400027','3'),</v>
      </c>
      <c r="CQ70" t="str">
        <f t="shared" si="101"/>
        <v>('i2023110600099','2022','in2023110400028','3'),</v>
      </c>
      <c r="CR70" t="str">
        <f t="shared" si="102"/>
        <v>('i2023110600099','2022','in2023110400029','2'),</v>
      </c>
      <c r="CS70" t="str">
        <f t="shared" si="103"/>
        <v>('i2023110600099','2022','in2023110400030','2'),</v>
      </c>
      <c r="CT70" t="str">
        <f t="shared" si="104"/>
        <v>('i2023110600099','2022','in2023110400031','5'),</v>
      </c>
      <c r="CU70" t="str">
        <f t="shared" si="105"/>
        <v>('i2023110600099','2022','in2023110400032','4'),</v>
      </c>
      <c r="CV70" t="str">
        <f t="shared" si="106"/>
        <v>('i2023110600099','2022','in2023110400033','3'),</v>
      </c>
      <c r="CW70" t="str">
        <f t="shared" si="107"/>
        <v>('i2023110600099','2022','in2023110400034','4'),</v>
      </c>
      <c r="CX70" t="str">
        <f t="shared" si="108"/>
        <v>('i2023110600099','2022','in2023110400035','4'),</v>
      </c>
      <c r="CY70" t="str">
        <f t="shared" si="109"/>
        <v>('i2023110600099','2022','in2023110400036','4'),</v>
      </c>
      <c r="CZ70" t="str">
        <f t="shared" si="110"/>
        <v>('i2023110600099','2022','in2023110400037','4'),</v>
      </c>
      <c r="DA70" t="str">
        <f t="shared" si="111"/>
        <v>('i2023110600099','2022','in2023110400038','3'),</v>
      </c>
      <c r="DB70" t="str">
        <f t="shared" si="112"/>
        <v>('i2023110600099','2022','in2023110400039','3'),</v>
      </c>
      <c r="DC70" t="str">
        <f t="shared" si="113"/>
        <v>('i2023110600099','2022','in2023110400040','3'),</v>
      </c>
      <c r="DD70" t="str">
        <f t="shared" si="114"/>
        <v>('i2023110600099','2022','in2023110400041','4'),</v>
      </c>
      <c r="DE70" t="str">
        <f t="shared" si="115"/>
        <v>('i2023110600099','2022','in2023110400042','4'),</v>
      </c>
      <c r="DF70" t="str">
        <f t="shared" si="116"/>
        <v>('i2023110600099','2022','in2023110400043','4'),</v>
      </c>
      <c r="DG70" t="str">
        <f t="shared" si="117"/>
        <v>('i2023110600099','2022','in2023110400044','4'),</v>
      </c>
      <c r="DH70" t="str">
        <f t="shared" si="118"/>
        <v>('i2023110600099','2022','in2023110400045','4'),</v>
      </c>
      <c r="DI70" t="str">
        <f t="shared" si="119"/>
        <v>('i2023110600099','2022','in2023110400046','4'),</v>
      </c>
      <c r="DJ70" t="str">
        <f t="shared" si="120"/>
        <v>('i2023110600099','2022','in2023110400047','5');</v>
      </c>
    </row>
    <row r="71" spans="1:114" x14ac:dyDescent="0.25">
      <c r="A71" s="4" t="str">
        <f>INDEX('instansi pusat'!$B$2:$C$623,MATCH(C71,'instansi pusat'!$D$2:$D$623,0),2)</f>
        <v>i2023110600120</v>
      </c>
      <c r="B71" s="6">
        <v>4054</v>
      </c>
      <c r="C71" s="5" t="s">
        <v>170</v>
      </c>
      <c r="D71" s="6">
        <v>2022</v>
      </c>
      <c r="E71" s="6">
        <v>3</v>
      </c>
      <c r="F71" s="6">
        <v>3</v>
      </c>
      <c r="G71" s="6">
        <v>3</v>
      </c>
      <c r="H71" s="6">
        <v>3</v>
      </c>
      <c r="I71" s="6">
        <v>3</v>
      </c>
      <c r="J71" s="6">
        <v>3</v>
      </c>
      <c r="K71" s="6">
        <v>3</v>
      </c>
      <c r="L71" s="6">
        <v>3</v>
      </c>
      <c r="M71" s="6">
        <v>3</v>
      </c>
      <c r="N71" s="6">
        <v>1</v>
      </c>
      <c r="O71" s="6">
        <v>2</v>
      </c>
      <c r="P71" s="6">
        <v>2</v>
      </c>
      <c r="Q71" s="6">
        <v>3</v>
      </c>
      <c r="R71" s="6">
        <v>2</v>
      </c>
      <c r="S71" s="6">
        <v>3</v>
      </c>
      <c r="T71" s="6">
        <v>3</v>
      </c>
      <c r="U71" s="6">
        <v>3</v>
      </c>
      <c r="V71" s="6">
        <v>3</v>
      </c>
      <c r="W71" s="6">
        <v>1</v>
      </c>
      <c r="X71" s="6">
        <v>3</v>
      </c>
      <c r="Y71" s="6">
        <v>2</v>
      </c>
      <c r="Z71" s="6">
        <v>1</v>
      </c>
      <c r="AA71" s="6">
        <v>3</v>
      </c>
      <c r="AB71" s="6">
        <v>1</v>
      </c>
      <c r="AC71" s="6">
        <v>2</v>
      </c>
      <c r="AD71" s="6">
        <v>1</v>
      </c>
      <c r="AE71" s="6">
        <v>1</v>
      </c>
      <c r="AF71" s="6">
        <v>3</v>
      </c>
      <c r="AG71" s="6">
        <v>1</v>
      </c>
      <c r="AH71" s="6">
        <v>1</v>
      </c>
      <c r="AI71" s="6">
        <v>1</v>
      </c>
      <c r="AJ71" s="6">
        <v>4</v>
      </c>
      <c r="AK71" s="6">
        <v>4</v>
      </c>
      <c r="AL71" s="6">
        <v>4</v>
      </c>
      <c r="AM71" s="6">
        <v>5</v>
      </c>
      <c r="AN71" s="6">
        <v>4</v>
      </c>
      <c r="AO71" s="6">
        <v>5</v>
      </c>
      <c r="AP71" s="6">
        <v>4</v>
      </c>
      <c r="AQ71" s="6">
        <v>3</v>
      </c>
      <c r="AR71" s="6">
        <v>4</v>
      </c>
      <c r="AS71" s="6">
        <v>4</v>
      </c>
      <c r="AT71" s="6">
        <v>4</v>
      </c>
      <c r="AU71" s="6">
        <v>5</v>
      </c>
      <c r="AV71" s="6">
        <v>5</v>
      </c>
      <c r="AW71" s="6">
        <v>5</v>
      </c>
      <c r="AX71" s="6">
        <v>4</v>
      </c>
      <c r="AY71" s="6">
        <v>5</v>
      </c>
      <c r="AZ71" s="3">
        <f t="shared" si="61"/>
        <v>2.8000000000000003</v>
      </c>
      <c r="BA71" s="3">
        <f t="shared" si="62"/>
        <v>2.25</v>
      </c>
      <c r="BB71" s="3">
        <f t="shared" si="63"/>
        <v>3</v>
      </c>
      <c r="BC71" s="3">
        <f t="shared" si="64"/>
        <v>2</v>
      </c>
      <c r="BD71" s="3">
        <f t="shared" si="65"/>
        <v>1.75</v>
      </c>
      <c r="BE71" s="3">
        <f t="shared" si="66"/>
        <v>1</v>
      </c>
      <c r="BF71" s="3">
        <f t="shared" si="67"/>
        <v>4.1000000000000005</v>
      </c>
      <c r="BG71" s="3">
        <f t="shared" si="68"/>
        <v>4.6666666666666661</v>
      </c>
      <c r="BH71" s="3">
        <f t="shared" si="69"/>
        <v>2.8000000000000003</v>
      </c>
      <c r="BI71" s="3">
        <f t="shared" si="70"/>
        <v>2.5</v>
      </c>
      <c r="BJ71" s="3">
        <f t="shared" si="71"/>
        <v>1.5454545454545454</v>
      </c>
      <c r="BK71" s="3">
        <f t="shared" si="72"/>
        <v>4.3241758241758239</v>
      </c>
      <c r="BL71" s="3">
        <f t="shared" si="73"/>
        <v>3.2115</v>
      </c>
      <c r="BO71" t="s">
        <v>641</v>
      </c>
      <c r="BP71" t="str">
        <f t="shared" si="74"/>
        <v>('i2023110600120','2022','in2023110400001','3'),</v>
      </c>
      <c r="BQ71" t="str">
        <f t="shared" si="75"/>
        <v>('i2023110600120','2022','in2023110400002','3'),</v>
      </c>
      <c r="BR71" t="str">
        <f t="shared" si="76"/>
        <v>('i2023110600120','2022','in2023110400003','3'),</v>
      </c>
      <c r="BS71" t="str">
        <f t="shared" si="77"/>
        <v>('i2023110600120','2022','in2023110400004','3'),</v>
      </c>
      <c r="BT71" t="str">
        <f t="shared" si="78"/>
        <v>('i2023110600120','2022','in2023110400005','3'),</v>
      </c>
      <c r="BU71" t="str">
        <f t="shared" si="79"/>
        <v>('i2023110600120','2022','in2023110400006','3'),</v>
      </c>
      <c r="BV71" t="str">
        <f t="shared" si="80"/>
        <v>('i2023110600120','2022','in2023110400007','3'),</v>
      </c>
      <c r="BW71" t="str">
        <f t="shared" si="81"/>
        <v>('i2023110600120','2022','in2023110400008','3'),</v>
      </c>
      <c r="BX71" t="str">
        <f t="shared" si="82"/>
        <v>('i2023110600120','2022','in2023110400009','3'),</v>
      </c>
      <c r="BY71" t="str">
        <f t="shared" si="83"/>
        <v>('i2023110600120','2022','in2023110400010','1'),</v>
      </c>
      <c r="BZ71" t="str">
        <f t="shared" si="84"/>
        <v>('i2023110600120','2022','in2023110400011','2'),</v>
      </c>
      <c r="CA71" t="str">
        <f t="shared" si="85"/>
        <v>('i2023110600120','2022','in2023110400012','2'),</v>
      </c>
      <c r="CB71" t="str">
        <f t="shared" si="86"/>
        <v>('i2023110600120','2022','in2023110400013','3'),</v>
      </c>
      <c r="CC71" t="str">
        <f t="shared" si="87"/>
        <v>('i2023110600120','2022','in2023110400014','2'),</v>
      </c>
      <c r="CD71" t="str">
        <f t="shared" si="88"/>
        <v>('i2023110600120','2022','in2023110400015','3'),</v>
      </c>
      <c r="CE71" t="str">
        <f t="shared" si="89"/>
        <v>('i2023110600120','2022','in2023110400016','3'),</v>
      </c>
      <c r="CF71" t="str">
        <f t="shared" si="90"/>
        <v>('i2023110600120','2022','in2023110400017','3'),</v>
      </c>
      <c r="CG71" t="str">
        <f t="shared" si="91"/>
        <v>('i2023110600120','2022','in2023110400018','3'),</v>
      </c>
      <c r="CH71" t="str">
        <f t="shared" si="92"/>
        <v>('i2023110600120','2022','in2023110400019','1'),</v>
      </c>
      <c r="CI71" t="str">
        <f t="shared" si="93"/>
        <v>('i2023110600120','2022','in2023110400020','3'),</v>
      </c>
      <c r="CJ71" t="str">
        <f t="shared" si="94"/>
        <v>('i2023110600120','2022','in2023110400021','2'),</v>
      </c>
      <c r="CK71" t="str">
        <f t="shared" si="95"/>
        <v>('i2023110600120','2022','in2023110400022','1'),</v>
      </c>
      <c r="CL71" t="str">
        <f t="shared" si="96"/>
        <v>('i2023110600120','2022','in2023110400023','3'),</v>
      </c>
      <c r="CM71" t="str">
        <f t="shared" si="97"/>
        <v>('i2023110600120','2022','in2023110400024','1'),</v>
      </c>
      <c r="CN71" t="str">
        <f t="shared" si="98"/>
        <v>('i2023110600120','2022','in2023110400025','2'),</v>
      </c>
      <c r="CO71" t="str">
        <f t="shared" si="99"/>
        <v>('i2023110600120','2022','in2023110400026','1'),</v>
      </c>
      <c r="CP71" t="str">
        <f t="shared" si="100"/>
        <v>('i2023110600120','2022','in2023110400027','1'),</v>
      </c>
      <c r="CQ71" t="str">
        <f t="shared" si="101"/>
        <v>('i2023110600120','2022','in2023110400028','3'),</v>
      </c>
      <c r="CR71" t="str">
        <f t="shared" si="102"/>
        <v>('i2023110600120','2022','in2023110400029','1'),</v>
      </c>
      <c r="CS71" t="str">
        <f t="shared" si="103"/>
        <v>('i2023110600120','2022','in2023110400030','1'),</v>
      </c>
      <c r="CT71" t="str">
        <f t="shared" si="104"/>
        <v>('i2023110600120','2022','in2023110400031','1'),</v>
      </c>
      <c r="CU71" t="str">
        <f t="shared" si="105"/>
        <v>('i2023110600120','2022','in2023110400032','4'),</v>
      </c>
      <c r="CV71" t="str">
        <f t="shared" si="106"/>
        <v>('i2023110600120','2022','in2023110400033','4'),</v>
      </c>
      <c r="CW71" t="str">
        <f t="shared" si="107"/>
        <v>('i2023110600120','2022','in2023110400034','4'),</v>
      </c>
      <c r="CX71" t="str">
        <f t="shared" si="108"/>
        <v>('i2023110600120','2022','in2023110400035','5'),</v>
      </c>
      <c r="CY71" t="str">
        <f t="shared" si="109"/>
        <v>('i2023110600120','2022','in2023110400036','4'),</v>
      </c>
      <c r="CZ71" t="str">
        <f t="shared" si="110"/>
        <v>('i2023110600120','2022','in2023110400037','5'),</v>
      </c>
      <c r="DA71" t="str">
        <f t="shared" si="111"/>
        <v>('i2023110600120','2022','in2023110400038','4'),</v>
      </c>
      <c r="DB71" t="str">
        <f t="shared" si="112"/>
        <v>('i2023110600120','2022','in2023110400039','3'),</v>
      </c>
      <c r="DC71" t="str">
        <f t="shared" si="113"/>
        <v>('i2023110600120','2022','in2023110400040','4'),</v>
      </c>
      <c r="DD71" t="str">
        <f t="shared" si="114"/>
        <v>('i2023110600120','2022','in2023110400041','4'),</v>
      </c>
      <c r="DE71" t="str">
        <f t="shared" si="115"/>
        <v>('i2023110600120','2022','in2023110400042','4'),</v>
      </c>
      <c r="DF71" t="str">
        <f t="shared" si="116"/>
        <v>('i2023110600120','2022','in2023110400043','5'),</v>
      </c>
      <c r="DG71" t="str">
        <f t="shared" si="117"/>
        <v>('i2023110600120','2022','in2023110400044','5'),</v>
      </c>
      <c r="DH71" t="str">
        <f t="shared" si="118"/>
        <v>('i2023110600120','2022','in2023110400045','5'),</v>
      </c>
      <c r="DI71" t="str">
        <f t="shared" si="119"/>
        <v>('i2023110600120','2022','in2023110400046','4'),</v>
      </c>
      <c r="DJ71" t="str">
        <f t="shared" si="120"/>
        <v>('i2023110600120','2022','in2023110400047','5');</v>
      </c>
    </row>
    <row r="72" spans="1:114" x14ac:dyDescent="0.25">
      <c r="A72" s="4" t="str">
        <f>INDEX('instansi pusat'!$B$2:$C$623,MATCH(C72,'instansi pusat'!$D$2:$D$623,0),2)</f>
        <v>i2023110600111</v>
      </c>
      <c r="B72" s="6">
        <v>4032</v>
      </c>
      <c r="C72" s="5" t="s">
        <v>165</v>
      </c>
      <c r="D72" s="6">
        <v>2022</v>
      </c>
      <c r="E72" s="6">
        <v>2</v>
      </c>
      <c r="F72" s="6">
        <v>1</v>
      </c>
      <c r="G72" s="6">
        <v>2</v>
      </c>
      <c r="H72" s="6">
        <v>1</v>
      </c>
      <c r="I72" s="6">
        <v>3</v>
      </c>
      <c r="J72" s="6">
        <v>3</v>
      </c>
      <c r="K72" s="6">
        <v>3</v>
      </c>
      <c r="L72" s="6">
        <v>3</v>
      </c>
      <c r="M72" s="6">
        <v>2</v>
      </c>
      <c r="N72" s="6">
        <v>3</v>
      </c>
      <c r="O72" s="6">
        <v>1</v>
      </c>
      <c r="P72" s="6">
        <v>2</v>
      </c>
      <c r="Q72" s="6">
        <v>1</v>
      </c>
      <c r="R72" s="6">
        <v>2</v>
      </c>
      <c r="S72" s="6">
        <v>3</v>
      </c>
      <c r="T72" s="6">
        <v>3</v>
      </c>
      <c r="U72" s="6">
        <v>3</v>
      </c>
      <c r="V72" s="6">
        <v>1</v>
      </c>
      <c r="W72" s="6">
        <v>2</v>
      </c>
      <c r="X72" s="6">
        <v>2</v>
      </c>
      <c r="Y72" s="6">
        <v>1</v>
      </c>
      <c r="Z72" s="6">
        <v>3</v>
      </c>
      <c r="AA72" s="6">
        <v>2</v>
      </c>
      <c r="AB72" s="6">
        <v>1</v>
      </c>
      <c r="AC72" s="6">
        <v>2</v>
      </c>
      <c r="AD72" s="6">
        <v>1</v>
      </c>
      <c r="AE72" s="6">
        <v>1</v>
      </c>
      <c r="AF72" s="6">
        <v>2</v>
      </c>
      <c r="AG72" s="6">
        <v>1</v>
      </c>
      <c r="AH72" s="6">
        <v>1</v>
      </c>
      <c r="AI72" s="6">
        <v>1</v>
      </c>
      <c r="AJ72" s="6">
        <v>4</v>
      </c>
      <c r="AK72" s="6">
        <v>4</v>
      </c>
      <c r="AL72" s="6">
        <v>4</v>
      </c>
      <c r="AM72" s="6">
        <v>4</v>
      </c>
      <c r="AN72" s="6">
        <v>3</v>
      </c>
      <c r="AO72" s="6">
        <v>4</v>
      </c>
      <c r="AP72" s="6">
        <v>4</v>
      </c>
      <c r="AQ72" s="6">
        <v>3</v>
      </c>
      <c r="AR72" s="6">
        <v>1</v>
      </c>
      <c r="AS72" s="6">
        <v>3</v>
      </c>
      <c r="AT72" s="6">
        <v>5</v>
      </c>
      <c r="AU72" s="6">
        <v>3</v>
      </c>
      <c r="AV72" s="6">
        <v>4</v>
      </c>
      <c r="AW72" s="6">
        <v>3</v>
      </c>
      <c r="AX72" s="6">
        <v>4</v>
      </c>
      <c r="AY72" s="6">
        <v>1</v>
      </c>
      <c r="AZ72" s="3">
        <f t="shared" si="61"/>
        <v>2.3000000000000003</v>
      </c>
      <c r="BA72" s="3">
        <f t="shared" si="62"/>
        <v>1.5</v>
      </c>
      <c r="BB72" s="3">
        <f t="shared" si="63"/>
        <v>2.5</v>
      </c>
      <c r="BC72" s="3">
        <f t="shared" si="64"/>
        <v>2</v>
      </c>
      <c r="BD72" s="3">
        <f t="shared" si="65"/>
        <v>1.625</v>
      </c>
      <c r="BE72" s="3">
        <f t="shared" si="66"/>
        <v>1</v>
      </c>
      <c r="BF72" s="3">
        <f t="shared" si="67"/>
        <v>3.4000000000000004</v>
      </c>
      <c r="BG72" s="3">
        <f t="shared" si="68"/>
        <v>3.333333333333333</v>
      </c>
      <c r="BH72" s="3">
        <f t="shared" si="69"/>
        <v>2.3000000000000003</v>
      </c>
      <c r="BI72" s="3">
        <f t="shared" si="70"/>
        <v>2</v>
      </c>
      <c r="BJ72" s="3">
        <f t="shared" si="71"/>
        <v>1.4545454545454546</v>
      </c>
      <c r="BK72" s="3">
        <f t="shared" si="72"/>
        <v>3.3736263736263736</v>
      </c>
      <c r="BL72" s="3">
        <f t="shared" si="73"/>
        <v>2.5740000000000003</v>
      </c>
      <c r="BO72" t="s">
        <v>641</v>
      </c>
      <c r="BP72" t="str">
        <f t="shared" si="74"/>
        <v>('i2023110600111','2022','in2023110400001','2'),</v>
      </c>
      <c r="BQ72" t="str">
        <f t="shared" si="75"/>
        <v>('i2023110600111','2022','in2023110400002','1'),</v>
      </c>
      <c r="BR72" t="str">
        <f t="shared" si="76"/>
        <v>('i2023110600111','2022','in2023110400003','2'),</v>
      </c>
      <c r="BS72" t="str">
        <f t="shared" si="77"/>
        <v>('i2023110600111','2022','in2023110400004','1'),</v>
      </c>
      <c r="BT72" t="str">
        <f t="shared" si="78"/>
        <v>('i2023110600111','2022','in2023110400005','3'),</v>
      </c>
      <c r="BU72" t="str">
        <f t="shared" si="79"/>
        <v>('i2023110600111','2022','in2023110400006','3'),</v>
      </c>
      <c r="BV72" t="str">
        <f t="shared" si="80"/>
        <v>('i2023110600111','2022','in2023110400007','3'),</v>
      </c>
      <c r="BW72" t="str">
        <f t="shared" si="81"/>
        <v>('i2023110600111','2022','in2023110400008','3'),</v>
      </c>
      <c r="BX72" t="str">
        <f t="shared" si="82"/>
        <v>('i2023110600111','2022','in2023110400009','2'),</v>
      </c>
      <c r="BY72" t="str">
        <f t="shared" si="83"/>
        <v>('i2023110600111','2022','in2023110400010','3'),</v>
      </c>
      <c r="BZ72" t="str">
        <f t="shared" si="84"/>
        <v>('i2023110600111','2022','in2023110400011','1'),</v>
      </c>
      <c r="CA72" t="str">
        <f t="shared" si="85"/>
        <v>('i2023110600111','2022','in2023110400012','2'),</v>
      </c>
      <c r="CB72" t="str">
        <f t="shared" si="86"/>
        <v>('i2023110600111','2022','in2023110400013','1'),</v>
      </c>
      <c r="CC72" t="str">
        <f t="shared" si="87"/>
        <v>('i2023110600111','2022','in2023110400014','2'),</v>
      </c>
      <c r="CD72" t="str">
        <f t="shared" si="88"/>
        <v>('i2023110600111','2022','in2023110400015','3'),</v>
      </c>
      <c r="CE72" t="str">
        <f t="shared" si="89"/>
        <v>('i2023110600111','2022','in2023110400016','3'),</v>
      </c>
      <c r="CF72" t="str">
        <f t="shared" si="90"/>
        <v>('i2023110600111','2022','in2023110400017','3'),</v>
      </c>
      <c r="CG72" t="str">
        <f t="shared" si="91"/>
        <v>('i2023110600111','2022','in2023110400018','1'),</v>
      </c>
      <c r="CH72" t="str">
        <f t="shared" si="92"/>
        <v>('i2023110600111','2022','in2023110400019','2'),</v>
      </c>
      <c r="CI72" t="str">
        <f t="shared" si="93"/>
        <v>('i2023110600111','2022','in2023110400020','2'),</v>
      </c>
      <c r="CJ72" t="str">
        <f t="shared" si="94"/>
        <v>('i2023110600111','2022','in2023110400021','1'),</v>
      </c>
      <c r="CK72" t="str">
        <f t="shared" si="95"/>
        <v>('i2023110600111','2022','in2023110400022','3'),</v>
      </c>
      <c r="CL72" t="str">
        <f t="shared" si="96"/>
        <v>('i2023110600111','2022','in2023110400023','2'),</v>
      </c>
      <c r="CM72" t="str">
        <f t="shared" si="97"/>
        <v>('i2023110600111','2022','in2023110400024','1'),</v>
      </c>
      <c r="CN72" t="str">
        <f t="shared" si="98"/>
        <v>('i2023110600111','2022','in2023110400025','2'),</v>
      </c>
      <c r="CO72" t="str">
        <f t="shared" si="99"/>
        <v>('i2023110600111','2022','in2023110400026','1'),</v>
      </c>
      <c r="CP72" t="str">
        <f t="shared" si="100"/>
        <v>('i2023110600111','2022','in2023110400027','1'),</v>
      </c>
      <c r="CQ72" t="str">
        <f t="shared" si="101"/>
        <v>('i2023110600111','2022','in2023110400028','2'),</v>
      </c>
      <c r="CR72" t="str">
        <f t="shared" si="102"/>
        <v>('i2023110600111','2022','in2023110400029','1'),</v>
      </c>
      <c r="CS72" t="str">
        <f t="shared" si="103"/>
        <v>('i2023110600111','2022','in2023110400030','1'),</v>
      </c>
      <c r="CT72" t="str">
        <f t="shared" si="104"/>
        <v>('i2023110600111','2022','in2023110400031','1'),</v>
      </c>
      <c r="CU72" t="str">
        <f t="shared" si="105"/>
        <v>('i2023110600111','2022','in2023110400032','4'),</v>
      </c>
      <c r="CV72" t="str">
        <f t="shared" si="106"/>
        <v>('i2023110600111','2022','in2023110400033','4'),</v>
      </c>
      <c r="CW72" t="str">
        <f t="shared" si="107"/>
        <v>('i2023110600111','2022','in2023110400034','4'),</v>
      </c>
      <c r="CX72" t="str">
        <f t="shared" si="108"/>
        <v>('i2023110600111','2022','in2023110400035','4'),</v>
      </c>
      <c r="CY72" t="str">
        <f t="shared" si="109"/>
        <v>('i2023110600111','2022','in2023110400036','3'),</v>
      </c>
      <c r="CZ72" t="str">
        <f t="shared" si="110"/>
        <v>('i2023110600111','2022','in2023110400037','4'),</v>
      </c>
      <c r="DA72" t="str">
        <f t="shared" si="111"/>
        <v>('i2023110600111','2022','in2023110400038','4'),</v>
      </c>
      <c r="DB72" t="str">
        <f t="shared" si="112"/>
        <v>('i2023110600111','2022','in2023110400039','3'),</v>
      </c>
      <c r="DC72" t="str">
        <f t="shared" si="113"/>
        <v>('i2023110600111','2022','in2023110400040','1'),</v>
      </c>
      <c r="DD72" t="str">
        <f t="shared" si="114"/>
        <v>('i2023110600111','2022','in2023110400041','3'),</v>
      </c>
      <c r="DE72" t="str">
        <f t="shared" si="115"/>
        <v>('i2023110600111','2022','in2023110400042','5'),</v>
      </c>
      <c r="DF72" t="str">
        <f t="shared" si="116"/>
        <v>('i2023110600111','2022','in2023110400043','3'),</v>
      </c>
      <c r="DG72" t="str">
        <f t="shared" si="117"/>
        <v>('i2023110600111','2022','in2023110400044','4'),</v>
      </c>
      <c r="DH72" t="str">
        <f t="shared" si="118"/>
        <v>('i2023110600111','2022','in2023110400045','3'),</v>
      </c>
      <c r="DI72" t="str">
        <f t="shared" si="119"/>
        <v>('i2023110600111','2022','in2023110400046','4'),</v>
      </c>
      <c r="DJ72" t="str">
        <f t="shared" si="120"/>
        <v>('i2023110600111','2022','in2023110400047','1');</v>
      </c>
    </row>
    <row r="73" spans="1:114" x14ac:dyDescent="0.25">
      <c r="A73" s="4" t="str">
        <f>INDEX('instansi pusat'!$B$2:$C$623,MATCH(C73,'instansi pusat'!$D$2:$D$623,0),2)</f>
        <v>i2023110600321</v>
      </c>
      <c r="B73" s="6">
        <v>4025</v>
      </c>
      <c r="C73" s="5" t="s">
        <v>163</v>
      </c>
      <c r="D73" s="6">
        <v>2022</v>
      </c>
      <c r="E73" s="6">
        <v>5</v>
      </c>
      <c r="F73" s="6">
        <v>5</v>
      </c>
      <c r="G73" s="6">
        <v>5</v>
      </c>
      <c r="H73" s="6">
        <v>4</v>
      </c>
      <c r="I73" s="6">
        <v>3</v>
      </c>
      <c r="J73" s="6">
        <v>3</v>
      </c>
      <c r="K73" s="6">
        <v>3</v>
      </c>
      <c r="L73" s="6">
        <v>4</v>
      </c>
      <c r="M73" s="6">
        <v>4</v>
      </c>
      <c r="N73" s="6">
        <v>3</v>
      </c>
      <c r="O73" s="6">
        <v>2</v>
      </c>
      <c r="P73" s="6">
        <v>2</v>
      </c>
      <c r="Q73" s="6">
        <v>4</v>
      </c>
      <c r="R73" s="6">
        <v>4</v>
      </c>
      <c r="S73" s="6">
        <v>4</v>
      </c>
      <c r="T73" s="6">
        <v>3</v>
      </c>
      <c r="U73" s="6">
        <v>3</v>
      </c>
      <c r="V73" s="6">
        <v>3</v>
      </c>
      <c r="W73" s="6">
        <v>5</v>
      </c>
      <c r="X73" s="6">
        <v>4</v>
      </c>
      <c r="Y73" s="6">
        <v>3</v>
      </c>
      <c r="Z73" s="6">
        <v>5</v>
      </c>
      <c r="AA73" s="6">
        <v>2</v>
      </c>
      <c r="AB73" s="6">
        <v>2</v>
      </c>
      <c r="AC73" s="6">
        <v>2</v>
      </c>
      <c r="AD73" s="6">
        <v>1</v>
      </c>
      <c r="AE73" s="6">
        <v>1</v>
      </c>
      <c r="AF73" s="6">
        <v>3</v>
      </c>
      <c r="AG73" s="6">
        <v>1</v>
      </c>
      <c r="AH73" s="6">
        <v>1</v>
      </c>
      <c r="AI73" s="6">
        <v>5</v>
      </c>
      <c r="AJ73" s="6">
        <v>4</v>
      </c>
      <c r="AK73" s="6">
        <v>4</v>
      </c>
      <c r="AL73" s="6">
        <v>4</v>
      </c>
      <c r="AM73" s="6">
        <v>4</v>
      </c>
      <c r="AN73" s="6">
        <v>4</v>
      </c>
      <c r="AO73" s="6">
        <v>3</v>
      </c>
      <c r="AP73" s="6">
        <v>3</v>
      </c>
      <c r="AQ73" s="6">
        <v>3</v>
      </c>
      <c r="AR73" s="6">
        <v>4</v>
      </c>
      <c r="AS73" s="6">
        <v>4</v>
      </c>
      <c r="AT73" s="6">
        <v>4</v>
      </c>
      <c r="AU73" s="6">
        <v>4</v>
      </c>
      <c r="AV73" s="6">
        <v>5</v>
      </c>
      <c r="AW73" s="6">
        <v>4</v>
      </c>
      <c r="AX73" s="6">
        <v>5</v>
      </c>
      <c r="AY73" s="6">
        <v>3</v>
      </c>
      <c r="AZ73" s="3">
        <f t="shared" si="61"/>
        <v>3.9000000000000004</v>
      </c>
      <c r="BA73" s="3">
        <f t="shared" si="62"/>
        <v>3</v>
      </c>
      <c r="BB73" s="3">
        <f t="shared" si="63"/>
        <v>3.25</v>
      </c>
      <c r="BC73" s="3">
        <f t="shared" si="64"/>
        <v>4.5</v>
      </c>
      <c r="BD73" s="3">
        <f t="shared" si="65"/>
        <v>2.375</v>
      </c>
      <c r="BE73" s="3">
        <f t="shared" si="66"/>
        <v>2.333333333333333</v>
      </c>
      <c r="BF73" s="3">
        <f t="shared" si="67"/>
        <v>3.7</v>
      </c>
      <c r="BG73" s="3">
        <f t="shared" si="68"/>
        <v>4.1666666666666661</v>
      </c>
      <c r="BH73" s="3">
        <f t="shared" si="69"/>
        <v>3.9000000000000004</v>
      </c>
      <c r="BI73" s="3">
        <f t="shared" si="70"/>
        <v>3.4</v>
      </c>
      <c r="BJ73" s="3">
        <f t="shared" si="71"/>
        <v>2.3636363636363633</v>
      </c>
      <c r="BK73" s="3">
        <f t="shared" si="72"/>
        <v>3.8846153846153841</v>
      </c>
      <c r="BL73" s="3">
        <f t="shared" si="73"/>
        <v>3.5145</v>
      </c>
      <c r="BO73" t="s">
        <v>641</v>
      </c>
      <c r="BP73" t="str">
        <f t="shared" si="74"/>
        <v>('i2023110600321','2022','in2023110400001','5'),</v>
      </c>
      <c r="BQ73" t="str">
        <f t="shared" si="75"/>
        <v>('i2023110600321','2022','in2023110400002','5'),</v>
      </c>
      <c r="BR73" t="str">
        <f t="shared" si="76"/>
        <v>('i2023110600321','2022','in2023110400003','5'),</v>
      </c>
      <c r="BS73" t="str">
        <f t="shared" si="77"/>
        <v>('i2023110600321','2022','in2023110400004','4'),</v>
      </c>
      <c r="BT73" t="str">
        <f t="shared" si="78"/>
        <v>('i2023110600321','2022','in2023110400005','3'),</v>
      </c>
      <c r="BU73" t="str">
        <f t="shared" si="79"/>
        <v>('i2023110600321','2022','in2023110400006','3'),</v>
      </c>
      <c r="BV73" t="str">
        <f t="shared" si="80"/>
        <v>('i2023110600321','2022','in2023110400007','3'),</v>
      </c>
      <c r="BW73" t="str">
        <f t="shared" si="81"/>
        <v>('i2023110600321','2022','in2023110400008','4'),</v>
      </c>
      <c r="BX73" t="str">
        <f t="shared" si="82"/>
        <v>('i2023110600321','2022','in2023110400009','4'),</v>
      </c>
      <c r="BY73" t="str">
        <f t="shared" si="83"/>
        <v>('i2023110600321','2022','in2023110400010','3'),</v>
      </c>
      <c r="BZ73" t="str">
        <f t="shared" si="84"/>
        <v>('i2023110600321','2022','in2023110400011','2'),</v>
      </c>
      <c r="CA73" t="str">
        <f t="shared" si="85"/>
        <v>('i2023110600321','2022','in2023110400012','2'),</v>
      </c>
      <c r="CB73" t="str">
        <f t="shared" si="86"/>
        <v>('i2023110600321','2022','in2023110400013','4'),</v>
      </c>
      <c r="CC73" t="str">
        <f t="shared" si="87"/>
        <v>('i2023110600321','2022','in2023110400014','4'),</v>
      </c>
      <c r="CD73" t="str">
        <f t="shared" si="88"/>
        <v>('i2023110600321','2022','in2023110400015','4'),</v>
      </c>
      <c r="CE73" t="str">
        <f t="shared" si="89"/>
        <v>('i2023110600321','2022','in2023110400016','3'),</v>
      </c>
      <c r="CF73" t="str">
        <f t="shared" si="90"/>
        <v>('i2023110600321','2022','in2023110400017','3'),</v>
      </c>
      <c r="CG73" t="str">
        <f t="shared" si="91"/>
        <v>('i2023110600321','2022','in2023110400018','3'),</v>
      </c>
      <c r="CH73" t="str">
        <f t="shared" si="92"/>
        <v>('i2023110600321','2022','in2023110400019','5'),</v>
      </c>
      <c r="CI73" t="str">
        <f t="shared" si="93"/>
        <v>('i2023110600321','2022','in2023110400020','4'),</v>
      </c>
      <c r="CJ73" t="str">
        <f t="shared" si="94"/>
        <v>('i2023110600321','2022','in2023110400021','3'),</v>
      </c>
      <c r="CK73" t="str">
        <f t="shared" si="95"/>
        <v>('i2023110600321','2022','in2023110400022','5'),</v>
      </c>
      <c r="CL73" t="str">
        <f t="shared" si="96"/>
        <v>('i2023110600321','2022','in2023110400023','2'),</v>
      </c>
      <c r="CM73" t="str">
        <f t="shared" si="97"/>
        <v>('i2023110600321','2022','in2023110400024','2'),</v>
      </c>
      <c r="CN73" t="str">
        <f t="shared" si="98"/>
        <v>('i2023110600321','2022','in2023110400025','2'),</v>
      </c>
      <c r="CO73" t="str">
        <f t="shared" si="99"/>
        <v>('i2023110600321','2022','in2023110400026','1'),</v>
      </c>
      <c r="CP73" t="str">
        <f t="shared" si="100"/>
        <v>('i2023110600321','2022','in2023110400027','1'),</v>
      </c>
      <c r="CQ73" t="str">
        <f t="shared" si="101"/>
        <v>('i2023110600321','2022','in2023110400028','3'),</v>
      </c>
      <c r="CR73" t="str">
        <f t="shared" si="102"/>
        <v>('i2023110600321','2022','in2023110400029','1'),</v>
      </c>
      <c r="CS73" t="str">
        <f t="shared" si="103"/>
        <v>('i2023110600321','2022','in2023110400030','1'),</v>
      </c>
      <c r="CT73" t="str">
        <f t="shared" si="104"/>
        <v>('i2023110600321','2022','in2023110400031','5'),</v>
      </c>
      <c r="CU73" t="str">
        <f t="shared" si="105"/>
        <v>('i2023110600321','2022','in2023110400032','4'),</v>
      </c>
      <c r="CV73" t="str">
        <f t="shared" si="106"/>
        <v>('i2023110600321','2022','in2023110400033','4'),</v>
      </c>
      <c r="CW73" t="str">
        <f t="shared" si="107"/>
        <v>('i2023110600321','2022','in2023110400034','4'),</v>
      </c>
      <c r="CX73" t="str">
        <f t="shared" si="108"/>
        <v>('i2023110600321','2022','in2023110400035','4'),</v>
      </c>
      <c r="CY73" t="str">
        <f t="shared" si="109"/>
        <v>('i2023110600321','2022','in2023110400036','4'),</v>
      </c>
      <c r="CZ73" t="str">
        <f t="shared" si="110"/>
        <v>('i2023110600321','2022','in2023110400037','3'),</v>
      </c>
      <c r="DA73" t="str">
        <f t="shared" si="111"/>
        <v>('i2023110600321','2022','in2023110400038','3'),</v>
      </c>
      <c r="DB73" t="str">
        <f t="shared" si="112"/>
        <v>('i2023110600321','2022','in2023110400039','3'),</v>
      </c>
      <c r="DC73" t="str">
        <f t="shared" si="113"/>
        <v>('i2023110600321','2022','in2023110400040','4'),</v>
      </c>
      <c r="DD73" t="str">
        <f t="shared" si="114"/>
        <v>('i2023110600321','2022','in2023110400041','4'),</v>
      </c>
      <c r="DE73" t="str">
        <f t="shared" si="115"/>
        <v>('i2023110600321','2022','in2023110400042','4'),</v>
      </c>
      <c r="DF73" t="str">
        <f t="shared" si="116"/>
        <v>('i2023110600321','2022','in2023110400043','4'),</v>
      </c>
      <c r="DG73" t="str">
        <f t="shared" si="117"/>
        <v>('i2023110600321','2022','in2023110400044','5'),</v>
      </c>
      <c r="DH73" t="str">
        <f t="shared" si="118"/>
        <v>('i2023110600321','2022','in2023110400045','4'),</v>
      </c>
      <c r="DI73" t="str">
        <f t="shared" si="119"/>
        <v>('i2023110600321','2022','in2023110400046','5'),</v>
      </c>
      <c r="DJ73" t="str">
        <f t="shared" si="120"/>
        <v>('i2023110600321','2022','in2023110400047','3');</v>
      </c>
    </row>
    <row r="74" spans="1:114" x14ac:dyDescent="0.25">
      <c r="A74" s="4" t="str">
        <f>INDEX('instansi pusat'!$B$2:$C$623,MATCH(C74,'instansi pusat'!$D$2:$D$623,0),2)</f>
        <v>i2023110600339</v>
      </c>
      <c r="B74" s="6">
        <v>5106</v>
      </c>
      <c r="C74" s="5" t="s">
        <v>178</v>
      </c>
      <c r="D74" s="6">
        <v>2022</v>
      </c>
      <c r="E74" s="6">
        <v>3</v>
      </c>
      <c r="F74" s="6">
        <v>3</v>
      </c>
      <c r="G74" s="6">
        <v>4</v>
      </c>
      <c r="H74" s="6">
        <v>3</v>
      </c>
      <c r="I74" s="6">
        <v>3</v>
      </c>
      <c r="J74" s="6">
        <v>3</v>
      </c>
      <c r="K74" s="6">
        <v>3</v>
      </c>
      <c r="L74" s="6">
        <v>3</v>
      </c>
      <c r="M74" s="6">
        <v>3</v>
      </c>
      <c r="N74" s="6">
        <v>3</v>
      </c>
      <c r="O74" s="6">
        <v>3</v>
      </c>
      <c r="P74" s="6">
        <v>2</v>
      </c>
      <c r="Q74" s="6">
        <v>2</v>
      </c>
      <c r="R74" s="6">
        <v>2</v>
      </c>
      <c r="S74" s="6">
        <v>2</v>
      </c>
      <c r="T74" s="6">
        <v>2</v>
      </c>
      <c r="U74" s="6">
        <v>2</v>
      </c>
      <c r="V74" s="6">
        <v>2</v>
      </c>
      <c r="W74" s="6">
        <v>3</v>
      </c>
      <c r="X74" s="6">
        <v>1</v>
      </c>
      <c r="Y74" s="6">
        <v>2</v>
      </c>
      <c r="Z74" s="6">
        <v>1</v>
      </c>
      <c r="AA74" s="6">
        <v>2</v>
      </c>
      <c r="AB74" s="6">
        <v>2</v>
      </c>
      <c r="AC74" s="6">
        <v>2</v>
      </c>
      <c r="AD74" s="6">
        <v>2</v>
      </c>
      <c r="AE74" s="6">
        <v>2</v>
      </c>
      <c r="AF74" s="6">
        <v>2</v>
      </c>
      <c r="AG74" s="6">
        <v>2</v>
      </c>
      <c r="AH74" s="6">
        <v>2</v>
      </c>
      <c r="AI74" s="6">
        <v>2</v>
      </c>
      <c r="AJ74" s="6">
        <v>4</v>
      </c>
      <c r="AK74" s="6">
        <v>4</v>
      </c>
      <c r="AL74" s="6">
        <v>4</v>
      </c>
      <c r="AM74" s="6">
        <v>4</v>
      </c>
      <c r="AN74" s="6">
        <v>2</v>
      </c>
      <c r="AO74" s="6">
        <v>4</v>
      </c>
      <c r="AP74" s="6">
        <v>2</v>
      </c>
      <c r="AQ74" s="6">
        <v>2</v>
      </c>
      <c r="AR74" s="6">
        <v>3</v>
      </c>
      <c r="AS74" s="6">
        <v>3</v>
      </c>
      <c r="AT74" s="6">
        <v>4</v>
      </c>
      <c r="AU74" s="6">
        <v>2</v>
      </c>
      <c r="AV74" s="6">
        <v>3</v>
      </c>
      <c r="AW74" s="6">
        <v>4</v>
      </c>
      <c r="AX74" s="6">
        <v>3</v>
      </c>
      <c r="AY74" s="6">
        <v>1</v>
      </c>
      <c r="AZ74" s="3">
        <f t="shared" si="61"/>
        <v>3.1</v>
      </c>
      <c r="BA74" s="3">
        <f t="shared" si="62"/>
        <v>2.25</v>
      </c>
      <c r="BB74" s="3">
        <f t="shared" si="63"/>
        <v>2</v>
      </c>
      <c r="BC74" s="3">
        <f t="shared" si="64"/>
        <v>2</v>
      </c>
      <c r="BD74" s="3">
        <f t="shared" si="65"/>
        <v>1.875</v>
      </c>
      <c r="BE74" s="3">
        <f t="shared" si="66"/>
        <v>2</v>
      </c>
      <c r="BF74" s="3">
        <f t="shared" si="67"/>
        <v>3.2</v>
      </c>
      <c r="BG74" s="3">
        <f t="shared" si="68"/>
        <v>2.833333333333333</v>
      </c>
      <c r="BH74" s="3">
        <f t="shared" si="69"/>
        <v>3.1</v>
      </c>
      <c r="BI74" s="3">
        <f t="shared" si="70"/>
        <v>2.1</v>
      </c>
      <c r="BJ74" s="3">
        <f t="shared" si="71"/>
        <v>1.9090909090909092</v>
      </c>
      <c r="BK74" s="3">
        <f t="shared" si="72"/>
        <v>3.0549450549450547</v>
      </c>
      <c r="BL74" s="3">
        <f t="shared" si="73"/>
        <v>2.633</v>
      </c>
      <c r="BO74" t="s">
        <v>641</v>
      </c>
      <c r="BP74" t="str">
        <f t="shared" si="74"/>
        <v>('i2023110600339','2022','in2023110400001','3'),</v>
      </c>
      <c r="BQ74" t="str">
        <f t="shared" si="75"/>
        <v>('i2023110600339','2022','in2023110400002','3'),</v>
      </c>
      <c r="BR74" t="str">
        <f t="shared" si="76"/>
        <v>('i2023110600339','2022','in2023110400003','4'),</v>
      </c>
      <c r="BS74" t="str">
        <f t="shared" si="77"/>
        <v>('i2023110600339','2022','in2023110400004','3'),</v>
      </c>
      <c r="BT74" t="str">
        <f t="shared" si="78"/>
        <v>('i2023110600339','2022','in2023110400005','3'),</v>
      </c>
      <c r="BU74" t="str">
        <f t="shared" si="79"/>
        <v>('i2023110600339','2022','in2023110400006','3'),</v>
      </c>
      <c r="BV74" t="str">
        <f t="shared" si="80"/>
        <v>('i2023110600339','2022','in2023110400007','3'),</v>
      </c>
      <c r="BW74" t="str">
        <f t="shared" si="81"/>
        <v>('i2023110600339','2022','in2023110400008','3'),</v>
      </c>
      <c r="BX74" t="str">
        <f t="shared" si="82"/>
        <v>('i2023110600339','2022','in2023110400009','3'),</v>
      </c>
      <c r="BY74" t="str">
        <f t="shared" si="83"/>
        <v>('i2023110600339','2022','in2023110400010','3'),</v>
      </c>
      <c r="BZ74" t="str">
        <f t="shared" si="84"/>
        <v>('i2023110600339','2022','in2023110400011','3'),</v>
      </c>
      <c r="CA74" t="str">
        <f t="shared" si="85"/>
        <v>('i2023110600339','2022','in2023110400012','2'),</v>
      </c>
      <c r="CB74" t="str">
        <f t="shared" si="86"/>
        <v>('i2023110600339','2022','in2023110400013','2'),</v>
      </c>
      <c r="CC74" t="str">
        <f t="shared" si="87"/>
        <v>('i2023110600339','2022','in2023110400014','2'),</v>
      </c>
      <c r="CD74" t="str">
        <f t="shared" si="88"/>
        <v>('i2023110600339','2022','in2023110400015','2'),</v>
      </c>
      <c r="CE74" t="str">
        <f t="shared" si="89"/>
        <v>('i2023110600339','2022','in2023110400016','2'),</v>
      </c>
      <c r="CF74" t="str">
        <f t="shared" si="90"/>
        <v>('i2023110600339','2022','in2023110400017','2'),</v>
      </c>
      <c r="CG74" t="str">
        <f t="shared" si="91"/>
        <v>('i2023110600339','2022','in2023110400018','2'),</v>
      </c>
      <c r="CH74" t="str">
        <f t="shared" si="92"/>
        <v>('i2023110600339','2022','in2023110400019','3'),</v>
      </c>
      <c r="CI74" t="str">
        <f t="shared" si="93"/>
        <v>('i2023110600339','2022','in2023110400020','1'),</v>
      </c>
      <c r="CJ74" t="str">
        <f t="shared" si="94"/>
        <v>('i2023110600339','2022','in2023110400021','2'),</v>
      </c>
      <c r="CK74" t="str">
        <f t="shared" si="95"/>
        <v>('i2023110600339','2022','in2023110400022','1'),</v>
      </c>
      <c r="CL74" t="str">
        <f t="shared" si="96"/>
        <v>('i2023110600339','2022','in2023110400023','2'),</v>
      </c>
      <c r="CM74" t="str">
        <f t="shared" si="97"/>
        <v>('i2023110600339','2022','in2023110400024','2'),</v>
      </c>
      <c r="CN74" t="str">
        <f t="shared" si="98"/>
        <v>('i2023110600339','2022','in2023110400025','2'),</v>
      </c>
      <c r="CO74" t="str">
        <f t="shared" si="99"/>
        <v>('i2023110600339','2022','in2023110400026','2'),</v>
      </c>
      <c r="CP74" t="str">
        <f t="shared" si="100"/>
        <v>('i2023110600339','2022','in2023110400027','2'),</v>
      </c>
      <c r="CQ74" t="str">
        <f t="shared" si="101"/>
        <v>('i2023110600339','2022','in2023110400028','2'),</v>
      </c>
      <c r="CR74" t="str">
        <f t="shared" si="102"/>
        <v>('i2023110600339','2022','in2023110400029','2'),</v>
      </c>
      <c r="CS74" t="str">
        <f t="shared" si="103"/>
        <v>('i2023110600339','2022','in2023110400030','2'),</v>
      </c>
      <c r="CT74" t="str">
        <f t="shared" si="104"/>
        <v>('i2023110600339','2022','in2023110400031','2'),</v>
      </c>
      <c r="CU74" t="str">
        <f t="shared" si="105"/>
        <v>('i2023110600339','2022','in2023110400032','4'),</v>
      </c>
      <c r="CV74" t="str">
        <f t="shared" si="106"/>
        <v>('i2023110600339','2022','in2023110400033','4'),</v>
      </c>
      <c r="CW74" t="str">
        <f t="shared" si="107"/>
        <v>('i2023110600339','2022','in2023110400034','4'),</v>
      </c>
      <c r="CX74" t="str">
        <f t="shared" si="108"/>
        <v>('i2023110600339','2022','in2023110400035','4'),</v>
      </c>
      <c r="CY74" t="str">
        <f t="shared" si="109"/>
        <v>('i2023110600339','2022','in2023110400036','2'),</v>
      </c>
      <c r="CZ74" t="str">
        <f t="shared" si="110"/>
        <v>('i2023110600339','2022','in2023110400037','4'),</v>
      </c>
      <c r="DA74" t="str">
        <f t="shared" si="111"/>
        <v>('i2023110600339','2022','in2023110400038','2'),</v>
      </c>
      <c r="DB74" t="str">
        <f t="shared" si="112"/>
        <v>('i2023110600339','2022','in2023110400039','2'),</v>
      </c>
      <c r="DC74" t="str">
        <f t="shared" si="113"/>
        <v>('i2023110600339','2022','in2023110400040','3'),</v>
      </c>
      <c r="DD74" t="str">
        <f t="shared" si="114"/>
        <v>('i2023110600339','2022','in2023110400041','3'),</v>
      </c>
      <c r="DE74" t="str">
        <f t="shared" si="115"/>
        <v>('i2023110600339','2022','in2023110400042','4'),</v>
      </c>
      <c r="DF74" t="str">
        <f t="shared" si="116"/>
        <v>('i2023110600339','2022','in2023110400043','2'),</v>
      </c>
      <c r="DG74" t="str">
        <f t="shared" si="117"/>
        <v>('i2023110600339','2022','in2023110400044','3'),</v>
      </c>
      <c r="DH74" t="str">
        <f t="shared" si="118"/>
        <v>('i2023110600339','2022','in2023110400045','4'),</v>
      </c>
      <c r="DI74" t="str">
        <f t="shared" si="119"/>
        <v>('i2023110600339','2022','in2023110400046','3'),</v>
      </c>
      <c r="DJ74" t="str">
        <f t="shared" si="120"/>
        <v>('i2023110600339','2022','in2023110400047','1');</v>
      </c>
    </row>
    <row r="75" spans="1:114" x14ac:dyDescent="0.25">
      <c r="A75" s="4" t="str">
        <f>INDEX('instansi pusat'!$B$2:$C$623,MATCH(C75,'instansi pusat'!$D$2:$D$623,0),2)</f>
        <v>i2023110600528</v>
      </c>
      <c r="B75" s="6">
        <v>5112</v>
      </c>
      <c r="C75" s="5" t="s">
        <v>182</v>
      </c>
      <c r="D75" s="6">
        <v>2022</v>
      </c>
      <c r="E75" s="6">
        <v>1</v>
      </c>
      <c r="F75" s="6">
        <v>1</v>
      </c>
      <c r="G75" s="6">
        <v>1</v>
      </c>
      <c r="H75" s="6">
        <v>1</v>
      </c>
      <c r="I75" s="6">
        <v>3</v>
      </c>
      <c r="J75" s="6">
        <v>1</v>
      </c>
      <c r="K75" s="6">
        <v>1</v>
      </c>
      <c r="L75" s="6">
        <v>1</v>
      </c>
      <c r="M75" s="6">
        <v>1</v>
      </c>
      <c r="N75" s="6">
        <v>3</v>
      </c>
      <c r="O75" s="6">
        <v>3</v>
      </c>
      <c r="P75" s="6">
        <v>2</v>
      </c>
      <c r="Q75" s="6">
        <v>1</v>
      </c>
      <c r="R75" s="6">
        <v>1</v>
      </c>
      <c r="S75" s="6">
        <v>1</v>
      </c>
      <c r="T75" s="6">
        <v>1</v>
      </c>
      <c r="U75" s="6">
        <v>1</v>
      </c>
      <c r="V75" s="6">
        <v>1</v>
      </c>
      <c r="W75" s="6">
        <v>1</v>
      </c>
      <c r="X75" s="6">
        <v>1</v>
      </c>
      <c r="Y75" s="6">
        <v>1</v>
      </c>
      <c r="Z75" s="6">
        <v>1</v>
      </c>
      <c r="AA75" s="6">
        <v>1</v>
      </c>
      <c r="AB75" s="6">
        <v>1</v>
      </c>
      <c r="AC75" s="6">
        <v>1</v>
      </c>
      <c r="AD75" s="6">
        <v>1</v>
      </c>
      <c r="AE75" s="6">
        <v>1</v>
      </c>
      <c r="AF75" s="6">
        <v>1</v>
      </c>
      <c r="AG75" s="6">
        <v>1</v>
      </c>
      <c r="AH75" s="6">
        <v>1</v>
      </c>
      <c r="AI75" s="6">
        <v>1</v>
      </c>
      <c r="AJ75" s="6">
        <v>1</v>
      </c>
      <c r="AK75" s="6">
        <v>1</v>
      </c>
      <c r="AL75" s="6">
        <v>1</v>
      </c>
      <c r="AM75" s="6">
        <v>3</v>
      </c>
      <c r="AN75" s="6">
        <v>1</v>
      </c>
      <c r="AO75" s="6">
        <v>1</v>
      </c>
      <c r="AP75" s="6">
        <v>3</v>
      </c>
      <c r="AQ75" s="6">
        <v>1</v>
      </c>
      <c r="AR75" s="6">
        <v>3</v>
      </c>
      <c r="AS75" s="6">
        <v>3</v>
      </c>
      <c r="AT75" s="6">
        <v>4</v>
      </c>
      <c r="AU75" s="6">
        <v>1</v>
      </c>
      <c r="AV75" s="6">
        <v>2</v>
      </c>
      <c r="AW75" s="6">
        <v>4</v>
      </c>
      <c r="AX75" s="6">
        <v>3</v>
      </c>
      <c r="AY75" s="6">
        <v>1</v>
      </c>
      <c r="AZ75" s="3">
        <f t="shared" si="61"/>
        <v>1.4000000000000001</v>
      </c>
      <c r="BA75" s="3">
        <f t="shared" si="62"/>
        <v>1.75</v>
      </c>
      <c r="BB75" s="3">
        <f t="shared" si="63"/>
        <v>1</v>
      </c>
      <c r="BC75" s="3">
        <f t="shared" si="64"/>
        <v>1</v>
      </c>
      <c r="BD75" s="3">
        <f t="shared" si="65"/>
        <v>1</v>
      </c>
      <c r="BE75" s="3">
        <f t="shared" si="66"/>
        <v>1</v>
      </c>
      <c r="BF75" s="3">
        <f t="shared" si="67"/>
        <v>1.8</v>
      </c>
      <c r="BG75" s="3">
        <f t="shared" si="68"/>
        <v>2.5</v>
      </c>
      <c r="BH75" s="3">
        <f t="shared" si="69"/>
        <v>1.4000000000000001</v>
      </c>
      <c r="BI75" s="3">
        <f t="shared" si="70"/>
        <v>1.3</v>
      </c>
      <c r="BJ75" s="3">
        <f t="shared" si="71"/>
        <v>1</v>
      </c>
      <c r="BK75" s="3">
        <f t="shared" si="72"/>
        <v>2.0769230769230766</v>
      </c>
      <c r="BL75" s="3">
        <f t="shared" si="73"/>
        <v>1.617</v>
      </c>
      <c r="BO75" t="s">
        <v>641</v>
      </c>
      <c r="BP75" t="str">
        <f t="shared" si="74"/>
        <v>('i2023110600528','2022','in2023110400001','1'),</v>
      </c>
      <c r="BQ75" t="str">
        <f t="shared" si="75"/>
        <v>('i2023110600528','2022','in2023110400002','1'),</v>
      </c>
      <c r="BR75" t="str">
        <f t="shared" si="76"/>
        <v>('i2023110600528','2022','in2023110400003','1'),</v>
      </c>
      <c r="BS75" t="str">
        <f t="shared" si="77"/>
        <v>('i2023110600528','2022','in2023110400004','1'),</v>
      </c>
      <c r="BT75" t="str">
        <f t="shared" si="78"/>
        <v>('i2023110600528','2022','in2023110400005','3'),</v>
      </c>
      <c r="BU75" t="str">
        <f t="shared" si="79"/>
        <v>('i2023110600528','2022','in2023110400006','1'),</v>
      </c>
      <c r="BV75" t="str">
        <f t="shared" si="80"/>
        <v>('i2023110600528','2022','in2023110400007','1'),</v>
      </c>
      <c r="BW75" t="str">
        <f t="shared" si="81"/>
        <v>('i2023110600528','2022','in2023110400008','1'),</v>
      </c>
      <c r="BX75" t="str">
        <f t="shared" si="82"/>
        <v>('i2023110600528','2022','in2023110400009','1'),</v>
      </c>
      <c r="BY75" t="str">
        <f t="shared" si="83"/>
        <v>('i2023110600528','2022','in2023110400010','3'),</v>
      </c>
      <c r="BZ75" t="str">
        <f t="shared" si="84"/>
        <v>('i2023110600528','2022','in2023110400011','3'),</v>
      </c>
      <c r="CA75" t="str">
        <f t="shared" si="85"/>
        <v>('i2023110600528','2022','in2023110400012','2'),</v>
      </c>
      <c r="CB75" t="str">
        <f t="shared" si="86"/>
        <v>('i2023110600528','2022','in2023110400013','1'),</v>
      </c>
      <c r="CC75" t="str">
        <f t="shared" si="87"/>
        <v>('i2023110600528','2022','in2023110400014','1'),</v>
      </c>
      <c r="CD75" t="str">
        <f t="shared" si="88"/>
        <v>('i2023110600528','2022','in2023110400015','1'),</v>
      </c>
      <c r="CE75" t="str">
        <f t="shared" si="89"/>
        <v>('i2023110600528','2022','in2023110400016','1'),</v>
      </c>
      <c r="CF75" t="str">
        <f t="shared" si="90"/>
        <v>('i2023110600528','2022','in2023110400017','1'),</v>
      </c>
      <c r="CG75" t="str">
        <f t="shared" si="91"/>
        <v>('i2023110600528','2022','in2023110400018','1'),</v>
      </c>
      <c r="CH75" t="str">
        <f t="shared" si="92"/>
        <v>('i2023110600528','2022','in2023110400019','1'),</v>
      </c>
      <c r="CI75" t="str">
        <f t="shared" si="93"/>
        <v>('i2023110600528','2022','in2023110400020','1'),</v>
      </c>
      <c r="CJ75" t="str">
        <f t="shared" si="94"/>
        <v>('i2023110600528','2022','in2023110400021','1'),</v>
      </c>
      <c r="CK75" t="str">
        <f t="shared" si="95"/>
        <v>('i2023110600528','2022','in2023110400022','1'),</v>
      </c>
      <c r="CL75" t="str">
        <f t="shared" si="96"/>
        <v>('i2023110600528','2022','in2023110400023','1'),</v>
      </c>
      <c r="CM75" t="str">
        <f t="shared" si="97"/>
        <v>('i2023110600528','2022','in2023110400024','1'),</v>
      </c>
      <c r="CN75" t="str">
        <f t="shared" si="98"/>
        <v>('i2023110600528','2022','in2023110400025','1'),</v>
      </c>
      <c r="CO75" t="str">
        <f t="shared" si="99"/>
        <v>('i2023110600528','2022','in2023110400026','1'),</v>
      </c>
      <c r="CP75" t="str">
        <f t="shared" si="100"/>
        <v>('i2023110600528','2022','in2023110400027','1'),</v>
      </c>
      <c r="CQ75" t="str">
        <f t="shared" si="101"/>
        <v>('i2023110600528','2022','in2023110400028','1'),</v>
      </c>
      <c r="CR75" t="str">
        <f t="shared" si="102"/>
        <v>('i2023110600528','2022','in2023110400029','1'),</v>
      </c>
      <c r="CS75" t="str">
        <f t="shared" si="103"/>
        <v>('i2023110600528','2022','in2023110400030','1'),</v>
      </c>
      <c r="CT75" t="str">
        <f t="shared" si="104"/>
        <v>('i2023110600528','2022','in2023110400031','1'),</v>
      </c>
      <c r="CU75" t="str">
        <f t="shared" si="105"/>
        <v>('i2023110600528','2022','in2023110400032','1'),</v>
      </c>
      <c r="CV75" t="str">
        <f t="shared" si="106"/>
        <v>('i2023110600528','2022','in2023110400033','1'),</v>
      </c>
      <c r="CW75" t="str">
        <f t="shared" si="107"/>
        <v>('i2023110600528','2022','in2023110400034','1'),</v>
      </c>
      <c r="CX75" t="str">
        <f t="shared" si="108"/>
        <v>('i2023110600528','2022','in2023110400035','3'),</v>
      </c>
      <c r="CY75" t="str">
        <f t="shared" si="109"/>
        <v>('i2023110600528','2022','in2023110400036','1'),</v>
      </c>
      <c r="CZ75" t="str">
        <f t="shared" si="110"/>
        <v>('i2023110600528','2022','in2023110400037','1'),</v>
      </c>
      <c r="DA75" t="str">
        <f t="shared" si="111"/>
        <v>('i2023110600528','2022','in2023110400038','3'),</v>
      </c>
      <c r="DB75" t="str">
        <f t="shared" si="112"/>
        <v>('i2023110600528','2022','in2023110400039','1'),</v>
      </c>
      <c r="DC75" t="str">
        <f t="shared" si="113"/>
        <v>('i2023110600528','2022','in2023110400040','3'),</v>
      </c>
      <c r="DD75" t="str">
        <f t="shared" si="114"/>
        <v>('i2023110600528','2022','in2023110400041','3'),</v>
      </c>
      <c r="DE75" t="str">
        <f t="shared" si="115"/>
        <v>('i2023110600528','2022','in2023110400042','4'),</v>
      </c>
      <c r="DF75" t="str">
        <f t="shared" si="116"/>
        <v>('i2023110600528','2022','in2023110400043','1'),</v>
      </c>
      <c r="DG75" t="str">
        <f t="shared" si="117"/>
        <v>('i2023110600528','2022','in2023110400044','2'),</v>
      </c>
      <c r="DH75" t="str">
        <f t="shared" si="118"/>
        <v>('i2023110600528','2022','in2023110400045','4'),</v>
      </c>
      <c r="DI75" t="str">
        <f t="shared" si="119"/>
        <v>('i2023110600528','2022','in2023110400046','3'),</v>
      </c>
      <c r="DJ75" t="str">
        <f t="shared" si="120"/>
        <v>('i2023110600528','2022','in2023110400047','1');</v>
      </c>
    </row>
    <row r="76" spans="1:114" x14ac:dyDescent="0.25">
      <c r="A76" s="4" t="str">
        <f>INDEX('instansi pusat'!$B$2:$C$623,MATCH(C76,'instansi pusat'!$D$2:$D$623,0),2)</f>
        <v>i2023110600522</v>
      </c>
      <c r="B76" s="6">
        <v>5101</v>
      </c>
      <c r="C76" s="5" t="s">
        <v>173</v>
      </c>
      <c r="D76" s="6">
        <v>2022</v>
      </c>
      <c r="E76" s="6">
        <v>1</v>
      </c>
      <c r="F76" s="6">
        <v>1</v>
      </c>
      <c r="G76" s="6">
        <v>1</v>
      </c>
      <c r="H76" s="6">
        <v>1</v>
      </c>
      <c r="I76" s="6">
        <v>1</v>
      </c>
      <c r="J76" s="6">
        <v>1</v>
      </c>
      <c r="K76" s="6">
        <v>1</v>
      </c>
      <c r="L76" s="6">
        <v>1</v>
      </c>
      <c r="M76" s="6">
        <v>1</v>
      </c>
      <c r="N76" s="6">
        <v>1</v>
      </c>
      <c r="O76" s="6">
        <v>1</v>
      </c>
      <c r="P76" s="6">
        <v>1</v>
      </c>
      <c r="Q76" s="6">
        <v>1</v>
      </c>
      <c r="R76" s="6">
        <v>1</v>
      </c>
      <c r="S76" s="6">
        <v>1</v>
      </c>
      <c r="T76" s="6">
        <v>1</v>
      </c>
      <c r="U76" s="6">
        <v>3</v>
      </c>
      <c r="V76" s="6">
        <v>1</v>
      </c>
      <c r="W76" s="6">
        <v>1</v>
      </c>
      <c r="X76" s="6">
        <v>1</v>
      </c>
      <c r="Y76" s="6">
        <v>1</v>
      </c>
      <c r="Z76" s="6">
        <v>1</v>
      </c>
      <c r="AA76" s="6">
        <v>1</v>
      </c>
      <c r="AB76" s="6">
        <v>1</v>
      </c>
      <c r="AC76" s="6">
        <v>1</v>
      </c>
      <c r="AD76" s="6">
        <v>1</v>
      </c>
      <c r="AE76" s="6">
        <v>1</v>
      </c>
      <c r="AF76" s="6">
        <v>1</v>
      </c>
      <c r="AG76" s="6">
        <v>1</v>
      </c>
      <c r="AH76" s="6">
        <v>1</v>
      </c>
      <c r="AI76" s="6">
        <v>1</v>
      </c>
      <c r="AJ76" s="6">
        <v>4</v>
      </c>
      <c r="AK76" s="6">
        <v>4</v>
      </c>
      <c r="AL76" s="6">
        <v>4</v>
      </c>
      <c r="AM76" s="6">
        <v>3</v>
      </c>
      <c r="AN76" s="6">
        <v>1</v>
      </c>
      <c r="AO76" s="6">
        <v>1</v>
      </c>
      <c r="AP76" s="6">
        <v>1</v>
      </c>
      <c r="AQ76" s="6">
        <v>2</v>
      </c>
      <c r="AR76" s="6">
        <v>3</v>
      </c>
      <c r="AS76" s="6">
        <v>3</v>
      </c>
      <c r="AT76" s="6">
        <v>4</v>
      </c>
      <c r="AU76" s="6">
        <v>1</v>
      </c>
      <c r="AV76" s="6">
        <v>3</v>
      </c>
      <c r="AW76" s="6">
        <v>4</v>
      </c>
      <c r="AX76" s="6">
        <v>3</v>
      </c>
      <c r="AY76" s="6">
        <v>3</v>
      </c>
      <c r="AZ76" s="3">
        <f t="shared" si="61"/>
        <v>1</v>
      </c>
      <c r="BA76" s="3">
        <f t="shared" si="62"/>
        <v>1</v>
      </c>
      <c r="BB76" s="3">
        <f t="shared" si="63"/>
        <v>1.5</v>
      </c>
      <c r="BC76" s="3">
        <f t="shared" si="64"/>
        <v>1</v>
      </c>
      <c r="BD76" s="3">
        <f t="shared" si="65"/>
        <v>1</v>
      </c>
      <c r="BE76" s="3">
        <f t="shared" si="66"/>
        <v>1</v>
      </c>
      <c r="BF76" s="3">
        <f t="shared" si="67"/>
        <v>2.6</v>
      </c>
      <c r="BG76" s="3">
        <f t="shared" si="68"/>
        <v>3</v>
      </c>
      <c r="BH76" s="3">
        <f t="shared" si="69"/>
        <v>1</v>
      </c>
      <c r="BI76" s="3">
        <f t="shared" si="70"/>
        <v>1.2</v>
      </c>
      <c r="BJ76" s="3">
        <f t="shared" si="71"/>
        <v>1</v>
      </c>
      <c r="BK76" s="3">
        <f t="shared" si="72"/>
        <v>2.7582417582417582</v>
      </c>
      <c r="BL76" s="3">
        <f t="shared" si="73"/>
        <v>1.85</v>
      </c>
      <c r="BO76" t="s">
        <v>641</v>
      </c>
      <c r="BP76" t="str">
        <f t="shared" si="74"/>
        <v>('i2023110600522','2022','in2023110400001','1'),</v>
      </c>
      <c r="BQ76" t="str">
        <f t="shared" si="75"/>
        <v>('i2023110600522','2022','in2023110400002','1'),</v>
      </c>
      <c r="BR76" t="str">
        <f t="shared" si="76"/>
        <v>('i2023110600522','2022','in2023110400003','1'),</v>
      </c>
      <c r="BS76" t="str">
        <f t="shared" si="77"/>
        <v>('i2023110600522','2022','in2023110400004','1'),</v>
      </c>
      <c r="BT76" t="str">
        <f t="shared" si="78"/>
        <v>('i2023110600522','2022','in2023110400005','1'),</v>
      </c>
      <c r="BU76" t="str">
        <f t="shared" si="79"/>
        <v>('i2023110600522','2022','in2023110400006','1'),</v>
      </c>
      <c r="BV76" t="str">
        <f t="shared" si="80"/>
        <v>('i2023110600522','2022','in2023110400007','1'),</v>
      </c>
      <c r="BW76" t="str">
        <f t="shared" si="81"/>
        <v>('i2023110600522','2022','in2023110400008','1'),</v>
      </c>
      <c r="BX76" t="str">
        <f t="shared" si="82"/>
        <v>('i2023110600522','2022','in2023110400009','1'),</v>
      </c>
      <c r="BY76" t="str">
        <f t="shared" si="83"/>
        <v>('i2023110600522','2022','in2023110400010','1'),</v>
      </c>
      <c r="BZ76" t="str">
        <f t="shared" si="84"/>
        <v>('i2023110600522','2022','in2023110400011','1'),</v>
      </c>
      <c r="CA76" t="str">
        <f t="shared" si="85"/>
        <v>('i2023110600522','2022','in2023110400012','1'),</v>
      </c>
      <c r="CB76" t="str">
        <f t="shared" si="86"/>
        <v>('i2023110600522','2022','in2023110400013','1'),</v>
      </c>
      <c r="CC76" t="str">
        <f t="shared" si="87"/>
        <v>('i2023110600522','2022','in2023110400014','1'),</v>
      </c>
      <c r="CD76" t="str">
        <f t="shared" si="88"/>
        <v>('i2023110600522','2022','in2023110400015','1'),</v>
      </c>
      <c r="CE76" t="str">
        <f t="shared" si="89"/>
        <v>('i2023110600522','2022','in2023110400016','1'),</v>
      </c>
      <c r="CF76" t="str">
        <f t="shared" si="90"/>
        <v>('i2023110600522','2022','in2023110400017','3'),</v>
      </c>
      <c r="CG76" t="str">
        <f t="shared" si="91"/>
        <v>('i2023110600522','2022','in2023110400018','1'),</v>
      </c>
      <c r="CH76" t="str">
        <f t="shared" si="92"/>
        <v>('i2023110600522','2022','in2023110400019','1'),</v>
      </c>
      <c r="CI76" t="str">
        <f t="shared" si="93"/>
        <v>('i2023110600522','2022','in2023110400020','1'),</v>
      </c>
      <c r="CJ76" t="str">
        <f t="shared" si="94"/>
        <v>('i2023110600522','2022','in2023110400021','1'),</v>
      </c>
      <c r="CK76" t="str">
        <f t="shared" si="95"/>
        <v>('i2023110600522','2022','in2023110400022','1'),</v>
      </c>
      <c r="CL76" t="str">
        <f t="shared" si="96"/>
        <v>('i2023110600522','2022','in2023110400023','1'),</v>
      </c>
      <c r="CM76" t="str">
        <f t="shared" si="97"/>
        <v>('i2023110600522','2022','in2023110400024','1'),</v>
      </c>
      <c r="CN76" t="str">
        <f t="shared" si="98"/>
        <v>('i2023110600522','2022','in2023110400025','1'),</v>
      </c>
      <c r="CO76" t="str">
        <f t="shared" si="99"/>
        <v>('i2023110600522','2022','in2023110400026','1'),</v>
      </c>
      <c r="CP76" t="str">
        <f t="shared" si="100"/>
        <v>('i2023110600522','2022','in2023110400027','1'),</v>
      </c>
      <c r="CQ76" t="str">
        <f t="shared" si="101"/>
        <v>('i2023110600522','2022','in2023110400028','1'),</v>
      </c>
      <c r="CR76" t="str">
        <f t="shared" si="102"/>
        <v>('i2023110600522','2022','in2023110400029','1'),</v>
      </c>
      <c r="CS76" t="str">
        <f t="shared" si="103"/>
        <v>('i2023110600522','2022','in2023110400030','1'),</v>
      </c>
      <c r="CT76" t="str">
        <f t="shared" si="104"/>
        <v>('i2023110600522','2022','in2023110400031','1'),</v>
      </c>
      <c r="CU76" t="str">
        <f t="shared" si="105"/>
        <v>('i2023110600522','2022','in2023110400032','4'),</v>
      </c>
      <c r="CV76" t="str">
        <f t="shared" si="106"/>
        <v>('i2023110600522','2022','in2023110400033','4'),</v>
      </c>
      <c r="CW76" t="str">
        <f t="shared" si="107"/>
        <v>('i2023110600522','2022','in2023110400034','4'),</v>
      </c>
      <c r="CX76" t="str">
        <f t="shared" si="108"/>
        <v>('i2023110600522','2022','in2023110400035','3'),</v>
      </c>
      <c r="CY76" t="str">
        <f t="shared" si="109"/>
        <v>('i2023110600522','2022','in2023110400036','1'),</v>
      </c>
      <c r="CZ76" t="str">
        <f t="shared" si="110"/>
        <v>('i2023110600522','2022','in2023110400037','1'),</v>
      </c>
      <c r="DA76" t="str">
        <f t="shared" si="111"/>
        <v>('i2023110600522','2022','in2023110400038','1'),</v>
      </c>
      <c r="DB76" t="str">
        <f t="shared" si="112"/>
        <v>('i2023110600522','2022','in2023110400039','2'),</v>
      </c>
      <c r="DC76" t="str">
        <f t="shared" si="113"/>
        <v>('i2023110600522','2022','in2023110400040','3'),</v>
      </c>
      <c r="DD76" t="str">
        <f t="shared" si="114"/>
        <v>('i2023110600522','2022','in2023110400041','3'),</v>
      </c>
      <c r="DE76" t="str">
        <f t="shared" si="115"/>
        <v>('i2023110600522','2022','in2023110400042','4'),</v>
      </c>
      <c r="DF76" t="str">
        <f t="shared" si="116"/>
        <v>('i2023110600522','2022','in2023110400043','1'),</v>
      </c>
      <c r="DG76" t="str">
        <f t="shared" si="117"/>
        <v>('i2023110600522','2022','in2023110400044','3'),</v>
      </c>
      <c r="DH76" t="str">
        <f t="shared" si="118"/>
        <v>('i2023110600522','2022','in2023110400045','4'),</v>
      </c>
      <c r="DI76" t="str">
        <f t="shared" si="119"/>
        <v>('i2023110600522','2022','in2023110400046','3'),</v>
      </c>
      <c r="DJ76" t="str">
        <f t="shared" si="120"/>
        <v>('i2023110600522','2022','in2023110400047','3');</v>
      </c>
    </row>
    <row r="77" spans="1:114" x14ac:dyDescent="0.25">
      <c r="A77" s="4" t="str">
        <f>INDEX('instansi pusat'!$B$2:$C$623,MATCH(C77,'instansi pusat'!$D$2:$D$623,0),2)</f>
        <v>i2023110600530</v>
      </c>
      <c r="B77" s="6">
        <v>5116</v>
      </c>
      <c r="C77" s="5" t="s">
        <v>186</v>
      </c>
      <c r="D77" s="6">
        <v>2022</v>
      </c>
      <c r="E77" s="6">
        <v>1</v>
      </c>
      <c r="F77" s="6">
        <v>1</v>
      </c>
      <c r="G77" s="6">
        <v>2</v>
      </c>
      <c r="H77" s="6">
        <v>1</v>
      </c>
      <c r="I77" s="6">
        <v>1</v>
      </c>
      <c r="J77" s="6">
        <v>1</v>
      </c>
      <c r="K77" s="6">
        <v>1</v>
      </c>
      <c r="L77" s="6">
        <v>1</v>
      </c>
      <c r="M77" s="6">
        <v>1</v>
      </c>
      <c r="N77" s="6">
        <v>2</v>
      </c>
      <c r="O77" s="6">
        <v>1</v>
      </c>
      <c r="P77" s="6">
        <v>1</v>
      </c>
      <c r="Q77" s="6">
        <v>2</v>
      </c>
      <c r="R77" s="6">
        <v>1</v>
      </c>
      <c r="S77" s="6">
        <v>1</v>
      </c>
      <c r="T77" s="6">
        <v>1</v>
      </c>
      <c r="U77" s="6">
        <v>1</v>
      </c>
      <c r="V77" s="6">
        <v>1</v>
      </c>
      <c r="W77" s="6">
        <v>1</v>
      </c>
      <c r="X77" s="6">
        <v>1</v>
      </c>
      <c r="Y77" s="6">
        <v>1</v>
      </c>
      <c r="Z77" s="6">
        <v>1</v>
      </c>
      <c r="AA77" s="6">
        <v>1</v>
      </c>
      <c r="AB77" s="6">
        <v>1</v>
      </c>
      <c r="AC77" s="6">
        <v>1</v>
      </c>
      <c r="AD77" s="6">
        <v>1</v>
      </c>
      <c r="AE77" s="6">
        <v>1</v>
      </c>
      <c r="AF77" s="6">
        <v>1</v>
      </c>
      <c r="AG77" s="6">
        <v>1</v>
      </c>
      <c r="AH77" s="6">
        <v>1</v>
      </c>
      <c r="AI77" s="6">
        <v>1</v>
      </c>
      <c r="AJ77" s="6">
        <v>4</v>
      </c>
      <c r="AK77" s="6">
        <v>4</v>
      </c>
      <c r="AL77" s="6">
        <v>3</v>
      </c>
      <c r="AM77" s="6">
        <v>3</v>
      </c>
      <c r="AN77" s="6">
        <v>3</v>
      </c>
      <c r="AO77" s="6">
        <v>4</v>
      </c>
      <c r="AP77" s="6">
        <v>2</v>
      </c>
      <c r="AQ77" s="6">
        <v>4</v>
      </c>
      <c r="AR77" s="6">
        <v>3</v>
      </c>
      <c r="AS77" s="6">
        <v>4</v>
      </c>
      <c r="AT77" s="6">
        <v>4</v>
      </c>
      <c r="AU77" s="6">
        <v>2</v>
      </c>
      <c r="AV77" s="6">
        <v>4</v>
      </c>
      <c r="AW77" s="6">
        <v>2</v>
      </c>
      <c r="AX77" s="6">
        <v>2</v>
      </c>
      <c r="AY77" s="6">
        <v>2</v>
      </c>
      <c r="AZ77" s="3">
        <f t="shared" si="61"/>
        <v>1.2000000000000002</v>
      </c>
      <c r="BA77" s="3">
        <f t="shared" si="62"/>
        <v>1.25</v>
      </c>
      <c r="BB77" s="3">
        <f t="shared" si="63"/>
        <v>1</v>
      </c>
      <c r="BC77" s="3">
        <f t="shared" si="64"/>
        <v>1</v>
      </c>
      <c r="BD77" s="3">
        <f t="shared" si="65"/>
        <v>1</v>
      </c>
      <c r="BE77" s="3">
        <f t="shared" si="66"/>
        <v>1</v>
      </c>
      <c r="BF77" s="3">
        <f t="shared" si="67"/>
        <v>3.4000000000000004</v>
      </c>
      <c r="BG77" s="3">
        <f t="shared" si="68"/>
        <v>2.6666666666666665</v>
      </c>
      <c r="BH77" s="3">
        <f t="shared" si="69"/>
        <v>1.2000000000000002</v>
      </c>
      <c r="BI77" s="3">
        <f t="shared" si="70"/>
        <v>1.1000000000000001</v>
      </c>
      <c r="BJ77" s="3">
        <f t="shared" si="71"/>
        <v>1</v>
      </c>
      <c r="BK77" s="3">
        <f t="shared" si="72"/>
        <v>3.1098901098901099</v>
      </c>
      <c r="BL77" s="3">
        <f t="shared" si="73"/>
        <v>2.0110000000000001</v>
      </c>
      <c r="BO77" t="s">
        <v>641</v>
      </c>
      <c r="BP77" t="str">
        <f t="shared" si="74"/>
        <v>('i2023110600530','2022','in2023110400001','1'),</v>
      </c>
      <c r="BQ77" t="str">
        <f t="shared" si="75"/>
        <v>('i2023110600530','2022','in2023110400002','1'),</v>
      </c>
      <c r="BR77" t="str">
        <f t="shared" si="76"/>
        <v>('i2023110600530','2022','in2023110400003','2'),</v>
      </c>
      <c r="BS77" t="str">
        <f t="shared" si="77"/>
        <v>('i2023110600530','2022','in2023110400004','1'),</v>
      </c>
      <c r="BT77" t="str">
        <f t="shared" si="78"/>
        <v>('i2023110600530','2022','in2023110400005','1'),</v>
      </c>
      <c r="BU77" t="str">
        <f t="shared" si="79"/>
        <v>('i2023110600530','2022','in2023110400006','1'),</v>
      </c>
      <c r="BV77" t="str">
        <f t="shared" si="80"/>
        <v>('i2023110600530','2022','in2023110400007','1'),</v>
      </c>
      <c r="BW77" t="str">
        <f t="shared" si="81"/>
        <v>('i2023110600530','2022','in2023110400008','1'),</v>
      </c>
      <c r="BX77" t="str">
        <f t="shared" si="82"/>
        <v>('i2023110600530','2022','in2023110400009','1'),</v>
      </c>
      <c r="BY77" t="str">
        <f t="shared" si="83"/>
        <v>('i2023110600530','2022','in2023110400010','2'),</v>
      </c>
      <c r="BZ77" t="str">
        <f t="shared" si="84"/>
        <v>('i2023110600530','2022','in2023110400011','1'),</v>
      </c>
      <c r="CA77" t="str">
        <f t="shared" si="85"/>
        <v>('i2023110600530','2022','in2023110400012','1'),</v>
      </c>
      <c r="CB77" t="str">
        <f t="shared" si="86"/>
        <v>('i2023110600530','2022','in2023110400013','2'),</v>
      </c>
      <c r="CC77" t="str">
        <f t="shared" si="87"/>
        <v>('i2023110600530','2022','in2023110400014','1'),</v>
      </c>
      <c r="CD77" t="str">
        <f t="shared" si="88"/>
        <v>('i2023110600530','2022','in2023110400015','1'),</v>
      </c>
      <c r="CE77" t="str">
        <f t="shared" si="89"/>
        <v>('i2023110600530','2022','in2023110400016','1'),</v>
      </c>
      <c r="CF77" t="str">
        <f t="shared" si="90"/>
        <v>('i2023110600530','2022','in2023110400017','1'),</v>
      </c>
      <c r="CG77" t="str">
        <f t="shared" si="91"/>
        <v>('i2023110600530','2022','in2023110400018','1'),</v>
      </c>
      <c r="CH77" t="str">
        <f t="shared" si="92"/>
        <v>('i2023110600530','2022','in2023110400019','1'),</v>
      </c>
      <c r="CI77" t="str">
        <f t="shared" si="93"/>
        <v>('i2023110600530','2022','in2023110400020','1'),</v>
      </c>
      <c r="CJ77" t="str">
        <f t="shared" si="94"/>
        <v>('i2023110600530','2022','in2023110400021','1'),</v>
      </c>
      <c r="CK77" t="str">
        <f t="shared" si="95"/>
        <v>('i2023110600530','2022','in2023110400022','1'),</v>
      </c>
      <c r="CL77" t="str">
        <f t="shared" si="96"/>
        <v>('i2023110600530','2022','in2023110400023','1'),</v>
      </c>
      <c r="CM77" t="str">
        <f t="shared" si="97"/>
        <v>('i2023110600530','2022','in2023110400024','1'),</v>
      </c>
      <c r="CN77" t="str">
        <f t="shared" si="98"/>
        <v>('i2023110600530','2022','in2023110400025','1'),</v>
      </c>
      <c r="CO77" t="str">
        <f t="shared" si="99"/>
        <v>('i2023110600530','2022','in2023110400026','1'),</v>
      </c>
      <c r="CP77" t="str">
        <f t="shared" si="100"/>
        <v>('i2023110600530','2022','in2023110400027','1'),</v>
      </c>
      <c r="CQ77" t="str">
        <f t="shared" si="101"/>
        <v>('i2023110600530','2022','in2023110400028','1'),</v>
      </c>
      <c r="CR77" t="str">
        <f t="shared" si="102"/>
        <v>('i2023110600530','2022','in2023110400029','1'),</v>
      </c>
      <c r="CS77" t="str">
        <f t="shared" si="103"/>
        <v>('i2023110600530','2022','in2023110400030','1'),</v>
      </c>
      <c r="CT77" t="str">
        <f t="shared" si="104"/>
        <v>('i2023110600530','2022','in2023110400031','1'),</v>
      </c>
      <c r="CU77" t="str">
        <f t="shared" si="105"/>
        <v>('i2023110600530','2022','in2023110400032','4'),</v>
      </c>
      <c r="CV77" t="str">
        <f t="shared" si="106"/>
        <v>('i2023110600530','2022','in2023110400033','4'),</v>
      </c>
      <c r="CW77" t="str">
        <f t="shared" si="107"/>
        <v>('i2023110600530','2022','in2023110400034','3'),</v>
      </c>
      <c r="CX77" t="str">
        <f t="shared" si="108"/>
        <v>('i2023110600530','2022','in2023110400035','3'),</v>
      </c>
      <c r="CY77" t="str">
        <f t="shared" si="109"/>
        <v>('i2023110600530','2022','in2023110400036','3'),</v>
      </c>
      <c r="CZ77" t="str">
        <f t="shared" si="110"/>
        <v>('i2023110600530','2022','in2023110400037','4'),</v>
      </c>
      <c r="DA77" t="str">
        <f t="shared" si="111"/>
        <v>('i2023110600530','2022','in2023110400038','2'),</v>
      </c>
      <c r="DB77" t="str">
        <f t="shared" si="112"/>
        <v>('i2023110600530','2022','in2023110400039','4'),</v>
      </c>
      <c r="DC77" t="str">
        <f t="shared" si="113"/>
        <v>('i2023110600530','2022','in2023110400040','3'),</v>
      </c>
      <c r="DD77" t="str">
        <f t="shared" si="114"/>
        <v>('i2023110600530','2022','in2023110400041','4'),</v>
      </c>
      <c r="DE77" t="str">
        <f t="shared" si="115"/>
        <v>('i2023110600530','2022','in2023110400042','4'),</v>
      </c>
      <c r="DF77" t="str">
        <f t="shared" si="116"/>
        <v>('i2023110600530','2022','in2023110400043','2'),</v>
      </c>
      <c r="DG77" t="str">
        <f t="shared" si="117"/>
        <v>('i2023110600530','2022','in2023110400044','4'),</v>
      </c>
      <c r="DH77" t="str">
        <f t="shared" si="118"/>
        <v>('i2023110600530','2022','in2023110400045','2'),</v>
      </c>
      <c r="DI77" t="str">
        <f t="shared" si="119"/>
        <v>('i2023110600530','2022','in2023110400046','2'),</v>
      </c>
      <c r="DJ77" t="str">
        <f t="shared" si="120"/>
        <v>('i2023110600530','2022','in2023110400047','2');</v>
      </c>
    </row>
    <row r="78" spans="1:114" x14ac:dyDescent="0.25">
      <c r="A78" s="4" t="str">
        <f>INDEX('instansi pusat'!$B$2:$C$623,MATCH(C78,'instansi pusat'!$D$2:$D$623,0),2)</f>
        <v>i2023110600525</v>
      </c>
      <c r="B78" s="6">
        <v>5105</v>
      </c>
      <c r="C78" s="5" t="s">
        <v>177</v>
      </c>
      <c r="D78" s="6">
        <v>2022</v>
      </c>
      <c r="E78" s="6">
        <v>1</v>
      </c>
      <c r="F78" s="6">
        <v>1</v>
      </c>
      <c r="G78" s="6">
        <v>1</v>
      </c>
      <c r="H78" s="6">
        <v>1</v>
      </c>
      <c r="I78" s="6">
        <v>1</v>
      </c>
      <c r="J78" s="6">
        <v>1</v>
      </c>
      <c r="K78" s="6">
        <v>1</v>
      </c>
      <c r="L78" s="6">
        <v>1</v>
      </c>
      <c r="M78" s="6">
        <v>1</v>
      </c>
      <c r="N78" s="6">
        <v>1</v>
      </c>
      <c r="O78" s="6">
        <v>1</v>
      </c>
      <c r="P78" s="6">
        <v>1</v>
      </c>
      <c r="Q78" s="6">
        <v>1</v>
      </c>
      <c r="R78" s="6">
        <v>1</v>
      </c>
      <c r="S78" s="6">
        <v>1</v>
      </c>
      <c r="T78" s="6">
        <v>1</v>
      </c>
      <c r="U78" s="6">
        <v>1</v>
      </c>
      <c r="V78" s="6">
        <v>1</v>
      </c>
      <c r="W78" s="6">
        <v>1</v>
      </c>
      <c r="X78" s="6">
        <v>1</v>
      </c>
      <c r="Y78" s="6">
        <v>1</v>
      </c>
      <c r="Z78" s="6">
        <v>1</v>
      </c>
      <c r="AA78" s="6">
        <v>1</v>
      </c>
      <c r="AB78" s="6">
        <v>1</v>
      </c>
      <c r="AC78" s="6">
        <v>1</v>
      </c>
      <c r="AD78" s="6">
        <v>1</v>
      </c>
      <c r="AE78" s="6">
        <v>1</v>
      </c>
      <c r="AF78" s="6">
        <v>1</v>
      </c>
      <c r="AG78" s="6">
        <v>1</v>
      </c>
      <c r="AH78" s="6">
        <v>1</v>
      </c>
      <c r="AI78" s="6">
        <v>1</v>
      </c>
      <c r="AJ78" s="6">
        <v>4</v>
      </c>
      <c r="AK78" s="6">
        <v>4</v>
      </c>
      <c r="AL78" s="6">
        <v>4</v>
      </c>
      <c r="AM78" s="6">
        <v>3</v>
      </c>
      <c r="AN78" s="6">
        <v>3</v>
      </c>
      <c r="AO78" s="6">
        <v>1</v>
      </c>
      <c r="AP78" s="6">
        <v>3</v>
      </c>
      <c r="AQ78" s="6">
        <v>1</v>
      </c>
      <c r="AR78" s="6">
        <v>3</v>
      </c>
      <c r="AS78" s="6">
        <v>1</v>
      </c>
      <c r="AT78" s="6">
        <v>1</v>
      </c>
      <c r="AU78" s="6">
        <v>1</v>
      </c>
      <c r="AV78" s="6">
        <v>1</v>
      </c>
      <c r="AW78" s="6">
        <v>1</v>
      </c>
      <c r="AX78" s="6">
        <v>1</v>
      </c>
      <c r="AY78" s="6">
        <v>1</v>
      </c>
      <c r="AZ78" s="3">
        <f t="shared" si="61"/>
        <v>1</v>
      </c>
      <c r="BA78" s="3">
        <f t="shared" si="62"/>
        <v>1</v>
      </c>
      <c r="BB78" s="3">
        <f t="shared" si="63"/>
        <v>1</v>
      </c>
      <c r="BC78" s="3">
        <f t="shared" si="64"/>
        <v>1</v>
      </c>
      <c r="BD78" s="3">
        <f t="shared" si="65"/>
        <v>1</v>
      </c>
      <c r="BE78" s="3">
        <f t="shared" si="66"/>
        <v>1</v>
      </c>
      <c r="BF78" s="3">
        <f t="shared" si="67"/>
        <v>2.7</v>
      </c>
      <c r="BG78" s="3">
        <f t="shared" si="68"/>
        <v>1</v>
      </c>
      <c r="BH78" s="3">
        <f t="shared" si="69"/>
        <v>1</v>
      </c>
      <c r="BI78" s="3">
        <f t="shared" si="70"/>
        <v>1</v>
      </c>
      <c r="BJ78" s="3">
        <f t="shared" si="71"/>
        <v>1</v>
      </c>
      <c r="BK78" s="3">
        <f t="shared" si="72"/>
        <v>2.0274725274725274</v>
      </c>
      <c r="BL78" s="3">
        <f t="shared" si="73"/>
        <v>1.4675</v>
      </c>
      <c r="BO78" t="s">
        <v>641</v>
      </c>
      <c r="BP78" t="str">
        <f t="shared" si="74"/>
        <v>('i2023110600525','2022','in2023110400001','1'),</v>
      </c>
      <c r="BQ78" t="str">
        <f t="shared" si="75"/>
        <v>('i2023110600525','2022','in2023110400002','1'),</v>
      </c>
      <c r="BR78" t="str">
        <f t="shared" si="76"/>
        <v>('i2023110600525','2022','in2023110400003','1'),</v>
      </c>
      <c r="BS78" t="str">
        <f t="shared" si="77"/>
        <v>('i2023110600525','2022','in2023110400004','1'),</v>
      </c>
      <c r="BT78" t="str">
        <f t="shared" si="78"/>
        <v>('i2023110600525','2022','in2023110400005','1'),</v>
      </c>
      <c r="BU78" t="str">
        <f t="shared" si="79"/>
        <v>('i2023110600525','2022','in2023110400006','1'),</v>
      </c>
      <c r="BV78" t="str">
        <f t="shared" si="80"/>
        <v>('i2023110600525','2022','in2023110400007','1'),</v>
      </c>
      <c r="BW78" t="str">
        <f t="shared" si="81"/>
        <v>('i2023110600525','2022','in2023110400008','1'),</v>
      </c>
      <c r="BX78" t="str">
        <f t="shared" si="82"/>
        <v>('i2023110600525','2022','in2023110400009','1'),</v>
      </c>
      <c r="BY78" t="str">
        <f t="shared" si="83"/>
        <v>('i2023110600525','2022','in2023110400010','1'),</v>
      </c>
      <c r="BZ78" t="str">
        <f t="shared" si="84"/>
        <v>('i2023110600525','2022','in2023110400011','1'),</v>
      </c>
      <c r="CA78" t="str">
        <f t="shared" si="85"/>
        <v>('i2023110600525','2022','in2023110400012','1'),</v>
      </c>
      <c r="CB78" t="str">
        <f t="shared" si="86"/>
        <v>('i2023110600525','2022','in2023110400013','1'),</v>
      </c>
      <c r="CC78" t="str">
        <f t="shared" si="87"/>
        <v>('i2023110600525','2022','in2023110400014','1'),</v>
      </c>
      <c r="CD78" t="str">
        <f t="shared" si="88"/>
        <v>('i2023110600525','2022','in2023110400015','1'),</v>
      </c>
      <c r="CE78" t="str">
        <f t="shared" si="89"/>
        <v>('i2023110600525','2022','in2023110400016','1'),</v>
      </c>
      <c r="CF78" t="str">
        <f t="shared" si="90"/>
        <v>('i2023110600525','2022','in2023110400017','1'),</v>
      </c>
      <c r="CG78" t="str">
        <f t="shared" si="91"/>
        <v>('i2023110600525','2022','in2023110400018','1'),</v>
      </c>
      <c r="CH78" t="str">
        <f t="shared" si="92"/>
        <v>('i2023110600525','2022','in2023110400019','1'),</v>
      </c>
      <c r="CI78" t="str">
        <f t="shared" si="93"/>
        <v>('i2023110600525','2022','in2023110400020','1'),</v>
      </c>
      <c r="CJ78" t="str">
        <f t="shared" si="94"/>
        <v>('i2023110600525','2022','in2023110400021','1'),</v>
      </c>
      <c r="CK78" t="str">
        <f t="shared" si="95"/>
        <v>('i2023110600525','2022','in2023110400022','1'),</v>
      </c>
      <c r="CL78" t="str">
        <f t="shared" si="96"/>
        <v>('i2023110600525','2022','in2023110400023','1'),</v>
      </c>
      <c r="CM78" t="str">
        <f t="shared" si="97"/>
        <v>('i2023110600525','2022','in2023110400024','1'),</v>
      </c>
      <c r="CN78" t="str">
        <f t="shared" si="98"/>
        <v>('i2023110600525','2022','in2023110400025','1'),</v>
      </c>
      <c r="CO78" t="str">
        <f t="shared" si="99"/>
        <v>('i2023110600525','2022','in2023110400026','1'),</v>
      </c>
      <c r="CP78" t="str">
        <f t="shared" si="100"/>
        <v>('i2023110600525','2022','in2023110400027','1'),</v>
      </c>
      <c r="CQ78" t="str">
        <f t="shared" si="101"/>
        <v>('i2023110600525','2022','in2023110400028','1'),</v>
      </c>
      <c r="CR78" t="str">
        <f t="shared" si="102"/>
        <v>('i2023110600525','2022','in2023110400029','1'),</v>
      </c>
      <c r="CS78" t="str">
        <f t="shared" si="103"/>
        <v>('i2023110600525','2022','in2023110400030','1'),</v>
      </c>
      <c r="CT78" t="str">
        <f t="shared" si="104"/>
        <v>('i2023110600525','2022','in2023110400031','1'),</v>
      </c>
      <c r="CU78" t="str">
        <f t="shared" si="105"/>
        <v>('i2023110600525','2022','in2023110400032','4'),</v>
      </c>
      <c r="CV78" t="str">
        <f t="shared" si="106"/>
        <v>('i2023110600525','2022','in2023110400033','4'),</v>
      </c>
      <c r="CW78" t="str">
        <f t="shared" si="107"/>
        <v>('i2023110600525','2022','in2023110400034','4'),</v>
      </c>
      <c r="CX78" t="str">
        <f t="shared" si="108"/>
        <v>('i2023110600525','2022','in2023110400035','3'),</v>
      </c>
      <c r="CY78" t="str">
        <f t="shared" si="109"/>
        <v>('i2023110600525','2022','in2023110400036','3'),</v>
      </c>
      <c r="CZ78" t="str">
        <f t="shared" si="110"/>
        <v>('i2023110600525','2022','in2023110400037','1'),</v>
      </c>
      <c r="DA78" t="str">
        <f t="shared" si="111"/>
        <v>('i2023110600525','2022','in2023110400038','3'),</v>
      </c>
      <c r="DB78" t="str">
        <f t="shared" si="112"/>
        <v>('i2023110600525','2022','in2023110400039','1'),</v>
      </c>
      <c r="DC78" t="str">
        <f t="shared" si="113"/>
        <v>('i2023110600525','2022','in2023110400040','3'),</v>
      </c>
      <c r="DD78" t="str">
        <f t="shared" si="114"/>
        <v>('i2023110600525','2022','in2023110400041','1'),</v>
      </c>
      <c r="DE78" t="str">
        <f t="shared" si="115"/>
        <v>('i2023110600525','2022','in2023110400042','1'),</v>
      </c>
      <c r="DF78" t="str">
        <f t="shared" si="116"/>
        <v>('i2023110600525','2022','in2023110400043','1'),</v>
      </c>
      <c r="DG78" t="str">
        <f t="shared" si="117"/>
        <v>('i2023110600525','2022','in2023110400044','1'),</v>
      </c>
      <c r="DH78" t="str">
        <f t="shared" si="118"/>
        <v>('i2023110600525','2022','in2023110400045','1'),</v>
      </c>
      <c r="DI78" t="str">
        <f t="shared" si="119"/>
        <v>('i2023110600525','2022','in2023110400046','1'),</v>
      </c>
      <c r="DJ78" t="str">
        <f t="shared" si="120"/>
        <v>('i2023110600525','2022','in2023110400047','1');</v>
      </c>
    </row>
    <row r="79" spans="1:114" x14ac:dyDescent="0.25">
      <c r="A79" s="4" t="str">
        <f>INDEX('instansi pusat'!$B$2:$C$623,MATCH(C79,'instansi pusat'!$D$2:$D$623,0),2)</f>
        <v>i2023110600343</v>
      </c>
      <c r="B79" s="6">
        <v>5114</v>
      </c>
      <c r="C79" s="5" t="s">
        <v>184</v>
      </c>
      <c r="D79" s="6">
        <v>2022</v>
      </c>
      <c r="E79" s="6">
        <v>2</v>
      </c>
      <c r="F79" s="6">
        <v>2</v>
      </c>
      <c r="G79" s="6">
        <v>3</v>
      </c>
      <c r="H79" s="6">
        <v>3</v>
      </c>
      <c r="I79" s="6">
        <v>1</v>
      </c>
      <c r="J79" s="6">
        <v>3</v>
      </c>
      <c r="K79" s="6">
        <v>3</v>
      </c>
      <c r="L79" s="6">
        <v>3</v>
      </c>
      <c r="M79" s="6">
        <v>3</v>
      </c>
      <c r="N79" s="6">
        <v>3</v>
      </c>
      <c r="O79" s="6">
        <v>1</v>
      </c>
      <c r="P79" s="6">
        <v>2</v>
      </c>
      <c r="Q79" s="6">
        <v>2</v>
      </c>
      <c r="R79" s="6">
        <v>1</v>
      </c>
      <c r="S79" s="6">
        <v>3</v>
      </c>
      <c r="T79" s="6">
        <v>2</v>
      </c>
      <c r="U79" s="6">
        <v>3</v>
      </c>
      <c r="V79" s="6">
        <v>2</v>
      </c>
      <c r="W79" s="6">
        <v>2</v>
      </c>
      <c r="X79" s="6">
        <v>2</v>
      </c>
      <c r="Y79" s="6">
        <v>1</v>
      </c>
      <c r="Z79" s="6">
        <v>1</v>
      </c>
      <c r="AA79" s="6">
        <v>1</v>
      </c>
      <c r="AB79" s="6">
        <v>1</v>
      </c>
      <c r="AC79" s="6">
        <v>2</v>
      </c>
      <c r="AD79" s="6">
        <v>1</v>
      </c>
      <c r="AE79" s="6">
        <v>1</v>
      </c>
      <c r="AF79" s="6">
        <v>1</v>
      </c>
      <c r="AG79" s="6">
        <v>1</v>
      </c>
      <c r="AH79" s="6">
        <v>1</v>
      </c>
      <c r="AI79" s="6">
        <v>1</v>
      </c>
      <c r="AJ79" s="6">
        <v>4</v>
      </c>
      <c r="AK79" s="6">
        <v>4</v>
      </c>
      <c r="AL79" s="6">
        <v>4</v>
      </c>
      <c r="AM79" s="6">
        <v>4</v>
      </c>
      <c r="AN79" s="6">
        <v>4</v>
      </c>
      <c r="AO79" s="6">
        <v>1</v>
      </c>
      <c r="AP79" s="6">
        <v>3</v>
      </c>
      <c r="AQ79" s="6">
        <v>3</v>
      </c>
      <c r="AR79" s="6">
        <v>3</v>
      </c>
      <c r="AS79" s="6">
        <v>3</v>
      </c>
      <c r="AT79" s="6">
        <v>4</v>
      </c>
      <c r="AU79" s="6">
        <v>4</v>
      </c>
      <c r="AV79" s="6">
        <v>4</v>
      </c>
      <c r="AW79" s="6">
        <v>4</v>
      </c>
      <c r="AX79" s="6">
        <v>4</v>
      </c>
      <c r="AY79" s="6">
        <v>3</v>
      </c>
      <c r="AZ79" s="3">
        <f t="shared" si="61"/>
        <v>2.6</v>
      </c>
      <c r="BA79" s="3">
        <f t="shared" si="62"/>
        <v>1.5</v>
      </c>
      <c r="BB79" s="3">
        <f t="shared" si="63"/>
        <v>2.5</v>
      </c>
      <c r="BC79" s="3">
        <f t="shared" si="64"/>
        <v>2</v>
      </c>
      <c r="BD79" s="3">
        <f t="shared" si="65"/>
        <v>1.125</v>
      </c>
      <c r="BE79" s="3">
        <f t="shared" si="66"/>
        <v>1</v>
      </c>
      <c r="BF79" s="3">
        <f t="shared" si="67"/>
        <v>3.3000000000000003</v>
      </c>
      <c r="BG79" s="3">
        <f t="shared" si="68"/>
        <v>3.833333333333333</v>
      </c>
      <c r="BH79" s="3">
        <f t="shared" si="69"/>
        <v>2.6</v>
      </c>
      <c r="BI79" s="3">
        <f t="shared" si="70"/>
        <v>2</v>
      </c>
      <c r="BJ79" s="3">
        <f t="shared" si="71"/>
        <v>1.0909090909090908</v>
      </c>
      <c r="BK79" s="3">
        <f t="shared" si="72"/>
        <v>3.5109890109890109</v>
      </c>
      <c r="BL79" s="3">
        <f t="shared" si="73"/>
        <v>2.6154999999999999</v>
      </c>
      <c r="BO79" t="s">
        <v>641</v>
      </c>
      <c r="BP79" t="str">
        <f t="shared" si="74"/>
        <v>('i2023110600343','2022','in2023110400001','2'),</v>
      </c>
      <c r="BQ79" t="str">
        <f t="shared" si="75"/>
        <v>('i2023110600343','2022','in2023110400002','2'),</v>
      </c>
      <c r="BR79" t="str">
        <f t="shared" si="76"/>
        <v>('i2023110600343','2022','in2023110400003','3'),</v>
      </c>
      <c r="BS79" t="str">
        <f t="shared" si="77"/>
        <v>('i2023110600343','2022','in2023110400004','3'),</v>
      </c>
      <c r="BT79" t="str">
        <f t="shared" si="78"/>
        <v>('i2023110600343','2022','in2023110400005','1'),</v>
      </c>
      <c r="BU79" t="str">
        <f t="shared" si="79"/>
        <v>('i2023110600343','2022','in2023110400006','3'),</v>
      </c>
      <c r="BV79" t="str">
        <f t="shared" si="80"/>
        <v>('i2023110600343','2022','in2023110400007','3'),</v>
      </c>
      <c r="BW79" t="str">
        <f t="shared" si="81"/>
        <v>('i2023110600343','2022','in2023110400008','3'),</v>
      </c>
      <c r="BX79" t="str">
        <f t="shared" si="82"/>
        <v>('i2023110600343','2022','in2023110400009','3'),</v>
      </c>
      <c r="BY79" t="str">
        <f t="shared" si="83"/>
        <v>('i2023110600343','2022','in2023110400010','3'),</v>
      </c>
      <c r="BZ79" t="str">
        <f t="shared" si="84"/>
        <v>('i2023110600343','2022','in2023110400011','1'),</v>
      </c>
      <c r="CA79" t="str">
        <f t="shared" si="85"/>
        <v>('i2023110600343','2022','in2023110400012','2'),</v>
      </c>
      <c r="CB79" t="str">
        <f t="shared" si="86"/>
        <v>('i2023110600343','2022','in2023110400013','2'),</v>
      </c>
      <c r="CC79" t="str">
        <f t="shared" si="87"/>
        <v>('i2023110600343','2022','in2023110400014','1'),</v>
      </c>
      <c r="CD79" t="str">
        <f t="shared" si="88"/>
        <v>('i2023110600343','2022','in2023110400015','3'),</v>
      </c>
      <c r="CE79" t="str">
        <f t="shared" si="89"/>
        <v>('i2023110600343','2022','in2023110400016','2'),</v>
      </c>
      <c r="CF79" t="str">
        <f t="shared" si="90"/>
        <v>('i2023110600343','2022','in2023110400017','3'),</v>
      </c>
      <c r="CG79" t="str">
        <f t="shared" si="91"/>
        <v>('i2023110600343','2022','in2023110400018','2'),</v>
      </c>
      <c r="CH79" t="str">
        <f t="shared" si="92"/>
        <v>('i2023110600343','2022','in2023110400019','2'),</v>
      </c>
      <c r="CI79" t="str">
        <f t="shared" si="93"/>
        <v>('i2023110600343','2022','in2023110400020','2'),</v>
      </c>
      <c r="CJ79" t="str">
        <f t="shared" si="94"/>
        <v>('i2023110600343','2022','in2023110400021','1'),</v>
      </c>
      <c r="CK79" t="str">
        <f t="shared" si="95"/>
        <v>('i2023110600343','2022','in2023110400022','1'),</v>
      </c>
      <c r="CL79" t="str">
        <f t="shared" si="96"/>
        <v>('i2023110600343','2022','in2023110400023','1'),</v>
      </c>
      <c r="CM79" t="str">
        <f t="shared" si="97"/>
        <v>('i2023110600343','2022','in2023110400024','1'),</v>
      </c>
      <c r="CN79" t="str">
        <f t="shared" si="98"/>
        <v>('i2023110600343','2022','in2023110400025','2'),</v>
      </c>
      <c r="CO79" t="str">
        <f t="shared" si="99"/>
        <v>('i2023110600343','2022','in2023110400026','1'),</v>
      </c>
      <c r="CP79" t="str">
        <f t="shared" si="100"/>
        <v>('i2023110600343','2022','in2023110400027','1'),</v>
      </c>
      <c r="CQ79" t="str">
        <f t="shared" si="101"/>
        <v>('i2023110600343','2022','in2023110400028','1'),</v>
      </c>
      <c r="CR79" t="str">
        <f t="shared" si="102"/>
        <v>('i2023110600343','2022','in2023110400029','1'),</v>
      </c>
      <c r="CS79" t="str">
        <f t="shared" si="103"/>
        <v>('i2023110600343','2022','in2023110400030','1'),</v>
      </c>
      <c r="CT79" t="str">
        <f t="shared" si="104"/>
        <v>('i2023110600343','2022','in2023110400031','1'),</v>
      </c>
      <c r="CU79" t="str">
        <f t="shared" si="105"/>
        <v>('i2023110600343','2022','in2023110400032','4'),</v>
      </c>
      <c r="CV79" t="str">
        <f t="shared" si="106"/>
        <v>('i2023110600343','2022','in2023110400033','4'),</v>
      </c>
      <c r="CW79" t="str">
        <f t="shared" si="107"/>
        <v>('i2023110600343','2022','in2023110400034','4'),</v>
      </c>
      <c r="CX79" t="str">
        <f t="shared" si="108"/>
        <v>('i2023110600343','2022','in2023110400035','4'),</v>
      </c>
      <c r="CY79" t="str">
        <f t="shared" si="109"/>
        <v>('i2023110600343','2022','in2023110400036','4'),</v>
      </c>
      <c r="CZ79" t="str">
        <f t="shared" si="110"/>
        <v>('i2023110600343','2022','in2023110400037','1'),</v>
      </c>
      <c r="DA79" t="str">
        <f t="shared" si="111"/>
        <v>('i2023110600343','2022','in2023110400038','3'),</v>
      </c>
      <c r="DB79" t="str">
        <f t="shared" si="112"/>
        <v>('i2023110600343','2022','in2023110400039','3'),</v>
      </c>
      <c r="DC79" t="str">
        <f t="shared" si="113"/>
        <v>('i2023110600343','2022','in2023110400040','3'),</v>
      </c>
      <c r="DD79" t="str">
        <f t="shared" si="114"/>
        <v>('i2023110600343','2022','in2023110400041','3'),</v>
      </c>
      <c r="DE79" t="str">
        <f t="shared" si="115"/>
        <v>('i2023110600343','2022','in2023110400042','4'),</v>
      </c>
      <c r="DF79" t="str">
        <f t="shared" si="116"/>
        <v>('i2023110600343','2022','in2023110400043','4'),</v>
      </c>
      <c r="DG79" t="str">
        <f t="shared" si="117"/>
        <v>('i2023110600343','2022','in2023110400044','4'),</v>
      </c>
      <c r="DH79" t="str">
        <f t="shared" si="118"/>
        <v>('i2023110600343','2022','in2023110400045','4'),</v>
      </c>
      <c r="DI79" t="str">
        <f t="shared" si="119"/>
        <v>('i2023110600343','2022','in2023110400046','4'),</v>
      </c>
      <c r="DJ79" t="str">
        <f t="shared" si="120"/>
        <v>('i2023110600343','2022','in2023110400047','3');</v>
      </c>
    </row>
    <row r="80" spans="1:114" x14ac:dyDescent="0.25">
      <c r="A80" s="4" t="str">
        <f>INDEX('instansi pusat'!$B$2:$C$623,MATCH(C80,'instansi pusat'!$D$2:$D$623,0),2)</f>
        <v>i2023110600526</v>
      </c>
      <c r="B80" s="6">
        <v>5107</v>
      </c>
      <c r="C80" s="5" t="s">
        <v>179</v>
      </c>
      <c r="D80" s="6">
        <v>2022</v>
      </c>
      <c r="E80" s="6">
        <v>2</v>
      </c>
      <c r="F80" s="6">
        <v>2</v>
      </c>
      <c r="G80" s="6">
        <v>2</v>
      </c>
      <c r="H80" s="6">
        <v>2</v>
      </c>
      <c r="I80" s="6">
        <v>2</v>
      </c>
      <c r="J80" s="6">
        <v>3</v>
      </c>
      <c r="K80" s="6">
        <v>1</v>
      </c>
      <c r="L80" s="6">
        <v>2</v>
      </c>
      <c r="M80" s="6">
        <v>1</v>
      </c>
      <c r="N80" s="6">
        <v>1</v>
      </c>
      <c r="O80" s="6">
        <v>1</v>
      </c>
      <c r="P80" s="6">
        <v>1</v>
      </c>
      <c r="Q80" s="6">
        <v>1</v>
      </c>
      <c r="R80" s="6">
        <v>1</v>
      </c>
      <c r="S80" s="6">
        <v>1</v>
      </c>
      <c r="T80" s="6">
        <v>1</v>
      </c>
      <c r="U80" s="6">
        <v>1</v>
      </c>
      <c r="V80" s="6">
        <v>1</v>
      </c>
      <c r="W80" s="6">
        <v>2</v>
      </c>
      <c r="X80" s="6">
        <v>1</v>
      </c>
      <c r="Y80" s="6">
        <v>1</v>
      </c>
      <c r="Z80" s="6">
        <v>1</v>
      </c>
      <c r="AA80" s="6">
        <v>1</v>
      </c>
      <c r="AB80" s="6">
        <v>1</v>
      </c>
      <c r="AC80" s="6">
        <v>1</v>
      </c>
      <c r="AD80" s="6">
        <v>1</v>
      </c>
      <c r="AE80" s="6">
        <v>1</v>
      </c>
      <c r="AF80" s="6">
        <v>1</v>
      </c>
      <c r="AG80" s="6">
        <v>1</v>
      </c>
      <c r="AH80" s="6">
        <v>1</v>
      </c>
      <c r="AI80" s="6">
        <v>1</v>
      </c>
      <c r="AJ80" s="6">
        <v>1</v>
      </c>
      <c r="AK80" s="6">
        <v>1</v>
      </c>
      <c r="AL80" s="6">
        <v>1</v>
      </c>
      <c r="AM80" s="6">
        <v>1</v>
      </c>
      <c r="AN80" s="6">
        <v>1</v>
      </c>
      <c r="AO80" s="6">
        <v>1</v>
      </c>
      <c r="AP80" s="6">
        <v>1</v>
      </c>
      <c r="AQ80" s="6">
        <v>1</v>
      </c>
      <c r="AR80" s="6">
        <v>1</v>
      </c>
      <c r="AS80" s="6">
        <v>1</v>
      </c>
      <c r="AT80" s="6">
        <v>1</v>
      </c>
      <c r="AU80" s="6">
        <v>1</v>
      </c>
      <c r="AV80" s="6">
        <v>1</v>
      </c>
      <c r="AW80" s="6">
        <v>1</v>
      </c>
      <c r="AX80" s="6">
        <v>1</v>
      </c>
      <c r="AY80" s="6">
        <v>1</v>
      </c>
      <c r="AZ80" s="3">
        <f t="shared" si="61"/>
        <v>1.8</v>
      </c>
      <c r="BA80" s="3">
        <f t="shared" si="62"/>
        <v>1</v>
      </c>
      <c r="BB80" s="3">
        <f t="shared" si="63"/>
        <v>1</v>
      </c>
      <c r="BC80" s="3">
        <f t="shared" si="64"/>
        <v>1.5</v>
      </c>
      <c r="BD80" s="3">
        <f t="shared" si="65"/>
        <v>1</v>
      </c>
      <c r="BE80" s="3">
        <f t="shared" si="66"/>
        <v>1</v>
      </c>
      <c r="BF80" s="3">
        <f t="shared" si="67"/>
        <v>1</v>
      </c>
      <c r="BG80" s="3">
        <f t="shared" si="68"/>
        <v>1</v>
      </c>
      <c r="BH80" s="3">
        <f t="shared" si="69"/>
        <v>1.8</v>
      </c>
      <c r="BI80" s="3">
        <f t="shared" si="70"/>
        <v>1.1000000000000001</v>
      </c>
      <c r="BJ80" s="3">
        <f t="shared" si="71"/>
        <v>1</v>
      </c>
      <c r="BK80" s="3">
        <f t="shared" si="72"/>
        <v>1</v>
      </c>
      <c r="BL80" s="3">
        <f t="shared" si="73"/>
        <v>1.129</v>
      </c>
      <c r="BO80" t="s">
        <v>641</v>
      </c>
      <c r="BP80" t="str">
        <f t="shared" si="74"/>
        <v>('i2023110600526','2022','in2023110400001','2'),</v>
      </c>
      <c r="BQ80" t="str">
        <f t="shared" si="75"/>
        <v>('i2023110600526','2022','in2023110400002','2'),</v>
      </c>
      <c r="BR80" t="str">
        <f t="shared" si="76"/>
        <v>('i2023110600526','2022','in2023110400003','2'),</v>
      </c>
      <c r="BS80" t="str">
        <f t="shared" si="77"/>
        <v>('i2023110600526','2022','in2023110400004','2'),</v>
      </c>
      <c r="BT80" t="str">
        <f t="shared" si="78"/>
        <v>('i2023110600526','2022','in2023110400005','2'),</v>
      </c>
      <c r="BU80" t="str">
        <f t="shared" si="79"/>
        <v>('i2023110600526','2022','in2023110400006','3'),</v>
      </c>
      <c r="BV80" t="str">
        <f t="shared" si="80"/>
        <v>('i2023110600526','2022','in2023110400007','1'),</v>
      </c>
      <c r="BW80" t="str">
        <f t="shared" si="81"/>
        <v>('i2023110600526','2022','in2023110400008','2'),</v>
      </c>
      <c r="BX80" t="str">
        <f t="shared" si="82"/>
        <v>('i2023110600526','2022','in2023110400009','1'),</v>
      </c>
      <c r="BY80" t="str">
        <f t="shared" si="83"/>
        <v>('i2023110600526','2022','in2023110400010','1'),</v>
      </c>
      <c r="BZ80" t="str">
        <f t="shared" si="84"/>
        <v>('i2023110600526','2022','in2023110400011','1'),</v>
      </c>
      <c r="CA80" t="str">
        <f t="shared" si="85"/>
        <v>('i2023110600526','2022','in2023110400012','1'),</v>
      </c>
      <c r="CB80" t="str">
        <f t="shared" si="86"/>
        <v>('i2023110600526','2022','in2023110400013','1'),</v>
      </c>
      <c r="CC80" t="str">
        <f t="shared" si="87"/>
        <v>('i2023110600526','2022','in2023110400014','1'),</v>
      </c>
      <c r="CD80" t="str">
        <f t="shared" si="88"/>
        <v>('i2023110600526','2022','in2023110400015','1'),</v>
      </c>
      <c r="CE80" t="str">
        <f t="shared" si="89"/>
        <v>('i2023110600526','2022','in2023110400016','1'),</v>
      </c>
      <c r="CF80" t="str">
        <f t="shared" si="90"/>
        <v>('i2023110600526','2022','in2023110400017','1'),</v>
      </c>
      <c r="CG80" t="str">
        <f t="shared" si="91"/>
        <v>('i2023110600526','2022','in2023110400018','1'),</v>
      </c>
      <c r="CH80" t="str">
        <f t="shared" si="92"/>
        <v>('i2023110600526','2022','in2023110400019','2'),</v>
      </c>
      <c r="CI80" t="str">
        <f t="shared" si="93"/>
        <v>('i2023110600526','2022','in2023110400020','1'),</v>
      </c>
      <c r="CJ80" t="str">
        <f t="shared" si="94"/>
        <v>('i2023110600526','2022','in2023110400021','1'),</v>
      </c>
      <c r="CK80" t="str">
        <f t="shared" si="95"/>
        <v>('i2023110600526','2022','in2023110400022','1'),</v>
      </c>
      <c r="CL80" t="str">
        <f t="shared" si="96"/>
        <v>('i2023110600526','2022','in2023110400023','1'),</v>
      </c>
      <c r="CM80" t="str">
        <f t="shared" si="97"/>
        <v>('i2023110600526','2022','in2023110400024','1'),</v>
      </c>
      <c r="CN80" t="str">
        <f t="shared" si="98"/>
        <v>('i2023110600526','2022','in2023110400025','1'),</v>
      </c>
      <c r="CO80" t="str">
        <f t="shared" si="99"/>
        <v>('i2023110600526','2022','in2023110400026','1'),</v>
      </c>
      <c r="CP80" t="str">
        <f t="shared" si="100"/>
        <v>('i2023110600526','2022','in2023110400027','1'),</v>
      </c>
      <c r="CQ80" t="str">
        <f t="shared" si="101"/>
        <v>('i2023110600526','2022','in2023110400028','1'),</v>
      </c>
      <c r="CR80" t="str">
        <f t="shared" si="102"/>
        <v>('i2023110600526','2022','in2023110400029','1'),</v>
      </c>
      <c r="CS80" t="str">
        <f t="shared" si="103"/>
        <v>('i2023110600526','2022','in2023110400030','1'),</v>
      </c>
      <c r="CT80" t="str">
        <f t="shared" si="104"/>
        <v>('i2023110600526','2022','in2023110400031','1'),</v>
      </c>
      <c r="CU80" t="str">
        <f t="shared" si="105"/>
        <v>('i2023110600526','2022','in2023110400032','1'),</v>
      </c>
      <c r="CV80" t="str">
        <f t="shared" si="106"/>
        <v>('i2023110600526','2022','in2023110400033','1'),</v>
      </c>
      <c r="CW80" t="str">
        <f t="shared" si="107"/>
        <v>('i2023110600526','2022','in2023110400034','1'),</v>
      </c>
      <c r="CX80" t="str">
        <f t="shared" si="108"/>
        <v>('i2023110600526','2022','in2023110400035','1'),</v>
      </c>
      <c r="CY80" t="str">
        <f t="shared" si="109"/>
        <v>('i2023110600526','2022','in2023110400036','1'),</v>
      </c>
      <c r="CZ80" t="str">
        <f t="shared" si="110"/>
        <v>('i2023110600526','2022','in2023110400037','1'),</v>
      </c>
      <c r="DA80" t="str">
        <f t="shared" si="111"/>
        <v>('i2023110600526','2022','in2023110400038','1'),</v>
      </c>
      <c r="DB80" t="str">
        <f t="shared" si="112"/>
        <v>('i2023110600526','2022','in2023110400039','1'),</v>
      </c>
      <c r="DC80" t="str">
        <f t="shared" si="113"/>
        <v>('i2023110600526','2022','in2023110400040','1'),</v>
      </c>
      <c r="DD80" t="str">
        <f t="shared" si="114"/>
        <v>('i2023110600526','2022','in2023110400041','1'),</v>
      </c>
      <c r="DE80" t="str">
        <f t="shared" si="115"/>
        <v>('i2023110600526','2022','in2023110400042','1'),</v>
      </c>
      <c r="DF80" t="str">
        <f t="shared" si="116"/>
        <v>('i2023110600526','2022','in2023110400043','1'),</v>
      </c>
      <c r="DG80" t="str">
        <f t="shared" si="117"/>
        <v>('i2023110600526','2022','in2023110400044','1'),</v>
      </c>
      <c r="DH80" t="str">
        <f t="shared" si="118"/>
        <v>('i2023110600526','2022','in2023110400045','1'),</v>
      </c>
      <c r="DI80" t="str">
        <f t="shared" si="119"/>
        <v>('i2023110600526','2022','in2023110400046','1'),</v>
      </c>
      <c r="DJ80" t="str">
        <f t="shared" si="120"/>
        <v>('i2023110600526','2022','in2023110400047','1');</v>
      </c>
    </row>
    <row r="81" spans="1:114" x14ac:dyDescent="0.25">
      <c r="A81" s="4" t="str">
        <f>INDEX('instansi pusat'!$B$2:$C$623,MATCH(C81,'instansi pusat'!$D$2:$D$623,0),2)</f>
        <v>i2023110600527</v>
      </c>
      <c r="B81" s="6">
        <v>5108</v>
      </c>
      <c r="C81" s="5" t="s">
        <v>180</v>
      </c>
      <c r="D81" s="6">
        <v>2022</v>
      </c>
      <c r="E81" s="6">
        <v>1</v>
      </c>
      <c r="F81" s="6">
        <v>1</v>
      </c>
      <c r="G81" s="6">
        <v>1</v>
      </c>
      <c r="H81" s="6">
        <v>1</v>
      </c>
      <c r="I81" s="6">
        <v>1</v>
      </c>
      <c r="J81" s="6">
        <v>1</v>
      </c>
      <c r="K81" s="6">
        <v>1</v>
      </c>
      <c r="L81" s="6">
        <v>1</v>
      </c>
      <c r="M81" s="6">
        <v>1</v>
      </c>
      <c r="N81" s="6">
        <v>1</v>
      </c>
      <c r="O81" s="6">
        <v>1</v>
      </c>
      <c r="P81" s="6">
        <v>1</v>
      </c>
      <c r="Q81" s="6">
        <v>1</v>
      </c>
      <c r="R81" s="6">
        <v>1</v>
      </c>
      <c r="S81" s="6">
        <v>1</v>
      </c>
      <c r="T81" s="6">
        <v>1</v>
      </c>
      <c r="U81" s="6">
        <v>1</v>
      </c>
      <c r="V81" s="6">
        <v>1</v>
      </c>
      <c r="W81" s="6">
        <v>1</v>
      </c>
      <c r="X81" s="6">
        <v>1</v>
      </c>
      <c r="Y81" s="6">
        <v>1</v>
      </c>
      <c r="Z81" s="6">
        <v>1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1</v>
      </c>
      <c r="AH81" s="6">
        <v>1</v>
      </c>
      <c r="AI81" s="6">
        <v>1</v>
      </c>
      <c r="AJ81" s="6">
        <v>4</v>
      </c>
      <c r="AK81" s="6">
        <v>4</v>
      </c>
      <c r="AL81" s="6">
        <v>4</v>
      </c>
      <c r="AM81" s="6">
        <v>3</v>
      </c>
      <c r="AN81" s="6">
        <v>2</v>
      </c>
      <c r="AO81" s="6">
        <v>2</v>
      </c>
      <c r="AP81" s="6">
        <v>3</v>
      </c>
      <c r="AQ81" s="6">
        <v>1</v>
      </c>
      <c r="AR81" s="6">
        <v>3</v>
      </c>
      <c r="AS81" s="6">
        <v>1</v>
      </c>
      <c r="AT81" s="6">
        <v>1</v>
      </c>
      <c r="AU81" s="6">
        <v>1</v>
      </c>
      <c r="AV81" s="6">
        <v>3</v>
      </c>
      <c r="AW81" s="6">
        <v>2</v>
      </c>
      <c r="AX81" s="6">
        <v>4</v>
      </c>
      <c r="AY81" s="6">
        <v>1</v>
      </c>
      <c r="AZ81" s="3">
        <f t="shared" si="61"/>
        <v>1</v>
      </c>
      <c r="BA81" s="3">
        <f t="shared" si="62"/>
        <v>1</v>
      </c>
      <c r="BB81" s="3">
        <f t="shared" si="63"/>
        <v>1</v>
      </c>
      <c r="BC81" s="3">
        <f t="shared" si="64"/>
        <v>1</v>
      </c>
      <c r="BD81" s="3">
        <f t="shared" si="65"/>
        <v>1</v>
      </c>
      <c r="BE81" s="3">
        <f t="shared" si="66"/>
        <v>1</v>
      </c>
      <c r="BF81" s="3">
        <f t="shared" si="67"/>
        <v>2.7</v>
      </c>
      <c r="BG81" s="3">
        <f t="shared" si="68"/>
        <v>2</v>
      </c>
      <c r="BH81" s="3">
        <f t="shared" si="69"/>
        <v>1</v>
      </c>
      <c r="BI81" s="3">
        <f t="shared" si="70"/>
        <v>1</v>
      </c>
      <c r="BJ81" s="3">
        <f t="shared" si="71"/>
        <v>1</v>
      </c>
      <c r="BK81" s="3">
        <f t="shared" si="72"/>
        <v>2.4230769230769229</v>
      </c>
      <c r="BL81" s="3">
        <f t="shared" si="73"/>
        <v>1.6475</v>
      </c>
      <c r="BO81" t="s">
        <v>641</v>
      </c>
      <c r="BP81" t="str">
        <f t="shared" si="74"/>
        <v>('i2023110600527','2022','in2023110400001','1'),</v>
      </c>
      <c r="BQ81" t="str">
        <f t="shared" si="75"/>
        <v>('i2023110600527','2022','in2023110400002','1'),</v>
      </c>
      <c r="BR81" t="str">
        <f t="shared" si="76"/>
        <v>('i2023110600527','2022','in2023110400003','1'),</v>
      </c>
      <c r="BS81" t="str">
        <f t="shared" si="77"/>
        <v>('i2023110600527','2022','in2023110400004','1'),</v>
      </c>
      <c r="BT81" t="str">
        <f t="shared" si="78"/>
        <v>('i2023110600527','2022','in2023110400005','1'),</v>
      </c>
      <c r="BU81" t="str">
        <f t="shared" si="79"/>
        <v>('i2023110600527','2022','in2023110400006','1'),</v>
      </c>
      <c r="BV81" t="str">
        <f t="shared" si="80"/>
        <v>('i2023110600527','2022','in2023110400007','1'),</v>
      </c>
      <c r="BW81" t="str">
        <f t="shared" si="81"/>
        <v>('i2023110600527','2022','in2023110400008','1'),</v>
      </c>
      <c r="BX81" t="str">
        <f t="shared" si="82"/>
        <v>('i2023110600527','2022','in2023110400009','1'),</v>
      </c>
      <c r="BY81" t="str">
        <f t="shared" si="83"/>
        <v>('i2023110600527','2022','in2023110400010','1'),</v>
      </c>
      <c r="BZ81" t="str">
        <f t="shared" si="84"/>
        <v>('i2023110600527','2022','in2023110400011','1'),</v>
      </c>
      <c r="CA81" t="str">
        <f t="shared" si="85"/>
        <v>('i2023110600527','2022','in2023110400012','1'),</v>
      </c>
      <c r="CB81" t="str">
        <f t="shared" si="86"/>
        <v>('i2023110600527','2022','in2023110400013','1'),</v>
      </c>
      <c r="CC81" t="str">
        <f t="shared" si="87"/>
        <v>('i2023110600527','2022','in2023110400014','1'),</v>
      </c>
      <c r="CD81" t="str">
        <f t="shared" si="88"/>
        <v>('i2023110600527','2022','in2023110400015','1'),</v>
      </c>
      <c r="CE81" t="str">
        <f t="shared" si="89"/>
        <v>('i2023110600527','2022','in2023110400016','1'),</v>
      </c>
      <c r="CF81" t="str">
        <f t="shared" si="90"/>
        <v>('i2023110600527','2022','in2023110400017','1'),</v>
      </c>
      <c r="CG81" t="str">
        <f t="shared" si="91"/>
        <v>('i2023110600527','2022','in2023110400018','1'),</v>
      </c>
      <c r="CH81" t="str">
        <f t="shared" si="92"/>
        <v>('i2023110600527','2022','in2023110400019','1'),</v>
      </c>
      <c r="CI81" t="str">
        <f t="shared" si="93"/>
        <v>('i2023110600527','2022','in2023110400020','1'),</v>
      </c>
      <c r="CJ81" t="str">
        <f t="shared" si="94"/>
        <v>('i2023110600527','2022','in2023110400021','1'),</v>
      </c>
      <c r="CK81" t="str">
        <f t="shared" si="95"/>
        <v>('i2023110600527','2022','in2023110400022','1'),</v>
      </c>
      <c r="CL81" t="str">
        <f t="shared" si="96"/>
        <v>('i2023110600527','2022','in2023110400023','1'),</v>
      </c>
      <c r="CM81" t="str">
        <f t="shared" si="97"/>
        <v>('i2023110600527','2022','in2023110400024','1'),</v>
      </c>
      <c r="CN81" t="str">
        <f t="shared" si="98"/>
        <v>('i2023110600527','2022','in2023110400025','1'),</v>
      </c>
      <c r="CO81" t="str">
        <f t="shared" si="99"/>
        <v>('i2023110600527','2022','in2023110400026','1'),</v>
      </c>
      <c r="CP81" t="str">
        <f t="shared" si="100"/>
        <v>('i2023110600527','2022','in2023110400027','1'),</v>
      </c>
      <c r="CQ81" t="str">
        <f t="shared" si="101"/>
        <v>('i2023110600527','2022','in2023110400028','1'),</v>
      </c>
      <c r="CR81" t="str">
        <f t="shared" si="102"/>
        <v>('i2023110600527','2022','in2023110400029','1'),</v>
      </c>
      <c r="CS81" t="str">
        <f t="shared" si="103"/>
        <v>('i2023110600527','2022','in2023110400030','1'),</v>
      </c>
      <c r="CT81" t="str">
        <f t="shared" si="104"/>
        <v>('i2023110600527','2022','in2023110400031','1'),</v>
      </c>
      <c r="CU81" t="str">
        <f t="shared" si="105"/>
        <v>('i2023110600527','2022','in2023110400032','4'),</v>
      </c>
      <c r="CV81" t="str">
        <f t="shared" si="106"/>
        <v>('i2023110600527','2022','in2023110400033','4'),</v>
      </c>
      <c r="CW81" t="str">
        <f t="shared" si="107"/>
        <v>('i2023110600527','2022','in2023110400034','4'),</v>
      </c>
      <c r="CX81" t="str">
        <f t="shared" si="108"/>
        <v>('i2023110600527','2022','in2023110400035','3'),</v>
      </c>
      <c r="CY81" t="str">
        <f t="shared" si="109"/>
        <v>('i2023110600527','2022','in2023110400036','2'),</v>
      </c>
      <c r="CZ81" t="str">
        <f t="shared" si="110"/>
        <v>('i2023110600527','2022','in2023110400037','2'),</v>
      </c>
      <c r="DA81" t="str">
        <f t="shared" si="111"/>
        <v>('i2023110600527','2022','in2023110400038','3'),</v>
      </c>
      <c r="DB81" t="str">
        <f t="shared" si="112"/>
        <v>('i2023110600527','2022','in2023110400039','1'),</v>
      </c>
      <c r="DC81" t="str">
        <f t="shared" si="113"/>
        <v>('i2023110600527','2022','in2023110400040','3'),</v>
      </c>
      <c r="DD81" t="str">
        <f t="shared" si="114"/>
        <v>('i2023110600527','2022','in2023110400041','1'),</v>
      </c>
      <c r="DE81" t="str">
        <f t="shared" si="115"/>
        <v>('i2023110600527','2022','in2023110400042','1'),</v>
      </c>
      <c r="DF81" t="str">
        <f t="shared" si="116"/>
        <v>('i2023110600527','2022','in2023110400043','1'),</v>
      </c>
      <c r="DG81" t="str">
        <f t="shared" si="117"/>
        <v>('i2023110600527','2022','in2023110400044','3'),</v>
      </c>
      <c r="DH81" t="str">
        <f t="shared" si="118"/>
        <v>('i2023110600527','2022','in2023110400045','2'),</v>
      </c>
      <c r="DI81" t="str">
        <f t="shared" si="119"/>
        <v>('i2023110600527','2022','in2023110400046','4'),</v>
      </c>
      <c r="DJ81" t="str">
        <f t="shared" si="120"/>
        <v>('i2023110600527','2022','in2023110400047','1');</v>
      </c>
    </row>
    <row r="82" spans="1:114" x14ac:dyDescent="0.25">
      <c r="A82" s="4" t="str">
        <f>INDEX('instansi pusat'!$B$2:$C$623,MATCH(C82,'instansi pusat'!$D$2:$D$623,0),2)</f>
        <v>i2023110600338</v>
      </c>
      <c r="B82" s="6">
        <v>5104</v>
      </c>
      <c r="C82" s="5" t="s">
        <v>176</v>
      </c>
      <c r="D82" s="6">
        <v>2022</v>
      </c>
      <c r="E82" s="6">
        <v>2</v>
      </c>
      <c r="F82" s="6">
        <v>2</v>
      </c>
      <c r="G82" s="6">
        <v>3</v>
      </c>
      <c r="H82" s="6">
        <v>3</v>
      </c>
      <c r="I82" s="6">
        <v>3</v>
      </c>
      <c r="J82" s="6">
        <v>3</v>
      </c>
      <c r="K82" s="6">
        <v>3</v>
      </c>
      <c r="L82" s="6">
        <v>3</v>
      </c>
      <c r="M82" s="6">
        <v>1</v>
      </c>
      <c r="N82" s="6">
        <v>3</v>
      </c>
      <c r="O82" s="6">
        <v>1</v>
      </c>
      <c r="P82" s="6">
        <v>1</v>
      </c>
      <c r="Q82" s="6">
        <v>1</v>
      </c>
      <c r="R82" s="6">
        <v>1</v>
      </c>
      <c r="S82" s="6">
        <v>1</v>
      </c>
      <c r="T82" s="6">
        <v>1</v>
      </c>
      <c r="U82" s="6">
        <v>1</v>
      </c>
      <c r="V82" s="6">
        <v>1</v>
      </c>
      <c r="W82" s="6">
        <v>2</v>
      </c>
      <c r="X82" s="6">
        <v>1</v>
      </c>
      <c r="Y82" s="6">
        <v>1</v>
      </c>
      <c r="Z82" s="6">
        <v>1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6">
        <v>1</v>
      </c>
      <c r="AG82" s="6">
        <v>1</v>
      </c>
      <c r="AH82" s="6">
        <v>1</v>
      </c>
      <c r="AI82" s="6">
        <v>1</v>
      </c>
      <c r="AJ82" s="6">
        <v>4</v>
      </c>
      <c r="AK82" s="6">
        <v>4</v>
      </c>
      <c r="AL82" s="6">
        <v>4</v>
      </c>
      <c r="AM82" s="6">
        <v>4</v>
      </c>
      <c r="AN82" s="6">
        <v>2</v>
      </c>
      <c r="AO82" s="6">
        <v>4</v>
      </c>
      <c r="AP82" s="6">
        <v>3</v>
      </c>
      <c r="AQ82" s="6">
        <v>1</v>
      </c>
      <c r="AR82" s="6">
        <v>1</v>
      </c>
      <c r="AS82" s="6">
        <v>4</v>
      </c>
      <c r="AT82" s="6">
        <v>4</v>
      </c>
      <c r="AU82" s="6">
        <v>4</v>
      </c>
      <c r="AV82" s="6">
        <v>4</v>
      </c>
      <c r="AW82" s="6">
        <v>4</v>
      </c>
      <c r="AX82" s="6">
        <v>3</v>
      </c>
      <c r="AY82" s="6">
        <v>3</v>
      </c>
      <c r="AZ82" s="3">
        <f t="shared" si="61"/>
        <v>2.6</v>
      </c>
      <c r="BA82" s="3">
        <f t="shared" si="62"/>
        <v>1</v>
      </c>
      <c r="BB82" s="3">
        <f t="shared" si="63"/>
        <v>1</v>
      </c>
      <c r="BC82" s="3">
        <f t="shared" si="64"/>
        <v>1.5</v>
      </c>
      <c r="BD82" s="3">
        <f t="shared" si="65"/>
        <v>1</v>
      </c>
      <c r="BE82" s="3">
        <f t="shared" si="66"/>
        <v>1</v>
      </c>
      <c r="BF82" s="3">
        <f t="shared" si="67"/>
        <v>3.1</v>
      </c>
      <c r="BG82" s="3">
        <f t="shared" si="68"/>
        <v>3.6666666666666665</v>
      </c>
      <c r="BH82" s="3">
        <f t="shared" si="69"/>
        <v>2.6</v>
      </c>
      <c r="BI82" s="3">
        <f t="shared" si="70"/>
        <v>1.1000000000000001</v>
      </c>
      <c r="BJ82" s="3">
        <f t="shared" si="71"/>
        <v>1</v>
      </c>
      <c r="BK82" s="3">
        <f t="shared" si="72"/>
        <v>3.3241758241758239</v>
      </c>
      <c r="BL82" s="3">
        <f t="shared" si="73"/>
        <v>2.2904999999999998</v>
      </c>
      <c r="BO82" t="s">
        <v>641</v>
      </c>
      <c r="BP82" t="str">
        <f t="shared" si="74"/>
        <v>('i2023110600338','2022','in2023110400001','2'),</v>
      </c>
      <c r="BQ82" t="str">
        <f t="shared" si="75"/>
        <v>('i2023110600338','2022','in2023110400002','2'),</v>
      </c>
      <c r="BR82" t="str">
        <f t="shared" si="76"/>
        <v>('i2023110600338','2022','in2023110400003','3'),</v>
      </c>
      <c r="BS82" t="str">
        <f t="shared" si="77"/>
        <v>('i2023110600338','2022','in2023110400004','3'),</v>
      </c>
      <c r="BT82" t="str">
        <f t="shared" si="78"/>
        <v>('i2023110600338','2022','in2023110400005','3'),</v>
      </c>
      <c r="BU82" t="str">
        <f t="shared" si="79"/>
        <v>('i2023110600338','2022','in2023110400006','3'),</v>
      </c>
      <c r="BV82" t="str">
        <f t="shared" si="80"/>
        <v>('i2023110600338','2022','in2023110400007','3'),</v>
      </c>
      <c r="BW82" t="str">
        <f t="shared" si="81"/>
        <v>('i2023110600338','2022','in2023110400008','3'),</v>
      </c>
      <c r="BX82" t="str">
        <f t="shared" si="82"/>
        <v>('i2023110600338','2022','in2023110400009','1'),</v>
      </c>
      <c r="BY82" t="str">
        <f t="shared" si="83"/>
        <v>('i2023110600338','2022','in2023110400010','3'),</v>
      </c>
      <c r="BZ82" t="str">
        <f t="shared" si="84"/>
        <v>('i2023110600338','2022','in2023110400011','1'),</v>
      </c>
      <c r="CA82" t="str">
        <f t="shared" si="85"/>
        <v>('i2023110600338','2022','in2023110400012','1'),</v>
      </c>
      <c r="CB82" t="str">
        <f t="shared" si="86"/>
        <v>('i2023110600338','2022','in2023110400013','1'),</v>
      </c>
      <c r="CC82" t="str">
        <f t="shared" si="87"/>
        <v>('i2023110600338','2022','in2023110400014','1'),</v>
      </c>
      <c r="CD82" t="str">
        <f t="shared" si="88"/>
        <v>('i2023110600338','2022','in2023110400015','1'),</v>
      </c>
      <c r="CE82" t="str">
        <f t="shared" si="89"/>
        <v>('i2023110600338','2022','in2023110400016','1'),</v>
      </c>
      <c r="CF82" t="str">
        <f t="shared" si="90"/>
        <v>('i2023110600338','2022','in2023110400017','1'),</v>
      </c>
      <c r="CG82" t="str">
        <f t="shared" si="91"/>
        <v>('i2023110600338','2022','in2023110400018','1'),</v>
      </c>
      <c r="CH82" t="str">
        <f t="shared" si="92"/>
        <v>('i2023110600338','2022','in2023110400019','2'),</v>
      </c>
      <c r="CI82" t="str">
        <f t="shared" si="93"/>
        <v>('i2023110600338','2022','in2023110400020','1'),</v>
      </c>
      <c r="CJ82" t="str">
        <f t="shared" si="94"/>
        <v>('i2023110600338','2022','in2023110400021','1'),</v>
      </c>
      <c r="CK82" t="str">
        <f t="shared" si="95"/>
        <v>('i2023110600338','2022','in2023110400022','1'),</v>
      </c>
      <c r="CL82" t="str">
        <f t="shared" si="96"/>
        <v>('i2023110600338','2022','in2023110400023','1'),</v>
      </c>
      <c r="CM82" t="str">
        <f t="shared" si="97"/>
        <v>('i2023110600338','2022','in2023110400024','1'),</v>
      </c>
      <c r="CN82" t="str">
        <f t="shared" si="98"/>
        <v>('i2023110600338','2022','in2023110400025','1'),</v>
      </c>
      <c r="CO82" t="str">
        <f t="shared" si="99"/>
        <v>('i2023110600338','2022','in2023110400026','1'),</v>
      </c>
      <c r="CP82" t="str">
        <f t="shared" si="100"/>
        <v>('i2023110600338','2022','in2023110400027','1'),</v>
      </c>
      <c r="CQ82" t="str">
        <f t="shared" si="101"/>
        <v>('i2023110600338','2022','in2023110400028','1'),</v>
      </c>
      <c r="CR82" t="str">
        <f t="shared" si="102"/>
        <v>('i2023110600338','2022','in2023110400029','1'),</v>
      </c>
      <c r="CS82" t="str">
        <f t="shared" si="103"/>
        <v>('i2023110600338','2022','in2023110400030','1'),</v>
      </c>
      <c r="CT82" t="str">
        <f t="shared" si="104"/>
        <v>('i2023110600338','2022','in2023110400031','1'),</v>
      </c>
      <c r="CU82" t="str">
        <f t="shared" si="105"/>
        <v>('i2023110600338','2022','in2023110400032','4'),</v>
      </c>
      <c r="CV82" t="str">
        <f t="shared" si="106"/>
        <v>('i2023110600338','2022','in2023110400033','4'),</v>
      </c>
      <c r="CW82" t="str">
        <f t="shared" si="107"/>
        <v>('i2023110600338','2022','in2023110400034','4'),</v>
      </c>
      <c r="CX82" t="str">
        <f t="shared" si="108"/>
        <v>('i2023110600338','2022','in2023110400035','4'),</v>
      </c>
      <c r="CY82" t="str">
        <f t="shared" si="109"/>
        <v>('i2023110600338','2022','in2023110400036','2'),</v>
      </c>
      <c r="CZ82" t="str">
        <f t="shared" si="110"/>
        <v>('i2023110600338','2022','in2023110400037','4'),</v>
      </c>
      <c r="DA82" t="str">
        <f t="shared" si="111"/>
        <v>('i2023110600338','2022','in2023110400038','3'),</v>
      </c>
      <c r="DB82" t="str">
        <f t="shared" si="112"/>
        <v>('i2023110600338','2022','in2023110400039','1'),</v>
      </c>
      <c r="DC82" t="str">
        <f t="shared" si="113"/>
        <v>('i2023110600338','2022','in2023110400040','1'),</v>
      </c>
      <c r="DD82" t="str">
        <f t="shared" si="114"/>
        <v>('i2023110600338','2022','in2023110400041','4'),</v>
      </c>
      <c r="DE82" t="str">
        <f t="shared" si="115"/>
        <v>('i2023110600338','2022','in2023110400042','4'),</v>
      </c>
      <c r="DF82" t="str">
        <f t="shared" si="116"/>
        <v>('i2023110600338','2022','in2023110400043','4'),</v>
      </c>
      <c r="DG82" t="str">
        <f t="shared" si="117"/>
        <v>('i2023110600338','2022','in2023110400044','4'),</v>
      </c>
      <c r="DH82" t="str">
        <f t="shared" si="118"/>
        <v>('i2023110600338','2022','in2023110400045','4'),</v>
      </c>
      <c r="DI82" t="str">
        <f t="shared" si="119"/>
        <v>('i2023110600338','2022','in2023110400046','3'),</v>
      </c>
      <c r="DJ82" t="str">
        <f t="shared" si="120"/>
        <v>('i2023110600338','2022','in2023110400047','3');</v>
      </c>
    </row>
    <row r="83" spans="1:114" x14ac:dyDescent="0.25">
      <c r="A83" s="4" t="str">
        <f>INDEX('instansi pusat'!$B$2:$C$623,MATCH(C83,'instansi pusat'!$D$2:$D$623,0),2)</f>
        <v>i2023110600524</v>
      </c>
      <c r="B83" s="6">
        <v>5103</v>
      </c>
      <c r="C83" s="5" t="s">
        <v>175</v>
      </c>
      <c r="D83" s="6">
        <v>2022</v>
      </c>
      <c r="E83" s="6">
        <v>1</v>
      </c>
      <c r="F83" s="6">
        <v>1</v>
      </c>
      <c r="G83" s="6">
        <v>1</v>
      </c>
      <c r="H83" s="6">
        <v>1</v>
      </c>
      <c r="I83" s="6">
        <v>1</v>
      </c>
      <c r="J83" s="6">
        <v>1</v>
      </c>
      <c r="K83" s="6">
        <v>1</v>
      </c>
      <c r="L83" s="6">
        <v>1</v>
      </c>
      <c r="M83" s="6">
        <v>1</v>
      </c>
      <c r="N83" s="6">
        <v>1</v>
      </c>
      <c r="O83" s="6">
        <v>1</v>
      </c>
      <c r="P83" s="6">
        <v>1</v>
      </c>
      <c r="Q83" s="6">
        <v>2</v>
      </c>
      <c r="R83" s="6">
        <v>1</v>
      </c>
      <c r="S83" s="6">
        <v>1</v>
      </c>
      <c r="T83" s="6">
        <v>1</v>
      </c>
      <c r="U83" s="6">
        <v>1</v>
      </c>
      <c r="V83" s="6">
        <v>1</v>
      </c>
      <c r="W83" s="6">
        <v>1</v>
      </c>
      <c r="X83" s="6">
        <v>1</v>
      </c>
      <c r="Y83" s="6">
        <v>1</v>
      </c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1</v>
      </c>
      <c r="AH83" s="6">
        <v>1</v>
      </c>
      <c r="AI83" s="6">
        <v>1</v>
      </c>
      <c r="AJ83" s="6">
        <v>4</v>
      </c>
      <c r="AK83" s="6">
        <v>4</v>
      </c>
      <c r="AL83" s="6">
        <v>4</v>
      </c>
      <c r="AM83" s="6">
        <v>3</v>
      </c>
      <c r="AN83" s="6">
        <v>3</v>
      </c>
      <c r="AO83" s="6">
        <v>1</v>
      </c>
      <c r="AP83" s="6">
        <v>3</v>
      </c>
      <c r="AQ83" s="6">
        <v>1</v>
      </c>
      <c r="AR83" s="6">
        <v>1</v>
      </c>
      <c r="AS83" s="6">
        <v>1</v>
      </c>
      <c r="AT83" s="6">
        <v>4</v>
      </c>
      <c r="AU83" s="6">
        <v>2</v>
      </c>
      <c r="AV83" s="6">
        <v>3</v>
      </c>
      <c r="AW83" s="6">
        <v>1</v>
      </c>
      <c r="AX83" s="6">
        <v>1</v>
      </c>
      <c r="AY83" s="6">
        <v>1</v>
      </c>
      <c r="AZ83" s="3">
        <f t="shared" si="61"/>
        <v>1</v>
      </c>
      <c r="BA83" s="3">
        <f t="shared" si="62"/>
        <v>1.25</v>
      </c>
      <c r="BB83" s="3">
        <f t="shared" si="63"/>
        <v>1</v>
      </c>
      <c r="BC83" s="3">
        <f t="shared" si="64"/>
        <v>1</v>
      </c>
      <c r="BD83" s="3">
        <f t="shared" si="65"/>
        <v>1</v>
      </c>
      <c r="BE83" s="3">
        <f t="shared" si="66"/>
        <v>1</v>
      </c>
      <c r="BF83" s="3">
        <f t="shared" si="67"/>
        <v>2.5</v>
      </c>
      <c r="BG83" s="3">
        <f t="shared" si="68"/>
        <v>2</v>
      </c>
      <c r="BH83" s="3">
        <f t="shared" si="69"/>
        <v>1</v>
      </c>
      <c r="BI83" s="3">
        <f t="shared" si="70"/>
        <v>1.1000000000000001</v>
      </c>
      <c r="BJ83" s="3">
        <f t="shared" si="71"/>
        <v>1</v>
      </c>
      <c r="BK83" s="3">
        <f t="shared" si="72"/>
        <v>2.302197802197802</v>
      </c>
      <c r="BL83" s="3">
        <f t="shared" si="73"/>
        <v>1.6174999999999999</v>
      </c>
      <c r="BO83" t="s">
        <v>641</v>
      </c>
      <c r="BP83" t="str">
        <f t="shared" si="74"/>
        <v>('i2023110600524','2022','in2023110400001','1'),</v>
      </c>
      <c r="BQ83" t="str">
        <f t="shared" si="75"/>
        <v>('i2023110600524','2022','in2023110400002','1'),</v>
      </c>
      <c r="BR83" t="str">
        <f t="shared" si="76"/>
        <v>('i2023110600524','2022','in2023110400003','1'),</v>
      </c>
      <c r="BS83" t="str">
        <f t="shared" si="77"/>
        <v>('i2023110600524','2022','in2023110400004','1'),</v>
      </c>
      <c r="BT83" t="str">
        <f t="shared" si="78"/>
        <v>('i2023110600524','2022','in2023110400005','1'),</v>
      </c>
      <c r="BU83" t="str">
        <f t="shared" si="79"/>
        <v>('i2023110600524','2022','in2023110400006','1'),</v>
      </c>
      <c r="BV83" t="str">
        <f t="shared" si="80"/>
        <v>('i2023110600524','2022','in2023110400007','1'),</v>
      </c>
      <c r="BW83" t="str">
        <f t="shared" si="81"/>
        <v>('i2023110600524','2022','in2023110400008','1'),</v>
      </c>
      <c r="BX83" t="str">
        <f t="shared" si="82"/>
        <v>('i2023110600524','2022','in2023110400009','1'),</v>
      </c>
      <c r="BY83" t="str">
        <f t="shared" si="83"/>
        <v>('i2023110600524','2022','in2023110400010','1'),</v>
      </c>
      <c r="BZ83" t="str">
        <f t="shared" si="84"/>
        <v>('i2023110600524','2022','in2023110400011','1'),</v>
      </c>
      <c r="CA83" t="str">
        <f t="shared" si="85"/>
        <v>('i2023110600524','2022','in2023110400012','1'),</v>
      </c>
      <c r="CB83" t="str">
        <f t="shared" si="86"/>
        <v>('i2023110600524','2022','in2023110400013','2'),</v>
      </c>
      <c r="CC83" t="str">
        <f t="shared" si="87"/>
        <v>('i2023110600524','2022','in2023110400014','1'),</v>
      </c>
      <c r="CD83" t="str">
        <f t="shared" si="88"/>
        <v>('i2023110600524','2022','in2023110400015','1'),</v>
      </c>
      <c r="CE83" t="str">
        <f t="shared" si="89"/>
        <v>('i2023110600524','2022','in2023110400016','1'),</v>
      </c>
      <c r="CF83" t="str">
        <f t="shared" si="90"/>
        <v>('i2023110600524','2022','in2023110400017','1'),</v>
      </c>
      <c r="CG83" t="str">
        <f t="shared" si="91"/>
        <v>('i2023110600524','2022','in2023110400018','1'),</v>
      </c>
      <c r="CH83" t="str">
        <f t="shared" si="92"/>
        <v>('i2023110600524','2022','in2023110400019','1'),</v>
      </c>
      <c r="CI83" t="str">
        <f t="shared" si="93"/>
        <v>('i2023110600524','2022','in2023110400020','1'),</v>
      </c>
      <c r="CJ83" t="str">
        <f t="shared" si="94"/>
        <v>('i2023110600524','2022','in2023110400021','1'),</v>
      </c>
      <c r="CK83" t="str">
        <f t="shared" si="95"/>
        <v>('i2023110600524','2022','in2023110400022','1'),</v>
      </c>
      <c r="CL83" t="str">
        <f t="shared" si="96"/>
        <v>('i2023110600524','2022','in2023110400023','1'),</v>
      </c>
      <c r="CM83" t="str">
        <f t="shared" si="97"/>
        <v>('i2023110600524','2022','in2023110400024','1'),</v>
      </c>
      <c r="CN83" t="str">
        <f t="shared" si="98"/>
        <v>('i2023110600524','2022','in2023110400025','1'),</v>
      </c>
      <c r="CO83" t="str">
        <f t="shared" si="99"/>
        <v>('i2023110600524','2022','in2023110400026','1'),</v>
      </c>
      <c r="CP83" t="str">
        <f t="shared" si="100"/>
        <v>('i2023110600524','2022','in2023110400027','1'),</v>
      </c>
      <c r="CQ83" t="str">
        <f t="shared" si="101"/>
        <v>('i2023110600524','2022','in2023110400028','1'),</v>
      </c>
      <c r="CR83" t="str">
        <f t="shared" si="102"/>
        <v>('i2023110600524','2022','in2023110400029','1'),</v>
      </c>
      <c r="CS83" t="str">
        <f t="shared" si="103"/>
        <v>('i2023110600524','2022','in2023110400030','1'),</v>
      </c>
      <c r="CT83" t="str">
        <f t="shared" si="104"/>
        <v>('i2023110600524','2022','in2023110400031','1'),</v>
      </c>
      <c r="CU83" t="str">
        <f t="shared" si="105"/>
        <v>('i2023110600524','2022','in2023110400032','4'),</v>
      </c>
      <c r="CV83" t="str">
        <f t="shared" si="106"/>
        <v>('i2023110600524','2022','in2023110400033','4'),</v>
      </c>
      <c r="CW83" t="str">
        <f t="shared" si="107"/>
        <v>('i2023110600524','2022','in2023110400034','4'),</v>
      </c>
      <c r="CX83" t="str">
        <f t="shared" si="108"/>
        <v>('i2023110600524','2022','in2023110400035','3'),</v>
      </c>
      <c r="CY83" t="str">
        <f t="shared" si="109"/>
        <v>('i2023110600524','2022','in2023110400036','3'),</v>
      </c>
      <c r="CZ83" t="str">
        <f t="shared" si="110"/>
        <v>('i2023110600524','2022','in2023110400037','1'),</v>
      </c>
      <c r="DA83" t="str">
        <f t="shared" si="111"/>
        <v>('i2023110600524','2022','in2023110400038','3'),</v>
      </c>
      <c r="DB83" t="str">
        <f t="shared" si="112"/>
        <v>('i2023110600524','2022','in2023110400039','1'),</v>
      </c>
      <c r="DC83" t="str">
        <f t="shared" si="113"/>
        <v>('i2023110600524','2022','in2023110400040','1'),</v>
      </c>
      <c r="DD83" t="str">
        <f t="shared" si="114"/>
        <v>('i2023110600524','2022','in2023110400041','1'),</v>
      </c>
      <c r="DE83" t="str">
        <f t="shared" si="115"/>
        <v>('i2023110600524','2022','in2023110400042','4'),</v>
      </c>
      <c r="DF83" t="str">
        <f t="shared" si="116"/>
        <v>('i2023110600524','2022','in2023110400043','2'),</v>
      </c>
      <c r="DG83" t="str">
        <f t="shared" si="117"/>
        <v>('i2023110600524','2022','in2023110400044','3'),</v>
      </c>
      <c r="DH83" t="str">
        <f t="shared" si="118"/>
        <v>('i2023110600524','2022','in2023110400045','1'),</v>
      </c>
      <c r="DI83" t="str">
        <f t="shared" si="119"/>
        <v>('i2023110600524','2022','in2023110400046','1'),</v>
      </c>
      <c r="DJ83" t="str">
        <f t="shared" si="120"/>
        <v>('i2023110600524','2022','in2023110400047','1');</v>
      </c>
    </row>
    <row r="84" spans="1:114" x14ac:dyDescent="0.25">
      <c r="A84" s="4" t="str">
        <f>INDEX('instansi pusat'!$B$2:$C$623,MATCH(C84,'instansi pusat'!$D$2:$D$623,0),2)</f>
        <v>i2023110600147</v>
      </c>
      <c r="B84" s="6">
        <v>5401</v>
      </c>
      <c r="C84" s="5" t="s">
        <v>489</v>
      </c>
      <c r="D84" s="6">
        <v>2022</v>
      </c>
      <c r="E84" s="6">
        <v>1</v>
      </c>
      <c r="F84" s="6">
        <v>1</v>
      </c>
      <c r="G84" s="6">
        <v>2</v>
      </c>
      <c r="H84" s="6">
        <v>1</v>
      </c>
      <c r="I84" s="6">
        <v>1</v>
      </c>
      <c r="J84" s="6">
        <v>1</v>
      </c>
      <c r="K84" s="6">
        <v>1</v>
      </c>
      <c r="L84" s="6">
        <v>1</v>
      </c>
      <c r="M84" s="6">
        <v>1</v>
      </c>
      <c r="N84" s="6">
        <v>3</v>
      </c>
      <c r="O84" s="6">
        <v>1</v>
      </c>
      <c r="P84" s="6">
        <v>1</v>
      </c>
      <c r="Q84" s="6">
        <v>2</v>
      </c>
      <c r="R84" s="6">
        <v>2</v>
      </c>
      <c r="S84" s="6">
        <v>1</v>
      </c>
      <c r="T84" s="6">
        <v>1</v>
      </c>
      <c r="U84" s="6">
        <v>1</v>
      </c>
      <c r="V84" s="6">
        <v>2</v>
      </c>
      <c r="W84" s="6">
        <v>1</v>
      </c>
      <c r="X84" s="6">
        <v>1</v>
      </c>
      <c r="Y84" s="6">
        <v>1</v>
      </c>
      <c r="Z84" s="6">
        <v>1</v>
      </c>
      <c r="AA84" s="6">
        <v>1</v>
      </c>
      <c r="AB84" s="6">
        <v>1</v>
      </c>
      <c r="AC84" s="6">
        <v>2</v>
      </c>
      <c r="AD84" s="6">
        <v>1</v>
      </c>
      <c r="AE84" s="6">
        <v>1</v>
      </c>
      <c r="AF84" s="6">
        <v>1</v>
      </c>
      <c r="AG84" s="6">
        <v>1</v>
      </c>
      <c r="AH84" s="6">
        <v>1</v>
      </c>
      <c r="AI84" s="6">
        <v>1</v>
      </c>
      <c r="AJ84" s="6">
        <v>4</v>
      </c>
      <c r="AK84" s="6">
        <v>4</v>
      </c>
      <c r="AL84" s="6">
        <v>4</v>
      </c>
      <c r="AM84" s="6">
        <v>4</v>
      </c>
      <c r="AN84" s="6">
        <v>4</v>
      </c>
      <c r="AO84" s="6">
        <v>3</v>
      </c>
      <c r="AP84" s="6">
        <v>4</v>
      </c>
      <c r="AQ84" s="6">
        <v>3</v>
      </c>
      <c r="AR84" s="6">
        <v>4</v>
      </c>
      <c r="AS84" s="6">
        <v>4</v>
      </c>
      <c r="AT84" s="6">
        <v>4</v>
      </c>
      <c r="AU84" s="6">
        <v>2</v>
      </c>
      <c r="AV84" s="6">
        <v>4</v>
      </c>
      <c r="AW84" s="6">
        <v>4</v>
      </c>
      <c r="AX84" s="6">
        <v>5</v>
      </c>
      <c r="AY84" s="6">
        <v>3</v>
      </c>
      <c r="AZ84" s="3">
        <f t="shared" si="61"/>
        <v>1.3</v>
      </c>
      <c r="BA84" s="3">
        <f t="shared" si="62"/>
        <v>1.5</v>
      </c>
      <c r="BB84" s="3">
        <f t="shared" si="63"/>
        <v>1.25</v>
      </c>
      <c r="BC84" s="3">
        <f t="shared" si="64"/>
        <v>1</v>
      </c>
      <c r="BD84" s="3">
        <f t="shared" si="65"/>
        <v>1.125</v>
      </c>
      <c r="BE84" s="3">
        <f t="shared" si="66"/>
        <v>1</v>
      </c>
      <c r="BF84" s="3">
        <f t="shared" si="67"/>
        <v>3.8000000000000003</v>
      </c>
      <c r="BG84" s="3">
        <f t="shared" si="68"/>
        <v>3.6666666666666665</v>
      </c>
      <c r="BH84" s="3">
        <f t="shared" si="69"/>
        <v>1.3</v>
      </c>
      <c r="BI84" s="3">
        <f t="shared" si="70"/>
        <v>1.3</v>
      </c>
      <c r="BJ84" s="3">
        <f t="shared" si="71"/>
        <v>1.0909090909090908</v>
      </c>
      <c r="BK84" s="3">
        <f t="shared" si="72"/>
        <v>3.7472527472527473</v>
      </c>
      <c r="BL84" s="3">
        <f t="shared" si="73"/>
        <v>2.379</v>
      </c>
      <c r="BO84" t="s">
        <v>641</v>
      </c>
      <c r="BP84" t="str">
        <f t="shared" si="74"/>
        <v>('i2023110600147','2022','in2023110400001','1'),</v>
      </c>
      <c r="BQ84" t="str">
        <f t="shared" si="75"/>
        <v>('i2023110600147','2022','in2023110400002','1'),</v>
      </c>
      <c r="BR84" t="str">
        <f t="shared" si="76"/>
        <v>('i2023110600147','2022','in2023110400003','2'),</v>
      </c>
      <c r="BS84" t="str">
        <f t="shared" si="77"/>
        <v>('i2023110600147','2022','in2023110400004','1'),</v>
      </c>
      <c r="BT84" t="str">
        <f t="shared" si="78"/>
        <v>('i2023110600147','2022','in2023110400005','1'),</v>
      </c>
      <c r="BU84" t="str">
        <f t="shared" si="79"/>
        <v>('i2023110600147','2022','in2023110400006','1'),</v>
      </c>
      <c r="BV84" t="str">
        <f t="shared" si="80"/>
        <v>('i2023110600147','2022','in2023110400007','1'),</v>
      </c>
      <c r="BW84" t="str">
        <f t="shared" si="81"/>
        <v>('i2023110600147','2022','in2023110400008','1'),</v>
      </c>
      <c r="BX84" t="str">
        <f t="shared" si="82"/>
        <v>('i2023110600147','2022','in2023110400009','1'),</v>
      </c>
      <c r="BY84" t="str">
        <f t="shared" si="83"/>
        <v>('i2023110600147','2022','in2023110400010','3'),</v>
      </c>
      <c r="BZ84" t="str">
        <f t="shared" si="84"/>
        <v>('i2023110600147','2022','in2023110400011','1'),</v>
      </c>
      <c r="CA84" t="str">
        <f t="shared" si="85"/>
        <v>('i2023110600147','2022','in2023110400012','1'),</v>
      </c>
      <c r="CB84" t="str">
        <f t="shared" si="86"/>
        <v>('i2023110600147','2022','in2023110400013','2'),</v>
      </c>
      <c r="CC84" t="str">
        <f t="shared" si="87"/>
        <v>('i2023110600147','2022','in2023110400014','2'),</v>
      </c>
      <c r="CD84" t="str">
        <f t="shared" si="88"/>
        <v>('i2023110600147','2022','in2023110400015','1'),</v>
      </c>
      <c r="CE84" t="str">
        <f t="shared" si="89"/>
        <v>('i2023110600147','2022','in2023110400016','1'),</v>
      </c>
      <c r="CF84" t="str">
        <f t="shared" si="90"/>
        <v>('i2023110600147','2022','in2023110400017','1'),</v>
      </c>
      <c r="CG84" t="str">
        <f t="shared" si="91"/>
        <v>('i2023110600147','2022','in2023110400018','2'),</v>
      </c>
      <c r="CH84" t="str">
        <f t="shared" si="92"/>
        <v>('i2023110600147','2022','in2023110400019','1'),</v>
      </c>
      <c r="CI84" t="str">
        <f t="shared" si="93"/>
        <v>('i2023110600147','2022','in2023110400020','1'),</v>
      </c>
      <c r="CJ84" t="str">
        <f t="shared" si="94"/>
        <v>('i2023110600147','2022','in2023110400021','1'),</v>
      </c>
      <c r="CK84" t="str">
        <f t="shared" si="95"/>
        <v>('i2023110600147','2022','in2023110400022','1'),</v>
      </c>
      <c r="CL84" t="str">
        <f t="shared" si="96"/>
        <v>('i2023110600147','2022','in2023110400023','1'),</v>
      </c>
      <c r="CM84" t="str">
        <f t="shared" si="97"/>
        <v>('i2023110600147','2022','in2023110400024','1'),</v>
      </c>
      <c r="CN84" t="str">
        <f t="shared" si="98"/>
        <v>('i2023110600147','2022','in2023110400025','2'),</v>
      </c>
      <c r="CO84" t="str">
        <f t="shared" si="99"/>
        <v>('i2023110600147','2022','in2023110400026','1'),</v>
      </c>
      <c r="CP84" t="str">
        <f t="shared" si="100"/>
        <v>('i2023110600147','2022','in2023110400027','1'),</v>
      </c>
      <c r="CQ84" t="str">
        <f t="shared" si="101"/>
        <v>('i2023110600147','2022','in2023110400028','1'),</v>
      </c>
      <c r="CR84" t="str">
        <f t="shared" si="102"/>
        <v>('i2023110600147','2022','in2023110400029','1'),</v>
      </c>
      <c r="CS84" t="str">
        <f t="shared" si="103"/>
        <v>('i2023110600147','2022','in2023110400030','1'),</v>
      </c>
      <c r="CT84" t="str">
        <f t="shared" si="104"/>
        <v>('i2023110600147','2022','in2023110400031','1'),</v>
      </c>
      <c r="CU84" t="str">
        <f t="shared" si="105"/>
        <v>('i2023110600147','2022','in2023110400032','4'),</v>
      </c>
      <c r="CV84" t="str">
        <f t="shared" si="106"/>
        <v>('i2023110600147','2022','in2023110400033','4'),</v>
      </c>
      <c r="CW84" t="str">
        <f t="shared" si="107"/>
        <v>('i2023110600147','2022','in2023110400034','4'),</v>
      </c>
      <c r="CX84" t="str">
        <f t="shared" si="108"/>
        <v>('i2023110600147','2022','in2023110400035','4'),</v>
      </c>
      <c r="CY84" t="str">
        <f t="shared" si="109"/>
        <v>('i2023110600147','2022','in2023110400036','4'),</v>
      </c>
      <c r="CZ84" t="str">
        <f t="shared" si="110"/>
        <v>('i2023110600147','2022','in2023110400037','3'),</v>
      </c>
      <c r="DA84" t="str">
        <f t="shared" si="111"/>
        <v>('i2023110600147','2022','in2023110400038','4'),</v>
      </c>
      <c r="DB84" t="str">
        <f t="shared" si="112"/>
        <v>('i2023110600147','2022','in2023110400039','3'),</v>
      </c>
      <c r="DC84" t="str">
        <f t="shared" si="113"/>
        <v>('i2023110600147','2022','in2023110400040','4'),</v>
      </c>
      <c r="DD84" t="str">
        <f t="shared" si="114"/>
        <v>('i2023110600147','2022','in2023110400041','4'),</v>
      </c>
      <c r="DE84" t="str">
        <f t="shared" si="115"/>
        <v>('i2023110600147','2022','in2023110400042','4'),</v>
      </c>
      <c r="DF84" t="str">
        <f t="shared" si="116"/>
        <v>('i2023110600147','2022','in2023110400043','2'),</v>
      </c>
      <c r="DG84" t="str">
        <f t="shared" si="117"/>
        <v>('i2023110600147','2022','in2023110400044','4'),</v>
      </c>
      <c r="DH84" t="str">
        <f t="shared" si="118"/>
        <v>('i2023110600147','2022','in2023110400045','4'),</v>
      </c>
      <c r="DI84" t="str">
        <f t="shared" si="119"/>
        <v>('i2023110600147','2022','in2023110400046','5'),</v>
      </c>
      <c r="DJ84" t="str">
        <f t="shared" si="120"/>
        <v>('i2023110600147','2022','in2023110400047','3');</v>
      </c>
    </row>
    <row r="85" spans="1:114" x14ac:dyDescent="0.25">
      <c r="A85" s="4" t="str">
        <f>INDEX('instansi pusat'!$B$2:$C$623,MATCH(C85,'instansi pusat'!$D$2:$D$623,0),2)</f>
        <v>i2023110600481</v>
      </c>
      <c r="B85" s="6">
        <v>7705</v>
      </c>
      <c r="C85" s="5" t="s">
        <v>378</v>
      </c>
      <c r="D85" s="6">
        <v>2022</v>
      </c>
      <c r="E85" s="6">
        <v>1</v>
      </c>
      <c r="F85" s="6">
        <v>1</v>
      </c>
      <c r="G85" s="6">
        <v>1</v>
      </c>
      <c r="H85" s="6">
        <v>1</v>
      </c>
      <c r="I85" s="6">
        <v>1</v>
      </c>
      <c r="J85" s="6">
        <v>1</v>
      </c>
      <c r="K85" s="6">
        <v>1</v>
      </c>
      <c r="L85" s="6">
        <v>1</v>
      </c>
      <c r="M85" s="6">
        <v>1</v>
      </c>
      <c r="N85" s="6">
        <v>3</v>
      </c>
      <c r="O85" s="6">
        <v>1</v>
      </c>
      <c r="P85" s="6">
        <v>1</v>
      </c>
      <c r="Q85" s="6">
        <v>2</v>
      </c>
      <c r="R85" s="6">
        <v>1</v>
      </c>
      <c r="S85" s="6">
        <v>1</v>
      </c>
      <c r="T85" s="6">
        <v>1</v>
      </c>
      <c r="U85" s="6">
        <v>1</v>
      </c>
      <c r="V85" s="6">
        <v>1</v>
      </c>
      <c r="W85" s="6">
        <v>1</v>
      </c>
      <c r="X85" s="6">
        <v>1</v>
      </c>
      <c r="Y85" s="6">
        <v>1</v>
      </c>
      <c r="Z85" s="6">
        <v>1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1</v>
      </c>
      <c r="AH85" s="6">
        <v>1</v>
      </c>
      <c r="AI85" s="6">
        <v>1</v>
      </c>
      <c r="AJ85" s="6">
        <v>4</v>
      </c>
      <c r="AK85" s="6">
        <v>4</v>
      </c>
      <c r="AL85" s="6">
        <v>4</v>
      </c>
      <c r="AM85" s="6">
        <v>3</v>
      </c>
      <c r="AN85" s="6">
        <v>2</v>
      </c>
      <c r="AO85" s="6">
        <v>1</v>
      </c>
      <c r="AP85" s="6">
        <v>3</v>
      </c>
      <c r="AQ85" s="6">
        <v>3</v>
      </c>
      <c r="AR85" s="6">
        <v>3</v>
      </c>
      <c r="AS85" s="6">
        <v>3</v>
      </c>
      <c r="AT85" s="6">
        <v>2</v>
      </c>
      <c r="AU85" s="6">
        <v>1</v>
      </c>
      <c r="AV85" s="6">
        <v>3</v>
      </c>
      <c r="AW85" s="6">
        <v>3</v>
      </c>
      <c r="AX85" s="6">
        <v>3</v>
      </c>
      <c r="AY85" s="6">
        <v>1</v>
      </c>
      <c r="AZ85" s="3">
        <f t="shared" si="61"/>
        <v>1.2000000000000002</v>
      </c>
      <c r="BA85" s="3">
        <f t="shared" si="62"/>
        <v>1.25</v>
      </c>
      <c r="BB85" s="3">
        <f t="shared" si="63"/>
        <v>1</v>
      </c>
      <c r="BC85" s="3">
        <f t="shared" si="64"/>
        <v>1</v>
      </c>
      <c r="BD85" s="3">
        <f t="shared" si="65"/>
        <v>1</v>
      </c>
      <c r="BE85" s="3">
        <f t="shared" si="66"/>
        <v>1</v>
      </c>
      <c r="BF85" s="3">
        <f t="shared" si="67"/>
        <v>3</v>
      </c>
      <c r="BG85" s="3">
        <f t="shared" si="68"/>
        <v>2.1666666666666665</v>
      </c>
      <c r="BH85" s="3">
        <f t="shared" si="69"/>
        <v>1.2000000000000002</v>
      </c>
      <c r="BI85" s="3">
        <f t="shared" si="70"/>
        <v>1.1000000000000001</v>
      </c>
      <c r="BJ85" s="3">
        <f t="shared" si="71"/>
        <v>1</v>
      </c>
      <c r="BK85" s="3">
        <f t="shared" si="72"/>
        <v>2.6703296703296702</v>
      </c>
      <c r="BL85" s="3">
        <f t="shared" si="73"/>
        <v>1.8109999999999999</v>
      </c>
      <c r="BO85" t="s">
        <v>641</v>
      </c>
      <c r="BP85" t="str">
        <f t="shared" si="74"/>
        <v>('i2023110600481','2022','in2023110400001','1'),</v>
      </c>
      <c r="BQ85" t="str">
        <f t="shared" si="75"/>
        <v>('i2023110600481','2022','in2023110400002','1'),</v>
      </c>
      <c r="BR85" t="str">
        <f t="shared" si="76"/>
        <v>('i2023110600481','2022','in2023110400003','1'),</v>
      </c>
      <c r="BS85" t="str">
        <f t="shared" si="77"/>
        <v>('i2023110600481','2022','in2023110400004','1'),</v>
      </c>
      <c r="BT85" t="str">
        <f t="shared" si="78"/>
        <v>('i2023110600481','2022','in2023110400005','1'),</v>
      </c>
      <c r="BU85" t="str">
        <f t="shared" si="79"/>
        <v>('i2023110600481','2022','in2023110400006','1'),</v>
      </c>
      <c r="BV85" t="str">
        <f t="shared" si="80"/>
        <v>('i2023110600481','2022','in2023110400007','1'),</v>
      </c>
      <c r="BW85" t="str">
        <f t="shared" si="81"/>
        <v>('i2023110600481','2022','in2023110400008','1'),</v>
      </c>
      <c r="BX85" t="str">
        <f t="shared" si="82"/>
        <v>('i2023110600481','2022','in2023110400009','1'),</v>
      </c>
      <c r="BY85" t="str">
        <f t="shared" si="83"/>
        <v>('i2023110600481','2022','in2023110400010','3'),</v>
      </c>
      <c r="BZ85" t="str">
        <f t="shared" si="84"/>
        <v>('i2023110600481','2022','in2023110400011','1'),</v>
      </c>
      <c r="CA85" t="str">
        <f t="shared" si="85"/>
        <v>('i2023110600481','2022','in2023110400012','1'),</v>
      </c>
      <c r="CB85" t="str">
        <f t="shared" si="86"/>
        <v>('i2023110600481','2022','in2023110400013','2'),</v>
      </c>
      <c r="CC85" t="str">
        <f t="shared" si="87"/>
        <v>('i2023110600481','2022','in2023110400014','1'),</v>
      </c>
      <c r="CD85" t="str">
        <f t="shared" si="88"/>
        <v>('i2023110600481','2022','in2023110400015','1'),</v>
      </c>
      <c r="CE85" t="str">
        <f t="shared" si="89"/>
        <v>('i2023110600481','2022','in2023110400016','1'),</v>
      </c>
      <c r="CF85" t="str">
        <f t="shared" si="90"/>
        <v>('i2023110600481','2022','in2023110400017','1'),</v>
      </c>
      <c r="CG85" t="str">
        <f t="shared" si="91"/>
        <v>('i2023110600481','2022','in2023110400018','1'),</v>
      </c>
      <c r="CH85" t="str">
        <f t="shared" si="92"/>
        <v>('i2023110600481','2022','in2023110400019','1'),</v>
      </c>
      <c r="CI85" t="str">
        <f t="shared" si="93"/>
        <v>('i2023110600481','2022','in2023110400020','1'),</v>
      </c>
      <c r="CJ85" t="str">
        <f t="shared" si="94"/>
        <v>('i2023110600481','2022','in2023110400021','1'),</v>
      </c>
      <c r="CK85" t="str">
        <f t="shared" si="95"/>
        <v>('i2023110600481','2022','in2023110400022','1'),</v>
      </c>
      <c r="CL85" t="str">
        <f t="shared" si="96"/>
        <v>('i2023110600481','2022','in2023110400023','1'),</v>
      </c>
      <c r="CM85" t="str">
        <f t="shared" si="97"/>
        <v>('i2023110600481','2022','in2023110400024','1'),</v>
      </c>
      <c r="CN85" t="str">
        <f t="shared" si="98"/>
        <v>('i2023110600481','2022','in2023110400025','1'),</v>
      </c>
      <c r="CO85" t="str">
        <f t="shared" si="99"/>
        <v>('i2023110600481','2022','in2023110400026','1'),</v>
      </c>
      <c r="CP85" t="str">
        <f t="shared" si="100"/>
        <v>('i2023110600481','2022','in2023110400027','1'),</v>
      </c>
      <c r="CQ85" t="str">
        <f t="shared" si="101"/>
        <v>('i2023110600481','2022','in2023110400028','1'),</v>
      </c>
      <c r="CR85" t="str">
        <f t="shared" si="102"/>
        <v>('i2023110600481','2022','in2023110400029','1'),</v>
      </c>
      <c r="CS85" t="str">
        <f t="shared" si="103"/>
        <v>('i2023110600481','2022','in2023110400030','1'),</v>
      </c>
      <c r="CT85" t="str">
        <f t="shared" si="104"/>
        <v>('i2023110600481','2022','in2023110400031','1'),</v>
      </c>
      <c r="CU85" t="str">
        <f t="shared" si="105"/>
        <v>('i2023110600481','2022','in2023110400032','4'),</v>
      </c>
      <c r="CV85" t="str">
        <f t="shared" si="106"/>
        <v>('i2023110600481','2022','in2023110400033','4'),</v>
      </c>
      <c r="CW85" t="str">
        <f t="shared" si="107"/>
        <v>('i2023110600481','2022','in2023110400034','4'),</v>
      </c>
      <c r="CX85" t="str">
        <f t="shared" si="108"/>
        <v>('i2023110600481','2022','in2023110400035','3'),</v>
      </c>
      <c r="CY85" t="str">
        <f t="shared" si="109"/>
        <v>('i2023110600481','2022','in2023110400036','2'),</v>
      </c>
      <c r="CZ85" t="str">
        <f t="shared" si="110"/>
        <v>('i2023110600481','2022','in2023110400037','1'),</v>
      </c>
      <c r="DA85" t="str">
        <f t="shared" si="111"/>
        <v>('i2023110600481','2022','in2023110400038','3'),</v>
      </c>
      <c r="DB85" t="str">
        <f t="shared" si="112"/>
        <v>('i2023110600481','2022','in2023110400039','3'),</v>
      </c>
      <c r="DC85" t="str">
        <f t="shared" si="113"/>
        <v>('i2023110600481','2022','in2023110400040','3'),</v>
      </c>
      <c r="DD85" t="str">
        <f t="shared" si="114"/>
        <v>('i2023110600481','2022','in2023110400041','3'),</v>
      </c>
      <c r="DE85" t="str">
        <f t="shared" si="115"/>
        <v>('i2023110600481','2022','in2023110400042','2'),</v>
      </c>
      <c r="DF85" t="str">
        <f t="shared" si="116"/>
        <v>('i2023110600481','2022','in2023110400043','1'),</v>
      </c>
      <c r="DG85" t="str">
        <f t="shared" si="117"/>
        <v>('i2023110600481','2022','in2023110400044','3'),</v>
      </c>
      <c r="DH85" t="str">
        <f t="shared" si="118"/>
        <v>('i2023110600481','2022','in2023110400045','3'),</v>
      </c>
      <c r="DI85" t="str">
        <f t="shared" si="119"/>
        <v>('i2023110600481','2022','in2023110400046','3'),</v>
      </c>
      <c r="DJ85" t="str">
        <f t="shared" si="120"/>
        <v>('i2023110600481','2022','in2023110400047','1');</v>
      </c>
    </row>
    <row r="86" spans="1:114" x14ac:dyDescent="0.25">
      <c r="A86" s="4" t="str">
        <f>INDEX('instansi pusat'!$B$2:$C$623,MATCH(C86,'instansi pusat'!$D$2:$D$623,0),2)</f>
        <v>i2023110600354</v>
      </c>
      <c r="B86" s="6">
        <v>5210</v>
      </c>
      <c r="C86" s="5" t="s">
        <v>523</v>
      </c>
      <c r="D86" s="6">
        <v>2022</v>
      </c>
      <c r="E86" s="6">
        <v>1</v>
      </c>
      <c r="F86" s="6">
        <v>1</v>
      </c>
      <c r="G86" s="6">
        <v>1</v>
      </c>
      <c r="H86" s="6">
        <v>1</v>
      </c>
      <c r="I86" s="6">
        <v>1</v>
      </c>
      <c r="J86" s="6">
        <v>2</v>
      </c>
      <c r="K86" s="6">
        <v>1</v>
      </c>
      <c r="L86" s="6">
        <v>1</v>
      </c>
      <c r="M86" s="6">
        <v>1</v>
      </c>
      <c r="N86" s="6">
        <v>2</v>
      </c>
      <c r="O86" s="6">
        <v>1</v>
      </c>
      <c r="P86" s="6">
        <v>1</v>
      </c>
      <c r="Q86" s="6">
        <v>1</v>
      </c>
      <c r="R86" s="6">
        <v>1</v>
      </c>
      <c r="S86" s="6">
        <v>1</v>
      </c>
      <c r="T86" s="6">
        <v>1</v>
      </c>
      <c r="U86" s="6">
        <v>1</v>
      </c>
      <c r="V86" s="6">
        <v>1</v>
      </c>
      <c r="W86" s="6">
        <v>2</v>
      </c>
      <c r="X86" s="6">
        <v>1</v>
      </c>
      <c r="Y86" s="6">
        <v>1</v>
      </c>
      <c r="Z86" s="6">
        <v>1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1</v>
      </c>
      <c r="AH86" s="6">
        <v>1</v>
      </c>
      <c r="AI86" s="6">
        <v>1</v>
      </c>
      <c r="AJ86" s="6">
        <v>1</v>
      </c>
      <c r="AK86" s="6">
        <v>1</v>
      </c>
      <c r="AL86" s="6">
        <v>3</v>
      </c>
      <c r="AM86" s="6">
        <v>3</v>
      </c>
      <c r="AN86" s="6">
        <v>1</v>
      </c>
      <c r="AO86" s="6">
        <v>3</v>
      </c>
      <c r="AP86" s="6">
        <v>1</v>
      </c>
      <c r="AQ86" s="6">
        <v>1</v>
      </c>
      <c r="AR86" s="6">
        <v>1</v>
      </c>
      <c r="AS86" s="6">
        <v>1</v>
      </c>
      <c r="AT86" s="6">
        <v>4</v>
      </c>
      <c r="AU86" s="6">
        <v>2</v>
      </c>
      <c r="AV86" s="6">
        <v>2</v>
      </c>
      <c r="AW86" s="6">
        <v>2</v>
      </c>
      <c r="AX86" s="6">
        <v>2</v>
      </c>
      <c r="AY86" s="6">
        <v>3</v>
      </c>
      <c r="AZ86" s="3">
        <f t="shared" si="61"/>
        <v>1.2000000000000002</v>
      </c>
      <c r="BA86" s="3">
        <f t="shared" si="62"/>
        <v>1</v>
      </c>
      <c r="BB86" s="3">
        <f t="shared" si="63"/>
        <v>1</v>
      </c>
      <c r="BC86" s="3">
        <f t="shared" si="64"/>
        <v>1.5</v>
      </c>
      <c r="BD86" s="3">
        <f t="shared" si="65"/>
        <v>1</v>
      </c>
      <c r="BE86" s="3">
        <f t="shared" si="66"/>
        <v>1</v>
      </c>
      <c r="BF86" s="3">
        <f t="shared" si="67"/>
        <v>1.6</v>
      </c>
      <c r="BG86" s="3">
        <f t="shared" si="68"/>
        <v>2.5</v>
      </c>
      <c r="BH86" s="3">
        <f t="shared" si="69"/>
        <v>1.2000000000000002</v>
      </c>
      <c r="BI86" s="3">
        <f t="shared" si="70"/>
        <v>1.1000000000000001</v>
      </c>
      <c r="BJ86" s="3">
        <f t="shared" si="71"/>
        <v>1</v>
      </c>
      <c r="BK86" s="3">
        <f t="shared" si="72"/>
        <v>1.956043956043956</v>
      </c>
      <c r="BL86" s="3">
        <f t="shared" si="73"/>
        <v>1.4860000000000002</v>
      </c>
      <c r="BO86" t="s">
        <v>641</v>
      </c>
      <c r="BP86" t="str">
        <f t="shared" si="74"/>
        <v>('i2023110600354','2022','in2023110400001','1'),</v>
      </c>
      <c r="BQ86" t="str">
        <f t="shared" si="75"/>
        <v>('i2023110600354','2022','in2023110400002','1'),</v>
      </c>
      <c r="BR86" t="str">
        <f t="shared" si="76"/>
        <v>('i2023110600354','2022','in2023110400003','1'),</v>
      </c>
      <c r="BS86" t="str">
        <f t="shared" si="77"/>
        <v>('i2023110600354','2022','in2023110400004','1'),</v>
      </c>
      <c r="BT86" t="str">
        <f t="shared" si="78"/>
        <v>('i2023110600354','2022','in2023110400005','1'),</v>
      </c>
      <c r="BU86" t="str">
        <f t="shared" si="79"/>
        <v>('i2023110600354','2022','in2023110400006','2'),</v>
      </c>
      <c r="BV86" t="str">
        <f t="shared" si="80"/>
        <v>('i2023110600354','2022','in2023110400007','1'),</v>
      </c>
      <c r="BW86" t="str">
        <f t="shared" si="81"/>
        <v>('i2023110600354','2022','in2023110400008','1'),</v>
      </c>
      <c r="BX86" t="str">
        <f t="shared" si="82"/>
        <v>('i2023110600354','2022','in2023110400009','1'),</v>
      </c>
      <c r="BY86" t="str">
        <f t="shared" si="83"/>
        <v>('i2023110600354','2022','in2023110400010','2'),</v>
      </c>
      <c r="BZ86" t="str">
        <f t="shared" si="84"/>
        <v>('i2023110600354','2022','in2023110400011','1'),</v>
      </c>
      <c r="CA86" t="str">
        <f t="shared" si="85"/>
        <v>('i2023110600354','2022','in2023110400012','1'),</v>
      </c>
      <c r="CB86" t="str">
        <f t="shared" si="86"/>
        <v>('i2023110600354','2022','in2023110400013','1'),</v>
      </c>
      <c r="CC86" t="str">
        <f t="shared" si="87"/>
        <v>('i2023110600354','2022','in2023110400014','1'),</v>
      </c>
      <c r="CD86" t="str">
        <f t="shared" si="88"/>
        <v>('i2023110600354','2022','in2023110400015','1'),</v>
      </c>
      <c r="CE86" t="str">
        <f t="shared" si="89"/>
        <v>('i2023110600354','2022','in2023110400016','1'),</v>
      </c>
      <c r="CF86" t="str">
        <f t="shared" si="90"/>
        <v>('i2023110600354','2022','in2023110400017','1'),</v>
      </c>
      <c r="CG86" t="str">
        <f t="shared" si="91"/>
        <v>('i2023110600354','2022','in2023110400018','1'),</v>
      </c>
      <c r="CH86" t="str">
        <f t="shared" si="92"/>
        <v>('i2023110600354','2022','in2023110400019','2'),</v>
      </c>
      <c r="CI86" t="str">
        <f t="shared" si="93"/>
        <v>('i2023110600354','2022','in2023110400020','1'),</v>
      </c>
      <c r="CJ86" t="str">
        <f t="shared" si="94"/>
        <v>('i2023110600354','2022','in2023110400021','1'),</v>
      </c>
      <c r="CK86" t="str">
        <f t="shared" si="95"/>
        <v>('i2023110600354','2022','in2023110400022','1'),</v>
      </c>
      <c r="CL86" t="str">
        <f t="shared" si="96"/>
        <v>('i2023110600354','2022','in2023110400023','1'),</v>
      </c>
      <c r="CM86" t="str">
        <f t="shared" si="97"/>
        <v>('i2023110600354','2022','in2023110400024','1'),</v>
      </c>
      <c r="CN86" t="str">
        <f t="shared" si="98"/>
        <v>('i2023110600354','2022','in2023110400025','1'),</v>
      </c>
      <c r="CO86" t="str">
        <f t="shared" si="99"/>
        <v>('i2023110600354','2022','in2023110400026','1'),</v>
      </c>
      <c r="CP86" t="str">
        <f t="shared" si="100"/>
        <v>('i2023110600354','2022','in2023110400027','1'),</v>
      </c>
      <c r="CQ86" t="str">
        <f t="shared" si="101"/>
        <v>('i2023110600354','2022','in2023110400028','1'),</v>
      </c>
      <c r="CR86" t="str">
        <f t="shared" si="102"/>
        <v>('i2023110600354','2022','in2023110400029','1'),</v>
      </c>
      <c r="CS86" t="str">
        <f t="shared" si="103"/>
        <v>('i2023110600354','2022','in2023110400030','1'),</v>
      </c>
      <c r="CT86" t="str">
        <f t="shared" si="104"/>
        <v>('i2023110600354','2022','in2023110400031','1'),</v>
      </c>
      <c r="CU86" t="str">
        <f t="shared" si="105"/>
        <v>('i2023110600354','2022','in2023110400032','1'),</v>
      </c>
      <c r="CV86" t="str">
        <f t="shared" si="106"/>
        <v>('i2023110600354','2022','in2023110400033','1'),</v>
      </c>
      <c r="CW86" t="str">
        <f t="shared" si="107"/>
        <v>('i2023110600354','2022','in2023110400034','3'),</v>
      </c>
      <c r="CX86" t="str">
        <f t="shared" si="108"/>
        <v>('i2023110600354','2022','in2023110400035','3'),</v>
      </c>
      <c r="CY86" t="str">
        <f t="shared" si="109"/>
        <v>('i2023110600354','2022','in2023110400036','1'),</v>
      </c>
      <c r="CZ86" t="str">
        <f t="shared" si="110"/>
        <v>('i2023110600354','2022','in2023110400037','3'),</v>
      </c>
      <c r="DA86" t="str">
        <f t="shared" si="111"/>
        <v>('i2023110600354','2022','in2023110400038','1'),</v>
      </c>
      <c r="DB86" t="str">
        <f t="shared" si="112"/>
        <v>('i2023110600354','2022','in2023110400039','1'),</v>
      </c>
      <c r="DC86" t="str">
        <f t="shared" si="113"/>
        <v>('i2023110600354','2022','in2023110400040','1'),</v>
      </c>
      <c r="DD86" t="str">
        <f t="shared" si="114"/>
        <v>('i2023110600354','2022','in2023110400041','1'),</v>
      </c>
      <c r="DE86" t="str">
        <f t="shared" si="115"/>
        <v>('i2023110600354','2022','in2023110400042','4'),</v>
      </c>
      <c r="DF86" t="str">
        <f t="shared" si="116"/>
        <v>('i2023110600354','2022','in2023110400043','2'),</v>
      </c>
      <c r="DG86" t="str">
        <f t="shared" si="117"/>
        <v>('i2023110600354','2022','in2023110400044','2'),</v>
      </c>
      <c r="DH86" t="str">
        <f t="shared" si="118"/>
        <v>('i2023110600354','2022','in2023110400045','2'),</v>
      </c>
      <c r="DI86" t="str">
        <f t="shared" si="119"/>
        <v>('i2023110600354','2022','in2023110400046','2'),</v>
      </c>
      <c r="DJ86" t="str">
        <f t="shared" si="120"/>
        <v>('i2023110600354','2022','in2023110400047','3');</v>
      </c>
    </row>
    <row r="87" spans="1:114" x14ac:dyDescent="0.25">
      <c r="A87" s="4" t="str">
        <f>INDEX('instansi pusat'!$B$2:$C$623,MATCH(C87,'instansi pusat'!$D$2:$D$623,0),2)</f>
        <v>i2023110600475</v>
      </c>
      <c r="B87" s="6">
        <v>7507</v>
      </c>
      <c r="C87" s="5" t="s">
        <v>193</v>
      </c>
      <c r="D87" s="6">
        <v>2022</v>
      </c>
      <c r="E87" s="6">
        <v>3</v>
      </c>
      <c r="F87" s="6">
        <v>2</v>
      </c>
      <c r="G87" s="6">
        <v>3</v>
      </c>
      <c r="H87" s="6">
        <v>3</v>
      </c>
      <c r="I87" s="6">
        <v>4</v>
      </c>
      <c r="J87" s="6">
        <v>4</v>
      </c>
      <c r="K87" s="6">
        <v>3</v>
      </c>
      <c r="L87" s="6">
        <v>2</v>
      </c>
      <c r="M87" s="6">
        <v>3</v>
      </c>
      <c r="N87" s="6">
        <v>3</v>
      </c>
      <c r="O87" s="6">
        <v>2</v>
      </c>
      <c r="P87" s="6">
        <v>2</v>
      </c>
      <c r="Q87" s="6">
        <v>2</v>
      </c>
      <c r="R87" s="6">
        <v>2</v>
      </c>
      <c r="S87" s="6">
        <v>2</v>
      </c>
      <c r="T87" s="6">
        <v>3</v>
      </c>
      <c r="U87" s="6">
        <v>1</v>
      </c>
      <c r="V87" s="6">
        <v>2</v>
      </c>
      <c r="W87" s="6">
        <v>2</v>
      </c>
      <c r="X87" s="6">
        <v>3</v>
      </c>
      <c r="Y87" s="6">
        <v>1</v>
      </c>
      <c r="Z87" s="6">
        <v>1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6">
        <v>1</v>
      </c>
      <c r="AG87" s="6">
        <v>1</v>
      </c>
      <c r="AH87" s="6">
        <v>1</v>
      </c>
      <c r="AI87" s="6">
        <v>1</v>
      </c>
      <c r="AJ87" s="6">
        <v>4</v>
      </c>
      <c r="AK87" s="6">
        <v>4</v>
      </c>
      <c r="AL87" s="6">
        <v>4</v>
      </c>
      <c r="AM87" s="6">
        <v>3</v>
      </c>
      <c r="AN87" s="6">
        <v>4</v>
      </c>
      <c r="AO87" s="6">
        <v>2</v>
      </c>
      <c r="AP87" s="6">
        <v>2</v>
      </c>
      <c r="AQ87" s="6">
        <v>2</v>
      </c>
      <c r="AR87" s="6">
        <v>2</v>
      </c>
      <c r="AS87" s="6">
        <v>3</v>
      </c>
      <c r="AT87" s="6">
        <v>4</v>
      </c>
      <c r="AU87" s="6">
        <v>2</v>
      </c>
      <c r="AV87" s="6">
        <v>4</v>
      </c>
      <c r="AW87" s="6">
        <v>4</v>
      </c>
      <c r="AX87" s="6">
        <v>2</v>
      </c>
      <c r="AY87" s="6">
        <v>3</v>
      </c>
      <c r="AZ87" s="3">
        <f t="shared" si="61"/>
        <v>3</v>
      </c>
      <c r="BA87" s="3">
        <f t="shared" si="62"/>
        <v>2</v>
      </c>
      <c r="BB87" s="3">
        <f t="shared" si="63"/>
        <v>2</v>
      </c>
      <c r="BC87" s="3">
        <f t="shared" si="64"/>
        <v>2.5</v>
      </c>
      <c r="BD87" s="3">
        <f t="shared" si="65"/>
        <v>1</v>
      </c>
      <c r="BE87" s="3">
        <f t="shared" si="66"/>
        <v>1</v>
      </c>
      <c r="BF87" s="3">
        <f t="shared" si="67"/>
        <v>3</v>
      </c>
      <c r="BG87" s="3">
        <f t="shared" si="68"/>
        <v>3.1666666666666665</v>
      </c>
      <c r="BH87" s="3">
        <f t="shared" si="69"/>
        <v>3</v>
      </c>
      <c r="BI87" s="3">
        <f t="shared" si="70"/>
        <v>2.1</v>
      </c>
      <c r="BJ87" s="3">
        <f t="shared" si="71"/>
        <v>1</v>
      </c>
      <c r="BK87" s="3">
        <f t="shared" si="72"/>
        <v>3.0659340659340657</v>
      </c>
      <c r="BL87" s="3">
        <f t="shared" si="73"/>
        <v>2.4750000000000001</v>
      </c>
      <c r="BO87" t="s">
        <v>641</v>
      </c>
      <c r="BP87" t="str">
        <f t="shared" si="74"/>
        <v>('i2023110600475','2022','in2023110400001','3'),</v>
      </c>
      <c r="BQ87" t="str">
        <f t="shared" si="75"/>
        <v>('i2023110600475','2022','in2023110400002','2'),</v>
      </c>
      <c r="BR87" t="str">
        <f t="shared" si="76"/>
        <v>('i2023110600475','2022','in2023110400003','3'),</v>
      </c>
      <c r="BS87" t="str">
        <f t="shared" si="77"/>
        <v>('i2023110600475','2022','in2023110400004','3'),</v>
      </c>
      <c r="BT87" t="str">
        <f t="shared" si="78"/>
        <v>('i2023110600475','2022','in2023110400005','4'),</v>
      </c>
      <c r="BU87" t="str">
        <f t="shared" si="79"/>
        <v>('i2023110600475','2022','in2023110400006','4'),</v>
      </c>
      <c r="BV87" t="str">
        <f t="shared" si="80"/>
        <v>('i2023110600475','2022','in2023110400007','3'),</v>
      </c>
      <c r="BW87" t="str">
        <f t="shared" si="81"/>
        <v>('i2023110600475','2022','in2023110400008','2'),</v>
      </c>
      <c r="BX87" t="str">
        <f t="shared" si="82"/>
        <v>('i2023110600475','2022','in2023110400009','3'),</v>
      </c>
      <c r="BY87" t="str">
        <f t="shared" si="83"/>
        <v>('i2023110600475','2022','in2023110400010','3'),</v>
      </c>
      <c r="BZ87" t="str">
        <f t="shared" si="84"/>
        <v>('i2023110600475','2022','in2023110400011','2'),</v>
      </c>
      <c r="CA87" t="str">
        <f t="shared" si="85"/>
        <v>('i2023110600475','2022','in2023110400012','2'),</v>
      </c>
      <c r="CB87" t="str">
        <f t="shared" si="86"/>
        <v>('i2023110600475','2022','in2023110400013','2'),</v>
      </c>
      <c r="CC87" t="str">
        <f t="shared" si="87"/>
        <v>('i2023110600475','2022','in2023110400014','2'),</v>
      </c>
      <c r="CD87" t="str">
        <f t="shared" si="88"/>
        <v>('i2023110600475','2022','in2023110400015','2'),</v>
      </c>
      <c r="CE87" t="str">
        <f t="shared" si="89"/>
        <v>('i2023110600475','2022','in2023110400016','3'),</v>
      </c>
      <c r="CF87" t="str">
        <f t="shared" si="90"/>
        <v>('i2023110600475','2022','in2023110400017','1'),</v>
      </c>
      <c r="CG87" t="str">
        <f t="shared" si="91"/>
        <v>('i2023110600475','2022','in2023110400018','2'),</v>
      </c>
      <c r="CH87" t="str">
        <f t="shared" si="92"/>
        <v>('i2023110600475','2022','in2023110400019','2'),</v>
      </c>
      <c r="CI87" t="str">
        <f t="shared" si="93"/>
        <v>('i2023110600475','2022','in2023110400020','3'),</v>
      </c>
      <c r="CJ87" t="str">
        <f t="shared" si="94"/>
        <v>('i2023110600475','2022','in2023110400021','1'),</v>
      </c>
      <c r="CK87" t="str">
        <f t="shared" si="95"/>
        <v>('i2023110600475','2022','in2023110400022','1'),</v>
      </c>
      <c r="CL87" t="str">
        <f t="shared" si="96"/>
        <v>('i2023110600475','2022','in2023110400023','1'),</v>
      </c>
      <c r="CM87" t="str">
        <f t="shared" si="97"/>
        <v>('i2023110600475','2022','in2023110400024','1'),</v>
      </c>
      <c r="CN87" t="str">
        <f t="shared" si="98"/>
        <v>('i2023110600475','2022','in2023110400025','1'),</v>
      </c>
      <c r="CO87" t="str">
        <f t="shared" si="99"/>
        <v>('i2023110600475','2022','in2023110400026','1'),</v>
      </c>
      <c r="CP87" t="str">
        <f t="shared" si="100"/>
        <v>('i2023110600475','2022','in2023110400027','1'),</v>
      </c>
      <c r="CQ87" t="str">
        <f t="shared" si="101"/>
        <v>('i2023110600475','2022','in2023110400028','1'),</v>
      </c>
      <c r="CR87" t="str">
        <f t="shared" si="102"/>
        <v>('i2023110600475','2022','in2023110400029','1'),</v>
      </c>
      <c r="CS87" t="str">
        <f t="shared" si="103"/>
        <v>('i2023110600475','2022','in2023110400030','1'),</v>
      </c>
      <c r="CT87" t="str">
        <f t="shared" si="104"/>
        <v>('i2023110600475','2022','in2023110400031','1'),</v>
      </c>
      <c r="CU87" t="str">
        <f t="shared" si="105"/>
        <v>('i2023110600475','2022','in2023110400032','4'),</v>
      </c>
      <c r="CV87" t="str">
        <f t="shared" si="106"/>
        <v>('i2023110600475','2022','in2023110400033','4'),</v>
      </c>
      <c r="CW87" t="str">
        <f t="shared" si="107"/>
        <v>('i2023110600475','2022','in2023110400034','4'),</v>
      </c>
      <c r="CX87" t="str">
        <f t="shared" si="108"/>
        <v>('i2023110600475','2022','in2023110400035','3'),</v>
      </c>
      <c r="CY87" t="str">
        <f t="shared" si="109"/>
        <v>('i2023110600475','2022','in2023110400036','4'),</v>
      </c>
      <c r="CZ87" t="str">
        <f t="shared" si="110"/>
        <v>('i2023110600475','2022','in2023110400037','2'),</v>
      </c>
      <c r="DA87" t="str">
        <f t="shared" si="111"/>
        <v>('i2023110600475','2022','in2023110400038','2'),</v>
      </c>
      <c r="DB87" t="str">
        <f t="shared" si="112"/>
        <v>('i2023110600475','2022','in2023110400039','2'),</v>
      </c>
      <c r="DC87" t="str">
        <f t="shared" si="113"/>
        <v>('i2023110600475','2022','in2023110400040','2'),</v>
      </c>
      <c r="DD87" t="str">
        <f t="shared" si="114"/>
        <v>('i2023110600475','2022','in2023110400041','3'),</v>
      </c>
      <c r="DE87" t="str">
        <f t="shared" si="115"/>
        <v>('i2023110600475','2022','in2023110400042','4'),</v>
      </c>
      <c r="DF87" t="str">
        <f t="shared" si="116"/>
        <v>('i2023110600475','2022','in2023110400043','2'),</v>
      </c>
      <c r="DG87" t="str">
        <f t="shared" si="117"/>
        <v>('i2023110600475','2022','in2023110400044','4'),</v>
      </c>
      <c r="DH87" t="str">
        <f t="shared" si="118"/>
        <v>('i2023110600475','2022','in2023110400045','4'),</v>
      </c>
      <c r="DI87" t="str">
        <f t="shared" si="119"/>
        <v>('i2023110600475','2022','in2023110400046','2'),</v>
      </c>
      <c r="DJ87" t="str">
        <f t="shared" si="120"/>
        <v>('i2023110600475','2022','in2023110400047','3');</v>
      </c>
    </row>
    <row r="88" spans="1:114" x14ac:dyDescent="0.25">
      <c r="A88" s="4" t="str">
        <f>INDEX('instansi pusat'!$B$2:$C$623,MATCH(C88,'instansi pusat'!$D$2:$D$623,0),2)</f>
        <v>i2023110600260</v>
      </c>
      <c r="B88" s="6">
        <v>6811</v>
      </c>
      <c r="C88" s="5" t="s">
        <v>310</v>
      </c>
      <c r="D88" s="6">
        <v>2022</v>
      </c>
      <c r="E88" s="6">
        <v>3</v>
      </c>
      <c r="F88" s="6">
        <v>3</v>
      </c>
      <c r="G88" s="6">
        <v>3</v>
      </c>
      <c r="H88" s="6">
        <v>3</v>
      </c>
      <c r="I88" s="6">
        <v>3</v>
      </c>
      <c r="J88" s="6">
        <v>2</v>
      </c>
      <c r="K88" s="6">
        <v>2</v>
      </c>
      <c r="L88" s="6">
        <v>3</v>
      </c>
      <c r="M88" s="6">
        <v>3</v>
      </c>
      <c r="N88" s="6">
        <v>2</v>
      </c>
      <c r="O88" s="6">
        <v>1</v>
      </c>
      <c r="P88" s="6">
        <v>2</v>
      </c>
      <c r="Q88" s="6">
        <v>3</v>
      </c>
      <c r="R88" s="6">
        <v>3</v>
      </c>
      <c r="S88" s="6">
        <v>1</v>
      </c>
      <c r="T88" s="6">
        <v>1</v>
      </c>
      <c r="U88" s="6">
        <v>3</v>
      </c>
      <c r="V88" s="6">
        <v>2</v>
      </c>
      <c r="W88" s="6">
        <v>2</v>
      </c>
      <c r="X88" s="6">
        <v>2</v>
      </c>
      <c r="Y88" s="6">
        <v>1</v>
      </c>
      <c r="Z88" s="6">
        <v>1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6">
        <v>1</v>
      </c>
      <c r="AG88" s="6">
        <v>1</v>
      </c>
      <c r="AH88" s="6">
        <v>1</v>
      </c>
      <c r="AI88" s="6">
        <v>1</v>
      </c>
      <c r="AJ88" s="6">
        <v>4</v>
      </c>
      <c r="AK88" s="6">
        <v>4</v>
      </c>
      <c r="AL88" s="6">
        <v>4</v>
      </c>
      <c r="AM88" s="6">
        <v>3</v>
      </c>
      <c r="AN88" s="6">
        <v>4</v>
      </c>
      <c r="AO88" s="6">
        <v>1</v>
      </c>
      <c r="AP88" s="6">
        <v>3</v>
      </c>
      <c r="AQ88" s="6">
        <v>1</v>
      </c>
      <c r="AR88" s="6">
        <v>3</v>
      </c>
      <c r="AS88" s="6">
        <v>4</v>
      </c>
      <c r="AT88" s="6">
        <v>4</v>
      </c>
      <c r="AU88" s="6">
        <v>3</v>
      </c>
      <c r="AV88" s="6">
        <v>3</v>
      </c>
      <c r="AW88" s="6">
        <v>3</v>
      </c>
      <c r="AX88" s="6">
        <v>3</v>
      </c>
      <c r="AY88" s="6">
        <v>3</v>
      </c>
      <c r="AZ88" s="3">
        <f t="shared" si="61"/>
        <v>2.7</v>
      </c>
      <c r="BA88" s="3">
        <f t="shared" si="62"/>
        <v>2.25</v>
      </c>
      <c r="BB88" s="3">
        <f t="shared" si="63"/>
        <v>1.75</v>
      </c>
      <c r="BC88" s="3">
        <f t="shared" si="64"/>
        <v>2</v>
      </c>
      <c r="BD88" s="3">
        <f t="shared" si="65"/>
        <v>1</v>
      </c>
      <c r="BE88" s="3">
        <f t="shared" si="66"/>
        <v>1</v>
      </c>
      <c r="BF88" s="3">
        <f t="shared" si="67"/>
        <v>3.1</v>
      </c>
      <c r="BG88" s="3">
        <f t="shared" si="68"/>
        <v>3.1666666666666665</v>
      </c>
      <c r="BH88" s="3">
        <f t="shared" si="69"/>
        <v>2.7</v>
      </c>
      <c r="BI88" s="3">
        <f t="shared" si="70"/>
        <v>2</v>
      </c>
      <c r="BJ88" s="3">
        <f t="shared" si="71"/>
        <v>1</v>
      </c>
      <c r="BK88" s="3">
        <f t="shared" si="72"/>
        <v>3.1263736263736264</v>
      </c>
      <c r="BL88" s="3">
        <f t="shared" si="73"/>
        <v>2.4385000000000003</v>
      </c>
      <c r="BO88" t="s">
        <v>641</v>
      </c>
      <c r="BP88" t="str">
        <f t="shared" si="74"/>
        <v>('i2023110600260','2022','in2023110400001','3'),</v>
      </c>
      <c r="BQ88" t="str">
        <f t="shared" si="75"/>
        <v>('i2023110600260','2022','in2023110400002','3'),</v>
      </c>
      <c r="BR88" t="str">
        <f t="shared" si="76"/>
        <v>('i2023110600260','2022','in2023110400003','3'),</v>
      </c>
      <c r="BS88" t="str">
        <f t="shared" si="77"/>
        <v>('i2023110600260','2022','in2023110400004','3'),</v>
      </c>
      <c r="BT88" t="str">
        <f t="shared" si="78"/>
        <v>('i2023110600260','2022','in2023110400005','3'),</v>
      </c>
      <c r="BU88" t="str">
        <f t="shared" si="79"/>
        <v>('i2023110600260','2022','in2023110400006','2'),</v>
      </c>
      <c r="BV88" t="str">
        <f t="shared" si="80"/>
        <v>('i2023110600260','2022','in2023110400007','2'),</v>
      </c>
      <c r="BW88" t="str">
        <f t="shared" si="81"/>
        <v>('i2023110600260','2022','in2023110400008','3'),</v>
      </c>
      <c r="BX88" t="str">
        <f t="shared" si="82"/>
        <v>('i2023110600260','2022','in2023110400009','3'),</v>
      </c>
      <c r="BY88" t="str">
        <f t="shared" si="83"/>
        <v>('i2023110600260','2022','in2023110400010','2'),</v>
      </c>
      <c r="BZ88" t="str">
        <f t="shared" si="84"/>
        <v>('i2023110600260','2022','in2023110400011','1'),</v>
      </c>
      <c r="CA88" t="str">
        <f t="shared" si="85"/>
        <v>('i2023110600260','2022','in2023110400012','2'),</v>
      </c>
      <c r="CB88" t="str">
        <f t="shared" si="86"/>
        <v>('i2023110600260','2022','in2023110400013','3'),</v>
      </c>
      <c r="CC88" t="str">
        <f t="shared" si="87"/>
        <v>('i2023110600260','2022','in2023110400014','3'),</v>
      </c>
      <c r="CD88" t="str">
        <f t="shared" si="88"/>
        <v>('i2023110600260','2022','in2023110400015','1'),</v>
      </c>
      <c r="CE88" t="str">
        <f t="shared" si="89"/>
        <v>('i2023110600260','2022','in2023110400016','1'),</v>
      </c>
      <c r="CF88" t="str">
        <f t="shared" si="90"/>
        <v>('i2023110600260','2022','in2023110400017','3'),</v>
      </c>
      <c r="CG88" t="str">
        <f t="shared" si="91"/>
        <v>('i2023110600260','2022','in2023110400018','2'),</v>
      </c>
      <c r="CH88" t="str">
        <f t="shared" si="92"/>
        <v>('i2023110600260','2022','in2023110400019','2'),</v>
      </c>
      <c r="CI88" t="str">
        <f t="shared" si="93"/>
        <v>('i2023110600260','2022','in2023110400020','2'),</v>
      </c>
      <c r="CJ88" t="str">
        <f t="shared" si="94"/>
        <v>('i2023110600260','2022','in2023110400021','1'),</v>
      </c>
      <c r="CK88" t="str">
        <f t="shared" si="95"/>
        <v>('i2023110600260','2022','in2023110400022','1'),</v>
      </c>
      <c r="CL88" t="str">
        <f t="shared" si="96"/>
        <v>('i2023110600260','2022','in2023110400023','1'),</v>
      </c>
      <c r="CM88" t="str">
        <f t="shared" si="97"/>
        <v>('i2023110600260','2022','in2023110400024','1'),</v>
      </c>
      <c r="CN88" t="str">
        <f t="shared" si="98"/>
        <v>('i2023110600260','2022','in2023110400025','1'),</v>
      </c>
      <c r="CO88" t="str">
        <f t="shared" si="99"/>
        <v>('i2023110600260','2022','in2023110400026','1'),</v>
      </c>
      <c r="CP88" t="str">
        <f t="shared" si="100"/>
        <v>('i2023110600260','2022','in2023110400027','1'),</v>
      </c>
      <c r="CQ88" t="str">
        <f t="shared" si="101"/>
        <v>('i2023110600260','2022','in2023110400028','1'),</v>
      </c>
      <c r="CR88" t="str">
        <f t="shared" si="102"/>
        <v>('i2023110600260','2022','in2023110400029','1'),</v>
      </c>
      <c r="CS88" t="str">
        <f t="shared" si="103"/>
        <v>('i2023110600260','2022','in2023110400030','1'),</v>
      </c>
      <c r="CT88" t="str">
        <f t="shared" si="104"/>
        <v>('i2023110600260','2022','in2023110400031','1'),</v>
      </c>
      <c r="CU88" t="str">
        <f t="shared" si="105"/>
        <v>('i2023110600260','2022','in2023110400032','4'),</v>
      </c>
      <c r="CV88" t="str">
        <f t="shared" si="106"/>
        <v>('i2023110600260','2022','in2023110400033','4'),</v>
      </c>
      <c r="CW88" t="str">
        <f t="shared" si="107"/>
        <v>('i2023110600260','2022','in2023110400034','4'),</v>
      </c>
      <c r="CX88" t="str">
        <f t="shared" si="108"/>
        <v>('i2023110600260','2022','in2023110400035','3'),</v>
      </c>
      <c r="CY88" t="str">
        <f t="shared" si="109"/>
        <v>('i2023110600260','2022','in2023110400036','4'),</v>
      </c>
      <c r="CZ88" t="str">
        <f t="shared" si="110"/>
        <v>('i2023110600260','2022','in2023110400037','1'),</v>
      </c>
      <c r="DA88" t="str">
        <f t="shared" si="111"/>
        <v>('i2023110600260','2022','in2023110400038','3'),</v>
      </c>
      <c r="DB88" t="str">
        <f t="shared" si="112"/>
        <v>('i2023110600260','2022','in2023110400039','1'),</v>
      </c>
      <c r="DC88" t="str">
        <f t="shared" si="113"/>
        <v>('i2023110600260','2022','in2023110400040','3'),</v>
      </c>
      <c r="DD88" t="str">
        <f t="shared" si="114"/>
        <v>('i2023110600260','2022','in2023110400041','4'),</v>
      </c>
      <c r="DE88" t="str">
        <f t="shared" si="115"/>
        <v>('i2023110600260','2022','in2023110400042','4'),</v>
      </c>
      <c r="DF88" t="str">
        <f t="shared" si="116"/>
        <v>('i2023110600260','2022','in2023110400043','3'),</v>
      </c>
      <c r="DG88" t="str">
        <f t="shared" si="117"/>
        <v>('i2023110600260','2022','in2023110400044','3'),</v>
      </c>
      <c r="DH88" t="str">
        <f t="shared" si="118"/>
        <v>('i2023110600260','2022','in2023110400045','3'),</v>
      </c>
      <c r="DI88" t="str">
        <f t="shared" si="119"/>
        <v>('i2023110600260','2022','in2023110400046','3'),</v>
      </c>
      <c r="DJ88" t="str">
        <f t="shared" si="120"/>
        <v>('i2023110600260','2022','in2023110400047','3');</v>
      </c>
    </row>
    <row r="89" spans="1:114" x14ac:dyDescent="0.25">
      <c r="A89" s="4" t="str">
        <f>INDEX('instansi pusat'!$B$2:$C$623,MATCH(C89,'instansi pusat'!$D$2:$D$623,0),2)</f>
        <v>i2023110600028</v>
      </c>
      <c r="B89" s="6">
        <v>6108</v>
      </c>
      <c r="C89" s="5" t="s">
        <v>229</v>
      </c>
      <c r="D89" s="6">
        <v>2022</v>
      </c>
      <c r="E89" s="6">
        <v>3</v>
      </c>
      <c r="F89" s="6">
        <v>2</v>
      </c>
      <c r="G89" s="6">
        <v>2</v>
      </c>
      <c r="H89" s="6">
        <v>3</v>
      </c>
      <c r="I89" s="6">
        <v>3</v>
      </c>
      <c r="J89" s="6">
        <v>3</v>
      </c>
      <c r="K89" s="6">
        <v>4</v>
      </c>
      <c r="L89" s="6">
        <v>3</v>
      </c>
      <c r="M89" s="6">
        <v>3</v>
      </c>
      <c r="N89" s="6">
        <v>4</v>
      </c>
      <c r="O89" s="6">
        <v>2</v>
      </c>
      <c r="P89" s="6">
        <v>2</v>
      </c>
      <c r="Q89" s="6">
        <v>4</v>
      </c>
      <c r="R89" s="6">
        <v>3</v>
      </c>
      <c r="S89" s="6">
        <v>2</v>
      </c>
      <c r="T89" s="6">
        <v>3</v>
      </c>
      <c r="U89" s="6">
        <v>3</v>
      </c>
      <c r="V89" s="6">
        <v>2</v>
      </c>
      <c r="W89" s="6">
        <v>4</v>
      </c>
      <c r="X89" s="6">
        <v>3</v>
      </c>
      <c r="Y89" s="6">
        <v>1</v>
      </c>
      <c r="Z89" s="6">
        <v>1</v>
      </c>
      <c r="AA89" s="6">
        <v>2</v>
      </c>
      <c r="AB89" s="6">
        <v>1</v>
      </c>
      <c r="AC89" s="6">
        <v>2</v>
      </c>
      <c r="AD89" s="6">
        <v>1</v>
      </c>
      <c r="AE89" s="6">
        <v>1</v>
      </c>
      <c r="AF89" s="6">
        <v>1</v>
      </c>
      <c r="AG89" s="6">
        <v>1</v>
      </c>
      <c r="AH89" s="6">
        <v>1</v>
      </c>
      <c r="AI89" s="6">
        <v>2</v>
      </c>
      <c r="AJ89" s="6">
        <v>4</v>
      </c>
      <c r="AK89" s="6">
        <v>4</v>
      </c>
      <c r="AL89" s="6">
        <v>4</v>
      </c>
      <c r="AM89" s="6">
        <v>3</v>
      </c>
      <c r="AN89" s="6">
        <v>3</v>
      </c>
      <c r="AO89" s="6">
        <v>2</v>
      </c>
      <c r="AP89" s="6">
        <v>2</v>
      </c>
      <c r="AQ89" s="6">
        <v>2</v>
      </c>
      <c r="AR89" s="6">
        <v>1</v>
      </c>
      <c r="AS89" s="6">
        <v>5</v>
      </c>
      <c r="AT89" s="6">
        <v>4</v>
      </c>
      <c r="AU89" s="6">
        <v>4</v>
      </c>
      <c r="AV89" s="6">
        <v>4</v>
      </c>
      <c r="AW89" s="6">
        <v>3</v>
      </c>
      <c r="AX89" s="6">
        <v>4</v>
      </c>
      <c r="AY89" s="6">
        <v>4</v>
      </c>
      <c r="AZ89" s="3">
        <f t="shared" si="61"/>
        <v>3</v>
      </c>
      <c r="BA89" s="3">
        <f t="shared" si="62"/>
        <v>2.75</v>
      </c>
      <c r="BB89" s="3">
        <f t="shared" si="63"/>
        <v>2.5</v>
      </c>
      <c r="BC89" s="3">
        <f t="shared" si="64"/>
        <v>3.5</v>
      </c>
      <c r="BD89" s="3">
        <f t="shared" si="65"/>
        <v>1.25</v>
      </c>
      <c r="BE89" s="3">
        <f t="shared" si="66"/>
        <v>1.3333333333333333</v>
      </c>
      <c r="BF89" s="3">
        <f t="shared" si="67"/>
        <v>3</v>
      </c>
      <c r="BG89" s="3">
        <f t="shared" si="68"/>
        <v>3.833333333333333</v>
      </c>
      <c r="BH89" s="3">
        <f t="shared" si="69"/>
        <v>3</v>
      </c>
      <c r="BI89" s="3">
        <f t="shared" si="70"/>
        <v>2.8000000000000003</v>
      </c>
      <c r="BJ89" s="3">
        <f t="shared" si="71"/>
        <v>1.2727272727272727</v>
      </c>
      <c r="BK89" s="3">
        <f t="shared" si="72"/>
        <v>3.3296703296703294</v>
      </c>
      <c r="BL89" s="3">
        <f t="shared" si="73"/>
        <v>2.8149999999999999</v>
      </c>
      <c r="BO89" t="s">
        <v>641</v>
      </c>
      <c r="BP89" t="str">
        <f t="shared" si="74"/>
        <v>('i2023110600028','2022','in2023110400001','3'),</v>
      </c>
      <c r="BQ89" t="str">
        <f t="shared" si="75"/>
        <v>('i2023110600028','2022','in2023110400002','2'),</v>
      </c>
      <c r="BR89" t="str">
        <f t="shared" si="76"/>
        <v>('i2023110600028','2022','in2023110400003','2'),</v>
      </c>
      <c r="BS89" t="str">
        <f t="shared" si="77"/>
        <v>('i2023110600028','2022','in2023110400004','3'),</v>
      </c>
      <c r="BT89" t="str">
        <f t="shared" si="78"/>
        <v>('i2023110600028','2022','in2023110400005','3'),</v>
      </c>
      <c r="BU89" t="str">
        <f t="shared" si="79"/>
        <v>('i2023110600028','2022','in2023110400006','3'),</v>
      </c>
      <c r="BV89" t="str">
        <f t="shared" si="80"/>
        <v>('i2023110600028','2022','in2023110400007','4'),</v>
      </c>
      <c r="BW89" t="str">
        <f t="shared" si="81"/>
        <v>('i2023110600028','2022','in2023110400008','3'),</v>
      </c>
      <c r="BX89" t="str">
        <f t="shared" si="82"/>
        <v>('i2023110600028','2022','in2023110400009','3'),</v>
      </c>
      <c r="BY89" t="str">
        <f t="shared" si="83"/>
        <v>('i2023110600028','2022','in2023110400010','4'),</v>
      </c>
      <c r="BZ89" t="str">
        <f t="shared" si="84"/>
        <v>('i2023110600028','2022','in2023110400011','2'),</v>
      </c>
      <c r="CA89" t="str">
        <f t="shared" si="85"/>
        <v>('i2023110600028','2022','in2023110400012','2'),</v>
      </c>
      <c r="CB89" t="str">
        <f t="shared" si="86"/>
        <v>('i2023110600028','2022','in2023110400013','4'),</v>
      </c>
      <c r="CC89" t="str">
        <f t="shared" si="87"/>
        <v>('i2023110600028','2022','in2023110400014','3'),</v>
      </c>
      <c r="CD89" t="str">
        <f t="shared" si="88"/>
        <v>('i2023110600028','2022','in2023110400015','2'),</v>
      </c>
      <c r="CE89" t="str">
        <f t="shared" si="89"/>
        <v>('i2023110600028','2022','in2023110400016','3'),</v>
      </c>
      <c r="CF89" t="str">
        <f t="shared" si="90"/>
        <v>('i2023110600028','2022','in2023110400017','3'),</v>
      </c>
      <c r="CG89" t="str">
        <f t="shared" si="91"/>
        <v>('i2023110600028','2022','in2023110400018','2'),</v>
      </c>
      <c r="CH89" t="str">
        <f t="shared" si="92"/>
        <v>('i2023110600028','2022','in2023110400019','4'),</v>
      </c>
      <c r="CI89" t="str">
        <f t="shared" si="93"/>
        <v>('i2023110600028','2022','in2023110400020','3'),</v>
      </c>
      <c r="CJ89" t="str">
        <f t="shared" si="94"/>
        <v>('i2023110600028','2022','in2023110400021','1'),</v>
      </c>
      <c r="CK89" t="str">
        <f t="shared" si="95"/>
        <v>('i2023110600028','2022','in2023110400022','1'),</v>
      </c>
      <c r="CL89" t="str">
        <f t="shared" si="96"/>
        <v>('i2023110600028','2022','in2023110400023','2'),</v>
      </c>
      <c r="CM89" t="str">
        <f t="shared" si="97"/>
        <v>('i2023110600028','2022','in2023110400024','1'),</v>
      </c>
      <c r="CN89" t="str">
        <f t="shared" si="98"/>
        <v>('i2023110600028','2022','in2023110400025','2'),</v>
      </c>
      <c r="CO89" t="str">
        <f t="shared" si="99"/>
        <v>('i2023110600028','2022','in2023110400026','1'),</v>
      </c>
      <c r="CP89" t="str">
        <f t="shared" si="100"/>
        <v>('i2023110600028','2022','in2023110400027','1'),</v>
      </c>
      <c r="CQ89" t="str">
        <f t="shared" si="101"/>
        <v>('i2023110600028','2022','in2023110400028','1'),</v>
      </c>
      <c r="CR89" t="str">
        <f t="shared" si="102"/>
        <v>('i2023110600028','2022','in2023110400029','1'),</v>
      </c>
      <c r="CS89" t="str">
        <f t="shared" si="103"/>
        <v>('i2023110600028','2022','in2023110400030','1'),</v>
      </c>
      <c r="CT89" t="str">
        <f t="shared" si="104"/>
        <v>('i2023110600028','2022','in2023110400031','2'),</v>
      </c>
      <c r="CU89" t="str">
        <f t="shared" si="105"/>
        <v>('i2023110600028','2022','in2023110400032','4'),</v>
      </c>
      <c r="CV89" t="str">
        <f t="shared" si="106"/>
        <v>('i2023110600028','2022','in2023110400033','4'),</v>
      </c>
      <c r="CW89" t="str">
        <f t="shared" si="107"/>
        <v>('i2023110600028','2022','in2023110400034','4'),</v>
      </c>
      <c r="CX89" t="str">
        <f t="shared" si="108"/>
        <v>('i2023110600028','2022','in2023110400035','3'),</v>
      </c>
      <c r="CY89" t="str">
        <f t="shared" si="109"/>
        <v>('i2023110600028','2022','in2023110400036','3'),</v>
      </c>
      <c r="CZ89" t="str">
        <f t="shared" si="110"/>
        <v>('i2023110600028','2022','in2023110400037','2'),</v>
      </c>
      <c r="DA89" t="str">
        <f t="shared" si="111"/>
        <v>('i2023110600028','2022','in2023110400038','2'),</v>
      </c>
      <c r="DB89" t="str">
        <f t="shared" si="112"/>
        <v>('i2023110600028','2022','in2023110400039','2'),</v>
      </c>
      <c r="DC89" t="str">
        <f t="shared" si="113"/>
        <v>('i2023110600028','2022','in2023110400040','1'),</v>
      </c>
      <c r="DD89" t="str">
        <f t="shared" si="114"/>
        <v>('i2023110600028','2022','in2023110400041','5'),</v>
      </c>
      <c r="DE89" t="str">
        <f t="shared" si="115"/>
        <v>('i2023110600028','2022','in2023110400042','4'),</v>
      </c>
      <c r="DF89" t="str">
        <f t="shared" si="116"/>
        <v>('i2023110600028','2022','in2023110400043','4'),</v>
      </c>
      <c r="DG89" t="str">
        <f t="shared" si="117"/>
        <v>('i2023110600028','2022','in2023110400044','4'),</v>
      </c>
      <c r="DH89" t="str">
        <f t="shared" si="118"/>
        <v>('i2023110600028','2022','in2023110400045','3'),</v>
      </c>
      <c r="DI89" t="str">
        <f t="shared" si="119"/>
        <v>('i2023110600028','2022','in2023110400046','4'),</v>
      </c>
      <c r="DJ89" t="str">
        <f t="shared" si="120"/>
        <v>('i2023110600028','2022','in2023110400047','4');</v>
      </c>
    </row>
    <row r="90" spans="1:114" x14ac:dyDescent="0.25">
      <c r="A90" s="4" t="str">
        <f>INDEX('instansi pusat'!$B$2:$C$623,MATCH(C90,'instansi pusat'!$D$2:$D$623,0),2)</f>
        <v>i2023110600197</v>
      </c>
      <c r="B90" s="6">
        <v>6117</v>
      </c>
      <c r="C90" s="5" t="s">
        <v>236</v>
      </c>
      <c r="D90" s="6">
        <v>2022</v>
      </c>
      <c r="E90" s="6">
        <v>2</v>
      </c>
      <c r="F90" s="6">
        <v>2</v>
      </c>
      <c r="G90" s="6">
        <v>2</v>
      </c>
      <c r="H90" s="6">
        <v>1</v>
      </c>
      <c r="I90" s="6">
        <v>1</v>
      </c>
      <c r="J90" s="6">
        <v>3</v>
      </c>
      <c r="K90" s="6">
        <v>3</v>
      </c>
      <c r="L90" s="6">
        <v>3</v>
      </c>
      <c r="M90" s="6">
        <v>3</v>
      </c>
      <c r="N90" s="6">
        <v>3</v>
      </c>
      <c r="O90" s="6">
        <v>2</v>
      </c>
      <c r="P90" s="6">
        <v>3</v>
      </c>
      <c r="Q90" s="6">
        <v>1</v>
      </c>
      <c r="R90" s="6">
        <v>1</v>
      </c>
      <c r="S90" s="6">
        <v>2</v>
      </c>
      <c r="T90" s="6">
        <v>2</v>
      </c>
      <c r="U90" s="6">
        <v>2</v>
      </c>
      <c r="V90" s="6">
        <v>2</v>
      </c>
      <c r="W90" s="6">
        <v>2</v>
      </c>
      <c r="X90" s="6">
        <v>3</v>
      </c>
      <c r="Y90" s="6">
        <v>2</v>
      </c>
      <c r="Z90" s="6">
        <v>2</v>
      </c>
      <c r="AA90" s="6">
        <v>1</v>
      </c>
      <c r="AB90" s="6">
        <v>2</v>
      </c>
      <c r="AC90" s="6">
        <v>2</v>
      </c>
      <c r="AD90" s="6">
        <v>3</v>
      </c>
      <c r="AE90" s="6">
        <v>1</v>
      </c>
      <c r="AF90" s="6">
        <v>3</v>
      </c>
      <c r="AG90" s="6">
        <v>1</v>
      </c>
      <c r="AH90" s="6">
        <v>1</v>
      </c>
      <c r="AI90" s="6">
        <v>1</v>
      </c>
      <c r="AJ90" s="6">
        <v>4</v>
      </c>
      <c r="AK90" s="6">
        <v>4</v>
      </c>
      <c r="AL90" s="6">
        <v>3</v>
      </c>
      <c r="AM90" s="6">
        <v>4</v>
      </c>
      <c r="AN90" s="6">
        <v>3</v>
      </c>
      <c r="AO90" s="6">
        <v>3</v>
      </c>
      <c r="AP90" s="6">
        <v>4</v>
      </c>
      <c r="AQ90" s="6">
        <v>2</v>
      </c>
      <c r="AR90" s="6">
        <v>2</v>
      </c>
      <c r="AS90" s="6">
        <v>4</v>
      </c>
      <c r="AT90" s="6">
        <v>5</v>
      </c>
      <c r="AU90" s="6">
        <v>2</v>
      </c>
      <c r="AV90" s="6">
        <v>4</v>
      </c>
      <c r="AW90" s="6">
        <v>4</v>
      </c>
      <c r="AX90" s="6">
        <v>3</v>
      </c>
      <c r="AY90" s="6">
        <v>4</v>
      </c>
      <c r="AZ90" s="3">
        <f t="shared" si="61"/>
        <v>2.3000000000000003</v>
      </c>
      <c r="BA90" s="3">
        <f t="shared" si="62"/>
        <v>1.75</v>
      </c>
      <c r="BB90" s="3">
        <f t="shared" si="63"/>
        <v>2</v>
      </c>
      <c r="BC90" s="3">
        <f t="shared" si="64"/>
        <v>2.5</v>
      </c>
      <c r="BD90" s="3">
        <f t="shared" si="65"/>
        <v>2</v>
      </c>
      <c r="BE90" s="3">
        <f t="shared" si="66"/>
        <v>1</v>
      </c>
      <c r="BF90" s="3">
        <f t="shared" si="67"/>
        <v>3.3000000000000003</v>
      </c>
      <c r="BG90" s="3">
        <f t="shared" si="68"/>
        <v>3.6666666666666665</v>
      </c>
      <c r="BH90" s="3">
        <f t="shared" si="69"/>
        <v>2.3000000000000003</v>
      </c>
      <c r="BI90" s="3">
        <f t="shared" si="70"/>
        <v>2</v>
      </c>
      <c r="BJ90" s="3">
        <f t="shared" si="71"/>
        <v>1.7272727272727273</v>
      </c>
      <c r="BK90" s="3">
        <f t="shared" si="72"/>
        <v>3.4450549450549453</v>
      </c>
      <c r="BL90" s="3">
        <f t="shared" si="73"/>
        <v>2.6515000000000004</v>
      </c>
      <c r="BO90" t="s">
        <v>641</v>
      </c>
      <c r="BP90" t="str">
        <f t="shared" si="74"/>
        <v>('i2023110600197','2022','in2023110400001','2'),</v>
      </c>
      <c r="BQ90" t="str">
        <f t="shared" si="75"/>
        <v>('i2023110600197','2022','in2023110400002','2'),</v>
      </c>
      <c r="BR90" t="str">
        <f t="shared" si="76"/>
        <v>('i2023110600197','2022','in2023110400003','2'),</v>
      </c>
      <c r="BS90" t="str">
        <f t="shared" si="77"/>
        <v>('i2023110600197','2022','in2023110400004','1'),</v>
      </c>
      <c r="BT90" t="str">
        <f t="shared" si="78"/>
        <v>('i2023110600197','2022','in2023110400005','1'),</v>
      </c>
      <c r="BU90" t="str">
        <f t="shared" si="79"/>
        <v>('i2023110600197','2022','in2023110400006','3'),</v>
      </c>
      <c r="BV90" t="str">
        <f t="shared" si="80"/>
        <v>('i2023110600197','2022','in2023110400007','3'),</v>
      </c>
      <c r="BW90" t="str">
        <f t="shared" si="81"/>
        <v>('i2023110600197','2022','in2023110400008','3'),</v>
      </c>
      <c r="BX90" t="str">
        <f t="shared" si="82"/>
        <v>('i2023110600197','2022','in2023110400009','3'),</v>
      </c>
      <c r="BY90" t="str">
        <f t="shared" si="83"/>
        <v>('i2023110600197','2022','in2023110400010','3'),</v>
      </c>
      <c r="BZ90" t="str">
        <f t="shared" si="84"/>
        <v>('i2023110600197','2022','in2023110400011','2'),</v>
      </c>
      <c r="CA90" t="str">
        <f t="shared" si="85"/>
        <v>('i2023110600197','2022','in2023110400012','3'),</v>
      </c>
      <c r="CB90" t="str">
        <f t="shared" si="86"/>
        <v>('i2023110600197','2022','in2023110400013','1'),</v>
      </c>
      <c r="CC90" t="str">
        <f t="shared" si="87"/>
        <v>('i2023110600197','2022','in2023110400014','1'),</v>
      </c>
      <c r="CD90" t="str">
        <f t="shared" si="88"/>
        <v>('i2023110600197','2022','in2023110400015','2'),</v>
      </c>
      <c r="CE90" t="str">
        <f t="shared" si="89"/>
        <v>('i2023110600197','2022','in2023110400016','2'),</v>
      </c>
      <c r="CF90" t="str">
        <f t="shared" si="90"/>
        <v>('i2023110600197','2022','in2023110400017','2'),</v>
      </c>
      <c r="CG90" t="str">
        <f t="shared" si="91"/>
        <v>('i2023110600197','2022','in2023110400018','2'),</v>
      </c>
      <c r="CH90" t="str">
        <f t="shared" si="92"/>
        <v>('i2023110600197','2022','in2023110400019','2'),</v>
      </c>
      <c r="CI90" t="str">
        <f t="shared" si="93"/>
        <v>('i2023110600197','2022','in2023110400020','3'),</v>
      </c>
      <c r="CJ90" t="str">
        <f t="shared" si="94"/>
        <v>('i2023110600197','2022','in2023110400021','2'),</v>
      </c>
      <c r="CK90" t="str">
        <f t="shared" si="95"/>
        <v>('i2023110600197','2022','in2023110400022','2'),</v>
      </c>
      <c r="CL90" t="str">
        <f t="shared" si="96"/>
        <v>('i2023110600197','2022','in2023110400023','1'),</v>
      </c>
      <c r="CM90" t="str">
        <f t="shared" si="97"/>
        <v>('i2023110600197','2022','in2023110400024','2'),</v>
      </c>
      <c r="CN90" t="str">
        <f t="shared" si="98"/>
        <v>('i2023110600197','2022','in2023110400025','2'),</v>
      </c>
      <c r="CO90" t="str">
        <f t="shared" si="99"/>
        <v>('i2023110600197','2022','in2023110400026','3'),</v>
      </c>
      <c r="CP90" t="str">
        <f t="shared" si="100"/>
        <v>('i2023110600197','2022','in2023110400027','1'),</v>
      </c>
      <c r="CQ90" t="str">
        <f t="shared" si="101"/>
        <v>('i2023110600197','2022','in2023110400028','3'),</v>
      </c>
      <c r="CR90" t="str">
        <f t="shared" si="102"/>
        <v>('i2023110600197','2022','in2023110400029','1'),</v>
      </c>
      <c r="CS90" t="str">
        <f t="shared" si="103"/>
        <v>('i2023110600197','2022','in2023110400030','1'),</v>
      </c>
      <c r="CT90" t="str">
        <f t="shared" si="104"/>
        <v>('i2023110600197','2022','in2023110400031','1'),</v>
      </c>
      <c r="CU90" t="str">
        <f t="shared" si="105"/>
        <v>('i2023110600197','2022','in2023110400032','4'),</v>
      </c>
      <c r="CV90" t="str">
        <f t="shared" si="106"/>
        <v>('i2023110600197','2022','in2023110400033','4'),</v>
      </c>
      <c r="CW90" t="str">
        <f t="shared" si="107"/>
        <v>('i2023110600197','2022','in2023110400034','3'),</v>
      </c>
      <c r="CX90" t="str">
        <f t="shared" si="108"/>
        <v>('i2023110600197','2022','in2023110400035','4'),</v>
      </c>
      <c r="CY90" t="str">
        <f t="shared" si="109"/>
        <v>('i2023110600197','2022','in2023110400036','3'),</v>
      </c>
      <c r="CZ90" t="str">
        <f t="shared" si="110"/>
        <v>('i2023110600197','2022','in2023110400037','3'),</v>
      </c>
      <c r="DA90" t="str">
        <f t="shared" si="111"/>
        <v>('i2023110600197','2022','in2023110400038','4'),</v>
      </c>
      <c r="DB90" t="str">
        <f t="shared" si="112"/>
        <v>('i2023110600197','2022','in2023110400039','2'),</v>
      </c>
      <c r="DC90" t="str">
        <f t="shared" si="113"/>
        <v>('i2023110600197','2022','in2023110400040','2'),</v>
      </c>
      <c r="DD90" t="str">
        <f t="shared" si="114"/>
        <v>('i2023110600197','2022','in2023110400041','4'),</v>
      </c>
      <c r="DE90" t="str">
        <f t="shared" si="115"/>
        <v>('i2023110600197','2022','in2023110400042','5'),</v>
      </c>
      <c r="DF90" t="str">
        <f t="shared" si="116"/>
        <v>('i2023110600197','2022','in2023110400043','2'),</v>
      </c>
      <c r="DG90" t="str">
        <f t="shared" si="117"/>
        <v>('i2023110600197','2022','in2023110400044','4'),</v>
      </c>
      <c r="DH90" t="str">
        <f t="shared" si="118"/>
        <v>('i2023110600197','2022','in2023110400045','4'),</v>
      </c>
      <c r="DI90" t="str">
        <f t="shared" si="119"/>
        <v>('i2023110600197','2022','in2023110400046','3'),</v>
      </c>
      <c r="DJ90" t="str">
        <f t="shared" si="120"/>
        <v>('i2023110600197','2022','in2023110400047','4');</v>
      </c>
    </row>
    <row r="91" spans="1:114" x14ac:dyDescent="0.25">
      <c r="A91" s="4" t="str">
        <f>INDEX('instansi pusat'!$B$2:$C$623,MATCH(C91,'instansi pusat'!$D$2:$D$623,0),2)</f>
        <v>i2023110600565</v>
      </c>
      <c r="B91" s="6">
        <v>7204</v>
      </c>
      <c r="C91" s="5" t="s">
        <v>455</v>
      </c>
      <c r="D91" s="6">
        <v>2022</v>
      </c>
      <c r="E91" s="6">
        <v>3</v>
      </c>
      <c r="F91" s="6">
        <v>3</v>
      </c>
      <c r="G91" s="6">
        <v>4</v>
      </c>
      <c r="H91" s="6">
        <v>3</v>
      </c>
      <c r="I91" s="6">
        <v>3</v>
      </c>
      <c r="J91" s="6">
        <v>2</v>
      </c>
      <c r="K91" s="6">
        <v>3</v>
      </c>
      <c r="L91" s="6">
        <v>3</v>
      </c>
      <c r="M91" s="6">
        <v>3</v>
      </c>
      <c r="N91" s="6">
        <v>3</v>
      </c>
      <c r="O91" s="6">
        <v>1</v>
      </c>
      <c r="P91" s="6">
        <v>1</v>
      </c>
      <c r="Q91" s="6">
        <v>1</v>
      </c>
      <c r="R91" s="6">
        <v>1</v>
      </c>
      <c r="S91" s="6">
        <v>1</v>
      </c>
      <c r="T91" s="6">
        <v>1</v>
      </c>
      <c r="U91" s="6">
        <v>2</v>
      </c>
      <c r="V91" s="6">
        <v>1</v>
      </c>
      <c r="W91" s="6">
        <v>2</v>
      </c>
      <c r="X91" s="6">
        <v>2</v>
      </c>
      <c r="Y91" s="6">
        <v>1</v>
      </c>
      <c r="Z91" s="6">
        <v>1</v>
      </c>
      <c r="AA91" s="6">
        <v>1</v>
      </c>
      <c r="AB91" s="6">
        <v>1</v>
      </c>
      <c r="AC91" s="6">
        <v>1</v>
      </c>
      <c r="AD91" s="6">
        <v>1</v>
      </c>
      <c r="AE91" s="6">
        <v>1</v>
      </c>
      <c r="AF91" s="6">
        <v>1</v>
      </c>
      <c r="AG91" s="6">
        <v>1</v>
      </c>
      <c r="AH91" s="6">
        <v>1</v>
      </c>
      <c r="AI91" s="6">
        <v>1</v>
      </c>
      <c r="AJ91" s="6">
        <v>4</v>
      </c>
      <c r="AK91" s="6">
        <v>4</v>
      </c>
      <c r="AL91" s="6">
        <v>4</v>
      </c>
      <c r="AM91" s="6">
        <v>3</v>
      </c>
      <c r="AN91" s="6">
        <v>3</v>
      </c>
      <c r="AO91" s="6">
        <v>2</v>
      </c>
      <c r="AP91" s="6">
        <v>2</v>
      </c>
      <c r="AQ91" s="6">
        <v>1</v>
      </c>
      <c r="AR91" s="6">
        <v>3</v>
      </c>
      <c r="AS91" s="6">
        <v>1</v>
      </c>
      <c r="AT91" s="6">
        <v>4</v>
      </c>
      <c r="AU91" s="6">
        <v>2</v>
      </c>
      <c r="AV91" s="6">
        <v>2</v>
      </c>
      <c r="AW91" s="6">
        <v>4</v>
      </c>
      <c r="AX91" s="6">
        <v>2</v>
      </c>
      <c r="AY91" s="6">
        <v>1</v>
      </c>
      <c r="AZ91" s="3">
        <f t="shared" si="61"/>
        <v>3</v>
      </c>
      <c r="BA91" s="3">
        <f t="shared" si="62"/>
        <v>1</v>
      </c>
      <c r="BB91" s="3">
        <f t="shared" si="63"/>
        <v>1.25</v>
      </c>
      <c r="BC91" s="3">
        <f t="shared" si="64"/>
        <v>2</v>
      </c>
      <c r="BD91" s="3">
        <f t="shared" si="65"/>
        <v>1</v>
      </c>
      <c r="BE91" s="3">
        <f t="shared" si="66"/>
        <v>1</v>
      </c>
      <c r="BF91" s="3">
        <f t="shared" si="67"/>
        <v>2.7</v>
      </c>
      <c r="BG91" s="3">
        <f t="shared" si="68"/>
        <v>2.5</v>
      </c>
      <c r="BH91" s="3">
        <f t="shared" si="69"/>
        <v>3</v>
      </c>
      <c r="BI91" s="3">
        <f t="shared" si="70"/>
        <v>1.3</v>
      </c>
      <c r="BJ91" s="3">
        <f t="shared" si="71"/>
        <v>1</v>
      </c>
      <c r="BK91" s="3">
        <f t="shared" si="72"/>
        <v>2.6208791208791209</v>
      </c>
      <c r="BL91" s="3">
        <f t="shared" si="73"/>
        <v>2.0725000000000002</v>
      </c>
      <c r="BO91" t="s">
        <v>641</v>
      </c>
      <c r="BP91" t="str">
        <f t="shared" si="74"/>
        <v>('i2023110600565','2022','in2023110400001','3'),</v>
      </c>
      <c r="BQ91" t="str">
        <f t="shared" si="75"/>
        <v>('i2023110600565','2022','in2023110400002','3'),</v>
      </c>
      <c r="BR91" t="str">
        <f t="shared" si="76"/>
        <v>('i2023110600565','2022','in2023110400003','4'),</v>
      </c>
      <c r="BS91" t="str">
        <f t="shared" si="77"/>
        <v>('i2023110600565','2022','in2023110400004','3'),</v>
      </c>
      <c r="BT91" t="str">
        <f t="shared" si="78"/>
        <v>('i2023110600565','2022','in2023110400005','3'),</v>
      </c>
      <c r="BU91" t="str">
        <f t="shared" si="79"/>
        <v>('i2023110600565','2022','in2023110400006','2'),</v>
      </c>
      <c r="BV91" t="str">
        <f t="shared" si="80"/>
        <v>('i2023110600565','2022','in2023110400007','3'),</v>
      </c>
      <c r="BW91" t="str">
        <f t="shared" si="81"/>
        <v>('i2023110600565','2022','in2023110400008','3'),</v>
      </c>
      <c r="BX91" t="str">
        <f t="shared" si="82"/>
        <v>('i2023110600565','2022','in2023110400009','3'),</v>
      </c>
      <c r="BY91" t="str">
        <f t="shared" si="83"/>
        <v>('i2023110600565','2022','in2023110400010','3'),</v>
      </c>
      <c r="BZ91" t="str">
        <f t="shared" si="84"/>
        <v>('i2023110600565','2022','in2023110400011','1'),</v>
      </c>
      <c r="CA91" t="str">
        <f t="shared" si="85"/>
        <v>('i2023110600565','2022','in2023110400012','1'),</v>
      </c>
      <c r="CB91" t="str">
        <f t="shared" si="86"/>
        <v>('i2023110600565','2022','in2023110400013','1'),</v>
      </c>
      <c r="CC91" t="str">
        <f t="shared" si="87"/>
        <v>('i2023110600565','2022','in2023110400014','1'),</v>
      </c>
      <c r="CD91" t="str">
        <f t="shared" si="88"/>
        <v>('i2023110600565','2022','in2023110400015','1'),</v>
      </c>
      <c r="CE91" t="str">
        <f t="shared" si="89"/>
        <v>('i2023110600565','2022','in2023110400016','1'),</v>
      </c>
      <c r="CF91" t="str">
        <f t="shared" si="90"/>
        <v>('i2023110600565','2022','in2023110400017','2'),</v>
      </c>
      <c r="CG91" t="str">
        <f t="shared" si="91"/>
        <v>('i2023110600565','2022','in2023110400018','1'),</v>
      </c>
      <c r="CH91" t="str">
        <f t="shared" si="92"/>
        <v>('i2023110600565','2022','in2023110400019','2'),</v>
      </c>
      <c r="CI91" t="str">
        <f t="shared" si="93"/>
        <v>('i2023110600565','2022','in2023110400020','2'),</v>
      </c>
      <c r="CJ91" t="str">
        <f t="shared" si="94"/>
        <v>('i2023110600565','2022','in2023110400021','1'),</v>
      </c>
      <c r="CK91" t="str">
        <f t="shared" si="95"/>
        <v>('i2023110600565','2022','in2023110400022','1'),</v>
      </c>
      <c r="CL91" t="str">
        <f t="shared" si="96"/>
        <v>('i2023110600565','2022','in2023110400023','1'),</v>
      </c>
      <c r="CM91" t="str">
        <f t="shared" si="97"/>
        <v>('i2023110600565','2022','in2023110400024','1'),</v>
      </c>
      <c r="CN91" t="str">
        <f t="shared" si="98"/>
        <v>('i2023110600565','2022','in2023110400025','1'),</v>
      </c>
      <c r="CO91" t="str">
        <f t="shared" si="99"/>
        <v>('i2023110600565','2022','in2023110400026','1'),</v>
      </c>
      <c r="CP91" t="str">
        <f t="shared" si="100"/>
        <v>('i2023110600565','2022','in2023110400027','1'),</v>
      </c>
      <c r="CQ91" t="str">
        <f t="shared" si="101"/>
        <v>('i2023110600565','2022','in2023110400028','1'),</v>
      </c>
      <c r="CR91" t="str">
        <f t="shared" si="102"/>
        <v>('i2023110600565','2022','in2023110400029','1'),</v>
      </c>
      <c r="CS91" t="str">
        <f t="shared" si="103"/>
        <v>('i2023110600565','2022','in2023110400030','1'),</v>
      </c>
      <c r="CT91" t="str">
        <f t="shared" si="104"/>
        <v>('i2023110600565','2022','in2023110400031','1'),</v>
      </c>
      <c r="CU91" t="str">
        <f t="shared" si="105"/>
        <v>('i2023110600565','2022','in2023110400032','4'),</v>
      </c>
      <c r="CV91" t="str">
        <f t="shared" si="106"/>
        <v>('i2023110600565','2022','in2023110400033','4'),</v>
      </c>
      <c r="CW91" t="str">
        <f t="shared" si="107"/>
        <v>('i2023110600565','2022','in2023110400034','4'),</v>
      </c>
      <c r="CX91" t="str">
        <f t="shared" si="108"/>
        <v>('i2023110600565','2022','in2023110400035','3'),</v>
      </c>
      <c r="CY91" t="str">
        <f t="shared" si="109"/>
        <v>('i2023110600565','2022','in2023110400036','3'),</v>
      </c>
      <c r="CZ91" t="str">
        <f t="shared" si="110"/>
        <v>('i2023110600565','2022','in2023110400037','2'),</v>
      </c>
      <c r="DA91" t="str">
        <f t="shared" si="111"/>
        <v>('i2023110600565','2022','in2023110400038','2'),</v>
      </c>
      <c r="DB91" t="str">
        <f t="shared" si="112"/>
        <v>('i2023110600565','2022','in2023110400039','1'),</v>
      </c>
      <c r="DC91" t="str">
        <f t="shared" si="113"/>
        <v>('i2023110600565','2022','in2023110400040','3'),</v>
      </c>
      <c r="DD91" t="str">
        <f t="shared" si="114"/>
        <v>('i2023110600565','2022','in2023110400041','1'),</v>
      </c>
      <c r="DE91" t="str">
        <f t="shared" si="115"/>
        <v>('i2023110600565','2022','in2023110400042','4'),</v>
      </c>
      <c r="DF91" t="str">
        <f t="shared" si="116"/>
        <v>('i2023110600565','2022','in2023110400043','2'),</v>
      </c>
      <c r="DG91" t="str">
        <f t="shared" si="117"/>
        <v>('i2023110600565','2022','in2023110400044','2'),</v>
      </c>
      <c r="DH91" t="str">
        <f t="shared" si="118"/>
        <v>('i2023110600565','2022','in2023110400045','4'),</v>
      </c>
      <c r="DI91" t="str">
        <f t="shared" si="119"/>
        <v>('i2023110600565','2022','in2023110400046','2'),</v>
      </c>
      <c r="DJ91" t="str">
        <f t="shared" si="120"/>
        <v>('i2023110600565','2022','in2023110400047','1');</v>
      </c>
    </row>
    <row r="92" spans="1:114" x14ac:dyDescent="0.25">
      <c r="A92" s="4" t="str">
        <f>INDEX('instansi pusat'!$B$2:$C$623,MATCH(C92,'instansi pusat'!$D$2:$D$623,0),2)</f>
        <v>i2023110600457</v>
      </c>
      <c r="B92" s="6">
        <v>7207</v>
      </c>
      <c r="C92" s="5" t="s">
        <v>458</v>
      </c>
      <c r="D92" s="6">
        <v>2022</v>
      </c>
      <c r="E92" s="6">
        <v>2</v>
      </c>
      <c r="F92" s="6">
        <v>3</v>
      </c>
      <c r="G92" s="6">
        <v>4</v>
      </c>
      <c r="H92" s="6">
        <v>3</v>
      </c>
      <c r="I92" s="6">
        <v>3</v>
      </c>
      <c r="J92" s="6">
        <v>3</v>
      </c>
      <c r="K92" s="6">
        <v>3</v>
      </c>
      <c r="L92" s="6">
        <v>3</v>
      </c>
      <c r="M92" s="6">
        <v>3</v>
      </c>
      <c r="N92" s="6">
        <v>3</v>
      </c>
      <c r="O92" s="6">
        <v>1</v>
      </c>
      <c r="P92" s="6">
        <v>1</v>
      </c>
      <c r="Q92" s="6">
        <v>1</v>
      </c>
      <c r="R92" s="6">
        <v>1</v>
      </c>
      <c r="S92" s="6">
        <v>1</v>
      </c>
      <c r="T92" s="6">
        <v>1</v>
      </c>
      <c r="U92" s="6">
        <v>2</v>
      </c>
      <c r="V92" s="6">
        <v>1</v>
      </c>
      <c r="W92" s="6">
        <v>1</v>
      </c>
      <c r="X92" s="6">
        <v>2</v>
      </c>
      <c r="Y92" s="6">
        <v>1</v>
      </c>
      <c r="Z92" s="6">
        <v>1</v>
      </c>
      <c r="AA92" s="6">
        <v>1</v>
      </c>
      <c r="AB92" s="6">
        <v>1</v>
      </c>
      <c r="AC92" s="6">
        <v>1</v>
      </c>
      <c r="AD92" s="6">
        <v>1</v>
      </c>
      <c r="AE92" s="6">
        <v>1</v>
      </c>
      <c r="AF92" s="6">
        <v>1</v>
      </c>
      <c r="AG92" s="6">
        <v>1</v>
      </c>
      <c r="AH92" s="6">
        <v>1</v>
      </c>
      <c r="AI92" s="6">
        <v>1</v>
      </c>
      <c r="AJ92" s="6">
        <v>4</v>
      </c>
      <c r="AK92" s="6">
        <v>4</v>
      </c>
      <c r="AL92" s="6">
        <v>4</v>
      </c>
      <c r="AM92" s="6">
        <v>4</v>
      </c>
      <c r="AN92" s="6">
        <v>4</v>
      </c>
      <c r="AO92" s="6">
        <v>4</v>
      </c>
      <c r="AP92" s="6">
        <v>3</v>
      </c>
      <c r="AQ92" s="6">
        <v>1</v>
      </c>
      <c r="AR92" s="6">
        <v>1</v>
      </c>
      <c r="AS92" s="6">
        <v>2</v>
      </c>
      <c r="AT92" s="6">
        <v>4</v>
      </c>
      <c r="AU92" s="6">
        <v>2</v>
      </c>
      <c r="AV92" s="6">
        <v>2</v>
      </c>
      <c r="AW92" s="6">
        <v>1</v>
      </c>
      <c r="AX92" s="6">
        <v>1</v>
      </c>
      <c r="AY92" s="6">
        <v>1</v>
      </c>
      <c r="AZ92" s="3">
        <f t="shared" si="61"/>
        <v>3</v>
      </c>
      <c r="BA92" s="3">
        <f t="shared" si="62"/>
        <v>1</v>
      </c>
      <c r="BB92" s="3">
        <f t="shared" si="63"/>
        <v>1.25</v>
      </c>
      <c r="BC92" s="3">
        <f t="shared" si="64"/>
        <v>1.5</v>
      </c>
      <c r="BD92" s="3">
        <f t="shared" si="65"/>
        <v>1</v>
      </c>
      <c r="BE92" s="3">
        <f t="shared" si="66"/>
        <v>1</v>
      </c>
      <c r="BF92" s="3">
        <f t="shared" si="67"/>
        <v>3.1</v>
      </c>
      <c r="BG92" s="3">
        <f t="shared" si="68"/>
        <v>1.8333333333333333</v>
      </c>
      <c r="BH92" s="3">
        <f t="shared" si="69"/>
        <v>3</v>
      </c>
      <c r="BI92" s="3">
        <f t="shared" si="70"/>
        <v>1.2000000000000002</v>
      </c>
      <c r="BJ92" s="3">
        <f t="shared" si="71"/>
        <v>1</v>
      </c>
      <c r="BK92" s="3">
        <f t="shared" si="72"/>
        <v>2.598901098901099</v>
      </c>
      <c r="BL92" s="3">
        <f t="shared" si="73"/>
        <v>2.0375000000000001</v>
      </c>
      <c r="BO92" t="s">
        <v>641</v>
      </c>
      <c r="BP92" t="str">
        <f t="shared" si="74"/>
        <v>('i2023110600457','2022','in2023110400001','2'),</v>
      </c>
      <c r="BQ92" t="str">
        <f t="shared" si="75"/>
        <v>('i2023110600457','2022','in2023110400002','3'),</v>
      </c>
      <c r="BR92" t="str">
        <f t="shared" si="76"/>
        <v>('i2023110600457','2022','in2023110400003','4'),</v>
      </c>
      <c r="BS92" t="str">
        <f t="shared" si="77"/>
        <v>('i2023110600457','2022','in2023110400004','3'),</v>
      </c>
      <c r="BT92" t="str">
        <f t="shared" si="78"/>
        <v>('i2023110600457','2022','in2023110400005','3'),</v>
      </c>
      <c r="BU92" t="str">
        <f t="shared" si="79"/>
        <v>('i2023110600457','2022','in2023110400006','3'),</v>
      </c>
      <c r="BV92" t="str">
        <f t="shared" si="80"/>
        <v>('i2023110600457','2022','in2023110400007','3'),</v>
      </c>
      <c r="BW92" t="str">
        <f t="shared" si="81"/>
        <v>('i2023110600457','2022','in2023110400008','3'),</v>
      </c>
      <c r="BX92" t="str">
        <f t="shared" si="82"/>
        <v>('i2023110600457','2022','in2023110400009','3'),</v>
      </c>
      <c r="BY92" t="str">
        <f t="shared" si="83"/>
        <v>('i2023110600457','2022','in2023110400010','3'),</v>
      </c>
      <c r="BZ92" t="str">
        <f t="shared" si="84"/>
        <v>('i2023110600457','2022','in2023110400011','1'),</v>
      </c>
      <c r="CA92" t="str">
        <f t="shared" si="85"/>
        <v>('i2023110600457','2022','in2023110400012','1'),</v>
      </c>
      <c r="CB92" t="str">
        <f t="shared" si="86"/>
        <v>('i2023110600457','2022','in2023110400013','1'),</v>
      </c>
      <c r="CC92" t="str">
        <f t="shared" si="87"/>
        <v>('i2023110600457','2022','in2023110400014','1'),</v>
      </c>
      <c r="CD92" t="str">
        <f t="shared" si="88"/>
        <v>('i2023110600457','2022','in2023110400015','1'),</v>
      </c>
      <c r="CE92" t="str">
        <f t="shared" si="89"/>
        <v>('i2023110600457','2022','in2023110400016','1'),</v>
      </c>
      <c r="CF92" t="str">
        <f t="shared" si="90"/>
        <v>('i2023110600457','2022','in2023110400017','2'),</v>
      </c>
      <c r="CG92" t="str">
        <f t="shared" si="91"/>
        <v>('i2023110600457','2022','in2023110400018','1'),</v>
      </c>
      <c r="CH92" t="str">
        <f t="shared" si="92"/>
        <v>('i2023110600457','2022','in2023110400019','1'),</v>
      </c>
      <c r="CI92" t="str">
        <f t="shared" si="93"/>
        <v>('i2023110600457','2022','in2023110400020','2'),</v>
      </c>
      <c r="CJ92" t="str">
        <f t="shared" si="94"/>
        <v>('i2023110600457','2022','in2023110400021','1'),</v>
      </c>
      <c r="CK92" t="str">
        <f t="shared" si="95"/>
        <v>('i2023110600457','2022','in2023110400022','1'),</v>
      </c>
      <c r="CL92" t="str">
        <f t="shared" si="96"/>
        <v>('i2023110600457','2022','in2023110400023','1'),</v>
      </c>
      <c r="CM92" t="str">
        <f t="shared" si="97"/>
        <v>('i2023110600457','2022','in2023110400024','1'),</v>
      </c>
      <c r="CN92" t="str">
        <f t="shared" si="98"/>
        <v>('i2023110600457','2022','in2023110400025','1'),</v>
      </c>
      <c r="CO92" t="str">
        <f t="shared" si="99"/>
        <v>('i2023110600457','2022','in2023110400026','1'),</v>
      </c>
      <c r="CP92" t="str">
        <f t="shared" si="100"/>
        <v>('i2023110600457','2022','in2023110400027','1'),</v>
      </c>
      <c r="CQ92" t="str">
        <f t="shared" si="101"/>
        <v>('i2023110600457','2022','in2023110400028','1'),</v>
      </c>
      <c r="CR92" t="str">
        <f t="shared" si="102"/>
        <v>('i2023110600457','2022','in2023110400029','1'),</v>
      </c>
      <c r="CS92" t="str">
        <f t="shared" si="103"/>
        <v>('i2023110600457','2022','in2023110400030','1'),</v>
      </c>
      <c r="CT92" t="str">
        <f t="shared" si="104"/>
        <v>('i2023110600457','2022','in2023110400031','1'),</v>
      </c>
      <c r="CU92" t="str">
        <f t="shared" si="105"/>
        <v>('i2023110600457','2022','in2023110400032','4'),</v>
      </c>
      <c r="CV92" t="str">
        <f t="shared" si="106"/>
        <v>('i2023110600457','2022','in2023110400033','4'),</v>
      </c>
      <c r="CW92" t="str">
        <f t="shared" si="107"/>
        <v>('i2023110600457','2022','in2023110400034','4'),</v>
      </c>
      <c r="CX92" t="str">
        <f t="shared" si="108"/>
        <v>('i2023110600457','2022','in2023110400035','4'),</v>
      </c>
      <c r="CY92" t="str">
        <f t="shared" si="109"/>
        <v>('i2023110600457','2022','in2023110400036','4'),</v>
      </c>
      <c r="CZ92" t="str">
        <f t="shared" si="110"/>
        <v>('i2023110600457','2022','in2023110400037','4'),</v>
      </c>
      <c r="DA92" t="str">
        <f t="shared" si="111"/>
        <v>('i2023110600457','2022','in2023110400038','3'),</v>
      </c>
      <c r="DB92" t="str">
        <f t="shared" si="112"/>
        <v>('i2023110600457','2022','in2023110400039','1'),</v>
      </c>
      <c r="DC92" t="str">
        <f t="shared" si="113"/>
        <v>('i2023110600457','2022','in2023110400040','1'),</v>
      </c>
      <c r="DD92" t="str">
        <f t="shared" si="114"/>
        <v>('i2023110600457','2022','in2023110400041','2'),</v>
      </c>
      <c r="DE92" t="str">
        <f t="shared" si="115"/>
        <v>('i2023110600457','2022','in2023110400042','4'),</v>
      </c>
      <c r="DF92" t="str">
        <f t="shared" si="116"/>
        <v>('i2023110600457','2022','in2023110400043','2'),</v>
      </c>
      <c r="DG92" t="str">
        <f t="shared" si="117"/>
        <v>('i2023110600457','2022','in2023110400044','2'),</v>
      </c>
      <c r="DH92" t="str">
        <f t="shared" si="118"/>
        <v>('i2023110600457','2022','in2023110400045','1'),</v>
      </c>
      <c r="DI92" t="str">
        <f t="shared" si="119"/>
        <v>('i2023110600457','2022','in2023110400046','1'),</v>
      </c>
      <c r="DJ92" t="str">
        <f t="shared" si="120"/>
        <v>('i2023110600457','2022','in2023110400047','1');</v>
      </c>
    </row>
    <row r="93" spans="1:114" x14ac:dyDescent="0.25">
      <c r="A93" s="4" t="str">
        <f>INDEX('instansi pusat'!$B$2:$C$623,MATCH(C93,'instansi pusat'!$D$2:$D$623,0),2)</f>
        <v>i2023110600568</v>
      </c>
      <c r="B93" s="6">
        <v>7211</v>
      </c>
      <c r="C93" s="5" t="s">
        <v>462</v>
      </c>
      <c r="D93" s="6">
        <v>2022</v>
      </c>
      <c r="E93" s="6">
        <v>2</v>
      </c>
      <c r="F93" s="6">
        <v>3</v>
      </c>
      <c r="G93" s="6">
        <v>4</v>
      </c>
      <c r="H93" s="6">
        <v>3</v>
      </c>
      <c r="I93" s="6">
        <v>2</v>
      </c>
      <c r="J93" s="6">
        <v>2</v>
      </c>
      <c r="K93" s="6">
        <v>2</v>
      </c>
      <c r="L93" s="6">
        <v>3</v>
      </c>
      <c r="M93" s="6">
        <v>3</v>
      </c>
      <c r="N93" s="6">
        <v>3</v>
      </c>
      <c r="O93" s="6">
        <v>1</v>
      </c>
      <c r="P93" s="6">
        <v>1</v>
      </c>
      <c r="Q93" s="6">
        <v>1</v>
      </c>
      <c r="R93" s="6">
        <v>1</v>
      </c>
      <c r="S93" s="6">
        <v>1</v>
      </c>
      <c r="T93" s="6">
        <v>1</v>
      </c>
      <c r="U93" s="6">
        <v>1</v>
      </c>
      <c r="V93" s="6">
        <v>1</v>
      </c>
      <c r="W93" s="6">
        <v>1</v>
      </c>
      <c r="X93" s="6">
        <v>1</v>
      </c>
      <c r="Y93" s="6">
        <v>1</v>
      </c>
      <c r="Z93" s="6">
        <v>1</v>
      </c>
      <c r="AA93" s="6">
        <v>1</v>
      </c>
      <c r="AB93" s="6">
        <v>1</v>
      </c>
      <c r="AC93" s="6">
        <v>1</v>
      </c>
      <c r="AD93" s="6">
        <v>1</v>
      </c>
      <c r="AE93" s="6">
        <v>1</v>
      </c>
      <c r="AF93" s="6">
        <v>1</v>
      </c>
      <c r="AG93" s="6">
        <v>1</v>
      </c>
      <c r="AH93" s="6">
        <v>1</v>
      </c>
      <c r="AI93" s="6">
        <v>1</v>
      </c>
      <c r="AJ93" s="6">
        <v>1</v>
      </c>
      <c r="AK93" s="6">
        <v>1</v>
      </c>
      <c r="AL93" s="6">
        <v>1</v>
      </c>
      <c r="AM93" s="6">
        <v>1</v>
      </c>
      <c r="AN93" s="6">
        <v>1</v>
      </c>
      <c r="AO93" s="6">
        <v>1</v>
      </c>
      <c r="AP93" s="6">
        <v>1</v>
      </c>
      <c r="AQ93" s="6">
        <v>1</v>
      </c>
      <c r="AR93" s="6">
        <v>1</v>
      </c>
      <c r="AS93" s="6">
        <v>1</v>
      </c>
      <c r="AT93" s="6">
        <v>1</v>
      </c>
      <c r="AU93" s="6">
        <v>1</v>
      </c>
      <c r="AV93" s="6">
        <v>1</v>
      </c>
      <c r="AW93" s="6">
        <v>1</v>
      </c>
      <c r="AX93" s="6">
        <v>1</v>
      </c>
      <c r="AY93" s="6">
        <v>1</v>
      </c>
      <c r="AZ93" s="3">
        <f t="shared" si="61"/>
        <v>2.7</v>
      </c>
      <c r="BA93" s="3">
        <f t="shared" si="62"/>
        <v>1</v>
      </c>
      <c r="BB93" s="3">
        <f t="shared" si="63"/>
        <v>1</v>
      </c>
      <c r="BC93" s="3">
        <f t="shared" si="64"/>
        <v>1</v>
      </c>
      <c r="BD93" s="3">
        <f t="shared" si="65"/>
        <v>1</v>
      </c>
      <c r="BE93" s="3">
        <f t="shared" si="66"/>
        <v>1</v>
      </c>
      <c r="BF93" s="3">
        <f t="shared" si="67"/>
        <v>1</v>
      </c>
      <c r="BG93" s="3">
        <f t="shared" si="68"/>
        <v>1</v>
      </c>
      <c r="BH93" s="3">
        <f t="shared" si="69"/>
        <v>2.7</v>
      </c>
      <c r="BI93" s="3">
        <f t="shared" si="70"/>
        <v>1</v>
      </c>
      <c r="BJ93" s="3">
        <f t="shared" si="71"/>
        <v>1</v>
      </c>
      <c r="BK93" s="3">
        <f t="shared" si="72"/>
        <v>1</v>
      </c>
      <c r="BL93" s="3">
        <f t="shared" si="73"/>
        <v>1.2210000000000001</v>
      </c>
      <c r="BO93" t="s">
        <v>641</v>
      </c>
      <c r="BP93" t="str">
        <f t="shared" si="74"/>
        <v>('i2023110600568','2022','in2023110400001','2'),</v>
      </c>
      <c r="BQ93" t="str">
        <f t="shared" si="75"/>
        <v>('i2023110600568','2022','in2023110400002','3'),</v>
      </c>
      <c r="BR93" t="str">
        <f t="shared" si="76"/>
        <v>('i2023110600568','2022','in2023110400003','4'),</v>
      </c>
      <c r="BS93" t="str">
        <f t="shared" si="77"/>
        <v>('i2023110600568','2022','in2023110400004','3'),</v>
      </c>
      <c r="BT93" t="str">
        <f t="shared" si="78"/>
        <v>('i2023110600568','2022','in2023110400005','2'),</v>
      </c>
      <c r="BU93" t="str">
        <f t="shared" si="79"/>
        <v>('i2023110600568','2022','in2023110400006','2'),</v>
      </c>
      <c r="BV93" t="str">
        <f t="shared" si="80"/>
        <v>('i2023110600568','2022','in2023110400007','2'),</v>
      </c>
      <c r="BW93" t="str">
        <f t="shared" si="81"/>
        <v>('i2023110600568','2022','in2023110400008','3'),</v>
      </c>
      <c r="BX93" t="str">
        <f t="shared" si="82"/>
        <v>('i2023110600568','2022','in2023110400009','3'),</v>
      </c>
      <c r="BY93" t="str">
        <f t="shared" si="83"/>
        <v>('i2023110600568','2022','in2023110400010','3'),</v>
      </c>
      <c r="BZ93" t="str">
        <f t="shared" si="84"/>
        <v>('i2023110600568','2022','in2023110400011','1'),</v>
      </c>
      <c r="CA93" t="str">
        <f t="shared" si="85"/>
        <v>('i2023110600568','2022','in2023110400012','1'),</v>
      </c>
      <c r="CB93" t="str">
        <f t="shared" si="86"/>
        <v>('i2023110600568','2022','in2023110400013','1'),</v>
      </c>
      <c r="CC93" t="str">
        <f t="shared" si="87"/>
        <v>('i2023110600568','2022','in2023110400014','1'),</v>
      </c>
      <c r="CD93" t="str">
        <f t="shared" si="88"/>
        <v>('i2023110600568','2022','in2023110400015','1'),</v>
      </c>
      <c r="CE93" t="str">
        <f t="shared" si="89"/>
        <v>('i2023110600568','2022','in2023110400016','1'),</v>
      </c>
      <c r="CF93" t="str">
        <f t="shared" si="90"/>
        <v>('i2023110600568','2022','in2023110400017','1'),</v>
      </c>
      <c r="CG93" t="str">
        <f t="shared" si="91"/>
        <v>('i2023110600568','2022','in2023110400018','1'),</v>
      </c>
      <c r="CH93" t="str">
        <f t="shared" si="92"/>
        <v>('i2023110600568','2022','in2023110400019','1'),</v>
      </c>
      <c r="CI93" t="str">
        <f t="shared" si="93"/>
        <v>('i2023110600568','2022','in2023110400020','1'),</v>
      </c>
      <c r="CJ93" t="str">
        <f t="shared" si="94"/>
        <v>('i2023110600568','2022','in2023110400021','1'),</v>
      </c>
      <c r="CK93" t="str">
        <f t="shared" si="95"/>
        <v>('i2023110600568','2022','in2023110400022','1'),</v>
      </c>
      <c r="CL93" t="str">
        <f t="shared" si="96"/>
        <v>('i2023110600568','2022','in2023110400023','1'),</v>
      </c>
      <c r="CM93" t="str">
        <f t="shared" si="97"/>
        <v>('i2023110600568','2022','in2023110400024','1'),</v>
      </c>
      <c r="CN93" t="str">
        <f t="shared" si="98"/>
        <v>('i2023110600568','2022','in2023110400025','1'),</v>
      </c>
      <c r="CO93" t="str">
        <f t="shared" si="99"/>
        <v>('i2023110600568','2022','in2023110400026','1'),</v>
      </c>
      <c r="CP93" t="str">
        <f t="shared" si="100"/>
        <v>('i2023110600568','2022','in2023110400027','1'),</v>
      </c>
      <c r="CQ93" t="str">
        <f t="shared" si="101"/>
        <v>('i2023110600568','2022','in2023110400028','1'),</v>
      </c>
      <c r="CR93" t="str">
        <f t="shared" si="102"/>
        <v>('i2023110600568','2022','in2023110400029','1'),</v>
      </c>
      <c r="CS93" t="str">
        <f t="shared" si="103"/>
        <v>('i2023110600568','2022','in2023110400030','1'),</v>
      </c>
      <c r="CT93" t="str">
        <f t="shared" si="104"/>
        <v>('i2023110600568','2022','in2023110400031','1'),</v>
      </c>
      <c r="CU93" t="str">
        <f t="shared" si="105"/>
        <v>('i2023110600568','2022','in2023110400032','1'),</v>
      </c>
      <c r="CV93" t="str">
        <f t="shared" si="106"/>
        <v>('i2023110600568','2022','in2023110400033','1'),</v>
      </c>
      <c r="CW93" t="str">
        <f t="shared" si="107"/>
        <v>('i2023110600568','2022','in2023110400034','1'),</v>
      </c>
      <c r="CX93" t="str">
        <f t="shared" si="108"/>
        <v>('i2023110600568','2022','in2023110400035','1'),</v>
      </c>
      <c r="CY93" t="str">
        <f t="shared" si="109"/>
        <v>('i2023110600568','2022','in2023110400036','1'),</v>
      </c>
      <c r="CZ93" t="str">
        <f t="shared" si="110"/>
        <v>('i2023110600568','2022','in2023110400037','1'),</v>
      </c>
      <c r="DA93" t="str">
        <f t="shared" si="111"/>
        <v>('i2023110600568','2022','in2023110400038','1'),</v>
      </c>
      <c r="DB93" t="str">
        <f t="shared" si="112"/>
        <v>('i2023110600568','2022','in2023110400039','1'),</v>
      </c>
      <c r="DC93" t="str">
        <f t="shared" si="113"/>
        <v>('i2023110600568','2022','in2023110400040','1'),</v>
      </c>
      <c r="DD93" t="str">
        <f t="shared" si="114"/>
        <v>('i2023110600568','2022','in2023110400041','1'),</v>
      </c>
      <c r="DE93" t="str">
        <f t="shared" si="115"/>
        <v>('i2023110600568','2022','in2023110400042','1'),</v>
      </c>
      <c r="DF93" t="str">
        <f t="shared" si="116"/>
        <v>('i2023110600568','2022','in2023110400043','1'),</v>
      </c>
      <c r="DG93" t="str">
        <f t="shared" si="117"/>
        <v>('i2023110600568','2022','in2023110400044','1'),</v>
      </c>
      <c r="DH93" t="str">
        <f t="shared" si="118"/>
        <v>('i2023110600568','2022','in2023110400045','1'),</v>
      </c>
      <c r="DI93" t="str">
        <f t="shared" si="119"/>
        <v>('i2023110600568','2022','in2023110400046','1'),</v>
      </c>
      <c r="DJ93" t="str">
        <f t="shared" si="120"/>
        <v>('i2023110600568','2022','in2023110400047','1');</v>
      </c>
    </row>
    <row r="94" spans="1:114" x14ac:dyDescent="0.25">
      <c r="A94" s="4" t="str">
        <f>INDEX('instansi pusat'!$B$2:$C$623,MATCH(C94,'instansi pusat'!$D$2:$D$623,0),2)</f>
        <v>i2023110600384</v>
      </c>
      <c r="B94" s="6">
        <v>5701</v>
      </c>
      <c r="C94" s="5" t="s">
        <v>334</v>
      </c>
      <c r="D94" s="6">
        <v>2022</v>
      </c>
      <c r="E94" s="6">
        <v>3</v>
      </c>
      <c r="F94" s="6">
        <v>2</v>
      </c>
      <c r="G94" s="6">
        <v>3</v>
      </c>
      <c r="H94" s="6">
        <v>1</v>
      </c>
      <c r="I94" s="6">
        <v>3</v>
      </c>
      <c r="J94" s="6">
        <v>3</v>
      </c>
      <c r="K94" s="6">
        <v>3</v>
      </c>
      <c r="L94" s="6">
        <v>3</v>
      </c>
      <c r="M94" s="6">
        <v>3</v>
      </c>
      <c r="N94" s="6">
        <v>3</v>
      </c>
      <c r="O94" s="6">
        <v>1</v>
      </c>
      <c r="P94" s="6">
        <v>1</v>
      </c>
      <c r="Q94" s="6">
        <v>1</v>
      </c>
      <c r="R94" s="6">
        <v>1</v>
      </c>
      <c r="S94" s="6">
        <v>1</v>
      </c>
      <c r="T94" s="6">
        <v>1</v>
      </c>
      <c r="U94" s="6">
        <v>1</v>
      </c>
      <c r="V94" s="6">
        <v>1</v>
      </c>
      <c r="W94" s="6">
        <v>1</v>
      </c>
      <c r="X94" s="6">
        <v>1</v>
      </c>
      <c r="Y94" s="6">
        <v>1</v>
      </c>
      <c r="Z94" s="6">
        <v>1</v>
      </c>
      <c r="AA94" s="6">
        <v>1</v>
      </c>
      <c r="AB94" s="6">
        <v>1</v>
      </c>
      <c r="AC94" s="6">
        <v>1</v>
      </c>
      <c r="AD94" s="6">
        <v>1</v>
      </c>
      <c r="AE94" s="6">
        <v>1</v>
      </c>
      <c r="AF94" s="6">
        <v>1</v>
      </c>
      <c r="AG94" s="6">
        <v>1</v>
      </c>
      <c r="AH94" s="6">
        <v>1</v>
      </c>
      <c r="AI94" s="6">
        <v>1</v>
      </c>
      <c r="AJ94" s="6">
        <v>1</v>
      </c>
      <c r="AK94" s="6">
        <v>1</v>
      </c>
      <c r="AL94" s="6">
        <v>3</v>
      </c>
      <c r="AM94" s="6">
        <v>4</v>
      </c>
      <c r="AN94" s="6">
        <v>2</v>
      </c>
      <c r="AO94" s="6">
        <v>3</v>
      </c>
      <c r="AP94" s="6">
        <v>1</v>
      </c>
      <c r="AQ94" s="6">
        <v>2</v>
      </c>
      <c r="AR94" s="6">
        <v>2</v>
      </c>
      <c r="AS94" s="6">
        <v>3</v>
      </c>
      <c r="AT94" s="6">
        <v>4</v>
      </c>
      <c r="AU94" s="6">
        <v>2</v>
      </c>
      <c r="AV94" s="6">
        <v>2</v>
      </c>
      <c r="AW94" s="6">
        <v>3</v>
      </c>
      <c r="AX94" s="6">
        <v>3</v>
      </c>
      <c r="AY94" s="6">
        <v>2</v>
      </c>
      <c r="AZ94" s="3">
        <f t="shared" si="61"/>
        <v>2.7</v>
      </c>
      <c r="BA94" s="3">
        <f t="shared" si="62"/>
        <v>1</v>
      </c>
      <c r="BB94" s="3">
        <f t="shared" si="63"/>
        <v>1</v>
      </c>
      <c r="BC94" s="3">
        <f t="shared" si="64"/>
        <v>1</v>
      </c>
      <c r="BD94" s="3">
        <f t="shared" si="65"/>
        <v>1</v>
      </c>
      <c r="BE94" s="3">
        <f t="shared" si="66"/>
        <v>1</v>
      </c>
      <c r="BF94" s="3">
        <f t="shared" si="67"/>
        <v>2.2000000000000002</v>
      </c>
      <c r="BG94" s="3">
        <f t="shared" si="68"/>
        <v>2.6666666666666665</v>
      </c>
      <c r="BH94" s="3">
        <f t="shared" si="69"/>
        <v>2.7</v>
      </c>
      <c r="BI94" s="3">
        <f t="shared" si="70"/>
        <v>1</v>
      </c>
      <c r="BJ94" s="3">
        <f t="shared" si="71"/>
        <v>1</v>
      </c>
      <c r="BK94" s="3">
        <f t="shared" si="72"/>
        <v>2.3846153846153841</v>
      </c>
      <c r="BL94" s="3">
        <f t="shared" si="73"/>
        <v>1.8509999999999998</v>
      </c>
      <c r="BO94" t="s">
        <v>641</v>
      </c>
      <c r="BP94" t="str">
        <f t="shared" si="74"/>
        <v>('i2023110600384','2022','in2023110400001','3'),</v>
      </c>
      <c r="BQ94" t="str">
        <f t="shared" si="75"/>
        <v>('i2023110600384','2022','in2023110400002','2'),</v>
      </c>
      <c r="BR94" t="str">
        <f t="shared" si="76"/>
        <v>('i2023110600384','2022','in2023110400003','3'),</v>
      </c>
      <c r="BS94" t="str">
        <f t="shared" si="77"/>
        <v>('i2023110600384','2022','in2023110400004','1'),</v>
      </c>
      <c r="BT94" t="str">
        <f t="shared" si="78"/>
        <v>('i2023110600384','2022','in2023110400005','3'),</v>
      </c>
      <c r="BU94" t="str">
        <f t="shared" si="79"/>
        <v>('i2023110600384','2022','in2023110400006','3'),</v>
      </c>
      <c r="BV94" t="str">
        <f t="shared" si="80"/>
        <v>('i2023110600384','2022','in2023110400007','3'),</v>
      </c>
      <c r="BW94" t="str">
        <f t="shared" si="81"/>
        <v>('i2023110600384','2022','in2023110400008','3'),</v>
      </c>
      <c r="BX94" t="str">
        <f t="shared" si="82"/>
        <v>('i2023110600384','2022','in2023110400009','3'),</v>
      </c>
      <c r="BY94" t="str">
        <f t="shared" si="83"/>
        <v>('i2023110600384','2022','in2023110400010','3'),</v>
      </c>
      <c r="BZ94" t="str">
        <f t="shared" si="84"/>
        <v>('i2023110600384','2022','in2023110400011','1'),</v>
      </c>
      <c r="CA94" t="str">
        <f t="shared" si="85"/>
        <v>('i2023110600384','2022','in2023110400012','1'),</v>
      </c>
      <c r="CB94" t="str">
        <f t="shared" si="86"/>
        <v>('i2023110600384','2022','in2023110400013','1'),</v>
      </c>
      <c r="CC94" t="str">
        <f t="shared" si="87"/>
        <v>('i2023110600384','2022','in2023110400014','1'),</v>
      </c>
      <c r="CD94" t="str">
        <f t="shared" si="88"/>
        <v>('i2023110600384','2022','in2023110400015','1'),</v>
      </c>
      <c r="CE94" t="str">
        <f t="shared" si="89"/>
        <v>('i2023110600384','2022','in2023110400016','1'),</v>
      </c>
      <c r="CF94" t="str">
        <f t="shared" si="90"/>
        <v>('i2023110600384','2022','in2023110400017','1'),</v>
      </c>
      <c r="CG94" t="str">
        <f t="shared" si="91"/>
        <v>('i2023110600384','2022','in2023110400018','1'),</v>
      </c>
      <c r="CH94" t="str">
        <f t="shared" si="92"/>
        <v>('i2023110600384','2022','in2023110400019','1'),</v>
      </c>
      <c r="CI94" t="str">
        <f t="shared" si="93"/>
        <v>('i2023110600384','2022','in2023110400020','1'),</v>
      </c>
      <c r="CJ94" t="str">
        <f t="shared" si="94"/>
        <v>('i2023110600384','2022','in2023110400021','1'),</v>
      </c>
      <c r="CK94" t="str">
        <f t="shared" si="95"/>
        <v>('i2023110600384','2022','in2023110400022','1'),</v>
      </c>
      <c r="CL94" t="str">
        <f t="shared" si="96"/>
        <v>('i2023110600384','2022','in2023110400023','1'),</v>
      </c>
      <c r="CM94" t="str">
        <f t="shared" si="97"/>
        <v>('i2023110600384','2022','in2023110400024','1'),</v>
      </c>
      <c r="CN94" t="str">
        <f t="shared" si="98"/>
        <v>('i2023110600384','2022','in2023110400025','1'),</v>
      </c>
      <c r="CO94" t="str">
        <f t="shared" si="99"/>
        <v>('i2023110600384','2022','in2023110400026','1'),</v>
      </c>
      <c r="CP94" t="str">
        <f t="shared" si="100"/>
        <v>('i2023110600384','2022','in2023110400027','1'),</v>
      </c>
      <c r="CQ94" t="str">
        <f t="shared" si="101"/>
        <v>('i2023110600384','2022','in2023110400028','1'),</v>
      </c>
      <c r="CR94" t="str">
        <f t="shared" si="102"/>
        <v>('i2023110600384','2022','in2023110400029','1'),</v>
      </c>
      <c r="CS94" t="str">
        <f t="shared" si="103"/>
        <v>('i2023110600384','2022','in2023110400030','1'),</v>
      </c>
      <c r="CT94" t="str">
        <f t="shared" si="104"/>
        <v>('i2023110600384','2022','in2023110400031','1'),</v>
      </c>
      <c r="CU94" t="str">
        <f t="shared" si="105"/>
        <v>('i2023110600384','2022','in2023110400032','1'),</v>
      </c>
      <c r="CV94" t="str">
        <f t="shared" si="106"/>
        <v>('i2023110600384','2022','in2023110400033','1'),</v>
      </c>
      <c r="CW94" t="str">
        <f t="shared" si="107"/>
        <v>('i2023110600384','2022','in2023110400034','3'),</v>
      </c>
      <c r="CX94" t="str">
        <f t="shared" si="108"/>
        <v>('i2023110600384','2022','in2023110400035','4'),</v>
      </c>
      <c r="CY94" t="str">
        <f t="shared" si="109"/>
        <v>('i2023110600384','2022','in2023110400036','2'),</v>
      </c>
      <c r="CZ94" t="str">
        <f t="shared" si="110"/>
        <v>('i2023110600384','2022','in2023110400037','3'),</v>
      </c>
      <c r="DA94" t="str">
        <f t="shared" si="111"/>
        <v>('i2023110600384','2022','in2023110400038','1'),</v>
      </c>
      <c r="DB94" t="str">
        <f t="shared" si="112"/>
        <v>('i2023110600384','2022','in2023110400039','2'),</v>
      </c>
      <c r="DC94" t="str">
        <f t="shared" si="113"/>
        <v>('i2023110600384','2022','in2023110400040','2'),</v>
      </c>
      <c r="DD94" t="str">
        <f t="shared" si="114"/>
        <v>('i2023110600384','2022','in2023110400041','3'),</v>
      </c>
      <c r="DE94" t="str">
        <f t="shared" si="115"/>
        <v>('i2023110600384','2022','in2023110400042','4'),</v>
      </c>
      <c r="DF94" t="str">
        <f t="shared" si="116"/>
        <v>('i2023110600384','2022','in2023110400043','2'),</v>
      </c>
      <c r="DG94" t="str">
        <f t="shared" si="117"/>
        <v>('i2023110600384','2022','in2023110400044','2'),</v>
      </c>
      <c r="DH94" t="str">
        <f t="shared" si="118"/>
        <v>('i2023110600384','2022','in2023110400045','3'),</v>
      </c>
      <c r="DI94" t="str">
        <f t="shared" si="119"/>
        <v>('i2023110600384','2022','in2023110400046','3'),</v>
      </c>
      <c r="DJ94" t="str">
        <f t="shared" si="120"/>
        <v>('i2023110600384','2022','in2023110400047','2');</v>
      </c>
    </row>
    <row r="95" spans="1:114" x14ac:dyDescent="0.25">
      <c r="A95" s="4" t="str">
        <f>INDEX('instansi pusat'!$B$2:$C$623,MATCH(C95,'instansi pusat'!$D$2:$D$623,0),2)</f>
        <v>i2023110600385</v>
      </c>
      <c r="B95" s="6">
        <v>5703</v>
      </c>
      <c r="C95" s="5" t="s">
        <v>336</v>
      </c>
      <c r="D95" s="6">
        <v>2022</v>
      </c>
      <c r="E95" s="6">
        <v>2</v>
      </c>
      <c r="F95" s="6">
        <v>2</v>
      </c>
      <c r="G95" s="6">
        <v>4</v>
      </c>
      <c r="H95" s="6">
        <v>3</v>
      </c>
      <c r="I95" s="6">
        <v>3</v>
      </c>
      <c r="J95" s="6">
        <v>3</v>
      </c>
      <c r="K95" s="6">
        <v>3</v>
      </c>
      <c r="L95" s="6">
        <v>3</v>
      </c>
      <c r="M95" s="6">
        <v>3</v>
      </c>
      <c r="N95" s="6">
        <v>3</v>
      </c>
      <c r="O95" s="6">
        <v>2</v>
      </c>
      <c r="P95" s="6">
        <v>2</v>
      </c>
      <c r="Q95" s="6">
        <v>2</v>
      </c>
      <c r="R95" s="6">
        <v>1</v>
      </c>
      <c r="S95" s="6">
        <v>1</v>
      </c>
      <c r="T95" s="6">
        <v>2</v>
      </c>
      <c r="U95" s="6">
        <v>3</v>
      </c>
      <c r="V95" s="6">
        <v>1</v>
      </c>
      <c r="W95" s="6">
        <v>2</v>
      </c>
      <c r="X95" s="6">
        <v>1</v>
      </c>
      <c r="Y95" s="6">
        <v>1</v>
      </c>
      <c r="Z95" s="6">
        <v>1</v>
      </c>
      <c r="AA95" s="6">
        <v>1</v>
      </c>
      <c r="AB95" s="6">
        <v>1</v>
      </c>
      <c r="AC95" s="6">
        <v>1</v>
      </c>
      <c r="AD95" s="6">
        <v>1</v>
      </c>
      <c r="AE95" s="6">
        <v>1</v>
      </c>
      <c r="AF95" s="6">
        <v>1</v>
      </c>
      <c r="AG95" s="6">
        <v>1</v>
      </c>
      <c r="AH95" s="6">
        <v>1</v>
      </c>
      <c r="AI95" s="6">
        <v>1</v>
      </c>
      <c r="AJ95" s="6">
        <v>4</v>
      </c>
      <c r="AK95" s="6">
        <v>4</v>
      </c>
      <c r="AL95" s="6">
        <v>3</v>
      </c>
      <c r="AM95" s="6">
        <v>4</v>
      </c>
      <c r="AN95" s="6">
        <v>2</v>
      </c>
      <c r="AO95" s="6">
        <v>4</v>
      </c>
      <c r="AP95" s="6">
        <v>2</v>
      </c>
      <c r="AQ95" s="6">
        <v>2</v>
      </c>
      <c r="AR95" s="6">
        <v>1</v>
      </c>
      <c r="AS95" s="6">
        <v>3</v>
      </c>
      <c r="AT95" s="6">
        <v>4</v>
      </c>
      <c r="AU95" s="6">
        <v>2</v>
      </c>
      <c r="AV95" s="6">
        <v>3</v>
      </c>
      <c r="AW95" s="6">
        <v>4</v>
      </c>
      <c r="AX95" s="6">
        <v>2</v>
      </c>
      <c r="AY95" s="6">
        <v>3</v>
      </c>
      <c r="AZ95" s="3">
        <f t="shared" si="61"/>
        <v>2.9000000000000004</v>
      </c>
      <c r="BA95" s="3">
        <f t="shared" si="62"/>
        <v>1.75</v>
      </c>
      <c r="BB95" s="3">
        <f t="shared" si="63"/>
        <v>1.75</v>
      </c>
      <c r="BC95" s="3">
        <f t="shared" si="64"/>
        <v>1.5</v>
      </c>
      <c r="BD95" s="3">
        <f t="shared" si="65"/>
        <v>1</v>
      </c>
      <c r="BE95" s="3">
        <f t="shared" si="66"/>
        <v>1</v>
      </c>
      <c r="BF95" s="3">
        <f t="shared" si="67"/>
        <v>2.9000000000000004</v>
      </c>
      <c r="BG95" s="3">
        <f t="shared" si="68"/>
        <v>3</v>
      </c>
      <c r="BH95" s="3">
        <f t="shared" si="69"/>
        <v>2.9000000000000004</v>
      </c>
      <c r="BI95" s="3">
        <f t="shared" si="70"/>
        <v>1.7000000000000002</v>
      </c>
      <c r="BJ95" s="3">
        <f t="shared" si="71"/>
        <v>1</v>
      </c>
      <c r="BK95" s="3">
        <f t="shared" si="72"/>
        <v>2.9395604395604398</v>
      </c>
      <c r="BL95" s="3">
        <f t="shared" si="73"/>
        <v>2.3045</v>
      </c>
      <c r="BO95" t="s">
        <v>641</v>
      </c>
      <c r="BP95" t="str">
        <f t="shared" si="74"/>
        <v>('i2023110600385','2022','in2023110400001','2'),</v>
      </c>
      <c r="BQ95" t="str">
        <f t="shared" si="75"/>
        <v>('i2023110600385','2022','in2023110400002','2'),</v>
      </c>
      <c r="BR95" t="str">
        <f t="shared" si="76"/>
        <v>('i2023110600385','2022','in2023110400003','4'),</v>
      </c>
      <c r="BS95" t="str">
        <f t="shared" si="77"/>
        <v>('i2023110600385','2022','in2023110400004','3'),</v>
      </c>
      <c r="BT95" t="str">
        <f t="shared" si="78"/>
        <v>('i2023110600385','2022','in2023110400005','3'),</v>
      </c>
      <c r="BU95" t="str">
        <f t="shared" si="79"/>
        <v>('i2023110600385','2022','in2023110400006','3'),</v>
      </c>
      <c r="BV95" t="str">
        <f t="shared" si="80"/>
        <v>('i2023110600385','2022','in2023110400007','3'),</v>
      </c>
      <c r="BW95" t="str">
        <f t="shared" si="81"/>
        <v>('i2023110600385','2022','in2023110400008','3'),</v>
      </c>
      <c r="BX95" t="str">
        <f t="shared" si="82"/>
        <v>('i2023110600385','2022','in2023110400009','3'),</v>
      </c>
      <c r="BY95" t="str">
        <f t="shared" si="83"/>
        <v>('i2023110600385','2022','in2023110400010','3'),</v>
      </c>
      <c r="BZ95" t="str">
        <f t="shared" si="84"/>
        <v>('i2023110600385','2022','in2023110400011','2'),</v>
      </c>
      <c r="CA95" t="str">
        <f t="shared" si="85"/>
        <v>('i2023110600385','2022','in2023110400012','2'),</v>
      </c>
      <c r="CB95" t="str">
        <f t="shared" si="86"/>
        <v>('i2023110600385','2022','in2023110400013','2'),</v>
      </c>
      <c r="CC95" t="str">
        <f t="shared" si="87"/>
        <v>('i2023110600385','2022','in2023110400014','1'),</v>
      </c>
      <c r="CD95" t="str">
        <f t="shared" si="88"/>
        <v>('i2023110600385','2022','in2023110400015','1'),</v>
      </c>
      <c r="CE95" t="str">
        <f t="shared" si="89"/>
        <v>('i2023110600385','2022','in2023110400016','2'),</v>
      </c>
      <c r="CF95" t="str">
        <f t="shared" si="90"/>
        <v>('i2023110600385','2022','in2023110400017','3'),</v>
      </c>
      <c r="CG95" t="str">
        <f t="shared" si="91"/>
        <v>('i2023110600385','2022','in2023110400018','1'),</v>
      </c>
      <c r="CH95" t="str">
        <f t="shared" si="92"/>
        <v>('i2023110600385','2022','in2023110400019','2'),</v>
      </c>
      <c r="CI95" t="str">
        <f t="shared" si="93"/>
        <v>('i2023110600385','2022','in2023110400020','1'),</v>
      </c>
      <c r="CJ95" t="str">
        <f t="shared" si="94"/>
        <v>('i2023110600385','2022','in2023110400021','1'),</v>
      </c>
      <c r="CK95" t="str">
        <f t="shared" si="95"/>
        <v>('i2023110600385','2022','in2023110400022','1'),</v>
      </c>
      <c r="CL95" t="str">
        <f t="shared" si="96"/>
        <v>('i2023110600385','2022','in2023110400023','1'),</v>
      </c>
      <c r="CM95" t="str">
        <f t="shared" si="97"/>
        <v>('i2023110600385','2022','in2023110400024','1'),</v>
      </c>
      <c r="CN95" t="str">
        <f t="shared" si="98"/>
        <v>('i2023110600385','2022','in2023110400025','1'),</v>
      </c>
      <c r="CO95" t="str">
        <f t="shared" si="99"/>
        <v>('i2023110600385','2022','in2023110400026','1'),</v>
      </c>
      <c r="CP95" t="str">
        <f t="shared" si="100"/>
        <v>('i2023110600385','2022','in2023110400027','1'),</v>
      </c>
      <c r="CQ95" t="str">
        <f t="shared" si="101"/>
        <v>('i2023110600385','2022','in2023110400028','1'),</v>
      </c>
      <c r="CR95" t="str">
        <f t="shared" si="102"/>
        <v>('i2023110600385','2022','in2023110400029','1'),</v>
      </c>
      <c r="CS95" t="str">
        <f t="shared" si="103"/>
        <v>('i2023110600385','2022','in2023110400030','1'),</v>
      </c>
      <c r="CT95" t="str">
        <f t="shared" si="104"/>
        <v>('i2023110600385','2022','in2023110400031','1'),</v>
      </c>
      <c r="CU95" t="str">
        <f t="shared" si="105"/>
        <v>('i2023110600385','2022','in2023110400032','4'),</v>
      </c>
      <c r="CV95" t="str">
        <f t="shared" si="106"/>
        <v>('i2023110600385','2022','in2023110400033','4'),</v>
      </c>
      <c r="CW95" t="str">
        <f t="shared" si="107"/>
        <v>('i2023110600385','2022','in2023110400034','3'),</v>
      </c>
      <c r="CX95" t="str">
        <f t="shared" si="108"/>
        <v>('i2023110600385','2022','in2023110400035','4'),</v>
      </c>
      <c r="CY95" t="str">
        <f t="shared" si="109"/>
        <v>('i2023110600385','2022','in2023110400036','2'),</v>
      </c>
      <c r="CZ95" t="str">
        <f t="shared" si="110"/>
        <v>('i2023110600385','2022','in2023110400037','4'),</v>
      </c>
      <c r="DA95" t="str">
        <f t="shared" si="111"/>
        <v>('i2023110600385','2022','in2023110400038','2'),</v>
      </c>
      <c r="DB95" t="str">
        <f t="shared" si="112"/>
        <v>('i2023110600385','2022','in2023110400039','2'),</v>
      </c>
      <c r="DC95" t="str">
        <f t="shared" si="113"/>
        <v>('i2023110600385','2022','in2023110400040','1'),</v>
      </c>
      <c r="DD95" t="str">
        <f t="shared" si="114"/>
        <v>('i2023110600385','2022','in2023110400041','3'),</v>
      </c>
      <c r="DE95" t="str">
        <f t="shared" si="115"/>
        <v>('i2023110600385','2022','in2023110400042','4'),</v>
      </c>
      <c r="DF95" t="str">
        <f t="shared" si="116"/>
        <v>('i2023110600385','2022','in2023110400043','2'),</v>
      </c>
      <c r="DG95" t="str">
        <f t="shared" si="117"/>
        <v>('i2023110600385','2022','in2023110400044','3'),</v>
      </c>
      <c r="DH95" t="str">
        <f t="shared" si="118"/>
        <v>('i2023110600385','2022','in2023110400045','4'),</v>
      </c>
      <c r="DI95" t="str">
        <f t="shared" si="119"/>
        <v>('i2023110600385','2022','in2023110400046','2'),</v>
      </c>
      <c r="DJ95" t="str">
        <f t="shared" si="120"/>
        <v>('i2023110600385','2022','in2023110400047','3');</v>
      </c>
    </row>
    <row r="96" spans="1:114" x14ac:dyDescent="0.25">
      <c r="A96" s="4" t="str">
        <f>INDEX('instansi pusat'!$B$2:$C$623,MATCH(C96,'instansi pusat'!$D$2:$D$623,0),2)</f>
        <v>i2023110600177</v>
      </c>
      <c r="B96" s="6">
        <v>5705</v>
      </c>
      <c r="C96" s="5" t="s">
        <v>338</v>
      </c>
      <c r="D96" s="6">
        <v>2022</v>
      </c>
      <c r="E96" s="6">
        <v>4</v>
      </c>
      <c r="F96" s="6">
        <v>4</v>
      </c>
      <c r="G96" s="6">
        <v>4</v>
      </c>
      <c r="H96" s="6">
        <v>4</v>
      </c>
      <c r="I96" s="6">
        <v>4</v>
      </c>
      <c r="J96" s="6">
        <v>4</v>
      </c>
      <c r="K96" s="6">
        <v>4</v>
      </c>
      <c r="L96" s="6">
        <v>3</v>
      </c>
      <c r="M96" s="6">
        <v>4</v>
      </c>
      <c r="N96" s="6">
        <v>4</v>
      </c>
      <c r="O96" s="6">
        <v>3</v>
      </c>
      <c r="P96" s="6">
        <v>3</v>
      </c>
      <c r="Q96" s="6">
        <v>2</v>
      </c>
      <c r="R96" s="6">
        <v>3</v>
      </c>
      <c r="S96" s="6">
        <v>5</v>
      </c>
      <c r="T96" s="6">
        <v>3</v>
      </c>
      <c r="U96" s="6">
        <v>3</v>
      </c>
      <c r="V96" s="6">
        <v>3</v>
      </c>
      <c r="W96" s="6">
        <v>5</v>
      </c>
      <c r="X96" s="6">
        <v>3</v>
      </c>
      <c r="Y96" s="6">
        <v>3</v>
      </c>
      <c r="Z96" s="6">
        <v>4</v>
      </c>
      <c r="AA96" s="6">
        <v>2</v>
      </c>
      <c r="AB96" s="6">
        <v>1</v>
      </c>
      <c r="AC96" s="6">
        <v>3</v>
      </c>
      <c r="AD96" s="6">
        <v>1</v>
      </c>
      <c r="AE96" s="6">
        <v>3</v>
      </c>
      <c r="AF96" s="6">
        <v>1</v>
      </c>
      <c r="AG96" s="6">
        <v>1</v>
      </c>
      <c r="AH96" s="6">
        <v>1</v>
      </c>
      <c r="AI96" s="6">
        <v>2</v>
      </c>
      <c r="AJ96" s="6">
        <v>4</v>
      </c>
      <c r="AK96" s="6">
        <v>4</v>
      </c>
      <c r="AL96" s="6">
        <v>4</v>
      </c>
      <c r="AM96" s="6">
        <v>4</v>
      </c>
      <c r="AN96" s="6">
        <v>3</v>
      </c>
      <c r="AO96" s="6">
        <v>1</v>
      </c>
      <c r="AP96" s="6">
        <v>1</v>
      </c>
      <c r="AQ96" s="6">
        <v>1</v>
      </c>
      <c r="AR96" s="6">
        <v>1</v>
      </c>
      <c r="AS96" s="6">
        <v>3</v>
      </c>
      <c r="AT96" s="6">
        <v>1</v>
      </c>
      <c r="AU96" s="6">
        <v>4</v>
      </c>
      <c r="AV96" s="6">
        <v>4</v>
      </c>
      <c r="AW96" s="6">
        <v>4</v>
      </c>
      <c r="AX96" s="6">
        <v>5</v>
      </c>
      <c r="AY96" s="6">
        <v>3</v>
      </c>
      <c r="AZ96" s="3">
        <f t="shared" si="61"/>
        <v>3.9000000000000004</v>
      </c>
      <c r="BA96" s="3">
        <f t="shared" si="62"/>
        <v>2.75</v>
      </c>
      <c r="BB96" s="3">
        <f t="shared" si="63"/>
        <v>3.5</v>
      </c>
      <c r="BC96" s="3">
        <f t="shared" si="64"/>
        <v>4</v>
      </c>
      <c r="BD96" s="3">
        <f t="shared" si="65"/>
        <v>2.25</v>
      </c>
      <c r="BE96" s="3">
        <f t="shared" si="66"/>
        <v>1.3333333333333333</v>
      </c>
      <c r="BF96" s="3">
        <f t="shared" si="67"/>
        <v>2.6</v>
      </c>
      <c r="BG96" s="3">
        <f t="shared" si="68"/>
        <v>3.5</v>
      </c>
      <c r="BH96" s="3">
        <f t="shared" si="69"/>
        <v>3.9000000000000004</v>
      </c>
      <c r="BI96" s="3">
        <f t="shared" si="70"/>
        <v>3.3</v>
      </c>
      <c r="BJ96" s="3">
        <f t="shared" si="71"/>
        <v>2</v>
      </c>
      <c r="BK96" s="3">
        <f t="shared" si="72"/>
        <v>2.9560439560439562</v>
      </c>
      <c r="BL96" s="3">
        <f t="shared" si="73"/>
        <v>3.0070000000000006</v>
      </c>
      <c r="BO96" t="s">
        <v>641</v>
      </c>
      <c r="BP96" t="str">
        <f t="shared" si="74"/>
        <v>('i2023110600177','2022','in2023110400001','4'),</v>
      </c>
      <c r="BQ96" t="str">
        <f t="shared" si="75"/>
        <v>('i2023110600177','2022','in2023110400002','4'),</v>
      </c>
      <c r="BR96" t="str">
        <f t="shared" si="76"/>
        <v>('i2023110600177','2022','in2023110400003','4'),</v>
      </c>
      <c r="BS96" t="str">
        <f t="shared" si="77"/>
        <v>('i2023110600177','2022','in2023110400004','4'),</v>
      </c>
      <c r="BT96" t="str">
        <f t="shared" si="78"/>
        <v>('i2023110600177','2022','in2023110400005','4'),</v>
      </c>
      <c r="BU96" t="str">
        <f t="shared" si="79"/>
        <v>('i2023110600177','2022','in2023110400006','4'),</v>
      </c>
      <c r="BV96" t="str">
        <f t="shared" si="80"/>
        <v>('i2023110600177','2022','in2023110400007','4'),</v>
      </c>
      <c r="BW96" t="str">
        <f t="shared" si="81"/>
        <v>('i2023110600177','2022','in2023110400008','3'),</v>
      </c>
      <c r="BX96" t="str">
        <f t="shared" si="82"/>
        <v>('i2023110600177','2022','in2023110400009','4'),</v>
      </c>
      <c r="BY96" t="str">
        <f t="shared" si="83"/>
        <v>('i2023110600177','2022','in2023110400010','4'),</v>
      </c>
      <c r="BZ96" t="str">
        <f t="shared" si="84"/>
        <v>('i2023110600177','2022','in2023110400011','3'),</v>
      </c>
      <c r="CA96" t="str">
        <f t="shared" si="85"/>
        <v>('i2023110600177','2022','in2023110400012','3'),</v>
      </c>
      <c r="CB96" t="str">
        <f t="shared" si="86"/>
        <v>('i2023110600177','2022','in2023110400013','2'),</v>
      </c>
      <c r="CC96" t="str">
        <f t="shared" si="87"/>
        <v>('i2023110600177','2022','in2023110400014','3'),</v>
      </c>
      <c r="CD96" t="str">
        <f t="shared" si="88"/>
        <v>('i2023110600177','2022','in2023110400015','5'),</v>
      </c>
      <c r="CE96" t="str">
        <f t="shared" si="89"/>
        <v>('i2023110600177','2022','in2023110400016','3'),</v>
      </c>
      <c r="CF96" t="str">
        <f t="shared" si="90"/>
        <v>('i2023110600177','2022','in2023110400017','3'),</v>
      </c>
      <c r="CG96" t="str">
        <f t="shared" si="91"/>
        <v>('i2023110600177','2022','in2023110400018','3'),</v>
      </c>
      <c r="CH96" t="str">
        <f t="shared" si="92"/>
        <v>('i2023110600177','2022','in2023110400019','5'),</v>
      </c>
      <c r="CI96" t="str">
        <f t="shared" si="93"/>
        <v>('i2023110600177','2022','in2023110400020','3'),</v>
      </c>
      <c r="CJ96" t="str">
        <f t="shared" si="94"/>
        <v>('i2023110600177','2022','in2023110400021','3'),</v>
      </c>
      <c r="CK96" t="str">
        <f t="shared" si="95"/>
        <v>('i2023110600177','2022','in2023110400022','4'),</v>
      </c>
      <c r="CL96" t="str">
        <f t="shared" si="96"/>
        <v>('i2023110600177','2022','in2023110400023','2'),</v>
      </c>
      <c r="CM96" t="str">
        <f t="shared" si="97"/>
        <v>('i2023110600177','2022','in2023110400024','1'),</v>
      </c>
      <c r="CN96" t="str">
        <f t="shared" si="98"/>
        <v>('i2023110600177','2022','in2023110400025','3'),</v>
      </c>
      <c r="CO96" t="str">
        <f t="shared" si="99"/>
        <v>('i2023110600177','2022','in2023110400026','1'),</v>
      </c>
      <c r="CP96" t="str">
        <f t="shared" si="100"/>
        <v>('i2023110600177','2022','in2023110400027','3'),</v>
      </c>
      <c r="CQ96" t="str">
        <f t="shared" si="101"/>
        <v>('i2023110600177','2022','in2023110400028','1'),</v>
      </c>
      <c r="CR96" t="str">
        <f t="shared" si="102"/>
        <v>('i2023110600177','2022','in2023110400029','1'),</v>
      </c>
      <c r="CS96" t="str">
        <f t="shared" si="103"/>
        <v>('i2023110600177','2022','in2023110400030','1'),</v>
      </c>
      <c r="CT96" t="str">
        <f t="shared" si="104"/>
        <v>('i2023110600177','2022','in2023110400031','2'),</v>
      </c>
      <c r="CU96" t="str">
        <f t="shared" si="105"/>
        <v>('i2023110600177','2022','in2023110400032','4'),</v>
      </c>
      <c r="CV96" t="str">
        <f t="shared" si="106"/>
        <v>('i2023110600177','2022','in2023110400033','4'),</v>
      </c>
      <c r="CW96" t="str">
        <f t="shared" si="107"/>
        <v>('i2023110600177','2022','in2023110400034','4'),</v>
      </c>
      <c r="CX96" t="str">
        <f t="shared" si="108"/>
        <v>('i2023110600177','2022','in2023110400035','4'),</v>
      </c>
      <c r="CY96" t="str">
        <f t="shared" si="109"/>
        <v>('i2023110600177','2022','in2023110400036','3'),</v>
      </c>
      <c r="CZ96" t="str">
        <f t="shared" si="110"/>
        <v>('i2023110600177','2022','in2023110400037','1'),</v>
      </c>
      <c r="DA96" t="str">
        <f t="shared" si="111"/>
        <v>('i2023110600177','2022','in2023110400038','1'),</v>
      </c>
      <c r="DB96" t="str">
        <f t="shared" si="112"/>
        <v>('i2023110600177','2022','in2023110400039','1'),</v>
      </c>
      <c r="DC96" t="str">
        <f t="shared" si="113"/>
        <v>('i2023110600177','2022','in2023110400040','1'),</v>
      </c>
      <c r="DD96" t="str">
        <f t="shared" si="114"/>
        <v>('i2023110600177','2022','in2023110400041','3'),</v>
      </c>
      <c r="DE96" t="str">
        <f t="shared" si="115"/>
        <v>('i2023110600177','2022','in2023110400042','1'),</v>
      </c>
      <c r="DF96" t="str">
        <f t="shared" si="116"/>
        <v>('i2023110600177','2022','in2023110400043','4'),</v>
      </c>
      <c r="DG96" t="str">
        <f t="shared" si="117"/>
        <v>('i2023110600177','2022','in2023110400044','4'),</v>
      </c>
      <c r="DH96" t="str">
        <f t="shared" si="118"/>
        <v>('i2023110600177','2022','in2023110400045','4'),</v>
      </c>
      <c r="DI96" t="str">
        <f t="shared" si="119"/>
        <v>('i2023110600177','2022','in2023110400046','5'),</v>
      </c>
      <c r="DJ96" t="str">
        <f t="shared" si="120"/>
        <v>('i2023110600177','2022','in2023110400047','3');</v>
      </c>
    </row>
    <row r="97" spans="1:114" x14ac:dyDescent="0.25">
      <c r="A97" s="4" t="str">
        <f>INDEX('instansi pusat'!$B$2:$C$623,MATCH(C97,'instansi pusat'!$D$2:$D$623,0),2)</f>
        <v>i2023110600176</v>
      </c>
      <c r="B97" s="6">
        <v>5704</v>
      </c>
      <c r="C97" s="5" t="s">
        <v>337</v>
      </c>
      <c r="D97" s="6">
        <v>2022</v>
      </c>
      <c r="E97" s="6">
        <v>3</v>
      </c>
      <c r="F97" s="6">
        <v>2</v>
      </c>
      <c r="G97" s="6">
        <v>3</v>
      </c>
      <c r="H97" s="6">
        <v>2</v>
      </c>
      <c r="I97" s="6">
        <v>5</v>
      </c>
      <c r="J97" s="6">
        <v>3</v>
      </c>
      <c r="K97" s="6">
        <v>3</v>
      </c>
      <c r="L97" s="6">
        <v>3</v>
      </c>
      <c r="M97" s="6">
        <v>3</v>
      </c>
      <c r="N97" s="6">
        <v>3</v>
      </c>
      <c r="O97" s="6">
        <v>2</v>
      </c>
      <c r="P97" s="6">
        <v>2</v>
      </c>
      <c r="Q97" s="6">
        <v>3</v>
      </c>
      <c r="R97" s="6">
        <v>2</v>
      </c>
      <c r="S97" s="6">
        <v>3</v>
      </c>
      <c r="T97" s="6">
        <v>3</v>
      </c>
      <c r="U97" s="6">
        <v>3</v>
      </c>
      <c r="V97" s="6">
        <v>3</v>
      </c>
      <c r="W97" s="6">
        <v>4</v>
      </c>
      <c r="X97" s="6">
        <v>3</v>
      </c>
      <c r="Y97" s="6">
        <v>1</v>
      </c>
      <c r="Z97" s="6">
        <v>1</v>
      </c>
      <c r="AA97" s="6">
        <v>1</v>
      </c>
      <c r="AB97" s="6">
        <v>1</v>
      </c>
      <c r="AC97" s="6">
        <v>1</v>
      </c>
      <c r="AD97" s="6">
        <v>1</v>
      </c>
      <c r="AE97" s="6">
        <v>1</v>
      </c>
      <c r="AF97" s="6">
        <v>1</v>
      </c>
      <c r="AG97" s="6">
        <v>1</v>
      </c>
      <c r="AH97" s="6">
        <v>1</v>
      </c>
      <c r="AI97" s="6">
        <v>3</v>
      </c>
      <c r="AJ97" s="6">
        <v>4</v>
      </c>
      <c r="AK97" s="6">
        <v>4</v>
      </c>
      <c r="AL97" s="6">
        <v>4</v>
      </c>
      <c r="AM97" s="6">
        <v>3</v>
      </c>
      <c r="AN97" s="6">
        <v>3</v>
      </c>
      <c r="AO97" s="6">
        <v>3</v>
      </c>
      <c r="AP97" s="6">
        <v>3</v>
      </c>
      <c r="AQ97" s="6">
        <v>2</v>
      </c>
      <c r="AR97" s="6">
        <v>3</v>
      </c>
      <c r="AS97" s="6">
        <v>3</v>
      </c>
      <c r="AT97" s="6">
        <v>4</v>
      </c>
      <c r="AU97" s="6">
        <v>4</v>
      </c>
      <c r="AV97" s="6">
        <v>4</v>
      </c>
      <c r="AW97" s="6">
        <v>4</v>
      </c>
      <c r="AX97" s="6">
        <v>1</v>
      </c>
      <c r="AY97" s="6">
        <v>4</v>
      </c>
      <c r="AZ97" s="3">
        <f t="shared" si="61"/>
        <v>3</v>
      </c>
      <c r="BA97" s="3">
        <f t="shared" si="62"/>
        <v>2.25</v>
      </c>
      <c r="BB97" s="3">
        <f t="shared" si="63"/>
        <v>3</v>
      </c>
      <c r="BC97" s="3">
        <f t="shared" si="64"/>
        <v>3.5</v>
      </c>
      <c r="BD97" s="3">
        <f t="shared" si="65"/>
        <v>1</v>
      </c>
      <c r="BE97" s="3">
        <f t="shared" si="66"/>
        <v>1.6666666666666665</v>
      </c>
      <c r="BF97" s="3">
        <f t="shared" si="67"/>
        <v>3.2</v>
      </c>
      <c r="BG97" s="3">
        <f t="shared" si="68"/>
        <v>3.5</v>
      </c>
      <c r="BH97" s="3">
        <f t="shared" si="69"/>
        <v>3</v>
      </c>
      <c r="BI97" s="3">
        <f t="shared" si="70"/>
        <v>2.8000000000000003</v>
      </c>
      <c r="BJ97" s="3">
        <f t="shared" si="71"/>
        <v>1.1818181818181817</v>
      </c>
      <c r="BK97" s="3">
        <f t="shared" si="72"/>
        <v>3.3186813186813184</v>
      </c>
      <c r="BL97" s="3">
        <f t="shared" si="73"/>
        <v>2.7949999999999999</v>
      </c>
      <c r="BO97" t="s">
        <v>641</v>
      </c>
      <c r="BP97" t="str">
        <f t="shared" si="74"/>
        <v>('i2023110600176','2022','in2023110400001','3'),</v>
      </c>
      <c r="BQ97" t="str">
        <f t="shared" si="75"/>
        <v>('i2023110600176','2022','in2023110400002','2'),</v>
      </c>
      <c r="BR97" t="str">
        <f t="shared" si="76"/>
        <v>('i2023110600176','2022','in2023110400003','3'),</v>
      </c>
      <c r="BS97" t="str">
        <f t="shared" si="77"/>
        <v>('i2023110600176','2022','in2023110400004','2'),</v>
      </c>
      <c r="BT97" t="str">
        <f t="shared" si="78"/>
        <v>('i2023110600176','2022','in2023110400005','5'),</v>
      </c>
      <c r="BU97" t="str">
        <f t="shared" si="79"/>
        <v>('i2023110600176','2022','in2023110400006','3'),</v>
      </c>
      <c r="BV97" t="str">
        <f t="shared" si="80"/>
        <v>('i2023110600176','2022','in2023110400007','3'),</v>
      </c>
      <c r="BW97" t="str">
        <f t="shared" si="81"/>
        <v>('i2023110600176','2022','in2023110400008','3'),</v>
      </c>
      <c r="BX97" t="str">
        <f t="shared" si="82"/>
        <v>('i2023110600176','2022','in2023110400009','3'),</v>
      </c>
      <c r="BY97" t="str">
        <f t="shared" si="83"/>
        <v>('i2023110600176','2022','in2023110400010','3'),</v>
      </c>
      <c r="BZ97" t="str">
        <f t="shared" si="84"/>
        <v>('i2023110600176','2022','in2023110400011','2'),</v>
      </c>
      <c r="CA97" t="str">
        <f t="shared" si="85"/>
        <v>('i2023110600176','2022','in2023110400012','2'),</v>
      </c>
      <c r="CB97" t="str">
        <f t="shared" si="86"/>
        <v>('i2023110600176','2022','in2023110400013','3'),</v>
      </c>
      <c r="CC97" t="str">
        <f t="shared" si="87"/>
        <v>('i2023110600176','2022','in2023110400014','2'),</v>
      </c>
      <c r="CD97" t="str">
        <f t="shared" si="88"/>
        <v>('i2023110600176','2022','in2023110400015','3'),</v>
      </c>
      <c r="CE97" t="str">
        <f t="shared" si="89"/>
        <v>('i2023110600176','2022','in2023110400016','3'),</v>
      </c>
      <c r="CF97" t="str">
        <f t="shared" si="90"/>
        <v>('i2023110600176','2022','in2023110400017','3'),</v>
      </c>
      <c r="CG97" t="str">
        <f t="shared" si="91"/>
        <v>('i2023110600176','2022','in2023110400018','3'),</v>
      </c>
      <c r="CH97" t="str">
        <f t="shared" si="92"/>
        <v>('i2023110600176','2022','in2023110400019','4'),</v>
      </c>
      <c r="CI97" t="str">
        <f t="shared" si="93"/>
        <v>('i2023110600176','2022','in2023110400020','3'),</v>
      </c>
      <c r="CJ97" t="str">
        <f t="shared" si="94"/>
        <v>('i2023110600176','2022','in2023110400021','1'),</v>
      </c>
      <c r="CK97" t="str">
        <f t="shared" si="95"/>
        <v>('i2023110600176','2022','in2023110400022','1'),</v>
      </c>
      <c r="CL97" t="str">
        <f t="shared" si="96"/>
        <v>('i2023110600176','2022','in2023110400023','1'),</v>
      </c>
      <c r="CM97" t="str">
        <f t="shared" si="97"/>
        <v>('i2023110600176','2022','in2023110400024','1'),</v>
      </c>
      <c r="CN97" t="str">
        <f t="shared" si="98"/>
        <v>('i2023110600176','2022','in2023110400025','1'),</v>
      </c>
      <c r="CO97" t="str">
        <f t="shared" si="99"/>
        <v>('i2023110600176','2022','in2023110400026','1'),</v>
      </c>
      <c r="CP97" t="str">
        <f t="shared" si="100"/>
        <v>('i2023110600176','2022','in2023110400027','1'),</v>
      </c>
      <c r="CQ97" t="str">
        <f t="shared" si="101"/>
        <v>('i2023110600176','2022','in2023110400028','1'),</v>
      </c>
      <c r="CR97" t="str">
        <f t="shared" si="102"/>
        <v>('i2023110600176','2022','in2023110400029','1'),</v>
      </c>
      <c r="CS97" t="str">
        <f t="shared" si="103"/>
        <v>('i2023110600176','2022','in2023110400030','1'),</v>
      </c>
      <c r="CT97" t="str">
        <f t="shared" si="104"/>
        <v>('i2023110600176','2022','in2023110400031','3'),</v>
      </c>
      <c r="CU97" t="str">
        <f t="shared" si="105"/>
        <v>('i2023110600176','2022','in2023110400032','4'),</v>
      </c>
      <c r="CV97" t="str">
        <f t="shared" si="106"/>
        <v>('i2023110600176','2022','in2023110400033','4'),</v>
      </c>
      <c r="CW97" t="str">
        <f t="shared" si="107"/>
        <v>('i2023110600176','2022','in2023110400034','4'),</v>
      </c>
      <c r="CX97" t="str">
        <f t="shared" si="108"/>
        <v>('i2023110600176','2022','in2023110400035','3'),</v>
      </c>
      <c r="CY97" t="str">
        <f t="shared" si="109"/>
        <v>('i2023110600176','2022','in2023110400036','3'),</v>
      </c>
      <c r="CZ97" t="str">
        <f t="shared" si="110"/>
        <v>('i2023110600176','2022','in2023110400037','3'),</v>
      </c>
      <c r="DA97" t="str">
        <f t="shared" si="111"/>
        <v>('i2023110600176','2022','in2023110400038','3'),</v>
      </c>
      <c r="DB97" t="str">
        <f t="shared" si="112"/>
        <v>('i2023110600176','2022','in2023110400039','2'),</v>
      </c>
      <c r="DC97" t="str">
        <f t="shared" si="113"/>
        <v>('i2023110600176','2022','in2023110400040','3'),</v>
      </c>
      <c r="DD97" t="str">
        <f t="shared" si="114"/>
        <v>('i2023110600176','2022','in2023110400041','3'),</v>
      </c>
      <c r="DE97" t="str">
        <f t="shared" si="115"/>
        <v>('i2023110600176','2022','in2023110400042','4'),</v>
      </c>
      <c r="DF97" t="str">
        <f t="shared" si="116"/>
        <v>('i2023110600176','2022','in2023110400043','4'),</v>
      </c>
      <c r="DG97" t="str">
        <f t="shared" si="117"/>
        <v>('i2023110600176','2022','in2023110400044','4'),</v>
      </c>
      <c r="DH97" t="str">
        <f t="shared" si="118"/>
        <v>('i2023110600176','2022','in2023110400045','4'),</v>
      </c>
      <c r="DI97" t="str">
        <f t="shared" si="119"/>
        <v>('i2023110600176','2022','in2023110400046','1'),</v>
      </c>
      <c r="DJ97" t="str">
        <f t="shared" si="120"/>
        <v>('i2023110600176','2022','in2023110400047','4');</v>
      </c>
    </row>
    <row r="98" spans="1:114" x14ac:dyDescent="0.25">
      <c r="A98" s="4" t="str">
        <f>INDEX('instansi pusat'!$B$2:$C$623,MATCH(C98,'instansi pusat'!$D$2:$D$623,0),2)</f>
        <v>i2023110600413</v>
      </c>
      <c r="B98" s="6">
        <v>6508</v>
      </c>
      <c r="C98" s="5" t="s">
        <v>269</v>
      </c>
      <c r="D98" s="6">
        <v>2022</v>
      </c>
      <c r="E98" s="6">
        <v>2</v>
      </c>
      <c r="F98" s="6">
        <v>1</v>
      </c>
      <c r="G98" s="6">
        <v>1</v>
      </c>
      <c r="H98" s="6">
        <v>3</v>
      </c>
      <c r="I98" s="6">
        <v>1</v>
      </c>
      <c r="J98" s="6">
        <v>3</v>
      </c>
      <c r="K98" s="6">
        <v>3</v>
      </c>
      <c r="L98" s="6">
        <v>1</v>
      </c>
      <c r="M98" s="6">
        <v>3</v>
      </c>
      <c r="N98" s="6">
        <v>2</v>
      </c>
      <c r="O98" s="6">
        <v>1</v>
      </c>
      <c r="P98" s="6">
        <v>2</v>
      </c>
      <c r="Q98" s="6">
        <v>1</v>
      </c>
      <c r="R98" s="6">
        <v>1</v>
      </c>
      <c r="S98" s="6">
        <v>1</v>
      </c>
      <c r="T98" s="6">
        <v>1</v>
      </c>
      <c r="U98" s="6">
        <v>3</v>
      </c>
      <c r="V98" s="6">
        <v>1</v>
      </c>
      <c r="W98" s="6">
        <v>1</v>
      </c>
      <c r="X98" s="6">
        <v>1</v>
      </c>
      <c r="Y98" s="6">
        <v>1</v>
      </c>
      <c r="Z98" s="6">
        <v>1</v>
      </c>
      <c r="AA98" s="6">
        <v>1</v>
      </c>
      <c r="AB98" s="6">
        <v>1</v>
      </c>
      <c r="AC98" s="6">
        <v>1</v>
      </c>
      <c r="AD98" s="6">
        <v>1</v>
      </c>
      <c r="AE98" s="6">
        <v>1</v>
      </c>
      <c r="AF98" s="6">
        <v>1</v>
      </c>
      <c r="AG98" s="6">
        <v>1</v>
      </c>
      <c r="AH98" s="6">
        <v>1</v>
      </c>
      <c r="AI98" s="6">
        <v>1</v>
      </c>
      <c r="AJ98" s="6">
        <v>4</v>
      </c>
      <c r="AK98" s="6">
        <v>4</v>
      </c>
      <c r="AL98" s="6">
        <v>4</v>
      </c>
      <c r="AM98" s="6">
        <v>4</v>
      </c>
      <c r="AN98" s="6">
        <v>2</v>
      </c>
      <c r="AO98" s="6">
        <v>1</v>
      </c>
      <c r="AP98" s="6">
        <v>2</v>
      </c>
      <c r="AQ98" s="6">
        <v>1</v>
      </c>
      <c r="AR98" s="6">
        <v>1</v>
      </c>
      <c r="AS98" s="6">
        <v>3</v>
      </c>
      <c r="AT98" s="6">
        <v>4</v>
      </c>
      <c r="AU98" s="6">
        <v>2</v>
      </c>
      <c r="AV98" s="6">
        <v>2</v>
      </c>
      <c r="AW98" s="6">
        <v>1</v>
      </c>
      <c r="AX98" s="6">
        <v>4</v>
      </c>
      <c r="AY98" s="6">
        <v>1</v>
      </c>
      <c r="AZ98" s="3">
        <f t="shared" si="61"/>
        <v>2</v>
      </c>
      <c r="BA98" s="3">
        <f t="shared" si="62"/>
        <v>1.25</v>
      </c>
      <c r="BB98" s="3">
        <f t="shared" si="63"/>
        <v>1.5</v>
      </c>
      <c r="BC98" s="3">
        <f t="shared" si="64"/>
        <v>1</v>
      </c>
      <c r="BD98" s="3">
        <f t="shared" si="65"/>
        <v>1</v>
      </c>
      <c r="BE98" s="3">
        <f t="shared" si="66"/>
        <v>1</v>
      </c>
      <c r="BF98" s="3">
        <f t="shared" si="67"/>
        <v>2.6</v>
      </c>
      <c r="BG98" s="3">
        <f t="shared" si="68"/>
        <v>2.333333333333333</v>
      </c>
      <c r="BH98" s="3">
        <f t="shared" si="69"/>
        <v>2</v>
      </c>
      <c r="BI98" s="3">
        <f t="shared" si="70"/>
        <v>1.3</v>
      </c>
      <c r="BJ98" s="3">
        <f t="shared" si="71"/>
        <v>1</v>
      </c>
      <c r="BK98" s="3">
        <f t="shared" si="72"/>
        <v>2.4945054945054945</v>
      </c>
      <c r="BL98" s="3">
        <f t="shared" si="73"/>
        <v>1.885</v>
      </c>
      <c r="BO98" t="s">
        <v>641</v>
      </c>
      <c r="BP98" t="str">
        <f t="shared" si="74"/>
        <v>('i2023110600413','2022','in2023110400001','2'),</v>
      </c>
      <c r="BQ98" t="str">
        <f t="shared" si="75"/>
        <v>('i2023110600413','2022','in2023110400002','1'),</v>
      </c>
      <c r="BR98" t="str">
        <f t="shared" si="76"/>
        <v>('i2023110600413','2022','in2023110400003','1'),</v>
      </c>
      <c r="BS98" t="str">
        <f t="shared" si="77"/>
        <v>('i2023110600413','2022','in2023110400004','3'),</v>
      </c>
      <c r="BT98" t="str">
        <f t="shared" si="78"/>
        <v>('i2023110600413','2022','in2023110400005','1'),</v>
      </c>
      <c r="BU98" t="str">
        <f t="shared" si="79"/>
        <v>('i2023110600413','2022','in2023110400006','3'),</v>
      </c>
      <c r="BV98" t="str">
        <f t="shared" si="80"/>
        <v>('i2023110600413','2022','in2023110400007','3'),</v>
      </c>
      <c r="BW98" t="str">
        <f t="shared" si="81"/>
        <v>('i2023110600413','2022','in2023110400008','1'),</v>
      </c>
      <c r="BX98" t="str">
        <f t="shared" si="82"/>
        <v>('i2023110600413','2022','in2023110400009','3'),</v>
      </c>
      <c r="BY98" t="str">
        <f t="shared" si="83"/>
        <v>('i2023110600413','2022','in2023110400010','2'),</v>
      </c>
      <c r="BZ98" t="str">
        <f t="shared" si="84"/>
        <v>('i2023110600413','2022','in2023110400011','1'),</v>
      </c>
      <c r="CA98" t="str">
        <f t="shared" si="85"/>
        <v>('i2023110600413','2022','in2023110400012','2'),</v>
      </c>
      <c r="CB98" t="str">
        <f t="shared" si="86"/>
        <v>('i2023110600413','2022','in2023110400013','1'),</v>
      </c>
      <c r="CC98" t="str">
        <f t="shared" si="87"/>
        <v>('i2023110600413','2022','in2023110400014','1'),</v>
      </c>
      <c r="CD98" t="str">
        <f t="shared" si="88"/>
        <v>('i2023110600413','2022','in2023110400015','1'),</v>
      </c>
      <c r="CE98" t="str">
        <f t="shared" si="89"/>
        <v>('i2023110600413','2022','in2023110400016','1'),</v>
      </c>
      <c r="CF98" t="str">
        <f t="shared" si="90"/>
        <v>('i2023110600413','2022','in2023110400017','3'),</v>
      </c>
      <c r="CG98" t="str">
        <f t="shared" si="91"/>
        <v>('i2023110600413','2022','in2023110400018','1'),</v>
      </c>
      <c r="CH98" t="str">
        <f t="shared" si="92"/>
        <v>('i2023110600413','2022','in2023110400019','1'),</v>
      </c>
      <c r="CI98" t="str">
        <f t="shared" si="93"/>
        <v>('i2023110600413','2022','in2023110400020','1'),</v>
      </c>
      <c r="CJ98" t="str">
        <f t="shared" si="94"/>
        <v>('i2023110600413','2022','in2023110400021','1'),</v>
      </c>
      <c r="CK98" t="str">
        <f t="shared" si="95"/>
        <v>('i2023110600413','2022','in2023110400022','1'),</v>
      </c>
      <c r="CL98" t="str">
        <f t="shared" si="96"/>
        <v>('i2023110600413','2022','in2023110400023','1'),</v>
      </c>
      <c r="CM98" t="str">
        <f t="shared" si="97"/>
        <v>('i2023110600413','2022','in2023110400024','1'),</v>
      </c>
      <c r="CN98" t="str">
        <f t="shared" si="98"/>
        <v>('i2023110600413','2022','in2023110400025','1'),</v>
      </c>
      <c r="CO98" t="str">
        <f t="shared" si="99"/>
        <v>('i2023110600413','2022','in2023110400026','1'),</v>
      </c>
      <c r="CP98" t="str">
        <f t="shared" si="100"/>
        <v>('i2023110600413','2022','in2023110400027','1'),</v>
      </c>
      <c r="CQ98" t="str">
        <f t="shared" si="101"/>
        <v>('i2023110600413','2022','in2023110400028','1'),</v>
      </c>
      <c r="CR98" t="str">
        <f t="shared" si="102"/>
        <v>('i2023110600413','2022','in2023110400029','1'),</v>
      </c>
      <c r="CS98" t="str">
        <f t="shared" si="103"/>
        <v>('i2023110600413','2022','in2023110400030','1'),</v>
      </c>
      <c r="CT98" t="str">
        <f t="shared" si="104"/>
        <v>('i2023110600413','2022','in2023110400031','1'),</v>
      </c>
      <c r="CU98" t="str">
        <f t="shared" si="105"/>
        <v>('i2023110600413','2022','in2023110400032','4'),</v>
      </c>
      <c r="CV98" t="str">
        <f t="shared" si="106"/>
        <v>('i2023110600413','2022','in2023110400033','4'),</v>
      </c>
      <c r="CW98" t="str">
        <f t="shared" si="107"/>
        <v>('i2023110600413','2022','in2023110400034','4'),</v>
      </c>
      <c r="CX98" t="str">
        <f t="shared" si="108"/>
        <v>('i2023110600413','2022','in2023110400035','4'),</v>
      </c>
      <c r="CY98" t="str">
        <f t="shared" si="109"/>
        <v>('i2023110600413','2022','in2023110400036','2'),</v>
      </c>
      <c r="CZ98" t="str">
        <f t="shared" si="110"/>
        <v>('i2023110600413','2022','in2023110400037','1'),</v>
      </c>
      <c r="DA98" t="str">
        <f t="shared" si="111"/>
        <v>('i2023110600413','2022','in2023110400038','2'),</v>
      </c>
      <c r="DB98" t="str">
        <f t="shared" si="112"/>
        <v>('i2023110600413','2022','in2023110400039','1'),</v>
      </c>
      <c r="DC98" t="str">
        <f t="shared" si="113"/>
        <v>('i2023110600413','2022','in2023110400040','1'),</v>
      </c>
      <c r="DD98" t="str">
        <f t="shared" si="114"/>
        <v>('i2023110600413','2022','in2023110400041','3'),</v>
      </c>
      <c r="DE98" t="str">
        <f t="shared" si="115"/>
        <v>('i2023110600413','2022','in2023110400042','4'),</v>
      </c>
      <c r="DF98" t="str">
        <f t="shared" si="116"/>
        <v>('i2023110600413','2022','in2023110400043','2'),</v>
      </c>
      <c r="DG98" t="str">
        <f t="shared" si="117"/>
        <v>('i2023110600413','2022','in2023110400044','2'),</v>
      </c>
      <c r="DH98" t="str">
        <f t="shared" si="118"/>
        <v>('i2023110600413','2022','in2023110400045','1'),</v>
      </c>
      <c r="DI98" t="str">
        <f t="shared" si="119"/>
        <v>('i2023110600413','2022','in2023110400046','4'),</v>
      </c>
      <c r="DJ98" t="str">
        <f t="shared" si="120"/>
        <v>('i2023110600413','2022','in2023110400047','1');</v>
      </c>
    </row>
    <row r="99" spans="1:114" x14ac:dyDescent="0.25">
      <c r="A99" s="4" t="str">
        <f>INDEX('instansi pusat'!$B$2:$C$623,MATCH(C99,'instansi pusat'!$D$2:$D$623,0),2)</f>
        <v>i2023110600292</v>
      </c>
      <c r="B99" s="6">
        <v>7506</v>
      </c>
      <c r="C99" s="5" t="s">
        <v>192</v>
      </c>
      <c r="D99" s="6">
        <v>2022</v>
      </c>
      <c r="E99" s="6">
        <v>3</v>
      </c>
      <c r="F99" s="6">
        <v>1</v>
      </c>
      <c r="G99" s="6">
        <v>1</v>
      </c>
      <c r="H99" s="6">
        <v>2</v>
      </c>
      <c r="I99" s="6">
        <v>3</v>
      </c>
      <c r="J99" s="6">
        <v>3</v>
      </c>
      <c r="K99" s="6">
        <v>1</v>
      </c>
      <c r="L99" s="6">
        <v>2</v>
      </c>
      <c r="M99" s="6">
        <v>3</v>
      </c>
      <c r="N99" s="6">
        <v>3</v>
      </c>
      <c r="O99" s="6">
        <v>1</v>
      </c>
      <c r="P99" s="6">
        <v>1</v>
      </c>
      <c r="Q99" s="6">
        <v>3</v>
      </c>
      <c r="R99" s="6">
        <v>1</v>
      </c>
      <c r="S99" s="6">
        <v>1</v>
      </c>
      <c r="T99" s="6">
        <v>3</v>
      </c>
      <c r="U99" s="6">
        <v>3</v>
      </c>
      <c r="V99" s="6">
        <v>1</v>
      </c>
      <c r="W99" s="6">
        <v>2</v>
      </c>
      <c r="X99" s="6">
        <v>1</v>
      </c>
      <c r="Y99" s="6">
        <v>1</v>
      </c>
      <c r="Z99" s="6">
        <v>2</v>
      </c>
      <c r="AA99" s="6">
        <v>1</v>
      </c>
      <c r="AB99" s="6">
        <v>1</v>
      </c>
      <c r="AC99" s="6">
        <v>2</v>
      </c>
      <c r="AD99" s="6">
        <v>1</v>
      </c>
      <c r="AE99" s="6">
        <v>1</v>
      </c>
      <c r="AF99" s="6">
        <v>1</v>
      </c>
      <c r="AG99" s="6">
        <v>1</v>
      </c>
      <c r="AH99" s="6">
        <v>1</v>
      </c>
      <c r="AI99" s="6">
        <v>1</v>
      </c>
      <c r="AJ99" s="6">
        <v>1</v>
      </c>
      <c r="AK99" s="6">
        <v>1</v>
      </c>
      <c r="AL99" s="6">
        <v>4</v>
      </c>
      <c r="AM99" s="6">
        <v>4</v>
      </c>
      <c r="AN99" s="6">
        <v>3</v>
      </c>
      <c r="AO99" s="6">
        <v>4</v>
      </c>
      <c r="AP99" s="6">
        <v>3</v>
      </c>
      <c r="AQ99" s="6">
        <v>1</v>
      </c>
      <c r="AR99" s="6">
        <v>3</v>
      </c>
      <c r="AS99" s="6">
        <v>3</v>
      </c>
      <c r="AT99" s="6">
        <v>4</v>
      </c>
      <c r="AU99" s="6">
        <v>2</v>
      </c>
      <c r="AV99" s="6">
        <v>4</v>
      </c>
      <c r="AW99" s="6">
        <v>3</v>
      </c>
      <c r="AX99" s="6">
        <v>4</v>
      </c>
      <c r="AY99" s="6">
        <v>4</v>
      </c>
      <c r="AZ99" s="3">
        <f t="shared" si="61"/>
        <v>2.2000000000000002</v>
      </c>
      <c r="BA99" s="3">
        <f t="shared" si="62"/>
        <v>1.5</v>
      </c>
      <c r="BB99" s="3">
        <f t="shared" si="63"/>
        <v>2</v>
      </c>
      <c r="BC99" s="3">
        <f t="shared" si="64"/>
        <v>1.5</v>
      </c>
      <c r="BD99" s="3">
        <f t="shared" si="65"/>
        <v>1.25</v>
      </c>
      <c r="BE99" s="3">
        <f t="shared" si="66"/>
        <v>1</v>
      </c>
      <c r="BF99" s="3">
        <f t="shared" si="67"/>
        <v>2.7</v>
      </c>
      <c r="BG99" s="3">
        <f t="shared" si="68"/>
        <v>3.5</v>
      </c>
      <c r="BH99" s="3">
        <f t="shared" si="69"/>
        <v>2.2000000000000002</v>
      </c>
      <c r="BI99" s="3">
        <f t="shared" si="70"/>
        <v>1.7000000000000002</v>
      </c>
      <c r="BJ99" s="3">
        <f t="shared" si="71"/>
        <v>1.1818181818181819</v>
      </c>
      <c r="BK99" s="3">
        <f t="shared" si="72"/>
        <v>3.0164835164835164</v>
      </c>
      <c r="BL99" s="3">
        <f t="shared" si="73"/>
        <v>2.2785000000000002</v>
      </c>
      <c r="BO99" t="s">
        <v>641</v>
      </c>
      <c r="BP99" t="str">
        <f t="shared" si="74"/>
        <v>('i2023110600292','2022','in2023110400001','3'),</v>
      </c>
      <c r="BQ99" t="str">
        <f t="shared" si="75"/>
        <v>('i2023110600292','2022','in2023110400002','1'),</v>
      </c>
      <c r="BR99" t="str">
        <f t="shared" si="76"/>
        <v>('i2023110600292','2022','in2023110400003','1'),</v>
      </c>
      <c r="BS99" t="str">
        <f t="shared" si="77"/>
        <v>('i2023110600292','2022','in2023110400004','2'),</v>
      </c>
      <c r="BT99" t="str">
        <f t="shared" si="78"/>
        <v>('i2023110600292','2022','in2023110400005','3'),</v>
      </c>
      <c r="BU99" t="str">
        <f t="shared" si="79"/>
        <v>('i2023110600292','2022','in2023110400006','3'),</v>
      </c>
      <c r="BV99" t="str">
        <f t="shared" si="80"/>
        <v>('i2023110600292','2022','in2023110400007','1'),</v>
      </c>
      <c r="BW99" t="str">
        <f t="shared" si="81"/>
        <v>('i2023110600292','2022','in2023110400008','2'),</v>
      </c>
      <c r="BX99" t="str">
        <f t="shared" si="82"/>
        <v>('i2023110600292','2022','in2023110400009','3'),</v>
      </c>
      <c r="BY99" t="str">
        <f t="shared" si="83"/>
        <v>('i2023110600292','2022','in2023110400010','3'),</v>
      </c>
      <c r="BZ99" t="str">
        <f t="shared" si="84"/>
        <v>('i2023110600292','2022','in2023110400011','1'),</v>
      </c>
      <c r="CA99" t="str">
        <f t="shared" si="85"/>
        <v>('i2023110600292','2022','in2023110400012','1'),</v>
      </c>
      <c r="CB99" t="str">
        <f t="shared" si="86"/>
        <v>('i2023110600292','2022','in2023110400013','3'),</v>
      </c>
      <c r="CC99" t="str">
        <f t="shared" si="87"/>
        <v>('i2023110600292','2022','in2023110400014','1'),</v>
      </c>
      <c r="CD99" t="str">
        <f t="shared" si="88"/>
        <v>('i2023110600292','2022','in2023110400015','1'),</v>
      </c>
      <c r="CE99" t="str">
        <f t="shared" si="89"/>
        <v>('i2023110600292','2022','in2023110400016','3'),</v>
      </c>
      <c r="CF99" t="str">
        <f t="shared" si="90"/>
        <v>('i2023110600292','2022','in2023110400017','3'),</v>
      </c>
      <c r="CG99" t="str">
        <f t="shared" si="91"/>
        <v>('i2023110600292','2022','in2023110400018','1'),</v>
      </c>
      <c r="CH99" t="str">
        <f t="shared" si="92"/>
        <v>('i2023110600292','2022','in2023110400019','2'),</v>
      </c>
      <c r="CI99" t="str">
        <f t="shared" si="93"/>
        <v>('i2023110600292','2022','in2023110400020','1'),</v>
      </c>
      <c r="CJ99" t="str">
        <f t="shared" si="94"/>
        <v>('i2023110600292','2022','in2023110400021','1'),</v>
      </c>
      <c r="CK99" t="str">
        <f t="shared" si="95"/>
        <v>('i2023110600292','2022','in2023110400022','2'),</v>
      </c>
      <c r="CL99" t="str">
        <f t="shared" si="96"/>
        <v>('i2023110600292','2022','in2023110400023','1'),</v>
      </c>
      <c r="CM99" t="str">
        <f t="shared" si="97"/>
        <v>('i2023110600292','2022','in2023110400024','1'),</v>
      </c>
      <c r="CN99" t="str">
        <f t="shared" si="98"/>
        <v>('i2023110600292','2022','in2023110400025','2'),</v>
      </c>
      <c r="CO99" t="str">
        <f t="shared" si="99"/>
        <v>('i2023110600292','2022','in2023110400026','1'),</v>
      </c>
      <c r="CP99" t="str">
        <f t="shared" si="100"/>
        <v>('i2023110600292','2022','in2023110400027','1'),</v>
      </c>
      <c r="CQ99" t="str">
        <f t="shared" si="101"/>
        <v>('i2023110600292','2022','in2023110400028','1'),</v>
      </c>
      <c r="CR99" t="str">
        <f t="shared" si="102"/>
        <v>('i2023110600292','2022','in2023110400029','1'),</v>
      </c>
      <c r="CS99" t="str">
        <f t="shared" si="103"/>
        <v>('i2023110600292','2022','in2023110400030','1'),</v>
      </c>
      <c r="CT99" t="str">
        <f t="shared" si="104"/>
        <v>('i2023110600292','2022','in2023110400031','1'),</v>
      </c>
      <c r="CU99" t="str">
        <f t="shared" si="105"/>
        <v>('i2023110600292','2022','in2023110400032','1'),</v>
      </c>
      <c r="CV99" t="str">
        <f t="shared" si="106"/>
        <v>('i2023110600292','2022','in2023110400033','1'),</v>
      </c>
      <c r="CW99" t="str">
        <f t="shared" si="107"/>
        <v>('i2023110600292','2022','in2023110400034','4'),</v>
      </c>
      <c r="CX99" t="str">
        <f t="shared" si="108"/>
        <v>('i2023110600292','2022','in2023110400035','4'),</v>
      </c>
      <c r="CY99" t="str">
        <f t="shared" si="109"/>
        <v>('i2023110600292','2022','in2023110400036','3'),</v>
      </c>
      <c r="CZ99" t="str">
        <f t="shared" si="110"/>
        <v>('i2023110600292','2022','in2023110400037','4'),</v>
      </c>
      <c r="DA99" t="str">
        <f t="shared" si="111"/>
        <v>('i2023110600292','2022','in2023110400038','3'),</v>
      </c>
      <c r="DB99" t="str">
        <f t="shared" si="112"/>
        <v>('i2023110600292','2022','in2023110400039','1'),</v>
      </c>
      <c r="DC99" t="str">
        <f t="shared" si="113"/>
        <v>('i2023110600292','2022','in2023110400040','3'),</v>
      </c>
      <c r="DD99" t="str">
        <f t="shared" si="114"/>
        <v>('i2023110600292','2022','in2023110400041','3'),</v>
      </c>
      <c r="DE99" t="str">
        <f t="shared" si="115"/>
        <v>('i2023110600292','2022','in2023110400042','4'),</v>
      </c>
      <c r="DF99" t="str">
        <f t="shared" si="116"/>
        <v>('i2023110600292','2022','in2023110400043','2'),</v>
      </c>
      <c r="DG99" t="str">
        <f t="shared" si="117"/>
        <v>('i2023110600292','2022','in2023110400044','4'),</v>
      </c>
      <c r="DH99" t="str">
        <f t="shared" si="118"/>
        <v>('i2023110600292','2022','in2023110400045','3'),</v>
      </c>
      <c r="DI99" t="str">
        <f t="shared" si="119"/>
        <v>('i2023110600292','2022','in2023110400046','4'),</v>
      </c>
      <c r="DJ99" t="str">
        <f t="shared" si="120"/>
        <v>('i2023110600292','2022','in2023110400047','4');</v>
      </c>
    </row>
    <row r="100" spans="1:114" x14ac:dyDescent="0.25">
      <c r="A100" s="4" t="str">
        <f>INDEX('instansi pusat'!$B$2:$C$623,MATCH(C100,'instansi pusat'!$D$2:$D$623,0),2)</f>
        <v>i2023110600435</v>
      </c>
      <c r="B100" s="6">
        <v>6801</v>
      </c>
      <c r="C100" s="5" t="s">
        <v>300</v>
      </c>
      <c r="D100" s="6">
        <v>2022</v>
      </c>
      <c r="E100" s="6">
        <v>2</v>
      </c>
      <c r="F100" s="6">
        <v>2</v>
      </c>
      <c r="G100" s="6">
        <v>2</v>
      </c>
      <c r="H100" s="6">
        <v>2</v>
      </c>
      <c r="I100" s="6">
        <v>2</v>
      </c>
      <c r="J100" s="6">
        <v>2</v>
      </c>
      <c r="K100" s="6">
        <v>1</v>
      </c>
      <c r="L100" s="6">
        <v>1</v>
      </c>
      <c r="M100" s="6">
        <v>1</v>
      </c>
      <c r="N100" s="6">
        <v>2</v>
      </c>
      <c r="O100" s="6">
        <v>2</v>
      </c>
      <c r="P100" s="6">
        <v>1</v>
      </c>
      <c r="Q100" s="6">
        <v>2</v>
      </c>
      <c r="R100" s="6">
        <v>2</v>
      </c>
      <c r="S100" s="6">
        <v>2</v>
      </c>
      <c r="T100" s="6">
        <v>2</v>
      </c>
      <c r="U100" s="6">
        <v>3</v>
      </c>
      <c r="V100" s="6">
        <v>2</v>
      </c>
      <c r="W100" s="6">
        <v>2</v>
      </c>
      <c r="X100" s="6">
        <v>1</v>
      </c>
      <c r="Y100" s="6">
        <v>1</v>
      </c>
      <c r="Z100" s="6">
        <v>2</v>
      </c>
      <c r="AA100" s="6">
        <v>3</v>
      </c>
      <c r="AB100" s="6">
        <v>2</v>
      </c>
      <c r="AC100" s="6">
        <v>2</v>
      </c>
      <c r="AD100" s="6">
        <v>1</v>
      </c>
      <c r="AE100" s="6">
        <v>2</v>
      </c>
      <c r="AF100" s="6">
        <v>2</v>
      </c>
      <c r="AG100" s="6">
        <v>1</v>
      </c>
      <c r="AH100" s="6">
        <v>1</v>
      </c>
      <c r="AI100" s="6">
        <v>1</v>
      </c>
      <c r="AJ100" s="6">
        <v>4</v>
      </c>
      <c r="AK100" s="6">
        <v>4</v>
      </c>
      <c r="AL100" s="6">
        <v>4</v>
      </c>
      <c r="AM100" s="6">
        <v>4</v>
      </c>
      <c r="AN100" s="6">
        <v>3</v>
      </c>
      <c r="AO100" s="6">
        <v>4</v>
      </c>
      <c r="AP100" s="6">
        <v>3</v>
      </c>
      <c r="AQ100" s="6">
        <v>2</v>
      </c>
      <c r="AR100" s="6">
        <v>3</v>
      </c>
      <c r="AS100" s="6">
        <v>4</v>
      </c>
      <c r="AT100" s="6">
        <v>4</v>
      </c>
      <c r="AU100" s="6">
        <v>3</v>
      </c>
      <c r="AV100" s="6">
        <v>3</v>
      </c>
      <c r="AW100" s="6">
        <v>4</v>
      </c>
      <c r="AX100" s="6">
        <v>3</v>
      </c>
      <c r="AY100" s="6">
        <v>4</v>
      </c>
      <c r="AZ100" s="3">
        <f t="shared" si="61"/>
        <v>1.7000000000000002</v>
      </c>
      <c r="BA100" s="3">
        <f t="shared" si="62"/>
        <v>1.75</v>
      </c>
      <c r="BB100" s="3">
        <f t="shared" si="63"/>
        <v>2.25</v>
      </c>
      <c r="BC100" s="3">
        <f t="shared" si="64"/>
        <v>1.5</v>
      </c>
      <c r="BD100" s="3">
        <f t="shared" si="65"/>
        <v>1.875</v>
      </c>
      <c r="BE100" s="3">
        <f t="shared" si="66"/>
        <v>1</v>
      </c>
      <c r="BF100" s="3">
        <f t="shared" si="67"/>
        <v>3.5</v>
      </c>
      <c r="BG100" s="3">
        <f t="shared" si="68"/>
        <v>3.5</v>
      </c>
      <c r="BH100" s="3">
        <f t="shared" si="69"/>
        <v>1.7000000000000002</v>
      </c>
      <c r="BI100" s="3">
        <f t="shared" si="70"/>
        <v>1.9000000000000001</v>
      </c>
      <c r="BJ100" s="3">
        <f t="shared" si="71"/>
        <v>1.6363636363636365</v>
      </c>
      <c r="BK100" s="3">
        <f t="shared" si="72"/>
        <v>3.5</v>
      </c>
      <c r="BL100" s="3">
        <f t="shared" si="73"/>
        <v>2.5585</v>
      </c>
      <c r="BO100" t="s">
        <v>641</v>
      </c>
      <c r="BP100" t="str">
        <f t="shared" si="74"/>
        <v>('i2023110600435','2022','in2023110400001','2'),</v>
      </c>
      <c r="BQ100" t="str">
        <f t="shared" si="75"/>
        <v>('i2023110600435','2022','in2023110400002','2'),</v>
      </c>
      <c r="BR100" t="str">
        <f t="shared" si="76"/>
        <v>('i2023110600435','2022','in2023110400003','2'),</v>
      </c>
      <c r="BS100" t="str">
        <f t="shared" si="77"/>
        <v>('i2023110600435','2022','in2023110400004','2'),</v>
      </c>
      <c r="BT100" t="str">
        <f t="shared" si="78"/>
        <v>('i2023110600435','2022','in2023110400005','2'),</v>
      </c>
      <c r="BU100" t="str">
        <f t="shared" si="79"/>
        <v>('i2023110600435','2022','in2023110400006','2'),</v>
      </c>
      <c r="BV100" t="str">
        <f t="shared" si="80"/>
        <v>('i2023110600435','2022','in2023110400007','1'),</v>
      </c>
      <c r="BW100" t="str">
        <f t="shared" si="81"/>
        <v>('i2023110600435','2022','in2023110400008','1'),</v>
      </c>
      <c r="BX100" t="str">
        <f t="shared" si="82"/>
        <v>('i2023110600435','2022','in2023110400009','1'),</v>
      </c>
      <c r="BY100" t="str">
        <f t="shared" si="83"/>
        <v>('i2023110600435','2022','in2023110400010','2'),</v>
      </c>
      <c r="BZ100" t="str">
        <f t="shared" si="84"/>
        <v>('i2023110600435','2022','in2023110400011','2'),</v>
      </c>
      <c r="CA100" t="str">
        <f t="shared" si="85"/>
        <v>('i2023110600435','2022','in2023110400012','1'),</v>
      </c>
      <c r="CB100" t="str">
        <f t="shared" si="86"/>
        <v>('i2023110600435','2022','in2023110400013','2'),</v>
      </c>
      <c r="CC100" t="str">
        <f t="shared" si="87"/>
        <v>('i2023110600435','2022','in2023110400014','2'),</v>
      </c>
      <c r="CD100" t="str">
        <f t="shared" si="88"/>
        <v>('i2023110600435','2022','in2023110400015','2'),</v>
      </c>
      <c r="CE100" t="str">
        <f t="shared" si="89"/>
        <v>('i2023110600435','2022','in2023110400016','2'),</v>
      </c>
      <c r="CF100" t="str">
        <f t="shared" si="90"/>
        <v>('i2023110600435','2022','in2023110400017','3'),</v>
      </c>
      <c r="CG100" t="str">
        <f t="shared" si="91"/>
        <v>('i2023110600435','2022','in2023110400018','2'),</v>
      </c>
      <c r="CH100" t="str">
        <f t="shared" si="92"/>
        <v>('i2023110600435','2022','in2023110400019','2'),</v>
      </c>
      <c r="CI100" t="str">
        <f t="shared" si="93"/>
        <v>('i2023110600435','2022','in2023110400020','1'),</v>
      </c>
      <c r="CJ100" t="str">
        <f t="shared" si="94"/>
        <v>('i2023110600435','2022','in2023110400021','1'),</v>
      </c>
      <c r="CK100" t="str">
        <f t="shared" si="95"/>
        <v>('i2023110600435','2022','in2023110400022','2'),</v>
      </c>
      <c r="CL100" t="str">
        <f t="shared" si="96"/>
        <v>('i2023110600435','2022','in2023110400023','3'),</v>
      </c>
      <c r="CM100" t="str">
        <f t="shared" si="97"/>
        <v>('i2023110600435','2022','in2023110400024','2'),</v>
      </c>
      <c r="CN100" t="str">
        <f t="shared" si="98"/>
        <v>('i2023110600435','2022','in2023110400025','2'),</v>
      </c>
      <c r="CO100" t="str">
        <f t="shared" si="99"/>
        <v>('i2023110600435','2022','in2023110400026','1'),</v>
      </c>
      <c r="CP100" t="str">
        <f t="shared" si="100"/>
        <v>('i2023110600435','2022','in2023110400027','2'),</v>
      </c>
      <c r="CQ100" t="str">
        <f t="shared" si="101"/>
        <v>('i2023110600435','2022','in2023110400028','2'),</v>
      </c>
      <c r="CR100" t="str">
        <f t="shared" si="102"/>
        <v>('i2023110600435','2022','in2023110400029','1'),</v>
      </c>
      <c r="CS100" t="str">
        <f t="shared" si="103"/>
        <v>('i2023110600435','2022','in2023110400030','1'),</v>
      </c>
      <c r="CT100" t="str">
        <f t="shared" si="104"/>
        <v>('i2023110600435','2022','in2023110400031','1'),</v>
      </c>
      <c r="CU100" t="str">
        <f t="shared" si="105"/>
        <v>('i2023110600435','2022','in2023110400032','4'),</v>
      </c>
      <c r="CV100" t="str">
        <f t="shared" si="106"/>
        <v>('i2023110600435','2022','in2023110400033','4'),</v>
      </c>
      <c r="CW100" t="str">
        <f t="shared" si="107"/>
        <v>('i2023110600435','2022','in2023110400034','4'),</v>
      </c>
      <c r="CX100" t="str">
        <f t="shared" si="108"/>
        <v>('i2023110600435','2022','in2023110400035','4'),</v>
      </c>
      <c r="CY100" t="str">
        <f t="shared" si="109"/>
        <v>('i2023110600435','2022','in2023110400036','3'),</v>
      </c>
      <c r="CZ100" t="str">
        <f t="shared" si="110"/>
        <v>('i2023110600435','2022','in2023110400037','4'),</v>
      </c>
      <c r="DA100" t="str">
        <f t="shared" si="111"/>
        <v>('i2023110600435','2022','in2023110400038','3'),</v>
      </c>
      <c r="DB100" t="str">
        <f t="shared" si="112"/>
        <v>('i2023110600435','2022','in2023110400039','2'),</v>
      </c>
      <c r="DC100" t="str">
        <f t="shared" si="113"/>
        <v>('i2023110600435','2022','in2023110400040','3'),</v>
      </c>
      <c r="DD100" t="str">
        <f t="shared" si="114"/>
        <v>('i2023110600435','2022','in2023110400041','4'),</v>
      </c>
      <c r="DE100" t="str">
        <f t="shared" si="115"/>
        <v>('i2023110600435','2022','in2023110400042','4'),</v>
      </c>
      <c r="DF100" t="str">
        <f t="shared" si="116"/>
        <v>('i2023110600435','2022','in2023110400043','3'),</v>
      </c>
      <c r="DG100" t="str">
        <f t="shared" si="117"/>
        <v>('i2023110600435','2022','in2023110400044','3'),</v>
      </c>
      <c r="DH100" t="str">
        <f t="shared" si="118"/>
        <v>('i2023110600435','2022','in2023110400045','4'),</v>
      </c>
      <c r="DI100" t="str">
        <f t="shared" si="119"/>
        <v>('i2023110600435','2022','in2023110400046','3'),</v>
      </c>
      <c r="DJ100" t="str">
        <f t="shared" si="120"/>
        <v>('i2023110600435','2022','in2023110400047','4');</v>
      </c>
    </row>
    <row r="101" spans="1:114" x14ac:dyDescent="0.25">
      <c r="A101" s="4" t="str">
        <f>INDEX('instansi pusat'!$B$2:$C$623,MATCH(C101,'instansi pusat'!$D$2:$D$623,0),2)</f>
        <v>i2023110600220</v>
      </c>
      <c r="B101" s="6">
        <v>6418</v>
      </c>
      <c r="C101" s="5" t="s">
        <v>253</v>
      </c>
      <c r="D101" s="6">
        <v>2022</v>
      </c>
      <c r="E101" s="6">
        <v>3</v>
      </c>
      <c r="F101" s="6">
        <v>4</v>
      </c>
      <c r="G101" s="6">
        <v>5</v>
      </c>
      <c r="H101" s="6">
        <v>5</v>
      </c>
      <c r="I101" s="6">
        <v>4</v>
      </c>
      <c r="J101" s="6">
        <v>4</v>
      </c>
      <c r="K101" s="6">
        <v>4</v>
      </c>
      <c r="L101" s="6">
        <v>5</v>
      </c>
      <c r="M101" s="6">
        <v>4</v>
      </c>
      <c r="N101" s="6">
        <v>4</v>
      </c>
      <c r="O101" s="6">
        <v>2</v>
      </c>
      <c r="P101" s="6">
        <v>1</v>
      </c>
      <c r="Q101" s="6">
        <v>2</v>
      </c>
      <c r="R101" s="6">
        <v>3</v>
      </c>
      <c r="S101" s="6">
        <v>1</v>
      </c>
      <c r="T101" s="6">
        <v>3</v>
      </c>
      <c r="U101" s="6">
        <v>3</v>
      </c>
      <c r="V101" s="6">
        <v>2</v>
      </c>
      <c r="W101" s="6">
        <v>5</v>
      </c>
      <c r="X101" s="6">
        <v>2</v>
      </c>
      <c r="Y101" s="6">
        <v>3</v>
      </c>
      <c r="Z101" s="6">
        <v>2</v>
      </c>
      <c r="AA101" s="6">
        <v>2</v>
      </c>
      <c r="AB101" s="6">
        <v>1</v>
      </c>
      <c r="AC101" s="6">
        <v>2</v>
      </c>
      <c r="AD101" s="6">
        <v>2</v>
      </c>
      <c r="AE101" s="6">
        <v>1</v>
      </c>
      <c r="AF101" s="6">
        <v>1</v>
      </c>
      <c r="AG101" s="6">
        <v>1</v>
      </c>
      <c r="AH101" s="6">
        <v>1</v>
      </c>
      <c r="AI101" s="6">
        <v>1</v>
      </c>
      <c r="AJ101" s="6">
        <v>4</v>
      </c>
      <c r="AK101" s="6">
        <v>4</v>
      </c>
      <c r="AL101" s="6">
        <v>4</v>
      </c>
      <c r="AM101" s="6">
        <v>4</v>
      </c>
      <c r="AN101" s="6">
        <v>2</v>
      </c>
      <c r="AO101" s="6">
        <v>2</v>
      </c>
      <c r="AP101" s="6">
        <v>2</v>
      </c>
      <c r="AQ101" s="6">
        <v>1</v>
      </c>
      <c r="AR101" s="6">
        <v>3</v>
      </c>
      <c r="AS101" s="6">
        <v>3</v>
      </c>
      <c r="AT101" s="6">
        <v>4</v>
      </c>
      <c r="AU101" s="6">
        <v>4</v>
      </c>
      <c r="AV101" s="6">
        <v>3</v>
      </c>
      <c r="AW101" s="6">
        <v>4</v>
      </c>
      <c r="AX101" s="6">
        <v>4</v>
      </c>
      <c r="AY101" s="6">
        <v>3</v>
      </c>
      <c r="AZ101" s="3">
        <f t="shared" si="61"/>
        <v>4.2</v>
      </c>
      <c r="BA101" s="3">
        <f t="shared" si="62"/>
        <v>2</v>
      </c>
      <c r="BB101" s="3">
        <f t="shared" si="63"/>
        <v>2.25</v>
      </c>
      <c r="BC101" s="3">
        <f t="shared" si="64"/>
        <v>3.5</v>
      </c>
      <c r="BD101" s="3">
        <f t="shared" si="65"/>
        <v>1.75</v>
      </c>
      <c r="BE101" s="3">
        <f t="shared" si="66"/>
        <v>1</v>
      </c>
      <c r="BF101" s="3">
        <f t="shared" si="67"/>
        <v>2.9000000000000004</v>
      </c>
      <c r="BG101" s="3">
        <f t="shared" si="68"/>
        <v>3.6666666666666665</v>
      </c>
      <c r="BH101" s="3">
        <f t="shared" si="69"/>
        <v>4.2</v>
      </c>
      <c r="BI101" s="3">
        <f t="shared" si="70"/>
        <v>2.4000000000000004</v>
      </c>
      <c r="BJ101" s="3">
        <f t="shared" si="71"/>
        <v>1.5454545454545454</v>
      </c>
      <c r="BK101" s="3">
        <f t="shared" si="72"/>
        <v>3.2032967032967035</v>
      </c>
      <c r="BL101" s="3">
        <f t="shared" si="73"/>
        <v>2.8585000000000003</v>
      </c>
      <c r="BO101" t="s">
        <v>641</v>
      </c>
      <c r="BP101" t="str">
        <f t="shared" si="74"/>
        <v>('i2023110600220','2022','in2023110400001','3'),</v>
      </c>
      <c r="BQ101" t="str">
        <f t="shared" si="75"/>
        <v>('i2023110600220','2022','in2023110400002','4'),</v>
      </c>
      <c r="BR101" t="str">
        <f t="shared" si="76"/>
        <v>('i2023110600220','2022','in2023110400003','5'),</v>
      </c>
      <c r="BS101" t="str">
        <f t="shared" si="77"/>
        <v>('i2023110600220','2022','in2023110400004','5'),</v>
      </c>
      <c r="BT101" t="str">
        <f t="shared" si="78"/>
        <v>('i2023110600220','2022','in2023110400005','4'),</v>
      </c>
      <c r="BU101" t="str">
        <f t="shared" si="79"/>
        <v>('i2023110600220','2022','in2023110400006','4'),</v>
      </c>
      <c r="BV101" t="str">
        <f t="shared" si="80"/>
        <v>('i2023110600220','2022','in2023110400007','4'),</v>
      </c>
      <c r="BW101" t="str">
        <f t="shared" si="81"/>
        <v>('i2023110600220','2022','in2023110400008','5'),</v>
      </c>
      <c r="BX101" t="str">
        <f t="shared" si="82"/>
        <v>('i2023110600220','2022','in2023110400009','4'),</v>
      </c>
      <c r="BY101" t="str">
        <f t="shared" si="83"/>
        <v>('i2023110600220','2022','in2023110400010','4'),</v>
      </c>
      <c r="BZ101" t="str">
        <f t="shared" si="84"/>
        <v>('i2023110600220','2022','in2023110400011','2'),</v>
      </c>
      <c r="CA101" t="str">
        <f t="shared" si="85"/>
        <v>('i2023110600220','2022','in2023110400012','1'),</v>
      </c>
      <c r="CB101" t="str">
        <f t="shared" si="86"/>
        <v>('i2023110600220','2022','in2023110400013','2'),</v>
      </c>
      <c r="CC101" t="str">
        <f t="shared" si="87"/>
        <v>('i2023110600220','2022','in2023110400014','3'),</v>
      </c>
      <c r="CD101" t="str">
        <f t="shared" si="88"/>
        <v>('i2023110600220','2022','in2023110400015','1'),</v>
      </c>
      <c r="CE101" t="str">
        <f t="shared" si="89"/>
        <v>('i2023110600220','2022','in2023110400016','3'),</v>
      </c>
      <c r="CF101" t="str">
        <f t="shared" si="90"/>
        <v>('i2023110600220','2022','in2023110400017','3'),</v>
      </c>
      <c r="CG101" t="str">
        <f t="shared" si="91"/>
        <v>('i2023110600220','2022','in2023110400018','2'),</v>
      </c>
      <c r="CH101" t="str">
        <f t="shared" si="92"/>
        <v>('i2023110600220','2022','in2023110400019','5'),</v>
      </c>
      <c r="CI101" t="str">
        <f t="shared" si="93"/>
        <v>('i2023110600220','2022','in2023110400020','2'),</v>
      </c>
      <c r="CJ101" t="str">
        <f t="shared" si="94"/>
        <v>('i2023110600220','2022','in2023110400021','3'),</v>
      </c>
      <c r="CK101" t="str">
        <f t="shared" si="95"/>
        <v>('i2023110600220','2022','in2023110400022','2'),</v>
      </c>
      <c r="CL101" t="str">
        <f t="shared" si="96"/>
        <v>('i2023110600220','2022','in2023110400023','2'),</v>
      </c>
      <c r="CM101" t="str">
        <f t="shared" si="97"/>
        <v>('i2023110600220','2022','in2023110400024','1'),</v>
      </c>
      <c r="CN101" t="str">
        <f t="shared" si="98"/>
        <v>('i2023110600220','2022','in2023110400025','2'),</v>
      </c>
      <c r="CO101" t="str">
        <f t="shared" si="99"/>
        <v>('i2023110600220','2022','in2023110400026','2'),</v>
      </c>
      <c r="CP101" t="str">
        <f t="shared" si="100"/>
        <v>('i2023110600220','2022','in2023110400027','1'),</v>
      </c>
      <c r="CQ101" t="str">
        <f t="shared" si="101"/>
        <v>('i2023110600220','2022','in2023110400028','1'),</v>
      </c>
      <c r="CR101" t="str">
        <f t="shared" si="102"/>
        <v>('i2023110600220','2022','in2023110400029','1'),</v>
      </c>
      <c r="CS101" t="str">
        <f t="shared" si="103"/>
        <v>('i2023110600220','2022','in2023110400030','1'),</v>
      </c>
      <c r="CT101" t="str">
        <f t="shared" si="104"/>
        <v>('i2023110600220','2022','in2023110400031','1'),</v>
      </c>
      <c r="CU101" t="str">
        <f t="shared" si="105"/>
        <v>('i2023110600220','2022','in2023110400032','4'),</v>
      </c>
      <c r="CV101" t="str">
        <f t="shared" si="106"/>
        <v>('i2023110600220','2022','in2023110400033','4'),</v>
      </c>
      <c r="CW101" t="str">
        <f t="shared" si="107"/>
        <v>('i2023110600220','2022','in2023110400034','4'),</v>
      </c>
      <c r="CX101" t="str">
        <f t="shared" si="108"/>
        <v>('i2023110600220','2022','in2023110400035','4'),</v>
      </c>
      <c r="CY101" t="str">
        <f t="shared" si="109"/>
        <v>('i2023110600220','2022','in2023110400036','2'),</v>
      </c>
      <c r="CZ101" t="str">
        <f t="shared" si="110"/>
        <v>('i2023110600220','2022','in2023110400037','2'),</v>
      </c>
      <c r="DA101" t="str">
        <f t="shared" si="111"/>
        <v>('i2023110600220','2022','in2023110400038','2'),</v>
      </c>
      <c r="DB101" t="str">
        <f t="shared" si="112"/>
        <v>('i2023110600220','2022','in2023110400039','1'),</v>
      </c>
      <c r="DC101" t="str">
        <f t="shared" si="113"/>
        <v>('i2023110600220','2022','in2023110400040','3'),</v>
      </c>
      <c r="DD101" t="str">
        <f t="shared" si="114"/>
        <v>('i2023110600220','2022','in2023110400041','3'),</v>
      </c>
      <c r="DE101" t="str">
        <f t="shared" si="115"/>
        <v>('i2023110600220','2022','in2023110400042','4'),</v>
      </c>
      <c r="DF101" t="str">
        <f t="shared" si="116"/>
        <v>('i2023110600220','2022','in2023110400043','4'),</v>
      </c>
      <c r="DG101" t="str">
        <f t="shared" si="117"/>
        <v>('i2023110600220','2022','in2023110400044','3'),</v>
      </c>
      <c r="DH101" t="str">
        <f t="shared" si="118"/>
        <v>('i2023110600220','2022','in2023110400045','4'),</v>
      </c>
      <c r="DI101" t="str">
        <f t="shared" si="119"/>
        <v>('i2023110600220','2022','in2023110400046','4'),</v>
      </c>
      <c r="DJ101" t="str">
        <f t="shared" si="120"/>
        <v>('i2023110600220','2022','in2023110400047','3');</v>
      </c>
    </row>
    <row r="102" spans="1:114" x14ac:dyDescent="0.25">
      <c r="A102" s="4" t="str">
        <f>INDEX('instansi pusat'!$B$2:$C$623,MATCH(C102,'instansi pusat'!$D$2:$D$623,0),2)</f>
        <v>i2023110600463</v>
      </c>
      <c r="B102" s="6">
        <v>7312</v>
      </c>
      <c r="C102" s="5" t="s">
        <v>440</v>
      </c>
      <c r="D102" s="6">
        <v>2022</v>
      </c>
      <c r="E102" s="6">
        <v>3</v>
      </c>
      <c r="F102" s="6">
        <v>2</v>
      </c>
      <c r="G102" s="6">
        <v>2</v>
      </c>
      <c r="H102" s="6">
        <v>2</v>
      </c>
      <c r="I102" s="6">
        <v>3</v>
      </c>
      <c r="J102" s="6">
        <v>3</v>
      </c>
      <c r="K102" s="6">
        <v>3</v>
      </c>
      <c r="L102" s="6">
        <v>3</v>
      </c>
      <c r="M102" s="6">
        <v>3</v>
      </c>
      <c r="N102" s="6">
        <v>4</v>
      </c>
      <c r="O102" s="6">
        <v>1</v>
      </c>
      <c r="P102" s="6">
        <v>1</v>
      </c>
      <c r="Q102" s="6">
        <v>1</v>
      </c>
      <c r="R102" s="6">
        <v>2</v>
      </c>
      <c r="S102" s="6">
        <v>1</v>
      </c>
      <c r="T102" s="6">
        <v>2</v>
      </c>
      <c r="U102" s="6">
        <v>1</v>
      </c>
      <c r="V102" s="6">
        <v>1</v>
      </c>
      <c r="W102" s="6">
        <v>2</v>
      </c>
      <c r="X102" s="6">
        <v>3</v>
      </c>
      <c r="Y102" s="6">
        <v>1</v>
      </c>
      <c r="Z102" s="6">
        <v>1</v>
      </c>
      <c r="AA102" s="6">
        <v>1</v>
      </c>
      <c r="AB102" s="6">
        <v>1</v>
      </c>
      <c r="AC102" s="6">
        <v>1</v>
      </c>
      <c r="AD102" s="6">
        <v>1</v>
      </c>
      <c r="AE102" s="6">
        <v>1</v>
      </c>
      <c r="AF102" s="6">
        <v>1</v>
      </c>
      <c r="AG102" s="6">
        <v>1</v>
      </c>
      <c r="AH102" s="6">
        <v>1</v>
      </c>
      <c r="AI102" s="6">
        <v>1</v>
      </c>
      <c r="AJ102" s="6">
        <v>4</v>
      </c>
      <c r="AK102" s="6">
        <v>4</v>
      </c>
      <c r="AL102" s="6">
        <v>4</v>
      </c>
      <c r="AM102" s="6">
        <v>4</v>
      </c>
      <c r="AN102" s="6">
        <v>3</v>
      </c>
      <c r="AO102" s="6">
        <v>3</v>
      </c>
      <c r="AP102" s="6">
        <v>4</v>
      </c>
      <c r="AQ102" s="6">
        <v>3</v>
      </c>
      <c r="AR102" s="6">
        <v>3</v>
      </c>
      <c r="AS102" s="6">
        <v>3</v>
      </c>
      <c r="AT102" s="6">
        <v>4</v>
      </c>
      <c r="AU102" s="6">
        <v>1</v>
      </c>
      <c r="AV102" s="6">
        <v>3</v>
      </c>
      <c r="AW102" s="6">
        <v>1</v>
      </c>
      <c r="AX102" s="6">
        <v>2</v>
      </c>
      <c r="AY102" s="6">
        <v>3</v>
      </c>
      <c r="AZ102" s="3">
        <f t="shared" si="61"/>
        <v>2.8000000000000003</v>
      </c>
      <c r="BA102" s="3">
        <f t="shared" si="62"/>
        <v>1.25</v>
      </c>
      <c r="BB102" s="3">
        <f t="shared" si="63"/>
        <v>1.25</v>
      </c>
      <c r="BC102" s="3">
        <f t="shared" si="64"/>
        <v>2.5</v>
      </c>
      <c r="BD102" s="3">
        <f t="shared" si="65"/>
        <v>1</v>
      </c>
      <c r="BE102" s="3">
        <f t="shared" si="66"/>
        <v>1</v>
      </c>
      <c r="BF102" s="3">
        <f t="shared" si="67"/>
        <v>3.5</v>
      </c>
      <c r="BG102" s="3">
        <f t="shared" si="68"/>
        <v>2.333333333333333</v>
      </c>
      <c r="BH102" s="3">
        <f t="shared" si="69"/>
        <v>2.8000000000000003</v>
      </c>
      <c r="BI102" s="3">
        <f t="shared" si="70"/>
        <v>1.5</v>
      </c>
      <c r="BJ102" s="3">
        <f t="shared" si="71"/>
        <v>1</v>
      </c>
      <c r="BK102" s="3">
        <f t="shared" si="72"/>
        <v>3.0384615384615383</v>
      </c>
      <c r="BL102" s="3">
        <f t="shared" si="73"/>
        <v>2.2865000000000002</v>
      </c>
      <c r="BO102" t="s">
        <v>641</v>
      </c>
      <c r="BP102" t="str">
        <f t="shared" si="74"/>
        <v>('i2023110600463','2022','in2023110400001','3'),</v>
      </c>
      <c r="BQ102" t="str">
        <f t="shared" si="75"/>
        <v>('i2023110600463','2022','in2023110400002','2'),</v>
      </c>
      <c r="BR102" t="str">
        <f t="shared" si="76"/>
        <v>('i2023110600463','2022','in2023110400003','2'),</v>
      </c>
      <c r="BS102" t="str">
        <f t="shared" si="77"/>
        <v>('i2023110600463','2022','in2023110400004','2'),</v>
      </c>
      <c r="BT102" t="str">
        <f t="shared" si="78"/>
        <v>('i2023110600463','2022','in2023110400005','3'),</v>
      </c>
      <c r="BU102" t="str">
        <f t="shared" si="79"/>
        <v>('i2023110600463','2022','in2023110400006','3'),</v>
      </c>
      <c r="BV102" t="str">
        <f t="shared" si="80"/>
        <v>('i2023110600463','2022','in2023110400007','3'),</v>
      </c>
      <c r="BW102" t="str">
        <f t="shared" si="81"/>
        <v>('i2023110600463','2022','in2023110400008','3'),</v>
      </c>
      <c r="BX102" t="str">
        <f t="shared" si="82"/>
        <v>('i2023110600463','2022','in2023110400009','3'),</v>
      </c>
      <c r="BY102" t="str">
        <f t="shared" si="83"/>
        <v>('i2023110600463','2022','in2023110400010','4'),</v>
      </c>
      <c r="BZ102" t="str">
        <f t="shared" si="84"/>
        <v>('i2023110600463','2022','in2023110400011','1'),</v>
      </c>
      <c r="CA102" t="str">
        <f t="shared" si="85"/>
        <v>('i2023110600463','2022','in2023110400012','1'),</v>
      </c>
      <c r="CB102" t="str">
        <f t="shared" si="86"/>
        <v>('i2023110600463','2022','in2023110400013','1'),</v>
      </c>
      <c r="CC102" t="str">
        <f t="shared" si="87"/>
        <v>('i2023110600463','2022','in2023110400014','2'),</v>
      </c>
      <c r="CD102" t="str">
        <f t="shared" si="88"/>
        <v>('i2023110600463','2022','in2023110400015','1'),</v>
      </c>
      <c r="CE102" t="str">
        <f t="shared" si="89"/>
        <v>('i2023110600463','2022','in2023110400016','2'),</v>
      </c>
      <c r="CF102" t="str">
        <f t="shared" si="90"/>
        <v>('i2023110600463','2022','in2023110400017','1'),</v>
      </c>
      <c r="CG102" t="str">
        <f t="shared" si="91"/>
        <v>('i2023110600463','2022','in2023110400018','1'),</v>
      </c>
      <c r="CH102" t="str">
        <f t="shared" si="92"/>
        <v>('i2023110600463','2022','in2023110400019','2'),</v>
      </c>
      <c r="CI102" t="str">
        <f t="shared" si="93"/>
        <v>('i2023110600463','2022','in2023110400020','3'),</v>
      </c>
      <c r="CJ102" t="str">
        <f t="shared" si="94"/>
        <v>('i2023110600463','2022','in2023110400021','1'),</v>
      </c>
      <c r="CK102" t="str">
        <f t="shared" si="95"/>
        <v>('i2023110600463','2022','in2023110400022','1'),</v>
      </c>
      <c r="CL102" t="str">
        <f t="shared" si="96"/>
        <v>('i2023110600463','2022','in2023110400023','1'),</v>
      </c>
      <c r="CM102" t="str">
        <f t="shared" si="97"/>
        <v>('i2023110600463','2022','in2023110400024','1'),</v>
      </c>
      <c r="CN102" t="str">
        <f t="shared" si="98"/>
        <v>('i2023110600463','2022','in2023110400025','1'),</v>
      </c>
      <c r="CO102" t="str">
        <f t="shared" si="99"/>
        <v>('i2023110600463','2022','in2023110400026','1'),</v>
      </c>
      <c r="CP102" t="str">
        <f t="shared" si="100"/>
        <v>('i2023110600463','2022','in2023110400027','1'),</v>
      </c>
      <c r="CQ102" t="str">
        <f t="shared" si="101"/>
        <v>('i2023110600463','2022','in2023110400028','1'),</v>
      </c>
      <c r="CR102" t="str">
        <f t="shared" si="102"/>
        <v>('i2023110600463','2022','in2023110400029','1'),</v>
      </c>
      <c r="CS102" t="str">
        <f t="shared" si="103"/>
        <v>('i2023110600463','2022','in2023110400030','1'),</v>
      </c>
      <c r="CT102" t="str">
        <f t="shared" si="104"/>
        <v>('i2023110600463','2022','in2023110400031','1'),</v>
      </c>
      <c r="CU102" t="str">
        <f t="shared" si="105"/>
        <v>('i2023110600463','2022','in2023110400032','4'),</v>
      </c>
      <c r="CV102" t="str">
        <f t="shared" si="106"/>
        <v>('i2023110600463','2022','in2023110400033','4'),</v>
      </c>
      <c r="CW102" t="str">
        <f t="shared" si="107"/>
        <v>('i2023110600463','2022','in2023110400034','4'),</v>
      </c>
      <c r="CX102" t="str">
        <f t="shared" si="108"/>
        <v>('i2023110600463','2022','in2023110400035','4'),</v>
      </c>
      <c r="CY102" t="str">
        <f t="shared" si="109"/>
        <v>('i2023110600463','2022','in2023110400036','3'),</v>
      </c>
      <c r="CZ102" t="str">
        <f t="shared" si="110"/>
        <v>('i2023110600463','2022','in2023110400037','3'),</v>
      </c>
      <c r="DA102" t="str">
        <f t="shared" si="111"/>
        <v>('i2023110600463','2022','in2023110400038','4'),</v>
      </c>
      <c r="DB102" t="str">
        <f t="shared" si="112"/>
        <v>('i2023110600463','2022','in2023110400039','3'),</v>
      </c>
      <c r="DC102" t="str">
        <f t="shared" si="113"/>
        <v>('i2023110600463','2022','in2023110400040','3'),</v>
      </c>
      <c r="DD102" t="str">
        <f t="shared" si="114"/>
        <v>('i2023110600463','2022','in2023110400041','3'),</v>
      </c>
      <c r="DE102" t="str">
        <f t="shared" si="115"/>
        <v>('i2023110600463','2022','in2023110400042','4'),</v>
      </c>
      <c r="DF102" t="str">
        <f t="shared" si="116"/>
        <v>('i2023110600463','2022','in2023110400043','1'),</v>
      </c>
      <c r="DG102" t="str">
        <f t="shared" si="117"/>
        <v>('i2023110600463','2022','in2023110400044','3'),</v>
      </c>
      <c r="DH102" t="str">
        <f t="shared" si="118"/>
        <v>('i2023110600463','2022','in2023110400045','1'),</v>
      </c>
      <c r="DI102" t="str">
        <f t="shared" si="119"/>
        <v>('i2023110600463','2022','in2023110400046','2'),</v>
      </c>
      <c r="DJ102" t="str">
        <f t="shared" si="120"/>
        <v>('i2023110600463','2022','in2023110400047','3');</v>
      </c>
    </row>
    <row r="103" spans="1:114" x14ac:dyDescent="0.25">
      <c r="A103" s="4" t="str">
        <f>INDEX('instansi pusat'!$B$2:$C$623,MATCH(C103,'instansi pusat'!$D$2:$D$623,0),2)</f>
        <v>i2023110600168</v>
      </c>
      <c r="B103" s="6">
        <v>5607</v>
      </c>
      <c r="C103" s="5" t="s">
        <v>507</v>
      </c>
      <c r="D103" s="6">
        <v>2022</v>
      </c>
      <c r="E103" s="6">
        <v>2</v>
      </c>
      <c r="F103" s="6">
        <v>1</v>
      </c>
      <c r="G103" s="6">
        <v>4</v>
      </c>
      <c r="H103" s="6">
        <v>3</v>
      </c>
      <c r="I103" s="6">
        <v>3</v>
      </c>
      <c r="J103" s="6">
        <v>2</v>
      </c>
      <c r="K103" s="6">
        <v>1</v>
      </c>
      <c r="L103" s="6">
        <v>1</v>
      </c>
      <c r="M103" s="6">
        <v>1</v>
      </c>
      <c r="N103" s="6">
        <v>2</v>
      </c>
      <c r="O103" s="6">
        <v>1</v>
      </c>
      <c r="P103" s="6">
        <v>1</v>
      </c>
      <c r="Q103" s="6">
        <v>1</v>
      </c>
      <c r="R103" s="6">
        <v>1</v>
      </c>
      <c r="S103" s="6">
        <v>1</v>
      </c>
      <c r="T103" s="6">
        <v>1</v>
      </c>
      <c r="U103" s="6">
        <v>1</v>
      </c>
      <c r="V103" s="6">
        <v>1</v>
      </c>
      <c r="W103" s="6">
        <v>1</v>
      </c>
      <c r="X103" s="6">
        <v>1</v>
      </c>
      <c r="Y103" s="6">
        <v>1</v>
      </c>
      <c r="Z103" s="6">
        <v>1</v>
      </c>
      <c r="AA103" s="6">
        <v>1</v>
      </c>
      <c r="AB103" s="6">
        <v>1</v>
      </c>
      <c r="AC103" s="6">
        <v>1</v>
      </c>
      <c r="AD103" s="6">
        <v>1</v>
      </c>
      <c r="AE103" s="6">
        <v>1</v>
      </c>
      <c r="AF103" s="6">
        <v>1</v>
      </c>
      <c r="AG103" s="6">
        <v>1</v>
      </c>
      <c r="AH103" s="6">
        <v>1</v>
      </c>
      <c r="AI103" s="6">
        <v>1</v>
      </c>
      <c r="AJ103" s="6">
        <v>4</v>
      </c>
      <c r="AK103" s="6">
        <v>4</v>
      </c>
      <c r="AL103" s="6">
        <v>4</v>
      </c>
      <c r="AM103" s="6">
        <v>4</v>
      </c>
      <c r="AN103" s="6">
        <v>2</v>
      </c>
      <c r="AO103" s="6">
        <v>3</v>
      </c>
      <c r="AP103" s="6">
        <v>2</v>
      </c>
      <c r="AQ103" s="6">
        <v>2</v>
      </c>
      <c r="AR103" s="6">
        <v>2</v>
      </c>
      <c r="AS103" s="6">
        <v>2</v>
      </c>
      <c r="AT103" s="6">
        <v>4</v>
      </c>
      <c r="AU103" s="6">
        <v>2</v>
      </c>
      <c r="AV103" s="6">
        <v>4</v>
      </c>
      <c r="AW103" s="6">
        <v>1</v>
      </c>
      <c r="AX103" s="6">
        <v>1</v>
      </c>
      <c r="AY103" s="6">
        <v>1</v>
      </c>
      <c r="AZ103" s="3">
        <f t="shared" si="61"/>
        <v>2</v>
      </c>
      <c r="BA103" s="3">
        <f t="shared" si="62"/>
        <v>1</v>
      </c>
      <c r="BB103" s="3">
        <f t="shared" si="63"/>
        <v>1</v>
      </c>
      <c r="BC103" s="3">
        <f t="shared" si="64"/>
        <v>1</v>
      </c>
      <c r="BD103" s="3">
        <f t="shared" si="65"/>
        <v>1</v>
      </c>
      <c r="BE103" s="3">
        <f t="shared" si="66"/>
        <v>1</v>
      </c>
      <c r="BF103" s="3">
        <f t="shared" si="67"/>
        <v>2.9000000000000004</v>
      </c>
      <c r="BG103" s="3">
        <f t="shared" si="68"/>
        <v>2.1666666666666665</v>
      </c>
      <c r="BH103" s="3">
        <f t="shared" si="69"/>
        <v>2</v>
      </c>
      <c r="BI103" s="3">
        <f t="shared" si="70"/>
        <v>1</v>
      </c>
      <c r="BJ103" s="3">
        <f t="shared" si="71"/>
        <v>1</v>
      </c>
      <c r="BK103" s="3">
        <f t="shared" si="72"/>
        <v>2.6098901098901099</v>
      </c>
      <c r="BL103" s="3">
        <f t="shared" si="73"/>
        <v>1.8625</v>
      </c>
      <c r="BO103" t="s">
        <v>641</v>
      </c>
      <c r="BP103" t="str">
        <f t="shared" si="74"/>
        <v>('i2023110600168','2022','in2023110400001','2'),</v>
      </c>
      <c r="BQ103" t="str">
        <f t="shared" si="75"/>
        <v>('i2023110600168','2022','in2023110400002','1'),</v>
      </c>
      <c r="BR103" t="str">
        <f t="shared" si="76"/>
        <v>('i2023110600168','2022','in2023110400003','4'),</v>
      </c>
      <c r="BS103" t="str">
        <f t="shared" si="77"/>
        <v>('i2023110600168','2022','in2023110400004','3'),</v>
      </c>
      <c r="BT103" t="str">
        <f t="shared" si="78"/>
        <v>('i2023110600168','2022','in2023110400005','3'),</v>
      </c>
      <c r="BU103" t="str">
        <f t="shared" si="79"/>
        <v>('i2023110600168','2022','in2023110400006','2'),</v>
      </c>
      <c r="BV103" t="str">
        <f t="shared" si="80"/>
        <v>('i2023110600168','2022','in2023110400007','1'),</v>
      </c>
      <c r="BW103" t="str">
        <f t="shared" si="81"/>
        <v>('i2023110600168','2022','in2023110400008','1'),</v>
      </c>
      <c r="BX103" t="str">
        <f t="shared" si="82"/>
        <v>('i2023110600168','2022','in2023110400009','1'),</v>
      </c>
      <c r="BY103" t="str">
        <f t="shared" si="83"/>
        <v>('i2023110600168','2022','in2023110400010','2'),</v>
      </c>
      <c r="BZ103" t="str">
        <f t="shared" si="84"/>
        <v>('i2023110600168','2022','in2023110400011','1'),</v>
      </c>
      <c r="CA103" t="str">
        <f t="shared" si="85"/>
        <v>('i2023110600168','2022','in2023110400012','1'),</v>
      </c>
      <c r="CB103" t="str">
        <f t="shared" si="86"/>
        <v>('i2023110600168','2022','in2023110400013','1'),</v>
      </c>
      <c r="CC103" t="str">
        <f t="shared" si="87"/>
        <v>('i2023110600168','2022','in2023110400014','1'),</v>
      </c>
      <c r="CD103" t="str">
        <f t="shared" si="88"/>
        <v>('i2023110600168','2022','in2023110400015','1'),</v>
      </c>
      <c r="CE103" t="str">
        <f t="shared" si="89"/>
        <v>('i2023110600168','2022','in2023110400016','1'),</v>
      </c>
      <c r="CF103" t="str">
        <f t="shared" si="90"/>
        <v>('i2023110600168','2022','in2023110400017','1'),</v>
      </c>
      <c r="CG103" t="str">
        <f t="shared" si="91"/>
        <v>('i2023110600168','2022','in2023110400018','1'),</v>
      </c>
      <c r="CH103" t="str">
        <f t="shared" si="92"/>
        <v>('i2023110600168','2022','in2023110400019','1'),</v>
      </c>
      <c r="CI103" t="str">
        <f t="shared" si="93"/>
        <v>('i2023110600168','2022','in2023110400020','1'),</v>
      </c>
      <c r="CJ103" t="str">
        <f t="shared" si="94"/>
        <v>('i2023110600168','2022','in2023110400021','1'),</v>
      </c>
      <c r="CK103" t="str">
        <f t="shared" si="95"/>
        <v>('i2023110600168','2022','in2023110400022','1'),</v>
      </c>
      <c r="CL103" t="str">
        <f t="shared" si="96"/>
        <v>('i2023110600168','2022','in2023110400023','1'),</v>
      </c>
      <c r="CM103" t="str">
        <f t="shared" si="97"/>
        <v>('i2023110600168','2022','in2023110400024','1'),</v>
      </c>
      <c r="CN103" t="str">
        <f t="shared" si="98"/>
        <v>('i2023110600168','2022','in2023110400025','1'),</v>
      </c>
      <c r="CO103" t="str">
        <f t="shared" si="99"/>
        <v>('i2023110600168','2022','in2023110400026','1'),</v>
      </c>
      <c r="CP103" t="str">
        <f t="shared" si="100"/>
        <v>('i2023110600168','2022','in2023110400027','1'),</v>
      </c>
      <c r="CQ103" t="str">
        <f t="shared" si="101"/>
        <v>('i2023110600168','2022','in2023110400028','1'),</v>
      </c>
      <c r="CR103" t="str">
        <f t="shared" si="102"/>
        <v>('i2023110600168','2022','in2023110400029','1'),</v>
      </c>
      <c r="CS103" t="str">
        <f t="shared" si="103"/>
        <v>('i2023110600168','2022','in2023110400030','1'),</v>
      </c>
      <c r="CT103" t="str">
        <f t="shared" si="104"/>
        <v>('i2023110600168','2022','in2023110400031','1'),</v>
      </c>
      <c r="CU103" t="str">
        <f t="shared" si="105"/>
        <v>('i2023110600168','2022','in2023110400032','4'),</v>
      </c>
      <c r="CV103" t="str">
        <f t="shared" si="106"/>
        <v>('i2023110600168','2022','in2023110400033','4'),</v>
      </c>
      <c r="CW103" t="str">
        <f t="shared" si="107"/>
        <v>('i2023110600168','2022','in2023110400034','4'),</v>
      </c>
      <c r="CX103" t="str">
        <f t="shared" si="108"/>
        <v>('i2023110600168','2022','in2023110400035','4'),</v>
      </c>
      <c r="CY103" t="str">
        <f t="shared" si="109"/>
        <v>('i2023110600168','2022','in2023110400036','2'),</v>
      </c>
      <c r="CZ103" t="str">
        <f t="shared" si="110"/>
        <v>('i2023110600168','2022','in2023110400037','3'),</v>
      </c>
      <c r="DA103" t="str">
        <f t="shared" si="111"/>
        <v>('i2023110600168','2022','in2023110400038','2'),</v>
      </c>
      <c r="DB103" t="str">
        <f t="shared" si="112"/>
        <v>('i2023110600168','2022','in2023110400039','2'),</v>
      </c>
      <c r="DC103" t="str">
        <f t="shared" si="113"/>
        <v>('i2023110600168','2022','in2023110400040','2'),</v>
      </c>
      <c r="DD103" t="str">
        <f t="shared" si="114"/>
        <v>('i2023110600168','2022','in2023110400041','2'),</v>
      </c>
      <c r="DE103" t="str">
        <f t="shared" si="115"/>
        <v>('i2023110600168','2022','in2023110400042','4'),</v>
      </c>
      <c r="DF103" t="str">
        <f t="shared" si="116"/>
        <v>('i2023110600168','2022','in2023110400043','2'),</v>
      </c>
      <c r="DG103" t="str">
        <f t="shared" si="117"/>
        <v>('i2023110600168','2022','in2023110400044','4'),</v>
      </c>
      <c r="DH103" t="str">
        <f t="shared" si="118"/>
        <v>('i2023110600168','2022','in2023110400045','1'),</v>
      </c>
      <c r="DI103" t="str">
        <f t="shared" si="119"/>
        <v>('i2023110600168','2022','in2023110400046','1'),</v>
      </c>
      <c r="DJ103" t="str">
        <f t="shared" si="120"/>
        <v>('i2023110600168','2022','in2023110400047','1');</v>
      </c>
    </row>
    <row r="104" spans="1:114" x14ac:dyDescent="0.25">
      <c r="A104" s="4" t="str">
        <f>INDEX('instansi pusat'!$B$2:$C$623,MATCH(C104,'instansi pusat'!$D$2:$D$623,0),2)</f>
        <v>i2023110600408</v>
      </c>
      <c r="B104" s="6">
        <v>6415</v>
      </c>
      <c r="C104" s="5" t="s">
        <v>250</v>
      </c>
      <c r="D104" s="6">
        <v>2022</v>
      </c>
      <c r="E104" s="6">
        <v>4</v>
      </c>
      <c r="F104" s="6">
        <v>2</v>
      </c>
      <c r="G104" s="6">
        <v>3</v>
      </c>
      <c r="H104" s="6">
        <v>2</v>
      </c>
      <c r="I104" s="6">
        <v>4</v>
      </c>
      <c r="J104" s="6">
        <v>3</v>
      </c>
      <c r="K104" s="6">
        <v>2</v>
      </c>
      <c r="L104" s="6">
        <v>2</v>
      </c>
      <c r="M104" s="6">
        <v>4</v>
      </c>
      <c r="N104" s="6">
        <v>4</v>
      </c>
      <c r="O104" s="6">
        <v>1</v>
      </c>
      <c r="P104" s="6">
        <v>1</v>
      </c>
      <c r="Q104" s="6">
        <v>2</v>
      </c>
      <c r="R104" s="6">
        <v>3</v>
      </c>
      <c r="S104" s="6">
        <v>1</v>
      </c>
      <c r="T104" s="6">
        <v>2</v>
      </c>
      <c r="U104" s="6">
        <v>3</v>
      </c>
      <c r="V104" s="6">
        <v>2</v>
      </c>
      <c r="W104" s="6">
        <v>2</v>
      </c>
      <c r="X104" s="6">
        <v>2</v>
      </c>
      <c r="Y104" s="6">
        <v>1</v>
      </c>
      <c r="Z104" s="6">
        <v>1</v>
      </c>
      <c r="AA104" s="6">
        <v>1</v>
      </c>
      <c r="AB104" s="6">
        <v>1</v>
      </c>
      <c r="AC104" s="6">
        <v>1</v>
      </c>
      <c r="AD104" s="6">
        <v>1</v>
      </c>
      <c r="AE104" s="6">
        <v>1</v>
      </c>
      <c r="AF104" s="6">
        <v>1</v>
      </c>
      <c r="AG104" s="6">
        <v>1</v>
      </c>
      <c r="AH104" s="6">
        <v>1</v>
      </c>
      <c r="AI104" s="6">
        <v>1</v>
      </c>
      <c r="AJ104" s="6">
        <v>4</v>
      </c>
      <c r="AK104" s="6">
        <v>4</v>
      </c>
      <c r="AL104" s="6">
        <v>4</v>
      </c>
      <c r="AM104" s="6">
        <v>4</v>
      </c>
      <c r="AN104" s="6">
        <v>3</v>
      </c>
      <c r="AO104" s="6">
        <v>4</v>
      </c>
      <c r="AP104" s="6">
        <v>3</v>
      </c>
      <c r="AQ104" s="6">
        <v>2</v>
      </c>
      <c r="AR104" s="6">
        <v>3</v>
      </c>
      <c r="AS104" s="6">
        <v>1</v>
      </c>
      <c r="AT104" s="6">
        <v>4</v>
      </c>
      <c r="AU104" s="6">
        <v>2</v>
      </c>
      <c r="AV104" s="6">
        <v>2</v>
      </c>
      <c r="AW104" s="6">
        <v>5</v>
      </c>
      <c r="AX104" s="6">
        <v>5</v>
      </c>
      <c r="AY104" s="6">
        <v>5</v>
      </c>
      <c r="AZ104" s="3">
        <f t="shared" si="61"/>
        <v>3</v>
      </c>
      <c r="BA104" s="3">
        <f t="shared" si="62"/>
        <v>1.75</v>
      </c>
      <c r="BB104" s="3">
        <f t="shared" si="63"/>
        <v>2</v>
      </c>
      <c r="BC104" s="3">
        <f t="shared" si="64"/>
        <v>2</v>
      </c>
      <c r="BD104" s="3">
        <f t="shared" si="65"/>
        <v>1</v>
      </c>
      <c r="BE104" s="3">
        <f t="shared" si="66"/>
        <v>1</v>
      </c>
      <c r="BF104" s="3">
        <f t="shared" si="67"/>
        <v>3.2</v>
      </c>
      <c r="BG104" s="3">
        <f t="shared" si="68"/>
        <v>3.833333333333333</v>
      </c>
      <c r="BH104" s="3">
        <f t="shared" si="69"/>
        <v>3</v>
      </c>
      <c r="BI104" s="3">
        <f t="shared" si="70"/>
        <v>1.9</v>
      </c>
      <c r="BJ104" s="3">
        <f t="shared" si="71"/>
        <v>1</v>
      </c>
      <c r="BK104" s="3">
        <f t="shared" si="72"/>
        <v>3.4505494505494503</v>
      </c>
      <c r="BL104" s="3">
        <f t="shared" si="73"/>
        <v>2.5999999999999996</v>
      </c>
      <c r="BO104" t="s">
        <v>641</v>
      </c>
      <c r="BP104" t="str">
        <f t="shared" si="74"/>
        <v>('i2023110600408','2022','in2023110400001','4'),</v>
      </c>
      <c r="BQ104" t="str">
        <f t="shared" si="75"/>
        <v>('i2023110600408','2022','in2023110400002','2'),</v>
      </c>
      <c r="BR104" t="str">
        <f t="shared" si="76"/>
        <v>('i2023110600408','2022','in2023110400003','3'),</v>
      </c>
      <c r="BS104" t="str">
        <f t="shared" si="77"/>
        <v>('i2023110600408','2022','in2023110400004','2'),</v>
      </c>
      <c r="BT104" t="str">
        <f t="shared" si="78"/>
        <v>('i2023110600408','2022','in2023110400005','4'),</v>
      </c>
      <c r="BU104" t="str">
        <f t="shared" si="79"/>
        <v>('i2023110600408','2022','in2023110400006','3'),</v>
      </c>
      <c r="BV104" t="str">
        <f t="shared" si="80"/>
        <v>('i2023110600408','2022','in2023110400007','2'),</v>
      </c>
      <c r="BW104" t="str">
        <f t="shared" si="81"/>
        <v>('i2023110600408','2022','in2023110400008','2'),</v>
      </c>
      <c r="BX104" t="str">
        <f t="shared" si="82"/>
        <v>('i2023110600408','2022','in2023110400009','4'),</v>
      </c>
      <c r="BY104" t="str">
        <f t="shared" si="83"/>
        <v>('i2023110600408','2022','in2023110400010','4'),</v>
      </c>
      <c r="BZ104" t="str">
        <f t="shared" si="84"/>
        <v>('i2023110600408','2022','in2023110400011','1'),</v>
      </c>
      <c r="CA104" t="str">
        <f t="shared" si="85"/>
        <v>('i2023110600408','2022','in2023110400012','1'),</v>
      </c>
      <c r="CB104" t="str">
        <f t="shared" si="86"/>
        <v>('i2023110600408','2022','in2023110400013','2'),</v>
      </c>
      <c r="CC104" t="str">
        <f t="shared" si="87"/>
        <v>('i2023110600408','2022','in2023110400014','3'),</v>
      </c>
      <c r="CD104" t="str">
        <f t="shared" si="88"/>
        <v>('i2023110600408','2022','in2023110400015','1'),</v>
      </c>
      <c r="CE104" t="str">
        <f t="shared" si="89"/>
        <v>('i2023110600408','2022','in2023110400016','2'),</v>
      </c>
      <c r="CF104" t="str">
        <f t="shared" si="90"/>
        <v>('i2023110600408','2022','in2023110400017','3'),</v>
      </c>
      <c r="CG104" t="str">
        <f t="shared" si="91"/>
        <v>('i2023110600408','2022','in2023110400018','2'),</v>
      </c>
      <c r="CH104" t="str">
        <f t="shared" si="92"/>
        <v>('i2023110600408','2022','in2023110400019','2'),</v>
      </c>
      <c r="CI104" t="str">
        <f t="shared" si="93"/>
        <v>('i2023110600408','2022','in2023110400020','2'),</v>
      </c>
      <c r="CJ104" t="str">
        <f t="shared" si="94"/>
        <v>('i2023110600408','2022','in2023110400021','1'),</v>
      </c>
      <c r="CK104" t="str">
        <f t="shared" si="95"/>
        <v>('i2023110600408','2022','in2023110400022','1'),</v>
      </c>
      <c r="CL104" t="str">
        <f t="shared" si="96"/>
        <v>('i2023110600408','2022','in2023110400023','1'),</v>
      </c>
      <c r="CM104" t="str">
        <f t="shared" si="97"/>
        <v>('i2023110600408','2022','in2023110400024','1'),</v>
      </c>
      <c r="CN104" t="str">
        <f t="shared" si="98"/>
        <v>('i2023110600408','2022','in2023110400025','1'),</v>
      </c>
      <c r="CO104" t="str">
        <f t="shared" si="99"/>
        <v>('i2023110600408','2022','in2023110400026','1'),</v>
      </c>
      <c r="CP104" t="str">
        <f t="shared" si="100"/>
        <v>('i2023110600408','2022','in2023110400027','1'),</v>
      </c>
      <c r="CQ104" t="str">
        <f t="shared" si="101"/>
        <v>('i2023110600408','2022','in2023110400028','1'),</v>
      </c>
      <c r="CR104" t="str">
        <f t="shared" si="102"/>
        <v>('i2023110600408','2022','in2023110400029','1'),</v>
      </c>
      <c r="CS104" t="str">
        <f t="shared" si="103"/>
        <v>('i2023110600408','2022','in2023110400030','1'),</v>
      </c>
      <c r="CT104" t="str">
        <f t="shared" si="104"/>
        <v>('i2023110600408','2022','in2023110400031','1'),</v>
      </c>
      <c r="CU104" t="str">
        <f t="shared" si="105"/>
        <v>('i2023110600408','2022','in2023110400032','4'),</v>
      </c>
      <c r="CV104" t="str">
        <f t="shared" si="106"/>
        <v>('i2023110600408','2022','in2023110400033','4'),</v>
      </c>
      <c r="CW104" t="str">
        <f t="shared" si="107"/>
        <v>('i2023110600408','2022','in2023110400034','4'),</v>
      </c>
      <c r="CX104" t="str">
        <f t="shared" si="108"/>
        <v>('i2023110600408','2022','in2023110400035','4'),</v>
      </c>
      <c r="CY104" t="str">
        <f t="shared" si="109"/>
        <v>('i2023110600408','2022','in2023110400036','3'),</v>
      </c>
      <c r="CZ104" t="str">
        <f t="shared" si="110"/>
        <v>('i2023110600408','2022','in2023110400037','4'),</v>
      </c>
      <c r="DA104" t="str">
        <f t="shared" si="111"/>
        <v>('i2023110600408','2022','in2023110400038','3'),</v>
      </c>
      <c r="DB104" t="str">
        <f t="shared" si="112"/>
        <v>('i2023110600408','2022','in2023110400039','2'),</v>
      </c>
      <c r="DC104" t="str">
        <f t="shared" si="113"/>
        <v>('i2023110600408','2022','in2023110400040','3'),</v>
      </c>
      <c r="DD104" t="str">
        <f t="shared" si="114"/>
        <v>('i2023110600408','2022','in2023110400041','1'),</v>
      </c>
      <c r="DE104" t="str">
        <f t="shared" si="115"/>
        <v>('i2023110600408','2022','in2023110400042','4'),</v>
      </c>
      <c r="DF104" t="str">
        <f t="shared" si="116"/>
        <v>('i2023110600408','2022','in2023110400043','2'),</v>
      </c>
      <c r="DG104" t="str">
        <f t="shared" si="117"/>
        <v>('i2023110600408','2022','in2023110400044','2'),</v>
      </c>
      <c r="DH104" t="str">
        <f t="shared" si="118"/>
        <v>('i2023110600408','2022','in2023110400045','5'),</v>
      </c>
      <c r="DI104" t="str">
        <f t="shared" si="119"/>
        <v>('i2023110600408','2022','in2023110400046','5'),</v>
      </c>
      <c r="DJ104" t="str">
        <f t="shared" si="120"/>
        <v>('i2023110600408','2022','in2023110400047','5');</v>
      </c>
    </row>
    <row r="105" spans="1:114" x14ac:dyDescent="0.25">
      <c r="A105" s="4" t="str">
        <f>INDEX('instansi pusat'!$B$2:$C$623,MATCH(C105,'instansi pusat'!$D$2:$D$623,0),2)</f>
        <v>i2023110600437</v>
      </c>
      <c r="B105" s="6">
        <v>6806</v>
      </c>
      <c r="C105" s="5" t="s">
        <v>305</v>
      </c>
      <c r="D105" s="6">
        <v>2022</v>
      </c>
      <c r="E105" s="6">
        <v>2</v>
      </c>
      <c r="F105" s="6">
        <v>2</v>
      </c>
      <c r="G105" s="6">
        <v>1</v>
      </c>
      <c r="H105" s="6">
        <v>3</v>
      </c>
      <c r="I105" s="6">
        <v>3</v>
      </c>
      <c r="J105" s="6">
        <v>3</v>
      </c>
      <c r="K105" s="6">
        <v>2</v>
      </c>
      <c r="L105" s="6">
        <v>2</v>
      </c>
      <c r="M105" s="6">
        <v>3</v>
      </c>
      <c r="N105" s="6">
        <v>4</v>
      </c>
      <c r="O105" s="6">
        <v>1</v>
      </c>
      <c r="P105" s="6">
        <v>1</v>
      </c>
      <c r="Q105" s="6">
        <v>3</v>
      </c>
      <c r="R105" s="6">
        <v>2</v>
      </c>
      <c r="S105" s="6">
        <v>1</v>
      </c>
      <c r="T105" s="6">
        <v>1</v>
      </c>
      <c r="U105" s="6">
        <v>3</v>
      </c>
      <c r="V105" s="6">
        <v>2</v>
      </c>
      <c r="W105" s="6">
        <v>3</v>
      </c>
      <c r="X105" s="6">
        <v>1</v>
      </c>
      <c r="Y105" s="6">
        <v>1</v>
      </c>
      <c r="Z105" s="6">
        <v>1</v>
      </c>
      <c r="AA105" s="6">
        <v>1</v>
      </c>
      <c r="AB105" s="6">
        <v>3</v>
      </c>
      <c r="AC105" s="6">
        <v>2</v>
      </c>
      <c r="AD105" s="6">
        <v>1</v>
      </c>
      <c r="AE105" s="6">
        <v>1</v>
      </c>
      <c r="AF105" s="6">
        <v>1</v>
      </c>
      <c r="AG105" s="6">
        <v>2</v>
      </c>
      <c r="AH105" s="6">
        <v>1</v>
      </c>
      <c r="AI105" s="6">
        <v>1</v>
      </c>
      <c r="AJ105" s="6">
        <v>4</v>
      </c>
      <c r="AK105" s="6">
        <v>4</v>
      </c>
      <c r="AL105" s="6">
        <v>4</v>
      </c>
      <c r="AM105" s="6">
        <v>4</v>
      </c>
      <c r="AN105" s="6">
        <v>3</v>
      </c>
      <c r="AO105" s="6">
        <v>3</v>
      </c>
      <c r="AP105" s="6">
        <v>3</v>
      </c>
      <c r="AQ105" s="6">
        <v>3</v>
      </c>
      <c r="AR105" s="6">
        <v>3</v>
      </c>
      <c r="AS105" s="6">
        <v>4</v>
      </c>
      <c r="AT105" s="6">
        <v>4</v>
      </c>
      <c r="AU105" s="6">
        <v>3</v>
      </c>
      <c r="AV105" s="6">
        <v>3</v>
      </c>
      <c r="AW105" s="6">
        <v>4</v>
      </c>
      <c r="AX105" s="6">
        <v>4</v>
      </c>
      <c r="AY105" s="6">
        <v>3</v>
      </c>
      <c r="AZ105" s="3">
        <f t="shared" si="61"/>
        <v>2.5</v>
      </c>
      <c r="BA105" s="3">
        <f t="shared" si="62"/>
        <v>1.75</v>
      </c>
      <c r="BB105" s="3">
        <f t="shared" si="63"/>
        <v>1.75</v>
      </c>
      <c r="BC105" s="3">
        <f t="shared" si="64"/>
        <v>2</v>
      </c>
      <c r="BD105" s="3">
        <f t="shared" si="65"/>
        <v>1.375</v>
      </c>
      <c r="BE105" s="3">
        <f t="shared" si="66"/>
        <v>1.3333333333333333</v>
      </c>
      <c r="BF105" s="3">
        <f t="shared" si="67"/>
        <v>3.5</v>
      </c>
      <c r="BG105" s="3">
        <f t="shared" si="68"/>
        <v>3.5</v>
      </c>
      <c r="BH105" s="3">
        <f t="shared" si="69"/>
        <v>2.5</v>
      </c>
      <c r="BI105" s="3">
        <f t="shared" si="70"/>
        <v>1.8000000000000003</v>
      </c>
      <c r="BJ105" s="3">
        <f t="shared" si="71"/>
        <v>1.3636363636363635</v>
      </c>
      <c r="BK105" s="3">
        <f t="shared" si="72"/>
        <v>3.5</v>
      </c>
      <c r="BL105" s="3">
        <f t="shared" si="73"/>
        <v>2.5925000000000002</v>
      </c>
      <c r="BO105" t="s">
        <v>641</v>
      </c>
      <c r="BP105" t="str">
        <f t="shared" si="74"/>
        <v>('i2023110600437','2022','in2023110400001','2'),</v>
      </c>
      <c r="BQ105" t="str">
        <f t="shared" si="75"/>
        <v>('i2023110600437','2022','in2023110400002','2'),</v>
      </c>
      <c r="BR105" t="str">
        <f t="shared" si="76"/>
        <v>('i2023110600437','2022','in2023110400003','1'),</v>
      </c>
      <c r="BS105" t="str">
        <f t="shared" si="77"/>
        <v>('i2023110600437','2022','in2023110400004','3'),</v>
      </c>
      <c r="BT105" t="str">
        <f t="shared" si="78"/>
        <v>('i2023110600437','2022','in2023110400005','3'),</v>
      </c>
      <c r="BU105" t="str">
        <f t="shared" si="79"/>
        <v>('i2023110600437','2022','in2023110400006','3'),</v>
      </c>
      <c r="BV105" t="str">
        <f t="shared" si="80"/>
        <v>('i2023110600437','2022','in2023110400007','2'),</v>
      </c>
      <c r="BW105" t="str">
        <f t="shared" si="81"/>
        <v>('i2023110600437','2022','in2023110400008','2'),</v>
      </c>
      <c r="BX105" t="str">
        <f t="shared" si="82"/>
        <v>('i2023110600437','2022','in2023110400009','3'),</v>
      </c>
      <c r="BY105" t="str">
        <f t="shared" si="83"/>
        <v>('i2023110600437','2022','in2023110400010','4'),</v>
      </c>
      <c r="BZ105" t="str">
        <f t="shared" si="84"/>
        <v>('i2023110600437','2022','in2023110400011','1'),</v>
      </c>
      <c r="CA105" t="str">
        <f t="shared" si="85"/>
        <v>('i2023110600437','2022','in2023110400012','1'),</v>
      </c>
      <c r="CB105" t="str">
        <f t="shared" si="86"/>
        <v>('i2023110600437','2022','in2023110400013','3'),</v>
      </c>
      <c r="CC105" t="str">
        <f t="shared" si="87"/>
        <v>('i2023110600437','2022','in2023110400014','2'),</v>
      </c>
      <c r="CD105" t="str">
        <f t="shared" si="88"/>
        <v>('i2023110600437','2022','in2023110400015','1'),</v>
      </c>
      <c r="CE105" t="str">
        <f t="shared" si="89"/>
        <v>('i2023110600437','2022','in2023110400016','1'),</v>
      </c>
      <c r="CF105" t="str">
        <f t="shared" si="90"/>
        <v>('i2023110600437','2022','in2023110400017','3'),</v>
      </c>
      <c r="CG105" t="str">
        <f t="shared" si="91"/>
        <v>('i2023110600437','2022','in2023110400018','2'),</v>
      </c>
      <c r="CH105" t="str">
        <f t="shared" si="92"/>
        <v>('i2023110600437','2022','in2023110400019','3'),</v>
      </c>
      <c r="CI105" t="str">
        <f t="shared" si="93"/>
        <v>('i2023110600437','2022','in2023110400020','1'),</v>
      </c>
      <c r="CJ105" t="str">
        <f t="shared" si="94"/>
        <v>('i2023110600437','2022','in2023110400021','1'),</v>
      </c>
      <c r="CK105" t="str">
        <f t="shared" si="95"/>
        <v>('i2023110600437','2022','in2023110400022','1'),</v>
      </c>
      <c r="CL105" t="str">
        <f t="shared" si="96"/>
        <v>('i2023110600437','2022','in2023110400023','1'),</v>
      </c>
      <c r="CM105" t="str">
        <f t="shared" si="97"/>
        <v>('i2023110600437','2022','in2023110400024','3'),</v>
      </c>
      <c r="CN105" t="str">
        <f t="shared" si="98"/>
        <v>('i2023110600437','2022','in2023110400025','2'),</v>
      </c>
      <c r="CO105" t="str">
        <f t="shared" si="99"/>
        <v>('i2023110600437','2022','in2023110400026','1'),</v>
      </c>
      <c r="CP105" t="str">
        <f t="shared" si="100"/>
        <v>('i2023110600437','2022','in2023110400027','1'),</v>
      </c>
      <c r="CQ105" t="str">
        <f t="shared" si="101"/>
        <v>('i2023110600437','2022','in2023110400028','1'),</v>
      </c>
      <c r="CR105" t="str">
        <f t="shared" si="102"/>
        <v>('i2023110600437','2022','in2023110400029','2'),</v>
      </c>
      <c r="CS105" t="str">
        <f t="shared" si="103"/>
        <v>('i2023110600437','2022','in2023110400030','1'),</v>
      </c>
      <c r="CT105" t="str">
        <f t="shared" si="104"/>
        <v>('i2023110600437','2022','in2023110400031','1'),</v>
      </c>
      <c r="CU105" t="str">
        <f t="shared" si="105"/>
        <v>('i2023110600437','2022','in2023110400032','4'),</v>
      </c>
      <c r="CV105" t="str">
        <f t="shared" si="106"/>
        <v>('i2023110600437','2022','in2023110400033','4'),</v>
      </c>
      <c r="CW105" t="str">
        <f t="shared" si="107"/>
        <v>('i2023110600437','2022','in2023110400034','4'),</v>
      </c>
      <c r="CX105" t="str">
        <f t="shared" si="108"/>
        <v>('i2023110600437','2022','in2023110400035','4'),</v>
      </c>
      <c r="CY105" t="str">
        <f t="shared" si="109"/>
        <v>('i2023110600437','2022','in2023110400036','3'),</v>
      </c>
      <c r="CZ105" t="str">
        <f t="shared" si="110"/>
        <v>('i2023110600437','2022','in2023110400037','3'),</v>
      </c>
      <c r="DA105" t="str">
        <f t="shared" si="111"/>
        <v>('i2023110600437','2022','in2023110400038','3'),</v>
      </c>
      <c r="DB105" t="str">
        <f t="shared" si="112"/>
        <v>('i2023110600437','2022','in2023110400039','3'),</v>
      </c>
      <c r="DC105" t="str">
        <f t="shared" si="113"/>
        <v>('i2023110600437','2022','in2023110400040','3'),</v>
      </c>
      <c r="DD105" t="str">
        <f t="shared" si="114"/>
        <v>('i2023110600437','2022','in2023110400041','4'),</v>
      </c>
      <c r="DE105" t="str">
        <f t="shared" si="115"/>
        <v>('i2023110600437','2022','in2023110400042','4'),</v>
      </c>
      <c r="DF105" t="str">
        <f t="shared" si="116"/>
        <v>('i2023110600437','2022','in2023110400043','3'),</v>
      </c>
      <c r="DG105" t="str">
        <f t="shared" si="117"/>
        <v>('i2023110600437','2022','in2023110400044','3'),</v>
      </c>
      <c r="DH105" t="str">
        <f t="shared" si="118"/>
        <v>('i2023110600437','2022','in2023110400045','4'),</v>
      </c>
      <c r="DI105" t="str">
        <f t="shared" si="119"/>
        <v>('i2023110600437','2022','in2023110400046','4'),</v>
      </c>
      <c r="DJ105" t="str">
        <f t="shared" si="120"/>
        <v>('i2023110600437','2022','in2023110400047','3');</v>
      </c>
    </row>
    <row r="106" spans="1:114" x14ac:dyDescent="0.25">
      <c r="A106" s="4" t="str">
        <f>INDEX('instansi pusat'!$B$2:$C$623,MATCH(C106,'instansi pusat'!$D$2:$D$623,0),2)</f>
        <v>i2023110600253</v>
      </c>
      <c r="B106" s="6">
        <v>6703</v>
      </c>
      <c r="C106" s="5" t="s">
        <v>313</v>
      </c>
      <c r="D106" s="6">
        <v>2022</v>
      </c>
      <c r="E106" s="6">
        <v>2</v>
      </c>
      <c r="F106" s="6">
        <v>1</v>
      </c>
      <c r="G106" s="6">
        <v>3</v>
      </c>
      <c r="H106" s="6">
        <v>2</v>
      </c>
      <c r="I106" s="6">
        <v>4</v>
      </c>
      <c r="J106" s="6">
        <v>4</v>
      </c>
      <c r="K106" s="6">
        <v>1</v>
      </c>
      <c r="L106" s="6">
        <v>1</v>
      </c>
      <c r="M106" s="6">
        <v>4</v>
      </c>
      <c r="N106" s="6">
        <v>1</v>
      </c>
      <c r="O106" s="6">
        <v>1</v>
      </c>
      <c r="P106" s="6">
        <v>3</v>
      </c>
      <c r="Q106" s="6">
        <v>1</v>
      </c>
      <c r="R106" s="6">
        <v>1</v>
      </c>
      <c r="S106" s="6">
        <v>1</v>
      </c>
      <c r="T106" s="6">
        <v>2</v>
      </c>
      <c r="U106" s="6">
        <v>1</v>
      </c>
      <c r="V106" s="6">
        <v>1</v>
      </c>
      <c r="W106" s="6">
        <v>1</v>
      </c>
      <c r="X106" s="6">
        <v>3</v>
      </c>
      <c r="Y106" s="6">
        <v>1</v>
      </c>
      <c r="Z106" s="6">
        <v>1</v>
      </c>
      <c r="AA106" s="6">
        <v>1</v>
      </c>
      <c r="AB106" s="6">
        <v>1</v>
      </c>
      <c r="AC106" s="6">
        <v>1</v>
      </c>
      <c r="AD106" s="6">
        <v>1</v>
      </c>
      <c r="AE106" s="6">
        <v>1</v>
      </c>
      <c r="AF106" s="6">
        <v>1</v>
      </c>
      <c r="AG106" s="6">
        <v>1</v>
      </c>
      <c r="AH106" s="6">
        <v>1</v>
      </c>
      <c r="AI106" s="6">
        <v>1</v>
      </c>
      <c r="AJ106" s="6">
        <v>4</v>
      </c>
      <c r="AK106" s="6">
        <v>4</v>
      </c>
      <c r="AL106" s="6">
        <v>3</v>
      </c>
      <c r="AM106" s="6">
        <v>4</v>
      </c>
      <c r="AN106" s="6">
        <v>4</v>
      </c>
      <c r="AO106" s="6">
        <v>4</v>
      </c>
      <c r="AP106" s="6">
        <v>3</v>
      </c>
      <c r="AQ106" s="6">
        <v>3</v>
      </c>
      <c r="AR106" s="6">
        <v>3</v>
      </c>
      <c r="AS106" s="6">
        <v>4</v>
      </c>
      <c r="AT106" s="6">
        <v>4</v>
      </c>
      <c r="AU106" s="6">
        <v>3</v>
      </c>
      <c r="AV106" s="6">
        <v>4</v>
      </c>
      <c r="AW106" s="6">
        <v>3</v>
      </c>
      <c r="AX106" s="6">
        <v>1</v>
      </c>
      <c r="AY106" s="6">
        <v>3</v>
      </c>
      <c r="AZ106" s="3">
        <f t="shared" si="61"/>
        <v>2.3000000000000003</v>
      </c>
      <c r="BA106" s="3">
        <f t="shared" si="62"/>
        <v>1.5</v>
      </c>
      <c r="BB106" s="3">
        <f t="shared" si="63"/>
        <v>1.25</v>
      </c>
      <c r="BC106" s="3">
        <f t="shared" si="64"/>
        <v>2</v>
      </c>
      <c r="BD106" s="3">
        <f t="shared" si="65"/>
        <v>1</v>
      </c>
      <c r="BE106" s="3">
        <f t="shared" si="66"/>
        <v>1</v>
      </c>
      <c r="BF106" s="3">
        <f t="shared" si="67"/>
        <v>3.6</v>
      </c>
      <c r="BG106" s="3">
        <f t="shared" si="68"/>
        <v>3</v>
      </c>
      <c r="BH106" s="3">
        <f t="shared" si="69"/>
        <v>2.3000000000000003</v>
      </c>
      <c r="BI106" s="3">
        <f t="shared" si="70"/>
        <v>1.5</v>
      </c>
      <c r="BJ106" s="3">
        <f t="shared" si="71"/>
        <v>1</v>
      </c>
      <c r="BK106" s="3">
        <f t="shared" si="72"/>
        <v>3.3626373626373622</v>
      </c>
      <c r="BL106" s="3">
        <f t="shared" si="73"/>
        <v>2.3689999999999998</v>
      </c>
      <c r="BO106" t="s">
        <v>641</v>
      </c>
      <c r="BP106" t="str">
        <f t="shared" si="74"/>
        <v>('i2023110600253','2022','in2023110400001','2'),</v>
      </c>
      <c r="BQ106" t="str">
        <f t="shared" si="75"/>
        <v>('i2023110600253','2022','in2023110400002','1'),</v>
      </c>
      <c r="BR106" t="str">
        <f t="shared" si="76"/>
        <v>('i2023110600253','2022','in2023110400003','3'),</v>
      </c>
      <c r="BS106" t="str">
        <f t="shared" si="77"/>
        <v>('i2023110600253','2022','in2023110400004','2'),</v>
      </c>
      <c r="BT106" t="str">
        <f t="shared" si="78"/>
        <v>('i2023110600253','2022','in2023110400005','4'),</v>
      </c>
      <c r="BU106" t="str">
        <f t="shared" si="79"/>
        <v>('i2023110600253','2022','in2023110400006','4'),</v>
      </c>
      <c r="BV106" t="str">
        <f t="shared" si="80"/>
        <v>('i2023110600253','2022','in2023110400007','1'),</v>
      </c>
      <c r="BW106" t="str">
        <f t="shared" si="81"/>
        <v>('i2023110600253','2022','in2023110400008','1'),</v>
      </c>
      <c r="BX106" t="str">
        <f t="shared" si="82"/>
        <v>('i2023110600253','2022','in2023110400009','4'),</v>
      </c>
      <c r="BY106" t="str">
        <f t="shared" si="83"/>
        <v>('i2023110600253','2022','in2023110400010','1'),</v>
      </c>
      <c r="BZ106" t="str">
        <f t="shared" si="84"/>
        <v>('i2023110600253','2022','in2023110400011','1'),</v>
      </c>
      <c r="CA106" t="str">
        <f t="shared" si="85"/>
        <v>('i2023110600253','2022','in2023110400012','3'),</v>
      </c>
      <c r="CB106" t="str">
        <f t="shared" si="86"/>
        <v>('i2023110600253','2022','in2023110400013','1'),</v>
      </c>
      <c r="CC106" t="str">
        <f t="shared" si="87"/>
        <v>('i2023110600253','2022','in2023110400014','1'),</v>
      </c>
      <c r="CD106" t="str">
        <f t="shared" si="88"/>
        <v>('i2023110600253','2022','in2023110400015','1'),</v>
      </c>
      <c r="CE106" t="str">
        <f t="shared" si="89"/>
        <v>('i2023110600253','2022','in2023110400016','2'),</v>
      </c>
      <c r="CF106" t="str">
        <f t="shared" si="90"/>
        <v>('i2023110600253','2022','in2023110400017','1'),</v>
      </c>
      <c r="CG106" t="str">
        <f t="shared" si="91"/>
        <v>('i2023110600253','2022','in2023110400018','1'),</v>
      </c>
      <c r="CH106" t="str">
        <f t="shared" si="92"/>
        <v>('i2023110600253','2022','in2023110400019','1'),</v>
      </c>
      <c r="CI106" t="str">
        <f t="shared" si="93"/>
        <v>('i2023110600253','2022','in2023110400020','3'),</v>
      </c>
      <c r="CJ106" t="str">
        <f t="shared" si="94"/>
        <v>('i2023110600253','2022','in2023110400021','1'),</v>
      </c>
      <c r="CK106" t="str">
        <f t="shared" si="95"/>
        <v>('i2023110600253','2022','in2023110400022','1'),</v>
      </c>
      <c r="CL106" t="str">
        <f t="shared" si="96"/>
        <v>('i2023110600253','2022','in2023110400023','1'),</v>
      </c>
      <c r="CM106" t="str">
        <f t="shared" si="97"/>
        <v>('i2023110600253','2022','in2023110400024','1'),</v>
      </c>
      <c r="CN106" t="str">
        <f t="shared" si="98"/>
        <v>('i2023110600253','2022','in2023110400025','1'),</v>
      </c>
      <c r="CO106" t="str">
        <f t="shared" si="99"/>
        <v>('i2023110600253','2022','in2023110400026','1'),</v>
      </c>
      <c r="CP106" t="str">
        <f t="shared" si="100"/>
        <v>('i2023110600253','2022','in2023110400027','1'),</v>
      </c>
      <c r="CQ106" t="str">
        <f t="shared" si="101"/>
        <v>('i2023110600253','2022','in2023110400028','1'),</v>
      </c>
      <c r="CR106" t="str">
        <f t="shared" si="102"/>
        <v>('i2023110600253','2022','in2023110400029','1'),</v>
      </c>
      <c r="CS106" t="str">
        <f t="shared" si="103"/>
        <v>('i2023110600253','2022','in2023110400030','1'),</v>
      </c>
      <c r="CT106" t="str">
        <f t="shared" si="104"/>
        <v>('i2023110600253','2022','in2023110400031','1'),</v>
      </c>
      <c r="CU106" t="str">
        <f t="shared" si="105"/>
        <v>('i2023110600253','2022','in2023110400032','4'),</v>
      </c>
      <c r="CV106" t="str">
        <f t="shared" si="106"/>
        <v>('i2023110600253','2022','in2023110400033','4'),</v>
      </c>
      <c r="CW106" t="str">
        <f t="shared" si="107"/>
        <v>('i2023110600253','2022','in2023110400034','3'),</v>
      </c>
      <c r="CX106" t="str">
        <f t="shared" si="108"/>
        <v>('i2023110600253','2022','in2023110400035','4'),</v>
      </c>
      <c r="CY106" t="str">
        <f t="shared" si="109"/>
        <v>('i2023110600253','2022','in2023110400036','4'),</v>
      </c>
      <c r="CZ106" t="str">
        <f t="shared" si="110"/>
        <v>('i2023110600253','2022','in2023110400037','4'),</v>
      </c>
      <c r="DA106" t="str">
        <f t="shared" si="111"/>
        <v>('i2023110600253','2022','in2023110400038','3'),</v>
      </c>
      <c r="DB106" t="str">
        <f t="shared" si="112"/>
        <v>('i2023110600253','2022','in2023110400039','3'),</v>
      </c>
      <c r="DC106" t="str">
        <f t="shared" si="113"/>
        <v>('i2023110600253','2022','in2023110400040','3'),</v>
      </c>
      <c r="DD106" t="str">
        <f t="shared" si="114"/>
        <v>('i2023110600253','2022','in2023110400041','4'),</v>
      </c>
      <c r="DE106" t="str">
        <f t="shared" si="115"/>
        <v>('i2023110600253','2022','in2023110400042','4'),</v>
      </c>
      <c r="DF106" t="str">
        <f t="shared" si="116"/>
        <v>('i2023110600253','2022','in2023110400043','3'),</v>
      </c>
      <c r="DG106" t="str">
        <f t="shared" si="117"/>
        <v>('i2023110600253','2022','in2023110400044','4'),</v>
      </c>
      <c r="DH106" t="str">
        <f t="shared" si="118"/>
        <v>('i2023110600253','2022','in2023110400045','3'),</v>
      </c>
      <c r="DI106" t="str">
        <f t="shared" si="119"/>
        <v>('i2023110600253','2022','in2023110400046','1'),</v>
      </c>
      <c r="DJ106" t="str">
        <f t="shared" si="120"/>
        <v>('i2023110600253','2022','in2023110400047','3');</v>
      </c>
    </row>
    <row r="107" spans="1:114" x14ac:dyDescent="0.25">
      <c r="A107" s="4" t="str">
        <f>INDEX('instansi pusat'!$B$2:$C$623,MATCH(C107,'instansi pusat'!$D$2:$D$623,0),2)</f>
        <v>i2023110600434</v>
      </c>
      <c r="B107" s="6">
        <v>6713</v>
      </c>
      <c r="C107" s="5" t="s">
        <v>323</v>
      </c>
      <c r="D107" s="6">
        <v>2022</v>
      </c>
      <c r="E107" s="6">
        <v>1</v>
      </c>
      <c r="F107" s="6">
        <v>1</v>
      </c>
      <c r="G107" s="6">
        <v>1</v>
      </c>
      <c r="H107" s="6">
        <v>1</v>
      </c>
      <c r="I107" s="6">
        <v>1</v>
      </c>
      <c r="J107" s="6">
        <v>1</v>
      </c>
      <c r="K107" s="6">
        <v>1</v>
      </c>
      <c r="L107" s="6">
        <v>1</v>
      </c>
      <c r="M107" s="6">
        <v>1</v>
      </c>
      <c r="N107" s="6">
        <v>1</v>
      </c>
      <c r="O107" s="6">
        <v>1</v>
      </c>
      <c r="P107" s="6">
        <v>1</v>
      </c>
      <c r="Q107" s="6">
        <v>1</v>
      </c>
      <c r="R107" s="6">
        <v>1</v>
      </c>
      <c r="S107" s="6">
        <v>1</v>
      </c>
      <c r="T107" s="6">
        <v>1</v>
      </c>
      <c r="U107" s="6">
        <v>1</v>
      </c>
      <c r="V107" s="6">
        <v>1</v>
      </c>
      <c r="W107" s="6">
        <v>1</v>
      </c>
      <c r="X107" s="6">
        <v>1</v>
      </c>
      <c r="Y107" s="6">
        <v>1</v>
      </c>
      <c r="Z107" s="6">
        <v>1</v>
      </c>
      <c r="AA107" s="6">
        <v>1</v>
      </c>
      <c r="AB107" s="6">
        <v>1</v>
      </c>
      <c r="AC107" s="6">
        <v>1</v>
      </c>
      <c r="AD107" s="6">
        <v>1</v>
      </c>
      <c r="AE107" s="6">
        <v>1</v>
      </c>
      <c r="AF107" s="6">
        <v>1</v>
      </c>
      <c r="AG107" s="6">
        <v>1</v>
      </c>
      <c r="AH107" s="6">
        <v>1</v>
      </c>
      <c r="AI107" s="6">
        <v>1</v>
      </c>
      <c r="AJ107" s="6">
        <v>4</v>
      </c>
      <c r="AK107" s="6">
        <v>4</v>
      </c>
      <c r="AL107" s="6">
        <v>4</v>
      </c>
      <c r="AM107" s="6">
        <v>4</v>
      </c>
      <c r="AN107" s="6">
        <v>1</v>
      </c>
      <c r="AO107" s="6">
        <v>2</v>
      </c>
      <c r="AP107" s="6">
        <v>3</v>
      </c>
      <c r="AQ107" s="6">
        <v>1</v>
      </c>
      <c r="AR107" s="6">
        <v>1</v>
      </c>
      <c r="AS107" s="6">
        <v>3</v>
      </c>
      <c r="AT107" s="6">
        <v>1</v>
      </c>
      <c r="AU107" s="6">
        <v>1</v>
      </c>
      <c r="AV107" s="6">
        <v>4</v>
      </c>
      <c r="AW107" s="6">
        <v>3</v>
      </c>
      <c r="AX107" s="6">
        <v>2</v>
      </c>
      <c r="AY107" s="6">
        <v>3</v>
      </c>
      <c r="AZ107" s="3">
        <f t="shared" si="61"/>
        <v>1</v>
      </c>
      <c r="BA107" s="3">
        <f t="shared" si="62"/>
        <v>1</v>
      </c>
      <c r="BB107" s="3">
        <f t="shared" si="63"/>
        <v>1</v>
      </c>
      <c r="BC107" s="3">
        <f t="shared" si="64"/>
        <v>1</v>
      </c>
      <c r="BD107" s="3">
        <f t="shared" si="65"/>
        <v>1</v>
      </c>
      <c r="BE107" s="3">
        <f t="shared" si="66"/>
        <v>1</v>
      </c>
      <c r="BF107" s="3">
        <f t="shared" si="67"/>
        <v>2.7</v>
      </c>
      <c r="BG107" s="3">
        <f t="shared" si="68"/>
        <v>2.333333333333333</v>
      </c>
      <c r="BH107" s="3">
        <f t="shared" si="69"/>
        <v>1</v>
      </c>
      <c r="BI107" s="3">
        <f t="shared" si="70"/>
        <v>1</v>
      </c>
      <c r="BJ107" s="3">
        <f t="shared" si="71"/>
        <v>1</v>
      </c>
      <c r="BK107" s="3">
        <f t="shared" si="72"/>
        <v>2.5549450549450547</v>
      </c>
      <c r="BL107" s="3">
        <f t="shared" si="73"/>
        <v>1.7075</v>
      </c>
      <c r="BO107" t="s">
        <v>641</v>
      </c>
      <c r="BP107" t="str">
        <f t="shared" si="74"/>
        <v>('i2023110600434','2022','in2023110400001','1'),</v>
      </c>
      <c r="BQ107" t="str">
        <f t="shared" si="75"/>
        <v>('i2023110600434','2022','in2023110400002','1'),</v>
      </c>
      <c r="BR107" t="str">
        <f t="shared" si="76"/>
        <v>('i2023110600434','2022','in2023110400003','1'),</v>
      </c>
      <c r="BS107" t="str">
        <f t="shared" si="77"/>
        <v>('i2023110600434','2022','in2023110400004','1'),</v>
      </c>
      <c r="BT107" t="str">
        <f t="shared" si="78"/>
        <v>('i2023110600434','2022','in2023110400005','1'),</v>
      </c>
      <c r="BU107" t="str">
        <f t="shared" si="79"/>
        <v>('i2023110600434','2022','in2023110400006','1'),</v>
      </c>
      <c r="BV107" t="str">
        <f t="shared" si="80"/>
        <v>('i2023110600434','2022','in2023110400007','1'),</v>
      </c>
      <c r="BW107" t="str">
        <f t="shared" si="81"/>
        <v>('i2023110600434','2022','in2023110400008','1'),</v>
      </c>
      <c r="BX107" t="str">
        <f t="shared" si="82"/>
        <v>('i2023110600434','2022','in2023110400009','1'),</v>
      </c>
      <c r="BY107" t="str">
        <f t="shared" si="83"/>
        <v>('i2023110600434','2022','in2023110400010','1'),</v>
      </c>
      <c r="BZ107" t="str">
        <f t="shared" si="84"/>
        <v>('i2023110600434','2022','in2023110400011','1'),</v>
      </c>
      <c r="CA107" t="str">
        <f t="shared" si="85"/>
        <v>('i2023110600434','2022','in2023110400012','1'),</v>
      </c>
      <c r="CB107" t="str">
        <f t="shared" si="86"/>
        <v>('i2023110600434','2022','in2023110400013','1'),</v>
      </c>
      <c r="CC107" t="str">
        <f t="shared" si="87"/>
        <v>('i2023110600434','2022','in2023110400014','1'),</v>
      </c>
      <c r="CD107" t="str">
        <f t="shared" si="88"/>
        <v>('i2023110600434','2022','in2023110400015','1'),</v>
      </c>
      <c r="CE107" t="str">
        <f t="shared" si="89"/>
        <v>('i2023110600434','2022','in2023110400016','1'),</v>
      </c>
      <c r="CF107" t="str">
        <f t="shared" si="90"/>
        <v>('i2023110600434','2022','in2023110400017','1'),</v>
      </c>
      <c r="CG107" t="str">
        <f t="shared" si="91"/>
        <v>('i2023110600434','2022','in2023110400018','1'),</v>
      </c>
      <c r="CH107" t="str">
        <f t="shared" si="92"/>
        <v>('i2023110600434','2022','in2023110400019','1'),</v>
      </c>
      <c r="CI107" t="str">
        <f t="shared" si="93"/>
        <v>('i2023110600434','2022','in2023110400020','1'),</v>
      </c>
      <c r="CJ107" t="str">
        <f t="shared" si="94"/>
        <v>('i2023110600434','2022','in2023110400021','1'),</v>
      </c>
      <c r="CK107" t="str">
        <f t="shared" si="95"/>
        <v>('i2023110600434','2022','in2023110400022','1'),</v>
      </c>
      <c r="CL107" t="str">
        <f t="shared" si="96"/>
        <v>('i2023110600434','2022','in2023110400023','1'),</v>
      </c>
      <c r="CM107" t="str">
        <f t="shared" si="97"/>
        <v>('i2023110600434','2022','in2023110400024','1'),</v>
      </c>
      <c r="CN107" t="str">
        <f t="shared" si="98"/>
        <v>('i2023110600434','2022','in2023110400025','1'),</v>
      </c>
      <c r="CO107" t="str">
        <f t="shared" si="99"/>
        <v>('i2023110600434','2022','in2023110400026','1'),</v>
      </c>
      <c r="CP107" t="str">
        <f t="shared" si="100"/>
        <v>('i2023110600434','2022','in2023110400027','1'),</v>
      </c>
      <c r="CQ107" t="str">
        <f t="shared" si="101"/>
        <v>('i2023110600434','2022','in2023110400028','1'),</v>
      </c>
      <c r="CR107" t="str">
        <f t="shared" si="102"/>
        <v>('i2023110600434','2022','in2023110400029','1'),</v>
      </c>
      <c r="CS107" t="str">
        <f t="shared" si="103"/>
        <v>('i2023110600434','2022','in2023110400030','1'),</v>
      </c>
      <c r="CT107" t="str">
        <f t="shared" si="104"/>
        <v>('i2023110600434','2022','in2023110400031','1'),</v>
      </c>
      <c r="CU107" t="str">
        <f t="shared" si="105"/>
        <v>('i2023110600434','2022','in2023110400032','4'),</v>
      </c>
      <c r="CV107" t="str">
        <f t="shared" si="106"/>
        <v>('i2023110600434','2022','in2023110400033','4'),</v>
      </c>
      <c r="CW107" t="str">
        <f t="shared" si="107"/>
        <v>('i2023110600434','2022','in2023110400034','4'),</v>
      </c>
      <c r="CX107" t="str">
        <f t="shared" si="108"/>
        <v>('i2023110600434','2022','in2023110400035','4'),</v>
      </c>
      <c r="CY107" t="str">
        <f t="shared" si="109"/>
        <v>('i2023110600434','2022','in2023110400036','1'),</v>
      </c>
      <c r="CZ107" t="str">
        <f t="shared" si="110"/>
        <v>('i2023110600434','2022','in2023110400037','2'),</v>
      </c>
      <c r="DA107" t="str">
        <f t="shared" si="111"/>
        <v>('i2023110600434','2022','in2023110400038','3'),</v>
      </c>
      <c r="DB107" t="str">
        <f t="shared" si="112"/>
        <v>('i2023110600434','2022','in2023110400039','1'),</v>
      </c>
      <c r="DC107" t="str">
        <f t="shared" si="113"/>
        <v>('i2023110600434','2022','in2023110400040','1'),</v>
      </c>
      <c r="DD107" t="str">
        <f t="shared" si="114"/>
        <v>('i2023110600434','2022','in2023110400041','3'),</v>
      </c>
      <c r="DE107" t="str">
        <f t="shared" si="115"/>
        <v>('i2023110600434','2022','in2023110400042','1'),</v>
      </c>
      <c r="DF107" t="str">
        <f t="shared" si="116"/>
        <v>('i2023110600434','2022','in2023110400043','1'),</v>
      </c>
      <c r="DG107" t="str">
        <f t="shared" si="117"/>
        <v>('i2023110600434','2022','in2023110400044','4'),</v>
      </c>
      <c r="DH107" t="str">
        <f t="shared" si="118"/>
        <v>('i2023110600434','2022','in2023110400045','3'),</v>
      </c>
      <c r="DI107" t="str">
        <f t="shared" si="119"/>
        <v>('i2023110600434','2022','in2023110400046','2'),</v>
      </c>
      <c r="DJ107" t="str">
        <f t="shared" si="120"/>
        <v>('i2023110600434','2022','in2023110400047','3');</v>
      </c>
    </row>
    <row r="108" spans="1:114" x14ac:dyDescent="0.25">
      <c r="A108" s="4" t="str">
        <f>INDEX('instansi pusat'!$B$2:$C$623,MATCH(C108,'instansi pusat'!$D$2:$D$623,0),2)</f>
        <v>i2023110600431</v>
      </c>
      <c r="B108" s="6">
        <v>6702</v>
      </c>
      <c r="C108" s="5" t="s">
        <v>312</v>
      </c>
      <c r="D108" s="6">
        <v>2022</v>
      </c>
      <c r="E108" s="6">
        <v>1</v>
      </c>
      <c r="F108" s="6">
        <v>1</v>
      </c>
      <c r="G108" s="6">
        <v>1</v>
      </c>
      <c r="H108" s="6">
        <v>1</v>
      </c>
      <c r="I108" s="6">
        <v>1</v>
      </c>
      <c r="J108" s="6">
        <v>1</v>
      </c>
      <c r="K108" s="6">
        <v>1</v>
      </c>
      <c r="L108" s="6">
        <v>1</v>
      </c>
      <c r="M108" s="6">
        <v>1</v>
      </c>
      <c r="N108" s="6">
        <v>1</v>
      </c>
      <c r="O108" s="6">
        <v>1</v>
      </c>
      <c r="P108" s="6">
        <v>1</v>
      </c>
      <c r="Q108" s="6">
        <v>1</v>
      </c>
      <c r="R108" s="6">
        <v>2</v>
      </c>
      <c r="S108" s="6">
        <v>1</v>
      </c>
      <c r="T108" s="6">
        <v>1</v>
      </c>
      <c r="U108" s="6">
        <v>2</v>
      </c>
      <c r="V108" s="6">
        <v>1</v>
      </c>
      <c r="W108" s="6">
        <v>1</v>
      </c>
      <c r="X108" s="6">
        <v>1</v>
      </c>
      <c r="Y108" s="6">
        <v>1</v>
      </c>
      <c r="Z108" s="6">
        <v>1</v>
      </c>
      <c r="AA108" s="6">
        <v>1</v>
      </c>
      <c r="AB108" s="6">
        <v>1</v>
      </c>
      <c r="AC108" s="6">
        <v>1</v>
      </c>
      <c r="AD108" s="6">
        <v>1</v>
      </c>
      <c r="AE108" s="6">
        <v>1</v>
      </c>
      <c r="AF108" s="6">
        <v>1</v>
      </c>
      <c r="AG108" s="6">
        <v>1</v>
      </c>
      <c r="AH108" s="6">
        <v>1</v>
      </c>
      <c r="AI108" s="6">
        <v>1</v>
      </c>
      <c r="AJ108" s="6">
        <v>3</v>
      </c>
      <c r="AK108" s="6">
        <v>1</v>
      </c>
      <c r="AL108" s="6">
        <v>2</v>
      </c>
      <c r="AM108" s="6">
        <v>3</v>
      </c>
      <c r="AN108" s="6">
        <v>3</v>
      </c>
      <c r="AO108" s="6">
        <v>1</v>
      </c>
      <c r="AP108" s="6">
        <v>3</v>
      </c>
      <c r="AQ108" s="6">
        <v>1</v>
      </c>
      <c r="AR108" s="6">
        <v>1</v>
      </c>
      <c r="AS108" s="6">
        <v>1</v>
      </c>
      <c r="AT108" s="6">
        <v>3</v>
      </c>
      <c r="AU108" s="6">
        <v>2</v>
      </c>
      <c r="AV108" s="6">
        <v>2</v>
      </c>
      <c r="AW108" s="6">
        <v>1</v>
      </c>
      <c r="AX108" s="6">
        <v>1</v>
      </c>
      <c r="AY108" s="6">
        <v>1</v>
      </c>
      <c r="AZ108" s="3">
        <f t="shared" si="61"/>
        <v>1</v>
      </c>
      <c r="BA108" s="3">
        <f t="shared" si="62"/>
        <v>1.25</v>
      </c>
      <c r="BB108" s="3">
        <f t="shared" si="63"/>
        <v>1.25</v>
      </c>
      <c r="BC108" s="3">
        <f t="shared" si="64"/>
        <v>1</v>
      </c>
      <c r="BD108" s="3">
        <f t="shared" si="65"/>
        <v>1</v>
      </c>
      <c r="BE108" s="3">
        <f t="shared" si="66"/>
        <v>1</v>
      </c>
      <c r="BF108" s="3">
        <f t="shared" si="67"/>
        <v>1.9000000000000001</v>
      </c>
      <c r="BG108" s="3">
        <f t="shared" si="68"/>
        <v>1.6666666666666665</v>
      </c>
      <c r="BH108" s="3">
        <f t="shared" si="69"/>
        <v>1</v>
      </c>
      <c r="BI108" s="3">
        <f t="shared" si="70"/>
        <v>1.2</v>
      </c>
      <c r="BJ108" s="3">
        <f t="shared" si="71"/>
        <v>1</v>
      </c>
      <c r="BK108" s="3">
        <f t="shared" si="72"/>
        <v>1.8076923076923075</v>
      </c>
      <c r="BL108" s="3">
        <f t="shared" si="73"/>
        <v>1.4175</v>
      </c>
      <c r="BO108" t="s">
        <v>641</v>
      </c>
      <c r="BP108" t="str">
        <f t="shared" si="74"/>
        <v>('i2023110600431','2022','in2023110400001','1'),</v>
      </c>
      <c r="BQ108" t="str">
        <f t="shared" si="75"/>
        <v>('i2023110600431','2022','in2023110400002','1'),</v>
      </c>
      <c r="BR108" t="str">
        <f t="shared" si="76"/>
        <v>('i2023110600431','2022','in2023110400003','1'),</v>
      </c>
      <c r="BS108" t="str">
        <f t="shared" si="77"/>
        <v>('i2023110600431','2022','in2023110400004','1'),</v>
      </c>
      <c r="BT108" t="str">
        <f t="shared" si="78"/>
        <v>('i2023110600431','2022','in2023110400005','1'),</v>
      </c>
      <c r="BU108" t="str">
        <f t="shared" si="79"/>
        <v>('i2023110600431','2022','in2023110400006','1'),</v>
      </c>
      <c r="BV108" t="str">
        <f t="shared" si="80"/>
        <v>('i2023110600431','2022','in2023110400007','1'),</v>
      </c>
      <c r="BW108" t="str">
        <f t="shared" si="81"/>
        <v>('i2023110600431','2022','in2023110400008','1'),</v>
      </c>
      <c r="BX108" t="str">
        <f t="shared" si="82"/>
        <v>('i2023110600431','2022','in2023110400009','1'),</v>
      </c>
      <c r="BY108" t="str">
        <f t="shared" si="83"/>
        <v>('i2023110600431','2022','in2023110400010','1'),</v>
      </c>
      <c r="BZ108" t="str">
        <f t="shared" si="84"/>
        <v>('i2023110600431','2022','in2023110400011','1'),</v>
      </c>
      <c r="CA108" t="str">
        <f t="shared" si="85"/>
        <v>('i2023110600431','2022','in2023110400012','1'),</v>
      </c>
      <c r="CB108" t="str">
        <f t="shared" si="86"/>
        <v>('i2023110600431','2022','in2023110400013','1'),</v>
      </c>
      <c r="CC108" t="str">
        <f t="shared" si="87"/>
        <v>('i2023110600431','2022','in2023110400014','2'),</v>
      </c>
      <c r="CD108" t="str">
        <f t="shared" si="88"/>
        <v>('i2023110600431','2022','in2023110400015','1'),</v>
      </c>
      <c r="CE108" t="str">
        <f t="shared" si="89"/>
        <v>('i2023110600431','2022','in2023110400016','1'),</v>
      </c>
      <c r="CF108" t="str">
        <f t="shared" si="90"/>
        <v>('i2023110600431','2022','in2023110400017','2'),</v>
      </c>
      <c r="CG108" t="str">
        <f t="shared" si="91"/>
        <v>('i2023110600431','2022','in2023110400018','1'),</v>
      </c>
      <c r="CH108" t="str">
        <f t="shared" si="92"/>
        <v>('i2023110600431','2022','in2023110400019','1'),</v>
      </c>
      <c r="CI108" t="str">
        <f t="shared" si="93"/>
        <v>('i2023110600431','2022','in2023110400020','1'),</v>
      </c>
      <c r="CJ108" t="str">
        <f t="shared" si="94"/>
        <v>('i2023110600431','2022','in2023110400021','1'),</v>
      </c>
      <c r="CK108" t="str">
        <f t="shared" si="95"/>
        <v>('i2023110600431','2022','in2023110400022','1'),</v>
      </c>
      <c r="CL108" t="str">
        <f t="shared" si="96"/>
        <v>('i2023110600431','2022','in2023110400023','1'),</v>
      </c>
      <c r="CM108" t="str">
        <f t="shared" si="97"/>
        <v>('i2023110600431','2022','in2023110400024','1'),</v>
      </c>
      <c r="CN108" t="str">
        <f t="shared" si="98"/>
        <v>('i2023110600431','2022','in2023110400025','1'),</v>
      </c>
      <c r="CO108" t="str">
        <f t="shared" si="99"/>
        <v>('i2023110600431','2022','in2023110400026','1'),</v>
      </c>
      <c r="CP108" t="str">
        <f t="shared" si="100"/>
        <v>('i2023110600431','2022','in2023110400027','1'),</v>
      </c>
      <c r="CQ108" t="str">
        <f t="shared" si="101"/>
        <v>('i2023110600431','2022','in2023110400028','1'),</v>
      </c>
      <c r="CR108" t="str">
        <f t="shared" si="102"/>
        <v>('i2023110600431','2022','in2023110400029','1'),</v>
      </c>
      <c r="CS108" t="str">
        <f t="shared" si="103"/>
        <v>('i2023110600431','2022','in2023110400030','1'),</v>
      </c>
      <c r="CT108" t="str">
        <f t="shared" si="104"/>
        <v>('i2023110600431','2022','in2023110400031','1'),</v>
      </c>
      <c r="CU108" t="str">
        <f t="shared" si="105"/>
        <v>('i2023110600431','2022','in2023110400032','3'),</v>
      </c>
      <c r="CV108" t="str">
        <f t="shared" si="106"/>
        <v>('i2023110600431','2022','in2023110400033','1'),</v>
      </c>
      <c r="CW108" t="str">
        <f t="shared" si="107"/>
        <v>('i2023110600431','2022','in2023110400034','2'),</v>
      </c>
      <c r="CX108" t="str">
        <f t="shared" si="108"/>
        <v>('i2023110600431','2022','in2023110400035','3'),</v>
      </c>
      <c r="CY108" t="str">
        <f t="shared" si="109"/>
        <v>('i2023110600431','2022','in2023110400036','3'),</v>
      </c>
      <c r="CZ108" t="str">
        <f t="shared" si="110"/>
        <v>('i2023110600431','2022','in2023110400037','1'),</v>
      </c>
      <c r="DA108" t="str">
        <f t="shared" si="111"/>
        <v>('i2023110600431','2022','in2023110400038','3'),</v>
      </c>
      <c r="DB108" t="str">
        <f t="shared" si="112"/>
        <v>('i2023110600431','2022','in2023110400039','1'),</v>
      </c>
      <c r="DC108" t="str">
        <f t="shared" si="113"/>
        <v>('i2023110600431','2022','in2023110400040','1'),</v>
      </c>
      <c r="DD108" t="str">
        <f t="shared" si="114"/>
        <v>('i2023110600431','2022','in2023110400041','1'),</v>
      </c>
      <c r="DE108" t="str">
        <f t="shared" si="115"/>
        <v>('i2023110600431','2022','in2023110400042','3'),</v>
      </c>
      <c r="DF108" t="str">
        <f t="shared" si="116"/>
        <v>('i2023110600431','2022','in2023110400043','2'),</v>
      </c>
      <c r="DG108" t="str">
        <f t="shared" si="117"/>
        <v>('i2023110600431','2022','in2023110400044','2'),</v>
      </c>
      <c r="DH108" t="str">
        <f t="shared" si="118"/>
        <v>('i2023110600431','2022','in2023110400045','1'),</v>
      </c>
      <c r="DI108" t="str">
        <f t="shared" si="119"/>
        <v>('i2023110600431','2022','in2023110400046','1'),</v>
      </c>
      <c r="DJ108" t="str">
        <f t="shared" si="120"/>
        <v>('i2023110600431','2022','in2023110400047','1');</v>
      </c>
    </row>
    <row r="109" spans="1:114" x14ac:dyDescent="0.25">
      <c r="A109" s="4" t="str">
        <f>INDEX('instansi pusat'!$B$2:$C$623,MATCH(C109,'instansi pusat'!$D$2:$D$623,0),2)</f>
        <v>i2023110600280</v>
      </c>
      <c r="B109" s="6">
        <v>7316</v>
      </c>
      <c r="C109" s="5" t="s">
        <v>444</v>
      </c>
      <c r="D109" s="6">
        <v>2022</v>
      </c>
      <c r="E109" s="6">
        <v>1</v>
      </c>
      <c r="F109" s="6">
        <v>1</v>
      </c>
      <c r="G109" s="6">
        <v>2</v>
      </c>
      <c r="H109" s="6">
        <v>1</v>
      </c>
      <c r="I109" s="6">
        <v>1</v>
      </c>
      <c r="J109" s="6">
        <v>1</v>
      </c>
      <c r="K109" s="6">
        <v>1</v>
      </c>
      <c r="L109" s="6">
        <v>1</v>
      </c>
      <c r="M109" s="6">
        <v>1</v>
      </c>
      <c r="N109" s="6">
        <v>1</v>
      </c>
      <c r="O109" s="6">
        <v>1</v>
      </c>
      <c r="P109" s="6">
        <v>1</v>
      </c>
      <c r="Q109" s="6">
        <v>1</v>
      </c>
      <c r="R109" s="6">
        <v>1</v>
      </c>
      <c r="S109" s="6">
        <v>1</v>
      </c>
      <c r="T109" s="6">
        <v>1</v>
      </c>
      <c r="U109" s="6">
        <v>3</v>
      </c>
      <c r="V109" s="6">
        <v>1</v>
      </c>
      <c r="W109" s="6">
        <v>1</v>
      </c>
      <c r="X109" s="6">
        <v>1</v>
      </c>
      <c r="Y109" s="6">
        <v>1</v>
      </c>
      <c r="Z109" s="6">
        <v>1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6">
        <v>1</v>
      </c>
      <c r="AG109" s="6">
        <v>1</v>
      </c>
      <c r="AH109" s="6">
        <v>1</v>
      </c>
      <c r="AI109" s="6">
        <v>1</v>
      </c>
      <c r="AJ109" s="6">
        <v>4</v>
      </c>
      <c r="AK109" s="6">
        <v>4</v>
      </c>
      <c r="AL109" s="6">
        <v>4</v>
      </c>
      <c r="AM109" s="6">
        <v>4</v>
      </c>
      <c r="AN109" s="6">
        <v>2</v>
      </c>
      <c r="AO109" s="6">
        <v>3</v>
      </c>
      <c r="AP109" s="6">
        <v>3</v>
      </c>
      <c r="AQ109" s="6">
        <v>2</v>
      </c>
      <c r="AR109" s="6">
        <v>3</v>
      </c>
      <c r="AS109" s="6">
        <v>3</v>
      </c>
      <c r="AT109" s="6">
        <v>4</v>
      </c>
      <c r="AU109" s="6">
        <v>3</v>
      </c>
      <c r="AV109" s="6">
        <v>4</v>
      </c>
      <c r="AW109" s="6">
        <v>3</v>
      </c>
      <c r="AX109" s="6">
        <v>2</v>
      </c>
      <c r="AY109" s="6">
        <v>3</v>
      </c>
      <c r="AZ109" s="3">
        <f t="shared" si="61"/>
        <v>1.1000000000000001</v>
      </c>
      <c r="BA109" s="3">
        <f t="shared" si="62"/>
        <v>1</v>
      </c>
      <c r="BB109" s="3">
        <f t="shared" si="63"/>
        <v>1.5</v>
      </c>
      <c r="BC109" s="3">
        <f t="shared" si="64"/>
        <v>1</v>
      </c>
      <c r="BD109" s="3">
        <f t="shared" si="65"/>
        <v>1</v>
      </c>
      <c r="BE109" s="3">
        <f t="shared" si="66"/>
        <v>1</v>
      </c>
      <c r="BF109" s="3">
        <f t="shared" si="67"/>
        <v>3.2</v>
      </c>
      <c r="BG109" s="3">
        <f t="shared" si="68"/>
        <v>3.1666666666666665</v>
      </c>
      <c r="BH109" s="3">
        <f t="shared" si="69"/>
        <v>1.1000000000000001</v>
      </c>
      <c r="BI109" s="3">
        <f t="shared" si="70"/>
        <v>1.2</v>
      </c>
      <c r="BJ109" s="3">
        <f t="shared" si="71"/>
        <v>1</v>
      </c>
      <c r="BK109" s="3">
        <f t="shared" si="72"/>
        <v>3.186813186813187</v>
      </c>
      <c r="BL109" s="3">
        <f t="shared" si="73"/>
        <v>2.0580000000000003</v>
      </c>
      <c r="BO109" t="s">
        <v>641</v>
      </c>
      <c r="BP109" t="str">
        <f t="shared" si="74"/>
        <v>('i2023110600280','2022','in2023110400001','1'),</v>
      </c>
      <c r="BQ109" t="str">
        <f t="shared" si="75"/>
        <v>('i2023110600280','2022','in2023110400002','1'),</v>
      </c>
      <c r="BR109" t="str">
        <f t="shared" si="76"/>
        <v>('i2023110600280','2022','in2023110400003','2'),</v>
      </c>
      <c r="BS109" t="str">
        <f t="shared" si="77"/>
        <v>('i2023110600280','2022','in2023110400004','1'),</v>
      </c>
      <c r="BT109" t="str">
        <f t="shared" si="78"/>
        <v>('i2023110600280','2022','in2023110400005','1'),</v>
      </c>
      <c r="BU109" t="str">
        <f t="shared" si="79"/>
        <v>('i2023110600280','2022','in2023110400006','1'),</v>
      </c>
      <c r="BV109" t="str">
        <f t="shared" si="80"/>
        <v>('i2023110600280','2022','in2023110400007','1'),</v>
      </c>
      <c r="BW109" t="str">
        <f t="shared" si="81"/>
        <v>('i2023110600280','2022','in2023110400008','1'),</v>
      </c>
      <c r="BX109" t="str">
        <f t="shared" si="82"/>
        <v>('i2023110600280','2022','in2023110400009','1'),</v>
      </c>
      <c r="BY109" t="str">
        <f t="shared" si="83"/>
        <v>('i2023110600280','2022','in2023110400010','1'),</v>
      </c>
      <c r="BZ109" t="str">
        <f t="shared" si="84"/>
        <v>('i2023110600280','2022','in2023110400011','1'),</v>
      </c>
      <c r="CA109" t="str">
        <f t="shared" si="85"/>
        <v>('i2023110600280','2022','in2023110400012','1'),</v>
      </c>
      <c r="CB109" t="str">
        <f t="shared" si="86"/>
        <v>('i2023110600280','2022','in2023110400013','1'),</v>
      </c>
      <c r="CC109" t="str">
        <f t="shared" si="87"/>
        <v>('i2023110600280','2022','in2023110400014','1'),</v>
      </c>
      <c r="CD109" t="str">
        <f t="shared" si="88"/>
        <v>('i2023110600280','2022','in2023110400015','1'),</v>
      </c>
      <c r="CE109" t="str">
        <f t="shared" si="89"/>
        <v>('i2023110600280','2022','in2023110400016','1'),</v>
      </c>
      <c r="CF109" t="str">
        <f t="shared" si="90"/>
        <v>('i2023110600280','2022','in2023110400017','3'),</v>
      </c>
      <c r="CG109" t="str">
        <f t="shared" si="91"/>
        <v>('i2023110600280','2022','in2023110400018','1'),</v>
      </c>
      <c r="CH109" t="str">
        <f t="shared" si="92"/>
        <v>('i2023110600280','2022','in2023110400019','1'),</v>
      </c>
      <c r="CI109" t="str">
        <f t="shared" si="93"/>
        <v>('i2023110600280','2022','in2023110400020','1'),</v>
      </c>
      <c r="CJ109" t="str">
        <f t="shared" si="94"/>
        <v>('i2023110600280','2022','in2023110400021','1'),</v>
      </c>
      <c r="CK109" t="str">
        <f t="shared" si="95"/>
        <v>('i2023110600280','2022','in2023110400022','1'),</v>
      </c>
      <c r="CL109" t="str">
        <f t="shared" si="96"/>
        <v>('i2023110600280','2022','in2023110400023','1'),</v>
      </c>
      <c r="CM109" t="str">
        <f t="shared" si="97"/>
        <v>('i2023110600280','2022','in2023110400024','1'),</v>
      </c>
      <c r="CN109" t="str">
        <f t="shared" si="98"/>
        <v>('i2023110600280','2022','in2023110400025','1'),</v>
      </c>
      <c r="CO109" t="str">
        <f t="shared" si="99"/>
        <v>('i2023110600280','2022','in2023110400026','1'),</v>
      </c>
      <c r="CP109" t="str">
        <f t="shared" si="100"/>
        <v>('i2023110600280','2022','in2023110400027','1'),</v>
      </c>
      <c r="CQ109" t="str">
        <f t="shared" si="101"/>
        <v>('i2023110600280','2022','in2023110400028','1'),</v>
      </c>
      <c r="CR109" t="str">
        <f t="shared" si="102"/>
        <v>('i2023110600280','2022','in2023110400029','1'),</v>
      </c>
      <c r="CS109" t="str">
        <f t="shared" si="103"/>
        <v>('i2023110600280','2022','in2023110400030','1'),</v>
      </c>
      <c r="CT109" t="str">
        <f t="shared" si="104"/>
        <v>('i2023110600280','2022','in2023110400031','1'),</v>
      </c>
      <c r="CU109" t="str">
        <f t="shared" si="105"/>
        <v>('i2023110600280','2022','in2023110400032','4'),</v>
      </c>
      <c r="CV109" t="str">
        <f t="shared" si="106"/>
        <v>('i2023110600280','2022','in2023110400033','4'),</v>
      </c>
      <c r="CW109" t="str">
        <f t="shared" si="107"/>
        <v>('i2023110600280','2022','in2023110400034','4'),</v>
      </c>
      <c r="CX109" t="str">
        <f t="shared" si="108"/>
        <v>('i2023110600280','2022','in2023110400035','4'),</v>
      </c>
      <c r="CY109" t="str">
        <f t="shared" si="109"/>
        <v>('i2023110600280','2022','in2023110400036','2'),</v>
      </c>
      <c r="CZ109" t="str">
        <f t="shared" si="110"/>
        <v>('i2023110600280','2022','in2023110400037','3'),</v>
      </c>
      <c r="DA109" t="str">
        <f t="shared" si="111"/>
        <v>('i2023110600280','2022','in2023110400038','3'),</v>
      </c>
      <c r="DB109" t="str">
        <f t="shared" si="112"/>
        <v>('i2023110600280','2022','in2023110400039','2'),</v>
      </c>
      <c r="DC109" t="str">
        <f t="shared" si="113"/>
        <v>('i2023110600280','2022','in2023110400040','3'),</v>
      </c>
      <c r="DD109" t="str">
        <f t="shared" si="114"/>
        <v>('i2023110600280','2022','in2023110400041','3'),</v>
      </c>
      <c r="DE109" t="str">
        <f t="shared" si="115"/>
        <v>('i2023110600280','2022','in2023110400042','4'),</v>
      </c>
      <c r="DF109" t="str">
        <f t="shared" si="116"/>
        <v>('i2023110600280','2022','in2023110400043','3'),</v>
      </c>
      <c r="DG109" t="str">
        <f t="shared" si="117"/>
        <v>('i2023110600280','2022','in2023110400044','4'),</v>
      </c>
      <c r="DH109" t="str">
        <f t="shared" si="118"/>
        <v>('i2023110600280','2022','in2023110400045','3'),</v>
      </c>
      <c r="DI109" t="str">
        <f t="shared" si="119"/>
        <v>('i2023110600280','2022','in2023110400046','2'),</v>
      </c>
      <c r="DJ109" t="str">
        <f t="shared" si="120"/>
        <v>('i2023110600280','2022','in2023110400047','3');</v>
      </c>
    </row>
    <row r="110" spans="1:114" x14ac:dyDescent="0.25">
      <c r="A110" s="4" t="str">
        <f>INDEX('instansi pusat'!$B$2:$C$623,MATCH(C110,'instansi pusat'!$D$2:$D$623,0),2)</f>
        <v>i2023110600043</v>
      </c>
      <c r="B110" s="6">
        <v>6406</v>
      </c>
      <c r="C110" s="5" t="s">
        <v>242</v>
      </c>
      <c r="D110" s="6">
        <v>2022</v>
      </c>
      <c r="E110" s="6">
        <v>2</v>
      </c>
      <c r="F110" s="6">
        <v>2</v>
      </c>
      <c r="G110" s="6">
        <v>3</v>
      </c>
      <c r="H110" s="6">
        <v>1</v>
      </c>
      <c r="I110" s="6">
        <v>2</v>
      </c>
      <c r="J110" s="6">
        <v>2</v>
      </c>
      <c r="K110" s="6">
        <v>2</v>
      </c>
      <c r="L110" s="6">
        <v>2</v>
      </c>
      <c r="M110" s="6">
        <v>4</v>
      </c>
      <c r="N110" s="6">
        <v>5</v>
      </c>
      <c r="O110" s="6">
        <v>1</v>
      </c>
      <c r="P110" s="6">
        <v>1</v>
      </c>
      <c r="Q110" s="6">
        <v>2</v>
      </c>
      <c r="R110" s="6">
        <v>3</v>
      </c>
      <c r="S110" s="6">
        <v>4</v>
      </c>
      <c r="T110" s="6">
        <v>4</v>
      </c>
      <c r="U110" s="6">
        <v>3</v>
      </c>
      <c r="V110" s="6">
        <v>2</v>
      </c>
      <c r="W110" s="6">
        <v>2</v>
      </c>
      <c r="X110" s="6">
        <v>2</v>
      </c>
      <c r="Y110" s="6">
        <v>1</v>
      </c>
      <c r="Z110" s="6">
        <v>1</v>
      </c>
      <c r="AA110" s="6">
        <v>1</v>
      </c>
      <c r="AB110" s="6">
        <v>1</v>
      </c>
      <c r="AC110" s="6">
        <v>1</v>
      </c>
      <c r="AD110" s="6">
        <v>1</v>
      </c>
      <c r="AE110" s="6">
        <v>1</v>
      </c>
      <c r="AF110" s="6">
        <v>1</v>
      </c>
      <c r="AG110" s="6">
        <v>1</v>
      </c>
      <c r="AH110" s="6">
        <v>1</v>
      </c>
      <c r="AI110" s="6">
        <v>1</v>
      </c>
      <c r="AJ110" s="6">
        <v>5</v>
      </c>
      <c r="AK110" s="6">
        <v>5</v>
      </c>
      <c r="AL110" s="6">
        <v>4</v>
      </c>
      <c r="AM110" s="6">
        <v>4</v>
      </c>
      <c r="AN110" s="6">
        <v>5</v>
      </c>
      <c r="AO110" s="6">
        <v>5</v>
      </c>
      <c r="AP110" s="6">
        <v>2</v>
      </c>
      <c r="AQ110" s="6">
        <v>1</v>
      </c>
      <c r="AR110" s="6">
        <v>3</v>
      </c>
      <c r="AS110" s="6">
        <v>5</v>
      </c>
      <c r="AT110" s="6">
        <v>4</v>
      </c>
      <c r="AU110" s="6">
        <v>2</v>
      </c>
      <c r="AV110" s="6">
        <v>2</v>
      </c>
      <c r="AW110" s="6">
        <v>5</v>
      </c>
      <c r="AX110" s="6">
        <v>5</v>
      </c>
      <c r="AY110" s="6">
        <v>5</v>
      </c>
      <c r="AZ110" s="3">
        <f t="shared" si="61"/>
        <v>2.5</v>
      </c>
      <c r="BA110" s="3">
        <f t="shared" si="62"/>
        <v>1.75</v>
      </c>
      <c r="BB110" s="3">
        <f t="shared" si="63"/>
        <v>3.25</v>
      </c>
      <c r="BC110" s="3">
        <f t="shared" si="64"/>
        <v>2</v>
      </c>
      <c r="BD110" s="3">
        <f t="shared" si="65"/>
        <v>1</v>
      </c>
      <c r="BE110" s="3">
        <f t="shared" si="66"/>
        <v>1</v>
      </c>
      <c r="BF110" s="3">
        <f t="shared" si="67"/>
        <v>3.9000000000000004</v>
      </c>
      <c r="BG110" s="3">
        <f t="shared" si="68"/>
        <v>3.833333333333333</v>
      </c>
      <c r="BH110" s="3">
        <f t="shared" si="69"/>
        <v>2.5</v>
      </c>
      <c r="BI110" s="3">
        <f t="shared" si="70"/>
        <v>2.4</v>
      </c>
      <c r="BJ110" s="3">
        <f t="shared" si="71"/>
        <v>1</v>
      </c>
      <c r="BK110" s="3">
        <f t="shared" si="72"/>
        <v>3.8736263736263732</v>
      </c>
      <c r="BL110" s="3">
        <f t="shared" si="73"/>
        <v>2.8525</v>
      </c>
      <c r="BO110" t="s">
        <v>641</v>
      </c>
      <c r="BP110" t="str">
        <f t="shared" si="74"/>
        <v>('i2023110600043','2022','in2023110400001','2'),</v>
      </c>
      <c r="BQ110" t="str">
        <f t="shared" si="75"/>
        <v>('i2023110600043','2022','in2023110400002','2'),</v>
      </c>
      <c r="BR110" t="str">
        <f t="shared" si="76"/>
        <v>('i2023110600043','2022','in2023110400003','3'),</v>
      </c>
      <c r="BS110" t="str">
        <f t="shared" si="77"/>
        <v>('i2023110600043','2022','in2023110400004','1'),</v>
      </c>
      <c r="BT110" t="str">
        <f t="shared" si="78"/>
        <v>('i2023110600043','2022','in2023110400005','2'),</v>
      </c>
      <c r="BU110" t="str">
        <f t="shared" si="79"/>
        <v>('i2023110600043','2022','in2023110400006','2'),</v>
      </c>
      <c r="BV110" t="str">
        <f t="shared" si="80"/>
        <v>('i2023110600043','2022','in2023110400007','2'),</v>
      </c>
      <c r="BW110" t="str">
        <f t="shared" si="81"/>
        <v>('i2023110600043','2022','in2023110400008','2'),</v>
      </c>
      <c r="BX110" t="str">
        <f t="shared" si="82"/>
        <v>('i2023110600043','2022','in2023110400009','4'),</v>
      </c>
      <c r="BY110" t="str">
        <f t="shared" si="83"/>
        <v>('i2023110600043','2022','in2023110400010','5'),</v>
      </c>
      <c r="BZ110" t="str">
        <f t="shared" si="84"/>
        <v>('i2023110600043','2022','in2023110400011','1'),</v>
      </c>
      <c r="CA110" t="str">
        <f t="shared" si="85"/>
        <v>('i2023110600043','2022','in2023110400012','1'),</v>
      </c>
      <c r="CB110" t="str">
        <f t="shared" si="86"/>
        <v>('i2023110600043','2022','in2023110400013','2'),</v>
      </c>
      <c r="CC110" t="str">
        <f t="shared" si="87"/>
        <v>('i2023110600043','2022','in2023110400014','3'),</v>
      </c>
      <c r="CD110" t="str">
        <f t="shared" si="88"/>
        <v>('i2023110600043','2022','in2023110400015','4'),</v>
      </c>
      <c r="CE110" t="str">
        <f t="shared" si="89"/>
        <v>('i2023110600043','2022','in2023110400016','4'),</v>
      </c>
      <c r="CF110" t="str">
        <f t="shared" si="90"/>
        <v>('i2023110600043','2022','in2023110400017','3'),</v>
      </c>
      <c r="CG110" t="str">
        <f t="shared" si="91"/>
        <v>('i2023110600043','2022','in2023110400018','2'),</v>
      </c>
      <c r="CH110" t="str">
        <f t="shared" si="92"/>
        <v>('i2023110600043','2022','in2023110400019','2'),</v>
      </c>
      <c r="CI110" t="str">
        <f t="shared" si="93"/>
        <v>('i2023110600043','2022','in2023110400020','2'),</v>
      </c>
      <c r="CJ110" t="str">
        <f t="shared" si="94"/>
        <v>('i2023110600043','2022','in2023110400021','1'),</v>
      </c>
      <c r="CK110" t="str">
        <f t="shared" si="95"/>
        <v>('i2023110600043','2022','in2023110400022','1'),</v>
      </c>
      <c r="CL110" t="str">
        <f t="shared" si="96"/>
        <v>('i2023110600043','2022','in2023110400023','1'),</v>
      </c>
      <c r="CM110" t="str">
        <f t="shared" si="97"/>
        <v>('i2023110600043','2022','in2023110400024','1'),</v>
      </c>
      <c r="CN110" t="str">
        <f t="shared" si="98"/>
        <v>('i2023110600043','2022','in2023110400025','1'),</v>
      </c>
      <c r="CO110" t="str">
        <f t="shared" si="99"/>
        <v>('i2023110600043','2022','in2023110400026','1'),</v>
      </c>
      <c r="CP110" t="str">
        <f t="shared" si="100"/>
        <v>('i2023110600043','2022','in2023110400027','1'),</v>
      </c>
      <c r="CQ110" t="str">
        <f t="shared" si="101"/>
        <v>('i2023110600043','2022','in2023110400028','1'),</v>
      </c>
      <c r="CR110" t="str">
        <f t="shared" si="102"/>
        <v>('i2023110600043','2022','in2023110400029','1'),</v>
      </c>
      <c r="CS110" t="str">
        <f t="shared" si="103"/>
        <v>('i2023110600043','2022','in2023110400030','1'),</v>
      </c>
      <c r="CT110" t="str">
        <f t="shared" si="104"/>
        <v>('i2023110600043','2022','in2023110400031','1'),</v>
      </c>
      <c r="CU110" t="str">
        <f t="shared" si="105"/>
        <v>('i2023110600043','2022','in2023110400032','5'),</v>
      </c>
      <c r="CV110" t="str">
        <f t="shared" si="106"/>
        <v>('i2023110600043','2022','in2023110400033','5'),</v>
      </c>
      <c r="CW110" t="str">
        <f t="shared" si="107"/>
        <v>('i2023110600043','2022','in2023110400034','4'),</v>
      </c>
      <c r="CX110" t="str">
        <f t="shared" si="108"/>
        <v>('i2023110600043','2022','in2023110400035','4'),</v>
      </c>
      <c r="CY110" t="str">
        <f t="shared" si="109"/>
        <v>('i2023110600043','2022','in2023110400036','5'),</v>
      </c>
      <c r="CZ110" t="str">
        <f t="shared" si="110"/>
        <v>('i2023110600043','2022','in2023110400037','5'),</v>
      </c>
      <c r="DA110" t="str">
        <f t="shared" si="111"/>
        <v>('i2023110600043','2022','in2023110400038','2'),</v>
      </c>
      <c r="DB110" t="str">
        <f t="shared" si="112"/>
        <v>('i2023110600043','2022','in2023110400039','1'),</v>
      </c>
      <c r="DC110" t="str">
        <f t="shared" si="113"/>
        <v>('i2023110600043','2022','in2023110400040','3'),</v>
      </c>
      <c r="DD110" t="str">
        <f t="shared" si="114"/>
        <v>('i2023110600043','2022','in2023110400041','5'),</v>
      </c>
      <c r="DE110" t="str">
        <f t="shared" si="115"/>
        <v>('i2023110600043','2022','in2023110400042','4'),</v>
      </c>
      <c r="DF110" t="str">
        <f t="shared" si="116"/>
        <v>('i2023110600043','2022','in2023110400043','2'),</v>
      </c>
      <c r="DG110" t="str">
        <f t="shared" si="117"/>
        <v>('i2023110600043','2022','in2023110400044','2'),</v>
      </c>
      <c r="DH110" t="str">
        <f t="shared" si="118"/>
        <v>('i2023110600043','2022','in2023110400045','5'),</v>
      </c>
      <c r="DI110" t="str">
        <f t="shared" si="119"/>
        <v>('i2023110600043','2022','in2023110400046','5'),</v>
      </c>
      <c r="DJ110" t="str">
        <f t="shared" si="120"/>
        <v>('i2023110600043','2022','in2023110400047','5');</v>
      </c>
    </row>
    <row r="111" spans="1:114" x14ac:dyDescent="0.25">
      <c r="A111" s="4" t="str">
        <f>INDEX('instansi pusat'!$B$2:$C$623,MATCH(C111,'instansi pusat'!$D$2:$D$623,0),2)</f>
        <v>i2023110600161</v>
      </c>
      <c r="B111" s="6">
        <v>5501</v>
      </c>
      <c r="C111" s="5" t="s">
        <v>213</v>
      </c>
      <c r="D111" s="6">
        <v>2022</v>
      </c>
      <c r="E111" s="6">
        <v>5</v>
      </c>
      <c r="F111" s="6">
        <v>5</v>
      </c>
      <c r="G111" s="6">
        <v>5</v>
      </c>
      <c r="H111" s="6">
        <v>5</v>
      </c>
      <c r="I111" s="6">
        <v>5</v>
      </c>
      <c r="J111" s="6">
        <v>5</v>
      </c>
      <c r="K111" s="6">
        <v>5</v>
      </c>
      <c r="L111" s="6">
        <v>2</v>
      </c>
      <c r="M111" s="6">
        <v>3</v>
      </c>
      <c r="N111" s="6">
        <v>5</v>
      </c>
      <c r="O111" s="6">
        <v>3</v>
      </c>
      <c r="P111" s="6">
        <v>3</v>
      </c>
      <c r="Q111" s="6">
        <v>2</v>
      </c>
      <c r="R111" s="6">
        <v>1</v>
      </c>
      <c r="S111" s="6">
        <v>1</v>
      </c>
      <c r="T111" s="6">
        <v>2</v>
      </c>
      <c r="U111" s="6">
        <v>2</v>
      </c>
      <c r="V111" s="6">
        <v>2</v>
      </c>
      <c r="W111" s="6">
        <v>4</v>
      </c>
      <c r="X111" s="6">
        <v>4</v>
      </c>
      <c r="Y111" s="6">
        <v>1</v>
      </c>
      <c r="Z111" s="6">
        <v>2</v>
      </c>
      <c r="AA111" s="6">
        <v>1</v>
      </c>
      <c r="AB111" s="6">
        <v>1</v>
      </c>
      <c r="AC111" s="6">
        <v>1</v>
      </c>
      <c r="AD111" s="6">
        <v>1</v>
      </c>
      <c r="AE111" s="6">
        <v>1</v>
      </c>
      <c r="AF111" s="6">
        <v>1</v>
      </c>
      <c r="AG111" s="6">
        <v>2</v>
      </c>
      <c r="AH111" s="6">
        <v>2</v>
      </c>
      <c r="AI111" s="6">
        <v>3</v>
      </c>
      <c r="AJ111" s="6">
        <v>4</v>
      </c>
      <c r="AK111" s="6">
        <v>4</v>
      </c>
      <c r="AL111" s="6">
        <v>4</v>
      </c>
      <c r="AM111" s="6">
        <v>3</v>
      </c>
      <c r="AN111" s="6">
        <v>5</v>
      </c>
      <c r="AO111" s="6">
        <v>2</v>
      </c>
      <c r="AP111" s="6">
        <v>4</v>
      </c>
      <c r="AQ111" s="6">
        <v>3</v>
      </c>
      <c r="AR111" s="6">
        <v>4</v>
      </c>
      <c r="AS111" s="6">
        <v>4</v>
      </c>
      <c r="AT111" s="6">
        <v>4</v>
      </c>
      <c r="AU111" s="6">
        <v>2</v>
      </c>
      <c r="AV111" s="6">
        <v>4</v>
      </c>
      <c r="AW111" s="6">
        <v>2</v>
      </c>
      <c r="AX111" s="6">
        <v>5</v>
      </c>
      <c r="AY111" s="6">
        <v>3</v>
      </c>
      <c r="AZ111" s="3">
        <f t="shared" si="61"/>
        <v>4.5</v>
      </c>
      <c r="BA111" s="3">
        <f t="shared" si="62"/>
        <v>2.25</v>
      </c>
      <c r="BB111" s="3">
        <f t="shared" si="63"/>
        <v>1.75</v>
      </c>
      <c r="BC111" s="3">
        <f t="shared" si="64"/>
        <v>4</v>
      </c>
      <c r="BD111" s="3">
        <f t="shared" si="65"/>
        <v>1.125</v>
      </c>
      <c r="BE111" s="3">
        <f t="shared" si="66"/>
        <v>2.333333333333333</v>
      </c>
      <c r="BF111" s="3">
        <f t="shared" si="67"/>
        <v>3.7</v>
      </c>
      <c r="BG111" s="3">
        <f t="shared" si="68"/>
        <v>3.333333333333333</v>
      </c>
      <c r="BH111" s="3">
        <f t="shared" si="69"/>
        <v>4.5</v>
      </c>
      <c r="BI111" s="3">
        <f t="shared" si="70"/>
        <v>2.4000000000000004</v>
      </c>
      <c r="BJ111" s="3">
        <f t="shared" si="71"/>
        <v>1.4545454545454546</v>
      </c>
      <c r="BK111" s="3">
        <f t="shared" si="72"/>
        <v>3.5549450549450547</v>
      </c>
      <c r="BL111" s="3">
        <f t="shared" si="73"/>
        <v>3.0425</v>
      </c>
      <c r="BO111" t="s">
        <v>641</v>
      </c>
      <c r="BP111" t="str">
        <f t="shared" si="74"/>
        <v>('i2023110600161','2022','in2023110400001','5'),</v>
      </c>
      <c r="BQ111" t="str">
        <f t="shared" si="75"/>
        <v>('i2023110600161','2022','in2023110400002','5'),</v>
      </c>
      <c r="BR111" t="str">
        <f t="shared" si="76"/>
        <v>('i2023110600161','2022','in2023110400003','5'),</v>
      </c>
      <c r="BS111" t="str">
        <f t="shared" si="77"/>
        <v>('i2023110600161','2022','in2023110400004','5'),</v>
      </c>
      <c r="BT111" t="str">
        <f t="shared" si="78"/>
        <v>('i2023110600161','2022','in2023110400005','5'),</v>
      </c>
      <c r="BU111" t="str">
        <f t="shared" si="79"/>
        <v>('i2023110600161','2022','in2023110400006','5'),</v>
      </c>
      <c r="BV111" t="str">
        <f t="shared" si="80"/>
        <v>('i2023110600161','2022','in2023110400007','5'),</v>
      </c>
      <c r="BW111" t="str">
        <f t="shared" si="81"/>
        <v>('i2023110600161','2022','in2023110400008','2'),</v>
      </c>
      <c r="BX111" t="str">
        <f t="shared" si="82"/>
        <v>('i2023110600161','2022','in2023110400009','3'),</v>
      </c>
      <c r="BY111" t="str">
        <f t="shared" si="83"/>
        <v>('i2023110600161','2022','in2023110400010','5'),</v>
      </c>
      <c r="BZ111" t="str">
        <f t="shared" si="84"/>
        <v>('i2023110600161','2022','in2023110400011','3'),</v>
      </c>
      <c r="CA111" t="str">
        <f t="shared" si="85"/>
        <v>('i2023110600161','2022','in2023110400012','3'),</v>
      </c>
      <c r="CB111" t="str">
        <f t="shared" si="86"/>
        <v>('i2023110600161','2022','in2023110400013','2'),</v>
      </c>
      <c r="CC111" t="str">
        <f t="shared" si="87"/>
        <v>('i2023110600161','2022','in2023110400014','1'),</v>
      </c>
      <c r="CD111" t="str">
        <f t="shared" si="88"/>
        <v>('i2023110600161','2022','in2023110400015','1'),</v>
      </c>
      <c r="CE111" t="str">
        <f t="shared" si="89"/>
        <v>('i2023110600161','2022','in2023110400016','2'),</v>
      </c>
      <c r="CF111" t="str">
        <f t="shared" si="90"/>
        <v>('i2023110600161','2022','in2023110400017','2'),</v>
      </c>
      <c r="CG111" t="str">
        <f t="shared" si="91"/>
        <v>('i2023110600161','2022','in2023110400018','2'),</v>
      </c>
      <c r="CH111" t="str">
        <f t="shared" si="92"/>
        <v>('i2023110600161','2022','in2023110400019','4'),</v>
      </c>
      <c r="CI111" t="str">
        <f t="shared" si="93"/>
        <v>('i2023110600161','2022','in2023110400020','4'),</v>
      </c>
      <c r="CJ111" t="str">
        <f t="shared" si="94"/>
        <v>('i2023110600161','2022','in2023110400021','1'),</v>
      </c>
      <c r="CK111" t="str">
        <f t="shared" si="95"/>
        <v>('i2023110600161','2022','in2023110400022','2'),</v>
      </c>
      <c r="CL111" t="str">
        <f t="shared" si="96"/>
        <v>('i2023110600161','2022','in2023110400023','1'),</v>
      </c>
      <c r="CM111" t="str">
        <f t="shared" si="97"/>
        <v>('i2023110600161','2022','in2023110400024','1'),</v>
      </c>
      <c r="CN111" t="str">
        <f t="shared" si="98"/>
        <v>('i2023110600161','2022','in2023110400025','1'),</v>
      </c>
      <c r="CO111" t="str">
        <f t="shared" si="99"/>
        <v>('i2023110600161','2022','in2023110400026','1'),</v>
      </c>
      <c r="CP111" t="str">
        <f t="shared" si="100"/>
        <v>('i2023110600161','2022','in2023110400027','1'),</v>
      </c>
      <c r="CQ111" t="str">
        <f t="shared" si="101"/>
        <v>('i2023110600161','2022','in2023110400028','1'),</v>
      </c>
      <c r="CR111" t="str">
        <f t="shared" si="102"/>
        <v>('i2023110600161','2022','in2023110400029','2'),</v>
      </c>
      <c r="CS111" t="str">
        <f t="shared" si="103"/>
        <v>('i2023110600161','2022','in2023110400030','2'),</v>
      </c>
      <c r="CT111" t="str">
        <f t="shared" si="104"/>
        <v>('i2023110600161','2022','in2023110400031','3'),</v>
      </c>
      <c r="CU111" t="str">
        <f t="shared" si="105"/>
        <v>('i2023110600161','2022','in2023110400032','4'),</v>
      </c>
      <c r="CV111" t="str">
        <f t="shared" si="106"/>
        <v>('i2023110600161','2022','in2023110400033','4'),</v>
      </c>
      <c r="CW111" t="str">
        <f t="shared" si="107"/>
        <v>('i2023110600161','2022','in2023110400034','4'),</v>
      </c>
      <c r="CX111" t="str">
        <f t="shared" si="108"/>
        <v>('i2023110600161','2022','in2023110400035','3'),</v>
      </c>
      <c r="CY111" t="str">
        <f t="shared" si="109"/>
        <v>('i2023110600161','2022','in2023110400036','5'),</v>
      </c>
      <c r="CZ111" t="str">
        <f t="shared" si="110"/>
        <v>('i2023110600161','2022','in2023110400037','2'),</v>
      </c>
      <c r="DA111" t="str">
        <f t="shared" si="111"/>
        <v>('i2023110600161','2022','in2023110400038','4'),</v>
      </c>
      <c r="DB111" t="str">
        <f t="shared" si="112"/>
        <v>('i2023110600161','2022','in2023110400039','3'),</v>
      </c>
      <c r="DC111" t="str">
        <f t="shared" si="113"/>
        <v>('i2023110600161','2022','in2023110400040','4'),</v>
      </c>
      <c r="DD111" t="str">
        <f t="shared" si="114"/>
        <v>('i2023110600161','2022','in2023110400041','4'),</v>
      </c>
      <c r="DE111" t="str">
        <f t="shared" si="115"/>
        <v>('i2023110600161','2022','in2023110400042','4'),</v>
      </c>
      <c r="DF111" t="str">
        <f t="shared" si="116"/>
        <v>('i2023110600161','2022','in2023110400043','2'),</v>
      </c>
      <c r="DG111" t="str">
        <f t="shared" si="117"/>
        <v>('i2023110600161','2022','in2023110400044','4'),</v>
      </c>
      <c r="DH111" t="str">
        <f t="shared" si="118"/>
        <v>('i2023110600161','2022','in2023110400045','2'),</v>
      </c>
      <c r="DI111" t="str">
        <f t="shared" si="119"/>
        <v>('i2023110600161','2022','in2023110400046','5'),</v>
      </c>
      <c r="DJ111" t="str">
        <f t="shared" si="120"/>
        <v>('i2023110600161','2022','in2023110400047','3');</v>
      </c>
    </row>
    <row r="112" spans="1:114" x14ac:dyDescent="0.25">
      <c r="A112" s="4" t="str">
        <f>INDEX('instansi pusat'!$B$2:$C$623,MATCH(C112,'instansi pusat'!$D$2:$D$623,0),2)</f>
        <v>i2023110600136</v>
      </c>
      <c r="B112" s="6">
        <v>5221</v>
      </c>
      <c r="C112" s="5" t="s">
        <v>534</v>
      </c>
      <c r="D112" s="6">
        <v>2022</v>
      </c>
      <c r="E112" s="6">
        <v>3</v>
      </c>
      <c r="F112" s="6">
        <v>2</v>
      </c>
      <c r="G112" s="6">
        <v>3</v>
      </c>
      <c r="H112" s="6">
        <v>3</v>
      </c>
      <c r="I112" s="6">
        <v>3</v>
      </c>
      <c r="J112" s="6">
        <v>3</v>
      </c>
      <c r="K112" s="6">
        <v>3</v>
      </c>
      <c r="L112" s="6">
        <v>3</v>
      </c>
      <c r="M112" s="6">
        <v>3</v>
      </c>
      <c r="N112" s="6">
        <v>3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2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4</v>
      </c>
      <c r="AK112" s="6">
        <v>4</v>
      </c>
      <c r="AL112" s="6">
        <v>4</v>
      </c>
      <c r="AM112" s="6">
        <v>3</v>
      </c>
      <c r="AN112" s="6">
        <v>3</v>
      </c>
      <c r="AO112" s="6">
        <v>3</v>
      </c>
      <c r="AP112" s="6">
        <v>3</v>
      </c>
      <c r="AQ112" s="6">
        <v>1</v>
      </c>
      <c r="AR112" s="6">
        <v>3</v>
      </c>
      <c r="AS112" s="6">
        <v>3</v>
      </c>
      <c r="AT112" s="6">
        <v>3</v>
      </c>
      <c r="AU112" s="6">
        <v>2</v>
      </c>
      <c r="AV112" s="6">
        <v>2</v>
      </c>
      <c r="AW112" s="6">
        <v>3</v>
      </c>
      <c r="AX112" s="6">
        <v>3</v>
      </c>
      <c r="AY112" s="6">
        <v>4</v>
      </c>
      <c r="AZ112" s="3">
        <f t="shared" si="61"/>
        <v>2.9000000000000004</v>
      </c>
      <c r="BA112" s="3">
        <f t="shared" si="62"/>
        <v>1</v>
      </c>
      <c r="BB112" s="3">
        <f t="shared" si="63"/>
        <v>1</v>
      </c>
      <c r="BC112" s="3">
        <f t="shared" si="64"/>
        <v>1.5</v>
      </c>
      <c r="BD112" s="3">
        <f t="shared" si="65"/>
        <v>1</v>
      </c>
      <c r="BE112" s="3">
        <f t="shared" si="66"/>
        <v>1</v>
      </c>
      <c r="BF112" s="3">
        <f t="shared" si="67"/>
        <v>3.1</v>
      </c>
      <c r="BG112" s="3">
        <f t="shared" si="68"/>
        <v>2.833333333333333</v>
      </c>
      <c r="BH112" s="3">
        <f t="shared" si="69"/>
        <v>2.9000000000000004</v>
      </c>
      <c r="BI112" s="3">
        <f t="shared" si="70"/>
        <v>1.1000000000000001</v>
      </c>
      <c r="BJ112" s="3">
        <f t="shared" si="71"/>
        <v>1</v>
      </c>
      <c r="BK112" s="3">
        <f t="shared" si="72"/>
        <v>2.9945054945054945</v>
      </c>
      <c r="BL112" s="3">
        <f t="shared" si="73"/>
        <v>2.1795</v>
      </c>
      <c r="BO112" t="s">
        <v>641</v>
      </c>
      <c r="BP112" t="str">
        <f t="shared" si="74"/>
        <v>('i2023110600136','2022','in2023110400001','3'),</v>
      </c>
      <c r="BQ112" t="str">
        <f t="shared" si="75"/>
        <v>('i2023110600136','2022','in2023110400002','2'),</v>
      </c>
      <c r="BR112" t="str">
        <f t="shared" si="76"/>
        <v>('i2023110600136','2022','in2023110400003','3'),</v>
      </c>
      <c r="BS112" t="str">
        <f t="shared" si="77"/>
        <v>('i2023110600136','2022','in2023110400004','3'),</v>
      </c>
      <c r="BT112" t="str">
        <f t="shared" si="78"/>
        <v>('i2023110600136','2022','in2023110400005','3'),</v>
      </c>
      <c r="BU112" t="str">
        <f t="shared" si="79"/>
        <v>('i2023110600136','2022','in2023110400006','3'),</v>
      </c>
      <c r="BV112" t="str">
        <f t="shared" si="80"/>
        <v>('i2023110600136','2022','in2023110400007','3'),</v>
      </c>
      <c r="BW112" t="str">
        <f t="shared" si="81"/>
        <v>('i2023110600136','2022','in2023110400008','3'),</v>
      </c>
      <c r="BX112" t="str">
        <f t="shared" si="82"/>
        <v>('i2023110600136','2022','in2023110400009','3'),</v>
      </c>
      <c r="BY112" t="str">
        <f t="shared" si="83"/>
        <v>('i2023110600136','2022','in2023110400010','3'),</v>
      </c>
      <c r="BZ112" t="str">
        <f t="shared" si="84"/>
        <v>('i2023110600136','2022','in2023110400011','1'),</v>
      </c>
      <c r="CA112" t="str">
        <f t="shared" si="85"/>
        <v>('i2023110600136','2022','in2023110400012','1'),</v>
      </c>
      <c r="CB112" t="str">
        <f t="shared" si="86"/>
        <v>('i2023110600136','2022','in2023110400013','1'),</v>
      </c>
      <c r="CC112" t="str">
        <f t="shared" si="87"/>
        <v>('i2023110600136','2022','in2023110400014','1'),</v>
      </c>
      <c r="CD112" t="str">
        <f t="shared" si="88"/>
        <v>('i2023110600136','2022','in2023110400015','1'),</v>
      </c>
      <c r="CE112" t="str">
        <f t="shared" si="89"/>
        <v>('i2023110600136','2022','in2023110400016','1'),</v>
      </c>
      <c r="CF112" t="str">
        <f t="shared" si="90"/>
        <v>('i2023110600136','2022','in2023110400017','1'),</v>
      </c>
      <c r="CG112" t="str">
        <f t="shared" si="91"/>
        <v>('i2023110600136','2022','in2023110400018','1'),</v>
      </c>
      <c r="CH112" t="str">
        <f t="shared" si="92"/>
        <v>('i2023110600136','2022','in2023110400019','2'),</v>
      </c>
      <c r="CI112" t="str">
        <f t="shared" si="93"/>
        <v>('i2023110600136','2022','in2023110400020','1'),</v>
      </c>
      <c r="CJ112" t="str">
        <f t="shared" si="94"/>
        <v>('i2023110600136','2022','in2023110400021','1'),</v>
      </c>
      <c r="CK112" t="str">
        <f t="shared" si="95"/>
        <v>('i2023110600136','2022','in2023110400022','1'),</v>
      </c>
      <c r="CL112" t="str">
        <f t="shared" si="96"/>
        <v>('i2023110600136','2022','in2023110400023','1'),</v>
      </c>
      <c r="CM112" t="str">
        <f t="shared" si="97"/>
        <v>('i2023110600136','2022','in2023110400024','1'),</v>
      </c>
      <c r="CN112" t="str">
        <f t="shared" si="98"/>
        <v>('i2023110600136','2022','in2023110400025','1'),</v>
      </c>
      <c r="CO112" t="str">
        <f t="shared" si="99"/>
        <v>('i2023110600136','2022','in2023110400026','1'),</v>
      </c>
      <c r="CP112" t="str">
        <f t="shared" si="100"/>
        <v>('i2023110600136','2022','in2023110400027','1'),</v>
      </c>
      <c r="CQ112" t="str">
        <f t="shared" si="101"/>
        <v>('i2023110600136','2022','in2023110400028','1'),</v>
      </c>
      <c r="CR112" t="str">
        <f t="shared" si="102"/>
        <v>('i2023110600136','2022','in2023110400029','1'),</v>
      </c>
      <c r="CS112" t="str">
        <f t="shared" si="103"/>
        <v>('i2023110600136','2022','in2023110400030','1'),</v>
      </c>
      <c r="CT112" t="str">
        <f t="shared" si="104"/>
        <v>('i2023110600136','2022','in2023110400031','1'),</v>
      </c>
      <c r="CU112" t="str">
        <f t="shared" si="105"/>
        <v>('i2023110600136','2022','in2023110400032','4'),</v>
      </c>
      <c r="CV112" t="str">
        <f t="shared" si="106"/>
        <v>('i2023110600136','2022','in2023110400033','4'),</v>
      </c>
      <c r="CW112" t="str">
        <f t="shared" si="107"/>
        <v>('i2023110600136','2022','in2023110400034','4'),</v>
      </c>
      <c r="CX112" t="str">
        <f t="shared" si="108"/>
        <v>('i2023110600136','2022','in2023110400035','3'),</v>
      </c>
      <c r="CY112" t="str">
        <f t="shared" si="109"/>
        <v>('i2023110600136','2022','in2023110400036','3'),</v>
      </c>
      <c r="CZ112" t="str">
        <f t="shared" si="110"/>
        <v>('i2023110600136','2022','in2023110400037','3'),</v>
      </c>
      <c r="DA112" t="str">
        <f t="shared" si="111"/>
        <v>('i2023110600136','2022','in2023110400038','3'),</v>
      </c>
      <c r="DB112" t="str">
        <f t="shared" si="112"/>
        <v>('i2023110600136','2022','in2023110400039','1'),</v>
      </c>
      <c r="DC112" t="str">
        <f t="shared" si="113"/>
        <v>('i2023110600136','2022','in2023110400040','3'),</v>
      </c>
      <c r="DD112" t="str">
        <f t="shared" si="114"/>
        <v>('i2023110600136','2022','in2023110400041','3'),</v>
      </c>
      <c r="DE112" t="str">
        <f t="shared" si="115"/>
        <v>('i2023110600136','2022','in2023110400042','3'),</v>
      </c>
      <c r="DF112" t="str">
        <f t="shared" si="116"/>
        <v>('i2023110600136','2022','in2023110400043','2'),</v>
      </c>
      <c r="DG112" t="str">
        <f t="shared" si="117"/>
        <v>('i2023110600136','2022','in2023110400044','2'),</v>
      </c>
      <c r="DH112" t="str">
        <f t="shared" si="118"/>
        <v>('i2023110600136','2022','in2023110400045','3'),</v>
      </c>
      <c r="DI112" t="str">
        <f t="shared" si="119"/>
        <v>('i2023110600136','2022','in2023110400046','3'),</v>
      </c>
      <c r="DJ112" t="str">
        <f t="shared" si="120"/>
        <v>('i2023110600136','2022','in2023110400047','4');</v>
      </c>
    </row>
    <row r="113" spans="1:114" x14ac:dyDescent="0.25">
      <c r="A113" s="4" t="str">
        <f>INDEX('instansi pusat'!$B$2:$C$623,MATCH(C113,'instansi pusat'!$D$2:$D$623,0),2)</f>
        <v>i2023110600400</v>
      </c>
      <c r="B113" s="6">
        <v>6104</v>
      </c>
      <c r="C113" s="5" t="s">
        <v>225</v>
      </c>
      <c r="D113" s="6">
        <v>2022</v>
      </c>
      <c r="E113" s="6">
        <v>1</v>
      </c>
      <c r="F113" s="6">
        <v>1</v>
      </c>
      <c r="G113" s="6">
        <v>2</v>
      </c>
      <c r="H113" s="6">
        <v>1</v>
      </c>
      <c r="I113" s="6">
        <v>1</v>
      </c>
      <c r="J113" s="6">
        <v>1</v>
      </c>
      <c r="K113" s="6">
        <v>1</v>
      </c>
      <c r="L113" s="6">
        <v>1</v>
      </c>
      <c r="M113" s="6">
        <v>1</v>
      </c>
      <c r="N113" s="6">
        <v>2</v>
      </c>
      <c r="O113" s="6">
        <v>1</v>
      </c>
      <c r="P113" s="6">
        <v>2</v>
      </c>
      <c r="Q113" s="6">
        <v>1</v>
      </c>
      <c r="R113" s="6">
        <v>2</v>
      </c>
      <c r="S113" s="6">
        <v>1</v>
      </c>
      <c r="T113" s="6">
        <v>1</v>
      </c>
      <c r="U113" s="6">
        <v>2</v>
      </c>
      <c r="V113" s="6">
        <v>1</v>
      </c>
      <c r="W113" s="6">
        <v>2</v>
      </c>
      <c r="X113" s="6">
        <v>1</v>
      </c>
      <c r="Y113" s="6">
        <v>1</v>
      </c>
      <c r="Z113" s="6">
        <v>1</v>
      </c>
      <c r="AA113" s="6">
        <v>1</v>
      </c>
      <c r="AB113" s="6">
        <v>1</v>
      </c>
      <c r="AC113" s="6">
        <v>2</v>
      </c>
      <c r="AD113" s="6">
        <v>1</v>
      </c>
      <c r="AE113" s="6">
        <v>1</v>
      </c>
      <c r="AF113" s="6">
        <v>1</v>
      </c>
      <c r="AG113" s="6">
        <v>1</v>
      </c>
      <c r="AH113" s="6">
        <v>1</v>
      </c>
      <c r="AI113" s="6">
        <v>1</v>
      </c>
      <c r="AJ113" s="6">
        <v>4</v>
      </c>
      <c r="AK113" s="6">
        <v>4</v>
      </c>
      <c r="AL113" s="6">
        <v>1</v>
      </c>
      <c r="AM113" s="6">
        <v>3</v>
      </c>
      <c r="AN113" s="6">
        <v>3</v>
      </c>
      <c r="AO113" s="6">
        <v>1</v>
      </c>
      <c r="AP113" s="6">
        <v>1</v>
      </c>
      <c r="AQ113" s="6">
        <v>1</v>
      </c>
      <c r="AR113" s="6">
        <v>1</v>
      </c>
      <c r="AS113" s="6">
        <v>3</v>
      </c>
      <c r="AT113" s="6">
        <v>3</v>
      </c>
      <c r="AU113" s="6">
        <v>1</v>
      </c>
      <c r="AV113" s="6">
        <v>3</v>
      </c>
      <c r="AW113" s="6">
        <v>1</v>
      </c>
      <c r="AX113" s="6">
        <v>3</v>
      </c>
      <c r="AY113" s="6">
        <v>3</v>
      </c>
      <c r="AZ113" s="3">
        <f t="shared" si="61"/>
        <v>1.2000000000000002</v>
      </c>
      <c r="BA113" s="3">
        <f t="shared" si="62"/>
        <v>1.5</v>
      </c>
      <c r="BB113" s="3">
        <f t="shared" si="63"/>
        <v>1.25</v>
      </c>
      <c r="BC113" s="3">
        <f t="shared" si="64"/>
        <v>1.5</v>
      </c>
      <c r="BD113" s="3">
        <f t="shared" si="65"/>
        <v>1.125</v>
      </c>
      <c r="BE113" s="3">
        <f t="shared" si="66"/>
        <v>1</v>
      </c>
      <c r="BF113" s="3">
        <f t="shared" si="67"/>
        <v>2.2000000000000002</v>
      </c>
      <c r="BG113" s="3">
        <f t="shared" si="68"/>
        <v>2.333333333333333</v>
      </c>
      <c r="BH113" s="3">
        <f t="shared" si="69"/>
        <v>1.2000000000000002</v>
      </c>
      <c r="BI113" s="3">
        <f t="shared" si="70"/>
        <v>1.4000000000000001</v>
      </c>
      <c r="BJ113" s="3">
        <f t="shared" si="71"/>
        <v>1.0909090909090908</v>
      </c>
      <c r="BK113" s="3">
        <f t="shared" si="72"/>
        <v>2.2527472527472527</v>
      </c>
      <c r="BL113" s="3">
        <f t="shared" si="73"/>
        <v>1.7110000000000001</v>
      </c>
      <c r="BO113" t="s">
        <v>641</v>
      </c>
      <c r="BP113" t="str">
        <f t="shared" si="74"/>
        <v>('i2023110600400','2022','in2023110400001','1'),</v>
      </c>
      <c r="BQ113" t="str">
        <f t="shared" si="75"/>
        <v>('i2023110600400','2022','in2023110400002','1'),</v>
      </c>
      <c r="BR113" t="str">
        <f t="shared" si="76"/>
        <v>('i2023110600400','2022','in2023110400003','2'),</v>
      </c>
      <c r="BS113" t="str">
        <f t="shared" si="77"/>
        <v>('i2023110600400','2022','in2023110400004','1'),</v>
      </c>
      <c r="BT113" t="str">
        <f t="shared" si="78"/>
        <v>('i2023110600400','2022','in2023110400005','1'),</v>
      </c>
      <c r="BU113" t="str">
        <f t="shared" si="79"/>
        <v>('i2023110600400','2022','in2023110400006','1'),</v>
      </c>
      <c r="BV113" t="str">
        <f t="shared" si="80"/>
        <v>('i2023110600400','2022','in2023110400007','1'),</v>
      </c>
      <c r="BW113" t="str">
        <f t="shared" si="81"/>
        <v>('i2023110600400','2022','in2023110400008','1'),</v>
      </c>
      <c r="BX113" t="str">
        <f t="shared" si="82"/>
        <v>('i2023110600400','2022','in2023110400009','1'),</v>
      </c>
      <c r="BY113" t="str">
        <f t="shared" si="83"/>
        <v>('i2023110600400','2022','in2023110400010','2'),</v>
      </c>
      <c r="BZ113" t="str">
        <f t="shared" si="84"/>
        <v>('i2023110600400','2022','in2023110400011','1'),</v>
      </c>
      <c r="CA113" t="str">
        <f t="shared" si="85"/>
        <v>('i2023110600400','2022','in2023110400012','2'),</v>
      </c>
      <c r="CB113" t="str">
        <f t="shared" si="86"/>
        <v>('i2023110600400','2022','in2023110400013','1'),</v>
      </c>
      <c r="CC113" t="str">
        <f t="shared" si="87"/>
        <v>('i2023110600400','2022','in2023110400014','2'),</v>
      </c>
      <c r="CD113" t="str">
        <f t="shared" si="88"/>
        <v>('i2023110600400','2022','in2023110400015','1'),</v>
      </c>
      <c r="CE113" t="str">
        <f t="shared" si="89"/>
        <v>('i2023110600400','2022','in2023110400016','1'),</v>
      </c>
      <c r="CF113" t="str">
        <f t="shared" si="90"/>
        <v>('i2023110600400','2022','in2023110400017','2'),</v>
      </c>
      <c r="CG113" t="str">
        <f t="shared" si="91"/>
        <v>('i2023110600400','2022','in2023110400018','1'),</v>
      </c>
      <c r="CH113" t="str">
        <f t="shared" si="92"/>
        <v>('i2023110600400','2022','in2023110400019','2'),</v>
      </c>
      <c r="CI113" t="str">
        <f t="shared" si="93"/>
        <v>('i2023110600400','2022','in2023110400020','1'),</v>
      </c>
      <c r="CJ113" t="str">
        <f t="shared" si="94"/>
        <v>('i2023110600400','2022','in2023110400021','1'),</v>
      </c>
      <c r="CK113" t="str">
        <f t="shared" si="95"/>
        <v>('i2023110600400','2022','in2023110400022','1'),</v>
      </c>
      <c r="CL113" t="str">
        <f t="shared" si="96"/>
        <v>('i2023110600400','2022','in2023110400023','1'),</v>
      </c>
      <c r="CM113" t="str">
        <f t="shared" si="97"/>
        <v>('i2023110600400','2022','in2023110400024','1'),</v>
      </c>
      <c r="CN113" t="str">
        <f t="shared" si="98"/>
        <v>('i2023110600400','2022','in2023110400025','2'),</v>
      </c>
      <c r="CO113" t="str">
        <f t="shared" si="99"/>
        <v>('i2023110600400','2022','in2023110400026','1'),</v>
      </c>
      <c r="CP113" t="str">
        <f t="shared" si="100"/>
        <v>('i2023110600400','2022','in2023110400027','1'),</v>
      </c>
      <c r="CQ113" t="str">
        <f t="shared" si="101"/>
        <v>('i2023110600400','2022','in2023110400028','1'),</v>
      </c>
      <c r="CR113" t="str">
        <f t="shared" si="102"/>
        <v>('i2023110600400','2022','in2023110400029','1'),</v>
      </c>
      <c r="CS113" t="str">
        <f t="shared" si="103"/>
        <v>('i2023110600400','2022','in2023110400030','1'),</v>
      </c>
      <c r="CT113" t="str">
        <f t="shared" si="104"/>
        <v>('i2023110600400','2022','in2023110400031','1'),</v>
      </c>
      <c r="CU113" t="str">
        <f t="shared" si="105"/>
        <v>('i2023110600400','2022','in2023110400032','4'),</v>
      </c>
      <c r="CV113" t="str">
        <f t="shared" si="106"/>
        <v>('i2023110600400','2022','in2023110400033','4'),</v>
      </c>
      <c r="CW113" t="str">
        <f t="shared" si="107"/>
        <v>('i2023110600400','2022','in2023110400034','1'),</v>
      </c>
      <c r="CX113" t="str">
        <f t="shared" si="108"/>
        <v>('i2023110600400','2022','in2023110400035','3'),</v>
      </c>
      <c r="CY113" t="str">
        <f t="shared" si="109"/>
        <v>('i2023110600400','2022','in2023110400036','3'),</v>
      </c>
      <c r="CZ113" t="str">
        <f t="shared" si="110"/>
        <v>('i2023110600400','2022','in2023110400037','1'),</v>
      </c>
      <c r="DA113" t="str">
        <f t="shared" si="111"/>
        <v>('i2023110600400','2022','in2023110400038','1'),</v>
      </c>
      <c r="DB113" t="str">
        <f t="shared" si="112"/>
        <v>('i2023110600400','2022','in2023110400039','1'),</v>
      </c>
      <c r="DC113" t="str">
        <f t="shared" si="113"/>
        <v>('i2023110600400','2022','in2023110400040','1'),</v>
      </c>
      <c r="DD113" t="str">
        <f t="shared" si="114"/>
        <v>('i2023110600400','2022','in2023110400041','3'),</v>
      </c>
      <c r="DE113" t="str">
        <f t="shared" si="115"/>
        <v>('i2023110600400','2022','in2023110400042','3'),</v>
      </c>
      <c r="DF113" t="str">
        <f t="shared" si="116"/>
        <v>('i2023110600400','2022','in2023110400043','1'),</v>
      </c>
      <c r="DG113" t="str">
        <f t="shared" si="117"/>
        <v>('i2023110600400','2022','in2023110400044','3'),</v>
      </c>
      <c r="DH113" t="str">
        <f t="shared" si="118"/>
        <v>('i2023110600400','2022','in2023110400045','1'),</v>
      </c>
      <c r="DI113" t="str">
        <f t="shared" si="119"/>
        <v>('i2023110600400','2022','in2023110400046','3'),</v>
      </c>
      <c r="DJ113" t="str">
        <f t="shared" si="120"/>
        <v>('i2023110600400','2022','in2023110400047','3');</v>
      </c>
    </row>
    <row r="114" spans="1:114" x14ac:dyDescent="0.25">
      <c r="A114" s="4" t="str">
        <f>INDEX('instansi pusat'!$B$2:$C$623,MATCH(C114,'instansi pusat'!$D$2:$D$623,0),2)</f>
        <v>i2023110600175</v>
      </c>
      <c r="B114" s="6">
        <v>5702</v>
      </c>
      <c r="C114" s="5" t="s">
        <v>335</v>
      </c>
      <c r="D114" s="6">
        <v>2022</v>
      </c>
      <c r="E114" s="6">
        <v>4</v>
      </c>
      <c r="F114" s="6">
        <v>3</v>
      </c>
      <c r="G114" s="6">
        <v>3</v>
      </c>
      <c r="H114" s="6">
        <v>2</v>
      </c>
      <c r="I114" s="6">
        <v>5</v>
      </c>
      <c r="J114" s="6">
        <v>3</v>
      </c>
      <c r="K114" s="6">
        <v>5</v>
      </c>
      <c r="L114" s="6">
        <v>3</v>
      </c>
      <c r="M114" s="6">
        <v>3</v>
      </c>
      <c r="N114" s="6">
        <v>3</v>
      </c>
      <c r="O114" s="6">
        <v>3</v>
      </c>
      <c r="P114" s="6">
        <v>2</v>
      </c>
      <c r="Q114" s="6">
        <v>2</v>
      </c>
      <c r="R114" s="6">
        <v>2</v>
      </c>
      <c r="S114" s="6">
        <v>1</v>
      </c>
      <c r="T114" s="6">
        <v>3</v>
      </c>
      <c r="U114" s="6">
        <v>3</v>
      </c>
      <c r="V114" s="6">
        <v>2</v>
      </c>
      <c r="W114" s="6">
        <v>2</v>
      </c>
      <c r="X114" s="6">
        <v>1</v>
      </c>
      <c r="Y114" s="6">
        <v>2</v>
      </c>
      <c r="Z114" s="6">
        <v>3</v>
      </c>
      <c r="AA114" s="6">
        <v>2</v>
      </c>
      <c r="AB114" s="6">
        <v>2</v>
      </c>
      <c r="AC114" s="6">
        <v>2</v>
      </c>
      <c r="AD114" s="6">
        <v>2</v>
      </c>
      <c r="AE114" s="6">
        <v>1</v>
      </c>
      <c r="AF114" s="6">
        <v>1</v>
      </c>
      <c r="AG114" s="6">
        <v>1</v>
      </c>
      <c r="AH114" s="6">
        <v>1</v>
      </c>
      <c r="AI114" s="6">
        <v>2</v>
      </c>
      <c r="AJ114" s="6">
        <v>4</v>
      </c>
      <c r="AK114" s="6">
        <v>4</v>
      </c>
      <c r="AL114" s="6">
        <v>4</v>
      </c>
      <c r="AM114" s="6">
        <v>4</v>
      </c>
      <c r="AN114" s="6">
        <v>4</v>
      </c>
      <c r="AO114" s="6">
        <v>4</v>
      </c>
      <c r="AP114" s="6">
        <v>3</v>
      </c>
      <c r="AQ114" s="6">
        <v>3</v>
      </c>
      <c r="AR114" s="6">
        <v>3</v>
      </c>
      <c r="AS114" s="6">
        <v>4</v>
      </c>
      <c r="AT114" s="6">
        <v>4</v>
      </c>
      <c r="AU114" s="6">
        <v>4</v>
      </c>
      <c r="AV114" s="6">
        <v>4</v>
      </c>
      <c r="AW114" s="6">
        <v>5</v>
      </c>
      <c r="AX114" s="6">
        <v>4</v>
      </c>
      <c r="AY114" s="6">
        <v>4</v>
      </c>
      <c r="AZ114" s="3">
        <f t="shared" si="61"/>
        <v>3.4000000000000004</v>
      </c>
      <c r="BA114" s="3">
        <f t="shared" si="62"/>
        <v>2.25</v>
      </c>
      <c r="BB114" s="3">
        <f t="shared" si="63"/>
        <v>2.25</v>
      </c>
      <c r="BC114" s="3">
        <f t="shared" si="64"/>
        <v>1.5</v>
      </c>
      <c r="BD114" s="3">
        <f t="shared" si="65"/>
        <v>1.875</v>
      </c>
      <c r="BE114" s="3">
        <f t="shared" si="66"/>
        <v>1.3333333333333333</v>
      </c>
      <c r="BF114" s="3">
        <f t="shared" si="67"/>
        <v>3.7</v>
      </c>
      <c r="BG114" s="3">
        <f t="shared" si="68"/>
        <v>4.1666666666666661</v>
      </c>
      <c r="BH114" s="3">
        <f t="shared" si="69"/>
        <v>3.4000000000000004</v>
      </c>
      <c r="BI114" s="3">
        <f t="shared" si="70"/>
        <v>2.1</v>
      </c>
      <c r="BJ114" s="3">
        <f t="shared" si="71"/>
        <v>1.7272727272727273</v>
      </c>
      <c r="BK114" s="3">
        <f t="shared" si="72"/>
        <v>3.8846153846153841</v>
      </c>
      <c r="BL114" s="3">
        <f t="shared" si="73"/>
        <v>3.0194999999999999</v>
      </c>
      <c r="BO114" t="s">
        <v>641</v>
      </c>
      <c r="BP114" t="str">
        <f t="shared" si="74"/>
        <v>('i2023110600175','2022','in2023110400001','4'),</v>
      </c>
      <c r="BQ114" t="str">
        <f t="shared" si="75"/>
        <v>('i2023110600175','2022','in2023110400002','3'),</v>
      </c>
      <c r="BR114" t="str">
        <f t="shared" si="76"/>
        <v>('i2023110600175','2022','in2023110400003','3'),</v>
      </c>
      <c r="BS114" t="str">
        <f t="shared" si="77"/>
        <v>('i2023110600175','2022','in2023110400004','2'),</v>
      </c>
      <c r="BT114" t="str">
        <f t="shared" si="78"/>
        <v>('i2023110600175','2022','in2023110400005','5'),</v>
      </c>
      <c r="BU114" t="str">
        <f t="shared" si="79"/>
        <v>('i2023110600175','2022','in2023110400006','3'),</v>
      </c>
      <c r="BV114" t="str">
        <f t="shared" si="80"/>
        <v>('i2023110600175','2022','in2023110400007','5'),</v>
      </c>
      <c r="BW114" t="str">
        <f t="shared" si="81"/>
        <v>('i2023110600175','2022','in2023110400008','3'),</v>
      </c>
      <c r="BX114" t="str">
        <f t="shared" si="82"/>
        <v>('i2023110600175','2022','in2023110400009','3'),</v>
      </c>
      <c r="BY114" t="str">
        <f t="shared" si="83"/>
        <v>('i2023110600175','2022','in2023110400010','3'),</v>
      </c>
      <c r="BZ114" t="str">
        <f t="shared" si="84"/>
        <v>('i2023110600175','2022','in2023110400011','3'),</v>
      </c>
      <c r="CA114" t="str">
        <f t="shared" si="85"/>
        <v>('i2023110600175','2022','in2023110400012','2'),</v>
      </c>
      <c r="CB114" t="str">
        <f t="shared" si="86"/>
        <v>('i2023110600175','2022','in2023110400013','2'),</v>
      </c>
      <c r="CC114" t="str">
        <f t="shared" si="87"/>
        <v>('i2023110600175','2022','in2023110400014','2'),</v>
      </c>
      <c r="CD114" t="str">
        <f t="shared" si="88"/>
        <v>('i2023110600175','2022','in2023110400015','1'),</v>
      </c>
      <c r="CE114" t="str">
        <f t="shared" si="89"/>
        <v>('i2023110600175','2022','in2023110400016','3'),</v>
      </c>
      <c r="CF114" t="str">
        <f t="shared" si="90"/>
        <v>('i2023110600175','2022','in2023110400017','3'),</v>
      </c>
      <c r="CG114" t="str">
        <f t="shared" si="91"/>
        <v>('i2023110600175','2022','in2023110400018','2'),</v>
      </c>
      <c r="CH114" t="str">
        <f t="shared" si="92"/>
        <v>('i2023110600175','2022','in2023110400019','2'),</v>
      </c>
      <c r="CI114" t="str">
        <f t="shared" si="93"/>
        <v>('i2023110600175','2022','in2023110400020','1'),</v>
      </c>
      <c r="CJ114" t="str">
        <f t="shared" si="94"/>
        <v>('i2023110600175','2022','in2023110400021','2'),</v>
      </c>
      <c r="CK114" t="str">
        <f t="shared" si="95"/>
        <v>('i2023110600175','2022','in2023110400022','3'),</v>
      </c>
      <c r="CL114" t="str">
        <f t="shared" si="96"/>
        <v>('i2023110600175','2022','in2023110400023','2'),</v>
      </c>
      <c r="CM114" t="str">
        <f t="shared" si="97"/>
        <v>('i2023110600175','2022','in2023110400024','2'),</v>
      </c>
      <c r="CN114" t="str">
        <f t="shared" si="98"/>
        <v>('i2023110600175','2022','in2023110400025','2'),</v>
      </c>
      <c r="CO114" t="str">
        <f t="shared" si="99"/>
        <v>('i2023110600175','2022','in2023110400026','2'),</v>
      </c>
      <c r="CP114" t="str">
        <f t="shared" si="100"/>
        <v>('i2023110600175','2022','in2023110400027','1'),</v>
      </c>
      <c r="CQ114" t="str">
        <f t="shared" si="101"/>
        <v>('i2023110600175','2022','in2023110400028','1'),</v>
      </c>
      <c r="CR114" t="str">
        <f t="shared" si="102"/>
        <v>('i2023110600175','2022','in2023110400029','1'),</v>
      </c>
      <c r="CS114" t="str">
        <f t="shared" si="103"/>
        <v>('i2023110600175','2022','in2023110400030','1'),</v>
      </c>
      <c r="CT114" t="str">
        <f t="shared" si="104"/>
        <v>('i2023110600175','2022','in2023110400031','2'),</v>
      </c>
      <c r="CU114" t="str">
        <f t="shared" si="105"/>
        <v>('i2023110600175','2022','in2023110400032','4'),</v>
      </c>
      <c r="CV114" t="str">
        <f t="shared" si="106"/>
        <v>('i2023110600175','2022','in2023110400033','4'),</v>
      </c>
      <c r="CW114" t="str">
        <f t="shared" si="107"/>
        <v>('i2023110600175','2022','in2023110400034','4'),</v>
      </c>
      <c r="CX114" t="str">
        <f t="shared" si="108"/>
        <v>('i2023110600175','2022','in2023110400035','4'),</v>
      </c>
      <c r="CY114" t="str">
        <f t="shared" si="109"/>
        <v>('i2023110600175','2022','in2023110400036','4'),</v>
      </c>
      <c r="CZ114" t="str">
        <f t="shared" si="110"/>
        <v>('i2023110600175','2022','in2023110400037','4'),</v>
      </c>
      <c r="DA114" t="str">
        <f t="shared" si="111"/>
        <v>('i2023110600175','2022','in2023110400038','3'),</v>
      </c>
      <c r="DB114" t="str">
        <f t="shared" si="112"/>
        <v>('i2023110600175','2022','in2023110400039','3'),</v>
      </c>
      <c r="DC114" t="str">
        <f t="shared" si="113"/>
        <v>('i2023110600175','2022','in2023110400040','3'),</v>
      </c>
      <c r="DD114" t="str">
        <f t="shared" si="114"/>
        <v>('i2023110600175','2022','in2023110400041','4'),</v>
      </c>
      <c r="DE114" t="str">
        <f t="shared" si="115"/>
        <v>('i2023110600175','2022','in2023110400042','4'),</v>
      </c>
      <c r="DF114" t="str">
        <f t="shared" si="116"/>
        <v>('i2023110600175','2022','in2023110400043','4'),</v>
      </c>
      <c r="DG114" t="str">
        <f t="shared" si="117"/>
        <v>('i2023110600175','2022','in2023110400044','4'),</v>
      </c>
      <c r="DH114" t="str">
        <f t="shared" si="118"/>
        <v>('i2023110600175','2022','in2023110400045','5'),</v>
      </c>
      <c r="DI114" t="str">
        <f t="shared" si="119"/>
        <v>('i2023110600175','2022','in2023110400046','4'),</v>
      </c>
      <c r="DJ114" t="str">
        <f t="shared" si="120"/>
        <v>('i2023110600175','2022','in2023110400047','4');</v>
      </c>
    </row>
    <row r="115" spans="1:114" x14ac:dyDescent="0.25">
      <c r="A115" s="4" t="str">
        <f>INDEX('instansi pusat'!$B$2:$C$623,MATCH(C115,'instansi pusat'!$D$2:$D$623,0),2)</f>
        <v>i2023110600178</v>
      </c>
      <c r="B115" s="6">
        <v>5706</v>
      </c>
      <c r="C115" s="5" t="s">
        <v>339</v>
      </c>
      <c r="D115" s="6">
        <v>2022</v>
      </c>
      <c r="E115" s="6">
        <v>3</v>
      </c>
      <c r="F115" s="6">
        <v>3</v>
      </c>
      <c r="G115" s="6">
        <v>3</v>
      </c>
      <c r="H115" s="6">
        <v>3</v>
      </c>
      <c r="I115" s="6">
        <v>3</v>
      </c>
      <c r="J115" s="6">
        <v>3</v>
      </c>
      <c r="K115" s="6">
        <v>3</v>
      </c>
      <c r="L115" s="6">
        <v>3</v>
      </c>
      <c r="M115" s="6">
        <v>3</v>
      </c>
      <c r="N115" s="6">
        <v>3</v>
      </c>
      <c r="O115" s="6">
        <v>2</v>
      </c>
      <c r="P115" s="6">
        <v>2</v>
      </c>
      <c r="Q115" s="6">
        <v>2</v>
      </c>
      <c r="R115" s="6">
        <v>1</v>
      </c>
      <c r="S115" s="6">
        <v>2</v>
      </c>
      <c r="T115" s="6">
        <v>3</v>
      </c>
      <c r="U115" s="6">
        <v>3</v>
      </c>
      <c r="V115" s="6">
        <v>3</v>
      </c>
      <c r="W115" s="6">
        <v>3</v>
      </c>
      <c r="X115" s="6">
        <v>3</v>
      </c>
      <c r="Y115" s="6">
        <v>1</v>
      </c>
      <c r="Z115" s="6">
        <v>1</v>
      </c>
      <c r="AA115" s="6">
        <v>2</v>
      </c>
      <c r="AB115" s="6">
        <v>2</v>
      </c>
      <c r="AC115" s="6">
        <v>2</v>
      </c>
      <c r="AD115" s="6">
        <v>1</v>
      </c>
      <c r="AE115" s="6">
        <v>1</v>
      </c>
      <c r="AF115" s="6">
        <v>2</v>
      </c>
      <c r="AG115" s="6">
        <v>1</v>
      </c>
      <c r="AH115" s="6">
        <v>2</v>
      </c>
      <c r="AI115" s="6">
        <v>2</v>
      </c>
      <c r="AJ115" s="6">
        <v>4</v>
      </c>
      <c r="AK115" s="6">
        <v>4</v>
      </c>
      <c r="AL115" s="6">
        <v>2</v>
      </c>
      <c r="AM115" s="6">
        <v>4</v>
      </c>
      <c r="AN115" s="6">
        <v>4</v>
      </c>
      <c r="AO115" s="6">
        <v>4</v>
      </c>
      <c r="AP115" s="6">
        <v>2</v>
      </c>
      <c r="AQ115" s="6">
        <v>2</v>
      </c>
      <c r="AR115" s="6">
        <v>3</v>
      </c>
      <c r="AS115" s="6">
        <v>3</v>
      </c>
      <c r="AT115" s="6">
        <v>4</v>
      </c>
      <c r="AU115" s="6">
        <v>2</v>
      </c>
      <c r="AV115" s="6">
        <v>4</v>
      </c>
      <c r="AW115" s="6">
        <v>2</v>
      </c>
      <c r="AX115" s="6">
        <v>4</v>
      </c>
      <c r="AY115" s="6">
        <v>3</v>
      </c>
      <c r="AZ115" s="3">
        <f t="shared" si="61"/>
        <v>3</v>
      </c>
      <c r="BA115" s="3">
        <f t="shared" si="62"/>
        <v>1.75</v>
      </c>
      <c r="BB115" s="3">
        <f t="shared" si="63"/>
        <v>2.75</v>
      </c>
      <c r="BC115" s="3">
        <f t="shared" si="64"/>
        <v>3</v>
      </c>
      <c r="BD115" s="3">
        <f t="shared" si="65"/>
        <v>1.5</v>
      </c>
      <c r="BE115" s="3">
        <f t="shared" si="66"/>
        <v>1.6666666666666665</v>
      </c>
      <c r="BF115" s="3">
        <f t="shared" si="67"/>
        <v>3.2</v>
      </c>
      <c r="BG115" s="3">
        <f t="shared" si="68"/>
        <v>3.1666666666666665</v>
      </c>
      <c r="BH115" s="3">
        <f t="shared" si="69"/>
        <v>3</v>
      </c>
      <c r="BI115" s="3">
        <f t="shared" si="70"/>
        <v>2.4000000000000004</v>
      </c>
      <c r="BJ115" s="3">
        <f t="shared" si="71"/>
        <v>1.5454545454545454</v>
      </c>
      <c r="BK115" s="3">
        <f t="shared" si="72"/>
        <v>3.186813186813187</v>
      </c>
      <c r="BL115" s="3">
        <f t="shared" si="73"/>
        <v>2.6950000000000003</v>
      </c>
      <c r="BO115" t="s">
        <v>641</v>
      </c>
      <c r="BP115" t="str">
        <f t="shared" si="74"/>
        <v>('i2023110600178','2022','in2023110400001','3'),</v>
      </c>
      <c r="BQ115" t="str">
        <f t="shared" si="75"/>
        <v>('i2023110600178','2022','in2023110400002','3'),</v>
      </c>
      <c r="BR115" t="str">
        <f t="shared" si="76"/>
        <v>('i2023110600178','2022','in2023110400003','3'),</v>
      </c>
      <c r="BS115" t="str">
        <f t="shared" si="77"/>
        <v>('i2023110600178','2022','in2023110400004','3'),</v>
      </c>
      <c r="BT115" t="str">
        <f t="shared" si="78"/>
        <v>('i2023110600178','2022','in2023110400005','3'),</v>
      </c>
      <c r="BU115" t="str">
        <f t="shared" si="79"/>
        <v>('i2023110600178','2022','in2023110400006','3'),</v>
      </c>
      <c r="BV115" t="str">
        <f t="shared" si="80"/>
        <v>('i2023110600178','2022','in2023110400007','3'),</v>
      </c>
      <c r="BW115" t="str">
        <f t="shared" si="81"/>
        <v>('i2023110600178','2022','in2023110400008','3'),</v>
      </c>
      <c r="BX115" t="str">
        <f t="shared" si="82"/>
        <v>('i2023110600178','2022','in2023110400009','3'),</v>
      </c>
      <c r="BY115" t="str">
        <f t="shared" si="83"/>
        <v>('i2023110600178','2022','in2023110400010','3'),</v>
      </c>
      <c r="BZ115" t="str">
        <f t="shared" si="84"/>
        <v>('i2023110600178','2022','in2023110400011','2'),</v>
      </c>
      <c r="CA115" t="str">
        <f t="shared" si="85"/>
        <v>('i2023110600178','2022','in2023110400012','2'),</v>
      </c>
      <c r="CB115" t="str">
        <f t="shared" si="86"/>
        <v>('i2023110600178','2022','in2023110400013','2'),</v>
      </c>
      <c r="CC115" t="str">
        <f t="shared" si="87"/>
        <v>('i2023110600178','2022','in2023110400014','1'),</v>
      </c>
      <c r="CD115" t="str">
        <f t="shared" si="88"/>
        <v>('i2023110600178','2022','in2023110400015','2'),</v>
      </c>
      <c r="CE115" t="str">
        <f t="shared" si="89"/>
        <v>('i2023110600178','2022','in2023110400016','3'),</v>
      </c>
      <c r="CF115" t="str">
        <f t="shared" si="90"/>
        <v>('i2023110600178','2022','in2023110400017','3'),</v>
      </c>
      <c r="CG115" t="str">
        <f t="shared" si="91"/>
        <v>('i2023110600178','2022','in2023110400018','3'),</v>
      </c>
      <c r="CH115" t="str">
        <f t="shared" si="92"/>
        <v>('i2023110600178','2022','in2023110400019','3'),</v>
      </c>
      <c r="CI115" t="str">
        <f t="shared" si="93"/>
        <v>('i2023110600178','2022','in2023110400020','3'),</v>
      </c>
      <c r="CJ115" t="str">
        <f t="shared" si="94"/>
        <v>('i2023110600178','2022','in2023110400021','1'),</v>
      </c>
      <c r="CK115" t="str">
        <f t="shared" si="95"/>
        <v>('i2023110600178','2022','in2023110400022','1'),</v>
      </c>
      <c r="CL115" t="str">
        <f t="shared" si="96"/>
        <v>('i2023110600178','2022','in2023110400023','2'),</v>
      </c>
      <c r="CM115" t="str">
        <f t="shared" si="97"/>
        <v>('i2023110600178','2022','in2023110400024','2'),</v>
      </c>
      <c r="CN115" t="str">
        <f t="shared" si="98"/>
        <v>('i2023110600178','2022','in2023110400025','2'),</v>
      </c>
      <c r="CO115" t="str">
        <f t="shared" si="99"/>
        <v>('i2023110600178','2022','in2023110400026','1'),</v>
      </c>
      <c r="CP115" t="str">
        <f t="shared" si="100"/>
        <v>('i2023110600178','2022','in2023110400027','1'),</v>
      </c>
      <c r="CQ115" t="str">
        <f t="shared" si="101"/>
        <v>('i2023110600178','2022','in2023110400028','2'),</v>
      </c>
      <c r="CR115" t="str">
        <f t="shared" si="102"/>
        <v>('i2023110600178','2022','in2023110400029','1'),</v>
      </c>
      <c r="CS115" t="str">
        <f t="shared" si="103"/>
        <v>('i2023110600178','2022','in2023110400030','2'),</v>
      </c>
      <c r="CT115" t="str">
        <f t="shared" si="104"/>
        <v>('i2023110600178','2022','in2023110400031','2'),</v>
      </c>
      <c r="CU115" t="str">
        <f t="shared" si="105"/>
        <v>('i2023110600178','2022','in2023110400032','4'),</v>
      </c>
      <c r="CV115" t="str">
        <f t="shared" si="106"/>
        <v>('i2023110600178','2022','in2023110400033','4'),</v>
      </c>
      <c r="CW115" t="str">
        <f t="shared" si="107"/>
        <v>('i2023110600178','2022','in2023110400034','2'),</v>
      </c>
      <c r="CX115" t="str">
        <f t="shared" si="108"/>
        <v>('i2023110600178','2022','in2023110400035','4'),</v>
      </c>
      <c r="CY115" t="str">
        <f t="shared" si="109"/>
        <v>('i2023110600178','2022','in2023110400036','4'),</v>
      </c>
      <c r="CZ115" t="str">
        <f t="shared" si="110"/>
        <v>('i2023110600178','2022','in2023110400037','4'),</v>
      </c>
      <c r="DA115" t="str">
        <f t="shared" si="111"/>
        <v>('i2023110600178','2022','in2023110400038','2'),</v>
      </c>
      <c r="DB115" t="str">
        <f t="shared" si="112"/>
        <v>('i2023110600178','2022','in2023110400039','2'),</v>
      </c>
      <c r="DC115" t="str">
        <f t="shared" si="113"/>
        <v>('i2023110600178','2022','in2023110400040','3'),</v>
      </c>
      <c r="DD115" t="str">
        <f t="shared" si="114"/>
        <v>('i2023110600178','2022','in2023110400041','3'),</v>
      </c>
      <c r="DE115" t="str">
        <f t="shared" si="115"/>
        <v>('i2023110600178','2022','in2023110400042','4'),</v>
      </c>
      <c r="DF115" t="str">
        <f t="shared" si="116"/>
        <v>('i2023110600178','2022','in2023110400043','2'),</v>
      </c>
      <c r="DG115" t="str">
        <f t="shared" si="117"/>
        <v>('i2023110600178','2022','in2023110400044','4'),</v>
      </c>
      <c r="DH115" t="str">
        <f t="shared" si="118"/>
        <v>('i2023110600178','2022','in2023110400045','2'),</v>
      </c>
      <c r="DI115" t="str">
        <f t="shared" si="119"/>
        <v>('i2023110600178','2022','in2023110400046','4'),</v>
      </c>
      <c r="DJ115" t="str">
        <f t="shared" si="120"/>
        <v>('i2023110600178','2022','in2023110400047','3');</v>
      </c>
    </row>
    <row r="116" spans="1:114" x14ac:dyDescent="0.25">
      <c r="A116" s="4" t="str">
        <f>INDEX('instansi pusat'!$B$2:$C$623,MATCH(C116,'instansi pusat'!$D$2:$D$623,0),2)</f>
        <v>i2023110600585</v>
      </c>
      <c r="B116" s="6">
        <v>7702</v>
      </c>
      <c r="C116" s="5" t="s">
        <v>375</v>
      </c>
      <c r="D116" s="6">
        <v>2022</v>
      </c>
      <c r="E116" s="6">
        <v>3</v>
      </c>
      <c r="F116" s="6">
        <v>3</v>
      </c>
      <c r="G116" s="6">
        <v>3</v>
      </c>
      <c r="H116" s="6">
        <v>3</v>
      </c>
      <c r="I116" s="6">
        <v>3</v>
      </c>
      <c r="J116" s="6">
        <v>3</v>
      </c>
      <c r="K116" s="6">
        <v>3</v>
      </c>
      <c r="L116" s="6">
        <v>3</v>
      </c>
      <c r="M116" s="6">
        <v>3</v>
      </c>
      <c r="N116" s="6">
        <v>3</v>
      </c>
      <c r="O116" s="6">
        <v>1</v>
      </c>
      <c r="P116" s="6">
        <v>1</v>
      </c>
      <c r="Q116" s="6">
        <v>1</v>
      </c>
      <c r="R116" s="6">
        <v>1</v>
      </c>
      <c r="S116" s="6">
        <v>1</v>
      </c>
      <c r="T116" s="6">
        <v>1</v>
      </c>
      <c r="U116" s="6">
        <v>1</v>
      </c>
      <c r="V116" s="6">
        <v>1</v>
      </c>
      <c r="W116" s="6">
        <v>1</v>
      </c>
      <c r="X116" s="6">
        <v>1</v>
      </c>
      <c r="Y116" s="6">
        <v>1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6">
        <v>1</v>
      </c>
      <c r="AG116" s="6">
        <v>1</v>
      </c>
      <c r="AH116" s="6">
        <v>1</v>
      </c>
      <c r="AI116" s="6">
        <v>1</v>
      </c>
      <c r="AJ116" s="6">
        <v>4</v>
      </c>
      <c r="AK116" s="6">
        <v>3</v>
      </c>
      <c r="AL116" s="6">
        <v>2</v>
      </c>
      <c r="AM116" s="6">
        <v>3</v>
      </c>
      <c r="AN116" s="6">
        <v>2</v>
      </c>
      <c r="AO116" s="6">
        <v>1</v>
      </c>
      <c r="AP116" s="6">
        <v>3</v>
      </c>
      <c r="AQ116" s="6">
        <v>1</v>
      </c>
      <c r="AR116" s="6">
        <v>3</v>
      </c>
      <c r="AS116" s="6">
        <v>1</v>
      </c>
      <c r="AT116" s="6">
        <v>4</v>
      </c>
      <c r="AU116" s="6">
        <v>1</v>
      </c>
      <c r="AV116" s="6">
        <v>2</v>
      </c>
      <c r="AW116" s="6">
        <v>3</v>
      </c>
      <c r="AX116" s="6">
        <v>2</v>
      </c>
      <c r="AY116" s="6">
        <v>4</v>
      </c>
      <c r="AZ116" s="3">
        <f t="shared" si="61"/>
        <v>3</v>
      </c>
      <c r="BA116" s="3">
        <f t="shared" si="62"/>
        <v>1</v>
      </c>
      <c r="BB116" s="3">
        <f t="shared" si="63"/>
        <v>1</v>
      </c>
      <c r="BC116" s="3">
        <f t="shared" si="64"/>
        <v>1</v>
      </c>
      <c r="BD116" s="3">
        <f t="shared" si="65"/>
        <v>1</v>
      </c>
      <c r="BE116" s="3">
        <f t="shared" si="66"/>
        <v>1</v>
      </c>
      <c r="BF116" s="3">
        <f t="shared" si="67"/>
        <v>2.3000000000000003</v>
      </c>
      <c r="BG116" s="3">
        <f t="shared" si="68"/>
        <v>2.6666666666666665</v>
      </c>
      <c r="BH116" s="3">
        <f t="shared" si="69"/>
        <v>3</v>
      </c>
      <c r="BI116" s="3">
        <f t="shared" si="70"/>
        <v>1</v>
      </c>
      <c r="BJ116" s="3">
        <f t="shared" si="71"/>
        <v>1</v>
      </c>
      <c r="BK116" s="3">
        <f t="shared" si="72"/>
        <v>2.4450549450549453</v>
      </c>
      <c r="BL116" s="3">
        <f t="shared" si="73"/>
        <v>1.9175</v>
      </c>
      <c r="BO116" t="s">
        <v>641</v>
      </c>
      <c r="BP116" t="str">
        <f t="shared" si="74"/>
        <v>('i2023110600585','2022','in2023110400001','3'),</v>
      </c>
      <c r="BQ116" t="str">
        <f t="shared" si="75"/>
        <v>('i2023110600585','2022','in2023110400002','3'),</v>
      </c>
      <c r="BR116" t="str">
        <f t="shared" si="76"/>
        <v>('i2023110600585','2022','in2023110400003','3'),</v>
      </c>
      <c r="BS116" t="str">
        <f t="shared" si="77"/>
        <v>('i2023110600585','2022','in2023110400004','3'),</v>
      </c>
      <c r="BT116" t="str">
        <f t="shared" si="78"/>
        <v>('i2023110600585','2022','in2023110400005','3'),</v>
      </c>
      <c r="BU116" t="str">
        <f t="shared" si="79"/>
        <v>('i2023110600585','2022','in2023110400006','3'),</v>
      </c>
      <c r="BV116" t="str">
        <f t="shared" si="80"/>
        <v>('i2023110600585','2022','in2023110400007','3'),</v>
      </c>
      <c r="BW116" t="str">
        <f t="shared" si="81"/>
        <v>('i2023110600585','2022','in2023110400008','3'),</v>
      </c>
      <c r="BX116" t="str">
        <f t="shared" si="82"/>
        <v>('i2023110600585','2022','in2023110400009','3'),</v>
      </c>
      <c r="BY116" t="str">
        <f t="shared" si="83"/>
        <v>('i2023110600585','2022','in2023110400010','3'),</v>
      </c>
      <c r="BZ116" t="str">
        <f t="shared" si="84"/>
        <v>('i2023110600585','2022','in2023110400011','1'),</v>
      </c>
      <c r="CA116" t="str">
        <f t="shared" si="85"/>
        <v>('i2023110600585','2022','in2023110400012','1'),</v>
      </c>
      <c r="CB116" t="str">
        <f t="shared" si="86"/>
        <v>('i2023110600585','2022','in2023110400013','1'),</v>
      </c>
      <c r="CC116" t="str">
        <f t="shared" si="87"/>
        <v>('i2023110600585','2022','in2023110400014','1'),</v>
      </c>
      <c r="CD116" t="str">
        <f t="shared" si="88"/>
        <v>('i2023110600585','2022','in2023110400015','1'),</v>
      </c>
      <c r="CE116" t="str">
        <f t="shared" si="89"/>
        <v>('i2023110600585','2022','in2023110400016','1'),</v>
      </c>
      <c r="CF116" t="str">
        <f t="shared" si="90"/>
        <v>('i2023110600585','2022','in2023110400017','1'),</v>
      </c>
      <c r="CG116" t="str">
        <f t="shared" si="91"/>
        <v>('i2023110600585','2022','in2023110400018','1'),</v>
      </c>
      <c r="CH116" t="str">
        <f t="shared" si="92"/>
        <v>('i2023110600585','2022','in2023110400019','1'),</v>
      </c>
      <c r="CI116" t="str">
        <f t="shared" si="93"/>
        <v>('i2023110600585','2022','in2023110400020','1'),</v>
      </c>
      <c r="CJ116" t="str">
        <f t="shared" si="94"/>
        <v>('i2023110600585','2022','in2023110400021','1'),</v>
      </c>
      <c r="CK116" t="str">
        <f t="shared" si="95"/>
        <v>('i2023110600585','2022','in2023110400022','1'),</v>
      </c>
      <c r="CL116" t="str">
        <f t="shared" si="96"/>
        <v>('i2023110600585','2022','in2023110400023','1'),</v>
      </c>
      <c r="CM116" t="str">
        <f t="shared" si="97"/>
        <v>('i2023110600585','2022','in2023110400024','1'),</v>
      </c>
      <c r="CN116" t="str">
        <f t="shared" si="98"/>
        <v>('i2023110600585','2022','in2023110400025','1'),</v>
      </c>
      <c r="CO116" t="str">
        <f t="shared" si="99"/>
        <v>('i2023110600585','2022','in2023110400026','1'),</v>
      </c>
      <c r="CP116" t="str">
        <f t="shared" si="100"/>
        <v>('i2023110600585','2022','in2023110400027','1'),</v>
      </c>
      <c r="CQ116" t="str">
        <f t="shared" si="101"/>
        <v>('i2023110600585','2022','in2023110400028','1'),</v>
      </c>
      <c r="CR116" t="str">
        <f t="shared" si="102"/>
        <v>('i2023110600585','2022','in2023110400029','1'),</v>
      </c>
      <c r="CS116" t="str">
        <f t="shared" si="103"/>
        <v>('i2023110600585','2022','in2023110400030','1'),</v>
      </c>
      <c r="CT116" t="str">
        <f t="shared" si="104"/>
        <v>('i2023110600585','2022','in2023110400031','1'),</v>
      </c>
      <c r="CU116" t="str">
        <f t="shared" si="105"/>
        <v>('i2023110600585','2022','in2023110400032','4'),</v>
      </c>
      <c r="CV116" t="str">
        <f t="shared" si="106"/>
        <v>('i2023110600585','2022','in2023110400033','3'),</v>
      </c>
      <c r="CW116" t="str">
        <f t="shared" si="107"/>
        <v>('i2023110600585','2022','in2023110400034','2'),</v>
      </c>
      <c r="CX116" t="str">
        <f t="shared" si="108"/>
        <v>('i2023110600585','2022','in2023110400035','3'),</v>
      </c>
      <c r="CY116" t="str">
        <f t="shared" si="109"/>
        <v>('i2023110600585','2022','in2023110400036','2'),</v>
      </c>
      <c r="CZ116" t="str">
        <f t="shared" si="110"/>
        <v>('i2023110600585','2022','in2023110400037','1'),</v>
      </c>
      <c r="DA116" t="str">
        <f t="shared" si="111"/>
        <v>('i2023110600585','2022','in2023110400038','3'),</v>
      </c>
      <c r="DB116" t="str">
        <f t="shared" si="112"/>
        <v>('i2023110600585','2022','in2023110400039','1'),</v>
      </c>
      <c r="DC116" t="str">
        <f t="shared" si="113"/>
        <v>('i2023110600585','2022','in2023110400040','3'),</v>
      </c>
      <c r="DD116" t="str">
        <f t="shared" si="114"/>
        <v>('i2023110600585','2022','in2023110400041','1'),</v>
      </c>
      <c r="DE116" t="str">
        <f t="shared" si="115"/>
        <v>('i2023110600585','2022','in2023110400042','4'),</v>
      </c>
      <c r="DF116" t="str">
        <f t="shared" si="116"/>
        <v>('i2023110600585','2022','in2023110400043','1'),</v>
      </c>
      <c r="DG116" t="str">
        <f t="shared" si="117"/>
        <v>('i2023110600585','2022','in2023110400044','2'),</v>
      </c>
      <c r="DH116" t="str">
        <f t="shared" si="118"/>
        <v>('i2023110600585','2022','in2023110400045','3'),</v>
      </c>
      <c r="DI116" t="str">
        <f t="shared" si="119"/>
        <v>('i2023110600585','2022','in2023110400046','2'),</v>
      </c>
      <c r="DJ116" t="str">
        <f t="shared" si="120"/>
        <v>('i2023110600585','2022','in2023110400047','4');</v>
      </c>
    </row>
    <row r="117" spans="1:114" x14ac:dyDescent="0.25">
      <c r="A117" s="4" t="str">
        <f>INDEX('instansi pusat'!$B$2:$C$623,MATCH(C117,'instansi pusat'!$D$2:$D$623,0),2)</f>
        <v>i2023110600345</v>
      </c>
      <c r="B117" s="6">
        <v>5117</v>
      </c>
      <c r="C117" s="5" t="s">
        <v>187</v>
      </c>
      <c r="D117" s="6">
        <v>2022</v>
      </c>
      <c r="E117" s="6">
        <v>3</v>
      </c>
      <c r="F117" s="6">
        <v>3</v>
      </c>
      <c r="G117" s="6">
        <v>2</v>
      </c>
      <c r="H117" s="6">
        <v>2</v>
      </c>
      <c r="I117" s="6">
        <v>3</v>
      </c>
      <c r="J117" s="6">
        <v>3</v>
      </c>
      <c r="K117" s="6">
        <v>3</v>
      </c>
      <c r="L117" s="6">
        <v>2</v>
      </c>
      <c r="M117" s="6">
        <v>3</v>
      </c>
      <c r="N117" s="6">
        <v>3</v>
      </c>
      <c r="O117" s="6">
        <v>2</v>
      </c>
      <c r="P117" s="6">
        <v>2</v>
      </c>
      <c r="Q117" s="6">
        <v>2</v>
      </c>
      <c r="R117" s="6">
        <v>2</v>
      </c>
      <c r="S117" s="6">
        <v>3</v>
      </c>
      <c r="T117" s="6">
        <v>1</v>
      </c>
      <c r="U117" s="6">
        <v>1</v>
      </c>
      <c r="V117" s="6">
        <v>2</v>
      </c>
      <c r="W117" s="6">
        <v>1</v>
      </c>
      <c r="X117" s="6">
        <v>2</v>
      </c>
      <c r="Y117" s="6">
        <v>1</v>
      </c>
      <c r="Z117" s="6">
        <v>2</v>
      </c>
      <c r="AA117" s="6">
        <v>2</v>
      </c>
      <c r="AB117" s="6">
        <v>2</v>
      </c>
      <c r="AC117" s="6">
        <v>2</v>
      </c>
      <c r="AD117" s="6">
        <v>1</v>
      </c>
      <c r="AE117" s="6">
        <v>1</v>
      </c>
      <c r="AF117" s="6">
        <v>1</v>
      </c>
      <c r="AG117" s="6">
        <v>2</v>
      </c>
      <c r="AH117" s="6">
        <v>1</v>
      </c>
      <c r="AI117" s="6">
        <v>1</v>
      </c>
      <c r="AJ117" s="6">
        <v>4</v>
      </c>
      <c r="AK117" s="6">
        <v>4</v>
      </c>
      <c r="AL117" s="6">
        <v>4</v>
      </c>
      <c r="AM117" s="6">
        <v>4</v>
      </c>
      <c r="AN117" s="6">
        <v>4</v>
      </c>
      <c r="AO117" s="6">
        <v>4</v>
      </c>
      <c r="AP117" s="6">
        <v>2</v>
      </c>
      <c r="AQ117" s="6">
        <v>2</v>
      </c>
      <c r="AR117" s="6">
        <v>4</v>
      </c>
      <c r="AS117" s="6">
        <v>4</v>
      </c>
      <c r="AT117" s="6">
        <v>4</v>
      </c>
      <c r="AU117" s="6">
        <v>2</v>
      </c>
      <c r="AV117" s="6">
        <v>4</v>
      </c>
      <c r="AW117" s="6">
        <v>4</v>
      </c>
      <c r="AX117" s="6">
        <v>4</v>
      </c>
      <c r="AY117" s="6">
        <v>1</v>
      </c>
      <c r="AZ117" s="3">
        <f t="shared" si="61"/>
        <v>2.7</v>
      </c>
      <c r="BA117" s="3">
        <f t="shared" si="62"/>
        <v>2</v>
      </c>
      <c r="BB117" s="3">
        <f t="shared" si="63"/>
        <v>1.75</v>
      </c>
      <c r="BC117" s="3">
        <f t="shared" si="64"/>
        <v>1.5</v>
      </c>
      <c r="BD117" s="3">
        <f t="shared" si="65"/>
        <v>1.5</v>
      </c>
      <c r="BE117" s="3">
        <f t="shared" si="66"/>
        <v>1.3333333333333333</v>
      </c>
      <c r="BF117" s="3">
        <f t="shared" si="67"/>
        <v>3.6</v>
      </c>
      <c r="BG117" s="3">
        <f t="shared" si="68"/>
        <v>3.1666666666666665</v>
      </c>
      <c r="BH117" s="3">
        <f t="shared" si="69"/>
        <v>2.7</v>
      </c>
      <c r="BI117" s="3">
        <f t="shared" si="70"/>
        <v>1.8</v>
      </c>
      <c r="BJ117" s="3">
        <f t="shared" si="71"/>
        <v>1.4545454545454544</v>
      </c>
      <c r="BK117" s="3">
        <f t="shared" si="72"/>
        <v>3.4285714285714284</v>
      </c>
      <c r="BL117" s="3">
        <f t="shared" si="73"/>
        <v>2.601</v>
      </c>
      <c r="BO117" t="s">
        <v>641</v>
      </c>
      <c r="BP117" t="str">
        <f t="shared" si="74"/>
        <v>('i2023110600345','2022','in2023110400001','3'),</v>
      </c>
      <c r="BQ117" t="str">
        <f t="shared" si="75"/>
        <v>('i2023110600345','2022','in2023110400002','3'),</v>
      </c>
      <c r="BR117" t="str">
        <f t="shared" si="76"/>
        <v>('i2023110600345','2022','in2023110400003','2'),</v>
      </c>
      <c r="BS117" t="str">
        <f t="shared" si="77"/>
        <v>('i2023110600345','2022','in2023110400004','2'),</v>
      </c>
      <c r="BT117" t="str">
        <f t="shared" si="78"/>
        <v>('i2023110600345','2022','in2023110400005','3'),</v>
      </c>
      <c r="BU117" t="str">
        <f t="shared" si="79"/>
        <v>('i2023110600345','2022','in2023110400006','3'),</v>
      </c>
      <c r="BV117" t="str">
        <f t="shared" si="80"/>
        <v>('i2023110600345','2022','in2023110400007','3'),</v>
      </c>
      <c r="BW117" t="str">
        <f t="shared" si="81"/>
        <v>('i2023110600345','2022','in2023110400008','2'),</v>
      </c>
      <c r="BX117" t="str">
        <f t="shared" si="82"/>
        <v>('i2023110600345','2022','in2023110400009','3'),</v>
      </c>
      <c r="BY117" t="str">
        <f t="shared" si="83"/>
        <v>('i2023110600345','2022','in2023110400010','3'),</v>
      </c>
      <c r="BZ117" t="str">
        <f t="shared" si="84"/>
        <v>('i2023110600345','2022','in2023110400011','2'),</v>
      </c>
      <c r="CA117" t="str">
        <f t="shared" si="85"/>
        <v>('i2023110600345','2022','in2023110400012','2'),</v>
      </c>
      <c r="CB117" t="str">
        <f t="shared" si="86"/>
        <v>('i2023110600345','2022','in2023110400013','2'),</v>
      </c>
      <c r="CC117" t="str">
        <f t="shared" si="87"/>
        <v>('i2023110600345','2022','in2023110400014','2'),</v>
      </c>
      <c r="CD117" t="str">
        <f t="shared" si="88"/>
        <v>('i2023110600345','2022','in2023110400015','3'),</v>
      </c>
      <c r="CE117" t="str">
        <f t="shared" si="89"/>
        <v>('i2023110600345','2022','in2023110400016','1'),</v>
      </c>
      <c r="CF117" t="str">
        <f t="shared" si="90"/>
        <v>('i2023110600345','2022','in2023110400017','1'),</v>
      </c>
      <c r="CG117" t="str">
        <f t="shared" si="91"/>
        <v>('i2023110600345','2022','in2023110400018','2'),</v>
      </c>
      <c r="CH117" t="str">
        <f t="shared" si="92"/>
        <v>('i2023110600345','2022','in2023110400019','1'),</v>
      </c>
      <c r="CI117" t="str">
        <f t="shared" si="93"/>
        <v>('i2023110600345','2022','in2023110400020','2'),</v>
      </c>
      <c r="CJ117" t="str">
        <f t="shared" si="94"/>
        <v>('i2023110600345','2022','in2023110400021','1'),</v>
      </c>
      <c r="CK117" t="str">
        <f t="shared" si="95"/>
        <v>('i2023110600345','2022','in2023110400022','2'),</v>
      </c>
      <c r="CL117" t="str">
        <f t="shared" si="96"/>
        <v>('i2023110600345','2022','in2023110400023','2'),</v>
      </c>
      <c r="CM117" t="str">
        <f t="shared" si="97"/>
        <v>('i2023110600345','2022','in2023110400024','2'),</v>
      </c>
      <c r="CN117" t="str">
        <f t="shared" si="98"/>
        <v>('i2023110600345','2022','in2023110400025','2'),</v>
      </c>
      <c r="CO117" t="str">
        <f t="shared" si="99"/>
        <v>('i2023110600345','2022','in2023110400026','1'),</v>
      </c>
      <c r="CP117" t="str">
        <f t="shared" si="100"/>
        <v>('i2023110600345','2022','in2023110400027','1'),</v>
      </c>
      <c r="CQ117" t="str">
        <f t="shared" si="101"/>
        <v>('i2023110600345','2022','in2023110400028','1'),</v>
      </c>
      <c r="CR117" t="str">
        <f t="shared" si="102"/>
        <v>('i2023110600345','2022','in2023110400029','2'),</v>
      </c>
      <c r="CS117" t="str">
        <f t="shared" si="103"/>
        <v>('i2023110600345','2022','in2023110400030','1'),</v>
      </c>
      <c r="CT117" t="str">
        <f t="shared" si="104"/>
        <v>('i2023110600345','2022','in2023110400031','1'),</v>
      </c>
      <c r="CU117" t="str">
        <f t="shared" si="105"/>
        <v>('i2023110600345','2022','in2023110400032','4'),</v>
      </c>
      <c r="CV117" t="str">
        <f t="shared" si="106"/>
        <v>('i2023110600345','2022','in2023110400033','4'),</v>
      </c>
      <c r="CW117" t="str">
        <f t="shared" si="107"/>
        <v>('i2023110600345','2022','in2023110400034','4'),</v>
      </c>
      <c r="CX117" t="str">
        <f t="shared" si="108"/>
        <v>('i2023110600345','2022','in2023110400035','4'),</v>
      </c>
      <c r="CY117" t="str">
        <f t="shared" si="109"/>
        <v>('i2023110600345','2022','in2023110400036','4'),</v>
      </c>
      <c r="CZ117" t="str">
        <f t="shared" si="110"/>
        <v>('i2023110600345','2022','in2023110400037','4'),</v>
      </c>
      <c r="DA117" t="str">
        <f t="shared" si="111"/>
        <v>('i2023110600345','2022','in2023110400038','2'),</v>
      </c>
      <c r="DB117" t="str">
        <f t="shared" si="112"/>
        <v>('i2023110600345','2022','in2023110400039','2'),</v>
      </c>
      <c r="DC117" t="str">
        <f t="shared" si="113"/>
        <v>('i2023110600345','2022','in2023110400040','4'),</v>
      </c>
      <c r="DD117" t="str">
        <f t="shared" si="114"/>
        <v>('i2023110600345','2022','in2023110400041','4'),</v>
      </c>
      <c r="DE117" t="str">
        <f t="shared" si="115"/>
        <v>('i2023110600345','2022','in2023110400042','4'),</v>
      </c>
      <c r="DF117" t="str">
        <f t="shared" si="116"/>
        <v>('i2023110600345','2022','in2023110400043','2'),</v>
      </c>
      <c r="DG117" t="str">
        <f t="shared" si="117"/>
        <v>('i2023110600345','2022','in2023110400044','4'),</v>
      </c>
      <c r="DH117" t="str">
        <f t="shared" si="118"/>
        <v>('i2023110600345','2022','in2023110400045','4'),</v>
      </c>
      <c r="DI117" t="str">
        <f t="shared" si="119"/>
        <v>('i2023110600345','2022','in2023110400046','4'),</v>
      </c>
      <c r="DJ117" t="str">
        <f t="shared" si="120"/>
        <v>('i2023110600345','2022','in2023110400047','1');</v>
      </c>
    </row>
    <row r="118" spans="1:114" x14ac:dyDescent="0.25">
      <c r="A118" s="4" t="str">
        <f>INDEX('instansi pusat'!$B$2:$C$623,MATCH(C118,'instansi pusat'!$D$2:$D$623,0),2)</f>
        <v>i2023110600538</v>
      </c>
      <c r="B118" s="6">
        <v>5302</v>
      </c>
      <c r="C118" s="5" t="s">
        <v>415</v>
      </c>
      <c r="D118" s="6">
        <v>2022</v>
      </c>
      <c r="E118" s="6">
        <v>1</v>
      </c>
      <c r="F118" s="6">
        <v>1</v>
      </c>
      <c r="G118" s="6">
        <v>1</v>
      </c>
      <c r="H118" s="6">
        <v>1</v>
      </c>
      <c r="I118" s="6">
        <v>2</v>
      </c>
      <c r="J118" s="6">
        <v>2</v>
      </c>
      <c r="K118" s="6">
        <v>1</v>
      </c>
      <c r="L118" s="6">
        <v>2</v>
      </c>
      <c r="M118" s="6">
        <v>2</v>
      </c>
      <c r="N118" s="6">
        <v>3</v>
      </c>
      <c r="O118" s="6">
        <v>1</v>
      </c>
      <c r="P118" s="6">
        <v>3</v>
      </c>
      <c r="Q118" s="6">
        <v>2</v>
      </c>
      <c r="R118" s="6">
        <v>1</v>
      </c>
      <c r="S118" s="6">
        <v>1</v>
      </c>
      <c r="T118" s="6">
        <v>2</v>
      </c>
      <c r="U118" s="6">
        <v>2</v>
      </c>
      <c r="V118" s="6">
        <v>2</v>
      </c>
      <c r="W118" s="6">
        <v>1</v>
      </c>
      <c r="X118" s="6">
        <v>1</v>
      </c>
      <c r="Y118" s="6">
        <v>3</v>
      </c>
      <c r="Z118" s="6">
        <v>1</v>
      </c>
      <c r="AA118" s="6">
        <v>3</v>
      </c>
      <c r="AB118" s="6">
        <v>1</v>
      </c>
      <c r="AC118" s="6">
        <v>2</v>
      </c>
      <c r="AD118" s="6">
        <v>1</v>
      </c>
      <c r="AE118" s="6">
        <v>1</v>
      </c>
      <c r="AF118" s="6">
        <v>1</v>
      </c>
      <c r="AG118" s="6">
        <v>1</v>
      </c>
      <c r="AH118" s="6">
        <v>1</v>
      </c>
      <c r="AI118" s="6">
        <v>1</v>
      </c>
      <c r="AJ118" s="6">
        <v>4</v>
      </c>
      <c r="AK118" s="6">
        <v>4</v>
      </c>
      <c r="AL118" s="6">
        <v>4</v>
      </c>
      <c r="AM118" s="6">
        <v>3</v>
      </c>
      <c r="AN118" s="6">
        <v>3</v>
      </c>
      <c r="AO118" s="6">
        <v>4</v>
      </c>
      <c r="AP118" s="6">
        <v>3</v>
      </c>
      <c r="AQ118" s="6">
        <v>1</v>
      </c>
      <c r="AR118" s="6">
        <v>2</v>
      </c>
      <c r="AS118" s="6">
        <v>3</v>
      </c>
      <c r="AT118" s="6">
        <v>4</v>
      </c>
      <c r="AU118" s="6">
        <v>2</v>
      </c>
      <c r="AV118" s="6">
        <v>3</v>
      </c>
      <c r="AW118" s="6">
        <v>4</v>
      </c>
      <c r="AX118" s="6">
        <v>3</v>
      </c>
      <c r="AY118" s="6">
        <v>1</v>
      </c>
      <c r="AZ118" s="3">
        <f t="shared" si="61"/>
        <v>1.6</v>
      </c>
      <c r="BA118" s="3">
        <f t="shared" si="62"/>
        <v>1.75</v>
      </c>
      <c r="BB118" s="3">
        <f t="shared" si="63"/>
        <v>1.75</v>
      </c>
      <c r="BC118" s="3">
        <f t="shared" si="64"/>
        <v>1</v>
      </c>
      <c r="BD118" s="3">
        <f t="shared" si="65"/>
        <v>1.625</v>
      </c>
      <c r="BE118" s="3">
        <f t="shared" si="66"/>
        <v>1</v>
      </c>
      <c r="BF118" s="3">
        <f t="shared" si="67"/>
        <v>3.1</v>
      </c>
      <c r="BG118" s="3">
        <f t="shared" si="68"/>
        <v>2.833333333333333</v>
      </c>
      <c r="BH118" s="3">
        <f t="shared" si="69"/>
        <v>1.6</v>
      </c>
      <c r="BI118" s="3">
        <f t="shared" si="70"/>
        <v>1.6</v>
      </c>
      <c r="BJ118" s="3">
        <f t="shared" si="71"/>
        <v>1.4545454545454546</v>
      </c>
      <c r="BK118" s="3">
        <f t="shared" si="72"/>
        <v>2.9945054945054945</v>
      </c>
      <c r="BL118" s="3">
        <f t="shared" si="73"/>
        <v>2.2105000000000001</v>
      </c>
      <c r="BO118" t="s">
        <v>641</v>
      </c>
      <c r="BP118" t="str">
        <f t="shared" si="74"/>
        <v>('i2023110600538','2022','in2023110400001','1'),</v>
      </c>
      <c r="BQ118" t="str">
        <f t="shared" si="75"/>
        <v>('i2023110600538','2022','in2023110400002','1'),</v>
      </c>
      <c r="BR118" t="str">
        <f t="shared" si="76"/>
        <v>('i2023110600538','2022','in2023110400003','1'),</v>
      </c>
      <c r="BS118" t="str">
        <f t="shared" si="77"/>
        <v>('i2023110600538','2022','in2023110400004','1'),</v>
      </c>
      <c r="BT118" t="str">
        <f t="shared" si="78"/>
        <v>('i2023110600538','2022','in2023110400005','2'),</v>
      </c>
      <c r="BU118" t="str">
        <f t="shared" si="79"/>
        <v>('i2023110600538','2022','in2023110400006','2'),</v>
      </c>
      <c r="BV118" t="str">
        <f t="shared" si="80"/>
        <v>('i2023110600538','2022','in2023110400007','1'),</v>
      </c>
      <c r="BW118" t="str">
        <f t="shared" si="81"/>
        <v>('i2023110600538','2022','in2023110400008','2'),</v>
      </c>
      <c r="BX118" t="str">
        <f t="shared" si="82"/>
        <v>('i2023110600538','2022','in2023110400009','2'),</v>
      </c>
      <c r="BY118" t="str">
        <f t="shared" si="83"/>
        <v>('i2023110600538','2022','in2023110400010','3'),</v>
      </c>
      <c r="BZ118" t="str">
        <f t="shared" si="84"/>
        <v>('i2023110600538','2022','in2023110400011','1'),</v>
      </c>
      <c r="CA118" t="str">
        <f t="shared" si="85"/>
        <v>('i2023110600538','2022','in2023110400012','3'),</v>
      </c>
      <c r="CB118" t="str">
        <f t="shared" si="86"/>
        <v>('i2023110600538','2022','in2023110400013','2'),</v>
      </c>
      <c r="CC118" t="str">
        <f t="shared" si="87"/>
        <v>('i2023110600538','2022','in2023110400014','1'),</v>
      </c>
      <c r="CD118" t="str">
        <f t="shared" si="88"/>
        <v>('i2023110600538','2022','in2023110400015','1'),</v>
      </c>
      <c r="CE118" t="str">
        <f t="shared" si="89"/>
        <v>('i2023110600538','2022','in2023110400016','2'),</v>
      </c>
      <c r="CF118" t="str">
        <f t="shared" si="90"/>
        <v>('i2023110600538','2022','in2023110400017','2'),</v>
      </c>
      <c r="CG118" t="str">
        <f t="shared" si="91"/>
        <v>('i2023110600538','2022','in2023110400018','2'),</v>
      </c>
      <c r="CH118" t="str">
        <f t="shared" si="92"/>
        <v>('i2023110600538','2022','in2023110400019','1'),</v>
      </c>
      <c r="CI118" t="str">
        <f t="shared" si="93"/>
        <v>('i2023110600538','2022','in2023110400020','1'),</v>
      </c>
      <c r="CJ118" t="str">
        <f t="shared" si="94"/>
        <v>('i2023110600538','2022','in2023110400021','3'),</v>
      </c>
      <c r="CK118" t="str">
        <f t="shared" si="95"/>
        <v>('i2023110600538','2022','in2023110400022','1'),</v>
      </c>
      <c r="CL118" t="str">
        <f t="shared" si="96"/>
        <v>('i2023110600538','2022','in2023110400023','3'),</v>
      </c>
      <c r="CM118" t="str">
        <f t="shared" si="97"/>
        <v>('i2023110600538','2022','in2023110400024','1'),</v>
      </c>
      <c r="CN118" t="str">
        <f t="shared" si="98"/>
        <v>('i2023110600538','2022','in2023110400025','2'),</v>
      </c>
      <c r="CO118" t="str">
        <f t="shared" si="99"/>
        <v>('i2023110600538','2022','in2023110400026','1'),</v>
      </c>
      <c r="CP118" t="str">
        <f t="shared" si="100"/>
        <v>('i2023110600538','2022','in2023110400027','1'),</v>
      </c>
      <c r="CQ118" t="str">
        <f t="shared" si="101"/>
        <v>('i2023110600538','2022','in2023110400028','1'),</v>
      </c>
      <c r="CR118" t="str">
        <f t="shared" si="102"/>
        <v>('i2023110600538','2022','in2023110400029','1'),</v>
      </c>
      <c r="CS118" t="str">
        <f t="shared" si="103"/>
        <v>('i2023110600538','2022','in2023110400030','1'),</v>
      </c>
      <c r="CT118" t="str">
        <f t="shared" si="104"/>
        <v>('i2023110600538','2022','in2023110400031','1'),</v>
      </c>
      <c r="CU118" t="str">
        <f t="shared" si="105"/>
        <v>('i2023110600538','2022','in2023110400032','4'),</v>
      </c>
      <c r="CV118" t="str">
        <f t="shared" si="106"/>
        <v>('i2023110600538','2022','in2023110400033','4'),</v>
      </c>
      <c r="CW118" t="str">
        <f t="shared" si="107"/>
        <v>('i2023110600538','2022','in2023110400034','4'),</v>
      </c>
      <c r="CX118" t="str">
        <f t="shared" si="108"/>
        <v>('i2023110600538','2022','in2023110400035','3'),</v>
      </c>
      <c r="CY118" t="str">
        <f t="shared" si="109"/>
        <v>('i2023110600538','2022','in2023110400036','3'),</v>
      </c>
      <c r="CZ118" t="str">
        <f t="shared" si="110"/>
        <v>('i2023110600538','2022','in2023110400037','4'),</v>
      </c>
      <c r="DA118" t="str">
        <f t="shared" si="111"/>
        <v>('i2023110600538','2022','in2023110400038','3'),</v>
      </c>
      <c r="DB118" t="str">
        <f t="shared" si="112"/>
        <v>('i2023110600538','2022','in2023110400039','1'),</v>
      </c>
      <c r="DC118" t="str">
        <f t="shared" si="113"/>
        <v>('i2023110600538','2022','in2023110400040','2'),</v>
      </c>
      <c r="DD118" t="str">
        <f t="shared" si="114"/>
        <v>('i2023110600538','2022','in2023110400041','3'),</v>
      </c>
      <c r="DE118" t="str">
        <f t="shared" si="115"/>
        <v>('i2023110600538','2022','in2023110400042','4'),</v>
      </c>
      <c r="DF118" t="str">
        <f t="shared" si="116"/>
        <v>('i2023110600538','2022','in2023110400043','2'),</v>
      </c>
      <c r="DG118" t="str">
        <f t="shared" si="117"/>
        <v>('i2023110600538','2022','in2023110400044','3'),</v>
      </c>
      <c r="DH118" t="str">
        <f t="shared" si="118"/>
        <v>('i2023110600538','2022','in2023110400045','4'),</v>
      </c>
      <c r="DI118" t="str">
        <f t="shared" si="119"/>
        <v>('i2023110600538','2022','in2023110400046','3'),</v>
      </c>
      <c r="DJ118" t="str">
        <f t="shared" si="120"/>
        <v>('i2023110600538','2022','in2023110400047','1');</v>
      </c>
    </row>
    <row r="119" spans="1:114" x14ac:dyDescent="0.25">
      <c r="A119" s="4" t="str">
        <f>INDEX('instansi pusat'!$B$2:$C$623,MATCH(C119,'instansi pusat'!$D$2:$D$623,0),2)</f>
        <v>i2023110600426</v>
      </c>
      <c r="B119" s="6">
        <v>6607</v>
      </c>
      <c r="C119" s="5" t="s">
        <v>294</v>
      </c>
      <c r="D119" s="6">
        <v>2022</v>
      </c>
      <c r="E119" s="6">
        <v>3</v>
      </c>
      <c r="F119" s="6">
        <v>3</v>
      </c>
      <c r="G119" s="6">
        <v>3</v>
      </c>
      <c r="H119" s="6">
        <v>3</v>
      </c>
      <c r="I119" s="6">
        <v>3</v>
      </c>
      <c r="J119" s="6">
        <v>1</v>
      </c>
      <c r="K119" s="6">
        <v>3</v>
      </c>
      <c r="L119" s="6">
        <v>2</v>
      </c>
      <c r="M119" s="6">
        <v>1</v>
      </c>
      <c r="N119" s="6">
        <v>3</v>
      </c>
      <c r="O119" s="6">
        <v>2</v>
      </c>
      <c r="P119" s="6">
        <v>1</v>
      </c>
      <c r="Q119" s="6">
        <v>3</v>
      </c>
      <c r="R119" s="6">
        <v>2</v>
      </c>
      <c r="S119" s="6">
        <v>1</v>
      </c>
      <c r="T119" s="6">
        <v>1</v>
      </c>
      <c r="U119" s="6">
        <v>2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4</v>
      </c>
      <c r="AM119" s="6">
        <v>4</v>
      </c>
      <c r="AN119" s="6">
        <v>2</v>
      </c>
      <c r="AO119" s="6">
        <v>1</v>
      </c>
      <c r="AP119" s="6">
        <v>2</v>
      </c>
      <c r="AQ119" s="6">
        <v>1</v>
      </c>
      <c r="AR119" s="6">
        <v>2</v>
      </c>
      <c r="AS119" s="6">
        <v>1</v>
      </c>
      <c r="AT119" s="6">
        <v>4</v>
      </c>
      <c r="AU119" s="6">
        <v>1</v>
      </c>
      <c r="AV119" s="6">
        <v>2</v>
      </c>
      <c r="AW119" s="6">
        <v>3</v>
      </c>
      <c r="AX119" s="6">
        <v>3</v>
      </c>
      <c r="AY119" s="6">
        <v>3</v>
      </c>
      <c r="AZ119" s="3">
        <f t="shared" si="61"/>
        <v>2.5</v>
      </c>
      <c r="BA119" s="3">
        <f t="shared" si="62"/>
        <v>2</v>
      </c>
      <c r="BB119" s="3">
        <f t="shared" si="63"/>
        <v>1.25</v>
      </c>
      <c r="BC119" s="3">
        <f t="shared" si="64"/>
        <v>1</v>
      </c>
      <c r="BD119" s="3">
        <f t="shared" si="65"/>
        <v>1</v>
      </c>
      <c r="BE119" s="3">
        <f t="shared" si="66"/>
        <v>1</v>
      </c>
      <c r="BF119" s="3">
        <f t="shared" si="67"/>
        <v>1.9000000000000001</v>
      </c>
      <c r="BG119" s="3">
        <f t="shared" si="68"/>
        <v>2.6666666666666665</v>
      </c>
      <c r="BH119" s="3">
        <f t="shared" si="69"/>
        <v>2.5</v>
      </c>
      <c r="BI119" s="3">
        <f t="shared" si="70"/>
        <v>1.5</v>
      </c>
      <c r="BJ119" s="3">
        <f t="shared" si="71"/>
        <v>1</v>
      </c>
      <c r="BK119" s="3">
        <f t="shared" si="72"/>
        <v>2.203296703296703</v>
      </c>
      <c r="BL119" s="3">
        <f t="shared" si="73"/>
        <v>1.8674999999999999</v>
      </c>
      <c r="BO119" t="s">
        <v>641</v>
      </c>
      <c r="BP119" t="str">
        <f t="shared" si="74"/>
        <v>('i2023110600426','2022','in2023110400001','3'),</v>
      </c>
      <c r="BQ119" t="str">
        <f t="shared" si="75"/>
        <v>('i2023110600426','2022','in2023110400002','3'),</v>
      </c>
      <c r="BR119" t="str">
        <f t="shared" si="76"/>
        <v>('i2023110600426','2022','in2023110400003','3'),</v>
      </c>
      <c r="BS119" t="str">
        <f t="shared" si="77"/>
        <v>('i2023110600426','2022','in2023110400004','3'),</v>
      </c>
      <c r="BT119" t="str">
        <f t="shared" si="78"/>
        <v>('i2023110600426','2022','in2023110400005','3'),</v>
      </c>
      <c r="BU119" t="str">
        <f t="shared" si="79"/>
        <v>('i2023110600426','2022','in2023110400006','1'),</v>
      </c>
      <c r="BV119" t="str">
        <f t="shared" si="80"/>
        <v>('i2023110600426','2022','in2023110400007','3'),</v>
      </c>
      <c r="BW119" t="str">
        <f t="shared" si="81"/>
        <v>('i2023110600426','2022','in2023110400008','2'),</v>
      </c>
      <c r="BX119" t="str">
        <f t="shared" si="82"/>
        <v>('i2023110600426','2022','in2023110400009','1'),</v>
      </c>
      <c r="BY119" t="str">
        <f t="shared" si="83"/>
        <v>('i2023110600426','2022','in2023110400010','3'),</v>
      </c>
      <c r="BZ119" t="str">
        <f t="shared" si="84"/>
        <v>('i2023110600426','2022','in2023110400011','2'),</v>
      </c>
      <c r="CA119" t="str">
        <f t="shared" si="85"/>
        <v>('i2023110600426','2022','in2023110400012','1'),</v>
      </c>
      <c r="CB119" t="str">
        <f t="shared" si="86"/>
        <v>('i2023110600426','2022','in2023110400013','3'),</v>
      </c>
      <c r="CC119" t="str">
        <f t="shared" si="87"/>
        <v>('i2023110600426','2022','in2023110400014','2'),</v>
      </c>
      <c r="CD119" t="str">
        <f t="shared" si="88"/>
        <v>('i2023110600426','2022','in2023110400015','1'),</v>
      </c>
      <c r="CE119" t="str">
        <f t="shared" si="89"/>
        <v>('i2023110600426','2022','in2023110400016','1'),</v>
      </c>
      <c r="CF119" t="str">
        <f t="shared" si="90"/>
        <v>('i2023110600426','2022','in2023110400017','2'),</v>
      </c>
      <c r="CG119" t="str">
        <f t="shared" si="91"/>
        <v>('i2023110600426','2022','in2023110400018','1'),</v>
      </c>
      <c r="CH119" t="str">
        <f t="shared" si="92"/>
        <v>('i2023110600426','2022','in2023110400019','1'),</v>
      </c>
      <c r="CI119" t="str">
        <f t="shared" si="93"/>
        <v>('i2023110600426','2022','in2023110400020','1'),</v>
      </c>
      <c r="CJ119" t="str">
        <f t="shared" si="94"/>
        <v>('i2023110600426','2022','in2023110400021','1'),</v>
      </c>
      <c r="CK119" t="str">
        <f t="shared" si="95"/>
        <v>('i2023110600426','2022','in2023110400022','1'),</v>
      </c>
      <c r="CL119" t="str">
        <f t="shared" si="96"/>
        <v>('i2023110600426','2022','in2023110400023','1'),</v>
      </c>
      <c r="CM119" t="str">
        <f t="shared" si="97"/>
        <v>('i2023110600426','2022','in2023110400024','1'),</v>
      </c>
      <c r="CN119" t="str">
        <f t="shared" si="98"/>
        <v>('i2023110600426','2022','in2023110400025','1'),</v>
      </c>
      <c r="CO119" t="str">
        <f t="shared" si="99"/>
        <v>('i2023110600426','2022','in2023110400026','1'),</v>
      </c>
      <c r="CP119" t="str">
        <f t="shared" si="100"/>
        <v>('i2023110600426','2022','in2023110400027','1'),</v>
      </c>
      <c r="CQ119" t="str">
        <f t="shared" si="101"/>
        <v>('i2023110600426','2022','in2023110400028','1'),</v>
      </c>
      <c r="CR119" t="str">
        <f t="shared" si="102"/>
        <v>('i2023110600426','2022','in2023110400029','1'),</v>
      </c>
      <c r="CS119" t="str">
        <f t="shared" si="103"/>
        <v>('i2023110600426','2022','in2023110400030','1'),</v>
      </c>
      <c r="CT119" t="str">
        <f t="shared" si="104"/>
        <v>('i2023110600426','2022','in2023110400031','1'),</v>
      </c>
      <c r="CU119" t="str">
        <f t="shared" si="105"/>
        <v>('i2023110600426','2022','in2023110400032','1'),</v>
      </c>
      <c r="CV119" t="str">
        <f t="shared" si="106"/>
        <v>('i2023110600426','2022','in2023110400033','1'),</v>
      </c>
      <c r="CW119" t="str">
        <f t="shared" si="107"/>
        <v>('i2023110600426','2022','in2023110400034','4'),</v>
      </c>
      <c r="CX119" t="str">
        <f t="shared" si="108"/>
        <v>('i2023110600426','2022','in2023110400035','4'),</v>
      </c>
      <c r="CY119" t="str">
        <f t="shared" si="109"/>
        <v>('i2023110600426','2022','in2023110400036','2'),</v>
      </c>
      <c r="CZ119" t="str">
        <f t="shared" si="110"/>
        <v>('i2023110600426','2022','in2023110400037','1'),</v>
      </c>
      <c r="DA119" t="str">
        <f t="shared" si="111"/>
        <v>('i2023110600426','2022','in2023110400038','2'),</v>
      </c>
      <c r="DB119" t="str">
        <f t="shared" si="112"/>
        <v>('i2023110600426','2022','in2023110400039','1'),</v>
      </c>
      <c r="DC119" t="str">
        <f t="shared" si="113"/>
        <v>('i2023110600426','2022','in2023110400040','2'),</v>
      </c>
      <c r="DD119" t="str">
        <f t="shared" si="114"/>
        <v>('i2023110600426','2022','in2023110400041','1'),</v>
      </c>
      <c r="DE119" t="str">
        <f t="shared" si="115"/>
        <v>('i2023110600426','2022','in2023110400042','4'),</v>
      </c>
      <c r="DF119" t="str">
        <f t="shared" si="116"/>
        <v>('i2023110600426','2022','in2023110400043','1'),</v>
      </c>
      <c r="DG119" t="str">
        <f t="shared" si="117"/>
        <v>('i2023110600426','2022','in2023110400044','2'),</v>
      </c>
      <c r="DH119" t="str">
        <f t="shared" si="118"/>
        <v>('i2023110600426','2022','in2023110400045','3'),</v>
      </c>
      <c r="DI119" t="str">
        <f t="shared" si="119"/>
        <v>('i2023110600426','2022','in2023110400046','3'),</v>
      </c>
      <c r="DJ119" t="str">
        <f t="shared" si="120"/>
        <v>('i2023110600426','2022','in2023110400047','3');</v>
      </c>
    </row>
    <row r="120" spans="1:114" x14ac:dyDescent="0.25">
      <c r="A120" s="4" t="str">
        <f>INDEX('instansi pusat'!$B$2:$C$623,MATCH(C120,'instansi pusat'!$D$2:$D$623,0),2)</f>
        <v>i2023110600387</v>
      </c>
      <c r="B120" s="6">
        <v>5802</v>
      </c>
      <c r="C120" s="5" t="s">
        <v>200</v>
      </c>
      <c r="D120" s="6">
        <v>2022</v>
      </c>
      <c r="E120" s="6">
        <v>2</v>
      </c>
      <c r="F120" s="6">
        <v>3</v>
      </c>
      <c r="G120" s="6">
        <v>4</v>
      </c>
      <c r="H120" s="6">
        <v>3</v>
      </c>
      <c r="I120" s="6">
        <v>2</v>
      </c>
      <c r="J120" s="6">
        <v>3</v>
      </c>
      <c r="K120" s="6">
        <v>3</v>
      </c>
      <c r="L120" s="6">
        <v>3</v>
      </c>
      <c r="M120" s="6">
        <v>3</v>
      </c>
      <c r="N120" s="6">
        <v>3</v>
      </c>
      <c r="O120" s="6">
        <v>1</v>
      </c>
      <c r="P120" s="6">
        <v>1</v>
      </c>
      <c r="Q120" s="6">
        <v>1</v>
      </c>
      <c r="R120" s="6">
        <v>2</v>
      </c>
      <c r="S120" s="6">
        <v>1</v>
      </c>
      <c r="T120" s="6">
        <v>1</v>
      </c>
      <c r="U120" s="6">
        <v>3</v>
      </c>
      <c r="V120" s="6">
        <v>1</v>
      </c>
      <c r="W120" s="6">
        <v>1</v>
      </c>
      <c r="X120" s="6">
        <v>2</v>
      </c>
      <c r="Y120" s="6">
        <v>1</v>
      </c>
      <c r="Z120" s="6">
        <v>1</v>
      </c>
      <c r="AA120" s="6">
        <v>1</v>
      </c>
      <c r="AB120" s="6">
        <v>1</v>
      </c>
      <c r="AC120" s="6">
        <v>1</v>
      </c>
      <c r="AD120" s="6">
        <v>1</v>
      </c>
      <c r="AE120" s="6">
        <v>1</v>
      </c>
      <c r="AF120" s="6">
        <v>1</v>
      </c>
      <c r="AG120" s="6">
        <v>1</v>
      </c>
      <c r="AH120" s="6">
        <v>1</v>
      </c>
      <c r="AI120" s="6">
        <v>1</v>
      </c>
      <c r="AJ120" s="6">
        <v>4</v>
      </c>
      <c r="AK120" s="6">
        <v>4</v>
      </c>
      <c r="AL120" s="6">
        <v>4</v>
      </c>
      <c r="AM120" s="6">
        <v>3</v>
      </c>
      <c r="AN120" s="6">
        <v>3</v>
      </c>
      <c r="AO120" s="6">
        <v>4</v>
      </c>
      <c r="AP120" s="6">
        <v>3</v>
      </c>
      <c r="AQ120" s="6">
        <v>1</v>
      </c>
      <c r="AR120" s="6">
        <v>3</v>
      </c>
      <c r="AS120" s="6">
        <v>4</v>
      </c>
      <c r="AT120" s="6">
        <v>4</v>
      </c>
      <c r="AU120" s="6">
        <v>3</v>
      </c>
      <c r="AV120" s="6">
        <v>2</v>
      </c>
      <c r="AW120" s="6">
        <v>4</v>
      </c>
      <c r="AX120" s="6">
        <v>1</v>
      </c>
      <c r="AY120" s="6">
        <v>3</v>
      </c>
      <c r="AZ120" s="3">
        <f t="shared" si="61"/>
        <v>2.9000000000000004</v>
      </c>
      <c r="BA120" s="3">
        <f t="shared" si="62"/>
        <v>1.25</v>
      </c>
      <c r="BB120" s="3">
        <f t="shared" si="63"/>
        <v>1.5</v>
      </c>
      <c r="BC120" s="3">
        <f t="shared" si="64"/>
        <v>1.5</v>
      </c>
      <c r="BD120" s="3">
        <f t="shared" si="65"/>
        <v>1</v>
      </c>
      <c r="BE120" s="3">
        <f t="shared" si="66"/>
        <v>1</v>
      </c>
      <c r="BF120" s="3">
        <f t="shared" si="67"/>
        <v>3.3000000000000003</v>
      </c>
      <c r="BG120" s="3">
        <f t="shared" si="68"/>
        <v>2.833333333333333</v>
      </c>
      <c r="BH120" s="3">
        <f t="shared" si="69"/>
        <v>2.9000000000000004</v>
      </c>
      <c r="BI120" s="3">
        <f t="shared" si="70"/>
        <v>1.4000000000000001</v>
      </c>
      <c r="BJ120" s="3">
        <f t="shared" si="71"/>
        <v>1</v>
      </c>
      <c r="BK120" s="3">
        <f t="shared" si="72"/>
        <v>3.115384615384615</v>
      </c>
      <c r="BL120" s="3">
        <f t="shared" si="73"/>
        <v>2.3094999999999999</v>
      </c>
      <c r="BO120" t="s">
        <v>641</v>
      </c>
      <c r="BP120" t="str">
        <f t="shared" si="74"/>
        <v>('i2023110600387','2022','in2023110400001','2'),</v>
      </c>
      <c r="BQ120" t="str">
        <f t="shared" si="75"/>
        <v>('i2023110600387','2022','in2023110400002','3'),</v>
      </c>
      <c r="BR120" t="str">
        <f t="shared" si="76"/>
        <v>('i2023110600387','2022','in2023110400003','4'),</v>
      </c>
      <c r="BS120" t="str">
        <f t="shared" si="77"/>
        <v>('i2023110600387','2022','in2023110400004','3'),</v>
      </c>
      <c r="BT120" t="str">
        <f t="shared" si="78"/>
        <v>('i2023110600387','2022','in2023110400005','2'),</v>
      </c>
      <c r="BU120" t="str">
        <f t="shared" si="79"/>
        <v>('i2023110600387','2022','in2023110400006','3'),</v>
      </c>
      <c r="BV120" t="str">
        <f t="shared" si="80"/>
        <v>('i2023110600387','2022','in2023110400007','3'),</v>
      </c>
      <c r="BW120" t="str">
        <f t="shared" si="81"/>
        <v>('i2023110600387','2022','in2023110400008','3'),</v>
      </c>
      <c r="BX120" t="str">
        <f t="shared" si="82"/>
        <v>('i2023110600387','2022','in2023110400009','3'),</v>
      </c>
      <c r="BY120" t="str">
        <f t="shared" si="83"/>
        <v>('i2023110600387','2022','in2023110400010','3'),</v>
      </c>
      <c r="BZ120" t="str">
        <f t="shared" si="84"/>
        <v>('i2023110600387','2022','in2023110400011','1'),</v>
      </c>
      <c r="CA120" t="str">
        <f t="shared" si="85"/>
        <v>('i2023110600387','2022','in2023110400012','1'),</v>
      </c>
      <c r="CB120" t="str">
        <f t="shared" si="86"/>
        <v>('i2023110600387','2022','in2023110400013','1'),</v>
      </c>
      <c r="CC120" t="str">
        <f t="shared" si="87"/>
        <v>('i2023110600387','2022','in2023110400014','2'),</v>
      </c>
      <c r="CD120" t="str">
        <f t="shared" si="88"/>
        <v>('i2023110600387','2022','in2023110400015','1'),</v>
      </c>
      <c r="CE120" t="str">
        <f t="shared" si="89"/>
        <v>('i2023110600387','2022','in2023110400016','1'),</v>
      </c>
      <c r="CF120" t="str">
        <f t="shared" si="90"/>
        <v>('i2023110600387','2022','in2023110400017','3'),</v>
      </c>
      <c r="CG120" t="str">
        <f t="shared" si="91"/>
        <v>('i2023110600387','2022','in2023110400018','1'),</v>
      </c>
      <c r="CH120" t="str">
        <f t="shared" si="92"/>
        <v>('i2023110600387','2022','in2023110400019','1'),</v>
      </c>
      <c r="CI120" t="str">
        <f t="shared" si="93"/>
        <v>('i2023110600387','2022','in2023110400020','2'),</v>
      </c>
      <c r="CJ120" t="str">
        <f t="shared" si="94"/>
        <v>('i2023110600387','2022','in2023110400021','1'),</v>
      </c>
      <c r="CK120" t="str">
        <f t="shared" si="95"/>
        <v>('i2023110600387','2022','in2023110400022','1'),</v>
      </c>
      <c r="CL120" t="str">
        <f t="shared" si="96"/>
        <v>('i2023110600387','2022','in2023110400023','1'),</v>
      </c>
      <c r="CM120" t="str">
        <f t="shared" si="97"/>
        <v>('i2023110600387','2022','in2023110400024','1'),</v>
      </c>
      <c r="CN120" t="str">
        <f t="shared" si="98"/>
        <v>('i2023110600387','2022','in2023110400025','1'),</v>
      </c>
      <c r="CO120" t="str">
        <f t="shared" si="99"/>
        <v>('i2023110600387','2022','in2023110400026','1'),</v>
      </c>
      <c r="CP120" t="str">
        <f t="shared" si="100"/>
        <v>('i2023110600387','2022','in2023110400027','1'),</v>
      </c>
      <c r="CQ120" t="str">
        <f t="shared" si="101"/>
        <v>('i2023110600387','2022','in2023110400028','1'),</v>
      </c>
      <c r="CR120" t="str">
        <f t="shared" si="102"/>
        <v>('i2023110600387','2022','in2023110400029','1'),</v>
      </c>
      <c r="CS120" t="str">
        <f t="shared" si="103"/>
        <v>('i2023110600387','2022','in2023110400030','1'),</v>
      </c>
      <c r="CT120" t="str">
        <f t="shared" si="104"/>
        <v>('i2023110600387','2022','in2023110400031','1'),</v>
      </c>
      <c r="CU120" t="str">
        <f t="shared" si="105"/>
        <v>('i2023110600387','2022','in2023110400032','4'),</v>
      </c>
      <c r="CV120" t="str">
        <f t="shared" si="106"/>
        <v>('i2023110600387','2022','in2023110400033','4'),</v>
      </c>
      <c r="CW120" t="str">
        <f t="shared" si="107"/>
        <v>('i2023110600387','2022','in2023110400034','4'),</v>
      </c>
      <c r="CX120" t="str">
        <f t="shared" si="108"/>
        <v>('i2023110600387','2022','in2023110400035','3'),</v>
      </c>
      <c r="CY120" t="str">
        <f t="shared" si="109"/>
        <v>('i2023110600387','2022','in2023110400036','3'),</v>
      </c>
      <c r="CZ120" t="str">
        <f t="shared" si="110"/>
        <v>('i2023110600387','2022','in2023110400037','4'),</v>
      </c>
      <c r="DA120" t="str">
        <f t="shared" si="111"/>
        <v>('i2023110600387','2022','in2023110400038','3'),</v>
      </c>
      <c r="DB120" t="str">
        <f t="shared" si="112"/>
        <v>('i2023110600387','2022','in2023110400039','1'),</v>
      </c>
      <c r="DC120" t="str">
        <f t="shared" si="113"/>
        <v>('i2023110600387','2022','in2023110400040','3'),</v>
      </c>
      <c r="DD120" t="str">
        <f t="shared" si="114"/>
        <v>('i2023110600387','2022','in2023110400041','4'),</v>
      </c>
      <c r="DE120" t="str">
        <f t="shared" si="115"/>
        <v>('i2023110600387','2022','in2023110400042','4'),</v>
      </c>
      <c r="DF120" t="str">
        <f t="shared" si="116"/>
        <v>('i2023110600387','2022','in2023110400043','3'),</v>
      </c>
      <c r="DG120" t="str">
        <f t="shared" si="117"/>
        <v>('i2023110600387','2022','in2023110400044','2'),</v>
      </c>
      <c r="DH120" t="str">
        <f t="shared" si="118"/>
        <v>('i2023110600387','2022','in2023110400045','4'),</v>
      </c>
      <c r="DI120" t="str">
        <f t="shared" si="119"/>
        <v>('i2023110600387','2022','in2023110400046','1'),</v>
      </c>
      <c r="DJ120" t="str">
        <f t="shared" si="120"/>
        <v>('i2023110600387','2022','in2023110400047','3');</v>
      </c>
    </row>
    <row r="121" spans="1:114" x14ac:dyDescent="0.25">
      <c r="A121" s="4" t="str">
        <f>INDEX('instansi pusat'!$B$2:$C$623,MATCH(C121,'instansi pusat'!$D$2:$D$623,0),2)</f>
        <v>i2023110600391</v>
      </c>
      <c r="B121" s="6">
        <v>5809</v>
      </c>
      <c r="C121" s="5" t="s">
        <v>207</v>
      </c>
      <c r="D121" s="6">
        <v>2022</v>
      </c>
      <c r="E121" s="6">
        <v>2</v>
      </c>
      <c r="F121" s="6">
        <v>2</v>
      </c>
      <c r="G121" s="6">
        <v>3</v>
      </c>
      <c r="H121" s="6">
        <v>2</v>
      </c>
      <c r="I121" s="6">
        <v>3</v>
      </c>
      <c r="J121" s="6">
        <v>3</v>
      </c>
      <c r="K121" s="6">
        <v>3</v>
      </c>
      <c r="L121" s="6">
        <v>2</v>
      </c>
      <c r="M121" s="6">
        <v>3</v>
      </c>
      <c r="N121" s="6">
        <v>3</v>
      </c>
      <c r="O121" s="6">
        <v>3</v>
      </c>
      <c r="P121" s="6">
        <v>2</v>
      </c>
      <c r="Q121" s="6">
        <v>2</v>
      </c>
      <c r="R121" s="6">
        <v>2</v>
      </c>
      <c r="S121" s="6">
        <v>1</v>
      </c>
      <c r="T121" s="6">
        <v>2</v>
      </c>
      <c r="U121" s="6">
        <v>3</v>
      </c>
      <c r="V121" s="6">
        <v>1</v>
      </c>
      <c r="W121" s="6">
        <v>2</v>
      </c>
      <c r="X121" s="6">
        <v>1</v>
      </c>
      <c r="Y121" s="6">
        <v>1</v>
      </c>
      <c r="Z121" s="6">
        <v>1</v>
      </c>
      <c r="AA121" s="6">
        <v>1</v>
      </c>
      <c r="AB121" s="6">
        <v>1</v>
      </c>
      <c r="AC121" s="6">
        <v>1</v>
      </c>
      <c r="AD121" s="6">
        <v>1</v>
      </c>
      <c r="AE121" s="6">
        <v>1</v>
      </c>
      <c r="AF121" s="6">
        <v>1</v>
      </c>
      <c r="AG121" s="6">
        <v>1</v>
      </c>
      <c r="AH121" s="6">
        <v>1</v>
      </c>
      <c r="AI121" s="6">
        <v>1</v>
      </c>
      <c r="AJ121" s="6">
        <v>4</v>
      </c>
      <c r="AK121" s="6">
        <v>4</v>
      </c>
      <c r="AL121" s="6">
        <v>4</v>
      </c>
      <c r="AM121" s="6">
        <v>3</v>
      </c>
      <c r="AN121" s="6">
        <v>3</v>
      </c>
      <c r="AO121" s="6">
        <v>4</v>
      </c>
      <c r="AP121" s="6">
        <v>3</v>
      </c>
      <c r="AQ121" s="6">
        <v>1</v>
      </c>
      <c r="AR121" s="6">
        <v>3</v>
      </c>
      <c r="AS121" s="6">
        <v>3</v>
      </c>
      <c r="AT121" s="6">
        <v>1</v>
      </c>
      <c r="AU121" s="6">
        <v>2</v>
      </c>
      <c r="AV121" s="6">
        <v>3</v>
      </c>
      <c r="AW121" s="6">
        <v>3</v>
      </c>
      <c r="AX121" s="6">
        <v>4</v>
      </c>
      <c r="AY121" s="6">
        <v>3</v>
      </c>
      <c r="AZ121" s="3">
        <f t="shared" si="61"/>
        <v>2.6</v>
      </c>
      <c r="BA121" s="3">
        <f t="shared" si="62"/>
        <v>2.25</v>
      </c>
      <c r="BB121" s="3">
        <f t="shared" si="63"/>
        <v>1.75</v>
      </c>
      <c r="BC121" s="3">
        <f t="shared" si="64"/>
        <v>1.5</v>
      </c>
      <c r="BD121" s="3">
        <f t="shared" si="65"/>
        <v>1</v>
      </c>
      <c r="BE121" s="3">
        <f t="shared" si="66"/>
        <v>1</v>
      </c>
      <c r="BF121" s="3">
        <f t="shared" si="67"/>
        <v>3.2</v>
      </c>
      <c r="BG121" s="3">
        <f t="shared" si="68"/>
        <v>2.6666666666666665</v>
      </c>
      <c r="BH121" s="3">
        <f t="shared" si="69"/>
        <v>2.6</v>
      </c>
      <c r="BI121" s="3">
        <f t="shared" si="70"/>
        <v>1.9000000000000001</v>
      </c>
      <c r="BJ121" s="3">
        <f t="shared" si="71"/>
        <v>1</v>
      </c>
      <c r="BK121" s="3">
        <f t="shared" si="72"/>
        <v>2.9890109890109891</v>
      </c>
      <c r="BL121" s="3">
        <f t="shared" si="73"/>
        <v>2.3380000000000001</v>
      </c>
      <c r="BO121" t="s">
        <v>641</v>
      </c>
      <c r="BP121" t="str">
        <f t="shared" si="74"/>
        <v>('i2023110600391','2022','in2023110400001','2'),</v>
      </c>
      <c r="BQ121" t="str">
        <f t="shared" si="75"/>
        <v>('i2023110600391','2022','in2023110400002','2'),</v>
      </c>
      <c r="BR121" t="str">
        <f t="shared" si="76"/>
        <v>('i2023110600391','2022','in2023110400003','3'),</v>
      </c>
      <c r="BS121" t="str">
        <f t="shared" si="77"/>
        <v>('i2023110600391','2022','in2023110400004','2'),</v>
      </c>
      <c r="BT121" t="str">
        <f t="shared" si="78"/>
        <v>('i2023110600391','2022','in2023110400005','3'),</v>
      </c>
      <c r="BU121" t="str">
        <f t="shared" si="79"/>
        <v>('i2023110600391','2022','in2023110400006','3'),</v>
      </c>
      <c r="BV121" t="str">
        <f t="shared" si="80"/>
        <v>('i2023110600391','2022','in2023110400007','3'),</v>
      </c>
      <c r="BW121" t="str">
        <f t="shared" si="81"/>
        <v>('i2023110600391','2022','in2023110400008','2'),</v>
      </c>
      <c r="BX121" t="str">
        <f t="shared" si="82"/>
        <v>('i2023110600391','2022','in2023110400009','3'),</v>
      </c>
      <c r="BY121" t="str">
        <f t="shared" si="83"/>
        <v>('i2023110600391','2022','in2023110400010','3'),</v>
      </c>
      <c r="BZ121" t="str">
        <f t="shared" si="84"/>
        <v>('i2023110600391','2022','in2023110400011','3'),</v>
      </c>
      <c r="CA121" t="str">
        <f t="shared" si="85"/>
        <v>('i2023110600391','2022','in2023110400012','2'),</v>
      </c>
      <c r="CB121" t="str">
        <f t="shared" si="86"/>
        <v>('i2023110600391','2022','in2023110400013','2'),</v>
      </c>
      <c r="CC121" t="str">
        <f t="shared" si="87"/>
        <v>('i2023110600391','2022','in2023110400014','2'),</v>
      </c>
      <c r="CD121" t="str">
        <f t="shared" si="88"/>
        <v>('i2023110600391','2022','in2023110400015','1'),</v>
      </c>
      <c r="CE121" t="str">
        <f t="shared" si="89"/>
        <v>('i2023110600391','2022','in2023110400016','2'),</v>
      </c>
      <c r="CF121" t="str">
        <f t="shared" si="90"/>
        <v>('i2023110600391','2022','in2023110400017','3'),</v>
      </c>
      <c r="CG121" t="str">
        <f t="shared" si="91"/>
        <v>('i2023110600391','2022','in2023110400018','1'),</v>
      </c>
      <c r="CH121" t="str">
        <f t="shared" si="92"/>
        <v>('i2023110600391','2022','in2023110400019','2'),</v>
      </c>
      <c r="CI121" t="str">
        <f t="shared" si="93"/>
        <v>('i2023110600391','2022','in2023110400020','1'),</v>
      </c>
      <c r="CJ121" t="str">
        <f t="shared" si="94"/>
        <v>('i2023110600391','2022','in2023110400021','1'),</v>
      </c>
      <c r="CK121" t="str">
        <f t="shared" si="95"/>
        <v>('i2023110600391','2022','in2023110400022','1'),</v>
      </c>
      <c r="CL121" t="str">
        <f t="shared" si="96"/>
        <v>('i2023110600391','2022','in2023110400023','1'),</v>
      </c>
      <c r="CM121" t="str">
        <f t="shared" si="97"/>
        <v>('i2023110600391','2022','in2023110400024','1'),</v>
      </c>
      <c r="CN121" t="str">
        <f t="shared" si="98"/>
        <v>('i2023110600391','2022','in2023110400025','1'),</v>
      </c>
      <c r="CO121" t="str">
        <f t="shared" si="99"/>
        <v>('i2023110600391','2022','in2023110400026','1'),</v>
      </c>
      <c r="CP121" t="str">
        <f t="shared" si="100"/>
        <v>('i2023110600391','2022','in2023110400027','1'),</v>
      </c>
      <c r="CQ121" t="str">
        <f t="shared" si="101"/>
        <v>('i2023110600391','2022','in2023110400028','1'),</v>
      </c>
      <c r="CR121" t="str">
        <f t="shared" si="102"/>
        <v>('i2023110600391','2022','in2023110400029','1'),</v>
      </c>
      <c r="CS121" t="str">
        <f t="shared" si="103"/>
        <v>('i2023110600391','2022','in2023110400030','1'),</v>
      </c>
      <c r="CT121" t="str">
        <f t="shared" si="104"/>
        <v>('i2023110600391','2022','in2023110400031','1'),</v>
      </c>
      <c r="CU121" t="str">
        <f t="shared" si="105"/>
        <v>('i2023110600391','2022','in2023110400032','4'),</v>
      </c>
      <c r="CV121" t="str">
        <f t="shared" si="106"/>
        <v>('i2023110600391','2022','in2023110400033','4'),</v>
      </c>
      <c r="CW121" t="str">
        <f t="shared" si="107"/>
        <v>('i2023110600391','2022','in2023110400034','4'),</v>
      </c>
      <c r="CX121" t="str">
        <f t="shared" si="108"/>
        <v>('i2023110600391','2022','in2023110400035','3'),</v>
      </c>
      <c r="CY121" t="str">
        <f t="shared" si="109"/>
        <v>('i2023110600391','2022','in2023110400036','3'),</v>
      </c>
      <c r="CZ121" t="str">
        <f t="shared" si="110"/>
        <v>('i2023110600391','2022','in2023110400037','4'),</v>
      </c>
      <c r="DA121" t="str">
        <f t="shared" si="111"/>
        <v>('i2023110600391','2022','in2023110400038','3'),</v>
      </c>
      <c r="DB121" t="str">
        <f t="shared" si="112"/>
        <v>('i2023110600391','2022','in2023110400039','1'),</v>
      </c>
      <c r="DC121" t="str">
        <f t="shared" si="113"/>
        <v>('i2023110600391','2022','in2023110400040','3'),</v>
      </c>
      <c r="DD121" t="str">
        <f t="shared" si="114"/>
        <v>('i2023110600391','2022','in2023110400041','3'),</v>
      </c>
      <c r="DE121" t="str">
        <f t="shared" si="115"/>
        <v>('i2023110600391','2022','in2023110400042','1'),</v>
      </c>
      <c r="DF121" t="str">
        <f t="shared" si="116"/>
        <v>('i2023110600391','2022','in2023110400043','2'),</v>
      </c>
      <c r="DG121" t="str">
        <f t="shared" si="117"/>
        <v>('i2023110600391','2022','in2023110400044','3'),</v>
      </c>
      <c r="DH121" t="str">
        <f t="shared" si="118"/>
        <v>('i2023110600391','2022','in2023110400045','3'),</v>
      </c>
      <c r="DI121" t="str">
        <f t="shared" si="119"/>
        <v>('i2023110600391','2022','in2023110400046','4'),</v>
      </c>
      <c r="DJ121" t="str">
        <f t="shared" si="120"/>
        <v>('i2023110600391','2022','in2023110400047','3');</v>
      </c>
    </row>
    <row r="122" spans="1:114" x14ac:dyDescent="0.25">
      <c r="A122" s="4" t="str">
        <f>INDEX('instansi pusat'!$B$2:$C$623,MATCH(C122,'instansi pusat'!$D$2:$D$623,0),2)</f>
        <v>i2023110600386</v>
      </c>
      <c r="B122" s="6">
        <v>5801</v>
      </c>
      <c r="C122" s="5" t="s">
        <v>199</v>
      </c>
      <c r="D122" s="6">
        <v>2022</v>
      </c>
      <c r="E122" s="6">
        <v>2</v>
      </c>
      <c r="F122" s="6">
        <v>2</v>
      </c>
      <c r="G122" s="6">
        <v>3</v>
      </c>
      <c r="H122" s="6">
        <v>2</v>
      </c>
      <c r="I122" s="6">
        <v>1</v>
      </c>
      <c r="J122" s="6">
        <v>2</v>
      </c>
      <c r="K122" s="6">
        <v>1</v>
      </c>
      <c r="L122" s="6">
        <v>3</v>
      </c>
      <c r="M122" s="6">
        <v>3</v>
      </c>
      <c r="N122" s="6">
        <v>3</v>
      </c>
      <c r="O122" s="6">
        <v>1</v>
      </c>
      <c r="P122" s="6">
        <v>1</v>
      </c>
      <c r="Q122" s="6">
        <v>1</v>
      </c>
      <c r="R122" s="6">
        <v>1</v>
      </c>
      <c r="S122" s="6">
        <v>1</v>
      </c>
      <c r="T122" s="6">
        <v>1</v>
      </c>
      <c r="U122" s="6">
        <v>3</v>
      </c>
      <c r="V122" s="6">
        <v>1</v>
      </c>
      <c r="W122" s="6">
        <v>1</v>
      </c>
      <c r="X122" s="6">
        <v>1</v>
      </c>
      <c r="Y122" s="6">
        <v>1</v>
      </c>
      <c r="Z122" s="6">
        <v>1</v>
      </c>
      <c r="AA122" s="6">
        <v>1</v>
      </c>
      <c r="AB122" s="6">
        <v>1</v>
      </c>
      <c r="AC122" s="6">
        <v>1</v>
      </c>
      <c r="AD122" s="6">
        <v>1</v>
      </c>
      <c r="AE122" s="6">
        <v>1</v>
      </c>
      <c r="AF122" s="6">
        <v>1</v>
      </c>
      <c r="AG122" s="6">
        <v>1</v>
      </c>
      <c r="AH122" s="6">
        <v>1</v>
      </c>
      <c r="AI122" s="6">
        <v>1</v>
      </c>
      <c r="AJ122" s="6">
        <v>4</v>
      </c>
      <c r="AK122" s="6">
        <v>4</v>
      </c>
      <c r="AL122" s="6">
        <v>4</v>
      </c>
      <c r="AM122" s="6">
        <v>3</v>
      </c>
      <c r="AN122" s="6">
        <v>2</v>
      </c>
      <c r="AO122" s="6">
        <v>4</v>
      </c>
      <c r="AP122" s="6">
        <v>3</v>
      </c>
      <c r="AQ122" s="6">
        <v>3</v>
      </c>
      <c r="AR122" s="6">
        <v>3</v>
      </c>
      <c r="AS122" s="6">
        <v>1</v>
      </c>
      <c r="AT122" s="6">
        <v>4</v>
      </c>
      <c r="AU122" s="6">
        <v>2</v>
      </c>
      <c r="AV122" s="6">
        <v>3</v>
      </c>
      <c r="AW122" s="6">
        <v>3</v>
      </c>
      <c r="AX122" s="6">
        <v>4</v>
      </c>
      <c r="AY122" s="6">
        <v>3</v>
      </c>
      <c r="AZ122" s="3">
        <f t="shared" si="61"/>
        <v>2.2000000000000002</v>
      </c>
      <c r="BA122" s="3">
        <f t="shared" si="62"/>
        <v>1</v>
      </c>
      <c r="BB122" s="3">
        <f t="shared" si="63"/>
        <v>1.5</v>
      </c>
      <c r="BC122" s="3">
        <f t="shared" si="64"/>
        <v>1</v>
      </c>
      <c r="BD122" s="3">
        <f t="shared" si="65"/>
        <v>1</v>
      </c>
      <c r="BE122" s="3">
        <f t="shared" si="66"/>
        <v>1</v>
      </c>
      <c r="BF122" s="3">
        <f t="shared" si="67"/>
        <v>3.1</v>
      </c>
      <c r="BG122" s="3">
        <f t="shared" si="68"/>
        <v>3.1666666666666665</v>
      </c>
      <c r="BH122" s="3">
        <f t="shared" si="69"/>
        <v>2.2000000000000002</v>
      </c>
      <c r="BI122" s="3">
        <f t="shared" si="70"/>
        <v>1.2</v>
      </c>
      <c r="BJ122" s="3">
        <f t="shared" si="71"/>
        <v>1</v>
      </c>
      <c r="BK122" s="3">
        <f t="shared" si="72"/>
        <v>3.1263736263736264</v>
      </c>
      <c r="BL122" s="3">
        <f t="shared" si="73"/>
        <v>2.1735000000000002</v>
      </c>
      <c r="BO122" t="s">
        <v>641</v>
      </c>
      <c r="BP122" t="str">
        <f t="shared" si="74"/>
        <v>('i2023110600386','2022','in2023110400001','2'),</v>
      </c>
      <c r="BQ122" t="str">
        <f t="shared" si="75"/>
        <v>('i2023110600386','2022','in2023110400002','2'),</v>
      </c>
      <c r="BR122" t="str">
        <f t="shared" si="76"/>
        <v>('i2023110600386','2022','in2023110400003','3'),</v>
      </c>
      <c r="BS122" t="str">
        <f t="shared" si="77"/>
        <v>('i2023110600386','2022','in2023110400004','2'),</v>
      </c>
      <c r="BT122" t="str">
        <f t="shared" si="78"/>
        <v>('i2023110600386','2022','in2023110400005','1'),</v>
      </c>
      <c r="BU122" t="str">
        <f t="shared" si="79"/>
        <v>('i2023110600386','2022','in2023110400006','2'),</v>
      </c>
      <c r="BV122" t="str">
        <f t="shared" si="80"/>
        <v>('i2023110600386','2022','in2023110400007','1'),</v>
      </c>
      <c r="BW122" t="str">
        <f t="shared" si="81"/>
        <v>('i2023110600386','2022','in2023110400008','3'),</v>
      </c>
      <c r="BX122" t="str">
        <f t="shared" si="82"/>
        <v>('i2023110600386','2022','in2023110400009','3'),</v>
      </c>
      <c r="BY122" t="str">
        <f t="shared" si="83"/>
        <v>('i2023110600386','2022','in2023110400010','3'),</v>
      </c>
      <c r="BZ122" t="str">
        <f t="shared" si="84"/>
        <v>('i2023110600386','2022','in2023110400011','1'),</v>
      </c>
      <c r="CA122" t="str">
        <f t="shared" si="85"/>
        <v>('i2023110600386','2022','in2023110400012','1'),</v>
      </c>
      <c r="CB122" t="str">
        <f t="shared" si="86"/>
        <v>('i2023110600386','2022','in2023110400013','1'),</v>
      </c>
      <c r="CC122" t="str">
        <f t="shared" si="87"/>
        <v>('i2023110600386','2022','in2023110400014','1'),</v>
      </c>
      <c r="CD122" t="str">
        <f t="shared" si="88"/>
        <v>('i2023110600386','2022','in2023110400015','1'),</v>
      </c>
      <c r="CE122" t="str">
        <f t="shared" si="89"/>
        <v>('i2023110600386','2022','in2023110400016','1'),</v>
      </c>
      <c r="CF122" t="str">
        <f t="shared" si="90"/>
        <v>('i2023110600386','2022','in2023110400017','3'),</v>
      </c>
      <c r="CG122" t="str">
        <f t="shared" si="91"/>
        <v>('i2023110600386','2022','in2023110400018','1'),</v>
      </c>
      <c r="CH122" t="str">
        <f t="shared" si="92"/>
        <v>('i2023110600386','2022','in2023110400019','1'),</v>
      </c>
      <c r="CI122" t="str">
        <f t="shared" si="93"/>
        <v>('i2023110600386','2022','in2023110400020','1'),</v>
      </c>
      <c r="CJ122" t="str">
        <f t="shared" si="94"/>
        <v>('i2023110600386','2022','in2023110400021','1'),</v>
      </c>
      <c r="CK122" t="str">
        <f t="shared" si="95"/>
        <v>('i2023110600386','2022','in2023110400022','1'),</v>
      </c>
      <c r="CL122" t="str">
        <f t="shared" si="96"/>
        <v>('i2023110600386','2022','in2023110400023','1'),</v>
      </c>
      <c r="CM122" t="str">
        <f t="shared" si="97"/>
        <v>('i2023110600386','2022','in2023110400024','1'),</v>
      </c>
      <c r="CN122" t="str">
        <f t="shared" si="98"/>
        <v>('i2023110600386','2022','in2023110400025','1'),</v>
      </c>
      <c r="CO122" t="str">
        <f t="shared" si="99"/>
        <v>('i2023110600386','2022','in2023110400026','1'),</v>
      </c>
      <c r="CP122" t="str">
        <f t="shared" si="100"/>
        <v>('i2023110600386','2022','in2023110400027','1'),</v>
      </c>
      <c r="CQ122" t="str">
        <f t="shared" si="101"/>
        <v>('i2023110600386','2022','in2023110400028','1'),</v>
      </c>
      <c r="CR122" t="str">
        <f t="shared" si="102"/>
        <v>('i2023110600386','2022','in2023110400029','1'),</v>
      </c>
      <c r="CS122" t="str">
        <f t="shared" si="103"/>
        <v>('i2023110600386','2022','in2023110400030','1'),</v>
      </c>
      <c r="CT122" t="str">
        <f t="shared" si="104"/>
        <v>('i2023110600386','2022','in2023110400031','1'),</v>
      </c>
      <c r="CU122" t="str">
        <f t="shared" si="105"/>
        <v>('i2023110600386','2022','in2023110400032','4'),</v>
      </c>
      <c r="CV122" t="str">
        <f t="shared" si="106"/>
        <v>('i2023110600386','2022','in2023110400033','4'),</v>
      </c>
      <c r="CW122" t="str">
        <f t="shared" si="107"/>
        <v>('i2023110600386','2022','in2023110400034','4'),</v>
      </c>
      <c r="CX122" t="str">
        <f t="shared" si="108"/>
        <v>('i2023110600386','2022','in2023110400035','3'),</v>
      </c>
      <c r="CY122" t="str">
        <f t="shared" si="109"/>
        <v>('i2023110600386','2022','in2023110400036','2'),</v>
      </c>
      <c r="CZ122" t="str">
        <f t="shared" si="110"/>
        <v>('i2023110600386','2022','in2023110400037','4'),</v>
      </c>
      <c r="DA122" t="str">
        <f t="shared" si="111"/>
        <v>('i2023110600386','2022','in2023110400038','3'),</v>
      </c>
      <c r="DB122" t="str">
        <f t="shared" si="112"/>
        <v>('i2023110600386','2022','in2023110400039','3'),</v>
      </c>
      <c r="DC122" t="str">
        <f t="shared" si="113"/>
        <v>('i2023110600386','2022','in2023110400040','3'),</v>
      </c>
      <c r="DD122" t="str">
        <f t="shared" si="114"/>
        <v>('i2023110600386','2022','in2023110400041','1'),</v>
      </c>
      <c r="DE122" t="str">
        <f t="shared" si="115"/>
        <v>('i2023110600386','2022','in2023110400042','4'),</v>
      </c>
      <c r="DF122" t="str">
        <f t="shared" si="116"/>
        <v>('i2023110600386','2022','in2023110400043','2'),</v>
      </c>
      <c r="DG122" t="str">
        <f t="shared" si="117"/>
        <v>('i2023110600386','2022','in2023110400044','3'),</v>
      </c>
      <c r="DH122" t="str">
        <f t="shared" si="118"/>
        <v>('i2023110600386','2022','in2023110400045','3'),</v>
      </c>
      <c r="DI122" t="str">
        <f t="shared" si="119"/>
        <v>('i2023110600386','2022','in2023110400046','4'),</v>
      </c>
      <c r="DJ122" t="str">
        <f t="shared" si="120"/>
        <v>('i2023110600386','2022','in2023110400047','3');</v>
      </c>
    </row>
    <row r="123" spans="1:114" x14ac:dyDescent="0.25">
      <c r="A123" s="4" t="str">
        <f>INDEX('instansi pusat'!$B$2:$C$623,MATCH(C123,'instansi pusat'!$D$2:$D$623,0),2)</f>
        <v>i2023110600556</v>
      </c>
      <c r="B123" s="6">
        <v>6904</v>
      </c>
      <c r="C123" s="5" t="s">
        <v>326</v>
      </c>
      <c r="D123" s="6">
        <v>2022</v>
      </c>
      <c r="E123" s="6">
        <v>3</v>
      </c>
      <c r="F123" s="6">
        <v>3</v>
      </c>
      <c r="G123" s="6">
        <v>2</v>
      </c>
      <c r="H123" s="6">
        <v>3</v>
      </c>
      <c r="I123" s="6">
        <v>3</v>
      </c>
      <c r="J123" s="6">
        <v>3</v>
      </c>
      <c r="K123" s="6">
        <v>3</v>
      </c>
      <c r="L123" s="6">
        <v>3</v>
      </c>
      <c r="M123" s="6">
        <v>3</v>
      </c>
      <c r="N123" s="6">
        <v>3</v>
      </c>
      <c r="O123" s="6">
        <v>2</v>
      </c>
      <c r="P123" s="6">
        <v>3</v>
      </c>
      <c r="Q123" s="6">
        <v>2</v>
      </c>
      <c r="R123" s="6">
        <v>1</v>
      </c>
      <c r="S123" s="6">
        <v>1</v>
      </c>
      <c r="T123" s="6">
        <v>1</v>
      </c>
      <c r="U123" s="6">
        <v>2</v>
      </c>
      <c r="V123" s="6">
        <v>2</v>
      </c>
      <c r="W123" s="6">
        <v>2</v>
      </c>
      <c r="X123" s="6">
        <v>1</v>
      </c>
      <c r="Y123" s="6">
        <v>1</v>
      </c>
      <c r="Z123" s="6">
        <v>1</v>
      </c>
      <c r="AA123" s="6">
        <v>1</v>
      </c>
      <c r="AB123" s="6">
        <v>1</v>
      </c>
      <c r="AC123" s="6">
        <v>1</v>
      </c>
      <c r="AD123" s="6">
        <v>1</v>
      </c>
      <c r="AE123" s="6">
        <v>2</v>
      </c>
      <c r="AF123" s="6">
        <v>1</v>
      </c>
      <c r="AG123" s="6">
        <v>1</v>
      </c>
      <c r="AH123" s="6">
        <v>1</v>
      </c>
      <c r="AI123" s="6">
        <v>1</v>
      </c>
      <c r="AJ123" s="6">
        <v>4</v>
      </c>
      <c r="AK123" s="6">
        <v>4</v>
      </c>
      <c r="AL123" s="6">
        <v>4</v>
      </c>
      <c r="AM123" s="6">
        <v>3</v>
      </c>
      <c r="AN123" s="6">
        <v>1</v>
      </c>
      <c r="AO123" s="6">
        <v>1</v>
      </c>
      <c r="AP123" s="6">
        <v>1</v>
      </c>
      <c r="AQ123" s="6">
        <v>1</v>
      </c>
      <c r="AR123" s="6">
        <v>3</v>
      </c>
      <c r="AS123" s="6">
        <v>1</v>
      </c>
      <c r="AT123" s="6">
        <v>4</v>
      </c>
      <c r="AU123" s="6">
        <v>1</v>
      </c>
      <c r="AV123" s="6">
        <v>4</v>
      </c>
      <c r="AW123" s="6">
        <v>1</v>
      </c>
      <c r="AX123" s="6">
        <v>1</v>
      </c>
      <c r="AY123" s="6">
        <v>1</v>
      </c>
      <c r="AZ123" s="3">
        <f t="shared" si="61"/>
        <v>2.9000000000000004</v>
      </c>
      <c r="BA123" s="3">
        <f t="shared" si="62"/>
        <v>2</v>
      </c>
      <c r="BB123" s="3">
        <f t="shared" si="63"/>
        <v>1.5</v>
      </c>
      <c r="BC123" s="3">
        <f t="shared" si="64"/>
        <v>1.5</v>
      </c>
      <c r="BD123" s="3">
        <f t="shared" si="65"/>
        <v>1.125</v>
      </c>
      <c r="BE123" s="3">
        <f t="shared" si="66"/>
        <v>1</v>
      </c>
      <c r="BF123" s="3">
        <f t="shared" si="67"/>
        <v>2.3000000000000003</v>
      </c>
      <c r="BG123" s="3">
        <f t="shared" si="68"/>
        <v>2</v>
      </c>
      <c r="BH123" s="3">
        <f t="shared" si="69"/>
        <v>2.9000000000000004</v>
      </c>
      <c r="BI123" s="3">
        <f t="shared" si="70"/>
        <v>1.7000000000000002</v>
      </c>
      <c r="BJ123" s="3">
        <f t="shared" si="71"/>
        <v>1.0909090909090908</v>
      </c>
      <c r="BK123" s="3">
        <f t="shared" si="72"/>
        <v>2.1813186813186816</v>
      </c>
      <c r="BL123" s="3">
        <f t="shared" si="73"/>
        <v>1.9745000000000001</v>
      </c>
      <c r="BO123" t="s">
        <v>641</v>
      </c>
      <c r="BP123" t="str">
        <f t="shared" si="74"/>
        <v>('i2023110600556','2022','in2023110400001','3'),</v>
      </c>
      <c r="BQ123" t="str">
        <f t="shared" si="75"/>
        <v>('i2023110600556','2022','in2023110400002','3'),</v>
      </c>
      <c r="BR123" t="str">
        <f t="shared" si="76"/>
        <v>('i2023110600556','2022','in2023110400003','2'),</v>
      </c>
      <c r="BS123" t="str">
        <f t="shared" si="77"/>
        <v>('i2023110600556','2022','in2023110400004','3'),</v>
      </c>
      <c r="BT123" t="str">
        <f t="shared" si="78"/>
        <v>('i2023110600556','2022','in2023110400005','3'),</v>
      </c>
      <c r="BU123" t="str">
        <f t="shared" si="79"/>
        <v>('i2023110600556','2022','in2023110400006','3'),</v>
      </c>
      <c r="BV123" t="str">
        <f t="shared" si="80"/>
        <v>('i2023110600556','2022','in2023110400007','3'),</v>
      </c>
      <c r="BW123" t="str">
        <f t="shared" si="81"/>
        <v>('i2023110600556','2022','in2023110400008','3'),</v>
      </c>
      <c r="BX123" t="str">
        <f t="shared" si="82"/>
        <v>('i2023110600556','2022','in2023110400009','3'),</v>
      </c>
      <c r="BY123" t="str">
        <f t="shared" si="83"/>
        <v>('i2023110600556','2022','in2023110400010','3'),</v>
      </c>
      <c r="BZ123" t="str">
        <f t="shared" si="84"/>
        <v>('i2023110600556','2022','in2023110400011','2'),</v>
      </c>
      <c r="CA123" t="str">
        <f t="shared" si="85"/>
        <v>('i2023110600556','2022','in2023110400012','3'),</v>
      </c>
      <c r="CB123" t="str">
        <f t="shared" si="86"/>
        <v>('i2023110600556','2022','in2023110400013','2'),</v>
      </c>
      <c r="CC123" t="str">
        <f t="shared" si="87"/>
        <v>('i2023110600556','2022','in2023110400014','1'),</v>
      </c>
      <c r="CD123" t="str">
        <f t="shared" si="88"/>
        <v>('i2023110600556','2022','in2023110400015','1'),</v>
      </c>
      <c r="CE123" t="str">
        <f t="shared" si="89"/>
        <v>('i2023110600556','2022','in2023110400016','1'),</v>
      </c>
      <c r="CF123" t="str">
        <f t="shared" si="90"/>
        <v>('i2023110600556','2022','in2023110400017','2'),</v>
      </c>
      <c r="CG123" t="str">
        <f t="shared" si="91"/>
        <v>('i2023110600556','2022','in2023110400018','2'),</v>
      </c>
      <c r="CH123" t="str">
        <f t="shared" si="92"/>
        <v>('i2023110600556','2022','in2023110400019','2'),</v>
      </c>
      <c r="CI123" t="str">
        <f t="shared" si="93"/>
        <v>('i2023110600556','2022','in2023110400020','1'),</v>
      </c>
      <c r="CJ123" t="str">
        <f t="shared" si="94"/>
        <v>('i2023110600556','2022','in2023110400021','1'),</v>
      </c>
      <c r="CK123" t="str">
        <f t="shared" si="95"/>
        <v>('i2023110600556','2022','in2023110400022','1'),</v>
      </c>
      <c r="CL123" t="str">
        <f t="shared" si="96"/>
        <v>('i2023110600556','2022','in2023110400023','1'),</v>
      </c>
      <c r="CM123" t="str">
        <f t="shared" si="97"/>
        <v>('i2023110600556','2022','in2023110400024','1'),</v>
      </c>
      <c r="CN123" t="str">
        <f t="shared" si="98"/>
        <v>('i2023110600556','2022','in2023110400025','1'),</v>
      </c>
      <c r="CO123" t="str">
        <f t="shared" si="99"/>
        <v>('i2023110600556','2022','in2023110400026','1'),</v>
      </c>
      <c r="CP123" t="str">
        <f t="shared" si="100"/>
        <v>('i2023110600556','2022','in2023110400027','2'),</v>
      </c>
      <c r="CQ123" t="str">
        <f t="shared" si="101"/>
        <v>('i2023110600556','2022','in2023110400028','1'),</v>
      </c>
      <c r="CR123" t="str">
        <f t="shared" si="102"/>
        <v>('i2023110600556','2022','in2023110400029','1'),</v>
      </c>
      <c r="CS123" t="str">
        <f t="shared" si="103"/>
        <v>('i2023110600556','2022','in2023110400030','1'),</v>
      </c>
      <c r="CT123" t="str">
        <f t="shared" si="104"/>
        <v>('i2023110600556','2022','in2023110400031','1'),</v>
      </c>
      <c r="CU123" t="str">
        <f t="shared" si="105"/>
        <v>('i2023110600556','2022','in2023110400032','4'),</v>
      </c>
      <c r="CV123" t="str">
        <f t="shared" si="106"/>
        <v>('i2023110600556','2022','in2023110400033','4'),</v>
      </c>
      <c r="CW123" t="str">
        <f t="shared" si="107"/>
        <v>('i2023110600556','2022','in2023110400034','4'),</v>
      </c>
      <c r="CX123" t="str">
        <f t="shared" si="108"/>
        <v>('i2023110600556','2022','in2023110400035','3'),</v>
      </c>
      <c r="CY123" t="str">
        <f t="shared" si="109"/>
        <v>('i2023110600556','2022','in2023110400036','1'),</v>
      </c>
      <c r="CZ123" t="str">
        <f t="shared" si="110"/>
        <v>('i2023110600556','2022','in2023110400037','1'),</v>
      </c>
      <c r="DA123" t="str">
        <f t="shared" si="111"/>
        <v>('i2023110600556','2022','in2023110400038','1'),</v>
      </c>
      <c r="DB123" t="str">
        <f t="shared" si="112"/>
        <v>('i2023110600556','2022','in2023110400039','1'),</v>
      </c>
      <c r="DC123" t="str">
        <f t="shared" si="113"/>
        <v>('i2023110600556','2022','in2023110400040','3'),</v>
      </c>
      <c r="DD123" t="str">
        <f t="shared" si="114"/>
        <v>('i2023110600556','2022','in2023110400041','1'),</v>
      </c>
      <c r="DE123" t="str">
        <f t="shared" si="115"/>
        <v>('i2023110600556','2022','in2023110400042','4'),</v>
      </c>
      <c r="DF123" t="str">
        <f t="shared" si="116"/>
        <v>('i2023110600556','2022','in2023110400043','1'),</v>
      </c>
      <c r="DG123" t="str">
        <f t="shared" si="117"/>
        <v>('i2023110600556','2022','in2023110400044','4'),</v>
      </c>
      <c r="DH123" t="str">
        <f t="shared" si="118"/>
        <v>('i2023110600556','2022','in2023110400045','1'),</v>
      </c>
      <c r="DI123" t="str">
        <f t="shared" si="119"/>
        <v>('i2023110600556','2022','in2023110400046','1'),</v>
      </c>
      <c r="DJ123" t="str">
        <f t="shared" si="120"/>
        <v>('i2023110600556','2022','in2023110400047','1');</v>
      </c>
    </row>
    <row r="124" spans="1:114" x14ac:dyDescent="0.25">
      <c r="A124" s="4" t="str">
        <f>INDEX('instansi pusat'!$B$2:$C$623,MATCH(C124,'instansi pusat'!$D$2:$D$623,0),2)</f>
        <v>i2023110600584</v>
      </c>
      <c r="B124" s="6">
        <v>7604</v>
      </c>
      <c r="C124" s="5" t="s">
        <v>369</v>
      </c>
      <c r="D124" s="6">
        <v>2022</v>
      </c>
      <c r="E124" s="6">
        <v>1</v>
      </c>
      <c r="F124" s="6">
        <v>1</v>
      </c>
      <c r="G124" s="6">
        <v>1</v>
      </c>
      <c r="H124" s="6">
        <v>1</v>
      </c>
      <c r="I124" s="6">
        <v>1</v>
      </c>
      <c r="J124" s="6">
        <v>1</v>
      </c>
      <c r="K124" s="6">
        <v>1</v>
      </c>
      <c r="L124" s="6">
        <v>1</v>
      </c>
      <c r="M124" s="6">
        <v>1</v>
      </c>
      <c r="N124" s="6">
        <v>1</v>
      </c>
      <c r="O124" s="6">
        <v>1</v>
      </c>
      <c r="P124" s="6">
        <v>1</v>
      </c>
      <c r="Q124" s="6">
        <v>1</v>
      </c>
      <c r="R124" s="6">
        <v>1</v>
      </c>
      <c r="S124" s="6">
        <v>1</v>
      </c>
      <c r="T124" s="6">
        <v>1</v>
      </c>
      <c r="U124" s="6">
        <v>1</v>
      </c>
      <c r="V124" s="6">
        <v>1</v>
      </c>
      <c r="W124" s="6">
        <v>1</v>
      </c>
      <c r="X124" s="6">
        <v>1</v>
      </c>
      <c r="Y124" s="6">
        <v>1</v>
      </c>
      <c r="Z124" s="6">
        <v>1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F124" s="6">
        <v>1</v>
      </c>
      <c r="AG124" s="6">
        <v>1</v>
      </c>
      <c r="AH124" s="6">
        <v>1</v>
      </c>
      <c r="AI124" s="6">
        <v>1</v>
      </c>
      <c r="AJ124" s="6">
        <v>4</v>
      </c>
      <c r="AK124" s="6">
        <v>4</v>
      </c>
      <c r="AL124" s="6">
        <v>4</v>
      </c>
      <c r="AM124" s="6">
        <v>2</v>
      </c>
      <c r="AN124" s="6">
        <v>1</v>
      </c>
      <c r="AO124" s="6">
        <v>1</v>
      </c>
      <c r="AP124" s="6">
        <v>1</v>
      </c>
      <c r="AQ124" s="6">
        <v>1</v>
      </c>
      <c r="AR124" s="6">
        <v>2</v>
      </c>
      <c r="AS124" s="6">
        <v>1</v>
      </c>
      <c r="AT124" s="6">
        <v>1</v>
      </c>
      <c r="AU124" s="6">
        <v>2</v>
      </c>
      <c r="AV124" s="6">
        <v>2</v>
      </c>
      <c r="AW124" s="6">
        <v>1</v>
      </c>
      <c r="AX124" s="6">
        <v>1</v>
      </c>
      <c r="AY124" s="6">
        <v>1</v>
      </c>
      <c r="AZ124" s="3">
        <f t="shared" si="61"/>
        <v>1</v>
      </c>
      <c r="BA124" s="3">
        <f t="shared" si="62"/>
        <v>1</v>
      </c>
      <c r="BB124" s="3">
        <f t="shared" si="63"/>
        <v>1</v>
      </c>
      <c r="BC124" s="3">
        <f t="shared" si="64"/>
        <v>1</v>
      </c>
      <c r="BD124" s="3">
        <f t="shared" si="65"/>
        <v>1</v>
      </c>
      <c r="BE124" s="3">
        <f t="shared" si="66"/>
        <v>1</v>
      </c>
      <c r="BF124" s="3">
        <f t="shared" si="67"/>
        <v>2.1</v>
      </c>
      <c r="BG124" s="3">
        <f t="shared" si="68"/>
        <v>1.3333333333333333</v>
      </c>
      <c r="BH124" s="3">
        <f t="shared" si="69"/>
        <v>1</v>
      </c>
      <c r="BI124" s="3">
        <f t="shared" si="70"/>
        <v>1</v>
      </c>
      <c r="BJ124" s="3">
        <f t="shared" si="71"/>
        <v>1</v>
      </c>
      <c r="BK124" s="3">
        <f t="shared" si="72"/>
        <v>1.7967032967032965</v>
      </c>
      <c r="BL124" s="3">
        <f t="shared" si="73"/>
        <v>1.3625</v>
      </c>
      <c r="BO124" t="s">
        <v>641</v>
      </c>
      <c r="BP124" t="str">
        <f t="shared" si="74"/>
        <v>('i2023110600584','2022','in2023110400001','1'),</v>
      </c>
      <c r="BQ124" t="str">
        <f t="shared" si="75"/>
        <v>('i2023110600584','2022','in2023110400002','1'),</v>
      </c>
      <c r="BR124" t="str">
        <f t="shared" si="76"/>
        <v>('i2023110600584','2022','in2023110400003','1'),</v>
      </c>
      <c r="BS124" t="str">
        <f t="shared" si="77"/>
        <v>('i2023110600584','2022','in2023110400004','1'),</v>
      </c>
      <c r="BT124" t="str">
        <f t="shared" si="78"/>
        <v>('i2023110600584','2022','in2023110400005','1'),</v>
      </c>
      <c r="BU124" t="str">
        <f t="shared" si="79"/>
        <v>('i2023110600584','2022','in2023110400006','1'),</v>
      </c>
      <c r="BV124" t="str">
        <f t="shared" si="80"/>
        <v>('i2023110600584','2022','in2023110400007','1'),</v>
      </c>
      <c r="BW124" t="str">
        <f t="shared" si="81"/>
        <v>('i2023110600584','2022','in2023110400008','1'),</v>
      </c>
      <c r="BX124" t="str">
        <f t="shared" si="82"/>
        <v>('i2023110600584','2022','in2023110400009','1'),</v>
      </c>
      <c r="BY124" t="str">
        <f t="shared" si="83"/>
        <v>('i2023110600584','2022','in2023110400010','1'),</v>
      </c>
      <c r="BZ124" t="str">
        <f t="shared" si="84"/>
        <v>('i2023110600584','2022','in2023110400011','1'),</v>
      </c>
      <c r="CA124" t="str">
        <f t="shared" si="85"/>
        <v>('i2023110600584','2022','in2023110400012','1'),</v>
      </c>
      <c r="CB124" t="str">
        <f t="shared" si="86"/>
        <v>('i2023110600584','2022','in2023110400013','1'),</v>
      </c>
      <c r="CC124" t="str">
        <f t="shared" si="87"/>
        <v>('i2023110600584','2022','in2023110400014','1'),</v>
      </c>
      <c r="CD124" t="str">
        <f t="shared" si="88"/>
        <v>('i2023110600584','2022','in2023110400015','1'),</v>
      </c>
      <c r="CE124" t="str">
        <f t="shared" si="89"/>
        <v>('i2023110600584','2022','in2023110400016','1'),</v>
      </c>
      <c r="CF124" t="str">
        <f t="shared" si="90"/>
        <v>('i2023110600584','2022','in2023110400017','1'),</v>
      </c>
      <c r="CG124" t="str">
        <f t="shared" si="91"/>
        <v>('i2023110600584','2022','in2023110400018','1'),</v>
      </c>
      <c r="CH124" t="str">
        <f t="shared" si="92"/>
        <v>('i2023110600584','2022','in2023110400019','1'),</v>
      </c>
      <c r="CI124" t="str">
        <f t="shared" si="93"/>
        <v>('i2023110600584','2022','in2023110400020','1'),</v>
      </c>
      <c r="CJ124" t="str">
        <f t="shared" si="94"/>
        <v>('i2023110600584','2022','in2023110400021','1'),</v>
      </c>
      <c r="CK124" t="str">
        <f t="shared" si="95"/>
        <v>('i2023110600584','2022','in2023110400022','1'),</v>
      </c>
      <c r="CL124" t="str">
        <f t="shared" si="96"/>
        <v>('i2023110600584','2022','in2023110400023','1'),</v>
      </c>
      <c r="CM124" t="str">
        <f t="shared" si="97"/>
        <v>('i2023110600584','2022','in2023110400024','1'),</v>
      </c>
      <c r="CN124" t="str">
        <f t="shared" si="98"/>
        <v>('i2023110600584','2022','in2023110400025','1'),</v>
      </c>
      <c r="CO124" t="str">
        <f t="shared" si="99"/>
        <v>('i2023110600584','2022','in2023110400026','1'),</v>
      </c>
      <c r="CP124" t="str">
        <f t="shared" si="100"/>
        <v>('i2023110600584','2022','in2023110400027','1'),</v>
      </c>
      <c r="CQ124" t="str">
        <f t="shared" si="101"/>
        <v>('i2023110600584','2022','in2023110400028','1'),</v>
      </c>
      <c r="CR124" t="str">
        <f t="shared" si="102"/>
        <v>('i2023110600584','2022','in2023110400029','1'),</v>
      </c>
      <c r="CS124" t="str">
        <f t="shared" si="103"/>
        <v>('i2023110600584','2022','in2023110400030','1'),</v>
      </c>
      <c r="CT124" t="str">
        <f t="shared" si="104"/>
        <v>('i2023110600584','2022','in2023110400031','1'),</v>
      </c>
      <c r="CU124" t="str">
        <f t="shared" si="105"/>
        <v>('i2023110600584','2022','in2023110400032','4'),</v>
      </c>
      <c r="CV124" t="str">
        <f t="shared" si="106"/>
        <v>('i2023110600584','2022','in2023110400033','4'),</v>
      </c>
      <c r="CW124" t="str">
        <f t="shared" si="107"/>
        <v>('i2023110600584','2022','in2023110400034','4'),</v>
      </c>
      <c r="CX124" t="str">
        <f t="shared" si="108"/>
        <v>('i2023110600584','2022','in2023110400035','2'),</v>
      </c>
      <c r="CY124" t="str">
        <f t="shared" si="109"/>
        <v>('i2023110600584','2022','in2023110400036','1'),</v>
      </c>
      <c r="CZ124" t="str">
        <f t="shared" si="110"/>
        <v>('i2023110600584','2022','in2023110400037','1'),</v>
      </c>
      <c r="DA124" t="str">
        <f t="shared" si="111"/>
        <v>('i2023110600584','2022','in2023110400038','1'),</v>
      </c>
      <c r="DB124" t="str">
        <f t="shared" si="112"/>
        <v>('i2023110600584','2022','in2023110400039','1'),</v>
      </c>
      <c r="DC124" t="str">
        <f t="shared" si="113"/>
        <v>('i2023110600584','2022','in2023110400040','2'),</v>
      </c>
      <c r="DD124" t="str">
        <f t="shared" si="114"/>
        <v>('i2023110600584','2022','in2023110400041','1'),</v>
      </c>
      <c r="DE124" t="str">
        <f t="shared" si="115"/>
        <v>('i2023110600584','2022','in2023110400042','1'),</v>
      </c>
      <c r="DF124" t="str">
        <f t="shared" si="116"/>
        <v>('i2023110600584','2022','in2023110400043','2'),</v>
      </c>
      <c r="DG124" t="str">
        <f t="shared" si="117"/>
        <v>('i2023110600584','2022','in2023110400044','2'),</v>
      </c>
      <c r="DH124" t="str">
        <f t="shared" si="118"/>
        <v>('i2023110600584','2022','in2023110400045','1'),</v>
      </c>
      <c r="DI124" t="str">
        <f t="shared" si="119"/>
        <v>('i2023110600584','2022','in2023110400046','1'),</v>
      </c>
      <c r="DJ124" t="str">
        <f t="shared" si="120"/>
        <v>('i2023110600584','2022','in2023110400047','1');</v>
      </c>
    </row>
    <row r="125" spans="1:114" x14ac:dyDescent="0.25">
      <c r="A125" s="4" t="str">
        <f>INDEX('instansi pusat'!$B$2:$C$623,MATCH(C125,'instansi pusat'!$D$2:$D$623,0),2)</f>
        <v>i2023110600307</v>
      </c>
      <c r="B125" s="6">
        <v>8101</v>
      </c>
      <c r="C125" s="5" t="s">
        <v>422</v>
      </c>
      <c r="D125" s="6">
        <v>2022</v>
      </c>
      <c r="E125" s="6">
        <v>3</v>
      </c>
      <c r="F125" s="6">
        <v>3</v>
      </c>
      <c r="G125" s="6">
        <v>3</v>
      </c>
      <c r="H125" s="6">
        <v>3</v>
      </c>
      <c r="I125" s="6">
        <v>2</v>
      </c>
      <c r="J125" s="6">
        <v>3</v>
      </c>
      <c r="K125" s="6">
        <v>3</v>
      </c>
      <c r="L125" s="6">
        <v>3</v>
      </c>
      <c r="M125" s="6">
        <v>3</v>
      </c>
      <c r="N125" s="6">
        <v>3</v>
      </c>
      <c r="O125" s="6">
        <v>3</v>
      </c>
      <c r="P125" s="6">
        <v>3</v>
      </c>
      <c r="Q125" s="6">
        <v>1</v>
      </c>
      <c r="R125" s="6">
        <v>1</v>
      </c>
      <c r="S125" s="6">
        <v>3</v>
      </c>
      <c r="T125" s="6">
        <v>2</v>
      </c>
      <c r="U125" s="6">
        <v>1</v>
      </c>
      <c r="V125" s="6">
        <v>1</v>
      </c>
      <c r="W125" s="6">
        <v>3</v>
      </c>
      <c r="X125" s="6">
        <v>1</v>
      </c>
      <c r="Y125" s="6">
        <v>3</v>
      </c>
      <c r="Z125" s="6">
        <v>2</v>
      </c>
      <c r="AA125" s="6">
        <v>3</v>
      </c>
      <c r="AB125" s="6">
        <v>1</v>
      </c>
      <c r="AC125" s="6">
        <v>1</v>
      </c>
      <c r="AD125" s="6">
        <v>1</v>
      </c>
      <c r="AE125" s="6">
        <v>1</v>
      </c>
      <c r="AF125" s="6">
        <v>2</v>
      </c>
      <c r="AG125" s="6">
        <v>1</v>
      </c>
      <c r="AH125" s="6">
        <v>1</v>
      </c>
      <c r="AI125" s="6">
        <v>1</v>
      </c>
      <c r="AJ125" s="6">
        <v>4</v>
      </c>
      <c r="AK125" s="6">
        <v>4</v>
      </c>
      <c r="AL125" s="6">
        <v>4</v>
      </c>
      <c r="AM125" s="6">
        <v>4</v>
      </c>
      <c r="AN125" s="6">
        <v>1</v>
      </c>
      <c r="AO125" s="6">
        <v>1</v>
      </c>
      <c r="AP125" s="6">
        <v>1</v>
      </c>
      <c r="AQ125" s="6">
        <v>1</v>
      </c>
      <c r="AR125" s="6">
        <v>1</v>
      </c>
      <c r="AS125" s="6">
        <v>1</v>
      </c>
      <c r="AT125" s="6">
        <v>4</v>
      </c>
      <c r="AU125" s="6">
        <v>2</v>
      </c>
      <c r="AV125" s="6">
        <v>4</v>
      </c>
      <c r="AW125" s="6">
        <v>1</v>
      </c>
      <c r="AX125" s="6">
        <v>1</v>
      </c>
      <c r="AY125" s="6">
        <v>1</v>
      </c>
      <c r="AZ125" s="3">
        <f t="shared" si="61"/>
        <v>2.9000000000000004</v>
      </c>
      <c r="BA125" s="3">
        <f t="shared" si="62"/>
        <v>2</v>
      </c>
      <c r="BB125" s="3">
        <f t="shared" si="63"/>
        <v>1.75</v>
      </c>
      <c r="BC125" s="3">
        <f t="shared" si="64"/>
        <v>2</v>
      </c>
      <c r="BD125" s="3">
        <f t="shared" si="65"/>
        <v>1.75</v>
      </c>
      <c r="BE125" s="3">
        <f t="shared" si="66"/>
        <v>1</v>
      </c>
      <c r="BF125" s="3">
        <f t="shared" si="67"/>
        <v>2.2000000000000002</v>
      </c>
      <c r="BG125" s="3">
        <f t="shared" si="68"/>
        <v>2.1666666666666665</v>
      </c>
      <c r="BH125" s="3">
        <f t="shared" si="69"/>
        <v>2.9000000000000004</v>
      </c>
      <c r="BI125" s="3">
        <f t="shared" si="70"/>
        <v>1.9</v>
      </c>
      <c r="BJ125" s="3">
        <f t="shared" si="71"/>
        <v>1.5454545454545454</v>
      </c>
      <c r="BK125" s="3">
        <f t="shared" si="72"/>
        <v>2.1868131868131866</v>
      </c>
      <c r="BL125" s="3">
        <f t="shared" si="73"/>
        <v>2.1020000000000003</v>
      </c>
      <c r="BO125" t="s">
        <v>641</v>
      </c>
      <c r="BP125" t="str">
        <f t="shared" si="74"/>
        <v>('i2023110600307','2022','in2023110400001','3'),</v>
      </c>
      <c r="BQ125" t="str">
        <f t="shared" si="75"/>
        <v>('i2023110600307','2022','in2023110400002','3'),</v>
      </c>
      <c r="BR125" t="str">
        <f t="shared" si="76"/>
        <v>('i2023110600307','2022','in2023110400003','3'),</v>
      </c>
      <c r="BS125" t="str">
        <f t="shared" si="77"/>
        <v>('i2023110600307','2022','in2023110400004','3'),</v>
      </c>
      <c r="BT125" t="str">
        <f t="shared" si="78"/>
        <v>('i2023110600307','2022','in2023110400005','2'),</v>
      </c>
      <c r="BU125" t="str">
        <f t="shared" si="79"/>
        <v>('i2023110600307','2022','in2023110400006','3'),</v>
      </c>
      <c r="BV125" t="str">
        <f t="shared" si="80"/>
        <v>('i2023110600307','2022','in2023110400007','3'),</v>
      </c>
      <c r="BW125" t="str">
        <f t="shared" si="81"/>
        <v>('i2023110600307','2022','in2023110400008','3'),</v>
      </c>
      <c r="BX125" t="str">
        <f t="shared" si="82"/>
        <v>('i2023110600307','2022','in2023110400009','3'),</v>
      </c>
      <c r="BY125" t="str">
        <f t="shared" si="83"/>
        <v>('i2023110600307','2022','in2023110400010','3'),</v>
      </c>
      <c r="BZ125" t="str">
        <f t="shared" si="84"/>
        <v>('i2023110600307','2022','in2023110400011','3'),</v>
      </c>
      <c r="CA125" t="str">
        <f t="shared" si="85"/>
        <v>('i2023110600307','2022','in2023110400012','3'),</v>
      </c>
      <c r="CB125" t="str">
        <f t="shared" si="86"/>
        <v>('i2023110600307','2022','in2023110400013','1'),</v>
      </c>
      <c r="CC125" t="str">
        <f t="shared" si="87"/>
        <v>('i2023110600307','2022','in2023110400014','1'),</v>
      </c>
      <c r="CD125" t="str">
        <f t="shared" si="88"/>
        <v>('i2023110600307','2022','in2023110400015','3'),</v>
      </c>
      <c r="CE125" t="str">
        <f t="shared" si="89"/>
        <v>('i2023110600307','2022','in2023110400016','2'),</v>
      </c>
      <c r="CF125" t="str">
        <f t="shared" si="90"/>
        <v>('i2023110600307','2022','in2023110400017','1'),</v>
      </c>
      <c r="CG125" t="str">
        <f t="shared" si="91"/>
        <v>('i2023110600307','2022','in2023110400018','1'),</v>
      </c>
      <c r="CH125" t="str">
        <f t="shared" si="92"/>
        <v>('i2023110600307','2022','in2023110400019','3'),</v>
      </c>
      <c r="CI125" t="str">
        <f t="shared" si="93"/>
        <v>('i2023110600307','2022','in2023110400020','1'),</v>
      </c>
      <c r="CJ125" t="str">
        <f t="shared" si="94"/>
        <v>('i2023110600307','2022','in2023110400021','3'),</v>
      </c>
      <c r="CK125" t="str">
        <f t="shared" si="95"/>
        <v>('i2023110600307','2022','in2023110400022','2'),</v>
      </c>
      <c r="CL125" t="str">
        <f t="shared" si="96"/>
        <v>('i2023110600307','2022','in2023110400023','3'),</v>
      </c>
      <c r="CM125" t="str">
        <f t="shared" si="97"/>
        <v>('i2023110600307','2022','in2023110400024','1'),</v>
      </c>
      <c r="CN125" t="str">
        <f t="shared" si="98"/>
        <v>('i2023110600307','2022','in2023110400025','1'),</v>
      </c>
      <c r="CO125" t="str">
        <f t="shared" si="99"/>
        <v>('i2023110600307','2022','in2023110400026','1'),</v>
      </c>
      <c r="CP125" t="str">
        <f t="shared" si="100"/>
        <v>('i2023110600307','2022','in2023110400027','1'),</v>
      </c>
      <c r="CQ125" t="str">
        <f t="shared" si="101"/>
        <v>('i2023110600307','2022','in2023110400028','2'),</v>
      </c>
      <c r="CR125" t="str">
        <f t="shared" si="102"/>
        <v>('i2023110600307','2022','in2023110400029','1'),</v>
      </c>
      <c r="CS125" t="str">
        <f t="shared" si="103"/>
        <v>('i2023110600307','2022','in2023110400030','1'),</v>
      </c>
      <c r="CT125" t="str">
        <f t="shared" si="104"/>
        <v>('i2023110600307','2022','in2023110400031','1'),</v>
      </c>
      <c r="CU125" t="str">
        <f t="shared" si="105"/>
        <v>('i2023110600307','2022','in2023110400032','4'),</v>
      </c>
      <c r="CV125" t="str">
        <f t="shared" si="106"/>
        <v>('i2023110600307','2022','in2023110400033','4'),</v>
      </c>
      <c r="CW125" t="str">
        <f t="shared" si="107"/>
        <v>('i2023110600307','2022','in2023110400034','4'),</v>
      </c>
      <c r="CX125" t="str">
        <f t="shared" si="108"/>
        <v>('i2023110600307','2022','in2023110400035','4'),</v>
      </c>
      <c r="CY125" t="str">
        <f t="shared" si="109"/>
        <v>('i2023110600307','2022','in2023110400036','1'),</v>
      </c>
      <c r="CZ125" t="str">
        <f t="shared" si="110"/>
        <v>('i2023110600307','2022','in2023110400037','1'),</v>
      </c>
      <c r="DA125" t="str">
        <f t="shared" si="111"/>
        <v>('i2023110600307','2022','in2023110400038','1'),</v>
      </c>
      <c r="DB125" t="str">
        <f t="shared" si="112"/>
        <v>('i2023110600307','2022','in2023110400039','1'),</v>
      </c>
      <c r="DC125" t="str">
        <f t="shared" si="113"/>
        <v>('i2023110600307','2022','in2023110400040','1'),</v>
      </c>
      <c r="DD125" t="str">
        <f t="shared" si="114"/>
        <v>('i2023110600307','2022','in2023110400041','1'),</v>
      </c>
      <c r="DE125" t="str">
        <f t="shared" si="115"/>
        <v>('i2023110600307','2022','in2023110400042','4'),</v>
      </c>
      <c r="DF125" t="str">
        <f t="shared" si="116"/>
        <v>('i2023110600307','2022','in2023110400043','2'),</v>
      </c>
      <c r="DG125" t="str">
        <f t="shared" si="117"/>
        <v>('i2023110600307','2022','in2023110400044','4'),</v>
      </c>
      <c r="DH125" t="str">
        <f t="shared" si="118"/>
        <v>('i2023110600307','2022','in2023110400045','1'),</v>
      </c>
      <c r="DI125" t="str">
        <f t="shared" si="119"/>
        <v>('i2023110600307','2022','in2023110400046','1'),</v>
      </c>
      <c r="DJ125" t="str">
        <f t="shared" si="120"/>
        <v>('i2023110600307','2022','in2023110400047','1');</v>
      </c>
    </row>
    <row r="126" spans="1:114" x14ac:dyDescent="0.25">
      <c r="A126" s="4" t="str">
        <f>INDEX('instansi pusat'!$B$2:$C$623,MATCH(C126,'instansi pusat'!$D$2:$D$623,0),2)</f>
        <v>i2023110600341</v>
      </c>
      <c r="B126" s="6">
        <v>5110</v>
      </c>
      <c r="C126" s="5" t="s">
        <v>181</v>
      </c>
      <c r="D126" s="6">
        <v>2022</v>
      </c>
      <c r="E126" s="6">
        <v>1</v>
      </c>
      <c r="F126" s="6">
        <v>1</v>
      </c>
      <c r="G126" s="6">
        <v>1</v>
      </c>
      <c r="H126" s="6">
        <v>1</v>
      </c>
      <c r="I126" s="6">
        <v>1</v>
      </c>
      <c r="J126" s="6">
        <v>1</v>
      </c>
      <c r="K126" s="6">
        <v>1</v>
      </c>
      <c r="L126" s="6">
        <v>1</v>
      </c>
      <c r="M126" s="6">
        <v>1</v>
      </c>
      <c r="N126" s="6">
        <v>3</v>
      </c>
      <c r="O126" s="6">
        <v>1</v>
      </c>
      <c r="P126" s="6">
        <v>1</v>
      </c>
      <c r="Q126" s="6">
        <v>1</v>
      </c>
      <c r="R126" s="6">
        <v>1</v>
      </c>
      <c r="S126" s="6">
        <v>1</v>
      </c>
      <c r="T126" s="6">
        <v>1</v>
      </c>
      <c r="U126" s="6">
        <v>1</v>
      </c>
      <c r="V126" s="6">
        <v>1</v>
      </c>
      <c r="W126" s="6">
        <v>1</v>
      </c>
      <c r="X126" s="6">
        <v>1</v>
      </c>
      <c r="Y126" s="6">
        <v>1</v>
      </c>
      <c r="Z126" s="6">
        <v>1</v>
      </c>
      <c r="AA126" s="6">
        <v>1</v>
      </c>
      <c r="AB126" s="6">
        <v>1</v>
      </c>
      <c r="AC126" s="6">
        <v>1</v>
      </c>
      <c r="AD126" s="6">
        <v>1</v>
      </c>
      <c r="AE126" s="6">
        <v>1</v>
      </c>
      <c r="AF126" s="6">
        <v>1</v>
      </c>
      <c r="AG126" s="6">
        <v>1</v>
      </c>
      <c r="AH126" s="6">
        <v>1</v>
      </c>
      <c r="AI126" s="6">
        <v>1</v>
      </c>
      <c r="AJ126" s="6">
        <v>4</v>
      </c>
      <c r="AK126" s="6">
        <v>4</v>
      </c>
      <c r="AL126" s="6">
        <v>4</v>
      </c>
      <c r="AM126" s="6">
        <v>4</v>
      </c>
      <c r="AN126" s="6">
        <v>3</v>
      </c>
      <c r="AO126" s="6">
        <v>4</v>
      </c>
      <c r="AP126" s="6">
        <v>3</v>
      </c>
      <c r="AQ126" s="6">
        <v>3</v>
      </c>
      <c r="AR126" s="6">
        <v>3</v>
      </c>
      <c r="AS126" s="6">
        <v>3</v>
      </c>
      <c r="AT126" s="6">
        <v>4</v>
      </c>
      <c r="AU126" s="6">
        <v>2</v>
      </c>
      <c r="AV126" s="6">
        <v>2</v>
      </c>
      <c r="AW126" s="6">
        <v>3</v>
      </c>
      <c r="AX126" s="6">
        <v>4</v>
      </c>
      <c r="AY126" s="6">
        <v>4</v>
      </c>
      <c r="AZ126" s="3">
        <f t="shared" si="61"/>
        <v>1.2000000000000002</v>
      </c>
      <c r="BA126" s="3">
        <f t="shared" si="62"/>
        <v>1</v>
      </c>
      <c r="BB126" s="3">
        <f t="shared" si="63"/>
        <v>1</v>
      </c>
      <c r="BC126" s="3">
        <f t="shared" si="64"/>
        <v>1</v>
      </c>
      <c r="BD126" s="3">
        <f t="shared" si="65"/>
        <v>1</v>
      </c>
      <c r="BE126" s="3">
        <f t="shared" si="66"/>
        <v>1</v>
      </c>
      <c r="BF126" s="3">
        <f t="shared" si="67"/>
        <v>3.5</v>
      </c>
      <c r="BG126" s="3">
        <f t="shared" si="68"/>
        <v>3.1666666666666665</v>
      </c>
      <c r="BH126" s="3">
        <f t="shared" si="69"/>
        <v>1.2000000000000002</v>
      </c>
      <c r="BI126" s="3">
        <f t="shared" si="70"/>
        <v>1</v>
      </c>
      <c r="BJ126" s="3">
        <f t="shared" si="71"/>
        <v>1</v>
      </c>
      <c r="BK126" s="3">
        <f t="shared" si="72"/>
        <v>3.3681318681318682</v>
      </c>
      <c r="BL126" s="3">
        <f t="shared" si="73"/>
        <v>2.1034999999999999</v>
      </c>
      <c r="BO126" t="s">
        <v>641</v>
      </c>
      <c r="BP126" t="str">
        <f t="shared" si="74"/>
        <v>('i2023110600341','2022','in2023110400001','1'),</v>
      </c>
      <c r="BQ126" t="str">
        <f t="shared" si="75"/>
        <v>('i2023110600341','2022','in2023110400002','1'),</v>
      </c>
      <c r="BR126" t="str">
        <f t="shared" si="76"/>
        <v>('i2023110600341','2022','in2023110400003','1'),</v>
      </c>
      <c r="BS126" t="str">
        <f t="shared" si="77"/>
        <v>('i2023110600341','2022','in2023110400004','1'),</v>
      </c>
      <c r="BT126" t="str">
        <f t="shared" si="78"/>
        <v>('i2023110600341','2022','in2023110400005','1'),</v>
      </c>
      <c r="BU126" t="str">
        <f t="shared" si="79"/>
        <v>('i2023110600341','2022','in2023110400006','1'),</v>
      </c>
      <c r="BV126" t="str">
        <f t="shared" si="80"/>
        <v>('i2023110600341','2022','in2023110400007','1'),</v>
      </c>
      <c r="BW126" t="str">
        <f t="shared" si="81"/>
        <v>('i2023110600341','2022','in2023110400008','1'),</v>
      </c>
      <c r="BX126" t="str">
        <f t="shared" si="82"/>
        <v>('i2023110600341','2022','in2023110400009','1'),</v>
      </c>
      <c r="BY126" t="str">
        <f t="shared" si="83"/>
        <v>('i2023110600341','2022','in2023110400010','3'),</v>
      </c>
      <c r="BZ126" t="str">
        <f t="shared" si="84"/>
        <v>('i2023110600341','2022','in2023110400011','1'),</v>
      </c>
      <c r="CA126" t="str">
        <f t="shared" si="85"/>
        <v>('i2023110600341','2022','in2023110400012','1'),</v>
      </c>
      <c r="CB126" t="str">
        <f t="shared" si="86"/>
        <v>('i2023110600341','2022','in2023110400013','1'),</v>
      </c>
      <c r="CC126" t="str">
        <f t="shared" si="87"/>
        <v>('i2023110600341','2022','in2023110400014','1'),</v>
      </c>
      <c r="CD126" t="str">
        <f t="shared" si="88"/>
        <v>('i2023110600341','2022','in2023110400015','1'),</v>
      </c>
      <c r="CE126" t="str">
        <f t="shared" si="89"/>
        <v>('i2023110600341','2022','in2023110400016','1'),</v>
      </c>
      <c r="CF126" t="str">
        <f t="shared" si="90"/>
        <v>('i2023110600341','2022','in2023110400017','1'),</v>
      </c>
      <c r="CG126" t="str">
        <f t="shared" si="91"/>
        <v>('i2023110600341','2022','in2023110400018','1'),</v>
      </c>
      <c r="CH126" t="str">
        <f t="shared" si="92"/>
        <v>('i2023110600341','2022','in2023110400019','1'),</v>
      </c>
      <c r="CI126" t="str">
        <f t="shared" si="93"/>
        <v>('i2023110600341','2022','in2023110400020','1'),</v>
      </c>
      <c r="CJ126" t="str">
        <f t="shared" si="94"/>
        <v>('i2023110600341','2022','in2023110400021','1'),</v>
      </c>
      <c r="CK126" t="str">
        <f t="shared" si="95"/>
        <v>('i2023110600341','2022','in2023110400022','1'),</v>
      </c>
      <c r="CL126" t="str">
        <f t="shared" si="96"/>
        <v>('i2023110600341','2022','in2023110400023','1'),</v>
      </c>
      <c r="CM126" t="str">
        <f t="shared" si="97"/>
        <v>('i2023110600341','2022','in2023110400024','1'),</v>
      </c>
      <c r="CN126" t="str">
        <f t="shared" si="98"/>
        <v>('i2023110600341','2022','in2023110400025','1'),</v>
      </c>
      <c r="CO126" t="str">
        <f t="shared" si="99"/>
        <v>('i2023110600341','2022','in2023110400026','1'),</v>
      </c>
      <c r="CP126" t="str">
        <f t="shared" si="100"/>
        <v>('i2023110600341','2022','in2023110400027','1'),</v>
      </c>
      <c r="CQ126" t="str">
        <f t="shared" si="101"/>
        <v>('i2023110600341','2022','in2023110400028','1'),</v>
      </c>
      <c r="CR126" t="str">
        <f t="shared" si="102"/>
        <v>('i2023110600341','2022','in2023110400029','1'),</v>
      </c>
      <c r="CS126" t="str">
        <f t="shared" si="103"/>
        <v>('i2023110600341','2022','in2023110400030','1'),</v>
      </c>
      <c r="CT126" t="str">
        <f t="shared" si="104"/>
        <v>('i2023110600341','2022','in2023110400031','1'),</v>
      </c>
      <c r="CU126" t="str">
        <f t="shared" si="105"/>
        <v>('i2023110600341','2022','in2023110400032','4'),</v>
      </c>
      <c r="CV126" t="str">
        <f t="shared" si="106"/>
        <v>('i2023110600341','2022','in2023110400033','4'),</v>
      </c>
      <c r="CW126" t="str">
        <f t="shared" si="107"/>
        <v>('i2023110600341','2022','in2023110400034','4'),</v>
      </c>
      <c r="CX126" t="str">
        <f t="shared" si="108"/>
        <v>('i2023110600341','2022','in2023110400035','4'),</v>
      </c>
      <c r="CY126" t="str">
        <f t="shared" si="109"/>
        <v>('i2023110600341','2022','in2023110400036','3'),</v>
      </c>
      <c r="CZ126" t="str">
        <f t="shared" si="110"/>
        <v>('i2023110600341','2022','in2023110400037','4'),</v>
      </c>
      <c r="DA126" t="str">
        <f t="shared" si="111"/>
        <v>('i2023110600341','2022','in2023110400038','3'),</v>
      </c>
      <c r="DB126" t="str">
        <f t="shared" si="112"/>
        <v>('i2023110600341','2022','in2023110400039','3'),</v>
      </c>
      <c r="DC126" t="str">
        <f t="shared" si="113"/>
        <v>('i2023110600341','2022','in2023110400040','3'),</v>
      </c>
      <c r="DD126" t="str">
        <f t="shared" si="114"/>
        <v>('i2023110600341','2022','in2023110400041','3'),</v>
      </c>
      <c r="DE126" t="str">
        <f t="shared" si="115"/>
        <v>('i2023110600341','2022','in2023110400042','4'),</v>
      </c>
      <c r="DF126" t="str">
        <f t="shared" si="116"/>
        <v>('i2023110600341','2022','in2023110400043','2'),</v>
      </c>
      <c r="DG126" t="str">
        <f t="shared" si="117"/>
        <v>('i2023110600341','2022','in2023110400044','2'),</v>
      </c>
      <c r="DH126" t="str">
        <f t="shared" si="118"/>
        <v>('i2023110600341','2022','in2023110400045','3'),</v>
      </c>
      <c r="DI126" t="str">
        <f t="shared" si="119"/>
        <v>('i2023110600341','2022','in2023110400046','4'),</v>
      </c>
      <c r="DJ126" t="str">
        <f t="shared" si="120"/>
        <v>('i2023110600341','2022','in2023110400047','4');</v>
      </c>
    </row>
    <row r="127" spans="1:114" x14ac:dyDescent="0.25">
      <c r="A127" s="4" t="str">
        <f>INDEX('instansi pusat'!$B$2:$C$623,MATCH(C127,'instansi pusat'!$D$2:$D$623,0),2)</f>
        <v>i2023110600056</v>
      </c>
      <c r="B127" s="6">
        <v>6521</v>
      </c>
      <c r="C127" s="5" t="s">
        <v>281</v>
      </c>
      <c r="D127" s="6">
        <v>2022</v>
      </c>
      <c r="E127" s="6">
        <v>2</v>
      </c>
      <c r="F127" s="6">
        <v>2</v>
      </c>
      <c r="G127" s="6">
        <v>3</v>
      </c>
      <c r="H127" s="6">
        <v>2</v>
      </c>
      <c r="I127" s="6">
        <v>3</v>
      </c>
      <c r="J127" s="6">
        <v>3</v>
      </c>
      <c r="K127" s="6">
        <v>1</v>
      </c>
      <c r="L127" s="6">
        <v>2</v>
      </c>
      <c r="M127" s="6">
        <v>1</v>
      </c>
      <c r="N127" s="6">
        <v>2</v>
      </c>
      <c r="O127" s="6">
        <v>2</v>
      </c>
      <c r="P127" s="6">
        <v>2</v>
      </c>
      <c r="Q127" s="6">
        <v>2</v>
      </c>
      <c r="R127" s="6">
        <v>2</v>
      </c>
      <c r="S127" s="6">
        <v>2</v>
      </c>
      <c r="T127" s="6">
        <v>2</v>
      </c>
      <c r="U127" s="6">
        <v>3</v>
      </c>
      <c r="V127" s="6">
        <v>2</v>
      </c>
      <c r="W127" s="6">
        <v>2</v>
      </c>
      <c r="X127" s="6">
        <v>4</v>
      </c>
      <c r="Y127" s="6">
        <v>1</v>
      </c>
      <c r="Z127" s="6">
        <v>1</v>
      </c>
      <c r="AA127" s="6">
        <v>1</v>
      </c>
      <c r="AB127" s="6">
        <v>1</v>
      </c>
      <c r="AC127" s="6">
        <v>1</v>
      </c>
      <c r="AD127" s="6">
        <v>1</v>
      </c>
      <c r="AE127" s="6">
        <v>1</v>
      </c>
      <c r="AF127" s="6">
        <v>1</v>
      </c>
      <c r="AG127" s="6">
        <v>1</v>
      </c>
      <c r="AH127" s="6">
        <v>1</v>
      </c>
      <c r="AI127" s="6">
        <v>1</v>
      </c>
      <c r="AJ127" s="6">
        <v>4</v>
      </c>
      <c r="AK127" s="6">
        <v>4</v>
      </c>
      <c r="AL127" s="6">
        <v>4</v>
      </c>
      <c r="AM127" s="6">
        <v>4</v>
      </c>
      <c r="AN127" s="6">
        <v>3</v>
      </c>
      <c r="AO127" s="6">
        <v>4</v>
      </c>
      <c r="AP127" s="6">
        <v>3</v>
      </c>
      <c r="AQ127" s="6">
        <v>3</v>
      </c>
      <c r="AR127" s="6">
        <v>3</v>
      </c>
      <c r="AS127" s="6">
        <v>2</v>
      </c>
      <c r="AT127" s="6">
        <v>4</v>
      </c>
      <c r="AU127" s="6">
        <v>4</v>
      </c>
      <c r="AV127" s="6">
        <v>4</v>
      </c>
      <c r="AW127" s="6">
        <v>3</v>
      </c>
      <c r="AX127" s="6">
        <v>4</v>
      </c>
      <c r="AY127" s="6">
        <v>3</v>
      </c>
      <c r="AZ127" s="3">
        <f t="shared" si="61"/>
        <v>2.1</v>
      </c>
      <c r="BA127" s="3">
        <f t="shared" si="62"/>
        <v>2</v>
      </c>
      <c r="BB127" s="3">
        <f t="shared" si="63"/>
        <v>2.25</v>
      </c>
      <c r="BC127" s="3">
        <f t="shared" si="64"/>
        <v>3</v>
      </c>
      <c r="BD127" s="3">
        <f t="shared" si="65"/>
        <v>1</v>
      </c>
      <c r="BE127" s="3">
        <f t="shared" si="66"/>
        <v>1</v>
      </c>
      <c r="BF127" s="3">
        <f t="shared" si="67"/>
        <v>3.4000000000000004</v>
      </c>
      <c r="BG127" s="3">
        <f t="shared" si="68"/>
        <v>3.6666666666666665</v>
      </c>
      <c r="BH127" s="3">
        <f t="shared" si="69"/>
        <v>2.1</v>
      </c>
      <c r="BI127" s="3">
        <f t="shared" si="70"/>
        <v>2.3000000000000003</v>
      </c>
      <c r="BJ127" s="3">
        <f t="shared" si="71"/>
        <v>1</v>
      </c>
      <c r="BK127" s="3">
        <f t="shared" si="72"/>
        <v>3.5054945054945055</v>
      </c>
      <c r="BL127" s="3">
        <f t="shared" si="73"/>
        <v>2.6080000000000001</v>
      </c>
      <c r="BO127" t="s">
        <v>641</v>
      </c>
      <c r="BP127" t="str">
        <f t="shared" si="74"/>
        <v>('i2023110600056','2022','in2023110400001','2'),</v>
      </c>
      <c r="BQ127" t="str">
        <f t="shared" si="75"/>
        <v>('i2023110600056','2022','in2023110400002','2'),</v>
      </c>
      <c r="BR127" t="str">
        <f t="shared" si="76"/>
        <v>('i2023110600056','2022','in2023110400003','3'),</v>
      </c>
      <c r="BS127" t="str">
        <f t="shared" si="77"/>
        <v>('i2023110600056','2022','in2023110400004','2'),</v>
      </c>
      <c r="BT127" t="str">
        <f t="shared" si="78"/>
        <v>('i2023110600056','2022','in2023110400005','3'),</v>
      </c>
      <c r="BU127" t="str">
        <f t="shared" si="79"/>
        <v>('i2023110600056','2022','in2023110400006','3'),</v>
      </c>
      <c r="BV127" t="str">
        <f t="shared" si="80"/>
        <v>('i2023110600056','2022','in2023110400007','1'),</v>
      </c>
      <c r="BW127" t="str">
        <f t="shared" si="81"/>
        <v>('i2023110600056','2022','in2023110400008','2'),</v>
      </c>
      <c r="BX127" t="str">
        <f t="shared" si="82"/>
        <v>('i2023110600056','2022','in2023110400009','1'),</v>
      </c>
      <c r="BY127" t="str">
        <f t="shared" si="83"/>
        <v>('i2023110600056','2022','in2023110400010','2'),</v>
      </c>
      <c r="BZ127" t="str">
        <f t="shared" si="84"/>
        <v>('i2023110600056','2022','in2023110400011','2'),</v>
      </c>
      <c r="CA127" t="str">
        <f t="shared" si="85"/>
        <v>('i2023110600056','2022','in2023110400012','2'),</v>
      </c>
      <c r="CB127" t="str">
        <f t="shared" si="86"/>
        <v>('i2023110600056','2022','in2023110400013','2'),</v>
      </c>
      <c r="CC127" t="str">
        <f t="shared" si="87"/>
        <v>('i2023110600056','2022','in2023110400014','2'),</v>
      </c>
      <c r="CD127" t="str">
        <f t="shared" si="88"/>
        <v>('i2023110600056','2022','in2023110400015','2'),</v>
      </c>
      <c r="CE127" t="str">
        <f t="shared" si="89"/>
        <v>('i2023110600056','2022','in2023110400016','2'),</v>
      </c>
      <c r="CF127" t="str">
        <f t="shared" si="90"/>
        <v>('i2023110600056','2022','in2023110400017','3'),</v>
      </c>
      <c r="CG127" t="str">
        <f t="shared" si="91"/>
        <v>('i2023110600056','2022','in2023110400018','2'),</v>
      </c>
      <c r="CH127" t="str">
        <f t="shared" si="92"/>
        <v>('i2023110600056','2022','in2023110400019','2'),</v>
      </c>
      <c r="CI127" t="str">
        <f t="shared" si="93"/>
        <v>('i2023110600056','2022','in2023110400020','4'),</v>
      </c>
      <c r="CJ127" t="str">
        <f t="shared" si="94"/>
        <v>('i2023110600056','2022','in2023110400021','1'),</v>
      </c>
      <c r="CK127" t="str">
        <f t="shared" si="95"/>
        <v>('i2023110600056','2022','in2023110400022','1'),</v>
      </c>
      <c r="CL127" t="str">
        <f t="shared" si="96"/>
        <v>('i2023110600056','2022','in2023110400023','1'),</v>
      </c>
      <c r="CM127" t="str">
        <f t="shared" si="97"/>
        <v>('i2023110600056','2022','in2023110400024','1'),</v>
      </c>
      <c r="CN127" t="str">
        <f t="shared" si="98"/>
        <v>('i2023110600056','2022','in2023110400025','1'),</v>
      </c>
      <c r="CO127" t="str">
        <f t="shared" si="99"/>
        <v>('i2023110600056','2022','in2023110400026','1'),</v>
      </c>
      <c r="CP127" t="str">
        <f t="shared" si="100"/>
        <v>('i2023110600056','2022','in2023110400027','1'),</v>
      </c>
      <c r="CQ127" t="str">
        <f t="shared" si="101"/>
        <v>('i2023110600056','2022','in2023110400028','1'),</v>
      </c>
      <c r="CR127" t="str">
        <f t="shared" si="102"/>
        <v>('i2023110600056','2022','in2023110400029','1'),</v>
      </c>
      <c r="CS127" t="str">
        <f t="shared" si="103"/>
        <v>('i2023110600056','2022','in2023110400030','1'),</v>
      </c>
      <c r="CT127" t="str">
        <f t="shared" si="104"/>
        <v>('i2023110600056','2022','in2023110400031','1'),</v>
      </c>
      <c r="CU127" t="str">
        <f t="shared" si="105"/>
        <v>('i2023110600056','2022','in2023110400032','4'),</v>
      </c>
      <c r="CV127" t="str">
        <f t="shared" si="106"/>
        <v>('i2023110600056','2022','in2023110400033','4'),</v>
      </c>
      <c r="CW127" t="str">
        <f t="shared" si="107"/>
        <v>('i2023110600056','2022','in2023110400034','4'),</v>
      </c>
      <c r="CX127" t="str">
        <f t="shared" si="108"/>
        <v>('i2023110600056','2022','in2023110400035','4'),</v>
      </c>
      <c r="CY127" t="str">
        <f t="shared" si="109"/>
        <v>('i2023110600056','2022','in2023110400036','3'),</v>
      </c>
      <c r="CZ127" t="str">
        <f t="shared" si="110"/>
        <v>('i2023110600056','2022','in2023110400037','4'),</v>
      </c>
      <c r="DA127" t="str">
        <f t="shared" si="111"/>
        <v>('i2023110600056','2022','in2023110400038','3'),</v>
      </c>
      <c r="DB127" t="str">
        <f t="shared" si="112"/>
        <v>('i2023110600056','2022','in2023110400039','3'),</v>
      </c>
      <c r="DC127" t="str">
        <f t="shared" si="113"/>
        <v>('i2023110600056','2022','in2023110400040','3'),</v>
      </c>
      <c r="DD127" t="str">
        <f t="shared" si="114"/>
        <v>('i2023110600056','2022','in2023110400041','2'),</v>
      </c>
      <c r="DE127" t="str">
        <f t="shared" si="115"/>
        <v>('i2023110600056','2022','in2023110400042','4'),</v>
      </c>
      <c r="DF127" t="str">
        <f t="shared" si="116"/>
        <v>('i2023110600056','2022','in2023110400043','4'),</v>
      </c>
      <c r="DG127" t="str">
        <f t="shared" si="117"/>
        <v>('i2023110600056','2022','in2023110400044','4'),</v>
      </c>
      <c r="DH127" t="str">
        <f t="shared" si="118"/>
        <v>('i2023110600056','2022','in2023110400045','3'),</v>
      </c>
      <c r="DI127" t="str">
        <f t="shared" si="119"/>
        <v>('i2023110600056','2022','in2023110400046','4'),</v>
      </c>
      <c r="DJ127" t="str">
        <f t="shared" si="120"/>
        <v>('i2023110600056','2022','in2023110400047','3');</v>
      </c>
    </row>
    <row r="128" spans="1:114" x14ac:dyDescent="0.25">
      <c r="A128" s="4" t="str">
        <f>INDEX('instansi pusat'!$B$2:$C$623,MATCH(C128,'instansi pusat'!$D$2:$D$623,0),2)</f>
        <v>i2023110600407</v>
      </c>
      <c r="B128" s="6">
        <v>6414</v>
      </c>
      <c r="C128" s="5" t="s">
        <v>249</v>
      </c>
      <c r="D128" s="6">
        <v>2022</v>
      </c>
      <c r="E128" s="6">
        <v>1</v>
      </c>
      <c r="F128" s="6">
        <v>1</v>
      </c>
      <c r="G128" s="6">
        <v>1</v>
      </c>
      <c r="H128" s="6">
        <v>1</v>
      </c>
      <c r="I128" s="6">
        <v>1</v>
      </c>
      <c r="J128" s="6">
        <v>2</v>
      </c>
      <c r="K128" s="6">
        <v>1</v>
      </c>
      <c r="L128" s="6">
        <v>3</v>
      </c>
      <c r="M128" s="6">
        <v>3</v>
      </c>
      <c r="N128" s="6">
        <v>3</v>
      </c>
      <c r="O128" s="6">
        <v>1</v>
      </c>
      <c r="P128" s="6">
        <v>1</v>
      </c>
      <c r="Q128" s="6">
        <v>2</v>
      </c>
      <c r="R128" s="6">
        <v>2</v>
      </c>
      <c r="S128" s="6">
        <v>1</v>
      </c>
      <c r="T128" s="6">
        <v>3</v>
      </c>
      <c r="U128" s="6">
        <v>2</v>
      </c>
      <c r="V128" s="6">
        <v>2</v>
      </c>
      <c r="W128" s="6">
        <v>2</v>
      </c>
      <c r="X128" s="6">
        <v>1</v>
      </c>
      <c r="Y128" s="6">
        <v>1</v>
      </c>
      <c r="Z128" s="6">
        <v>1</v>
      </c>
      <c r="AA128" s="6">
        <v>1</v>
      </c>
      <c r="AB128" s="6">
        <v>1</v>
      </c>
      <c r="AC128" s="6">
        <v>1</v>
      </c>
      <c r="AD128" s="6">
        <v>1</v>
      </c>
      <c r="AE128" s="6">
        <v>1</v>
      </c>
      <c r="AF128" s="6">
        <v>1</v>
      </c>
      <c r="AG128" s="6">
        <v>1</v>
      </c>
      <c r="AH128" s="6">
        <v>1</v>
      </c>
      <c r="AI128" s="6">
        <v>1</v>
      </c>
      <c r="AJ128" s="6">
        <v>1</v>
      </c>
      <c r="AK128" s="6">
        <v>1</v>
      </c>
      <c r="AL128" s="6">
        <v>3</v>
      </c>
      <c r="AM128" s="6">
        <v>4</v>
      </c>
      <c r="AN128" s="6">
        <v>4</v>
      </c>
      <c r="AO128" s="6">
        <v>3</v>
      </c>
      <c r="AP128" s="6">
        <v>3</v>
      </c>
      <c r="AQ128" s="6">
        <v>4</v>
      </c>
      <c r="AR128" s="6">
        <v>3</v>
      </c>
      <c r="AS128" s="6">
        <v>4</v>
      </c>
      <c r="AT128" s="6">
        <v>5</v>
      </c>
      <c r="AU128" s="6">
        <v>3</v>
      </c>
      <c r="AV128" s="6">
        <v>5</v>
      </c>
      <c r="AW128" s="6">
        <v>4</v>
      </c>
      <c r="AX128" s="6">
        <v>3</v>
      </c>
      <c r="AY128" s="6">
        <v>4</v>
      </c>
      <c r="AZ128" s="3">
        <f t="shared" si="61"/>
        <v>1.7000000000000002</v>
      </c>
      <c r="BA128" s="3">
        <f t="shared" si="62"/>
        <v>1.5</v>
      </c>
      <c r="BB128" s="3">
        <f t="shared" si="63"/>
        <v>2</v>
      </c>
      <c r="BC128" s="3">
        <f t="shared" si="64"/>
        <v>1.5</v>
      </c>
      <c r="BD128" s="3">
        <f t="shared" si="65"/>
        <v>1</v>
      </c>
      <c r="BE128" s="3">
        <f t="shared" si="66"/>
        <v>1</v>
      </c>
      <c r="BF128" s="3">
        <f t="shared" si="67"/>
        <v>3</v>
      </c>
      <c r="BG128" s="3">
        <f t="shared" si="68"/>
        <v>4</v>
      </c>
      <c r="BH128" s="3">
        <f t="shared" si="69"/>
        <v>1.7000000000000002</v>
      </c>
      <c r="BI128" s="3">
        <f t="shared" si="70"/>
        <v>1.7000000000000002</v>
      </c>
      <c r="BJ128" s="3">
        <f t="shared" si="71"/>
        <v>1</v>
      </c>
      <c r="BK128" s="3">
        <f t="shared" si="72"/>
        <v>3.3956043956043951</v>
      </c>
      <c r="BL128" s="3">
        <f t="shared" si="73"/>
        <v>2.3559999999999999</v>
      </c>
      <c r="BO128" t="s">
        <v>641</v>
      </c>
      <c r="BP128" t="str">
        <f t="shared" si="74"/>
        <v>('i2023110600407','2022','in2023110400001','1'),</v>
      </c>
      <c r="BQ128" t="str">
        <f t="shared" si="75"/>
        <v>('i2023110600407','2022','in2023110400002','1'),</v>
      </c>
      <c r="BR128" t="str">
        <f t="shared" si="76"/>
        <v>('i2023110600407','2022','in2023110400003','1'),</v>
      </c>
      <c r="BS128" t="str">
        <f t="shared" si="77"/>
        <v>('i2023110600407','2022','in2023110400004','1'),</v>
      </c>
      <c r="BT128" t="str">
        <f t="shared" si="78"/>
        <v>('i2023110600407','2022','in2023110400005','1'),</v>
      </c>
      <c r="BU128" t="str">
        <f t="shared" si="79"/>
        <v>('i2023110600407','2022','in2023110400006','2'),</v>
      </c>
      <c r="BV128" t="str">
        <f t="shared" si="80"/>
        <v>('i2023110600407','2022','in2023110400007','1'),</v>
      </c>
      <c r="BW128" t="str">
        <f t="shared" si="81"/>
        <v>('i2023110600407','2022','in2023110400008','3'),</v>
      </c>
      <c r="BX128" t="str">
        <f t="shared" si="82"/>
        <v>('i2023110600407','2022','in2023110400009','3'),</v>
      </c>
      <c r="BY128" t="str">
        <f t="shared" si="83"/>
        <v>('i2023110600407','2022','in2023110400010','3'),</v>
      </c>
      <c r="BZ128" t="str">
        <f t="shared" si="84"/>
        <v>('i2023110600407','2022','in2023110400011','1'),</v>
      </c>
      <c r="CA128" t="str">
        <f t="shared" si="85"/>
        <v>('i2023110600407','2022','in2023110400012','1'),</v>
      </c>
      <c r="CB128" t="str">
        <f t="shared" si="86"/>
        <v>('i2023110600407','2022','in2023110400013','2'),</v>
      </c>
      <c r="CC128" t="str">
        <f t="shared" si="87"/>
        <v>('i2023110600407','2022','in2023110400014','2'),</v>
      </c>
      <c r="CD128" t="str">
        <f t="shared" si="88"/>
        <v>('i2023110600407','2022','in2023110400015','1'),</v>
      </c>
      <c r="CE128" t="str">
        <f t="shared" si="89"/>
        <v>('i2023110600407','2022','in2023110400016','3'),</v>
      </c>
      <c r="CF128" t="str">
        <f t="shared" si="90"/>
        <v>('i2023110600407','2022','in2023110400017','2'),</v>
      </c>
      <c r="CG128" t="str">
        <f t="shared" si="91"/>
        <v>('i2023110600407','2022','in2023110400018','2'),</v>
      </c>
      <c r="CH128" t="str">
        <f t="shared" si="92"/>
        <v>('i2023110600407','2022','in2023110400019','2'),</v>
      </c>
      <c r="CI128" t="str">
        <f t="shared" si="93"/>
        <v>('i2023110600407','2022','in2023110400020','1'),</v>
      </c>
      <c r="CJ128" t="str">
        <f t="shared" si="94"/>
        <v>('i2023110600407','2022','in2023110400021','1'),</v>
      </c>
      <c r="CK128" t="str">
        <f t="shared" si="95"/>
        <v>('i2023110600407','2022','in2023110400022','1'),</v>
      </c>
      <c r="CL128" t="str">
        <f t="shared" si="96"/>
        <v>('i2023110600407','2022','in2023110400023','1'),</v>
      </c>
      <c r="CM128" t="str">
        <f t="shared" si="97"/>
        <v>('i2023110600407','2022','in2023110400024','1'),</v>
      </c>
      <c r="CN128" t="str">
        <f t="shared" si="98"/>
        <v>('i2023110600407','2022','in2023110400025','1'),</v>
      </c>
      <c r="CO128" t="str">
        <f t="shared" si="99"/>
        <v>('i2023110600407','2022','in2023110400026','1'),</v>
      </c>
      <c r="CP128" t="str">
        <f t="shared" si="100"/>
        <v>('i2023110600407','2022','in2023110400027','1'),</v>
      </c>
      <c r="CQ128" t="str">
        <f t="shared" si="101"/>
        <v>('i2023110600407','2022','in2023110400028','1'),</v>
      </c>
      <c r="CR128" t="str">
        <f t="shared" si="102"/>
        <v>('i2023110600407','2022','in2023110400029','1'),</v>
      </c>
      <c r="CS128" t="str">
        <f t="shared" si="103"/>
        <v>('i2023110600407','2022','in2023110400030','1'),</v>
      </c>
      <c r="CT128" t="str">
        <f t="shared" si="104"/>
        <v>('i2023110600407','2022','in2023110400031','1'),</v>
      </c>
      <c r="CU128" t="str">
        <f t="shared" si="105"/>
        <v>('i2023110600407','2022','in2023110400032','1'),</v>
      </c>
      <c r="CV128" t="str">
        <f t="shared" si="106"/>
        <v>('i2023110600407','2022','in2023110400033','1'),</v>
      </c>
      <c r="CW128" t="str">
        <f t="shared" si="107"/>
        <v>('i2023110600407','2022','in2023110400034','3'),</v>
      </c>
      <c r="CX128" t="str">
        <f t="shared" si="108"/>
        <v>('i2023110600407','2022','in2023110400035','4'),</v>
      </c>
      <c r="CY128" t="str">
        <f t="shared" si="109"/>
        <v>('i2023110600407','2022','in2023110400036','4'),</v>
      </c>
      <c r="CZ128" t="str">
        <f t="shared" si="110"/>
        <v>('i2023110600407','2022','in2023110400037','3'),</v>
      </c>
      <c r="DA128" t="str">
        <f t="shared" si="111"/>
        <v>('i2023110600407','2022','in2023110400038','3'),</v>
      </c>
      <c r="DB128" t="str">
        <f t="shared" si="112"/>
        <v>('i2023110600407','2022','in2023110400039','4'),</v>
      </c>
      <c r="DC128" t="str">
        <f t="shared" si="113"/>
        <v>('i2023110600407','2022','in2023110400040','3'),</v>
      </c>
      <c r="DD128" t="str">
        <f t="shared" si="114"/>
        <v>('i2023110600407','2022','in2023110400041','4'),</v>
      </c>
      <c r="DE128" t="str">
        <f t="shared" si="115"/>
        <v>('i2023110600407','2022','in2023110400042','5'),</v>
      </c>
      <c r="DF128" t="str">
        <f t="shared" si="116"/>
        <v>('i2023110600407','2022','in2023110400043','3'),</v>
      </c>
      <c r="DG128" t="str">
        <f t="shared" si="117"/>
        <v>('i2023110600407','2022','in2023110400044','5'),</v>
      </c>
      <c r="DH128" t="str">
        <f t="shared" si="118"/>
        <v>('i2023110600407','2022','in2023110400045','4'),</v>
      </c>
      <c r="DI128" t="str">
        <f t="shared" si="119"/>
        <v>('i2023110600407','2022','in2023110400046','3'),</v>
      </c>
      <c r="DJ128" t="str">
        <f t="shared" si="120"/>
        <v>('i2023110600407','2022','in2023110400047','4');</v>
      </c>
    </row>
    <row r="129" spans="1:114" x14ac:dyDescent="0.25">
      <c r="A129" s="4" t="str">
        <f>INDEX('instansi pusat'!$B$2:$C$623,MATCH(C129,'instansi pusat'!$D$2:$D$623,0),2)</f>
        <v>i2023110600560</v>
      </c>
      <c r="B129" s="6">
        <v>7102</v>
      </c>
      <c r="C129" s="5" t="s">
        <v>209</v>
      </c>
      <c r="D129" s="6">
        <v>2022</v>
      </c>
      <c r="E129" s="6">
        <v>1</v>
      </c>
      <c r="F129" s="6">
        <v>1</v>
      </c>
      <c r="G129" s="6">
        <v>1</v>
      </c>
      <c r="H129" s="6">
        <v>1</v>
      </c>
      <c r="I129" s="6">
        <v>1</v>
      </c>
      <c r="J129" s="6">
        <v>2</v>
      </c>
      <c r="K129" s="6">
        <v>1</v>
      </c>
      <c r="L129" s="6">
        <v>1</v>
      </c>
      <c r="M129" s="6">
        <v>1</v>
      </c>
      <c r="N129" s="6">
        <v>1</v>
      </c>
      <c r="O129" s="6">
        <v>1</v>
      </c>
      <c r="P129" s="6">
        <v>1</v>
      </c>
      <c r="Q129" s="6">
        <v>1</v>
      </c>
      <c r="R129" s="6">
        <v>1</v>
      </c>
      <c r="S129" s="6">
        <v>1</v>
      </c>
      <c r="T129" s="6">
        <v>1</v>
      </c>
      <c r="U129" s="6">
        <v>2</v>
      </c>
      <c r="V129" s="6">
        <v>1</v>
      </c>
      <c r="W129" s="6">
        <v>1</v>
      </c>
      <c r="X129" s="6">
        <v>3</v>
      </c>
      <c r="Y129" s="6">
        <v>1</v>
      </c>
      <c r="Z129" s="6">
        <v>1</v>
      </c>
      <c r="AA129" s="6">
        <v>1</v>
      </c>
      <c r="AB129" s="6">
        <v>1</v>
      </c>
      <c r="AC129" s="6">
        <v>1</v>
      </c>
      <c r="AD129" s="6">
        <v>1</v>
      </c>
      <c r="AE129" s="6">
        <v>1</v>
      </c>
      <c r="AF129" s="6">
        <v>1</v>
      </c>
      <c r="AG129" s="6">
        <v>1</v>
      </c>
      <c r="AH129" s="6">
        <v>1</v>
      </c>
      <c r="AI129" s="6">
        <v>1</v>
      </c>
      <c r="AJ129" s="6">
        <v>4</v>
      </c>
      <c r="AK129" s="6">
        <v>4</v>
      </c>
      <c r="AL129" s="6">
        <v>4</v>
      </c>
      <c r="AM129" s="6">
        <v>3</v>
      </c>
      <c r="AN129" s="6">
        <v>3</v>
      </c>
      <c r="AO129" s="6">
        <v>4</v>
      </c>
      <c r="AP129" s="6">
        <v>3</v>
      </c>
      <c r="AQ129" s="6">
        <v>1</v>
      </c>
      <c r="AR129" s="6">
        <v>3</v>
      </c>
      <c r="AS129" s="6">
        <v>4</v>
      </c>
      <c r="AT129" s="6">
        <v>4</v>
      </c>
      <c r="AU129" s="6">
        <v>2</v>
      </c>
      <c r="AV129" s="6">
        <v>1</v>
      </c>
      <c r="AW129" s="6">
        <v>4</v>
      </c>
      <c r="AX129" s="6">
        <v>4</v>
      </c>
      <c r="AY129" s="6">
        <v>1</v>
      </c>
      <c r="AZ129" s="3">
        <f t="shared" si="61"/>
        <v>1.1000000000000001</v>
      </c>
      <c r="BA129" s="3">
        <f t="shared" si="62"/>
        <v>1</v>
      </c>
      <c r="BB129" s="3">
        <f t="shared" si="63"/>
        <v>1.25</v>
      </c>
      <c r="BC129" s="3">
        <f t="shared" si="64"/>
        <v>2</v>
      </c>
      <c r="BD129" s="3">
        <f t="shared" si="65"/>
        <v>1</v>
      </c>
      <c r="BE129" s="3">
        <f t="shared" si="66"/>
        <v>1</v>
      </c>
      <c r="BF129" s="3">
        <f t="shared" si="67"/>
        <v>3.3000000000000003</v>
      </c>
      <c r="BG129" s="3">
        <f t="shared" si="68"/>
        <v>2.6666666666666665</v>
      </c>
      <c r="BH129" s="3">
        <f t="shared" si="69"/>
        <v>1.1000000000000001</v>
      </c>
      <c r="BI129" s="3">
        <f t="shared" si="70"/>
        <v>1.3</v>
      </c>
      <c r="BJ129" s="3">
        <f t="shared" si="71"/>
        <v>1</v>
      </c>
      <c r="BK129" s="3">
        <f t="shared" si="72"/>
        <v>3.0494505494505493</v>
      </c>
      <c r="BL129" s="3">
        <f t="shared" si="73"/>
        <v>2.0205000000000002</v>
      </c>
      <c r="BO129" t="s">
        <v>641</v>
      </c>
      <c r="BP129" t="str">
        <f t="shared" si="74"/>
        <v>('i2023110600560','2022','in2023110400001','1'),</v>
      </c>
      <c r="BQ129" t="str">
        <f t="shared" si="75"/>
        <v>('i2023110600560','2022','in2023110400002','1'),</v>
      </c>
      <c r="BR129" t="str">
        <f t="shared" si="76"/>
        <v>('i2023110600560','2022','in2023110400003','1'),</v>
      </c>
      <c r="BS129" t="str">
        <f t="shared" si="77"/>
        <v>('i2023110600560','2022','in2023110400004','1'),</v>
      </c>
      <c r="BT129" t="str">
        <f t="shared" si="78"/>
        <v>('i2023110600560','2022','in2023110400005','1'),</v>
      </c>
      <c r="BU129" t="str">
        <f t="shared" si="79"/>
        <v>('i2023110600560','2022','in2023110400006','2'),</v>
      </c>
      <c r="BV129" t="str">
        <f t="shared" si="80"/>
        <v>('i2023110600560','2022','in2023110400007','1'),</v>
      </c>
      <c r="BW129" t="str">
        <f t="shared" si="81"/>
        <v>('i2023110600560','2022','in2023110400008','1'),</v>
      </c>
      <c r="BX129" t="str">
        <f t="shared" si="82"/>
        <v>('i2023110600560','2022','in2023110400009','1'),</v>
      </c>
      <c r="BY129" t="str">
        <f t="shared" si="83"/>
        <v>('i2023110600560','2022','in2023110400010','1'),</v>
      </c>
      <c r="BZ129" t="str">
        <f t="shared" si="84"/>
        <v>('i2023110600560','2022','in2023110400011','1'),</v>
      </c>
      <c r="CA129" t="str">
        <f t="shared" si="85"/>
        <v>('i2023110600560','2022','in2023110400012','1'),</v>
      </c>
      <c r="CB129" t="str">
        <f t="shared" si="86"/>
        <v>('i2023110600560','2022','in2023110400013','1'),</v>
      </c>
      <c r="CC129" t="str">
        <f t="shared" si="87"/>
        <v>('i2023110600560','2022','in2023110400014','1'),</v>
      </c>
      <c r="CD129" t="str">
        <f t="shared" si="88"/>
        <v>('i2023110600560','2022','in2023110400015','1'),</v>
      </c>
      <c r="CE129" t="str">
        <f t="shared" si="89"/>
        <v>('i2023110600560','2022','in2023110400016','1'),</v>
      </c>
      <c r="CF129" t="str">
        <f t="shared" si="90"/>
        <v>('i2023110600560','2022','in2023110400017','2'),</v>
      </c>
      <c r="CG129" t="str">
        <f t="shared" si="91"/>
        <v>('i2023110600560','2022','in2023110400018','1'),</v>
      </c>
      <c r="CH129" t="str">
        <f t="shared" si="92"/>
        <v>('i2023110600560','2022','in2023110400019','1'),</v>
      </c>
      <c r="CI129" t="str">
        <f t="shared" si="93"/>
        <v>('i2023110600560','2022','in2023110400020','3'),</v>
      </c>
      <c r="CJ129" t="str">
        <f t="shared" si="94"/>
        <v>('i2023110600560','2022','in2023110400021','1'),</v>
      </c>
      <c r="CK129" t="str">
        <f t="shared" si="95"/>
        <v>('i2023110600560','2022','in2023110400022','1'),</v>
      </c>
      <c r="CL129" t="str">
        <f t="shared" si="96"/>
        <v>('i2023110600560','2022','in2023110400023','1'),</v>
      </c>
      <c r="CM129" t="str">
        <f t="shared" si="97"/>
        <v>('i2023110600560','2022','in2023110400024','1'),</v>
      </c>
      <c r="CN129" t="str">
        <f t="shared" si="98"/>
        <v>('i2023110600560','2022','in2023110400025','1'),</v>
      </c>
      <c r="CO129" t="str">
        <f t="shared" si="99"/>
        <v>('i2023110600560','2022','in2023110400026','1'),</v>
      </c>
      <c r="CP129" t="str">
        <f t="shared" si="100"/>
        <v>('i2023110600560','2022','in2023110400027','1'),</v>
      </c>
      <c r="CQ129" t="str">
        <f t="shared" si="101"/>
        <v>('i2023110600560','2022','in2023110400028','1'),</v>
      </c>
      <c r="CR129" t="str">
        <f t="shared" si="102"/>
        <v>('i2023110600560','2022','in2023110400029','1'),</v>
      </c>
      <c r="CS129" t="str">
        <f t="shared" si="103"/>
        <v>('i2023110600560','2022','in2023110400030','1'),</v>
      </c>
      <c r="CT129" t="str">
        <f t="shared" si="104"/>
        <v>('i2023110600560','2022','in2023110400031','1'),</v>
      </c>
      <c r="CU129" t="str">
        <f t="shared" si="105"/>
        <v>('i2023110600560','2022','in2023110400032','4'),</v>
      </c>
      <c r="CV129" t="str">
        <f t="shared" si="106"/>
        <v>('i2023110600560','2022','in2023110400033','4'),</v>
      </c>
      <c r="CW129" t="str">
        <f t="shared" si="107"/>
        <v>('i2023110600560','2022','in2023110400034','4'),</v>
      </c>
      <c r="CX129" t="str">
        <f t="shared" si="108"/>
        <v>('i2023110600560','2022','in2023110400035','3'),</v>
      </c>
      <c r="CY129" t="str">
        <f t="shared" si="109"/>
        <v>('i2023110600560','2022','in2023110400036','3'),</v>
      </c>
      <c r="CZ129" t="str">
        <f t="shared" si="110"/>
        <v>('i2023110600560','2022','in2023110400037','4'),</v>
      </c>
      <c r="DA129" t="str">
        <f t="shared" si="111"/>
        <v>('i2023110600560','2022','in2023110400038','3'),</v>
      </c>
      <c r="DB129" t="str">
        <f t="shared" si="112"/>
        <v>('i2023110600560','2022','in2023110400039','1'),</v>
      </c>
      <c r="DC129" t="str">
        <f t="shared" si="113"/>
        <v>('i2023110600560','2022','in2023110400040','3'),</v>
      </c>
      <c r="DD129" t="str">
        <f t="shared" si="114"/>
        <v>('i2023110600560','2022','in2023110400041','4'),</v>
      </c>
      <c r="DE129" t="str">
        <f t="shared" si="115"/>
        <v>('i2023110600560','2022','in2023110400042','4'),</v>
      </c>
      <c r="DF129" t="str">
        <f t="shared" si="116"/>
        <v>('i2023110600560','2022','in2023110400043','2'),</v>
      </c>
      <c r="DG129" t="str">
        <f t="shared" si="117"/>
        <v>('i2023110600560','2022','in2023110400044','1'),</v>
      </c>
      <c r="DH129" t="str">
        <f t="shared" si="118"/>
        <v>('i2023110600560','2022','in2023110400045','4'),</v>
      </c>
      <c r="DI129" t="str">
        <f t="shared" si="119"/>
        <v>('i2023110600560','2022','in2023110400046','4'),</v>
      </c>
      <c r="DJ129" t="str">
        <f t="shared" si="120"/>
        <v>('i2023110600560','2022','in2023110400047','1');</v>
      </c>
    </row>
    <row r="130" spans="1:114" x14ac:dyDescent="0.25">
      <c r="A130" s="4" t="str">
        <f>INDEX('instansi pusat'!$B$2:$C$623,MATCH(C130,'instansi pusat'!$D$2:$D$623,0),2)</f>
        <v>i2023110600189</v>
      </c>
      <c r="B130" s="6">
        <v>6101</v>
      </c>
      <c r="C130" s="5" t="s">
        <v>222</v>
      </c>
      <c r="D130" s="6">
        <v>2022</v>
      </c>
      <c r="E130" s="6">
        <v>4</v>
      </c>
      <c r="F130" s="6">
        <v>4</v>
      </c>
      <c r="G130" s="6">
        <v>4</v>
      </c>
      <c r="H130" s="6">
        <v>4</v>
      </c>
      <c r="I130" s="6">
        <v>4</v>
      </c>
      <c r="J130" s="6">
        <v>4</v>
      </c>
      <c r="K130" s="6">
        <v>4</v>
      </c>
      <c r="L130" s="6">
        <v>4</v>
      </c>
      <c r="M130" s="6">
        <v>4</v>
      </c>
      <c r="N130" s="6">
        <v>4</v>
      </c>
      <c r="O130" s="6">
        <v>3</v>
      </c>
      <c r="P130" s="6">
        <v>3</v>
      </c>
      <c r="Q130" s="6">
        <v>2</v>
      </c>
      <c r="R130" s="6">
        <v>3</v>
      </c>
      <c r="S130" s="6">
        <v>3</v>
      </c>
      <c r="T130" s="6">
        <v>3</v>
      </c>
      <c r="U130" s="6">
        <v>3</v>
      </c>
      <c r="V130" s="6">
        <v>2</v>
      </c>
      <c r="W130" s="6">
        <v>3</v>
      </c>
      <c r="X130" s="6">
        <v>3</v>
      </c>
      <c r="Y130" s="6">
        <v>3</v>
      </c>
      <c r="Z130" s="6">
        <v>2</v>
      </c>
      <c r="AA130" s="6">
        <v>3</v>
      </c>
      <c r="AB130" s="6">
        <v>3</v>
      </c>
      <c r="AC130" s="6">
        <v>2</v>
      </c>
      <c r="AD130" s="6">
        <v>2</v>
      </c>
      <c r="AE130" s="6">
        <v>2</v>
      </c>
      <c r="AF130" s="6">
        <v>3</v>
      </c>
      <c r="AG130" s="6">
        <v>3</v>
      </c>
      <c r="AH130" s="6">
        <v>3</v>
      </c>
      <c r="AI130" s="6">
        <v>3</v>
      </c>
      <c r="AJ130" s="6">
        <v>4</v>
      </c>
      <c r="AK130" s="6">
        <v>4</v>
      </c>
      <c r="AL130" s="6">
        <v>4</v>
      </c>
      <c r="AM130" s="6">
        <v>4</v>
      </c>
      <c r="AN130" s="6">
        <v>4</v>
      </c>
      <c r="AO130" s="6">
        <v>4</v>
      </c>
      <c r="AP130" s="6">
        <v>3</v>
      </c>
      <c r="AQ130" s="6">
        <v>3</v>
      </c>
      <c r="AR130" s="6">
        <v>4</v>
      </c>
      <c r="AS130" s="6">
        <v>3</v>
      </c>
      <c r="AT130" s="6">
        <v>4</v>
      </c>
      <c r="AU130" s="6">
        <v>3</v>
      </c>
      <c r="AV130" s="6">
        <v>3</v>
      </c>
      <c r="AW130" s="6">
        <v>4</v>
      </c>
      <c r="AX130" s="6">
        <v>4</v>
      </c>
      <c r="AY130" s="6">
        <v>4</v>
      </c>
      <c r="AZ130" s="3">
        <f t="shared" si="61"/>
        <v>4</v>
      </c>
      <c r="BA130" s="3">
        <f t="shared" si="62"/>
        <v>2.75</v>
      </c>
      <c r="BB130" s="3">
        <f t="shared" si="63"/>
        <v>2.75</v>
      </c>
      <c r="BC130" s="3">
        <f t="shared" si="64"/>
        <v>3</v>
      </c>
      <c r="BD130" s="3">
        <f t="shared" si="65"/>
        <v>2.5</v>
      </c>
      <c r="BE130" s="3">
        <f t="shared" si="66"/>
        <v>3</v>
      </c>
      <c r="BF130" s="3">
        <f t="shared" si="67"/>
        <v>3.7</v>
      </c>
      <c r="BG130" s="3">
        <f t="shared" si="68"/>
        <v>3.6666666666666665</v>
      </c>
      <c r="BH130" s="3">
        <f t="shared" si="69"/>
        <v>4</v>
      </c>
      <c r="BI130" s="3">
        <f t="shared" si="70"/>
        <v>2.8000000000000003</v>
      </c>
      <c r="BJ130" s="3">
        <f t="shared" si="71"/>
        <v>2.6363636363636367</v>
      </c>
      <c r="BK130" s="3">
        <f t="shared" si="72"/>
        <v>3.686813186813187</v>
      </c>
      <c r="BL130" s="3">
        <f t="shared" si="73"/>
        <v>3.3325000000000005</v>
      </c>
      <c r="BO130" t="s">
        <v>641</v>
      </c>
      <c r="BP130" t="str">
        <f t="shared" si="74"/>
        <v>('i2023110600189','2022','in2023110400001','4'),</v>
      </c>
      <c r="BQ130" t="str">
        <f t="shared" si="75"/>
        <v>('i2023110600189','2022','in2023110400002','4'),</v>
      </c>
      <c r="BR130" t="str">
        <f t="shared" si="76"/>
        <v>('i2023110600189','2022','in2023110400003','4'),</v>
      </c>
      <c r="BS130" t="str">
        <f t="shared" si="77"/>
        <v>('i2023110600189','2022','in2023110400004','4'),</v>
      </c>
      <c r="BT130" t="str">
        <f t="shared" si="78"/>
        <v>('i2023110600189','2022','in2023110400005','4'),</v>
      </c>
      <c r="BU130" t="str">
        <f t="shared" si="79"/>
        <v>('i2023110600189','2022','in2023110400006','4'),</v>
      </c>
      <c r="BV130" t="str">
        <f t="shared" si="80"/>
        <v>('i2023110600189','2022','in2023110400007','4'),</v>
      </c>
      <c r="BW130" t="str">
        <f t="shared" si="81"/>
        <v>('i2023110600189','2022','in2023110400008','4'),</v>
      </c>
      <c r="BX130" t="str">
        <f t="shared" si="82"/>
        <v>('i2023110600189','2022','in2023110400009','4'),</v>
      </c>
      <c r="BY130" t="str">
        <f t="shared" si="83"/>
        <v>('i2023110600189','2022','in2023110400010','4'),</v>
      </c>
      <c r="BZ130" t="str">
        <f t="shared" si="84"/>
        <v>('i2023110600189','2022','in2023110400011','3'),</v>
      </c>
      <c r="CA130" t="str">
        <f t="shared" si="85"/>
        <v>('i2023110600189','2022','in2023110400012','3'),</v>
      </c>
      <c r="CB130" t="str">
        <f t="shared" si="86"/>
        <v>('i2023110600189','2022','in2023110400013','2'),</v>
      </c>
      <c r="CC130" t="str">
        <f t="shared" si="87"/>
        <v>('i2023110600189','2022','in2023110400014','3'),</v>
      </c>
      <c r="CD130" t="str">
        <f t="shared" si="88"/>
        <v>('i2023110600189','2022','in2023110400015','3'),</v>
      </c>
      <c r="CE130" t="str">
        <f t="shared" si="89"/>
        <v>('i2023110600189','2022','in2023110400016','3'),</v>
      </c>
      <c r="CF130" t="str">
        <f t="shared" si="90"/>
        <v>('i2023110600189','2022','in2023110400017','3'),</v>
      </c>
      <c r="CG130" t="str">
        <f t="shared" si="91"/>
        <v>('i2023110600189','2022','in2023110400018','2'),</v>
      </c>
      <c r="CH130" t="str">
        <f t="shared" si="92"/>
        <v>('i2023110600189','2022','in2023110400019','3'),</v>
      </c>
      <c r="CI130" t="str">
        <f t="shared" si="93"/>
        <v>('i2023110600189','2022','in2023110400020','3'),</v>
      </c>
      <c r="CJ130" t="str">
        <f t="shared" si="94"/>
        <v>('i2023110600189','2022','in2023110400021','3'),</v>
      </c>
      <c r="CK130" t="str">
        <f t="shared" si="95"/>
        <v>('i2023110600189','2022','in2023110400022','2'),</v>
      </c>
      <c r="CL130" t="str">
        <f t="shared" si="96"/>
        <v>('i2023110600189','2022','in2023110400023','3'),</v>
      </c>
      <c r="CM130" t="str">
        <f t="shared" si="97"/>
        <v>('i2023110600189','2022','in2023110400024','3'),</v>
      </c>
      <c r="CN130" t="str">
        <f t="shared" si="98"/>
        <v>('i2023110600189','2022','in2023110400025','2'),</v>
      </c>
      <c r="CO130" t="str">
        <f t="shared" si="99"/>
        <v>('i2023110600189','2022','in2023110400026','2'),</v>
      </c>
      <c r="CP130" t="str">
        <f t="shared" si="100"/>
        <v>('i2023110600189','2022','in2023110400027','2'),</v>
      </c>
      <c r="CQ130" t="str">
        <f t="shared" si="101"/>
        <v>('i2023110600189','2022','in2023110400028','3'),</v>
      </c>
      <c r="CR130" t="str">
        <f t="shared" si="102"/>
        <v>('i2023110600189','2022','in2023110400029','3'),</v>
      </c>
      <c r="CS130" t="str">
        <f t="shared" si="103"/>
        <v>('i2023110600189','2022','in2023110400030','3'),</v>
      </c>
      <c r="CT130" t="str">
        <f t="shared" si="104"/>
        <v>('i2023110600189','2022','in2023110400031','3'),</v>
      </c>
      <c r="CU130" t="str">
        <f t="shared" si="105"/>
        <v>('i2023110600189','2022','in2023110400032','4'),</v>
      </c>
      <c r="CV130" t="str">
        <f t="shared" si="106"/>
        <v>('i2023110600189','2022','in2023110400033','4'),</v>
      </c>
      <c r="CW130" t="str">
        <f t="shared" si="107"/>
        <v>('i2023110600189','2022','in2023110400034','4'),</v>
      </c>
      <c r="CX130" t="str">
        <f t="shared" si="108"/>
        <v>('i2023110600189','2022','in2023110400035','4'),</v>
      </c>
      <c r="CY130" t="str">
        <f t="shared" si="109"/>
        <v>('i2023110600189','2022','in2023110400036','4'),</v>
      </c>
      <c r="CZ130" t="str">
        <f t="shared" si="110"/>
        <v>('i2023110600189','2022','in2023110400037','4'),</v>
      </c>
      <c r="DA130" t="str">
        <f t="shared" si="111"/>
        <v>('i2023110600189','2022','in2023110400038','3'),</v>
      </c>
      <c r="DB130" t="str">
        <f t="shared" si="112"/>
        <v>('i2023110600189','2022','in2023110400039','3'),</v>
      </c>
      <c r="DC130" t="str">
        <f t="shared" si="113"/>
        <v>('i2023110600189','2022','in2023110400040','4'),</v>
      </c>
      <c r="DD130" t="str">
        <f t="shared" si="114"/>
        <v>('i2023110600189','2022','in2023110400041','3'),</v>
      </c>
      <c r="DE130" t="str">
        <f t="shared" si="115"/>
        <v>('i2023110600189','2022','in2023110400042','4'),</v>
      </c>
      <c r="DF130" t="str">
        <f t="shared" si="116"/>
        <v>('i2023110600189','2022','in2023110400043','3'),</v>
      </c>
      <c r="DG130" t="str">
        <f t="shared" si="117"/>
        <v>('i2023110600189','2022','in2023110400044','3'),</v>
      </c>
      <c r="DH130" t="str">
        <f t="shared" si="118"/>
        <v>('i2023110600189','2022','in2023110400045','4'),</v>
      </c>
      <c r="DI130" t="str">
        <f t="shared" si="119"/>
        <v>('i2023110600189','2022','in2023110400046','4'),</v>
      </c>
      <c r="DJ130" t="str">
        <f t="shared" si="120"/>
        <v>('i2023110600189','2022','in2023110400047','4');</v>
      </c>
    </row>
    <row r="131" spans="1:114" x14ac:dyDescent="0.25">
      <c r="A131" s="4" t="str">
        <f>INDEX('instansi pusat'!$B$2:$C$623,MATCH(C131,'instansi pusat'!$D$2:$D$623,0),2)</f>
        <v>i2023110600418</v>
      </c>
      <c r="B131" s="6">
        <v>6527</v>
      </c>
      <c r="C131" s="5" t="s">
        <v>285</v>
      </c>
      <c r="D131" s="6">
        <v>2022</v>
      </c>
      <c r="E131" s="6">
        <v>3</v>
      </c>
      <c r="F131" s="6">
        <v>3</v>
      </c>
      <c r="G131" s="6">
        <v>4</v>
      </c>
      <c r="H131" s="6">
        <v>3</v>
      </c>
      <c r="I131" s="6">
        <v>3</v>
      </c>
      <c r="J131" s="6">
        <v>3</v>
      </c>
      <c r="K131" s="6">
        <v>3</v>
      </c>
      <c r="L131" s="6">
        <v>3</v>
      </c>
      <c r="M131" s="6">
        <v>3</v>
      </c>
      <c r="N131" s="6">
        <v>3</v>
      </c>
      <c r="O131" s="6">
        <v>3</v>
      </c>
      <c r="P131" s="6">
        <v>3</v>
      </c>
      <c r="Q131" s="6">
        <v>1</v>
      </c>
      <c r="R131" s="6">
        <v>2</v>
      </c>
      <c r="S131" s="6">
        <v>1</v>
      </c>
      <c r="T131" s="6">
        <v>1</v>
      </c>
      <c r="U131" s="6">
        <v>3</v>
      </c>
      <c r="V131" s="6">
        <v>2</v>
      </c>
      <c r="W131" s="6">
        <v>2</v>
      </c>
      <c r="X131" s="6">
        <v>2</v>
      </c>
      <c r="Y131" s="6">
        <v>2</v>
      </c>
      <c r="Z131" s="6">
        <v>2</v>
      </c>
      <c r="AA131" s="6">
        <v>2</v>
      </c>
      <c r="AB131" s="6">
        <v>1</v>
      </c>
      <c r="AC131" s="6">
        <v>2</v>
      </c>
      <c r="AD131" s="6">
        <v>1</v>
      </c>
      <c r="AE131" s="6">
        <v>1</v>
      </c>
      <c r="AF131" s="6">
        <v>1</v>
      </c>
      <c r="AG131" s="6">
        <v>2</v>
      </c>
      <c r="AH131" s="6">
        <v>1</v>
      </c>
      <c r="AI131" s="6">
        <v>1</v>
      </c>
      <c r="AJ131" s="6">
        <v>4</v>
      </c>
      <c r="AK131" s="6">
        <v>4</v>
      </c>
      <c r="AL131" s="6">
        <v>4</v>
      </c>
      <c r="AM131" s="6">
        <v>3</v>
      </c>
      <c r="AN131" s="6">
        <v>4</v>
      </c>
      <c r="AO131" s="6">
        <v>4</v>
      </c>
      <c r="AP131" s="6">
        <v>3</v>
      </c>
      <c r="AQ131" s="6">
        <v>3</v>
      </c>
      <c r="AR131" s="6">
        <v>2</v>
      </c>
      <c r="AS131" s="6">
        <v>4</v>
      </c>
      <c r="AT131" s="6">
        <v>4</v>
      </c>
      <c r="AU131" s="6">
        <v>4</v>
      </c>
      <c r="AV131" s="6">
        <v>2</v>
      </c>
      <c r="AW131" s="6">
        <v>2</v>
      </c>
      <c r="AX131" s="6">
        <v>3</v>
      </c>
      <c r="AY131" s="6">
        <v>3</v>
      </c>
      <c r="AZ131" s="3">
        <f t="shared" si="61"/>
        <v>3.1</v>
      </c>
      <c r="BA131" s="3">
        <f t="shared" si="62"/>
        <v>2.25</v>
      </c>
      <c r="BB131" s="3">
        <f t="shared" si="63"/>
        <v>1.75</v>
      </c>
      <c r="BC131" s="3">
        <f t="shared" si="64"/>
        <v>2</v>
      </c>
      <c r="BD131" s="3">
        <f t="shared" si="65"/>
        <v>1.5</v>
      </c>
      <c r="BE131" s="3">
        <f t="shared" si="66"/>
        <v>1.3333333333333333</v>
      </c>
      <c r="BF131" s="3">
        <f t="shared" si="67"/>
        <v>3.5</v>
      </c>
      <c r="BG131" s="3">
        <f t="shared" si="68"/>
        <v>3</v>
      </c>
      <c r="BH131" s="3">
        <f t="shared" si="69"/>
        <v>3.1</v>
      </c>
      <c r="BI131" s="3">
        <f t="shared" si="70"/>
        <v>2</v>
      </c>
      <c r="BJ131" s="3">
        <f t="shared" si="71"/>
        <v>1.4545454545454544</v>
      </c>
      <c r="BK131" s="3">
        <f t="shared" si="72"/>
        <v>3.302197802197802</v>
      </c>
      <c r="BL131" s="3">
        <f t="shared" si="73"/>
        <v>2.6455000000000002</v>
      </c>
      <c r="BO131" t="s">
        <v>641</v>
      </c>
      <c r="BP131" t="str">
        <f t="shared" si="74"/>
        <v>('i2023110600418','2022','in2023110400001','3'),</v>
      </c>
      <c r="BQ131" t="str">
        <f t="shared" si="75"/>
        <v>('i2023110600418','2022','in2023110400002','3'),</v>
      </c>
      <c r="BR131" t="str">
        <f t="shared" si="76"/>
        <v>('i2023110600418','2022','in2023110400003','4'),</v>
      </c>
      <c r="BS131" t="str">
        <f t="shared" si="77"/>
        <v>('i2023110600418','2022','in2023110400004','3'),</v>
      </c>
      <c r="BT131" t="str">
        <f t="shared" si="78"/>
        <v>('i2023110600418','2022','in2023110400005','3'),</v>
      </c>
      <c r="BU131" t="str">
        <f t="shared" si="79"/>
        <v>('i2023110600418','2022','in2023110400006','3'),</v>
      </c>
      <c r="BV131" t="str">
        <f t="shared" si="80"/>
        <v>('i2023110600418','2022','in2023110400007','3'),</v>
      </c>
      <c r="BW131" t="str">
        <f t="shared" si="81"/>
        <v>('i2023110600418','2022','in2023110400008','3'),</v>
      </c>
      <c r="BX131" t="str">
        <f t="shared" si="82"/>
        <v>('i2023110600418','2022','in2023110400009','3'),</v>
      </c>
      <c r="BY131" t="str">
        <f t="shared" si="83"/>
        <v>('i2023110600418','2022','in2023110400010','3'),</v>
      </c>
      <c r="BZ131" t="str">
        <f t="shared" si="84"/>
        <v>('i2023110600418','2022','in2023110400011','3'),</v>
      </c>
      <c r="CA131" t="str">
        <f t="shared" si="85"/>
        <v>('i2023110600418','2022','in2023110400012','3'),</v>
      </c>
      <c r="CB131" t="str">
        <f t="shared" si="86"/>
        <v>('i2023110600418','2022','in2023110400013','1'),</v>
      </c>
      <c r="CC131" t="str">
        <f t="shared" si="87"/>
        <v>('i2023110600418','2022','in2023110400014','2'),</v>
      </c>
      <c r="CD131" t="str">
        <f t="shared" si="88"/>
        <v>('i2023110600418','2022','in2023110400015','1'),</v>
      </c>
      <c r="CE131" t="str">
        <f t="shared" si="89"/>
        <v>('i2023110600418','2022','in2023110400016','1'),</v>
      </c>
      <c r="CF131" t="str">
        <f t="shared" si="90"/>
        <v>('i2023110600418','2022','in2023110400017','3'),</v>
      </c>
      <c r="CG131" t="str">
        <f t="shared" si="91"/>
        <v>('i2023110600418','2022','in2023110400018','2'),</v>
      </c>
      <c r="CH131" t="str">
        <f t="shared" si="92"/>
        <v>('i2023110600418','2022','in2023110400019','2'),</v>
      </c>
      <c r="CI131" t="str">
        <f t="shared" si="93"/>
        <v>('i2023110600418','2022','in2023110400020','2'),</v>
      </c>
      <c r="CJ131" t="str">
        <f t="shared" si="94"/>
        <v>('i2023110600418','2022','in2023110400021','2'),</v>
      </c>
      <c r="CK131" t="str">
        <f t="shared" si="95"/>
        <v>('i2023110600418','2022','in2023110400022','2'),</v>
      </c>
      <c r="CL131" t="str">
        <f t="shared" si="96"/>
        <v>('i2023110600418','2022','in2023110400023','2'),</v>
      </c>
      <c r="CM131" t="str">
        <f t="shared" si="97"/>
        <v>('i2023110600418','2022','in2023110400024','1'),</v>
      </c>
      <c r="CN131" t="str">
        <f t="shared" si="98"/>
        <v>('i2023110600418','2022','in2023110400025','2'),</v>
      </c>
      <c r="CO131" t="str">
        <f t="shared" si="99"/>
        <v>('i2023110600418','2022','in2023110400026','1'),</v>
      </c>
      <c r="CP131" t="str">
        <f t="shared" si="100"/>
        <v>('i2023110600418','2022','in2023110400027','1'),</v>
      </c>
      <c r="CQ131" t="str">
        <f t="shared" si="101"/>
        <v>('i2023110600418','2022','in2023110400028','1'),</v>
      </c>
      <c r="CR131" t="str">
        <f t="shared" si="102"/>
        <v>('i2023110600418','2022','in2023110400029','2'),</v>
      </c>
      <c r="CS131" t="str">
        <f t="shared" si="103"/>
        <v>('i2023110600418','2022','in2023110400030','1'),</v>
      </c>
      <c r="CT131" t="str">
        <f t="shared" si="104"/>
        <v>('i2023110600418','2022','in2023110400031','1'),</v>
      </c>
      <c r="CU131" t="str">
        <f t="shared" si="105"/>
        <v>('i2023110600418','2022','in2023110400032','4'),</v>
      </c>
      <c r="CV131" t="str">
        <f t="shared" si="106"/>
        <v>('i2023110600418','2022','in2023110400033','4'),</v>
      </c>
      <c r="CW131" t="str">
        <f t="shared" si="107"/>
        <v>('i2023110600418','2022','in2023110400034','4'),</v>
      </c>
      <c r="CX131" t="str">
        <f t="shared" si="108"/>
        <v>('i2023110600418','2022','in2023110400035','3'),</v>
      </c>
      <c r="CY131" t="str">
        <f t="shared" si="109"/>
        <v>('i2023110600418','2022','in2023110400036','4'),</v>
      </c>
      <c r="CZ131" t="str">
        <f t="shared" si="110"/>
        <v>('i2023110600418','2022','in2023110400037','4'),</v>
      </c>
      <c r="DA131" t="str">
        <f t="shared" si="111"/>
        <v>('i2023110600418','2022','in2023110400038','3'),</v>
      </c>
      <c r="DB131" t="str">
        <f t="shared" si="112"/>
        <v>('i2023110600418','2022','in2023110400039','3'),</v>
      </c>
      <c r="DC131" t="str">
        <f t="shared" si="113"/>
        <v>('i2023110600418','2022','in2023110400040','2'),</v>
      </c>
      <c r="DD131" t="str">
        <f t="shared" si="114"/>
        <v>('i2023110600418','2022','in2023110400041','4'),</v>
      </c>
      <c r="DE131" t="str">
        <f t="shared" si="115"/>
        <v>('i2023110600418','2022','in2023110400042','4'),</v>
      </c>
      <c r="DF131" t="str">
        <f t="shared" si="116"/>
        <v>('i2023110600418','2022','in2023110400043','4'),</v>
      </c>
      <c r="DG131" t="str">
        <f t="shared" si="117"/>
        <v>('i2023110600418','2022','in2023110400044','2'),</v>
      </c>
      <c r="DH131" t="str">
        <f t="shared" si="118"/>
        <v>('i2023110600418','2022','in2023110400045','2'),</v>
      </c>
      <c r="DI131" t="str">
        <f t="shared" si="119"/>
        <v>('i2023110600418','2022','in2023110400046','3'),</v>
      </c>
      <c r="DJ131" t="str">
        <f t="shared" si="120"/>
        <v>('i2023110600418','2022','in2023110400047','3');</v>
      </c>
    </row>
    <row r="132" spans="1:114" x14ac:dyDescent="0.25">
      <c r="A132" s="4" t="str">
        <f>INDEX('instansi pusat'!$B$2:$C$623,MATCH(C132,'instansi pusat'!$D$2:$D$623,0),2)</f>
        <v>i2023110600067</v>
      </c>
      <c r="B132" s="6">
        <v>7002</v>
      </c>
      <c r="C132" s="5" t="s">
        <v>479</v>
      </c>
      <c r="D132" s="6">
        <v>2022</v>
      </c>
      <c r="E132" s="6">
        <v>2</v>
      </c>
      <c r="F132" s="6">
        <v>3</v>
      </c>
      <c r="G132" s="6">
        <v>3</v>
      </c>
      <c r="H132" s="6">
        <v>3</v>
      </c>
      <c r="I132" s="6">
        <v>3</v>
      </c>
      <c r="J132" s="6">
        <v>3</v>
      </c>
      <c r="K132" s="6">
        <v>3</v>
      </c>
      <c r="L132" s="6">
        <v>3</v>
      </c>
      <c r="M132" s="6">
        <v>2</v>
      </c>
      <c r="N132" s="6">
        <v>3</v>
      </c>
      <c r="O132" s="6">
        <v>3</v>
      </c>
      <c r="P132" s="6">
        <v>3</v>
      </c>
      <c r="Q132" s="6">
        <v>2</v>
      </c>
      <c r="R132" s="6">
        <v>3</v>
      </c>
      <c r="S132" s="6">
        <v>4</v>
      </c>
      <c r="T132" s="6">
        <v>4</v>
      </c>
      <c r="U132" s="6">
        <v>3</v>
      </c>
      <c r="V132" s="6">
        <v>3</v>
      </c>
      <c r="W132" s="6">
        <v>3</v>
      </c>
      <c r="X132" s="6">
        <v>3</v>
      </c>
      <c r="Y132" s="6">
        <v>3</v>
      </c>
      <c r="Z132" s="6">
        <v>3</v>
      </c>
      <c r="AA132" s="6">
        <v>4</v>
      </c>
      <c r="AB132" s="6">
        <v>4</v>
      </c>
      <c r="AC132" s="6">
        <v>3</v>
      </c>
      <c r="AD132" s="6">
        <v>3</v>
      </c>
      <c r="AE132" s="6">
        <v>3</v>
      </c>
      <c r="AF132" s="6">
        <v>4</v>
      </c>
      <c r="AG132" s="6">
        <v>2</v>
      </c>
      <c r="AH132" s="6">
        <v>1</v>
      </c>
      <c r="AI132" s="6">
        <v>3</v>
      </c>
      <c r="AJ132" s="6">
        <v>3</v>
      </c>
      <c r="AK132" s="6">
        <v>3</v>
      </c>
      <c r="AL132" s="6">
        <v>3</v>
      </c>
      <c r="AM132" s="6">
        <v>3</v>
      </c>
      <c r="AN132" s="6">
        <v>2</v>
      </c>
      <c r="AO132" s="6">
        <v>3</v>
      </c>
      <c r="AP132" s="6">
        <v>3</v>
      </c>
      <c r="AQ132" s="6">
        <v>2</v>
      </c>
      <c r="AR132" s="6">
        <v>2</v>
      </c>
      <c r="AS132" s="6">
        <v>1</v>
      </c>
      <c r="AT132" s="6">
        <v>3</v>
      </c>
      <c r="AU132" s="6">
        <v>1</v>
      </c>
      <c r="AV132" s="6">
        <v>3</v>
      </c>
      <c r="AW132" s="6">
        <v>2</v>
      </c>
      <c r="AX132" s="6">
        <v>2</v>
      </c>
      <c r="AY132" s="6">
        <v>3</v>
      </c>
      <c r="AZ132" s="3">
        <f t="shared" ref="AZ132:AZ195" si="121">SUM(E132:N132)*(1.3/13)</f>
        <v>2.8000000000000003</v>
      </c>
      <c r="BA132" s="3">
        <f t="shared" ref="BA132:BA195" si="122">SUM(O132:R132)*(2.5/10)</f>
        <v>2.75</v>
      </c>
      <c r="BB132" s="3">
        <f t="shared" ref="BB132:BB195" si="123">SUM(S132:V132)*(2.5/10)</f>
        <v>3.5</v>
      </c>
      <c r="BC132" s="3">
        <f t="shared" ref="BC132:BC195" si="124">SUM(W132:X132)*(2.5/5)</f>
        <v>3</v>
      </c>
      <c r="BD132" s="3">
        <f t="shared" ref="BD132:BD195" si="125">SUM(Y132:AF132)*(1.5/12)</f>
        <v>3.375</v>
      </c>
      <c r="BE132" s="3">
        <f t="shared" ref="BE132:BE195" si="126">SUM(AG132:AI132)*(1.5/4.5)</f>
        <v>2</v>
      </c>
      <c r="BF132" s="3">
        <f t="shared" ref="BF132:BF195" si="127">SUM(AJ132:AS132)*(2.75/27.5)</f>
        <v>2.5</v>
      </c>
      <c r="BG132" s="3">
        <f t="shared" ref="BG132:BG195" si="128">SUM(AT132:AY132)*(3/18)</f>
        <v>2.333333333333333</v>
      </c>
      <c r="BH132" s="3">
        <f t="shared" ref="BH132:BH195" si="129">AZ132*(13/13)</f>
        <v>2.8000000000000003</v>
      </c>
      <c r="BI132" s="3">
        <f t="shared" ref="BI132:BI195" si="130">(BA132*(10/25))+(BB132*(10/25))+(BC132*(5/25))</f>
        <v>3.1</v>
      </c>
      <c r="BJ132" s="3">
        <f t="shared" ref="BJ132:BJ195" si="131">(BD132*(12/16.5))+(BE132*(4.5/16.5))</f>
        <v>3</v>
      </c>
      <c r="BK132" s="3">
        <f t="shared" ref="BK132:BK195" si="132">(BF132*(27.5/45.5))+(BG132*(18/45.5))</f>
        <v>2.4340659340659339</v>
      </c>
      <c r="BL132" s="3">
        <f t="shared" ref="BL132:BL195" si="133">(BH132*(13/100))+(BI132*(25/100))+(BJ132*(16.5/100))+(BK132*(45.5/100))</f>
        <v>2.7414999999999998</v>
      </c>
      <c r="BO132" t="s">
        <v>641</v>
      </c>
      <c r="BP132" t="str">
        <f t="shared" ref="BP132:BP195" si="134">"('"&amp;$A132&amp;"','"&amp;$D132&amp;"','"&amp;BP$1&amp;"','"&amp;E132&amp;"'),"</f>
        <v>('i2023110600067','2022','in2023110400001','2'),</v>
      </c>
      <c r="BQ132" t="str">
        <f t="shared" ref="BQ132:BQ195" si="135">"('"&amp;$A132&amp;"','"&amp;$D132&amp;"','"&amp;BQ$1&amp;"','"&amp;F132&amp;"'),"</f>
        <v>('i2023110600067','2022','in2023110400002','3'),</v>
      </c>
      <c r="BR132" t="str">
        <f t="shared" ref="BR132:BR195" si="136">"('"&amp;$A132&amp;"','"&amp;$D132&amp;"','"&amp;BR$1&amp;"','"&amp;G132&amp;"'),"</f>
        <v>('i2023110600067','2022','in2023110400003','3'),</v>
      </c>
      <c r="BS132" t="str">
        <f t="shared" ref="BS132:BS195" si="137">"('"&amp;$A132&amp;"','"&amp;$D132&amp;"','"&amp;BS$1&amp;"','"&amp;H132&amp;"'),"</f>
        <v>('i2023110600067','2022','in2023110400004','3'),</v>
      </c>
      <c r="BT132" t="str">
        <f t="shared" ref="BT132:BT195" si="138">"('"&amp;$A132&amp;"','"&amp;$D132&amp;"','"&amp;BT$1&amp;"','"&amp;I132&amp;"'),"</f>
        <v>('i2023110600067','2022','in2023110400005','3'),</v>
      </c>
      <c r="BU132" t="str">
        <f t="shared" ref="BU132:BU195" si="139">"('"&amp;$A132&amp;"','"&amp;$D132&amp;"','"&amp;BU$1&amp;"','"&amp;J132&amp;"'),"</f>
        <v>('i2023110600067','2022','in2023110400006','3'),</v>
      </c>
      <c r="BV132" t="str">
        <f t="shared" ref="BV132:BV195" si="140">"('"&amp;$A132&amp;"','"&amp;$D132&amp;"','"&amp;BV$1&amp;"','"&amp;K132&amp;"'),"</f>
        <v>('i2023110600067','2022','in2023110400007','3'),</v>
      </c>
      <c r="BW132" t="str">
        <f t="shared" ref="BW132:BW195" si="141">"('"&amp;$A132&amp;"','"&amp;$D132&amp;"','"&amp;BW$1&amp;"','"&amp;L132&amp;"'),"</f>
        <v>('i2023110600067','2022','in2023110400008','3'),</v>
      </c>
      <c r="BX132" t="str">
        <f t="shared" ref="BX132:BX195" si="142">"('"&amp;$A132&amp;"','"&amp;$D132&amp;"','"&amp;BX$1&amp;"','"&amp;M132&amp;"'),"</f>
        <v>('i2023110600067','2022','in2023110400009','2'),</v>
      </c>
      <c r="BY132" t="str">
        <f t="shared" ref="BY132:BY195" si="143">"('"&amp;$A132&amp;"','"&amp;$D132&amp;"','"&amp;BY$1&amp;"','"&amp;N132&amp;"'),"</f>
        <v>('i2023110600067','2022','in2023110400010','3'),</v>
      </c>
      <c r="BZ132" t="str">
        <f t="shared" ref="BZ132:BZ195" si="144">"('"&amp;$A132&amp;"','"&amp;$D132&amp;"','"&amp;BZ$1&amp;"','"&amp;O132&amp;"'),"</f>
        <v>('i2023110600067','2022','in2023110400011','3'),</v>
      </c>
      <c r="CA132" t="str">
        <f t="shared" ref="CA132:CA195" si="145">"('"&amp;$A132&amp;"','"&amp;$D132&amp;"','"&amp;CA$1&amp;"','"&amp;P132&amp;"'),"</f>
        <v>('i2023110600067','2022','in2023110400012','3'),</v>
      </c>
      <c r="CB132" t="str">
        <f t="shared" ref="CB132:CB195" si="146">"('"&amp;$A132&amp;"','"&amp;$D132&amp;"','"&amp;CB$1&amp;"','"&amp;Q132&amp;"'),"</f>
        <v>('i2023110600067','2022','in2023110400013','2'),</v>
      </c>
      <c r="CC132" t="str">
        <f t="shared" ref="CC132:CC195" si="147">"('"&amp;$A132&amp;"','"&amp;$D132&amp;"','"&amp;CC$1&amp;"','"&amp;R132&amp;"'),"</f>
        <v>('i2023110600067','2022','in2023110400014','3'),</v>
      </c>
      <c r="CD132" t="str">
        <f t="shared" ref="CD132:CD195" si="148">"('"&amp;$A132&amp;"','"&amp;$D132&amp;"','"&amp;CD$1&amp;"','"&amp;S132&amp;"'),"</f>
        <v>('i2023110600067','2022','in2023110400015','4'),</v>
      </c>
      <c r="CE132" t="str">
        <f t="shared" ref="CE132:CE195" si="149">"('"&amp;$A132&amp;"','"&amp;$D132&amp;"','"&amp;CE$1&amp;"','"&amp;T132&amp;"'),"</f>
        <v>('i2023110600067','2022','in2023110400016','4'),</v>
      </c>
      <c r="CF132" t="str">
        <f t="shared" ref="CF132:CF195" si="150">"('"&amp;$A132&amp;"','"&amp;$D132&amp;"','"&amp;CF$1&amp;"','"&amp;U132&amp;"'),"</f>
        <v>('i2023110600067','2022','in2023110400017','3'),</v>
      </c>
      <c r="CG132" t="str">
        <f t="shared" ref="CG132:CG195" si="151">"('"&amp;$A132&amp;"','"&amp;$D132&amp;"','"&amp;CG$1&amp;"','"&amp;V132&amp;"'),"</f>
        <v>('i2023110600067','2022','in2023110400018','3'),</v>
      </c>
      <c r="CH132" t="str">
        <f t="shared" ref="CH132:CH195" si="152">"('"&amp;$A132&amp;"','"&amp;$D132&amp;"','"&amp;CH$1&amp;"','"&amp;W132&amp;"'),"</f>
        <v>('i2023110600067','2022','in2023110400019','3'),</v>
      </c>
      <c r="CI132" t="str">
        <f t="shared" ref="CI132:CI195" si="153">"('"&amp;$A132&amp;"','"&amp;$D132&amp;"','"&amp;CI$1&amp;"','"&amp;X132&amp;"'),"</f>
        <v>('i2023110600067','2022','in2023110400020','3'),</v>
      </c>
      <c r="CJ132" t="str">
        <f t="shared" ref="CJ132:CJ195" si="154">"('"&amp;$A132&amp;"','"&amp;$D132&amp;"','"&amp;CJ$1&amp;"','"&amp;Y132&amp;"'),"</f>
        <v>('i2023110600067','2022','in2023110400021','3'),</v>
      </c>
      <c r="CK132" t="str">
        <f t="shared" ref="CK132:CK195" si="155">"('"&amp;$A132&amp;"','"&amp;$D132&amp;"','"&amp;CK$1&amp;"','"&amp;Z132&amp;"'),"</f>
        <v>('i2023110600067','2022','in2023110400022','3'),</v>
      </c>
      <c r="CL132" t="str">
        <f t="shared" ref="CL132:CL195" si="156">"('"&amp;$A132&amp;"','"&amp;$D132&amp;"','"&amp;CL$1&amp;"','"&amp;AA132&amp;"'),"</f>
        <v>('i2023110600067','2022','in2023110400023','4'),</v>
      </c>
      <c r="CM132" t="str">
        <f t="shared" ref="CM132:CM195" si="157">"('"&amp;$A132&amp;"','"&amp;$D132&amp;"','"&amp;CM$1&amp;"','"&amp;AB132&amp;"'),"</f>
        <v>('i2023110600067','2022','in2023110400024','4'),</v>
      </c>
      <c r="CN132" t="str">
        <f t="shared" ref="CN132:CN195" si="158">"('"&amp;$A132&amp;"','"&amp;$D132&amp;"','"&amp;CN$1&amp;"','"&amp;AC132&amp;"'),"</f>
        <v>('i2023110600067','2022','in2023110400025','3'),</v>
      </c>
      <c r="CO132" t="str">
        <f t="shared" ref="CO132:CO195" si="159">"('"&amp;$A132&amp;"','"&amp;$D132&amp;"','"&amp;CO$1&amp;"','"&amp;AD132&amp;"'),"</f>
        <v>('i2023110600067','2022','in2023110400026','3'),</v>
      </c>
      <c r="CP132" t="str">
        <f t="shared" ref="CP132:CP195" si="160">"('"&amp;$A132&amp;"','"&amp;$D132&amp;"','"&amp;CP$1&amp;"','"&amp;AE132&amp;"'),"</f>
        <v>('i2023110600067','2022','in2023110400027','3'),</v>
      </c>
      <c r="CQ132" t="str">
        <f t="shared" ref="CQ132:CQ195" si="161">"('"&amp;$A132&amp;"','"&amp;$D132&amp;"','"&amp;CQ$1&amp;"','"&amp;AF132&amp;"'),"</f>
        <v>('i2023110600067','2022','in2023110400028','4'),</v>
      </c>
      <c r="CR132" t="str">
        <f t="shared" ref="CR132:CR195" si="162">"('"&amp;$A132&amp;"','"&amp;$D132&amp;"','"&amp;CR$1&amp;"','"&amp;AG132&amp;"'),"</f>
        <v>('i2023110600067','2022','in2023110400029','2'),</v>
      </c>
      <c r="CS132" t="str">
        <f t="shared" ref="CS132:CS195" si="163">"('"&amp;$A132&amp;"','"&amp;$D132&amp;"','"&amp;CS$1&amp;"','"&amp;AH132&amp;"'),"</f>
        <v>('i2023110600067','2022','in2023110400030','1'),</v>
      </c>
      <c r="CT132" t="str">
        <f t="shared" ref="CT132:CT195" si="164">"('"&amp;$A132&amp;"','"&amp;$D132&amp;"','"&amp;CT$1&amp;"','"&amp;AI132&amp;"'),"</f>
        <v>('i2023110600067','2022','in2023110400031','3'),</v>
      </c>
      <c r="CU132" t="str">
        <f t="shared" ref="CU132:CU195" si="165">"('"&amp;$A132&amp;"','"&amp;$D132&amp;"','"&amp;CU$1&amp;"','"&amp;AJ132&amp;"'),"</f>
        <v>('i2023110600067','2022','in2023110400032','3'),</v>
      </c>
      <c r="CV132" t="str">
        <f t="shared" ref="CV132:CV195" si="166">"('"&amp;$A132&amp;"','"&amp;$D132&amp;"','"&amp;CV$1&amp;"','"&amp;AK132&amp;"'),"</f>
        <v>('i2023110600067','2022','in2023110400033','3'),</v>
      </c>
      <c r="CW132" t="str">
        <f t="shared" ref="CW132:CW195" si="167">"('"&amp;$A132&amp;"','"&amp;$D132&amp;"','"&amp;CW$1&amp;"','"&amp;AL132&amp;"'),"</f>
        <v>('i2023110600067','2022','in2023110400034','3'),</v>
      </c>
      <c r="CX132" t="str">
        <f t="shared" ref="CX132:CX195" si="168">"('"&amp;$A132&amp;"','"&amp;$D132&amp;"','"&amp;CX$1&amp;"','"&amp;AM132&amp;"'),"</f>
        <v>('i2023110600067','2022','in2023110400035','3'),</v>
      </c>
      <c r="CY132" t="str">
        <f t="shared" ref="CY132:CY195" si="169">"('"&amp;$A132&amp;"','"&amp;$D132&amp;"','"&amp;CY$1&amp;"','"&amp;AN132&amp;"'),"</f>
        <v>('i2023110600067','2022','in2023110400036','2'),</v>
      </c>
      <c r="CZ132" t="str">
        <f t="shared" ref="CZ132:CZ195" si="170">"('"&amp;$A132&amp;"','"&amp;$D132&amp;"','"&amp;CZ$1&amp;"','"&amp;AO132&amp;"'),"</f>
        <v>('i2023110600067','2022','in2023110400037','3'),</v>
      </c>
      <c r="DA132" t="str">
        <f t="shared" ref="DA132:DA195" si="171">"('"&amp;$A132&amp;"','"&amp;$D132&amp;"','"&amp;DA$1&amp;"','"&amp;AP132&amp;"'),"</f>
        <v>('i2023110600067','2022','in2023110400038','3'),</v>
      </c>
      <c r="DB132" t="str">
        <f t="shared" ref="DB132:DB195" si="172">"('"&amp;$A132&amp;"','"&amp;$D132&amp;"','"&amp;DB$1&amp;"','"&amp;AQ132&amp;"'),"</f>
        <v>('i2023110600067','2022','in2023110400039','2'),</v>
      </c>
      <c r="DC132" t="str">
        <f t="shared" ref="DC132:DC195" si="173">"('"&amp;$A132&amp;"','"&amp;$D132&amp;"','"&amp;DC$1&amp;"','"&amp;AR132&amp;"'),"</f>
        <v>('i2023110600067','2022','in2023110400040','2'),</v>
      </c>
      <c r="DD132" t="str">
        <f t="shared" ref="DD132:DD195" si="174">"('"&amp;$A132&amp;"','"&amp;$D132&amp;"','"&amp;DD$1&amp;"','"&amp;AS132&amp;"'),"</f>
        <v>('i2023110600067','2022','in2023110400041','1'),</v>
      </c>
      <c r="DE132" t="str">
        <f t="shared" ref="DE132:DE195" si="175">"('"&amp;$A132&amp;"','"&amp;$D132&amp;"','"&amp;DE$1&amp;"','"&amp;AT132&amp;"'),"</f>
        <v>('i2023110600067','2022','in2023110400042','3'),</v>
      </c>
      <c r="DF132" t="str">
        <f t="shared" ref="DF132:DF195" si="176">"('"&amp;$A132&amp;"','"&amp;$D132&amp;"','"&amp;DF$1&amp;"','"&amp;AU132&amp;"'),"</f>
        <v>('i2023110600067','2022','in2023110400043','1'),</v>
      </c>
      <c r="DG132" t="str">
        <f t="shared" ref="DG132:DG195" si="177">"('"&amp;$A132&amp;"','"&amp;$D132&amp;"','"&amp;DG$1&amp;"','"&amp;AV132&amp;"'),"</f>
        <v>('i2023110600067','2022','in2023110400044','3'),</v>
      </c>
      <c r="DH132" t="str">
        <f t="shared" ref="DH132:DH195" si="178">"('"&amp;$A132&amp;"','"&amp;$D132&amp;"','"&amp;DH$1&amp;"','"&amp;AW132&amp;"'),"</f>
        <v>('i2023110600067','2022','in2023110400045','2'),</v>
      </c>
      <c r="DI132" t="str">
        <f t="shared" ref="DI132:DI195" si="179">"('"&amp;$A132&amp;"','"&amp;$D132&amp;"','"&amp;DI$1&amp;"','"&amp;AX132&amp;"'),"</f>
        <v>('i2023110600067','2022','in2023110400046','2'),</v>
      </c>
      <c r="DJ132" t="str">
        <f t="shared" ref="DJ132:DJ195" si="180">"('"&amp;$A132&amp;"','"&amp;$D132&amp;"','"&amp;DJ$1&amp;"','"&amp;AY132&amp;"');"</f>
        <v>('i2023110600067','2022','in2023110400047','3');</v>
      </c>
    </row>
    <row r="133" spans="1:114" x14ac:dyDescent="0.25">
      <c r="A133" s="4" t="str">
        <f>INDEX('instansi pusat'!$B$2:$C$623,MATCH(C133,'instansi pusat'!$D$2:$D$623,0),2)</f>
        <v>i2023110600267</v>
      </c>
      <c r="B133" s="6">
        <v>7012</v>
      </c>
      <c r="C133" s="5" t="s">
        <v>487</v>
      </c>
      <c r="D133" s="6">
        <v>2022</v>
      </c>
      <c r="E133" s="6">
        <v>1</v>
      </c>
      <c r="F133" s="6">
        <v>1</v>
      </c>
      <c r="G133" s="6">
        <v>1</v>
      </c>
      <c r="H133" s="6">
        <v>3</v>
      </c>
      <c r="I133" s="6">
        <v>2</v>
      </c>
      <c r="J133" s="6">
        <v>2</v>
      </c>
      <c r="K133" s="6">
        <v>2</v>
      </c>
      <c r="L133" s="6">
        <v>1</v>
      </c>
      <c r="M133" s="6">
        <v>1</v>
      </c>
      <c r="N133" s="6">
        <v>3</v>
      </c>
      <c r="O133" s="6">
        <v>2</v>
      </c>
      <c r="P133" s="6">
        <v>2</v>
      </c>
      <c r="Q133" s="6">
        <v>2</v>
      </c>
      <c r="R133" s="6">
        <v>1</v>
      </c>
      <c r="S133" s="6">
        <v>2</v>
      </c>
      <c r="T133" s="6">
        <v>3</v>
      </c>
      <c r="U133" s="6">
        <v>2</v>
      </c>
      <c r="V133" s="6">
        <v>1</v>
      </c>
      <c r="W133" s="6">
        <v>3</v>
      </c>
      <c r="X133" s="6">
        <v>3</v>
      </c>
      <c r="Y133" s="6">
        <v>3</v>
      </c>
      <c r="Z133" s="6">
        <v>2</v>
      </c>
      <c r="AA133" s="6">
        <v>1</v>
      </c>
      <c r="AB133" s="6">
        <v>1</v>
      </c>
      <c r="AC133" s="6">
        <v>1</v>
      </c>
      <c r="AD133" s="6">
        <v>1</v>
      </c>
      <c r="AE133" s="6">
        <v>1</v>
      </c>
      <c r="AF133" s="6">
        <v>1</v>
      </c>
      <c r="AG133" s="6">
        <v>3</v>
      </c>
      <c r="AH133" s="6">
        <v>3</v>
      </c>
      <c r="AI133" s="6">
        <v>1</v>
      </c>
      <c r="AJ133" s="6">
        <v>4</v>
      </c>
      <c r="AK133" s="6">
        <v>4</v>
      </c>
      <c r="AL133" s="6">
        <v>4</v>
      </c>
      <c r="AM133" s="6">
        <v>4</v>
      </c>
      <c r="AN133" s="6">
        <v>3</v>
      </c>
      <c r="AO133" s="6">
        <v>1</v>
      </c>
      <c r="AP133" s="6">
        <v>1</v>
      </c>
      <c r="AQ133" s="6">
        <v>1</v>
      </c>
      <c r="AR133" s="6">
        <v>2</v>
      </c>
      <c r="AS133" s="6">
        <v>4</v>
      </c>
      <c r="AT133" s="6">
        <v>2</v>
      </c>
      <c r="AU133" s="6">
        <v>2</v>
      </c>
      <c r="AV133" s="6">
        <v>2</v>
      </c>
      <c r="AW133" s="6">
        <v>2</v>
      </c>
      <c r="AX133" s="6">
        <v>2</v>
      </c>
      <c r="AY133" s="6">
        <v>2</v>
      </c>
      <c r="AZ133" s="3">
        <f t="shared" si="121"/>
        <v>1.7000000000000002</v>
      </c>
      <c r="BA133" s="3">
        <f t="shared" si="122"/>
        <v>1.75</v>
      </c>
      <c r="BB133" s="3">
        <f t="shared" si="123"/>
        <v>2</v>
      </c>
      <c r="BC133" s="3">
        <f t="shared" si="124"/>
        <v>3</v>
      </c>
      <c r="BD133" s="3">
        <f t="shared" si="125"/>
        <v>1.375</v>
      </c>
      <c r="BE133" s="3">
        <f t="shared" si="126"/>
        <v>2.333333333333333</v>
      </c>
      <c r="BF133" s="3">
        <f t="shared" si="127"/>
        <v>2.8000000000000003</v>
      </c>
      <c r="BG133" s="3">
        <f t="shared" si="128"/>
        <v>2</v>
      </c>
      <c r="BH133" s="3">
        <f t="shared" si="129"/>
        <v>1.7000000000000002</v>
      </c>
      <c r="BI133" s="3">
        <f t="shared" si="130"/>
        <v>2.1</v>
      </c>
      <c r="BJ133" s="3">
        <f t="shared" si="131"/>
        <v>1.6363636363636362</v>
      </c>
      <c r="BK133" s="3">
        <f t="shared" si="132"/>
        <v>2.4835164835164836</v>
      </c>
      <c r="BL133" s="3">
        <f t="shared" si="133"/>
        <v>2.1459999999999999</v>
      </c>
      <c r="BO133" t="s">
        <v>641</v>
      </c>
      <c r="BP133" t="str">
        <f t="shared" si="134"/>
        <v>('i2023110600267','2022','in2023110400001','1'),</v>
      </c>
      <c r="BQ133" t="str">
        <f t="shared" si="135"/>
        <v>('i2023110600267','2022','in2023110400002','1'),</v>
      </c>
      <c r="BR133" t="str">
        <f t="shared" si="136"/>
        <v>('i2023110600267','2022','in2023110400003','1'),</v>
      </c>
      <c r="BS133" t="str">
        <f t="shared" si="137"/>
        <v>('i2023110600267','2022','in2023110400004','3'),</v>
      </c>
      <c r="BT133" t="str">
        <f t="shared" si="138"/>
        <v>('i2023110600267','2022','in2023110400005','2'),</v>
      </c>
      <c r="BU133" t="str">
        <f t="shared" si="139"/>
        <v>('i2023110600267','2022','in2023110400006','2'),</v>
      </c>
      <c r="BV133" t="str">
        <f t="shared" si="140"/>
        <v>('i2023110600267','2022','in2023110400007','2'),</v>
      </c>
      <c r="BW133" t="str">
        <f t="shared" si="141"/>
        <v>('i2023110600267','2022','in2023110400008','1'),</v>
      </c>
      <c r="BX133" t="str">
        <f t="shared" si="142"/>
        <v>('i2023110600267','2022','in2023110400009','1'),</v>
      </c>
      <c r="BY133" t="str">
        <f t="shared" si="143"/>
        <v>('i2023110600267','2022','in2023110400010','3'),</v>
      </c>
      <c r="BZ133" t="str">
        <f t="shared" si="144"/>
        <v>('i2023110600267','2022','in2023110400011','2'),</v>
      </c>
      <c r="CA133" t="str">
        <f t="shared" si="145"/>
        <v>('i2023110600267','2022','in2023110400012','2'),</v>
      </c>
      <c r="CB133" t="str">
        <f t="shared" si="146"/>
        <v>('i2023110600267','2022','in2023110400013','2'),</v>
      </c>
      <c r="CC133" t="str">
        <f t="shared" si="147"/>
        <v>('i2023110600267','2022','in2023110400014','1'),</v>
      </c>
      <c r="CD133" t="str">
        <f t="shared" si="148"/>
        <v>('i2023110600267','2022','in2023110400015','2'),</v>
      </c>
      <c r="CE133" t="str">
        <f t="shared" si="149"/>
        <v>('i2023110600267','2022','in2023110400016','3'),</v>
      </c>
      <c r="CF133" t="str">
        <f t="shared" si="150"/>
        <v>('i2023110600267','2022','in2023110400017','2'),</v>
      </c>
      <c r="CG133" t="str">
        <f t="shared" si="151"/>
        <v>('i2023110600267','2022','in2023110400018','1'),</v>
      </c>
      <c r="CH133" t="str">
        <f t="shared" si="152"/>
        <v>('i2023110600267','2022','in2023110400019','3'),</v>
      </c>
      <c r="CI133" t="str">
        <f t="shared" si="153"/>
        <v>('i2023110600267','2022','in2023110400020','3'),</v>
      </c>
      <c r="CJ133" t="str">
        <f t="shared" si="154"/>
        <v>('i2023110600267','2022','in2023110400021','3'),</v>
      </c>
      <c r="CK133" t="str">
        <f t="shared" si="155"/>
        <v>('i2023110600267','2022','in2023110400022','2'),</v>
      </c>
      <c r="CL133" t="str">
        <f t="shared" si="156"/>
        <v>('i2023110600267','2022','in2023110400023','1'),</v>
      </c>
      <c r="CM133" t="str">
        <f t="shared" si="157"/>
        <v>('i2023110600267','2022','in2023110400024','1'),</v>
      </c>
      <c r="CN133" t="str">
        <f t="shared" si="158"/>
        <v>('i2023110600267','2022','in2023110400025','1'),</v>
      </c>
      <c r="CO133" t="str">
        <f t="shared" si="159"/>
        <v>('i2023110600267','2022','in2023110400026','1'),</v>
      </c>
      <c r="CP133" t="str">
        <f t="shared" si="160"/>
        <v>('i2023110600267','2022','in2023110400027','1'),</v>
      </c>
      <c r="CQ133" t="str">
        <f t="shared" si="161"/>
        <v>('i2023110600267','2022','in2023110400028','1'),</v>
      </c>
      <c r="CR133" t="str">
        <f t="shared" si="162"/>
        <v>('i2023110600267','2022','in2023110400029','3'),</v>
      </c>
      <c r="CS133" t="str">
        <f t="shared" si="163"/>
        <v>('i2023110600267','2022','in2023110400030','3'),</v>
      </c>
      <c r="CT133" t="str">
        <f t="shared" si="164"/>
        <v>('i2023110600267','2022','in2023110400031','1'),</v>
      </c>
      <c r="CU133" t="str">
        <f t="shared" si="165"/>
        <v>('i2023110600267','2022','in2023110400032','4'),</v>
      </c>
      <c r="CV133" t="str">
        <f t="shared" si="166"/>
        <v>('i2023110600267','2022','in2023110400033','4'),</v>
      </c>
      <c r="CW133" t="str">
        <f t="shared" si="167"/>
        <v>('i2023110600267','2022','in2023110400034','4'),</v>
      </c>
      <c r="CX133" t="str">
        <f t="shared" si="168"/>
        <v>('i2023110600267','2022','in2023110400035','4'),</v>
      </c>
      <c r="CY133" t="str">
        <f t="shared" si="169"/>
        <v>('i2023110600267','2022','in2023110400036','3'),</v>
      </c>
      <c r="CZ133" t="str">
        <f t="shared" si="170"/>
        <v>('i2023110600267','2022','in2023110400037','1'),</v>
      </c>
      <c r="DA133" t="str">
        <f t="shared" si="171"/>
        <v>('i2023110600267','2022','in2023110400038','1'),</v>
      </c>
      <c r="DB133" t="str">
        <f t="shared" si="172"/>
        <v>('i2023110600267','2022','in2023110400039','1'),</v>
      </c>
      <c r="DC133" t="str">
        <f t="shared" si="173"/>
        <v>('i2023110600267','2022','in2023110400040','2'),</v>
      </c>
      <c r="DD133" t="str">
        <f t="shared" si="174"/>
        <v>('i2023110600267','2022','in2023110400041','4'),</v>
      </c>
      <c r="DE133" t="str">
        <f t="shared" si="175"/>
        <v>('i2023110600267','2022','in2023110400042','2'),</v>
      </c>
      <c r="DF133" t="str">
        <f t="shared" si="176"/>
        <v>('i2023110600267','2022','in2023110400043','2'),</v>
      </c>
      <c r="DG133" t="str">
        <f t="shared" si="177"/>
        <v>('i2023110600267','2022','in2023110400044','2'),</v>
      </c>
      <c r="DH133" t="str">
        <f t="shared" si="178"/>
        <v>('i2023110600267','2022','in2023110400045','2'),</v>
      </c>
      <c r="DI133" t="str">
        <f t="shared" si="179"/>
        <v>('i2023110600267','2022','in2023110400046','2'),</v>
      </c>
      <c r="DJ133" t="str">
        <f t="shared" si="180"/>
        <v>('i2023110600267','2022','in2023110400047','2');</v>
      </c>
    </row>
    <row r="134" spans="1:114" x14ac:dyDescent="0.25">
      <c r="A134" s="4" t="str">
        <f>INDEX('instansi pusat'!$B$2:$C$623,MATCH(C134,'instansi pusat'!$D$2:$D$623,0),2)</f>
        <v>i2023110600559</v>
      </c>
      <c r="B134" s="6">
        <v>7013</v>
      </c>
      <c r="C134" s="5" t="s">
        <v>488</v>
      </c>
      <c r="D134" s="6">
        <v>2022</v>
      </c>
      <c r="E134" s="6">
        <v>1</v>
      </c>
      <c r="F134" s="6">
        <v>1</v>
      </c>
      <c r="G134" s="6">
        <v>3</v>
      </c>
      <c r="H134" s="6">
        <v>2</v>
      </c>
      <c r="I134" s="6">
        <v>2</v>
      </c>
      <c r="J134" s="6">
        <v>2</v>
      </c>
      <c r="K134" s="6">
        <v>1</v>
      </c>
      <c r="L134" s="6">
        <v>2</v>
      </c>
      <c r="M134" s="6">
        <v>1</v>
      </c>
      <c r="N134" s="6">
        <v>1</v>
      </c>
      <c r="O134" s="6">
        <v>1</v>
      </c>
      <c r="P134" s="6">
        <v>1</v>
      </c>
      <c r="Q134" s="6">
        <v>1</v>
      </c>
      <c r="R134" s="6">
        <v>1</v>
      </c>
      <c r="S134" s="6">
        <v>1</v>
      </c>
      <c r="T134" s="6">
        <v>1</v>
      </c>
      <c r="U134" s="6">
        <v>1</v>
      </c>
      <c r="V134" s="6">
        <v>1</v>
      </c>
      <c r="W134" s="6">
        <v>1</v>
      </c>
      <c r="X134" s="6">
        <v>1</v>
      </c>
      <c r="Y134" s="6">
        <v>1</v>
      </c>
      <c r="Z134" s="6">
        <v>1</v>
      </c>
      <c r="AA134" s="6">
        <v>1</v>
      </c>
      <c r="AB134" s="6">
        <v>1</v>
      </c>
      <c r="AC134" s="6">
        <v>1</v>
      </c>
      <c r="AD134" s="6">
        <v>1</v>
      </c>
      <c r="AE134" s="6">
        <v>1</v>
      </c>
      <c r="AF134" s="6">
        <v>1</v>
      </c>
      <c r="AG134" s="6">
        <v>1</v>
      </c>
      <c r="AH134" s="6">
        <v>1</v>
      </c>
      <c r="AI134" s="6">
        <v>1</v>
      </c>
      <c r="AJ134" s="6">
        <v>4</v>
      </c>
      <c r="AK134" s="6">
        <v>4</v>
      </c>
      <c r="AL134" s="6">
        <v>4</v>
      </c>
      <c r="AM134" s="6">
        <v>3</v>
      </c>
      <c r="AN134" s="6">
        <v>3</v>
      </c>
      <c r="AO134" s="6">
        <v>4</v>
      </c>
      <c r="AP134" s="6">
        <v>3</v>
      </c>
      <c r="AQ134" s="6">
        <v>4</v>
      </c>
      <c r="AR134" s="6">
        <v>3</v>
      </c>
      <c r="AS134" s="6">
        <v>1</v>
      </c>
      <c r="AT134" s="6">
        <v>4</v>
      </c>
      <c r="AU134" s="6">
        <v>2</v>
      </c>
      <c r="AV134" s="6">
        <v>2</v>
      </c>
      <c r="AW134" s="6">
        <v>4</v>
      </c>
      <c r="AX134" s="6">
        <v>2</v>
      </c>
      <c r="AY134" s="6">
        <v>3</v>
      </c>
      <c r="AZ134" s="3">
        <f t="shared" si="121"/>
        <v>1.6</v>
      </c>
      <c r="BA134" s="3">
        <f t="shared" si="122"/>
        <v>1</v>
      </c>
      <c r="BB134" s="3">
        <f t="shared" si="123"/>
        <v>1</v>
      </c>
      <c r="BC134" s="3">
        <f t="shared" si="124"/>
        <v>1</v>
      </c>
      <c r="BD134" s="3">
        <f t="shared" si="125"/>
        <v>1</v>
      </c>
      <c r="BE134" s="3">
        <f t="shared" si="126"/>
        <v>1</v>
      </c>
      <c r="BF134" s="3">
        <f t="shared" si="127"/>
        <v>3.3000000000000003</v>
      </c>
      <c r="BG134" s="3">
        <f t="shared" si="128"/>
        <v>2.833333333333333</v>
      </c>
      <c r="BH134" s="3">
        <f t="shared" si="129"/>
        <v>1.6</v>
      </c>
      <c r="BI134" s="3">
        <f t="shared" si="130"/>
        <v>1</v>
      </c>
      <c r="BJ134" s="3">
        <f t="shared" si="131"/>
        <v>1</v>
      </c>
      <c r="BK134" s="3">
        <f t="shared" si="132"/>
        <v>3.115384615384615</v>
      </c>
      <c r="BL134" s="3">
        <f t="shared" si="133"/>
        <v>2.0404999999999998</v>
      </c>
      <c r="BO134" t="s">
        <v>641</v>
      </c>
      <c r="BP134" t="str">
        <f t="shared" si="134"/>
        <v>('i2023110600559','2022','in2023110400001','1'),</v>
      </c>
      <c r="BQ134" t="str">
        <f t="shared" si="135"/>
        <v>('i2023110600559','2022','in2023110400002','1'),</v>
      </c>
      <c r="BR134" t="str">
        <f t="shared" si="136"/>
        <v>('i2023110600559','2022','in2023110400003','3'),</v>
      </c>
      <c r="BS134" t="str">
        <f t="shared" si="137"/>
        <v>('i2023110600559','2022','in2023110400004','2'),</v>
      </c>
      <c r="BT134" t="str">
        <f t="shared" si="138"/>
        <v>('i2023110600559','2022','in2023110400005','2'),</v>
      </c>
      <c r="BU134" t="str">
        <f t="shared" si="139"/>
        <v>('i2023110600559','2022','in2023110400006','2'),</v>
      </c>
      <c r="BV134" t="str">
        <f t="shared" si="140"/>
        <v>('i2023110600559','2022','in2023110400007','1'),</v>
      </c>
      <c r="BW134" t="str">
        <f t="shared" si="141"/>
        <v>('i2023110600559','2022','in2023110400008','2'),</v>
      </c>
      <c r="BX134" t="str">
        <f t="shared" si="142"/>
        <v>('i2023110600559','2022','in2023110400009','1'),</v>
      </c>
      <c r="BY134" t="str">
        <f t="shared" si="143"/>
        <v>('i2023110600559','2022','in2023110400010','1'),</v>
      </c>
      <c r="BZ134" t="str">
        <f t="shared" si="144"/>
        <v>('i2023110600559','2022','in2023110400011','1'),</v>
      </c>
      <c r="CA134" t="str">
        <f t="shared" si="145"/>
        <v>('i2023110600559','2022','in2023110400012','1'),</v>
      </c>
      <c r="CB134" t="str">
        <f t="shared" si="146"/>
        <v>('i2023110600559','2022','in2023110400013','1'),</v>
      </c>
      <c r="CC134" t="str">
        <f t="shared" si="147"/>
        <v>('i2023110600559','2022','in2023110400014','1'),</v>
      </c>
      <c r="CD134" t="str">
        <f t="shared" si="148"/>
        <v>('i2023110600559','2022','in2023110400015','1'),</v>
      </c>
      <c r="CE134" t="str">
        <f t="shared" si="149"/>
        <v>('i2023110600559','2022','in2023110400016','1'),</v>
      </c>
      <c r="CF134" t="str">
        <f t="shared" si="150"/>
        <v>('i2023110600559','2022','in2023110400017','1'),</v>
      </c>
      <c r="CG134" t="str">
        <f t="shared" si="151"/>
        <v>('i2023110600559','2022','in2023110400018','1'),</v>
      </c>
      <c r="CH134" t="str">
        <f t="shared" si="152"/>
        <v>('i2023110600559','2022','in2023110400019','1'),</v>
      </c>
      <c r="CI134" t="str">
        <f t="shared" si="153"/>
        <v>('i2023110600559','2022','in2023110400020','1'),</v>
      </c>
      <c r="CJ134" t="str">
        <f t="shared" si="154"/>
        <v>('i2023110600559','2022','in2023110400021','1'),</v>
      </c>
      <c r="CK134" t="str">
        <f t="shared" si="155"/>
        <v>('i2023110600559','2022','in2023110400022','1'),</v>
      </c>
      <c r="CL134" t="str">
        <f t="shared" si="156"/>
        <v>('i2023110600559','2022','in2023110400023','1'),</v>
      </c>
      <c r="CM134" t="str">
        <f t="shared" si="157"/>
        <v>('i2023110600559','2022','in2023110400024','1'),</v>
      </c>
      <c r="CN134" t="str">
        <f t="shared" si="158"/>
        <v>('i2023110600559','2022','in2023110400025','1'),</v>
      </c>
      <c r="CO134" t="str">
        <f t="shared" si="159"/>
        <v>('i2023110600559','2022','in2023110400026','1'),</v>
      </c>
      <c r="CP134" t="str">
        <f t="shared" si="160"/>
        <v>('i2023110600559','2022','in2023110400027','1'),</v>
      </c>
      <c r="CQ134" t="str">
        <f t="shared" si="161"/>
        <v>('i2023110600559','2022','in2023110400028','1'),</v>
      </c>
      <c r="CR134" t="str">
        <f t="shared" si="162"/>
        <v>('i2023110600559','2022','in2023110400029','1'),</v>
      </c>
      <c r="CS134" t="str">
        <f t="shared" si="163"/>
        <v>('i2023110600559','2022','in2023110400030','1'),</v>
      </c>
      <c r="CT134" t="str">
        <f t="shared" si="164"/>
        <v>('i2023110600559','2022','in2023110400031','1'),</v>
      </c>
      <c r="CU134" t="str">
        <f t="shared" si="165"/>
        <v>('i2023110600559','2022','in2023110400032','4'),</v>
      </c>
      <c r="CV134" t="str">
        <f t="shared" si="166"/>
        <v>('i2023110600559','2022','in2023110400033','4'),</v>
      </c>
      <c r="CW134" t="str">
        <f t="shared" si="167"/>
        <v>('i2023110600559','2022','in2023110400034','4'),</v>
      </c>
      <c r="CX134" t="str">
        <f t="shared" si="168"/>
        <v>('i2023110600559','2022','in2023110400035','3'),</v>
      </c>
      <c r="CY134" t="str">
        <f t="shared" si="169"/>
        <v>('i2023110600559','2022','in2023110400036','3'),</v>
      </c>
      <c r="CZ134" t="str">
        <f t="shared" si="170"/>
        <v>('i2023110600559','2022','in2023110400037','4'),</v>
      </c>
      <c r="DA134" t="str">
        <f t="shared" si="171"/>
        <v>('i2023110600559','2022','in2023110400038','3'),</v>
      </c>
      <c r="DB134" t="str">
        <f t="shared" si="172"/>
        <v>('i2023110600559','2022','in2023110400039','4'),</v>
      </c>
      <c r="DC134" t="str">
        <f t="shared" si="173"/>
        <v>('i2023110600559','2022','in2023110400040','3'),</v>
      </c>
      <c r="DD134" t="str">
        <f t="shared" si="174"/>
        <v>('i2023110600559','2022','in2023110400041','1'),</v>
      </c>
      <c r="DE134" t="str">
        <f t="shared" si="175"/>
        <v>('i2023110600559','2022','in2023110400042','4'),</v>
      </c>
      <c r="DF134" t="str">
        <f t="shared" si="176"/>
        <v>('i2023110600559','2022','in2023110400043','2'),</v>
      </c>
      <c r="DG134" t="str">
        <f t="shared" si="177"/>
        <v>('i2023110600559','2022','in2023110400044','2'),</v>
      </c>
      <c r="DH134" t="str">
        <f t="shared" si="178"/>
        <v>('i2023110600559','2022','in2023110400045','4'),</v>
      </c>
      <c r="DI134" t="str">
        <f t="shared" si="179"/>
        <v>('i2023110600559','2022','in2023110400046','2'),</v>
      </c>
      <c r="DJ134" t="str">
        <f t="shared" si="180"/>
        <v>('i2023110600559','2022','in2023110400047','3');</v>
      </c>
    </row>
    <row r="135" spans="1:114" x14ac:dyDescent="0.25">
      <c r="A135" s="4" t="str">
        <f>INDEX('instansi pusat'!$B$2:$C$623,MATCH(C135,'instansi pusat'!$D$2:$D$623,0),2)</f>
        <v>i2023110600068</v>
      </c>
      <c r="B135" s="6">
        <v>7007</v>
      </c>
      <c r="C135" s="5" t="s">
        <v>484</v>
      </c>
      <c r="D135" s="6">
        <v>2022</v>
      </c>
      <c r="E135" s="6">
        <v>1</v>
      </c>
      <c r="F135" s="6">
        <v>1</v>
      </c>
      <c r="G135" s="6">
        <v>2</v>
      </c>
      <c r="H135" s="6">
        <v>2</v>
      </c>
      <c r="I135" s="6">
        <v>1</v>
      </c>
      <c r="J135" s="6">
        <v>2</v>
      </c>
      <c r="K135" s="6">
        <v>1</v>
      </c>
      <c r="L135" s="6">
        <v>2</v>
      </c>
      <c r="M135" s="6">
        <v>2</v>
      </c>
      <c r="N135" s="6">
        <v>2</v>
      </c>
      <c r="O135" s="6">
        <v>1</v>
      </c>
      <c r="P135" s="6">
        <v>2</v>
      </c>
      <c r="Q135" s="6">
        <v>1</v>
      </c>
      <c r="R135" s="6">
        <v>2</v>
      </c>
      <c r="S135" s="6">
        <v>3</v>
      </c>
      <c r="T135" s="6">
        <v>2</v>
      </c>
      <c r="U135" s="6">
        <v>1</v>
      </c>
      <c r="V135" s="6">
        <v>1</v>
      </c>
      <c r="W135" s="6">
        <v>1</v>
      </c>
      <c r="X135" s="6">
        <v>1</v>
      </c>
      <c r="Y135" s="6">
        <v>1</v>
      </c>
      <c r="Z135" s="6">
        <v>2</v>
      </c>
      <c r="AA135" s="6">
        <v>2</v>
      </c>
      <c r="AB135" s="6">
        <v>3</v>
      </c>
      <c r="AC135" s="6">
        <v>1</v>
      </c>
      <c r="AD135" s="6">
        <v>1</v>
      </c>
      <c r="AE135" s="6">
        <v>1</v>
      </c>
      <c r="AF135" s="6">
        <v>2</v>
      </c>
      <c r="AG135" s="6">
        <v>1</v>
      </c>
      <c r="AH135" s="6">
        <v>1</v>
      </c>
      <c r="AI135" s="6">
        <v>1</v>
      </c>
      <c r="AJ135" s="6">
        <v>4</v>
      </c>
      <c r="AK135" s="6">
        <v>4</v>
      </c>
      <c r="AL135" s="6">
        <v>4</v>
      </c>
      <c r="AM135" s="6">
        <v>3</v>
      </c>
      <c r="AN135" s="6">
        <v>2</v>
      </c>
      <c r="AO135" s="6">
        <v>4</v>
      </c>
      <c r="AP135" s="6">
        <v>3</v>
      </c>
      <c r="AQ135" s="6">
        <v>1</v>
      </c>
      <c r="AR135" s="6">
        <v>3</v>
      </c>
      <c r="AS135" s="6">
        <v>2</v>
      </c>
      <c r="AT135" s="6">
        <v>4</v>
      </c>
      <c r="AU135" s="6">
        <v>1</v>
      </c>
      <c r="AV135" s="6">
        <v>3</v>
      </c>
      <c r="AW135" s="6">
        <v>3</v>
      </c>
      <c r="AX135" s="6">
        <v>1</v>
      </c>
      <c r="AY135" s="6">
        <v>1</v>
      </c>
      <c r="AZ135" s="3">
        <f t="shared" si="121"/>
        <v>1.6</v>
      </c>
      <c r="BA135" s="3">
        <f t="shared" si="122"/>
        <v>1.5</v>
      </c>
      <c r="BB135" s="3">
        <f t="shared" si="123"/>
        <v>1.75</v>
      </c>
      <c r="BC135" s="3">
        <f t="shared" si="124"/>
        <v>1</v>
      </c>
      <c r="BD135" s="3">
        <f t="shared" si="125"/>
        <v>1.625</v>
      </c>
      <c r="BE135" s="3">
        <f t="shared" si="126"/>
        <v>1</v>
      </c>
      <c r="BF135" s="3">
        <f t="shared" si="127"/>
        <v>3</v>
      </c>
      <c r="BG135" s="3">
        <f t="shared" si="128"/>
        <v>2.1666666666666665</v>
      </c>
      <c r="BH135" s="3">
        <f t="shared" si="129"/>
        <v>1.6</v>
      </c>
      <c r="BI135" s="3">
        <f t="shared" si="130"/>
        <v>1.5000000000000002</v>
      </c>
      <c r="BJ135" s="3">
        <f t="shared" si="131"/>
        <v>1.4545454545454546</v>
      </c>
      <c r="BK135" s="3">
        <f t="shared" si="132"/>
        <v>2.6703296703296702</v>
      </c>
      <c r="BL135" s="3">
        <f t="shared" si="133"/>
        <v>2.0379999999999998</v>
      </c>
      <c r="BO135" t="s">
        <v>641</v>
      </c>
      <c r="BP135" t="str">
        <f t="shared" si="134"/>
        <v>('i2023110600068','2022','in2023110400001','1'),</v>
      </c>
      <c r="BQ135" t="str">
        <f t="shared" si="135"/>
        <v>('i2023110600068','2022','in2023110400002','1'),</v>
      </c>
      <c r="BR135" t="str">
        <f t="shared" si="136"/>
        <v>('i2023110600068','2022','in2023110400003','2'),</v>
      </c>
      <c r="BS135" t="str">
        <f t="shared" si="137"/>
        <v>('i2023110600068','2022','in2023110400004','2'),</v>
      </c>
      <c r="BT135" t="str">
        <f t="shared" si="138"/>
        <v>('i2023110600068','2022','in2023110400005','1'),</v>
      </c>
      <c r="BU135" t="str">
        <f t="shared" si="139"/>
        <v>('i2023110600068','2022','in2023110400006','2'),</v>
      </c>
      <c r="BV135" t="str">
        <f t="shared" si="140"/>
        <v>('i2023110600068','2022','in2023110400007','1'),</v>
      </c>
      <c r="BW135" t="str">
        <f t="shared" si="141"/>
        <v>('i2023110600068','2022','in2023110400008','2'),</v>
      </c>
      <c r="BX135" t="str">
        <f t="shared" si="142"/>
        <v>('i2023110600068','2022','in2023110400009','2'),</v>
      </c>
      <c r="BY135" t="str">
        <f t="shared" si="143"/>
        <v>('i2023110600068','2022','in2023110400010','2'),</v>
      </c>
      <c r="BZ135" t="str">
        <f t="shared" si="144"/>
        <v>('i2023110600068','2022','in2023110400011','1'),</v>
      </c>
      <c r="CA135" t="str">
        <f t="shared" si="145"/>
        <v>('i2023110600068','2022','in2023110400012','2'),</v>
      </c>
      <c r="CB135" t="str">
        <f t="shared" si="146"/>
        <v>('i2023110600068','2022','in2023110400013','1'),</v>
      </c>
      <c r="CC135" t="str">
        <f t="shared" si="147"/>
        <v>('i2023110600068','2022','in2023110400014','2'),</v>
      </c>
      <c r="CD135" t="str">
        <f t="shared" si="148"/>
        <v>('i2023110600068','2022','in2023110400015','3'),</v>
      </c>
      <c r="CE135" t="str">
        <f t="shared" si="149"/>
        <v>('i2023110600068','2022','in2023110400016','2'),</v>
      </c>
      <c r="CF135" t="str">
        <f t="shared" si="150"/>
        <v>('i2023110600068','2022','in2023110400017','1'),</v>
      </c>
      <c r="CG135" t="str">
        <f t="shared" si="151"/>
        <v>('i2023110600068','2022','in2023110400018','1'),</v>
      </c>
      <c r="CH135" t="str">
        <f t="shared" si="152"/>
        <v>('i2023110600068','2022','in2023110400019','1'),</v>
      </c>
      <c r="CI135" t="str">
        <f t="shared" si="153"/>
        <v>('i2023110600068','2022','in2023110400020','1'),</v>
      </c>
      <c r="CJ135" t="str">
        <f t="shared" si="154"/>
        <v>('i2023110600068','2022','in2023110400021','1'),</v>
      </c>
      <c r="CK135" t="str">
        <f t="shared" si="155"/>
        <v>('i2023110600068','2022','in2023110400022','2'),</v>
      </c>
      <c r="CL135" t="str">
        <f t="shared" si="156"/>
        <v>('i2023110600068','2022','in2023110400023','2'),</v>
      </c>
      <c r="CM135" t="str">
        <f t="shared" si="157"/>
        <v>('i2023110600068','2022','in2023110400024','3'),</v>
      </c>
      <c r="CN135" t="str">
        <f t="shared" si="158"/>
        <v>('i2023110600068','2022','in2023110400025','1'),</v>
      </c>
      <c r="CO135" t="str">
        <f t="shared" si="159"/>
        <v>('i2023110600068','2022','in2023110400026','1'),</v>
      </c>
      <c r="CP135" t="str">
        <f t="shared" si="160"/>
        <v>('i2023110600068','2022','in2023110400027','1'),</v>
      </c>
      <c r="CQ135" t="str">
        <f t="shared" si="161"/>
        <v>('i2023110600068','2022','in2023110400028','2'),</v>
      </c>
      <c r="CR135" t="str">
        <f t="shared" si="162"/>
        <v>('i2023110600068','2022','in2023110400029','1'),</v>
      </c>
      <c r="CS135" t="str">
        <f t="shared" si="163"/>
        <v>('i2023110600068','2022','in2023110400030','1'),</v>
      </c>
      <c r="CT135" t="str">
        <f t="shared" si="164"/>
        <v>('i2023110600068','2022','in2023110400031','1'),</v>
      </c>
      <c r="CU135" t="str">
        <f t="shared" si="165"/>
        <v>('i2023110600068','2022','in2023110400032','4'),</v>
      </c>
      <c r="CV135" t="str">
        <f t="shared" si="166"/>
        <v>('i2023110600068','2022','in2023110400033','4'),</v>
      </c>
      <c r="CW135" t="str">
        <f t="shared" si="167"/>
        <v>('i2023110600068','2022','in2023110400034','4'),</v>
      </c>
      <c r="CX135" t="str">
        <f t="shared" si="168"/>
        <v>('i2023110600068','2022','in2023110400035','3'),</v>
      </c>
      <c r="CY135" t="str">
        <f t="shared" si="169"/>
        <v>('i2023110600068','2022','in2023110400036','2'),</v>
      </c>
      <c r="CZ135" t="str">
        <f t="shared" si="170"/>
        <v>('i2023110600068','2022','in2023110400037','4'),</v>
      </c>
      <c r="DA135" t="str">
        <f t="shared" si="171"/>
        <v>('i2023110600068','2022','in2023110400038','3'),</v>
      </c>
      <c r="DB135" t="str">
        <f t="shared" si="172"/>
        <v>('i2023110600068','2022','in2023110400039','1'),</v>
      </c>
      <c r="DC135" t="str">
        <f t="shared" si="173"/>
        <v>('i2023110600068','2022','in2023110400040','3'),</v>
      </c>
      <c r="DD135" t="str">
        <f t="shared" si="174"/>
        <v>('i2023110600068','2022','in2023110400041','2'),</v>
      </c>
      <c r="DE135" t="str">
        <f t="shared" si="175"/>
        <v>('i2023110600068','2022','in2023110400042','4'),</v>
      </c>
      <c r="DF135" t="str">
        <f t="shared" si="176"/>
        <v>('i2023110600068','2022','in2023110400043','1'),</v>
      </c>
      <c r="DG135" t="str">
        <f t="shared" si="177"/>
        <v>('i2023110600068','2022','in2023110400044','3'),</v>
      </c>
      <c r="DH135" t="str">
        <f t="shared" si="178"/>
        <v>('i2023110600068','2022','in2023110400045','3'),</v>
      </c>
      <c r="DI135" t="str">
        <f t="shared" si="179"/>
        <v>('i2023110600068','2022','in2023110400046','1'),</v>
      </c>
      <c r="DJ135" t="str">
        <f t="shared" si="180"/>
        <v>('i2023110600068','2022','in2023110400047','1');</v>
      </c>
    </row>
    <row r="136" spans="1:114" x14ac:dyDescent="0.25">
      <c r="A136" s="4" t="str">
        <f>INDEX('instansi pusat'!$B$2:$C$623,MATCH(C136,'instansi pusat'!$D$2:$D$623,0),2)</f>
        <v>i2023110600577</v>
      </c>
      <c r="B136" s="6">
        <v>7407</v>
      </c>
      <c r="C136" s="5" t="s">
        <v>470</v>
      </c>
      <c r="D136" s="6">
        <v>2022</v>
      </c>
      <c r="E136" s="6">
        <v>2</v>
      </c>
      <c r="F136" s="6">
        <v>2</v>
      </c>
      <c r="G136" s="6">
        <v>3</v>
      </c>
      <c r="H136" s="6">
        <v>3</v>
      </c>
      <c r="I136" s="6">
        <v>3</v>
      </c>
      <c r="J136" s="6">
        <v>3</v>
      </c>
      <c r="K136" s="6">
        <v>3</v>
      </c>
      <c r="L136" s="6">
        <v>3</v>
      </c>
      <c r="M136" s="6">
        <v>3</v>
      </c>
      <c r="N136" s="6">
        <v>1</v>
      </c>
      <c r="O136" s="6">
        <v>1</v>
      </c>
      <c r="P136" s="6">
        <v>2</v>
      </c>
      <c r="Q136" s="6">
        <v>1</v>
      </c>
      <c r="R136" s="6">
        <v>1</v>
      </c>
      <c r="S136" s="6">
        <v>1</v>
      </c>
      <c r="T136" s="6">
        <v>1</v>
      </c>
      <c r="U136" s="6">
        <v>1</v>
      </c>
      <c r="V136" s="6">
        <v>1</v>
      </c>
      <c r="W136" s="6">
        <v>1</v>
      </c>
      <c r="X136" s="6">
        <v>3</v>
      </c>
      <c r="Y136" s="6">
        <v>1</v>
      </c>
      <c r="Z136" s="6">
        <v>1</v>
      </c>
      <c r="AA136" s="6">
        <v>1</v>
      </c>
      <c r="AB136" s="6">
        <v>1</v>
      </c>
      <c r="AC136" s="6">
        <v>1</v>
      </c>
      <c r="AD136" s="6">
        <v>1</v>
      </c>
      <c r="AE136" s="6">
        <v>1</v>
      </c>
      <c r="AF136" s="6">
        <v>1</v>
      </c>
      <c r="AG136" s="6">
        <v>1</v>
      </c>
      <c r="AH136" s="6">
        <v>1</v>
      </c>
      <c r="AI136" s="6">
        <v>1</v>
      </c>
      <c r="AJ136" s="6">
        <v>1</v>
      </c>
      <c r="AK136" s="6">
        <v>4</v>
      </c>
      <c r="AL136" s="6">
        <v>4</v>
      </c>
      <c r="AM136" s="6">
        <v>3</v>
      </c>
      <c r="AN136" s="6">
        <v>2</v>
      </c>
      <c r="AO136" s="6">
        <v>4</v>
      </c>
      <c r="AP136" s="6">
        <v>3</v>
      </c>
      <c r="AQ136" s="6">
        <v>3</v>
      </c>
      <c r="AR136" s="6">
        <v>3</v>
      </c>
      <c r="AS136" s="6">
        <v>2</v>
      </c>
      <c r="AT136" s="6">
        <v>1</v>
      </c>
      <c r="AU136" s="6">
        <v>2</v>
      </c>
      <c r="AV136" s="6">
        <v>2</v>
      </c>
      <c r="AW136" s="6">
        <v>3</v>
      </c>
      <c r="AX136" s="6">
        <v>4</v>
      </c>
      <c r="AY136" s="6">
        <v>3</v>
      </c>
      <c r="AZ136" s="3">
        <f t="shared" si="121"/>
        <v>2.6</v>
      </c>
      <c r="BA136" s="3">
        <f t="shared" si="122"/>
        <v>1.25</v>
      </c>
      <c r="BB136" s="3">
        <f t="shared" si="123"/>
        <v>1</v>
      </c>
      <c r="BC136" s="3">
        <f t="shared" si="124"/>
        <v>2</v>
      </c>
      <c r="BD136" s="3">
        <f t="shared" si="125"/>
        <v>1</v>
      </c>
      <c r="BE136" s="3">
        <f t="shared" si="126"/>
        <v>1</v>
      </c>
      <c r="BF136" s="3">
        <f t="shared" si="127"/>
        <v>2.9000000000000004</v>
      </c>
      <c r="BG136" s="3">
        <f t="shared" si="128"/>
        <v>2.5</v>
      </c>
      <c r="BH136" s="3">
        <f t="shared" si="129"/>
        <v>2.6</v>
      </c>
      <c r="BI136" s="3">
        <f t="shared" si="130"/>
        <v>1.3</v>
      </c>
      <c r="BJ136" s="3">
        <f t="shared" si="131"/>
        <v>1</v>
      </c>
      <c r="BK136" s="3">
        <f t="shared" si="132"/>
        <v>2.7417582417582418</v>
      </c>
      <c r="BL136" s="3">
        <f t="shared" si="133"/>
        <v>2.0754999999999999</v>
      </c>
      <c r="BO136" t="s">
        <v>641</v>
      </c>
      <c r="BP136" t="str">
        <f t="shared" si="134"/>
        <v>('i2023110600577','2022','in2023110400001','2'),</v>
      </c>
      <c r="BQ136" t="str">
        <f t="shared" si="135"/>
        <v>('i2023110600577','2022','in2023110400002','2'),</v>
      </c>
      <c r="BR136" t="str">
        <f t="shared" si="136"/>
        <v>('i2023110600577','2022','in2023110400003','3'),</v>
      </c>
      <c r="BS136" t="str">
        <f t="shared" si="137"/>
        <v>('i2023110600577','2022','in2023110400004','3'),</v>
      </c>
      <c r="BT136" t="str">
        <f t="shared" si="138"/>
        <v>('i2023110600577','2022','in2023110400005','3'),</v>
      </c>
      <c r="BU136" t="str">
        <f t="shared" si="139"/>
        <v>('i2023110600577','2022','in2023110400006','3'),</v>
      </c>
      <c r="BV136" t="str">
        <f t="shared" si="140"/>
        <v>('i2023110600577','2022','in2023110400007','3'),</v>
      </c>
      <c r="BW136" t="str">
        <f t="shared" si="141"/>
        <v>('i2023110600577','2022','in2023110400008','3'),</v>
      </c>
      <c r="BX136" t="str">
        <f t="shared" si="142"/>
        <v>('i2023110600577','2022','in2023110400009','3'),</v>
      </c>
      <c r="BY136" t="str">
        <f t="shared" si="143"/>
        <v>('i2023110600577','2022','in2023110400010','1'),</v>
      </c>
      <c r="BZ136" t="str">
        <f t="shared" si="144"/>
        <v>('i2023110600577','2022','in2023110400011','1'),</v>
      </c>
      <c r="CA136" t="str">
        <f t="shared" si="145"/>
        <v>('i2023110600577','2022','in2023110400012','2'),</v>
      </c>
      <c r="CB136" t="str">
        <f t="shared" si="146"/>
        <v>('i2023110600577','2022','in2023110400013','1'),</v>
      </c>
      <c r="CC136" t="str">
        <f t="shared" si="147"/>
        <v>('i2023110600577','2022','in2023110400014','1'),</v>
      </c>
      <c r="CD136" t="str">
        <f t="shared" si="148"/>
        <v>('i2023110600577','2022','in2023110400015','1'),</v>
      </c>
      <c r="CE136" t="str">
        <f t="shared" si="149"/>
        <v>('i2023110600577','2022','in2023110400016','1'),</v>
      </c>
      <c r="CF136" t="str">
        <f t="shared" si="150"/>
        <v>('i2023110600577','2022','in2023110400017','1'),</v>
      </c>
      <c r="CG136" t="str">
        <f t="shared" si="151"/>
        <v>('i2023110600577','2022','in2023110400018','1'),</v>
      </c>
      <c r="CH136" t="str">
        <f t="shared" si="152"/>
        <v>('i2023110600577','2022','in2023110400019','1'),</v>
      </c>
      <c r="CI136" t="str">
        <f t="shared" si="153"/>
        <v>('i2023110600577','2022','in2023110400020','3'),</v>
      </c>
      <c r="CJ136" t="str">
        <f t="shared" si="154"/>
        <v>('i2023110600577','2022','in2023110400021','1'),</v>
      </c>
      <c r="CK136" t="str">
        <f t="shared" si="155"/>
        <v>('i2023110600577','2022','in2023110400022','1'),</v>
      </c>
      <c r="CL136" t="str">
        <f t="shared" si="156"/>
        <v>('i2023110600577','2022','in2023110400023','1'),</v>
      </c>
      <c r="CM136" t="str">
        <f t="shared" si="157"/>
        <v>('i2023110600577','2022','in2023110400024','1'),</v>
      </c>
      <c r="CN136" t="str">
        <f t="shared" si="158"/>
        <v>('i2023110600577','2022','in2023110400025','1'),</v>
      </c>
      <c r="CO136" t="str">
        <f t="shared" si="159"/>
        <v>('i2023110600577','2022','in2023110400026','1'),</v>
      </c>
      <c r="CP136" t="str">
        <f t="shared" si="160"/>
        <v>('i2023110600577','2022','in2023110400027','1'),</v>
      </c>
      <c r="CQ136" t="str">
        <f t="shared" si="161"/>
        <v>('i2023110600577','2022','in2023110400028','1'),</v>
      </c>
      <c r="CR136" t="str">
        <f t="shared" si="162"/>
        <v>('i2023110600577','2022','in2023110400029','1'),</v>
      </c>
      <c r="CS136" t="str">
        <f t="shared" si="163"/>
        <v>('i2023110600577','2022','in2023110400030','1'),</v>
      </c>
      <c r="CT136" t="str">
        <f t="shared" si="164"/>
        <v>('i2023110600577','2022','in2023110400031','1'),</v>
      </c>
      <c r="CU136" t="str">
        <f t="shared" si="165"/>
        <v>('i2023110600577','2022','in2023110400032','1'),</v>
      </c>
      <c r="CV136" t="str">
        <f t="shared" si="166"/>
        <v>('i2023110600577','2022','in2023110400033','4'),</v>
      </c>
      <c r="CW136" t="str">
        <f t="shared" si="167"/>
        <v>('i2023110600577','2022','in2023110400034','4'),</v>
      </c>
      <c r="CX136" t="str">
        <f t="shared" si="168"/>
        <v>('i2023110600577','2022','in2023110400035','3'),</v>
      </c>
      <c r="CY136" t="str">
        <f t="shared" si="169"/>
        <v>('i2023110600577','2022','in2023110400036','2'),</v>
      </c>
      <c r="CZ136" t="str">
        <f t="shared" si="170"/>
        <v>('i2023110600577','2022','in2023110400037','4'),</v>
      </c>
      <c r="DA136" t="str">
        <f t="shared" si="171"/>
        <v>('i2023110600577','2022','in2023110400038','3'),</v>
      </c>
      <c r="DB136" t="str">
        <f t="shared" si="172"/>
        <v>('i2023110600577','2022','in2023110400039','3'),</v>
      </c>
      <c r="DC136" t="str">
        <f t="shared" si="173"/>
        <v>('i2023110600577','2022','in2023110400040','3'),</v>
      </c>
      <c r="DD136" t="str">
        <f t="shared" si="174"/>
        <v>('i2023110600577','2022','in2023110400041','2'),</v>
      </c>
      <c r="DE136" t="str">
        <f t="shared" si="175"/>
        <v>('i2023110600577','2022','in2023110400042','1'),</v>
      </c>
      <c r="DF136" t="str">
        <f t="shared" si="176"/>
        <v>('i2023110600577','2022','in2023110400043','2'),</v>
      </c>
      <c r="DG136" t="str">
        <f t="shared" si="177"/>
        <v>('i2023110600577','2022','in2023110400044','2'),</v>
      </c>
      <c r="DH136" t="str">
        <f t="shared" si="178"/>
        <v>('i2023110600577','2022','in2023110400045','3'),</v>
      </c>
      <c r="DI136" t="str">
        <f t="shared" si="179"/>
        <v>('i2023110600577','2022','in2023110400046','4'),</v>
      </c>
      <c r="DJ136" t="str">
        <f t="shared" si="180"/>
        <v>('i2023110600577','2022','in2023110400047','3');</v>
      </c>
    </row>
    <row r="137" spans="1:114" x14ac:dyDescent="0.25">
      <c r="A137" s="4" t="str">
        <f>INDEX('instansi pusat'!$B$2:$C$623,MATCH(C137,'instansi pusat'!$D$2:$D$623,0),2)</f>
        <v>i2023110600235</v>
      </c>
      <c r="B137" s="6">
        <v>6509</v>
      </c>
      <c r="C137" s="5" t="s">
        <v>270</v>
      </c>
      <c r="D137" s="6">
        <v>2022</v>
      </c>
      <c r="E137" s="6">
        <v>1</v>
      </c>
      <c r="F137" s="6">
        <v>1</v>
      </c>
      <c r="G137" s="6">
        <v>3</v>
      </c>
      <c r="H137" s="6">
        <v>3</v>
      </c>
      <c r="I137" s="6">
        <v>2</v>
      </c>
      <c r="J137" s="6">
        <v>2</v>
      </c>
      <c r="K137" s="6">
        <v>1</v>
      </c>
      <c r="L137" s="6">
        <v>2</v>
      </c>
      <c r="M137" s="6">
        <v>2</v>
      </c>
      <c r="N137" s="6">
        <v>2</v>
      </c>
      <c r="O137" s="6">
        <v>3</v>
      </c>
      <c r="P137" s="6">
        <v>3</v>
      </c>
      <c r="Q137" s="6">
        <v>1</v>
      </c>
      <c r="R137" s="6">
        <v>1</v>
      </c>
      <c r="S137" s="6">
        <v>1</v>
      </c>
      <c r="T137" s="6">
        <v>2</v>
      </c>
      <c r="U137" s="6">
        <v>2</v>
      </c>
      <c r="V137" s="6">
        <v>2</v>
      </c>
      <c r="W137" s="6">
        <v>1</v>
      </c>
      <c r="X137" s="6">
        <v>3</v>
      </c>
      <c r="Y137" s="6">
        <v>3</v>
      </c>
      <c r="Z137" s="6">
        <v>1</v>
      </c>
      <c r="AA137" s="6">
        <v>1</v>
      </c>
      <c r="AB137" s="6">
        <v>1</v>
      </c>
      <c r="AC137" s="6">
        <v>1</v>
      </c>
      <c r="AD137" s="6">
        <v>1</v>
      </c>
      <c r="AE137" s="6">
        <v>2</v>
      </c>
      <c r="AF137" s="6">
        <v>1</v>
      </c>
      <c r="AG137" s="6">
        <v>1</v>
      </c>
      <c r="AH137" s="6">
        <v>1</v>
      </c>
      <c r="AI137" s="6">
        <v>1</v>
      </c>
      <c r="AJ137" s="6">
        <v>4</v>
      </c>
      <c r="AK137" s="6">
        <v>4</v>
      </c>
      <c r="AL137" s="6">
        <v>4</v>
      </c>
      <c r="AM137" s="6">
        <v>4</v>
      </c>
      <c r="AN137" s="6">
        <v>3</v>
      </c>
      <c r="AO137" s="6">
        <v>3</v>
      </c>
      <c r="AP137" s="6">
        <v>3</v>
      </c>
      <c r="AQ137" s="6">
        <v>1</v>
      </c>
      <c r="AR137" s="6">
        <v>3</v>
      </c>
      <c r="AS137" s="6">
        <v>4</v>
      </c>
      <c r="AT137" s="6">
        <v>4</v>
      </c>
      <c r="AU137" s="6">
        <v>2</v>
      </c>
      <c r="AV137" s="6">
        <v>2</v>
      </c>
      <c r="AW137" s="6">
        <v>2</v>
      </c>
      <c r="AX137" s="6">
        <v>2</v>
      </c>
      <c r="AY137" s="6">
        <v>1</v>
      </c>
      <c r="AZ137" s="3">
        <f t="shared" si="121"/>
        <v>1.9000000000000001</v>
      </c>
      <c r="BA137" s="3">
        <f t="shared" si="122"/>
        <v>2</v>
      </c>
      <c r="BB137" s="3">
        <f t="shared" si="123"/>
        <v>1.75</v>
      </c>
      <c r="BC137" s="3">
        <f t="shared" si="124"/>
        <v>2</v>
      </c>
      <c r="BD137" s="3">
        <f t="shared" si="125"/>
        <v>1.375</v>
      </c>
      <c r="BE137" s="3">
        <f t="shared" si="126"/>
        <v>1</v>
      </c>
      <c r="BF137" s="3">
        <f t="shared" si="127"/>
        <v>3.3000000000000003</v>
      </c>
      <c r="BG137" s="3">
        <f t="shared" si="128"/>
        <v>2.1666666666666665</v>
      </c>
      <c r="BH137" s="3">
        <f t="shared" si="129"/>
        <v>1.9000000000000001</v>
      </c>
      <c r="BI137" s="3">
        <f t="shared" si="130"/>
        <v>1.9</v>
      </c>
      <c r="BJ137" s="3">
        <f t="shared" si="131"/>
        <v>1.2727272727272727</v>
      </c>
      <c r="BK137" s="3">
        <f t="shared" si="132"/>
        <v>2.8516483516483517</v>
      </c>
      <c r="BL137" s="3">
        <f t="shared" si="133"/>
        <v>2.2294999999999998</v>
      </c>
      <c r="BO137" t="s">
        <v>641</v>
      </c>
      <c r="BP137" t="str">
        <f t="shared" si="134"/>
        <v>('i2023110600235','2022','in2023110400001','1'),</v>
      </c>
      <c r="BQ137" t="str">
        <f t="shared" si="135"/>
        <v>('i2023110600235','2022','in2023110400002','1'),</v>
      </c>
      <c r="BR137" t="str">
        <f t="shared" si="136"/>
        <v>('i2023110600235','2022','in2023110400003','3'),</v>
      </c>
      <c r="BS137" t="str">
        <f t="shared" si="137"/>
        <v>('i2023110600235','2022','in2023110400004','3'),</v>
      </c>
      <c r="BT137" t="str">
        <f t="shared" si="138"/>
        <v>('i2023110600235','2022','in2023110400005','2'),</v>
      </c>
      <c r="BU137" t="str">
        <f t="shared" si="139"/>
        <v>('i2023110600235','2022','in2023110400006','2'),</v>
      </c>
      <c r="BV137" t="str">
        <f t="shared" si="140"/>
        <v>('i2023110600235','2022','in2023110400007','1'),</v>
      </c>
      <c r="BW137" t="str">
        <f t="shared" si="141"/>
        <v>('i2023110600235','2022','in2023110400008','2'),</v>
      </c>
      <c r="BX137" t="str">
        <f t="shared" si="142"/>
        <v>('i2023110600235','2022','in2023110400009','2'),</v>
      </c>
      <c r="BY137" t="str">
        <f t="shared" si="143"/>
        <v>('i2023110600235','2022','in2023110400010','2'),</v>
      </c>
      <c r="BZ137" t="str">
        <f t="shared" si="144"/>
        <v>('i2023110600235','2022','in2023110400011','3'),</v>
      </c>
      <c r="CA137" t="str">
        <f t="shared" si="145"/>
        <v>('i2023110600235','2022','in2023110400012','3'),</v>
      </c>
      <c r="CB137" t="str">
        <f t="shared" si="146"/>
        <v>('i2023110600235','2022','in2023110400013','1'),</v>
      </c>
      <c r="CC137" t="str">
        <f t="shared" si="147"/>
        <v>('i2023110600235','2022','in2023110400014','1'),</v>
      </c>
      <c r="CD137" t="str">
        <f t="shared" si="148"/>
        <v>('i2023110600235','2022','in2023110400015','1'),</v>
      </c>
      <c r="CE137" t="str">
        <f t="shared" si="149"/>
        <v>('i2023110600235','2022','in2023110400016','2'),</v>
      </c>
      <c r="CF137" t="str">
        <f t="shared" si="150"/>
        <v>('i2023110600235','2022','in2023110400017','2'),</v>
      </c>
      <c r="CG137" t="str">
        <f t="shared" si="151"/>
        <v>('i2023110600235','2022','in2023110400018','2'),</v>
      </c>
      <c r="CH137" t="str">
        <f t="shared" si="152"/>
        <v>('i2023110600235','2022','in2023110400019','1'),</v>
      </c>
      <c r="CI137" t="str">
        <f t="shared" si="153"/>
        <v>('i2023110600235','2022','in2023110400020','3'),</v>
      </c>
      <c r="CJ137" t="str">
        <f t="shared" si="154"/>
        <v>('i2023110600235','2022','in2023110400021','3'),</v>
      </c>
      <c r="CK137" t="str">
        <f t="shared" si="155"/>
        <v>('i2023110600235','2022','in2023110400022','1'),</v>
      </c>
      <c r="CL137" t="str">
        <f t="shared" si="156"/>
        <v>('i2023110600235','2022','in2023110400023','1'),</v>
      </c>
      <c r="CM137" t="str">
        <f t="shared" si="157"/>
        <v>('i2023110600235','2022','in2023110400024','1'),</v>
      </c>
      <c r="CN137" t="str">
        <f t="shared" si="158"/>
        <v>('i2023110600235','2022','in2023110400025','1'),</v>
      </c>
      <c r="CO137" t="str">
        <f t="shared" si="159"/>
        <v>('i2023110600235','2022','in2023110400026','1'),</v>
      </c>
      <c r="CP137" t="str">
        <f t="shared" si="160"/>
        <v>('i2023110600235','2022','in2023110400027','2'),</v>
      </c>
      <c r="CQ137" t="str">
        <f t="shared" si="161"/>
        <v>('i2023110600235','2022','in2023110400028','1'),</v>
      </c>
      <c r="CR137" t="str">
        <f t="shared" si="162"/>
        <v>('i2023110600235','2022','in2023110400029','1'),</v>
      </c>
      <c r="CS137" t="str">
        <f t="shared" si="163"/>
        <v>('i2023110600235','2022','in2023110400030','1'),</v>
      </c>
      <c r="CT137" t="str">
        <f t="shared" si="164"/>
        <v>('i2023110600235','2022','in2023110400031','1'),</v>
      </c>
      <c r="CU137" t="str">
        <f t="shared" si="165"/>
        <v>('i2023110600235','2022','in2023110400032','4'),</v>
      </c>
      <c r="CV137" t="str">
        <f t="shared" si="166"/>
        <v>('i2023110600235','2022','in2023110400033','4'),</v>
      </c>
      <c r="CW137" t="str">
        <f t="shared" si="167"/>
        <v>('i2023110600235','2022','in2023110400034','4'),</v>
      </c>
      <c r="CX137" t="str">
        <f t="shared" si="168"/>
        <v>('i2023110600235','2022','in2023110400035','4'),</v>
      </c>
      <c r="CY137" t="str">
        <f t="shared" si="169"/>
        <v>('i2023110600235','2022','in2023110400036','3'),</v>
      </c>
      <c r="CZ137" t="str">
        <f t="shared" si="170"/>
        <v>('i2023110600235','2022','in2023110400037','3'),</v>
      </c>
      <c r="DA137" t="str">
        <f t="shared" si="171"/>
        <v>('i2023110600235','2022','in2023110400038','3'),</v>
      </c>
      <c r="DB137" t="str">
        <f t="shared" si="172"/>
        <v>('i2023110600235','2022','in2023110400039','1'),</v>
      </c>
      <c r="DC137" t="str">
        <f t="shared" si="173"/>
        <v>('i2023110600235','2022','in2023110400040','3'),</v>
      </c>
      <c r="DD137" t="str">
        <f t="shared" si="174"/>
        <v>('i2023110600235','2022','in2023110400041','4'),</v>
      </c>
      <c r="DE137" t="str">
        <f t="shared" si="175"/>
        <v>('i2023110600235','2022','in2023110400042','4'),</v>
      </c>
      <c r="DF137" t="str">
        <f t="shared" si="176"/>
        <v>('i2023110600235','2022','in2023110400043','2'),</v>
      </c>
      <c r="DG137" t="str">
        <f t="shared" si="177"/>
        <v>('i2023110600235','2022','in2023110400044','2'),</v>
      </c>
      <c r="DH137" t="str">
        <f t="shared" si="178"/>
        <v>('i2023110600235','2022','in2023110400045','2'),</v>
      </c>
      <c r="DI137" t="str">
        <f t="shared" si="179"/>
        <v>('i2023110600235','2022','in2023110400046','2'),</v>
      </c>
      <c r="DJ137" t="str">
        <f t="shared" si="180"/>
        <v>('i2023110600235','2022','in2023110400047','1');</v>
      </c>
    </row>
    <row r="138" spans="1:114" x14ac:dyDescent="0.25">
      <c r="A138" s="4" t="str">
        <f>INDEX('instansi pusat'!$B$2:$C$623,MATCH(C138,'instansi pusat'!$D$2:$D$623,0),2)</f>
        <v>i2023110600276</v>
      </c>
      <c r="B138" s="6">
        <v>7305</v>
      </c>
      <c r="C138" s="5" t="s">
        <v>434</v>
      </c>
      <c r="D138" s="6">
        <v>2022</v>
      </c>
      <c r="E138" s="6">
        <v>3</v>
      </c>
      <c r="F138" s="6">
        <v>3</v>
      </c>
      <c r="G138" s="6">
        <v>2</v>
      </c>
      <c r="H138" s="6">
        <v>3</v>
      </c>
      <c r="I138" s="6">
        <v>3</v>
      </c>
      <c r="J138" s="6">
        <v>3</v>
      </c>
      <c r="K138" s="6">
        <v>2</v>
      </c>
      <c r="L138" s="6">
        <v>2</v>
      </c>
      <c r="M138" s="6">
        <v>3</v>
      </c>
      <c r="N138" s="6">
        <v>3</v>
      </c>
      <c r="O138" s="6">
        <v>2</v>
      </c>
      <c r="P138" s="6">
        <v>2</v>
      </c>
      <c r="Q138" s="6">
        <v>1</v>
      </c>
      <c r="R138" s="6">
        <v>2</v>
      </c>
      <c r="S138" s="6">
        <v>1</v>
      </c>
      <c r="T138" s="6">
        <v>2</v>
      </c>
      <c r="U138" s="6">
        <v>1</v>
      </c>
      <c r="V138" s="6">
        <v>1</v>
      </c>
      <c r="W138" s="6">
        <v>2</v>
      </c>
      <c r="X138" s="6">
        <v>2</v>
      </c>
      <c r="Y138" s="6">
        <v>1</v>
      </c>
      <c r="Z138" s="6">
        <v>1</v>
      </c>
      <c r="AA138" s="6">
        <v>1</v>
      </c>
      <c r="AB138" s="6">
        <v>1</v>
      </c>
      <c r="AC138" s="6">
        <v>1</v>
      </c>
      <c r="AD138" s="6">
        <v>1</v>
      </c>
      <c r="AE138" s="6">
        <v>1</v>
      </c>
      <c r="AF138" s="6">
        <v>1</v>
      </c>
      <c r="AG138" s="6">
        <v>1</v>
      </c>
      <c r="AH138" s="6">
        <v>1</v>
      </c>
      <c r="AI138" s="6">
        <v>1</v>
      </c>
      <c r="AJ138" s="6">
        <v>4</v>
      </c>
      <c r="AK138" s="6">
        <v>4</v>
      </c>
      <c r="AL138" s="6">
        <v>4</v>
      </c>
      <c r="AM138" s="6">
        <v>4</v>
      </c>
      <c r="AN138" s="6">
        <v>3</v>
      </c>
      <c r="AO138" s="6">
        <v>1</v>
      </c>
      <c r="AP138" s="6">
        <v>1</v>
      </c>
      <c r="AQ138" s="6">
        <v>2</v>
      </c>
      <c r="AR138" s="6">
        <v>1</v>
      </c>
      <c r="AS138" s="6">
        <v>4</v>
      </c>
      <c r="AT138" s="6">
        <v>4</v>
      </c>
      <c r="AU138" s="6">
        <v>1</v>
      </c>
      <c r="AV138" s="6">
        <v>4</v>
      </c>
      <c r="AW138" s="6">
        <v>2</v>
      </c>
      <c r="AX138" s="6">
        <v>2</v>
      </c>
      <c r="AY138" s="6">
        <v>1</v>
      </c>
      <c r="AZ138" s="3">
        <f t="shared" si="121"/>
        <v>2.7</v>
      </c>
      <c r="BA138" s="3">
        <f t="shared" si="122"/>
        <v>1.75</v>
      </c>
      <c r="BB138" s="3">
        <f t="shared" si="123"/>
        <v>1.25</v>
      </c>
      <c r="BC138" s="3">
        <f t="shared" si="124"/>
        <v>2</v>
      </c>
      <c r="BD138" s="3">
        <f t="shared" si="125"/>
        <v>1</v>
      </c>
      <c r="BE138" s="3">
        <f t="shared" si="126"/>
        <v>1</v>
      </c>
      <c r="BF138" s="3">
        <f t="shared" si="127"/>
        <v>2.8000000000000003</v>
      </c>
      <c r="BG138" s="3">
        <f t="shared" si="128"/>
        <v>2.333333333333333</v>
      </c>
      <c r="BH138" s="3">
        <f t="shared" si="129"/>
        <v>2.7</v>
      </c>
      <c r="BI138" s="3">
        <f t="shared" si="130"/>
        <v>1.6</v>
      </c>
      <c r="BJ138" s="3">
        <f t="shared" si="131"/>
        <v>1</v>
      </c>
      <c r="BK138" s="3">
        <f t="shared" si="132"/>
        <v>2.615384615384615</v>
      </c>
      <c r="BL138" s="3">
        <f t="shared" si="133"/>
        <v>2.1059999999999999</v>
      </c>
      <c r="BO138" t="s">
        <v>641</v>
      </c>
      <c r="BP138" t="str">
        <f t="shared" si="134"/>
        <v>('i2023110600276','2022','in2023110400001','3'),</v>
      </c>
      <c r="BQ138" t="str">
        <f t="shared" si="135"/>
        <v>('i2023110600276','2022','in2023110400002','3'),</v>
      </c>
      <c r="BR138" t="str">
        <f t="shared" si="136"/>
        <v>('i2023110600276','2022','in2023110400003','2'),</v>
      </c>
      <c r="BS138" t="str">
        <f t="shared" si="137"/>
        <v>('i2023110600276','2022','in2023110400004','3'),</v>
      </c>
      <c r="BT138" t="str">
        <f t="shared" si="138"/>
        <v>('i2023110600276','2022','in2023110400005','3'),</v>
      </c>
      <c r="BU138" t="str">
        <f t="shared" si="139"/>
        <v>('i2023110600276','2022','in2023110400006','3'),</v>
      </c>
      <c r="BV138" t="str">
        <f t="shared" si="140"/>
        <v>('i2023110600276','2022','in2023110400007','2'),</v>
      </c>
      <c r="BW138" t="str">
        <f t="shared" si="141"/>
        <v>('i2023110600276','2022','in2023110400008','2'),</v>
      </c>
      <c r="BX138" t="str">
        <f t="shared" si="142"/>
        <v>('i2023110600276','2022','in2023110400009','3'),</v>
      </c>
      <c r="BY138" t="str">
        <f t="shared" si="143"/>
        <v>('i2023110600276','2022','in2023110400010','3'),</v>
      </c>
      <c r="BZ138" t="str">
        <f t="shared" si="144"/>
        <v>('i2023110600276','2022','in2023110400011','2'),</v>
      </c>
      <c r="CA138" t="str">
        <f t="shared" si="145"/>
        <v>('i2023110600276','2022','in2023110400012','2'),</v>
      </c>
      <c r="CB138" t="str">
        <f t="shared" si="146"/>
        <v>('i2023110600276','2022','in2023110400013','1'),</v>
      </c>
      <c r="CC138" t="str">
        <f t="shared" si="147"/>
        <v>('i2023110600276','2022','in2023110400014','2'),</v>
      </c>
      <c r="CD138" t="str">
        <f t="shared" si="148"/>
        <v>('i2023110600276','2022','in2023110400015','1'),</v>
      </c>
      <c r="CE138" t="str">
        <f t="shared" si="149"/>
        <v>('i2023110600276','2022','in2023110400016','2'),</v>
      </c>
      <c r="CF138" t="str">
        <f t="shared" si="150"/>
        <v>('i2023110600276','2022','in2023110400017','1'),</v>
      </c>
      <c r="CG138" t="str">
        <f t="shared" si="151"/>
        <v>('i2023110600276','2022','in2023110400018','1'),</v>
      </c>
      <c r="CH138" t="str">
        <f t="shared" si="152"/>
        <v>('i2023110600276','2022','in2023110400019','2'),</v>
      </c>
      <c r="CI138" t="str">
        <f t="shared" si="153"/>
        <v>('i2023110600276','2022','in2023110400020','2'),</v>
      </c>
      <c r="CJ138" t="str">
        <f t="shared" si="154"/>
        <v>('i2023110600276','2022','in2023110400021','1'),</v>
      </c>
      <c r="CK138" t="str">
        <f t="shared" si="155"/>
        <v>('i2023110600276','2022','in2023110400022','1'),</v>
      </c>
      <c r="CL138" t="str">
        <f t="shared" si="156"/>
        <v>('i2023110600276','2022','in2023110400023','1'),</v>
      </c>
      <c r="CM138" t="str">
        <f t="shared" si="157"/>
        <v>('i2023110600276','2022','in2023110400024','1'),</v>
      </c>
      <c r="CN138" t="str">
        <f t="shared" si="158"/>
        <v>('i2023110600276','2022','in2023110400025','1'),</v>
      </c>
      <c r="CO138" t="str">
        <f t="shared" si="159"/>
        <v>('i2023110600276','2022','in2023110400026','1'),</v>
      </c>
      <c r="CP138" t="str">
        <f t="shared" si="160"/>
        <v>('i2023110600276','2022','in2023110400027','1'),</v>
      </c>
      <c r="CQ138" t="str">
        <f t="shared" si="161"/>
        <v>('i2023110600276','2022','in2023110400028','1'),</v>
      </c>
      <c r="CR138" t="str">
        <f t="shared" si="162"/>
        <v>('i2023110600276','2022','in2023110400029','1'),</v>
      </c>
      <c r="CS138" t="str">
        <f t="shared" si="163"/>
        <v>('i2023110600276','2022','in2023110400030','1'),</v>
      </c>
      <c r="CT138" t="str">
        <f t="shared" si="164"/>
        <v>('i2023110600276','2022','in2023110400031','1'),</v>
      </c>
      <c r="CU138" t="str">
        <f t="shared" si="165"/>
        <v>('i2023110600276','2022','in2023110400032','4'),</v>
      </c>
      <c r="CV138" t="str">
        <f t="shared" si="166"/>
        <v>('i2023110600276','2022','in2023110400033','4'),</v>
      </c>
      <c r="CW138" t="str">
        <f t="shared" si="167"/>
        <v>('i2023110600276','2022','in2023110400034','4'),</v>
      </c>
      <c r="CX138" t="str">
        <f t="shared" si="168"/>
        <v>('i2023110600276','2022','in2023110400035','4'),</v>
      </c>
      <c r="CY138" t="str">
        <f t="shared" si="169"/>
        <v>('i2023110600276','2022','in2023110400036','3'),</v>
      </c>
      <c r="CZ138" t="str">
        <f t="shared" si="170"/>
        <v>('i2023110600276','2022','in2023110400037','1'),</v>
      </c>
      <c r="DA138" t="str">
        <f t="shared" si="171"/>
        <v>('i2023110600276','2022','in2023110400038','1'),</v>
      </c>
      <c r="DB138" t="str">
        <f t="shared" si="172"/>
        <v>('i2023110600276','2022','in2023110400039','2'),</v>
      </c>
      <c r="DC138" t="str">
        <f t="shared" si="173"/>
        <v>('i2023110600276','2022','in2023110400040','1'),</v>
      </c>
      <c r="DD138" t="str">
        <f t="shared" si="174"/>
        <v>('i2023110600276','2022','in2023110400041','4'),</v>
      </c>
      <c r="DE138" t="str">
        <f t="shared" si="175"/>
        <v>('i2023110600276','2022','in2023110400042','4'),</v>
      </c>
      <c r="DF138" t="str">
        <f t="shared" si="176"/>
        <v>('i2023110600276','2022','in2023110400043','1'),</v>
      </c>
      <c r="DG138" t="str">
        <f t="shared" si="177"/>
        <v>('i2023110600276','2022','in2023110400044','4'),</v>
      </c>
      <c r="DH138" t="str">
        <f t="shared" si="178"/>
        <v>('i2023110600276','2022','in2023110400045','2'),</v>
      </c>
      <c r="DI138" t="str">
        <f t="shared" si="179"/>
        <v>('i2023110600276','2022','in2023110400046','2'),</v>
      </c>
      <c r="DJ138" t="str">
        <f t="shared" si="180"/>
        <v>('i2023110600276','2022','in2023110400047','1');</v>
      </c>
    </row>
    <row r="139" spans="1:114" x14ac:dyDescent="0.25">
      <c r="A139" s="4" t="str">
        <f>INDEX('instansi pusat'!$B$2:$C$623,MATCH(C139,'instansi pusat'!$D$2:$D$623,0),2)</f>
        <v>i2023110600272</v>
      </c>
      <c r="B139" s="6">
        <v>7104</v>
      </c>
      <c r="C139" s="5" t="s">
        <v>211</v>
      </c>
      <c r="D139" s="6">
        <v>2022</v>
      </c>
      <c r="E139" s="6">
        <v>2</v>
      </c>
      <c r="F139" s="6">
        <v>3</v>
      </c>
      <c r="G139" s="6">
        <v>4</v>
      </c>
      <c r="H139" s="6">
        <v>3</v>
      </c>
      <c r="I139" s="6">
        <v>3</v>
      </c>
      <c r="J139" s="6">
        <v>3</v>
      </c>
      <c r="K139" s="6">
        <v>3</v>
      </c>
      <c r="L139" s="6">
        <v>2</v>
      </c>
      <c r="M139" s="6">
        <v>4</v>
      </c>
      <c r="N139" s="6">
        <v>3</v>
      </c>
      <c r="O139" s="6">
        <v>1</v>
      </c>
      <c r="P139" s="6">
        <v>2</v>
      </c>
      <c r="Q139" s="6">
        <v>1</v>
      </c>
      <c r="R139" s="6">
        <v>1</v>
      </c>
      <c r="S139" s="6">
        <v>1</v>
      </c>
      <c r="T139" s="6">
        <v>1</v>
      </c>
      <c r="U139" s="6">
        <v>2</v>
      </c>
      <c r="V139" s="6">
        <v>1</v>
      </c>
      <c r="W139" s="6">
        <v>2</v>
      </c>
      <c r="X139" s="6">
        <v>1</v>
      </c>
      <c r="Y139" s="6">
        <v>1</v>
      </c>
      <c r="Z139" s="6">
        <v>1</v>
      </c>
      <c r="AA139" s="6">
        <v>1</v>
      </c>
      <c r="AB139" s="6">
        <v>1</v>
      </c>
      <c r="AC139" s="6">
        <v>1</v>
      </c>
      <c r="AD139" s="6">
        <v>1</v>
      </c>
      <c r="AE139" s="6">
        <v>1</v>
      </c>
      <c r="AF139" s="6">
        <v>1</v>
      </c>
      <c r="AG139" s="6">
        <v>1</v>
      </c>
      <c r="AH139" s="6">
        <v>1</v>
      </c>
      <c r="AI139" s="6">
        <v>1</v>
      </c>
      <c r="AJ139" s="6">
        <v>4</v>
      </c>
      <c r="AK139" s="6">
        <v>4</v>
      </c>
      <c r="AL139" s="6">
        <v>4</v>
      </c>
      <c r="AM139" s="6">
        <v>4</v>
      </c>
      <c r="AN139" s="6">
        <v>3</v>
      </c>
      <c r="AO139" s="6">
        <v>4</v>
      </c>
      <c r="AP139" s="6">
        <v>3</v>
      </c>
      <c r="AQ139" s="6">
        <v>2</v>
      </c>
      <c r="AR139" s="6">
        <v>3</v>
      </c>
      <c r="AS139" s="6">
        <v>3</v>
      </c>
      <c r="AT139" s="6">
        <v>4</v>
      </c>
      <c r="AU139" s="6">
        <v>3</v>
      </c>
      <c r="AV139" s="6">
        <v>2</v>
      </c>
      <c r="AW139" s="6">
        <v>3</v>
      </c>
      <c r="AX139" s="6">
        <v>2</v>
      </c>
      <c r="AY139" s="6">
        <v>2</v>
      </c>
      <c r="AZ139" s="3">
        <f t="shared" si="121"/>
        <v>3</v>
      </c>
      <c r="BA139" s="3">
        <f t="shared" si="122"/>
        <v>1.25</v>
      </c>
      <c r="BB139" s="3">
        <f t="shared" si="123"/>
        <v>1.25</v>
      </c>
      <c r="BC139" s="3">
        <f t="shared" si="124"/>
        <v>1.5</v>
      </c>
      <c r="BD139" s="3">
        <f t="shared" si="125"/>
        <v>1</v>
      </c>
      <c r="BE139" s="3">
        <f t="shared" si="126"/>
        <v>1</v>
      </c>
      <c r="BF139" s="3">
        <f t="shared" si="127"/>
        <v>3.4000000000000004</v>
      </c>
      <c r="BG139" s="3">
        <f t="shared" si="128"/>
        <v>2.6666666666666665</v>
      </c>
      <c r="BH139" s="3">
        <f t="shared" si="129"/>
        <v>3</v>
      </c>
      <c r="BI139" s="3">
        <f t="shared" si="130"/>
        <v>1.3</v>
      </c>
      <c r="BJ139" s="3">
        <f t="shared" si="131"/>
        <v>1</v>
      </c>
      <c r="BK139" s="3">
        <f t="shared" si="132"/>
        <v>3.1098901098901099</v>
      </c>
      <c r="BL139" s="3">
        <f t="shared" si="133"/>
        <v>2.2949999999999999</v>
      </c>
      <c r="BO139" t="s">
        <v>641</v>
      </c>
      <c r="BP139" t="str">
        <f t="shared" si="134"/>
        <v>('i2023110600272','2022','in2023110400001','2'),</v>
      </c>
      <c r="BQ139" t="str">
        <f t="shared" si="135"/>
        <v>('i2023110600272','2022','in2023110400002','3'),</v>
      </c>
      <c r="BR139" t="str">
        <f t="shared" si="136"/>
        <v>('i2023110600272','2022','in2023110400003','4'),</v>
      </c>
      <c r="BS139" t="str">
        <f t="shared" si="137"/>
        <v>('i2023110600272','2022','in2023110400004','3'),</v>
      </c>
      <c r="BT139" t="str">
        <f t="shared" si="138"/>
        <v>('i2023110600272','2022','in2023110400005','3'),</v>
      </c>
      <c r="BU139" t="str">
        <f t="shared" si="139"/>
        <v>('i2023110600272','2022','in2023110400006','3'),</v>
      </c>
      <c r="BV139" t="str">
        <f t="shared" si="140"/>
        <v>('i2023110600272','2022','in2023110400007','3'),</v>
      </c>
      <c r="BW139" t="str">
        <f t="shared" si="141"/>
        <v>('i2023110600272','2022','in2023110400008','2'),</v>
      </c>
      <c r="BX139" t="str">
        <f t="shared" si="142"/>
        <v>('i2023110600272','2022','in2023110400009','4'),</v>
      </c>
      <c r="BY139" t="str">
        <f t="shared" si="143"/>
        <v>('i2023110600272','2022','in2023110400010','3'),</v>
      </c>
      <c r="BZ139" t="str">
        <f t="shared" si="144"/>
        <v>('i2023110600272','2022','in2023110400011','1'),</v>
      </c>
      <c r="CA139" t="str">
        <f t="shared" si="145"/>
        <v>('i2023110600272','2022','in2023110400012','2'),</v>
      </c>
      <c r="CB139" t="str">
        <f t="shared" si="146"/>
        <v>('i2023110600272','2022','in2023110400013','1'),</v>
      </c>
      <c r="CC139" t="str">
        <f t="shared" si="147"/>
        <v>('i2023110600272','2022','in2023110400014','1'),</v>
      </c>
      <c r="CD139" t="str">
        <f t="shared" si="148"/>
        <v>('i2023110600272','2022','in2023110400015','1'),</v>
      </c>
      <c r="CE139" t="str">
        <f t="shared" si="149"/>
        <v>('i2023110600272','2022','in2023110400016','1'),</v>
      </c>
      <c r="CF139" t="str">
        <f t="shared" si="150"/>
        <v>('i2023110600272','2022','in2023110400017','2'),</v>
      </c>
      <c r="CG139" t="str">
        <f t="shared" si="151"/>
        <v>('i2023110600272','2022','in2023110400018','1'),</v>
      </c>
      <c r="CH139" t="str">
        <f t="shared" si="152"/>
        <v>('i2023110600272','2022','in2023110400019','2'),</v>
      </c>
      <c r="CI139" t="str">
        <f t="shared" si="153"/>
        <v>('i2023110600272','2022','in2023110400020','1'),</v>
      </c>
      <c r="CJ139" t="str">
        <f t="shared" si="154"/>
        <v>('i2023110600272','2022','in2023110400021','1'),</v>
      </c>
      <c r="CK139" t="str">
        <f t="shared" si="155"/>
        <v>('i2023110600272','2022','in2023110400022','1'),</v>
      </c>
      <c r="CL139" t="str">
        <f t="shared" si="156"/>
        <v>('i2023110600272','2022','in2023110400023','1'),</v>
      </c>
      <c r="CM139" t="str">
        <f t="shared" si="157"/>
        <v>('i2023110600272','2022','in2023110400024','1'),</v>
      </c>
      <c r="CN139" t="str">
        <f t="shared" si="158"/>
        <v>('i2023110600272','2022','in2023110400025','1'),</v>
      </c>
      <c r="CO139" t="str">
        <f t="shared" si="159"/>
        <v>('i2023110600272','2022','in2023110400026','1'),</v>
      </c>
      <c r="CP139" t="str">
        <f t="shared" si="160"/>
        <v>('i2023110600272','2022','in2023110400027','1'),</v>
      </c>
      <c r="CQ139" t="str">
        <f t="shared" si="161"/>
        <v>('i2023110600272','2022','in2023110400028','1'),</v>
      </c>
      <c r="CR139" t="str">
        <f t="shared" si="162"/>
        <v>('i2023110600272','2022','in2023110400029','1'),</v>
      </c>
      <c r="CS139" t="str">
        <f t="shared" si="163"/>
        <v>('i2023110600272','2022','in2023110400030','1'),</v>
      </c>
      <c r="CT139" t="str">
        <f t="shared" si="164"/>
        <v>('i2023110600272','2022','in2023110400031','1'),</v>
      </c>
      <c r="CU139" t="str">
        <f t="shared" si="165"/>
        <v>('i2023110600272','2022','in2023110400032','4'),</v>
      </c>
      <c r="CV139" t="str">
        <f t="shared" si="166"/>
        <v>('i2023110600272','2022','in2023110400033','4'),</v>
      </c>
      <c r="CW139" t="str">
        <f t="shared" si="167"/>
        <v>('i2023110600272','2022','in2023110400034','4'),</v>
      </c>
      <c r="CX139" t="str">
        <f t="shared" si="168"/>
        <v>('i2023110600272','2022','in2023110400035','4'),</v>
      </c>
      <c r="CY139" t="str">
        <f t="shared" si="169"/>
        <v>('i2023110600272','2022','in2023110400036','3'),</v>
      </c>
      <c r="CZ139" t="str">
        <f t="shared" si="170"/>
        <v>('i2023110600272','2022','in2023110400037','4'),</v>
      </c>
      <c r="DA139" t="str">
        <f t="shared" si="171"/>
        <v>('i2023110600272','2022','in2023110400038','3'),</v>
      </c>
      <c r="DB139" t="str">
        <f t="shared" si="172"/>
        <v>('i2023110600272','2022','in2023110400039','2'),</v>
      </c>
      <c r="DC139" t="str">
        <f t="shared" si="173"/>
        <v>('i2023110600272','2022','in2023110400040','3'),</v>
      </c>
      <c r="DD139" t="str">
        <f t="shared" si="174"/>
        <v>('i2023110600272','2022','in2023110400041','3'),</v>
      </c>
      <c r="DE139" t="str">
        <f t="shared" si="175"/>
        <v>('i2023110600272','2022','in2023110400042','4'),</v>
      </c>
      <c r="DF139" t="str">
        <f t="shared" si="176"/>
        <v>('i2023110600272','2022','in2023110400043','3'),</v>
      </c>
      <c r="DG139" t="str">
        <f t="shared" si="177"/>
        <v>('i2023110600272','2022','in2023110400044','2'),</v>
      </c>
      <c r="DH139" t="str">
        <f t="shared" si="178"/>
        <v>('i2023110600272','2022','in2023110400045','3'),</v>
      </c>
      <c r="DI139" t="str">
        <f t="shared" si="179"/>
        <v>('i2023110600272','2022','in2023110400046','2'),</v>
      </c>
      <c r="DJ139" t="str">
        <f t="shared" si="180"/>
        <v>('i2023110600272','2022','in2023110400047','2');</v>
      </c>
    </row>
    <row r="140" spans="1:114" x14ac:dyDescent="0.25">
      <c r="A140" s="4" t="str">
        <f>INDEX('instansi pusat'!$B$2:$C$623,MATCH(C140,'instansi pusat'!$D$2:$D$623,0),2)</f>
        <v>i2023110600607</v>
      </c>
      <c r="B140" s="6">
        <v>8013</v>
      </c>
      <c r="C140" s="5" t="s">
        <v>400</v>
      </c>
      <c r="D140" s="6">
        <v>2022</v>
      </c>
      <c r="E140" s="6">
        <v>2</v>
      </c>
      <c r="F140" s="6">
        <v>2</v>
      </c>
      <c r="G140" s="6">
        <v>1</v>
      </c>
      <c r="H140" s="6">
        <v>2</v>
      </c>
      <c r="I140" s="6">
        <v>2</v>
      </c>
      <c r="J140" s="6">
        <v>3</v>
      </c>
      <c r="K140" s="6">
        <v>2</v>
      </c>
      <c r="L140" s="6">
        <v>2</v>
      </c>
      <c r="M140" s="6">
        <v>1</v>
      </c>
      <c r="N140" s="6">
        <v>1</v>
      </c>
      <c r="O140" s="6">
        <v>1</v>
      </c>
      <c r="P140" s="6">
        <v>1</v>
      </c>
      <c r="Q140" s="6">
        <v>1</v>
      </c>
      <c r="R140" s="6">
        <v>1</v>
      </c>
      <c r="S140" s="6">
        <v>1</v>
      </c>
      <c r="T140" s="6">
        <v>2</v>
      </c>
      <c r="U140" s="6">
        <v>3</v>
      </c>
      <c r="V140" s="6">
        <v>1</v>
      </c>
      <c r="W140" s="6">
        <v>1</v>
      </c>
      <c r="X140" s="6">
        <v>1</v>
      </c>
      <c r="Y140" s="6">
        <v>1</v>
      </c>
      <c r="Z140" s="6">
        <v>1</v>
      </c>
      <c r="AA140" s="6">
        <v>1</v>
      </c>
      <c r="AB140" s="6">
        <v>1</v>
      </c>
      <c r="AC140" s="6">
        <v>1</v>
      </c>
      <c r="AD140" s="6">
        <v>1</v>
      </c>
      <c r="AE140" s="6">
        <v>1</v>
      </c>
      <c r="AF140" s="6">
        <v>1</v>
      </c>
      <c r="AG140" s="6">
        <v>1</v>
      </c>
      <c r="AH140" s="6">
        <v>1</v>
      </c>
      <c r="AI140" s="6">
        <v>1</v>
      </c>
      <c r="AJ140" s="6">
        <v>1</v>
      </c>
      <c r="AK140" s="6">
        <v>1</v>
      </c>
      <c r="AL140" s="6">
        <v>1</v>
      </c>
      <c r="AM140" s="6">
        <v>3</v>
      </c>
      <c r="AN140" s="6">
        <v>3</v>
      </c>
      <c r="AO140" s="6">
        <v>1</v>
      </c>
      <c r="AP140" s="6">
        <v>1</v>
      </c>
      <c r="AQ140" s="6">
        <v>1</v>
      </c>
      <c r="AR140" s="6">
        <v>1</v>
      </c>
      <c r="AS140" s="6">
        <v>3</v>
      </c>
      <c r="AT140" s="6">
        <v>1</v>
      </c>
      <c r="AU140" s="6">
        <v>1</v>
      </c>
      <c r="AV140" s="6">
        <v>1</v>
      </c>
      <c r="AW140" s="6">
        <v>1</v>
      </c>
      <c r="AX140" s="6">
        <v>1</v>
      </c>
      <c r="AY140" s="6">
        <v>1</v>
      </c>
      <c r="AZ140" s="3">
        <f t="shared" si="121"/>
        <v>1.8</v>
      </c>
      <c r="BA140" s="3">
        <f t="shared" si="122"/>
        <v>1</v>
      </c>
      <c r="BB140" s="3">
        <f t="shared" si="123"/>
        <v>1.75</v>
      </c>
      <c r="BC140" s="3">
        <f t="shared" si="124"/>
        <v>1</v>
      </c>
      <c r="BD140" s="3">
        <f t="shared" si="125"/>
        <v>1</v>
      </c>
      <c r="BE140" s="3">
        <f t="shared" si="126"/>
        <v>1</v>
      </c>
      <c r="BF140" s="3">
        <f t="shared" si="127"/>
        <v>1.6</v>
      </c>
      <c r="BG140" s="3">
        <f t="shared" si="128"/>
        <v>1</v>
      </c>
      <c r="BH140" s="3">
        <f t="shared" si="129"/>
        <v>1.8</v>
      </c>
      <c r="BI140" s="3">
        <f t="shared" si="130"/>
        <v>1.3</v>
      </c>
      <c r="BJ140" s="3">
        <f t="shared" si="131"/>
        <v>1</v>
      </c>
      <c r="BK140" s="3">
        <f t="shared" si="132"/>
        <v>1.3626373626373627</v>
      </c>
      <c r="BL140" s="3">
        <f t="shared" si="133"/>
        <v>1.3440000000000001</v>
      </c>
      <c r="BO140" t="s">
        <v>641</v>
      </c>
      <c r="BP140" t="str">
        <f t="shared" si="134"/>
        <v>('i2023110600607','2022','in2023110400001','2'),</v>
      </c>
      <c r="BQ140" t="str">
        <f t="shared" si="135"/>
        <v>('i2023110600607','2022','in2023110400002','2'),</v>
      </c>
      <c r="BR140" t="str">
        <f t="shared" si="136"/>
        <v>('i2023110600607','2022','in2023110400003','1'),</v>
      </c>
      <c r="BS140" t="str">
        <f t="shared" si="137"/>
        <v>('i2023110600607','2022','in2023110400004','2'),</v>
      </c>
      <c r="BT140" t="str">
        <f t="shared" si="138"/>
        <v>('i2023110600607','2022','in2023110400005','2'),</v>
      </c>
      <c r="BU140" t="str">
        <f t="shared" si="139"/>
        <v>('i2023110600607','2022','in2023110400006','3'),</v>
      </c>
      <c r="BV140" t="str">
        <f t="shared" si="140"/>
        <v>('i2023110600607','2022','in2023110400007','2'),</v>
      </c>
      <c r="BW140" t="str">
        <f t="shared" si="141"/>
        <v>('i2023110600607','2022','in2023110400008','2'),</v>
      </c>
      <c r="BX140" t="str">
        <f t="shared" si="142"/>
        <v>('i2023110600607','2022','in2023110400009','1'),</v>
      </c>
      <c r="BY140" t="str">
        <f t="shared" si="143"/>
        <v>('i2023110600607','2022','in2023110400010','1'),</v>
      </c>
      <c r="BZ140" t="str">
        <f t="shared" si="144"/>
        <v>('i2023110600607','2022','in2023110400011','1'),</v>
      </c>
      <c r="CA140" t="str">
        <f t="shared" si="145"/>
        <v>('i2023110600607','2022','in2023110400012','1'),</v>
      </c>
      <c r="CB140" t="str">
        <f t="shared" si="146"/>
        <v>('i2023110600607','2022','in2023110400013','1'),</v>
      </c>
      <c r="CC140" t="str">
        <f t="shared" si="147"/>
        <v>('i2023110600607','2022','in2023110400014','1'),</v>
      </c>
      <c r="CD140" t="str">
        <f t="shared" si="148"/>
        <v>('i2023110600607','2022','in2023110400015','1'),</v>
      </c>
      <c r="CE140" t="str">
        <f t="shared" si="149"/>
        <v>('i2023110600607','2022','in2023110400016','2'),</v>
      </c>
      <c r="CF140" t="str">
        <f t="shared" si="150"/>
        <v>('i2023110600607','2022','in2023110400017','3'),</v>
      </c>
      <c r="CG140" t="str">
        <f t="shared" si="151"/>
        <v>('i2023110600607','2022','in2023110400018','1'),</v>
      </c>
      <c r="CH140" t="str">
        <f t="shared" si="152"/>
        <v>('i2023110600607','2022','in2023110400019','1'),</v>
      </c>
      <c r="CI140" t="str">
        <f t="shared" si="153"/>
        <v>('i2023110600607','2022','in2023110400020','1'),</v>
      </c>
      <c r="CJ140" t="str">
        <f t="shared" si="154"/>
        <v>('i2023110600607','2022','in2023110400021','1'),</v>
      </c>
      <c r="CK140" t="str">
        <f t="shared" si="155"/>
        <v>('i2023110600607','2022','in2023110400022','1'),</v>
      </c>
      <c r="CL140" t="str">
        <f t="shared" si="156"/>
        <v>('i2023110600607','2022','in2023110400023','1'),</v>
      </c>
      <c r="CM140" t="str">
        <f t="shared" si="157"/>
        <v>('i2023110600607','2022','in2023110400024','1'),</v>
      </c>
      <c r="CN140" t="str">
        <f t="shared" si="158"/>
        <v>('i2023110600607','2022','in2023110400025','1'),</v>
      </c>
      <c r="CO140" t="str">
        <f t="shared" si="159"/>
        <v>('i2023110600607','2022','in2023110400026','1'),</v>
      </c>
      <c r="CP140" t="str">
        <f t="shared" si="160"/>
        <v>('i2023110600607','2022','in2023110400027','1'),</v>
      </c>
      <c r="CQ140" t="str">
        <f t="shared" si="161"/>
        <v>('i2023110600607','2022','in2023110400028','1'),</v>
      </c>
      <c r="CR140" t="str">
        <f t="shared" si="162"/>
        <v>('i2023110600607','2022','in2023110400029','1'),</v>
      </c>
      <c r="CS140" t="str">
        <f t="shared" si="163"/>
        <v>('i2023110600607','2022','in2023110400030','1'),</v>
      </c>
      <c r="CT140" t="str">
        <f t="shared" si="164"/>
        <v>('i2023110600607','2022','in2023110400031','1'),</v>
      </c>
      <c r="CU140" t="str">
        <f t="shared" si="165"/>
        <v>('i2023110600607','2022','in2023110400032','1'),</v>
      </c>
      <c r="CV140" t="str">
        <f t="shared" si="166"/>
        <v>('i2023110600607','2022','in2023110400033','1'),</v>
      </c>
      <c r="CW140" t="str">
        <f t="shared" si="167"/>
        <v>('i2023110600607','2022','in2023110400034','1'),</v>
      </c>
      <c r="CX140" t="str">
        <f t="shared" si="168"/>
        <v>('i2023110600607','2022','in2023110400035','3'),</v>
      </c>
      <c r="CY140" t="str">
        <f t="shared" si="169"/>
        <v>('i2023110600607','2022','in2023110400036','3'),</v>
      </c>
      <c r="CZ140" t="str">
        <f t="shared" si="170"/>
        <v>('i2023110600607','2022','in2023110400037','1'),</v>
      </c>
      <c r="DA140" t="str">
        <f t="shared" si="171"/>
        <v>('i2023110600607','2022','in2023110400038','1'),</v>
      </c>
      <c r="DB140" t="str">
        <f t="shared" si="172"/>
        <v>('i2023110600607','2022','in2023110400039','1'),</v>
      </c>
      <c r="DC140" t="str">
        <f t="shared" si="173"/>
        <v>('i2023110600607','2022','in2023110400040','1'),</v>
      </c>
      <c r="DD140" t="str">
        <f t="shared" si="174"/>
        <v>('i2023110600607','2022','in2023110400041','3'),</v>
      </c>
      <c r="DE140" t="str">
        <f t="shared" si="175"/>
        <v>('i2023110600607','2022','in2023110400042','1'),</v>
      </c>
      <c r="DF140" t="str">
        <f t="shared" si="176"/>
        <v>('i2023110600607','2022','in2023110400043','1'),</v>
      </c>
      <c r="DG140" t="str">
        <f t="shared" si="177"/>
        <v>('i2023110600607','2022','in2023110400044','1'),</v>
      </c>
      <c r="DH140" t="str">
        <f t="shared" si="178"/>
        <v>('i2023110600607','2022','in2023110400045','1'),</v>
      </c>
      <c r="DI140" t="str">
        <f t="shared" si="179"/>
        <v>('i2023110600607','2022','in2023110400046','1'),</v>
      </c>
      <c r="DJ140" t="str">
        <f t="shared" si="180"/>
        <v>('i2023110600607','2022','in2023110400047','1');</v>
      </c>
    </row>
    <row r="141" spans="1:114" x14ac:dyDescent="0.25">
      <c r="A141" s="4" t="str">
        <f>INDEX('instansi pusat'!$B$2:$C$623,MATCH(C141,'instansi pusat'!$D$2:$D$623,0),2)</f>
        <v>i2023110600404</v>
      </c>
      <c r="B141" s="6">
        <v>6408</v>
      </c>
      <c r="C141" s="5" t="s">
        <v>244</v>
      </c>
      <c r="D141" s="6">
        <v>2022</v>
      </c>
      <c r="E141" s="6">
        <v>2</v>
      </c>
      <c r="F141" s="6">
        <v>2</v>
      </c>
      <c r="G141" s="6">
        <v>1</v>
      </c>
      <c r="H141" s="6">
        <v>1</v>
      </c>
      <c r="I141" s="6">
        <v>1</v>
      </c>
      <c r="J141" s="6">
        <v>2</v>
      </c>
      <c r="K141" s="6">
        <v>2</v>
      </c>
      <c r="L141" s="6">
        <v>2</v>
      </c>
      <c r="M141" s="6">
        <v>3</v>
      </c>
      <c r="N141" s="6">
        <v>3</v>
      </c>
      <c r="O141" s="6">
        <v>1</v>
      </c>
      <c r="P141" s="6">
        <v>1</v>
      </c>
      <c r="Q141" s="6">
        <v>1</v>
      </c>
      <c r="R141" s="6">
        <v>2</v>
      </c>
      <c r="S141" s="6">
        <v>2</v>
      </c>
      <c r="T141" s="6">
        <v>2</v>
      </c>
      <c r="U141" s="6">
        <v>1</v>
      </c>
      <c r="V141" s="6">
        <v>2</v>
      </c>
      <c r="W141" s="6">
        <v>2</v>
      </c>
      <c r="X141" s="6">
        <v>2</v>
      </c>
      <c r="Y141" s="6">
        <v>1</v>
      </c>
      <c r="Z141" s="6">
        <v>1</v>
      </c>
      <c r="AA141" s="6">
        <v>1</v>
      </c>
      <c r="AB141" s="6">
        <v>1</v>
      </c>
      <c r="AC141" s="6">
        <v>1</v>
      </c>
      <c r="AD141" s="6">
        <v>1</v>
      </c>
      <c r="AE141" s="6">
        <v>1</v>
      </c>
      <c r="AF141" s="6">
        <v>1</v>
      </c>
      <c r="AG141" s="6">
        <v>1</v>
      </c>
      <c r="AH141" s="6">
        <v>1</v>
      </c>
      <c r="AI141" s="6">
        <v>1</v>
      </c>
      <c r="AJ141" s="6">
        <v>4</v>
      </c>
      <c r="AK141" s="6">
        <v>4</v>
      </c>
      <c r="AL141" s="6">
        <v>4</v>
      </c>
      <c r="AM141" s="6">
        <v>4</v>
      </c>
      <c r="AN141" s="6">
        <v>4</v>
      </c>
      <c r="AO141" s="6">
        <v>4</v>
      </c>
      <c r="AP141" s="6">
        <v>3</v>
      </c>
      <c r="AQ141" s="6">
        <v>2</v>
      </c>
      <c r="AR141" s="6">
        <v>3</v>
      </c>
      <c r="AS141" s="6">
        <v>3</v>
      </c>
      <c r="AT141" s="6">
        <v>3</v>
      </c>
      <c r="AU141" s="6">
        <v>3</v>
      </c>
      <c r="AV141" s="6">
        <v>3</v>
      </c>
      <c r="AW141" s="6">
        <v>4</v>
      </c>
      <c r="AX141" s="6">
        <v>4</v>
      </c>
      <c r="AY141" s="6">
        <v>4</v>
      </c>
      <c r="AZ141" s="3">
        <f t="shared" si="121"/>
        <v>1.9000000000000001</v>
      </c>
      <c r="BA141" s="3">
        <f t="shared" si="122"/>
        <v>1.25</v>
      </c>
      <c r="BB141" s="3">
        <f t="shared" si="123"/>
        <v>1.75</v>
      </c>
      <c r="BC141" s="3">
        <f t="shared" si="124"/>
        <v>2</v>
      </c>
      <c r="BD141" s="3">
        <f t="shared" si="125"/>
        <v>1</v>
      </c>
      <c r="BE141" s="3">
        <f t="shared" si="126"/>
        <v>1</v>
      </c>
      <c r="BF141" s="3">
        <f t="shared" si="127"/>
        <v>3.5</v>
      </c>
      <c r="BG141" s="3">
        <f t="shared" si="128"/>
        <v>3.5</v>
      </c>
      <c r="BH141" s="3">
        <f t="shared" si="129"/>
        <v>1.9000000000000001</v>
      </c>
      <c r="BI141" s="3">
        <f t="shared" si="130"/>
        <v>1.6</v>
      </c>
      <c r="BJ141" s="3">
        <f t="shared" si="131"/>
        <v>1</v>
      </c>
      <c r="BK141" s="3">
        <f t="shared" si="132"/>
        <v>3.5</v>
      </c>
      <c r="BL141" s="3">
        <f t="shared" si="133"/>
        <v>2.4045000000000001</v>
      </c>
      <c r="BO141" t="s">
        <v>641</v>
      </c>
      <c r="BP141" t="str">
        <f t="shared" si="134"/>
        <v>('i2023110600404','2022','in2023110400001','2'),</v>
      </c>
      <c r="BQ141" t="str">
        <f t="shared" si="135"/>
        <v>('i2023110600404','2022','in2023110400002','2'),</v>
      </c>
      <c r="BR141" t="str">
        <f t="shared" si="136"/>
        <v>('i2023110600404','2022','in2023110400003','1'),</v>
      </c>
      <c r="BS141" t="str">
        <f t="shared" si="137"/>
        <v>('i2023110600404','2022','in2023110400004','1'),</v>
      </c>
      <c r="BT141" t="str">
        <f t="shared" si="138"/>
        <v>('i2023110600404','2022','in2023110400005','1'),</v>
      </c>
      <c r="BU141" t="str">
        <f t="shared" si="139"/>
        <v>('i2023110600404','2022','in2023110400006','2'),</v>
      </c>
      <c r="BV141" t="str">
        <f t="shared" si="140"/>
        <v>('i2023110600404','2022','in2023110400007','2'),</v>
      </c>
      <c r="BW141" t="str">
        <f t="shared" si="141"/>
        <v>('i2023110600404','2022','in2023110400008','2'),</v>
      </c>
      <c r="BX141" t="str">
        <f t="shared" si="142"/>
        <v>('i2023110600404','2022','in2023110400009','3'),</v>
      </c>
      <c r="BY141" t="str">
        <f t="shared" si="143"/>
        <v>('i2023110600404','2022','in2023110400010','3'),</v>
      </c>
      <c r="BZ141" t="str">
        <f t="shared" si="144"/>
        <v>('i2023110600404','2022','in2023110400011','1'),</v>
      </c>
      <c r="CA141" t="str">
        <f t="shared" si="145"/>
        <v>('i2023110600404','2022','in2023110400012','1'),</v>
      </c>
      <c r="CB141" t="str">
        <f t="shared" si="146"/>
        <v>('i2023110600404','2022','in2023110400013','1'),</v>
      </c>
      <c r="CC141" t="str">
        <f t="shared" si="147"/>
        <v>('i2023110600404','2022','in2023110400014','2'),</v>
      </c>
      <c r="CD141" t="str">
        <f t="shared" si="148"/>
        <v>('i2023110600404','2022','in2023110400015','2'),</v>
      </c>
      <c r="CE141" t="str">
        <f t="shared" si="149"/>
        <v>('i2023110600404','2022','in2023110400016','2'),</v>
      </c>
      <c r="CF141" t="str">
        <f t="shared" si="150"/>
        <v>('i2023110600404','2022','in2023110400017','1'),</v>
      </c>
      <c r="CG141" t="str">
        <f t="shared" si="151"/>
        <v>('i2023110600404','2022','in2023110400018','2'),</v>
      </c>
      <c r="CH141" t="str">
        <f t="shared" si="152"/>
        <v>('i2023110600404','2022','in2023110400019','2'),</v>
      </c>
      <c r="CI141" t="str">
        <f t="shared" si="153"/>
        <v>('i2023110600404','2022','in2023110400020','2'),</v>
      </c>
      <c r="CJ141" t="str">
        <f t="shared" si="154"/>
        <v>('i2023110600404','2022','in2023110400021','1'),</v>
      </c>
      <c r="CK141" t="str">
        <f t="shared" si="155"/>
        <v>('i2023110600404','2022','in2023110400022','1'),</v>
      </c>
      <c r="CL141" t="str">
        <f t="shared" si="156"/>
        <v>('i2023110600404','2022','in2023110400023','1'),</v>
      </c>
      <c r="CM141" t="str">
        <f t="shared" si="157"/>
        <v>('i2023110600404','2022','in2023110400024','1'),</v>
      </c>
      <c r="CN141" t="str">
        <f t="shared" si="158"/>
        <v>('i2023110600404','2022','in2023110400025','1'),</v>
      </c>
      <c r="CO141" t="str">
        <f t="shared" si="159"/>
        <v>('i2023110600404','2022','in2023110400026','1'),</v>
      </c>
      <c r="CP141" t="str">
        <f t="shared" si="160"/>
        <v>('i2023110600404','2022','in2023110400027','1'),</v>
      </c>
      <c r="CQ141" t="str">
        <f t="shared" si="161"/>
        <v>('i2023110600404','2022','in2023110400028','1'),</v>
      </c>
      <c r="CR141" t="str">
        <f t="shared" si="162"/>
        <v>('i2023110600404','2022','in2023110400029','1'),</v>
      </c>
      <c r="CS141" t="str">
        <f t="shared" si="163"/>
        <v>('i2023110600404','2022','in2023110400030','1'),</v>
      </c>
      <c r="CT141" t="str">
        <f t="shared" si="164"/>
        <v>('i2023110600404','2022','in2023110400031','1'),</v>
      </c>
      <c r="CU141" t="str">
        <f t="shared" si="165"/>
        <v>('i2023110600404','2022','in2023110400032','4'),</v>
      </c>
      <c r="CV141" t="str">
        <f t="shared" si="166"/>
        <v>('i2023110600404','2022','in2023110400033','4'),</v>
      </c>
      <c r="CW141" t="str">
        <f t="shared" si="167"/>
        <v>('i2023110600404','2022','in2023110400034','4'),</v>
      </c>
      <c r="CX141" t="str">
        <f t="shared" si="168"/>
        <v>('i2023110600404','2022','in2023110400035','4'),</v>
      </c>
      <c r="CY141" t="str">
        <f t="shared" si="169"/>
        <v>('i2023110600404','2022','in2023110400036','4'),</v>
      </c>
      <c r="CZ141" t="str">
        <f t="shared" si="170"/>
        <v>('i2023110600404','2022','in2023110400037','4'),</v>
      </c>
      <c r="DA141" t="str">
        <f t="shared" si="171"/>
        <v>('i2023110600404','2022','in2023110400038','3'),</v>
      </c>
      <c r="DB141" t="str">
        <f t="shared" si="172"/>
        <v>('i2023110600404','2022','in2023110400039','2'),</v>
      </c>
      <c r="DC141" t="str">
        <f t="shared" si="173"/>
        <v>('i2023110600404','2022','in2023110400040','3'),</v>
      </c>
      <c r="DD141" t="str">
        <f t="shared" si="174"/>
        <v>('i2023110600404','2022','in2023110400041','3'),</v>
      </c>
      <c r="DE141" t="str">
        <f t="shared" si="175"/>
        <v>('i2023110600404','2022','in2023110400042','3'),</v>
      </c>
      <c r="DF141" t="str">
        <f t="shared" si="176"/>
        <v>('i2023110600404','2022','in2023110400043','3'),</v>
      </c>
      <c r="DG141" t="str">
        <f t="shared" si="177"/>
        <v>('i2023110600404','2022','in2023110400044','3'),</v>
      </c>
      <c r="DH141" t="str">
        <f t="shared" si="178"/>
        <v>('i2023110600404','2022','in2023110400045','4'),</v>
      </c>
      <c r="DI141" t="str">
        <f t="shared" si="179"/>
        <v>('i2023110600404','2022','in2023110400046','4'),</v>
      </c>
      <c r="DJ141" t="str">
        <f t="shared" si="180"/>
        <v>('i2023110600404','2022','in2023110400047','4');</v>
      </c>
    </row>
    <row r="142" spans="1:114" x14ac:dyDescent="0.25">
      <c r="A142" s="4" t="str">
        <f>INDEX('instansi pusat'!$B$2:$C$623,MATCH(C142,'instansi pusat'!$D$2:$D$623,0),2)</f>
        <v>i2023110600289</v>
      </c>
      <c r="B142" s="6">
        <v>7501</v>
      </c>
      <c r="C142" s="5" t="s">
        <v>189</v>
      </c>
      <c r="D142" s="6">
        <v>2022</v>
      </c>
      <c r="E142" s="6">
        <v>2</v>
      </c>
      <c r="F142" s="6">
        <v>2</v>
      </c>
      <c r="G142" s="6">
        <v>3</v>
      </c>
      <c r="H142" s="6">
        <v>3</v>
      </c>
      <c r="I142" s="6">
        <v>3</v>
      </c>
      <c r="J142" s="6">
        <v>3</v>
      </c>
      <c r="K142" s="6">
        <v>3</v>
      </c>
      <c r="L142" s="6">
        <v>2</v>
      </c>
      <c r="M142" s="6">
        <v>3</v>
      </c>
      <c r="N142" s="6">
        <v>4</v>
      </c>
      <c r="O142" s="6">
        <v>1</v>
      </c>
      <c r="P142" s="6">
        <v>1</v>
      </c>
      <c r="Q142" s="6">
        <v>5</v>
      </c>
      <c r="R142" s="6">
        <v>3</v>
      </c>
      <c r="S142" s="6">
        <v>2</v>
      </c>
      <c r="T142" s="6">
        <v>5</v>
      </c>
      <c r="U142" s="6">
        <v>3</v>
      </c>
      <c r="V142" s="6">
        <v>2</v>
      </c>
      <c r="W142" s="6">
        <v>5</v>
      </c>
      <c r="X142" s="6">
        <v>3</v>
      </c>
      <c r="Y142" s="6">
        <v>1</v>
      </c>
      <c r="Z142" s="6">
        <v>1</v>
      </c>
      <c r="AA142" s="6">
        <v>1</v>
      </c>
      <c r="AB142" s="6">
        <v>1</v>
      </c>
      <c r="AC142" s="6">
        <v>2</v>
      </c>
      <c r="AD142" s="6">
        <v>1</v>
      </c>
      <c r="AE142" s="6">
        <v>1</v>
      </c>
      <c r="AF142" s="6">
        <v>1</v>
      </c>
      <c r="AG142" s="6">
        <v>1</v>
      </c>
      <c r="AH142" s="6">
        <v>1</v>
      </c>
      <c r="AI142" s="6">
        <v>1</v>
      </c>
      <c r="AJ142" s="6">
        <v>4</v>
      </c>
      <c r="AK142" s="6">
        <v>4</v>
      </c>
      <c r="AL142" s="6">
        <v>4</v>
      </c>
      <c r="AM142" s="6">
        <v>3</v>
      </c>
      <c r="AN142" s="6">
        <v>4</v>
      </c>
      <c r="AO142" s="6">
        <v>4</v>
      </c>
      <c r="AP142" s="6">
        <v>4</v>
      </c>
      <c r="AQ142" s="6">
        <v>2</v>
      </c>
      <c r="AR142" s="6">
        <v>3</v>
      </c>
      <c r="AS142" s="6">
        <v>5</v>
      </c>
      <c r="AT142" s="6">
        <v>4</v>
      </c>
      <c r="AU142" s="6">
        <v>3</v>
      </c>
      <c r="AV142" s="6">
        <v>4</v>
      </c>
      <c r="AW142" s="6">
        <v>4</v>
      </c>
      <c r="AX142" s="6">
        <v>4</v>
      </c>
      <c r="AY142" s="6">
        <v>5</v>
      </c>
      <c r="AZ142" s="3">
        <f t="shared" si="121"/>
        <v>2.8000000000000003</v>
      </c>
      <c r="BA142" s="3">
        <f t="shared" si="122"/>
        <v>2.5</v>
      </c>
      <c r="BB142" s="3">
        <f t="shared" si="123"/>
        <v>3</v>
      </c>
      <c r="BC142" s="3">
        <f t="shared" si="124"/>
        <v>4</v>
      </c>
      <c r="BD142" s="3">
        <f t="shared" si="125"/>
        <v>1.125</v>
      </c>
      <c r="BE142" s="3">
        <f t="shared" si="126"/>
        <v>1</v>
      </c>
      <c r="BF142" s="3">
        <f t="shared" si="127"/>
        <v>3.7</v>
      </c>
      <c r="BG142" s="3">
        <f t="shared" si="128"/>
        <v>4</v>
      </c>
      <c r="BH142" s="3">
        <f t="shared" si="129"/>
        <v>2.8000000000000003</v>
      </c>
      <c r="BI142" s="3">
        <f t="shared" si="130"/>
        <v>3</v>
      </c>
      <c r="BJ142" s="3">
        <f t="shared" si="131"/>
        <v>1.0909090909090908</v>
      </c>
      <c r="BK142" s="3">
        <f t="shared" si="132"/>
        <v>3.8186813186813184</v>
      </c>
      <c r="BL142" s="3">
        <f t="shared" si="133"/>
        <v>3.0315000000000003</v>
      </c>
      <c r="BO142" t="s">
        <v>641</v>
      </c>
      <c r="BP142" t="str">
        <f t="shared" si="134"/>
        <v>('i2023110600289','2022','in2023110400001','2'),</v>
      </c>
      <c r="BQ142" t="str">
        <f t="shared" si="135"/>
        <v>('i2023110600289','2022','in2023110400002','2'),</v>
      </c>
      <c r="BR142" t="str">
        <f t="shared" si="136"/>
        <v>('i2023110600289','2022','in2023110400003','3'),</v>
      </c>
      <c r="BS142" t="str">
        <f t="shared" si="137"/>
        <v>('i2023110600289','2022','in2023110400004','3'),</v>
      </c>
      <c r="BT142" t="str">
        <f t="shared" si="138"/>
        <v>('i2023110600289','2022','in2023110400005','3'),</v>
      </c>
      <c r="BU142" t="str">
        <f t="shared" si="139"/>
        <v>('i2023110600289','2022','in2023110400006','3'),</v>
      </c>
      <c r="BV142" t="str">
        <f t="shared" si="140"/>
        <v>('i2023110600289','2022','in2023110400007','3'),</v>
      </c>
      <c r="BW142" t="str">
        <f t="shared" si="141"/>
        <v>('i2023110600289','2022','in2023110400008','2'),</v>
      </c>
      <c r="BX142" t="str">
        <f t="shared" si="142"/>
        <v>('i2023110600289','2022','in2023110400009','3'),</v>
      </c>
      <c r="BY142" t="str">
        <f t="shared" si="143"/>
        <v>('i2023110600289','2022','in2023110400010','4'),</v>
      </c>
      <c r="BZ142" t="str">
        <f t="shared" si="144"/>
        <v>('i2023110600289','2022','in2023110400011','1'),</v>
      </c>
      <c r="CA142" t="str">
        <f t="shared" si="145"/>
        <v>('i2023110600289','2022','in2023110400012','1'),</v>
      </c>
      <c r="CB142" t="str">
        <f t="shared" si="146"/>
        <v>('i2023110600289','2022','in2023110400013','5'),</v>
      </c>
      <c r="CC142" t="str">
        <f t="shared" si="147"/>
        <v>('i2023110600289','2022','in2023110400014','3'),</v>
      </c>
      <c r="CD142" t="str">
        <f t="shared" si="148"/>
        <v>('i2023110600289','2022','in2023110400015','2'),</v>
      </c>
      <c r="CE142" t="str">
        <f t="shared" si="149"/>
        <v>('i2023110600289','2022','in2023110400016','5'),</v>
      </c>
      <c r="CF142" t="str">
        <f t="shared" si="150"/>
        <v>('i2023110600289','2022','in2023110400017','3'),</v>
      </c>
      <c r="CG142" t="str">
        <f t="shared" si="151"/>
        <v>('i2023110600289','2022','in2023110400018','2'),</v>
      </c>
      <c r="CH142" t="str">
        <f t="shared" si="152"/>
        <v>('i2023110600289','2022','in2023110400019','5'),</v>
      </c>
      <c r="CI142" t="str">
        <f t="shared" si="153"/>
        <v>('i2023110600289','2022','in2023110400020','3'),</v>
      </c>
      <c r="CJ142" t="str">
        <f t="shared" si="154"/>
        <v>('i2023110600289','2022','in2023110400021','1'),</v>
      </c>
      <c r="CK142" t="str">
        <f t="shared" si="155"/>
        <v>('i2023110600289','2022','in2023110400022','1'),</v>
      </c>
      <c r="CL142" t="str">
        <f t="shared" si="156"/>
        <v>('i2023110600289','2022','in2023110400023','1'),</v>
      </c>
      <c r="CM142" t="str">
        <f t="shared" si="157"/>
        <v>('i2023110600289','2022','in2023110400024','1'),</v>
      </c>
      <c r="CN142" t="str">
        <f t="shared" si="158"/>
        <v>('i2023110600289','2022','in2023110400025','2'),</v>
      </c>
      <c r="CO142" t="str">
        <f t="shared" si="159"/>
        <v>('i2023110600289','2022','in2023110400026','1'),</v>
      </c>
      <c r="CP142" t="str">
        <f t="shared" si="160"/>
        <v>('i2023110600289','2022','in2023110400027','1'),</v>
      </c>
      <c r="CQ142" t="str">
        <f t="shared" si="161"/>
        <v>('i2023110600289','2022','in2023110400028','1'),</v>
      </c>
      <c r="CR142" t="str">
        <f t="shared" si="162"/>
        <v>('i2023110600289','2022','in2023110400029','1'),</v>
      </c>
      <c r="CS142" t="str">
        <f t="shared" si="163"/>
        <v>('i2023110600289','2022','in2023110400030','1'),</v>
      </c>
      <c r="CT142" t="str">
        <f t="shared" si="164"/>
        <v>('i2023110600289','2022','in2023110400031','1'),</v>
      </c>
      <c r="CU142" t="str">
        <f t="shared" si="165"/>
        <v>('i2023110600289','2022','in2023110400032','4'),</v>
      </c>
      <c r="CV142" t="str">
        <f t="shared" si="166"/>
        <v>('i2023110600289','2022','in2023110400033','4'),</v>
      </c>
      <c r="CW142" t="str">
        <f t="shared" si="167"/>
        <v>('i2023110600289','2022','in2023110400034','4'),</v>
      </c>
      <c r="CX142" t="str">
        <f t="shared" si="168"/>
        <v>('i2023110600289','2022','in2023110400035','3'),</v>
      </c>
      <c r="CY142" t="str">
        <f t="shared" si="169"/>
        <v>('i2023110600289','2022','in2023110400036','4'),</v>
      </c>
      <c r="CZ142" t="str">
        <f t="shared" si="170"/>
        <v>('i2023110600289','2022','in2023110400037','4'),</v>
      </c>
      <c r="DA142" t="str">
        <f t="shared" si="171"/>
        <v>('i2023110600289','2022','in2023110400038','4'),</v>
      </c>
      <c r="DB142" t="str">
        <f t="shared" si="172"/>
        <v>('i2023110600289','2022','in2023110400039','2'),</v>
      </c>
      <c r="DC142" t="str">
        <f t="shared" si="173"/>
        <v>('i2023110600289','2022','in2023110400040','3'),</v>
      </c>
      <c r="DD142" t="str">
        <f t="shared" si="174"/>
        <v>('i2023110600289','2022','in2023110400041','5'),</v>
      </c>
      <c r="DE142" t="str">
        <f t="shared" si="175"/>
        <v>('i2023110600289','2022','in2023110400042','4'),</v>
      </c>
      <c r="DF142" t="str">
        <f t="shared" si="176"/>
        <v>('i2023110600289','2022','in2023110400043','3'),</v>
      </c>
      <c r="DG142" t="str">
        <f t="shared" si="177"/>
        <v>('i2023110600289','2022','in2023110400044','4'),</v>
      </c>
      <c r="DH142" t="str">
        <f t="shared" si="178"/>
        <v>('i2023110600289','2022','in2023110400045','4'),</v>
      </c>
      <c r="DI142" t="str">
        <f t="shared" si="179"/>
        <v>('i2023110600289','2022','in2023110400046','4'),</v>
      </c>
      <c r="DJ142" t="str">
        <f t="shared" si="180"/>
        <v>('i2023110600289','2022','in2023110400047','5');</v>
      </c>
    </row>
    <row r="143" spans="1:114" x14ac:dyDescent="0.25">
      <c r="A143" s="4" t="str">
        <f>INDEX('instansi pusat'!$B$2:$C$623,MATCH(C143,'instansi pusat'!$D$2:$D$623,0),2)</f>
        <v>i2023110600462</v>
      </c>
      <c r="B143" s="6">
        <v>7311</v>
      </c>
      <c r="C143" s="5" t="s">
        <v>439</v>
      </c>
      <c r="D143" s="6">
        <v>2022</v>
      </c>
      <c r="E143" s="6">
        <v>1</v>
      </c>
      <c r="F143" s="6">
        <v>2</v>
      </c>
      <c r="G143" s="6">
        <v>2</v>
      </c>
      <c r="H143" s="6">
        <v>1</v>
      </c>
      <c r="I143" s="6">
        <v>1</v>
      </c>
      <c r="J143" s="6">
        <v>2</v>
      </c>
      <c r="K143" s="6">
        <v>1</v>
      </c>
      <c r="L143" s="6">
        <v>2</v>
      </c>
      <c r="M143" s="6">
        <v>1</v>
      </c>
      <c r="N143" s="6">
        <v>1</v>
      </c>
      <c r="O143" s="6">
        <v>2</v>
      </c>
      <c r="P143" s="6">
        <v>1</v>
      </c>
      <c r="Q143" s="6">
        <v>1</v>
      </c>
      <c r="R143" s="6">
        <v>1</v>
      </c>
      <c r="S143" s="6">
        <v>1</v>
      </c>
      <c r="T143" s="6">
        <v>1</v>
      </c>
      <c r="U143" s="6">
        <v>1</v>
      </c>
      <c r="V143" s="6">
        <v>1</v>
      </c>
      <c r="W143" s="6">
        <v>1</v>
      </c>
      <c r="X143" s="6">
        <v>1</v>
      </c>
      <c r="Y143" s="6">
        <v>1</v>
      </c>
      <c r="Z143" s="6">
        <v>1</v>
      </c>
      <c r="AA143" s="6">
        <v>1</v>
      </c>
      <c r="AB143" s="6">
        <v>1</v>
      </c>
      <c r="AC143" s="6">
        <v>1</v>
      </c>
      <c r="AD143" s="6">
        <v>1</v>
      </c>
      <c r="AE143" s="6">
        <v>1</v>
      </c>
      <c r="AF143" s="6">
        <v>1</v>
      </c>
      <c r="AG143" s="6">
        <v>1</v>
      </c>
      <c r="AH143" s="6">
        <v>1</v>
      </c>
      <c r="AI143" s="6">
        <v>1</v>
      </c>
      <c r="AJ143" s="6">
        <v>4</v>
      </c>
      <c r="AK143" s="6">
        <v>4</v>
      </c>
      <c r="AL143" s="6">
        <v>4</v>
      </c>
      <c r="AM143" s="6">
        <v>4</v>
      </c>
      <c r="AN143" s="6">
        <v>2</v>
      </c>
      <c r="AO143" s="6">
        <v>1</v>
      </c>
      <c r="AP143" s="6">
        <v>3</v>
      </c>
      <c r="AQ143" s="6">
        <v>2</v>
      </c>
      <c r="AR143" s="6">
        <v>3</v>
      </c>
      <c r="AS143" s="6">
        <v>1</v>
      </c>
      <c r="AT143" s="6">
        <v>4</v>
      </c>
      <c r="AU143" s="6">
        <v>1</v>
      </c>
      <c r="AV143" s="6">
        <v>2</v>
      </c>
      <c r="AW143" s="6">
        <v>3</v>
      </c>
      <c r="AX143" s="6">
        <v>3</v>
      </c>
      <c r="AY143" s="6">
        <v>1</v>
      </c>
      <c r="AZ143" s="3">
        <f t="shared" si="121"/>
        <v>1.4000000000000001</v>
      </c>
      <c r="BA143" s="3">
        <f t="shared" si="122"/>
        <v>1.25</v>
      </c>
      <c r="BB143" s="3">
        <f t="shared" si="123"/>
        <v>1</v>
      </c>
      <c r="BC143" s="3">
        <f t="shared" si="124"/>
        <v>1</v>
      </c>
      <c r="BD143" s="3">
        <f t="shared" si="125"/>
        <v>1</v>
      </c>
      <c r="BE143" s="3">
        <f t="shared" si="126"/>
        <v>1</v>
      </c>
      <c r="BF143" s="3">
        <f t="shared" si="127"/>
        <v>2.8000000000000003</v>
      </c>
      <c r="BG143" s="3">
        <f t="shared" si="128"/>
        <v>2.333333333333333</v>
      </c>
      <c r="BH143" s="3">
        <f t="shared" si="129"/>
        <v>1.4000000000000001</v>
      </c>
      <c r="BI143" s="3">
        <f t="shared" si="130"/>
        <v>1.1000000000000001</v>
      </c>
      <c r="BJ143" s="3">
        <f t="shared" si="131"/>
        <v>1</v>
      </c>
      <c r="BK143" s="3">
        <f t="shared" si="132"/>
        <v>2.615384615384615</v>
      </c>
      <c r="BL143" s="3">
        <f t="shared" si="133"/>
        <v>1.8120000000000001</v>
      </c>
      <c r="BO143" t="s">
        <v>641</v>
      </c>
      <c r="BP143" t="str">
        <f t="shared" si="134"/>
        <v>('i2023110600462','2022','in2023110400001','1'),</v>
      </c>
      <c r="BQ143" t="str">
        <f t="shared" si="135"/>
        <v>('i2023110600462','2022','in2023110400002','2'),</v>
      </c>
      <c r="BR143" t="str">
        <f t="shared" si="136"/>
        <v>('i2023110600462','2022','in2023110400003','2'),</v>
      </c>
      <c r="BS143" t="str">
        <f t="shared" si="137"/>
        <v>('i2023110600462','2022','in2023110400004','1'),</v>
      </c>
      <c r="BT143" t="str">
        <f t="shared" si="138"/>
        <v>('i2023110600462','2022','in2023110400005','1'),</v>
      </c>
      <c r="BU143" t="str">
        <f t="shared" si="139"/>
        <v>('i2023110600462','2022','in2023110400006','2'),</v>
      </c>
      <c r="BV143" t="str">
        <f t="shared" si="140"/>
        <v>('i2023110600462','2022','in2023110400007','1'),</v>
      </c>
      <c r="BW143" t="str">
        <f t="shared" si="141"/>
        <v>('i2023110600462','2022','in2023110400008','2'),</v>
      </c>
      <c r="BX143" t="str">
        <f t="shared" si="142"/>
        <v>('i2023110600462','2022','in2023110400009','1'),</v>
      </c>
      <c r="BY143" t="str">
        <f t="shared" si="143"/>
        <v>('i2023110600462','2022','in2023110400010','1'),</v>
      </c>
      <c r="BZ143" t="str">
        <f t="shared" si="144"/>
        <v>('i2023110600462','2022','in2023110400011','2'),</v>
      </c>
      <c r="CA143" t="str">
        <f t="shared" si="145"/>
        <v>('i2023110600462','2022','in2023110400012','1'),</v>
      </c>
      <c r="CB143" t="str">
        <f t="shared" si="146"/>
        <v>('i2023110600462','2022','in2023110400013','1'),</v>
      </c>
      <c r="CC143" t="str">
        <f t="shared" si="147"/>
        <v>('i2023110600462','2022','in2023110400014','1'),</v>
      </c>
      <c r="CD143" t="str">
        <f t="shared" si="148"/>
        <v>('i2023110600462','2022','in2023110400015','1'),</v>
      </c>
      <c r="CE143" t="str">
        <f t="shared" si="149"/>
        <v>('i2023110600462','2022','in2023110400016','1'),</v>
      </c>
      <c r="CF143" t="str">
        <f t="shared" si="150"/>
        <v>('i2023110600462','2022','in2023110400017','1'),</v>
      </c>
      <c r="CG143" t="str">
        <f t="shared" si="151"/>
        <v>('i2023110600462','2022','in2023110400018','1'),</v>
      </c>
      <c r="CH143" t="str">
        <f t="shared" si="152"/>
        <v>('i2023110600462','2022','in2023110400019','1'),</v>
      </c>
      <c r="CI143" t="str">
        <f t="shared" si="153"/>
        <v>('i2023110600462','2022','in2023110400020','1'),</v>
      </c>
      <c r="CJ143" t="str">
        <f t="shared" si="154"/>
        <v>('i2023110600462','2022','in2023110400021','1'),</v>
      </c>
      <c r="CK143" t="str">
        <f t="shared" si="155"/>
        <v>('i2023110600462','2022','in2023110400022','1'),</v>
      </c>
      <c r="CL143" t="str">
        <f t="shared" si="156"/>
        <v>('i2023110600462','2022','in2023110400023','1'),</v>
      </c>
      <c r="CM143" t="str">
        <f t="shared" si="157"/>
        <v>('i2023110600462','2022','in2023110400024','1'),</v>
      </c>
      <c r="CN143" t="str">
        <f t="shared" si="158"/>
        <v>('i2023110600462','2022','in2023110400025','1'),</v>
      </c>
      <c r="CO143" t="str">
        <f t="shared" si="159"/>
        <v>('i2023110600462','2022','in2023110400026','1'),</v>
      </c>
      <c r="CP143" t="str">
        <f t="shared" si="160"/>
        <v>('i2023110600462','2022','in2023110400027','1'),</v>
      </c>
      <c r="CQ143" t="str">
        <f t="shared" si="161"/>
        <v>('i2023110600462','2022','in2023110400028','1'),</v>
      </c>
      <c r="CR143" t="str">
        <f t="shared" si="162"/>
        <v>('i2023110600462','2022','in2023110400029','1'),</v>
      </c>
      <c r="CS143" t="str">
        <f t="shared" si="163"/>
        <v>('i2023110600462','2022','in2023110400030','1'),</v>
      </c>
      <c r="CT143" t="str">
        <f t="shared" si="164"/>
        <v>('i2023110600462','2022','in2023110400031','1'),</v>
      </c>
      <c r="CU143" t="str">
        <f t="shared" si="165"/>
        <v>('i2023110600462','2022','in2023110400032','4'),</v>
      </c>
      <c r="CV143" t="str">
        <f t="shared" si="166"/>
        <v>('i2023110600462','2022','in2023110400033','4'),</v>
      </c>
      <c r="CW143" t="str">
        <f t="shared" si="167"/>
        <v>('i2023110600462','2022','in2023110400034','4'),</v>
      </c>
      <c r="CX143" t="str">
        <f t="shared" si="168"/>
        <v>('i2023110600462','2022','in2023110400035','4'),</v>
      </c>
      <c r="CY143" t="str">
        <f t="shared" si="169"/>
        <v>('i2023110600462','2022','in2023110400036','2'),</v>
      </c>
      <c r="CZ143" t="str">
        <f t="shared" si="170"/>
        <v>('i2023110600462','2022','in2023110400037','1'),</v>
      </c>
      <c r="DA143" t="str">
        <f t="shared" si="171"/>
        <v>('i2023110600462','2022','in2023110400038','3'),</v>
      </c>
      <c r="DB143" t="str">
        <f t="shared" si="172"/>
        <v>('i2023110600462','2022','in2023110400039','2'),</v>
      </c>
      <c r="DC143" t="str">
        <f t="shared" si="173"/>
        <v>('i2023110600462','2022','in2023110400040','3'),</v>
      </c>
      <c r="DD143" t="str">
        <f t="shared" si="174"/>
        <v>('i2023110600462','2022','in2023110400041','1'),</v>
      </c>
      <c r="DE143" t="str">
        <f t="shared" si="175"/>
        <v>('i2023110600462','2022','in2023110400042','4'),</v>
      </c>
      <c r="DF143" t="str">
        <f t="shared" si="176"/>
        <v>('i2023110600462','2022','in2023110400043','1'),</v>
      </c>
      <c r="DG143" t="str">
        <f t="shared" si="177"/>
        <v>('i2023110600462','2022','in2023110400044','2'),</v>
      </c>
      <c r="DH143" t="str">
        <f t="shared" si="178"/>
        <v>('i2023110600462','2022','in2023110400045','3'),</v>
      </c>
      <c r="DI143" t="str">
        <f t="shared" si="179"/>
        <v>('i2023110600462','2022','in2023110400046','3'),</v>
      </c>
      <c r="DJ143" t="str">
        <f t="shared" si="180"/>
        <v>('i2023110600462','2022','in2023110400047','1');</v>
      </c>
    </row>
    <row r="144" spans="1:114" x14ac:dyDescent="0.25">
      <c r="A144" s="4" t="str">
        <f>INDEX('instansi pusat'!$B$2:$C$623,MATCH(C144,'instansi pusat'!$D$2:$D$623,0),2)</f>
        <v>i2023110600077</v>
      </c>
      <c r="B144" s="6">
        <v>8401</v>
      </c>
      <c r="C144" s="5" t="s">
        <v>330</v>
      </c>
      <c r="D144" s="6">
        <v>2022</v>
      </c>
      <c r="E144" s="6">
        <v>2</v>
      </c>
      <c r="F144" s="6">
        <v>3</v>
      </c>
      <c r="G144" s="6">
        <v>4</v>
      </c>
      <c r="H144" s="6">
        <v>3</v>
      </c>
      <c r="I144" s="6">
        <v>3</v>
      </c>
      <c r="J144" s="6">
        <v>2</v>
      </c>
      <c r="K144" s="6">
        <v>2</v>
      </c>
      <c r="L144" s="6">
        <v>3</v>
      </c>
      <c r="M144" s="6">
        <v>2</v>
      </c>
      <c r="N144" s="6">
        <v>3</v>
      </c>
      <c r="O144" s="6">
        <v>2</v>
      </c>
      <c r="P144" s="6">
        <v>3</v>
      </c>
      <c r="Q144" s="6">
        <v>1</v>
      </c>
      <c r="R144" s="6">
        <v>1</v>
      </c>
      <c r="S144" s="6">
        <v>1</v>
      </c>
      <c r="T144" s="6">
        <v>1</v>
      </c>
      <c r="U144" s="6">
        <v>1</v>
      </c>
      <c r="V144" s="6">
        <v>1</v>
      </c>
      <c r="W144" s="6">
        <v>2</v>
      </c>
      <c r="X144" s="6">
        <v>2</v>
      </c>
      <c r="Y144" s="6">
        <v>2</v>
      </c>
      <c r="Z144" s="6">
        <v>1</v>
      </c>
      <c r="AA144" s="6">
        <v>3</v>
      </c>
      <c r="AB144" s="6">
        <v>1</v>
      </c>
      <c r="AC144" s="6">
        <v>1</v>
      </c>
      <c r="AD144" s="6">
        <v>1</v>
      </c>
      <c r="AE144" s="6">
        <v>1</v>
      </c>
      <c r="AF144" s="6">
        <v>1</v>
      </c>
      <c r="AG144" s="6">
        <v>1</v>
      </c>
      <c r="AH144" s="6">
        <v>1</v>
      </c>
      <c r="AI144" s="6">
        <v>1</v>
      </c>
      <c r="AJ144" s="6">
        <v>4</v>
      </c>
      <c r="AK144" s="6">
        <v>4</v>
      </c>
      <c r="AL144" s="6">
        <v>4</v>
      </c>
      <c r="AM144" s="6">
        <v>4</v>
      </c>
      <c r="AN144" s="6">
        <v>3</v>
      </c>
      <c r="AO144" s="6">
        <v>4</v>
      </c>
      <c r="AP144" s="6">
        <v>3</v>
      </c>
      <c r="AQ144" s="6">
        <v>3</v>
      </c>
      <c r="AR144" s="6">
        <v>3</v>
      </c>
      <c r="AS144" s="6">
        <v>3</v>
      </c>
      <c r="AT144" s="6">
        <v>4</v>
      </c>
      <c r="AU144" s="6">
        <v>2</v>
      </c>
      <c r="AV144" s="6">
        <v>2</v>
      </c>
      <c r="AW144" s="6">
        <v>3</v>
      </c>
      <c r="AX144" s="6">
        <v>2</v>
      </c>
      <c r="AY144" s="6">
        <v>1</v>
      </c>
      <c r="AZ144" s="3">
        <f t="shared" si="121"/>
        <v>2.7</v>
      </c>
      <c r="BA144" s="3">
        <f t="shared" si="122"/>
        <v>1.75</v>
      </c>
      <c r="BB144" s="3">
        <f t="shared" si="123"/>
        <v>1</v>
      </c>
      <c r="BC144" s="3">
        <f t="shared" si="124"/>
        <v>2</v>
      </c>
      <c r="BD144" s="3">
        <f t="shared" si="125"/>
        <v>1.375</v>
      </c>
      <c r="BE144" s="3">
        <f t="shared" si="126"/>
        <v>1</v>
      </c>
      <c r="BF144" s="3">
        <f t="shared" si="127"/>
        <v>3.5</v>
      </c>
      <c r="BG144" s="3">
        <f t="shared" si="128"/>
        <v>2.333333333333333</v>
      </c>
      <c r="BH144" s="3">
        <f t="shared" si="129"/>
        <v>2.7</v>
      </c>
      <c r="BI144" s="3">
        <f t="shared" si="130"/>
        <v>1.5</v>
      </c>
      <c r="BJ144" s="3">
        <f t="shared" si="131"/>
        <v>1.2727272727272727</v>
      </c>
      <c r="BK144" s="3">
        <f t="shared" si="132"/>
        <v>3.0384615384615383</v>
      </c>
      <c r="BL144" s="3">
        <f t="shared" si="133"/>
        <v>2.3185000000000002</v>
      </c>
      <c r="BO144" t="s">
        <v>641</v>
      </c>
      <c r="BP144" t="str">
        <f t="shared" si="134"/>
        <v>('i2023110600077','2022','in2023110400001','2'),</v>
      </c>
      <c r="BQ144" t="str">
        <f t="shared" si="135"/>
        <v>('i2023110600077','2022','in2023110400002','3'),</v>
      </c>
      <c r="BR144" t="str">
        <f t="shared" si="136"/>
        <v>('i2023110600077','2022','in2023110400003','4'),</v>
      </c>
      <c r="BS144" t="str">
        <f t="shared" si="137"/>
        <v>('i2023110600077','2022','in2023110400004','3'),</v>
      </c>
      <c r="BT144" t="str">
        <f t="shared" si="138"/>
        <v>('i2023110600077','2022','in2023110400005','3'),</v>
      </c>
      <c r="BU144" t="str">
        <f t="shared" si="139"/>
        <v>('i2023110600077','2022','in2023110400006','2'),</v>
      </c>
      <c r="BV144" t="str">
        <f t="shared" si="140"/>
        <v>('i2023110600077','2022','in2023110400007','2'),</v>
      </c>
      <c r="BW144" t="str">
        <f t="shared" si="141"/>
        <v>('i2023110600077','2022','in2023110400008','3'),</v>
      </c>
      <c r="BX144" t="str">
        <f t="shared" si="142"/>
        <v>('i2023110600077','2022','in2023110400009','2'),</v>
      </c>
      <c r="BY144" t="str">
        <f t="shared" si="143"/>
        <v>('i2023110600077','2022','in2023110400010','3'),</v>
      </c>
      <c r="BZ144" t="str">
        <f t="shared" si="144"/>
        <v>('i2023110600077','2022','in2023110400011','2'),</v>
      </c>
      <c r="CA144" t="str">
        <f t="shared" si="145"/>
        <v>('i2023110600077','2022','in2023110400012','3'),</v>
      </c>
      <c r="CB144" t="str">
        <f t="shared" si="146"/>
        <v>('i2023110600077','2022','in2023110400013','1'),</v>
      </c>
      <c r="CC144" t="str">
        <f t="shared" si="147"/>
        <v>('i2023110600077','2022','in2023110400014','1'),</v>
      </c>
      <c r="CD144" t="str">
        <f t="shared" si="148"/>
        <v>('i2023110600077','2022','in2023110400015','1'),</v>
      </c>
      <c r="CE144" t="str">
        <f t="shared" si="149"/>
        <v>('i2023110600077','2022','in2023110400016','1'),</v>
      </c>
      <c r="CF144" t="str">
        <f t="shared" si="150"/>
        <v>('i2023110600077','2022','in2023110400017','1'),</v>
      </c>
      <c r="CG144" t="str">
        <f t="shared" si="151"/>
        <v>('i2023110600077','2022','in2023110400018','1'),</v>
      </c>
      <c r="CH144" t="str">
        <f t="shared" si="152"/>
        <v>('i2023110600077','2022','in2023110400019','2'),</v>
      </c>
      <c r="CI144" t="str">
        <f t="shared" si="153"/>
        <v>('i2023110600077','2022','in2023110400020','2'),</v>
      </c>
      <c r="CJ144" t="str">
        <f t="shared" si="154"/>
        <v>('i2023110600077','2022','in2023110400021','2'),</v>
      </c>
      <c r="CK144" t="str">
        <f t="shared" si="155"/>
        <v>('i2023110600077','2022','in2023110400022','1'),</v>
      </c>
      <c r="CL144" t="str">
        <f t="shared" si="156"/>
        <v>('i2023110600077','2022','in2023110400023','3'),</v>
      </c>
      <c r="CM144" t="str">
        <f t="shared" si="157"/>
        <v>('i2023110600077','2022','in2023110400024','1'),</v>
      </c>
      <c r="CN144" t="str">
        <f t="shared" si="158"/>
        <v>('i2023110600077','2022','in2023110400025','1'),</v>
      </c>
      <c r="CO144" t="str">
        <f t="shared" si="159"/>
        <v>('i2023110600077','2022','in2023110400026','1'),</v>
      </c>
      <c r="CP144" t="str">
        <f t="shared" si="160"/>
        <v>('i2023110600077','2022','in2023110400027','1'),</v>
      </c>
      <c r="CQ144" t="str">
        <f t="shared" si="161"/>
        <v>('i2023110600077','2022','in2023110400028','1'),</v>
      </c>
      <c r="CR144" t="str">
        <f t="shared" si="162"/>
        <v>('i2023110600077','2022','in2023110400029','1'),</v>
      </c>
      <c r="CS144" t="str">
        <f t="shared" si="163"/>
        <v>('i2023110600077','2022','in2023110400030','1'),</v>
      </c>
      <c r="CT144" t="str">
        <f t="shared" si="164"/>
        <v>('i2023110600077','2022','in2023110400031','1'),</v>
      </c>
      <c r="CU144" t="str">
        <f t="shared" si="165"/>
        <v>('i2023110600077','2022','in2023110400032','4'),</v>
      </c>
      <c r="CV144" t="str">
        <f t="shared" si="166"/>
        <v>('i2023110600077','2022','in2023110400033','4'),</v>
      </c>
      <c r="CW144" t="str">
        <f t="shared" si="167"/>
        <v>('i2023110600077','2022','in2023110400034','4'),</v>
      </c>
      <c r="CX144" t="str">
        <f t="shared" si="168"/>
        <v>('i2023110600077','2022','in2023110400035','4'),</v>
      </c>
      <c r="CY144" t="str">
        <f t="shared" si="169"/>
        <v>('i2023110600077','2022','in2023110400036','3'),</v>
      </c>
      <c r="CZ144" t="str">
        <f t="shared" si="170"/>
        <v>('i2023110600077','2022','in2023110400037','4'),</v>
      </c>
      <c r="DA144" t="str">
        <f t="shared" si="171"/>
        <v>('i2023110600077','2022','in2023110400038','3'),</v>
      </c>
      <c r="DB144" t="str">
        <f t="shared" si="172"/>
        <v>('i2023110600077','2022','in2023110400039','3'),</v>
      </c>
      <c r="DC144" t="str">
        <f t="shared" si="173"/>
        <v>('i2023110600077','2022','in2023110400040','3'),</v>
      </c>
      <c r="DD144" t="str">
        <f t="shared" si="174"/>
        <v>('i2023110600077','2022','in2023110400041','3'),</v>
      </c>
      <c r="DE144" t="str">
        <f t="shared" si="175"/>
        <v>('i2023110600077','2022','in2023110400042','4'),</v>
      </c>
      <c r="DF144" t="str">
        <f t="shared" si="176"/>
        <v>('i2023110600077','2022','in2023110400043','2'),</v>
      </c>
      <c r="DG144" t="str">
        <f t="shared" si="177"/>
        <v>('i2023110600077','2022','in2023110400044','2'),</v>
      </c>
      <c r="DH144" t="str">
        <f t="shared" si="178"/>
        <v>('i2023110600077','2022','in2023110400045','3'),</v>
      </c>
      <c r="DI144" t="str">
        <f t="shared" si="179"/>
        <v>('i2023110600077','2022','in2023110400046','2'),</v>
      </c>
      <c r="DJ144" t="str">
        <f t="shared" si="180"/>
        <v>('i2023110600077','2022','in2023110400047','1');</v>
      </c>
    </row>
    <row r="145" spans="1:114" x14ac:dyDescent="0.25">
      <c r="A145" s="4" t="str">
        <f>INDEX('instansi pusat'!$B$2:$C$623,MATCH(C145,'instansi pusat'!$D$2:$D$623,0),2)</f>
        <v>i2023110600373</v>
      </c>
      <c r="B145" s="6">
        <v>5503</v>
      </c>
      <c r="C145" s="5" t="s">
        <v>215</v>
      </c>
      <c r="D145" s="6">
        <v>2022</v>
      </c>
      <c r="E145" s="6">
        <v>1</v>
      </c>
      <c r="F145" s="6">
        <v>1</v>
      </c>
      <c r="G145" s="6">
        <v>1</v>
      </c>
      <c r="H145" s="6">
        <v>1</v>
      </c>
      <c r="I145" s="6">
        <v>1</v>
      </c>
      <c r="J145" s="6">
        <v>1</v>
      </c>
      <c r="K145" s="6">
        <v>1</v>
      </c>
      <c r="L145" s="6">
        <v>1</v>
      </c>
      <c r="M145" s="6">
        <v>1</v>
      </c>
      <c r="N145" s="6">
        <v>3</v>
      </c>
      <c r="O145" s="6">
        <v>1</v>
      </c>
      <c r="P145" s="6">
        <v>1</v>
      </c>
      <c r="Q145" s="6">
        <v>1</v>
      </c>
      <c r="R145" s="6">
        <v>1</v>
      </c>
      <c r="S145" s="6">
        <v>1</v>
      </c>
      <c r="T145" s="6">
        <v>1</v>
      </c>
      <c r="U145" s="6">
        <v>1</v>
      </c>
      <c r="V145" s="6">
        <v>1</v>
      </c>
      <c r="W145" s="6">
        <v>1</v>
      </c>
      <c r="X145" s="6">
        <v>1</v>
      </c>
      <c r="Y145" s="6">
        <v>1</v>
      </c>
      <c r="Z145" s="6">
        <v>1</v>
      </c>
      <c r="AA145" s="6">
        <v>1</v>
      </c>
      <c r="AB145" s="6">
        <v>1</v>
      </c>
      <c r="AC145" s="6">
        <v>1</v>
      </c>
      <c r="AD145" s="6">
        <v>1</v>
      </c>
      <c r="AE145" s="6">
        <v>1</v>
      </c>
      <c r="AF145" s="6">
        <v>1</v>
      </c>
      <c r="AG145" s="6">
        <v>1</v>
      </c>
      <c r="AH145" s="6">
        <v>1</v>
      </c>
      <c r="AI145" s="6">
        <v>1</v>
      </c>
      <c r="AJ145" s="6">
        <v>4</v>
      </c>
      <c r="AK145" s="6">
        <v>4</v>
      </c>
      <c r="AL145" s="6">
        <v>4</v>
      </c>
      <c r="AM145" s="6">
        <v>3</v>
      </c>
      <c r="AN145" s="6">
        <v>2</v>
      </c>
      <c r="AO145" s="6">
        <v>2</v>
      </c>
      <c r="AP145" s="6">
        <v>2</v>
      </c>
      <c r="AQ145" s="6">
        <v>1</v>
      </c>
      <c r="AR145" s="6">
        <v>2</v>
      </c>
      <c r="AS145" s="6">
        <v>2</v>
      </c>
      <c r="AT145" s="6">
        <v>1</v>
      </c>
      <c r="AU145" s="6">
        <v>1</v>
      </c>
      <c r="AV145" s="6">
        <v>1</v>
      </c>
      <c r="AW145" s="6">
        <v>1</v>
      </c>
      <c r="AX145" s="6">
        <v>1</v>
      </c>
      <c r="AY145" s="6">
        <v>2</v>
      </c>
      <c r="AZ145" s="3">
        <f t="shared" si="121"/>
        <v>1.2000000000000002</v>
      </c>
      <c r="BA145" s="3">
        <f t="shared" si="122"/>
        <v>1</v>
      </c>
      <c r="BB145" s="3">
        <f t="shared" si="123"/>
        <v>1</v>
      </c>
      <c r="BC145" s="3">
        <f t="shared" si="124"/>
        <v>1</v>
      </c>
      <c r="BD145" s="3">
        <f t="shared" si="125"/>
        <v>1</v>
      </c>
      <c r="BE145" s="3">
        <f t="shared" si="126"/>
        <v>1</v>
      </c>
      <c r="BF145" s="3">
        <f t="shared" si="127"/>
        <v>2.6</v>
      </c>
      <c r="BG145" s="3">
        <f t="shared" si="128"/>
        <v>1.1666666666666665</v>
      </c>
      <c r="BH145" s="3">
        <f t="shared" si="129"/>
        <v>1.2000000000000002</v>
      </c>
      <c r="BI145" s="3">
        <f t="shared" si="130"/>
        <v>1</v>
      </c>
      <c r="BJ145" s="3">
        <f t="shared" si="131"/>
        <v>1</v>
      </c>
      <c r="BK145" s="3">
        <f t="shared" si="132"/>
        <v>2.0329670329670328</v>
      </c>
      <c r="BL145" s="3">
        <f t="shared" si="133"/>
        <v>1.496</v>
      </c>
      <c r="BO145" t="s">
        <v>641</v>
      </c>
      <c r="BP145" t="str">
        <f t="shared" si="134"/>
        <v>('i2023110600373','2022','in2023110400001','1'),</v>
      </c>
      <c r="BQ145" t="str">
        <f t="shared" si="135"/>
        <v>('i2023110600373','2022','in2023110400002','1'),</v>
      </c>
      <c r="BR145" t="str">
        <f t="shared" si="136"/>
        <v>('i2023110600373','2022','in2023110400003','1'),</v>
      </c>
      <c r="BS145" t="str">
        <f t="shared" si="137"/>
        <v>('i2023110600373','2022','in2023110400004','1'),</v>
      </c>
      <c r="BT145" t="str">
        <f t="shared" si="138"/>
        <v>('i2023110600373','2022','in2023110400005','1'),</v>
      </c>
      <c r="BU145" t="str">
        <f t="shared" si="139"/>
        <v>('i2023110600373','2022','in2023110400006','1'),</v>
      </c>
      <c r="BV145" t="str">
        <f t="shared" si="140"/>
        <v>('i2023110600373','2022','in2023110400007','1'),</v>
      </c>
      <c r="BW145" t="str">
        <f t="shared" si="141"/>
        <v>('i2023110600373','2022','in2023110400008','1'),</v>
      </c>
      <c r="BX145" t="str">
        <f t="shared" si="142"/>
        <v>('i2023110600373','2022','in2023110400009','1'),</v>
      </c>
      <c r="BY145" t="str">
        <f t="shared" si="143"/>
        <v>('i2023110600373','2022','in2023110400010','3'),</v>
      </c>
      <c r="BZ145" t="str">
        <f t="shared" si="144"/>
        <v>('i2023110600373','2022','in2023110400011','1'),</v>
      </c>
      <c r="CA145" t="str">
        <f t="shared" si="145"/>
        <v>('i2023110600373','2022','in2023110400012','1'),</v>
      </c>
      <c r="CB145" t="str">
        <f t="shared" si="146"/>
        <v>('i2023110600373','2022','in2023110400013','1'),</v>
      </c>
      <c r="CC145" t="str">
        <f t="shared" si="147"/>
        <v>('i2023110600373','2022','in2023110400014','1'),</v>
      </c>
      <c r="CD145" t="str">
        <f t="shared" si="148"/>
        <v>('i2023110600373','2022','in2023110400015','1'),</v>
      </c>
      <c r="CE145" t="str">
        <f t="shared" si="149"/>
        <v>('i2023110600373','2022','in2023110400016','1'),</v>
      </c>
      <c r="CF145" t="str">
        <f t="shared" si="150"/>
        <v>('i2023110600373','2022','in2023110400017','1'),</v>
      </c>
      <c r="CG145" t="str">
        <f t="shared" si="151"/>
        <v>('i2023110600373','2022','in2023110400018','1'),</v>
      </c>
      <c r="CH145" t="str">
        <f t="shared" si="152"/>
        <v>('i2023110600373','2022','in2023110400019','1'),</v>
      </c>
      <c r="CI145" t="str">
        <f t="shared" si="153"/>
        <v>('i2023110600373','2022','in2023110400020','1'),</v>
      </c>
      <c r="CJ145" t="str">
        <f t="shared" si="154"/>
        <v>('i2023110600373','2022','in2023110400021','1'),</v>
      </c>
      <c r="CK145" t="str">
        <f t="shared" si="155"/>
        <v>('i2023110600373','2022','in2023110400022','1'),</v>
      </c>
      <c r="CL145" t="str">
        <f t="shared" si="156"/>
        <v>('i2023110600373','2022','in2023110400023','1'),</v>
      </c>
      <c r="CM145" t="str">
        <f t="shared" si="157"/>
        <v>('i2023110600373','2022','in2023110400024','1'),</v>
      </c>
      <c r="CN145" t="str">
        <f t="shared" si="158"/>
        <v>('i2023110600373','2022','in2023110400025','1'),</v>
      </c>
      <c r="CO145" t="str">
        <f t="shared" si="159"/>
        <v>('i2023110600373','2022','in2023110400026','1'),</v>
      </c>
      <c r="CP145" t="str">
        <f t="shared" si="160"/>
        <v>('i2023110600373','2022','in2023110400027','1'),</v>
      </c>
      <c r="CQ145" t="str">
        <f t="shared" si="161"/>
        <v>('i2023110600373','2022','in2023110400028','1'),</v>
      </c>
      <c r="CR145" t="str">
        <f t="shared" si="162"/>
        <v>('i2023110600373','2022','in2023110400029','1'),</v>
      </c>
      <c r="CS145" t="str">
        <f t="shared" si="163"/>
        <v>('i2023110600373','2022','in2023110400030','1'),</v>
      </c>
      <c r="CT145" t="str">
        <f t="shared" si="164"/>
        <v>('i2023110600373','2022','in2023110400031','1'),</v>
      </c>
      <c r="CU145" t="str">
        <f t="shared" si="165"/>
        <v>('i2023110600373','2022','in2023110400032','4'),</v>
      </c>
      <c r="CV145" t="str">
        <f t="shared" si="166"/>
        <v>('i2023110600373','2022','in2023110400033','4'),</v>
      </c>
      <c r="CW145" t="str">
        <f t="shared" si="167"/>
        <v>('i2023110600373','2022','in2023110400034','4'),</v>
      </c>
      <c r="CX145" t="str">
        <f t="shared" si="168"/>
        <v>('i2023110600373','2022','in2023110400035','3'),</v>
      </c>
      <c r="CY145" t="str">
        <f t="shared" si="169"/>
        <v>('i2023110600373','2022','in2023110400036','2'),</v>
      </c>
      <c r="CZ145" t="str">
        <f t="shared" si="170"/>
        <v>('i2023110600373','2022','in2023110400037','2'),</v>
      </c>
      <c r="DA145" t="str">
        <f t="shared" si="171"/>
        <v>('i2023110600373','2022','in2023110400038','2'),</v>
      </c>
      <c r="DB145" t="str">
        <f t="shared" si="172"/>
        <v>('i2023110600373','2022','in2023110400039','1'),</v>
      </c>
      <c r="DC145" t="str">
        <f t="shared" si="173"/>
        <v>('i2023110600373','2022','in2023110400040','2'),</v>
      </c>
      <c r="DD145" t="str">
        <f t="shared" si="174"/>
        <v>('i2023110600373','2022','in2023110400041','2'),</v>
      </c>
      <c r="DE145" t="str">
        <f t="shared" si="175"/>
        <v>('i2023110600373','2022','in2023110400042','1'),</v>
      </c>
      <c r="DF145" t="str">
        <f t="shared" si="176"/>
        <v>('i2023110600373','2022','in2023110400043','1'),</v>
      </c>
      <c r="DG145" t="str">
        <f t="shared" si="177"/>
        <v>('i2023110600373','2022','in2023110400044','1'),</v>
      </c>
      <c r="DH145" t="str">
        <f t="shared" si="178"/>
        <v>('i2023110600373','2022','in2023110400045','1'),</v>
      </c>
      <c r="DI145" t="str">
        <f t="shared" si="179"/>
        <v>('i2023110600373','2022','in2023110400046','1'),</v>
      </c>
      <c r="DJ145" t="str">
        <f t="shared" si="180"/>
        <v>('i2023110600373','2022','in2023110400047','2');</v>
      </c>
    </row>
    <row r="146" spans="1:114" x14ac:dyDescent="0.25">
      <c r="A146" s="4" t="str">
        <f>INDEX('instansi pusat'!$B$2:$C$623,MATCH(C146,'instansi pusat'!$D$2:$D$623,0),2)</f>
        <v>i2023110600455</v>
      </c>
      <c r="B146" s="6">
        <v>7205</v>
      </c>
      <c r="C146" s="5" t="s">
        <v>456</v>
      </c>
      <c r="D146" s="6">
        <v>2022</v>
      </c>
      <c r="E146" s="6">
        <v>2</v>
      </c>
      <c r="F146" s="6">
        <v>3</v>
      </c>
      <c r="G146" s="6">
        <v>3</v>
      </c>
      <c r="H146" s="6">
        <v>3</v>
      </c>
      <c r="I146" s="6">
        <v>3</v>
      </c>
      <c r="J146" s="6">
        <v>3</v>
      </c>
      <c r="K146" s="6">
        <v>3</v>
      </c>
      <c r="L146" s="6">
        <v>3</v>
      </c>
      <c r="M146" s="6">
        <v>3</v>
      </c>
      <c r="N146" s="6">
        <v>3</v>
      </c>
      <c r="O146" s="6">
        <v>1</v>
      </c>
      <c r="P146" s="6">
        <v>1</v>
      </c>
      <c r="Q146" s="6">
        <v>1</v>
      </c>
      <c r="R146" s="6">
        <v>1</v>
      </c>
      <c r="S146" s="6">
        <v>2</v>
      </c>
      <c r="T146" s="6">
        <v>1</v>
      </c>
      <c r="U146" s="6">
        <v>3</v>
      </c>
      <c r="V146" s="6">
        <v>2</v>
      </c>
      <c r="W146" s="6">
        <v>1</v>
      </c>
      <c r="X146" s="6">
        <v>1</v>
      </c>
      <c r="Y146" s="6">
        <v>1</v>
      </c>
      <c r="Z146" s="6">
        <v>1</v>
      </c>
      <c r="AA146" s="6">
        <v>1</v>
      </c>
      <c r="AB146" s="6">
        <v>1</v>
      </c>
      <c r="AC146" s="6">
        <v>1</v>
      </c>
      <c r="AD146" s="6">
        <v>1</v>
      </c>
      <c r="AE146" s="6">
        <v>1</v>
      </c>
      <c r="AF146" s="6">
        <v>1</v>
      </c>
      <c r="AG146" s="6">
        <v>1</v>
      </c>
      <c r="AH146" s="6">
        <v>1</v>
      </c>
      <c r="AI146" s="6">
        <v>1</v>
      </c>
      <c r="AJ146" s="6">
        <v>1</v>
      </c>
      <c r="AK146" s="6">
        <v>4</v>
      </c>
      <c r="AL146" s="6">
        <v>4</v>
      </c>
      <c r="AM146" s="6">
        <v>1</v>
      </c>
      <c r="AN146" s="6">
        <v>2</v>
      </c>
      <c r="AO146" s="6">
        <v>4</v>
      </c>
      <c r="AP146" s="6">
        <v>3</v>
      </c>
      <c r="AQ146" s="6">
        <v>3</v>
      </c>
      <c r="AR146" s="6">
        <v>3</v>
      </c>
      <c r="AS146" s="6">
        <v>3</v>
      </c>
      <c r="AT146" s="6">
        <v>3</v>
      </c>
      <c r="AU146" s="6">
        <v>2</v>
      </c>
      <c r="AV146" s="6">
        <v>4</v>
      </c>
      <c r="AW146" s="6">
        <v>3</v>
      </c>
      <c r="AX146" s="6">
        <v>1</v>
      </c>
      <c r="AY146" s="6">
        <v>1</v>
      </c>
      <c r="AZ146" s="3">
        <f t="shared" si="121"/>
        <v>2.9000000000000004</v>
      </c>
      <c r="BA146" s="3">
        <f t="shared" si="122"/>
        <v>1</v>
      </c>
      <c r="BB146" s="3">
        <f t="shared" si="123"/>
        <v>2</v>
      </c>
      <c r="BC146" s="3">
        <f t="shared" si="124"/>
        <v>1</v>
      </c>
      <c r="BD146" s="3">
        <f t="shared" si="125"/>
        <v>1</v>
      </c>
      <c r="BE146" s="3">
        <f t="shared" si="126"/>
        <v>1</v>
      </c>
      <c r="BF146" s="3">
        <f t="shared" si="127"/>
        <v>2.8000000000000003</v>
      </c>
      <c r="BG146" s="3">
        <f t="shared" si="128"/>
        <v>2.333333333333333</v>
      </c>
      <c r="BH146" s="3">
        <f t="shared" si="129"/>
        <v>2.9000000000000004</v>
      </c>
      <c r="BI146" s="3">
        <f t="shared" si="130"/>
        <v>1.4000000000000001</v>
      </c>
      <c r="BJ146" s="3">
        <f t="shared" si="131"/>
        <v>1</v>
      </c>
      <c r="BK146" s="3">
        <f t="shared" si="132"/>
        <v>2.615384615384615</v>
      </c>
      <c r="BL146" s="3">
        <f t="shared" si="133"/>
        <v>2.0819999999999999</v>
      </c>
      <c r="BO146" t="s">
        <v>641</v>
      </c>
      <c r="BP146" t="str">
        <f t="shared" si="134"/>
        <v>('i2023110600455','2022','in2023110400001','2'),</v>
      </c>
      <c r="BQ146" t="str">
        <f t="shared" si="135"/>
        <v>('i2023110600455','2022','in2023110400002','3'),</v>
      </c>
      <c r="BR146" t="str">
        <f t="shared" si="136"/>
        <v>('i2023110600455','2022','in2023110400003','3'),</v>
      </c>
      <c r="BS146" t="str">
        <f t="shared" si="137"/>
        <v>('i2023110600455','2022','in2023110400004','3'),</v>
      </c>
      <c r="BT146" t="str">
        <f t="shared" si="138"/>
        <v>('i2023110600455','2022','in2023110400005','3'),</v>
      </c>
      <c r="BU146" t="str">
        <f t="shared" si="139"/>
        <v>('i2023110600455','2022','in2023110400006','3'),</v>
      </c>
      <c r="BV146" t="str">
        <f t="shared" si="140"/>
        <v>('i2023110600455','2022','in2023110400007','3'),</v>
      </c>
      <c r="BW146" t="str">
        <f t="shared" si="141"/>
        <v>('i2023110600455','2022','in2023110400008','3'),</v>
      </c>
      <c r="BX146" t="str">
        <f t="shared" si="142"/>
        <v>('i2023110600455','2022','in2023110400009','3'),</v>
      </c>
      <c r="BY146" t="str">
        <f t="shared" si="143"/>
        <v>('i2023110600455','2022','in2023110400010','3'),</v>
      </c>
      <c r="BZ146" t="str">
        <f t="shared" si="144"/>
        <v>('i2023110600455','2022','in2023110400011','1'),</v>
      </c>
      <c r="CA146" t="str">
        <f t="shared" si="145"/>
        <v>('i2023110600455','2022','in2023110400012','1'),</v>
      </c>
      <c r="CB146" t="str">
        <f t="shared" si="146"/>
        <v>('i2023110600455','2022','in2023110400013','1'),</v>
      </c>
      <c r="CC146" t="str">
        <f t="shared" si="147"/>
        <v>('i2023110600455','2022','in2023110400014','1'),</v>
      </c>
      <c r="CD146" t="str">
        <f t="shared" si="148"/>
        <v>('i2023110600455','2022','in2023110400015','2'),</v>
      </c>
      <c r="CE146" t="str">
        <f t="shared" si="149"/>
        <v>('i2023110600455','2022','in2023110400016','1'),</v>
      </c>
      <c r="CF146" t="str">
        <f t="shared" si="150"/>
        <v>('i2023110600455','2022','in2023110400017','3'),</v>
      </c>
      <c r="CG146" t="str">
        <f t="shared" si="151"/>
        <v>('i2023110600455','2022','in2023110400018','2'),</v>
      </c>
      <c r="CH146" t="str">
        <f t="shared" si="152"/>
        <v>('i2023110600455','2022','in2023110400019','1'),</v>
      </c>
      <c r="CI146" t="str">
        <f t="shared" si="153"/>
        <v>('i2023110600455','2022','in2023110400020','1'),</v>
      </c>
      <c r="CJ146" t="str">
        <f t="shared" si="154"/>
        <v>('i2023110600455','2022','in2023110400021','1'),</v>
      </c>
      <c r="CK146" t="str">
        <f t="shared" si="155"/>
        <v>('i2023110600455','2022','in2023110400022','1'),</v>
      </c>
      <c r="CL146" t="str">
        <f t="shared" si="156"/>
        <v>('i2023110600455','2022','in2023110400023','1'),</v>
      </c>
      <c r="CM146" t="str">
        <f t="shared" si="157"/>
        <v>('i2023110600455','2022','in2023110400024','1'),</v>
      </c>
      <c r="CN146" t="str">
        <f t="shared" si="158"/>
        <v>('i2023110600455','2022','in2023110400025','1'),</v>
      </c>
      <c r="CO146" t="str">
        <f t="shared" si="159"/>
        <v>('i2023110600455','2022','in2023110400026','1'),</v>
      </c>
      <c r="CP146" t="str">
        <f t="shared" si="160"/>
        <v>('i2023110600455','2022','in2023110400027','1'),</v>
      </c>
      <c r="CQ146" t="str">
        <f t="shared" si="161"/>
        <v>('i2023110600455','2022','in2023110400028','1'),</v>
      </c>
      <c r="CR146" t="str">
        <f t="shared" si="162"/>
        <v>('i2023110600455','2022','in2023110400029','1'),</v>
      </c>
      <c r="CS146" t="str">
        <f t="shared" si="163"/>
        <v>('i2023110600455','2022','in2023110400030','1'),</v>
      </c>
      <c r="CT146" t="str">
        <f t="shared" si="164"/>
        <v>('i2023110600455','2022','in2023110400031','1'),</v>
      </c>
      <c r="CU146" t="str">
        <f t="shared" si="165"/>
        <v>('i2023110600455','2022','in2023110400032','1'),</v>
      </c>
      <c r="CV146" t="str">
        <f t="shared" si="166"/>
        <v>('i2023110600455','2022','in2023110400033','4'),</v>
      </c>
      <c r="CW146" t="str">
        <f t="shared" si="167"/>
        <v>('i2023110600455','2022','in2023110400034','4'),</v>
      </c>
      <c r="CX146" t="str">
        <f t="shared" si="168"/>
        <v>('i2023110600455','2022','in2023110400035','1'),</v>
      </c>
      <c r="CY146" t="str">
        <f t="shared" si="169"/>
        <v>('i2023110600455','2022','in2023110400036','2'),</v>
      </c>
      <c r="CZ146" t="str">
        <f t="shared" si="170"/>
        <v>('i2023110600455','2022','in2023110400037','4'),</v>
      </c>
      <c r="DA146" t="str">
        <f t="shared" si="171"/>
        <v>('i2023110600455','2022','in2023110400038','3'),</v>
      </c>
      <c r="DB146" t="str">
        <f t="shared" si="172"/>
        <v>('i2023110600455','2022','in2023110400039','3'),</v>
      </c>
      <c r="DC146" t="str">
        <f t="shared" si="173"/>
        <v>('i2023110600455','2022','in2023110400040','3'),</v>
      </c>
      <c r="DD146" t="str">
        <f t="shared" si="174"/>
        <v>('i2023110600455','2022','in2023110400041','3'),</v>
      </c>
      <c r="DE146" t="str">
        <f t="shared" si="175"/>
        <v>('i2023110600455','2022','in2023110400042','3'),</v>
      </c>
      <c r="DF146" t="str">
        <f t="shared" si="176"/>
        <v>('i2023110600455','2022','in2023110400043','2'),</v>
      </c>
      <c r="DG146" t="str">
        <f t="shared" si="177"/>
        <v>('i2023110600455','2022','in2023110400044','4'),</v>
      </c>
      <c r="DH146" t="str">
        <f t="shared" si="178"/>
        <v>('i2023110600455','2022','in2023110400045','3'),</v>
      </c>
      <c r="DI146" t="str">
        <f t="shared" si="179"/>
        <v>('i2023110600455','2022','in2023110400046','1'),</v>
      </c>
      <c r="DJ146" t="str">
        <f t="shared" si="180"/>
        <v>('i2023110600455','2022','in2023110400047','1');</v>
      </c>
    </row>
    <row r="147" spans="1:114" x14ac:dyDescent="0.25">
      <c r="A147" s="4" t="str">
        <f>INDEX('instansi pusat'!$B$2:$C$623,MATCH(C147,'instansi pusat'!$D$2:$D$623,0),2)</f>
        <v>i2023110600591</v>
      </c>
      <c r="B147" s="6">
        <v>7803</v>
      </c>
      <c r="C147" s="5" t="s">
        <v>355</v>
      </c>
      <c r="D147" s="6">
        <v>2022</v>
      </c>
      <c r="E147" s="6">
        <v>1</v>
      </c>
      <c r="F147" s="6">
        <v>1</v>
      </c>
      <c r="G147" s="6">
        <v>1</v>
      </c>
      <c r="H147" s="6">
        <v>1</v>
      </c>
      <c r="I147" s="6">
        <v>1</v>
      </c>
      <c r="J147" s="6">
        <v>1</v>
      </c>
      <c r="K147" s="6">
        <v>1</v>
      </c>
      <c r="L147" s="6">
        <v>1</v>
      </c>
      <c r="M147" s="6">
        <v>1</v>
      </c>
      <c r="N147" s="6">
        <v>1</v>
      </c>
      <c r="O147" s="6">
        <v>1</v>
      </c>
      <c r="P147" s="6">
        <v>1</v>
      </c>
      <c r="Q147" s="6">
        <v>1</v>
      </c>
      <c r="R147" s="6">
        <v>1</v>
      </c>
      <c r="S147" s="6">
        <v>1</v>
      </c>
      <c r="T147" s="6">
        <v>1</v>
      </c>
      <c r="U147" s="6">
        <v>1</v>
      </c>
      <c r="V147" s="6">
        <v>1</v>
      </c>
      <c r="W147" s="6">
        <v>1</v>
      </c>
      <c r="X147" s="6">
        <v>1</v>
      </c>
      <c r="Y147" s="6">
        <v>1</v>
      </c>
      <c r="Z147" s="6">
        <v>1</v>
      </c>
      <c r="AA147" s="6">
        <v>1</v>
      </c>
      <c r="AB147" s="6">
        <v>1</v>
      </c>
      <c r="AC147" s="6">
        <v>1</v>
      </c>
      <c r="AD147" s="6">
        <v>1</v>
      </c>
      <c r="AE147" s="6">
        <v>1</v>
      </c>
      <c r="AF147" s="6">
        <v>1</v>
      </c>
      <c r="AG147" s="6">
        <v>1</v>
      </c>
      <c r="AH147" s="6">
        <v>1</v>
      </c>
      <c r="AI147" s="6">
        <v>1</v>
      </c>
      <c r="AJ147" s="6">
        <v>1</v>
      </c>
      <c r="AK147" s="6">
        <v>1</v>
      </c>
      <c r="AL147" s="6">
        <v>1</v>
      </c>
      <c r="AM147" s="6">
        <v>3</v>
      </c>
      <c r="AN147" s="6">
        <v>1</v>
      </c>
      <c r="AO147" s="6">
        <v>2</v>
      </c>
      <c r="AP147" s="6">
        <v>3</v>
      </c>
      <c r="AQ147" s="6">
        <v>3</v>
      </c>
      <c r="AR147" s="6">
        <v>2</v>
      </c>
      <c r="AS147" s="6">
        <v>2</v>
      </c>
      <c r="AT147" s="6">
        <v>1</v>
      </c>
      <c r="AU147" s="6">
        <v>1</v>
      </c>
      <c r="AV147" s="6">
        <v>2</v>
      </c>
      <c r="AW147" s="6">
        <v>2</v>
      </c>
      <c r="AX147" s="6">
        <v>2</v>
      </c>
      <c r="AY147" s="6">
        <v>1</v>
      </c>
      <c r="AZ147" s="3">
        <f t="shared" si="121"/>
        <v>1</v>
      </c>
      <c r="BA147" s="3">
        <f t="shared" si="122"/>
        <v>1</v>
      </c>
      <c r="BB147" s="3">
        <f t="shared" si="123"/>
        <v>1</v>
      </c>
      <c r="BC147" s="3">
        <f t="shared" si="124"/>
        <v>1</v>
      </c>
      <c r="BD147" s="3">
        <f t="shared" si="125"/>
        <v>1</v>
      </c>
      <c r="BE147" s="3">
        <f t="shared" si="126"/>
        <v>1</v>
      </c>
      <c r="BF147" s="3">
        <f t="shared" si="127"/>
        <v>1.9000000000000001</v>
      </c>
      <c r="BG147" s="3">
        <f t="shared" si="128"/>
        <v>1.5</v>
      </c>
      <c r="BH147" s="3">
        <f t="shared" si="129"/>
        <v>1</v>
      </c>
      <c r="BI147" s="3">
        <f t="shared" si="130"/>
        <v>1</v>
      </c>
      <c r="BJ147" s="3">
        <f t="shared" si="131"/>
        <v>1</v>
      </c>
      <c r="BK147" s="3">
        <f t="shared" si="132"/>
        <v>1.7417582417582418</v>
      </c>
      <c r="BL147" s="3">
        <f t="shared" si="133"/>
        <v>1.3375000000000001</v>
      </c>
      <c r="BO147" t="s">
        <v>641</v>
      </c>
      <c r="BP147" t="str">
        <f t="shared" si="134"/>
        <v>('i2023110600591','2022','in2023110400001','1'),</v>
      </c>
      <c r="BQ147" t="str">
        <f t="shared" si="135"/>
        <v>('i2023110600591','2022','in2023110400002','1'),</v>
      </c>
      <c r="BR147" t="str">
        <f t="shared" si="136"/>
        <v>('i2023110600591','2022','in2023110400003','1'),</v>
      </c>
      <c r="BS147" t="str">
        <f t="shared" si="137"/>
        <v>('i2023110600591','2022','in2023110400004','1'),</v>
      </c>
      <c r="BT147" t="str">
        <f t="shared" si="138"/>
        <v>('i2023110600591','2022','in2023110400005','1'),</v>
      </c>
      <c r="BU147" t="str">
        <f t="shared" si="139"/>
        <v>('i2023110600591','2022','in2023110400006','1'),</v>
      </c>
      <c r="BV147" t="str">
        <f t="shared" si="140"/>
        <v>('i2023110600591','2022','in2023110400007','1'),</v>
      </c>
      <c r="BW147" t="str">
        <f t="shared" si="141"/>
        <v>('i2023110600591','2022','in2023110400008','1'),</v>
      </c>
      <c r="BX147" t="str">
        <f t="shared" si="142"/>
        <v>('i2023110600591','2022','in2023110400009','1'),</v>
      </c>
      <c r="BY147" t="str">
        <f t="shared" si="143"/>
        <v>('i2023110600591','2022','in2023110400010','1'),</v>
      </c>
      <c r="BZ147" t="str">
        <f t="shared" si="144"/>
        <v>('i2023110600591','2022','in2023110400011','1'),</v>
      </c>
      <c r="CA147" t="str">
        <f t="shared" si="145"/>
        <v>('i2023110600591','2022','in2023110400012','1'),</v>
      </c>
      <c r="CB147" t="str">
        <f t="shared" si="146"/>
        <v>('i2023110600591','2022','in2023110400013','1'),</v>
      </c>
      <c r="CC147" t="str">
        <f t="shared" si="147"/>
        <v>('i2023110600591','2022','in2023110400014','1'),</v>
      </c>
      <c r="CD147" t="str">
        <f t="shared" si="148"/>
        <v>('i2023110600591','2022','in2023110400015','1'),</v>
      </c>
      <c r="CE147" t="str">
        <f t="shared" si="149"/>
        <v>('i2023110600591','2022','in2023110400016','1'),</v>
      </c>
      <c r="CF147" t="str">
        <f t="shared" si="150"/>
        <v>('i2023110600591','2022','in2023110400017','1'),</v>
      </c>
      <c r="CG147" t="str">
        <f t="shared" si="151"/>
        <v>('i2023110600591','2022','in2023110400018','1'),</v>
      </c>
      <c r="CH147" t="str">
        <f t="shared" si="152"/>
        <v>('i2023110600591','2022','in2023110400019','1'),</v>
      </c>
      <c r="CI147" t="str">
        <f t="shared" si="153"/>
        <v>('i2023110600591','2022','in2023110400020','1'),</v>
      </c>
      <c r="CJ147" t="str">
        <f t="shared" si="154"/>
        <v>('i2023110600591','2022','in2023110400021','1'),</v>
      </c>
      <c r="CK147" t="str">
        <f t="shared" si="155"/>
        <v>('i2023110600591','2022','in2023110400022','1'),</v>
      </c>
      <c r="CL147" t="str">
        <f t="shared" si="156"/>
        <v>('i2023110600591','2022','in2023110400023','1'),</v>
      </c>
      <c r="CM147" t="str">
        <f t="shared" si="157"/>
        <v>('i2023110600591','2022','in2023110400024','1'),</v>
      </c>
      <c r="CN147" t="str">
        <f t="shared" si="158"/>
        <v>('i2023110600591','2022','in2023110400025','1'),</v>
      </c>
      <c r="CO147" t="str">
        <f t="shared" si="159"/>
        <v>('i2023110600591','2022','in2023110400026','1'),</v>
      </c>
      <c r="CP147" t="str">
        <f t="shared" si="160"/>
        <v>('i2023110600591','2022','in2023110400027','1'),</v>
      </c>
      <c r="CQ147" t="str">
        <f t="shared" si="161"/>
        <v>('i2023110600591','2022','in2023110400028','1'),</v>
      </c>
      <c r="CR147" t="str">
        <f t="shared" si="162"/>
        <v>('i2023110600591','2022','in2023110400029','1'),</v>
      </c>
      <c r="CS147" t="str">
        <f t="shared" si="163"/>
        <v>('i2023110600591','2022','in2023110400030','1'),</v>
      </c>
      <c r="CT147" t="str">
        <f t="shared" si="164"/>
        <v>('i2023110600591','2022','in2023110400031','1'),</v>
      </c>
      <c r="CU147" t="str">
        <f t="shared" si="165"/>
        <v>('i2023110600591','2022','in2023110400032','1'),</v>
      </c>
      <c r="CV147" t="str">
        <f t="shared" si="166"/>
        <v>('i2023110600591','2022','in2023110400033','1'),</v>
      </c>
      <c r="CW147" t="str">
        <f t="shared" si="167"/>
        <v>('i2023110600591','2022','in2023110400034','1'),</v>
      </c>
      <c r="CX147" t="str">
        <f t="shared" si="168"/>
        <v>('i2023110600591','2022','in2023110400035','3'),</v>
      </c>
      <c r="CY147" t="str">
        <f t="shared" si="169"/>
        <v>('i2023110600591','2022','in2023110400036','1'),</v>
      </c>
      <c r="CZ147" t="str">
        <f t="shared" si="170"/>
        <v>('i2023110600591','2022','in2023110400037','2'),</v>
      </c>
      <c r="DA147" t="str">
        <f t="shared" si="171"/>
        <v>('i2023110600591','2022','in2023110400038','3'),</v>
      </c>
      <c r="DB147" t="str">
        <f t="shared" si="172"/>
        <v>('i2023110600591','2022','in2023110400039','3'),</v>
      </c>
      <c r="DC147" t="str">
        <f t="shared" si="173"/>
        <v>('i2023110600591','2022','in2023110400040','2'),</v>
      </c>
      <c r="DD147" t="str">
        <f t="shared" si="174"/>
        <v>('i2023110600591','2022','in2023110400041','2'),</v>
      </c>
      <c r="DE147" t="str">
        <f t="shared" si="175"/>
        <v>('i2023110600591','2022','in2023110400042','1'),</v>
      </c>
      <c r="DF147" t="str">
        <f t="shared" si="176"/>
        <v>('i2023110600591','2022','in2023110400043','1'),</v>
      </c>
      <c r="DG147" t="str">
        <f t="shared" si="177"/>
        <v>('i2023110600591','2022','in2023110400044','2'),</v>
      </c>
      <c r="DH147" t="str">
        <f t="shared" si="178"/>
        <v>('i2023110600591','2022','in2023110400045','2'),</v>
      </c>
      <c r="DI147" t="str">
        <f t="shared" si="179"/>
        <v>('i2023110600591','2022','in2023110400046','2'),</v>
      </c>
      <c r="DJ147" t="str">
        <f t="shared" si="180"/>
        <v>('i2023110600591','2022','in2023110400047','1');</v>
      </c>
    </row>
    <row r="148" spans="1:114" x14ac:dyDescent="0.25">
      <c r="A148" s="4" t="str">
        <f>INDEX('instansi pusat'!$B$2:$C$623,MATCH(C148,'instansi pusat'!$D$2:$D$623,0),2)</f>
        <v>i2023110600594</v>
      </c>
      <c r="B148" s="6">
        <v>7808</v>
      </c>
      <c r="C148" s="5" t="s">
        <v>359</v>
      </c>
      <c r="D148" s="6">
        <v>2022</v>
      </c>
      <c r="E148" s="6">
        <v>1</v>
      </c>
      <c r="F148" s="6">
        <v>1</v>
      </c>
      <c r="G148" s="6">
        <v>1</v>
      </c>
      <c r="H148" s="6">
        <v>1</v>
      </c>
      <c r="I148" s="6">
        <v>1</v>
      </c>
      <c r="J148" s="6">
        <v>1</v>
      </c>
      <c r="K148" s="6">
        <v>1</v>
      </c>
      <c r="L148" s="6">
        <v>1</v>
      </c>
      <c r="M148" s="6">
        <v>1</v>
      </c>
      <c r="N148" s="6">
        <v>1</v>
      </c>
      <c r="O148" s="6">
        <v>1</v>
      </c>
      <c r="P148" s="6">
        <v>1</v>
      </c>
      <c r="Q148" s="6">
        <v>1</v>
      </c>
      <c r="R148" s="6">
        <v>1</v>
      </c>
      <c r="S148" s="6">
        <v>1</v>
      </c>
      <c r="T148" s="6">
        <v>1</v>
      </c>
      <c r="U148" s="6">
        <v>1</v>
      </c>
      <c r="V148" s="6">
        <v>1</v>
      </c>
      <c r="W148" s="6">
        <v>1</v>
      </c>
      <c r="X148" s="6">
        <v>1</v>
      </c>
      <c r="Y148" s="6">
        <v>1</v>
      </c>
      <c r="Z148" s="6">
        <v>1</v>
      </c>
      <c r="AA148" s="6">
        <v>1</v>
      </c>
      <c r="AB148" s="6">
        <v>1</v>
      </c>
      <c r="AC148" s="6">
        <v>1</v>
      </c>
      <c r="AD148" s="6">
        <v>1</v>
      </c>
      <c r="AE148" s="6">
        <v>1</v>
      </c>
      <c r="AF148" s="6">
        <v>1</v>
      </c>
      <c r="AG148" s="6">
        <v>1</v>
      </c>
      <c r="AH148" s="6">
        <v>1</v>
      </c>
      <c r="AI148" s="6">
        <v>1</v>
      </c>
      <c r="AJ148" s="6">
        <v>1</v>
      </c>
      <c r="AK148" s="6">
        <v>2</v>
      </c>
      <c r="AL148" s="6">
        <v>2</v>
      </c>
      <c r="AM148" s="6">
        <v>3</v>
      </c>
      <c r="AN148" s="6">
        <v>1</v>
      </c>
      <c r="AO148" s="6">
        <v>1</v>
      </c>
      <c r="AP148" s="6">
        <v>1</v>
      </c>
      <c r="AQ148" s="6">
        <v>1</v>
      </c>
      <c r="AR148" s="6">
        <v>1</v>
      </c>
      <c r="AS148" s="6">
        <v>1</v>
      </c>
      <c r="AT148" s="6">
        <v>1</v>
      </c>
      <c r="AU148" s="6">
        <v>1</v>
      </c>
      <c r="AV148" s="6">
        <v>2</v>
      </c>
      <c r="AW148" s="6">
        <v>1</v>
      </c>
      <c r="AX148" s="6">
        <v>1</v>
      </c>
      <c r="AY148" s="6">
        <v>1</v>
      </c>
      <c r="AZ148" s="3">
        <f t="shared" si="121"/>
        <v>1</v>
      </c>
      <c r="BA148" s="3">
        <f t="shared" si="122"/>
        <v>1</v>
      </c>
      <c r="BB148" s="3">
        <f t="shared" si="123"/>
        <v>1</v>
      </c>
      <c r="BC148" s="3">
        <f t="shared" si="124"/>
        <v>1</v>
      </c>
      <c r="BD148" s="3">
        <f t="shared" si="125"/>
        <v>1</v>
      </c>
      <c r="BE148" s="3">
        <f t="shared" si="126"/>
        <v>1</v>
      </c>
      <c r="BF148" s="3">
        <f t="shared" si="127"/>
        <v>1.4000000000000001</v>
      </c>
      <c r="BG148" s="3">
        <f t="shared" si="128"/>
        <v>1.1666666666666665</v>
      </c>
      <c r="BH148" s="3">
        <f t="shared" si="129"/>
        <v>1</v>
      </c>
      <c r="BI148" s="3">
        <f t="shared" si="130"/>
        <v>1</v>
      </c>
      <c r="BJ148" s="3">
        <f t="shared" si="131"/>
        <v>1</v>
      </c>
      <c r="BK148" s="3">
        <f t="shared" si="132"/>
        <v>1.3076923076923075</v>
      </c>
      <c r="BL148" s="3">
        <f t="shared" si="133"/>
        <v>1.1400000000000001</v>
      </c>
      <c r="BO148" t="s">
        <v>641</v>
      </c>
      <c r="BP148" t="str">
        <f t="shared" si="134"/>
        <v>('i2023110600594','2022','in2023110400001','1'),</v>
      </c>
      <c r="BQ148" t="str">
        <f t="shared" si="135"/>
        <v>('i2023110600594','2022','in2023110400002','1'),</v>
      </c>
      <c r="BR148" t="str">
        <f t="shared" si="136"/>
        <v>('i2023110600594','2022','in2023110400003','1'),</v>
      </c>
      <c r="BS148" t="str">
        <f t="shared" si="137"/>
        <v>('i2023110600594','2022','in2023110400004','1'),</v>
      </c>
      <c r="BT148" t="str">
        <f t="shared" si="138"/>
        <v>('i2023110600594','2022','in2023110400005','1'),</v>
      </c>
      <c r="BU148" t="str">
        <f t="shared" si="139"/>
        <v>('i2023110600594','2022','in2023110400006','1'),</v>
      </c>
      <c r="BV148" t="str">
        <f t="shared" si="140"/>
        <v>('i2023110600594','2022','in2023110400007','1'),</v>
      </c>
      <c r="BW148" t="str">
        <f t="shared" si="141"/>
        <v>('i2023110600594','2022','in2023110400008','1'),</v>
      </c>
      <c r="BX148" t="str">
        <f t="shared" si="142"/>
        <v>('i2023110600594','2022','in2023110400009','1'),</v>
      </c>
      <c r="BY148" t="str">
        <f t="shared" si="143"/>
        <v>('i2023110600594','2022','in2023110400010','1'),</v>
      </c>
      <c r="BZ148" t="str">
        <f t="shared" si="144"/>
        <v>('i2023110600594','2022','in2023110400011','1'),</v>
      </c>
      <c r="CA148" t="str">
        <f t="shared" si="145"/>
        <v>('i2023110600594','2022','in2023110400012','1'),</v>
      </c>
      <c r="CB148" t="str">
        <f t="shared" si="146"/>
        <v>('i2023110600594','2022','in2023110400013','1'),</v>
      </c>
      <c r="CC148" t="str">
        <f t="shared" si="147"/>
        <v>('i2023110600594','2022','in2023110400014','1'),</v>
      </c>
      <c r="CD148" t="str">
        <f t="shared" si="148"/>
        <v>('i2023110600594','2022','in2023110400015','1'),</v>
      </c>
      <c r="CE148" t="str">
        <f t="shared" si="149"/>
        <v>('i2023110600594','2022','in2023110400016','1'),</v>
      </c>
      <c r="CF148" t="str">
        <f t="shared" si="150"/>
        <v>('i2023110600594','2022','in2023110400017','1'),</v>
      </c>
      <c r="CG148" t="str">
        <f t="shared" si="151"/>
        <v>('i2023110600594','2022','in2023110400018','1'),</v>
      </c>
      <c r="CH148" t="str">
        <f t="shared" si="152"/>
        <v>('i2023110600594','2022','in2023110400019','1'),</v>
      </c>
      <c r="CI148" t="str">
        <f t="shared" si="153"/>
        <v>('i2023110600594','2022','in2023110400020','1'),</v>
      </c>
      <c r="CJ148" t="str">
        <f t="shared" si="154"/>
        <v>('i2023110600594','2022','in2023110400021','1'),</v>
      </c>
      <c r="CK148" t="str">
        <f t="shared" si="155"/>
        <v>('i2023110600594','2022','in2023110400022','1'),</v>
      </c>
      <c r="CL148" t="str">
        <f t="shared" si="156"/>
        <v>('i2023110600594','2022','in2023110400023','1'),</v>
      </c>
      <c r="CM148" t="str">
        <f t="shared" si="157"/>
        <v>('i2023110600594','2022','in2023110400024','1'),</v>
      </c>
      <c r="CN148" t="str">
        <f t="shared" si="158"/>
        <v>('i2023110600594','2022','in2023110400025','1'),</v>
      </c>
      <c r="CO148" t="str">
        <f t="shared" si="159"/>
        <v>('i2023110600594','2022','in2023110400026','1'),</v>
      </c>
      <c r="CP148" t="str">
        <f t="shared" si="160"/>
        <v>('i2023110600594','2022','in2023110400027','1'),</v>
      </c>
      <c r="CQ148" t="str">
        <f t="shared" si="161"/>
        <v>('i2023110600594','2022','in2023110400028','1'),</v>
      </c>
      <c r="CR148" t="str">
        <f t="shared" si="162"/>
        <v>('i2023110600594','2022','in2023110400029','1'),</v>
      </c>
      <c r="CS148" t="str">
        <f t="shared" si="163"/>
        <v>('i2023110600594','2022','in2023110400030','1'),</v>
      </c>
      <c r="CT148" t="str">
        <f t="shared" si="164"/>
        <v>('i2023110600594','2022','in2023110400031','1'),</v>
      </c>
      <c r="CU148" t="str">
        <f t="shared" si="165"/>
        <v>('i2023110600594','2022','in2023110400032','1'),</v>
      </c>
      <c r="CV148" t="str">
        <f t="shared" si="166"/>
        <v>('i2023110600594','2022','in2023110400033','2'),</v>
      </c>
      <c r="CW148" t="str">
        <f t="shared" si="167"/>
        <v>('i2023110600594','2022','in2023110400034','2'),</v>
      </c>
      <c r="CX148" t="str">
        <f t="shared" si="168"/>
        <v>('i2023110600594','2022','in2023110400035','3'),</v>
      </c>
      <c r="CY148" t="str">
        <f t="shared" si="169"/>
        <v>('i2023110600594','2022','in2023110400036','1'),</v>
      </c>
      <c r="CZ148" t="str">
        <f t="shared" si="170"/>
        <v>('i2023110600594','2022','in2023110400037','1'),</v>
      </c>
      <c r="DA148" t="str">
        <f t="shared" si="171"/>
        <v>('i2023110600594','2022','in2023110400038','1'),</v>
      </c>
      <c r="DB148" t="str">
        <f t="shared" si="172"/>
        <v>('i2023110600594','2022','in2023110400039','1'),</v>
      </c>
      <c r="DC148" t="str">
        <f t="shared" si="173"/>
        <v>('i2023110600594','2022','in2023110400040','1'),</v>
      </c>
      <c r="DD148" t="str">
        <f t="shared" si="174"/>
        <v>('i2023110600594','2022','in2023110400041','1'),</v>
      </c>
      <c r="DE148" t="str">
        <f t="shared" si="175"/>
        <v>('i2023110600594','2022','in2023110400042','1'),</v>
      </c>
      <c r="DF148" t="str">
        <f t="shared" si="176"/>
        <v>('i2023110600594','2022','in2023110400043','1'),</v>
      </c>
      <c r="DG148" t="str">
        <f t="shared" si="177"/>
        <v>('i2023110600594','2022','in2023110400044','2'),</v>
      </c>
      <c r="DH148" t="str">
        <f t="shared" si="178"/>
        <v>('i2023110600594','2022','in2023110400045','1'),</v>
      </c>
      <c r="DI148" t="str">
        <f t="shared" si="179"/>
        <v>('i2023110600594','2022','in2023110400046','1'),</v>
      </c>
      <c r="DJ148" t="str">
        <f t="shared" si="180"/>
        <v>('i2023110600594','2022','in2023110400047','1');</v>
      </c>
    </row>
    <row r="149" spans="1:114" x14ac:dyDescent="0.25">
      <c r="A149" s="4" t="str">
        <f>INDEX('instansi pusat'!$B$2:$C$623,MATCH(C149,'instansi pusat'!$D$2:$D$623,0),2)</f>
        <v>i2023110600575</v>
      </c>
      <c r="B149" s="6">
        <v>7402</v>
      </c>
      <c r="C149" s="5" t="s">
        <v>465</v>
      </c>
      <c r="D149" s="6">
        <v>2022</v>
      </c>
      <c r="E149" s="6">
        <v>1</v>
      </c>
      <c r="F149" s="6">
        <v>1</v>
      </c>
      <c r="G149" s="6">
        <v>3</v>
      </c>
      <c r="H149" s="6">
        <v>2</v>
      </c>
      <c r="I149" s="6">
        <v>2</v>
      </c>
      <c r="J149" s="6">
        <v>1</v>
      </c>
      <c r="K149" s="6">
        <v>2</v>
      </c>
      <c r="L149" s="6">
        <v>2</v>
      </c>
      <c r="M149" s="6">
        <v>1</v>
      </c>
      <c r="N149" s="6">
        <v>1</v>
      </c>
      <c r="O149" s="6">
        <v>1</v>
      </c>
      <c r="P149" s="6">
        <v>2</v>
      </c>
      <c r="Q149" s="6">
        <v>1</v>
      </c>
      <c r="R149" s="6">
        <v>1</v>
      </c>
      <c r="S149" s="6">
        <v>1</v>
      </c>
      <c r="T149" s="6">
        <v>2</v>
      </c>
      <c r="U149" s="6">
        <v>1</v>
      </c>
      <c r="V149" s="6">
        <v>1</v>
      </c>
      <c r="W149" s="6">
        <v>1</v>
      </c>
      <c r="X149" s="6">
        <v>1</v>
      </c>
      <c r="Y149" s="6">
        <v>1</v>
      </c>
      <c r="Z149" s="6">
        <v>1</v>
      </c>
      <c r="AA149" s="6">
        <v>1</v>
      </c>
      <c r="AB149" s="6">
        <v>1</v>
      </c>
      <c r="AC149" s="6">
        <v>1</v>
      </c>
      <c r="AD149" s="6">
        <v>1</v>
      </c>
      <c r="AE149" s="6">
        <v>1</v>
      </c>
      <c r="AF149" s="6">
        <v>1</v>
      </c>
      <c r="AG149" s="6">
        <v>1</v>
      </c>
      <c r="AH149" s="6">
        <v>1</v>
      </c>
      <c r="AI149" s="6">
        <v>1</v>
      </c>
      <c r="AJ149" s="6">
        <v>1</v>
      </c>
      <c r="AK149" s="6">
        <v>1</v>
      </c>
      <c r="AL149" s="6">
        <v>1</v>
      </c>
      <c r="AM149" s="6">
        <v>3</v>
      </c>
      <c r="AN149" s="6">
        <v>3</v>
      </c>
      <c r="AO149" s="6">
        <v>2</v>
      </c>
      <c r="AP149" s="6">
        <v>3</v>
      </c>
      <c r="AQ149" s="6">
        <v>1</v>
      </c>
      <c r="AR149" s="6">
        <v>1</v>
      </c>
      <c r="AS149" s="6">
        <v>1</v>
      </c>
      <c r="AT149" s="6">
        <v>4</v>
      </c>
      <c r="AU149" s="6">
        <v>2</v>
      </c>
      <c r="AV149" s="6">
        <v>3</v>
      </c>
      <c r="AW149" s="6">
        <v>3</v>
      </c>
      <c r="AX149" s="6">
        <v>4</v>
      </c>
      <c r="AY149" s="6">
        <v>1</v>
      </c>
      <c r="AZ149" s="3">
        <f t="shared" si="121"/>
        <v>1.6</v>
      </c>
      <c r="BA149" s="3">
        <f t="shared" si="122"/>
        <v>1.25</v>
      </c>
      <c r="BB149" s="3">
        <f t="shared" si="123"/>
        <v>1.25</v>
      </c>
      <c r="BC149" s="3">
        <f t="shared" si="124"/>
        <v>1</v>
      </c>
      <c r="BD149" s="3">
        <f t="shared" si="125"/>
        <v>1</v>
      </c>
      <c r="BE149" s="3">
        <f t="shared" si="126"/>
        <v>1</v>
      </c>
      <c r="BF149" s="3">
        <f t="shared" si="127"/>
        <v>1.7000000000000002</v>
      </c>
      <c r="BG149" s="3">
        <f t="shared" si="128"/>
        <v>2.833333333333333</v>
      </c>
      <c r="BH149" s="3">
        <f t="shared" si="129"/>
        <v>1.6</v>
      </c>
      <c r="BI149" s="3">
        <f t="shared" si="130"/>
        <v>1.2</v>
      </c>
      <c r="BJ149" s="3">
        <f t="shared" si="131"/>
        <v>1</v>
      </c>
      <c r="BK149" s="3">
        <f t="shared" si="132"/>
        <v>2.1483516483516483</v>
      </c>
      <c r="BL149" s="3">
        <f t="shared" si="133"/>
        <v>1.6505000000000001</v>
      </c>
      <c r="BO149" t="s">
        <v>641</v>
      </c>
      <c r="BP149" t="str">
        <f t="shared" si="134"/>
        <v>('i2023110600575','2022','in2023110400001','1'),</v>
      </c>
      <c r="BQ149" t="str">
        <f t="shared" si="135"/>
        <v>('i2023110600575','2022','in2023110400002','1'),</v>
      </c>
      <c r="BR149" t="str">
        <f t="shared" si="136"/>
        <v>('i2023110600575','2022','in2023110400003','3'),</v>
      </c>
      <c r="BS149" t="str">
        <f t="shared" si="137"/>
        <v>('i2023110600575','2022','in2023110400004','2'),</v>
      </c>
      <c r="BT149" t="str">
        <f t="shared" si="138"/>
        <v>('i2023110600575','2022','in2023110400005','2'),</v>
      </c>
      <c r="BU149" t="str">
        <f t="shared" si="139"/>
        <v>('i2023110600575','2022','in2023110400006','1'),</v>
      </c>
      <c r="BV149" t="str">
        <f t="shared" si="140"/>
        <v>('i2023110600575','2022','in2023110400007','2'),</v>
      </c>
      <c r="BW149" t="str">
        <f t="shared" si="141"/>
        <v>('i2023110600575','2022','in2023110400008','2'),</v>
      </c>
      <c r="BX149" t="str">
        <f t="shared" si="142"/>
        <v>('i2023110600575','2022','in2023110400009','1'),</v>
      </c>
      <c r="BY149" t="str">
        <f t="shared" si="143"/>
        <v>('i2023110600575','2022','in2023110400010','1'),</v>
      </c>
      <c r="BZ149" t="str">
        <f t="shared" si="144"/>
        <v>('i2023110600575','2022','in2023110400011','1'),</v>
      </c>
      <c r="CA149" t="str">
        <f t="shared" si="145"/>
        <v>('i2023110600575','2022','in2023110400012','2'),</v>
      </c>
      <c r="CB149" t="str">
        <f t="shared" si="146"/>
        <v>('i2023110600575','2022','in2023110400013','1'),</v>
      </c>
      <c r="CC149" t="str">
        <f t="shared" si="147"/>
        <v>('i2023110600575','2022','in2023110400014','1'),</v>
      </c>
      <c r="CD149" t="str">
        <f t="shared" si="148"/>
        <v>('i2023110600575','2022','in2023110400015','1'),</v>
      </c>
      <c r="CE149" t="str">
        <f t="shared" si="149"/>
        <v>('i2023110600575','2022','in2023110400016','2'),</v>
      </c>
      <c r="CF149" t="str">
        <f t="shared" si="150"/>
        <v>('i2023110600575','2022','in2023110400017','1'),</v>
      </c>
      <c r="CG149" t="str">
        <f t="shared" si="151"/>
        <v>('i2023110600575','2022','in2023110400018','1'),</v>
      </c>
      <c r="CH149" t="str">
        <f t="shared" si="152"/>
        <v>('i2023110600575','2022','in2023110400019','1'),</v>
      </c>
      <c r="CI149" t="str">
        <f t="shared" si="153"/>
        <v>('i2023110600575','2022','in2023110400020','1'),</v>
      </c>
      <c r="CJ149" t="str">
        <f t="shared" si="154"/>
        <v>('i2023110600575','2022','in2023110400021','1'),</v>
      </c>
      <c r="CK149" t="str">
        <f t="shared" si="155"/>
        <v>('i2023110600575','2022','in2023110400022','1'),</v>
      </c>
      <c r="CL149" t="str">
        <f t="shared" si="156"/>
        <v>('i2023110600575','2022','in2023110400023','1'),</v>
      </c>
      <c r="CM149" t="str">
        <f t="shared" si="157"/>
        <v>('i2023110600575','2022','in2023110400024','1'),</v>
      </c>
      <c r="CN149" t="str">
        <f t="shared" si="158"/>
        <v>('i2023110600575','2022','in2023110400025','1'),</v>
      </c>
      <c r="CO149" t="str">
        <f t="shared" si="159"/>
        <v>('i2023110600575','2022','in2023110400026','1'),</v>
      </c>
      <c r="CP149" t="str">
        <f t="shared" si="160"/>
        <v>('i2023110600575','2022','in2023110400027','1'),</v>
      </c>
      <c r="CQ149" t="str">
        <f t="shared" si="161"/>
        <v>('i2023110600575','2022','in2023110400028','1'),</v>
      </c>
      <c r="CR149" t="str">
        <f t="shared" si="162"/>
        <v>('i2023110600575','2022','in2023110400029','1'),</v>
      </c>
      <c r="CS149" t="str">
        <f t="shared" si="163"/>
        <v>('i2023110600575','2022','in2023110400030','1'),</v>
      </c>
      <c r="CT149" t="str">
        <f t="shared" si="164"/>
        <v>('i2023110600575','2022','in2023110400031','1'),</v>
      </c>
      <c r="CU149" t="str">
        <f t="shared" si="165"/>
        <v>('i2023110600575','2022','in2023110400032','1'),</v>
      </c>
      <c r="CV149" t="str">
        <f t="shared" si="166"/>
        <v>('i2023110600575','2022','in2023110400033','1'),</v>
      </c>
      <c r="CW149" t="str">
        <f t="shared" si="167"/>
        <v>('i2023110600575','2022','in2023110400034','1'),</v>
      </c>
      <c r="CX149" t="str">
        <f t="shared" si="168"/>
        <v>('i2023110600575','2022','in2023110400035','3'),</v>
      </c>
      <c r="CY149" t="str">
        <f t="shared" si="169"/>
        <v>('i2023110600575','2022','in2023110400036','3'),</v>
      </c>
      <c r="CZ149" t="str">
        <f t="shared" si="170"/>
        <v>('i2023110600575','2022','in2023110400037','2'),</v>
      </c>
      <c r="DA149" t="str">
        <f t="shared" si="171"/>
        <v>('i2023110600575','2022','in2023110400038','3'),</v>
      </c>
      <c r="DB149" t="str">
        <f t="shared" si="172"/>
        <v>('i2023110600575','2022','in2023110400039','1'),</v>
      </c>
      <c r="DC149" t="str">
        <f t="shared" si="173"/>
        <v>('i2023110600575','2022','in2023110400040','1'),</v>
      </c>
      <c r="DD149" t="str">
        <f t="shared" si="174"/>
        <v>('i2023110600575','2022','in2023110400041','1'),</v>
      </c>
      <c r="DE149" t="str">
        <f t="shared" si="175"/>
        <v>('i2023110600575','2022','in2023110400042','4'),</v>
      </c>
      <c r="DF149" t="str">
        <f t="shared" si="176"/>
        <v>('i2023110600575','2022','in2023110400043','2'),</v>
      </c>
      <c r="DG149" t="str">
        <f t="shared" si="177"/>
        <v>('i2023110600575','2022','in2023110400044','3'),</v>
      </c>
      <c r="DH149" t="str">
        <f t="shared" si="178"/>
        <v>('i2023110600575','2022','in2023110400045','3'),</v>
      </c>
      <c r="DI149" t="str">
        <f t="shared" si="179"/>
        <v>('i2023110600575','2022','in2023110400046','4'),</v>
      </c>
      <c r="DJ149" t="str">
        <f t="shared" si="180"/>
        <v>('i2023110600575','2022','in2023110400047','1');</v>
      </c>
    </row>
    <row r="150" spans="1:114" x14ac:dyDescent="0.25">
      <c r="A150" s="4" t="str">
        <f>INDEX('instansi pusat'!$B$2:$C$623,MATCH(C150,'instansi pusat'!$D$2:$D$623,0),2)</f>
        <v>i2023110600286</v>
      </c>
      <c r="B150" s="6">
        <v>7415</v>
      </c>
      <c r="C150" s="5" t="s">
        <v>476</v>
      </c>
      <c r="D150" s="6">
        <v>2022</v>
      </c>
      <c r="E150" s="6">
        <v>3</v>
      </c>
      <c r="F150" s="6">
        <v>2</v>
      </c>
      <c r="G150" s="6">
        <v>3</v>
      </c>
      <c r="H150" s="6">
        <v>3</v>
      </c>
      <c r="I150" s="6">
        <v>3</v>
      </c>
      <c r="J150" s="6">
        <v>3</v>
      </c>
      <c r="K150" s="6">
        <v>3</v>
      </c>
      <c r="L150" s="6">
        <v>2</v>
      </c>
      <c r="M150" s="6">
        <v>3</v>
      </c>
      <c r="N150" s="6">
        <v>1</v>
      </c>
      <c r="O150" s="6">
        <v>3</v>
      </c>
      <c r="P150" s="6">
        <v>3</v>
      </c>
      <c r="Q150" s="6">
        <v>1</v>
      </c>
      <c r="R150" s="6">
        <v>1</v>
      </c>
      <c r="S150" s="6">
        <v>1</v>
      </c>
      <c r="T150" s="6">
        <v>2</v>
      </c>
      <c r="U150" s="6">
        <v>2</v>
      </c>
      <c r="V150" s="6">
        <v>1</v>
      </c>
      <c r="W150" s="6">
        <v>1</v>
      </c>
      <c r="X150" s="6">
        <v>1</v>
      </c>
      <c r="Y150" s="6">
        <v>1</v>
      </c>
      <c r="Z150" s="6">
        <v>2</v>
      </c>
      <c r="AA150" s="6">
        <v>1</v>
      </c>
      <c r="AB150" s="6">
        <v>2</v>
      </c>
      <c r="AC150" s="6">
        <v>1</v>
      </c>
      <c r="AD150" s="6">
        <v>1</v>
      </c>
      <c r="AE150" s="6">
        <v>1</v>
      </c>
      <c r="AF150" s="6">
        <v>1</v>
      </c>
      <c r="AG150" s="6">
        <v>1</v>
      </c>
      <c r="AH150" s="6">
        <v>1</v>
      </c>
      <c r="AI150" s="6">
        <v>1</v>
      </c>
      <c r="AJ150" s="6">
        <v>4</v>
      </c>
      <c r="AK150" s="6">
        <v>4</v>
      </c>
      <c r="AL150" s="6">
        <v>4</v>
      </c>
      <c r="AM150" s="6">
        <v>4</v>
      </c>
      <c r="AN150" s="6">
        <v>4</v>
      </c>
      <c r="AO150" s="6">
        <v>4</v>
      </c>
      <c r="AP150" s="6">
        <v>3</v>
      </c>
      <c r="AQ150" s="6">
        <v>1</v>
      </c>
      <c r="AR150" s="6">
        <v>3</v>
      </c>
      <c r="AS150" s="6">
        <v>4</v>
      </c>
      <c r="AT150" s="6">
        <v>2</v>
      </c>
      <c r="AU150" s="6">
        <v>3</v>
      </c>
      <c r="AV150" s="6">
        <v>3</v>
      </c>
      <c r="AW150" s="6">
        <v>4</v>
      </c>
      <c r="AX150" s="6">
        <v>4</v>
      </c>
      <c r="AY150" s="6">
        <v>4</v>
      </c>
      <c r="AZ150" s="3">
        <f t="shared" si="121"/>
        <v>2.6</v>
      </c>
      <c r="BA150" s="3">
        <f t="shared" si="122"/>
        <v>2</v>
      </c>
      <c r="BB150" s="3">
        <f t="shared" si="123"/>
        <v>1.5</v>
      </c>
      <c r="BC150" s="3">
        <f t="shared" si="124"/>
        <v>1</v>
      </c>
      <c r="BD150" s="3">
        <f t="shared" si="125"/>
        <v>1.25</v>
      </c>
      <c r="BE150" s="3">
        <f t="shared" si="126"/>
        <v>1</v>
      </c>
      <c r="BF150" s="3">
        <f t="shared" si="127"/>
        <v>3.5</v>
      </c>
      <c r="BG150" s="3">
        <f t="shared" si="128"/>
        <v>3.333333333333333</v>
      </c>
      <c r="BH150" s="3">
        <f t="shared" si="129"/>
        <v>2.6</v>
      </c>
      <c r="BI150" s="3">
        <f t="shared" si="130"/>
        <v>1.6</v>
      </c>
      <c r="BJ150" s="3">
        <f t="shared" si="131"/>
        <v>1.1818181818181819</v>
      </c>
      <c r="BK150" s="3">
        <f t="shared" si="132"/>
        <v>3.4340659340659339</v>
      </c>
      <c r="BL150" s="3">
        <f t="shared" si="133"/>
        <v>2.4954999999999998</v>
      </c>
      <c r="BO150" t="s">
        <v>641</v>
      </c>
      <c r="BP150" t="str">
        <f t="shared" si="134"/>
        <v>('i2023110600286','2022','in2023110400001','3'),</v>
      </c>
      <c r="BQ150" t="str">
        <f t="shared" si="135"/>
        <v>('i2023110600286','2022','in2023110400002','2'),</v>
      </c>
      <c r="BR150" t="str">
        <f t="shared" si="136"/>
        <v>('i2023110600286','2022','in2023110400003','3'),</v>
      </c>
      <c r="BS150" t="str">
        <f t="shared" si="137"/>
        <v>('i2023110600286','2022','in2023110400004','3'),</v>
      </c>
      <c r="BT150" t="str">
        <f t="shared" si="138"/>
        <v>('i2023110600286','2022','in2023110400005','3'),</v>
      </c>
      <c r="BU150" t="str">
        <f t="shared" si="139"/>
        <v>('i2023110600286','2022','in2023110400006','3'),</v>
      </c>
      <c r="BV150" t="str">
        <f t="shared" si="140"/>
        <v>('i2023110600286','2022','in2023110400007','3'),</v>
      </c>
      <c r="BW150" t="str">
        <f t="shared" si="141"/>
        <v>('i2023110600286','2022','in2023110400008','2'),</v>
      </c>
      <c r="BX150" t="str">
        <f t="shared" si="142"/>
        <v>('i2023110600286','2022','in2023110400009','3'),</v>
      </c>
      <c r="BY150" t="str">
        <f t="shared" si="143"/>
        <v>('i2023110600286','2022','in2023110400010','1'),</v>
      </c>
      <c r="BZ150" t="str">
        <f t="shared" si="144"/>
        <v>('i2023110600286','2022','in2023110400011','3'),</v>
      </c>
      <c r="CA150" t="str">
        <f t="shared" si="145"/>
        <v>('i2023110600286','2022','in2023110400012','3'),</v>
      </c>
      <c r="CB150" t="str">
        <f t="shared" si="146"/>
        <v>('i2023110600286','2022','in2023110400013','1'),</v>
      </c>
      <c r="CC150" t="str">
        <f t="shared" si="147"/>
        <v>('i2023110600286','2022','in2023110400014','1'),</v>
      </c>
      <c r="CD150" t="str">
        <f t="shared" si="148"/>
        <v>('i2023110600286','2022','in2023110400015','1'),</v>
      </c>
      <c r="CE150" t="str">
        <f t="shared" si="149"/>
        <v>('i2023110600286','2022','in2023110400016','2'),</v>
      </c>
      <c r="CF150" t="str">
        <f t="shared" si="150"/>
        <v>('i2023110600286','2022','in2023110400017','2'),</v>
      </c>
      <c r="CG150" t="str">
        <f t="shared" si="151"/>
        <v>('i2023110600286','2022','in2023110400018','1'),</v>
      </c>
      <c r="CH150" t="str">
        <f t="shared" si="152"/>
        <v>('i2023110600286','2022','in2023110400019','1'),</v>
      </c>
      <c r="CI150" t="str">
        <f t="shared" si="153"/>
        <v>('i2023110600286','2022','in2023110400020','1'),</v>
      </c>
      <c r="CJ150" t="str">
        <f t="shared" si="154"/>
        <v>('i2023110600286','2022','in2023110400021','1'),</v>
      </c>
      <c r="CK150" t="str">
        <f t="shared" si="155"/>
        <v>('i2023110600286','2022','in2023110400022','2'),</v>
      </c>
      <c r="CL150" t="str">
        <f t="shared" si="156"/>
        <v>('i2023110600286','2022','in2023110400023','1'),</v>
      </c>
      <c r="CM150" t="str">
        <f t="shared" si="157"/>
        <v>('i2023110600286','2022','in2023110400024','2'),</v>
      </c>
      <c r="CN150" t="str">
        <f t="shared" si="158"/>
        <v>('i2023110600286','2022','in2023110400025','1'),</v>
      </c>
      <c r="CO150" t="str">
        <f t="shared" si="159"/>
        <v>('i2023110600286','2022','in2023110400026','1'),</v>
      </c>
      <c r="CP150" t="str">
        <f t="shared" si="160"/>
        <v>('i2023110600286','2022','in2023110400027','1'),</v>
      </c>
      <c r="CQ150" t="str">
        <f t="shared" si="161"/>
        <v>('i2023110600286','2022','in2023110400028','1'),</v>
      </c>
      <c r="CR150" t="str">
        <f t="shared" si="162"/>
        <v>('i2023110600286','2022','in2023110400029','1'),</v>
      </c>
      <c r="CS150" t="str">
        <f t="shared" si="163"/>
        <v>('i2023110600286','2022','in2023110400030','1'),</v>
      </c>
      <c r="CT150" t="str">
        <f t="shared" si="164"/>
        <v>('i2023110600286','2022','in2023110400031','1'),</v>
      </c>
      <c r="CU150" t="str">
        <f t="shared" si="165"/>
        <v>('i2023110600286','2022','in2023110400032','4'),</v>
      </c>
      <c r="CV150" t="str">
        <f t="shared" si="166"/>
        <v>('i2023110600286','2022','in2023110400033','4'),</v>
      </c>
      <c r="CW150" t="str">
        <f t="shared" si="167"/>
        <v>('i2023110600286','2022','in2023110400034','4'),</v>
      </c>
      <c r="CX150" t="str">
        <f t="shared" si="168"/>
        <v>('i2023110600286','2022','in2023110400035','4'),</v>
      </c>
      <c r="CY150" t="str">
        <f t="shared" si="169"/>
        <v>('i2023110600286','2022','in2023110400036','4'),</v>
      </c>
      <c r="CZ150" t="str">
        <f t="shared" si="170"/>
        <v>('i2023110600286','2022','in2023110400037','4'),</v>
      </c>
      <c r="DA150" t="str">
        <f t="shared" si="171"/>
        <v>('i2023110600286','2022','in2023110400038','3'),</v>
      </c>
      <c r="DB150" t="str">
        <f t="shared" si="172"/>
        <v>('i2023110600286','2022','in2023110400039','1'),</v>
      </c>
      <c r="DC150" t="str">
        <f t="shared" si="173"/>
        <v>('i2023110600286','2022','in2023110400040','3'),</v>
      </c>
      <c r="DD150" t="str">
        <f t="shared" si="174"/>
        <v>('i2023110600286','2022','in2023110400041','4'),</v>
      </c>
      <c r="DE150" t="str">
        <f t="shared" si="175"/>
        <v>('i2023110600286','2022','in2023110400042','2'),</v>
      </c>
      <c r="DF150" t="str">
        <f t="shared" si="176"/>
        <v>('i2023110600286','2022','in2023110400043','3'),</v>
      </c>
      <c r="DG150" t="str">
        <f t="shared" si="177"/>
        <v>('i2023110600286','2022','in2023110400044','3'),</v>
      </c>
      <c r="DH150" t="str">
        <f t="shared" si="178"/>
        <v>('i2023110600286','2022','in2023110400045','4'),</v>
      </c>
      <c r="DI150" t="str">
        <f t="shared" si="179"/>
        <v>('i2023110600286','2022','in2023110400046','4'),</v>
      </c>
      <c r="DJ150" t="str">
        <f t="shared" si="180"/>
        <v>('i2023110600286','2022','in2023110400047','4');</v>
      </c>
    </row>
    <row r="151" spans="1:114" x14ac:dyDescent="0.25">
      <c r="A151" s="4" t="str">
        <f>INDEX('instansi pusat'!$B$2:$C$623,MATCH(C151,'instansi pusat'!$D$2:$D$623,0),2)</f>
        <v>i2023110600471</v>
      </c>
      <c r="B151" s="6">
        <v>7410</v>
      </c>
      <c r="C151" s="5" t="s">
        <v>472</v>
      </c>
      <c r="D151" s="6">
        <v>2022</v>
      </c>
      <c r="E151" s="6">
        <v>1</v>
      </c>
      <c r="F151" s="6">
        <v>1</v>
      </c>
      <c r="G151" s="6">
        <v>1</v>
      </c>
      <c r="H151" s="6">
        <v>1</v>
      </c>
      <c r="I151" s="6">
        <v>1</v>
      </c>
      <c r="J151" s="6">
        <v>1</v>
      </c>
      <c r="K151" s="6">
        <v>1</v>
      </c>
      <c r="L151" s="6">
        <v>1</v>
      </c>
      <c r="M151" s="6">
        <v>1</v>
      </c>
      <c r="N151" s="6">
        <v>1</v>
      </c>
      <c r="O151" s="6">
        <v>1</v>
      </c>
      <c r="P151" s="6">
        <v>1</v>
      </c>
      <c r="Q151" s="6">
        <v>1</v>
      </c>
      <c r="R151" s="6">
        <v>1</v>
      </c>
      <c r="S151" s="6">
        <v>1</v>
      </c>
      <c r="T151" s="6">
        <v>1</v>
      </c>
      <c r="U151" s="6">
        <v>3</v>
      </c>
      <c r="V151" s="6">
        <v>1</v>
      </c>
      <c r="W151" s="6">
        <v>1</v>
      </c>
      <c r="X151" s="6">
        <v>1</v>
      </c>
      <c r="Y151" s="6">
        <v>1</v>
      </c>
      <c r="Z151" s="6">
        <v>1</v>
      </c>
      <c r="AA151" s="6">
        <v>1</v>
      </c>
      <c r="AB151" s="6">
        <v>1</v>
      </c>
      <c r="AC151" s="6">
        <v>1</v>
      </c>
      <c r="AD151" s="6">
        <v>1</v>
      </c>
      <c r="AE151" s="6">
        <v>1</v>
      </c>
      <c r="AF151" s="6">
        <v>1</v>
      </c>
      <c r="AG151" s="6">
        <v>1</v>
      </c>
      <c r="AH151" s="6">
        <v>1</v>
      </c>
      <c r="AI151" s="6">
        <v>1</v>
      </c>
      <c r="AJ151" s="6">
        <v>4</v>
      </c>
      <c r="AK151" s="6">
        <v>4</v>
      </c>
      <c r="AL151" s="6">
        <v>4</v>
      </c>
      <c r="AM151" s="6">
        <v>3</v>
      </c>
      <c r="AN151" s="6">
        <v>3</v>
      </c>
      <c r="AO151" s="6">
        <v>4</v>
      </c>
      <c r="AP151" s="6">
        <v>1</v>
      </c>
      <c r="AQ151" s="6">
        <v>3</v>
      </c>
      <c r="AR151" s="6">
        <v>3</v>
      </c>
      <c r="AS151" s="6">
        <v>1</v>
      </c>
      <c r="AT151" s="6">
        <v>4</v>
      </c>
      <c r="AU151" s="6">
        <v>1</v>
      </c>
      <c r="AV151" s="6">
        <v>4</v>
      </c>
      <c r="AW151" s="6">
        <v>3</v>
      </c>
      <c r="AX151" s="6">
        <v>4</v>
      </c>
      <c r="AY151" s="6">
        <v>4</v>
      </c>
      <c r="AZ151" s="3">
        <f t="shared" si="121"/>
        <v>1</v>
      </c>
      <c r="BA151" s="3">
        <f t="shared" si="122"/>
        <v>1</v>
      </c>
      <c r="BB151" s="3">
        <f t="shared" si="123"/>
        <v>1.5</v>
      </c>
      <c r="BC151" s="3">
        <f t="shared" si="124"/>
        <v>1</v>
      </c>
      <c r="BD151" s="3">
        <f t="shared" si="125"/>
        <v>1</v>
      </c>
      <c r="BE151" s="3">
        <f t="shared" si="126"/>
        <v>1</v>
      </c>
      <c r="BF151" s="3">
        <f t="shared" si="127"/>
        <v>3</v>
      </c>
      <c r="BG151" s="3">
        <f t="shared" si="128"/>
        <v>3.333333333333333</v>
      </c>
      <c r="BH151" s="3">
        <f t="shared" si="129"/>
        <v>1</v>
      </c>
      <c r="BI151" s="3">
        <f t="shared" si="130"/>
        <v>1.2</v>
      </c>
      <c r="BJ151" s="3">
        <f t="shared" si="131"/>
        <v>1</v>
      </c>
      <c r="BK151" s="3">
        <f t="shared" si="132"/>
        <v>3.1318681318681314</v>
      </c>
      <c r="BL151" s="3">
        <f t="shared" si="133"/>
        <v>2.0199999999999996</v>
      </c>
      <c r="BO151" t="s">
        <v>641</v>
      </c>
      <c r="BP151" t="str">
        <f t="shared" si="134"/>
        <v>('i2023110600471','2022','in2023110400001','1'),</v>
      </c>
      <c r="BQ151" t="str">
        <f t="shared" si="135"/>
        <v>('i2023110600471','2022','in2023110400002','1'),</v>
      </c>
      <c r="BR151" t="str">
        <f t="shared" si="136"/>
        <v>('i2023110600471','2022','in2023110400003','1'),</v>
      </c>
      <c r="BS151" t="str">
        <f t="shared" si="137"/>
        <v>('i2023110600471','2022','in2023110400004','1'),</v>
      </c>
      <c r="BT151" t="str">
        <f t="shared" si="138"/>
        <v>('i2023110600471','2022','in2023110400005','1'),</v>
      </c>
      <c r="BU151" t="str">
        <f t="shared" si="139"/>
        <v>('i2023110600471','2022','in2023110400006','1'),</v>
      </c>
      <c r="BV151" t="str">
        <f t="shared" si="140"/>
        <v>('i2023110600471','2022','in2023110400007','1'),</v>
      </c>
      <c r="BW151" t="str">
        <f t="shared" si="141"/>
        <v>('i2023110600471','2022','in2023110400008','1'),</v>
      </c>
      <c r="BX151" t="str">
        <f t="shared" si="142"/>
        <v>('i2023110600471','2022','in2023110400009','1'),</v>
      </c>
      <c r="BY151" t="str">
        <f t="shared" si="143"/>
        <v>('i2023110600471','2022','in2023110400010','1'),</v>
      </c>
      <c r="BZ151" t="str">
        <f t="shared" si="144"/>
        <v>('i2023110600471','2022','in2023110400011','1'),</v>
      </c>
      <c r="CA151" t="str">
        <f t="shared" si="145"/>
        <v>('i2023110600471','2022','in2023110400012','1'),</v>
      </c>
      <c r="CB151" t="str">
        <f t="shared" si="146"/>
        <v>('i2023110600471','2022','in2023110400013','1'),</v>
      </c>
      <c r="CC151" t="str">
        <f t="shared" si="147"/>
        <v>('i2023110600471','2022','in2023110400014','1'),</v>
      </c>
      <c r="CD151" t="str">
        <f t="shared" si="148"/>
        <v>('i2023110600471','2022','in2023110400015','1'),</v>
      </c>
      <c r="CE151" t="str">
        <f t="shared" si="149"/>
        <v>('i2023110600471','2022','in2023110400016','1'),</v>
      </c>
      <c r="CF151" t="str">
        <f t="shared" si="150"/>
        <v>('i2023110600471','2022','in2023110400017','3'),</v>
      </c>
      <c r="CG151" t="str">
        <f t="shared" si="151"/>
        <v>('i2023110600471','2022','in2023110400018','1'),</v>
      </c>
      <c r="CH151" t="str">
        <f t="shared" si="152"/>
        <v>('i2023110600471','2022','in2023110400019','1'),</v>
      </c>
      <c r="CI151" t="str">
        <f t="shared" si="153"/>
        <v>('i2023110600471','2022','in2023110400020','1'),</v>
      </c>
      <c r="CJ151" t="str">
        <f t="shared" si="154"/>
        <v>('i2023110600471','2022','in2023110400021','1'),</v>
      </c>
      <c r="CK151" t="str">
        <f t="shared" si="155"/>
        <v>('i2023110600471','2022','in2023110400022','1'),</v>
      </c>
      <c r="CL151" t="str">
        <f t="shared" si="156"/>
        <v>('i2023110600471','2022','in2023110400023','1'),</v>
      </c>
      <c r="CM151" t="str">
        <f t="shared" si="157"/>
        <v>('i2023110600471','2022','in2023110400024','1'),</v>
      </c>
      <c r="CN151" t="str">
        <f t="shared" si="158"/>
        <v>('i2023110600471','2022','in2023110400025','1'),</v>
      </c>
      <c r="CO151" t="str">
        <f t="shared" si="159"/>
        <v>('i2023110600471','2022','in2023110400026','1'),</v>
      </c>
      <c r="CP151" t="str">
        <f t="shared" si="160"/>
        <v>('i2023110600471','2022','in2023110400027','1'),</v>
      </c>
      <c r="CQ151" t="str">
        <f t="shared" si="161"/>
        <v>('i2023110600471','2022','in2023110400028','1'),</v>
      </c>
      <c r="CR151" t="str">
        <f t="shared" si="162"/>
        <v>('i2023110600471','2022','in2023110400029','1'),</v>
      </c>
      <c r="CS151" t="str">
        <f t="shared" si="163"/>
        <v>('i2023110600471','2022','in2023110400030','1'),</v>
      </c>
      <c r="CT151" t="str">
        <f t="shared" si="164"/>
        <v>('i2023110600471','2022','in2023110400031','1'),</v>
      </c>
      <c r="CU151" t="str">
        <f t="shared" si="165"/>
        <v>('i2023110600471','2022','in2023110400032','4'),</v>
      </c>
      <c r="CV151" t="str">
        <f t="shared" si="166"/>
        <v>('i2023110600471','2022','in2023110400033','4'),</v>
      </c>
      <c r="CW151" t="str">
        <f t="shared" si="167"/>
        <v>('i2023110600471','2022','in2023110400034','4'),</v>
      </c>
      <c r="CX151" t="str">
        <f t="shared" si="168"/>
        <v>('i2023110600471','2022','in2023110400035','3'),</v>
      </c>
      <c r="CY151" t="str">
        <f t="shared" si="169"/>
        <v>('i2023110600471','2022','in2023110400036','3'),</v>
      </c>
      <c r="CZ151" t="str">
        <f t="shared" si="170"/>
        <v>('i2023110600471','2022','in2023110400037','4'),</v>
      </c>
      <c r="DA151" t="str">
        <f t="shared" si="171"/>
        <v>('i2023110600471','2022','in2023110400038','1'),</v>
      </c>
      <c r="DB151" t="str">
        <f t="shared" si="172"/>
        <v>('i2023110600471','2022','in2023110400039','3'),</v>
      </c>
      <c r="DC151" t="str">
        <f t="shared" si="173"/>
        <v>('i2023110600471','2022','in2023110400040','3'),</v>
      </c>
      <c r="DD151" t="str">
        <f t="shared" si="174"/>
        <v>('i2023110600471','2022','in2023110400041','1'),</v>
      </c>
      <c r="DE151" t="str">
        <f t="shared" si="175"/>
        <v>('i2023110600471','2022','in2023110400042','4'),</v>
      </c>
      <c r="DF151" t="str">
        <f t="shared" si="176"/>
        <v>('i2023110600471','2022','in2023110400043','1'),</v>
      </c>
      <c r="DG151" t="str">
        <f t="shared" si="177"/>
        <v>('i2023110600471','2022','in2023110400044','4'),</v>
      </c>
      <c r="DH151" t="str">
        <f t="shared" si="178"/>
        <v>('i2023110600471','2022','in2023110400045','3'),</v>
      </c>
      <c r="DI151" t="str">
        <f t="shared" si="179"/>
        <v>('i2023110600471','2022','in2023110400046','4'),</v>
      </c>
      <c r="DJ151" t="str">
        <f t="shared" si="180"/>
        <v>('i2023110600471','2022','in2023110400047','4');</v>
      </c>
    </row>
    <row r="152" spans="1:114" x14ac:dyDescent="0.25">
      <c r="A152" s="4" t="str">
        <f>INDEX('instansi pusat'!$B$2:$C$623,MATCH(C152,'instansi pusat'!$D$2:$D$623,0),2)</f>
        <v>i2023110600030</v>
      </c>
      <c r="B152" s="6">
        <v>6112</v>
      </c>
      <c r="C152" s="5" t="s">
        <v>232</v>
      </c>
      <c r="D152" s="6">
        <v>2022</v>
      </c>
      <c r="E152" s="6">
        <v>3</v>
      </c>
      <c r="F152" s="6">
        <v>4</v>
      </c>
      <c r="G152" s="6">
        <v>4</v>
      </c>
      <c r="H152" s="6">
        <v>4</v>
      </c>
      <c r="I152" s="6">
        <v>4</v>
      </c>
      <c r="J152" s="6">
        <v>4</v>
      </c>
      <c r="K152" s="6">
        <v>4</v>
      </c>
      <c r="L152" s="6">
        <v>4</v>
      </c>
      <c r="M152" s="6">
        <v>4</v>
      </c>
      <c r="N152" s="6">
        <v>4</v>
      </c>
      <c r="O152" s="6">
        <v>2</v>
      </c>
      <c r="P152" s="6">
        <v>2</v>
      </c>
      <c r="Q152" s="6">
        <v>1</v>
      </c>
      <c r="R152" s="6">
        <v>2</v>
      </c>
      <c r="S152" s="6">
        <v>2</v>
      </c>
      <c r="T152" s="6">
        <v>3</v>
      </c>
      <c r="U152" s="6">
        <v>3</v>
      </c>
      <c r="V152" s="6">
        <v>2</v>
      </c>
      <c r="W152" s="6">
        <v>2</v>
      </c>
      <c r="X152" s="6">
        <v>1</v>
      </c>
      <c r="Y152" s="6">
        <v>1</v>
      </c>
      <c r="Z152" s="6">
        <v>1</v>
      </c>
      <c r="AA152" s="6">
        <v>1</v>
      </c>
      <c r="AB152" s="6">
        <v>1</v>
      </c>
      <c r="AC152" s="6">
        <v>2</v>
      </c>
      <c r="AD152" s="6">
        <v>1</v>
      </c>
      <c r="AE152" s="6">
        <v>1</v>
      </c>
      <c r="AF152" s="6">
        <v>1</v>
      </c>
      <c r="AG152" s="6">
        <v>1</v>
      </c>
      <c r="AH152" s="6">
        <v>1</v>
      </c>
      <c r="AI152" s="6">
        <v>1</v>
      </c>
      <c r="AJ152" s="6">
        <v>3</v>
      </c>
      <c r="AK152" s="6">
        <v>3</v>
      </c>
      <c r="AL152" s="6">
        <v>3</v>
      </c>
      <c r="AM152" s="6">
        <v>4</v>
      </c>
      <c r="AN152" s="6">
        <v>4</v>
      </c>
      <c r="AO152" s="6">
        <v>3</v>
      </c>
      <c r="AP152" s="6">
        <v>3</v>
      </c>
      <c r="AQ152" s="6">
        <v>3</v>
      </c>
      <c r="AR152" s="6">
        <v>3</v>
      </c>
      <c r="AS152" s="6">
        <v>3</v>
      </c>
      <c r="AT152" s="6">
        <v>4</v>
      </c>
      <c r="AU152" s="6">
        <v>2</v>
      </c>
      <c r="AV152" s="6">
        <v>3</v>
      </c>
      <c r="AW152" s="6">
        <v>4</v>
      </c>
      <c r="AX152" s="6">
        <v>3</v>
      </c>
      <c r="AY152" s="6">
        <v>3</v>
      </c>
      <c r="AZ152" s="3">
        <f t="shared" si="121"/>
        <v>3.9000000000000004</v>
      </c>
      <c r="BA152" s="3">
        <f t="shared" si="122"/>
        <v>1.75</v>
      </c>
      <c r="BB152" s="3">
        <f t="shared" si="123"/>
        <v>2.5</v>
      </c>
      <c r="BC152" s="3">
        <f t="shared" si="124"/>
        <v>1.5</v>
      </c>
      <c r="BD152" s="3">
        <f t="shared" si="125"/>
        <v>1.125</v>
      </c>
      <c r="BE152" s="3">
        <f t="shared" si="126"/>
        <v>1</v>
      </c>
      <c r="BF152" s="3">
        <f t="shared" si="127"/>
        <v>3.2</v>
      </c>
      <c r="BG152" s="3">
        <f t="shared" si="128"/>
        <v>3.1666666666666665</v>
      </c>
      <c r="BH152" s="3">
        <f t="shared" si="129"/>
        <v>3.9000000000000004</v>
      </c>
      <c r="BI152" s="3">
        <f t="shared" si="130"/>
        <v>2</v>
      </c>
      <c r="BJ152" s="3">
        <f t="shared" si="131"/>
        <v>1.0909090909090908</v>
      </c>
      <c r="BK152" s="3">
        <f t="shared" si="132"/>
        <v>3.186813186813187</v>
      </c>
      <c r="BL152" s="3">
        <f t="shared" si="133"/>
        <v>2.6370000000000005</v>
      </c>
      <c r="BO152" t="s">
        <v>641</v>
      </c>
      <c r="BP152" t="str">
        <f t="shared" si="134"/>
        <v>('i2023110600030','2022','in2023110400001','3'),</v>
      </c>
      <c r="BQ152" t="str">
        <f t="shared" si="135"/>
        <v>('i2023110600030','2022','in2023110400002','4'),</v>
      </c>
      <c r="BR152" t="str">
        <f t="shared" si="136"/>
        <v>('i2023110600030','2022','in2023110400003','4'),</v>
      </c>
      <c r="BS152" t="str">
        <f t="shared" si="137"/>
        <v>('i2023110600030','2022','in2023110400004','4'),</v>
      </c>
      <c r="BT152" t="str">
        <f t="shared" si="138"/>
        <v>('i2023110600030','2022','in2023110400005','4'),</v>
      </c>
      <c r="BU152" t="str">
        <f t="shared" si="139"/>
        <v>('i2023110600030','2022','in2023110400006','4'),</v>
      </c>
      <c r="BV152" t="str">
        <f t="shared" si="140"/>
        <v>('i2023110600030','2022','in2023110400007','4'),</v>
      </c>
      <c r="BW152" t="str">
        <f t="shared" si="141"/>
        <v>('i2023110600030','2022','in2023110400008','4'),</v>
      </c>
      <c r="BX152" t="str">
        <f t="shared" si="142"/>
        <v>('i2023110600030','2022','in2023110400009','4'),</v>
      </c>
      <c r="BY152" t="str">
        <f t="shared" si="143"/>
        <v>('i2023110600030','2022','in2023110400010','4'),</v>
      </c>
      <c r="BZ152" t="str">
        <f t="shared" si="144"/>
        <v>('i2023110600030','2022','in2023110400011','2'),</v>
      </c>
      <c r="CA152" t="str">
        <f t="shared" si="145"/>
        <v>('i2023110600030','2022','in2023110400012','2'),</v>
      </c>
      <c r="CB152" t="str">
        <f t="shared" si="146"/>
        <v>('i2023110600030','2022','in2023110400013','1'),</v>
      </c>
      <c r="CC152" t="str">
        <f t="shared" si="147"/>
        <v>('i2023110600030','2022','in2023110400014','2'),</v>
      </c>
      <c r="CD152" t="str">
        <f t="shared" si="148"/>
        <v>('i2023110600030','2022','in2023110400015','2'),</v>
      </c>
      <c r="CE152" t="str">
        <f t="shared" si="149"/>
        <v>('i2023110600030','2022','in2023110400016','3'),</v>
      </c>
      <c r="CF152" t="str">
        <f t="shared" si="150"/>
        <v>('i2023110600030','2022','in2023110400017','3'),</v>
      </c>
      <c r="CG152" t="str">
        <f t="shared" si="151"/>
        <v>('i2023110600030','2022','in2023110400018','2'),</v>
      </c>
      <c r="CH152" t="str">
        <f t="shared" si="152"/>
        <v>('i2023110600030','2022','in2023110400019','2'),</v>
      </c>
      <c r="CI152" t="str">
        <f t="shared" si="153"/>
        <v>('i2023110600030','2022','in2023110400020','1'),</v>
      </c>
      <c r="CJ152" t="str">
        <f t="shared" si="154"/>
        <v>('i2023110600030','2022','in2023110400021','1'),</v>
      </c>
      <c r="CK152" t="str">
        <f t="shared" si="155"/>
        <v>('i2023110600030','2022','in2023110400022','1'),</v>
      </c>
      <c r="CL152" t="str">
        <f t="shared" si="156"/>
        <v>('i2023110600030','2022','in2023110400023','1'),</v>
      </c>
      <c r="CM152" t="str">
        <f t="shared" si="157"/>
        <v>('i2023110600030','2022','in2023110400024','1'),</v>
      </c>
      <c r="CN152" t="str">
        <f t="shared" si="158"/>
        <v>('i2023110600030','2022','in2023110400025','2'),</v>
      </c>
      <c r="CO152" t="str">
        <f t="shared" si="159"/>
        <v>('i2023110600030','2022','in2023110400026','1'),</v>
      </c>
      <c r="CP152" t="str">
        <f t="shared" si="160"/>
        <v>('i2023110600030','2022','in2023110400027','1'),</v>
      </c>
      <c r="CQ152" t="str">
        <f t="shared" si="161"/>
        <v>('i2023110600030','2022','in2023110400028','1'),</v>
      </c>
      <c r="CR152" t="str">
        <f t="shared" si="162"/>
        <v>('i2023110600030','2022','in2023110400029','1'),</v>
      </c>
      <c r="CS152" t="str">
        <f t="shared" si="163"/>
        <v>('i2023110600030','2022','in2023110400030','1'),</v>
      </c>
      <c r="CT152" t="str">
        <f t="shared" si="164"/>
        <v>('i2023110600030','2022','in2023110400031','1'),</v>
      </c>
      <c r="CU152" t="str">
        <f t="shared" si="165"/>
        <v>('i2023110600030','2022','in2023110400032','3'),</v>
      </c>
      <c r="CV152" t="str">
        <f t="shared" si="166"/>
        <v>('i2023110600030','2022','in2023110400033','3'),</v>
      </c>
      <c r="CW152" t="str">
        <f t="shared" si="167"/>
        <v>('i2023110600030','2022','in2023110400034','3'),</v>
      </c>
      <c r="CX152" t="str">
        <f t="shared" si="168"/>
        <v>('i2023110600030','2022','in2023110400035','4'),</v>
      </c>
      <c r="CY152" t="str">
        <f t="shared" si="169"/>
        <v>('i2023110600030','2022','in2023110400036','4'),</v>
      </c>
      <c r="CZ152" t="str">
        <f t="shared" si="170"/>
        <v>('i2023110600030','2022','in2023110400037','3'),</v>
      </c>
      <c r="DA152" t="str">
        <f t="shared" si="171"/>
        <v>('i2023110600030','2022','in2023110400038','3'),</v>
      </c>
      <c r="DB152" t="str">
        <f t="shared" si="172"/>
        <v>('i2023110600030','2022','in2023110400039','3'),</v>
      </c>
      <c r="DC152" t="str">
        <f t="shared" si="173"/>
        <v>('i2023110600030','2022','in2023110400040','3'),</v>
      </c>
      <c r="DD152" t="str">
        <f t="shared" si="174"/>
        <v>('i2023110600030','2022','in2023110400041','3'),</v>
      </c>
      <c r="DE152" t="str">
        <f t="shared" si="175"/>
        <v>('i2023110600030','2022','in2023110400042','4'),</v>
      </c>
      <c r="DF152" t="str">
        <f t="shared" si="176"/>
        <v>('i2023110600030','2022','in2023110400043','2'),</v>
      </c>
      <c r="DG152" t="str">
        <f t="shared" si="177"/>
        <v>('i2023110600030','2022','in2023110400044','3'),</v>
      </c>
      <c r="DH152" t="str">
        <f t="shared" si="178"/>
        <v>('i2023110600030','2022','in2023110400045','4'),</v>
      </c>
      <c r="DI152" t="str">
        <f t="shared" si="179"/>
        <v>('i2023110600030','2022','in2023110400046','3'),</v>
      </c>
      <c r="DJ152" t="str">
        <f t="shared" si="180"/>
        <v>('i2023110600030','2022','in2023110400047','3');</v>
      </c>
    </row>
    <row r="153" spans="1:114" x14ac:dyDescent="0.25">
      <c r="A153" s="4" t="str">
        <f>INDEX('instansi pusat'!$B$2:$C$623,MATCH(C153,'instansi pusat'!$D$2:$D$623,0),2)</f>
        <v>i2023110600190</v>
      </c>
      <c r="B153" s="6">
        <v>6103</v>
      </c>
      <c r="C153" s="5" t="s">
        <v>224</v>
      </c>
      <c r="D153" s="6">
        <v>2022</v>
      </c>
      <c r="E153" s="6">
        <v>4</v>
      </c>
      <c r="F153" s="6">
        <v>4</v>
      </c>
      <c r="G153" s="6">
        <v>2</v>
      </c>
      <c r="H153" s="6">
        <v>4</v>
      </c>
      <c r="I153" s="6">
        <v>4</v>
      </c>
      <c r="J153" s="6">
        <v>4</v>
      </c>
      <c r="K153" s="6">
        <v>4</v>
      </c>
      <c r="L153" s="6">
        <v>2</v>
      </c>
      <c r="M153" s="6">
        <v>4</v>
      </c>
      <c r="N153" s="6">
        <v>3</v>
      </c>
      <c r="O153" s="6">
        <v>2</v>
      </c>
      <c r="P153" s="6">
        <v>2</v>
      </c>
      <c r="Q153" s="6">
        <v>1</v>
      </c>
      <c r="R153" s="6">
        <v>1</v>
      </c>
      <c r="S153" s="6">
        <v>1</v>
      </c>
      <c r="T153" s="6">
        <v>2</v>
      </c>
      <c r="U153" s="6">
        <v>1</v>
      </c>
      <c r="V153" s="6">
        <v>1</v>
      </c>
      <c r="W153" s="6">
        <v>1</v>
      </c>
      <c r="X153" s="6">
        <v>2</v>
      </c>
      <c r="Y153" s="6">
        <v>1</v>
      </c>
      <c r="Z153" s="6">
        <v>1</v>
      </c>
      <c r="AA153" s="6">
        <v>1</v>
      </c>
      <c r="AB153" s="6">
        <v>1</v>
      </c>
      <c r="AC153" s="6">
        <v>1</v>
      </c>
      <c r="AD153" s="6">
        <v>1</v>
      </c>
      <c r="AE153" s="6">
        <v>1</v>
      </c>
      <c r="AF153" s="6">
        <v>1</v>
      </c>
      <c r="AG153" s="6">
        <v>1</v>
      </c>
      <c r="AH153" s="6">
        <v>1</v>
      </c>
      <c r="AI153" s="6">
        <v>1</v>
      </c>
      <c r="AJ153" s="6">
        <v>4</v>
      </c>
      <c r="AK153" s="6">
        <v>4</v>
      </c>
      <c r="AL153" s="6">
        <v>4</v>
      </c>
      <c r="AM153" s="6">
        <v>4</v>
      </c>
      <c r="AN153" s="6">
        <v>3</v>
      </c>
      <c r="AO153" s="6">
        <v>1</v>
      </c>
      <c r="AP153" s="6">
        <v>2</v>
      </c>
      <c r="AQ153" s="6">
        <v>2</v>
      </c>
      <c r="AR153" s="6">
        <v>2</v>
      </c>
      <c r="AS153" s="6">
        <v>3</v>
      </c>
      <c r="AT153" s="6">
        <v>4</v>
      </c>
      <c r="AU153" s="6">
        <v>2</v>
      </c>
      <c r="AV153" s="6">
        <v>3</v>
      </c>
      <c r="AW153" s="6">
        <v>3</v>
      </c>
      <c r="AX153" s="6">
        <v>4</v>
      </c>
      <c r="AY153" s="6">
        <v>4</v>
      </c>
      <c r="AZ153" s="3">
        <f t="shared" si="121"/>
        <v>3.5</v>
      </c>
      <c r="BA153" s="3">
        <f t="shared" si="122"/>
        <v>1.5</v>
      </c>
      <c r="BB153" s="3">
        <f t="shared" si="123"/>
        <v>1.25</v>
      </c>
      <c r="BC153" s="3">
        <f t="shared" si="124"/>
        <v>1.5</v>
      </c>
      <c r="BD153" s="3">
        <f t="shared" si="125"/>
        <v>1</v>
      </c>
      <c r="BE153" s="3">
        <f t="shared" si="126"/>
        <v>1</v>
      </c>
      <c r="BF153" s="3">
        <f t="shared" si="127"/>
        <v>2.9000000000000004</v>
      </c>
      <c r="BG153" s="3">
        <f t="shared" si="128"/>
        <v>3.333333333333333</v>
      </c>
      <c r="BH153" s="3">
        <f t="shared" si="129"/>
        <v>3.5</v>
      </c>
      <c r="BI153" s="3">
        <f t="shared" si="130"/>
        <v>1.4000000000000001</v>
      </c>
      <c r="BJ153" s="3">
        <f t="shared" si="131"/>
        <v>1</v>
      </c>
      <c r="BK153" s="3">
        <f t="shared" si="132"/>
        <v>3.0714285714285712</v>
      </c>
      <c r="BL153" s="3">
        <f t="shared" si="133"/>
        <v>2.3675000000000002</v>
      </c>
      <c r="BO153" t="s">
        <v>641</v>
      </c>
      <c r="BP153" t="str">
        <f t="shared" si="134"/>
        <v>('i2023110600190','2022','in2023110400001','4'),</v>
      </c>
      <c r="BQ153" t="str">
        <f t="shared" si="135"/>
        <v>('i2023110600190','2022','in2023110400002','4'),</v>
      </c>
      <c r="BR153" t="str">
        <f t="shared" si="136"/>
        <v>('i2023110600190','2022','in2023110400003','2'),</v>
      </c>
      <c r="BS153" t="str">
        <f t="shared" si="137"/>
        <v>('i2023110600190','2022','in2023110400004','4'),</v>
      </c>
      <c r="BT153" t="str">
        <f t="shared" si="138"/>
        <v>('i2023110600190','2022','in2023110400005','4'),</v>
      </c>
      <c r="BU153" t="str">
        <f t="shared" si="139"/>
        <v>('i2023110600190','2022','in2023110400006','4'),</v>
      </c>
      <c r="BV153" t="str">
        <f t="shared" si="140"/>
        <v>('i2023110600190','2022','in2023110400007','4'),</v>
      </c>
      <c r="BW153" t="str">
        <f t="shared" si="141"/>
        <v>('i2023110600190','2022','in2023110400008','2'),</v>
      </c>
      <c r="BX153" t="str">
        <f t="shared" si="142"/>
        <v>('i2023110600190','2022','in2023110400009','4'),</v>
      </c>
      <c r="BY153" t="str">
        <f t="shared" si="143"/>
        <v>('i2023110600190','2022','in2023110400010','3'),</v>
      </c>
      <c r="BZ153" t="str">
        <f t="shared" si="144"/>
        <v>('i2023110600190','2022','in2023110400011','2'),</v>
      </c>
      <c r="CA153" t="str">
        <f t="shared" si="145"/>
        <v>('i2023110600190','2022','in2023110400012','2'),</v>
      </c>
      <c r="CB153" t="str">
        <f t="shared" si="146"/>
        <v>('i2023110600190','2022','in2023110400013','1'),</v>
      </c>
      <c r="CC153" t="str">
        <f t="shared" si="147"/>
        <v>('i2023110600190','2022','in2023110400014','1'),</v>
      </c>
      <c r="CD153" t="str">
        <f t="shared" si="148"/>
        <v>('i2023110600190','2022','in2023110400015','1'),</v>
      </c>
      <c r="CE153" t="str">
        <f t="shared" si="149"/>
        <v>('i2023110600190','2022','in2023110400016','2'),</v>
      </c>
      <c r="CF153" t="str">
        <f t="shared" si="150"/>
        <v>('i2023110600190','2022','in2023110400017','1'),</v>
      </c>
      <c r="CG153" t="str">
        <f t="shared" si="151"/>
        <v>('i2023110600190','2022','in2023110400018','1'),</v>
      </c>
      <c r="CH153" t="str">
        <f t="shared" si="152"/>
        <v>('i2023110600190','2022','in2023110400019','1'),</v>
      </c>
      <c r="CI153" t="str">
        <f t="shared" si="153"/>
        <v>('i2023110600190','2022','in2023110400020','2'),</v>
      </c>
      <c r="CJ153" t="str">
        <f t="shared" si="154"/>
        <v>('i2023110600190','2022','in2023110400021','1'),</v>
      </c>
      <c r="CK153" t="str">
        <f t="shared" si="155"/>
        <v>('i2023110600190','2022','in2023110400022','1'),</v>
      </c>
      <c r="CL153" t="str">
        <f t="shared" si="156"/>
        <v>('i2023110600190','2022','in2023110400023','1'),</v>
      </c>
      <c r="CM153" t="str">
        <f t="shared" si="157"/>
        <v>('i2023110600190','2022','in2023110400024','1'),</v>
      </c>
      <c r="CN153" t="str">
        <f t="shared" si="158"/>
        <v>('i2023110600190','2022','in2023110400025','1'),</v>
      </c>
      <c r="CO153" t="str">
        <f t="shared" si="159"/>
        <v>('i2023110600190','2022','in2023110400026','1'),</v>
      </c>
      <c r="CP153" t="str">
        <f t="shared" si="160"/>
        <v>('i2023110600190','2022','in2023110400027','1'),</v>
      </c>
      <c r="CQ153" t="str">
        <f t="shared" si="161"/>
        <v>('i2023110600190','2022','in2023110400028','1'),</v>
      </c>
      <c r="CR153" t="str">
        <f t="shared" si="162"/>
        <v>('i2023110600190','2022','in2023110400029','1'),</v>
      </c>
      <c r="CS153" t="str">
        <f t="shared" si="163"/>
        <v>('i2023110600190','2022','in2023110400030','1'),</v>
      </c>
      <c r="CT153" t="str">
        <f t="shared" si="164"/>
        <v>('i2023110600190','2022','in2023110400031','1'),</v>
      </c>
      <c r="CU153" t="str">
        <f t="shared" si="165"/>
        <v>('i2023110600190','2022','in2023110400032','4'),</v>
      </c>
      <c r="CV153" t="str">
        <f t="shared" si="166"/>
        <v>('i2023110600190','2022','in2023110400033','4'),</v>
      </c>
      <c r="CW153" t="str">
        <f t="shared" si="167"/>
        <v>('i2023110600190','2022','in2023110400034','4'),</v>
      </c>
      <c r="CX153" t="str">
        <f t="shared" si="168"/>
        <v>('i2023110600190','2022','in2023110400035','4'),</v>
      </c>
      <c r="CY153" t="str">
        <f t="shared" si="169"/>
        <v>('i2023110600190','2022','in2023110400036','3'),</v>
      </c>
      <c r="CZ153" t="str">
        <f t="shared" si="170"/>
        <v>('i2023110600190','2022','in2023110400037','1'),</v>
      </c>
      <c r="DA153" t="str">
        <f t="shared" si="171"/>
        <v>('i2023110600190','2022','in2023110400038','2'),</v>
      </c>
      <c r="DB153" t="str">
        <f t="shared" si="172"/>
        <v>('i2023110600190','2022','in2023110400039','2'),</v>
      </c>
      <c r="DC153" t="str">
        <f t="shared" si="173"/>
        <v>('i2023110600190','2022','in2023110400040','2'),</v>
      </c>
      <c r="DD153" t="str">
        <f t="shared" si="174"/>
        <v>('i2023110600190','2022','in2023110400041','3'),</v>
      </c>
      <c r="DE153" t="str">
        <f t="shared" si="175"/>
        <v>('i2023110600190','2022','in2023110400042','4'),</v>
      </c>
      <c r="DF153" t="str">
        <f t="shared" si="176"/>
        <v>('i2023110600190','2022','in2023110400043','2'),</v>
      </c>
      <c r="DG153" t="str">
        <f t="shared" si="177"/>
        <v>('i2023110600190','2022','in2023110400044','3'),</v>
      </c>
      <c r="DH153" t="str">
        <f t="shared" si="178"/>
        <v>('i2023110600190','2022','in2023110400045','3'),</v>
      </c>
      <c r="DI153" t="str">
        <f t="shared" si="179"/>
        <v>('i2023110600190','2022','in2023110400046','4'),</v>
      </c>
      <c r="DJ153" t="str">
        <f t="shared" si="180"/>
        <v>('i2023110600190','2022','in2023110400047','4');</v>
      </c>
    </row>
    <row r="154" spans="1:114" x14ac:dyDescent="0.25">
      <c r="A154" s="4" t="str">
        <f>INDEX('instansi pusat'!$B$2:$C$623,MATCH(C154,'instansi pusat'!$D$2:$D$623,0),2)</f>
        <v>i2023110600218</v>
      </c>
      <c r="B154" s="6">
        <v>6416</v>
      </c>
      <c r="C154" s="5" t="s">
        <v>251</v>
      </c>
      <c r="D154" s="6">
        <v>2022</v>
      </c>
      <c r="E154" s="6">
        <v>5</v>
      </c>
      <c r="F154" s="6">
        <v>5</v>
      </c>
      <c r="G154" s="6">
        <v>3</v>
      </c>
      <c r="H154" s="6">
        <v>4</v>
      </c>
      <c r="I154" s="6">
        <v>5</v>
      </c>
      <c r="J154" s="6">
        <v>5</v>
      </c>
      <c r="K154" s="6">
        <v>3</v>
      </c>
      <c r="L154" s="6">
        <v>4</v>
      </c>
      <c r="M154" s="6">
        <v>4</v>
      </c>
      <c r="N154" s="6">
        <v>5</v>
      </c>
      <c r="O154" s="6">
        <v>2</v>
      </c>
      <c r="P154" s="6">
        <v>2</v>
      </c>
      <c r="Q154" s="6">
        <v>2</v>
      </c>
      <c r="R154" s="6">
        <v>2</v>
      </c>
      <c r="S154" s="6">
        <v>2</v>
      </c>
      <c r="T154" s="6">
        <v>3</v>
      </c>
      <c r="U154" s="6">
        <v>1</v>
      </c>
      <c r="V154" s="6">
        <v>2</v>
      </c>
      <c r="W154" s="6">
        <v>3</v>
      </c>
      <c r="X154" s="6">
        <v>2</v>
      </c>
      <c r="Y154" s="6">
        <v>1</v>
      </c>
      <c r="Z154" s="6">
        <v>1</v>
      </c>
      <c r="AA154" s="6">
        <v>1</v>
      </c>
      <c r="AB154" s="6">
        <v>1</v>
      </c>
      <c r="AC154" s="6">
        <v>1</v>
      </c>
      <c r="AD154" s="6">
        <v>1</v>
      </c>
      <c r="AE154" s="6">
        <v>1</v>
      </c>
      <c r="AF154" s="6">
        <v>1</v>
      </c>
      <c r="AG154" s="6">
        <v>1</v>
      </c>
      <c r="AH154" s="6">
        <v>1</v>
      </c>
      <c r="AI154" s="6">
        <v>1</v>
      </c>
      <c r="AJ154" s="6">
        <v>4</v>
      </c>
      <c r="AK154" s="6">
        <v>4</v>
      </c>
      <c r="AL154" s="6">
        <v>3</v>
      </c>
      <c r="AM154" s="6">
        <v>4</v>
      </c>
      <c r="AN154" s="6">
        <v>4</v>
      </c>
      <c r="AO154" s="6">
        <v>3</v>
      </c>
      <c r="AP154" s="6">
        <v>3</v>
      </c>
      <c r="AQ154" s="6">
        <v>3</v>
      </c>
      <c r="AR154" s="6">
        <v>4</v>
      </c>
      <c r="AS154" s="6">
        <v>4</v>
      </c>
      <c r="AT154" s="6">
        <v>4</v>
      </c>
      <c r="AU154" s="6">
        <v>2</v>
      </c>
      <c r="AV154" s="6">
        <v>2</v>
      </c>
      <c r="AW154" s="6">
        <v>4</v>
      </c>
      <c r="AX154" s="6">
        <v>5</v>
      </c>
      <c r="AY154" s="6">
        <v>4</v>
      </c>
      <c r="AZ154" s="3">
        <f t="shared" si="121"/>
        <v>4.3</v>
      </c>
      <c r="BA154" s="3">
        <f t="shared" si="122"/>
        <v>2</v>
      </c>
      <c r="BB154" s="3">
        <f t="shared" si="123"/>
        <v>2</v>
      </c>
      <c r="BC154" s="3">
        <f t="shared" si="124"/>
        <v>2.5</v>
      </c>
      <c r="BD154" s="3">
        <f t="shared" si="125"/>
        <v>1</v>
      </c>
      <c r="BE154" s="3">
        <f t="shared" si="126"/>
        <v>1</v>
      </c>
      <c r="BF154" s="3">
        <f t="shared" si="127"/>
        <v>3.6</v>
      </c>
      <c r="BG154" s="3">
        <f t="shared" si="128"/>
        <v>3.5</v>
      </c>
      <c r="BH154" s="3">
        <f t="shared" si="129"/>
        <v>4.3</v>
      </c>
      <c r="BI154" s="3">
        <f t="shared" si="130"/>
        <v>2.1</v>
      </c>
      <c r="BJ154" s="3">
        <f t="shared" si="131"/>
        <v>1</v>
      </c>
      <c r="BK154" s="3">
        <f t="shared" si="132"/>
        <v>3.5604395604395602</v>
      </c>
      <c r="BL154" s="3">
        <f t="shared" si="133"/>
        <v>2.8689999999999998</v>
      </c>
      <c r="BO154" t="s">
        <v>641</v>
      </c>
      <c r="BP154" t="str">
        <f t="shared" si="134"/>
        <v>('i2023110600218','2022','in2023110400001','5'),</v>
      </c>
      <c r="BQ154" t="str">
        <f t="shared" si="135"/>
        <v>('i2023110600218','2022','in2023110400002','5'),</v>
      </c>
      <c r="BR154" t="str">
        <f t="shared" si="136"/>
        <v>('i2023110600218','2022','in2023110400003','3'),</v>
      </c>
      <c r="BS154" t="str">
        <f t="shared" si="137"/>
        <v>('i2023110600218','2022','in2023110400004','4'),</v>
      </c>
      <c r="BT154" t="str">
        <f t="shared" si="138"/>
        <v>('i2023110600218','2022','in2023110400005','5'),</v>
      </c>
      <c r="BU154" t="str">
        <f t="shared" si="139"/>
        <v>('i2023110600218','2022','in2023110400006','5'),</v>
      </c>
      <c r="BV154" t="str">
        <f t="shared" si="140"/>
        <v>('i2023110600218','2022','in2023110400007','3'),</v>
      </c>
      <c r="BW154" t="str">
        <f t="shared" si="141"/>
        <v>('i2023110600218','2022','in2023110400008','4'),</v>
      </c>
      <c r="BX154" t="str">
        <f t="shared" si="142"/>
        <v>('i2023110600218','2022','in2023110400009','4'),</v>
      </c>
      <c r="BY154" t="str">
        <f t="shared" si="143"/>
        <v>('i2023110600218','2022','in2023110400010','5'),</v>
      </c>
      <c r="BZ154" t="str">
        <f t="shared" si="144"/>
        <v>('i2023110600218','2022','in2023110400011','2'),</v>
      </c>
      <c r="CA154" t="str">
        <f t="shared" si="145"/>
        <v>('i2023110600218','2022','in2023110400012','2'),</v>
      </c>
      <c r="CB154" t="str">
        <f t="shared" si="146"/>
        <v>('i2023110600218','2022','in2023110400013','2'),</v>
      </c>
      <c r="CC154" t="str">
        <f t="shared" si="147"/>
        <v>('i2023110600218','2022','in2023110400014','2'),</v>
      </c>
      <c r="CD154" t="str">
        <f t="shared" si="148"/>
        <v>('i2023110600218','2022','in2023110400015','2'),</v>
      </c>
      <c r="CE154" t="str">
        <f t="shared" si="149"/>
        <v>('i2023110600218','2022','in2023110400016','3'),</v>
      </c>
      <c r="CF154" t="str">
        <f t="shared" si="150"/>
        <v>('i2023110600218','2022','in2023110400017','1'),</v>
      </c>
      <c r="CG154" t="str">
        <f t="shared" si="151"/>
        <v>('i2023110600218','2022','in2023110400018','2'),</v>
      </c>
      <c r="CH154" t="str">
        <f t="shared" si="152"/>
        <v>('i2023110600218','2022','in2023110400019','3'),</v>
      </c>
      <c r="CI154" t="str">
        <f t="shared" si="153"/>
        <v>('i2023110600218','2022','in2023110400020','2'),</v>
      </c>
      <c r="CJ154" t="str">
        <f t="shared" si="154"/>
        <v>('i2023110600218','2022','in2023110400021','1'),</v>
      </c>
      <c r="CK154" t="str">
        <f t="shared" si="155"/>
        <v>('i2023110600218','2022','in2023110400022','1'),</v>
      </c>
      <c r="CL154" t="str">
        <f t="shared" si="156"/>
        <v>('i2023110600218','2022','in2023110400023','1'),</v>
      </c>
      <c r="CM154" t="str">
        <f t="shared" si="157"/>
        <v>('i2023110600218','2022','in2023110400024','1'),</v>
      </c>
      <c r="CN154" t="str">
        <f t="shared" si="158"/>
        <v>('i2023110600218','2022','in2023110400025','1'),</v>
      </c>
      <c r="CO154" t="str">
        <f t="shared" si="159"/>
        <v>('i2023110600218','2022','in2023110400026','1'),</v>
      </c>
      <c r="CP154" t="str">
        <f t="shared" si="160"/>
        <v>('i2023110600218','2022','in2023110400027','1'),</v>
      </c>
      <c r="CQ154" t="str">
        <f t="shared" si="161"/>
        <v>('i2023110600218','2022','in2023110400028','1'),</v>
      </c>
      <c r="CR154" t="str">
        <f t="shared" si="162"/>
        <v>('i2023110600218','2022','in2023110400029','1'),</v>
      </c>
      <c r="CS154" t="str">
        <f t="shared" si="163"/>
        <v>('i2023110600218','2022','in2023110400030','1'),</v>
      </c>
      <c r="CT154" t="str">
        <f t="shared" si="164"/>
        <v>('i2023110600218','2022','in2023110400031','1'),</v>
      </c>
      <c r="CU154" t="str">
        <f t="shared" si="165"/>
        <v>('i2023110600218','2022','in2023110400032','4'),</v>
      </c>
      <c r="CV154" t="str">
        <f t="shared" si="166"/>
        <v>('i2023110600218','2022','in2023110400033','4'),</v>
      </c>
      <c r="CW154" t="str">
        <f t="shared" si="167"/>
        <v>('i2023110600218','2022','in2023110400034','3'),</v>
      </c>
      <c r="CX154" t="str">
        <f t="shared" si="168"/>
        <v>('i2023110600218','2022','in2023110400035','4'),</v>
      </c>
      <c r="CY154" t="str">
        <f t="shared" si="169"/>
        <v>('i2023110600218','2022','in2023110400036','4'),</v>
      </c>
      <c r="CZ154" t="str">
        <f t="shared" si="170"/>
        <v>('i2023110600218','2022','in2023110400037','3'),</v>
      </c>
      <c r="DA154" t="str">
        <f t="shared" si="171"/>
        <v>('i2023110600218','2022','in2023110400038','3'),</v>
      </c>
      <c r="DB154" t="str">
        <f t="shared" si="172"/>
        <v>('i2023110600218','2022','in2023110400039','3'),</v>
      </c>
      <c r="DC154" t="str">
        <f t="shared" si="173"/>
        <v>('i2023110600218','2022','in2023110400040','4'),</v>
      </c>
      <c r="DD154" t="str">
        <f t="shared" si="174"/>
        <v>('i2023110600218','2022','in2023110400041','4'),</v>
      </c>
      <c r="DE154" t="str">
        <f t="shared" si="175"/>
        <v>('i2023110600218','2022','in2023110400042','4'),</v>
      </c>
      <c r="DF154" t="str">
        <f t="shared" si="176"/>
        <v>('i2023110600218','2022','in2023110400043','2'),</v>
      </c>
      <c r="DG154" t="str">
        <f t="shared" si="177"/>
        <v>('i2023110600218','2022','in2023110400044','2'),</v>
      </c>
      <c r="DH154" t="str">
        <f t="shared" si="178"/>
        <v>('i2023110600218','2022','in2023110400045','4'),</v>
      </c>
      <c r="DI154" t="str">
        <f t="shared" si="179"/>
        <v>('i2023110600218','2022','in2023110400046','5'),</v>
      </c>
      <c r="DJ154" t="str">
        <f t="shared" si="180"/>
        <v>('i2023110600218','2022','in2023110400047','4');</v>
      </c>
    </row>
    <row r="155" spans="1:114" x14ac:dyDescent="0.25">
      <c r="A155" s="4" t="str">
        <f>INDEX('instansi pusat'!$B$2:$C$623,MATCH(C155,'instansi pusat'!$D$2:$D$623,0),2)</f>
        <v>i2023110600194</v>
      </c>
      <c r="B155" s="6">
        <v>6113</v>
      </c>
      <c r="C155" s="5" t="s">
        <v>233</v>
      </c>
      <c r="D155" s="6">
        <v>2022</v>
      </c>
      <c r="E155" s="6">
        <v>4</v>
      </c>
      <c r="F155" s="6">
        <v>1</v>
      </c>
      <c r="G155" s="6">
        <v>1</v>
      </c>
      <c r="H155" s="6">
        <v>1</v>
      </c>
      <c r="I155" s="6">
        <v>1</v>
      </c>
      <c r="J155" s="6">
        <v>1</v>
      </c>
      <c r="K155" s="6">
        <v>2</v>
      </c>
      <c r="L155" s="6">
        <v>2</v>
      </c>
      <c r="M155" s="6">
        <v>2</v>
      </c>
      <c r="N155" s="6">
        <v>2</v>
      </c>
      <c r="O155" s="6">
        <v>2</v>
      </c>
      <c r="P155" s="6">
        <v>2</v>
      </c>
      <c r="Q155" s="6">
        <v>2</v>
      </c>
      <c r="R155" s="6">
        <v>3</v>
      </c>
      <c r="S155" s="6">
        <v>2</v>
      </c>
      <c r="T155" s="6">
        <v>2</v>
      </c>
      <c r="U155" s="6">
        <v>3</v>
      </c>
      <c r="V155" s="6">
        <v>2</v>
      </c>
      <c r="W155" s="6">
        <v>5</v>
      </c>
      <c r="X155" s="6">
        <v>4</v>
      </c>
      <c r="Y155" s="6">
        <v>2</v>
      </c>
      <c r="Z155" s="6">
        <v>3</v>
      </c>
      <c r="AA155" s="6">
        <v>3</v>
      </c>
      <c r="AB155" s="6">
        <v>2</v>
      </c>
      <c r="AC155" s="6">
        <v>2</v>
      </c>
      <c r="AD155" s="6">
        <v>3</v>
      </c>
      <c r="AE155" s="6">
        <v>2</v>
      </c>
      <c r="AF155" s="6">
        <v>2</v>
      </c>
      <c r="AG155" s="6">
        <v>2</v>
      </c>
      <c r="AH155" s="6">
        <v>2</v>
      </c>
      <c r="AI155" s="6">
        <v>2</v>
      </c>
      <c r="AJ155" s="6">
        <v>3</v>
      </c>
      <c r="AK155" s="6">
        <v>3</v>
      </c>
      <c r="AL155" s="6">
        <v>3</v>
      </c>
      <c r="AM155" s="6">
        <v>4</v>
      </c>
      <c r="AN155" s="6">
        <v>3</v>
      </c>
      <c r="AO155" s="6">
        <v>4</v>
      </c>
      <c r="AP155" s="6">
        <v>3</v>
      </c>
      <c r="AQ155" s="6">
        <v>2</v>
      </c>
      <c r="AR155" s="6">
        <v>4</v>
      </c>
      <c r="AS155" s="6">
        <v>3</v>
      </c>
      <c r="AT155" s="6">
        <v>2</v>
      </c>
      <c r="AU155" s="6">
        <v>3</v>
      </c>
      <c r="AV155" s="6">
        <v>3</v>
      </c>
      <c r="AW155" s="6">
        <v>3</v>
      </c>
      <c r="AX155" s="6">
        <v>3</v>
      </c>
      <c r="AY155" s="6">
        <v>3</v>
      </c>
      <c r="AZ155" s="3">
        <f t="shared" si="121"/>
        <v>1.7000000000000002</v>
      </c>
      <c r="BA155" s="3">
        <f t="shared" si="122"/>
        <v>2.25</v>
      </c>
      <c r="BB155" s="3">
        <f t="shared" si="123"/>
        <v>2.25</v>
      </c>
      <c r="BC155" s="3">
        <f t="shared" si="124"/>
        <v>4.5</v>
      </c>
      <c r="BD155" s="3">
        <f t="shared" si="125"/>
        <v>2.375</v>
      </c>
      <c r="BE155" s="3">
        <f t="shared" si="126"/>
        <v>2</v>
      </c>
      <c r="BF155" s="3">
        <f t="shared" si="127"/>
        <v>3.2</v>
      </c>
      <c r="BG155" s="3">
        <f t="shared" si="128"/>
        <v>2.833333333333333</v>
      </c>
      <c r="BH155" s="3">
        <f t="shared" si="129"/>
        <v>1.7000000000000002</v>
      </c>
      <c r="BI155" s="3">
        <f t="shared" si="130"/>
        <v>2.7</v>
      </c>
      <c r="BJ155" s="3">
        <f t="shared" si="131"/>
        <v>2.2727272727272725</v>
      </c>
      <c r="BK155" s="3">
        <f t="shared" si="132"/>
        <v>3.0549450549450547</v>
      </c>
      <c r="BL155" s="3">
        <f t="shared" si="133"/>
        <v>2.661</v>
      </c>
      <c r="BO155" t="s">
        <v>641</v>
      </c>
      <c r="BP155" t="str">
        <f t="shared" si="134"/>
        <v>('i2023110600194','2022','in2023110400001','4'),</v>
      </c>
      <c r="BQ155" t="str">
        <f t="shared" si="135"/>
        <v>('i2023110600194','2022','in2023110400002','1'),</v>
      </c>
      <c r="BR155" t="str">
        <f t="shared" si="136"/>
        <v>('i2023110600194','2022','in2023110400003','1'),</v>
      </c>
      <c r="BS155" t="str">
        <f t="shared" si="137"/>
        <v>('i2023110600194','2022','in2023110400004','1'),</v>
      </c>
      <c r="BT155" t="str">
        <f t="shared" si="138"/>
        <v>('i2023110600194','2022','in2023110400005','1'),</v>
      </c>
      <c r="BU155" t="str">
        <f t="shared" si="139"/>
        <v>('i2023110600194','2022','in2023110400006','1'),</v>
      </c>
      <c r="BV155" t="str">
        <f t="shared" si="140"/>
        <v>('i2023110600194','2022','in2023110400007','2'),</v>
      </c>
      <c r="BW155" t="str">
        <f t="shared" si="141"/>
        <v>('i2023110600194','2022','in2023110400008','2'),</v>
      </c>
      <c r="BX155" t="str">
        <f t="shared" si="142"/>
        <v>('i2023110600194','2022','in2023110400009','2'),</v>
      </c>
      <c r="BY155" t="str">
        <f t="shared" si="143"/>
        <v>('i2023110600194','2022','in2023110400010','2'),</v>
      </c>
      <c r="BZ155" t="str">
        <f t="shared" si="144"/>
        <v>('i2023110600194','2022','in2023110400011','2'),</v>
      </c>
      <c r="CA155" t="str">
        <f t="shared" si="145"/>
        <v>('i2023110600194','2022','in2023110400012','2'),</v>
      </c>
      <c r="CB155" t="str">
        <f t="shared" si="146"/>
        <v>('i2023110600194','2022','in2023110400013','2'),</v>
      </c>
      <c r="CC155" t="str">
        <f t="shared" si="147"/>
        <v>('i2023110600194','2022','in2023110400014','3'),</v>
      </c>
      <c r="CD155" t="str">
        <f t="shared" si="148"/>
        <v>('i2023110600194','2022','in2023110400015','2'),</v>
      </c>
      <c r="CE155" t="str">
        <f t="shared" si="149"/>
        <v>('i2023110600194','2022','in2023110400016','2'),</v>
      </c>
      <c r="CF155" t="str">
        <f t="shared" si="150"/>
        <v>('i2023110600194','2022','in2023110400017','3'),</v>
      </c>
      <c r="CG155" t="str">
        <f t="shared" si="151"/>
        <v>('i2023110600194','2022','in2023110400018','2'),</v>
      </c>
      <c r="CH155" t="str">
        <f t="shared" si="152"/>
        <v>('i2023110600194','2022','in2023110400019','5'),</v>
      </c>
      <c r="CI155" t="str">
        <f t="shared" si="153"/>
        <v>('i2023110600194','2022','in2023110400020','4'),</v>
      </c>
      <c r="CJ155" t="str">
        <f t="shared" si="154"/>
        <v>('i2023110600194','2022','in2023110400021','2'),</v>
      </c>
      <c r="CK155" t="str">
        <f t="shared" si="155"/>
        <v>('i2023110600194','2022','in2023110400022','3'),</v>
      </c>
      <c r="CL155" t="str">
        <f t="shared" si="156"/>
        <v>('i2023110600194','2022','in2023110400023','3'),</v>
      </c>
      <c r="CM155" t="str">
        <f t="shared" si="157"/>
        <v>('i2023110600194','2022','in2023110400024','2'),</v>
      </c>
      <c r="CN155" t="str">
        <f t="shared" si="158"/>
        <v>('i2023110600194','2022','in2023110400025','2'),</v>
      </c>
      <c r="CO155" t="str">
        <f t="shared" si="159"/>
        <v>('i2023110600194','2022','in2023110400026','3'),</v>
      </c>
      <c r="CP155" t="str">
        <f t="shared" si="160"/>
        <v>('i2023110600194','2022','in2023110400027','2'),</v>
      </c>
      <c r="CQ155" t="str">
        <f t="shared" si="161"/>
        <v>('i2023110600194','2022','in2023110400028','2'),</v>
      </c>
      <c r="CR155" t="str">
        <f t="shared" si="162"/>
        <v>('i2023110600194','2022','in2023110400029','2'),</v>
      </c>
      <c r="CS155" t="str">
        <f t="shared" si="163"/>
        <v>('i2023110600194','2022','in2023110400030','2'),</v>
      </c>
      <c r="CT155" t="str">
        <f t="shared" si="164"/>
        <v>('i2023110600194','2022','in2023110400031','2'),</v>
      </c>
      <c r="CU155" t="str">
        <f t="shared" si="165"/>
        <v>('i2023110600194','2022','in2023110400032','3'),</v>
      </c>
      <c r="CV155" t="str">
        <f t="shared" si="166"/>
        <v>('i2023110600194','2022','in2023110400033','3'),</v>
      </c>
      <c r="CW155" t="str">
        <f t="shared" si="167"/>
        <v>('i2023110600194','2022','in2023110400034','3'),</v>
      </c>
      <c r="CX155" t="str">
        <f t="shared" si="168"/>
        <v>('i2023110600194','2022','in2023110400035','4'),</v>
      </c>
      <c r="CY155" t="str">
        <f t="shared" si="169"/>
        <v>('i2023110600194','2022','in2023110400036','3'),</v>
      </c>
      <c r="CZ155" t="str">
        <f t="shared" si="170"/>
        <v>('i2023110600194','2022','in2023110400037','4'),</v>
      </c>
      <c r="DA155" t="str">
        <f t="shared" si="171"/>
        <v>('i2023110600194','2022','in2023110400038','3'),</v>
      </c>
      <c r="DB155" t="str">
        <f t="shared" si="172"/>
        <v>('i2023110600194','2022','in2023110400039','2'),</v>
      </c>
      <c r="DC155" t="str">
        <f t="shared" si="173"/>
        <v>('i2023110600194','2022','in2023110400040','4'),</v>
      </c>
      <c r="DD155" t="str">
        <f t="shared" si="174"/>
        <v>('i2023110600194','2022','in2023110400041','3'),</v>
      </c>
      <c r="DE155" t="str">
        <f t="shared" si="175"/>
        <v>('i2023110600194','2022','in2023110400042','2'),</v>
      </c>
      <c r="DF155" t="str">
        <f t="shared" si="176"/>
        <v>('i2023110600194','2022','in2023110400043','3'),</v>
      </c>
      <c r="DG155" t="str">
        <f t="shared" si="177"/>
        <v>('i2023110600194','2022','in2023110400044','3'),</v>
      </c>
      <c r="DH155" t="str">
        <f t="shared" si="178"/>
        <v>('i2023110600194','2022','in2023110400045','3'),</v>
      </c>
      <c r="DI155" t="str">
        <f t="shared" si="179"/>
        <v>('i2023110600194','2022','in2023110400046','3'),</v>
      </c>
      <c r="DJ155" t="str">
        <f t="shared" si="180"/>
        <v>('i2023110600194','2022','in2023110400047','3');</v>
      </c>
    </row>
    <row r="156" spans="1:114" x14ac:dyDescent="0.25">
      <c r="A156" s="4" t="str">
        <f>INDEX('instansi pusat'!$B$2:$C$623,MATCH(C156,'instansi pusat'!$D$2:$D$623,0),2)</f>
        <v>i2023110600352</v>
      </c>
      <c r="B156" s="6">
        <v>5207</v>
      </c>
      <c r="C156" s="5" t="s">
        <v>520</v>
      </c>
      <c r="D156" s="6">
        <v>2022</v>
      </c>
      <c r="E156" s="6">
        <v>3</v>
      </c>
      <c r="F156" s="6">
        <v>3</v>
      </c>
      <c r="G156" s="6">
        <v>2</v>
      </c>
      <c r="H156" s="6">
        <v>3</v>
      </c>
      <c r="I156" s="6">
        <v>2</v>
      </c>
      <c r="J156" s="6">
        <v>2</v>
      </c>
      <c r="K156" s="6">
        <v>2</v>
      </c>
      <c r="L156" s="6">
        <v>2</v>
      </c>
      <c r="M156" s="6">
        <v>3</v>
      </c>
      <c r="N156" s="6">
        <v>2</v>
      </c>
      <c r="O156" s="6">
        <v>1</v>
      </c>
      <c r="P156" s="6">
        <v>1</v>
      </c>
      <c r="Q156" s="6">
        <v>1</v>
      </c>
      <c r="R156" s="6">
        <v>1</v>
      </c>
      <c r="S156" s="6">
        <v>1</v>
      </c>
      <c r="T156" s="6">
        <v>2</v>
      </c>
      <c r="U156" s="6">
        <v>2</v>
      </c>
      <c r="V156" s="6">
        <v>1</v>
      </c>
      <c r="W156" s="6">
        <v>1</v>
      </c>
      <c r="X156" s="6">
        <v>1</v>
      </c>
      <c r="Y156" s="6">
        <v>1</v>
      </c>
      <c r="Z156" s="6">
        <v>1</v>
      </c>
      <c r="AA156" s="6">
        <v>1</v>
      </c>
      <c r="AB156" s="6">
        <v>1</v>
      </c>
      <c r="AC156" s="6">
        <v>1</v>
      </c>
      <c r="AD156" s="6">
        <v>1</v>
      </c>
      <c r="AE156" s="6">
        <v>1</v>
      </c>
      <c r="AF156" s="6">
        <v>1</v>
      </c>
      <c r="AG156" s="6">
        <v>1</v>
      </c>
      <c r="AH156" s="6">
        <v>1</v>
      </c>
      <c r="AI156" s="6">
        <v>1</v>
      </c>
      <c r="AJ156" s="6">
        <v>4</v>
      </c>
      <c r="AK156" s="6">
        <v>4</v>
      </c>
      <c r="AL156" s="6">
        <v>4</v>
      </c>
      <c r="AM156" s="6">
        <v>3</v>
      </c>
      <c r="AN156" s="6">
        <v>3</v>
      </c>
      <c r="AO156" s="6">
        <v>1</v>
      </c>
      <c r="AP156" s="6">
        <v>3</v>
      </c>
      <c r="AQ156" s="6">
        <v>3</v>
      </c>
      <c r="AR156" s="6">
        <v>3</v>
      </c>
      <c r="AS156" s="6">
        <v>3</v>
      </c>
      <c r="AT156" s="6">
        <v>3</v>
      </c>
      <c r="AU156" s="6">
        <v>1</v>
      </c>
      <c r="AV156" s="6">
        <v>2</v>
      </c>
      <c r="AW156" s="6">
        <v>2</v>
      </c>
      <c r="AX156" s="6">
        <v>2</v>
      </c>
      <c r="AY156" s="6">
        <v>4</v>
      </c>
      <c r="AZ156" s="3">
        <f t="shared" si="121"/>
        <v>2.4000000000000004</v>
      </c>
      <c r="BA156" s="3">
        <f t="shared" si="122"/>
        <v>1</v>
      </c>
      <c r="BB156" s="3">
        <f t="shared" si="123"/>
        <v>1.5</v>
      </c>
      <c r="BC156" s="3">
        <f t="shared" si="124"/>
        <v>1</v>
      </c>
      <c r="BD156" s="3">
        <f t="shared" si="125"/>
        <v>1</v>
      </c>
      <c r="BE156" s="3">
        <f t="shared" si="126"/>
        <v>1</v>
      </c>
      <c r="BF156" s="3">
        <f t="shared" si="127"/>
        <v>3.1</v>
      </c>
      <c r="BG156" s="3">
        <f t="shared" si="128"/>
        <v>2.333333333333333</v>
      </c>
      <c r="BH156" s="3">
        <f t="shared" si="129"/>
        <v>2.4000000000000004</v>
      </c>
      <c r="BI156" s="3">
        <f t="shared" si="130"/>
        <v>1.2</v>
      </c>
      <c r="BJ156" s="3">
        <f t="shared" si="131"/>
        <v>1</v>
      </c>
      <c r="BK156" s="3">
        <f t="shared" si="132"/>
        <v>2.7967032967032965</v>
      </c>
      <c r="BL156" s="3">
        <f t="shared" si="133"/>
        <v>2.0495000000000001</v>
      </c>
      <c r="BO156" t="s">
        <v>641</v>
      </c>
      <c r="BP156" t="str">
        <f t="shared" si="134"/>
        <v>('i2023110600352','2022','in2023110400001','3'),</v>
      </c>
      <c r="BQ156" t="str">
        <f t="shared" si="135"/>
        <v>('i2023110600352','2022','in2023110400002','3'),</v>
      </c>
      <c r="BR156" t="str">
        <f t="shared" si="136"/>
        <v>('i2023110600352','2022','in2023110400003','2'),</v>
      </c>
      <c r="BS156" t="str">
        <f t="shared" si="137"/>
        <v>('i2023110600352','2022','in2023110400004','3'),</v>
      </c>
      <c r="BT156" t="str">
        <f t="shared" si="138"/>
        <v>('i2023110600352','2022','in2023110400005','2'),</v>
      </c>
      <c r="BU156" t="str">
        <f t="shared" si="139"/>
        <v>('i2023110600352','2022','in2023110400006','2'),</v>
      </c>
      <c r="BV156" t="str">
        <f t="shared" si="140"/>
        <v>('i2023110600352','2022','in2023110400007','2'),</v>
      </c>
      <c r="BW156" t="str">
        <f t="shared" si="141"/>
        <v>('i2023110600352','2022','in2023110400008','2'),</v>
      </c>
      <c r="BX156" t="str">
        <f t="shared" si="142"/>
        <v>('i2023110600352','2022','in2023110400009','3'),</v>
      </c>
      <c r="BY156" t="str">
        <f t="shared" si="143"/>
        <v>('i2023110600352','2022','in2023110400010','2'),</v>
      </c>
      <c r="BZ156" t="str">
        <f t="shared" si="144"/>
        <v>('i2023110600352','2022','in2023110400011','1'),</v>
      </c>
      <c r="CA156" t="str">
        <f t="shared" si="145"/>
        <v>('i2023110600352','2022','in2023110400012','1'),</v>
      </c>
      <c r="CB156" t="str">
        <f t="shared" si="146"/>
        <v>('i2023110600352','2022','in2023110400013','1'),</v>
      </c>
      <c r="CC156" t="str">
        <f t="shared" si="147"/>
        <v>('i2023110600352','2022','in2023110400014','1'),</v>
      </c>
      <c r="CD156" t="str">
        <f t="shared" si="148"/>
        <v>('i2023110600352','2022','in2023110400015','1'),</v>
      </c>
      <c r="CE156" t="str">
        <f t="shared" si="149"/>
        <v>('i2023110600352','2022','in2023110400016','2'),</v>
      </c>
      <c r="CF156" t="str">
        <f t="shared" si="150"/>
        <v>('i2023110600352','2022','in2023110400017','2'),</v>
      </c>
      <c r="CG156" t="str">
        <f t="shared" si="151"/>
        <v>('i2023110600352','2022','in2023110400018','1'),</v>
      </c>
      <c r="CH156" t="str">
        <f t="shared" si="152"/>
        <v>('i2023110600352','2022','in2023110400019','1'),</v>
      </c>
      <c r="CI156" t="str">
        <f t="shared" si="153"/>
        <v>('i2023110600352','2022','in2023110400020','1'),</v>
      </c>
      <c r="CJ156" t="str">
        <f t="shared" si="154"/>
        <v>('i2023110600352','2022','in2023110400021','1'),</v>
      </c>
      <c r="CK156" t="str">
        <f t="shared" si="155"/>
        <v>('i2023110600352','2022','in2023110400022','1'),</v>
      </c>
      <c r="CL156" t="str">
        <f t="shared" si="156"/>
        <v>('i2023110600352','2022','in2023110400023','1'),</v>
      </c>
      <c r="CM156" t="str">
        <f t="shared" si="157"/>
        <v>('i2023110600352','2022','in2023110400024','1'),</v>
      </c>
      <c r="CN156" t="str">
        <f t="shared" si="158"/>
        <v>('i2023110600352','2022','in2023110400025','1'),</v>
      </c>
      <c r="CO156" t="str">
        <f t="shared" si="159"/>
        <v>('i2023110600352','2022','in2023110400026','1'),</v>
      </c>
      <c r="CP156" t="str">
        <f t="shared" si="160"/>
        <v>('i2023110600352','2022','in2023110400027','1'),</v>
      </c>
      <c r="CQ156" t="str">
        <f t="shared" si="161"/>
        <v>('i2023110600352','2022','in2023110400028','1'),</v>
      </c>
      <c r="CR156" t="str">
        <f t="shared" si="162"/>
        <v>('i2023110600352','2022','in2023110400029','1'),</v>
      </c>
      <c r="CS156" t="str">
        <f t="shared" si="163"/>
        <v>('i2023110600352','2022','in2023110400030','1'),</v>
      </c>
      <c r="CT156" t="str">
        <f t="shared" si="164"/>
        <v>('i2023110600352','2022','in2023110400031','1'),</v>
      </c>
      <c r="CU156" t="str">
        <f t="shared" si="165"/>
        <v>('i2023110600352','2022','in2023110400032','4'),</v>
      </c>
      <c r="CV156" t="str">
        <f t="shared" si="166"/>
        <v>('i2023110600352','2022','in2023110400033','4'),</v>
      </c>
      <c r="CW156" t="str">
        <f t="shared" si="167"/>
        <v>('i2023110600352','2022','in2023110400034','4'),</v>
      </c>
      <c r="CX156" t="str">
        <f t="shared" si="168"/>
        <v>('i2023110600352','2022','in2023110400035','3'),</v>
      </c>
      <c r="CY156" t="str">
        <f t="shared" si="169"/>
        <v>('i2023110600352','2022','in2023110400036','3'),</v>
      </c>
      <c r="CZ156" t="str">
        <f t="shared" si="170"/>
        <v>('i2023110600352','2022','in2023110400037','1'),</v>
      </c>
      <c r="DA156" t="str">
        <f t="shared" si="171"/>
        <v>('i2023110600352','2022','in2023110400038','3'),</v>
      </c>
      <c r="DB156" t="str">
        <f t="shared" si="172"/>
        <v>('i2023110600352','2022','in2023110400039','3'),</v>
      </c>
      <c r="DC156" t="str">
        <f t="shared" si="173"/>
        <v>('i2023110600352','2022','in2023110400040','3'),</v>
      </c>
      <c r="DD156" t="str">
        <f t="shared" si="174"/>
        <v>('i2023110600352','2022','in2023110400041','3'),</v>
      </c>
      <c r="DE156" t="str">
        <f t="shared" si="175"/>
        <v>('i2023110600352','2022','in2023110400042','3'),</v>
      </c>
      <c r="DF156" t="str">
        <f t="shared" si="176"/>
        <v>('i2023110600352','2022','in2023110400043','1'),</v>
      </c>
      <c r="DG156" t="str">
        <f t="shared" si="177"/>
        <v>('i2023110600352','2022','in2023110400044','2'),</v>
      </c>
      <c r="DH156" t="str">
        <f t="shared" si="178"/>
        <v>('i2023110600352','2022','in2023110400045','2'),</v>
      </c>
      <c r="DI156" t="str">
        <f t="shared" si="179"/>
        <v>('i2023110600352','2022','in2023110400046','2'),</v>
      </c>
      <c r="DJ156" t="str">
        <f t="shared" si="180"/>
        <v>('i2023110600352','2022','in2023110400047','4');</v>
      </c>
    </row>
    <row r="157" spans="1:114" x14ac:dyDescent="0.25">
      <c r="A157" s="4" t="str">
        <f>INDEX('instansi pusat'!$B$2:$C$623,MATCH(C157,'instansi pusat'!$D$2:$D$623,0),2)</f>
        <v>i2023110600131</v>
      </c>
      <c r="B157" s="6">
        <v>5201</v>
      </c>
      <c r="C157" s="5" t="s">
        <v>514</v>
      </c>
      <c r="D157" s="6">
        <v>2022</v>
      </c>
      <c r="E157" s="6">
        <v>5</v>
      </c>
      <c r="F157" s="6">
        <v>5</v>
      </c>
      <c r="G157" s="6">
        <v>4</v>
      </c>
      <c r="H157" s="6">
        <v>3</v>
      </c>
      <c r="I157" s="6">
        <v>4</v>
      </c>
      <c r="J157" s="6">
        <v>4</v>
      </c>
      <c r="K157" s="6">
        <v>4</v>
      </c>
      <c r="L157" s="6">
        <v>4</v>
      </c>
      <c r="M157" s="6">
        <v>4</v>
      </c>
      <c r="N157" s="6">
        <v>5</v>
      </c>
      <c r="O157" s="6">
        <v>3</v>
      </c>
      <c r="P157" s="6">
        <v>3</v>
      </c>
      <c r="Q157" s="6">
        <v>3</v>
      </c>
      <c r="R157" s="6">
        <v>2</v>
      </c>
      <c r="S157" s="6">
        <v>3</v>
      </c>
      <c r="T157" s="6">
        <v>3</v>
      </c>
      <c r="U157" s="6">
        <v>3</v>
      </c>
      <c r="V157" s="6">
        <v>3</v>
      </c>
      <c r="W157" s="6">
        <v>5</v>
      </c>
      <c r="X157" s="6">
        <v>3</v>
      </c>
      <c r="Y157" s="6">
        <v>1</v>
      </c>
      <c r="Z157" s="6">
        <v>3</v>
      </c>
      <c r="AA157" s="6">
        <v>3</v>
      </c>
      <c r="AB157" s="6">
        <v>2</v>
      </c>
      <c r="AC157" s="6">
        <v>2</v>
      </c>
      <c r="AD157" s="6">
        <v>2</v>
      </c>
      <c r="AE157" s="6">
        <v>2</v>
      </c>
      <c r="AF157" s="6">
        <v>3</v>
      </c>
      <c r="AG157" s="6">
        <v>1</v>
      </c>
      <c r="AH157" s="6">
        <v>1</v>
      </c>
      <c r="AI157" s="6">
        <v>1</v>
      </c>
      <c r="AJ157" s="6">
        <v>4</v>
      </c>
      <c r="AK157" s="6">
        <v>4</v>
      </c>
      <c r="AL157" s="6">
        <v>4</v>
      </c>
      <c r="AM157" s="6">
        <v>4</v>
      </c>
      <c r="AN157" s="6">
        <v>3</v>
      </c>
      <c r="AO157" s="6">
        <v>4</v>
      </c>
      <c r="AP157" s="6">
        <v>3</v>
      </c>
      <c r="AQ157" s="6">
        <v>3</v>
      </c>
      <c r="AR157" s="6">
        <v>3</v>
      </c>
      <c r="AS157" s="6">
        <v>4</v>
      </c>
      <c r="AT157" s="6">
        <v>4</v>
      </c>
      <c r="AU157" s="6">
        <v>3</v>
      </c>
      <c r="AV157" s="6">
        <v>4</v>
      </c>
      <c r="AW157" s="6">
        <v>4</v>
      </c>
      <c r="AX157" s="6">
        <v>4</v>
      </c>
      <c r="AY157" s="6">
        <v>4</v>
      </c>
      <c r="AZ157" s="3">
        <f t="shared" si="121"/>
        <v>4.2</v>
      </c>
      <c r="BA157" s="3">
        <f t="shared" si="122"/>
        <v>2.75</v>
      </c>
      <c r="BB157" s="3">
        <f t="shared" si="123"/>
        <v>3</v>
      </c>
      <c r="BC157" s="3">
        <f t="shared" si="124"/>
        <v>4</v>
      </c>
      <c r="BD157" s="3">
        <f t="shared" si="125"/>
        <v>2.25</v>
      </c>
      <c r="BE157" s="3">
        <f t="shared" si="126"/>
        <v>1</v>
      </c>
      <c r="BF157" s="3">
        <f t="shared" si="127"/>
        <v>3.6</v>
      </c>
      <c r="BG157" s="3">
        <f t="shared" si="128"/>
        <v>3.833333333333333</v>
      </c>
      <c r="BH157" s="3">
        <f t="shared" si="129"/>
        <v>4.2</v>
      </c>
      <c r="BI157" s="3">
        <f t="shared" si="130"/>
        <v>3.1000000000000005</v>
      </c>
      <c r="BJ157" s="3">
        <f t="shared" si="131"/>
        <v>1.9090909090909092</v>
      </c>
      <c r="BK157" s="3">
        <f t="shared" si="132"/>
        <v>3.6923076923076916</v>
      </c>
      <c r="BL157" s="3">
        <f t="shared" si="133"/>
        <v>3.3159999999999998</v>
      </c>
      <c r="BO157" t="s">
        <v>641</v>
      </c>
      <c r="BP157" t="str">
        <f t="shared" si="134"/>
        <v>('i2023110600131','2022','in2023110400001','5'),</v>
      </c>
      <c r="BQ157" t="str">
        <f t="shared" si="135"/>
        <v>('i2023110600131','2022','in2023110400002','5'),</v>
      </c>
      <c r="BR157" t="str">
        <f t="shared" si="136"/>
        <v>('i2023110600131','2022','in2023110400003','4'),</v>
      </c>
      <c r="BS157" t="str">
        <f t="shared" si="137"/>
        <v>('i2023110600131','2022','in2023110400004','3'),</v>
      </c>
      <c r="BT157" t="str">
        <f t="shared" si="138"/>
        <v>('i2023110600131','2022','in2023110400005','4'),</v>
      </c>
      <c r="BU157" t="str">
        <f t="shared" si="139"/>
        <v>('i2023110600131','2022','in2023110400006','4'),</v>
      </c>
      <c r="BV157" t="str">
        <f t="shared" si="140"/>
        <v>('i2023110600131','2022','in2023110400007','4'),</v>
      </c>
      <c r="BW157" t="str">
        <f t="shared" si="141"/>
        <v>('i2023110600131','2022','in2023110400008','4'),</v>
      </c>
      <c r="BX157" t="str">
        <f t="shared" si="142"/>
        <v>('i2023110600131','2022','in2023110400009','4'),</v>
      </c>
      <c r="BY157" t="str">
        <f t="shared" si="143"/>
        <v>('i2023110600131','2022','in2023110400010','5'),</v>
      </c>
      <c r="BZ157" t="str">
        <f t="shared" si="144"/>
        <v>('i2023110600131','2022','in2023110400011','3'),</v>
      </c>
      <c r="CA157" t="str">
        <f t="shared" si="145"/>
        <v>('i2023110600131','2022','in2023110400012','3'),</v>
      </c>
      <c r="CB157" t="str">
        <f t="shared" si="146"/>
        <v>('i2023110600131','2022','in2023110400013','3'),</v>
      </c>
      <c r="CC157" t="str">
        <f t="shared" si="147"/>
        <v>('i2023110600131','2022','in2023110400014','2'),</v>
      </c>
      <c r="CD157" t="str">
        <f t="shared" si="148"/>
        <v>('i2023110600131','2022','in2023110400015','3'),</v>
      </c>
      <c r="CE157" t="str">
        <f t="shared" si="149"/>
        <v>('i2023110600131','2022','in2023110400016','3'),</v>
      </c>
      <c r="CF157" t="str">
        <f t="shared" si="150"/>
        <v>('i2023110600131','2022','in2023110400017','3'),</v>
      </c>
      <c r="CG157" t="str">
        <f t="shared" si="151"/>
        <v>('i2023110600131','2022','in2023110400018','3'),</v>
      </c>
      <c r="CH157" t="str">
        <f t="shared" si="152"/>
        <v>('i2023110600131','2022','in2023110400019','5'),</v>
      </c>
      <c r="CI157" t="str">
        <f t="shared" si="153"/>
        <v>('i2023110600131','2022','in2023110400020','3'),</v>
      </c>
      <c r="CJ157" t="str">
        <f t="shared" si="154"/>
        <v>('i2023110600131','2022','in2023110400021','1'),</v>
      </c>
      <c r="CK157" t="str">
        <f t="shared" si="155"/>
        <v>('i2023110600131','2022','in2023110400022','3'),</v>
      </c>
      <c r="CL157" t="str">
        <f t="shared" si="156"/>
        <v>('i2023110600131','2022','in2023110400023','3'),</v>
      </c>
      <c r="CM157" t="str">
        <f t="shared" si="157"/>
        <v>('i2023110600131','2022','in2023110400024','2'),</v>
      </c>
      <c r="CN157" t="str">
        <f t="shared" si="158"/>
        <v>('i2023110600131','2022','in2023110400025','2'),</v>
      </c>
      <c r="CO157" t="str">
        <f t="shared" si="159"/>
        <v>('i2023110600131','2022','in2023110400026','2'),</v>
      </c>
      <c r="CP157" t="str">
        <f t="shared" si="160"/>
        <v>('i2023110600131','2022','in2023110400027','2'),</v>
      </c>
      <c r="CQ157" t="str">
        <f t="shared" si="161"/>
        <v>('i2023110600131','2022','in2023110400028','3'),</v>
      </c>
      <c r="CR157" t="str">
        <f t="shared" si="162"/>
        <v>('i2023110600131','2022','in2023110400029','1'),</v>
      </c>
      <c r="CS157" t="str">
        <f t="shared" si="163"/>
        <v>('i2023110600131','2022','in2023110400030','1'),</v>
      </c>
      <c r="CT157" t="str">
        <f t="shared" si="164"/>
        <v>('i2023110600131','2022','in2023110400031','1'),</v>
      </c>
      <c r="CU157" t="str">
        <f t="shared" si="165"/>
        <v>('i2023110600131','2022','in2023110400032','4'),</v>
      </c>
      <c r="CV157" t="str">
        <f t="shared" si="166"/>
        <v>('i2023110600131','2022','in2023110400033','4'),</v>
      </c>
      <c r="CW157" t="str">
        <f t="shared" si="167"/>
        <v>('i2023110600131','2022','in2023110400034','4'),</v>
      </c>
      <c r="CX157" t="str">
        <f t="shared" si="168"/>
        <v>('i2023110600131','2022','in2023110400035','4'),</v>
      </c>
      <c r="CY157" t="str">
        <f t="shared" si="169"/>
        <v>('i2023110600131','2022','in2023110400036','3'),</v>
      </c>
      <c r="CZ157" t="str">
        <f t="shared" si="170"/>
        <v>('i2023110600131','2022','in2023110400037','4'),</v>
      </c>
      <c r="DA157" t="str">
        <f t="shared" si="171"/>
        <v>('i2023110600131','2022','in2023110400038','3'),</v>
      </c>
      <c r="DB157" t="str">
        <f t="shared" si="172"/>
        <v>('i2023110600131','2022','in2023110400039','3'),</v>
      </c>
      <c r="DC157" t="str">
        <f t="shared" si="173"/>
        <v>('i2023110600131','2022','in2023110400040','3'),</v>
      </c>
      <c r="DD157" t="str">
        <f t="shared" si="174"/>
        <v>('i2023110600131','2022','in2023110400041','4'),</v>
      </c>
      <c r="DE157" t="str">
        <f t="shared" si="175"/>
        <v>('i2023110600131','2022','in2023110400042','4'),</v>
      </c>
      <c r="DF157" t="str">
        <f t="shared" si="176"/>
        <v>('i2023110600131','2022','in2023110400043','3'),</v>
      </c>
      <c r="DG157" t="str">
        <f t="shared" si="177"/>
        <v>('i2023110600131','2022','in2023110400044','4'),</v>
      </c>
      <c r="DH157" t="str">
        <f t="shared" si="178"/>
        <v>('i2023110600131','2022','in2023110400045','4'),</v>
      </c>
      <c r="DI157" t="str">
        <f t="shared" si="179"/>
        <v>('i2023110600131','2022','in2023110400046','4'),</v>
      </c>
      <c r="DJ157" t="str">
        <f t="shared" si="180"/>
        <v>('i2023110600131','2022','in2023110400047','4');</v>
      </c>
    </row>
    <row r="158" spans="1:114" x14ac:dyDescent="0.25">
      <c r="A158" s="4" t="str">
        <f>INDEX('instansi pusat'!$B$2:$C$623,MATCH(C158,'instansi pusat'!$D$2:$D$623,0),2)</f>
        <v>i2023110600370</v>
      </c>
      <c r="B158" s="6">
        <v>5411</v>
      </c>
      <c r="C158" s="5" t="s">
        <v>499</v>
      </c>
      <c r="D158" s="6">
        <v>2022</v>
      </c>
      <c r="E158" s="6">
        <v>3</v>
      </c>
      <c r="F158" s="6">
        <v>3</v>
      </c>
      <c r="G158" s="6">
        <v>4</v>
      </c>
      <c r="H158" s="6">
        <v>3</v>
      </c>
      <c r="I158" s="6">
        <v>3</v>
      </c>
      <c r="J158" s="6">
        <v>3</v>
      </c>
      <c r="K158" s="6">
        <v>3</v>
      </c>
      <c r="L158" s="6">
        <v>3</v>
      </c>
      <c r="M158" s="6">
        <v>3</v>
      </c>
      <c r="N158" s="6">
        <v>3</v>
      </c>
      <c r="O158" s="6">
        <v>2</v>
      </c>
      <c r="P158" s="6">
        <v>3</v>
      </c>
      <c r="Q158" s="6">
        <v>2</v>
      </c>
      <c r="R158" s="6">
        <v>1</v>
      </c>
      <c r="S158" s="6">
        <v>1</v>
      </c>
      <c r="T158" s="6">
        <v>1</v>
      </c>
      <c r="U158" s="6">
        <v>3</v>
      </c>
      <c r="V158" s="6">
        <v>2</v>
      </c>
      <c r="W158" s="6">
        <v>2</v>
      </c>
      <c r="X158" s="6">
        <v>3</v>
      </c>
      <c r="Y158" s="6">
        <v>1</v>
      </c>
      <c r="Z158" s="6">
        <v>1</v>
      </c>
      <c r="AA158" s="6">
        <v>1</v>
      </c>
      <c r="AB158" s="6">
        <v>1</v>
      </c>
      <c r="AC158" s="6">
        <v>1</v>
      </c>
      <c r="AD158" s="6">
        <v>1</v>
      </c>
      <c r="AE158" s="6">
        <v>1</v>
      </c>
      <c r="AF158" s="6">
        <v>1</v>
      </c>
      <c r="AG158" s="6">
        <v>1</v>
      </c>
      <c r="AH158" s="6">
        <v>1</v>
      </c>
      <c r="AI158" s="6">
        <v>1</v>
      </c>
      <c r="AJ158" s="6">
        <v>4</v>
      </c>
      <c r="AK158" s="6">
        <v>4</v>
      </c>
      <c r="AL158" s="6">
        <v>4</v>
      </c>
      <c r="AM158" s="6">
        <v>3</v>
      </c>
      <c r="AN158" s="6">
        <v>3</v>
      </c>
      <c r="AO158" s="6">
        <v>1</v>
      </c>
      <c r="AP158" s="6">
        <v>2</v>
      </c>
      <c r="AQ158" s="6">
        <v>3</v>
      </c>
      <c r="AR158" s="6">
        <v>3</v>
      </c>
      <c r="AS158" s="6">
        <v>1</v>
      </c>
      <c r="AT158" s="6">
        <v>4</v>
      </c>
      <c r="AU158" s="6">
        <v>2</v>
      </c>
      <c r="AV158" s="6">
        <v>4</v>
      </c>
      <c r="AW158" s="6">
        <v>3</v>
      </c>
      <c r="AX158" s="6">
        <v>3</v>
      </c>
      <c r="AY158" s="6">
        <v>3</v>
      </c>
      <c r="AZ158" s="3">
        <f t="shared" si="121"/>
        <v>3.1</v>
      </c>
      <c r="BA158" s="3">
        <f t="shared" si="122"/>
        <v>2</v>
      </c>
      <c r="BB158" s="3">
        <f t="shared" si="123"/>
        <v>1.75</v>
      </c>
      <c r="BC158" s="3">
        <f t="shared" si="124"/>
        <v>2.5</v>
      </c>
      <c r="BD158" s="3">
        <f t="shared" si="125"/>
        <v>1</v>
      </c>
      <c r="BE158" s="3">
        <f t="shared" si="126"/>
        <v>1</v>
      </c>
      <c r="BF158" s="3">
        <f t="shared" si="127"/>
        <v>2.8000000000000003</v>
      </c>
      <c r="BG158" s="3">
        <f t="shared" si="128"/>
        <v>3.1666666666666665</v>
      </c>
      <c r="BH158" s="3">
        <f t="shared" si="129"/>
        <v>3.1</v>
      </c>
      <c r="BI158" s="3">
        <f t="shared" si="130"/>
        <v>2</v>
      </c>
      <c r="BJ158" s="3">
        <f t="shared" si="131"/>
        <v>1</v>
      </c>
      <c r="BK158" s="3">
        <f t="shared" si="132"/>
        <v>2.9450549450549453</v>
      </c>
      <c r="BL158" s="3">
        <f t="shared" si="133"/>
        <v>2.4080000000000004</v>
      </c>
      <c r="BO158" t="s">
        <v>641</v>
      </c>
      <c r="BP158" t="str">
        <f t="shared" si="134"/>
        <v>('i2023110600370','2022','in2023110400001','3'),</v>
      </c>
      <c r="BQ158" t="str">
        <f t="shared" si="135"/>
        <v>('i2023110600370','2022','in2023110400002','3'),</v>
      </c>
      <c r="BR158" t="str">
        <f t="shared" si="136"/>
        <v>('i2023110600370','2022','in2023110400003','4'),</v>
      </c>
      <c r="BS158" t="str">
        <f t="shared" si="137"/>
        <v>('i2023110600370','2022','in2023110400004','3'),</v>
      </c>
      <c r="BT158" t="str">
        <f t="shared" si="138"/>
        <v>('i2023110600370','2022','in2023110400005','3'),</v>
      </c>
      <c r="BU158" t="str">
        <f t="shared" si="139"/>
        <v>('i2023110600370','2022','in2023110400006','3'),</v>
      </c>
      <c r="BV158" t="str">
        <f t="shared" si="140"/>
        <v>('i2023110600370','2022','in2023110400007','3'),</v>
      </c>
      <c r="BW158" t="str">
        <f t="shared" si="141"/>
        <v>('i2023110600370','2022','in2023110400008','3'),</v>
      </c>
      <c r="BX158" t="str">
        <f t="shared" si="142"/>
        <v>('i2023110600370','2022','in2023110400009','3'),</v>
      </c>
      <c r="BY158" t="str">
        <f t="shared" si="143"/>
        <v>('i2023110600370','2022','in2023110400010','3'),</v>
      </c>
      <c r="BZ158" t="str">
        <f t="shared" si="144"/>
        <v>('i2023110600370','2022','in2023110400011','2'),</v>
      </c>
      <c r="CA158" t="str">
        <f t="shared" si="145"/>
        <v>('i2023110600370','2022','in2023110400012','3'),</v>
      </c>
      <c r="CB158" t="str">
        <f t="shared" si="146"/>
        <v>('i2023110600370','2022','in2023110400013','2'),</v>
      </c>
      <c r="CC158" t="str">
        <f t="shared" si="147"/>
        <v>('i2023110600370','2022','in2023110400014','1'),</v>
      </c>
      <c r="CD158" t="str">
        <f t="shared" si="148"/>
        <v>('i2023110600370','2022','in2023110400015','1'),</v>
      </c>
      <c r="CE158" t="str">
        <f t="shared" si="149"/>
        <v>('i2023110600370','2022','in2023110400016','1'),</v>
      </c>
      <c r="CF158" t="str">
        <f t="shared" si="150"/>
        <v>('i2023110600370','2022','in2023110400017','3'),</v>
      </c>
      <c r="CG158" t="str">
        <f t="shared" si="151"/>
        <v>('i2023110600370','2022','in2023110400018','2'),</v>
      </c>
      <c r="CH158" t="str">
        <f t="shared" si="152"/>
        <v>('i2023110600370','2022','in2023110400019','2'),</v>
      </c>
      <c r="CI158" t="str">
        <f t="shared" si="153"/>
        <v>('i2023110600370','2022','in2023110400020','3'),</v>
      </c>
      <c r="CJ158" t="str">
        <f t="shared" si="154"/>
        <v>('i2023110600370','2022','in2023110400021','1'),</v>
      </c>
      <c r="CK158" t="str">
        <f t="shared" si="155"/>
        <v>('i2023110600370','2022','in2023110400022','1'),</v>
      </c>
      <c r="CL158" t="str">
        <f t="shared" si="156"/>
        <v>('i2023110600370','2022','in2023110400023','1'),</v>
      </c>
      <c r="CM158" t="str">
        <f t="shared" si="157"/>
        <v>('i2023110600370','2022','in2023110400024','1'),</v>
      </c>
      <c r="CN158" t="str">
        <f t="shared" si="158"/>
        <v>('i2023110600370','2022','in2023110400025','1'),</v>
      </c>
      <c r="CO158" t="str">
        <f t="shared" si="159"/>
        <v>('i2023110600370','2022','in2023110400026','1'),</v>
      </c>
      <c r="CP158" t="str">
        <f t="shared" si="160"/>
        <v>('i2023110600370','2022','in2023110400027','1'),</v>
      </c>
      <c r="CQ158" t="str">
        <f t="shared" si="161"/>
        <v>('i2023110600370','2022','in2023110400028','1'),</v>
      </c>
      <c r="CR158" t="str">
        <f t="shared" si="162"/>
        <v>('i2023110600370','2022','in2023110400029','1'),</v>
      </c>
      <c r="CS158" t="str">
        <f t="shared" si="163"/>
        <v>('i2023110600370','2022','in2023110400030','1'),</v>
      </c>
      <c r="CT158" t="str">
        <f t="shared" si="164"/>
        <v>('i2023110600370','2022','in2023110400031','1'),</v>
      </c>
      <c r="CU158" t="str">
        <f t="shared" si="165"/>
        <v>('i2023110600370','2022','in2023110400032','4'),</v>
      </c>
      <c r="CV158" t="str">
        <f t="shared" si="166"/>
        <v>('i2023110600370','2022','in2023110400033','4'),</v>
      </c>
      <c r="CW158" t="str">
        <f t="shared" si="167"/>
        <v>('i2023110600370','2022','in2023110400034','4'),</v>
      </c>
      <c r="CX158" t="str">
        <f t="shared" si="168"/>
        <v>('i2023110600370','2022','in2023110400035','3'),</v>
      </c>
      <c r="CY158" t="str">
        <f t="shared" si="169"/>
        <v>('i2023110600370','2022','in2023110400036','3'),</v>
      </c>
      <c r="CZ158" t="str">
        <f t="shared" si="170"/>
        <v>('i2023110600370','2022','in2023110400037','1'),</v>
      </c>
      <c r="DA158" t="str">
        <f t="shared" si="171"/>
        <v>('i2023110600370','2022','in2023110400038','2'),</v>
      </c>
      <c r="DB158" t="str">
        <f t="shared" si="172"/>
        <v>('i2023110600370','2022','in2023110400039','3'),</v>
      </c>
      <c r="DC158" t="str">
        <f t="shared" si="173"/>
        <v>('i2023110600370','2022','in2023110400040','3'),</v>
      </c>
      <c r="DD158" t="str">
        <f t="shared" si="174"/>
        <v>('i2023110600370','2022','in2023110400041','1'),</v>
      </c>
      <c r="DE158" t="str">
        <f t="shared" si="175"/>
        <v>('i2023110600370','2022','in2023110400042','4'),</v>
      </c>
      <c r="DF158" t="str">
        <f t="shared" si="176"/>
        <v>('i2023110600370','2022','in2023110400043','2'),</v>
      </c>
      <c r="DG158" t="str">
        <f t="shared" si="177"/>
        <v>('i2023110600370','2022','in2023110400044','4'),</v>
      </c>
      <c r="DH158" t="str">
        <f t="shared" si="178"/>
        <v>('i2023110600370','2022','in2023110400045','3'),</v>
      </c>
      <c r="DI158" t="str">
        <f t="shared" si="179"/>
        <v>('i2023110600370','2022','in2023110400046','3'),</v>
      </c>
      <c r="DJ158" t="str">
        <f t="shared" si="180"/>
        <v>('i2023110600370','2022','in2023110400047','3');</v>
      </c>
    </row>
    <row r="159" spans="1:114" x14ac:dyDescent="0.25">
      <c r="A159" s="4" t="str">
        <f>INDEX('instansi pusat'!$B$2:$C$623,MATCH(C159,'instansi pusat'!$D$2:$D$623,0),2)</f>
        <v>i2023110600477</v>
      </c>
      <c r="B159" s="6">
        <v>7606</v>
      </c>
      <c r="C159" s="5" t="s">
        <v>371</v>
      </c>
      <c r="D159" s="6">
        <v>2022</v>
      </c>
      <c r="E159" s="6">
        <v>1</v>
      </c>
      <c r="F159" s="6">
        <v>1</v>
      </c>
      <c r="G159" s="6">
        <v>1</v>
      </c>
      <c r="H159" s="6">
        <v>1</v>
      </c>
      <c r="I159" s="6">
        <v>1</v>
      </c>
      <c r="J159" s="6">
        <v>1</v>
      </c>
      <c r="K159" s="6">
        <v>1</v>
      </c>
      <c r="L159" s="6">
        <v>1</v>
      </c>
      <c r="M159" s="6">
        <v>1</v>
      </c>
      <c r="N159" s="6">
        <v>1</v>
      </c>
      <c r="O159" s="6">
        <v>1</v>
      </c>
      <c r="P159" s="6">
        <v>1</v>
      </c>
      <c r="Q159" s="6">
        <v>1</v>
      </c>
      <c r="R159" s="6">
        <v>1</v>
      </c>
      <c r="S159" s="6">
        <v>1</v>
      </c>
      <c r="T159" s="6">
        <v>1</v>
      </c>
      <c r="U159" s="6">
        <v>1</v>
      </c>
      <c r="V159" s="6">
        <v>1</v>
      </c>
      <c r="W159" s="6">
        <v>1</v>
      </c>
      <c r="X159" s="6">
        <v>1</v>
      </c>
      <c r="Y159" s="6">
        <v>1</v>
      </c>
      <c r="Z159" s="6">
        <v>1</v>
      </c>
      <c r="AA159" s="6">
        <v>1</v>
      </c>
      <c r="AB159" s="6">
        <v>1</v>
      </c>
      <c r="AC159" s="6">
        <v>1</v>
      </c>
      <c r="AD159" s="6">
        <v>1</v>
      </c>
      <c r="AE159" s="6">
        <v>1</v>
      </c>
      <c r="AF159" s="6">
        <v>1</v>
      </c>
      <c r="AG159" s="6">
        <v>1</v>
      </c>
      <c r="AH159" s="6">
        <v>1</v>
      </c>
      <c r="AI159" s="6">
        <v>1</v>
      </c>
      <c r="AJ159" s="6">
        <v>1</v>
      </c>
      <c r="AK159" s="6">
        <v>1</v>
      </c>
      <c r="AL159" s="6">
        <v>1</v>
      </c>
      <c r="AM159" s="6">
        <v>2</v>
      </c>
      <c r="AN159" s="6">
        <v>1</v>
      </c>
      <c r="AO159" s="6">
        <v>1</v>
      </c>
      <c r="AP159" s="6">
        <v>1</v>
      </c>
      <c r="AQ159" s="6">
        <v>3</v>
      </c>
      <c r="AR159" s="6">
        <v>1</v>
      </c>
      <c r="AS159" s="6">
        <v>2</v>
      </c>
      <c r="AT159" s="6">
        <v>2</v>
      </c>
      <c r="AU159" s="6">
        <v>1</v>
      </c>
      <c r="AV159" s="6">
        <v>1</v>
      </c>
      <c r="AW159" s="6">
        <v>3</v>
      </c>
      <c r="AX159" s="6">
        <v>1</v>
      </c>
      <c r="AY159" s="6">
        <v>1</v>
      </c>
      <c r="AZ159" s="3">
        <f t="shared" si="121"/>
        <v>1</v>
      </c>
      <c r="BA159" s="3">
        <f t="shared" si="122"/>
        <v>1</v>
      </c>
      <c r="BB159" s="3">
        <f t="shared" si="123"/>
        <v>1</v>
      </c>
      <c r="BC159" s="3">
        <f t="shared" si="124"/>
        <v>1</v>
      </c>
      <c r="BD159" s="3">
        <f t="shared" si="125"/>
        <v>1</v>
      </c>
      <c r="BE159" s="3">
        <f t="shared" si="126"/>
        <v>1</v>
      </c>
      <c r="BF159" s="3">
        <f t="shared" si="127"/>
        <v>1.4000000000000001</v>
      </c>
      <c r="BG159" s="3">
        <f t="shared" si="128"/>
        <v>1.5</v>
      </c>
      <c r="BH159" s="3">
        <f t="shared" si="129"/>
        <v>1</v>
      </c>
      <c r="BI159" s="3">
        <f t="shared" si="130"/>
        <v>1</v>
      </c>
      <c r="BJ159" s="3">
        <f t="shared" si="131"/>
        <v>1</v>
      </c>
      <c r="BK159" s="3">
        <f t="shared" si="132"/>
        <v>1.4395604395604396</v>
      </c>
      <c r="BL159" s="3">
        <f t="shared" si="133"/>
        <v>1.2000000000000002</v>
      </c>
      <c r="BO159" t="s">
        <v>641</v>
      </c>
      <c r="BP159" t="str">
        <f t="shared" si="134"/>
        <v>('i2023110600477','2022','in2023110400001','1'),</v>
      </c>
      <c r="BQ159" t="str">
        <f t="shared" si="135"/>
        <v>('i2023110600477','2022','in2023110400002','1'),</v>
      </c>
      <c r="BR159" t="str">
        <f t="shared" si="136"/>
        <v>('i2023110600477','2022','in2023110400003','1'),</v>
      </c>
      <c r="BS159" t="str">
        <f t="shared" si="137"/>
        <v>('i2023110600477','2022','in2023110400004','1'),</v>
      </c>
      <c r="BT159" t="str">
        <f t="shared" si="138"/>
        <v>('i2023110600477','2022','in2023110400005','1'),</v>
      </c>
      <c r="BU159" t="str">
        <f t="shared" si="139"/>
        <v>('i2023110600477','2022','in2023110400006','1'),</v>
      </c>
      <c r="BV159" t="str">
        <f t="shared" si="140"/>
        <v>('i2023110600477','2022','in2023110400007','1'),</v>
      </c>
      <c r="BW159" t="str">
        <f t="shared" si="141"/>
        <v>('i2023110600477','2022','in2023110400008','1'),</v>
      </c>
      <c r="BX159" t="str">
        <f t="shared" si="142"/>
        <v>('i2023110600477','2022','in2023110400009','1'),</v>
      </c>
      <c r="BY159" t="str">
        <f t="shared" si="143"/>
        <v>('i2023110600477','2022','in2023110400010','1'),</v>
      </c>
      <c r="BZ159" t="str">
        <f t="shared" si="144"/>
        <v>('i2023110600477','2022','in2023110400011','1'),</v>
      </c>
      <c r="CA159" t="str">
        <f t="shared" si="145"/>
        <v>('i2023110600477','2022','in2023110400012','1'),</v>
      </c>
      <c r="CB159" t="str">
        <f t="shared" si="146"/>
        <v>('i2023110600477','2022','in2023110400013','1'),</v>
      </c>
      <c r="CC159" t="str">
        <f t="shared" si="147"/>
        <v>('i2023110600477','2022','in2023110400014','1'),</v>
      </c>
      <c r="CD159" t="str">
        <f t="shared" si="148"/>
        <v>('i2023110600477','2022','in2023110400015','1'),</v>
      </c>
      <c r="CE159" t="str">
        <f t="shared" si="149"/>
        <v>('i2023110600477','2022','in2023110400016','1'),</v>
      </c>
      <c r="CF159" t="str">
        <f t="shared" si="150"/>
        <v>('i2023110600477','2022','in2023110400017','1'),</v>
      </c>
      <c r="CG159" t="str">
        <f t="shared" si="151"/>
        <v>('i2023110600477','2022','in2023110400018','1'),</v>
      </c>
      <c r="CH159" t="str">
        <f t="shared" si="152"/>
        <v>('i2023110600477','2022','in2023110400019','1'),</v>
      </c>
      <c r="CI159" t="str">
        <f t="shared" si="153"/>
        <v>('i2023110600477','2022','in2023110400020','1'),</v>
      </c>
      <c r="CJ159" t="str">
        <f t="shared" si="154"/>
        <v>('i2023110600477','2022','in2023110400021','1'),</v>
      </c>
      <c r="CK159" t="str">
        <f t="shared" si="155"/>
        <v>('i2023110600477','2022','in2023110400022','1'),</v>
      </c>
      <c r="CL159" t="str">
        <f t="shared" si="156"/>
        <v>('i2023110600477','2022','in2023110400023','1'),</v>
      </c>
      <c r="CM159" t="str">
        <f t="shared" si="157"/>
        <v>('i2023110600477','2022','in2023110400024','1'),</v>
      </c>
      <c r="CN159" t="str">
        <f t="shared" si="158"/>
        <v>('i2023110600477','2022','in2023110400025','1'),</v>
      </c>
      <c r="CO159" t="str">
        <f t="shared" si="159"/>
        <v>('i2023110600477','2022','in2023110400026','1'),</v>
      </c>
      <c r="CP159" t="str">
        <f t="shared" si="160"/>
        <v>('i2023110600477','2022','in2023110400027','1'),</v>
      </c>
      <c r="CQ159" t="str">
        <f t="shared" si="161"/>
        <v>('i2023110600477','2022','in2023110400028','1'),</v>
      </c>
      <c r="CR159" t="str">
        <f t="shared" si="162"/>
        <v>('i2023110600477','2022','in2023110400029','1'),</v>
      </c>
      <c r="CS159" t="str">
        <f t="shared" si="163"/>
        <v>('i2023110600477','2022','in2023110400030','1'),</v>
      </c>
      <c r="CT159" t="str">
        <f t="shared" si="164"/>
        <v>('i2023110600477','2022','in2023110400031','1'),</v>
      </c>
      <c r="CU159" t="str">
        <f t="shared" si="165"/>
        <v>('i2023110600477','2022','in2023110400032','1'),</v>
      </c>
      <c r="CV159" t="str">
        <f t="shared" si="166"/>
        <v>('i2023110600477','2022','in2023110400033','1'),</v>
      </c>
      <c r="CW159" t="str">
        <f t="shared" si="167"/>
        <v>('i2023110600477','2022','in2023110400034','1'),</v>
      </c>
      <c r="CX159" t="str">
        <f t="shared" si="168"/>
        <v>('i2023110600477','2022','in2023110400035','2'),</v>
      </c>
      <c r="CY159" t="str">
        <f t="shared" si="169"/>
        <v>('i2023110600477','2022','in2023110400036','1'),</v>
      </c>
      <c r="CZ159" t="str">
        <f t="shared" si="170"/>
        <v>('i2023110600477','2022','in2023110400037','1'),</v>
      </c>
      <c r="DA159" t="str">
        <f t="shared" si="171"/>
        <v>('i2023110600477','2022','in2023110400038','1'),</v>
      </c>
      <c r="DB159" t="str">
        <f t="shared" si="172"/>
        <v>('i2023110600477','2022','in2023110400039','3'),</v>
      </c>
      <c r="DC159" t="str">
        <f t="shared" si="173"/>
        <v>('i2023110600477','2022','in2023110400040','1'),</v>
      </c>
      <c r="DD159" t="str">
        <f t="shared" si="174"/>
        <v>('i2023110600477','2022','in2023110400041','2'),</v>
      </c>
      <c r="DE159" t="str">
        <f t="shared" si="175"/>
        <v>('i2023110600477','2022','in2023110400042','2'),</v>
      </c>
      <c r="DF159" t="str">
        <f t="shared" si="176"/>
        <v>('i2023110600477','2022','in2023110400043','1'),</v>
      </c>
      <c r="DG159" t="str">
        <f t="shared" si="177"/>
        <v>('i2023110600477','2022','in2023110400044','1'),</v>
      </c>
      <c r="DH159" t="str">
        <f t="shared" si="178"/>
        <v>('i2023110600477','2022','in2023110400045','3'),</v>
      </c>
      <c r="DI159" t="str">
        <f t="shared" si="179"/>
        <v>('i2023110600477','2022','in2023110400046','1'),</v>
      </c>
      <c r="DJ159" t="str">
        <f t="shared" si="180"/>
        <v>('i2023110600477','2022','in2023110400047','1');</v>
      </c>
    </row>
    <row r="160" spans="1:114" x14ac:dyDescent="0.25">
      <c r="A160" s="4" t="str">
        <f>INDEX('instansi pusat'!$B$2:$C$623,MATCH(C160,'instansi pusat'!$D$2:$D$623,0),2)</f>
        <v>i2023110600563</v>
      </c>
      <c r="B160" s="6">
        <v>7202</v>
      </c>
      <c r="C160" s="5" t="s">
        <v>453</v>
      </c>
      <c r="D160" s="6">
        <v>2022</v>
      </c>
      <c r="E160" s="6">
        <v>1</v>
      </c>
      <c r="F160" s="6">
        <v>1</v>
      </c>
      <c r="G160" s="6">
        <v>1</v>
      </c>
      <c r="H160" s="6">
        <v>3</v>
      </c>
      <c r="I160" s="6">
        <v>1</v>
      </c>
      <c r="J160" s="6">
        <v>1</v>
      </c>
      <c r="K160" s="6">
        <v>1</v>
      </c>
      <c r="L160" s="6">
        <v>2</v>
      </c>
      <c r="M160" s="6">
        <v>1</v>
      </c>
      <c r="N160" s="6">
        <v>1</v>
      </c>
      <c r="O160" s="6">
        <v>1</v>
      </c>
      <c r="P160" s="6">
        <v>1</v>
      </c>
      <c r="Q160" s="6">
        <v>1</v>
      </c>
      <c r="R160" s="6">
        <v>1</v>
      </c>
      <c r="S160" s="6">
        <v>1</v>
      </c>
      <c r="T160" s="6">
        <v>1</v>
      </c>
      <c r="U160" s="6">
        <v>1</v>
      </c>
      <c r="V160" s="6">
        <v>1</v>
      </c>
      <c r="W160" s="6">
        <v>1</v>
      </c>
      <c r="X160" s="6">
        <v>1</v>
      </c>
      <c r="Y160" s="6">
        <v>1</v>
      </c>
      <c r="Z160" s="6">
        <v>1</v>
      </c>
      <c r="AA160" s="6">
        <v>1</v>
      </c>
      <c r="AB160" s="6">
        <v>1</v>
      </c>
      <c r="AC160" s="6">
        <v>1</v>
      </c>
      <c r="AD160" s="6">
        <v>1</v>
      </c>
      <c r="AE160" s="6">
        <v>1</v>
      </c>
      <c r="AF160" s="6">
        <v>1</v>
      </c>
      <c r="AG160" s="6">
        <v>1</v>
      </c>
      <c r="AH160" s="6">
        <v>1</v>
      </c>
      <c r="AI160" s="6">
        <v>1</v>
      </c>
      <c r="AJ160" s="6">
        <v>4</v>
      </c>
      <c r="AK160" s="6">
        <v>1</v>
      </c>
      <c r="AL160" s="6">
        <v>4</v>
      </c>
      <c r="AM160" s="6">
        <v>3</v>
      </c>
      <c r="AN160" s="6">
        <v>2</v>
      </c>
      <c r="AO160" s="6">
        <v>1</v>
      </c>
      <c r="AP160" s="6">
        <v>1</v>
      </c>
      <c r="AQ160" s="6">
        <v>1</v>
      </c>
      <c r="AR160" s="6">
        <v>1</v>
      </c>
      <c r="AS160" s="6">
        <v>1</v>
      </c>
      <c r="AT160" s="6">
        <v>1</v>
      </c>
      <c r="AU160" s="6">
        <v>1</v>
      </c>
      <c r="AV160" s="6">
        <v>2</v>
      </c>
      <c r="AW160" s="6">
        <v>1</v>
      </c>
      <c r="AX160" s="6">
        <v>1</v>
      </c>
      <c r="AY160" s="6">
        <v>3</v>
      </c>
      <c r="AZ160" s="3">
        <f t="shared" si="121"/>
        <v>1.3</v>
      </c>
      <c r="BA160" s="3">
        <f t="shared" si="122"/>
        <v>1</v>
      </c>
      <c r="BB160" s="3">
        <f t="shared" si="123"/>
        <v>1</v>
      </c>
      <c r="BC160" s="3">
        <f t="shared" si="124"/>
        <v>1</v>
      </c>
      <c r="BD160" s="3">
        <f t="shared" si="125"/>
        <v>1</v>
      </c>
      <c r="BE160" s="3">
        <f t="shared" si="126"/>
        <v>1</v>
      </c>
      <c r="BF160" s="3">
        <f t="shared" si="127"/>
        <v>1.9000000000000001</v>
      </c>
      <c r="BG160" s="3">
        <f t="shared" si="128"/>
        <v>1.5</v>
      </c>
      <c r="BH160" s="3">
        <f t="shared" si="129"/>
        <v>1.3</v>
      </c>
      <c r="BI160" s="3">
        <f t="shared" si="130"/>
        <v>1</v>
      </c>
      <c r="BJ160" s="3">
        <f t="shared" si="131"/>
        <v>1</v>
      </c>
      <c r="BK160" s="3">
        <f t="shared" si="132"/>
        <v>1.7417582417582418</v>
      </c>
      <c r="BL160" s="3">
        <f t="shared" si="133"/>
        <v>1.3765000000000001</v>
      </c>
      <c r="BO160" t="s">
        <v>641</v>
      </c>
      <c r="BP160" t="str">
        <f t="shared" si="134"/>
        <v>('i2023110600563','2022','in2023110400001','1'),</v>
      </c>
      <c r="BQ160" t="str">
        <f t="shared" si="135"/>
        <v>('i2023110600563','2022','in2023110400002','1'),</v>
      </c>
      <c r="BR160" t="str">
        <f t="shared" si="136"/>
        <v>('i2023110600563','2022','in2023110400003','1'),</v>
      </c>
      <c r="BS160" t="str">
        <f t="shared" si="137"/>
        <v>('i2023110600563','2022','in2023110400004','3'),</v>
      </c>
      <c r="BT160" t="str">
        <f t="shared" si="138"/>
        <v>('i2023110600563','2022','in2023110400005','1'),</v>
      </c>
      <c r="BU160" t="str">
        <f t="shared" si="139"/>
        <v>('i2023110600563','2022','in2023110400006','1'),</v>
      </c>
      <c r="BV160" t="str">
        <f t="shared" si="140"/>
        <v>('i2023110600563','2022','in2023110400007','1'),</v>
      </c>
      <c r="BW160" t="str">
        <f t="shared" si="141"/>
        <v>('i2023110600563','2022','in2023110400008','2'),</v>
      </c>
      <c r="BX160" t="str">
        <f t="shared" si="142"/>
        <v>('i2023110600563','2022','in2023110400009','1'),</v>
      </c>
      <c r="BY160" t="str">
        <f t="shared" si="143"/>
        <v>('i2023110600563','2022','in2023110400010','1'),</v>
      </c>
      <c r="BZ160" t="str">
        <f t="shared" si="144"/>
        <v>('i2023110600563','2022','in2023110400011','1'),</v>
      </c>
      <c r="CA160" t="str">
        <f t="shared" si="145"/>
        <v>('i2023110600563','2022','in2023110400012','1'),</v>
      </c>
      <c r="CB160" t="str">
        <f t="shared" si="146"/>
        <v>('i2023110600563','2022','in2023110400013','1'),</v>
      </c>
      <c r="CC160" t="str">
        <f t="shared" si="147"/>
        <v>('i2023110600563','2022','in2023110400014','1'),</v>
      </c>
      <c r="CD160" t="str">
        <f t="shared" si="148"/>
        <v>('i2023110600563','2022','in2023110400015','1'),</v>
      </c>
      <c r="CE160" t="str">
        <f t="shared" si="149"/>
        <v>('i2023110600563','2022','in2023110400016','1'),</v>
      </c>
      <c r="CF160" t="str">
        <f t="shared" si="150"/>
        <v>('i2023110600563','2022','in2023110400017','1'),</v>
      </c>
      <c r="CG160" t="str">
        <f t="shared" si="151"/>
        <v>('i2023110600563','2022','in2023110400018','1'),</v>
      </c>
      <c r="CH160" t="str">
        <f t="shared" si="152"/>
        <v>('i2023110600563','2022','in2023110400019','1'),</v>
      </c>
      <c r="CI160" t="str">
        <f t="shared" si="153"/>
        <v>('i2023110600563','2022','in2023110400020','1'),</v>
      </c>
      <c r="CJ160" t="str">
        <f t="shared" si="154"/>
        <v>('i2023110600563','2022','in2023110400021','1'),</v>
      </c>
      <c r="CK160" t="str">
        <f t="shared" si="155"/>
        <v>('i2023110600563','2022','in2023110400022','1'),</v>
      </c>
      <c r="CL160" t="str">
        <f t="shared" si="156"/>
        <v>('i2023110600563','2022','in2023110400023','1'),</v>
      </c>
      <c r="CM160" t="str">
        <f t="shared" si="157"/>
        <v>('i2023110600563','2022','in2023110400024','1'),</v>
      </c>
      <c r="CN160" t="str">
        <f t="shared" si="158"/>
        <v>('i2023110600563','2022','in2023110400025','1'),</v>
      </c>
      <c r="CO160" t="str">
        <f t="shared" si="159"/>
        <v>('i2023110600563','2022','in2023110400026','1'),</v>
      </c>
      <c r="CP160" t="str">
        <f t="shared" si="160"/>
        <v>('i2023110600563','2022','in2023110400027','1'),</v>
      </c>
      <c r="CQ160" t="str">
        <f t="shared" si="161"/>
        <v>('i2023110600563','2022','in2023110400028','1'),</v>
      </c>
      <c r="CR160" t="str">
        <f t="shared" si="162"/>
        <v>('i2023110600563','2022','in2023110400029','1'),</v>
      </c>
      <c r="CS160" t="str">
        <f t="shared" si="163"/>
        <v>('i2023110600563','2022','in2023110400030','1'),</v>
      </c>
      <c r="CT160" t="str">
        <f t="shared" si="164"/>
        <v>('i2023110600563','2022','in2023110400031','1'),</v>
      </c>
      <c r="CU160" t="str">
        <f t="shared" si="165"/>
        <v>('i2023110600563','2022','in2023110400032','4'),</v>
      </c>
      <c r="CV160" t="str">
        <f t="shared" si="166"/>
        <v>('i2023110600563','2022','in2023110400033','1'),</v>
      </c>
      <c r="CW160" t="str">
        <f t="shared" si="167"/>
        <v>('i2023110600563','2022','in2023110400034','4'),</v>
      </c>
      <c r="CX160" t="str">
        <f t="shared" si="168"/>
        <v>('i2023110600563','2022','in2023110400035','3'),</v>
      </c>
      <c r="CY160" t="str">
        <f t="shared" si="169"/>
        <v>('i2023110600563','2022','in2023110400036','2'),</v>
      </c>
      <c r="CZ160" t="str">
        <f t="shared" si="170"/>
        <v>('i2023110600563','2022','in2023110400037','1'),</v>
      </c>
      <c r="DA160" t="str">
        <f t="shared" si="171"/>
        <v>('i2023110600563','2022','in2023110400038','1'),</v>
      </c>
      <c r="DB160" t="str">
        <f t="shared" si="172"/>
        <v>('i2023110600563','2022','in2023110400039','1'),</v>
      </c>
      <c r="DC160" t="str">
        <f t="shared" si="173"/>
        <v>('i2023110600563','2022','in2023110400040','1'),</v>
      </c>
      <c r="DD160" t="str">
        <f t="shared" si="174"/>
        <v>('i2023110600563','2022','in2023110400041','1'),</v>
      </c>
      <c r="DE160" t="str">
        <f t="shared" si="175"/>
        <v>('i2023110600563','2022','in2023110400042','1'),</v>
      </c>
      <c r="DF160" t="str">
        <f t="shared" si="176"/>
        <v>('i2023110600563','2022','in2023110400043','1'),</v>
      </c>
      <c r="DG160" t="str">
        <f t="shared" si="177"/>
        <v>('i2023110600563','2022','in2023110400044','2'),</v>
      </c>
      <c r="DH160" t="str">
        <f t="shared" si="178"/>
        <v>('i2023110600563','2022','in2023110400045','1'),</v>
      </c>
      <c r="DI160" t="str">
        <f t="shared" si="179"/>
        <v>('i2023110600563','2022','in2023110400046','1'),</v>
      </c>
      <c r="DJ160" t="str">
        <f t="shared" si="180"/>
        <v>('i2023110600563','2022','in2023110400047','3');</v>
      </c>
    </row>
    <row r="161" spans="1:114" x14ac:dyDescent="0.25">
      <c r="A161" s="4" t="str">
        <f>INDEX('instansi pusat'!$B$2:$C$623,MATCH(C161,'instansi pusat'!$D$2:$D$623,0),2)</f>
        <v>i2023110600170</v>
      </c>
      <c r="B161" s="6">
        <v>5611</v>
      </c>
      <c r="C161" s="5" t="s">
        <v>511</v>
      </c>
      <c r="D161" s="6">
        <v>2022</v>
      </c>
      <c r="E161" s="6">
        <v>1</v>
      </c>
      <c r="F161" s="6">
        <v>1</v>
      </c>
      <c r="G161" s="6">
        <v>1</v>
      </c>
      <c r="H161" s="6">
        <v>2</v>
      </c>
      <c r="I161" s="6">
        <v>2</v>
      </c>
      <c r="J161" s="6">
        <v>2</v>
      </c>
      <c r="K161" s="6">
        <v>3</v>
      </c>
      <c r="L161" s="6">
        <v>2</v>
      </c>
      <c r="M161" s="6">
        <v>1</v>
      </c>
      <c r="N161" s="6">
        <v>3</v>
      </c>
      <c r="O161" s="6">
        <v>1</v>
      </c>
      <c r="P161" s="6">
        <v>2</v>
      </c>
      <c r="Q161" s="6">
        <v>1</v>
      </c>
      <c r="R161" s="6">
        <v>1</v>
      </c>
      <c r="S161" s="6">
        <v>1</v>
      </c>
      <c r="T161" s="6">
        <v>1</v>
      </c>
      <c r="U161" s="6">
        <v>1</v>
      </c>
      <c r="V161" s="6">
        <v>1</v>
      </c>
      <c r="W161" s="6">
        <v>1</v>
      </c>
      <c r="X161" s="6">
        <v>1</v>
      </c>
      <c r="Y161" s="6">
        <v>1</v>
      </c>
      <c r="Z161" s="6">
        <v>1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>
        <v>1</v>
      </c>
      <c r="AG161" s="6">
        <v>1</v>
      </c>
      <c r="AH161" s="6">
        <v>1</v>
      </c>
      <c r="AI161" s="6">
        <v>1</v>
      </c>
      <c r="AJ161" s="6">
        <v>4</v>
      </c>
      <c r="AK161" s="6">
        <v>4</v>
      </c>
      <c r="AL161" s="6">
        <v>4</v>
      </c>
      <c r="AM161" s="6">
        <v>4</v>
      </c>
      <c r="AN161" s="6">
        <v>3</v>
      </c>
      <c r="AO161" s="6">
        <v>1</v>
      </c>
      <c r="AP161" s="6">
        <v>3</v>
      </c>
      <c r="AQ161" s="6">
        <v>1</v>
      </c>
      <c r="AR161" s="6">
        <v>3</v>
      </c>
      <c r="AS161" s="6">
        <v>3</v>
      </c>
      <c r="AT161" s="6">
        <v>4</v>
      </c>
      <c r="AU161" s="6">
        <v>1</v>
      </c>
      <c r="AV161" s="6">
        <v>2</v>
      </c>
      <c r="AW161" s="6">
        <v>2</v>
      </c>
      <c r="AX161" s="6">
        <v>1</v>
      </c>
      <c r="AY161" s="6">
        <v>2</v>
      </c>
      <c r="AZ161" s="3">
        <f t="shared" si="121"/>
        <v>1.8</v>
      </c>
      <c r="BA161" s="3">
        <f t="shared" si="122"/>
        <v>1.25</v>
      </c>
      <c r="BB161" s="3">
        <f t="shared" si="123"/>
        <v>1</v>
      </c>
      <c r="BC161" s="3">
        <f t="shared" si="124"/>
        <v>1</v>
      </c>
      <c r="BD161" s="3">
        <f t="shared" si="125"/>
        <v>1</v>
      </c>
      <c r="BE161" s="3">
        <f t="shared" si="126"/>
        <v>1</v>
      </c>
      <c r="BF161" s="3">
        <f t="shared" si="127"/>
        <v>3</v>
      </c>
      <c r="BG161" s="3">
        <f t="shared" si="128"/>
        <v>2</v>
      </c>
      <c r="BH161" s="3">
        <f t="shared" si="129"/>
        <v>1.8</v>
      </c>
      <c r="BI161" s="3">
        <f t="shared" si="130"/>
        <v>1.1000000000000001</v>
      </c>
      <c r="BJ161" s="3">
        <f t="shared" si="131"/>
        <v>1</v>
      </c>
      <c r="BK161" s="3">
        <f t="shared" si="132"/>
        <v>2.604395604395604</v>
      </c>
      <c r="BL161" s="3">
        <f t="shared" si="133"/>
        <v>1.859</v>
      </c>
      <c r="BO161" t="s">
        <v>641</v>
      </c>
      <c r="BP161" t="str">
        <f t="shared" si="134"/>
        <v>('i2023110600170','2022','in2023110400001','1'),</v>
      </c>
      <c r="BQ161" t="str">
        <f t="shared" si="135"/>
        <v>('i2023110600170','2022','in2023110400002','1'),</v>
      </c>
      <c r="BR161" t="str">
        <f t="shared" si="136"/>
        <v>('i2023110600170','2022','in2023110400003','1'),</v>
      </c>
      <c r="BS161" t="str">
        <f t="shared" si="137"/>
        <v>('i2023110600170','2022','in2023110400004','2'),</v>
      </c>
      <c r="BT161" t="str">
        <f t="shared" si="138"/>
        <v>('i2023110600170','2022','in2023110400005','2'),</v>
      </c>
      <c r="BU161" t="str">
        <f t="shared" si="139"/>
        <v>('i2023110600170','2022','in2023110400006','2'),</v>
      </c>
      <c r="BV161" t="str">
        <f t="shared" si="140"/>
        <v>('i2023110600170','2022','in2023110400007','3'),</v>
      </c>
      <c r="BW161" t="str">
        <f t="shared" si="141"/>
        <v>('i2023110600170','2022','in2023110400008','2'),</v>
      </c>
      <c r="BX161" t="str">
        <f t="shared" si="142"/>
        <v>('i2023110600170','2022','in2023110400009','1'),</v>
      </c>
      <c r="BY161" t="str">
        <f t="shared" si="143"/>
        <v>('i2023110600170','2022','in2023110400010','3'),</v>
      </c>
      <c r="BZ161" t="str">
        <f t="shared" si="144"/>
        <v>('i2023110600170','2022','in2023110400011','1'),</v>
      </c>
      <c r="CA161" t="str">
        <f t="shared" si="145"/>
        <v>('i2023110600170','2022','in2023110400012','2'),</v>
      </c>
      <c r="CB161" t="str">
        <f t="shared" si="146"/>
        <v>('i2023110600170','2022','in2023110400013','1'),</v>
      </c>
      <c r="CC161" t="str">
        <f t="shared" si="147"/>
        <v>('i2023110600170','2022','in2023110400014','1'),</v>
      </c>
      <c r="CD161" t="str">
        <f t="shared" si="148"/>
        <v>('i2023110600170','2022','in2023110400015','1'),</v>
      </c>
      <c r="CE161" t="str">
        <f t="shared" si="149"/>
        <v>('i2023110600170','2022','in2023110400016','1'),</v>
      </c>
      <c r="CF161" t="str">
        <f t="shared" si="150"/>
        <v>('i2023110600170','2022','in2023110400017','1'),</v>
      </c>
      <c r="CG161" t="str">
        <f t="shared" si="151"/>
        <v>('i2023110600170','2022','in2023110400018','1'),</v>
      </c>
      <c r="CH161" t="str">
        <f t="shared" si="152"/>
        <v>('i2023110600170','2022','in2023110400019','1'),</v>
      </c>
      <c r="CI161" t="str">
        <f t="shared" si="153"/>
        <v>('i2023110600170','2022','in2023110400020','1'),</v>
      </c>
      <c r="CJ161" t="str">
        <f t="shared" si="154"/>
        <v>('i2023110600170','2022','in2023110400021','1'),</v>
      </c>
      <c r="CK161" t="str">
        <f t="shared" si="155"/>
        <v>('i2023110600170','2022','in2023110400022','1'),</v>
      </c>
      <c r="CL161" t="str">
        <f t="shared" si="156"/>
        <v>('i2023110600170','2022','in2023110400023','1'),</v>
      </c>
      <c r="CM161" t="str">
        <f t="shared" si="157"/>
        <v>('i2023110600170','2022','in2023110400024','1'),</v>
      </c>
      <c r="CN161" t="str">
        <f t="shared" si="158"/>
        <v>('i2023110600170','2022','in2023110400025','1'),</v>
      </c>
      <c r="CO161" t="str">
        <f t="shared" si="159"/>
        <v>('i2023110600170','2022','in2023110400026','1'),</v>
      </c>
      <c r="CP161" t="str">
        <f t="shared" si="160"/>
        <v>('i2023110600170','2022','in2023110400027','1'),</v>
      </c>
      <c r="CQ161" t="str">
        <f t="shared" si="161"/>
        <v>('i2023110600170','2022','in2023110400028','1'),</v>
      </c>
      <c r="CR161" t="str">
        <f t="shared" si="162"/>
        <v>('i2023110600170','2022','in2023110400029','1'),</v>
      </c>
      <c r="CS161" t="str">
        <f t="shared" si="163"/>
        <v>('i2023110600170','2022','in2023110400030','1'),</v>
      </c>
      <c r="CT161" t="str">
        <f t="shared" si="164"/>
        <v>('i2023110600170','2022','in2023110400031','1'),</v>
      </c>
      <c r="CU161" t="str">
        <f t="shared" si="165"/>
        <v>('i2023110600170','2022','in2023110400032','4'),</v>
      </c>
      <c r="CV161" t="str">
        <f t="shared" si="166"/>
        <v>('i2023110600170','2022','in2023110400033','4'),</v>
      </c>
      <c r="CW161" t="str">
        <f t="shared" si="167"/>
        <v>('i2023110600170','2022','in2023110400034','4'),</v>
      </c>
      <c r="CX161" t="str">
        <f t="shared" si="168"/>
        <v>('i2023110600170','2022','in2023110400035','4'),</v>
      </c>
      <c r="CY161" t="str">
        <f t="shared" si="169"/>
        <v>('i2023110600170','2022','in2023110400036','3'),</v>
      </c>
      <c r="CZ161" t="str">
        <f t="shared" si="170"/>
        <v>('i2023110600170','2022','in2023110400037','1'),</v>
      </c>
      <c r="DA161" t="str">
        <f t="shared" si="171"/>
        <v>('i2023110600170','2022','in2023110400038','3'),</v>
      </c>
      <c r="DB161" t="str">
        <f t="shared" si="172"/>
        <v>('i2023110600170','2022','in2023110400039','1'),</v>
      </c>
      <c r="DC161" t="str">
        <f t="shared" si="173"/>
        <v>('i2023110600170','2022','in2023110400040','3'),</v>
      </c>
      <c r="DD161" t="str">
        <f t="shared" si="174"/>
        <v>('i2023110600170','2022','in2023110400041','3'),</v>
      </c>
      <c r="DE161" t="str">
        <f t="shared" si="175"/>
        <v>('i2023110600170','2022','in2023110400042','4'),</v>
      </c>
      <c r="DF161" t="str">
        <f t="shared" si="176"/>
        <v>('i2023110600170','2022','in2023110400043','1'),</v>
      </c>
      <c r="DG161" t="str">
        <f t="shared" si="177"/>
        <v>('i2023110600170','2022','in2023110400044','2'),</v>
      </c>
      <c r="DH161" t="str">
        <f t="shared" si="178"/>
        <v>('i2023110600170','2022','in2023110400045','2'),</v>
      </c>
      <c r="DI161" t="str">
        <f t="shared" si="179"/>
        <v>('i2023110600170','2022','in2023110400046','1'),</v>
      </c>
      <c r="DJ161" t="str">
        <f t="shared" si="180"/>
        <v>('i2023110600170','2022','in2023110400047','2');</v>
      </c>
    </row>
    <row r="162" spans="1:114" x14ac:dyDescent="0.25">
      <c r="A162" s="4" t="str">
        <f>INDEX('instansi pusat'!$B$2:$C$623,MATCH(C162,'instansi pusat'!$D$2:$D$623,0),2)</f>
        <v>i2023110600282</v>
      </c>
      <c r="B162" s="6">
        <v>7321</v>
      </c>
      <c r="C162" s="5" t="s">
        <v>448</v>
      </c>
      <c r="D162" s="6">
        <v>2022</v>
      </c>
      <c r="E162" s="6">
        <v>2</v>
      </c>
      <c r="F162" s="6">
        <v>2</v>
      </c>
      <c r="G162" s="6">
        <v>3</v>
      </c>
      <c r="H162" s="6">
        <v>3</v>
      </c>
      <c r="I162" s="6">
        <v>3</v>
      </c>
      <c r="J162" s="6">
        <v>3</v>
      </c>
      <c r="K162" s="6">
        <v>3</v>
      </c>
      <c r="L162" s="6">
        <v>2</v>
      </c>
      <c r="M162" s="6">
        <v>2</v>
      </c>
      <c r="N162" s="6">
        <v>3</v>
      </c>
      <c r="O162" s="6">
        <v>2</v>
      </c>
      <c r="P162" s="6">
        <v>2</v>
      </c>
      <c r="Q162" s="6">
        <v>2</v>
      </c>
      <c r="R162" s="6">
        <v>2</v>
      </c>
      <c r="S162" s="6">
        <v>2</v>
      </c>
      <c r="T162" s="6">
        <v>3</v>
      </c>
      <c r="U162" s="6">
        <v>3</v>
      </c>
      <c r="V162" s="6">
        <v>3</v>
      </c>
      <c r="W162" s="6">
        <v>2</v>
      </c>
      <c r="X162" s="6">
        <v>2</v>
      </c>
      <c r="Y162" s="6">
        <v>2</v>
      </c>
      <c r="Z162" s="6">
        <v>2</v>
      </c>
      <c r="AA162" s="6">
        <v>3</v>
      </c>
      <c r="AB162" s="6">
        <v>1</v>
      </c>
      <c r="AC162" s="6">
        <v>2</v>
      </c>
      <c r="AD162" s="6">
        <v>1</v>
      </c>
      <c r="AE162" s="6">
        <v>1</v>
      </c>
      <c r="AF162" s="6">
        <v>2</v>
      </c>
      <c r="AG162" s="6">
        <v>1</v>
      </c>
      <c r="AH162" s="6">
        <v>1</v>
      </c>
      <c r="AI162" s="6">
        <v>1</v>
      </c>
      <c r="AJ162" s="6">
        <v>4</v>
      </c>
      <c r="AK162" s="6">
        <v>4</v>
      </c>
      <c r="AL162" s="6">
        <v>4</v>
      </c>
      <c r="AM162" s="6">
        <v>4</v>
      </c>
      <c r="AN162" s="6">
        <v>2</v>
      </c>
      <c r="AO162" s="6">
        <v>4</v>
      </c>
      <c r="AP162" s="6">
        <v>3</v>
      </c>
      <c r="AQ162" s="6">
        <v>2</v>
      </c>
      <c r="AR162" s="6">
        <v>3</v>
      </c>
      <c r="AS162" s="6">
        <v>2</v>
      </c>
      <c r="AT162" s="6">
        <v>4</v>
      </c>
      <c r="AU162" s="6">
        <v>2</v>
      </c>
      <c r="AV162" s="6">
        <v>4</v>
      </c>
      <c r="AW162" s="6">
        <v>2</v>
      </c>
      <c r="AX162" s="6">
        <v>4</v>
      </c>
      <c r="AY162" s="6">
        <v>4</v>
      </c>
      <c r="AZ162" s="3">
        <f t="shared" si="121"/>
        <v>2.6</v>
      </c>
      <c r="BA162" s="3">
        <f t="shared" si="122"/>
        <v>2</v>
      </c>
      <c r="BB162" s="3">
        <f t="shared" si="123"/>
        <v>2.75</v>
      </c>
      <c r="BC162" s="3">
        <f t="shared" si="124"/>
        <v>2</v>
      </c>
      <c r="BD162" s="3">
        <f t="shared" si="125"/>
        <v>1.75</v>
      </c>
      <c r="BE162" s="3">
        <f t="shared" si="126"/>
        <v>1</v>
      </c>
      <c r="BF162" s="3">
        <f t="shared" si="127"/>
        <v>3.2</v>
      </c>
      <c r="BG162" s="3">
        <f t="shared" si="128"/>
        <v>3.333333333333333</v>
      </c>
      <c r="BH162" s="3">
        <f t="shared" si="129"/>
        <v>2.6</v>
      </c>
      <c r="BI162" s="3">
        <f t="shared" si="130"/>
        <v>2.3000000000000003</v>
      </c>
      <c r="BJ162" s="3">
        <f t="shared" si="131"/>
        <v>1.5454545454545454</v>
      </c>
      <c r="BK162" s="3">
        <f t="shared" si="132"/>
        <v>3.2527472527472527</v>
      </c>
      <c r="BL162" s="3">
        <f t="shared" si="133"/>
        <v>2.6480000000000001</v>
      </c>
      <c r="BO162" t="s">
        <v>641</v>
      </c>
      <c r="BP162" t="str">
        <f t="shared" si="134"/>
        <v>('i2023110600282','2022','in2023110400001','2'),</v>
      </c>
      <c r="BQ162" t="str">
        <f t="shared" si="135"/>
        <v>('i2023110600282','2022','in2023110400002','2'),</v>
      </c>
      <c r="BR162" t="str">
        <f t="shared" si="136"/>
        <v>('i2023110600282','2022','in2023110400003','3'),</v>
      </c>
      <c r="BS162" t="str">
        <f t="shared" si="137"/>
        <v>('i2023110600282','2022','in2023110400004','3'),</v>
      </c>
      <c r="BT162" t="str">
        <f t="shared" si="138"/>
        <v>('i2023110600282','2022','in2023110400005','3'),</v>
      </c>
      <c r="BU162" t="str">
        <f t="shared" si="139"/>
        <v>('i2023110600282','2022','in2023110400006','3'),</v>
      </c>
      <c r="BV162" t="str">
        <f t="shared" si="140"/>
        <v>('i2023110600282','2022','in2023110400007','3'),</v>
      </c>
      <c r="BW162" t="str">
        <f t="shared" si="141"/>
        <v>('i2023110600282','2022','in2023110400008','2'),</v>
      </c>
      <c r="BX162" t="str">
        <f t="shared" si="142"/>
        <v>('i2023110600282','2022','in2023110400009','2'),</v>
      </c>
      <c r="BY162" t="str">
        <f t="shared" si="143"/>
        <v>('i2023110600282','2022','in2023110400010','3'),</v>
      </c>
      <c r="BZ162" t="str">
        <f t="shared" si="144"/>
        <v>('i2023110600282','2022','in2023110400011','2'),</v>
      </c>
      <c r="CA162" t="str">
        <f t="shared" si="145"/>
        <v>('i2023110600282','2022','in2023110400012','2'),</v>
      </c>
      <c r="CB162" t="str">
        <f t="shared" si="146"/>
        <v>('i2023110600282','2022','in2023110400013','2'),</v>
      </c>
      <c r="CC162" t="str">
        <f t="shared" si="147"/>
        <v>('i2023110600282','2022','in2023110400014','2'),</v>
      </c>
      <c r="CD162" t="str">
        <f t="shared" si="148"/>
        <v>('i2023110600282','2022','in2023110400015','2'),</v>
      </c>
      <c r="CE162" t="str">
        <f t="shared" si="149"/>
        <v>('i2023110600282','2022','in2023110400016','3'),</v>
      </c>
      <c r="CF162" t="str">
        <f t="shared" si="150"/>
        <v>('i2023110600282','2022','in2023110400017','3'),</v>
      </c>
      <c r="CG162" t="str">
        <f t="shared" si="151"/>
        <v>('i2023110600282','2022','in2023110400018','3'),</v>
      </c>
      <c r="CH162" t="str">
        <f t="shared" si="152"/>
        <v>('i2023110600282','2022','in2023110400019','2'),</v>
      </c>
      <c r="CI162" t="str">
        <f t="shared" si="153"/>
        <v>('i2023110600282','2022','in2023110400020','2'),</v>
      </c>
      <c r="CJ162" t="str">
        <f t="shared" si="154"/>
        <v>('i2023110600282','2022','in2023110400021','2'),</v>
      </c>
      <c r="CK162" t="str">
        <f t="shared" si="155"/>
        <v>('i2023110600282','2022','in2023110400022','2'),</v>
      </c>
      <c r="CL162" t="str">
        <f t="shared" si="156"/>
        <v>('i2023110600282','2022','in2023110400023','3'),</v>
      </c>
      <c r="CM162" t="str">
        <f t="shared" si="157"/>
        <v>('i2023110600282','2022','in2023110400024','1'),</v>
      </c>
      <c r="CN162" t="str">
        <f t="shared" si="158"/>
        <v>('i2023110600282','2022','in2023110400025','2'),</v>
      </c>
      <c r="CO162" t="str">
        <f t="shared" si="159"/>
        <v>('i2023110600282','2022','in2023110400026','1'),</v>
      </c>
      <c r="CP162" t="str">
        <f t="shared" si="160"/>
        <v>('i2023110600282','2022','in2023110400027','1'),</v>
      </c>
      <c r="CQ162" t="str">
        <f t="shared" si="161"/>
        <v>('i2023110600282','2022','in2023110400028','2'),</v>
      </c>
      <c r="CR162" t="str">
        <f t="shared" si="162"/>
        <v>('i2023110600282','2022','in2023110400029','1'),</v>
      </c>
      <c r="CS162" t="str">
        <f t="shared" si="163"/>
        <v>('i2023110600282','2022','in2023110400030','1'),</v>
      </c>
      <c r="CT162" t="str">
        <f t="shared" si="164"/>
        <v>('i2023110600282','2022','in2023110400031','1'),</v>
      </c>
      <c r="CU162" t="str">
        <f t="shared" si="165"/>
        <v>('i2023110600282','2022','in2023110400032','4'),</v>
      </c>
      <c r="CV162" t="str">
        <f t="shared" si="166"/>
        <v>('i2023110600282','2022','in2023110400033','4'),</v>
      </c>
      <c r="CW162" t="str">
        <f t="shared" si="167"/>
        <v>('i2023110600282','2022','in2023110400034','4'),</v>
      </c>
      <c r="CX162" t="str">
        <f t="shared" si="168"/>
        <v>('i2023110600282','2022','in2023110400035','4'),</v>
      </c>
      <c r="CY162" t="str">
        <f t="shared" si="169"/>
        <v>('i2023110600282','2022','in2023110400036','2'),</v>
      </c>
      <c r="CZ162" t="str">
        <f t="shared" si="170"/>
        <v>('i2023110600282','2022','in2023110400037','4'),</v>
      </c>
      <c r="DA162" t="str">
        <f t="shared" si="171"/>
        <v>('i2023110600282','2022','in2023110400038','3'),</v>
      </c>
      <c r="DB162" t="str">
        <f t="shared" si="172"/>
        <v>('i2023110600282','2022','in2023110400039','2'),</v>
      </c>
      <c r="DC162" t="str">
        <f t="shared" si="173"/>
        <v>('i2023110600282','2022','in2023110400040','3'),</v>
      </c>
      <c r="DD162" t="str">
        <f t="shared" si="174"/>
        <v>('i2023110600282','2022','in2023110400041','2'),</v>
      </c>
      <c r="DE162" t="str">
        <f t="shared" si="175"/>
        <v>('i2023110600282','2022','in2023110400042','4'),</v>
      </c>
      <c r="DF162" t="str">
        <f t="shared" si="176"/>
        <v>('i2023110600282','2022','in2023110400043','2'),</v>
      </c>
      <c r="DG162" t="str">
        <f t="shared" si="177"/>
        <v>('i2023110600282','2022','in2023110400044','4'),</v>
      </c>
      <c r="DH162" t="str">
        <f t="shared" si="178"/>
        <v>('i2023110600282','2022','in2023110400045','2'),</v>
      </c>
      <c r="DI162" t="str">
        <f t="shared" si="179"/>
        <v>('i2023110600282','2022','in2023110400046','4'),</v>
      </c>
      <c r="DJ162" t="str">
        <f t="shared" si="180"/>
        <v>('i2023110600282','2022','in2023110400047','4');</v>
      </c>
    </row>
    <row r="163" spans="1:114" x14ac:dyDescent="0.25">
      <c r="A163" s="4" t="str">
        <f>INDEX('instansi pusat'!$B$2:$C$623,MATCH(C163,'instansi pusat'!$D$2:$D$623,0),2)</f>
        <v>i2023110600512</v>
      </c>
      <c r="B163" s="6">
        <v>8207</v>
      </c>
      <c r="C163" s="5" t="s">
        <v>411</v>
      </c>
      <c r="D163" s="6">
        <v>2022</v>
      </c>
      <c r="E163" s="6">
        <v>2</v>
      </c>
      <c r="F163" s="6">
        <v>2</v>
      </c>
      <c r="G163" s="6">
        <v>3</v>
      </c>
      <c r="H163" s="6">
        <v>3</v>
      </c>
      <c r="I163" s="6">
        <v>1</v>
      </c>
      <c r="J163" s="6">
        <v>3</v>
      </c>
      <c r="K163" s="6">
        <v>3</v>
      </c>
      <c r="L163" s="6">
        <v>2</v>
      </c>
      <c r="M163" s="6">
        <v>1</v>
      </c>
      <c r="N163" s="6">
        <v>1</v>
      </c>
      <c r="O163" s="6">
        <v>1</v>
      </c>
      <c r="P163" s="6">
        <v>1</v>
      </c>
      <c r="Q163" s="6">
        <v>1</v>
      </c>
      <c r="R163" s="6">
        <v>1</v>
      </c>
      <c r="S163" s="6">
        <v>1</v>
      </c>
      <c r="T163" s="6">
        <v>1</v>
      </c>
      <c r="U163" s="6">
        <v>1</v>
      </c>
      <c r="V163" s="6">
        <v>1</v>
      </c>
      <c r="W163" s="6">
        <v>1</v>
      </c>
      <c r="X163" s="6">
        <v>1</v>
      </c>
      <c r="Y163" s="6">
        <v>1</v>
      </c>
      <c r="Z163" s="6">
        <v>1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F163" s="6">
        <v>1</v>
      </c>
      <c r="AG163" s="6">
        <v>1</v>
      </c>
      <c r="AH163" s="6">
        <v>1</v>
      </c>
      <c r="AI163" s="6">
        <v>1</v>
      </c>
      <c r="AJ163" s="6">
        <v>4</v>
      </c>
      <c r="AK163" s="6">
        <v>4</v>
      </c>
      <c r="AL163" s="6">
        <v>4</v>
      </c>
      <c r="AM163" s="6">
        <v>4</v>
      </c>
      <c r="AN163" s="6">
        <v>1</v>
      </c>
      <c r="AO163" s="6">
        <v>1</v>
      </c>
      <c r="AP163" s="6">
        <v>1</v>
      </c>
      <c r="AQ163" s="6">
        <v>1</v>
      </c>
      <c r="AR163" s="6">
        <v>1</v>
      </c>
      <c r="AS163" s="6">
        <v>1</v>
      </c>
      <c r="AT163" s="6">
        <v>1</v>
      </c>
      <c r="AU163" s="6">
        <v>2</v>
      </c>
      <c r="AV163" s="6">
        <v>2</v>
      </c>
      <c r="AW163" s="6">
        <v>1</v>
      </c>
      <c r="AX163" s="6">
        <v>1</v>
      </c>
      <c r="AY163" s="6">
        <v>1</v>
      </c>
      <c r="AZ163" s="3">
        <f t="shared" si="121"/>
        <v>2.1</v>
      </c>
      <c r="BA163" s="3">
        <f t="shared" si="122"/>
        <v>1</v>
      </c>
      <c r="BB163" s="3">
        <f t="shared" si="123"/>
        <v>1</v>
      </c>
      <c r="BC163" s="3">
        <f t="shared" si="124"/>
        <v>1</v>
      </c>
      <c r="BD163" s="3">
        <f t="shared" si="125"/>
        <v>1</v>
      </c>
      <c r="BE163" s="3">
        <f t="shared" si="126"/>
        <v>1</v>
      </c>
      <c r="BF163" s="3">
        <f t="shared" si="127"/>
        <v>2.2000000000000002</v>
      </c>
      <c r="BG163" s="3">
        <f t="shared" si="128"/>
        <v>1.3333333333333333</v>
      </c>
      <c r="BH163" s="3">
        <f t="shared" si="129"/>
        <v>2.1</v>
      </c>
      <c r="BI163" s="3">
        <f t="shared" si="130"/>
        <v>1</v>
      </c>
      <c r="BJ163" s="3">
        <f t="shared" si="131"/>
        <v>1</v>
      </c>
      <c r="BK163" s="3">
        <f t="shared" si="132"/>
        <v>1.857142857142857</v>
      </c>
      <c r="BL163" s="3">
        <f t="shared" si="133"/>
        <v>1.5329999999999999</v>
      </c>
      <c r="BO163" t="s">
        <v>641</v>
      </c>
      <c r="BP163" t="str">
        <f t="shared" si="134"/>
        <v>('i2023110600512','2022','in2023110400001','2'),</v>
      </c>
      <c r="BQ163" t="str">
        <f t="shared" si="135"/>
        <v>('i2023110600512','2022','in2023110400002','2'),</v>
      </c>
      <c r="BR163" t="str">
        <f t="shared" si="136"/>
        <v>('i2023110600512','2022','in2023110400003','3'),</v>
      </c>
      <c r="BS163" t="str">
        <f t="shared" si="137"/>
        <v>('i2023110600512','2022','in2023110400004','3'),</v>
      </c>
      <c r="BT163" t="str">
        <f t="shared" si="138"/>
        <v>('i2023110600512','2022','in2023110400005','1'),</v>
      </c>
      <c r="BU163" t="str">
        <f t="shared" si="139"/>
        <v>('i2023110600512','2022','in2023110400006','3'),</v>
      </c>
      <c r="BV163" t="str">
        <f t="shared" si="140"/>
        <v>('i2023110600512','2022','in2023110400007','3'),</v>
      </c>
      <c r="BW163" t="str">
        <f t="shared" si="141"/>
        <v>('i2023110600512','2022','in2023110400008','2'),</v>
      </c>
      <c r="BX163" t="str">
        <f t="shared" si="142"/>
        <v>('i2023110600512','2022','in2023110400009','1'),</v>
      </c>
      <c r="BY163" t="str">
        <f t="shared" si="143"/>
        <v>('i2023110600512','2022','in2023110400010','1'),</v>
      </c>
      <c r="BZ163" t="str">
        <f t="shared" si="144"/>
        <v>('i2023110600512','2022','in2023110400011','1'),</v>
      </c>
      <c r="CA163" t="str">
        <f t="shared" si="145"/>
        <v>('i2023110600512','2022','in2023110400012','1'),</v>
      </c>
      <c r="CB163" t="str">
        <f t="shared" si="146"/>
        <v>('i2023110600512','2022','in2023110400013','1'),</v>
      </c>
      <c r="CC163" t="str">
        <f t="shared" si="147"/>
        <v>('i2023110600512','2022','in2023110400014','1'),</v>
      </c>
      <c r="CD163" t="str">
        <f t="shared" si="148"/>
        <v>('i2023110600512','2022','in2023110400015','1'),</v>
      </c>
      <c r="CE163" t="str">
        <f t="shared" si="149"/>
        <v>('i2023110600512','2022','in2023110400016','1'),</v>
      </c>
      <c r="CF163" t="str">
        <f t="shared" si="150"/>
        <v>('i2023110600512','2022','in2023110400017','1'),</v>
      </c>
      <c r="CG163" t="str">
        <f t="shared" si="151"/>
        <v>('i2023110600512','2022','in2023110400018','1'),</v>
      </c>
      <c r="CH163" t="str">
        <f t="shared" si="152"/>
        <v>('i2023110600512','2022','in2023110400019','1'),</v>
      </c>
      <c r="CI163" t="str">
        <f t="shared" si="153"/>
        <v>('i2023110600512','2022','in2023110400020','1'),</v>
      </c>
      <c r="CJ163" t="str">
        <f t="shared" si="154"/>
        <v>('i2023110600512','2022','in2023110400021','1'),</v>
      </c>
      <c r="CK163" t="str">
        <f t="shared" si="155"/>
        <v>('i2023110600512','2022','in2023110400022','1'),</v>
      </c>
      <c r="CL163" t="str">
        <f t="shared" si="156"/>
        <v>('i2023110600512','2022','in2023110400023','1'),</v>
      </c>
      <c r="CM163" t="str">
        <f t="shared" si="157"/>
        <v>('i2023110600512','2022','in2023110400024','1'),</v>
      </c>
      <c r="CN163" t="str">
        <f t="shared" si="158"/>
        <v>('i2023110600512','2022','in2023110400025','1'),</v>
      </c>
      <c r="CO163" t="str">
        <f t="shared" si="159"/>
        <v>('i2023110600512','2022','in2023110400026','1'),</v>
      </c>
      <c r="CP163" t="str">
        <f t="shared" si="160"/>
        <v>('i2023110600512','2022','in2023110400027','1'),</v>
      </c>
      <c r="CQ163" t="str">
        <f t="shared" si="161"/>
        <v>('i2023110600512','2022','in2023110400028','1'),</v>
      </c>
      <c r="CR163" t="str">
        <f t="shared" si="162"/>
        <v>('i2023110600512','2022','in2023110400029','1'),</v>
      </c>
      <c r="CS163" t="str">
        <f t="shared" si="163"/>
        <v>('i2023110600512','2022','in2023110400030','1'),</v>
      </c>
      <c r="CT163" t="str">
        <f t="shared" si="164"/>
        <v>('i2023110600512','2022','in2023110400031','1'),</v>
      </c>
      <c r="CU163" t="str">
        <f t="shared" si="165"/>
        <v>('i2023110600512','2022','in2023110400032','4'),</v>
      </c>
      <c r="CV163" t="str">
        <f t="shared" si="166"/>
        <v>('i2023110600512','2022','in2023110400033','4'),</v>
      </c>
      <c r="CW163" t="str">
        <f t="shared" si="167"/>
        <v>('i2023110600512','2022','in2023110400034','4'),</v>
      </c>
      <c r="CX163" t="str">
        <f t="shared" si="168"/>
        <v>('i2023110600512','2022','in2023110400035','4'),</v>
      </c>
      <c r="CY163" t="str">
        <f t="shared" si="169"/>
        <v>('i2023110600512','2022','in2023110400036','1'),</v>
      </c>
      <c r="CZ163" t="str">
        <f t="shared" si="170"/>
        <v>('i2023110600512','2022','in2023110400037','1'),</v>
      </c>
      <c r="DA163" t="str">
        <f t="shared" si="171"/>
        <v>('i2023110600512','2022','in2023110400038','1'),</v>
      </c>
      <c r="DB163" t="str">
        <f t="shared" si="172"/>
        <v>('i2023110600512','2022','in2023110400039','1'),</v>
      </c>
      <c r="DC163" t="str">
        <f t="shared" si="173"/>
        <v>('i2023110600512','2022','in2023110400040','1'),</v>
      </c>
      <c r="DD163" t="str">
        <f t="shared" si="174"/>
        <v>('i2023110600512','2022','in2023110400041','1'),</v>
      </c>
      <c r="DE163" t="str">
        <f t="shared" si="175"/>
        <v>('i2023110600512','2022','in2023110400042','1'),</v>
      </c>
      <c r="DF163" t="str">
        <f t="shared" si="176"/>
        <v>('i2023110600512','2022','in2023110400043','2'),</v>
      </c>
      <c r="DG163" t="str">
        <f t="shared" si="177"/>
        <v>('i2023110600512','2022','in2023110400044','2'),</v>
      </c>
      <c r="DH163" t="str">
        <f t="shared" si="178"/>
        <v>('i2023110600512','2022','in2023110400045','1'),</v>
      </c>
      <c r="DI163" t="str">
        <f t="shared" si="179"/>
        <v>('i2023110600512','2022','in2023110400046','1'),</v>
      </c>
      <c r="DJ163" t="str">
        <f t="shared" si="180"/>
        <v>('i2023110600512','2022','in2023110400047','1');</v>
      </c>
    </row>
    <row r="164" spans="1:114" x14ac:dyDescent="0.25">
      <c r="A164" s="4" t="str">
        <f>INDEX('instansi pusat'!$B$2:$C$623,MATCH(C164,'instansi pusat'!$D$2:$D$623,0),2)</f>
        <v>i2023110600483</v>
      </c>
      <c r="B164" s="6">
        <v>7707</v>
      </c>
      <c r="C164" s="5" t="s">
        <v>380</v>
      </c>
      <c r="D164" s="6">
        <v>2022</v>
      </c>
      <c r="E164" s="6">
        <v>1</v>
      </c>
      <c r="F164" s="6">
        <v>1</v>
      </c>
      <c r="G164" s="6">
        <v>1</v>
      </c>
      <c r="H164" s="6">
        <v>1</v>
      </c>
      <c r="I164" s="6">
        <v>1</v>
      </c>
      <c r="J164" s="6">
        <v>1</v>
      </c>
      <c r="K164" s="6">
        <v>1</v>
      </c>
      <c r="L164" s="6">
        <v>1</v>
      </c>
      <c r="M164" s="6">
        <v>1</v>
      </c>
      <c r="N164" s="6">
        <v>2</v>
      </c>
      <c r="O164" s="6">
        <v>1</v>
      </c>
      <c r="P164" s="6">
        <v>1</v>
      </c>
      <c r="Q164" s="6">
        <v>1</v>
      </c>
      <c r="R164" s="6">
        <v>1</v>
      </c>
      <c r="S164" s="6">
        <v>1</v>
      </c>
      <c r="T164" s="6">
        <v>1</v>
      </c>
      <c r="U164" s="6">
        <v>1</v>
      </c>
      <c r="V164" s="6">
        <v>1</v>
      </c>
      <c r="W164" s="6">
        <v>1</v>
      </c>
      <c r="X164" s="6">
        <v>1</v>
      </c>
      <c r="Y164" s="6">
        <v>1</v>
      </c>
      <c r="Z164" s="6">
        <v>1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>
        <v>1</v>
      </c>
      <c r="AG164" s="6">
        <v>1</v>
      </c>
      <c r="AH164" s="6">
        <v>1</v>
      </c>
      <c r="AI164" s="6">
        <v>1</v>
      </c>
      <c r="AJ164" s="6">
        <v>4</v>
      </c>
      <c r="AK164" s="6">
        <v>4</v>
      </c>
      <c r="AL164" s="6">
        <v>4</v>
      </c>
      <c r="AM164" s="6">
        <v>3</v>
      </c>
      <c r="AN164" s="6">
        <v>2</v>
      </c>
      <c r="AO164" s="6">
        <v>1</v>
      </c>
      <c r="AP164" s="6">
        <v>1</v>
      </c>
      <c r="AQ164" s="6">
        <v>1</v>
      </c>
      <c r="AR164" s="6">
        <v>1</v>
      </c>
      <c r="AS164" s="6">
        <v>2</v>
      </c>
      <c r="AT164" s="6">
        <v>1</v>
      </c>
      <c r="AU164" s="6">
        <v>1</v>
      </c>
      <c r="AV164" s="6">
        <v>2</v>
      </c>
      <c r="AW164" s="6">
        <v>2</v>
      </c>
      <c r="AX164" s="6">
        <v>3</v>
      </c>
      <c r="AY164" s="6">
        <v>2</v>
      </c>
      <c r="AZ164" s="3">
        <f t="shared" si="121"/>
        <v>1.1000000000000001</v>
      </c>
      <c r="BA164" s="3">
        <f t="shared" si="122"/>
        <v>1</v>
      </c>
      <c r="BB164" s="3">
        <f t="shared" si="123"/>
        <v>1</v>
      </c>
      <c r="BC164" s="3">
        <f t="shared" si="124"/>
        <v>1</v>
      </c>
      <c r="BD164" s="3">
        <f t="shared" si="125"/>
        <v>1</v>
      </c>
      <c r="BE164" s="3">
        <f t="shared" si="126"/>
        <v>1</v>
      </c>
      <c r="BF164" s="3">
        <f t="shared" si="127"/>
        <v>2.3000000000000003</v>
      </c>
      <c r="BG164" s="3">
        <f t="shared" si="128"/>
        <v>1.8333333333333333</v>
      </c>
      <c r="BH164" s="3">
        <f t="shared" si="129"/>
        <v>1.1000000000000001</v>
      </c>
      <c r="BI164" s="3">
        <f t="shared" si="130"/>
        <v>1</v>
      </c>
      <c r="BJ164" s="3">
        <f t="shared" si="131"/>
        <v>1</v>
      </c>
      <c r="BK164" s="3">
        <f t="shared" si="132"/>
        <v>2.1153846153846154</v>
      </c>
      <c r="BL164" s="3">
        <f t="shared" si="133"/>
        <v>1.5205000000000002</v>
      </c>
      <c r="BO164" t="s">
        <v>641</v>
      </c>
      <c r="BP164" t="str">
        <f t="shared" si="134"/>
        <v>('i2023110600483','2022','in2023110400001','1'),</v>
      </c>
      <c r="BQ164" t="str">
        <f t="shared" si="135"/>
        <v>('i2023110600483','2022','in2023110400002','1'),</v>
      </c>
      <c r="BR164" t="str">
        <f t="shared" si="136"/>
        <v>('i2023110600483','2022','in2023110400003','1'),</v>
      </c>
      <c r="BS164" t="str">
        <f t="shared" si="137"/>
        <v>('i2023110600483','2022','in2023110400004','1'),</v>
      </c>
      <c r="BT164" t="str">
        <f t="shared" si="138"/>
        <v>('i2023110600483','2022','in2023110400005','1'),</v>
      </c>
      <c r="BU164" t="str">
        <f t="shared" si="139"/>
        <v>('i2023110600483','2022','in2023110400006','1'),</v>
      </c>
      <c r="BV164" t="str">
        <f t="shared" si="140"/>
        <v>('i2023110600483','2022','in2023110400007','1'),</v>
      </c>
      <c r="BW164" t="str">
        <f t="shared" si="141"/>
        <v>('i2023110600483','2022','in2023110400008','1'),</v>
      </c>
      <c r="BX164" t="str">
        <f t="shared" si="142"/>
        <v>('i2023110600483','2022','in2023110400009','1'),</v>
      </c>
      <c r="BY164" t="str">
        <f t="shared" si="143"/>
        <v>('i2023110600483','2022','in2023110400010','2'),</v>
      </c>
      <c r="BZ164" t="str">
        <f t="shared" si="144"/>
        <v>('i2023110600483','2022','in2023110400011','1'),</v>
      </c>
      <c r="CA164" t="str">
        <f t="shared" si="145"/>
        <v>('i2023110600483','2022','in2023110400012','1'),</v>
      </c>
      <c r="CB164" t="str">
        <f t="shared" si="146"/>
        <v>('i2023110600483','2022','in2023110400013','1'),</v>
      </c>
      <c r="CC164" t="str">
        <f t="shared" si="147"/>
        <v>('i2023110600483','2022','in2023110400014','1'),</v>
      </c>
      <c r="CD164" t="str">
        <f t="shared" si="148"/>
        <v>('i2023110600483','2022','in2023110400015','1'),</v>
      </c>
      <c r="CE164" t="str">
        <f t="shared" si="149"/>
        <v>('i2023110600483','2022','in2023110400016','1'),</v>
      </c>
      <c r="CF164" t="str">
        <f t="shared" si="150"/>
        <v>('i2023110600483','2022','in2023110400017','1'),</v>
      </c>
      <c r="CG164" t="str">
        <f t="shared" si="151"/>
        <v>('i2023110600483','2022','in2023110400018','1'),</v>
      </c>
      <c r="CH164" t="str">
        <f t="shared" si="152"/>
        <v>('i2023110600483','2022','in2023110400019','1'),</v>
      </c>
      <c r="CI164" t="str">
        <f t="shared" si="153"/>
        <v>('i2023110600483','2022','in2023110400020','1'),</v>
      </c>
      <c r="CJ164" t="str">
        <f t="shared" si="154"/>
        <v>('i2023110600483','2022','in2023110400021','1'),</v>
      </c>
      <c r="CK164" t="str">
        <f t="shared" si="155"/>
        <v>('i2023110600483','2022','in2023110400022','1'),</v>
      </c>
      <c r="CL164" t="str">
        <f t="shared" si="156"/>
        <v>('i2023110600483','2022','in2023110400023','1'),</v>
      </c>
      <c r="CM164" t="str">
        <f t="shared" si="157"/>
        <v>('i2023110600483','2022','in2023110400024','1'),</v>
      </c>
      <c r="CN164" t="str">
        <f t="shared" si="158"/>
        <v>('i2023110600483','2022','in2023110400025','1'),</v>
      </c>
      <c r="CO164" t="str">
        <f t="shared" si="159"/>
        <v>('i2023110600483','2022','in2023110400026','1'),</v>
      </c>
      <c r="CP164" t="str">
        <f t="shared" si="160"/>
        <v>('i2023110600483','2022','in2023110400027','1'),</v>
      </c>
      <c r="CQ164" t="str">
        <f t="shared" si="161"/>
        <v>('i2023110600483','2022','in2023110400028','1'),</v>
      </c>
      <c r="CR164" t="str">
        <f t="shared" si="162"/>
        <v>('i2023110600483','2022','in2023110400029','1'),</v>
      </c>
      <c r="CS164" t="str">
        <f t="shared" si="163"/>
        <v>('i2023110600483','2022','in2023110400030','1'),</v>
      </c>
      <c r="CT164" t="str">
        <f t="shared" si="164"/>
        <v>('i2023110600483','2022','in2023110400031','1'),</v>
      </c>
      <c r="CU164" t="str">
        <f t="shared" si="165"/>
        <v>('i2023110600483','2022','in2023110400032','4'),</v>
      </c>
      <c r="CV164" t="str">
        <f t="shared" si="166"/>
        <v>('i2023110600483','2022','in2023110400033','4'),</v>
      </c>
      <c r="CW164" t="str">
        <f t="shared" si="167"/>
        <v>('i2023110600483','2022','in2023110400034','4'),</v>
      </c>
      <c r="CX164" t="str">
        <f t="shared" si="168"/>
        <v>('i2023110600483','2022','in2023110400035','3'),</v>
      </c>
      <c r="CY164" t="str">
        <f t="shared" si="169"/>
        <v>('i2023110600483','2022','in2023110400036','2'),</v>
      </c>
      <c r="CZ164" t="str">
        <f t="shared" si="170"/>
        <v>('i2023110600483','2022','in2023110400037','1'),</v>
      </c>
      <c r="DA164" t="str">
        <f t="shared" si="171"/>
        <v>('i2023110600483','2022','in2023110400038','1'),</v>
      </c>
      <c r="DB164" t="str">
        <f t="shared" si="172"/>
        <v>('i2023110600483','2022','in2023110400039','1'),</v>
      </c>
      <c r="DC164" t="str">
        <f t="shared" si="173"/>
        <v>('i2023110600483','2022','in2023110400040','1'),</v>
      </c>
      <c r="DD164" t="str">
        <f t="shared" si="174"/>
        <v>('i2023110600483','2022','in2023110400041','2'),</v>
      </c>
      <c r="DE164" t="str">
        <f t="shared" si="175"/>
        <v>('i2023110600483','2022','in2023110400042','1'),</v>
      </c>
      <c r="DF164" t="str">
        <f t="shared" si="176"/>
        <v>('i2023110600483','2022','in2023110400043','1'),</v>
      </c>
      <c r="DG164" t="str">
        <f t="shared" si="177"/>
        <v>('i2023110600483','2022','in2023110400044','2'),</v>
      </c>
      <c r="DH164" t="str">
        <f t="shared" si="178"/>
        <v>('i2023110600483','2022','in2023110400045','2'),</v>
      </c>
      <c r="DI164" t="str">
        <f t="shared" si="179"/>
        <v>('i2023110600483','2022','in2023110400046','3'),</v>
      </c>
      <c r="DJ164" t="str">
        <f t="shared" si="180"/>
        <v>('i2023110600483','2022','in2023110400047','2');</v>
      </c>
    </row>
    <row r="165" spans="1:114" x14ac:dyDescent="0.25">
      <c r="A165" s="4" t="str">
        <f>INDEX('instansi pusat'!$B$2:$C$623,MATCH(C165,'instansi pusat'!$D$2:$D$623,0),2)</f>
        <v>i2023110600529</v>
      </c>
      <c r="B165" s="6">
        <v>5113</v>
      </c>
      <c r="C165" s="5" t="s">
        <v>183</v>
      </c>
      <c r="D165" s="6">
        <v>2022</v>
      </c>
      <c r="E165" s="6">
        <v>1</v>
      </c>
      <c r="F165" s="6">
        <v>1</v>
      </c>
      <c r="G165" s="6">
        <v>2</v>
      </c>
      <c r="H165" s="6">
        <v>1</v>
      </c>
      <c r="I165" s="6">
        <v>2</v>
      </c>
      <c r="J165" s="6">
        <v>1</v>
      </c>
      <c r="K165" s="6">
        <v>1</v>
      </c>
      <c r="L165" s="6">
        <v>1</v>
      </c>
      <c r="M165" s="6">
        <v>1</v>
      </c>
      <c r="N165" s="6">
        <v>1</v>
      </c>
      <c r="O165" s="6">
        <v>1</v>
      </c>
      <c r="P165" s="6">
        <v>1</v>
      </c>
      <c r="Q165" s="6">
        <v>1</v>
      </c>
      <c r="R165" s="6">
        <v>1</v>
      </c>
      <c r="S165" s="6">
        <v>1</v>
      </c>
      <c r="T165" s="6">
        <v>1</v>
      </c>
      <c r="U165" s="6">
        <v>2</v>
      </c>
      <c r="V165" s="6">
        <v>1</v>
      </c>
      <c r="W165" s="6">
        <v>1</v>
      </c>
      <c r="X165" s="6">
        <v>1</v>
      </c>
      <c r="Y165" s="6">
        <v>1</v>
      </c>
      <c r="Z165" s="6">
        <v>1</v>
      </c>
      <c r="AA165" s="6">
        <v>2</v>
      </c>
      <c r="AB165" s="6">
        <v>1</v>
      </c>
      <c r="AC165" s="6">
        <v>1</v>
      </c>
      <c r="AD165" s="6">
        <v>1</v>
      </c>
      <c r="AE165" s="6">
        <v>1</v>
      </c>
      <c r="AF165" s="6">
        <v>1</v>
      </c>
      <c r="AG165" s="6">
        <v>1</v>
      </c>
      <c r="AH165" s="6">
        <v>1</v>
      </c>
      <c r="AI165" s="6">
        <v>1</v>
      </c>
      <c r="AJ165" s="6">
        <v>4</v>
      </c>
      <c r="AK165" s="6">
        <v>4</v>
      </c>
      <c r="AL165" s="6">
        <v>3</v>
      </c>
      <c r="AM165" s="6">
        <v>3</v>
      </c>
      <c r="AN165" s="6">
        <v>2</v>
      </c>
      <c r="AO165" s="6">
        <v>1</v>
      </c>
      <c r="AP165" s="6">
        <v>3</v>
      </c>
      <c r="AQ165" s="6">
        <v>3</v>
      </c>
      <c r="AR165" s="6">
        <v>3</v>
      </c>
      <c r="AS165" s="6">
        <v>1</v>
      </c>
      <c r="AT165" s="6">
        <v>1</v>
      </c>
      <c r="AU165" s="6">
        <v>2</v>
      </c>
      <c r="AV165" s="6">
        <v>3</v>
      </c>
      <c r="AW165" s="6">
        <v>1</v>
      </c>
      <c r="AX165" s="6">
        <v>1</v>
      </c>
      <c r="AY165" s="6">
        <v>1</v>
      </c>
      <c r="AZ165" s="3">
        <f t="shared" si="121"/>
        <v>1.2000000000000002</v>
      </c>
      <c r="BA165" s="3">
        <f t="shared" si="122"/>
        <v>1</v>
      </c>
      <c r="BB165" s="3">
        <f t="shared" si="123"/>
        <v>1.25</v>
      </c>
      <c r="BC165" s="3">
        <f t="shared" si="124"/>
        <v>1</v>
      </c>
      <c r="BD165" s="3">
        <f t="shared" si="125"/>
        <v>1.125</v>
      </c>
      <c r="BE165" s="3">
        <f t="shared" si="126"/>
        <v>1</v>
      </c>
      <c r="BF165" s="3">
        <f t="shared" si="127"/>
        <v>2.7</v>
      </c>
      <c r="BG165" s="3">
        <f t="shared" si="128"/>
        <v>1.5</v>
      </c>
      <c r="BH165" s="3">
        <f t="shared" si="129"/>
        <v>1.2000000000000002</v>
      </c>
      <c r="BI165" s="3">
        <f t="shared" si="130"/>
        <v>1.1000000000000001</v>
      </c>
      <c r="BJ165" s="3">
        <f t="shared" si="131"/>
        <v>1.0909090909090908</v>
      </c>
      <c r="BK165" s="3">
        <f t="shared" si="132"/>
        <v>2.2252747252747254</v>
      </c>
      <c r="BL165" s="3">
        <f t="shared" si="133"/>
        <v>1.6235000000000002</v>
      </c>
      <c r="BO165" t="s">
        <v>641</v>
      </c>
      <c r="BP165" t="str">
        <f t="shared" si="134"/>
        <v>('i2023110600529','2022','in2023110400001','1'),</v>
      </c>
      <c r="BQ165" t="str">
        <f t="shared" si="135"/>
        <v>('i2023110600529','2022','in2023110400002','1'),</v>
      </c>
      <c r="BR165" t="str">
        <f t="shared" si="136"/>
        <v>('i2023110600529','2022','in2023110400003','2'),</v>
      </c>
      <c r="BS165" t="str">
        <f t="shared" si="137"/>
        <v>('i2023110600529','2022','in2023110400004','1'),</v>
      </c>
      <c r="BT165" t="str">
        <f t="shared" si="138"/>
        <v>('i2023110600529','2022','in2023110400005','2'),</v>
      </c>
      <c r="BU165" t="str">
        <f t="shared" si="139"/>
        <v>('i2023110600529','2022','in2023110400006','1'),</v>
      </c>
      <c r="BV165" t="str">
        <f t="shared" si="140"/>
        <v>('i2023110600529','2022','in2023110400007','1'),</v>
      </c>
      <c r="BW165" t="str">
        <f t="shared" si="141"/>
        <v>('i2023110600529','2022','in2023110400008','1'),</v>
      </c>
      <c r="BX165" t="str">
        <f t="shared" si="142"/>
        <v>('i2023110600529','2022','in2023110400009','1'),</v>
      </c>
      <c r="BY165" t="str">
        <f t="shared" si="143"/>
        <v>('i2023110600529','2022','in2023110400010','1'),</v>
      </c>
      <c r="BZ165" t="str">
        <f t="shared" si="144"/>
        <v>('i2023110600529','2022','in2023110400011','1'),</v>
      </c>
      <c r="CA165" t="str">
        <f t="shared" si="145"/>
        <v>('i2023110600529','2022','in2023110400012','1'),</v>
      </c>
      <c r="CB165" t="str">
        <f t="shared" si="146"/>
        <v>('i2023110600529','2022','in2023110400013','1'),</v>
      </c>
      <c r="CC165" t="str">
        <f t="shared" si="147"/>
        <v>('i2023110600529','2022','in2023110400014','1'),</v>
      </c>
      <c r="CD165" t="str">
        <f t="shared" si="148"/>
        <v>('i2023110600529','2022','in2023110400015','1'),</v>
      </c>
      <c r="CE165" t="str">
        <f t="shared" si="149"/>
        <v>('i2023110600529','2022','in2023110400016','1'),</v>
      </c>
      <c r="CF165" t="str">
        <f t="shared" si="150"/>
        <v>('i2023110600529','2022','in2023110400017','2'),</v>
      </c>
      <c r="CG165" t="str">
        <f t="shared" si="151"/>
        <v>('i2023110600529','2022','in2023110400018','1'),</v>
      </c>
      <c r="CH165" t="str">
        <f t="shared" si="152"/>
        <v>('i2023110600529','2022','in2023110400019','1'),</v>
      </c>
      <c r="CI165" t="str">
        <f t="shared" si="153"/>
        <v>('i2023110600529','2022','in2023110400020','1'),</v>
      </c>
      <c r="CJ165" t="str">
        <f t="shared" si="154"/>
        <v>('i2023110600529','2022','in2023110400021','1'),</v>
      </c>
      <c r="CK165" t="str">
        <f t="shared" si="155"/>
        <v>('i2023110600529','2022','in2023110400022','1'),</v>
      </c>
      <c r="CL165" t="str">
        <f t="shared" si="156"/>
        <v>('i2023110600529','2022','in2023110400023','2'),</v>
      </c>
      <c r="CM165" t="str">
        <f t="shared" si="157"/>
        <v>('i2023110600529','2022','in2023110400024','1'),</v>
      </c>
      <c r="CN165" t="str">
        <f t="shared" si="158"/>
        <v>('i2023110600529','2022','in2023110400025','1'),</v>
      </c>
      <c r="CO165" t="str">
        <f t="shared" si="159"/>
        <v>('i2023110600529','2022','in2023110400026','1'),</v>
      </c>
      <c r="CP165" t="str">
        <f t="shared" si="160"/>
        <v>('i2023110600529','2022','in2023110400027','1'),</v>
      </c>
      <c r="CQ165" t="str">
        <f t="shared" si="161"/>
        <v>('i2023110600529','2022','in2023110400028','1'),</v>
      </c>
      <c r="CR165" t="str">
        <f t="shared" si="162"/>
        <v>('i2023110600529','2022','in2023110400029','1'),</v>
      </c>
      <c r="CS165" t="str">
        <f t="shared" si="163"/>
        <v>('i2023110600529','2022','in2023110400030','1'),</v>
      </c>
      <c r="CT165" t="str">
        <f t="shared" si="164"/>
        <v>('i2023110600529','2022','in2023110400031','1'),</v>
      </c>
      <c r="CU165" t="str">
        <f t="shared" si="165"/>
        <v>('i2023110600529','2022','in2023110400032','4'),</v>
      </c>
      <c r="CV165" t="str">
        <f t="shared" si="166"/>
        <v>('i2023110600529','2022','in2023110400033','4'),</v>
      </c>
      <c r="CW165" t="str">
        <f t="shared" si="167"/>
        <v>('i2023110600529','2022','in2023110400034','3'),</v>
      </c>
      <c r="CX165" t="str">
        <f t="shared" si="168"/>
        <v>('i2023110600529','2022','in2023110400035','3'),</v>
      </c>
      <c r="CY165" t="str">
        <f t="shared" si="169"/>
        <v>('i2023110600529','2022','in2023110400036','2'),</v>
      </c>
      <c r="CZ165" t="str">
        <f t="shared" si="170"/>
        <v>('i2023110600529','2022','in2023110400037','1'),</v>
      </c>
      <c r="DA165" t="str">
        <f t="shared" si="171"/>
        <v>('i2023110600529','2022','in2023110400038','3'),</v>
      </c>
      <c r="DB165" t="str">
        <f t="shared" si="172"/>
        <v>('i2023110600529','2022','in2023110400039','3'),</v>
      </c>
      <c r="DC165" t="str">
        <f t="shared" si="173"/>
        <v>('i2023110600529','2022','in2023110400040','3'),</v>
      </c>
      <c r="DD165" t="str">
        <f t="shared" si="174"/>
        <v>('i2023110600529','2022','in2023110400041','1'),</v>
      </c>
      <c r="DE165" t="str">
        <f t="shared" si="175"/>
        <v>('i2023110600529','2022','in2023110400042','1'),</v>
      </c>
      <c r="DF165" t="str">
        <f t="shared" si="176"/>
        <v>('i2023110600529','2022','in2023110400043','2'),</v>
      </c>
      <c r="DG165" t="str">
        <f t="shared" si="177"/>
        <v>('i2023110600529','2022','in2023110400044','3'),</v>
      </c>
      <c r="DH165" t="str">
        <f t="shared" si="178"/>
        <v>('i2023110600529','2022','in2023110400045','1'),</v>
      </c>
      <c r="DI165" t="str">
        <f t="shared" si="179"/>
        <v>('i2023110600529','2022','in2023110400046','1'),</v>
      </c>
      <c r="DJ165" t="str">
        <f t="shared" si="180"/>
        <v>('i2023110600529','2022','in2023110400047','1');</v>
      </c>
    </row>
    <row r="166" spans="1:114" x14ac:dyDescent="0.25">
      <c r="A166" s="4" t="str">
        <f>INDEX('instansi pusat'!$B$2:$C$623,MATCH(C166,'instansi pusat'!$D$2:$D$623,0),2)</f>
        <v>i2023110600271</v>
      </c>
      <c r="B166" s="6">
        <v>7101</v>
      </c>
      <c r="C166" s="5" t="s">
        <v>208</v>
      </c>
      <c r="D166" s="6">
        <v>2022</v>
      </c>
      <c r="E166" s="6">
        <v>2</v>
      </c>
      <c r="F166" s="6">
        <v>1</v>
      </c>
      <c r="G166" s="6">
        <v>3</v>
      </c>
      <c r="H166" s="6">
        <v>3</v>
      </c>
      <c r="I166" s="6">
        <v>3</v>
      </c>
      <c r="J166" s="6">
        <v>3</v>
      </c>
      <c r="K166" s="6">
        <v>3</v>
      </c>
      <c r="L166" s="6">
        <v>1</v>
      </c>
      <c r="M166" s="6">
        <v>1</v>
      </c>
      <c r="N166" s="6">
        <v>3</v>
      </c>
      <c r="O166" s="6">
        <v>1</v>
      </c>
      <c r="P166" s="6">
        <v>2</v>
      </c>
      <c r="Q166" s="6">
        <v>1</v>
      </c>
      <c r="R166" s="6">
        <v>1</v>
      </c>
      <c r="S166" s="6">
        <v>1</v>
      </c>
      <c r="T166" s="6">
        <v>2</v>
      </c>
      <c r="U166" s="6">
        <v>1</v>
      </c>
      <c r="V166" s="6">
        <v>1</v>
      </c>
      <c r="W166" s="6">
        <v>1</v>
      </c>
      <c r="X166" s="6">
        <v>3</v>
      </c>
      <c r="Y166" s="6">
        <v>1</v>
      </c>
      <c r="Z166" s="6">
        <v>1</v>
      </c>
      <c r="AA166" s="6">
        <v>1</v>
      </c>
      <c r="AB166" s="6">
        <v>1</v>
      </c>
      <c r="AC166" s="6">
        <v>1</v>
      </c>
      <c r="AD166" s="6">
        <v>1</v>
      </c>
      <c r="AE166" s="6">
        <v>1</v>
      </c>
      <c r="AF166" s="6">
        <v>1</v>
      </c>
      <c r="AG166" s="6">
        <v>1</v>
      </c>
      <c r="AH166" s="6">
        <v>1</v>
      </c>
      <c r="AI166" s="6">
        <v>1</v>
      </c>
      <c r="AJ166" s="6">
        <v>4</v>
      </c>
      <c r="AK166" s="6">
        <v>4</v>
      </c>
      <c r="AL166" s="6">
        <v>1</v>
      </c>
      <c r="AM166" s="6">
        <v>3</v>
      </c>
      <c r="AN166" s="6">
        <v>3</v>
      </c>
      <c r="AO166" s="6">
        <v>4</v>
      </c>
      <c r="AP166" s="6">
        <v>3</v>
      </c>
      <c r="AQ166" s="6">
        <v>1</v>
      </c>
      <c r="AR166" s="6">
        <v>3</v>
      </c>
      <c r="AS166" s="6">
        <v>3</v>
      </c>
      <c r="AT166" s="6">
        <v>4</v>
      </c>
      <c r="AU166" s="6">
        <v>1</v>
      </c>
      <c r="AV166" s="6">
        <v>1</v>
      </c>
      <c r="AW166" s="6">
        <v>3</v>
      </c>
      <c r="AX166" s="6">
        <v>4</v>
      </c>
      <c r="AY166" s="6">
        <v>1</v>
      </c>
      <c r="AZ166" s="3">
        <f t="shared" si="121"/>
        <v>2.3000000000000003</v>
      </c>
      <c r="BA166" s="3">
        <f t="shared" si="122"/>
        <v>1.25</v>
      </c>
      <c r="BB166" s="3">
        <f t="shared" si="123"/>
        <v>1.25</v>
      </c>
      <c r="BC166" s="3">
        <f t="shared" si="124"/>
        <v>2</v>
      </c>
      <c r="BD166" s="3">
        <f t="shared" si="125"/>
        <v>1</v>
      </c>
      <c r="BE166" s="3">
        <f t="shared" si="126"/>
        <v>1</v>
      </c>
      <c r="BF166" s="3">
        <f t="shared" si="127"/>
        <v>2.9000000000000004</v>
      </c>
      <c r="BG166" s="3">
        <f t="shared" si="128"/>
        <v>2.333333333333333</v>
      </c>
      <c r="BH166" s="3">
        <f t="shared" si="129"/>
        <v>2.3000000000000003</v>
      </c>
      <c r="BI166" s="3">
        <f t="shared" si="130"/>
        <v>1.4</v>
      </c>
      <c r="BJ166" s="3">
        <f t="shared" si="131"/>
        <v>1</v>
      </c>
      <c r="BK166" s="3">
        <f t="shared" si="132"/>
        <v>2.6758241758241761</v>
      </c>
      <c r="BL166" s="3">
        <f t="shared" si="133"/>
        <v>2.0315000000000003</v>
      </c>
      <c r="BO166" t="s">
        <v>641</v>
      </c>
      <c r="BP166" t="str">
        <f t="shared" si="134"/>
        <v>('i2023110600271','2022','in2023110400001','2'),</v>
      </c>
      <c r="BQ166" t="str">
        <f t="shared" si="135"/>
        <v>('i2023110600271','2022','in2023110400002','1'),</v>
      </c>
      <c r="BR166" t="str">
        <f t="shared" si="136"/>
        <v>('i2023110600271','2022','in2023110400003','3'),</v>
      </c>
      <c r="BS166" t="str">
        <f t="shared" si="137"/>
        <v>('i2023110600271','2022','in2023110400004','3'),</v>
      </c>
      <c r="BT166" t="str">
        <f t="shared" si="138"/>
        <v>('i2023110600271','2022','in2023110400005','3'),</v>
      </c>
      <c r="BU166" t="str">
        <f t="shared" si="139"/>
        <v>('i2023110600271','2022','in2023110400006','3'),</v>
      </c>
      <c r="BV166" t="str">
        <f t="shared" si="140"/>
        <v>('i2023110600271','2022','in2023110400007','3'),</v>
      </c>
      <c r="BW166" t="str">
        <f t="shared" si="141"/>
        <v>('i2023110600271','2022','in2023110400008','1'),</v>
      </c>
      <c r="BX166" t="str">
        <f t="shared" si="142"/>
        <v>('i2023110600271','2022','in2023110400009','1'),</v>
      </c>
      <c r="BY166" t="str">
        <f t="shared" si="143"/>
        <v>('i2023110600271','2022','in2023110400010','3'),</v>
      </c>
      <c r="BZ166" t="str">
        <f t="shared" si="144"/>
        <v>('i2023110600271','2022','in2023110400011','1'),</v>
      </c>
      <c r="CA166" t="str">
        <f t="shared" si="145"/>
        <v>('i2023110600271','2022','in2023110400012','2'),</v>
      </c>
      <c r="CB166" t="str">
        <f t="shared" si="146"/>
        <v>('i2023110600271','2022','in2023110400013','1'),</v>
      </c>
      <c r="CC166" t="str">
        <f t="shared" si="147"/>
        <v>('i2023110600271','2022','in2023110400014','1'),</v>
      </c>
      <c r="CD166" t="str">
        <f t="shared" si="148"/>
        <v>('i2023110600271','2022','in2023110400015','1'),</v>
      </c>
      <c r="CE166" t="str">
        <f t="shared" si="149"/>
        <v>('i2023110600271','2022','in2023110400016','2'),</v>
      </c>
      <c r="CF166" t="str">
        <f t="shared" si="150"/>
        <v>('i2023110600271','2022','in2023110400017','1'),</v>
      </c>
      <c r="CG166" t="str">
        <f t="shared" si="151"/>
        <v>('i2023110600271','2022','in2023110400018','1'),</v>
      </c>
      <c r="CH166" t="str">
        <f t="shared" si="152"/>
        <v>('i2023110600271','2022','in2023110400019','1'),</v>
      </c>
      <c r="CI166" t="str">
        <f t="shared" si="153"/>
        <v>('i2023110600271','2022','in2023110400020','3'),</v>
      </c>
      <c r="CJ166" t="str">
        <f t="shared" si="154"/>
        <v>('i2023110600271','2022','in2023110400021','1'),</v>
      </c>
      <c r="CK166" t="str">
        <f t="shared" si="155"/>
        <v>('i2023110600271','2022','in2023110400022','1'),</v>
      </c>
      <c r="CL166" t="str">
        <f t="shared" si="156"/>
        <v>('i2023110600271','2022','in2023110400023','1'),</v>
      </c>
      <c r="CM166" t="str">
        <f t="shared" si="157"/>
        <v>('i2023110600271','2022','in2023110400024','1'),</v>
      </c>
      <c r="CN166" t="str">
        <f t="shared" si="158"/>
        <v>('i2023110600271','2022','in2023110400025','1'),</v>
      </c>
      <c r="CO166" t="str">
        <f t="shared" si="159"/>
        <v>('i2023110600271','2022','in2023110400026','1'),</v>
      </c>
      <c r="CP166" t="str">
        <f t="shared" si="160"/>
        <v>('i2023110600271','2022','in2023110400027','1'),</v>
      </c>
      <c r="CQ166" t="str">
        <f t="shared" si="161"/>
        <v>('i2023110600271','2022','in2023110400028','1'),</v>
      </c>
      <c r="CR166" t="str">
        <f t="shared" si="162"/>
        <v>('i2023110600271','2022','in2023110400029','1'),</v>
      </c>
      <c r="CS166" t="str">
        <f t="shared" si="163"/>
        <v>('i2023110600271','2022','in2023110400030','1'),</v>
      </c>
      <c r="CT166" t="str">
        <f t="shared" si="164"/>
        <v>('i2023110600271','2022','in2023110400031','1'),</v>
      </c>
      <c r="CU166" t="str">
        <f t="shared" si="165"/>
        <v>('i2023110600271','2022','in2023110400032','4'),</v>
      </c>
      <c r="CV166" t="str">
        <f t="shared" si="166"/>
        <v>('i2023110600271','2022','in2023110400033','4'),</v>
      </c>
      <c r="CW166" t="str">
        <f t="shared" si="167"/>
        <v>('i2023110600271','2022','in2023110400034','1'),</v>
      </c>
      <c r="CX166" t="str">
        <f t="shared" si="168"/>
        <v>('i2023110600271','2022','in2023110400035','3'),</v>
      </c>
      <c r="CY166" t="str">
        <f t="shared" si="169"/>
        <v>('i2023110600271','2022','in2023110400036','3'),</v>
      </c>
      <c r="CZ166" t="str">
        <f t="shared" si="170"/>
        <v>('i2023110600271','2022','in2023110400037','4'),</v>
      </c>
      <c r="DA166" t="str">
        <f t="shared" si="171"/>
        <v>('i2023110600271','2022','in2023110400038','3'),</v>
      </c>
      <c r="DB166" t="str">
        <f t="shared" si="172"/>
        <v>('i2023110600271','2022','in2023110400039','1'),</v>
      </c>
      <c r="DC166" t="str">
        <f t="shared" si="173"/>
        <v>('i2023110600271','2022','in2023110400040','3'),</v>
      </c>
      <c r="DD166" t="str">
        <f t="shared" si="174"/>
        <v>('i2023110600271','2022','in2023110400041','3'),</v>
      </c>
      <c r="DE166" t="str">
        <f t="shared" si="175"/>
        <v>('i2023110600271','2022','in2023110400042','4'),</v>
      </c>
      <c r="DF166" t="str">
        <f t="shared" si="176"/>
        <v>('i2023110600271','2022','in2023110400043','1'),</v>
      </c>
      <c r="DG166" t="str">
        <f t="shared" si="177"/>
        <v>('i2023110600271','2022','in2023110400044','1'),</v>
      </c>
      <c r="DH166" t="str">
        <f t="shared" si="178"/>
        <v>('i2023110600271','2022','in2023110400045','3'),</v>
      </c>
      <c r="DI166" t="str">
        <f t="shared" si="179"/>
        <v>('i2023110600271','2022','in2023110400046','4'),</v>
      </c>
      <c r="DJ166" t="str">
        <f t="shared" si="180"/>
        <v>('i2023110600271','2022','in2023110400047','1');</v>
      </c>
    </row>
    <row r="167" spans="1:114" x14ac:dyDescent="0.25">
      <c r="A167" s="4" t="str">
        <f>INDEX('instansi pusat'!$B$2:$C$623,MATCH(C167,'instansi pusat'!$D$2:$D$623,0),2)</f>
        <v>i2023110600562</v>
      </c>
      <c r="B167" s="6">
        <v>7105</v>
      </c>
      <c r="C167" s="5" t="s">
        <v>212</v>
      </c>
      <c r="D167" s="6">
        <v>2022</v>
      </c>
      <c r="E167" s="6">
        <v>3</v>
      </c>
      <c r="F167" s="6">
        <v>3</v>
      </c>
      <c r="G167" s="6">
        <v>3</v>
      </c>
      <c r="H167" s="6">
        <v>3</v>
      </c>
      <c r="I167" s="6">
        <v>3</v>
      </c>
      <c r="J167" s="6">
        <v>3</v>
      </c>
      <c r="K167" s="6">
        <v>3</v>
      </c>
      <c r="L167" s="6">
        <v>3</v>
      </c>
      <c r="M167" s="6">
        <v>3</v>
      </c>
      <c r="N167" s="6">
        <v>3</v>
      </c>
      <c r="O167" s="6">
        <v>2</v>
      </c>
      <c r="P167" s="6">
        <v>1</v>
      </c>
      <c r="Q167" s="6">
        <v>2</v>
      </c>
      <c r="R167" s="6">
        <v>1</v>
      </c>
      <c r="S167" s="6">
        <v>1</v>
      </c>
      <c r="T167" s="6">
        <v>1</v>
      </c>
      <c r="U167" s="6">
        <v>1</v>
      </c>
      <c r="V167" s="6">
        <v>1</v>
      </c>
      <c r="W167" s="6">
        <v>2</v>
      </c>
      <c r="X167" s="6">
        <v>1</v>
      </c>
      <c r="Y167" s="6">
        <v>1</v>
      </c>
      <c r="Z167" s="6">
        <v>1</v>
      </c>
      <c r="AA167" s="6">
        <v>1</v>
      </c>
      <c r="AB167" s="6">
        <v>1</v>
      </c>
      <c r="AC167" s="6">
        <v>1</v>
      </c>
      <c r="AD167" s="6">
        <v>1</v>
      </c>
      <c r="AE167" s="6">
        <v>1</v>
      </c>
      <c r="AF167" s="6">
        <v>1</v>
      </c>
      <c r="AG167" s="6">
        <v>1</v>
      </c>
      <c r="AH167" s="6">
        <v>1</v>
      </c>
      <c r="AI167" s="6">
        <v>1</v>
      </c>
      <c r="AJ167" s="6">
        <v>1</v>
      </c>
      <c r="AK167" s="6">
        <v>1</v>
      </c>
      <c r="AL167" s="6">
        <v>1</v>
      </c>
      <c r="AM167" s="6">
        <v>1</v>
      </c>
      <c r="AN167" s="6">
        <v>1</v>
      </c>
      <c r="AO167" s="6">
        <v>1</v>
      </c>
      <c r="AP167" s="6">
        <v>1</v>
      </c>
      <c r="AQ167" s="6">
        <v>1</v>
      </c>
      <c r="AR167" s="6">
        <v>1</v>
      </c>
      <c r="AS167" s="6">
        <v>1</v>
      </c>
      <c r="AT167" s="6">
        <v>4</v>
      </c>
      <c r="AU167" s="6">
        <v>1</v>
      </c>
      <c r="AV167" s="6">
        <v>1</v>
      </c>
      <c r="AW167" s="6">
        <v>4</v>
      </c>
      <c r="AX167" s="6">
        <v>1</v>
      </c>
      <c r="AY167" s="6">
        <v>2</v>
      </c>
      <c r="AZ167" s="3">
        <f t="shared" si="121"/>
        <v>3</v>
      </c>
      <c r="BA167" s="3">
        <f t="shared" si="122"/>
        <v>1.5</v>
      </c>
      <c r="BB167" s="3">
        <f t="shared" si="123"/>
        <v>1</v>
      </c>
      <c r="BC167" s="3">
        <f t="shared" si="124"/>
        <v>1.5</v>
      </c>
      <c r="BD167" s="3">
        <f t="shared" si="125"/>
        <v>1</v>
      </c>
      <c r="BE167" s="3">
        <f t="shared" si="126"/>
        <v>1</v>
      </c>
      <c r="BF167" s="3">
        <f t="shared" si="127"/>
        <v>1</v>
      </c>
      <c r="BG167" s="3">
        <f t="shared" si="128"/>
        <v>2.1666666666666665</v>
      </c>
      <c r="BH167" s="3">
        <f t="shared" si="129"/>
        <v>3</v>
      </c>
      <c r="BI167" s="3">
        <f t="shared" si="130"/>
        <v>1.3</v>
      </c>
      <c r="BJ167" s="3">
        <f t="shared" si="131"/>
        <v>1</v>
      </c>
      <c r="BK167" s="3">
        <f t="shared" si="132"/>
        <v>1.4615384615384615</v>
      </c>
      <c r="BL167" s="3">
        <f t="shared" si="133"/>
        <v>1.5450000000000002</v>
      </c>
      <c r="BO167" t="s">
        <v>641</v>
      </c>
      <c r="BP167" t="str">
        <f t="shared" si="134"/>
        <v>('i2023110600562','2022','in2023110400001','3'),</v>
      </c>
      <c r="BQ167" t="str">
        <f t="shared" si="135"/>
        <v>('i2023110600562','2022','in2023110400002','3'),</v>
      </c>
      <c r="BR167" t="str">
        <f t="shared" si="136"/>
        <v>('i2023110600562','2022','in2023110400003','3'),</v>
      </c>
      <c r="BS167" t="str">
        <f t="shared" si="137"/>
        <v>('i2023110600562','2022','in2023110400004','3'),</v>
      </c>
      <c r="BT167" t="str">
        <f t="shared" si="138"/>
        <v>('i2023110600562','2022','in2023110400005','3'),</v>
      </c>
      <c r="BU167" t="str">
        <f t="shared" si="139"/>
        <v>('i2023110600562','2022','in2023110400006','3'),</v>
      </c>
      <c r="BV167" t="str">
        <f t="shared" si="140"/>
        <v>('i2023110600562','2022','in2023110400007','3'),</v>
      </c>
      <c r="BW167" t="str">
        <f t="shared" si="141"/>
        <v>('i2023110600562','2022','in2023110400008','3'),</v>
      </c>
      <c r="BX167" t="str">
        <f t="shared" si="142"/>
        <v>('i2023110600562','2022','in2023110400009','3'),</v>
      </c>
      <c r="BY167" t="str">
        <f t="shared" si="143"/>
        <v>('i2023110600562','2022','in2023110400010','3'),</v>
      </c>
      <c r="BZ167" t="str">
        <f t="shared" si="144"/>
        <v>('i2023110600562','2022','in2023110400011','2'),</v>
      </c>
      <c r="CA167" t="str">
        <f t="shared" si="145"/>
        <v>('i2023110600562','2022','in2023110400012','1'),</v>
      </c>
      <c r="CB167" t="str">
        <f t="shared" si="146"/>
        <v>('i2023110600562','2022','in2023110400013','2'),</v>
      </c>
      <c r="CC167" t="str">
        <f t="shared" si="147"/>
        <v>('i2023110600562','2022','in2023110400014','1'),</v>
      </c>
      <c r="CD167" t="str">
        <f t="shared" si="148"/>
        <v>('i2023110600562','2022','in2023110400015','1'),</v>
      </c>
      <c r="CE167" t="str">
        <f t="shared" si="149"/>
        <v>('i2023110600562','2022','in2023110400016','1'),</v>
      </c>
      <c r="CF167" t="str">
        <f t="shared" si="150"/>
        <v>('i2023110600562','2022','in2023110400017','1'),</v>
      </c>
      <c r="CG167" t="str">
        <f t="shared" si="151"/>
        <v>('i2023110600562','2022','in2023110400018','1'),</v>
      </c>
      <c r="CH167" t="str">
        <f t="shared" si="152"/>
        <v>('i2023110600562','2022','in2023110400019','2'),</v>
      </c>
      <c r="CI167" t="str">
        <f t="shared" si="153"/>
        <v>('i2023110600562','2022','in2023110400020','1'),</v>
      </c>
      <c r="CJ167" t="str">
        <f t="shared" si="154"/>
        <v>('i2023110600562','2022','in2023110400021','1'),</v>
      </c>
      <c r="CK167" t="str">
        <f t="shared" si="155"/>
        <v>('i2023110600562','2022','in2023110400022','1'),</v>
      </c>
      <c r="CL167" t="str">
        <f t="shared" si="156"/>
        <v>('i2023110600562','2022','in2023110400023','1'),</v>
      </c>
      <c r="CM167" t="str">
        <f t="shared" si="157"/>
        <v>('i2023110600562','2022','in2023110400024','1'),</v>
      </c>
      <c r="CN167" t="str">
        <f t="shared" si="158"/>
        <v>('i2023110600562','2022','in2023110400025','1'),</v>
      </c>
      <c r="CO167" t="str">
        <f t="shared" si="159"/>
        <v>('i2023110600562','2022','in2023110400026','1'),</v>
      </c>
      <c r="CP167" t="str">
        <f t="shared" si="160"/>
        <v>('i2023110600562','2022','in2023110400027','1'),</v>
      </c>
      <c r="CQ167" t="str">
        <f t="shared" si="161"/>
        <v>('i2023110600562','2022','in2023110400028','1'),</v>
      </c>
      <c r="CR167" t="str">
        <f t="shared" si="162"/>
        <v>('i2023110600562','2022','in2023110400029','1'),</v>
      </c>
      <c r="CS167" t="str">
        <f t="shared" si="163"/>
        <v>('i2023110600562','2022','in2023110400030','1'),</v>
      </c>
      <c r="CT167" t="str">
        <f t="shared" si="164"/>
        <v>('i2023110600562','2022','in2023110400031','1'),</v>
      </c>
      <c r="CU167" t="str">
        <f t="shared" si="165"/>
        <v>('i2023110600562','2022','in2023110400032','1'),</v>
      </c>
      <c r="CV167" t="str">
        <f t="shared" si="166"/>
        <v>('i2023110600562','2022','in2023110400033','1'),</v>
      </c>
      <c r="CW167" t="str">
        <f t="shared" si="167"/>
        <v>('i2023110600562','2022','in2023110400034','1'),</v>
      </c>
      <c r="CX167" t="str">
        <f t="shared" si="168"/>
        <v>('i2023110600562','2022','in2023110400035','1'),</v>
      </c>
      <c r="CY167" t="str">
        <f t="shared" si="169"/>
        <v>('i2023110600562','2022','in2023110400036','1'),</v>
      </c>
      <c r="CZ167" t="str">
        <f t="shared" si="170"/>
        <v>('i2023110600562','2022','in2023110400037','1'),</v>
      </c>
      <c r="DA167" t="str">
        <f t="shared" si="171"/>
        <v>('i2023110600562','2022','in2023110400038','1'),</v>
      </c>
      <c r="DB167" t="str">
        <f t="shared" si="172"/>
        <v>('i2023110600562','2022','in2023110400039','1'),</v>
      </c>
      <c r="DC167" t="str">
        <f t="shared" si="173"/>
        <v>('i2023110600562','2022','in2023110400040','1'),</v>
      </c>
      <c r="DD167" t="str">
        <f t="shared" si="174"/>
        <v>('i2023110600562','2022','in2023110400041','1'),</v>
      </c>
      <c r="DE167" t="str">
        <f t="shared" si="175"/>
        <v>('i2023110600562','2022','in2023110400042','4'),</v>
      </c>
      <c r="DF167" t="str">
        <f t="shared" si="176"/>
        <v>('i2023110600562','2022','in2023110400043','1'),</v>
      </c>
      <c r="DG167" t="str">
        <f t="shared" si="177"/>
        <v>('i2023110600562','2022','in2023110400044','1'),</v>
      </c>
      <c r="DH167" t="str">
        <f t="shared" si="178"/>
        <v>('i2023110600562','2022','in2023110400045','4'),</v>
      </c>
      <c r="DI167" t="str">
        <f t="shared" si="179"/>
        <v>('i2023110600562','2022','in2023110400046','1'),</v>
      </c>
      <c r="DJ167" t="str">
        <f t="shared" si="180"/>
        <v>('i2023110600562','2022','in2023110400047','2');</v>
      </c>
    </row>
    <row r="168" spans="1:114" x14ac:dyDescent="0.25">
      <c r="A168" s="4" t="str">
        <f>INDEX('instansi pusat'!$B$2:$C$623,MATCH(C168,'instansi pusat'!$D$2:$D$623,0),2)</f>
        <v>i2023110600051</v>
      </c>
      <c r="B168" s="6">
        <v>6501</v>
      </c>
      <c r="C168" s="5" t="s">
        <v>262</v>
      </c>
      <c r="D168" s="6">
        <v>2022</v>
      </c>
      <c r="E168" s="6">
        <v>4</v>
      </c>
      <c r="F168" s="6">
        <v>4</v>
      </c>
      <c r="G168" s="6">
        <v>4</v>
      </c>
      <c r="H168" s="6">
        <v>3</v>
      </c>
      <c r="I168" s="6">
        <v>4</v>
      </c>
      <c r="J168" s="6">
        <v>4</v>
      </c>
      <c r="K168" s="6">
        <v>4</v>
      </c>
      <c r="L168" s="6">
        <v>4</v>
      </c>
      <c r="M168" s="6">
        <v>4</v>
      </c>
      <c r="N168" s="6">
        <v>2</v>
      </c>
      <c r="O168" s="6">
        <v>3</v>
      </c>
      <c r="P168" s="6">
        <v>3</v>
      </c>
      <c r="Q168" s="6">
        <v>3</v>
      </c>
      <c r="R168" s="6">
        <v>3</v>
      </c>
      <c r="S168" s="6">
        <v>2</v>
      </c>
      <c r="T168" s="6">
        <v>4</v>
      </c>
      <c r="U168" s="6">
        <v>3</v>
      </c>
      <c r="V168" s="6">
        <v>2</v>
      </c>
      <c r="W168" s="6">
        <v>2</v>
      </c>
      <c r="X168" s="6">
        <v>3</v>
      </c>
      <c r="Y168" s="6">
        <v>3</v>
      </c>
      <c r="Z168" s="6">
        <v>1</v>
      </c>
      <c r="AA168" s="6">
        <v>2</v>
      </c>
      <c r="AB168" s="6">
        <v>2</v>
      </c>
      <c r="AC168" s="6">
        <v>2</v>
      </c>
      <c r="AD168" s="6">
        <v>2</v>
      </c>
      <c r="AE168" s="6">
        <v>1</v>
      </c>
      <c r="AF168" s="6">
        <v>2</v>
      </c>
      <c r="AG168" s="6">
        <v>3</v>
      </c>
      <c r="AH168" s="6">
        <v>3</v>
      </c>
      <c r="AI168" s="6">
        <v>1</v>
      </c>
      <c r="AJ168" s="6">
        <v>4</v>
      </c>
      <c r="AK168" s="6">
        <v>4</v>
      </c>
      <c r="AL168" s="6">
        <v>5</v>
      </c>
      <c r="AM168" s="6">
        <v>4</v>
      </c>
      <c r="AN168" s="6">
        <v>5</v>
      </c>
      <c r="AO168" s="6">
        <v>4</v>
      </c>
      <c r="AP168" s="6">
        <v>5</v>
      </c>
      <c r="AQ168" s="6">
        <v>3</v>
      </c>
      <c r="AR168" s="6">
        <v>4</v>
      </c>
      <c r="AS168" s="6">
        <v>4</v>
      </c>
      <c r="AT168" s="6">
        <v>4</v>
      </c>
      <c r="AU168" s="6">
        <v>3</v>
      </c>
      <c r="AV168" s="6">
        <v>2</v>
      </c>
      <c r="AW168" s="6">
        <v>3</v>
      </c>
      <c r="AX168" s="6">
        <v>4</v>
      </c>
      <c r="AY168" s="6">
        <v>4</v>
      </c>
      <c r="AZ168" s="3">
        <f t="shared" si="121"/>
        <v>3.7</v>
      </c>
      <c r="BA168" s="3">
        <f t="shared" si="122"/>
        <v>3</v>
      </c>
      <c r="BB168" s="3">
        <f t="shared" si="123"/>
        <v>2.75</v>
      </c>
      <c r="BC168" s="3">
        <f t="shared" si="124"/>
        <v>2.5</v>
      </c>
      <c r="BD168" s="3">
        <f t="shared" si="125"/>
        <v>1.875</v>
      </c>
      <c r="BE168" s="3">
        <f t="shared" si="126"/>
        <v>2.333333333333333</v>
      </c>
      <c r="BF168" s="3">
        <f t="shared" si="127"/>
        <v>4.2</v>
      </c>
      <c r="BG168" s="3">
        <f t="shared" si="128"/>
        <v>3.333333333333333</v>
      </c>
      <c r="BH168" s="3">
        <f t="shared" si="129"/>
        <v>3.7</v>
      </c>
      <c r="BI168" s="3">
        <f t="shared" si="130"/>
        <v>2.8000000000000003</v>
      </c>
      <c r="BJ168" s="3">
        <f t="shared" si="131"/>
        <v>2</v>
      </c>
      <c r="BK168" s="3">
        <f t="shared" si="132"/>
        <v>3.8571428571428568</v>
      </c>
      <c r="BL168" s="3">
        <f t="shared" si="133"/>
        <v>3.266</v>
      </c>
      <c r="BO168" t="s">
        <v>641</v>
      </c>
      <c r="BP168" t="str">
        <f t="shared" si="134"/>
        <v>('i2023110600051','2022','in2023110400001','4'),</v>
      </c>
      <c r="BQ168" t="str">
        <f t="shared" si="135"/>
        <v>('i2023110600051','2022','in2023110400002','4'),</v>
      </c>
      <c r="BR168" t="str">
        <f t="shared" si="136"/>
        <v>('i2023110600051','2022','in2023110400003','4'),</v>
      </c>
      <c r="BS168" t="str">
        <f t="shared" si="137"/>
        <v>('i2023110600051','2022','in2023110400004','3'),</v>
      </c>
      <c r="BT168" t="str">
        <f t="shared" si="138"/>
        <v>('i2023110600051','2022','in2023110400005','4'),</v>
      </c>
      <c r="BU168" t="str">
        <f t="shared" si="139"/>
        <v>('i2023110600051','2022','in2023110400006','4'),</v>
      </c>
      <c r="BV168" t="str">
        <f t="shared" si="140"/>
        <v>('i2023110600051','2022','in2023110400007','4'),</v>
      </c>
      <c r="BW168" t="str">
        <f t="shared" si="141"/>
        <v>('i2023110600051','2022','in2023110400008','4'),</v>
      </c>
      <c r="BX168" t="str">
        <f t="shared" si="142"/>
        <v>('i2023110600051','2022','in2023110400009','4'),</v>
      </c>
      <c r="BY168" t="str">
        <f t="shared" si="143"/>
        <v>('i2023110600051','2022','in2023110400010','2'),</v>
      </c>
      <c r="BZ168" t="str">
        <f t="shared" si="144"/>
        <v>('i2023110600051','2022','in2023110400011','3'),</v>
      </c>
      <c r="CA168" t="str">
        <f t="shared" si="145"/>
        <v>('i2023110600051','2022','in2023110400012','3'),</v>
      </c>
      <c r="CB168" t="str">
        <f t="shared" si="146"/>
        <v>('i2023110600051','2022','in2023110400013','3'),</v>
      </c>
      <c r="CC168" t="str">
        <f t="shared" si="147"/>
        <v>('i2023110600051','2022','in2023110400014','3'),</v>
      </c>
      <c r="CD168" t="str">
        <f t="shared" si="148"/>
        <v>('i2023110600051','2022','in2023110400015','2'),</v>
      </c>
      <c r="CE168" t="str">
        <f t="shared" si="149"/>
        <v>('i2023110600051','2022','in2023110400016','4'),</v>
      </c>
      <c r="CF168" t="str">
        <f t="shared" si="150"/>
        <v>('i2023110600051','2022','in2023110400017','3'),</v>
      </c>
      <c r="CG168" t="str">
        <f t="shared" si="151"/>
        <v>('i2023110600051','2022','in2023110400018','2'),</v>
      </c>
      <c r="CH168" t="str">
        <f t="shared" si="152"/>
        <v>('i2023110600051','2022','in2023110400019','2'),</v>
      </c>
      <c r="CI168" t="str">
        <f t="shared" si="153"/>
        <v>('i2023110600051','2022','in2023110400020','3'),</v>
      </c>
      <c r="CJ168" t="str">
        <f t="shared" si="154"/>
        <v>('i2023110600051','2022','in2023110400021','3'),</v>
      </c>
      <c r="CK168" t="str">
        <f t="shared" si="155"/>
        <v>('i2023110600051','2022','in2023110400022','1'),</v>
      </c>
      <c r="CL168" t="str">
        <f t="shared" si="156"/>
        <v>('i2023110600051','2022','in2023110400023','2'),</v>
      </c>
      <c r="CM168" t="str">
        <f t="shared" si="157"/>
        <v>('i2023110600051','2022','in2023110400024','2'),</v>
      </c>
      <c r="CN168" t="str">
        <f t="shared" si="158"/>
        <v>('i2023110600051','2022','in2023110400025','2'),</v>
      </c>
      <c r="CO168" t="str">
        <f t="shared" si="159"/>
        <v>('i2023110600051','2022','in2023110400026','2'),</v>
      </c>
      <c r="CP168" t="str">
        <f t="shared" si="160"/>
        <v>('i2023110600051','2022','in2023110400027','1'),</v>
      </c>
      <c r="CQ168" t="str">
        <f t="shared" si="161"/>
        <v>('i2023110600051','2022','in2023110400028','2'),</v>
      </c>
      <c r="CR168" t="str">
        <f t="shared" si="162"/>
        <v>('i2023110600051','2022','in2023110400029','3'),</v>
      </c>
      <c r="CS168" t="str">
        <f t="shared" si="163"/>
        <v>('i2023110600051','2022','in2023110400030','3'),</v>
      </c>
      <c r="CT168" t="str">
        <f t="shared" si="164"/>
        <v>('i2023110600051','2022','in2023110400031','1'),</v>
      </c>
      <c r="CU168" t="str">
        <f t="shared" si="165"/>
        <v>('i2023110600051','2022','in2023110400032','4'),</v>
      </c>
      <c r="CV168" t="str">
        <f t="shared" si="166"/>
        <v>('i2023110600051','2022','in2023110400033','4'),</v>
      </c>
      <c r="CW168" t="str">
        <f t="shared" si="167"/>
        <v>('i2023110600051','2022','in2023110400034','5'),</v>
      </c>
      <c r="CX168" t="str">
        <f t="shared" si="168"/>
        <v>('i2023110600051','2022','in2023110400035','4'),</v>
      </c>
      <c r="CY168" t="str">
        <f t="shared" si="169"/>
        <v>('i2023110600051','2022','in2023110400036','5'),</v>
      </c>
      <c r="CZ168" t="str">
        <f t="shared" si="170"/>
        <v>('i2023110600051','2022','in2023110400037','4'),</v>
      </c>
      <c r="DA168" t="str">
        <f t="shared" si="171"/>
        <v>('i2023110600051','2022','in2023110400038','5'),</v>
      </c>
      <c r="DB168" t="str">
        <f t="shared" si="172"/>
        <v>('i2023110600051','2022','in2023110400039','3'),</v>
      </c>
      <c r="DC168" t="str">
        <f t="shared" si="173"/>
        <v>('i2023110600051','2022','in2023110400040','4'),</v>
      </c>
      <c r="DD168" t="str">
        <f t="shared" si="174"/>
        <v>('i2023110600051','2022','in2023110400041','4'),</v>
      </c>
      <c r="DE168" t="str">
        <f t="shared" si="175"/>
        <v>('i2023110600051','2022','in2023110400042','4'),</v>
      </c>
      <c r="DF168" t="str">
        <f t="shared" si="176"/>
        <v>('i2023110600051','2022','in2023110400043','3'),</v>
      </c>
      <c r="DG168" t="str">
        <f t="shared" si="177"/>
        <v>('i2023110600051','2022','in2023110400044','2'),</v>
      </c>
      <c r="DH168" t="str">
        <f t="shared" si="178"/>
        <v>('i2023110600051','2022','in2023110400045','3'),</v>
      </c>
      <c r="DI168" t="str">
        <f t="shared" si="179"/>
        <v>('i2023110600051','2022','in2023110400046','4'),</v>
      </c>
      <c r="DJ168" t="str">
        <f t="shared" si="180"/>
        <v>('i2023110600051','2022','in2023110400047','4');</v>
      </c>
    </row>
    <row r="169" spans="1:114" x14ac:dyDescent="0.25">
      <c r="A169" s="4" t="str">
        <f>INDEX('instansi pusat'!$B$2:$C$623,MATCH(C169,'instansi pusat'!$D$2:$D$623,0),2)</f>
        <v>i2023110600216</v>
      </c>
      <c r="B169" s="6">
        <v>6404</v>
      </c>
      <c r="C169" s="5" t="s">
        <v>240</v>
      </c>
      <c r="D169" s="6">
        <v>2022</v>
      </c>
      <c r="E169" s="6">
        <v>4</v>
      </c>
      <c r="F169" s="6">
        <v>4</v>
      </c>
      <c r="G169" s="6">
        <v>4</v>
      </c>
      <c r="H169" s="6">
        <v>4</v>
      </c>
      <c r="I169" s="6">
        <v>4</v>
      </c>
      <c r="J169" s="6">
        <v>4</v>
      </c>
      <c r="K169" s="6">
        <v>4</v>
      </c>
      <c r="L169" s="6">
        <v>4</v>
      </c>
      <c r="M169" s="6">
        <v>4</v>
      </c>
      <c r="N169" s="6">
        <v>4</v>
      </c>
      <c r="O169" s="6">
        <v>1</v>
      </c>
      <c r="P169" s="6">
        <v>2</v>
      </c>
      <c r="Q169" s="6">
        <v>4</v>
      </c>
      <c r="R169" s="6">
        <v>4</v>
      </c>
      <c r="S169" s="6">
        <v>4</v>
      </c>
      <c r="T169" s="6">
        <v>4</v>
      </c>
      <c r="U169" s="6">
        <v>2</v>
      </c>
      <c r="V169" s="6">
        <v>3</v>
      </c>
      <c r="W169" s="6">
        <v>4</v>
      </c>
      <c r="X169" s="6">
        <v>4</v>
      </c>
      <c r="Y169" s="6">
        <v>1</v>
      </c>
      <c r="Z169" s="6">
        <v>3</v>
      </c>
      <c r="AA169" s="6">
        <v>1</v>
      </c>
      <c r="AB169" s="6">
        <v>1</v>
      </c>
      <c r="AC169" s="6">
        <v>2</v>
      </c>
      <c r="AD169" s="6">
        <v>1</v>
      </c>
      <c r="AE169" s="6">
        <v>1</v>
      </c>
      <c r="AF169" s="6">
        <v>1</v>
      </c>
      <c r="AG169" s="6">
        <v>2</v>
      </c>
      <c r="AH169" s="6">
        <v>2</v>
      </c>
      <c r="AI169" s="6">
        <v>2</v>
      </c>
      <c r="AJ169" s="6">
        <v>4</v>
      </c>
      <c r="AK169" s="6">
        <v>4</v>
      </c>
      <c r="AL169" s="6">
        <v>4</v>
      </c>
      <c r="AM169" s="6">
        <v>4</v>
      </c>
      <c r="AN169" s="6">
        <v>3</v>
      </c>
      <c r="AO169" s="6">
        <v>4</v>
      </c>
      <c r="AP169" s="6">
        <v>4</v>
      </c>
      <c r="AQ169" s="6">
        <v>4</v>
      </c>
      <c r="AR169" s="6">
        <v>4</v>
      </c>
      <c r="AS169" s="6">
        <v>4</v>
      </c>
      <c r="AT169" s="6">
        <v>4</v>
      </c>
      <c r="AU169" s="6">
        <v>4</v>
      </c>
      <c r="AV169" s="6">
        <v>4</v>
      </c>
      <c r="AW169" s="6">
        <v>4</v>
      </c>
      <c r="AX169" s="6">
        <v>4</v>
      </c>
      <c r="AY169" s="6">
        <v>4</v>
      </c>
      <c r="AZ169" s="3">
        <f t="shared" si="121"/>
        <v>4</v>
      </c>
      <c r="BA169" s="3">
        <f t="shared" si="122"/>
        <v>2.75</v>
      </c>
      <c r="BB169" s="3">
        <f t="shared" si="123"/>
        <v>3.25</v>
      </c>
      <c r="BC169" s="3">
        <f t="shared" si="124"/>
        <v>4</v>
      </c>
      <c r="BD169" s="3">
        <f t="shared" si="125"/>
        <v>1.375</v>
      </c>
      <c r="BE169" s="3">
        <f t="shared" si="126"/>
        <v>2</v>
      </c>
      <c r="BF169" s="3">
        <f t="shared" si="127"/>
        <v>3.9000000000000004</v>
      </c>
      <c r="BG169" s="3">
        <f t="shared" si="128"/>
        <v>4</v>
      </c>
      <c r="BH169" s="3">
        <f t="shared" si="129"/>
        <v>4</v>
      </c>
      <c r="BI169" s="3">
        <f t="shared" si="130"/>
        <v>3.2</v>
      </c>
      <c r="BJ169" s="3">
        <f t="shared" si="131"/>
        <v>1.5454545454545454</v>
      </c>
      <c r="BK169" s="3">
        <f t="shared" si="132"/>
        <v>3.9395604395604398</v>
      </c>
      <c r="BL169" s="3">
        <f t="shared" si="133"/>
        <v>3.3675000000000006</v>
      </c>
      <c r="BO169" t="s">
        <v>641</v>
      </c>
      <c r="BP169" t="str">
        <f t="shared" si="134"/>
        <v>('i2023110600216','2022','in2023110400001','4'),</v>
      </c>
      <c r="BQ169" t="str">
        <f t="shared" si="135"/>
        <v>('i2023110600216','2022','in2023110400002','4'),</v>
      </c>
      <c r="BR169" t="str">
        <f t="shared" si="136"/>
        <v>('i2023110600216','2022','in2023110400003','4'),</v>
      </c>
      <c r="BS169" t="str">
        <f t="shared" si="137"/>
        <v>('i2023110600216','2022','in2023110400004','4'),</v>
      </c>
      <c r="BT169" t="str">
        <f t="shared" si="138"/>
        <v>('i2023110600216','2022','in2023110400005','4'),</v>
      </c>
      <c r="BU169" t="str">
        <f t="shared" si="139"/>
        <v>('i2023110600216','2022','in2023110400006','4'),</v>
      </c>
      <c r="BV169" t="str">
        <f t="shared" si="140"/>
        <v>('i2023110600216','2022','in2023110400007','4'),</v>
      </c>
      <c r="BW169" t="str">
        <f t="shared" si="141"/>
        <v>('i2023110600216','2022','in2023110400008','4'),</v>
      </c>
      <c r="BX169" t="str">
        <f t="shared" si="142"/>
        <v>('i2023110600216','2022','in2023110400009','4'),</v>
      </c>
      <c r="BY169" t="str">
        <f t="shared" si="143"/>
        <v>('i2023110600216','2022','in2023110400010','4'),</v>
      </c>
      <c r="BZ169" t="str">
        <f t="shared" si="144"/>
        <v>('i2023110600216','2022','in2023110400011','1'),</v>
      </c>
      <c r="CA169" t="str">
        <f t="shared" si="145"/>
        <v>('i2023110600216','2022','in2023110400012','2'),</v>
      </c>
      <c r="CB169" t="str">
        <f t="shared" si="146"/>
        <v>('i2023110600216','2022','in2023110400013','4'),</v>
      </c>
      <c r="CC169" t="str">
        <f t="shared" si="147"/>
        <v>('i2023110600216','2022','in2023110400014','4'),</v>
      </c>
      <c r="CD169" t="str">
        <f t="shared" si="148"/>
        <v>('i2023110600216','2022','in2023110400015','4'),</v>
      </c>
      <c r="CE169" t="str">
        <f t="shared" si="149"/>
        <v>('i2023110600216','2022','in2023110400016','4'),</v>
      </c>
      <c r="CF169" t="str">
        <f t="shared" si="150"/>
        <v>('i2023110600216','2022','in2023110400017','2'),</v>
      </c>
      <c r="CG169" t="str">
        <f t="shared" si="151"/>
        <v>('i2023110600216','2022','in2023110400018','3'),</v>
      </c>
      <c r="CH169" t="str">
        <f t="shared" si="152"/>
        <v>('i2023110600216','2022','in2023110400019','4'),</v>
      </c>
      <c r="CI169" t="str">
        <f t="shared" si="153"/>
        <v>('i2023110600216','2022','in2023110400020','4'),</v>
      </c>
      <c r="CJ169" t="str">
        <f t="shared" si="154"/>
        <v>('i2023110600216','2022','in2023110400021','1'),</v>
      </c>
      <c r="CK169" t="str">
        <f t="shared" si="155"/>
        <v>('i2023110600216','2022','in2023110400022','3'),</v>
      </c>
      <c r="CL169" t="str">
        <f t="shared" si="156"/>
        <v>('i2023110600216','2022','in2023110400023','1'),</v>
      </c>
      <c r="CM169" t="str">
        <f t="shared" si="157"/>
        <v>('i2023110600216','2022','in2023110400024','1'),</v>
      </c>
      <c r="CN169" t="str">
        <f t="shared" si="158"/>
        <v>('i2023110600216','2022','in2023110400025','2'),</v>
      </c>
      <c r="CO169" t="str">
        <f t="shared" si="159"/>
        <v>('i2023110600216','2022','in2023110400026','1'),</v>
      </c>
      <c r="CP169" t="str">
        <f t="shared" si="160"/>
        <v>('i2023110600216','2022','in2023110400027','1'),</v>
      </c>
      <c r="CQ169" t="str">
        <f t="shared" si="161"/>
        <v>('i2023110600216','2022','in2023110400028','1'),</v>
      </c>
      <c r="CR169" t="str">
        <f t="shared" si="162"/>
        <v>('i2023110600216','2022','in2023110400029','2'),</v>
      </c>
      <c r="CS169" t="str">
        <f t="shared" si="163"/>
        <v>('i2023110600216','2022','in2023110400030','2'),</v>
      </c>
      <c r="CT169" t="str">
        <f t="shared" si="164"/>
        <v>('i2023110600216','2022','in2023110400031','2'),</v>
      </c>
      <c r="CU169" t="str">
        <f t="shared" si="165"/>
        <v>('i2023110600216','2022','in2023110400032','4'),</v>
      </c>
      <c r="CV169" t="str">
        <f t="shared" si="166"/>
        <v>('i2023110600216','2022','in2023110400033','4'),</v>
      </c>
      <c r="CW169" t="str">
        <f t="shared" si="167"/>
        <v>('i2023110600216','2022','in2023110400034','4'),</v>
      </c>
      <c r="CX169" t="str">
        <f t="shared" si="168"/>
        <v>('i2023110600216','2022','in2023110400035','4'),</v>
      </c>
      <c r="CY169" t="str">
        <f t="shared" si="169"/>
        <v>('i2023110600216','2022','in2023110400036','3'),</v>
      </c>
      <c r="CZ169" t="str">
        <f t="shared" si="170"/>
        <v>('i2023110600216','2022','in2023110400037','4'),</v>
      </c>
      <c r="DA169" t="str">
        <f t="shared" si="171"/>
        <v>('i2023110600216','2022','in2023110400038','4'),</v>
      </c>
      <c r="DB169" t="str">
        <f t="shared" si="172"/>
        <v>('i2023110600216','2022','in2023110400039','4'),</v>
      </c>
      <c r="DC169" t="str">
        <f t="shared" si="173"/>
        <v>('i2023110600216','2022','in2023110400040','4'),</v>
      </c>
      <c r="DD169" t="str">
        <f t="shared" si="174"/>
        <v>('i2023110600216','2022','in2023110400041','4'),</v>
      </c>
      <c r="DE169" t="str">
        <f t="shared" si="175"/>
        <v>('i2023110600216','2022','in2023110400042','4'),</v>
      </c>
      <c r="DF169" t="str">
        <f t="shared" si="176"/>
        <v>('i2023110600216','2022','in2023110400043','4'),</v>
      </c>
      <c r="DG169" t="str">
        <f t="shared" si="177"/>
        <v>('i2023110600216','2022','in2023110400044','4'),</v>
      </c>
      <c r="DH169" t="str">
        <f t="shared" si="178"/>
        <v>('i2023110600216','2022','in2023110400045','4'),</v>
      </c>
      <c r="DI169" t="str">
        <f t="shared" si="179"/>
        <v>('i2023110600216','2022','in2023110400046','4'),</v>
      </c>
      <c r="DJ169" t="str">
        <f t="shared" si="180"/>
        <v>('i2023110600216','2022','in2023110400047','4');</v>
      </c>
    </row>
    <row r="170" spans="1:114" x14ac:dyDescent="0.25">
      <c r="A170" s="4" t="str">
        <f>INDEX('instansi pusat'!$B$2:$C$623,MATCH(C170,'instansi pusat'!$D$2:$D$623,0),2)</f>
        <v>i2023110600551</v>
      </c>
      <c r="B170" s="6">
        <v>6707</v>
      </c>
      <c r="C170" s="5" t="s">
        <v>317</v>
      </c>
      <c r="D170" s="6">
        <v>2022</v>
      </c>
      <c r="E170" s="6">
        <v>1</v>
      </c>
      <c r="F170" s="6">
        <v>1</v>
      </c>
      <c r="G170" s="6">
        <v>1</v>
      </c>
      <c r="H170" s="6">
        <v>1</v>
      </c>
      <c r="I170" s="6">
        <v>2</v>
      </c>
      <c r="J170" s="6">
        <v>1</v>
      </c>
      <c r="K170" s="6">
        <v>1</v>
      </c>
      <c r="L170" s="6">
        <v>1</v>
      </c>
      <c r="M170" s="6">
        <v>1</v>
      </c>
      <c r="N170" s="6">
        <v>2</v>
      </c>
      <c r="O170" s="6">
        <v>1</v>
      </c>
      <c r="P170" s="6">
        <v>2</v>
      </c>
      <c r="Q170" s="6">
        <v>1</v>
      </c>
      <c r="R170" s="6">
        <v>1</v>
      </c>
      <c r="S170" s="6">
        <v>1</v>
      </c>
      <c r="T170" s="6">
        <v>1</v>
      </c>
      <c r="U170" s="6">
        <v>1</v>
      </c>
      <c r="V170" s="6">
        <v>1</v>
      </c>
      <c r="W170" s="6">
        <v>1</v>
      </c>
      <c r="X170" s="6">
        <v>1</v>
      </c>
      <c r="Y170" s="6">
        <v>1</v>
      </c>
      <c r="Z170" s="6">
        <v>1</v>
      </c>
      <c r="AA170" s="6">
        <v>1</v>
      </c>
      <c r="AB170" s="6">
        <v>1</v>
      </c>
      <c r="AC170" s="6">
        <v>1</v>
      </c>
      <c r="AD170" s="6">
        <v>1</v>
      </c>
      <c r="AE170" s="6">
        <v>1</v>
      </c>
      <c r="AF170" s="6">
        <v>1</v>
      </c>
      <c r="AG170" s="6">
        <v>1</v>
      </c>
      <c r="AH170" s="6">
        <v>1</v>
      </c>
      <c r="AI170" s="6">
        <v>1</v>
      </c>
      <c r="AJ170" s="6">
        <v>4</v>
      </c>
      <c r="AK170" s="6">
        <v>4</v>
      </c>
      <c r="AL170" s="6">
        <v>4</v>
      </c>
      <c r="AM170" s="6">
        <v>3</v>
      </c>
      <c r="AN170" s="6">
        <v>3</v>
      </c>
      <c r="AO170" s="6">
        <v>4</v>
      </c>
      <c r="AP170" s="6">
        <v>3</v>
      </c>
      <c r="AQ170" s="6">
        <v>2</v>
      </c>
      <c r="AR170" s="6">
        <v>3</v>
      </c>
      <c r="AS170" s="6">
        <v>2</v>
      </c>
      <c r="AT170" s="6">
        <v>4</v>
      </c>
      <c r="AU170" s="6">
        <v>1</v>
      </c>
      <c r="AV170" s="6">
        <v>2</v>
      </c>
      <c r="AW170" s="6">
        <v>4</v>
      </c>
      <c r="AX170" s="6">
        <v>3</v>
      </c>
      <c r="AY170" s="6">
        <v>3</v>
      </c>
      <c r="AZ170" s="3">
        <f t="shared" si="121"/>
        <v>1.2000000000000002</v>
      </c>
      <c r="BA170" s="3">
        <f t="shared" si="122"/>
        <v>1.25</v>
      </c>
      <c r="BB170" s="3">
        <f t="shared" si="123"/>
        <v>1</v>
      </c>
      <c r="BC170" s="3">
        <f t="shared" si="124"/>
        <v>1</v>
      </c>
      <c r="BD170" s="3">
        <f t="shared" si="125"/>
        <v>1</v>
      </c>
      <c r="BE170" s="3">
        <f t="shared" si="126"/>
        <v>1</v>
      </c>
      <c r="BF170" s="3">
        <f t="shared" si="127"/>
        <v>3.2</v>
      </c>
      <c r="BG170" s="3">
        <f t="shared" si="128"/>
        <v>2.833333333333333</v>
      </c>
      <c r="BH170" s="3">
        <f t="shared" si="129"/>
        <v>1.2000000000000002</v>
      </c>
      <c r="BI170" s="3">
        <f t="shared" si="130"/>
        <v>1.1000000000000001</v>
      </c>
      <c r="BJ170" s="3">
        <f t="shared" si="131"/>
        <v>1</v>
      </c>
      <c r="BK170" s="3">
        <f t="shared" si="132"/>
        <v>3.0549450549450547</v>
      </c>
      <c r="BL170" s="3">
        <f t="shared" si="133"/>
        <v>1.986</v>
      </c>
      <c r="BO170" t="s">
        <v>641</v>
      </c>
      <c r="BP170" t="str">
        <f t="shared" si="134"/>
        <v>('i2023110600551','2022','in2023110400001','1'),</v>
      </c>
      <c r="BQ170" t="str">
        <f t="shared" si="135"/>
        <v>('i2023110600551','2022','in2023110400002','1'),</v>
      </c>
      <c r="BR170" t="str">
        <f t="shared" si="136"/>
        <v>('i2023110600551','2022','in2023110400003','1'),</v>
      </c>
      <c r="BS170" t="str">
        <f t="shared" si="137"/>
        <v>('i2023110600551','2022','in2023110400004','1'),</v>
      </c>
      <c r="BT170" t="str">
        <f t="shared" si="138"/>
        <v>('i2023110600551','2022','in2023110400005','2'),</v>
      </c>
      <c r="BU170" t="str">
        <f t="shared" si="139"/>
        <v>('i2023110600551','2022','in2023110400006','1'),</v>
      </c>
      <c r="BV170" t="str">
        <f t="shared" si="140"/>
        <v>('i2023110600551','2022','in2023110400007','1'),</v>
      </c>
      <c r="BW170" t="str">
        <f t="shared" si="141"/>
        <v>('i2023110600551','2022','in2023110400008','1'),</v>
      </c>
      <c r="BX170" t="str">
        <f t="shared" si="142"/>
        <v>('i2023110600551','2022','in2023110400009','1'),</v>
      </c>
      <c r="BY170" t="str">
        <f t="shared" si="143"/>
        <v>('i2023110600551','2022','in2023110400010','2'),</v>
      </c>
      <c r="BZ170" t="str">
        <f t="shared" si="144"/>
        <v>('i2023110600551','2022','in2023110400011','1'),</v>
      </c>
      <c r="CA170" t="str">
        <f t="shared" si="145"/>
        <v>('i2023110600551','2022','in2023110400012','2'),</v>
      </c>
      <c r="CB170" t="str">
        <f t="shared" si="146"/>
        <v>('i2023110600551','2022','in2023110400013','1'),</v>
      </c>
      <c r="CC170" t="str">
        <f t="shared" si="147"/>
        <v>('i2023110600551','2022','in2023110400014','1'),</v>
      </c>
      <c r="CD170" t="str">
        <f t="shared" si="148"/>
        <v>('i2023110600551','2022','in2023110400015','1'),</v>
      </c>
      <c r="CE170" t="str">
        <f t="shared" si="149"/>
        <v>('i2023110600551','2022','in2023110400016','1'),</v>
      </c>
      <c r="CF170" t="str">
        <f t="shared" si="150"/>
        <v>('i2023110600551','2022','in2023110400017','1'),</v>
      </c>
      <c r="CG170" t="str">
        <f t="shared" si="151"/>
        <v>('i2023110600551','2022','in2023110400018','1'),</v>
      </c>
      <c r="CH170" t="str">
        <f t="shared" si="152"/>
        <v>('i2023110600551','2022','in2023110400019','1'),</v>
      </c>
      <c r="CI170" t="str">
        <f t="shared" si="153"/>
        <v>('i2023110600551','2022','in2023110400020','1'),</v>
      </c>
      <c r="CJ170" t="str">
        <f t="shared" si="154"/>
        <v>('i2023110600551','2022','in2023110400021','1'),</v>
      </c>
      <c r="CK170" t="str">
        <f t="shared" si="155"/>
        <v>('i2023110600551','2022','in2023110400022','1'),</v>
      </c>
      <c r="CL170" t="str">
        <f t="shared" si="156"/>
        <v>('i2023110600551','2022','in2023110400023','1'),</v>
      </c>
      <c r="CM170" t="str">
        <f t="shared" si="157"/>
        <v>('i2023110600551','2022','in2023110400024','1'),</v>
      </c>
      <c r="CN170" t="str">
        <f t="shared" si="158"/>
        <v>('i2023110600551','2022','in2023110400025','1'),</v>
      </c>
      <c r="CO170" t="str">
        <f t="shared" si="159"/>
        <v>('i2023110600551','2022','in2023110400026','1'),</v>
      </c>
      <c r="CP170" t="str">
        <f t="shared" si="160"/>
        <v>('i2023110600551','2022','in2023110400027','1'),</v>
      </c>
      <c r="CQ170" t="str">
        <f t="shared" si="161"/>
        <v>('i2023110600551','2022','in2023110400028','1'),</v>
      </c>
      <c r="CR170" t="str">
        <f t="shared" si="162"/>
        <v>('i2023110600551','2022','in2023110400029','1'),</v>
      </c>
      <c r="CS170" t="str">
        <f t="shared" si="163"/>
        <v>('i2023110600551','2022','in2023110400030','1'),</v>
      </c>
      <c r="CT170" t="str">
        <f t="shared" si="164"/>
        <v>('i2023110600551','2022','in2023110400031','1'),</v>
      </c>
      <c r="CU170" t="str">
        <f t="shared" si="165"/>
        <v>('i2023110600551','2022','in2023110400032','4'),</v>
      </c>
      <c r="CV170" t="str">
        <f t="shared" si="166"/>
        <v>('i2023110600551','2022','in2023110400033','4'),</v>
      </c>
      <c r="CW170" t="str">
        <f t="shared" si="167"/>
        <v>('i2023110600551','2022','in2023110400034','4'),</v>
      </c>
      <c r="CX170" t="str">
        <f t="shared" si="168"/>
        <v>('i2023110600551','2022','in2023110400035','3'),</v>
      </c>
      <c r="CY170" t="str">
        <f t="shared" si="169"/>
        <v>('i2023110600551','2022','in2023110400036','3'),</v>
      </c>
      <c r="CZ170" t="str">
        <f t="shared" si="170"/>
        <v>('i2023110600551','2022','in2023110400037','4'),</v>
      </c>
      <c r="DA170" t="str">
        <f t="shared" si="171"/>
        <v>('i2023110600551','2022','in2023110400038','3'),</v>
      </c>
      <c r="DB170" t="str">
        <f t="shared" si="172"/>
        <v>('i2023110600551','2022','in2023110400039','2'),</v>
      </c>
      <c r="DC170" t="str">
        <f t="shared" si="173"/>
        <v>('i2023110600551','2022','in2023110400040','3'),</v>
      </c>
      <c r="DD170" t="str">
        <f t="shared" si="174"/>
        <v>('i2023110600551','2022','in2023110400041','2'),</v>
      </c>
      <c r="DE170" t="str">
        <f t="shared" si="175"/>
        <v>('i2023110600551','2022','in2023110400042','4'),</v>
      </c>
      <c r="DF170" t="str">
        <f t="shared" si="176"/>
        <v>('i2023110600551','2022','in2023110400043','1'),</v>
      </c>
      <c r="DG170" t="str">
        <f t="shared" si="177"/>
        <v>('i2023110600551','2022','in2023110400044','2'),</v>
      </c>
      <c r="DH170" t="str">
        <f t="shared" si="178"/>
        <v>('i2023110600551','2022','in2023110400045','4'),</v>
      </c>
      <c r="DI170" t="str">
        <f t="shared" si="179"/>
        <v>('i2023110600551','2022','in2023110400046','3'),</v>
      </c>
      <c r="DJ170" t="str">
        <f t="shared" si="180"/>
        <v>('i2023110600551','2022','in2023110400047','3');</v>
      </c>
    </row>
    <row r="171" spans="1:114" x14ac:dyDescent="0.25">
      <c r="A171" s="4" t="str">
        <f>INDEX('instansi pusat'!$B$2:$C$623,MATCH(C171,'instansi pusat'!$D$2:$D$623,0),2)</f>
        <v>i2023110600212</v>
      </c>
      <c r="B171" s="6">
        <v>6303</v>
      </c>
      <c r="C171" s="5" t="s">
        <v>538</v>
      </c>
      <c r="D171" s="6">
        <v>2022</v>
      </c>
      <c r="E171" s="6">
        <v>2</v>
      </c>
      <c r="F171" s="6">
        <v>2</v>
      </c>
      <c r="G171" s="6">
        <v>3</v>
      </c>
      <c r="H171" s="6">
        <v>3</v>
      </c>
      <c r="I171" s="6">
        <v>3</v>
      </c>
      <c r="J171" s="6">
        <v>3</v>
      </c>
      <c r="K171" s="6">
        <v>3</v>
      </c>
      <c r="L171" s="6">
        <v>3</v>
      </c>
      <c r="M171" s="6">
        <v>3</v>
      </c>
      <c r="N171" s="6">
        <v>3</v>
      </c>
      <c r="O171" s="6">
        <v>2</v>
      </c>
      <c r="P171" s="6">
        <v>2</v>
      </c>
      <c r="Q171" s="6">
        <v>4</v>
      </c>
      <c r="R171" s="6">
        <v>3</v>
      </c>
      <c r="S171" s="6">
        <v>3</v>
      </c>
      <c r="T171" s="6">
        <v>3</v>
      </c>
      <c r="U171" s="6">
        <v>3</v>
      </c>
      <c r="V171" s="6">
        <v>2</v>
      </c>
      <c r="W171" s="6">
        <v>2</v>
      </c>
      <c r="X171" s="6">
        <v>2</v>
      </c>
      <c r="Y171" s="6">
        <v>1</v>
      </c>
      <c r="Z171" s="6">
        <v>2</v>
      </c>
      <c r="AA171" s="6">
        <v>2</v>
      </c>
      <c r="AB171" s="6">
        <v>2</v>
      </c>
      <c r="AC171" s="6">
        <v>2</v>
      </c>
      <c r="AD171" s="6">
        <v>2</v>
      </c>
      <c r="AE171" s="6">
        <v>1</v>
      </c>
      <c r="AF171" s="6">
        <v>1</v>
      </c>
      <c r="AG171" s="6">
        <v>1</v>
      </c>
      <c r="AH171" s="6">
        <v>1</v>
      </c>
      <c r="AI171" s="6">
        <v>1</v>
      </c>
      <c r="AJ171" s="6">
        <v>4</v>
      </c>
      <c r="AK171" s="6">
        <v>4</v>
      </c>
      <c r="AL171" s="6">
        <v>4</v>
      </c>
      <c r="AM171" s="6">
        <v>4</v>
      </c>
      <c r="AN171" s="6">
        <v>3</v>
      </c>
      <c r="AO171" s="6">
        <v>2</v>
      </c>
      <c r="AP171" s="6">
        <v>3</v>
      </c>
      <c r="AQ171" s="6">
        <v>1</v>
      </c>
      <c r="AR171" s="6">
        <v>3</v>
      </c>
      <c r="AS171" s="6">
        <v>3</v>
      </c>
      <c r="AT171" s="6">
        <v>4</v>
      </c>
      <c r="AU171" s="6">
        <v>3</v>
      </c>
      <c r="AV171" s="6">
        <v>2</v>
      </c>
      <c r="AW171" s="6">
        <v>2</v>
      </c>
      <c r="AX171" s="6">
        <v>3</v>
      </c>
      <c r="AY171" s="6">
        <v>3</v>
      </c>
      <c r="AZ171" s="3">
        <f t="shared" si="121"/>
        <v>2.8000000000000003</v>
      </c>
      <c r="BA171" s="3">
        <f t="shared" si="122"/>
        <v>2.75</v>
      </c>
      <c r="BB171" s="3">
        <f t="shared" si="123"/>
        <v>2.75</v>
      </c>
      <c r="BC171" s="3">
        <f t="shared" si="124"/>
        <v>2</v>
      </c>
      <c r="BD171" s="3">
        <f t="shared" si="125"/>
        <v>1.625</v>
      </c>
      <c r="BE171" s="3">
        <f t="shared" si="126"/>
        <v>1</v>
      </c>
      <c r="BF171" s="3">
        <f t="shared" si="127"/>
        <v>3.1</v>
      </c>
      <c r="BG171" s="3">
        <f t="shared" si="128"/>
        <v>2.833333333333333</v>
      </c>
      <c r="BH171" s="3">
        <f t="shared" si="129"/>
        <v>2.8000000000000003</v>
      </c>
      <c r="BI171" s="3">
        <f t="shared" si="130"/>
        <v>2.6</v>
      </c>
      <c r="BJ171" s="3">
        <f t="shared" si="131"/>
        <v>1.4545454545454546</v>
      </c>
      <c r="BK171" s="3">
        <f t="shared" si="132"/>
        <v>2.9945054945054945</v>
      </c>
      <c r="BL171" s="3">
        <f t="shared" si="133"/>
        <v>2.6165000000000003</v>
      </c>
      <c r="BO171" t="s">
        <v>641</v>
      </c>
      <c r="BP171" t="str">
        <f t="shared" si="134"/>
        <v>('i2023110600212','2022','in2023110400001','2'),</v>
      </c>
      <c r="BQ171" t="str">
        <f t="shared" si="135"/>
        <v>('i2023110600212','2022','in2023110400002','2'),</v>
      </c>
      <c r="BR171" t="str">
        <f t="shared" si="136"/>
        <v>('i2023110600212','2022','in2023110400003','3'),</v>
      </c>
      <c r="BS171" t="str">
        <f t="shared" si="137"/>
        <v>('i2023110600212','2022','in2023110400004','3'),</v>
      </c>
      <c r="BT171" t="str">
        <f t="shared" si="138"/>
        <v>('i2023110600212','2022','in2023110400005','3'),</v>
      </c>
      <c r="BU171" t="str">
        <f t="shared" si="139"/>
        <v>('i2023110600212','2022','in2023110400006','3'),</v>
      </c>
      <c r="BV171" t="str">
        <f t="shared" si="140"/>
        <v>('i2023110600212','2022','in2023110400007','3'),</v>
      </c>
      <c r="BW171" t="str">
        <f t="shared" si="141"/>
        <v>('i2023110600212','2022','in2023110400008','3'),</v>
      </c>
      <c r="BX171" t="str">
        <f t="shared" si="142"/>
        <v>('i2023110600212','2022','in2023110400009','3'),</v>
      </c>
      <c r="BY171" t="str">
        <f t="shared" si="143"/>
        <v>('i2023110600212','2022','in2023110400010','3'),</v>
      </c>
      <c r="BZ171" t="str">
        <f t="shared" si="144"/>
        <v>('i2023110600212','2022','in2023110400011','2'),</v>
      </c>
      <c r="CA171" t="str">
        <f t="shared" si="145"/>
        <v>('i2023110600212','2022','in2023110400012','2'),</v>
      </c>
      <c r="CB171" t="str">
        <f t="shared" si="146"/>
        <v>('i2023110600212','2022','in2023110400013','4'),</v>
      </c>
      <c r="CC171" t="str">
        <f t="shared" si="147"/>
        <v>('i2023110600212','2022','in2023110400014','3'),</v>
      </c>
      <c r="CD171" t="str">
        <f t="shared" si="148"/>
        <v>('i2023110600212','2022','in2023110400015','3'),</v>
      </c>
      <c r="CE171" t="str">
        <f t="shared" si="149"/>
        <v>('i2023110600212','2022','in2023110400016','3'),</v>
      </c>
      <c r="CF171" t="str">
        <f t="shared" si="150"/>
        <v>('i2023110600212','2022','in2023110400017','3'),</v>
      </c>
      <c r="CG171" t="str">
        <f t="shared" si="151"/>
        <v>('i2023110600212','2022','in2023110400018','2'),</v>
      </c>
      <c r="CH171" t="str">
        <f t="shared" si="152"/>
        <v>('i2023110600212','2022','in2023110400019','2'),</v>
      </c>
      <c r="CI171" t="str">
        <f t="shared" si="153"/>
        <v>('i2023110600212','2022','in2023110400020','2'),</v>
      </c>
      <c r="CJ171" t="str">
        <f t="shared" si="154"/>
        <v>('i2023110600212','2022','in2023110400021','1'),</v>
      </c>
      <c r="CK171" t="str">
        <f t="shared" si="155"/>
        <v>('i2023110600212','2022','in2023110400022','2'),</v>
      </c>
      <c r="CL171" t="str">
        <f t="shared" si="156"/>
        <v>('i2023110600212','2022','in2023110400023','2'),</v>
      </c>
      <c r="CM171" t="str">
        <f t="shared" si="157"/>
        <v>('i2023110600212','2022','in2023110400024','2'),</v>
      </c>
      <c r="CN171" t="str">
        <f t="shared" si="158"/>
        <v>('i2023110600212','2022','in2023110400025','2'),</v>
      </c>
      <c r="CO171" t="str">
        <f t="shared" si="159"/>
        <v>('i2023110600212','2022','in2023110400026','2'),</v>
      </c>
      <c r="CP171" t="str">
        <f t="shared" si="160"/>
        <v>('i2023110600212','2022','in2023110400027','1'),</v>
      </c>
      <c r="CQ171" t="str">
        <f t="shared" si="161"/>
        <v>('i2023110600212','2022','in2023110400028','1'),</v>
      </c>
      <c r="CR171" t="str">
        <f t="shared" si="162"/>
        <v>('i2023110600212','2022','in2023110400029','1'),</v>
      </c>
      <c r="CS171" t="str">
        <f t="shared" si="163"/>
        <v>('i2023110600212','2022','in2023110400030','1'),</v>
      </c>
      <c r="CT171" t="str">
        <f t="shared" si="164"/>
        <v>('i2023110600212','2022','in2023110400031','1'),</v>
      </c>
      <c r="CU171" t="str">
        <f t="shared" si="165"/>
        <v>('i2023110600212','2022','in2023110400032','4'),</v>
      </c>
      <c r="CV171" t="str">
        <f t="shared" si="166"/>
        <v>('i2023110600212','2022','in2023110400033','4'),</v>
      </c>
      <c r="CW171" t="str">
        <f t="shared" si="167"/>
        <v>('i2023110600212','2022','in2023110400034','4'),</v>
      </c>
      <c r="CX171" t="str">
        <f t="shared" si="168"/>
        <v>('i2023110600212','2022','in2023110400035','4'),</v>
      </c>
      <c r="CY171" t="str">
        <f t="shared" si="169"/>
        <v>('i2023110600212','2022','in2023110400036','3'),</v>
      </c>
      <c r="CZ171" t="str">
        <f t="shared" si="170"/>
        <v>('i2023110600212','2022','in2023110400037','2'),</v>
      </c>
      <c r="DA171" t="str">
        <f t="shared" si="171"/>
        <v>('i2023110600212','2022','in2023110400038','3'),</v>
      </c>
      <c r="DB171" t="str">
        <f t="shared" si="172"/>
        <v>('i2023110600212','2022','in2023110400039','1'),</v>
      </c>
      <c r="DC171" t="str">
        <f t="shared" si="173"/>
        <v>('i2023110600212','2022','in2023110400040','3'),</v>
      </c>
      <c r="DD171" t="str">
        <f t="shared" si="174"/>
        <v>('i2023110600212','2022','in2023110400041','3'),</v>
      </c>
      <c r="DE171" t="str">
        <f t="shared" si="175"/>
        <v>('i2023110600212','2022','in2023110400042','4'),</v>
      </c>
      <c r="DF171" t="str">
        <f t="shared" si="176"/>
        <v>('i2023110600212','2022','in2023110400043','3'),</v>
      </c>
      <c r="DG171" t="str">
        <f t="shared" si="177"/>
        <v>('i2023110600212','2022','in2023110400044','2'),</v>
      </c>
      <c r="DH171" t="str">
        <f t="shared" si="178"/>
        <v>('i2023110600212','2022','in2023110400045','2'),</v>
      </c>
      <c r="DI171" t="str">
        <f t="shared" si="179"/>
        <v>('i2023110600212','2022','in2023110400046','3'),</v>
      </c>
      <c r="DJ171" t="str">
        <f t="shared" si="180"/>
        <v>('i2023110600212','2022','in2023110400047','3');</v>
      </c>
    </row>
    <row r="172" spans="1:114" x14ac:dyDescent="0.25">
      <c r="A172" s="4" t="str">
        <f>INDEX('instansi pusat'!$B$2:$C$623,MATCH(C172,'instansi pusat'!$D$2:$D$623,0),2)</f>
        <v>i2023110600596</v>
      </c>
      <c r="B172" s="6">
        <v>7901</v>
      </c>
      <c r="C172" s="5" t="s">
        <v>361</v>
      </c>
      <c r="D172" s="6">
        <v>2022</v>
      </c>
      <c r="E172" s="6">
        <v>1</v>
      </c>
      <c r="F172" s="6">
        <v>1</v>
      </c>
      <c r="G172" s="6">
        <v>1</v>
      </c>
      <c r="H172" s="6">
        <v>1</v>
      </c>
      <c r="I172" s="6">
        <v>1</v>
      </c>
      <c r="J172" s="6">
        <v>1</v>
      </c>
      <c r="K172" s="6">
        <v>1</v>
      </c>
      <c r="L172" s="6">
        <v>1</v>
      </c>
      <c r="M172" s="6">
        <v>1</v>
      </c>
      <c r="N172" s="6">
        <v>1</v>
      </c>
      <c r="O172" s="6">
        <v>1</v>
      </c>
      <c r="P172" s="6">
        <v>1</v>
      </c>
      <c r="Q172" s="6">
        <v>1</v>
      </c>
      <c r="R172" s="6">
        <v>1</v>
      </c>
      <c r="S172" s="6">
        <v>1</v>
      </c>
      <c r="T172" s="6">
        <v>1</v>
      </c>
      <c r="U172" s="6">
        <v>1</v>
      </c>
      <c r="V172" s="6">
        <v>1</v>
      </c>
      <c r="W172" s="6">
        <v>1</v>
      </c>
      <c r="X172" s="6">
        <v>1</v>
      </c>
      <c r="Y172" s="6">
        <v>1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1</v>
      </c>
      <c r="AG172" s="6">
        <v>1</v>
      </c>
      <c r="AH172" s="6">
        <v>1</v>
      </c>
      <c r="AI172" s="6">
        <v>1</v>
      </c>
      <c r="AJ172" s="6">
        <v>4</v>
      </c>
      <c r="AK172" s="6">
        <v>4</v>
      </c>
      <c r="AL172" s="6">
        <v>4</v>
      </c>
      <c r="AM172" s="6">
        <v>3</v>
      </c>
      <c r="AN172" s="6">
        <v>1</v>
      </c>
      <c r="AO172" s="6">
        <v>1</v>
      </c>
      <c r="AP172" s="6">
        <v>1</v>
      </c>
      <c r="AQ172" s="6">
        <v>1</v>
      </c>
      <c r="AR172" s="6">
        <v>1</v>
      </c>
      <c r="AS172" s="6">
        <v>1</v>
      </c>
      <c r="AT172" s="6">
        <v>1</v>
      </c>
      <c r="AU172" s="6">
        <v>1</v>
      </c>
      <c r="AV172" s="6">
        <v>1</v>
      </c>
      <c r="AW172" s="6">
        <v>1</v>
      </c>
      <c r="AX172" s="6">
        <v>1</v>
      </c>
      <c r="AY172" s="6">
        <v>1</v>
      </c>
      <c r="AZ172" s="3">
        <f t="shared" si="121"/>
        <v>1</v>
      </c>
      <c r="BA172" s="3">
        <f t="shared" si="122"/>
        <v>1</v>
      </c>
      <c r="BB172" s="3">
        <f t="shared" si="123"/>
        <v>1</v>
      </c>
      <c r="BC172" s="3">
        <f t="shared" si="124"/>
        <v>1</v>
      </c>
      <c r="BD172" s="3">
        <f t="shared" si="125"/>
        <v>1</v>
      </c>
      <c r="BE172" s="3">
        <f t="shared" si="126"/>
        <v>1</v>
      </c>
      <c r="BF172" s="3">
        <f t="shared" si="127"/>
        <v>2.1</v>
      </c>
      <c r="BG172" s="3">
        <f t="shared" si="128"/>
        <v>1</v>
      </c>
      <c r="BH172" s="3">
        <f t="shared" si="129"/>
        <v>1</v>
      </c>
      <c r="BI172" s="3">
        <f t="shared" si="130"/>
        <v>1</v>
      </c>
      <c r="BJ172" s="3">
        <f t="shared" si="131"/>
        <v>1</v>
      </c>
      <c r="BK172" s="3">
        <f t="shared" si="132"/>
        <v>1.6648351648351647</v>
      </c>
      <c r="BL172" s="3">
        <f t="shared" si="133"/>
        <v>1.3025</v>
      </c>
      <c r="BO172" t="s">
        <v>641</v>
      </c>
      <c r="BP172" t="str">
        <f t="shared" si="134"/>
        <v>('i2023110600596','2022','in2023110400001','1'),</v>
      </c>
      <c r="BQ172" t="str">
        <f t="shared" si="135"/>
        <v>('i2023110600596','2022','in2023110400002','1'),</v>
      </c>
      <c r="BR172" t="str">
        <f t="shared" si="136"/>
        <v>('i2023110600596','2022','in2023110400003','1'),</v>
      </c>
      <c r="BS172" t="str">
        <f t="shared" si="137"/>
        <v>('i2023110600596','2022','in2023110400004','1'),</v>
      </c>
      <c r="BT172" t="str">
        <f t="shared" si="138"/>
        <v>('i2023110600596','2022','in2023110400005','1'),</v>
      </c>
      <c r="BU172" t="str">
        <f t="shared" si="139"/>
        <v>('i2023110600596','2022','in2023110400006','1'),</v>
      </c>
      <c r="BV172" t="str">
        <f t="shared" si="140"/>
        <v>('i2023110600596','2022','in2023110400007','1'),</v>
      </c>
      <c r="BW172" t="str">
        <f t="shared" si="141"/>
        <v>('i2023110600596','2022','in2023110400008','1'),</v>
      </c>
      <c r="BX172" t="str">
        <f t="shared" si="142"/>
        <v>('i2023110600596','2022','in2023110400009','1'),</v>
      </c>
      <c r="BY172" t="str">
        <f t="shared" si="143"/>
        <v>('i2023110600596','2022','in2023110400010','1'),</v>
      </c>
      <c r="BZ172" t="str">
        <f t="shared" si="144"/>
        <v>('i2023110600596','2022','in2023110400011','1'),</v>
      </c>
      <c r="CA172" t="str">
        <f t="shared" si="145"/>
        <v>('i2023110600596','2022','in2023110400012','1'),</v>
      </c>
      <c r="CB172" t="str">
        <f t="shared" si="146"/>
        <v>('i2023110600596','2022','in2023110400013','1'),</v>
      </c>
      <c r="CC172" t="str">
        <f t="shared" si="147"/>
        <v>('i2023110600596','2022','in2023110400014','1'),</v>
      </c>
      <c r="CD172" t="str">
        <f t="shared" si="148"/>
        <v>('i2023110600596','2022','in2023110400015','1'),</v>
      </c>
      <c r="CE172" t="str">
        <f t="shared" si="149"/>
        <v>('i2023110600596','2022','in2023110400016','1'),</v>
      </c>
      <c r="CF172" t="str">
        <f t="shared" si="150"/>
        <v>('i2023110600596','2022','in2023110400017','1'),</v>
      </c>
      <c r="CG172" t="str">
        <f t="shared" si="151"/>
        <v>('i2023110600596','2022','in2023110400018','1'),</v>
      </c>
      <c r="CH172" t="str">
        <f t="shared" si="152"/>
        <v>('i2023110600596','2022','in2023110400019','1'),</v>
      </c>
      <c r="CI172" t="str">
        <f t="shared" si="153"/>
        <v>('i2023110600596','2022','in2023110400020','1'),</v>
      </c>
      <c r="CJ172" t="str">
        <f t="shared" si="154"/>
        <v>('i2023110600596','2022','in2023110400021','1'),</v>
      </c>
      <c r="CK172" t="str">
        <f t="shared" si="155"/>
        <v>('i2023110600596','2022','in2023110400022','1'),</v>
      </c>
      <c r="CL172" t="str">
        <f t="shared" si="156"/>
        <v>('i2023110600596','2022','in2023110400023','1'),</v>
      </c>
      <c r="CM172" t="str">
        <f t="shared" si="157"/>
        <v>('i2023110600596','2022','in2023110400024','1'),</v>
      </c>
      <c r="CN172" t="str">
        <f t="shared" si="158"/>
        <v>('i2023110600596','2022','in2023110400025','1'),</v>
      </c>
      <c r="CO172" t="str">
        <f t="shared" si="159"/>
        <v>('i2023110600596','2022','in2023110400026','1'),</v>
      </c>
      <c r="CP172" t="str">
        <f t="shared" si="160"/>
        <v>('i2023110600596','2022','in2023110400027','1'),</v>
      </c>
      <c r="CQ172" t="str">
        <f t="shared" si="161"/>
        <v>('i2023110600596','2022','in2023110400028','1'),</v>
      </c>
      <c r="CR172" t="str">
        <f t="shared" si="162"/>
        <v>('i2023110600596','2022','in2023110400029','1'),</v>
      </c>
      <c r="CS172" t="str">
        <f t="shared" si="163"/>
        <v>('i2023110600596','2022','in2023110400030','1'),</v>
      </c>
      <c r="CT172" t="str">
        <f t="shared" si="164"/>
        <v>('i2023110600596','2022','in2023110400031','1'),</v>
      </c>
      <c r="CU172" t="str">
        <f t="shared" si="165"/>
        <v>('i2023110600596','2022','in2023110400032','4'),</v>
      </c>
      <c r="CV172" t="str">
        <f t="shared" si="166"/>
        <v>('i2023110600596','2022','in2023110400033','4'),</v>
      </c>
      <c r="CW172" t="str">
        <f t="shared" si="167"/>
        <v>('i2023110600596','2022','in2023110400034','4'),</v>
      </c>
      <c r="CX172" t="str">
        <f t="shared" si="168"/>
        <v>('i2023110600596','2022','in2023110400035','3'),</v>
      </c>
      <c r="CY172" t="str">
        <f t="shared" si="169"/>
        <v>('i2023110600596','2022','in2023110400036','1'),</v>
      </c>
      <c r="CZ172" t="str">
        <f t="shared" si="170"/>
        <v>('i2023110600596','2022','in2023110400037','1'),</v>
      </c>
      <c r="DA172" t="str">
        <f t="shared" si="171"/>
        <v>('i2023110600596','2022','in2023110400038','1'),</v>
      </c>
      <c r="DB172" t="str">
        <f t="shared" si="172"/>
        <v>('i2023110600596','2022','in2023110400039','1'),</v>
      </c>
      <c r="DC172" t="str">
        <f t="shared" si="173"/>
        <v>('i2023110600596','2022','in2023110400040','1'),</v>
      </c>
      <c r="DD172" t="str">
        <f t="shared" si="174"/>
        <v>('i2023110600596','2022','in2023110400041','1'),</v>
      </c>
      <c r="DE172" t="str">
        <f t="shared" si="175"/>
        <v>('i2023110600596','2022','in2023110400042','1'),</v>
      </c>
      <c r="DF172" t="str">
        <f t="shared" si="176"/>
        <v>('i2023110600596','2022','in2023110400043','1'),</v>
      </c>
      <c r="DG172" t="str">
        <f t="shared" si="177"/>
        <v>('i2023110600596','2022','in2023110400044','1'),</v>
      </c>
      <c r="DH172" t="str">
        <f t="shared" si="178"/>
        <v>('i2023110600596','2022','in2023110400045','1'),</v>
      </c>
      <c r="DI172" t="str">
        <f t="shared" si="179"/>
        <v>('i2023110600596','2022','in2023110400046','1'),</v>
      </c>
      <c r="DJ172" t="str">
        <f t="shared" si="180"/>
        <v>('i2023110600596','2022','in2023110400047','1');</v>
      </c>
    </row>
    <row r="173" spans="1:114" x14ac:dyDescent="0.25">
      <c r="A173" s="4" t="str">
        <f>INDEX('instansi pusat'!$B$2:$C$623,MATCH(C173,'instansi pusat'!$D$2:$D$623,0),2)</f>
        <v>i2023110600597</v>
      </c>
      <c r="B173" s="6">
        <v>7904</v>
      </c>
      <c r="C173" s="5" t="s">
        <v>362</v>
      </c>
      <c r="D173" s="6">
        <v>2022</v>
      </c>
      <c r="E173" s="6">
        <v>1</v>
      </c>
      <c r="F173" s="6">
        <v>1</v>
      </c>
      <c r="G173" s="6">
        <v>2</v>
      </c>
      <c r="H173" s="6">
        <v>1</v>
      </c>
      <c r="I173" s="6">
        <v>2</v>
      </c>
      <c r="J173" s="6">
        <v>3</v>
      </c>
      <c r="K173" s="6">
        <v>1</v>
      </c>
      <c r="L173" s="6">
        <v>2</v>
      </c>
      <c r="M173" s="6">
        <v>1</v>
      </c>
      <c r="N173" s="6">
        <v>1</v>
      </c>
      <c r="O173" s="6">
        <v>1</v>
      </c>
      <c r="P173" s="6">
        <v>1</v>
      </c>
      <c r="Q173" s="6">
        <v>1</v>
      </c>
      <c r="R173" s="6">
        <v>1</v>
      </c>
      <c r="S173" s="6">
        <v>1</v>
      </c>
      <c r="T173" s="6">
        <v>1</v>
      </c>
      <c r="U173" s="6">
        <v>3</v>
      </c>
      <c r="V173" s="6">
        <v>2</v>
      </c>
      <c r="W173" s="6">
        <v>1</v>
      </c>
      <c r="X173" s="6">
        <v>1</v>
      </c>
      <c r="Y173" s="6">
        <v>1</v>
      </c>
      <c r="Z173" s="6">
        <v>1</v>
      </c>
      <c r="AA173" s="6">
        <v>1</v>
      </c>
      <c r="AB173" s="6">
        <v>1</v>
      </c>
      <c r="AC173" s="6">
        <v>1</v>
      </c>
      <c r="AD173" s="6">
        <v>1</v>
      </c>
      <c r="AE173" s="6">
        <v>1</v>
      </c>
      <c r="AF173" s="6">
        <v>1</v>
      </c>
      <c r="AG173" s="6">
        <v>1</v>
      </c>
      <c r="AH173" s="6">
        <v>1</v>
      </c>
      <c r="AI173" s="6">
        <v>1</v>
      </c>
      <c r="AJ173" s="6">
        <v>4</v>
      </c>
      <c r="AK173" s="6">
        <v>4</v>
      </c>
      <c r="AL173" s="6">
        <v>4</v>
      </c>
      <c r="AM173" s="6">
        <v>3</v>
      </c>
      <c r="AN173" s="6">
        <v>4</v>
      </c>
      <c r="AO173" s="6">
        <v>4</v>
      </c>
      <c r="AP173" s="6">
        <v>3</v>
      </c>
      <c r="AQ173" s="6">
        <v>1</v>
      </c>
      <c r="AR173" s="6">
        <v>1</v>
      </c>
      <c r="AS173" s="6">
        <v>1</v>
      </c>
      <c r="AT173" s="6">
        <v>1</v>
      </c>
      <c r="AU173" s="6">
        <v>1</v>
      </c>
      <c r="AV173" s="6">
        <v>1</v>
      </c>
      <c r="AW173" s="6">
        <v>1</v>
      </c>
      <c r="AX173" s="6">
        <v>3</v>
      </c>
      <c r="AY173" s="6">
        <v>1</v>
      </c>
      <c r="AZ173" s="3">
        <f t="shared" si="121"/>
        <v>1.5</v>
      </c>
      <c r="BA173" s="3">
        <f t="shared" si="122"/>
        <v>1</v>
      </c>
      <c r="BB173" s="3">
        <f t="shared" si="123"/>
        <v>1.75</v>
      </c>
      <c r="BC173" s="3">
        <f t="shared" si="124"/>
        <v>1</v>
      </c>
      <c r="BD173" s="3">
        <f t="shared" si="125"/>
        <v>1</v>
      </c>
      <c r="BE173" s="3">
        <f t="shared" si="126"/>
        <v>1</v>
      </c>
      <c r="BF173" s="3">
        <f t="shared" si="127"/>
        <v>2.9000000000000004</v>
      </c>
      <c r="BG173" s="3">
        <f t="shared" si="128"/>
        <v>1.3333333333333333</v>
      </c>
      <c r="BH173" s="3">
        <f t="shared" si="129"/>
        <v>1.5</v>
      </c>
      <c r="BI173" s="3">
        <f t="shared" si="130"/>
        <v>1.3</v>
      </c>
      <c r="BJ173" s="3">
        <f t="shared" si="131"/>
        <v>1</v>
      </c>
      <c r="BK173" s="3">
        <f t="shared" si="132"/>
        <v>2.2802197802197801</v>
      </c>
      <c r="BL173" s="3">
        <f t="shared" si="133"/>
        <v>1.7225000000000001</v>
      </c>
      <c r="BO173" t="s">
        <v>641</v>
      </c>
      <c r="BP173" t="str">
        <f t="shared" si="134"/>
        <v>('i2023110600597','2022','in2023110400001','1'),</v>
      </c>
      <c r="BQ173" t="str">
        <f t="shared" si="135"/>
        <v>('i2023110600597','2022','in2023110400002','1'),</v>
      </c>
      <c r="BR173" t="str">
        <f t="shared" si="136"/>
        <v>('i2023110600597','2022','in2023110400003','2'),</v>
      </c>
      <c r="BS173" t="str">
        <f t="shared" si="137"/>
        <v>('i2023110600597','2022','in2023110400004','1'),</v>
      </c>
      <c r="BT173" t="str">
        <f t="shared" si="138"/>
        <v>('i2023110600597','2022','in2023110400005','2'),</v>
      </c>
      <c r="BU173" t="str">
        <f t="shared" si="139"/>
        <v>('i2023110600597','2022','in2023110400006','3'),</v>
      </c>
      <c r="BV173" t="str">
        <f t="shared" si="140"/>
        <v>('i2023110600597','2022','in2023110400007','1'),</v>
      </c>
      <c r="BW173" t="str">
        <f t="shared" si="141"/>
        <v>('i2023110600597','2022','in2023110400008','2'),</v>
      </c>
      <c r="BX173" t="str">
        <f t="shared" si="142"/>
        <v>('i2023110600597','2022','in2023110400009','1'),</v>
      </c>
      <c r="BY173" t="str">
        <f t="shared" si="143"/>
        <v>('i2023110600597','2022','in2023110400010','1'),</v>
      </c>
      <c r="BZ173" t="str">
        <f t="shared" si="144"/>
        <v>('i2023110600597','2022','in2023110400011','1'),</v>
      </c>
      <c r="CA173" t="str">
        <f t="shared" si="145"/>
        <v>('i2023110600597','2022','in2023110400012','1'),</v>
      </c>
      <c r="CB173" t="str">
        <f t="shared" si="146"/>
        <v>('i2023110600597','2022','in2023110400013','1'),</v>
      </c>
      <c r="CC173" t="str">
        <f t="shared" si="147"/>
        <v>('i2023110600597','2022','in2023110400014','1'),</v>
      </c>
      <c r="CD173" t="str">
        <f t="shared" si="148"/>
        <v>('i2023110600597','2022','in2023110400015','1'),</v>
      </c>
      <c r="CE173" t="str">
        <f t="shared" si="149"/>
        <v>('i2023110600597','2022','in2023110400016','1'),</v>
      </c>
      <c r="CF173" t="str">
        <f t="shared" si="150"/>
        <v>('i2023110600597','2022','in2023110400017','3'),</v>
      </c>
      <c r="CG173" t="str">
        <f t="shared" si="151"/>
        <v>('i2023110600597','2022','in2023110400018','2'),</v>
      </c>
      <c r="CH173" t="str">
        <f t="shared" si="152"/>
        <v>('i2023110600597','2022','in2023110400019','1'),</v>
      </c>
      <c r="CI173" t="str">
        <f t="shared" si="153"/>
        <v>('i2023110600597','2022','in2023110400020','1'),</v>
      </c>
      <c r="CJ173" t="str">
        <f t="shared" si="154"/>
        <v>('i2023110600597','2022','in2023110400021','1'),</v>
      </c>
      <c r="CK173" t="str">
        <f t="shared" si="155"/>
        <v>('i2023110600597','2022','in2023110400022','1'),</v>
      </c>
      <c r="CL173" t="str">
        <f t="shared" si="156"/>
        <v>('i2023110600597','2022','in2023110400023','1'),</v>
      </c>
      <c r="CM173" t="str">
        <f t="shared" si="157"/>
        <v>('i2023110600597','2022','in2023110400024','1'),</v>
      </c>
      <c r="CN173" t="str">
        <f t="shared" si="158"/>
        <v>('i2023110600597','2022','in2023110400025','1'),</v>
      </c>
      <c r="CO173" t="str">
        <f t="shared" si="159"/>
        <v>('i2023110600597','2022','in2023110400026','1'),</v>
      </c>
      <c r="CP173" t="str">
        <f t="shared" si="160"/>
        <v>('i2023110600597','2022','in2023110400027','1'),</v>
      </c>
      <c r="CQ173" t="str">
        <f t="shared" si="161"/>
        <v>('i2023110600597','2022','in2023110400028','1'),</v>
      </c>
      <c r="CR173" t="str">
        <f t="shared" si="162"/>
        <v>('i2023110600597','2022','in2023110400029','1'),</v>
      </c>
      <c r="CS173" t="str">
        <f t="shared" si="163"/>
        <v>('i2023110600597','2022','in2023110400030','1'),</v>
      </c>
      <c r="CT173" t="str">
        <f t="shared" si="164"/>
        <v>('i2023110600597','2022','in2023110400031','1'),</v>
      </c>
      <c r="CU173" t="str">
        <f t="shared" si="165"/>
        <v>('i2023110600597','2022','in2023110400032','4'),</v>
      </c>
      <c r="CV173" t="str">
        <f t="shared" si="166"/>
        <v>('i2023110600597','2022','in2023110400033','4'),</v>
      </c>
      <c r="CW173" t="str">
        <f t="shared" si="167"/>
        <v>('i2023110600597','2022','in2023110400034','4'),</v>
      </c>
      <c r="CX173" t="str">
        <f t="shared" si="168"/>
        <v>('i2023110600597','2022','in2023110400035','3'),</v>
      </c>
      <c r="CY173" t="str">
        <f t="shared" si="169"/>
        <v>('i2023110600597','2022','in2023110400036','4'),</v>
      </c>
      <c r="CZ173" t="str">
        <f t="shared" si="170"/>
        <v>('i2023110600597','2022','in2023110400037','4'),</v>
      </c>
      <c r="DA173" t="str">
        <f t="shared" si="171"/>
        <v>('i2023110600597','2022','in2023110400038','3'),</v>
      </c>
      <c r="DB173" t="str">
        <f t="shared" si="172"/>
        <v>('i2023110600597','2022','in2023110400039','1'),</v>
      </c>
      <c r="DC173" t="str">
        <f t="shared" si="173"/>
        <v>('i2023110600597','2022','in2023110400040','1'),</v>
      </c>
      <c r="DD173" t="str">
        <f t="shared" si="174"/>
        <v>('i2023110600597','2022','in2023110400041','1'),</v>
      </c>
      <c r="DE173" t="str">
        <f t="shared" si="175"/>
        <v>('i2023110600597','2022','in2023110400042','1'),</v>
      </c>
      <c r="DF173" t="str">
        <f t="shared" si="176"/>
        <v>('i2023110600597','2022','in2023110400043','1'),</v>
      </c>
      <c r="DG173" t="str">
        <f t="shared" si="177"/>
        <v>('i2023110600597','2022','in2023110400044','1'),</v>
      </c>
      <c r="DH173" t="str">
        <f t="shared" si="178"/>
        <v>('i2023110600597','2022','in2023110400045','1'),</v>
      </c>
      <c r="DI173" t="str">
        <f t="shared" si="179"/>
        <v>('i2023110600597','2022','in2023110400046','3'),</v>
      </c>
      <c r="DJ173" t="str">
        <f t="shared" si="180"/>
        <v>('i2023110600597','2022','in2023110400047','1');</v>
      </c>
    </row>
    <row r="174" spans="1:114" x14ac:dyDescent="0.25">
      <c r="A174" s="4" t="str">
        <f>INDEX('instansi pusat'!$B$2:$C$623,MATCH(C174,'instansi pusat'!$D$2:$D$623,0),2)</f>
        <v>i2023110600496</v>
      </c>
      <c r="B174" s="6">
        <v>7905</v>
      </c>
      <c r="C174" s="5" t="s">
        <v>363</v>
      </c>
      <c r="D174" s="6">
        <v>2022</v>
      </c>
      <c r="E174" s="6">
        <v>3</v>
      </c>
      <c r="F174" s="6">
        <v>3</v>
      </c>
      <c r="G174" s="6">
        <v>4</v>
      </c>
      <c r="H174" s="6">
        <v>3</v>
      </c>
      <c r="I174" s="6">
        <v>3</v>
      </c>
      <c r="J174" s="6">
        <v>3</v>
      </c>
      <c r="K174" s="6">
        <v>3</v>
      </c>
      <c r="L174" s="6">
        <v>3</v>
      </c>
      <c r="M174" s="6">
        <v>3</v>
      </c>
      <c r="N174" s="6">
        <v>3</v>
      </c>
      <c r="O174" s="6">
        <v>1</v>
      </c>
      <c r="P174" s="6">
        <v>1</v>
      </c>
      <c r="Q174" s="6">
        <v>3</v>
      </c>
      <c r="R174" s="6">
        <v>1</v>
      </c>
      <c r="S174" s="6">
        <v>1</v>
      </c>
      <c r="T174" s="6">
        <v>2</v>
      </c>
      <c r="U174" s="6">
        <v>3</v>
      </c>
      <c r="V174" s="6">
        <v>1</v>
      </c>
      <c r="W174" s="6">
        <v>2</v>
      </c>
      <c r="X174" s="6">
        <v>2</v>
      </c>
      <c r="Y174" s="6">
        <v>1</v>
      </c>
      <c r="Z174" s="6">
        <v>1</v>
      </c>
      <c r="AA174" s="6">
        <v>1</v>
      </c>
      <c r="AB174" s="6">
        <v>1</v>
      </c>
      <c r="AC174" s="6">
        <v>1</v>
      </c>
      <c r="AD174" s="6">
        <v>1</v>
      </c>
      <c r="AE174" s="6">
        <v>1</v>
      </c>
      <c r="AF174" s="6">
        <v>1</v>
      </c>
      <c r="AG174" s="6">
        <v>1</v>
      </c>
      <c r="AH174" s="6">
        <v>1</v>
      </c>
      <c r="AI174" s="6">
        <v>1</v>
      </c>
      <c r="AJ174" s="6">
        <v>4</v>
      </c>
      <c r="AK174" s="6">
        <v>4</v>
      </c>
      <c r="AL174" s="6">
        <v>4</v>
      </c>
      <c r="AM174" s="6">
        <v>3</v>
      </c>
      <c r="AN174" s="6">
        <v>2</v>
      </c>
      <c r="AO174" s="6">
        <v>3</v>
      </c>
      <c r="AP174" s="6">
        <v>3</v>
      </c>
      <c r="AQ174" s="6">
        <v>1</v>
      </c>
      <c r="AR174" s="6">
        <v>3</v>
      </c>
      <c r="AS174" s="6">
        <v>2</v>
      </c>
      <c r="AT174" s="6">
        <v>4</v>
      </c>
      <c r="AU174" s="6">
        <v>1</v>
      </c>
      <c r="AV174" s="6">
        <v>2</v>
      </c>
      <c r="AW174" s="6">
        <v>3</v>
      </c>
      <c r="AX174" s="6">
        <v>4</v>
      </c>
      <c r="AY174" s="6">
        <v>4</v>
      </c>
      <c r="AZ174" s="3">
        <f t="shared" si="121"/>
        <v>3.1</v>
      </c>
      <c r="BA174" s="3">
        <f t="shared" si="122"/>
        <v>1.5</v>
      </c>
      <c r="BB174" s="3">
        <f t="shared" si="123"/>
        <v>1.75</v>
      </c>
      <c r="BC174" s="3">
        <f t="shared" si="124"/>
        <v>2</v>
      </c>
      <c r="BD174" s="3">
        <f t="shared" si="125"/>
        <v>1</v>
      </c>
      <c r="BE174" s="3">
        <f t="shared" si="126"/>
        <v>1</v>
      </c>
      <c r="BF174" s="3">
        <f t="shared" si="127"/>
        <v>2.9000000000000004</v>
      </c>
      <c r="BG174" s="3">
        <f t="shared" si="128"/>
        <v>3</v>
      </c>
      <c r="BH174" s="3">
        <f t="shared" si="129"/>
        <v>3.1</v>
      </c>
      <c r="BI174" s="3">
        <f t="shared" si="130"/>
        <v>1.7000000000000002</v>
      </c>
      <c r="BJ174" s="3">
        <f t="shared" si="131"/>
        <v>1</v>
      </c>
      <c r="BK174" s="3">
        <f t="shared" si="132"/>
        <v>2.9395604395604398</v>
      </c>
      <c r="BL174" s="3">
        <f t="shared" si="133"/>
        <v>2.3305000000000002</v>
      </c>
      <c r="BO174" t="s">
        <v>641</v>
      </c>
      <c r="BP174" t="str">
        <f t="shared" si="134"/>
        <v>('i2023110600496','2022','in2023110400001','3'),</v>
      </c>
      <c r="BQ174" t="str">
        <f t="shared" si="135"/>
        <v>('i2023110600496','2022','in2023110400002','3'),</v>
      </c>
      <c r="BR174" t="str">
        <f t="shared" si="136"/>
        <v>('i2023110600496','2022','in2023110400003','4'),</v>
      </c>
      <c r="BS174" t="str">
        <f t="shared" si="137"/>
        <v>('i2023110600496','2022','in2023110400004','3'),</v>
      </c>
      <c r="BT174" t="str">
        <f t="shared" si="138"/>
        <v>('i2023110600496','2022','in2023110400005','3'),</v>
      </c>
      <c r="BU174" t="str">
        <f t="shared" si="139"/>
        <v>('i2023110600496','2022','in2023110400006','3'),</v>
      </c>
      <c r="BV174" t="str">
        <f t="shared" si="140"/>
        <v>('i2023110600496','2022','in2023110400007','3'),</v>
      </c>
      <c r="BW174" t="str">
        <f t="shared" si="141"/>
        <v>('i2023110600496','2022','in2023110400008','3'),</v>
      </c>
      <c r="BX174" t="str">
        <f t="shared" si="142"/>
        <v>('i2023110600496','2022','in2023110400009','3'),</v>
      </c>
      <c r="BY174" t="str">
        <f t="shared" si="143"/>
        <v>('i2023110600496','2022','in2023110400010','3'),</v>
      </c>
      <c r="BZ174" t="str">
        <f t="shared" si="144"/>
        <v>('i2023110600496','2022','in2023110400011','1'),</v>
      </c>
      <c r="CA174" t="str">
        <f t="shared" si="145"/>
        <v>('i2023110600496','2022','in2023110400012','1'),</v>
      </c>
      <c r="CB174" t="str">
        <f t="shared" si="146"/>
        <v>('i2023110600496','2022','in2023110400013','3'),</v>
      </c>
      <c r="CC174" t="str">
        <f t="shared" si="147"/>
        <v>('i2023110600496','2022','in2023110400014','1'),</v>
      </c>
      <c r="CD174" t="str">
        <f t="shared" si="148"/>
        <v>('i2023110600496','2022','in2023110400015','1'),</v>
      </c>
      <c r="CE174" t="str">
        <f t="shared" si="149"/>
        <v>('i2023110600496','2022','in2023110400016','2'),</v>
      </c>
      <c r="CF174" t="str">
        <f t="shared" si="150"/>
        <v>('i2023110600496','2022','in2023110400017','3'),</v>
      </c>
      <c r="CG174" t="str">
        <f t="shared" si="151"/>
        <v>('i2023110600496','2022','in2023110400018','1'),</v>
      </c>
      <c r="CH174" t="str">
        <f t="shared" si="152"/>
        <v>('i2023110600496','2022','in2023110400019','2'),</v>
      </c>
      <c r="CI174" t="str">
        <f t="shared" si="153"/>
        <v>('i2023110600496','2022','in2023110400020','2'),</v>
      </c>
      <c r="CJ174" t="str">
        <f t="shared" si="154"/>
        <v>('i2023110600496','2022','in2023110400021','1'),</v>
      </c>
      <c r="CK174" t="str">
        <f t="shared" si="155"/>
        <v>('i2023110600496','2022','in2023110400022','1'),</v>
      </c>
      <c r="CL174" t="str">
        <f t="shared" si="156"/>
        <v>('i2023110600496','2022','in2023110400023','1'),</v>
      </c>
      <c r="CM174" t="str">
        <f t="shared" si="157"/>
        <v>('i2023110600496','2022','in2023110400024','1'),</v>
      </c>
      <c r="CN174" t="str">
        <f t="shared" si="158"/>
        <v>('i2023110600496','2022','in2023110400025','1'),</v>
      </c>
      <c r="CO174" t="str">
        <f t="shared" si="159"/>
        <v>('i2023110600496','2022','in2023110400026','1'),</v>
      </c>
      <c r="CP174" t="str">
        <f t="shared" si="160"/>
        <v>('i2023110600496','2022','in2023110400027','1'),</v>
      </c>
      <c r="CQ174" t="str">
        <f t="shared" si="161"/>
        <v>('i2023110600496','2022','in2023110400028','1'),</v>
      </c>
      <c r="CR174" t="str">
        <f t="shared" si="162"/>
        <v>('i2023110600496','2022','in2023110400029','1'),</v>
      </c>
      <c r="CS174" t="str">
        <f t="shared" si="163"/>
        <v>('i2023110600496','2022','in2023110400030','1'),</v>
      </c>
      <c r="CT174" t="str">
        <f t="shared" si="164"/>
        <v>('i2023110600496','2022','in2023110400031','1'),</v>
      </c>
      <c r="CU174" t="str">
        <f t="shared" si="165"/>
        <v>('i2023110600496','2022','in2023110400032','4'),</v>
      </c>
      <c r="CV174" t="str">
        <f t="shared" si="166"/>
        <v>('i2023110600496','2022','in2023110400033','4'),</v>
      </c>
      <c r="CW174" t="str">
        <f t="shared" si="167"/>
        <v>('i2023110600496','2022','in2023110400034','4'),</v>
      </c>
      <c r="CX174" t="str">
        <f t="shared" si="168"/>
        <v>('i2023110600496','2022','in2023110400035','3'),</v>
      </c>
      <c r="CY174" t="str">
        <f t="shared" si="169"/>
        <v>('i2023110600496','2022','in2023110400036','2'),</v>
      </c>
      <c r="CZ174" t="str">
        <f t="shared" si="170"/>
        <v>('i2023110600496','2022','in2023110400037','3'),</v>
      </c>
      <c r="DA174" t="str">
        <f t="shared" si="171"/>
        <v>('i2023110600496','2022','in2023110400038','3'),</v>
      </c>
      <c r="DB174" t="str">
        <f t="shared" si="172"/>
        <v>('i2023110600496','2022','in2023110400039','1'),</v>
      </c>
      <c r="DC174" t="str">
        <f t="shared" si="173"/>
        <v>('i2023110600496','2022','in2023110400040','3'),</v>
      </c>
      <c r="DD174" t="str">
        <f t="shared" si="174"/>
        <v>('i2023110600496','2022','in2023110400041','2'),</v>
      </c>
      <c r="DE174" t="str">
        <f t="shared" si="175"/>
        <v>('i2023110600496','2022','in2023110400042','4'),</v>
      </c>
      <c r="DF174" t="str">
        <f t="shared" si="176"/>
        <v>('i2023110600496','2022','in2023110400043','1'),</v>
      </c>
      <c r="DG174" t="str">
        <f t="shared" si="177"/>
        <v>('i2023110600496','2022','in2023110400044','2'),</v>
      </c>
      <c r="DH174" t="str">
        <f t="shared" si="178"/>
        <v>('i2023110600496','2022','in2023110400045','3'),</v>
      </c>
      <c r="DI174" t="str">
        <f t="shared" si="179"/>
        <v>('i2023110600496','2022','in2023110400046','4'),</v>
      </c>
      <c r="DJ174" t="str">
        <f t="shared" si="180"/>
        <v>('i2023110600496','2022','in2023110400047','4');</v>
      </c>
    </row>
    <row r="175" spans="1:114" x14ac:dyDescent="0.25">
      <c r="A175" s="4" t="str">
        <f>INDEX('instansi pusat'!$B$2:$C$623,MATCH(C175,'instansi pusat'!$D$2:$D$623,0),2)</f>
        <v>i2023110600554</v>
      </c>
      <c r="B175" s="6">
        <v>6804</v>
      </c>
      <c r="C175" s="5" t="s">
        <v>303</v>
      </c>
      <c r="D175" s="6">
        <v>2022</v>
      </c>
      <c r="E175" s="6">
        <v>2</v>
      </c>
      <c r="F175" s="6">
        <v>2</v>
      </c>
      <c r="G175" s="6">
        <v>2</v>
      </c>
      <c r="H175" s="6">
        <v>2</v>
      </c>
      <c r="I175" s="6">
        <v>3</v>
      </c>
      <c r="J175" s="6">
        <v>2</v>
      </c>
      <c r="K175" s="6">
        <v>2</v>
      </c>
      <c r="L175" s="6">
        <v>3</v>
      </c>
      <c r="M175" s="6">
        <v>3</v>
      </c>
      <c r="N175" s="6">
        <v>2</v>
      </c>
      <c r="O175" s="6">
        <v>1</v>
      </c>
      <c r="P175" s="6">
        <v>1</v>
      </c>
      <c r="Q175" s="6">
        <v>2</v>
      </c>
      <c r="R175" s="6">
        <v>1</v>
      </c>
      <c r="S175" s="6">
        <v>1</v>
      </c>
      <c r="T175" s="6">
        <v>1</v>
      </c>
      <c r="U175" s="6">
        <v>3</v>
      </c>
      <c r="V175" s="6">
        <v>2</v>
      </c>
      <c r="W175" s="6">
        <v>1</v>
      </c>
      <c r="X175" s="6">
        <v>1</v>
      </c>
      <c r="Y175" s="6">
        <v>1</v>
      </c>
      <c r="Z175" s="6">
        <v>1</v>
      </c>
      <c r="AA175" s="6">
        <v>1</v>
      </c>
      <c r="AB175" s="6">
        <v>1</v>
      </c>
      <c r="AC175" s="6">
        <v>1</v>
      </c>
      <c r="AD175" s="6">
        <v>1</v>
      </c>
      <c r="AE175" s="6">
        <v>1</v>
      </c>
      <c r="AF175" s="6">
        <v>1</v>
      </c>
      <c r="AG175" s="6">
        <v>1</v>
      </c>
      <c r="AH175" s="6">
        <v>1</v>
      </c>
      <c r="AI175" s="6">
        <v>1</v>
      </c>
      <c r="AJ175" s="6">
        <v>4</v>
      </c>
      <c r="AK175" s="6">
        <v>4</v>
      </c>
      <c r="AL175" s="6">
        <v>4</v>
      </c>
      <c r="AM175" s="6">
        <v>3</v>
      </c>
      <c r="AN175" s="6">
        <v>2</v>
      </c>
      <c r="AO175" s="6">
        <v>4</v>
      </c>
      <c r="AP175" s="6">
        <v>3</v>
      </c>
      <c r="AQ175" s="6">
        <v>2</v>
      </c>
      <c r="AR175" s="6">
        <v>4</v>
      </c>
      <c r="AS175" s="6">
        <v>4</v>
      </c>
      <c r="AT175" s="6">
        <v>4</v>
      </c>
      <c r="AU175" s="6">
        <v>2</v>
      </c>
      <c r="AV175" s="6">
        <v>2</v>
      </c>
      <c r="AW175" s="6">
        <v>4</v>
      </c>
      <c r="AX175" s="6">
        <v>4</v>
      </c>
      <c r="AY175" s="6">
        <v>4</v>
      </c>
      <c r="AZ175" s="3">
        <f t="shared" si="121"/>
        <v>2.3000000000000003</v>
      </c>
      <c r="BA175" s="3">
        <f t="shared" si="122"/>
        <v>1.25</v>
      </c>
      <c r="BB175" s="3">
        <f t="shared" si="123"/>
        <v>1.75</v>
      </c>
      <c r="BC175" s="3">
        <f t="shared" si="124"/>
        <v>1</v>
      </c>
      <c r="BD175" s="3">
        <f t="shared" si="125"/>
        <v>1</v>
      </c>
      <c r="BE175" s="3">
        <f t="shared" si="126"/>
        <v>1</v>
      </c>
      <c r="BF175" s="3">
        <f t="shared" si="127"/>
        <v>3.4000000000000004</v>
      </c>
      <c r="BG175" s="3">
        <f t="shared" si="128"/>
        <v>3.333333333333333</v>
      </c>
      <c r="BH175" s="3">
        <f t="shared" si="129"/>
        <v>2.3000000000000003</v>
      </c>
      <c r="BI175" s="3">
        <f t="shared" si="130"/>
        <v>1.4000000000000001</v>
      </c>
      <c r="BJ175" s="3">
        <f t="shared" si="131"/>
        <v>1</v>
      </c>
      <c r="BK175" s="3">
        <f t="shared" si="132"/>
        <v>3.3736263736263736</v>
      </c>
      <c r="BL175" s="3">
        <f t="shared" si="133"/>
        <v>2.3490000000000002</v>
      </c>
      <c r="BO175" t="s">
        <v>641</v>
      </c>
      <c r="BP175" t="str">
        <f t="shared" si="134"/>
        <v>('i2023110600554','2022','in2023110400001','2'),</v>
      </c>
      <c r="BQ175" t="str">
        <f t="shared" si="135"/>
        <v>('i2023110600554','2022','in2023110400002','2'),</v>
      </c>
      <c r="BR175" t="str">
        <f t="shared" si="136"/>
        <v>('i2023110600554','2022','in2023110400003','2'),</v>
      </c>
      <c r="BS175" t="str">
        <f t="shared" si="137"/>
        <v>('i2023110600554','2022','in2023110400004','2'),</v>
      </c>
      <c r="BT175" t="str">
        <f t="shared" si="138"/>
        <v>('i2023110600554','2022','in2023110400005','3'),</v>
      </c>
      <c r="BU175" t="str">
        <f t="shared" si="139"/>
        <v>('i2023110600554','2022','in2023110400006','2'),</v>
      </c>
      <c r="BV175" t="str">
        <f t="shared" si="140"/>
        <v>('i2023110600554','2022','in2023110400007','2'),</v>
      </c>
      <c r="BW175" t="str">
        <f t="shared" si="141"/>
        <v>('i2023110600554','2022','in2023110400008','3'),</v>
      </c>
      <c r="BX175" t="str">
        <f t="shared" si="142"/>
        <v>('i2023110600554','2022','in2023110400009','3'),</v>
      </c>
      <c r="BY175" t="str">
        <f t="shared" si="143"/>
        <v>('i2023110600554','2022','in2023110400010','2'),</v>
      </c>
      <c r="BZ175" t="str">
        <f t="shared" si="144"/>
        <v>('i2023110600554','2022','in2023110400011','1'),</v>
      </c>
      <c r="CA175" t="str">
        <f t="shared" si="145"/>
        <v>('i2023110600554','2022','in2023110400012','1'),</v>
      </c>
      <c r="CB175" t="str">
        <f t="shared" si="146"/>
        <v>('i2023110600554','2022','in2023110400013','2'),</v>
      </c>
      <c r="CC175" t="str">
        <f t="shared" si="147"/>
        <v>('i2023110600554','2022','in2023110400014','1'),</v>
      </c>
      <c r="CD175" t="str">
        <f t="shared" si="148"/>
        <v>('i2023110600554','2022','in2023110400015','1'),</v>
      </c>
      <c r="CE175" t="str">
        <f t="shared" si="149"/>
        <v>('i2023110600554','2022','in2023110400016','1'),</v>
      </c>
      <c r="CF175" t="str">
        <f t="shared" si="150"/>
        <v>('i2023110600554','2022','in2023110400017','3'),</v>
      </c>
      <c r="CG175" t="str">
        <f t="shared" si="151"/>
        <v>('i2023110600554','2022','in2023110400018','2'),</v>
      </c>
      <c r="CH175" t="str">
        <f t="shared" si="152"/>
        <v>('i2023110600554','2022','in2023110400019','1'),</v>
      </c>
      <c r="CI175" t="str">
        <f t="shared" si="153"/>
        <v>('i2023110600554','2022','in2023110400020','1'),</v>
      </c>
      <c r="CJ175" t="str">
        <f t="shared" si="154"/>
        <v>('i2023110600554','2022','in2023110400021','1'),</v>
      </c>
      <c r="CK175" t="str">
        <f t="shared" si="155"/>
        <v>('i2023110600554','2022','in2023110400022','1'),</v>
      </c>
      <c r="CL175" t="str">
        <f t="shared" si="156"/>
        <v>('i2023110600554','2022','in2023110400023','1'),</v>
      </c>
      <c r="CM175" t="str">
        <f t="shared" si="157"/>
        <v>('i2023110600554','2022','in2023110400024','1'),</v>
      </c>
      <c r="CN175" t="str">
        <f t="shared" si="158"/>
        <v>('i2023110600554','2022','in2023110400025','1'),</v>
      </c>
      <c r="CO175" t="str">
        <f t="shared" si="159"/>
        <v>('i2023110600554','2022','in2023110400026','1'),</v>
      </c>
      <c r="CP175" t="str">
        <f t="shared" si="160"/>
        <v>('i2023110600554','2022','in2023110400027','1'),</v>
      </c>
      <c r="CQ175" t="str">
        <f t="shared" si="161"/>
        <v>('i2023110600554','2022','in2023110400028','1'),</v>
      </c>
      <c r="CR175" t="str">
        <f t="shared" si="162"/>
        <v>('i2023110600554','2022','in2023110400029','1'),</v>
      </c>
      <c r="CS175" t="str">
        <f t="shared" si="163"/>
        <v>('i2023110600554','2022','in2023110400030','1'),</v>
      </c>
      <c r="CT175" t="str">
        <f t="shared" si="164"/>
        <v>('i2023110600554','2022','in2023110400031','1'),</v>
      </c>
      <c r="CU175" t="str">
        <f t="shared" si="165"/>
        <v>('i2023110600554','2022','in2023110400032','4'),</v>
      </c>
      <c r="CV175" t="str">
        <f t="shared" si="166"/>
        <v>('i2023110600554','2022','in2023110400033','4'),</v>
      </c>
      <c r="CW175" t="str">
        <f t="shared" si="167"/>
        <v>('i2023110600554','2022','in2023110400034','4'),</v>
      </c>
      <c r="CX175" t="str">
        <f t="shared" si="168"/>
        <v>('i2023110600554','2022','in2023110400035','3'),</v>
      </c>
      <c r="CY175" t="str">
        <f t="shared" si="169"/>
        <v>('i2023110600554','2022','in2023110400036','2'),</v>
      </c>
      <c r="CZ175" t="str">
        <f t="shared" si="170"/>
        <v>('i2023110600554','2022','in2023110400037','4'),</v>
      </c>
      <c r="DA175" t="str">
        <f t="shared" si="171"/>
        <v>('i2023110600554','2022','in2023110400038','3'),</v>
      </c>
      <c r="DB175" t="str">
        <f t="shared" si="172"/>
        <v>('i2023110600554','2022','in2023110400039','2'),</v>
      </c>
      <c r="DC175" t="str">
        <f t="shared" si="173"/>
        <v>('i2023110600554','2022','in2023110400040','4'),</v>
      </c>
      <c r="DD175" t="str">
        <f t="shared" si="174"/>
        <v>('i2023110600554','2022','in2023110400041','4'),</v>
      </c>
      <c r="DE175" t="str">
        <f t="shared" si="175"/>
        <v>('i2023110600554','2022','in2023110400042','4'),</v>
      </c>
      <c r="DF175" t="str">
        <f t="shared" si="176"/>
        <v>('i2023110600554','2022','in2023110400043','2'),</v>
      </c>
      <c r="DG175" t="str">
        <f t="shared" si="177"/>
        <v>('i2023110600554','2022','in2023110400044','2'),</v>
      </c>
      <c r="DH175" t="str">
        <f t="shared" si="178"/>
        <v>('i2023110600554','2022','in2023110400045','4'),</v>
      </c>
      <c r="DI175" t="str">
        <f t="shared" si="179"/>
        <v>('i2023110600554','2022','in2023110400046','4'),</v>
      </c>
      <c r="DJ175" t="str">
        <f t="shared" si="180"/>
        <v>('i2023110600554','2022','in2023110400047','4');</v>
      </c>
    </row>
    <row r="176" spans="1:114" x14ac:dyDescent="0.25">
      <c r="A176" s="4" t="str">
        <f>INDEX('instansi pusat'!$B$2:$C$623,MATCH(C176,'instansi pusat'!$D$2:$D$623,0),2)</f>
        <v>i2023110600436</v>
      </c>
      <c r="B176" s="6">
        <v>6805</v>
      </c>
      <c r="C176" s="5" t="s">
        <v>304</v>
      </c>
      <c r="D176" s="6">
        <v>2022</v>
      </c>
      <c r="E176" s="6">
        <v>1</v>
      </c>
      <c r="F176" s="6">
        <v>1</v>
      </c>
      <c r="G176" s="6">
        <v>1</v>
      </c>
      <c r="H176" s="6">
        <v>3</v>
      </c>
      <c r="I176" s="6">
        <v>3</v>
      </c>
      <c r="J176" s="6">
        <v>3</v>
      </c>
      <c r="K176" s="6">
        <v>3</v>
      </c>
      <c r="L176" s="6">
        <v>2</v>
      </c>
      <c r="M176" s="6">
        <v>1</v>
      </c>
      <c r="N176" s="6">
        <v>2</v>
      </c>
      <c r="O176" s="6">
        <v>1</v>
      </c>
      <c r="P176" s="6">
        <v>1</v>
      </c>
      <c r="Q176" s="6">
        <v>3</v>
      </c>
      <c r="R176" s="6">
        <v>1</v>
      </c>
      <c r="S176" s="6">
        <v>1</v>
      </c>
      <c r="T176" s="6">
        <v>3</v>
      </c>
      <c r="U176" s="6">
        <v>3</v>
      </c>
      <c r="V176" s="6">
        <v>2</v>
      </c>
      <c r="W176" s="6">
        <v>3</v>
      </c>
      <c r="X176" s="6">
        <v>3</v>
      </c>
      <c r="Y176" s="6">
        <v>1</v>
      </c>
      <c r="Z176" s="6">
        <v>1</v>
      </c>
      <c r="AA176" s="6">
        <v>1</v>
      </c>
      <c r="AB176" s="6">
        <v>2</v>
      </c>
      <c r="AC176" s="6">
        <v>1</v>
      </c>
      <c r="AD176" s="6">
        <v>1</v>
      </c>
      <c r="AE176" s="6">
        <v>1</v>
      </c>
      <c r="AF176" s="6">
        <v>1</v>
      </c>
      <c r="AG176" s="6">
        <v>1</v>
      </c>
      <c r="AH176" s="6">
        <v>1</v>
      </c>
      <c r="AI176" s="6">
        <v>2</v>
      </c>
      <c r="AJ176" s="6">
        <v>4</v>
      </c>
      <c r="AK176" s="6">
        <v>4</v>
      </c>
      <c r="AL176" s="6">
        <v>4</v>
      </c>
      <c r="AM176" s="6">
        <v>4</v>
      </c>
      <c r="AN176" s="6">
        <v>3</v>
      </c>
      <c r="AO176" s="6">
        <v>4</v>
      </c>
      <c r="AP176" s="6">
        <v>3</v>
      </c>
      <c r="AQ176" s="6">
        <v>3</v>
      </c>
      <c r="AR176" s="6">
        <v>5</v>
      </c>
      <c r="AS176" s="6">
        <v>4</v>
      </c>
      <c r="AT176" s="6">
        <v>4</v>
      </c>
      <c r="AU176" s="6">
        <v>3</v>
      </c>
      <c r="AV176" s="6">
        <v>3</v>
      </c>
      <c r="AW176" s="6">
        <v>4</v>
      </c>
      <c r="AX176" s="6">
        <v>4</v>
      </c>
      <c r="AY176" s="6">
        <v>4</v>
      </c>
      <c r="AZ176" s="3">
        <f t="shared" si="121"/>
        <v>2</v>
      </c>
      <c r="BA176" s="3">
        <f t="shared" si="122"/>
        <v>1.5</v>
      </c>
      <c r="BB176" s="3">
        <f t="shared" si="123"/>
        <v>2.25</v>
      </c>
      <c r="BC176" s="3">
        <f t="shared" si="124"/>
        <v>3</v>
      </c>
      <c r="BD176" s="3">
        <f t="shared" si="125"/>
        <v>1.125</v>
      </c>
      <c r="BE176" s="3">
        <f t="shared" si="126"/>
        <v>1.3333333333333333</v>
      </c>
      <c r="BF176" s="3">
        <f t="shared" si="127"/>
        <v>3.8000000000000003</v>
      </c>
      <c r="BG176" s="3">
        <f t="shared" si="128"/>
        <v>3.6666666666666665</v>
      </c>
      <c r="BH176" s="3">
        <f t="shared" si="129"/>
        <v>2</v>
      </c>
      <c r="BI176" s="3">
        <f t="shared" si="130"/>
        <v>2.1</v>
      </c>
      <c r="BJ176" s="3">
        <f t="shared" si="131"/>
        <v>1.1818181818181819</v>
      </c>
      <c r="BK176" s="3">
        <f t="shared" si="132"/>
        <v>3.7472527472527473</v>
      </c>
      <c r="BL176" s="3">
        <f t="shared" si="133"/>
        <v>2.6850000000000001</v>
      </c>
      <c r="BO176" t="s">
        <v>641</v>
      </c>
      <c r="BP176" t="str">
        <f t="shared" si="134"/>
        <v>('i2023110600436','2022','in2023110400001','1'),</v>
      </c>
      <c r="BQ176" t="str">
        <f t="shared" si="135"/>
        <v>('i2023110600436','2022','in2023110400002','1'),</v>
      </c>
      <c r="BR176" t="str">
        <f t="shared" si="136"/>
        <v>('i2023110600436','2022','in2023110400003','1'),</v>
      </c>
      <c r="BS176" t="str">
        <f t="shared" si="137"/>
        <v>('i2023110600436','2022','in2023110400004','3'),</v>
      </c>
      <c r="BT176" t="str">
        <f t="shared" si="138"/>
        <v>('i2023110600436','2022','in2023110400005','3'),</v>
      </c>
      <c r="BU176" t="str">
        <f t="shared" si="139"/>
        <v>('i2023110600436','2022','in2023110400006','3'),</v>
      </c>
      <c r="BV176" t="str">
        <f t="shared" si="140"/>
        <v>('i2023110600436','2022','in2023110400007','3'),</v>
      </c>
      <c r="BW176" t="str">
        <f t="shared" si="141"/>
        <v>('i2023110600436','2022','in2023110400008','2'),</v>
      </c>
      <c r="BX176" t="str">
        <f t="shared" si="142"/>
        <v>('i2023110600436','2022','in2023110400009','1'),</v>
      </c>
      <c r="BY176" t="str">
        <f t="shared" si="143"/>
        <v>('i2023110600436','2022','in2023110400010','2'),</v>
      </c>
      <c r="BZ176" t="str">
        <f t="shared" si="144"/>
        <v>('i2023110600436','2022','in2023110400011','1'),</v>
      </c>
      <c r="CA176" t="str">
        <f t="shared" si="145"/>
        <v>('i2023110600436','2022','in2023110400012','1'),</v>
      </c>
      <c r="CB176" t="str">
        <f t="shared" si="146"/>
        <v>('i2023110600436','2022','in2023110400013','3'),</v>
      </c>
      <c r="CC176" t="str">
        <f t="shared" si="147"/>
        <v>('i2023110600436','2022','in2023110400014','1'),</v>
      </c>
      <c r="CD176" t="str">
        <f t="shared" si="148"/>
        <v>('i2023110600436','2022','in2023110400015','1'),</v>
      </c>
      <c r="CE176" t="str">
        <f t="shared" si="149"/>
        <v>('i2023110600436','2022','in2023110400016','3'),</v>
      </c>
      <c r="CF176" t="str">
        <f t="shared" si="150"/>
        <v>('i2023110600436','2022','in2023110400017','3'),</v>
      </c>
      <c r="CG176" t="str">
        <f t="shared" si="151"/>
        <v>('i2023110600436','2022','in2023110400018','2'),</v>
      </c>
      <c r="CH176" t="str">
        <f t="shared" si="152"/>
        <v>('i2023110600436','2022','in2023110400019','3'),</v>
      </c>
      <c r="CI176" t="str">
        <f t="shared" si="153"/>
        <v>('i2023110600436','2022','in2023110400020','3'),</v>
      </c>
      <c r="CJ176" t="str">
        <f t="shared" si="154"/>
        <v>('i2023110600436','2022','in2023110400021','1'),</v>
      </c>
      <c r="CK176" t="str">
        <f t="shared" si="155"/>
        <v>('i2023110600436','2022','in2023110400022','1'),</v>
      </c>
      <c r="CL176" t="str">
        <f t="shared" si="156"/>
        <v>('i2023110600436','2022','in2023110400023','1'),</v>
      </c>
      <c r="CM176" t="str">
        <f t="shared" si="157"/>
        <v>('i2023110600436','2022','in2023110400024','2'),</v>
      </c>
      <c r="CN176" t="str">
        <f t="shared" si="158"/>
        <v>('i2023110600436','2022','in2023110400025','1'),</v>
      </c>
      <c r="CO176" t="str">
        <f t="shared" si="159"/>
        <v>('i2023110600436','2022','in2023110400026','1'),</v>
      </c>
      <c r="CP176" t="str">
        <f t="shared" si="160"/>
        <v>('i2023110600436','2022','in2023110400027','1'),</v>
      </c>
      <c r="CQ176" t="str">
        <f t="shared" si="161"/>
        <v>('i2023110600436','2022','in2023110400028','1'),</v>
      </c>
      <c r="CR176" t="str">
        <f t="shared" si="162"/>
        <v>('i2023110600436','2022','in2023110400029','1'),</v>
      </c>
      <c r="CS176" t="str">
        <f t="shared" si="163"/>
        <v>('i2023110600436','2022','in2023110400030','1'),</v>
      </c>
      <c r="CT176" t="str">
        <f t="shared" si="164"/>
        <v>('i2023110600436','2022','in2023110400031','2'),</v>
      </c>
      <c r="CU176" t="str">
        <f t="shared" si="165"/>
        <v>('i2023110600436','2022','in2023110400032','4'),</v>
      </c>
      <c r="CV176" t="str">
        <f t="shared" si="166"/>
        <v>('i2023110600436','2022','in2023110400033','4'),</v>
      </c>
      <c r="CW176" t="str">
        <f t="shared" si="167"/>
        <v>('i2023110600436','2022','in2023110400034','4'),</v>
      </c>
      <c r="CX176" t="str">
        <f t="shared" si="168"/>
        <v>('i2023110600436','2022','in2023110400035','4'),</v>
      </c>
      <c r="CY176" t="str">
        <f t="shared" si="169"/>
        <v>('i2023110600436','2022','in2023110400036','3'),</v>
      </c>
      <c r="CZ176" t="str">
        <f t="shared" si="170"/>
        <v>('i2023110600436','2022','in2023110400037','4'),</v>
      </c>
      <c r="DA176" t="str">
        <f t="shared" si="171"/>
        <v>('i2023110600436','2022','in2023110400038','3'),</v>
      </c>
      <c r="DB176" t="str">
        <f t="shared" si="172"/>
        <v>('i2023110600436','2022','in2023110400039','3'),</v>
      </c>
      <c r="DC176" t="str">
        <f t="shared" si="173"/>
        <v>('i2023110600436','2022','in2023110400040','5'),</v>
      </c>
      <c r="DD176" t="str">
        <f t="shared" si="174"/>
        <v>('i2023110600436','2022','in2023110400041','4'),</v>
      </c>
      <c r="DE176" t="str">
        <f t="shared" si="175"/>
        <v>('i2023110600436','2022','in2023110400042','4'),</v>
      </c>
      <c r="DF176" t="str">
        <f t="shared" si="176"/>
        <v>('i2023110600436','2022','in2023110400043','3'),</v>
      </c>
      <c r="DG176" t="str">
        <f t="shared" si="177"/>
        <v>('i2023110600436','2022','in2023110400044','3'),</v>
      </c>
      <c r="DH176" t="str">
        <f t="shared" si="178"/>
        <v>('i2023110600436','2022','in2023110400045','4'),</v>
      </c>
      <c r="DI176" t="str">
        <f t="shared" si="179"/>
        <v>('i2023110600436','2022','in2023110400046','4'),</v>
      </c>
      <c r="DJ176" t="str">
        <f t="shared" si="180"/>
        <v>('i2023110600436','2022','in2023110400047','4');</v>
      </c>
    </row>
    <row r="177" spans="1:114" x14ac:dyDescent="0.25">
      <c r="A177" s="4" t="str">
        <f>INDEX('instansi pusat'!$B$2:$C$623,MATCH(C177,'instansi pusat'!$D$2:$D$623,0),2)</f>
        <v>i2023110600555</v>
      </c>
      <c r="B177" s="6">
        <v>6809</v>
      </c>
      <c r="C177" s="5" t="s">
        <v>308</v>
      </c>
      <c r="D177" s="6">
        <v>2022</v>
      </c>
      <c r="E177" s="6">
        <v>2</v>
      </c>
      <c r="F177" s="6">
        <v>2</v>
      </c>
      <c r="G177" s="6">
        <v>1</v>
      </c>
      <c r="H177" s="6">
        <v>1</v>
      </c>
      <c r="I177" s="6">
        <v>2</v>
      </c>
      <c r="J177" s="6">
        <v>2</v>
      </c>
      <c r="K177" s="6">
        <v>1</v>
      </c>
      <c r="L177" s="6">
        <v>1</v>
      </c>
      <c r="M177" s="6">
        <v>1</v>
      </c>
      <c r="N177" s="6">
        <v>2</v>
      </c>
      <c r="O177" s="6">
        <v>1</v>
      </c>
      <c r="P177" s="6">
        <v>1</v>
      </c>
      <c r="Q177" s="6">
        <v>1</v>
      </c>
      <c r="R177" s="6">
        <v>1</v>
      </c>
      <c r="S177" s="6">
        <v>1</v>
      </c>
      <c r="T177" s="6">
        <v>2</v>
      </c>
      <c r="U177" s="6">
        <v>2</v>
      </c>
      <c r="V177" s="6">
        <v>2</v>
      </c>
      <c r="W177" s="6">
        <v>2</v>
      </c>
      <c r="X177" s="6">
        <v>1</v>
      </c>
      <c r="Y177" s="6">
        <v>1</v>
      </c>
      <c r="Z177" s="6">
        <v>1</v>
      </c>
      <c r="AA177" s="6">
        <v>1</v>
      </c>
      <c r="AB177" s="6">
        <v>1</v>
      </c>
      <c r="AC177" s="6">
        <v>1</v>
      </c>
      <c r="AD177" s="6">
        <v>1</v>
      </c>
      <c r="AE177" s="6">
        <v>1</v>
      </c>
      <c r="AF177" s="6">
        <v>1</v>
      </c>
      <c r="AG177" s="6">
        <v>1</v>
      </c>
      <c r="AH177" s="6">
        <v>1</v>
      </c>
      <c r="AI177" s="6">
        <v>1</v>
      </c>
      <c r="AJ177" s="6">
        <v>4</v>
      </c>
      <c r="AK177" s="6">
        <v>4</v>
      </c>
      <c r="AL177" s="6">
        <v>4</v>
      </c>
      <c r="AM177" s="6">
        <v>3</v>
      </c>
      <c r="AN177" s="6">
        <v>2</v>
      </c>
      <c r="AO177" s="6">
        <v>1</v>
      </c>
      <c r="AP177" s="6">
        <v>3</v>
      </c>
      <c r="AQ177" s="6">
        <v>2</v>
      </c>
      <c r="AR177" s="6">
        <v>1</v>
      </c>
      <c r="AS177" s="6">
        <v>2</v>
      </c>
      <c r="AT177" s="6">
        <v>4</v>
      </c>
      <c r="AU177" s="6">
        <v>2</v>
      </c>
      <c r="AV177" s="6">
        <v>2</v>
      </c>
      <c r="AW177" s="6">
        <v>1</v>
      </c>
      <c r="AX177" s="6">
        <v>1</v>
      </c>
      <c r="AY177" s="6">
        <v>1</v>
      </c>
      <c r="AZ177" s="3">
        <f t="shared" si="121"/>
        <v>1.5</v>
      </c>
      <c r="BA177" s="3">
        <f t="shared" si="122"/>
        <v>1</v>
      </c>
      <c r="BB177" s="3">
        <f t="shared" si="123"/>
        <v>1.75</v>
      </c>
      <c r="BC177" s="3">
        <f t="shared" si="124"/>
        <v>1.5</v>
      </c>
      <c r="BD177" s="3">
        <f t="shared" si="125"/>
        <v>1</v>
      </c>
      <c r="BE177" s="3">
        <f t="shared" si="126"/>
        <v>1</v>
      </c>
      <c r="BF177" s="3">
        <f t="shared" si="127"/>
        <v>2.6</v>
      </c>
      <c r="BG177" s="3">
        <f t="shared" si="128"/>
        <v>1.8333333333333333</v>
      </c>
      <c r="BH177" s="3">
        <f t="shared" si="129"/>
        <v>1.5</v>
      </c>
      <c r="BI177" s="3">
        <f t="shared" si="130"/>
        <v>1.4000000000000001</v>
      </c>
      <c r="BJ177" s="3">
        <f t="shared" si="131"/>
        <v>1</v>
      </c>
      <c r="BK177" s="3">
        <f t="shared" si="132"/>
        <v>2.2967032967032965</v>
      </c>
      <c r="BL177" s="3">
        <f t="shared" si="133"/>
        <v>1.7549999999999999</v>
      </c>
      <c r="BO177" t="s">
        <v>641</v>
      </c>
      <c r="BP177" t="str">
        <f t="shared" si="134"/>
        <v>('i2023110600555','2022','in2023110400001','2'),</v>
      </c>
      <c r="BQ177" t="str">
        <f t="shared" si="135"/>
        <v>('i2023110600555','2022','in2023110400002','2'),</v>
      </c>
      <c r="BR177" t="str">
        <f t="shared" si="136"/>
        <v>('i2023110600555','2022','in2023110400003','1'),</v>
      </c>
      <c r="BS177" t="str">
        <f t="shared" si="137"/>
        <v>('i2023110600555','2022','in2023110400004','1'),</v>
      </c>
      <c r="BT177" t="str">
        <f t="shared" si="138"/>
        <v>('i2023110600555','2022','in2023110400005','2'),</v>
      </c>
      <c r="BU177" t="str">
        <f t="shared" si="139"/>
        <v>('i2023110600555','2022','in2023110400006','2'),</v>
      </c>
      <c r="BV177" t="str">
        <f t="shared" si="140"/>
        <v>('i2023110600555','2022','in2023110400007','1'),</v>
      </c>
      <c r="BW177" t="str">
        <f t="shared" si="141"/>
        <v>('i2023110600555','2022','in2023110400008','1'),</v>
      </c>
      <c r="BX177" t="str">
        <f t="shared" si="142"/>
        <v>('i2023110600555','2022','in2023110400009','1'),</v>
      </c>
      <c r="BY177" t="str">
        <f t="shared" si="143"/>
        <v>('i2023110600555','2022','in2023110400010','2'),</v>
      </c>
      <c r="BZ177" t="str">
        <f t="shared" si="144"/>
        <v>('i2023110600555','2022','in2023110400011','1'),</v>
      </c>
      <c r="CA177" t="str">
        <f t="shared" si="145"/>
        <v>('i2023110600555','2022','in2023110400012','1'),</v>
      </c>
      <c r="CB177" t="str">
        <f t="shared" si="146"/>
        <v>('i2023110600555','2022','in2023110400013','1'),</v>
      </c>
      <c r="CC177" t="str">
        <f t="shared" si="147"/>
        <v>('i2023110600555','2022','in2023110400014','1'),</v>
      </c>
      <c r="CD177" t="str">
        <f t="shared" si="148"/>
        <v>('i2023110600555','2022','in2023110400015','1'),</v>
      </c>
      <c r="CE177" t="str">
        <f t="shared" si="149"/>
        <v>('i2023110600555','2022','in2023110400016','2'),</v>
      </c>
      <c r="CF177" t="str">
        <f t="shared" si="150"/>
        <v>('i2023110600555','2022','in2023110400017','2'),</v>
      </c>
      <c r="CG177" t="str">
        <f t="shared" si="151"/>
        <v>('i2023110600555','2022','in2023110400018','2'),</v>
      </c>
      <c r="CH177" t="str">
        <f t="shared" si="152"/>
        <v>('i2023110600555','2022','in2023110400019','2'),</v>
      </c>
      <c r="CI177" t="str">
        <f t="shared" si="153"/>
        <v>('i2023110600555','2022','in2023110400020','1'),</v>
      </c>
      <c r="CJ177" t="str">
        <f t="shared" si="154"/>
        <v>('i2023110600555','2022','in2023110400021','1'),</v>
      </c>
      <c r="CK177" t="str">
        <f t="shared" si="155"/>
        <v>('i2023110600555','2022','in2023110400022','1'),</v>
      </c>
      <c r="CL177" t="str">
        <f t="shared" si="156"/>
        <v>('i2023110600555','2022','in2023110400023','1'),</v>
      </c>
      <c r="CM177" t="str">
        <f t="shared" si="157"/>
        <v>('i2023110600555','2022','in2023110400024','1'),</v>
      </c>
      <c r="CN177" t="str">
        <f t="shared" si="158"/>
        <v>('i2023110600555','2022','in2023110400025','1'),</v>
      </c>
      <c r="CO177" t="str">
        <f t="shared" si="159"/>
        <v>('i2023110600555','2022','in2023110400026','1'),</v>
      </c>
      <c r="CP177" t="str">
        <f t="shared" si="160"/>
        <v>('i2023110600555','2022','in2023110400027','1'),</v>
      </c>
      <c r="CQ177" t="str">
        <f t="shared" si="161"/>
        <v>('i2023110600555','2022','in2023110400028','1'),</v>
      </c>
      <c r="CR177" t="str">
        <f t="shared" si="162"/>
        <v>('i2023110600555','2022','in2023110400029','1'),</v>
      </c>
      <c r="CS177" t="str">
        <f t="shared" si="163"/>
        <v>('i2023110600555','2022','in2023110400030','1'),</v>
      </c>
      <c r="CT177" t="str">
        <f t="shared" si="164"/>
        <v>('i2023110600555','2022','in2023110400031','1'),</v>
      </c>
      <c r="CU177" t="str">
        <f t="shared" si="165"/>
        <v>('i2023110600555','2022','in2023110400032','4'),</v>
      </c>
      <c r="CV177" t="str">
        <f t="shared" si="166"/>
        <v>('i2023110600555','2022','in2023110400033','4'),</v>
      </c>
      <c r="CW177" t="str">
        <f t="shared" si="167"/>
        <v>('i2023110600555','2022','in2023110400034','4'),</v>
      </c>
      <c r="CX177" t="str">
        <f t="shared" si="168"/>
        <v>('i2023110600555','2022','in2023110400035','3'),</v>
      </c>
      <c r="CY177" t="str">
        <f t="shared" si="169"/>
        <v>('i2023110600555','2022','in2023110400036','2'),</v>
      </c>
      <c r="CZ177" t="str">
        <f t="shared" si="170"/>
        <v>('i2023110600555','2022','in2023110400037','1'),</v>
      </c>
      <c r="DA177" t="str">
        <f t="shared" si="171"/>
        <v>('i2023110600555','2022','in2023110400038','3'),</v>
      </c>
      <c r="DB177" t="str">
        <f t="shared" si="172"/>
        <v>('i2023110600555','2022','in2023110400039','2'),</v>
      </c>
      <c r="DC177" t="str">
        <f t="shared" si="173"/>
        <v>('i2023110600555','2022','in2023110400040','1'),</v>
      </c>
      <c r="DD177" t="str">
        <f t="shared" si="174"/>
        <v>('i2023110600555','2022','in2023110400041','2'),</v>
      </c>
      <c r="DE177" t="str">
        <f t="shared" si="175"/>
        <v>('i2023110600555','2022','in2023110400042','4'),</v>
      </c>
      <c r="DF177" t="str">
        <f t="shared" si="176"/>
        <v>('i2023110600555','2022','in2023110400043','2'),</v>
      </c>
      <c r="DG177" t="str">
        <f t="shared" si="177"/>
        <v>('i2023110600555','2022','in2023110400044','2'),</v>
      </c>
      <c r="DH177" t="str">
        <f t="shared" si="178"/>
        <v>('i2023110600555','2022','in2023110400045','1'),</v>
      </c>
      <c r="DI177" t="str">
        <f t="shared" si="179"/>
        <v>('i2023110600555','2022','in2023110400046','1'),</v>
      </c>
      <c r="DJ177" t="str">
        <f t="shared" si="180"/>
        <v>('i2023110600555','2022','in2023110400047','1');</v>
      </c>
    </row>
    <row r="178" spans="1:114" x14ac:dyDescent="0.25">
      <c r="A178" s="4" t="str">
        <f>INDEX('instansi pusat'!$B$2:$C$623,MATCH(C178,'instansi pusat'!$D$2:$D$623,0),2)</f>
        <v>i2023110600356</v>
      </c>
      <c r="B178" s="6">
        <v>5215</v>
      </c>
      <c r="C178" s="5" t="s">
        <v>528</v>
      </c>
      <c r="D178" s="6">
        <v>2022</v>
      </c>
      <c r="E178" s="6">
        <v>1</v>
      </c>
      <c r="F178" s="6">
        <v>1</v>
      </c>
      <c r="G178" s="6">
        <v>1</v>
      </c>
      <c r="H178" s="6">
        <v>1</v>
      </c>
      <c r="I178" s="6">
        <v>1</v>
      </c>
      <c r="J178" s="6">
        <v>1</v>
      </c>
      <c r="K178" s="6">
        <v>1</v>
      </c>
      <c r="L178" s="6">
        <v>1</v>
      </c>
      <c r="M178" s="6">
        <v>1</v>
      </c>
      <c r="N178" s="6">
        <v>3</v>
      </c>
      <c r="O178" s="6">
        <v>1</v>
      </c>
      <c r="P178" s="6">
        <v>1</v>
      </c>
      <c r="Q178" s="6">
        <v>2</v>
      </c>
      <c r="R178" s="6">
        <v>1</v>
      </c>
      <c r="S178" s="6">
        <v>1</v>
      </c>
      <c r="T178" s="6">
        <v>1</v>
      </c>
      <c r="U178" s="6">
        <v>2</v>
      </c>
      <c r="V178" s="6">
        <v>1</v>
      </c>
      <c r="W178" s="6">
        <v>1</v>
      </c>
      <c r="X178" s="6">
        <v>1</v>
      </c>
      <c r="Y178" s="6">
        <v>1</v>
      </c>
      <c r="Z178" s="6">
        <v>1</v>
      </c>
      <c r="AA178" s="6">
        <v>1</v>
      </c>
      <c r="AB178" s="6">
        <v>1</v>
      </c>
      <c r="AC178" s="6">
        <v>1</v>
      </c>
      <c r="AD178" s="6">
        <v>1</v>
      </c>
      <c r="AE178" s="6">
        <v>1</v>
      </c>
      <c r="AF178" s="6">
        <v>1</v>
      </c>
      <c r="AG178" s="6">
        <v>1</v>
      </c>
      <c r="AH178" s="6">
        <v>1</v>
      </c>
      <c r="AI178" s="6">
        <v>1</v>
      </c>
      <c r="AJ178" s="6">
        <v>4</v>
      </c>
      <c r="AK178" s="6">
        <v>4</v>
      </c>
      <c r="AL178" s="6">
        <v>4</v>
      </c>
      <c r="AM178" s="6">
        <v>3</v>
      </c>
      <c r="AN178" s="6">
        <v>3</v>
      </c>
      <c r="AO178" s="6">
        <v>1</v>
      </c>
      <c r="AP178" s="6">
        <v>2</v>
      </c>
      <c r="AQ178" s="6">
        <v>3</v>
      </c>
      <c r="AR178" s="6">
        <v>3</v>
      </c>
      <c r="AS178" s="6">
        <v>2</v>
      </c>
      <c r="AT178" s="6">
        <v>1</v>
      </c>
      <c r="AU178" s="6">
        <v>2</v>
      </c>
      <c r="AV178" s="6">
        <v>2</v>
      </c>
      <c r="AW178" s="6">
        <v>3</v>
      </c>
      <c r="AX178" s="6">
        <v>3</v>
      </c>
      <c r="AY178" s="6">
        <v>3</v>
      </c>
      <c r="AZ178" s="3">
        <f t="shared" si="121"/>
        <v>1.2000000000000002</v>
      </c>
      <c r="BA178" s="3">
        <f t="shared" si="122"/>
        <v>1.25</v>
      </c>
      <c r="BB178" s="3">
        <f t="shared" si="123"/>
        <v>1.25</v>
      </c>
      <c r="BC178" s="3">
        <f t="shared" si="124"/>
        <v>1</v>
      </c>
      <c r="BD178" s="3">
        <f t="shared" si="125"/>
        <v>1</v>
      </c>
      <c r="BE178" s="3">
        <f t="shared" si="126"/>
        <v>1</v>
      </c>
      <c r="BF178" s="3">
        <f t="shared" si="127"/>
        <v>2.9000000000000004</v>
      </c>
      <c r="BG178" s="3">
        <f t="shared" si="128"/>
        <v>2.333333333333333</v>
      </c>
      <c r="BH178" s="3">
        <f t="shared" si="129"/>
        <v>1.2000000000000002</v>
      </c>
      <c r="BI178" s="3">
        <f t="shared" si="130"/>
        <v>1.2</v>
      </c>
      <c r="BJ178" s="3">
        <f t="shared" si="131"/>
        <v>1</v>
      </c>
      <c r="BK178" s="3">
        <f t="shared" si="132"/>
        <v>2.6758241758241761</v>
      </c>
      <c r="BL178" s="3">
        <f t="shared" si="133"/>
        <v>1.8385000000000002</v>
      </c>
      <c r="BO178" t="s">
        <v>641</v>
      </c>
      <c r="BP178" t="str">
        <f t="shared" si="134"/>
        <v>('i2023110600356','2022','in2023110400001','1'),</v>
      </c>
      <c r="BQ178" t="str">
        <f t="shared" si="135"/>
        <v>('i2023110600356','2022','in2023110400002','1'),</v>
      </c>
      <c r="BR178" t="str">
        <f t="shared" si="136"/>
        <v>('i2023110600356','2022','in2023110400003','1'),</v>
      </c>
      <c r="BS178" t="str">
        <f t="shared" si="137"/>
        <v>('i2023110600356','2022','in2023110400004','1'),</v>
      </c>
      <c r="BT178" t="str">
        <f t="shared" si="138"/>
        <v>('i2023110600356','2022','in2023110400005','1'),</v>
      </c>
      <c r="BU178" t="str">
        <f t="shared" si="139"/>
        <v>('i2023110600356','2022','in2023110400006','1'),</v>
      </c>
      <c r="BV178" t="str">
        <f t="shared" si="140"/>
        <v>('i2023110600356','2022','in2023110400007','1'),</v>
      </c>
      <c r="BW178" t="str">
        <f t="shared" si="141"/>
        <v>('i2023110600356','2022','in2023110400008','1'),</v>
      </c>
      <c r="BX178" t="str">
        <f t="shared" si="142"/>
        <v>('i2023110600356','2022','in2023110400009','1'),</v>
      </c>
      <c r="BY178" t="str">
        <f t="shared" si="143"/>
        <v>('i2023110600356','2022','in2023110400010','3'),</v>
      </c>
      <c r="BZ178" t="str">
        <f t="shared" si="144"/>
        <v>('i2023110600356','2022','in2023110400011','1'),</v>
      </c>
      <c r="CA178" t="str">
        <f t="shared" si="145"/>
        <v>('i2023110600356','2022','in2023110400012','1'),</v>
      </c>
      <c r="CB178" t="str">
        <f t="shared" si="146"/>
        <v>('i2023110600356','2022','in2023110400013','2'),</v>
      </c>
      <c r="CC178" t="str">
        <f t="shared" si="147"/>
        <v>('i2023110600356','2022','in2023110400014','1'),</v>
      </c>
      <c r="CD178" t="str">
        <f t="shared" si="148"/>
        <v>('i2023110600356','2022','in2023110400015','1'),</v>
      </c>
      <c r="CE178" t="str">
        <f t="shared" si="149"/>
        <v>('i2023110600356','2022','in2023110400016','1'),</v>
      </c>
      <c r="CF178" t="str">
        <f t="shared" si="150"/>
        <v>('i2023110600356','2022','in2023110400017','2'),</v>
      </c>
      <c r="CG178" t="str">
        <f t="shared" si="151"/>
        <v>('i2023110600356','2022','in2023110400018','1'),</v>
      </c>
      <c r="CH178" t="str">
        <f t="shared" si="152"/>
        <v>('i2023110600356','2022','in2023110400019','1'),</v>
      </c>
      <c r="CI178" t="str">
        <f t="shared" si="153"/>
        <v>('i2023110600356','2022','in2023110400020','1'),</v>
      </c>
      <c r="CJ178" t="str">
        <f t="shared" si="154"/>
        <v>('i2023110600356','2022','in2023110400021','1'),</v>
      </c>
      <c r="CK178" t="str">
        <f t="shared" si="155"/>
        <v>('i2023110600356','2022','in2023110400022','1'),</v>
      </c>
      <c r="CL178" t="str">
        <f t="shared" si="156"/>
        <v>('i2023110600356','2022','in2023110400023','1'),</v>
      </c>
      <c r="CM178" t="str">
        <f t="shared" si="157"/>
        <v>('i2023110600356','2022','in2023110400024','1'),</v>
      </c>
      <c r="CN178" t="str">
        <f t="shared" si="158"/>
        <v>('i2023110600356','2022','in2023110400025','1'),</v>
      </c>
      <c r="CO178" t="str">
        <f t="shared" si="159"/>
        <v>('i2023110600356','2022','in2023110400026','1'),</v>
      </c>
      <c r="CP178" t="str">
        <f t="shared" si="160"/>
        <v>('i2023110600356','2022','in2023110400027','1'),</v>
      </c>
      <c r="CQ178" t="str">
        <f t="shared" si="161"/>
        <v>('i2023110600356','2022','in2023110400028','1'),</v>
      </c>
      <c r="CR178" t="str">
        <f t="shared" si="162"/>
        <v>('i2023110600356','2022','in2023110400029','1'),</v>
      </c>
      <c r="CS178" t="str">
        <f t="shared" si="163"/>
        <v>('i2023110600356','2022','in2023110400030','1'),</v>
      </c>
      <c r="CT178" t="str">
        <f t="shared" si="164"/>
        <v>('i2023110600356','2022','in2023110400031','1'),</v>
      </c>
      <c r="CU178" t="str">
        <f t="shared" si="165"/>
        <v>('i2023110600356','2022','in2023110400032','4'),</v>
      </c>
      <c r="CV178" t="str">
        <f t="shared" si="166"/>
        <v>('i2023110600356','2022','in2023110400033','4'),</v>
      </c>
      <c r="CW178" t="str">
        <f t="shared" si="167"/>
        <v>('i2023110600356','2022','in2023110400034','4'),</v>
      </c>
      <c r="CX178" t="str">
        <f t="shared" si="168"/>
        <v>('i2023110600356','2022','in2023110400035','3'),</v>
      </c>
      <c r="CY178" t="str">
        <f t="shared" si="169"/>
        <v>('i2023110600356','2022','in2023110400036','3'),</v>
      </c>
      <c r="CZ178" t="str">
        <f t="shared" si="170"/>
        <v>('i2023110600356','2022','in2023110400037','1'),</v>
      </c>
      <c r="DA178" t="str">
        <f t="shared" si="171"/>
        <v>('i2023110600356','2022','in2023110400038','2'),</v>
      </c>
      <c r="DB178" t="str">
        <f t="shared" si="172"/>
        <v>('i2023110600356','2022','in2023110400039','3'),</v>
      </c>
      <c r="DC178" t="str">
        <f t="shared" si="173"/>
        <v>('i2023110600356','2022','in2023110400040','3'),</v>
      </c>
      <c r="DD178" t="str">
        <f t="shared" si="174"/>
        <v>('i2023110600356','2022','in2023110400041','2'),</v>
      </c>
      <c r="DE178" t="str">
        <f t="shared" si="175"/>
        <v>('i2023110600356','2022','in2023110400042','1'),</v>
      </c>
      <c r="DF178" t="str">
        <f t="shared" si="176"/>
        <v>('i2023110600356','2022','in2023110400043','2'),</v>
      </c>
      <c r="DG178" t="str">
        <f t="shared" si="177"/>
        <v>('i2023110600356','2022','in2023110400044','2'),</v>
      </c>
      <c r="DH178" t="str">
        <f t="shared" si="178"/>
        <v>('i2023110600356','2022','in2023110400045','3'),</v>
      </c>
      <c r="DI178" t="str">
        <f t="shared" si="179"/>
        <v>('i2023110600356','2022','in2023110400046','3'),</v>
      </c>
      <c r="DJ178" t="str">
        <f t="shared" si="180"/>
        <v>('i2023110600356','2022','in2023110400047','3');</v>
      </c>
    </row>
    <row r="179" spans="1:114" x14ac:dyDescent="0.25">
      <c r="A179" s="4" t="str">
        <f>INDEX('instansi pusat'!$B$2:$C$623,MATCH(C179,'instansi pusat'!$D$2:$D$623,0),2)</f>
        <v>i2023110600539</v>
      </c>
      <c r="B179" s="6">
        <v>5305</v>
      </c>
      <c r="C179" s="5" t="s">
        <v>417</v>
      </c>
      <c r="D179" s="6">
        <v>2022</v>
      </c>
      <c r="E179" s="6">
        <v>2</v>
      </c>
      <c r="F179" s="6">
        <v>2</v>
      </c>
      <c r="G179" s="6">
        <v>1</v>
      </c>
      <c r="H179" s="6">
        <v>1</v>
      </c>
      <c r="I179" s="6">
        <v>3</v>
      </c>
      <c r="J179" s="6">
        <v>3</v>
      </c>
      <c r="K179" s="6">
        <v>3</v>
      </c>
      <c r="L179" s="6">
        <v>1</v>
      </c>
      <c r="M179" s="6">
        <v>1</v>
      </c>
      <c r="N179" s="6">
        <v>2</v>
      </c>
      <c r="O179" s="6">
        <v>2</v>
      </c>
      <c r="P179" s="6">
        <v>3</v>
      </c>
      <c r="Q179" s="6">
        <v>1</v>
      </c>
      <c r="R179" s="6">
        <v>2</v>
      </c>
      <c r="S179" s="6">
        <v>1</v>
      </c>
      <c r="T179" s="6">
        <v>1</v>
      </c>
      <c r="U179" s="6">
        <v>2</v>
      </c>
      <c r="V179" s="6">
        <v>1</v>
      </c>
      <c r="W179" s="6">
        <v>2</v>
      </c>
      <c r="X179" s="6">
        <v>3</v>
      </c>
      <c r="Y179" s="6">
        <v>1</v>
      </c>
      <c r="Z179" s="6">
        <v>1</v>
      </c>
      <c r="AA179" s="6">
        <v>1</v>
      </c>
      <c r="AB179" s="6">
        <v>1</v>
      </c>
      <c r="AC179" s="6">
        <v>1</v>
      </c>
      <c r="AD179" s="6">
        <v>1</v>
      </c>
      <c r="AE179" s="6">
        <v>2</v>
      </c>
      <c r="AF179" s="6">
        <v>1</v>
      </c>
      <c r="AG179" s="6">
        <v>1</v>
      </c>
      <c r="AH179" s="6">
        <v>1</v>
      </c>
      <c r="AI179" s="6">
        <v>1</v>
      </c>
      <c r="AJ179" s="6">
        <v>4</v>
      </c>
      <c r="AK179" s="6">
        <v>4</v>
      </c>
      <c r="AL179" s="6">
        <v>3</v>
      </c>
      <c r="AM179" s="6">
        <v>3</v>
      </c>
      <c r="AN179" s="6">
        <v>4</v>
      </c>
      <c r="AO179" s="6">
        <v>1</v>
      </c>
      <c r="AP179" s="6">
        <v>1</v>
      </c>
      <c r="AQ179" s="6">
        <v>2</v>
      </c>
      <c r="AR179" s="6">
        <v>2</v>
      </c>
      <c r="AS179" s="6">
        <v>4</v>
      </c>
      <c r="AT179" s="6">
        <v>4</v>
      </c>
      <c r="AU179" s="6">
        <v>2</v>
      </c>
      <c r="AV179" s="6">
        <v>3</v>
      </c>
      <c r="AW179" s="6">
        <v>2</v>
      </c>
      <c r="AX179" s="6">
        <v>1</v>
      </c>
      <c r="AY179" s="6">
        <v>4</v>
      </c>
      <c r="AZ179" s="3">
        <f t="shared" si="121"/>
        <v>1.9000000000000001</v>
      </c>
      <c r="BA179" s="3">
        <f t="shared" si="122"/>
        <v>2</v>
      </c>
      <c r="BB179" s="3">
        <f t="shared" si="123"/>
        <v>1.25</v>
      </c>
      <c r="BC179" s="3">
        <f t="shared" si="124"/>
        <v>2.5</v>
      </c>
      <c r="BD179" s="3">
        <f t="shared" si="125"/>
        <v>1.125</v>
      </c>
      <c r="BE179" s="3">
        <f t="shared" si="126"/>
        <v>1</v>
      </c>
      <c r="BF179" s="3">
        <f t="shared" si="127"/>
        <v>2.8000000000000003</v>
      </c>
      <c r="BG179" s="3">
        <f t="shared" si="128"/>
        <v>2.6666666666666665</v>
      </c>
      <c r="BH179" s="3">
        <f t="shared" si="129"/>
        <v>1.9000000000000001</v>
      </c>
      <c r="BI179" s="3">
        <f t="shared" si="130"/>
        <v>1.8</v>
      </c>
      <c r="BJ179" s="3">
        <f t="shared" si="131"/>
        <v>1.0909090909090908</v>
      </c>
      <c r="BK179" s="3">
        <f t="shared" si="132"/>
        <v>2.7472527472527473</v>
      </c>
      <c r="BL179" s="3">
        <f t="shared" si="133"/>
        <v>2.1269999999999998</v>
      </c>
      <c r="BO179" t="s">
        <v>641</v>
      </c>
      <c r="BP179" t="str">
        <f t="shared" si="134"/>
        <v>('i2023110600539','2022','in2023110400001','2'),</v>
      </c>
      <c r="BQ179" t="str">
        <f t="shared" si="135"/>
        <v>('i2023110600539','2022','in2023110400002','2'),</v>
      </c>
      <c r="BR179" t="str">
        <f t="shared" si="136"/>
        <v>('i2023110600539','2022','in2023110400003','1'),</v>
      </c>
      <c r="BS179" t="str">
        <f t="shared" si="137"/>
        <v>('i2023110600539','2022','in2023110400004','1'),</v>
      </c>
      <c r="BT179" t="str">
        <f t="shared" si="138"/>
        <v>('i2023110600539','2022','in2023110400005','3'),</v>
      </c>
      <c r="BU179" t="str">
        <f t="shared" si="139"/>
        <v>('i2023110600539','2022','in2023110400006','3'),</v>
      </c>
      <c r="BV179" t="str">
        <f t="shared" si="140"/>
        <v>('i2023110600539','2022','in2023110400007','3'),</v>
      </c>
      <c r="BW179" t="str">
        <f t="shared" si="141"/>
        <v>('i2023110600539','2022','in2023110400008','1'),</v>
      </c>
      <c r="BX179" t="str">
        <f t="shared" si="142"/>
        <v>('i2023110600539','2022','in2023110400009','1'),</v>
      </c>
      <c r="BY179" t="str">
        <f t="shared" si="143"/>
        <v>('i2023110600539','2022','in2023110400010','2'),</v>
      </c>
      <c r="BZ179" t="str">
        <f t="shared" si="144"/>
        <v>('i2023110600539','2022','in2023110400011','2'),</v>
      </c>
      <c r="CA179" t="str">
        <f t="shared" si="145"/>
        <v>('i2023110600539','2022','in2023110400012','3'),</v>
      </c>
      <c r="CB179" t="str">
        <f t="shared" si="146"/>
        <v>('i2023110600539','2022','in2023110400013','1'),</v>
      </c>
      <c r="CC179" t="str">
        <f t="shared" si="147"/>
        <v>('i2023110600539','2022','in2023110400014','2'),</v>
      </c>
      <c r="CD179" t="str">
        <f t="shared" si="148"/>
        <v>('i2023110600539','2022','in2023110400015','1'),</v>
      </c>
      <c r="CE179" t="str">
        <f t="shared" si="149"/>
        <v>('i2023110600539','2022','in2023110400016','1'),</v>
      </c>
      <c r="CF179" t="str">
        <f t="shared" si="150"/>
        <v>('i2023110600539','2022','in2023110400017','2'),</v>
      </c>
      <c r="CG179" t="str">
        <f t="shared" si="151"/>
        <v>('i2023110600539','2022','in2023110400018','1'),</v>
      </c>
      <c r="CH179" t="str">
        <f t="shared" si="152"/>
        <v>('i2023110600539','2022','in2023110400019','2'),</v>
      </c>
      <c r="CI179" t="str">
        <f t="shared" si="153"/>
        <v>('i2023110600539','2022','in2023110400020','3'),</v>
      </c>
      <c r="CJ179" t="str">
        <f t="shared" si="154"/>
        <v>('i2023110600539','2022','in2023110400021','1'),</v>
      </c>
      <c r="CK179" t="str">
        <f t="shared" si="155"/>
        <v>('i2023110600539','2022','in2023110400022','1'),</v>
      </c>
      <c r="CL179" t="str">
        <f t="shared" si="156"/>
        <v>('i2023110600539','2022','in2023110400023','1'),</v>
      </c>
      <c r="CM179" t="str">
        <f t="shared" si="157"/>
        <v>('i2023110600539','2022','in2023110400024','1'),</v>
      </c>
      <c r="CN179" t="str">
        <f t="shared" si="158"/>
        <v>('i2023110600539','2022','in2023110400025','1'),</v>
      </c>
      <c r="CO179" t="str">
        <f t="shared" si="159"/>
        <v>('i2023110600539','2022','in2023110400026','1'),</v>
      </c>
      <c r="CP179" t="str">
        <f t="shared" si="160"/>
        <v>('i2023110600539','2022','in2023110400027','2'),</v>
      </c>
      <c r="CQ179" t="str">
        <f t="shared" si="161"/>
        <v>('i2023110600539','2022','in2023110400028','1'),</v>
      </c>
      <c r="CR179" t="str">
        <f t="shared" si="162"/>
        <v>('i2023110600539','2022','in2023110400029','1'),</v>
      </c>
      <c r="CS179" t="str">
        <f t="shared" si="163"/>
        <v>('i2023110600539','2022','in2023110400030','1'),</v>
      </c>
      <c r="CT179" t="str">
        <f t="shared" si="164"/>
        <v>('i2023110600539','2022','in2023110400031','1'),</v>
      </c>
      <c r="CU179" t="str">
        <f t="shared" si="165"/>
        <v>('i2023110600539','2022','in2023110400032','4'),</v>
      </c>
      <c r="CV179" t="str">
        <f t="shared" si="166"/>
        <v>('i2023110600539','2022','in2023110400033','4'),</v>
      </c>
      <c r="CW179" t="str">
        <f t="shared" si="167"/>
        <v>('i2023110600539','2022','in2023110400034','3'),</v>
      </c>
      <c r="CX179" t="str">
        <f t="shared" si="168"/>
        <v>('i2023110600539','2022','in2023110400035','3'),</v>
      </c>
      <c r="CY179" t="str">
        <f t="shared" si="169"/>
        <v>('i2023110600539','2022','in2023110400036','4'),</v>
      </c>
      <c r="CZ179" t="str">
        <f t="shared" si="170"/>
        <v>('i2023110600539','2022','in2023110400037','1'),</v>
      </c>
      <c r="DA179" t="str">
        <f t="shared" si="171"/>
        <v>('i2023110600539','2022','in2023110400038','1'),</v>
      </c>
      <c r="DB179" t="str">
        <f t="shared" si="172"/>
        <v>('i2023110600539','2022','in2023110400039','2'),</v>
      </c>
      <c r="DC179" t="str">
        <f t="shared" si="173"/>
        <v>('i2023110600539','2022','in2023110400040','2'),</v>
      </c>
      <c r="DD179" t="str">
        <f t="shared" si="174"/>
        <v>('i2023110600539','2022','in2023110400041','4'),</v>
      </c>
      <c r="DE179" t="str">
        <f t="shared" si="175"/>
        <v>('i2023110600539','2022','in2023110400042','4'),</v>
      </c>
      <c r="DF179" t="str">
        <f t="shared" si="176"/>
        <v>('i2023110600539','2022','in2023110400043','2'),</v>
      </c>
      <c r="DG179" t="str">
        <f t="shared" si="177"/>
        <v>('i2023110600539','2022','in2023110400044','3'),</v>
      </c>
      <c r="DH179" t="str">
        <f t="shared" si="178"/>
        <v>('i2023110600539','2022','in2023110400045','2'),</v>
      </c>
      <c r="DI179" t="str">
        <f t="shared" si="179"/>
        <v>('i2023110600539','2022','in2023110400046','1'),</v>
      </c>
      <c r="DJ179" t="str">
        <f t="shared" si="180"/>
        <v>('i2023110600539','2022','in2023110400047','4');</v>
      </c>
    </row>
    <row r="180" spans="1:114" x14ac:dyDescent="0.25">
      <c r="A180" s="4" t="str">
        <f>INDEX('instansi pusat'!$B$2:$C$623,MATCH(C180,'instansi pusat'!$D$2:$D$623,0),2)</f>
        <v>i2023110600021</v>
      </c>
      <c r="B180" s="6">
        <v>5304</v>
      </c>
      <c r="C180" s="5" t="s">
        <v>416</v>
      </c>
      <c r="D180" s="6">
        <v>2022</v>
      </c>
      <c r="E180" s="6">
        <v>1</v>
      </c>
      <c r="F180" s="6">
        <v>2</v>
      </c>
      <c r="G180" s="6">
        <v>1</v>
      </c>
      <c r="H180" s="6">
        <v>2</v>
      </c>
      <c r="I180" s="6">
        <v>2</v>
      </c>
      <c r="J180" s="6">
        <v>2</v>
      </c>
      <c r="K180" s="6">
        <v>2</v>
      </c>
      <c r="L180" s="6">
        <v>2</v>
      </c>
      <c r="M180" s="6">
        <v>2</v>
      </c>
      <c r="N180" s="6">
        <v>1</v>
      </c>
      <c r="O180" s="6">
        <v>1</v>
      </c>
      <c r="P180" s="6">
        <v>1</v>
      </c>
      <c r="Q180" s="6">
        <v>1</v>
      </c>
      <c r="R180" s="6">
        <v>1</v>
      </c>
      <c r="S180" s="6">
        <v>2</v>
      </c>
      <c r="T180" s="6">
        <v>2</v>
      </c>
      <c r="U180" s="6">
        <v>2</v>
      </c>
      <c r="V180" s="6">
        <v>2</v>
      </c>
      <c r="W180" s="6">
        <v>1</v>
      </c>
      <c r="X180" s="6">
        <v>2</v>
      </c>
      <c r="Y180" s="6">
        <v>1</v>
      </c>
      <c r="Z180" s="6">
        <v>1</v>
      </c>
      <c r="AA180" s="6">
        <v>1</v>
      </c>
      <c r="AB180" s="6">
        <v>1</v>
      </c>
      <c r="AC180" s="6">
        <v>1</v>
      </c>
      <c r="AD180" s="6">
        <v>1</v>
      </c>
      <c r="AE180" s="6">
        <v>1</v>
      </c>
      <c r="AF180" s="6">
        <v>1</v>
      </c>
      <c r="AG180" s="6">
        <v>1</v>
      </c>
      <c r="AH180" s="6">
        <v>1</v>
      </c>
      <c r="AI180" s="6">
        <v>1</v>
      </c>
      <c r="AJ180" s="6">
        <v>4</v>
      </c>
      <c r="AK180" s="6">
        <v>4</v>
      </c>
      <c r="AL180" s="6">
        <v>4</v>
      </c>
      <c r="AM180" s="6">
        <v>4</v>
      </c>
      <c r="AN180" s="6">
        <v>3</v>
      </c>
      <c r="AO180" s="6">
        <v>4</v>
      </c>
      <c r="AP180" s="6">
        <v>3</v>
      </c>
      <c r="AQ180" s="6">
        <v>3</v>
      </c>
      <c r="AR180" s="6">
        <v>2</v>
      </c>
      <c r="AS180" s="6">
        <v>3</v>
      </c>
      <c r="AT180" s="6">
        <v>4</v>
      </c>
      <c r="AU180" s="6">
        <v>2</v>
      </c>
      <c r="AV180" s="6">
        <v>2</v>
      </c>
      <c r="AW180" s="6">
        <v>3</v>
      </c>
      <c r="AX180" s="6">
        <v>3</v>
      </c>
      <c r="AY180" s="6">
        <v>4</v>
      </c>
      <c r="AZ180" s="3">
        <f t="shared" si="121"/>
        <v>1.7000000000000002</v>
      </c>
      <c r="BA180" s="3">
        <f t="shared" si="122"/>
        <v>1</v>
      </c>
      <c r="BB180" s="3">
        <f t="shared" si="123"/>
        <v>2</v>
      </c>
      <c r="BC180" s="3">
        <f t="shared" si="124"/>
        <v>1.5</v>
      </c>
      <c r="BD180" s="3">
        <f t="shared" si="125"/>
        <v>1</v>
      </c>
      <c r="BE180" s="3">
        <f t="shared" si="126"/>
        <v>1</v>
      </c>
      <c r="BF180" s="3">
        <f t="shared" si="127"/>
        <v>3.4000000000000004</v>
      </c>
      <c r="BG180" s="3">
        <f t="shared" si="128"/>
        <v>3</v>
      </c>
      <c r="BH180" s="3">
        <f t="shared" si="129"/>
        <v>1.7000000000000002</v>
      </c>
      <c r="BI180" s="3">
        <f t="shared" si="130"/>
        <v>1.5000000000000002</v>
      </c>
      <c r="BJ180" s="3">
        <f t="shared" si="131"/>
        <v>1</v>
      </c>
      <c r="BK180" s="3">
        <f t="shared" si="132"/>
        <v>3.2417582417582418</v>
      </c>
      <c r="BL180" s="3">
        <f t="shared" si="133"/>
        <v>2.2360000000000002</v>
      </c>
      <c r="BO180" t="s">
        <v>641</v>
      </c>
      <c r="BP180" t="str">
        <f t="shared" si="134"/>
        <v>('i2023110600021','2022','in2023110400001','1'),</v>
      </c>
      <c r="BQ180" t="str">
        <f t="shared" si="135"/>
        <v>('i2023110600021','2022','in2023110400002','2'),</v>
      </c>
      <c r="BR180" t="str">
        <f t="shared" si="136"/>
        <v>('i2023110600021','2022','in2023110400003','1'),</v>
      </c>
      <c r="BS180" t="str">
        <f t="shared" si="137"/>
        <v>('i2023110600021','2022','in2023110400004','2'),</v>
      </c>
      <c r="BT180" t="str">
        <f t="shared" si="138"/>
        <v>('i2023110600021','2022','in2023110400005','2'),</v>
      </c>
      <c r="BU180" t="str">
        <f t="shared" si="139"/>
        <v>('i2023110600021','2022','in2023110400006','2'),</v>
      </c>
      <c r="BV180" t="str">
        <f t="shared" si="140"/>
        <v>('i2023110600021','2022','in2023110400007','2'),</v>
      </c>
      <c r="BW180" t="str">
        <f t="shared" si="141"/>
        <v>('i2023110600021','2022','in2023110400008','2'),</v>
      </c>
      <c r="BX180" t="str">
        <f t="shared" si="142"/>
        <v>('i2023110600021','2022','in2023110400009','2'),</v>
      </c>
      <c r="BY180" t="str">
        <f t="shared" si="143"/>
        <v>('i2023110600021','2022','in2023110400010','1'),</v>
      </c>
      <c r="BZ180" t="str">
        <f t="shared" si="144"/>
        <v>('i2023110600021','2022','in2023110400011','1'),</v>
      </c>
      <c r="CA180" t="str">
        <f t="shared" si="145"/>
        <v>('i2023110600021','2022','in2023110400012','1'),</v>
      </c>
      <c r="CB180" t="str">
        <f t="shared" si="146"/>
        <v>('i2023110600021','2022','in2023110400013','1'),</v>
      </c>
      <c r="CC180" t="str">
        <f t="shared" si="147"/>
        <v>('i2023110600021','2022','in2023110400014','1'),</v>
      </c>
      <c r="CD180" t="str">
        <f t="shared" si="148"/>
        <v>('i2023110600021','2022','in2023110400015','2'),</v>
      </c>
      <c r="CE180" t="str">
        <f t="shared" si="149"/>
        <v>('i2023110600021','2022','in2023110400016','2'),</v>
      </c>
      <c r="CF180" t="str">
        <f t="shared" si="150"/>
        <v>('i2023110600021','2022','in2023110400017','2'),</v>
      </c>
      <c r="CG180" t="str">
        <f t="shared" si="151"/>
        <v>('i2023110600021','2022','in2023110400018','2'),</v>
      </c>
      <c r="CH180" t="str">
        <f t="shared" si="152"/>
        <v>('i2023110600021','2022','in2023110400019','1'),</v>
      </c>
      <c r="CI180" t="str">
        <f t="shared" si="153"/>
        <v>('i2023110600021','2022','in2023110400020','2'),</v>
      </c>
      <c r="CJ180" t="str">
        <f t="shared" si="154"/>
        <v>('i2023110600021','2022','in2023110400021','1'),</v>
      </c>
      <c r="CK180" t="str">
        <f t="shared" si="155"/>
        <v>('i2023110600021','2022','in2023110400022','1'),</v>
      </c>
      <c r="CL180" t="str">
        <f t="shared" si="156"/>
        <v>('i2023110600021','2022','in2023110400023','1'),</v>
      </c>
      <c r="CM180" t="str">
        <f t="shared" si="157"/>
        <v>('i2023110600021','2022','in2023110400024','1'),</v>
      </c>
      <c r="CN180" t="str">
        <f t="shared" si="158"/>
        <v>('i2023110600021','2022','in2023110400025','1'),</v>
      </c>
      <c r="CO180" t="str">
        <f t="shared" si="159"/>
        <v>('i2023110600021','2022','in2023110400026','1'),</v>
      </c>
      <c r="CP180" t="str">
        <f t="shared" si="160"/>
        <v>('i2023110600021','2022','in2023110400027','1'),</v>
      </c>
      <c r="CQ180" t="str">
        <f t="shared" si="161"/>
        <v>('i2023110600021','2022','in2023110400028','1'),</v>
      </c>
      <c r="CR180" t="str">
        <f t="shared" si="162"/>
        <v>('i2023110600021','2022','in2023110400029','1'),</v>
      </c>
      <c r="CS180" t="str">
        <f t="shared" si="163"/>
        <v>('i2023110600021','2022','in2023110400030','1'),</v>
      </c>
      <c r="CT180" t="str">
        <f t="shared" si="164"/>
        <v>('i2023110600021','2022','in2023110400031','1'),</v>
      </c>
      <c r="CU180" t="str">
        <f t="shared" si="165"/>
        <v>('i2023110600021','2022','in2023110400032','4'),</v>
      </c>
      <c r="CV180" t="str">
        <f t="shared" si="166"/>
        <v>('i2023110600021','2022','in2023110400033','4'),</v>
      </c>
      <c r="CW180" t="str">
        <f t="shared" si="167"/>
        <v>('i2023110600021','2022','in2023110400034','4'),</v>
      </c>
      <c r="CX180" t="str">
        <f t="shared" si="168"/>
        <v>('i2023110600021','2022','in2023110400035','4'),</v>
      </c>
      <c r="CY180" t="str">
        <f t="shared" si="169"/>
        <v>('i2023110600021','2022','in2023110400036','3'),</v>
      </c>
      <c r="CZ180" t="str">
        <f t="shared" si="170"/>
        <v>('i2023110600021','2022','in2023110400037','4'),</v>
      </c>
      <c r="DA180" t="str">
        <f t="shared" si="171"/>
        <v>('i2023110600021','2022','in2023110400038','3'),</v>
      </c>
      <c r="DB180" t="str">
        <f t="shared" si="172"/>
        <v>('i2023110600021','2022','in2023110400039','3'),</v>
      </c>
      <c r="DC180" t="str">
        <f t="shared" si="173"/>
        <v>('i2023110600021','2022','in2023110400040','2'),</v>
      </c>
      <c r="DD180" t="str">
        <f t="shared" si="174"/>
        <v>('i2023110600021','2022','in2023110400041','3'),</v>
      </c>
      <c r="DE180" t="str">
        <f t="shared" si="175"/>
        <v>('i2023110600021','2022','in2023110400042','4'),</v>
      </c>
      <c r="DF180" t="str">
        <f t="shared" si="176"/>
        <v>('i2023110600021','2022','in2023110400043','2'),</v>
      </c>
      <c r="DG180" t="str">
        <f t="shared" si="177"/>
        <v>('i2023110600021','2022','in2023110400044','2'),</v>
      </c>
      <c r="DH180" t="str">
        <f t="shared" si="178"/>
        <v>('i2023110600021','2022','in2023110400045','3'),</v>
      </c>
      <c r="DI180" t="str">
        <f t="shared" si="179"/>
        <v>('i2023110600021','2022','in2023110400046','3'),</v>
      </c>
      <c r="DJ180" t="str">
        <f t="shared" si="180"/>
        <v>('i2023110600021','2022','in2023110400047','4');</v>
      </c>
    </row>
    <row r="181" spans="1:114" x14ac:dyDescent="0.25">
      <c r="A181" s="4" t="str">
        <f>INDEX('instansi pusat'!$B$2:$C$623,MATCH(C181,'instansi pusat'!$D$2:$D$623,0),2)</f>
        <v>i2023110600195</v>
      </c>
      <c r="B181" s="6">
        <v>6115</v>
      </c>
      <c r="C181" s="5" t="s">
        <v>235</v>
      </c>
      <c r="D181" s="6">
        <v>2022</v>
      </c>
      <c r="E181" s="6">
        <v>3</v>
      </c>
      <c r="F181" s="6">
        <v>3</v>
      </c>
      <c r="G181" s="6">
        <v>4</v>
      </c>
      <c r="H181" s="6">
        <v>4</v>
      </c>
      <c r="I181" s="6">
        <v>2</v>
      </c>
      <c r="J181" s="6">
        <v>4</v>
      </c>
      <c r="K181" s="6">
        <v>4</v>
      </c>
      <c r="L181" s="6">
        <v>4</v>
      </c>
      <c r="M181" s="6">
        <v>4</v>
      </c>
      <c r="N181" s="6">
        <v>4</v>
      </c>
      <c r="O181" s="6">
        <v>3</v>
      </c>
      <c r="P181" s="6">
        <v>3</v>
      </c>
      <c r="Q181" s="6">
        <v>3</v>
      </c>
      <c r="R181" s="6">
        <v>3</v>
      </c>
      <c r="S181" s="6">
        <v>3</v>
      </c>
      <c r="T181" s="6">
        <v>3</v>
      </c>
      <c r="U181" s="6">
        <v>3</v>
      </c>
      <c r="V181" s="6">
        <v>3</v>
      </c>
      <c r="W181" s="6">
        <v>3</v>
      </c>
      <c r="X181" s="6">
        <v>3</v>
      </c>
      <c r="Y181" s="6">
        <v>3</v>
      </c>
      <c r="Z181" s="6">
        <v>2</v>
      </c>
      <c r="AA181" s="6">
        <v>3</v>
      </c>
      <c r="AB181" s="6">
        <v>3</v>
      </c>
      <c r="AC181" s="6">
        <v>2</v>
      </c>
      <c r="AD181" s="6">
        <v>3</v>
      </c>
      <c r="AE181" s="6">
        <v>2</v>
      </c>
      <c r="AF181" s="6">
        <v>3</v>
      </c>
      <c r="AG181" s="6">
        <v>3</v>
      </c>
      <c r="AH181" s="6">
        <v>3</v>
      </c>
      <c r="AI181" s="6">
        <v>3</v>
      </c>
      <c r="AJ181" s="6">
        <v>4</v>
      </c>
      <c r="AK181" s="6">
        <v>4</v>
      </c>
      <c r="AL181" s="6">
        <v>4</v>
      </c>
      <c r="AM181" s="6">
        <v>4</v>
      </c>
      <c r="AN181" s="6">
        <v>2</v>
      </c>
      <c r="AO181" s="6">
        <v>2</v>
      </c>
      <c r="AP181" s="6">
        <v>3</v>
      </c>
      <c r="AQ181" s="6">
        <v>2</v>
      </c>
      <c r="AR181" s="6">
        <v>3</v>
      </c>
      <c r="AS181" s="6">
        <v>3</v>
      </c>
      <c r="AT181" s="6">
        <v>4</v>
      </c>
      <c r="AU181" s="6">
        <v>2</v>
      </c>
      <c r="AV181" s="6">
        <v>2</v>
      </c>
      <c r="AW181" s="6">
        <v>4</v>
      </c>
      <c r="AX181" s="6">
        <v>4</v>
      </c>
      <c r="AY181" s="6">
        <v>3</v>
      </c>
      <c r="AZ181" s="3">
        <f t="shared" si="121"/>
        <v>3.6</v>
      </c>
      <c r="BA181" s="3">
        <f t="shared" si="122"/>
        <v>3</v>
      </c>
      <c r="BB181" s="3">
        <f t="shared" si="123"/>
        <v>3</v>
      </c>
      <c r="BC181" s="3">
        <f t="shared" si="124"/>
        <v>3</v>
      </c>
      <c r="BD181" s="3">
        <f t="shared" si="125"/>
        <v>2.625</v>
      </c>
      <c r="BE181" s="3">
        <f t="shared" si="126"/>
        <v>3</v>
      </c>
      <c r="BF181" s="3">
        <f t="shared" si="127"/>
        <v>3.1</v>
      </c>
      <c r="BG181" s="3">
        <f t="shared" si="128"/>
        <v>3.1666666666666665</v>
      </c>
      <c r="BH181" s="3">
        <f t="shared" si="129"/>
        <v>3.6</v>
      </c>
      <c r="BI181" s="3">
        <f t="shared" si="130"/>
        <v>3.0000000000000004</v>
      </c>
      <c r="BJ181" s="3">
        <f t="shared" si="131"/>
        <v>2.7272727272727275</v>
      </c>
      <c r="BK181" s="3">
        <f t="shared" si="132"/>
        <v>3.1263736263736264</v>
      </c>
      <c r="BL181" s="3">
        <f t="shared" si="133"/>
        <v>3.0905000000000005</v>
      </c>
      <c r="BO181" t="s">
        <v>641</v>
      </c>
      <c r="BP181" t="str">
        <f t="shared" si="134"/>
        <v>('i2023110600195','2022','in2023110400001','3'),</v>
      </c>
      <c r="BQ181" t="str">
        <f t="shared" si="135"/>
        <v>('i2023110600195','2022','in2023110400002','3'),</v>
      </c>
      <c r="BR181" t="str">
        <f t="shared" si="136"/>
        <v>('i2023110600195','2022','in2023110400003','4'),</v>
      </c>
      <c r="BS181" t="str">
        <f t="shared" si="137"/>
        <v>('i2023110600195','2022','in2023110400004','4'),</v>
      </c>
      <c r="BT181" t="str">
        <f t="shared" si="138"/>
        <v>('i2023110600195','2022','in2023110400005','2'),</v>
      </c>
      <c r="BU181" t="str">
        <f t="shared" si="139"/>
        <v>('i2023110600195','2022','in2023110400006','4'),</v>
      </c>
      <c r="BV181" t="str">
        <f t="shared" si="140"/>
        <v>('i2023110600195','2022','in2023110400007','4'),</v>
      </c>
      <c r="BW181" t="str">
        <f t="shared" si="141"/>
        <v>('i2023110600195','2022','in2023110400008','4'),</v>
      </c>
      <c r="BX181" t="str">
        <f t="shared" si="142"/>
        <v>('i2023110600195','2022','in2023110400009','4'),</v>
      </c>
      <c r="BY181" t="str">
        <f t="shared" si="143"/>
        <v>('i2023110600195','2022','in2023110400010','4'),</v>
      </c>
      <c r="BZ181" t="str">
        <f t="shared" si="144"/>
        <v>('i2023110600195','2022','in2023110400011','3'),</v>
      </c>
      <c r="CA181" t="str">
        <f t="shared" si="145"/>
        <v>('i2023110600195','2022','in2023110400012','3'),</v>
      </c>
      <c r="CB181" t="str">
        <f t="shared" si="146"/>
        <v>('i2023110600195','2022','in2023110400013','3'),</v>
      </c>
      <c r="CC181" t="str">
        <f t="shared" si="147"/>
        <v>('i2023110600195','2022','in2023110400014','3'),</v>
      </c>
      <c r="CD181" t="str">
        <f t="shared" si="148"/>
        <v>('i2023110600195','2022','in2023110400015','3'),</v>
      </c>
      <c r="CE181" t="str">
        <f t="shared" si="149"/>
        <v>('i2023110600195','2022','in2023110400016','3'),</v>
      </c>
      <c r="CF181" t="str">
        <f t="shared" si="150"/>
        <v>('i2023110600195','2022','in2023110400017','3'),</v>
      </c>
      <c r="CG181" t="str">
        <f t="shared" si="151"/>
        <v>('i2023110600195','2022','in2023110400018','3'),</v>
      </c>
      <c r="CH181" t="str">
        <f t="shared" si="152"/>
        <v>('i2023110600195','2022','in2023110400019','3'),</v>
      </c>
      <c r="CI181" t="str">
        <f t="shared" si="153"/>
        <v>('i2023110600195','2022','in2023110400020','3'),</v>
      </c>
      <c r="CJ181" t="str">
        <f t="shared" si="154"/>
        <v>('i2023110600195','2022','in2023110400021','3'),</v>
      </c>
      <c r="CK181" t="str">
        <f t="shared" si="155"/>
        <v>('i2023110600195','2022','in2023110400022','2'),</v>
      </c>
      <c r="CL181" t="str">
        <f t="shared" si="156"/>
        <v>('i2023110600195','2022','in2023110400023','3'),</v>
      </c>
      <c r="CM181" t="str">
        <f t="shared" si="157"/>
        <v>('i2023110600195','2022','in2023110400024','3'),</v>
      </c>
      <c r="CN181" t="str">
        <f t="shared" si="158"/>
        <v>('i2023110600195','2022','in2023110400025','2'),</v>
      </c>
      <c r="CO181" t="str">
        <f t="shared" si="159"/>
        <v>('i2023110600195','2022','in2023110400026','3'),</v>
      </c>
      <c r="CP181" t="str">
        <f t="shared" si="160"/>
        <v>('i2023110600195','2022','in2023110400027','2'),</v>
      </c>
      <c r="CQ181" t="str">
        <f t="shared" si="161"/>
        <v>('i2023110600195','2022','in2023110400028','3'),</v>
      </c>
      <c r="CR181" t="str">
        <f t="shared" si="162"/>
        <v>('i2023110600195','2022','in2023110400029','3'),</v>
      </c>
      <c r="CS181" t="str">
        <f t="shared" si="163"/>
        <v>('i2023110600195','2022','in2023110400030','3'),</v>
      </c>
      <c r="CT181" t="str">
        <f t="shared" si="164"/>
        <v>('i2023110600195','2022','in2023110400031','3'),</v>
      </c>
      <c r="CU181" t="str">
        <f t="shared" si="165"/>
        <v>('i2023110600195','2022','in2023110400032','4'),</v>
      </c>
      <c r="CV181" t="str">
        <f t="shared" si="166"/>
        <v>('i2023110600195','2022','in2023110400033','4'),</v>
      </c>
      <c r="CW181" t="str">
        <f t="shared" si="167"/>
        <v>('i2023110600195','2022','in2023110400034','4'),</v>
      </c>
      <c r="CX181" t="str">
        <f t="shared" si="168"/>
        <v>('i2023110600195','2022','in2023110400035','4'),</v>
      </c>
      <c r="CY181" t="str">
        <f t="shared" si="169"/>
        <v>('i2023110600195','2022','in2023110400036','2'),</v>
      </c>
      <c r="CZ181" t="str">
        <f t="shared" si="170"/>
        <v>('i2023110600195','2022','in2023110400037','2'),</v>
      </c>
      <c r="DA181" t="str">
        <f t="shared" si="171"/>
        <v>('i2023110600195','2022','in2023110400038','3'),</v>
      </c>
      <c r="DB181" t="str">
        <f t="shared" si="172"/>
        <v>('i2023110600195','2022','in2023110400039','2'),</v>
      </c>
      <c r="DC181" t="str">
        <f t="shared" si="173"/>
        <v>('i2023110600195','2022','in2023110400040','3'),</v>
      </c>
      <c r="DD181" t="str">
        <f t="shared" si="174"/>
        <v>('i2023110600195','2022','in2023110400041','3'),</v>
      </c>
      <c r="DE181" t="str">
        <f t="shared" si="175"/>
        <v>('i2023110600195','2022','in2023110400042','4'),</v>
      </c>
      <c r="DF181" t="str">
        <f t="shared" si="176"/>
        <v>('i2023110600195','2022','in2023110400043','2'),</v>
      </c>
      <c r="DG181" t="str">
        <f t="shared" si="177"/>
        <v>('i2023110600195','2022','in2023110400044','2'),</v>
      </c>
      <c r="DH181" t="str">
        <f t="shared" si="178"/>
        <v>('i2023110600195','2022','in2023110400045','4'),</v>
      </c>
      <c r="DI181" t="str">
        <f t="shared" si="179"/>
        <v>('i2023110600195','2022','in2023110400046','4'),</v>
      </c>
      <c r="DJ181" t="str">
        <f t="shared" si="180"/>
        <v>('i2023110600195','2022','in2023110400047','3');</v>
      </c>
    </row>
    <row r="182" spans="1:114" x14ac:dyDescent="0.25">
      <c r="A182" s="4" t="str">
        <f>INDEX('instansi pusat'!$B$2:$C$623,MATCH(C182,'instansi pusat'!$D$2:$D$623,0),2)</f>
        <v>i2023110600614</v>
      </c>
      <c r="B182" s="6">
        <v>8037</v>
      </c>
      <c r="C182" s="5" t="s">
        <v>408</v>
      </c>
      <c r="D182" s="6">
        <v>2022</v>
      </c>
      <c r="E182" s="6">
        <v>1</v>
      </c>
      <c r="F182" s="6">
        <v>1</v>
      </c>
      <c r="G182" s="6">
        <v>1</v>
      </c>
      <c r="H182" s="6">
        <v>1</v>
      </c>
      <c r="I182" s="6">
        <v>1</v>
      </c>
      <c r="J182" s="6">
        <v>1</v>
      </c>
      <c r="K182" s="6">
        <v>1</v>
      </c>
      <c r="L182" s="6">
        <v>1</v>
      </c>
      <c r="M182" s="6">
        <v>1</v>
      </c>
      <c r="N182" s="6">
        <v>1</v>
      </c>
      <c r="O182" s="6">
        <v>1</v>
      </c>
      <c r="P182" s="6">
        <v>1</v>
      </c>
      <c r="Q182" s="6">
        <v>1</v>
      </c>
      <c r="R182" s="6">
        <v>1</v>
      </c>
      <c r="S182" s="6">
        <v>1</v>
      </c>
      <c r="T182" s="6">
        <v>1</v>
      </c>
      <c r="U182" s="6">
        <v>1</v>
      </c>
      <c r="V182" s="6">
        <v>1</v>
      </c>
      <c r="W182" s="6">
        <v>1</v>
      </c>
      <c r="X182" s="6">
        <v>1</v>
      </c>
      <c r="Y182" s="6">
        <v>1</v>
      </c>
      <c r="Z182" s="6">
        <v>1</v>
      </c>
      <c r="AA182" s="6">
        <v>1</v>
      </c>
      <c r="AB182" s="6">
        <v>1</v>
      </c>
      <c r="AC182" s="6">
        <v>1</v>
      </c>
      <c r="AD182" s="6">
        <v>1</v>
      </c>
      <c r="AE182" s="6">
        <v>1</v>
      </c>
      <c r="AF182" s="6">
        <v>1</v>
      </c>
      <c r="AG182" s="6">
        <v>1</v>
      </c>
      <c r="AH182" s="6">
        <v>1</v>
      </c>
      <c r="AI182" s="6">
        <v>1</v>
      </c>
      <c r="AJ182" s="6">
        <v>1</v>
      </c>
      <c r="AK182" s="6">
        <v>1</v>
      </c>
      <c r="AL182" s="6">
        <v>1</v>
      </c>
      <c r="AM182" s="6">
        <v>3</v>
      </c>
      <c r="AN182" s="6">
        <v>1</v>
      </c>
      <c r="AO182" s="6">
        <v>1</v>
      </c>
      <c r="AP182" s="6">
        <v>1</v>
      </c>
      <c r="AQ182" s="6">
        <v>1</v>
      </c>
      <c r="AR182" s="6">
        <v>1</v>
      </c>
      <c r="AS182" s="6">
        <v>1</v>
      </c>
      <c r="AT182" s="6">
        <v>1</v>
      </c>
      <c r="AU182" s="6">
        <v>1</v>
      </c>
      <c r="AV182" s="6">
        <v>1</v>
      </c>
      <c r="AW182" s="6">
        <v>1</v>
      </c>
      <c r="AX182" s="6">
        <v>1</v>
      </c>
      <c r="AY182" s="6">
        <v>1</v>
      </c>
      <c r="AZ182" s="3">
        <f t="shared" si="121"/>
        <v>1</v>
      </c>
      <c r="BA182" s="3">
        <f t="shared" si="122"/>
        <v>1</v>
      </c>
      <c r="BB182" s="3">
        <f t="shared" si="123"/>
        <v>1</v>
      </c>
      <c r="BC182" s="3">
        <f t="shared" si="124"/>
        <v>1</v>
      </c>
      <c r="BD182" s="3">
        <f t="shared" si="125"/>
        <v>1</v>
      </c>
      <c r="BE182" s="3">
        <f t="shared" si="126"/>
        <v>1</v>
      </c>
      <c r="BF182" s="3">
        <f t="shared" si="127"/>
        <v>1.2000000000000002</v>
      </c>
      <c r="BG182" s="3">
        <f t="shared" si="128"/>
        <v>1</v>
      </c>
      <c r="BH182" s="3">
        <f t="shared" si="129"/>
        <v>1</v>
      </c>
      <c r="BI182" s="3">
        <f t="shared" si="130"/>
        <v>1</v>
      </c>
      <c r="BJ182" s="3">
        <f t="shared" si="131"/>
        <v>1</v>
      </c>
      <c r="BK182" s="3">
        <f t="shared" si="132"/>
        <v>1.1208791208791209</v>
      </c>
      <c r="BL182" s="3">
        <f t="shared" si="133"/>
        <v>1.0550000000000002</v>
      </c>
      <c r="BO182" t="s">
        <v>641</v>
      </c>
      <c r="BP182" t="str">
        <f t="shared" si="134"/>
        <v>('i2023110600614','2022','in2023110400001','1'),</v>
      </c>
      <c r="BQ182" t="str">
        <f t="shared" si="135"/>
        <v>('i2023110600614','2022','in2023110400002','1'),</v>
      </c>
      <c r="BR182" t="str">
        <f t="shared" si="136"/>
        <v>('i2023110600614','2022','in2023110400003','1'),</v>
      </c>
      <c r="BS182" t="str">
        <f t="shared" si="137"/>
        <v>('i2023110600614','2022','in2023110400004','1'),</v>
      </c>
      <c r="BT182" t="str">
        <f t="shared" si="138"/>
        <v>('i2023110600614','2022','in2023110400005','1'),</v>
      </c>
      <c r="BU182" t="str">
        <f t="shared" si="139"/>
        <v>('i2023110600614','2022','in2023110400006','1'),</v>
      </c>
      <c r="BV182" t="str">
        <f t="shared" si="140"/>
        <v>('i2023110600614','2022','in2023110400007','1'),</v>
      </c>
      <c r="BW182" t="str">
        <f t="shared" si="141"/>
        <v>('i2023110600614','2022','in2023110400008','1'),</v>
      </c>
      <c r="BX182" t="str">
        <f t="shared" si="142"/>
        <v>('i2023110600614','2022','in2023110400009','1'),</v>
      </c>
      <c r="BY182" t="str">
        <f t="shared" si="143"/>
        <v>('i2023110600614','2022','in2023110400010','1'),</v>
      </c>
      <c r="BZ182" t="str">
        <f t="shared" si="144"/>
        <v>('i2023110600614','2022','in2023110400011','1'),</v>
      </c>
      <c r="CA182" t="str">
        <f t="shared" si="145"/>
        <v>('i2023110600614','2022','in2023110400012','1'),</v>
      </c>
      <c r="CB182" t="str">
        <f t="shared" si="146"/>
        <v>('i2023110600614','2022','in2023110400013','1'),</v>
      </c>
      <c r="CC182" t="str">
        <f t="shared" si="147"/>
        <v>('i2023110600614','2022','in2023110400014','1'),</v>
      </c>
      <c r="CD182" t="str">
        <f t="shared" si="148"/>
        <v>('i2023110600614','2022','in2023110400015','1'),</v>
      </c>
      <c r="CE182" t="str">
        <f t="shared" si="149"/>
        <v>('i2023110600614','2022','in2023110400016','1'),</v>
      </c>
      <c r="CF182" t="str">
        <f t="shared" si="150"/>
        <v>('i2023110600614','2022','in2023110400017','1'),</v>
      </c>
      <c r="CG182" t="str">
        <f t="shared" si="151"/>
        <v>('i2023110600614','2022','in2023110400018','1'),</v>
      </c>
      <c r="CH182" t="str">
        <f t="shared" si="152"/>
        <v>('i2023110600614','2022','in2023110400019','1'),</v>
      </c>
      <c r="CI182" t="str">
        <f t="shared" si="153"/>
        <v>('i2023110600614','2022','in2023110400020','1'),</v>
      </c>
      <c r="CJ182" t="str">
        <f t="shared" si="154"/>
        <v>('i2023110600614','2022','in2023110400021','1'),</v>
      </c>
      <c r="CK182" t="str">
        <f t="shared" si="155"/>
        <v>('i2023110600614','2022','in2023110400022','1'),</v>
      </c>
      <c r="CL182" t="str">
        <f t="shared" si="156"/>
        <v>('i2023110600614','2022','in2023110400023','1'),</v>
      </c>
      <c r="CM182" t="str">
        <f t="shared" si="157"/>
        <v>('i2023110600614','2022','in2023110400024','1'),</v>
      </c>
      <c r="CN182" t="str">
        <f t="shared" si="158"/>
        <v>('i2023110600614','2022','in2023110400025','1'),</v>
      </c>
      <c r="CO182" t="str">
        <f t="shared" si="159"/>
        <v>('i2023110600614','2022','in2023110400026','1'),</v>
      </c>
      <c r="CP182" t="str">
        <f t="shared" si="160"/>
        <v>('i2023110600614','2022','in2023110400027','1'),</v>
      </c>
      <c r="CQ182" t="str">
        <f t="shared" si="161"/>
        <v>('i2023110600614','2022','in2023110400028','1'),</v>
      </c>
      <c r="CR182" t="str">
        <f t="shared" si="162"/>
        <v>('i2023110600614','2022','in2023110400029','1'),</v>
      </c>
      <c r="CS182" t="str">
        <f t="shared" si="163"/>
        <v>('i2023110600614','2022','in2023110400030','1'),</v>
      </c>
      <c r="CT182" t="str">
        <f t="shared" si="164"/>
        <v>('i2023110600614','2022','in2023110400031','1'),</v>
      </c>
      <c r="CU182" t="str">
        <f t="shared" si="165"/>
        <v>('i2023110600614','2022','in2023110400032','1'),</v>
      </c>
      <c r="CV182" t="str">
        <f t="shared" si="166"/>
        <v>('i2023110600614','2022','in2023110400033','1'),</v>
      </c>
      <c r="CW182" t="str">
        <f t="shared" si="167"/>
        <v>('i2023110600614','2022','in2023110400034','1'),</v>
      </c>
      <c r="CX182" t="str">
        <f t="shared" si="168"/>
        <v>('i2023110600614','2022','in2023110400035','3'),</v>
      </c>
      <c r="CY182" t="str">
        <f t="shared" si="169"/>
        <v>('i2023110600614','2022','in2023110400036','1'),</v>
      </c>
      <c r="CZ182" t="str">
        <f t="shared" si="170"/>
        <v>('i2023110600614','2022','in2023110400037','1'),</v>
      </c>
      <c r="DA182" t="str">
        <f t="shared" si="171"/>
        <v>('i2023110600614','2022','in2023110400038','1'),</v>
      </c>
      <c r="DB182" t="str">
        <f t="shared" si="172"/>
        <v>('i2023110600614','2022','in2023110400039','1'),</v>
      </c>
      <c r="DC182" t="str">
        <f t="shared" si="173"/>
        <v>('i2023110600614','2022','in2023110400040','1'),</v>
      </c>
      <c r="DD182" t="str">
        <f t="shared" si="174"/>
        <v>('i2023110600614','2022','in2023110400041','1'),</v>
      </c>
      <c r="DE182" t="str">
        <f t="shared" si="175"/>
        <v>('i2023110600614','2022','in2023110400042','1'),</v>
      </c>
      <c r="DF182" t="str">
        <f t="shared" si="176"/>
        <v>('i2023110600614','2022','in2023110400043','1'),</v>
      </c>
      <c r="DG182" t="str">
        <f t="shared" si="177"/>
        <v>('i2023110600614','2022','in2023110400044','1'),</v>
      </c>
      <c r="DH182" t="str">
        <f t="shared" si="178"/>
        <v>('i2023110600614','2022','in2023110400045','1'),</v>
      </c>
      <c r="DI182" t="str">
        <f t="shared" si="179"/>
        <v>('i2023110600614','2022','in2023110400046','1'),</v>
      </c>
      <c r="DJ182" t="str">
        <f t="shared" si="180"/>
        <v>('i2023110600614','2022','in2023110400047','1');</v>
      </c>
    </row>
    <row r="183" spans="1:114" x14ac:dyDescent="0.25">
      <c r="A183" s="4" t="str">
        <f>INDEX('instansi pusat'!$B$2:$C$623,MATCH(C183,'instansi pusat'!$D$2:$D$623,0),2)</f>
        <v>i2023110600517</v>
      </c>
      <c r="B183" s="6">
        <v>8001</v>
      </c>
      <c r="C183" s="5" t="s">
        <v>394</v>
      </c>
      <c r="D183" s="6">
        <v>2022</v>
      </c>
      <c r="E183" s="6">
        <v>3</v>
      </c>
      <c r="F183" s="6">
        <v>3</v>
      </c>
      <c r="G183" s="6">
        <v>2</v>
      </c>
      <c r="H183" s="6">
        <v>2</v>
      </c>
      <c r="I183" s="6">
        <v>3</v>
      </c>
      <c r="J183" s="6">
        <v>2</v>
      </c>
      <c r="K183" s="6">
        <v>3</v>
      </c>
      <c r="L183" s="6">
        <v>3</v>
      </c>
      <c r="M183" s="6">
        <v>3</v>
      </c>
      <c r="N183" s="6">
        <v>3</v>
      </c>
      <c r="O183" s="6">
        <v>2</v>
      </c>
      <c r="P183" s="6">
        <v>2</v>
      </c>
      <c r="Q183" s="6">
        <v>3</v>
      </c>
      <c r="R183" s="6">
        <v>3</v>
      </c>
      <c r="S183" s="6">
        <v>2</v>
      </c>
      <c r="T183" s="6">
        <v>3</v>
      </c>
      <c r="U183" s="6">
        <v>3</v>
      </c>
      <c r="V183" s="6">
        <v>2</v>
      </c>
      <c r="W183" s="6">
        <v>2</v>
      </c>
      <c r="X183" s="6">
        <v>2</v>
      </c>
      <c r="Y183" s="6">
        <v>3</v>
      </c>
      <c r="Z183" s="6">
        <v>1</v>
      </c>
      <c r="AA183" s="6">
        <v>1</v>
      </c>
      <c r="AB183" s="6">
        <v>3</v>
      </c>
      <c r="AC183" s="6">
        <v>2</v>
      </c>
      <c r="AD183" s="6">
        <v>1</v>
      </c>
      <c r="AE183" s="6">
        <v>2</v>
      </c>
      <c r="AF183" s="6">
        <v>1</v>
      </c>
      <c r="AG183" s="6">
        <v>2</v>
      </c>
      <c r="AH183" s="6">
        <v>1</v>
      </c>
      <c r="AI183" s="6">
        <v>1</v>
      </c>
      <c r="AJ183" s="6">
        <v>4</v>
      </c>
      <c r="AK183" s="6">
        <v>4</v>
      </c>
      <c r="AL183" s="6">
        <v>4</v>
      </c>
      <c r="AM183" s="6">
        <v>4</v>
      </c>
      <c r="AN183" s="6">
        <v>3</v>
      </c>
      <c r="AO183" s="6">
        <v>4</v>
      </c>
      <c r="AP183" s="6">
        <v>1</v>
      </c>
      <c r="AQ183" s="6">
        <v>3</v>
      </c>
      <c r="AR183" s="6">
        <v>3</v>
      </c>
      <c r="AS183" s="6">
        <v>3</v>
      </c>
      <c r="AT183" s="6">
        <v>4</v>
      </c>
      <c r="AU183" s="6">
        <v>1</v>
      </c>
      <c r="AV183" s="6">
        <v>2</v>
      </c>
      <c r="AW183" s="6">
        <v>4</v>
      </c>
      <c r="AX183" s="6">
        <v>3</v>
      </c>
      <c r="AY183" s="6">
        <v>2</v>
      </c>
      <c r="AZ183" s="3">
        <f t="shared" si="121"/>
        <v>2.7</v>
      </c>
      <c r="BA183" s="3">
        <f t="shared" si="122"/>
        <v>2.5</v>
      </c>
      <c r="BB183" s="3">
        <f t="shared" si="123"/>
        <v>2.5</v>
      </c>
      <c r="BC183" s="3">
        <f t="shared" si="124"/>
        <v>2</v>
      </c>
      <c r="BD183" s="3">
        <f t="shared" si="125"/>
        <v>1.75</v>
      </c>
      <c r="BE183" s="3">
        <f t="shared" si="126"/>
        <v>1.3333333333333333</v>
      </c>
      <c r="BF183" s="3">
        <f t="shared" si="127"/>
        <v>3.3000000000000003</v>
      </c>
      <c r="BG183" s="3">
        <f t="shared" si="128"/>
        <v>2.6666666666666665</v>
      </c>
      <c r="BH183" s="3">
        <f t="shared" si="129"/>
        <v>2.7</v>
      </c>
      <c r="BI183" s="3">
        <f t="shared" si="130"/>
        <v>2.4</v>
      </c>
      <c r="BJ183" s="3">
        <f t="shared" si="131"/>
        <v>1.6363636363636362</v>
      </c>
      <c r="BK183" s="3">
        <f t="shared" si="132"/>
        <v>3.0494505494505493</v>
      </c>
      <c r="BL183" s="3">
        <f t="shared" si="133"/>
        <v>2.6085000000000003</v>
      </c>
      <c r="BO183" t="s">
        <v>641</v>
      </c>
      <c r="BP183" t="str">
        <f t="shared" si="134"/>
        <v>('i2023110600517','2022','in2023110400001','3'),</v>
      </c>
      <c r="BQ183" t="str">
        <f t="shared" si="135"/>
        <v>('i2023110600517','2022','in2023110400002','3'),</v>
      </c>
      <c r="BR183" t="str">
        <f t="shared" si="136"/>
        <v>('i2023110600517','2022','in2023110400003','2'),</v>
      </c>
      <c r="BS183" t="str">
        <f t="shared" si="137"/>
        <v>('i2023110600517','2022','in2023110400004','2'),</v>
      </c>
      <c r="BT183" t="str">
        <f t="shared" si="138"/>
        <v>('i2023110600517','2022','in2023110400005','3'),</v>
      </c>
      <c r="BU183" t="str">
        <f t="shared" si="139"/>
        <v>('i2023110600517','2022','in2023110400006','2'),</v>
      </c>
      <c r="BV183" t="str">
        <f t="shared" si="140"/>
        <v>('i2023110600517','2022','in2023110400007','3'),</v>
      </c>
      <c r="BW183" t="str">
        <f t="shared" si="141"/>
        <v>('i2023110600517','2022','in2023110400008','3'),</v>
      </c>
      <c r="BX183" t="str">
        <f t="shared" si="142"/>
        <v>('i2023110600517','2022','in2023110400009','3'),</v>
      </c>
      <c r="BY183" t="str">
        <f t="shared" si="143"/>
        <v>('i2023110600517','2022','in2023110400010','3'),</v>
      </c>
      <c r="BZ183" t="str">
        <f t="shared" si="144"/>
        <v>('i2023110600517','2022','in2023110400011','2'),</v>
      </c>
      <c r="CA183" t="str">
        <f t="shared" si="145"/>
        <v>('i2023110600517','2022','in2023110400012','2'),</v>
      </c>
      <c r="CB183" t="str">
        <f t="shared" si="146"/>
        <v>('i2023110600517','2022','in2023110400013','3'),</v>
      </c>
      <c r="CC183" t="str">
        <f t="shared" si="147"/>
        <v>('i2023110600517','2022','in2023110400014','3'),</v>
      </c>
      <c r="CD183" t="str">
        <f t="shared" si="148"/>
        <v>('i2023110600517','2022','in2023110400015','2'),</v>
      </c>
      <c r="CE183" t="str">
        <f t="shared" si="149"/>
        <v>('i2023110600517','2022','in2023110400016','3'),</v>
      </c>
      <c r="CF183" t="str">
        <f t="shared" si="150"/>
        <v>('i2023110600517','2022','in2023110400017','3'),</v>
      </c>
      <c r="CG183" t="str">
        <f t="shared" si="151"/>
        <v>('i2023110600517','2022','in2023110400018','2'),</v>
      </c>
      <c r="CH183" t="str">
        <f t="shared" si="152"/>
        <v>('i2023110600517','2022','in2023110400019','2'),</v>
      </c>
      <c r="CI183" t="str">
        <f t="shared" si="153"/>
        <v>('i2023110600517','2022','in2023110400020','2'),</v>
      </c>
      <c r="CJ183" t="str">
        <f t="shared" si="154"/>
        <v>('i2023110600517','2022','in2023110400021','3'),</v>
      </c>
      <c r="CK183" t="str">
        <f t="shared" si="155"/>
        <v>('i2023110600517','2022','in2023110400022','1'),</v>
      </c>
      <c r="CL183" t="str">
        <f t="shared" si="156"/>
        <v>('i2023110600517','2022','in2023110400023','1'),</v>
      </c>
      <c r="CM183" t="str">
        <f t="shared" si="157"/>
        <v>('i2023110600517','2022','in2023110400024','3'),</v>
      </c>
      <c r="CN183" t="str">
        <f t="shared" si="158"/>
        <v>('i2023110600517','2022','in2023110400025','2'),</v>
      </c>
      <c r="CO183" t="str">
        <f t="shared" si="159"/>
        <v>('i2023110600517','2022','in2023110400026','1'),</v>
      </c>
      <c r="CP183" t="str">
        <f t="shared" si="160"/>
        <v>('i2023110600517','2022','in2023110400027','2'),</v>
      </c>
      <c r="CQ183" t="str">
        <f t="shared" si="161"/>
        <v>('i2023110600517','2022','in2023110400028','1'),</v>
      </c>
      <c r="CR183" t="str">
        <f t="shared" si="162"/>
        <v>('i2023110600517','2022','in2023110400029','2'),</v>
      </c>
      <c r="CS183" t="str">
        <f t="shared" si="163"/>
        <v>('i2023110600517','2022','in2023110400030','1'),</v>
      </c>
      <c r="CT183" t="str">
        <f t="shared" si="164"/>
        <v>('i2023110600517','2022','in2023110400031','1'),</v>
      </c>
      <c r="CU183" t="str">
        <f t="shared" si="165"/>
        <v>('i2023110600517','2022','in2023110400032','4'),</v>
      </c>
      <c r="CV183" t="str">
        <f t="shared" si="166"/>
        <v>('i2023110600517','2022','in2023110400033','4'),</v>
      </c>
      <c r="CW183" t="str">
        <f t="shared" si="167"/>
        <v>('i2023110600517','2022','in2023110400034','4'),</v>
      </c>
      <c r="CX183" t="str">
        <f t="shared" si="168"/>
        <v>('i2023110600517','2022','in2023110400035','4'),</v>
      </c>
      <c r="CY183" t="str">
        <f t="shared" si="169"/>
        <v>('i2023110600517','2022','in2023110400036','3'),</v>
      </c>
      <c r="CZ183" t="str">
        <f t="shared" si="170"/>
        <v>('i2023110600517','2022','in2023110400037','4'),</v>
      </c>
      <c r="DA183" t="str">
        <f t="shared" si="171"/>
        <v>('i2023110600517','2022','in2023110400038','1'),</v>
      </c>
      <c r="DB183" t="str">
        <f t="shared" si="172"/>
        <v>('i2023110600517','2022','in2023110400039','3'),</v>
      </c>
      <c r="DC183" t="str">
        <f t="shared" si="173"/>
        <v>('i2023110600517','2022','in2023110400040','3'),</v>
      </c>
      <c r="DD183" t="str">
        <f t="shared" si="174"/>
        <v>('i2023110600517','2022','in2023110400041','3'),</v>
      </c>
      <c r="DE183" t="str">
        <f t="shared" si="175"/>
        <v>('i2023110600517','2022','in2023110400042','4'),</v>
      </c>
      <c r="DF183" t="str">
        <f t="shared" si="176"/>
        <v>('i2023110600517','2022','in2023110400043','1'),</v>
      </c>
      <c r="DG183" t="str">
        <f t="shared" si="177"/>
        <v>('i2023110600517','2022','in2023110400044','2'),</v>
      </c>
      <c r="DH183" t="str">
        <f t="shared" si="178"/>
        <v>('i2023110600517','2022','in2023110400045','4'),</v>
      </c>
      <c r="DI183" t="str">
        <f t="shared" si="179"/>
        <v>('i2023110600517','2022','in2023110400046','3'),</v>
      </c>
      <c r="DJ183" t="str">
        <f t="shared" si="180"/>
        <v>('i2023110600517','2022','in2023110400047','2');</v>
      </c>
    </row>
    <row r="184" spans="1:114" x14ac:dyDescent="0.25">
      <c r="A184" s="4" t="str">
        <f>INDEX('instansi pusat'!$B$2:$C$623,MATCH(C184,'instansi pusat'!$D$2:$D$623,0),2)</f>
        <v>i2023110600304</v>
      </c>
      <c r="B184" s="6">
        <v>8008</v>
      </c>
      <c r="C184" s="5" t="s">
        <v>396</v>
      </c>
      <c r="D184" s="6">
        <v>2022</v>
      </c>
      <c r="E184" s="6">
        <v>2</v>
      </c>
      <c r="F184" s="6">
        <v>2</v>
      </c>
      <c r="G184" s="6">
        <v>2</v>
      </c>
      <c r="H184" s="6">
        <v>1</v>
      </c>
      <c r="I184" s="6">
        <v>3</v>
      </c>
      <c r="J184" s="6">
        <v>2</v>
      </c>
      <c r="K184" s="6">
        <v>2</v>
      </c>
      <c r="L184" s="6">
        <v>3</v>
      </c>
      <c r="M184" s="6">
        <v>1</v>
      </c>
      <c r="N184" s="6">
        <v>1</v>
      </c>
      <c r="O184" s="6">
        <v>2</v>
      </c>
      <c r="P184" s="6">
        <v>1</v>
      </c>
      <c r="Q184" s="6">
        <v>1</v>
      </c>
      <c r="R184" s="6">
        <v>1</v>
      </c>
      <c r="S184" s="6">
        <v>1</v>
      </c>
      <c r="T184" s="6">
        <v>1</v>
      </c>
      <c r="U184" s="6">
        <v>2</v>
      </c>
      <c r="V184" s="6">
        <v>1</v>
      </c>
      <c r="W184" s="6">
        <v>1</v>
      </c>
      <c r="X184" s="6">
        <v>1</v>
      </c>
      <c r="Y184" s="6">
        <v>1</v>
      </c>
      <c r="Z184" s="6">
        <v>1</v>
      </c>
      <c r="AA184" s="6">
        <v>1</v>
      </c>
      <c r="AB184" s="6">
        <v>1</v>
      </c>
      <c r="AC184" s="6">
        <v>1</v>
      </c>
      <c r="AD184" s="6">
        <v>1</v>
      </c>
      <c r="AE184" s="6">
        <v>1</v>
      </c>
      <c r="AF184" s="6">
        <v>1</v>
      </c>
      <c r="AG184" s="6">
        <v>1</v>
      </c>
      <c r="AH184" s="6">
        <v>1</v>
      </c>
      <c r="AI184" s="6">
        <v>1</v>
      </c>
      <c r="AJ184" s="6">
        <v>1</v>
      </c>
      <c r="AK184" s="6">
        <v>1</v>
      </c>
      <c r="AL184" s="6">
        <v>1</v>
      </c>
      <c r="AM184" s="6">
        <v>4</v>
      </c>
      <c r="AN184" s="6">
        <v>1</v>
      </c>
      <c r="AO184" s="6">
        <v>1</v>
      </c>
      <c r="AP184" s="6">
        <v>1</v>
      </c>
      <c r="AQ184" s="6">
        <v>2</v>
      </c>
      <c r="AR184" s="6">
        <v>1</v>
      </c>
      <c r="AS184" s="6">
        <v>2</v>
      </c>
      <c r="AT184" s="6">
        <v>2</v>
      </c>
      <c r="AU184" s="6">
        <v>2</v>
      </c>
      <c r="AV184" s="6">
        <v>3</v>
      </c>
      <c r="AW184" s="6">
        <v>3</v>
      </c>
      <c r="AX184" s="6">
        <v>2</v>
      </c>
      <c r="AY184" s="6">
        <v>1</v>
      </c>
      <c r="AZ184" s="3">
        <f t="shared" si="121"/>
        <v>1.9000000000000001</v>
      </c>
      <c r="BA184" s="3">
        <f t="shared" si="122"/>
        <v>1.25</v>
      </c>
      <c r="BB184" s="3">
        <f t="shared" si="123"/>
        <v>1.25</v>
      </c>
      <c r="BC184" s="3">
        <f t="shared" si="124"/>
        <v>1</v>
      </c>
      <c r="BD184" s="3">
        <f t="shared" si="125"/>
        <v>1</v>
      </c>
      <c r="BE184" s="3">
        <f t="shared" si="126"/>
        <v>1</v>
      </c>
      <c r="BF184" s="3">
        <f t="shared" si="127"/>
        <v>1.5</v>
      </c>
      <c r="BG184" s="3">
        <f t="shared" si="128"/>
        <v>2.1666666666666665</v>
      </c>
      <c r="BH184" s="3">
        <f t="shared" si="129"/>
        <v>1.9000000000000001</v>
      </c>
      <c r="BI184" s="3">
        <f t="shared" si="130"/>
        <v>1.2</v>
      </c>
      <c r="BJ184" s="3">
        <f t="shared" si="131"/>
        <v>1</v>
      </c>
      <c r="BK184" s="3">
        <f t="shared" si="132"/>
        <v>1.7637362637362637</v>
      </c>
      <c r="BL184" s="3">
        <f t="shared" si="133"/>
        <v>1.5145</v>
      </c>
      <c r="BO184" t="s">
        <v>641</v>
      </c>
      <c r="BP184" t="str">
        <f t="shared" si="134"/>
        <v>('i2023110600304','2022','in2023110400001','2'),</v>
      </c>
      <c r="BQ184" t="str">
        <f t="shared" si="135"/>
        <v>('i2023110600304','2022','in2023110400002','2'),</v>
      </c>
      <c r="BR184" t="str">
        <f t="shared" si="136"/>
        <v>('i2023110600304','2022','in2023110400003','2'),</v>
      </c>
      <c r="BS184" t="str">
        <f t="shared" si="137"/>
        <v>('i2023110600304','2022','in2023110400004','1'),</v>
      </c>
      <c r="BT184" t="str">
        <f t="shared" si="138"/>
        <v>('i2023110600304','2022','in2023110400005','3'),</v>
      </c>
      <c r="BU184" t="str">
        <f t="shared" si="139"/>
        <v>('i2023110600304','2022','in2023110400006','2'),</v>
      </c>
      <c r="BV184" t="str">
        <f t="shared" si="140"/>
        <v>('i2023110600304','2022','in2023110400007','2'),</v>
      </c>
      <c r="BW184" t="str">
        <f t="shared" si="141"/>
        <v>('i2023110600304','2022','in2023110400008','3'),</v>
      </c>
      <c r="BX184" t="str">
        <f t="shared" si="142"/>
        <v>('i2023110600304','2022','in2023110400009','1'),</v>
      </c>
      <c r="BY184" t="str">
        <f t="shared" si="143"/>
        <v>('i2023110600304','2022','in2023110400010','1'),</v>
      </c>
      <c r="BZ184" t="str">
        <f t="shared" si="144"/>
        <v>('i2023110600304','2022','in2023110400011','2'),</v>
      </c>
      <c r="CA184" t="str">
        <f t="shared" si="145"/>
        <v>('i2023110600304','2022','in2023110400012','1'),</v>
      </c>
      <c r="CB184" t="str">
        <f t="shared" si="146"/>
        <v>('i2023110600304','2022','in2023110400013','1'),</v>
      </c>
      <c r="CC184" t="str">
        <f t="shared" si="147"/>
        <v>('i2023110600304','2022','in2023110400014','1'),</v>
      </c>
      <c r="CD184" t="str">
        <f t="shared" si="148"/>
        <v>('i2023110600304','2022','in2023110400015','1'),</v>
      </c>
      <c r="CE184" t="str">
        <f t="shared" si="149"/>
        <v>('i2023110600304','2022','in2023110400016','1'),</v>
      </c>
      <c r="CF184" t="str">
        <f t="shared" si="150"/>
        <v>('i2023110600304','2022','in2023110400017','2'),</v>
      </c>
      <c r="CG184" t="str">
        <f t="shared" si="151"/>
        <v>('i2023110600304','2022','in2023110400018','1'),</v>
      </c>
      <c r="CH184" t="str">
        <f t="shared" si="152"/>
        <v>('i2023110600304','2022','in2023110400019','1'),</v>
      </c>
      <c r="CI184" t="str">
        <f t="shared" si="153"/>
        <v>('i2023110600304','2022','in2023110400020','1'),</v>
      </c>
      <c r="CJ184" t="str">
        <f t="shared" si="154"/>
        <v>('i2023110600304','2022','in2023110400021','1'),</v>
      </c>
      <c r="CK184" t="str">
        <f t="shared" si="155"/>
        <v>('i2023110600304','2022','in2023110400022','1'),</v>
      </c>
      <c r="CL184" t="str">
        <f t="shared" si="156"/>
        <v>('i2023110600304','2022','in2023110400023','1'),</v>
      </c>
      <c r="CM184" t="str">
        <f t="shared" si="157"/>
        <v>('i2023110600304','2022','in2023110400024','1'),</v>
      </c>
      <c r="CN184" t="str">
        <f t="shared" si="158"/>
        <v>('i2023110600304','2022','in2023110400025','1'),</v>
      </c>
      <c r="CO184" t="str">
        <f t="shared" si="159"/>
        <v>('i2023110600304','2022','in2023110400026','1'),</v>
      </c>
      <c r="CP184" t="str">
        <f t="shared" si="160"/>
        <v>('i2023110600304','2022','in2023110400027','1'),</v>
      </c>
      <c r="CQ184" t="str">
        <f t="shared" si="161"/>
        <v>('i2023110600304','2022','in2023110400028','1'),</v>
      </c>
      <c r="CR184" t="str">
        <f t="shared" si="162"/>
        <v>('i2023110600304','2022','in2023110400029','1'),</v>
      </c>
      <c r="CS184" t="str">
        <f t="shared" si="163"/>
        <v>('i2023110600304','2022','in2023110400030','1'),</v>
      </c>
      <c r="CT184" t="str">
        <f t="shared" si="164"/>
        <v>('i2023110600304','2022','in2023110400031','1'),</v>
      </c>
      <c r="CU184" t="str">
        <f t="shared" si="165"/>
        <v>('i2023110600304','2022','in2023110400032','1'),</v>
      </c>
      <c r="CV184" t="str">
        <f t="shared" si="166"/>
        <v>('i2023110600304','2022','in2023110400033','1'),</v>
      </c>
      <c r="CW184" t="str">
        <f t="shared" si="167"/>
        <v>('i2023110600304','2022','in2023110400034','1'),</v>
      </c>
      <c r="CX184" t="str">
        <f t="shared" si="168"/>
        <v>('i2023110600304','2022','in2023110400035','4'),</v>
      </c>
      <c r="CY184" t="str">
        <f t="shared" si="169"/>
        <v>('i2023110600304','2022','in2023110400036','1'),</v>
      </c>
      <c r="CZ184" t="str">
        <f t="shared" si="170"/>
        <v>('i2023110600304','2022','in2023110400037','1'),</v>
      </c>
      <c r="DA184" t="str">
        <f t="shared" si="171"/>
        <v>('i2023110600304','2022','in2023110400038','1'),</v>
      </c>
      <c r="DB184" t="str">
        <f t="shared" si="172"/>
        <v>('i2023110600304','2022','in2023110400039','2'),</v>
      </c>
      <c r="DC184" t="str">
        <f t="shared" si="173"/>
        <v>('i2023110600304','2022','in2023110400040','1'),</v>
      </c>
      <c r="DD184" t="str">
        <f t="shared" si="174"/>
        <v>('i2023110600304','2022','in2023110400041','2'),</v>
      </c>
      <c r="DE184" t="str">
        <f t="shared" si="175"/>
        <v>('i2023110600304','2022','in2023110400042','2'),</v>
      </c>
      <c r="DF184" t="str">
        <f t="shared" si="176"/>
        <v>('i2023110600304','2022','in2023110400043','2'),</v>
      </c>
      <c r="DG184" t="str">
        <f t="shared" si="177"/>
        <v>('i2023110600304','2022','in2023110400044','3'),</v>
      </c>
      <c r="DH184" t="str">
        <f t="shared" si="178"/>
        <v>('i2023110600304','2022','in2023110400045','3'),</v>
      </c>
      <c r="DI184" t="str">
        <f t="shared" si="179"/>
        <v>('i2023110600304','2022','in2023110400046','2'),</v>
      </c>
      <c r="DJ184" t="str">
        <f t="shared" si="180"/>
        <v>('i2023110600304','2022','in2023110400047','1');</v>
      </c>
    </row>
    <row r="185" spans="1:114" x14ac:dyDescent="0.25">
      <c r="A185" s="4" t="str">
        <f>INDEX('instansi pusat'!$B$2:$C$623,MATCH(C185,'instansi pusat'!$D$2:$D$623,0),2)</f>
        <v>i2023110600236</v>
      </c>
      <c r="B185" s="6">
        <v>6512</v>
      </c>
      <c r="C185" s="5" t="s">
        <v>272</v>
      </c>
      <c r="D185" s="6">
        <v>2022</v>
      </c>
      <c r="E185" s="6">
        <v>1</v>
      </c>
      <c r="F185" s="6">
        <v>1</v>
      </c>
      <c r="G185" s="6">
        <v>3</v>
      </c>
      <c r="H185" s="6">
        <v>1</v>
      </c>
      <c r="I185" s="6">
        <v>1</v>
      </c>
      <c r="J185" s="6">
        <v>3</v>
      </c>
      <c r="K185" s="6">
        <v>1</v>
      </c>
      <c r="L185" s="6">
        <v>2</v>
      </c>
      <c r="M185" s="6">
        <v>1</v>
      </c>
      <c r="N185" s="6">
        <v>3</v>
      </c>
      <c r="O185" s="6">
        <v>1</v>
      </c>
      <c r="P185" s="6">
        <v>2</v>
      </c>
      <c r="Q185" s="6">
        <v>1</v>
      </c>
      <c r="R185" s="6">
        <v>2</v>
      </c>
      <c r="S185" s="6">
        <v>1</v>
      </c>
      <c r="T185" s="6">
        <v>2</v>
      </c>
      <c r="U185" s="6">
        <v>1</v>
      </c>
      <c r="V185" s="6">
        <v>1</v>
      </c>
      <c r="W185" s="6">
        <v>2</v>
      </c>
      <c r="X185" s="6">
        <v>2</v>
      </c>
      <c r="Y185" s="6">
        <v>1</v>
      </c>
      <c r="Z185" s="6">
        <v>1</v>
      </c>
      <c r="AA185" s="6">
        <v>2</v>
      </c>
      <c r="AB185" s="6">
        <v>1</v>
      </c>
      <c r="AC185" s="6">
        <v>1</v>
      </c>
      <c r="AD185" s="6">
        <v>1</v>
      </c>
      <c r="AE185" s="6">
        <v>1</v>
      </c>
      <c r="AF185" s="6">
        <v>1</v>
      </c>
      <c r="AG185" s="6">
        <v>1</v>
      </c>
      <c r="AH185" s="6">
        <v>2</v>
      </c>
      <c r="AI185" s="6">
        <v>1</v>
      </c>
      <c r="AJ185" s="6">
        <v>4</v>
      </c>
      <c r="AK185" s="6">
        <v>4</v>
      </c>
      <c r="AL185" s="6">
        <v>4</v>
      </c>
      <c r="AM185" s="6">
        <v>4</v>
      </c>
      <c r="AN185" s="6">
        <v>3</v>
      </c>
      <c r="AO185" s="6">
        <v>1</v>
      </c>
      <c r="AP185" s="6">
        <v>1</v>
      </c>
      <c r="AQ185" s="6">
        <v>1</v>
      </c>
      <c r="AR185" s="6">
        <v>3</v>
      </c>
      <c r="AS185" s="6">
        <v>1</v>
      </c>
      <c r="AT185" s="6">
        <v>4</v>
      </c>
      <c r="AU185" s="6">
        <v>1</v>
      </c>
      <c r="AV185" s="6">
        <v>2</v>
      </c>
      <c r="AW185" s="6">
        <v>3</v>
      </c>
      <c r="AX185" s="6">
        <v>3</v>
      </c>
      <c r="AY185" s="6">
        <v>3</v>
      </c>
      <c r="AZ185" s="3">
        <f t="shared" si="121"/>
        <v>1.7000000000000002</v>
      </c>
      <c r="BA185" s="3">
        <f t="shared" si="122"/>
        <v>1.5</v>
      </c>
      <c r="BB185" s="3">
        <f t="shared" si="123"/>
        <v>1.25</v>
      </c>
      <c r="BC185" s="3">
        <f t="shared" si="124"/>
        <v>2</v>
      </c>
      <c r="BD185" s="3">
        <f t="shared" si="125"/>
        <v>1.125</v>
      </c>
      <c r="BE185" s="3">
        <f t="shared" si="126"/>
        <v>1.3333333333333333</v>
      </c>
      <c r="BF185" s="3">
        <f t="shared" si="127"/>
        <v>2.6</v>
      </c>
      <c r="BG185" s="3">
        <f t="shared" si="128"/>
        <v>2.6666666666666665</v>
      </c>
      <c r="BH185" s="3">
        <f t="shared" si="129"/>
        <v>1.7000000000000002</v>
      </c>
      <c r="BI185" s="3">
        <f t="shared" si="130"/>
        <v>1.5</v>
      </c>
      <c r="BJ185" s="3">
        <f t="shared" si="131"/>
        <v>1.1818181818181819</v>
      </c>
      <c r="BK185" s="3">
        <f t="shared" si="132"/>
        <v>2.6263736263736259</v>
      </c>
      <c r="BL185" s="3">
        <f t="shared" si="133"/>
        <v>1.986</v>
      </c>
      <c r="BO185" t="s">
        <v>641</v>
      </c>
      <c r="BP185" t="str">
        <f t="shared" si="134"/>
        <v>('i2023110600236','2022','in2023110400001','1'),</v>
      </c>
      <c r="BQ185" t="str">
        <f t="shared" si="135"/>
        <v>('i2023110600236','2022','in2023110400002','1'),</v>
      </c>
      <c r="BR185" t="str">
        <f t="shared" si="136"/>
        <v>('i2023110600236','2022','in2023110400003','3'),</v>
      </c>
      <c r="BS185" t="str">
        <f t="shared" si="137"/>
        <v>('i2023110600236','2022','in2023110400004','1'),</v>
      </c>
      <c r="BT185" t="str">
        <f t="shared" si="138"/>
        <v>('i2023110600236','2022','in2023110400005','1'),</v>
      </c>
      <c r="BU185" t="str">
        <f t="shared" si="139"/>
        <v>('i2023110600236','2022','in2023110400006','3'),</v>
      </c>
      <c r="BV185" t="str">
        <f t="shared" si="140"/>
        <v>('i2023110600236','2022','in2023110400007','1'),</v>
      </c>
      <c r="BW185" t="str">
        <f t="shared" si="141"/>
        <v>('i2023110600236','2022','in2023110400008','2'),</v>
      </c>
      <c r="BX185" t="str">
        <f t="shared" si="142"/>
        <v>('i2023110600236','2022','in2023110400009','1'),</v>
      </c>
      <c r="BY185" t="str">
        <f t="shared" si="143"/>
        <v>('i2023110600236','2022','in2023110400010','3'),</v>
      </c>
      <c r="BZ185" t="str">
        <f t="shared" si="144"/>
        <v>('i2023110600236','2022','in2023110400011','1'),</v>
      </c>
      <c r="CA185" t="str">
        <f t="shared" si="145"/>
        <v>('i2023110600236','2022','in2023110400012','2'),</v>
      </c>
      <c r="CB185" t="str">
        <f t="shared" si="146"/>
        <v>('i2023110600236','2022','in2023110400013','1'),</v>
      </c>
      <c r="CC185" t="str">
        <f t="shared" si="147"/>
        <v>('i2023110600236','2022','in2023110400014','2'),</v>
      </c>
      <c r="CD185" t="str">
        <f t="shared" si="148"/>
        <v>('i2023110600236','2022','in2023110400015','1'),</v>
      </c>
      <c r="CE185" t="str">
        <f t="shared" si="149"/>
        <v>('i2023110600236','2022','in2023110400016','2'),</v>
      </c>
      <c r="CF185" t="str">
        <f t="shared" si="150"/>
        <v>('i2023110600236','2022','in2023110400017','1'),</v>
      </c>
      <c r="CG185" t="str">
        <f t="shared" si="151"/>
        <v>('i2023110600236','2022','in2023110400018','1'),</v>
      </c>
      <c r="CH185" t="str">
        <f t="shared" si="152"/>
        <v>('i2023110600236','2022','in2023110400019','2'),</v>
      </c>
      <c r="CI185" t="str">
        <f t="shared" si="153"/>
        <v>('i2023110600236','2022','in2023110400020','2'),</v>
      </c>
      <c r="CJ185" t="str">
        <f t="shared" si="154"/>
        <v>('i2023110600236','2022','in2023110400021','1'),</v>
      </c>
      <c r="CK185" t="str">
        <f t="shared" si="155"/>
        <v>('i2023110600236','2022','in2023110400022','1'),</v>
      </c>
      <c r="CL185" t="str">
        <f t="shared" si="156"/>
        <v>('i2023110600236','2022','in2023110400023','2'),</v>
      </c>
      <c r="CM185" t="str">
        <f t="shared" si="157"/>
        <v>('i2023110600236','2022','in2023110400024','1'),</v>
      </c>
      <c r="CN185" t="str">
        <f t="shared" si="158"/>
        <v>('i2023110600236','2022','in2023110400025','1'),</v>
      </c>
      <c r="CO185" t="str">
        <f t="shared" si="159"/>
        <v>('i2023110600236','2022','in2023110400026','1'),</v>
      </c>
      <c r="CP185" t="str">
        <f t="shared" si="160"/>
        <v>('i2023110600236','2022','in2023110400027','1'),</v>
      </c>
      <c r="CQ185" t="str">
        <f t="shared" si="161"/>
        <v>('i2023110600236','2022','in2023110400028','1'),</v>
      </c>
      <c r="CR185" t="str">
        <f t="shared" si="162"/>
        <v>('i2023110600236','2022','in2023110400029','1'),</v>
      </c>
      <c r="CS185" t="str">
        <f t="shared" si="163"/>
        <v>('i2023110600236','2022','in2023110400030','2'),</v>
      </c>
      <c r="CT185" t="str">
        <f t="shared" si="164"/>
        <v>('i2023110600236','2022','in2023110400031','1'),</v>
      </c>
      <c r="CU185" t="str">
        <f t="shared" si="165"/>
        <v>('i2023110600236','2022','in2023110400032','4'),</v>
      </c>
      <c r="CV185" t="str">
        <f t="shared" si="166"/>
        <v>('i2023110600236','2022','in2023110400033','4'),</v>
      </c>
      <c r="CW185" t="str">
        <f t="shared" si="167"/>
        <v>('i2023110600236','2022','in2023110400034','4'),</v>
      </c>
      <c r="CX185" t="str">
        <f t="shared" si="168"/>
        <v>('i2023110600236','2022','in2023110400035','4'),</v>
      </c>
      <c r="CY185" t="str">
        <f t="shared" si="169"/>
        <v>('i2023110600236','2022','in2023110400036','3'),</v>
      </c>
      <c r="CZ185" t="str">
        <f t="shared" si="170"/>
        <v>('i2023110600236','2022','in2023110400037','1'),</v>
      </c>
      <c r="DA185" t="str">
        <f t="shared" si="171"/>
        <v>('i2023110600236','2022','in2023110400038','1'),</v>
      </c>
      <c r="DB185" t="str">
        <f t="shared" si="172"/>
        <v>('i2023110600236','2022','in2023110400039','1'),</v>
      </c>
      <c r="DC185" t="str">
        <f t="shared" si="173"/>
        <v>('i2023110600236','2022','in2023110400040','3'),</v>
      </c>
      <c r="DD185" t="str">
        <f t="shared" si="174"/>
        <v>('i2023110600236','2022','in2023110400041','1'),</v>
      </c>
      <c r="DE185" t="str">
        <f t="shared" si="175"/>
        <v>('i2023110600236','2022','in2023110400042','4'),</v>
      </c>
      <c r="DF185" t="str">
        <f t="shared" si="176"/>
        <v>('i2023110600236','2022','in2023110400043','1'),</v>
      </c>
      <c r="DG185" t="str">
        <f t="shared" si="177"/>
        <v>('i2023110600236','2022','in2023110400044','2'),</v>
      </c>
      <c r="DH185" t="str">
        <f t="shared" si="178"/>
        <v>('i2023110600236','2022','in2023110400045','3'),</v>
      </c>
      <c r="DI185" t="str">
        <f t="shared" si="179"/>
        <v>('i2023110600236','2022','in2023110400046','3'),</v>
      </c>
      <c r="DJ185" t="str">
        <f t="shared" si="180"/>
        <v>('i2023110600236','2022','in2023110400047','3');</v>
      </c>
    </row>
    <row r="186" spans="1:114" x14ac:dyDescent="0.25">
      <c r="A186" s="4" t="str">
        <f>INDEX('instansi pusat'!$B$2:$C$623,MATCH(C186,'instansi pusat'!$D$2:$D$623,0),2)</f>
        <v>i2023110600071</v>
      </c>
      <c r="B186" s="6">
        <v>7502</v>
      </c>
      <c r="C186" s="5" t="s">
        <v>190</v>
      </c>
      <c r="D186" s="6">
        <v>2022</v>
      </c>
      <c r="E186" s="6">
        <v>3</v>
      </c>
      <c r="F186" s="6">
        <v>3</v>
      </c>
      <c r="G186" s="6">
        <v>3</v>
      </c>
      <c r="H186" s="6">
        <v>3</v>
      </c>
      <c r="I186" s="6">
        <v>3</v>
      </c>
      <c r="J186" s="6">
        <v>3</v>
      </c>
      <c r="K186" s="6">
        <v>3</v>
      </c>
      <c r="L186" s="6">
        <v>3</v>
      </c>
      <c r="M186" s="6">
        <v>3</v>
      </c>
      <c r="N186" s="6">
        <v>3</v>
      </c>
      <c r="O186" s="6">
        <v>3</v>
      </c>
      <c r="P186" s="6">
        <v>3</v>
      </c>
      <c r="Q186" s="6">
        <v>4</v>
      </c>
      <c r="R186" s="6">
        <v>1</v>
      </c>
      <c r="S186" s="6">
        <v>1</v>
      </c>
      <c r="T186" s="6">
        <v>2</v>
      </c>
      <c r="U186" s="6">
        <v>3</v>
      </c>
      <c r="V186" s="6">
        <v>3</v>
      </c>
      <c r="W186" s="6">
        <v>1</v>
      </c>
      <c r="X186" s="6">
        <v>3</v>
      </c>
      <c r="Y186" s="6">
        <v>1</v>
      </c>
      <c r="Z186" s="6">
        <v>2</v>
      </c>
      <c r="AA186" s="6">
        <v>2</v>
      </c>
      <c r="AB186" s="6">
        <v>1</v>
      </c>
      <c r="AC186" s="6">
        <v>2</v>
      </c>
      <c r="AD186" s="6">
        <v>1</v>
      </c>
      <c r="AE186" s="6">
        <v>1</v>
      </c>
      <c r="AF186" s="6">
        <v>1</v>
      </c>
      <c r="AG186" s="6">
        <v>1</v>
      </c>
      <c r="AH186" s="6">
        <v>1</v>
      </c>
      <c r="AI186" s="6">
        <v>1</v>
      </c>
      <c r="AJ186" s="6">
        <v>4</v>
      </c>
      <c r="AK186" s="6">
        <v>4</v>
      </c>
      <c r="AL186" s="6">
        <v>4</v>
      </c>
      <c r="AM186" s="6">
        <v>4</v>
      </c>
      <c r="AN186" s="6">
        <v>3</v>
      </c>
      <c r="AO186" s="6">
        <v>4</v>
      </c>
      <c r="AP186" s="6">
        <v>3</v>
      </c>
      <c r="AQ186" s="6">
        <v>3</v>
      </c>
      <c r="AR186" s="6">
        <v>3</v>
      </c>
      <c r="AS186" s="6">
        <v>3</v>
      </c>
      <c r="AT186" s="6">
        <v>4</v>
      </c>
      <c r="AU186" s="6">
        <v>3</v>
      </c>
      <c r="AV186" s="6">
        <v>4</v>
      </c>
      <c r="AW186" s="6">
        <v>4</v>
      </c>
      <c r="AX186" s="6">
        <v>4</v>
      </c>
      <c r="AY186" s="6">
        <v>1</v>
      </c>
      <c r="AZ186" s="3">
        <f t="shared" si="121"/>
        <v>3</v>
      </c>
      <c r="BA186" s="3">
        <f t="shared" si="122"/>
        <v>2.75</v>
      </c>
      <c r="BB186" s="3">
        <f t="shared" si="123"/>
        <v>2.25</v>
      </c>
      <c r="BC186" s="3">
        <f t="shared" si="124"/>
        <v>2</v>
      </c>
      <c r="BD186" s="3">
        <f t="shared" si="125"/>
        <v>1.375</v>
      </c>
      <c r="BE186" s="3">
        <f t="shared" si="126"/>
        <v>1</v>
      </c>
      <c r="BF186" s="3">
        <f t="shared" si="127"/>
        <v>3.5</v>
      </c>
      <c r="BG186" s="3">
        <f t="shared" si="128"/>
        <v>3.333333333333333</v>
      </c>
      <c r="BH186" s="3">
        <f t="shared" si="129"/>
        <v>3</v>
      </c>
      <c r="BI186" s="3">
        <f t="shared" si="130"/>
        <v>2.4</v>
      </c>
      <c r="BJ186" s="3">
        <f t="shared" si="131"/>
        <v>1.2727272727272727</v>
      </c>
      <c r="BK186" s="3">
        <f t="shared" si="132"/>
        <v>3.4340659340659339</v>
      </c>
      <c r="BL186" s="3">
        <f t="shared" si="133"/>
        <v>2.7625000000000002</v>
      </c>
      <c r="BO186" t="s">
        <v>641</v>
      </c>
      <c r="BP186" t="str">
        <f t="shared" si="134"/>
        <v>('i2023110600071','2022','in2023110400001','3'),</v>
      </c>
      <c r="BQ186" t="str">
        <f t="shared" si="135"/>
        <v>('i2023110600071','2022','in2023110400002','3'),</v>
      </c>
      <c r="BR186" t="str">
        <f t="shared" si="136"/>
        <v>('i2023110600071','2022','in2023110400003','3'),</v>
      </c>
      <c r="BS186" t="str">
        <f t="shared" si="137"/>
        <v>('i2023110600071','2022','in2023110400004','3'),</v>
      </c>
      <c r="BT186" t="str">
        <f t="shared" si="138"/>
        <v>('i2023110600071','2022','in2023110400005','3'),</v>
      </c>
      <c r="BU186" t="str">
        <f t="shared" si="139"/>
        <v>('i2023110600071','2022','in2023110400006','3'),</v>
      </c>
      <c r="BV186" t="str">
        <f t="shared" si="140"/>
        <v>('i2023110600071','2022','in2023110400007','3'),</v>
      </c>
      <c r="BW186" t="str">
        <f t="shared" si="141"/>
        <v>('i2023110600071','2022','in2023110400008','3'),</v>
      </c>
      <c r="BX186" t="str">
        <f t="shared" si="142"/>
        <v>('i2023110600071','2022','in2023110400009','3'),</v>
      </c>
      <c r="BY186" t="str">
        <f t="shared" si="143"/>
        <v>('i2023110600071','2022','in2023110400010','3'),</v>
      </c>
      <c r="BZ186" t="str">
        <f t="shared" si="144"/>
        <v>('i2023110600071','2022','in2023110400011','3'),</v>
      </c>
      <c r="CA186" t="str">
        <f t="shared" si="145"/>
        <v>('i2023110600071','2022','in2023110400012','3'),</v>
      </c>
      <c r="CB186" t="str">
        <f t="shared" si="146"/>
        <v>('i2023110600071','2022','in2023110400013','4'),</v>
      </c>
      <c r="CC186" t="str">
        <f t="shared" si="147"/>
        <v>('i2023110600071','2022','in2023110400014','1'),</v>
      </c>
      <c r="CD186" t="str">
        <f t="shared" si="148"/>
        <v>('i2023110600071','2022','in2023110400015','1'),</v>
      </c>
      <c r="CE186" t="str">
        <f t="shared" si="149"/>
        <v>('i2023110600071','2022','in2023110400016','2'),</v>
      </c>
      <c r="CF186" t="str">
        <f t="shared" si="150"/>
        <v>('i2023110600071','2022','in2023110400017','3'),</v>
      </c>
      <c r="CG186" t="str">
        <f t="shared" si="151"/>
        <v>('i2023110600071','2022','in2023110400018','3'),</v>
      </c>
      <c r="CH186" t="str">
        <f t="shared" si="152"/>
        <v>('i2023110600071','2022','in2023110400019','1'),</v>
      </c>
      <c r="CI186" t="str">
        <f t="shared" si="153"/>
        <v>('i2023110600071','2022','in2023110400020','3'),</v>
      </c>
      <c r="CJ186" t="str">
        <f t="shared" si="154"/>
        <v>('i2023110600071','2022','in2023110400021','1'),</v>
      </c>
      <c r="CK186" t="str">
        <f t="shared" si="155"/>
        <v>('i2023110600071','2022','in2023110400022','2'),</v>
      </c>
      <c r="CL186" t="str">
        <f t="shared" si="156"/>
        <v>('i2023110600071','2022','in2023110400023','2'),</v>
      </c>
      <c r="CM186" t="str">
        <f t="shared" si="157"/>
        <v>('i2023110600071','2022','in2023110400024','1'),</v>
      </c>
      <c r="CN186" t="str">
        <f t="shared" si="158"/>
        <v>('i2023110600071','2022','in2023110400025','2'),</v>
      </c>
      <c r="CO186" t="str">
        <f t="shared" si="159"/>
        <v>('i2023110600071','2022','in2023110400026','1'),</v>
      </c>
      <c r="CP186" t="str">
        <f t="shared" si="160"/>
        <v>('i2023110600071','2022','in2023110400027','1'),</v>
      </c>
      <c r="CQ186" t="str">
        <f t="shared" si="161"/>
        <v>('i2023110600071','2022','in2023110400028','1'),</v>
      </c>
      <c r="CR186" t="str">
        <f t="shared" si="162"/>
        <v>('i2023110600071','2022','in2023110400029','1'),</v>
      </c>
      <c r="CS186" t="str">
        <f t="shared" si="163"/>
        <v>('i2023110600071','2022','in2023110400030','1'),</v>
      </c>
      <c r="CT186" t="str">
        <f t="shared" si="164"/>
        <v>('i2023110600071','2022','in2023110400031','1'),</v>
      </c>
      <c r="CU186" t="str">
        <f t="shared" si="165"/>
        <v>('i2023110600071','2022','in2023110400032','4'),</v>
      </c>
      <c r="CV186" t="str">
        <f t="shared" si="166"/>
        <v>('i2023110600071','2022','in2023110400033','4'),</v>
      </c>
      <c r="CW186" t="str">
        <f t="shared" si="167"/>
        <v>('i2023110600071','2022','in2023110400034','4'),</v>
      </c>
      <c r="CX186" t="str">
        <f t="shared" si="168"/>
        <v>('i2023110600071','2022','in2023110400035','4'),</v>
      </c>
      <c r="CY186" t="str">
        <f t="shared" si="169"/>
        <v>('i2023110600071','2022','in2023110400036','3'),</v>
      </c>
      <c r="CZ186" t="str">
        <f t="shared" si="170"/>
        <v>('i2023110600071','2022','in2023110400037','4'),</v>
      </c>
      <c r="DA186" t="str">
        <f t="shared" si="171"/>
        <v>('i2023110600071','2022','in2023110400038','3'),</v>
      </c>
      <c r="DB186" t="str">
        <f t="shared" si="172"/>
        <v>('i2023110600071','2022','in2023110400039','3'),</v>
      </c>
      <c r="DC186" t="str">
        <f t="shared" si="173"/>
        <v>('i2023110600071','2022','in2023110400040','3'),</v>
      </c>
      <c r="DD186" t="str">
        <f t="shared" si="174"/>
        <v>('i2023110600071','2022','in2023110400041','3'),</v>
      </c>
      <c r="DE186" t="str">
        <f t="shared" si="175"/>
        <v>('i2023110600071','2022','in2023110400042','4'),</v>
      </c>
      <c r="DF186" t="str">
        <f t="shared" si="176"/>
        <v>('i2023110600071','2022','in2023110400043','3'),</v>
      </c>
      <c r="DG186" t="str">
        <f t="shared" si="177"/>
        <v>('i2023110600071','2022','in2023110400044','4'),</v>
      </c>
      <c r="DH186" t="str">
        <f t="shared" si="178"/>
        <v>('i2023110600071','2022','in2023110400045','4'),</v>
      </c>
      <c r="DI186" t="str">
        <f t="shared" si="179"/>
        <v>('i2023110600071','2022','in2023110400046','4'),</v>
      </c>
      <c r="DJ186" t="str">
        <f t="shared" si="180"/>
        <v>('i2023110600071','2022','in2023110400047','1');</v>
      </c>
    </row>
    <row r="187" spans="1:114" x14ac:dyDescent="0.25">
      <c r="A187" s="4" t="str">
        <f>INDEX('instansi pusat'!$B$2:$C$623,MATCH(C187,'instansi pusat'!$D$2:$D$623,0),2)</f>
        <v>i2023110600464</v>
      </c>
      <c r="B187" s="6">
        <v>7313</v>
      </c>
      <c r="C187" s="5" t="s">
        <v>441</v>
      </c>
      <c r="D187" s="6">
        <v>2022</v>
      </c>
      <c r="E187" s="6">
        <v>3</v>
      </c>
      <c r="F187" s="6">
        <v>2</v>
      </c>
      <c r="G187" s="6">
        <v>3</v>
      </c>
      <c r="H187" s="6">
        <v>1</v>
      </c>
      <c r="I187" s="6">
        <v>3</v>
      </c>
      <c r="J187" s="6">
        <v>3</v>
      </c>
      <c r="K187" s="6">
        <v>3</v>
      </c>
      <c r="L187" s="6">
        <v>3</v>
      </c>
      <c r="M187" s="6">
        <v>3</v>
      </c>
      <c r="N187" s="6">
        <v>3</v>
      </c>
      <c r="O187" s="6">
        <v>1</v>
      </c>
      <c r="P187" s="6">
        <v>2</v>
      </c>
      <c r="Q187" s="6">
        <v>1</v>
      </c>
      <c r="R187" s="6">
        <v>2</v>
      </c>
      <c r="S187" s="6">
        <v>1</v>
      </c>
      <c r="T187" s="6">
        <v>2</v>
      </c>
      <c r="U187" s="6">
        <v>2</v>
      </c>
      <c r="V187" s="6">
        <v>2</v>
      </c>
      <c r="W187" s="6">
        <v>1</v>
      </c>
      <c r="X187" s="6">
        <v>1</v>
      </c>
      <c r="Y187" s="6">
        <v>1</v>
      </c>
      <c r="Z187" s="6">
        <v>1</v>
      </c>
      <c r="AA187" s="6">
        <v>1</v>
      </c>
      <c r="AB187" s="6">
        <v>1</v>
      </c>
      <c r="AC187" s="6">
        <v>1</v>
      </c>
      <c r="AD187" s="6">
        <v>1</v>
      </c>
      <c r="AE187" s="6">
        <v>1</v>
      </c>
      <c r="AF187" s="6">
        <v>1</v>
      </c>
      <c r="AG187" s="6">
        <v>1</v>
      </c>
      <c r="AH187" s="6">
        <v>1</v>
      </c>
      <c r="AI187" s="6">
        <v>2</v>
      </c>
      <c r="AJ187" s="6">
        <v>4</v>
      </c>
      <c r="AK187" s="6">
        <v>4</v>
      </c>
      <c r="AL187" s="6">
        <v>4</v>
      </c>
      <c r="AM187" s="6">
        <v>3</v>
      </c>
      <c r="AN187" s="6">
        <v>2</v>
      </c>
      <c r="AO187" s="6">
        <v>2</v>
      </c>
      <c r="AP187" s="6">
        <v>2</v>
      </c>
      <c r="AQ187" s="6">
        <v>2</v>
      </c>
      <c r="AR187" s="6">
        <v>2</v>
      </c>
      <c r="AS187" s="6">
        <v>3</v>
      </c>
      <c r="AT187" s="6">
        <v>4</v>
      </c>
      <c r="AU187" s="6">
        <v>2</v>
      </c>
      <c r="AV187" s="6">
        <v>2</v>
      </c>
      <c r="AW187" s="6">
        <v>2</v>
      </c>
      <c r="AX187" s="6">
        <v>3</v>
      </c>
      <c r="AY187" s="6">
        <v>3</v>
      </c>
      <c r="AZ187" s="3">
        <f t="shared" si="121"/>
        <v>2.7</v>
      </c>
      <c r="BA187" s="3">
        <f t="shared" si="122"/>
        <v>1.5</v>
      </c>
      <c r="BB187" s="3">
        <f t="shared" si="123"/>
        <v>1.75</v>
      </c>
      <c r="BC187" s="3">
        <f t="shared" si="124"/>
        <v>1</v>
      </c>
      <c r="BD187" s="3">
        <f t="shared" si="125"/>
        <v>1</v>
      </c>
      <c r="BE187" s="3">
        <f t="shared" si="126"/>
        <v>1.3333333333333333</v>
      </c>
      <c r="BF187" s="3">
        <f t="shared" si="127"/>
        <v>2.8000000000000003</v>
      </c>
      <c r="BG187" s="3">
        <f t="shared" si="128"/>
        <v>2.6666666666666665</v>
      </c>
      <c r="BH187" s="3">
        <f t="shared" si="129"/>
        <v>2.7</v>
      </c>
      <c r="BI187" s="3">
        <f t="shared" si="130"/>
        <v>1.5000000000000002</v>
      </c>
      <c r="BJ187" s="3">
        <f t="shared" si="131"/>
        <v>1.0909090909090908</v>
      </c>
      <c r="BK187" s="3">
        <f t="shared" si="132"/>
        <v>2.7472527472527473</v>
      </c>
      <c r="BL187" s="3">
        <f t="shared" si="133"/>
        <v>2.1560000000000001</v>
      </c>
      <c r="BO187" t="s">
        <v>641</v>
      </c>
      <c r="BP187" t="str">
        <f t="shared" si="134"/>
        <v>('i2023110600464','2022','in2023110400001','3'),</v>
      </c>
      <c r="BQ187" t="str">
        <f t="shared" si="135"/>
        <v>('i2023110600464','2022','in2023110400002','2'),</v>
      </c>
      <c r="BR187" t="str">
        <f t="shared" si="136"/>
        <v>('i2023110600464','2022','in2023110400003','3'),</v>
      </c>
      <c r="BS187" t="str">
        <f t="shared" si="137"/>
        <v>('i2023110600464','2022','in2023110400004','1'),</v>
      </c>
      <c r="BT187" t="str">
        <f t="shared" si="138"/>
        <v>('i2023110600464','2022','in2023110400005','3'),</v>
      </c>
      <c r="BU187" t="str">
        <f t="shared" si="139"/>
        <v>('i2023110600464','2022','in2023110400006','3'),</v>
      </c>
      <c r="BV187" t="str">
        <f t="shared" si="140"/>
        <v>('i2023110600464','2022','in2023110400007','3'),</v>
      </c>
      <c r="BW187" t="str">
        <f t="shared" si="141"/>
        <v>('i2023110600464','2022','in2023110400008','3'),</v>
      </c>
      <c r="BX187" t="str">
        <f t="shared" si="142"/>
        <v>('i2023110600464','2022','in2023110400009','3'),</v>
      </c>
      <c r="BY187" t="str">
        <f t="shared" si="143"/>
        <v>('i2023110600464','2022','in2023110400010','3'),</v>
      </c>
      <c r="BZ187" t="str">
        <f t="shared" si="144"/>
        <v>('i2023110600464','2022','in2023110400011','1'),</v>
      </c>
      <c r="CA187" t="str">
        <f t="shared" si="145"/>
        <v>('i2023110600464','2022','in2023110400012','2'),</v>
      </c>
      <c r="CB187" t="str">
        <f t="shared" si="146"/>
        <v>('i2023110600464','2022','in2023110400013','1'),</v>
      </c>
      <c r="CC187" t="str">
        <f t="shared" si="147"/>
        <v>('i2023110600464','2022','in2023110400014','2'),</v>
      </c>
      <c r="CD187" t="str">
        <f t="shared" si="148"/>
        <v>('i2023110600464','2022','in2023110400015','1'),</v>
      </c>
      <c r="CE187" t="str">
        <f t="shared" si="149"/>
        <v>('i2023110600464','2022','in2023110400016','2'),</v>
      </c>
      <c r="CF187" t="str">
        <f t="shared" si="150"/>
        <v>('i2023110600464','2022','in2023110400017','2'),</v>
      </c>
      <c r="CG187" t="str">
        <f t="shared" si="151"/>
        <v>('i2023110600464','2022','in2023110400018','2'),</v>
      </c>
      <c r="CH187" t="str">
        <f t="shared" si="152"/>
        <v>('i2023110600464','2022','in2023110400019','1'),</v>
      </c>
      <c r="CI187" t="str">
        <f t="shared" si="153"/>
        <v>('i2023110600464','2022','in2023110400020','1'),</v>
      </c>
      <c r="CJ187" t="str">
        <f t="shared" si="154"/>
        <v>('i2023110600464','2022','in2023110400021','1'),</v>
      </c>
      <c r="CK187" t="str">
        <f t="shared" si="155"/>
        <v>('i2023110600464','2022','in2023110400022','1'),</v>
      </c>
      <c r="CL187" t="str">
        <f t="shared" si="156"/>
        <v>('i2023110600464','2022','in2023110400023','1'),</v>
      </c>
      <c r="CM187" t="str">
        <f t="shared" si="157"/>
        <v>('i2023110600464','2022','in2023110400024','1'),</v>
      </c>
      <c r="CN187" t="str">
        <f t="shared" si="158"/>
        <v>('i2023110600464','2022','in2023110400025','1'),</v>
      </c>
      <c r="CO187" t="str">
        <f t="shared" si="159"/>
        <v>('i2023110600464','2022','in2023110400026','1'),</v>
      </c>
      <c r="CP187" t="str">
        <f t="shared" si="160"/>
        <v>('i2023110600464','2022','in2023110400027','1'),</v>
      </c>
      <c r="CQ187" t="str">
        <f t="shared" si="161"/>
        <v>('i2023110600464','2022','in2023110400028','1'),</v>
      </c>
      <c r="CR187" t="str">
        <f t="shared" si="162"/>
        <v>('i2023110600464','2022','in2023110400029','1'),</v>
      </c>
      <c r="CS187" t="str">
        <f t="shared" si="163"/>
        <v>('i2023110600464','2022','in2023110400030','1'),</v>
      </c>
      <c r="CT187" t="str">
        <f t="shared" si="164"/>
        <v>('i2023110600464','2022','in2023110400031','2'),</v>
      </c>
      <c r="CU187" t="str">
        <f t="shared" si="165"/>
        <v>('i2023110600464','2022','in2023110400032','4'),</v>
      </c>
      <c r="CV187" t="str">
        <f t="shared" si="166"/>
        <v>('i2023110600464','2022','in2023110400033','4'),</v>
      </c>
      <c r="CW187" t="str">
        <f t="shared" si="167"/>
        <v>('i2023110600464','2022','in2023110400034','4'),</v>
      </c>
      <c r="CX187" t="str">
        <f t="shared" si="168"/>
        <v>('i2023110600464','2022','in2023110400035','3'),</v>
      </c>
      <c r="CY187" t="str">
        <f t="shared" si="169"/>
        <v>('i2023110600464','2022','in2023110400036','2'),</v>
      </c>
      <c r="CZ187" t="str">
        <f t="shared" si="170"/>
        <v>('i2023110600464','2022','in2023110400037','2'),</v>
      </c>
      <c r="DA187" t="str">
        <f t="shared" si="171"/>
        <v>('i2023110600464','2022','in2023110400038','2'),</v>
      </c>
      <c r="DB187" t="str">
        <f t="shared" si="172"/>
        <v>('i2023110600464','2022','in2023110400039','2'),</v>
      </c>
      <c r="DC187" t="str">
        <f t="shared" si="173"/>
        <v>('i2023110600464','2022','in2023110400040','2'),</v>
      </c>
      <c r="DD187" t="str">
        <f t="shared" si="174"/>
        <v>('i2023110600464','2022','in2023110400041','3'),</v>
      </c>
      <c r="DE187" t="str">
        <f t="shared" si="175"/>
        <v>('i2023110600464','2022','in2023110400042','4'),</v>
      </c>
      <c r="DF187" t="str">
        <f t="shared" si="176"/>
        <v>('i2023110600464','2022','in2023110400043','2'),</v>
      </c>
      <c r="DG187" t="str">
        <f t="shared" si="177"/>
        <v>('i2023110600464','2022','in2023110400044','2'),</v>
      </c>
      <c r="DH187" t="str">
        <f t="shared" si="178"/>
        <v>('i2023110600464','2022','in2023110400045','2'),</v>
      </c>
      <c r="DI187" t="str">
        <f t="shared" si="179"/>
        <v>('i2023110600464','2022','in2023110400046','3'),</v>
      </c>
      <c r="DJ187" t="str">
        <f t="shared" si="180"/>
        <v>('i2023110600464','2022','in2023110400047','3');</v>
      </c>
    </row>
    <row r="188" spans="1:114" x14ac:dyDescent="0.25">
      <c r="A188" s="4" t="str">
        <f>INDEX('instansi pusat'!$B$2:$C$623,MATCH(C188,'instansi pusat'!$D$2:$D$623,0),2)</f>
        <v>i2023110600045</v>
      </c>
      <c r="B188" s="6">
        <v>6412</v>
      </c>
      <c r="C188" s="5" t="s">
        <v>247</v>
      </c>
      <c r="D188" s="6">
        <v>2022</v>
      </c>
      <c r="E188" s="6">
        <v>3</v>
      </c>
      <c r="F188" s="6">
        <v>3</v>
      </c>
      <c r="G188" s="6">
        <v>4</v>
      </c>
      <c r="H188" s="6">
        <v>4</v>
      </c>
      <c r="I188" s="6">
        <v>4</v>
      </c>
      <c r="J188" s="6">
        <v>4</v>
      </c>
      <c r="K188" s="6">
        <v>4</v>
      </c>
      <c r="L188" s="6">
        <v>5</v>
      </c>
      <c r="M188" s="6">
        <v>3</v>
      </c>
      <c r="N188" s="6">
        <v>4</v>
      </c>
      <c r="O188" s="6">
        <v>2</v>
      </c>
      <c r="P188" s="6">
        <v>3</v>
      </c>
      <c r="Q188" s="6">
        <v>2</v>
      </c>
      <c r="R188" s="6">
        <v>2</v>
      </c>
      <c r="S188" s="6">
        <v>3</v>
      </c>
      <c r="T188" s="6">
        <v>3</v>
      </c>
      <c r="U188" s="6">
        <v>3</v>
      </c>
      <c r="V188" s="6">
        <v>2</v>
      </c>
      <c r="W188" s="6">
        <v>3</v>
      </c>
      <c r="X188" s="6">
        <v>3</v>
      </c>
      <c r="Y188" s="6">
        <v>1</v>
      </c>
      <c r="Z188" s="6">
        <v>3</v>
      </c>
      <c r="AA188" s="6">
        <v>2</v>
      </c>
      <c r="AB188" s="6">
        <v>3</v>
      </c>
      <c r="AC188" s="6">
        <v>2</v>
      </c>
      <c r="AD188" s="6">
        <v>3</v>
      </c>
      <c r="AE188" s="6">
        <v>1</v>
      </c>
      <c r="AF188" s="6">
        <v>1</v>
      </c>
      <c r="AG188" s="6">
        <v>1</v>
      </c>
      <c r="AH188" s="6">
        <v>1</v>
      </c>
      <c r="AI188" s="6">
        <v>1</v>
      </c>
      <c r="AJ188" s="6">
        <v>4</v>
      </c>
      <c r="AK188" s="6">
        <v>4</v>
      </c>
      <c r="AL188" s="6">
        <v>4</v>
      </c>
      <c r="AM188" s="6">
        <v>4</v>
      </c>
      <c r="AN188" s="6">
        <v>4</v>
      </c>
      <c r="AO188" s="6">
        <v>4</v>
      </c>
      <c r="AP188" s="6">
        <v>3</v>
      </c>
      <c r="AQ188" s="6">
        <v>1</v>
      </c>
      <c r="AR188" s="6">
        <v>3</v>
      </c>
      <c r="AS188" s="6">
        <v>4</v>
      </c>
      <c r="AT188" s="6">
        <v>4</v>
      </c>
      <c r="AU188" s="6">
        <v>4</v>
      </c>
      <c r="AV188" s="6">
        <v>4</v>
      </c>
      <c r="AW188" s="6">
        <v>5</v>
      </c>
      <c r="AX188" s="6">
        <v>4</v>
      </c>
      <c r="AY188" s="6">
        <v>4</v>
      </c>
      <c r="AZ188" s="3">
        <f t="shared" si="121"/>
        <v>3.8000000000000003</v>
      </c>
      <c r="BA188" s="3">
        <f t="shared" si="122"/>
        <v>2.25</v>
      </c>
      <c r="BB188" s="3">
        <f t="shared" si="123"/>
        <v>2.75</v>
      </c>
      <c r="BC188" s="3">
        <f t="shared" si="124"/>
        <v>3</v>
      </c>
      <c r="BD188" s="3">
        <f t="shared" si="125"/>
        <v>2</v>
      </c>
      <c r="BE188" s="3">
        <f t="shared" si="126"/>
        <v>1</v>
      </c>
      <c r="BF188" s="3">
        <f t="shared" si="127"/>
        <v>3.5</v>
      </c>
      <c r="BG188" s="3">
        <f t="shared" si="128"/>
        <v>4.1666666666666661</v>
      </c>
      <c r="BH188" s="3">
        <f t="shared" si="129"/>
        <v>3.8000000000000003</v>
      </c>
      <c r="BI188" s="3">
        <f t="shared" si="130"/>
        <v>2.6</v>
      </c>
      <c r="BJ188" s="3">
        <f t="shared" si="131"/>
        <v>1.7272727272727273</v>
      </c>
      <c r="BK188" s="3">
        <f t="shared" si="132"/>
        <v>3.7637362637362637</v>
      </c>
      <c r="BL188" s="3">
        <f t="shared" si="133"/>
        <v>3.1415000000000006</v>
      </c>
      <c r="BO188" t="s">
        <v>641</v>
      </c>
      <c r="BP188" t="str">
        <f t="shared" si="134"/>
        <v>('i2023110600045','2022','in2023110400001','3'),</v>
      </c>
      <c r="BQ188" t="str">
        <f t="shared" si="135"/>
        <v>('i2023110600045','2022','in2023110400002','3'),</v>
      </c>
      <c r="BR188" t="str">
        <f t="shared" si="136"/>
        <v>('i2023110600045','2022','in2023110400003','4'),</v>
      </c>
      <c r="BS188" t="str">
        <f t="shared" si="137"/>
        <v>('i2023110600045','2022','in2023110400004','4'),</v>
      </c>
      <c r="BT188" t="str">
        <f t="shared" si="138"/>
        <v>('i2023110600045','2022','in2023110400005','4'),</v>
      </c>
      <c r="BU188" t="str">
        <f t="shared" si="139"/>
        <v>('i2023110600045','2022','in2023110400006','4'),</v>
      </c>
      <c r="BV188" t="str">
        <f t="shared" si="140"/>
        <v>('i2023110600045','2022','in2023110400007','4'),</v>
      </c>
      <c r="BW188" t="str">
        <f t="shared" si="141"/>
        <v>('i2023110600045','2022','in2023110400008','5'),</v>
      </c>
      <c r="BX188" t="str">
        <f t="shared" si="142"/>
        <v>('i2023110600045','2022','in2023110400009','3'),</v>
      </c>
      <c r="BY188" t="str">
        <f t="shared" si="143"/>
        <v>('i2023110600045','2022','in2023110400010','4'),</v>
      </c>
      <c r="BZ188" t="str">
        <f t="shared" si="144"/>
        <v>('i2023110600045','2022','in2023110400011','2'),</v>
      </c>
      <c r="CA188" t="str">
        <f t="shared" si="145"/>
        <v>('i2023110600045','2022','in2023110400012','3'),</v>
      </c>
      <c r="CB188" t="str">
        <f t="shared" si="146"/>
        <v>('i2023110600045','2022','in2023110400013','2'),</v>
      </c>
      <c r="CC188" t="str">
        <f t="shared" si="147"/>
        <v>('i2023110600045','2022','in2023110400014','2'),</v>
      </c>
      <c r="CD188" t="str">
        <f t="shared" si="148"/>
        <v>('i2023110600045','2022','in2023110400015','3'),</v>
      </c>
      <c r="CE188" t="str">
        <f t="shared" si="149"/>
        <v>('i2023110600045','2022','in2023110400016','3'),</v>
      </c>
      <c r="CF188" t="str">
        <f t="shared" si="150"/>
        <v>('i2023110600045','2022','in2023110400017','3'),</v>
      </c>
      <c r="CG188" t="str">
        <f t="shared" si="151"/>
        <v>('i2023110600045','2022','in2023110400018','2'),</v>
      </c>
      <c r="CH188" t="str">
        <f t="shared" si="152"/>
        <v>('i2023110600045','2022','in2023110400019','3'),</v>
      </c>
      <c r="CI188" t="str">
        <f t="shared" si="153"/>
        <v>('i2023110600045','2022','in2023110400020','3'),</v>
      </c>
      <c r="CJ188" t="str">
        <f t="shared" si="154"/>
        <v>('i2023110600045','2022','in2023110400021','1'),</v>
      </c>
      <c r="CK188" t="str">
        <f t="shared" si="155"/>
        <v>('i2023110600045','2022','in2023110400022','3'),</v>
      </c>
      <c r="CL188" t="str">
        <f t="shared" si="156"/>
        <v>('i2023110600045','2022','in2023110400023','2'),</v>
      </c>
      <c r="CM188" t="str">
        <f t="shared" si="157"/>
        <v>('i2023110600045','2022','in2023110400024','3'),</v>
      </c>
      <c r="CN188" t="str">
        <f t="shared" si="158"/>
        <v>('i2023110600045','2022','in2023110400025','2'),</v>
      </c>
      <c r="CO188" t="str">
        <f t="shared" si="159"/>
        <v>('i2023110600045','2022','in2023110400026','3'),</v>
      </c>
      <c r="CP188" t="str">
        <f t="shared" si="160"/>
        <v>('i2023110600045','2022','in2023110400027','1'),</v>
      </c>
      <c r="CQ188" t="str">
        <f t="shared" si="161"/>
        <v>('i2023110600045','2022','in2023110400028','1'),</v>
      </c>
      <c r="CR188" t="str">
        <f t="shared" si="162"/>
        <v>('i2023110600045','2022','in2023110400029','1'),</v>
      </c>
      <c r="CS188" t="str">
        <f t="shared" si="163"/>
        <v>('i2023110600045','2022','in2023110400030','1'),</v>
      </c>
      <c r="CT188" t="str">
        <f t="shared" si="164"/>
        <v>('i2023110600045','2022','in2023110400031','1'),</v>
      </c>
      <c r="CU188" t="str">
        <f t="shared" si="165"/>
        <v>('i2023110600045','2022','in2023110400032','4'),</v>
      </c>
      <c r="CV188" t="str">
        <f t="shared" si="166"/>
        <v>('i2023110600045','2022','in2023110400033','4'),</v>
      </c>
      <c r="CW188" t="str">
        <f t="shared" si="167"/>
        <v>('i2023110600045','2022','in2023110400034','4'),</v>
      </c>
      <c r="CX188" t="str">
        <f t="shared" si="168"/>
        <v>('i2023110600045','2022','in2023110400035','4'),</v>
      </c>
      <c r="CY188" t="str">
        <f t="shared" si="169"/>
        <v>('i2023110600045','2022','in2023110400036','4'),</v>
      </c>
      <c r="CZ188" t="str">
        <f t="shared" si="170"/>
        <v>('i2023110600045','2022','in2023110400037','4'),</v>
      </c>
      <c r="DA188" t="str">
        <f t="shared" si="171"/>
        <v>('i2023110600045','2022','in2023110400038','3'),</v>
      </c>
      <c r="DB188" t="str">
        <f t="shared" si="172"/>
        <v>('i2023110600045','2022','in2023110400039','1'),</v>
      </c>
      <c r="DC188" t="str">
        <f t="shared" si="173"/>
        <v>('i2023110600045','2022','in2023110400040','3'),</v>
      </c>
      <c r="DD188" t="str">
        <f t="shared" si="174"/>
        <v>('i2023110600045','2022','in2023110400041','4'),</v>
      </c>
      <c r="DE188" t="str">
        <f t="shared" si="175"/>
        <v>('i2023110600045','2022','in2023110400042','4'),</v>
      </c>
      <c r="DF188" t="str">
        <f t="shared" si="176"/>
        <v>('i2023110600045','2022','in2023110400043','4'),</v>
      </c>
      <c r="DG188" t="str">
        <f t="shared" si="177"/>
        <v>('i2023110600045','2022','in2023110400044','4'),</v>
      </c>
      <c r="DH188" t="str">
        <f t="shared" si="178"/>
        <v>('i2023110600045','2022','in2023110400045','5'),</v>
      </c>
      <c r="DI188" t="str">
        <f t="shared" si="179"/>
        <v>('i2023110600045','2022','in2023110400046','4'),</v>
      </c>
      <c r="DJ188" t="str">
        <f t="shared" si="180"/>
        <v>('i2023110600045','2022','in2023110400047','4');</v>
      </c>
    </row>
    <row r="189" spans="1:114" x14ac:dyDescent="0.25">
      <c r="A189" s="4" t="str">
        <f>INDEX('instansi pusat'!$B$2:$C$623,MATCH(C189,'instansi pusat'!$D$2:$D$623,0),2)</f>
        <v>i2023110600052</v>
      </c>
      <c r="B189" s="6">
        <v>6504</v>
      </c>
      <c r="C189" s="5" t="s">
        <v>265</v>
      </c>
      <c r="D189" s="6">
        <v>2022</v>
      </c>
      <c r="E189" s="6">
        <v>3</v>
      </c>
      <c r="F189" s="6">
        <v>3</v>
      </c>
      <c r="G189" s="6">
        <v>4</v>
      </c>
      <c r="H189" s="6">
        <v>3</v>
      </c>
      <c r="I189" s="6">
        <v>3</v>
      </c>
      <c r="J189" s="6">
        <v>2</v>
      </c>
      <c r="K189" s="6">
        <v>3</v>
      </c>
      <c r="L189" s="6">
        <v>3</v>
      </c>
      <c r="M189" s="6">
        <v>3</v>
      </c>
      <c r="N189" s="6">
        <v>2</v>
      </c>
      <c r="O189" s="6">
        <v>1</v>
      </c>
      <c r="P189" s="6">
        <v>2</v>
      </c>
      <c r="Q189" s="6">
        <v>2</v>
      </c>
      <c r="R189" s="6">
        <v>2</v>
      </c>
      <c r="S189" s="6">
        <v>1</v>
      </c>
      <c r="T189" s="6">
        <v>3</v>
      </c>
      <c r="U189" s="6">
        <v>2</v>
      </c>
      <c r="V189" s="6">
        <v>2</v>
      </c>
      <c r="W189" s="6">
        <v>2</v>
      </c>
      <c r="X189" s="6">
        <v>3</v>
      </c>
      <c r="Y189" s="6">
        <v>2</v>
      </c>
      <c r="Z189" s="6">
        <v>2</v>
      </c>
      <c r="AA189" s="6">
        <v>1</v>
      </c>
      <c r="AB189" s="6">
        <v>2</v>
      </c>
      <c r="AC189" s="6">
        <v>2</v>
      </c>
      <c r="AD189" s="6">
        <v>1</v>
      </c>
      <c r="AE189" s="6">
        <v>1</v>
      </c>
      <c r="AF189" s="6">
        <v>2</v>
      </c>
      <c r="AG189" s="6">
        <v>1</v>
      </c>
      <c r="AH189" s="6">
        <v>2</v>
      </c>
      <c r="AI189" s="6">
        <v>1</v>
      </c>
      <c r="AJ189" s="6">
        <v>4</v>
      </c>
      <c r="AK189" s="6">
        <v>4</v>
      </c>
      <c r="AL189" s="6">
        <v>4</v>
      </c>
      <c r="AM189" s="6">
        <v>4</v>
      </c>
      <c r="AN189" s="6">
        <v>5</v>
      </c>
      <c r="AO189" s="6">
        <v>4</v>
      </c>
      <c r="AP189" s="6">
        <v>3</v>
      </c>
      <c r="AQ189" s="6">
        <v>3</v>
      </c>
      <c r="AR189" s="6">
        <v>4</v>
      </c>
      <c r="AS189" s="6">
        <v>2</v>
      </c>
      <c r="AT189" s="6">
        <v>4</v>
      </c>
      <c r="AU189" s="6">
        <v>5</v>
      </c>
      <c r="AV189" s="6">
        <v>5</v>
      </c>
      <c r="AW189" s="6">
        <v>5</v>
      </c>
      <c r="AX189" s="6">
        <v>4</v>
      </c>
      <c r="AY189" s="6">
        <v>4</v>
      </c>
      <c r="AZ189" s="3">
        <f t="shared" si="121"/>
        <v>2.9000000000000004</v>
      </c>
      <c r="BA189" s="3">
        <f t="shared" si="122"/>
        <v>1.75</v>
      </c>
      <c r="BB189" s="3">
        <f t="shared" si="123"/>
        <v>2</v>
      </c>
      <c r="BC189" s="3">
        <f t="shared" si="124"/>
        <v>2.5</v>
      </c>
      <c r="BD189" s="3">
        <f t="shared" si="125"/>
        <v>1.625</v>
      </c>
      <c r="BE189" s="3">
        <f t="shared" si="126"/>
        <v>1.3333333333333333</v>
      </c>
      <c r="BF189" s="3">
        <f t="shared" si="127"/>
        <v>3.7</v>
      </c>
      <c r="BG189" s="3">
        <f t="shared" si="128"/>
        <v>4.5</v>
      </c>
      <c r="BH189" s="3">
        <f t="shared" si="129"/>
        <v>2.9000000000000004</v>
      </c>
      <c r="BI189" s="3">
        <f t="shared" si="130"/>
        <v>2</v>
      </c>
      <c r="BJ189" s="3">
        <f t="shared" si="131"/>
        <v>1.5454545454545454</v>
      </c>
      <c r="BK189" s="3">
        <f t="shared" si="132"/>
        <v>4.0164835164835164</v>
      </c>
      <c r="BL189" s="3">
        <f t="shared" si="133"/>
        <v>2.9595000000000002</v>
      </c>
      <c r="BO189" t="s">
        <v>641</v>
      </c>
      <c r="BP189" t="str">
        <f t="shared" si="134"/>
        <v>('i2023110600052','2022','in2023110400001','3'),</v>
      </c>
      <c r="BQ189" t="str">
        <f t="shared" si="135"/>
        <v>('i2023110600052','2022','in2023110400002','3'),</v>
      </c>
      <c r="BR189" t="str">
        <f t="shared" si="136"/>
        <v>('i2023110600052','2022','in2023110400003','4'),</v>
      </c>
      <c r="BS189" t="str">
        <f t="shared" si="137"/>
        <v>('i2023110600052','2022','in2023110400004','3'),</v>
      </c>
      <c r="BT189" t="str">
        <f t="shared" si="138"/>
        <v>('i2023110600052','2022','in2023110400005','3'),</v>
      </c>
      <c r="BU189" t="str">
        <f t="shared" si="139"/>
        <v>('i2023110600052','2022','in2023110400006','2'),</v>
      </c>
      <c r="BV189" t="str">
        <f t="shared" si="140"/>
        <v>('i2023110600052','2022','in2023110400007','3'),</v>
      </c>
      <c r="BW189" t="str">
        <f t="shared" si="141"/>
        <v>('i2023110600052','2022','in2023110400008','3'),</v>
      </c>
      <c r="BX189" t="str">
        <f t="shared" si="142"/>
        <v>('i2023110600052','2022','in2023110400009','3'),</v>
      </c>
      <c r="BY189" t="str">
        <f t="shared" si="143"/>
        <v>('i2023110600052','2022','in2023110400010','2'),</v>
      </c>
      <c r="BZ189" t="str">
        <f t="shared" si="144"/>
        <v>('i2023110600052','2022','in2023110400011','1'),</v>
      </c>
      <c r="CA189" t="str">
        <f t="shared" si="145"/>
        <v>('i2023110600052','2022','in2023110400012','2'),</v>
      </c>
      <c r="CB189" t="str">
        <f t="shared" si="146"/>
        <v>('i2023110600052','2022','in2023110400013','2'),</v>
      </c>
      <c r="CC189" t="str">
        <f t="shared" si="147"/>
        <v>('i2023110600052','2022','in2023110400014','2'),</v>
      </c>
      <c r="CD189" t="str">
        <f t="shared" si="148"/>
        <v>('i2023110600052','2022','in2023110400015','1'),</v>
      </c>
      <c r="CE189" t="str">
        <f t="shared" si="149"/>
        <v>('i2023110600052','2022','in2023110400016','3'),</v>
      </c>
      <c r="CF189" t="str">
        <f t="shared" si="150"/>
        <v>('i2023110600052','2022','in2023110400017','2'),</v>
      </c>
      <c r="CG189" t="str">
        <f t="shared" si="151"/>
        <v>('i2023110600052','2022','in2023110400018','2'),</v>
      </c>
      <c r="CH189" t="str">
        <f t="shared" si="152"/>
        <v>('i2023110600052','2022','in2023110400019','2'),</v>
      </c>
      <c r="CI189" t="str">
        <f t="shared" si="153"/>
        <v>('i2023110600052','2022','in2023110400020','3'),</v>
      </c>
      <c r="CJ189" t="str">
        <f t="shared" si="154"/>
        <v>('i2023110600052','2022','in2023110400021','2'),</v>
      </c>
      <c r="CK189" t="str">
        <f t="shared" si="155"/>
        <v>('i2023110600052','2022','in2023110400022','2'),</v>
      </c>
      <c r="CL189" t="str">
        <f t="shared" si="156"/>
        <v>('i2023110600052','2022','in2023110400023','1'),</v>
      </c>
      <c r="CM189" t="str">
        <f t="shared" si="157"/>
        <v>('i2023110600052','2022','in2023110400024','2'),</v>
      </c>
      <c r="CN189" t="str">
        <f t="shared" si="158"/>
        <v>('i2023110600052','2022','in2023110400025','2'),</v>
      </c>
      <c r="CO189" t="str">
        <f t="shared" si="159"/>
        <v>('i2023110600052','2022','in2023110400026','1'),</v>
      </c>
      <c r="CP189" t="str">
        <f t="shared" si="160"/>
        <v>('i2023110600052','2022','in2023110400027','1'),</v>
      </c>
      <c r="CQ189" t="str">
        <f t="shared" si="161"/>
        <v>('i2023110600052','2022','in2023110400028','2'),</v>
      </c>
      <c r="CR189" t="str">
        <f t="shared" si="162"/>
        <v>('i2023110600052','2022','in2023110400029','1'),</v>
      </c>
      <c r="CS189" t="str">
        <f t="shared" si="163"/>
        <v>('i2023110600052','2022','in2023110400030','2'),</v>
      </c>
      <c r="CT189" t="str">
        <f t="shared" si="164"/>
        <v>('i2023110600052','2022','in2023110400031','1'),</v>
      </c>
      <c r="CU189" t="str">
        <f t="shared" si="165"/>
        <v>('i2023110600052','2022','in2023110400032','4'),</v>
      </c>
      <c r="CV189" t="str">
        <f t="shared" si="166"/>
        <v>('i2023110600052','2022','in2023110400033','4'),</v>
      </c>
      <c r="CW189" t="str">
        <f t="shared" si="167"/>
        <v>('i2023110600052','2022','in2023110400034','4'),</v>
      </c>
      <c r="CX189" t="str">
        <f t="shared" si="168"/>
        <v>('i2023110600052','2022','in2023110400035','4'),</v>
      </c>
      <c r="CY189" t="str">
        <f t="shared" si="169"/>
        <v>('i2023110600052','2022','in2023110400036','5'),</v>
      </c>
      <c r="CZ189" t="str">
        <f t="shared" si="170"/>
        <v>('i2023110600052','2022','in2023110400037','4'),</v>
      </c>
      <c r="DA189" t="str">
        <f t="shared" si="171"/>
        <v>('i2023110600052','2022','in2023110400038','3'),</v>
      </c>
      <c r="DB189" t="str">
        <f t="shared" si="172"/>
        <v>('i2023110600052','2022','in2023110400039','3'),</v>
      </c>
      <c r="DC189" t="str">
        <f t="shared" si="173"/>
        <v>('i2023110600052','2022','in2023110400040','4'),</v>
      </c>
      <c r="DD189" t="str">
        <f t="shared" si="174"/>
        <v>('i2023110600052','2022','in2023110400041','2'),</v>
      </c>
      <c r="DE189" t="str">
        <f t="shared" si="175"/>
        <v>('i2023110600052','2022','in2023110400042','4'),</v>
      </c>
      <c r="DF189" t="str">
        <f t="shared" si="176"/>
        <v>('i2023110600052','2022','in2023110400043','5'),</v>
      </c>
      <c r="DG189" t="str">
        <f t="shared" si="177"/>
        <v>('i2023110600052','2022','in2023110400044','5'),</v>
      </c>
      <c r="DH189" t="str">
        <f t="shared" si="178"/>
        <v>('i2023110600052','2022','in2023110400045','5'),</v>
      </c>
      <c r="DI189" t="str">
        <f t="shared" si="179"/>
        <v>('i2023110600052','2022','in2023110400046','4'),</v>
      </c>
      <c r="DJ189" t="str">
        <f t="shared" si="180"/>
        <v>('i2023110600052','2022','in2023110400047','4');</v>
      </c>
    </row>
    <row r="190" spans="1:114" x14ac:dyDescent="0.25">
      <c r="A190" s="4" t="str">
        <f>INDEX('instansi pusat'!$B$2:$C$623,MATCH(C190,'instansi pusat'!$D$2:$D$623,0),2)</f>
        <v>i2023110600513</v>
      </c>
      <c r="B190" s="6">
        <v>8208</v>
      </c>
      <c r="C190" s="5" t="s">
        <v>412</v>
      </c>
      <c r="D190" s="6">
        <v>2022</v>
      </c>
      <c r="E190" s="6">
        <v>1</v>
      </c>
      <c r="F190" s="6">
        <v>1</v>
      </c>
      <c r="G190" s="6">
        <v>1</v>
      </c>
      <c r="H190" s="6">
        <v>1</v>
      </c>
      <c r="I190" s="6">
        <v>1</v>
      </c>
      <c r="J190" s="6">
        <v>1</v>
      </c>
      <c r="K190" s="6">
        <v>1</v>
      </c>
      <c r="L190" s="6">
        <v>1</v>
      </c>
      <c r="M190" s="6">
        <v>1</v>
      </c>
      <c r="N190" s="6">
        <v>1</v>
      </c>
      <c r="O190" s="6">
        <v>1</v>
      </c>
      <c r="P190" s="6">
        <v>1</v>
      </c>
      <c r="Q190" s="6">
        <v>1</v>
      </c>
      <c r="R190" s="6">
        <v>1</v>
      </c>
      <c r="S190" s="6">
        <v>1</v>
      </c>
      <c r="T190" s="6">
        <v>1</v>
      </c>
      <c r="U190" s="6">
        <v>1</v>
      </c>
      <c r="V190" s="6">
        <v>1</v>
      </c>
      <c r="W190" s="6">
        <v>1</v>
      </c>
      <c r="X190" s="6">
        <v>1</v>
      </c>
      <c r="Y190" s="6">
        <v>1</v>
      </c>
      <c r="Z190" s="6">
        <v>1</v>
      </c>
      <c r="AA190" s="6">
        <v>1</v>
      </c>
      <c r="AB190" s="6">
        <v>1</v>
      </c>
      <c r="AC190" s="6">
        <v>1</v>
      </c>
      <c r="AD190" s="6">
        <v>1</v>
      </c>
      <c r="AE190" s="6">
        <v>1</v>
      </c>
      <c r="AF190" s="6">
        <v>2</v>
      </c>
      <c r="AG190" s="6">
        <v>1</v>
      </c>
      <c r="AH190" s="6">
        <v>1</v>
      </c>
      <c r="AI190" s="6">
        <v>1</v>
      </c>
      <c r="AJ190" s="6">
        <v>1</v>
      </c>
      <c r="AK190" s="6">
        <v>1</v>
      </c>
      <c r="AL190" s="6">
        <v>1</v>
      </c>
      <c r="AM190" s="6">
        <v>3</v>
      </c>
      <c r="AN190" s="6">
        <v>2</v>
      </c>
      <c r="AO190" s="6">
        <v>1</v>
      </c>
      <c r="AP190" s="6">
        <v>1</v>
      </c>
      <c r="AQ190" s="6">
        <v>1</v>
      </c>
      <c r="AR190" s="6">
        <v>1</v>
      </c>
      <c r="AS190" s="6">
        <v>2</v>
      </c>
      <c r="AT190" s="6">
        <v>1</v>
      </c>
      <c r="AU190" s="6">
        <v>1</v>
      </c>
      <c r="AV190" s="6">
        <v>2</v>
      </c>
      <c r="AW190" s="6">
        <v>1</v>
      </c>
      <c r="AX190" s="6">
        <v>1</v>
      </c>
      <c r="AY190" s="6">
        <v>1</v>
      </c>
      <c r="AZ190" s="3">
        <f t="shared" si="121"/>
        <v>1</v>
      </c>
      <c r="BA190" s="3">
        <f t="shared" si="122"/>
        <v>1</v>
      </c>
      <c r="BB190" s="3">
        <f t="shared" si="123"/>
        <v>1</v>
      </c>
      <c r="BC190" s="3">
        <f t="shared" si="124"/>
        <v>1</v>
      </c>
      <c r="BD190" s="3">
        <f t="shared" si="125"/>
        <v>1.125</v>
      </c>
      <c r="BE190" s="3">
        <f t="shared" si="126"/>
        <v>1</v>
      </c>
      <c r="BF190" s="3">
        <f t="shared" si="127"/>
        <v>1.4000000000000001</v>
      </c>
      <c r="BG190" s="3">
        <f t="shared" si="128"/>
        <v>1.1666666666666665</v>
      </c>
      <c r="BH190" s="3">
        <f t="shared" si="129"/>
        <v>1</v>
      </c>
      <c r="BI190" s="3">
        <f t="shared" si="130"/>
        <v>1</v>
      </c>
      <c r="BJ190" s="3">
        <f t="shared" si="131"/>
        <v>1.0909090909090908</v>
      </c>
      <c r="BK190" s="3">
        <f t="shared" si="132"/>
        <v>1.3076923076923075</v>
      </c>
      <c r="BL190" s="3">
        <f t="shared" si="133"/>
        <v>1.155</v>
      </c>
      <c r="BO190" t="s">
        <v>641</v>
      </c>
      <c r="BP190" t="str">
        <f t="shared" si="134"/>
        <v>('i2023110600513','2022','in2023110400001','1'),</v>
      </c>
      <c r="BQ190" t="str">
        <f t="shared" si="135"/>
        <v>('i2023110600513','2022','in2023110400002','1'),</v>
      </c>
      <c r="BR190" t="str">
        <f t="shared" si="136"/>
        <v>('i2023110600513','2022','in2023110400003','1'),</v>
      </c>
      <c r="BS190" t="str">
        <f t="shared" si="137"/>
        <v>('i2023110600513','2022','in2023110400004','1'),</v>
      </c>
      <c r="BT190" t="str">
        <f t="shared" si="138"/>
        <v>('i2023110600513','2022','in2023110400005','1'),</v>
      </c>
      <c r="BU190" t="str">
        <f t="shared" si="139"/>
        <v>('i2023110600513','2022','in2023110400006','1'),</v>
      </c>
      <c r="BV190" t="str">
        <f t="shared" si="140"/>
        <v>('i2023110600513','2022','in2023110400007','1'),</v>
      </c>
      <c r="BW190" t="str">
        <f t="shared" si="141"/>
        <v>('i2023110600513','2022','in2023110400008','1'),</v>
      </c>
      <c r="BX190" t="str">
        <f t="shared" si="142"/>
        <v>('i2023110600513','2022','in2023110400009','1'),</v>
      </c>
      <c r="BY190" t="str">
        <f t="shared" si="143"/>
        <v>('i2023110600513','2022','in2023110400010','1'),</v>
      </c>
      <c r="BZ190" t="str">
        <f t="shared" si="144"/>
        <v>('i2023110600513','2022','in2023110400011','1'),</v>
      </c>
      <c r="CA190" t="str">
        <f t="shared" si="145"/>
        <v>('i2023110600513','2022','in2023110400012','1'),</v>
      </c>
      <c r="CB190" t="str">
        <f t="shared" si="146"/>
        <v>('i2023110600513','2022','in2023110400013','1'),</v>
      </c>
      <c r="CC190" t="str">
        <f t="shared" si="147"/>
        <v>('i2023110600513','2022','in2023110400014','1'),</v>
      </c>
      <c r="CD190" t="str">
        <f t="shared" si="148"/>
        <v>('i2023110600513','2022','in2023110400015','1'),</v>
      </c>
      <c r="CE190" t="str">
        <f t="shared" si="149"/>
        <v>('i2023110600513','2022','in2023110400016','1'),</v>
      </c>
      <c r="CF190" t="str">
        <f t="shared" si="150"/>
        <v>('i2023110600513','2022','in2023110400017','1'),</v>
      </c>
      <c r="CG190" t="str">
        <f t="shared" si="151"/>
        <v>('i2023110600513','2022','in2023110400018','1'),</v>
      </c>
      <c r="CH190" t="str">
        <f t="shared" si="152"/>
        <v>('i2023110600513','2022','in2023110400019','1'),</v>
      </c>
      <c r="CI190" t="str">
        <f t="shared" si="153"/>
        <v>('i2023110600513','2022','in2023110400020','1'),</v>
      </c>
      <c r="CJ190" t="str">
        <f t="shared" si="154"/>
        <v>('i2023110600513','2022','in2023110400021','1'),</v>
      </c>
      <c r="CK190" t="str">
        <f t="shared" si="155"/>
        <v>('i2023110600513','2022','in2023110400022','1'),</v>
      </c>
      <c r="CL190" t="str">
        <f t="shared" si="156"/>
        <v>('i2023110600513','2022','in2023110400023','1'),</v>
      </c>
      <c r="CM190" t="str">
        <f t="shared" si="157"/>
        <v>('i2023110600513','2022','in2023110400024','1'),</v>
      </c>
      <c r="CN190" t="str">
        <f t="shared" si="158"/>
        <v>('i2023110600513','2022','in2023110400025','1'),</v>
      </c>
      <c r="CO190" t="str">
        <f t="shared" si="159"/>
        <v>('i2023110600513','2022','in2023110400026','1'),</v>
      </c>
      <c r="CP190" t="str">
        <f t="shared" si="160"/>
        <v>('i2023110600513','2022','in2023110400027','1'),</v>
      </c>
      <c r="CQ190" t="str">
        <f t="shared" si="161"/>
        <v>('i2023110600513','2022','in2023110400028','2'),</v>
      </c>
      <c r="CR190" t="str">
        <f t="shared" si="162"/>
        <v>('i2023110600513','2022','in2023110400029','1'),</v>
      </c>
      <c r="CS190" t="str">
        <f t="shared" si="163"/>
        <v>('i2023110600513','2022','in2023110400030','1'),</v>
      </c>
      <c r="CT190" t="str">
        <f t="shared" si="164"/>
        <v>('i2023110600513','2022','in2023110400031','1'),</v>
      </c>
      <c r="CU190" t="str">
        <f t="shared" si="165"/>
        <v>('i2023110600513','2022','in2023110400032','1'),</v>
      </c>
      <c r="CV190" t="str">
        <f t="shared" si="166"/>
        <v>('i2023110600513','2022','in2023110400033','1'),</v>
      </c>
      <c r="CW190" t="str">
        <f t="shared" si="167"/>
        <v>('i2023110600513','2022','in2023110400034','1'),</v>
      </c>
      <c r="CX190" t="str">
        <f t="shared" si="168"/>
        <v>('i2023110600513','2022','in2023110400035','3'),</v>
      </c>
      <c r="CY190" t="str">
        <f t="shared" si="169"/>
        <v>('i2023110600513','2022','in2023110400036','2'),</v>
      </c>
      <c r="CZ190" t="str">
        <f t="shared" si="170"/>
        <v>('i2023110600513','2022','in2023110400037','1'),</v>
      </c>
      <c r="DA190" t="str">
        <f t="shared" si="171"/>
        <v>('i2023110600513','2022','in2023110400038','1'),</v>
      </c>
      <c r="DB190" t="str">
        <f t="shared" si="172"/>
        <v>('i2023110600513','2022','in2023110400039','1'),</v>
      </c>
      <c r="DC190" t="str">
        <f t="shared" si="173"/>
        <v>('i2023110600513','2022','in2023110400040','1'),</v>
      </c>
      <c r="DD190" t="str">
        <f t="shared" si="174"/>
        <v>('i2023110600513','2022','in2023110400041','2'),</v>
      </c>
      <c r="DE190" t="str">
        <f t="shared" si="175"/>
        <v>('i2023110600513','2022','in2023110400042','1'),</v>
      </c>
      <c r="DF190" t="str">
        <f t="shared" si="176"/>
        <v>('i2023110600513','2022','in2023110400043','1'),</v>
      </c>
      <c r="DG190" t="str">
        <f t="shared" si="177"/>
        <v>('i2023110600513','2022','in2023110400044','2'),</v>
      </c>
      <c r="DH190" t="str">
        <f t="shared" si="178"/>
        <v>('i2023110600513','2022','in2023110400045','1'),</v>
      </c>
      <c r="DI190" t="str">
        <f t="shared" si="179"/>
        <v>('i2023110600513','2022','in2023110400046','1'),</v>
      </c>
      <c r="DJ190" t="str">
        <f t="shared" si="180"/>
        <v>('i2023110600513','2022','in2023110400047','1');</v>
      </c>
    </row>
    <row r="191" spans="1:114" x14ac:dyDescent="0.25">
      <c r="A191" s="4" t="str">
        <f>INDEX('instansi pusat'!$B$2:$C$623,MATCH(C191,'instansi pusat'!$D$2:$D$623,0),2)</f>
        <v>i2023110600363</v>
      </c>
      <c r="B191" s="6">
        <v>5301</v>
      </c>
      <c r="C191" s="5" t="s">
        <v>414</v>
      </c>
      <c r="D191" s="6">
        <v>2022</v>
      </c>
      <c r="E191" s="6">
        <v>2</v>
      </c>
      <c r="F191" s="6">
        <v>1</v>
      </c>
      <c r="G191" s="6">
        <v>4</v>
      </c>
      <c r="H191" s="6">
        <v>3</v>
      </c>
      <c r="I191" s="6">
        <v>2</v>
      </c>
      <c r="J191" s="6">
        <v>3</v>
      </c>
      <c r="K191" s="6">
        <v>3</v>
      </c>
      <c r="L191" s="6">
        <v>2</v>
      </c>
      <c r="M191" s="6">
        <v>1</v>
      </c>
      <c r="N191" s="6">
        <v>3</v>
      </c>
      <c r="O191" s="6">
        <v>1</v>
      </c>
      <c r="P191" s="6">
        <v>2</v>
      </c>
      <c r="Q191" s="6">
        <v>1</v>
      </c>
      <c r="R191" s="6">
        <v>1</v>
      </c>
      <c r="S191" s="6">
        <v>1</v>
      </c>
      <c r="T191" s="6">
        <v>3</v>
      </c>
      <c r="U191" s="6">
        <v>1</v>
      </c>
      <c r="V191" s="6">
        <v>1</v>
      </c>
      <c r="W191" s="6">
        <v>1</v>
      </c>
      <c r="X191" s="6">
        <v>3</v>
      </c>
      <c r="Y191" s="6">
        <v>1</v>
      </c>
      <c r="Z191" s="6">
        <v>1</v>
      </c>
      <c r="AA191" s="6">
        <v>1</v>
      </c>
      <c r="AB191" s="6">
        <v>1</v>
      </c>
      <c r="AC191" s="6">
        <v>1</v>
      </c>
      <c r="AD191" s="6">
        <v>1</v>
      </c>
      <c r="AE191" s="6">
        <v>1</v>
      </c>
      <c r="AF191" s="6">
        <v>1</v>
      </c>
      <c r="AG191" s="6">
        <v>1</v>
      </c>
      <c r="AH191" s="6">
        <v>1</v>
      </c>
      <c r="AI191" s="6">
        <v>1</v>
      </c>
      <c r="AJ191" s="6">
        <v>4</v>
      </c>
      <c r="AK191" s="6">
        <v>4</v>
      </c>
      <c r="AL191" s="6">
        <v>4</v>
      </c>
      <c r="AM191" s="6">
        <v>3</v>
      </c>
      <c r="AN191" s="6">
        <v>4</v>
      </c>
      <c r="AO191" s="6">
        <v>1</v>
      </c>
      <c r="AP191" s="6">
        <v>3</v>
      </c>
      <c r="AQ191" s="6">
        <v>1</v>
      </c>
      <c r="AR191" s="6">
        <v>1</v>
      </c>
      <c r="AS191" s="6">
        <v>3</v>
      </c>
      <c r="AT191" s="6">
        <v>4</v>
      </c>
      <c r="AU191" s="6">
        <v>2</v>
      </c>
      <c r="AV191" s="6">
        <v>4</v>
      </c>
      <c r="AW191" s="6">
        <v>3</v>
      </c>
      <c r="AX191" s="6">
        <v>3</v>
      </c>
      <c r="AY191" s="6">
        <v>4</v>
      </c>
      <c r="AZ191" s="3">
        <f t="shared" si="121"/>
        <v>2.4000000000000004</v>
      </c>
      <c r="BA191" s="3">
        <f t="shared" si="122"/>
        <v>1.25</v>
      </c>
      <c r="BB191" s="3">
        <f t="shared" si="123"/>
        <v>1.5</v>
      </c>
      <c r="BC191" s="3">
        <f t="shared" si="124"/>
        <v>2</v>
      </c>
      <c r="BD191" s="3">
        <f t="shared" si="125"/>
        <v>1</v>
      </c>
      <c r="BE191" s="3">
        <f t="shared" si="126"/>
        <v>1</v>
      </c>
      <c r="BF191" s="3">
        <f t="shared" si="127"/>
        <v>2.8000000000000003</v>
      </c>
      <c r="BG191" s="3">
        <f t="shared" si="128"/>
        <v>3.333333333333333</v>
      </c>
      <c r="BH191" s="3">
        <f t="shared" si="129"/>
        <v>2.4000000000000004</v>
      </c>
      <c r="BI191" s="3">
        <f t="shared" si="130"/>
        <v>1.5</v>
      </c>
      <c r="BJ191" s="3">
        <f t="shared" si="131"/>
        <v>1</v>
      </c>
      <c r="BK191" s="3">
        <f t="shared" si="132"/>
        <v>3.0109890109890109</v>
      </c>
      <c r="BL191" s="3">
        <f t="shared" si="133"/>
        <v>2.2220000000000004</v>
      </c>
      <c r="BO191" t="s">
        <v>641</v>
      </c>
      <c r="BP191" t="str">
        <f t="shared" si="134"/>
        <v>('i2023110600363','2022','in2023110400001','2'),</v>
      </c>
      <c r="BQ191" t="str">
        <f t="shared" si="135"/>
        <v>('i2023110600363','2022','in2023110400002','1'),</v>
      </c>
      <c r="BR191" t="str">
        <f t="shared" si="136"/>
        <v>('i2023110600363','2022','in2023110400003','4'),</v>
      </c>
      <c r="BS191" t="str">
        <f t="shared" si="137"/>
        <v>('i2023110600363','2022','in2023110400004','3'),</v>
      </c>
      <c r="BT191" t="str">
        <f t="shared" si="138"/>
        <v>('i2023110600363','2022','in2023110400005','2'),</v>
      </c>
      <c r="BU191" t="str">
        <f t="shared" si="139"/>
        <v>('i2023110600363','2022','in2023110400006','3'),</v>
      </c>
      <c r="BV191" t="str">
        <f t="shared" si="140"/>
        <v>('i2023110600363','2022','in2023110400007','3'),</v>
      </c>
      <c r="BW191" t="str">
        <f t="shared" si="141"/>
        <v>('i2023110600363','2022','in2023110400008','2'),</v>
      </c>
      <c r="BX191" t="str">
        <f t="shared" si="142"/>
        <v>('i2023110600363','2022','in2023110400009','1'),</v>
      </c>
      <c r="BY191" t="str">
        <f t="shared" si="143"/>
        <v>('i2023110600363','2022','in2023110400010','3'),</v>
      </c>
      <c r="BZ191" t="str">
        <f t="shared" si="144"/>
        <v>('i2023110600363','2022','in2023110400011','1'),</v>
      </c>
      <c r="CA191" t="str">
        <f t="shared" si="145"/>
        <v>('i2023110600363','2022','in2023110400012','2'),</v>
      </c>
      <c r="CB191" t="str">
        <f t="shared" si="146"/>
        <v>('i2023110600363','2022','in2023110400013','1'),</v>
      </c>
      <c r="CC191" t="str">
        <f t="shared" si="147"/>
        <v>('i2023110600363','2022','in2023110400014','1'),</v>
      </c>
      <c r="CD191" t="str">
        <f t="shared" si="148"/>
        <v>('i2023110600363','2022','in2023110400015','1'),</v>
      </c>
      <c r="CE191" t="str">
        <f t="shared" si="149"/>
        <v>('i2023110600363','2022','in2023110400016','3'),</v>
      </c>
      <c r="CF191" t="str">
        <f t="shared" si="150"/>
        <v>('i2023110600363','2022','in2023110400017','1'),</v>
      </c>
      <c r="CG191" t="str">
        <f t="shared" si="151"/>
        <v>('i2023110600363','2022','in2023110400018','1'),</v>
      </c>
      <c r="CH191" t="str">
        <f t="shared" si="152"/>
        <v>('i2023110600363','2022','in2023110400019','1'),</v>
      </c>
      <c r="CI191" t="str">
        <f t="shared" si="153"/>
        <v>('i2023110600363','2022','in2023110400020','3'),</v>
      </c>
      <c r="CJ191" t="str">
        <f t="shared" si="154"/>
        <v>('i2023110600363','2022','in2023110400021','1'),</v>
      </c>
      <c r="CK191" t="str">
        <f t="shared" si="155"/>
        <v>('i2023110600363','2022','in2023110400022','1'),</v>
      </c>
      <c r="CL191" t="str">
        <f t="shared" si="156"/>
        <v>('i2023110600363','2022','in2023110400023','1'),</v>
      </c>
      <c r="CM191" t="str">
        <f t="shared" si="157"/>
        <v>('i2023110600363','2022','in2023110400024','1'),</v>
      </c>
      <c r="CN191" t="str">
        <f t="shared" si="158"/>
        <v>('i2023110600363','2022','in2023110400025','1'),</v>
      </c>
      <c r="CO191" t="str">
        <f t="shared" si="159"/>
        <v>('i2023110600363','2022','in2023110400026','1'),</v>
      </c>
      <c r="CP191" t="str">
        <f t="shared" si="160"/>
        <v>('i2023110600363','2022','in2023110400027','1'),</v>
      </c>
      <c r="CQ191" t="str">
        <f t="shared" si="161"/>
        <v>('i2023110600363','2022','in2023110400028','1'),</v>
      </c>
      <c r="CR191" t="str">
        <f t="shared" si="162"/>
        <v>('i2023110600363','2022','in2023110400029','1'),</v>
      </c>
      <c r="CS191" t="str">
        <f t="shared" si="163"/>
        <v>('i2023110600363','2022','in2023110400030','1'),</v>
      </c>
      <c r="CT191" t="str">
        <f t="shared" si="164"/>
        <v>('i2023110600363','2022','in2023110400031','1'),</v>
      </c>
      <c r="CU191" t="str">
        <f t="shared" si="165"/>
        <v>('i2023110600363','2022','in2023110400032','4'),</v>
      </c>
      <c r="CV191" t="str">
        <f t="shared" si="166"/>
        <v>('i2023110600363','2022','in2023110400033','4'),</v>
      </c>
      <c r="CW191" t="str">
        <f t="shared" si="167"/>
        <v>('i2023110600363','2022','in2023110400034','4'),</v>
      </c>
      <c r="CX191" t="str">
        <f t="shared" si="168"/>
        <v>('i2023110600363','2022','in2023110400035','3'),</v>
      </c>
      <c r="CY191" t="str">
        <f t="shared" si="169"/>
        <v>('i2023110600363','2022','in2023110400036','4'),</v>
      </c>
      <c r="CZ191" t="str">
        <f t="shared" si="170"/>
        <v>('i2023110600363','2022','in2023110400037','1'),</v>
      </c>
      <c r="DA191" t="str">
        <f t="shared" si="171"/>
        <v>('i2023110600363','2022','in2023110400038','3'),</v>
      </c>
      <c r="DB191" t="str">
        <f t="shared" si="172"/>
        <v>('i2023110600363','2022','in2023110400039','1'),</v>
      </c>
      <c r="DC191" t="str">
        <f t="shared" si="173"/>
        <v>('i2023110600363','2022','in2023110400040','1'),</v>
      </c>
      <c r="DD191" t="str">
        <f t="shared" si="174"/>
        <v>('i2023110600363','2022','in2023110400041','3'),</v>
      </c>
      <c r="DE191" t="str">
        <f t="shared" si="175"/>
        <v>('i2023110600363','2022','in2023110400042','4'),</v>
      </c>
      <c r="DF191" t="str">
        <f t="shared" si="176"/>
        <v>('i2023110600363','2022','in2023110400043','2'),</v>
      </c>
      <c r="DG191" t="str">
        <f t="shared" si="177"/>
        <v>('i2023110600363','2022','in2023110400044','4'),</v>
      </c>
      <c r="DH191" t="str">
        <f t="shared" si="178"/>
        <v>('i2023110600363','2022','in2023110400045','3'),</v>
      </c>
      <c r="DI191" t="str">
        <f t="shared" si="179"/>
        <v>('i2023110600363','2022','in2023110400046','3'),</v>
      </c>
      <c r="DJ191" t="str">
        <f t="shared" si="180"/>
        <v>('i2023110600363','2022','in2023110400047','4');</v>
      </c>
    </row>
    <row r="192" spans="1:114" x14ac:dyDescent="0.25">
      <c r="A192" s="4" t="str">
        <f>INDEX('instansi pusat'!$B$2:$C$623,MATCH(C192,'instansi pusat'!$D$2:$D$623,0),2)</f>
        <v>i2023110600550</v>
      </c>
      <c r="B192" s="6">
        <v>6701</v>
      </c>
      <c r="C192" s="5" t="s">
        <v>311</v>
      </c>
      <c r="D192" s="6">
        <v>2022</v>
      </c>
      <c r="E192" s="6">
        <v>1</v>
      </c>
      <c r="F192" s="6">
        <v>1</v>
      </c>
      <c r="G192" s="6">
        <v>1</v>
      </c>
      <c r="H192" s="6">
        <v>1</v>
      </c>
      <c r="I192" s="6">
        <v>1</v>
      </c>
      <c r="J192" s="6">
        <v>1</v>
      </c>
      <c r="K192" s="6">
        <v>1</v>
      </c>
      <c r="L192" s="6">
        <v>1</v>
      </c>
      <c r="M192" s="6">
        <v>1</v>
      </c>
      <c r="N192" s="6">
        <v>2</v>
      </c>
      <c r="O192" s="6">
        <v>1</v>
      </c>
      <c r="P192" s="6">
        <v>1</v>
      </c>
      <c r="Q192" s="6">
        <v>1</v>
      </c>
      <c r="R192" s="6">
        <v>1</v>
      </c>
      <c r="S192" s="6">
        <v>1</v>
      </c>
      <c r="T192" s="6">
        <v>1</v>
      </c>
      <c r="U192" s="6">
        <v>1</v>
      </c>
      <c r="V192" s="6">
        <v>1</v>
      </c>
      <c r="W192" s="6">
        <v>2</v>
      </c>
      <c r="X192" s="6">
        <v>3</v>
      </c>
      <c r="Y192" s="6">
        <v>1</v>
      </c>
      <c r="Z192" s="6">
        <v>1</v>
      </c>
      <c r="AA192" s="6">
        <v>1</v>
      </c>
      <c r="AB192" s="6">
        <v>1</v>
      </c>
      <c r="AC192" s="6">
        <v>1</v>
      </c>
      <c r="AD192" s="6">
        <v>1</v>
      </c>
      <c r="AE192" s="6">
        <v>1</v>
      </c>
      <c r="AF192" s="6">
        <v>1</v>
      </c>
      <c r="AG192" s="6">
        <v>1</v>
      </c>
      <c r="AH192" s="6">
        <v>1</v>
      </c>
      <c r="AI192" s="6">
        <v>1</v>
      </c>
      <c r="AJ192" s="6">
        <v>4</v>
      </c>
      <c r="AK192" s="6">
        <v>4</v>
      </c>
      <c r="AL192" s="6">
        <v>4</v>
      </c>
      <c r="AM192" s="6">
        <v>3</v>
      </c>
      <c r="AN192" s="6">
        <v>1</v>
      </c>
      <c r="AO192" s="6">
        <v>4</v>
      </c>
      <c r="AP192" s="6">
        <v>1</v>
      </c>
      <c r="AQ192" s="6">
        <v>1</v>
      </c>
      <c r="AR192" s="6">
        <v>2</v>
      </c>
      <c r="AS192" s="6">
        <v>1</v>
      </c>
      <c r="AT192" s="6">
        <v>4</v>
      </c>
      <c r="AU192" s="6">
        <v>1</v>
      </c>
      <c r="AV192" s="6">
        <v>2</v>
      </c>
      <c r="AW192" s="6">
        <v>3</v>
      </c>
      <c r="AX192" s="6">
        <v>4</v>
      </c>
      <c r="AY192" s="6">
        <v>3</v>
      </c>
      <c r="AZ192" s="3">
        <f t="shared" si="121"/>
        <v>1.1000000000000001</v>
      </c>
      <c r="BA192" s="3">
        <f t="shared" si="122"/>
        <v>1</v>
      </c>
      <c r="BB192" s="3">
        <f t="shared" si="123"/>
        <v>1</v>
      </c>
      <c r="BC192" s="3">
        <f t="shared" si="124"/>
        <v>2.5</v>
      </c>
      <c r="BD192" s="3">
        <f t="shared" si="125"/>
        <v>1</v>
      </c>
      <c r="BE192" s="3">
        <f t="shared" si="126"/>
        <v>1</v>
      </c>
      <c r="BF192" s="3">
        <f t="shared" si="127"/>
        <v>2.5</v>
      </c>
      <c r="BG192" s="3">
        <f t="shared" si="128"/>
        <v>2.833333333333333</v>
      </c>
      <c r="BH192" s="3">
        <f t="shared" si="129"/>
        <v>1.1000000000000001</v>
      </c>
      <c r="BI192" s="3">
        <f t="shared" si="130"/>
        <v>1.3</v>
      </c>
      <c r="BJ192" s="3">
        <f t="shared" si="131"/>
        <v>1</v>
      </c>
      <c r="BK192" s="3">
        <f t="shared" si="132"/>
        <v>2.6318681318681314</v>
      </c>
      <c r="BL192" s="3">
        <f t="shared" si="133"/>
        <v>1.8304999999999998</v>
      </c>
      <c r="BO192" t="s">
        <v>641</v>
      </c>
      <c r="BP192" t="str">
        <f t="shared" si="134"/>
        <v>('i2023110600550','2022','in2023110400001','1'),</v>
      </c>
      <c r="BQ192" t="str">
        <f t="shared" si="135"/>
        <v>('i2023110600550','2022','in2023110400002','1'),</v>
      </c>
      <c r="BR192" t="str">
        <f t="shared" si="136"/>
        <v>('i2023110600550','2022','in2023110400003','1'),</v>
      </c>
      <c r="BS192" t="str">
        <f t="shared" si="137"/>
        <v>('i2023110600550','2022','in2023110400004','1'),</v>
      </c>
      <c r="BT192" t="str">
        <f t="shared" si="138"/>
        <v>('i2023110600550','2022','in2023110400005','1'),</v>
      </c>
      <c r="BU192" t="str">
        <f t="shared" si="139"/>
        <v>('i2023110600550','2022','in2023110400006','1'),</v>
      </c>
      <c r="BV192" t="str">
        <f t="shared" si="140"/>
        <v>('i2023110600550','2022','in2023110400007','1'),</v>
      </c>
      <c r="BW192" t="str">
        <f t="shared" si="141"/>
        <v>('i2023110600550','2022','in2023110400008','1'),</v>
      </c>
      <c r="BX192" t="str">
        <f t="shared" si="142"/>
        <v>('i2023110600550','2022','in2023110400009','1'),</v>
      </c>
      <c r="BY192" t="str">
        <f t="shared" si="143"/>
        <v>('i2023110600550','2022','in2023110400010','2'),</v>
      </c>
      <c r="BZ192" t="str">
        <f t="shared" si="144"/>
        <v>('i2023110600550','2022','in2023110400011','1'),</v>
      </c>
      <c r="CA192" t="str">
        <f t="shared" si="145"/>
        <v>('i2023110600550','2022','in2023110400012','1'),</v>
      </c>
      <c r="CB192" t="str">
        <f t="shared" si="146"/>
        <v>('i2023110600550','2022','in2023110400013','1'),</v>
      </c>
      <c r="CC192" t="str">
        <f t="shared" si="147"/>
        <v>('i2023110600550','2022','in2023110400014','1'),</v>
      </c>
      <c r="CD192" t="str">
        <f t="shared" si="148"/>
        <v>('i2023110600550','2022','in2023110400015','1'),</v>
      </c>
      <c r="CE192" t="str">
        <f t="shared" si="149"/>
        <v>('i2023110600550','2022','in2023110400016','1'),</v>
      </c>
      <c r="CF192" t="str">
        <f t="shared" si="150"/>
        <v>('i2023110600550','2022','in2023110400017','1'),</v>
      </c>
      <c r="CG192" t="str">
        <f t="shared" si="151"/>
        <v>('i2023110600550','2022','in2023110400018','1'),</v>
      </c>
      <c r="CH192" t="str">
        <f t="shared" si="152"/>
        <v>('i2023110600550','2022','in2023110400019','2'),</v>
      </c>
      <c r="CI192" t="str">
        <f t="shared" si="153"/>
        <v>('i2023110600550','2022','in2023110400020','3'),</v>
      </c>
      <c r="CJ192" t="str">
        <f t="shared" si="154"/>
        <v>('i2023110600550','2022','in2023110400021','1'),</v>
      </c>
      <c r="CK192" t="str">
        <f t="shared" si="155"/>
        <v>('i2023110600550','2022','in2023110400022','1'),</v>
      </c>
      <c r="CL192" t="str">
        <f t="shared" si="156"/>
        <v>('i2023110600550','2022','in2023110400023','1'),</v>
      </c>
      <c r="CM192" t="str">
        <f t="shared" si="157"/>
        <v>('i2023110600550','2022','in2023110400024','1'),</v>
      </c>
      <c r="CN192" t="str">
        <f t="shared" si="158"/>
        <v>('i2023110600550','2022','in2023110400025','1'),</v>
      </c>
      <c r="CO192" t="str">
        <f t="shared" si="159"/>
        <v>('i2023110600550','2022','in2023110400026','1'),</v>
      </c>
      <c r="CP192" t="str">
        <f t="shared" si="160"/>
        <v>('i2023110600550','2022','in2023110400027','1'),</v>
      </c>
      <c r="CQ192" t="str">
        <f t="shared" si="161"/>
        <v>('i2023110600550','2022','in2023110400028','1'),</v>
      </c>
      <c r="CR192" t="str">
        <f t="shared" si="162"/>
        <v>('i2023110600550','2022','in2023110400029','1'),</v>
      </c>
      <c r="CS192" t="str">
        <f t="shared" si="163"/>
        <v>('i2023110600550','2022','in2023110400030','1'),</v>
      </c>
      <c r="CT192" t="str">
        <f t="shared" si="164"/>
        <v>('i2023110600550','2022','in2023110400031','1'),</v>
      </c>
      <c r="CU192" t="str">
        <f t="shared" si="165"/>
        <v>('i2023110600550','2022','in2023110400032','4'),</v>
      </c>
      <c r="CV192" t="str">
        <f t="shared" si="166"/>
        <v>('i2023110600550','2022','in2023110400033','4'),</v>
      </c>
      <c r="CW192" t="str">
        <f t="shared" si="167"/>
        <v>('i2023110600550','2022','in2023110400034','4'),</v>
      </c>
      <c r="CX192" t="str">
        <f t="shared" si="168"/>
        <v>('i2023110600550','2022','in2023110400035','3'),</v>
      </c>
      <c r="CY192" t="str">
        <f t="shared" si="169"/>
        <v>('i2023110600550','2022','in2023110400036','1'),</v>
      </c>
      <c r="CZ192" t="str">
        <f t="shared" si="170"/>
        <v>('i2023110600550','2022','in2023110400037','4'),</v>
      </c>
      <c r="DA192" t="str">
        <f t="shared" si="171"/>
        <v>('i2023110600550','2022','in2023110400038','1'),</v>
      </c>
      <c r="DB192" t="str">
        <f t="shared" si="172"/>
        <v>('i2023110600550','2022','in2023110400039','1'),</v>
      </c>
      <c r="DC192" t="str">
        <f t="shared" si="173"/>
        <v>('i2023110600550','2022','in2023110400040','2'),</v>
      </c>
      <c r="DD192" t="str">
        <f t="shared" si="174"/>
        <v>('i2023110600550','2022','in2023110400041','1'),</v>
      </c>
      <c r="DE192" t="str">
        <f t="shared" si="175"/>
        <v>('i2023110600550','2022','in2023110400042','4'),</v>
      </c>
      <c r="DF192" t="str">
        <f t="shared" si="176"/>
        <v>('i2023110600550','2022','in2023110400043','1'),</v>
      </c>
      <c r="DG192" t="str">
        <f t="shared" si="177"/>
        <v>('i2023110600550','2022','in2023110400044','2'),</v>
      </c>
      <c r="DH192" t="str">
        <f t="shared" si="178"/>
        <v>('i2023110600550','2022','in2023110400045','3'),</v>
      </c>
      <c r="DI192" t="str">
        <f t="shared" si="179"/>
        <v>('i2023110600550','2022','in2023110400046','4'),</v>
      </c>
      <c r="DJ192" t="str">
        <f t="shared" si="180"/>
        <v>('i2023110600550','2022','in2023110400047','3');</v>
      </c>
    </row>
    <row r="193" spans="1:114" x14ac:dyDescent="0.25">
      <c r="A193" s="4" t="str">
        <f>INDEX('instansi pusat'!$B$2:$C$623,MATCH(C193,'instansi pusat'!$D$2:$D$623,0),2)</f>
        <v>i2023110600061</v>
      </c>
      <c r="B193" s="6">
        <v>6605</v>
      </c>
      <c r="C193" s="5" t="s">
        <v>292</v>
      </c>
      <c r="D193" s="6">
        <v>2022</v>
      </c>
      <c r="E193" s="6">
        <v>3</v>
      </c>
      <c r="F193" s="6">
        <v>3</v>
      </c>
      <c r="G193" s="6">
        <v>3</v>
      </c>
      <c r="H193" s="6">
        <v>2</v>
      </c>
      <c r="I193" s="6">
        <v>3</v>
      </c>
      <c r="J193" s="6">
        <v>3</v>
      </c>
      <c r="K193" s="6">
        <v>3</v>
      </c>
      <c r="L193" s="6">
        <v>3</v>
      </c>
      <c r="M193" s="6">
        <v>3</v>
      </c>
      <c r="N193" s="6">
        <v>3</v>
      </c>
      <c r="O193" s="6">
        <v>3</v>
      </c>
      <c r="P193" s="6">
        <v>3</v>
      </c>
      <c r="Q193" s="6">
        <v>1</v>
      </c>
      <c r="R193" s="6">
        <v>2</v>
      </c>
      <c r="S193" s="6">
        <v>1</v>
      </c>
      <c r="T193" s="6">
        <v>3</v>
      </c>
      <c r="U193" s="6">
        <v>2</v>
      </c>
      <c r="V193" s="6">
        <v>2</v>
      </c>
      <c r="W193" s="6">
        <v>3</v>
      </c>
      <c r="X193" s="6">
        <v>2</v>
      </c>
      <c r="Y193" s="6">
        <v>1</v>
      </c>
      <c r="Z193" s="6">
        <v>2</v>
      </c>
      <c r="AA193" s="6">
        <v>2</v>
      </c>
      <c r="AB193" s="6">
        <v>1</v>
      </c>
      <c r="AC193" s="6">
        <v>2</v>
      </c>
      <c r="AD193" s="6">
        <v>1</v>
      </c>
      <c r="AE193" s="6">
        <v>2</v>
      </c>
      <c r="AF193" s="6">
        <v>2</v>
      </c>
      <c r="AG193" s="6">
        <v>1</v>
      </c>
      <c r="AH193" s="6">
        <v>1</v>
      </c>
      <c r="AI193" s="6">
        <v>1</v>
      </c>
      <c r="AJ193" s="6">
        <v>4</v>
      </c>
      <c r="AK193" s="6">
        <v>4</v>
      </c>
      <c r="AL193" s="6">
        <v>4</v>
      </c>
      <c r="AM193" s="6">
        <v>4</v>
      </c>
      <c r="AN193" s="6">
        <v>3</v>
      </c>
      <c r="AO193" s="6">
        <v>4</v>
      </c>
      <c r="AP193" s="6">
        <v>3</v>
      </c>
      <c r="AQ193" s="6">
        <v>3</v>
      </c>
      <c r="AR193" s="6">
        <v>3</v>
      </c>
      <c r="AS193" s="6">
        <v>3</v>
      </c>
      <c r="AT193" s="6">
        <v>4</v>
      </c>
      <c r="AU193" s="6">
        <v>3</v>
      </c>
      <c r="AV193" s="6">
        <v>4</v>
      </c>
      <c r="AW193" s="6">
        <v>3</v>
      </c>
      <c r="AX193" s="6">
        <v>4</v>
      </c>
      <c r="AY193" s="6">
        <v>3</v>
      </c>
      <c r="AZ193" s="3">
        <f t="shared" si="121"/>
        <v>2.9000000000000004</v>
      </c>
      <c r="BA193" s="3">
        <f t="shared" si="122"/>
        <v>2.25</v>
      </c>
      <c r="BB193" s="3">
        <f t="shared" si="123"/>
        <v>2</v>
      </c>
      <c r="BC193" s="3">
        <f t="shared" si="124"/>
        <v>2.5</v>
      </c>
      <c r="BD193" s="3">
        <f t="shared" si="125"/>
        <v>1.625</v>
      </c>
      <c r="BE193" s="3">
        <f t="shared" si="126"/>
        <v>1</v>
      </c>
      <c r="BF193" s="3">
        <f t="shared" si="127"/>
        <v>3.5</v>
      </c>
      <c r="BG193" s="3">
        <f t="shared" si="128"/>
        <v>3.5</v>
      </c>
      <c r="BH193" s="3">
        <f t="shared" si="129"/>
        <v>2.9000000000000004</v>
      </c>
      <c r="BI193" s="3">
        <f t="shared" si="130"/>
        <v>2.2000000000000002</v>
      </c>
      <c r="BJ193" s="3">
        <f t="shared" si="131"/>
        <v>1.4545454545454546</v>
      </c>
      <c r="BK193" s="3">
        <f t="shared" si="132"/>
        <v>3.5</v>
      </c>
      <c r="BL193" s="3">
        <f t="shared" si="133"/>
        <v>2.7595000000000001</v>
      </c>
      <c r="BO193" t="s">
        <v>641</v>
      </c>
      <c r="BP193" t="str">
        <f t="shared" si="134"/>
        <v>('i2023110600061','2022','in2023110400001','3'),</v>
      </c>
      <c r="BQ193" t="str">
        <f t="shared" si="135"/>
        <v>('i2023110600061','2022','in2023110400002','3'),</v>
      </c>
      <c r="BR193" t="str">
        <f t="shared" si="136"/>
        <v>('i2023110600061','2022','in2023110400003','3'),</v>
      </c>
      <c r="BS193" t="str">
        <f t="shared" si="137"/>
        <v>('i2023110600061','2022','in2023110400004','2'),</v>
      </c>
      <c r="BT193" t="str">
        <f t="shared" si="138"/>
        <v>('i2023110600061','2022','in2023110400005','3'),</v>
      </c>
      <c r="BU193" t="str">
        <f t="shared" si="139"/>
        <v>('i2023110600061','2022','in2023110400006','3'),</v>
      </c>
      <c r="BV193" t="str">
        <f t="shared" si="140"/>
        <v>('i2023110600061','2022','in2023110400007','3'),</v>
      </c>
      <c r="BW193" t="str">
        <f t="shared" si="141"/>
        <v>('i2023110600061','2022','in2023110400008','3'),</v>
      </c>
      <c r="BX193" t="str">
        <f t="shared" si="142"/>
        <v>('i2023110600061','2022','in2023110400009','3'),</v>
      </c>
      <c r="BY193" t="str">
        <f t="shared" si="143"/>
        <v>('i2023110600061','2022','in2023110400010','3'),</v>
      </c>
      <c r="BZ193" t="str">
        <f t="shared" si="144"/>
        <v>('i2023110600061','2022','in2023110400011','3'),</v>
      </c>
      <c r="CA193" t="str">
        <f t="shared" si="145"/>
        <v>('i2023110600061','2022','in2023110400012','3'),</v>
      </c>
      <c r="CB193" t="str">
        <f t="shared" si="146"/>
        <v>('i2023110600061','2022','in2023110400013','1'),</v>
      </c>
      <c r="CC193" t="str">
        <f t="shared" si="147"/>
        <v>('i2023110600061','2022','in2023110400014','2'),</v>
      </c>
      <c r="CD193" t="str">
        <f t="shared" si="148"/>
        <v>('i2023110600061','2022','in2023110400015','1'),</v>
      </c>
      <c r="CE193" t="str">
        <f t="shared" si="149"/>
        <v>('i2023110600061','2022','in2023110400016','3'),</v>
      </c>
      <c r="CF193" t="str">
        <f t="shared" si="150"/>
        <v>('i2023110600061','2022','in2023110400017','2'),</v>
      </c>
      <c r="CG193" t="str">
        <f t="shared" si="151"/>
        <v>('i2023110600061','2022','in2023110400018','2'),</v>
      </c>
      <c r="CH193" t="str">
        <f t="shared" si="152"/>
        <v>('i2023110600061','2022','in2023110400019','3'),</v>
      </c>
      <c r="CI193" t="str">
        <f t="shared" si="153"/>
        <v>('i2023110600061','2022','in2023110400020','2'),</v>
      </c>
      <c r="CJ193" t="str">
        <f t="shared" si="154"/>
        <v>('i2023110600061','2022','in2023110400021','1'),</v>
      </c>
      <c r="CK193" t="str">
        <f t="shared" si="155"/>
        <v>('i2023110600061','2022','in2023110400022','2'),</v>
      </c>
      <c r="CL193" t="str">
        <f t="shared" si="156"/>
        <v>('i2023110600061','2022','in2023110400023','2'),</v>
      </c>
      <c r="CM193" t="str">
        <f t="shared" si="157"/>
        <v>('i2023110600061','2022','in2023110400024','1'),</v>
      </c>
      <c r="CN193" t="str">
        <f t="shared" si="158"/>
        <v>('i2023110600061','2022','in2023110400025','2'),</v>
      </c>
      <c r="CO193" t="str">
        <f t="shared" si="159"/>
        <v>('i2023110600061','2022','in2023110400026','1'),</v>
      </c>
      <c r="CP193" t="str">
        <f t="shared" si="160"/>
        <v>('i2023110600061','2022','in2023110400027','2'),</v>
      </c>
      <c r="CQ193" t="str">
        <f t="shared" si="161"/>
        <v>('i2023110600061','2022','in2023110400028','2'),</v>
      </c>
      <c r="CR193" t="str">
        <f t="shared" si="162"/>
        <v>('i2023110600061','2022','in2023110400029','1'),</v>
      </c>
      <c r="CS193" t="str">
        <f t="shared" si="163"/>
        <v>('i2023110600061','2022','in2023110400030','1'),</v>
      </c>
      <c r="CT193" t="str">
        <f t="shared" si="164"/>
        <v>('i2023110600061','2022','in2023110400031','1'),</v>
      </c>
      <c r="CU193" t="str">
        <f t="shared" si="165"/>
        <v>('i2023110600061','2022','in2023110400032','4'),</v>
      </c>
      <c r="CV193" t="str">
        <f t="shared" si="166"/>
        <v>('i2023110600061','2022','in2023110400033','4'),</v>
      </c>
      <c r="CW193" t="str">
        <f t="shared" si="167"/>
        <v>('i2023110600061','2022','in2023110400034','4'),</v>
      </c>
      <c r="CX193" t="str">
        <f t="shared" si="168"/>
        <v>('i2023110600061','2022','in2023110400035','4'),</v>
      </c>
      <c r="CY193" t="str">
        <f t="shared" si="169"/>
        <v>('i2023110600061','2022','in2023110400036','3'),</v>
      </c>
      <c r="CZ193" t="str">
        <f t="shared" si="170"/>
        <v>('i2023110600061','2022','in2023110400037','4'),</v>
      </c>
      <c r="DA193" t="str">
        <f t="shared" si="171"/>
        <v>('i2023110600061','2022','in2023110400038','3'),</v>
      </c>
      <c r="DB193" t="str">
        <f t="shared" si="172"/>
        <v>('i2023110600061','2022','in2023110400039','3'),</v>
      </c>
      <c r="DC193" t="str">
        <f t="shared" si="173"/>
        <v>('i2023110600061','2022','in2023110400040','3'),</v>
      </c>
      <c r="DD193" t="str">
        <f t="shared" si="174"/>
        <v>('i2023110600061','2022','in2023110400041','3'),</v>
      </c>
      <c r="DE193" t="str">
        <f t="shared" si="175"/>
        <v>('i2023110600061','2022','in2023110400042','4'),</v>
      </c>
      <c r="DF193" t="str">
        <f t="shared" si="176"/>
        <v>('i2023110600061','2022','in2023110400043','3'),</v>
      </c>
      <c r="DG193" t="str">
        <f t="shared" si="177"/>
        <v>('i2023110600061','2022','in2023110400044','4'),</v>
      </c>
      <c r="DH193" t="str">
        <f t="shared" si="178"/>
        <v>('i2023110600061','2022','in2023110400045','3'),</v>
      </c>
      <c r="DI193" t="str">
        <f t="shared" si="179"/>
        <v>('i2023110600061','2022','in2023110400046','4'),</v>
      </c>
      <c r="DJ193" t="str">
        <f t="shared" si="180"/>
        <v>('i2023110600061','2022','in2023110400047','3');</v>
      </c>
    </row>
    <row r="194" spans="1:114" x14ac:dyDescent="0.25">
      <c r="A194" s="4" t="str">
        <f>INDEX('instansi pusat'!$B$2:$C$623,MATCH(C194,'instansi pusat'!$D$2:$D$623,0),2)</f>
        <v>i2023110600227</v>
      </c>
      <c r="B194" s="6">
        <v>6428</v>
      </c>
      <c r="C194" s="5" t="s">
        <v>260</v>
      </c>
      <c r="D194" s="6">
        <v>2022</v>
      </c>
      <c r="E194" s="6">
        <v>3</v>
      </c>
      <c r="F194" s="6">
        <v>3</v>
      </c>
      <c r="G194" s="6">
        <v>3</v>
      </c>
      <c r="H194" s="6">
        <v>3</v>
      </c>
      <c r="I194" s="6">
        <v>5</v>
      </c>
      <c r="J194" s="6">
        <v>5</v>
      </c>
      <c r="K194" s="6">
        <v>3</v>
      </c>
      <c r="L194" s="6">
        <v>4</v>
      </c>
      <c r="M194" s="6">
        <v>5</v>
      </c>
      <c r="N194" s="6">
        <v>5</v>
      </c>
      <c r="O194" s="6">
        <v>2</v>
      </c>
      <c r="P194" s="6">
        <v>2</v>
      </c>
      <c r="Q194" s="6">
        <v>4</v>
      </c>
      <c r="R194" s="6">
        <v>3</v>
      </c>
      <c r="S194" s="6">
        <v>4</v>
      </c>
      <c r="T194" s="6">
        <v>3</v>
      </c>
      <c r="U194" s="6">
        <v>3</v>
      </c>
      <c r="V194" s="6">
        <v>3</v>
      </c>
      <c r="W194" s="6">
        <v>4</v>
      </c>
      <c r="X194" s="6">
        <v>3</v>
      </c>
      <c r="Y194" s="6">
        <v>2</v>
      </c>
      <c r="Z194" s="6">
        <v>3</v>
      </c>
      <c r="AA194" s="6">
        <v>3</v>
      </c>
      <c r="AB194" s="6">
        <v>3</v>
      </c>
      <c r="AC194" s="6">
        <v>1</v>
      </c>
      <c r="AD194" s="6">
        <v>1</v>
      </c>
      <c r="AE194" s="6">
        <v>1</v>
      </c>
      <c r="AF194" s="6">
        <v>1</v>
      </c>
      <c r="AG194" s="6">
        <v>1</v>
      </c>
      <c r="AH194" s="6">
        <v>1</v>
      </c>
      <c r="AI194" s="6">
        <v>1</v>
      </c>
      <c r="AJ194" s="6">
        <v>4</v>
      </c>
      <c r="AK194" s="6">
        <v>4</v>
      </c>
      <c r="AL194" s="6">
        <v>4</v>
      </c>
      <c r="AM194" s="6">
        <v>4</v>
      </c>
      <c r="AN194" s="6">
        <v>3</v>
      </c>
      <c r="AO194" s="6">
        <v>3</v>
      </c>
      <c r="AP194" s="6">
        <v>4</v>
      </c>
      <c r="AQ194" s="6">
        <v>3</v>
      </c>
      <c r="AR194" s="6">
        <v>4</v>
      </c>
      <c r="AS194" s="6">
        <v>4</v>
      </c>
      <c r="AT194" s="6">
        <v>4</v>
      </c>
      <c r="AU194" s="6">
        <v>4</v>
      </c>
      <c r="AV194" s="6">
        <v>4</v>
      </c>
      <c r="AW194" s="6">
        <v>4</v>
      </c>
      <c r="AX194" s="6">
        <v>5</v>
      </c>
      <c r="AY194" s="6">
        <v>4</v>
      </c>
      <c r="AZ194" s="3">
        <f t="shared" si="121"/>
        <v>3.9000000000000004</v>
      </c>
      <c r="BA194" s="3">
        <f t="shared" si="122"/>
        <v>2.75</v>
      </c>
      <c r="BB194" s="3">
        <f t="shared" si="123"/>
        <v>3.25</v>
      </c>
      <c r="BC194" s="3">
        <f t="shared" si="124"/>
        <v>3.5</v>
      </c>
      <c r="BD194" s="3">
        <f t="shared" si="125"/>
        <v>1.875</v>
      </c>
      <c r="BE194" s="3">
        <f t="shared" si="126"/>
        <v>1</v>
      </c>
      <c r="BF194" s="3">
        <f t="shared" si="127"/>
        <v>3.7</v>
      </c>
      <c r="BG194" s="3">
        <f t="shared" si="128"/>
        <v>4.1666666666666661</v>
      </c>
      <c r="BH194" s="3">
        <f t="shared" si="129"/>
        <v>3.9000000000000004</v>
      </c>
      <c r="BI194" s="3">
        <f t="shared" si="130"/>
        <v>3.1000000000000005</v>
      </c>
      <c r="BJ194" s="3">
        <f t="shared" si="131"/>
        <v>1.6363636363636365</v>
      </c>
      <c r="BK194" s="3">
        <f t="shared" si="132"/>
        <v>3.8846153846153841</v>
      </c>
      <c r="BL194" s="3">
        <f t="shared" si="133"/>
        <v>3.3195000000000001</v>
      </c>
      <c r="BO194" t="s">
        <v>641</v>
      </c>
      <c r="BP194" t="str">
        <f t="shared" si="134"/>
        <v>('i2023110600227','2022','in2023110400001','3'),</v>
      </c>
      <c r="BQ194" t="str">
        <f t="shared" si="135"/>
        <v>('i2023110600227','2022','in2023110400002','3'),</v>
      </c>
      <c r="BR194" t="str">
        <f t="shared" si="136"/>
        <v>('i2023110600227','2022','in2023110400003','3'),</v>
      </c>
      <c r="BS194" t="str">
        <f t="shared" si="137"/>
        <v>('i2023110600227','2022','in2023110400004','3'),</v>
      </c>
      <c r="BT194" t="str">
        <f t="shared" si="138"/>
        <v>('i2023110600227','2022','in2023110400005','5'),</v>
      </c>
      <c r="BU194" t="str">
        <f t="shared" si="139"/>
        <v>('i2023110600227','2022','in2023110400006','5'),</v>
      </c>
      <c r="BV194" t="str">
        <f t="shared" si="140"/>
        <v>('i2023110600227','2022','in2023110400007','3'),</v>
      </c>
      <c r="BW194" t="str">
        <f t="shared" si="141"/>
        <v>('i2023110600227','2022','in2023110400008','4'),</v>
      </c>
      <c r="BX194" t="str">
        <f t="shared" si="142"/>
        <v>('i2023110600227','2022','in2023110400009','5'),</v>
      </c>
      <c r="BY194" t="str">
        <f t="shared" si="143"/>
        <v>('i2023110600227','2022','in2023110400010','5'),</v>
      </c>
      <c r="BZ194" t="str">
        <f t="shared" si="144"/>
        <v>('i2023110600227','2022','in2023110400011','2'),</v>
      </c>
      <c r="CA194" t="str">
        <f t="shared" si="145"/>
        <v>('i2023110600227','2022','in2023110400012','2'),</v>
      </c>
      <c r="CB194" t="str">
        <f t="shared" si="146"/>
        <v>('i2023110600227','2022','in2023110400013','4'),</v>
      </c>
      <c r="CC194" t="str">
        <f t="shared" si="147"/>
        <v>('i2023110600227','2022','in2023110400014','3'),</v>
      </c>
      <c r="CD194" t="str">
        <f t="shared" si="148"/>
        <v>('i2023110600227','2022','in2023110400015','4'),</v>
      </c>
      <c r="CE194" t="str">
        <f t="shared" si="149"/>
        <v>('i2023110600227','2022','in2023110400016','3'),</v>
      </c>
      <c r="CF194" t="str">
        <f t="shared" si="150"/>
        <v>('i2023110600227','2022','in2023110400017','3'),</v>
      </c>
      <c r="CG194" t="str">
        <f t="shared" si="151"/>
        <v>('i2023110600227','2022','in2023110400018','3'),</v>
      </c>
      <c r="CH194" t="str">
        <f t="shared" si="152"/>
        <v>('i2023110600227','2022','in2023110400019','4'),</v>
      </c>
      <c r="CI194" t="str">
        <f t="shared" si="153"/>
        <v>('i2023110600227','2022','in2023110400020','3'),</v>
      </c>
      <c r="CJ194" t="str">
        <f t="shared" si="154"/>
        <v>('i2023110600227','2022','in2023110400021','2'),</v>
      </c>
      <c r="CK194" t="str">
        <f t="shared" si="155"/>
        <v>('i2023110600227','2022','in2023110400022','3'),</v>
      </c>
      <c r="CL194" t="str">
        <f t="shared" si="156"/>
        <v>('i2023110600227','2022','in2023110400023','3'),</v>
      </c>
      <c r="CM194" t="str">
        <f t="shared" si="157"/>
        <v>('i2023110600227','2022','in2023110400024','3'),</v>
      </c>
      <c r="CN194" t="str">
        <f t="shared" si="158"/>
        <v>('i2023110600227','2022','in2023110400025','1'),</v>
      </c>
      <c r="CO194" t="str">
        <f t="shared" si="159"/>
        <v>('i2023110600227','2022','in2023110400026','1'),</v>
      </c>
      <c r="CP194" t="str">
        <f t="shared" si="160"/>
        <v>('i2023110600227','2022','in2023110400027','1'),</v>
      </c>
      <c r="CQ194" t="str">
        <f t="shared" si="161"/>
        <v>('i2023110600227','2022','in2023110400028','1'),</v>
      </c>
      <c r="CR194" t="str">
        <f t="shared" si="162"/>
        <v>('i2023110600227','2022','in2023110400029','1'),</v>
      </c>
      <c r="CS194" t="str">
        <f t="shared" si="163"/>
        <v>('i2023110600227','2022','in2023110400030','1'),</v>
      </c>
      <c r="CT194" t="str">
        <f t="shared" si="164"/>
        <v>('i2023110600227','2022','in2023110400031','1'),</v>
      </c>
      <c r="CU194" t="str">
        <f t="shared" si="165"/>
        <v>('i2023110600227','2022','in2023110400032','4'),</v>
      </c>
      <c r="CV194" t="str">
        <f t="shared" si="166"/>
        <v>('i2023110600227','2022','in2023110400033','4'),</v>
      </c>
      <c r="CW194" t="str">
        <f t="shared" si="167"/>
        <v>('i2023110600227','2022','in2023110400034','4'),</v>
      </c>
      <c r="CX194" t="str">
        <f t="shared" si="168"/>
        <v>('i2023110600227','2022','in2023110400035','4'),</v>
      </c>
      <c r="CY194" t="str">
        <f t="shared" si="169"/>
        <v>('i2023110600227','2022','in2023110400036','3'),</v>
      </c>
      <c r="CZ194" t="str">
        <f t="shared" si="170"/>
        <v>('i2023110600227','2022','in2023110400037','3'),</v>
      </c>
      <c r="DA194" t="str">
        <f t="shared" si="171"/>
        <v>('i2023110600227','2022','in2023110400038','4'),</v>
      </c>
      <c r="DB194" t="str">
        <f t="shared" si="172"/>
        <v>('i2023110600227','2022','in2023110400039','3'),</v>
      </c>
      <c r="DC194" t="str">
        <f t="shared" si="173"/>
        <v>('i2023110600227','2022','in2023110400040','4'),</v>
      </c>
      <c r="DD194" t="str">
        <f t="shared" si="174"/>
        <v>('i2023110600227','2022','in2023110400041','4'),</v>
      </c>
      <c r="DE194" t="str">
        <f t="shared" si="175"/>
        <v>('i2023110600227','2022','in2023110400042','4'),</v>
      </c>
      <c r="DF194" t="str">
        <f t="shared" si="176"/>
        <v>('i2023110600227','2022','in2023110400043','4'),</v>
      </c>
      <c r="DG194" t="str">
        <f t="shared" si="177"/>
        <v>('i2023110600227','2022','in2023110400044','4'),</v>
      </c>
      <c r="DH194" t="str">
        <f t="shared" si="178"/>
        <v>('i2023110600227','2022','in2023110400045','4'),</v>
      </c>
      <c r="DI194" t="str">
        <f t="shared" si="179"/>
        <v>('i2023110600227','2022','in2023110400046','5'),</v>
      </c>
      <c r="DJ194" t="str">
        <f t="shared" si="180"/>
        <v>('i2023110600227','2022','in2023110400047','4');</v>
      </c>
    </row>
    <row r="195" spans="1:114" x14ac:dyDescent="0.25">
      <c r="A195" s="4" t="str">
        <f>INDEX('instansi pusat'!$B$2:$C$623,MATCH(C195,'instansi pusat'!$D$2:$D$623,0),2)</f>
        <v>i2023110600291</v>
      </c>
      <c r="B195" s="6">
        <v>7505</v>
      </c>
      <c r="C195" s="5" t="s">
        <v>191</v>
      </c>
      <c r="D195" s="6">
        <v>2022</v>
      </c>
      <c r="E195" s="6">
        <v>2</v>
      </c>
      <c r="F195" s="6">
        <v>2</v>
      </c>
      <c r="G195" s="6">
        <v>4</v>
      </c>
      <c r="H195" s="6">
        <v>1</v>
      </c>
      <c r="I195" s="6">
        <v>3</v>
      </c>
      <c r="J195" s="6">
        <v>3</v>
      </c>
      <c r="K195" s="6">
        <v>3</v>
      </c>
      <c r="L195" s="6">
        <v>1</v>
      </c>
      <c r="M195" s="6">
        <v>1</v>
      </c>
      <c r="N195" s="6">
        <v>3</v>
      </c>
      <c r="O195" s="6">
        <v>2</v>
      </c>
      <c r="P195" s="6">
        <v>2</v>
      </c>
      <c r="Q195" s="6">
        <v>2</v>
      </c>
      <c r="R195" s="6">
        <v>2</v>
      </c>
      <c r="S195" s="6">
        <v>3</v>
      </c>
      <c r="T195" s="6">
        <v>3</v>
      </c>
      <c r="U195" s="6">
        <v>3</v>
      </c>
      <c r="V195" s="6">
        <v>1</v>
      </c>
      <c r="W195" s="6">
        <v>1</v>
      </c>
      <c r="X195" s="6">
        <v>1</v>
      </c>
      <c r="Y195" s="6">
        <v>1</v>
      </c>
      <c r="Z195" s="6">
        <v>1</v>
      </c>
      <c r="AA195" s="6">
        <v>1</v>
      </c>
      <c r="AB195" s="6">
        <v>1</v>
      </c>
      <c r="AC195" s="6">
        <v>1</v>
      </c>
      <c r="AD195" s="6">
        <v>1</v>
      </c>
      <c r="AE195" s="6">
        <v>1</v>
      </c>
      <c r="AF195" s="6">
        <v>1</v>
      </c>
      <c r="AG195" s="6">
        <v>1</v>
      </c>
      <c r="AH195" s="6">
        <v>1</v>
      </c>
      <c r="AI195" s="6">
        <v>1</v>
      </c>
      <c r="AJ195" s="6">
        <v>4</v>
      </c>
      <c r="AK195" s="6">
        <v>2</v>
      </c>
      <c r="AL195" s="6">
        <v>2</v>
      </c>
      <c r="AM195" s="6">
        <v>4</v>
      </c>
      <c r="AN195" s="6">
        <v>2</v>
      </c>
      <c r="AO195" s="6">
        <v>1</v>
      </c>
      <c r="AP195" s="6">
        <v>2</v>
      </c>
      <c r="AQ195" s="6">
        <v>3</v>
      </c>
      <c r="AR195" s="6">
        <v>3</v>
      </c>
      <c r="AS195" s="6">
        <v>2</v>
      </c>
      <c r="AT195" s="6">
        <v>4</v>
      </c>
      <c r="AU195" s="6">
        <v>2</v>
      </c>
      <c r="AV195" s="6">
        <v>4</v>
      </c>
      <c r="AW195" s="6">
        <v>2</v>
      </c>
      <c r="AX195" s="6">
        <v>2</v>
      </c>
      <c r="AY195" s="6">
        <v>3</v>
      </c>
      <c r="AZ195" s="3">
        <f t="shared" si="121"/>
        <v>2.3000000000000003</v>
      </c>
      <c r="BA195" s="3">
        <f t="shared" si="122"/>
        <v>2</v>
      </c>
      <c r="BB195" s="3">
        <f t="shared" si="123"/>
        <v>2.5</v>
      </c>
      <c r="BC195" s="3">
        <f t="shared" si="124"/>
        <v>1</v>
      </c>
      <c r="BD195" s="3">
        <f t="shared" si="125"/>
        <v>1</v>
      </c>
      <c r="BE195" s="3">
        <f t="shared" si="126"/>
        <v>1</v>
      </c>
      <c r="BF195" s="3">
        <f t="shared" si="127"/>
        <v>2.5</v>
      </c>
      <c r="BG195" s="3">
        <f t="shared" si="128"/>
        <v>2.833333333333333</v>
      </c>
      <c r="BH195" s="3">
        <f t="shared" si="129"/>
        <v>2.3000000000000003</v>
      </c>
      <c r="BI195" s="3">
        <f t="shared" si="130"/>
        <v>2</v>
      </c>
      <c r="BJ195" s="3">
        <f t="shared" si="131"/>
        <v>1</v>
      </c>
      <c r="BK195" s="3">
        <f t="shared" si="132"/>
        <v>2.6318681318681314</v>
      </c>
      <c r="BL195" s="3">
        <f t="shared" si="133"/>
        <v>2.1614999999999998</v>
      </c>
      <c r="BO195" t="s">
        <v>641</v>
      </c>
      <c r="BP195" t="str">
        <f t="shared" si="134"/>
        <v>('i2023110600291','2022','in2023110400001','2'),</v>
      </c>
      <c r="BQ195" t="str">
        <f t="shared" si="135"/>
        <v>('i2023110600291','2022','in2023110400002','2'),</v>
      </c>
      <c r="BR195" t="str">
        <f t="shared" si="136"/>
        <v>('i2023110600291','2022','in2023110400003','4'),</v>
      </c>
      <c r="BS195" t="str">
        <f t="shared" si="137"/>
        <v>('i2023110600291','2022','in2023110400004','1'),</v>
      </c>
      <c r="BT195" t="str">
        <f t="shared" si="138"/>
        <v>('i2023110600291','2022','in2023110400005','3'),</v>
      </c>
      <c r="BU195" t="str">
        <f t="shared" si="139"/>
        <v>('i2023110600291','2022','in2023110400006','3'),</v>
      </c>
      <c r="BV195" t="str">
        <f t="shared" si="140"/>
        <v>('i2023110600291','2022','in2023110400007','3'),</v>
      </c>
      <c r="BW195" t="str">
        <f t="shared" si="141"/>
        <v>('i2023110600291','2022','in2023110400008','1'),</v>
      </c>
      <c r="BX195" t="str">
        <f t="shared" si="142"/>
        <v>('i2023110600291','2022','in2023110400009','1'),</v>
      </c>
      <c r="BY195" t="str">
        <f t="shared" si="143"/>
        <v>('i2023110600291','2022','in2023110400010','3'),</v>
      </c>
      <c r="BZ195" t="str">
        <f t="shared" si="144"/>
        <v>('i2023110600291','2022','in2023110400011','2'),</v>
      </c>
      <c r="CA195" t="str">
        <f t="shared" si="145"/>
        <v>('i2023110600291','2022','in2023110400012','2'),</v>
      </c>
      <c r="CB195" t="str">
        <f t="shared" si="146"/>
        <v>('i2023110600291','2022','in2023110400013','2'),</v>
      </c>
      <c r="CC195" t="str">
        <f t="shared" si="147"/>
        <v>('i2023110600291','2022','in2023110400014','2'),</v>
      </c>
      <c r="CD195" t="str">
        <f t="shared" si="148"/>
        <v>('i2023110600291','2022','in2023110400015','3'),</v>
      </c>
      <c r="CE195" t="str">
        <f t="shared" si="149"/>
        <v>('i2023110600291','2022','in2023110400016','3'),</v>
      </c>
      <c r="CF195" t="str">
        <f t="shared" si="150"/>
        <v>('i2023110600291','2022','in2023110400017','3'),</v>
      </c>
      <c r="CG195" t="str">
        <f t="shared" si="151"/>
        <v>('i2023110600291','2022','in2023110400018','1'),</v>
      </c>
      <c r="CH195" t="str">
        <f t="shared" si="152"/>
        <v>('i2023110600291','2022','in2023110400019','1'),</v>
      </c>
      <c r="CI195" t="str">
        <f t="shared" si="153"/>
        <v>('i2023110600291','2022','in2023110400020','1'),</v>
      </c>
      <c r="CJ195" t="str">
        <f t="shared" si="154"/>
        <v>('i2023110600291','2022','in2023110400021','1'),</v>
      </c>
      <c r="CK195" t="str">
        <f t="shared" si="155"/>
        <v>('i2023110600291','2022','in2023110400022','1'),</v>
      </c>
      <c r="CL195" t="str">
        <f t="shared" si="156"/>
        <v>('i2023110600291','2022','in2023110400023','1'),</v>
      </c>
      <c r="CM195" t="str">
        <f t="shared" si="157"/>
        <v>('i2023110600291','2022','in2023110400024','1'),</v>
      </c>
      <c r="CN195" t="str">
        <f t="shared" si="158"/>
        <v>('i2023110600291','2022','in2023110400025','1'),</v>
      </c>
      <c r="CO195" t="str">
        <f t="shared" si="159"/>
        <v>('i2023110600291','2022','in2023110400026','1'),</v>
      </c>
      <c r="CP195" t="str">
        <f t="shared" si="160"/>
        <v>('i2023110600291','2022','in2023110400027','1'),</v>
      </c>
      <c r="CQ195" t="str">
        <f t="shared" si="161"/>
        <v>('i2023110600291','2022','in2023110400028','1'),</v>
      </c>
      <c r="CR195" t="str">
        <f t="shared" si="162"/>
        <v>('i2023110600291','2022','in2023110400029','1'),</v>
      </c>
      <c r="CS195" t="str">
        <f t="shared" si="163"/>
        <v>('i2023110600291','2022','in2023110400030','1'),</v>
      </c>
      <c r="CT195" t="str">
        <f t="shared" si="164"/>
        <v>('i2023110600291','2022','in2023110400031','1'),</v>
      </c>
      <c r="CU195" t="str">
        <f t="shared" si="165"/>
        <v>('i2023110600291','2022','in2023110400032','4'),</v>
      </c>
      <c r="CV195" t="str">
        <f t="shared" si="166"/>
        <v>('i2023110600291','2022','in2023110400033','2'),</v>
      </c>
      <c r="CW195" t="str">
        <f t="shared" si="167"/>
        <v>('i2023110600291','2022','in2023110400034','2'),</v>
      </c>
      <c r="CX195" t="str">
        <f t="shared" si="168"/>
        <v>('i2023110600291','2022','in2023110400035','4'),</v>
      </c>
      <c r="CY195" t="str">
        <f t="shared" si="169"/>
        <v>('i2023110600291','2022','in2023110400036','2'),</v>
      </c>
      <c r="CZ195" t="str">
        <f t="shared" si="170"/>
        <v>('i2023110600291','2022','in2023110400037','1'),</v>
      </c>
      <c r="DA195" t="str">
        <f t="shared" si="171"/>
        <v>('i2023110600291','2022','in2023110400038','2'),</v>
      </c>
      <c r="DB195" t="str">
        <f t="shared" si="172"/>
        <v>('i2023110600291','2022','in2023110400039','3'),</v>
      </c>
      <c r="DC195" t="str">
        <f t="shared" si="173"/>
        <v>('i2023110600291','2022','in2023110400040','3'),</v>
      </c>
      <c r="DD195" t="str">
        <f t="shared" si="174"/>
        <v>('i2023110600291','2022','in2023110400041','2'),</v>
      </c>
      <c r="DE195" t="str">
        <f t="shared" si="175"/>
        <v>('i2023110600291','2022','in2023110400042','4'),</v>
      </c>
      <c r="DF195" t="str">
        <f t="shared" si="176"/>
        <v>('i2023110600291','2022','in2023110400043','2'),</v>
      </c>
      <c r="DG195" t="str">
        <f t="shared" si="177"/>
        <v>('i2023110600291','2022','in2023110400044','4'),</v>
      </c>
      <c r="DH195" t="str">
        <f t="shared" si="178"/>
        <v>('i2023110600291','2022','in2023110400045','2'),</v>
      </c>
      <c r="DI195" t="str">
        <f t="shared" si="179"/>
        <v>('i2023110600291','2022','in2023110400046','2'),</v>
      </c>
      <c r="DJ195" t="str">
        <f t="shared" si="180"/>
        <v>('i2023110600291','2022','in2023110400047','3');</v>
      </c>
    </row>
    <row r="196" spans="1:114" x14ac:dyDescent="0.25">
      <c r="A196" s="4" t="str">
        <f>INDEX('instansi pusat'!$B$2:$C$623,MATCH(C196,'instansi pusat'!$D$2:$D$623,0),2)</f>
        <v>i2023110600191</v>
      </c>
      <c r="B196" s="6">
        <v>6105</v>
      </c>
      <c r="C196" s="5" t="s">
        <v>226</v>
      </c>
      <c r="D196" s="6">
        <v>2022</v>
      </c>
      <c r="E196" s="6">
        <v>4</v>
      </c>
      <c r="F196" s="6">
        <v>4</v>
      </c>
      <c r="G196" s="6">
        <v>1</v>
      </c>
      <c r="H196" s="6">
        <v>4</v>
      </c>
      <c r="I196" s="6">
        <v>4</v>
      </c>
      <c r="J196" s="6">
        <v>1</v>
      </c>
      <c r="K196" s="6">
        <v>4</v>
      </c>
      <c r="L196" s="6">
        <v>5</v>
      </c>
      <c r="M196" s="6">
        <v>1</v>
      </c>
      <c r="N196" s="6">
        <v>4</v>
      </c>
      <c r="O196" s="6">
        <v>2</v>
      </c>
      <c r="P196" s="6">
        <v>1</v>
      </c>
      <c r="Q196" s="6">
        <v>1</v>
      </c>
      <c r="R196" s="6">
        <v>1</v>
      </c>
      <c r="S196" s="6">
        <v>3</v>
      </c>
      <c r="T196" s="6">
        <v>3</v>
      </c>
      <c r="U196" s="6">
        <v>3</v>
      </c>
      <c r="V196" s="6">
        <v>2</v>
      </c>
      <c r="W196" s="6">
        <v>5</v>
      </c>
      <c r="X196" s="6">
        <v>4</v>
      </c>
      <c r="Y196" s="6">
        <v>1</v>
      </c>
      <c r="Z196" s="6">
        <v>2</v>
      </c>
      <c r="AA196" s="6">
        <v>1</v>
      </c>
      <c r="AB196" s="6">
        <v>1</v>
      </c>
      <c r="AC196" s="6">
        <v>1</v>
      </c>
      <c r="AD196" s="6">
        <v>1</v>
      </c>
      <c r="AE196" s="6">
        <v>1</v>
      </c>
      <c r="AF196" s="6">
        <v>1</v>
      </c>
      <c r="AG196" s="6">
        <v>1</v>
      </c>
      <c r="AH196" s="6">
        <v>1</v>
      </c>
      <c r="AI196" s="6">
        <v>1</v>
      </c>
      <c r="AJ196" s="6">
        <v>4</v>
      </c>
      <c r="AK196" s="6">
        <v>4</v>
      </c>
      <c r="AL196" s="6">
        <v>4</v>
      </c>
      <c r="AM196" s="6">
        <v>4</v>
      </c>
      <c r="AN196" s="6">
        <v>4</v>
      </c>
      <c r="AO196" s="6">
        <v>3</v>
      </c>
      <c r="AP196" s="6">
        <v>3</v>
      </c>
      <c r="AQ196" s="6">
        <v>4</v>
      </c>
      <c r="AR196" s="6">
        <v>3</v>
      </c>
      <c r="AS196" s="6">
        <v>4</v>
      </c>
      <c r="AT196" s="6">
        <v>4</v>
      </c>
      <c r="AU196" s="6">
        <v>4</v>
      </c>
      <c r="AV196" s="6">
        <v>5</v>
      </c>
      <c r="AW196" s="6">
        <v>5</v>
      </c>
      <c r="AX196" s="6">
        <v>5</v>
      </c>
      <c r="AY196" s="6">
        <v>5</v>
      </c>
      <c r="AZ196" s="3">
        <f t="shared" ref="AZ196:AZ259" si="181">SUM(E196:N196)*(1.3/13)</f>
        <v>3.2</v>
      </c>
      <c r="BA196" s="3">
        <f t="shared" ref="BA196:BA259" si="182">SUM(O196:R196)*(2.5/10)</f>
        <v>1.25</v>
      </c>
      <c r="BB196" s="3">
        <f t="shared" ref="BB196:BB259" si="183">SUM(S196:V196)*(2.5/10)</f>
        <v>2.75</v>
      </c>
      <c r="BC196" s="3">
        <f t="shared" ref="BC196:BC259" si="184">SUM(W196:X196)*(2.5/5)</f>
        <v>4.5</v>
      </c>
      <c r="BD196" s="3">
        <f t="shared" ref="BD196:BD259" si="185">SUM(Y196:AF196)*(1.5/12)</f>
        <v>1.125</v>
      </c>
      <c r="BE196" s="3">
        <f t="shared" ref="BE196:BE259" si="186">SUM(AG196:AI196)*(1.5/4.5)</f>
        <v>1</v>
      </c>
      <c r="BF196" s="3">
        <f t="shared" ref="BF196:BF259" si="187">SUM(AJ196:AS196)*(2.75/27.5)</f>
        <v>3.7</v>
      </c>
      <c r="BG196" s="3">
        <f t="shared" ref="BG196:BG259" si="188">SUM(AT196:AY196)*(3/18)</f>
        <v>4.6666666666666661</v>
      </c>
      <c r="BH196" s="3">
        <f t="shared" ref="BH196:BH259" si="189">AZ196*(13/13)</f>
        <v>3.2</v>
      </c>
      <c r="BI196" s="3">
        <f t="shared" ref="BI196:BI259" si="190">(BA196*(10/25))+(BB196*(10/25))+(BC196*(5/25))</f>
        <v>2.5</v>
      </c>
      <c r="BJ196" s="3">
        <f t="shared" ref="BJ196:BJ259" si="191">(BD196*(12/16.5))+(BE196*(4.5/16.5))</f>
        <v>1.0909090909090908</v>
      </c>
      <c r="BK196" s="3">
        <f t="shared" ref="BK196:BK259" si="192">(BF196*(27.5/45.5))+(BG196*(18/45.5))</f>
        <v>4.0824175824175821</v>
      </c>
      <c r="BL196" s="3">
        <f t="shared" ref="BL196:BL259" si="193">(BH196*(13/100))+(BI196*(25/100))+(BJ196*(16.5/100))+(BK196*(45.5/100))</f>
        <v>3.0785</v>
      </c>
      <c r="BO196" t="s">
        <v>641</v>
      </c>
      <c r="BP196" t="str">
        <f t="shared" ref="BP196:BP259" si="194">"('"&amp;$A196&amp;"','"&amp;$D196&amp;"','"&amp;BP$1&amp;"','"&amp;E196&amp;"'),"</f>
        <v>('i2023110600191','2022','in2023110400001','4'),</v>
      </c>
      <c r="BQ196" t="str">
        <f t="shared" ref="BQ196:BQ259" si="195">"('"&amp;$A196&amp;"','"&amp;$D196&amp;"','"&amp;BQ$1&amp;"','"&amp;F196&amp;"'),"</f>
        <v>('i2023110600191','2022','in2023110400002','4'),</v>
      </c>
      <c r="BR196" t="str">
        <f t="shared" ref="BR196:BR259" si="196">"('"&amp;$A196&amp;"','"&amp;$D196&amp;"','"&amp;BR$1&amp;"','"&amp;G196&amp;"'),"</f>
        <v>('i2023110600191','2022','in2023110400003','1'),</v>
      </c>
      <c r="BS196" t="str">
        <f t="shared" ref="BS196:BS259" si="197">"('"&amp;$A196&amp;"','"&amp;$D196&amp;"','"&amp;BS$1&amp;"','"&amp;H196&amp;"'),"</f>
        <v>('i2023110600191','2022','in2023110400004','4'),</v>
      </c>
      <c r="BT196" t="str">
        <f t="shared" ref="BT196:BT259" si="198">"('"&amp;$A196&amp;"','"&amp;$D196&amp;"','"&amp;BT$1&amp;"','"&amp;I196&amp;"'),"</f>
        <v>('i2023110600191','2022','in2023110400005','4'),</v>
      </c>
      <c r="BU196" t="str">
        <f t="shared" ref="BU196:BU259" si="199">"('"&amp;$A196&amp;"','"&amp;$D196&amp;"','"&amp;BU$1&amp;"','"&amp;J196&amp;"'),"</f>
        <v>('i2023110600191','2022','in2023110400006','1'),</v>
      </c>
      <c r="BV196" t="str">
        <f t="shared" ref="BV196:BV259" si="200">"('"&amp;$A196&amp;"','"&amp;$D196&amp;"','"&amp;BV$1&amp;"','"&amp;K196&amp;"'),"</f>
        <v>('i2023110600191','2022','in2023110400007','4'),</v>
      </c>
      <c r="BW196" t="str">
        <f t="shared" ref="BW196:BW259" si="201">"('"&amp;$A196&amp;"','"&amp;$D196&amp;"','"&amp;BW$1&amp;"','"&amp;L196&amp;"'),"</f>
        <v>('i2023110600191','2022','in2023110400008','5'),</v>
      </c>
      <c r="BX196" t="str">
        <f t="shared" ref="BX196:BX259" si="202">"('"&amp;$A196&amp;"','"&amp;$D196&amp;"','"&amp;BX$1&amp;"','"&amp;M196&amp;"'),"</f>
        <v>('i2023110600191','2022','in2023110400009','1'),</v>
      </c>
      <c r="BY196" t="str">
        <f t="shared" ref="BY196:BY259" si="203">"('"&amp;$A196&amp;"','"&amp;$D196&amp;"','"&amp;BY$1&amp;"','"&amp;N196&amp;"'),"</f>
        <v>('i2023110600191','2022','in2023110400010','4'),</v>
      </c>
      <c r="BZ196" t="str">
        <f t="shared" ref="BZ196:BZ259" si="204">"('"&amp;$A196&amp;"','"&amp;$D196&amp;"','"&amp;BZ$1&amp;"','"&amp;O196&amp;"'),"</f>
        <v>('i2023110600191','2022','in2023110400011','2'),</v>
      </c>
      <c r="CA196" t="str">
        <f t="shared" ref="CA196:CA259" si="205">"('"&amp;$A196&amp;"','"&amp;$D196&amp;"','"&amp;CA$1&amp;"','"&amp;P196&amp;"'),"</f>
        <v>('i2023110600191','2022','in2023110400012','1'),</v>
      </c>
      <c r="CB196" t="str">
        <f t="shared" ref="CB196:CB259" si="206">"('"&amp;$A196&amp;"','"&amp;$D196&amp;"','"&amp;CB$1&amp;"','"&amp;Q196&amp;"'),"</f>
        <v>('i2023110600191','2022','in2023110400013','1'),</v>
      </c>
      <c r="CC196" t="str">
        <f t="shared" ref="CC196:CC259" si="207">"('"&amp;$A196&amp;"','"&amp;$D196&amp;"','"&amp;CC$1&amp;"','"&amp;R196&amp;"'),"</f>
        <v>('i2023110600191','2022','in2023110400014','1'),</v>
      </c>
      <c r="CD196" t="str">
        <f t="shared" ref="CD196:CD259" si="208">"('"&amp;$A196&amp;"','"&amp;$D196&amp;"','"&amp;CD$1&amp;"','"&amp;S196&amp;"'),"</f>
        <v>('i2023110600191','2022','in2023110400015','3'),</v>
      </c>
      <c r="CE196" t="str">
        <f t="shared" ref="CE196:CE259" si="209">"('"&amp;$A196&amp;"','"&amp;$D196&amp;"','"&amp;CE$1&amp;"','"&amp;T196&amp;"'),"</f>
        <v>('i2023110600191','2022','in2023110400016','3'),</v>
      </c>
      <c r="CF196" t="str">
        <f t="shared" ref="CF196:CF259" si="210">"('"&amp;$A196&amp;"','"&amp;$D196&amp;"','"&amp;CF$1&amp;"','"&amp;U196&amp;"'),"</f>
        <v>('i2023110600191','2022','in2023110400017','3'),</v>
      </c>
      <c r="CG196" t="str">
        <f t="shared" ref="CG196:CG259" si="211">"('"&amp;$A196&amp;"','"&amp;$D196&amp;"','"&amp;CG$1&amp;"','"&amp;V196&amp;"'),"</f>
        <v>('i2023110600191','2022','in2023110400018','2'),</v>
      </c>
      <c r="CH196" t="str">
        <f t="shared" ref="CH196:CH259" si="212">"('"&amp;$A196&amp;"','"&amp;$D196&amp;"','"&amp;CH$1&amp;"','"&amp;W196&amp;"'),"</f>
        <v>('i2023110600191','2022','in2023110400019','5'),</v>
      </c>
      <c r="CI196" t="str">
        <f t="shared" ref="CI196:CI259" si="213">"('"&amp;$A196&amp;"','"&amp;$D196&amp;"','"&amp;CI$1&amp;"','"&amp;X196&amp;"'),"</f>
        <v>('i2023110600191','2022','in2023110400020','4'),</v>
      </c>
      <c r="CJ196" t="str">
        <f t="shared" ref="CJ196:CJ259" si="214">"('"&amp;$A196&amp;"','"&amp;$D196&amp;"','"&amp;CJ$1&amp;"','"&amp;Y196&amp;"'),"</f>
        <v>('i2023110600191','2022','in2023110400021','1'),</v>
      </c>
      <c r="CK196" t="str">
        <f t="shared" ref="CK196:CK259" si="215">"('"&amp;$A196&amp;"','"&amp;$D196&amp;"','"&amp;CK$1&amp;"','"&amp;Z196&amp;"'),"</f>
        <v>('i2023110600191','2022','in2023110400022','2'),</v>
      </c>
      <c r="CL196" t="str">
        <f t="shared" ref="CL196:CL259" si="216">"('"&amp;$A196&amp;"','"&amp;$D196&amp;"','"&amp;CL$1&amp;"','"&amp;AA196&amp;"'),"</f>
        <v>('i2023110600191','2022','in2023110400023','1'),</v>
      </c>
      <c r="CM196" t="str">
        <f t="shared" ref="CM196:CM259" si="217">"('"&amp;$A196&amp;"','"&amp;$D196&amp;"','"&amp;CM$1&amp;"','"&amp;AB196&amp;"'),"</f>
        <v>('i2023110600191','2022','in2023110400024','1'),</v>
      </c>
      <c r="CN196" t="str">
        <f t="shared" ref="CN196:CN259" si="218">"('"&amp;$A196&amp;"','"&amp;$D196&amp;"','"&amp;CN$1&amp;"','"&amp;AC196&amp;"'),"</f>
        <v>('i2023110600191','2022','in2023110400025','1'),</v>
      </c>
      <c r="CO196" t="str">
        <f t="shared" ref="CO196:CO259" si="219">"('"&amp;$A196&amp;"','"&amp;$D196&amp;"','"&amp;CO$1&amp;"','"&amp;AD196&amp;"'),"</f>
        <v>('i2023110600191','2022','in2023110400026','1'),</v>
      </c>
      <c r="CP196" t="str">
        <f t="shared" ref="CP196:CP259" si="220">"('"&amp;$A196&amp;"','"&amp;$D196&amp;"','"&amp;CP$1&amp;"','"&amp;AE196&amp;"'),"</f>
        <v>('i2023110600191','2022','in2023110400027','1'),</v>
      </c>
      <c r="CQ196" t="str">
        <f t="shared" ref="CQ196:CQ259" si="221">"('"&amp;$A196&amp;"','"&amp;$D196&amp;"','"&amp;CQ$1&amp;"','"&amp;AF196&amp;"'),"</f>
        <v>('i2023110600191','2022','in2023110400028','1'),</v>
      </c>
      <c r="CR196" t="str">
        <f t="shared" ref="CR196:CR259" si="222">"('"&amp;$A196&amp;"','"&amp;$D196&amp;"','"&amp;CR$1&amp;"','"&amp;AG196&amp;"'),"</f>
        <v>('i2023110600191','2022','in2023110400029','1'),</v>
      </c>
      <c r="CS196" t="str">
        <f t="shared" ref="CS196:CS259" si="223">"('"&amp;$A196&amp;"','"&amp;$D196&amp;"','"&amp;CS$1&amp;"','"&amp;AH196&amp;"'),"</f>
        <v>('i2023110600191','2022','in2023110400030','1'),</v>
      </c>
      <c r="CT196" t="str">
        <f t="shared" ref="CT196:CT259" si="224">"('"&amp;$A196&amp;"','"&amp;$D196&amp;"','"&amp;CT$1&amp;"','"&amp;AI196&amp;"'),"</f>
        <v>('i2023110600191','2022','in2023110400031','1'),</v>
      </c>
      <c r="CU196" t="str">
        <f t="shared" ref="CU196:CU259" si="225">"('"&amp;$A196&amp;"','"&amp;$D196&amp;"','"&amp;CU$1&amp;"','"&amp;AJ196&amp;"'),"</f>
        <v>('i2023110600191','2022','in2023110400032','4'),</v>
      </c>
      <c r="CV196" t="str">
        <f t="shared" ref="CV196:CV259" si="226">"('"&amp;$A196&amp;"','"&amp;$D196&amp;"','"&amp;CV$1&amp;"','"&amp;AK196&amp;"'),"</f>
        <v>('i2023110600191','2022','in2023110400033','4'),</v>
      </c>
      <c r="CW196" t="str">
        <f t="shared" ref="CW196:CW259" si="227">"('"&amp;$A196&amp;"','"&amp;$D196&amp;"','"&amp;CW$1&amp;"','"&amp;AL196&amp;"'),"</f>
        <v>('i2023110600191','2022','in2023110400034','4'),</v>
      </c>
      <c r="CX196" t="str">
        <f t="shared" ref="CX196:CX259" si="228">"('"&amp;$A196&amp;"','"&amp;$D196&amp;"','"&amp;CX$1&amp;"','"&amp;AM196&amp;"'),"</f>
        <v>('i2023110600191','2022','in2023110400035','4'),</v>
      </c>
      <c r="CY196" t="str">
        <f t="shared" ref="CY196:CY259" si="229">"('"&amp;$A196&amp;"','"&amp;$D196&amp;"','"&amp;CY$1&amp;"','"&amp;AN196&amp;"'),"</f>
        <v>('i2023110600191','2022','in2023110400036','4'),</v>
      </c>
      <c r="CZ196" t="str">
        <f t="shared" ref="CZ196:CZ259" si="230">"('"&amp;$A196&amp;"','"&amp;$D196&amp;"','"&amp;CZ$1&amp;"','"&amp;AO196&amp;"'),"</f>
        <v>('i2023110600191','2022','in2023110400037','3'),</v>
      </c>
      <c r="DA196" t="str">
        <f t="shared" ref="DA196:DA259" si="231">"('"&amp;$A196&amp;"','"&amp;$D196&amp;"','"&amp;DA$1&amp;"','"&amp;AP196&amp;"'),"</f>
        <v>('i2023110600191','2022','in2023110400038','3'),</v>
      </c>
      <c r="DB196" t="str">
        <f t="shared" ref="DB196:DB259" si="232">"('"&amp;$A196&amp;"','"&amp;$D196&amp;"','"&amp;DB$1&amp;"','"&amp;AQ196&amp;"'),"</f>
        <v>('i2023110600191','2022','in2023110400039','4'),</v>
      </c>
      <c r="DC196" t="str">
        <f t="shared" ref="DC196:DC259" si="233">"('"&amp;$A196&amp;"','"&amp;$D196&amp;"','"&amp;DC$1&amp;"','"&amp;AR196&amp;"'),"</f>
        <v>('i2023110600191','2022','in2023110400040','3'),</v>
      </c>
      <c r="DD196" t="str">
        <f t="shared" ref="DD196:DD259" si="234">"('"&amp;$A196&amp;"','"&amp;$D196&amp;"','"&amp;DD$1&amp;"','"&amp;AS196&amp;"'),"</f>
        <v>('i2023110600191','2022','in2023110400041','4'),</v>
      </c>
      <c r="DE196" t="str">
        <f t="shared" ref="DE196:DE259" si="235">"('"&amp;$A196&amp;"','"&amp;$D196&amp;"','"&amp;DE$1&amp;"','"&amp;AT196&amp;"'),"</f>
        <v>('i2023110600191','2022','in2023110400042','4'),</v>
      </c>
      <c r="DF196" t="str">
        <f t="shared" ref="DF196:DF259" si="236">"('"&amp;$A196&amp;"','"&amp;$D196&amp;"','"&amp;DF$1&amp;"','"&amp;AU196&amp;"'),"</f>
        <v>('i2023110600191','2022','in2023110400043','4'),</v>
      </c>
      <c r="DG196" t="str">
        <f t="shared" ref="DG196:DG259" si="237">"('"&amp;$A196&amp;"','"&amp;$D196&amp;"','"&amp;DG$1&amp;"','"&amp;AV196&amp;"'),"</f>
        <v>('i2023110600191','2022','in2023110400044','5'),</v>
      </c>
      <c r="DH196" t="str">
        <f t="shared" ref="DH196:DH259" si="238">"('"&amp;$A196&amp;"','"&amp;$D196&amp;"','"&amp;DH$1&amp;"','"&amp;AW196&amp;"'),"</f>
        <v>('i2023110600191','2022','in2023110400045','5'),</v>
      </c>
      <c r="DI196" t="str">
        <f t="shared" ref="DI196:DI259" si="239">"('"&amp;$A196&amp;"','"&amp;$D196&amp;"','"&amp;DI$1&amp;"','"&amp;AX196&amp;"'),"</f>
        <v>('i2023110600191','2022','in2023110400046','5'),</v>
      </c>
      <c r="DJ196" t="str">
        <f t="shared" ref="DJ196:DJ259" si="240">"('"&amp;$A196&amp;"','"&amp;$D196&amp;"','"&amp;DJ$1&amp;"','"&amp;AY196&amp;"');"</f>
        <v>('i2023110600191','2022','in2023110400047','5');</v>
      </c>
    </row>
    <row r="197" spans="1:114" x14ac:dyDescent="0.25">
      <c r="A197" s="4" t="str">
        <f>INDEX('instansi pusat'!$B$2:$C$623,MATCH(C197,'instansi pusat'!$D$2:$D$623,0),2)</f>
        <v>i2023110600615</v>
      </c>
      <c r="B197" s="6">
        <v>8102</v>
      </c>
      <c r="C197" s="5" t="s">
        <v>423</v>
      </c>
      <c r="D197" s="6">
        <v>2022</v>
      </c>
      <c r="E197" s="6">
        <v>2</v>
      </c>
      <c r="F197" s="6">
        <v>3</v>
      </c>
      <c r="G197" s="6">
        <v>3</v>
      </c>
      <c r="H197" s="6">
        <v>3</v>
      </c>
      <c r="I197" s="6">
        <v>3</v>
      </c>
      <c r="J197" s="6">
        <v>3</v>
      </c>
      <c r="K197" s="6">
        <v>3</v>
      </c>
      <c r="L197" s="6">
        <v>2</v>
      </c>
      <c r="M197" s="6">
        <v>3</v>
      </c>
      <c r="N197" s="6">
        <v>2</v>
      </c>
      <c r="O197" s="6">
        <v>1</v>
      </c>
      <c r="P197" s="6">
        <v>1</v>
      </c>
      <c r="Q197" s="6">
        <v>1</v>
      </c>
      <c r="R197" s="6">
        <v>1</v>
      </c>
      <c r="S197" s="6">
        <v>1</v>
      </c>
      <c r="T197" s="6">
        <v>1</v>
      </c>
      <c r="U197" s="6">
        <v>1</v>
      </c>
      <c r="V197" s="6">
        <v>1</v>
      </c>
      <c r="W197" s="6">
        <v>1</v>
      </c>
      <c r="X197" s="6">
        <v>1</v>
      </c>
      <c r="Y197" s="6">
        <v>1</v>
      </c>
      <c r="Z197" s="6">
        <v>1</v>
      </c>
      <c r="AA197" s="6">
        <v>1</v>
      </c>
      <c r="AB197" s="6">
        <v>1</v>
      </c>
      <c r="AC197" s="6">
        <v>1</v>
      </c>
      <c r="AD197" s="6">
        <v>1</v>
      </c>
      <c r="AE197" s="6">
        <v>1</v>
      </c>
      <c r="AF197" s="6">
        <v>1</v>
      </c>
      <c r="AG197" s="6">
        <v>1</v>
      </c>
      <c r="AH197" s="6">
        <v>1</v>
      </c>
      <c r="AI197" s="6">
        <v>1</v>
      </c>
      <c r="AJ197" s="6">
        <v>2</v>
      </c>
      <c r="AK197" s="6">
        <v>4</v>
      </c>
      <c r="AL197" s="6">
        <v>4</v>
      </c>
      <c r="AM197" s="6">
        <v>3</v>
      </c>
      <c r="AN197" s="6">
        <v>1</v>
      </c>
      <c r="AO197" s="6">
        <v>2</v>
      </c>
      <c r="AP197" s="6">
        <v>1</v>
      </c>
      <c r="AQ197" s="6">
        <v>1</v>
      </c>
      <c r="AR197" s="6">
        <v>1</v>
      </c>
      <c r="AS197" s="6">
        <v>2</v>
      </c>
      <c r="AT197" s="6">
        <v>1</v>
      </c>
      <c r="AU197" s="6">
        <v>1</v>
      </c>
      <c r="AV197" s="6">
        <v>2</v>
      </c>
      <c r="AW197" s="6">
        <v>1</v>
      </c>
      <c r="AX197" s="6">
        <v>2</v>
      </c>
      <c r="AY197" s="6">
        <v>1</v>
      </c>
      <c r="AZ197" s="3">
        <f t="shared" si="181"/>
        <v>2.7</v>
      </c>
      <c r="BA197" s="3">
        <f t="shared" si="182"/>
        <v>1</v>
      </c>
      <c r="BB197" s="3">
        <f t="shared" si="183"/>
        <v>1</v>
      </c>
      <c r="BC197" s="3">
        <f t="shared" si="184"/>
        <v>1</v>
      </c>
      <c r="BD197" s="3">
        <f t="shared" si="185"/>
        <v>1</v>
      </c>
      <c r="BE197" s="3">
        <f t="shared" si="186"/>
        <v>1</v>
      </c>
      <c r="BF197" s="3">
        <f t="shared" si="187"/>
        <v>2.1</v>
      </c>
      <c r="BG197" s="3">
        <f t="shared" si="188"/>
        <v>1.3333333333333333</v>
      </c>
      <c r="BH197" s="3">
        <f t="shared" si="189"/>
        <v>2.7</v>
      </c>
      <c r="BI197" s="3">
        <f t="shared" si="190"/>
        <v>1</v>
      </c>
      <c r="BJ197" s="3">
        <f t="shared" si="191"/>
        <v>1</v>
      </c>
      <c r="BK197" s="3">
        <f t="shared" si="192"/>
        <v>1.7967032967032965</v>
      </c>
      <c r="BL197" s="3">
        <f t="shared" si="193"/>
        <v>1.5834999999999999</v>
      </c>
      <c r="BO197" t="s">
        <v>641</v>
      </c>
      <c r="BP197" t="str">
        <f t="shared" si="194"/>
        <v>('i2023110600615','2022','in2023110400001','2'),</v>
      </c>
      <c r="BQ197" t="str">
        <f t="shared" si="195"/>
        <v>('i2023110600615','2022','in2023110400002','3'),</v>
      </c>
      <c r="BR197" t="str">
        <f t="shared" si="196"/>
        <v>('i2023110600615','2022','in2023110400003','3'),</v>
      </c>
      <c r="BS197" t="str">
        <f t="shared" si="197"/>
        <v>('i2023110600615','2022','in2023110400004','3'),</v>
      </c>
      <c r="BT197" t="str">
        <f t="shared" si="198"/>
        <v>('i2023110600615','2022','in2023110400005','3'),</v>
      </c>
      <c r="BU197" t="str">
        <f t="shared" si="199"/>
        <v>('i2023110600615','2022','in2023110400006','3'),</v>
      </c>
      <c r="BV197" t="str">
        <f t="shared" si="200"/>
        <v>('i2023110600615','2022','in2023110400007','3'),</v>
      </c>
      <c r="BW197" t="str">
        <f t="shared" si="201"/>
        <v>('i2023110600615','2022','in2023110400008','2'),</v>
      </c>
      <c r="BX197" t="str">
        <f t="shared" si="202"/>
        <v>('i2023110600615','2022','in2023110400009','3'),</v>
      </c>
      <c r="BY197" t="str">
        <f t="shared" si="203"/>
        <v>('i2023110600615','2022','in2023110400010','2'),</v>
      </c>
      <c r="BZ197" t="str">
        <f t="shared" si="204"/>
        <v>('i2023110600615','2022','in2023110400011','1'),</v>
      </c>
      <c r="CA197" t="str">
        <f t="shared" si="205"/>
        <v>('i2023110600615','2022','in2023110400012','1'),</v>
      </c>
      <c r="CB197" t="str">
        <f t="shared" si="206"/>
        <v>('i2023110600615','2022','in2023110400013','1'),</v>
      </c>
      <c r="CC197" t="str">
        <f t="shared" si="207"/>
        <v>('i2023110600615','2022','in2023110400014','1'),</v>
      </c>
      <c r="CD197" t="str">
        <f t="shared" si="208"/>
        <v>('i2023110600615','2022','in2023110400015','1'),</v>
      </c>
      <c r="CE197" t="str">
        <f t="shared" si="209"/>
        <v>('i2023110600615','2022','in2023110400016','1'),</v>
      </c>
      <c r="CF197" t="str">
        <f t="shared" si="210"/>
        <v>('i2023110600615','2022','in2023110400017','1'),</v>
      </c>
      <c r="CG197" t="str">
        <f t="shared" si="211"/>
        <v>('i2023110600615','2022','in2023110400018','1'),</v>
      </c>
      <c r="CH197" t="str">
        <f t="shared" si="212"/>
        <v>('i2023110600615','2022','in2023110400019','1'),</v>
      </c>
      <c r="CI197" t="str">
        <f t="shared" si="213"/>
        <v>('i2023110600615','2022','in2023110400020','1'),</v>
      </c>
      <c r="CJ197" t="str">
        <f t="shared" si="214"/>
        <v>('i2023110600615','2022','in2023110400021','1'),</v>
      </c>
      <c r="CK197" t="str">
        <f t="shared" si="215"/>
        <v>('i2023110600615','2022','in2023110400022','1'),</v>
      </c>
      <c r="CL197" t="str">
        <f t="shared" si="216"/>
        <v>('i2023110600615','2022','in2023110400023','1'),</v>
      </c>
      <c r="CM197" t="str">
        <f t="shared" si="217"/>
        <v>('i2023110600615','2022','in2023110400024','1'),</v>
      </c>
      <c r="CN197" t="str">
        <f t="shared" si="218"/>
        <v>('i2023110600615','2022','in2023110400025','1'),</v>
      </c>
      <c r="CO197" t="str">
        <f t="shared" si="219"/>
        <v>('i2023110600615','2022','in2023110400026','1'),</v>
      </c>
      <c r="CP197" t="str">
        <f t="shared" si="220"/>
        <v>('i2023110600615','2022','in2023110400027','1'),</v>
      </c>
      <c r="CQ197" t="str">
        <f t="shared" si="221"/>
        <v>('i2023110600615','2022','in2023110400028','1'),</v>
      </c>
      <c r="CR197" t="str">
        <f t="shared" si="222"/>
        <v>('i2023110600615','2022','in2023110400029','1'),</v>
      </c>
      <c r="CS197" t="str">
        <f t="shared" si="223"/>
        <v>('i2023110600615','2022','in2023110400030','1'),</v>
      </c>
      <c r="CT197" t="str">
        <f t="shared" si="224"/>
        <v>('i2023110600615','2022','in2023110400031','1'),</v>
      </c>
      <c r="CU197" t="str">
        <f t="shared" si="225"/>
        <v>('i2023110600615','2022','in2023110400032','2'),</v>
      </c>
      <c r="CV197" t="str">
        <f t="shared" si="226"/>
        <v>('i2023110600615','2022','in2023110400033','4'),</v>
      </c>
      <c r="CW197" t="str">
        <f t="shared" si="227"/>
        <v>('i2023110600615','2022','in2023110400034','4'),</v>
      </c>
      <c r="CX197" t="str">
        <f t="shared" si="228"/>
        <v>('i2023110600615','2022','in2023110400035','3'),</v>
      </c>
      <c r="CY197" t="str">
        <f t="shared" si="229"/>
        <v>('i2023110600615','2022','in2023110400036','1'),</v>
      </c>
      <c r="CZ197" t="str">
        <f t="shared" si="230"/>
        <v>('i2023110600615','2022','in2023110400037','2'),</v>
      </c>
      <c r="DA197" t="str">
        <f t="shared" si="231"/>
        <v>('i2023110600615','2022','in2023110400038','1'),</v>
      </c>
      <c r="DB197" t="str">
        <f t="shared" si="232"/>
        <v>('i2023110600615','2022','in2023110400039','1'),</v>
      </c>
      <c r="DC197" t="str">
        <f t="shared" si="233"/>
        <v>('i2023110600615','2022','in2023110400040','1'),</v>
      </c>
      <c r="DD197" t="str">
        <f t="shared" si="234"/>
        <v>('i2023110600615','2022','in2023110400041','2'),</v>
      </c>
      <c r="DE197" t="str">
        <f t="shared" si="235"/>
        <v>('i2023110600615','2022','in2023110400042','1'),</v>
      </c>
      <c r="DF197" t="str">
        <f t="shared" si="236"/>
        <v>('i2023110600615','2022','in2023110400043','1'),</v>
      </c>
      <c r="DG197" t="str">
        <f t="shared" si="237"/>
        <v>('i2023110600615','2022','in2023110400044','2'),</v>
      </c>
      <c r="DH197" t="str">
        <f t="shared" si="238"/>
        <v>('i2023110600615','2022','in2023110400045','1'),</v>
      </c>
      <c r="DI197" t="str">
        <f t="shared" si="239"/>
        <v>('i2023110600615','2022','in2023110400046','2'),</v>
      </c>
      <c r="DJ197" t="str">
        <f t="shared" si="240"/>
        <v>('i2023110600615','2022','in2023110400047','1');</v>
      </c>
    </row>
    <row r="198" spans="1:114" x14ac:dyDescent="0.25">
      <c r="A198" s="4" t="str">
        <f>INDEX('instansi pusat'!$B$2:$C$623,MATCH(C198,'instansi pusat'!$D$2:$D$623,0),2)</f>
        <v>i2023110600350</v>
      </c>
      <c r="B198" s="6">
        <v>5202</v>
      </c>
      <c r="C198" s="5" t="s">
        <v>515</v>
      </c>
      <c r="D198" s="6">
        <v>2022</v>
      </c>
      <c r="E198" s="6">
        <v>3</v>
      </c>
      <c r="F198" s="6">
        <v>3</v>
      </c>
      <c r="G198" s="6">
        <v>4</v>
      </c>
      <c r="H198" s="6">
        <v>3</v>
      </c>
      <c r="I198" s="6">
        <v>3</v>
      </c>
      <c r="J198" s="6">
        <v>3</v>
      </c>
      <c r="K198" s="6">
        <v>3</v>
      </c>
      <c r="L198" s="6">
        <v>3</v>
      </c>
      <c r="M198" s="6">
        <v>3</v>
      </c>
      <c r="N198" s="6">
        <v>3</v>
      </c>
      <c r="O198" s="6">
        <v>1</v>
      </c>
      <c r="P198" s="6">
        <v>1</v>
      </c>
      <c r="Q198" s="6">
        <v>1</v>
      </c>
      <c r="R198" s="6">
        <v>1</v>
      </c>
      <c r="S198" s="6">
        <v>1</v>
      </c>
      <c r="T198" s="6">
        <v>1</v>
      </c>
      <c r="U198" s="6">
        <v>3</v>
      </c>
      <c r="V198" s="6">
        <v>2</v>
      </c>
      <c r="W198" s="6">
        <v>2</v>
      </c>
      <c r="X198" s="6">
        <v>3</v>
      </c>
      <c r="Y198" s="6">
        <v>1</v>
      </c>
      <c r="Z198" s="6">
        <v>1</v>
      </c>
      <c r="AA198" s="6">
        <v>1</v>
      </c>
      <c r="AB198" s="6">
        <v>1</v>
      </c>
      <c r="AC198" s="6">
        <v>1</v>
      </c>
      <c r="AD198" s="6">
        <v>1</v>
      </c>
      <c r="AE198" s="6">
        <v>1</v>
      </c>
      <c r="AF198" s="6">
        <v>1</v>
      </c>
      <c r="AG198" s="6">
        <v>1</v>
      </c>
      <c r="AH198" s="6">
        <v>1</v>
      </c>
      <c r="AI198" s="6">
        <v>1</v>
      </c>
      <c r="AJ198" s="6">
        <v>4</v>
      </c>
      <c r="AK198" s="6">
        <v>4</v>
      </c>
      <c r="AL198" s="6">
        <v>4</v>
      </c>
      <c r="AM198" s="6">
        <v>4</v>
      </c>
      <c r="AN198" s="6">
        <v>2</v>
      </c>
      <c r="AO198" s="6">
        <v>1</v>
      </c>
      <c r="AP198" s="6">
        <v>3</v>
      </c>
      <c r="AQ198" s="6">
        <v>3</v>
      </c>
      <c r="AR198" s="6">
        <v>3</v>
      </c>
      <c r="AS198" s="6">
        <v>4</v>
      </c>
      <c r="AT198" s="6">
        <v>4</v>
      </c>
      <c r="AU198" s="6">
        <v>1</v>
      </c>
      <c r="AV198" s="6">
        <v>2</v>
      </c>
      <c r="AW198" s="6">
        <v>4</v>
      </c>
      <c r="AX198" s="6">
        <v>4</v>
      </c>
      <c r="AY198" s="6">
        <v>4</v>
      </c>
      <c r="AZ198" s="3">
        <f t="shared" si="181"/>
        <v>3.1</v>
      </c>
      <c r="BA198" s="3">
        <f t="shared" si="182"/>
        <v>1</v>
      </c>
      <c r="BB198" s="3">
        <f t="shared" si="183"/>
        <v>1.75</v>
      </c>
      <c r="BC198" s="3">
        <f t="shared" si="184"/>
        <v>2.5</v>
      </c>
      <c r="BD198" s="3">
        <f t="shared" si="185"/>
        <v>1</v>
      </c>
      <c r="BE198" s="3">
        <f t="shared" si="186"/>
        <v>1</v>
      </c>
      <c r="BF198" s="3">
        <f t="shared" si="187"/>
        <v>3.2</v>
      </c>
      <c r="BG198" s="3">
        <f t="shared" si="188"/>
        <v>3.1666666666666665</v>
      </c>
      <c r="BH198" s="3">
        <f t="shared" si="189"/>
        <v>3.1</v>
      </c>
      <c r="BI198" s="3">
        <f t="shared" si="190"/>
        <v>1.6</v>
      </c>
      <c r="BJ198" s="3">
        <f t="shared" si="191"/>
        <v>1</v>
      </c>
      <c r="BK198" s="3">
        <f t="shared" si="192"/>
        <v>3.186813186813187</v>
      </c>
      <c r="BL198" s="3">
        <f t="shared" si="193"/>
        <v>2.4180000000000001</v>
      </c>
      <c r="BO198" t="s">
        <v>641</v>
      </c>
      <c r="BP198" t="str">
        <f t="shared" si="194"/>
        <v>('i2023110600350','2022','in2023110400001','3'),</v>
      </c>
      <c r="BQ198" t="str">
        <f t="shared" si="195"/>
        <v>('i2023110600350','2022','in2023110400002','3'),</v>
      </c>
      <c r="BR198" t="str">
        <f t="shared" si="196"/>
        <v>('i2023110600350','2022','in2023110400003','4'),</v>
      </c>
      <c r="BS198" t="str">
        <f t="shared" si="197"/>
        <v>('i2023110600350','2022','in2023110400004','3'),</v>
      </c>
      <c r="BT198" t="str">
        <f t="shared" si="198"/>
        <v>('i2023110600350','2022','in2023110400005','3'),</v>
      </c>
      <c r="BU198" t="str">
        <f t="shared" si="199"/>
        <v>('i2023110600350','2022','in2023110400006','3'),</v>
      </c>
      <c r="BV198" t="str">
        <f t="shared" si="200"/>
        <v>('i2023110600350','2022','in2023110400007','3'),</v>
      </c>
      <c r="BW198" t="str">
        <f t="shared" si="201"/>
        <v>('i2023110600350','2022','in2023110400008','3'),</v>
      </c>
      <c r="BX198" t="str">
        <f t="shared" si="202"/>
        <v>('i2023110600350','2022','in2023110400009','3'),</v>
      </c>
      <c r="BY198" t="str">
        <f t="shared" si="203"/>
        <v>('i2023110600350','2022','in2023110400010','3'),</v>
      </c>
      <c r="BZ198" t="str">
        <f t="shared" si="204"/>
        <v>('i2023110600350','2022','in2023110400011','1'),</v>
      </c>
      <c r="CA198" t="str">
        <f t="shared" si="205"/>
        <v>('i2023110600350','2022','in2023110400012','1'),</v>
      </c>
      <c r="CB198" t="str">
        <f t="shared" si="206"/>
        <v>('i2023110600350','2022','in2023110400013','1'),</v>
      </c>
      <c r="CC198" t="str">
        <f t="shared" si="207"/>
        <v>('i2023110600350','2022','in2023110400014','1'),</v>
      </c>
      <c r="CD198" t="str">
        <f t="shared" si="208"/>
        <v>('i2023110600350','2022','in2023110400015','1'),</v>
      </c>
      <c r="CE198" t="str">
        <f t="shared" si="209"/>
        <v>('i2023110600350','2022','in2023110400016','1'),</v>
      </c>
      <c r="CF198" t="str">
        <f t="shared" si="210"/>
        <v>('i2023110600350','2022','in2023110400017','3'),</v>
      </c>
      <c r="CG198" t="str">
        <f t="shared" si="211"/>
        <v>('i2023110600350','2022','in2023110400018','2'),</v>
      </c>
      <c r="CH198" t="str">
        <f t="shared" si="212"/>
        <v>('i2023110600350','2022','in2023110400019','2'),</v>
      </c>
      <c r="CI198" t="str">
        <f t="shared" si="213"/>
        <v>('i2023110600350','2022','in2023110400020','3'),</v>
      </c>
      <c r="CJ198" t="str">
        <f t="shared" si="214"/>
        <v>('i2023110600350','2022','in2023110400021','1'),</v>
      </c>
      <c r="CK198" t="str">
        <f t="shared" si="215"/>
        <v>('i2023110600350','2022','in2023110400022','1'),</v>
      </c>
      <c r="CL198" t="str">
        <f t="shared" si="216"/>
        <v>('i2023110600350','2022','in2023110400023','1'),</v>
      </c>
      <c r="CM198" t="str">
        <f t="shared" si="217"/>
        <v>('i2023110600350','2022','in2023110400024','1'),</v>
      </c>
      <c r="CN198" t="str">
        <f t="shared" si="218"/>
        <v>('i2023110600350','2022','in2023110400025','1'),</v>
      </c>
      <c r="CO198" t="str">
        <f t="shared" si="219"/>
        <v>('i2023110600350','2022','in2023110400026','1'),</v>
      </c>
      <c r="CP198" t="str">
        <f t="shared" si="220"/>
        <v>('i2023110600350','2022','in2023110400027','1'),</v>
      </c>
      <c r="CQ198" t="str">
        <f t="shared" si="221"/>
        <v>('i2023110600350','2022','in2023110400028','1'),</v>
      </c>
      <c r="CR198" t="str">
        <f t="shared" si="222"/>
        <v>('i2023110600350','2022','in2023110400029','1'),</v>
      </c>
      <c r="CS198" t="str">
        <f t="shared" si="223"/>
        <v>('i2023110600350','2022','in2023110400030','1'),</v>
      </c>
      <c r="CT198" t="str">
        <f t="shared" si="224"/>
        <v>('i2023110600350','2022','in2023110400031','1'),</v>
      </c>
      <c r="CU198" t="str">
        <f t="shared" si="225"/>
        <v>('i2023110600350','2022','in2023110400032','4'),</v>
      </c>
      <c r="CV198" t="str">
        <f t="shared" si="226"/>
        <v>('i2023110600350','2022','in2023110400033','4'),</v>
      </c>
      <c r="CW198" t="str">
        <f t="shared" si="227"/>
        <v>('i2023110600350','2022','in2023110400034','4'),</v>
      </c>
      <c r="CX198" t="str">
        <f t="shared" si="228"/>
        <v>('i2023110600350','2022','in2023110400035','4'),</v>
      </c>
      <c r="CY198" t="str">
        <f t="shared" si="229"/>
        <v>('i2023110600350','2022','in2023110400036','2'),</v>
      </c>
      <c r="CZ198" t="str">
        <f t="shared" si="230"/>
        <v>('i2023110600350','2022','in2023110400037','1'),</v>
      </c>
      <c r="DA198" t="str">
        <f t="shared" si="231"/>
        <v>('i2023110600350','2022','in2023110400038','3'),</v>
      </c>
      <c r="DB198" t="str">
        <f t="shared" si="232"/>
        <v>('i2023110600350','2022','in2023110400039','3'),</v>
      </c>
      <c r="DC198" t="str">
        <f t="shared" si="233"/>
        <v>('i2023110600350','2022','in2023110400040','3'),</v>
      </c>
      <c r="DD198" t="str">
        <f t="shared" si="234"/>
        <v>('i2023110600350','2022','in2023110400041','4'),</v>
      </c>
      <c r="DE198" t="str">
        <f t="shared" si="235"/>
        <v>('i2023110600350','2022','in2023110400042','4'),</v>
      </c>
      <c r="DF198" t="str">
        <f t="shared" si="236"/>
        <v>('i2023110600350','2022','in2023110400043','1'),</v>
      </c>
      <c r="DG198" t="str">
        <f t="shared" si="237"/>
        <v>('i2023110600350','2022','in2023110400044','2'),</v>
      </c>
      <c r="DH198" t="str">
        <f t="shared" si="238"/>
        <v>('i2023110600350','2022','in2023110400045','4'),</v>
      </c>
      <c r="DI198" t="str">
        <f t="shared" si="239"/>
        <v>('i2023110600350','2022','in2023110400046','4'),</v>
      </c>
      <c r="DJ198" t="str">
        <f t="shared" si="240"/>
        <v>('i2023110600350','2022','in2023110400047','4');</v>
      </c>
    </row>
    <row r="199" spans="1:114" x14ac:dyDescent="0.25">
      <c r="A199" s="4" t="str">
        <f>INDEX('instansi pusat'!$B$2:$C$623,MATCH(C199,'instansi pusat'!$D$2:$D$623,0),2)</f>
        <v>i2023110600065</v>
      </c>
      <c r="B199" s="6">
        <v>6711</v>
      </c>
      <c r="C199" s="5" t="s">
        <v>321</v>
      </c>
      <c r="D199" s="6">
        <v>2022</v>
      </c>
      <c r="E199" s="6">
        <v>3</v>
      </c>
      <c r="F199" s="6">
        <v>3</v>
      </c>
      <c r="G199" s="6">
        <v>3</v>
      </c>
      <c r="H199" s="6">
        <v>1</v>
      </c>
      <c r="I199" s="6">
        <v>3</v>
      </c>
      <c r="J199" s="6">
        <v>3</v>
      </c>
      <c r="K199" s="6">
        <v>3</v>
      </c>
      <c r="L199" s="6">
        <v>2</v>
      </c>
      <c r="M199" s="6">
        <v>3</v>
      </c>
      <c r="N199" s="6">
        <v>3</v>
      </c>
      <c r="O199" s="6">
        <v>3</v>
      </c>
      <c r="P199" s="6">
        <v>1</v>
      </c>
      <c r="Q199" s="6">
        <v>1</v>
      </c>
      <c r="R199" s="6">
        <v>2</v>
      </c>
      <c r="S199" s="6">
        <v>1</v>
      </c>
      <c r="T199" s="6">
        <v>1</v>
      </c>
      <c r="U199" s="6">
        <v>3</v>
      </c>
      <c r="V199" s="6">
        <v>1</v>
      </c>
      <c r="W199" s="6">
        <v>2</v>
      </c>
      <c r="X199" s="6">
        <v>1</v>
      </c>
      <c r="Y199" s="6">
        <v>1</v>
      </c>
      <c r="Z199" s="6">
        <v>1</v>
      </c>
      <c r="AA199" s="6">
        <v>1</v>
      </c>
      <c r="AB199" s="6">
        <v>1</v>
      </c>
      <c r="AC199" s="6">
        <v>1</v>
      </c>
      <c r="AD199" s="6">
        <v>1</v>
      </c>
      <c r="AE199" s="6">
        <v>1</v>
      </c>
      <c r="AF199" s="6">
        <v>1</v>
      </c>
      <c r="AG199" s="6">
        <v>1</v>
      </c>
      <c r="AH199" s="6">
        <v>1</v>
      </c>
      <c r="AI199" s="6">
        <v>1</v>
      </c>
      <c r="AJ199" s="6">
        <v>4</v>
      </c>
      <c r="AK199" s="6">
        <v>4</v>
      </c>
      <c r="AL199" s="6">
        <v>4</v>
      </c>
      <c r="AM199" s="6">
        <v>4</v>
      </c>
      <c r="AN199" s="6">
        <v>2</v>
      </c>
      <c r="AO199" s="6">
        <v>3</v>
      </c>
      <c r="AP199" s="6">
        <v>4</v>
      </c>
      <c r="AQ199" s="6">
        <v>1</v>
      </c>
      <c r="AR199" s="6">
        <v>3</v>
      </c>
      <c r="AS199" s="6">
        <v>1</v>
      </c>
      <c r="AT199" s="6">
        <v>4</v>
      </c>
      <c r="AU199" s="6">
        <v>4</v>
      </c>
      <c r="AV199" s="6">
        <v>4</v>
      </c>
      <c r="AW199" s="6">
        <v>1</v>
      </c>
      <c r="AX199" s="6">
        <v>2</v>
      </c>
      <c r="AY199" s="6">
        <v>2</v>
      </c>
      <c r="AZ199" s="3">
        <f t="shared" si="181"/>
        <v>2.7</v>
      </c>
      <c r="BA199" s="3">
        <f t="shared" si="182"/>
        <v>1.75</v>
      </c>
      <c r="BB199" s="3">
        <f t="shared" si="183"/>
        <v>1.5</v>
      </c>
      <c r="BC199" s="3">
        <f t="shared" si="184"/>
        <v>1.5</v>
      </c>
      <c r="BD199" s="3">
        <f t="shared" si="185"/>
        <v>1</v>
      </c>
      <c r="BE199" s="3">
        <f t="shared" si="186"/>
        <v>1</v>
      </c>
      <c r="BF199" s="3">
        <f t="shared" si="187"/>
        <v>3</v>
      </c>
      <c r="BG199" s="3">
        <f t="shared" si="188"/>
        <v>2.833333333333333</v>
      </c>
      <c r="BH199" s="3">
        <f t="shared" si="189"/>
        <v>2.7</v>
      </c>
      <c r="BI199" s="3">
        <f t="shared" si="190"/>
        <v>1.6000000000000003</v>
      </c>
      <c r="BJ199" s="3">
        <f t="shared" si="191"/>
        <v>1</v>
      </c>
      <c r="BK199" s="3">
        <f t="shared" si="192"/>
        <v>2.9340659340659334</v>
      </c>
      <c r="BL199" s="3">
        <f t="shared" si="193"/>
        <v>2.2509999999999999</v>
      </c>
      <c r="BO199" t="s">
        <v>641</v>
      </c>
      <c r="BP199" t="str">
        <f t="shared" si="194"/>
        <v>('i2023110600065','2022','in2023110400001','3'),</v>
      </c>
      <c r="BQ199" t="str">
        <f t="shared" si="195"/>
        <v>('i2023110600065','2022','in2023110400002','3'),</v>
      </c>
      <c r="BR199" t="str">
        <f t="shared" si="196"/>
        <v>('i2023110600065','2022','in2023110400003','3'),</v>
      </c>
      <c r="BS199" t="str">
        <f t="shared" si="197"/>
        <v>('i2023110600065','2022','in2023110400004','1'),</v>
      </c>
      <c r="BT199" t="str">
        <f t="shared" si="198"/>
        <v>('i2023110600065','2022','in2023110400005','3'),</v>
      </c>
      <c r="BU199" t="str">
        <f t="shared" si="199"/>
        <v>('i2023110600065','2022','in2023110400006','3'),</v>
      </c>
      <c r="BV199" t="str">
        <f t="shared" si="200"/>
        <v>('i2023110600065','2022','in2023110400007','3'),</v>
      </c>
      <c r="BW199" t="str">
        <f t="shared" si="201"/>
        <v>('i2023110600065','2022','in2023110400008','2'),</v>
      </c>
      <c r="BX199" t="str">
        <f t="shared" si="202"/>
        <v>('i2023110600065','2022','in2023110400009','3'),</v>
      </c>
      <c r="BY199" t="str">
        <f t="shared" si="203"/>
        <v>('i2023110600065','2022','in2023110400010','3'),</v>
      </c>
      <c r="BZ199" t="str">
        <f t="shared" si="204"/>
        <v>('i2023110600065','2022','in2023110400011','3'),</v>
      </c>
      <c r="CA199" t="str">
        <f t="shared" si="205"/>
        <v>('i2023110600065','2022','in2023110400012','1'),</v>
      </c>
      <c r="CB199" t="str">
        <f t="shared" si="206"/>
        <v>('i2023110600065','2022','in2023110400013','1'),</v>
      </c>
      <c r="CC199" t="str">
        <f t="shared" si="207"/>
        <v>('i2023110600065','2022','in2023110400014','2'),</v>
      </c>
      <c r="CD199" t="str">
        <f t="shared" si="208"/>
        <v>('i2023110600065','2022','in2023110400015','1'),</v>
      </c>
      <c r="CE199" t="str">
        <f t="shared" si="209"/>
        <v>('i2023110600065','2022','in2023110400016','1'),</v>
      </c>
      <c r="CF199" t="str">
        <f t="shared" si="210"/>
        <v>('i2023110600065','2022','in2023110400017','3'),</v>
      </c>
      <c r="CG199" t="str">
        <f t="shared" si="211"/>
        <v>('i2023110600065','2022','in2023110400018','1'),</v>
      </c>
      <c r="CH199" t="str">
        <f t="shared" si="212"/>
        <v>('i2023110600065','2022','in2023110400019','2'),</v>
      </c>
      <c r="CI199" t="str">
        <f t="shared" si="213"/>
        <v>('i2023110600065','2022','in2023110400020','1'),</v>
      </c>
      <c r="CJ199" t="str">
        <f t="shared" si="214"/>
        <v>('i2023110600065','2022','in2023110400021','1'),</v>
      </c>
      <c r="CK199" t="str">
        <f t="shared" si="215"/>
        <v>('i2023110600065','2022','in2023110400022','1'),</v>
      </c>
      <c r="CL199" t="str">
        <f t="shared" si="216"/>
        <v>('i2023110600065','2022','in2023110400023','1'),</v>
      </c>
      <c r="CM199" t="str">
        <f t="shared" si="217"/>
        <v>('i2023110600065','2022','in2023110400024','1'),</v>
      </c>
      <c r="CN199" t="str">
        <f t="shared" si="218"/>
        <v>('i2023110600065','2022','in2023110400025','1'),</v>
      </c>
      <c r="CO199" t="str">
        <f t="shared" si="219"/>
        <v>('i2023110600065','2022','in2023110400026','1'),</v>
      </c>
      <c r="CP199" t="str">
        <f t="shared" si="220"/>
        <v>('i2023110600065','2022','in2023110400027','1'),</v>
      </c>
      <c r="CQ199" t="str">
        <f t="shared" si="221"/>
        <v>('i2023110600065','2022','in2023110400028','1'),</v>
      </c>
      <c r="CR199" t="str">
        <f t="shared" si="222"/>
        <v>('i2023110600065','2022','in2023110400029','1'),</v>
      </c>
      <c r="CS199" t="str">
        <f t="shared" si="223"/>
        <v>('i2023110600065','2022','in2023110400030','1'),</v>
      </c>
      <c r="CT199" t="str">
        <f t="shared" si="224"/>
        <v>('i2023110600065','2022','in2023110400031','1'),</v>
      </c>
      <c r="CU199" t="str">
        <f t="shared" si="225"/>
        <v>('i2023110600065','2022','in2023110400032','4'),</v>
      </c>
      <c r="CV199" t="str">
        <f t="shared" si="226"/>
        <v>('i2023110600065','2022','in2023110400033','4'),</v>
      </c>
      <c r="CW199" t="str">
        <f t="shared" si="227"/>
        <v>('i2023110600065','2022','in2023110400034','4'),</v>
      </c>
      <c r="CX199" t="str">
        <f t="shared" si="228"/>
        <v>('i2023110600065','2022','in2023110400035','4'),</v>
      </c>
      <c r="CY199" t="str">
        <f t="shared" si="229"/>
        <v>('i2023110600065','2022','in2023110400036','2'),</v>
      </c>
      <c r="CZ199" t="str">
        <f t="shared" si="230"/>
        <v>('i2023110600065','2022','in2023110400037','3'),</v>
      </c>
      <c r="DA199" t="str">
        <f t="shared" si="231"/>
        <v>('i2023110600065','2022','in2023110400038','4'),</v>
      </c>
      <c r="DB199" t="str">
        <f t="shared" si="232"/>
        <v>('i2023110600065','2022','in2023110400039','1'),</v>
      </c>
      <c r="DC199" t="str">
        <f t="shared" si="233"/>
        <v>('i2023110600065','2022','in2023110400040','3'),</v>
      </c>
      <c r="DD199" t="str">
        <f t="shared" si="234"/>
        <v>('i2023110600065','2022','in2023110400041','1'),</v>
      </c>
      <c r="DE199" t="str">
        <f t="shared" si="235"/>
        <v>('i2023110600065','2022','in2023110400042','4'),</v>
      </c>
      <c r="DF199" t="str">
        <f t="shared" si="236"/>
        <v>('i2023110600065','2022','in2023110400043','4'),</v>
      </c>
      <c r="DG199" t="str">
        <f t="shared" si="237"/>
        <v>('i2023110600065','2022','in2023110400044','4'),</v>
      </c>
      <c r="DH199" t="str">
        <f t="shared" si="238"/>
        <v>('i2023110600065','2022','in2023110400045','1'),</v>
      </c>
      <c r="DI199" t="str">
        <f t="shared" si="239"/>
        <v>('i2023110600065','2022','in2023110400046','2'),</v>
      </c>
      <c r="DJ199" t="str">
        <f t="shared" si="240"/>
        <v>('i2023110600065','2022','in2023110400047','2');</v>
      </c>
    </row>
    <row r="200" spans="1:114" x14ac:dyDescent="0.25">
      <c r="A200" s="4" t="str">
        <f>INDEX('instansi pusat'!$B$2:$C$623,MATCH(C200,'instansi pusat'!$D$2:$D$623,0),2)</f>
        <v>i2023110600543</v>
      </c>
      <c r="B200" s="6">
        <v>5804</v>
      </c>
      <c r="C200" s="5" t="s">
        <v>202</v>
      </c>
      <c r="D200" s="6">
        <v>2022</v>
      </c>
      <c r="E200" s="6">
        <v>1</v>
      </c>
      <c r="F200" s="6">
        <v>3</v>
      </c>
      <c r="G200" s="6">
        <v>3</v>
      </c>
      <c r="H200" s="6">
        <v>2</v>
      </c>
      <c r="I200" s="6">
        <v>3</v>
      </c>
      <c r="J200" s="6">
        <v>3</v>
      </c>
      <c r="K200" s="6">
        <v>2</v>
      </c>
      <c r="L200" s="6">
        <v>3</v>
      </c>
      <c r="M200" s="6">
        <v>3</v>
      </c>
      <c r="N200" s="6">
        <v>1</v>
      </c>
      <c r="O200" s="6">
        <v>1</v>
      </c>
      <c r="P200" s="6">
        <v>1</v>
      </c>
      <c r="Q200" s="6">
        <v>1</v>
      </c>
      <c r="R200" s="6">
        <v>1</v>
      </c>
      <c r="S200" s="6">
        <v>1</v>
      </c>
      <c r="T200" s="6">
        <v>1</v>
      </c>
      <c r="U200" s="6">
        <v>1</v>
      </c>
      <c r="V200" s="6">
        <v>1</v>
      </c>
      <c r="W200" s="6">
        <v>1</v>
      </c>
      <c r="X200" s="6">
        <v>1</v>
      </c>
      <c r="Y200" s="6">
        <v>1</v>
      </c>
      <c r="Z200" s="6">
        <v>1</v>
      </c>
      <c r="AA200" s="6">
        <v>1</v>
      </c>
      <c r="AB200" s="6">
        <v>1</v>
      </c>
      <c r="AC200" s="6">
        <v>1</v>
      </c>
      <c r="AD200" s="6">
        <v>1</v>
      </c>
      <c r="AE200" s="6">
        <v>1</v>
      </c>
      <c r="AF200" s="6">
        <v>1</v>
      </c>
      <c r="AG200" s="6">
        <v>1</v>
      </c>
      <c r="AH200" s="6">
        <v>1</v>
      </c>
      <c r="AI200" s="6">
        <v>1</v>
      </c>
      <c r="AJ200" s="6">
        <v>1</v>
      </c>
      <c r="AK200" s="6">
        <v>1</v>
      </c>
      <c r="AL200" s="6">
        <v>1</v>
      </c>
      <c r="AM200" s="6">
        <v>1</v>
      </c>
      <c r="AN200" s="6">
        <v>1</v>
      </c>
      <c r="AO200" s="6">
        <v>1</v>
      </c>
      <c r="AP200" s="6">
        <v>1</v>
      </c>
      <c r="AQ200" s="6">
        <v>1</v>
      </c>
      <c r="AR200" s="6">
        <v>1</v>
      </c>
      <c r="AS200" s="6">
        <v>1</v>
      </c>
      <c r="AT200" s="6">
        <v>4</v>
      </c>
      <c r="AU200" s="6">
        <v>1</v>
      </c>
      <c r="AV200" s="6">
        <v>1</v>
      </c>
      <c r="AW200" s="6">
        <v>1</v>
      </c>
      <c r="AX200" s="6">
        <v>1</v>
      </c>
      <c r="AY200" s="6">
        <v>1</v>
      </c>
      <c r="AZ200" s="3">
        <f t="shared" si="181"/>
        <v>2.4000000000000004</v>
      </c>
      <c r="BA200" s="3">
        <f t="shared" si="182"/>
        <v>1</v>
      </c>
      <c r="BB200" s="3">
        <f t="shared" si="183"/>
        <v>1</v>
      </c>
      <c r="BC200" s="3">
        <f t="shared" si="184"/>
        <v>1</v>
      </c>
      <c r="BD200" s="3">
        <f t="shared" si="185"/>
        <v>1</v>
      </c>
      <c r="BE200" s="3">
        <f t="shared" si="186"/>
        <v>1</v>
      </c>
      <c r="BF200" s="3">
        <f t="shared" si="187"/>
        <v>1</v>
      </c>
      <c r="BG200" s="3">
        <f t="shared" si="188"/>
        <v>1.5</v>
      </c>
      <c r="BH200" s="3">
        <f t="shared" si="189"/>
        <v>2.4000000000000004</v>
      </c>
      <c r="BI200" s="3">
        <f t="shared" si="190"/>
        <v>1</v>
      </c>
      <c r="BJ200" s="3">
        <f t="shared" si="191"/>
        <v>1</v>
      </c>
      <c r="BK200" s="3">
        <f t="shared" si="192"/>
        <v>1.1978021978021978</v>
      </c>
      <c r="BL200" s="3">
        <f t="shared" si="193"/>
        <v>1.2720000000000002</v>
      </c>
      <c r="BO200" t="s">
        <v>641</v>
      </c>
      <c r="BP200" t="str">
        <f t="shared" si="194"/>
        <v>('i2023110600543','2022','in2023110400001','1'),</v>
      </c>
      <c r="BQ200" t="str">
        <f t="shared" si="195"/>
        <v>('i2023110600543','2022','in2023110400002','3'),</v>
      </c>
      <c r="BR200" t="str">
        <f t="shared" si="196"/>
        <v>('i2023110600543','2022','in2023110400003','3'),</v>
      </c>
      <c r="BS200" t="str">
        <f t="shared" si="197"/>
        <v>('i2023110600543','2022','in2023110400004','2'),</v>
      </c>
      <c r="BT200" t="str">
        <f t="shared" si="198"/>
        <v>('i2023110600543','2022','in2023110400005','3'),</v>
      </c>
      <c r="BU200" t="str">
        <f t="shared" si="199"/>
        <v>('i2023110600543','2022','in2023110400006','3'),</v>
      </c>
      <c r="BV200" t="str">
        <f t="shared" si="200"/>
        <v>('i2023110600543','2022','in2023110400007','2'),</v>
      </c>
      <c r="BW200" t="str">
        <f t="shared" si="201"/>
        <v>('i2023110600543','2022','in2023110400008','3'),</v>
      </c>
      <c r="BX200" t="str">
        <f t="shared" si="202"/>
        <v>('i2023110600543','2022','in2023110400009','3'),</v>
      </c>
      <c r="BY200" t="str">
        <f t="shared" si="203"/>
        <v>('i2023110600543','2022','in2023110400010','1'),</v>
      </c>
      <c r="BZ200" t="str">
        <f t="shared" si="204"/>
        <v>('i2023110600543','2022','in2023110400011','1'),</v>
      </c>
      <c r="CA200" t="str">
        <f t="shared" si="205"/>
        <v>('i2023110600543','2022','in2023110400012','1'),</v>
      </c>
      <c r="CB200" t="str">
        <f t="shared" si="206"/>
        <v>('i2023110600543','2022','in2023110400013','1'),</v>
      </c>
      <c r="CC200" t="str">
        <f t="shared" si="207"/>
        <v>('i2023110600543','2022','in2023110400014','1'),</v>
      </c>
      <c r="CD200" t="str">
        <f t="shared" si="208"/>
        <v>('i2023110600543','2022','in2023110400015','1'),</v>
      </c>
      <c r="CE200" t="str">
        <f t="shared" si="209"/>
        <v>('i2023110600543','2022','in2023110400016','1'),</v>
      </c>
      <c r="CF200" t="str">
        <f t="shared" si="210"/>
        <v>('i2023110600543','2022','in2023110400017','1'),</v>
      </c>
      <c r="CG200" t="str">
        <f t="shared" si="211"/>
        <v>('i2023110600543','2022','in2023110400018','1'),</v>
      </c>
      <c r="CH200" t="str">
        <f t="shared" si="212"/>
        <v>('i2023110600543','2022','in2023110400019','1'),</v>
      </c>
      <c r="CI200" t="str">
        <f t="shared" si="213"/>
        <v>('i2023110600543','2022','in2023110400020','1'),</v>
      </c>
      <c r="CJ200" t="str">
        <f t="shared" si="214"/>
        <v>('i2023110600543','2022','in2023110400021','1'),</v>
      </c>
      <c r="CK200" t="str">
        <f t="shared" si="215"/>
        <v>('i2023110600543','2022','in2023110400022','1'),</v>
      </c>
      <c r="CL200" t="str">
        <f t="shared" si="216"/>
        <v>('i2023110600543','2022','in2023110400023','1'),</v>
      </c>
      <c r="CM200" t="str">
        <f t="shared" si="217"/>
        <v>('i2023110600543','2022','in2023110400024','1'),</v>
      </c>
      <c r="CN200" t="str">
        <f t="shared" si="218"/>
        <v>('i2023110600543','2022','in2023110400025','1'),</v>
      </c>
      <c r="CO200" t="str">
        <f t="shared" si="219"/>
        <v>('i2023110600543','2022','in2023110400026','1'),</v>
      </c>
      <c r="CP200" t="str">
        <f t="shared" si="220"/>
        <v>('i2023110600543','2022','in2023110400027','1'),</v>
      </c>
      <c r="CQ200" t="str">
        <f t="shared" si="221"/>
        <v>('i2023110600543','2022','in2023110400028','1'),</v>
      </c>
      <c r="CR200" t="str">
        <f t="shared" si="222"/>
        <v>('i2023110600543','2022','in2023110400029','1'),</v>
      </c>
      <c r="CS200" t="str">
        <f t="shared" si="223"/>
        <v>('i2023110600543','2022','in2023110400030','1'),</v>
      </c>
      <c r="CT200" t="str">
        <f t="shared" si="224"/>
        <v>('i2023110600543','2022','in2023110400031','1'),</v>
      </c>
      <c r="CU200" t="str">
        <f t="shared" si="225"/>
        <v>('i2023110600543','2022','in2023110400032','1'),</v>
      </c>
      <c r="CV200" t="str">
        <f t="shared" si="226"/>
        <v>('i2023110600543','2022','in2023110400033','1'),</v>
      </c>
      <c r="CW200" t="str">
        <f t="shared" si="227"/>
        <v>('i2023110600543','2022','in2023110400034','1'),</v>
      </c>
      <c r="CX200" t="str">
        <f t="shared" si="228"/>
        <v>('i2023110600543','2022','in2023110400035','1'),</v>
      </c>
      <c r="CY200" t="str">
        <f t="shared" si="229"/>
        <v>('i2023110600543','2022','in2023110400036','1'),</v>
      </c>
      <c r="CZ200" t="str">
        <f t="shared" si="230"/>
        <v>('i2023110600543','2022','in2023110400037','1'),</v>
      </c>
      <c r="DA200" t="str">
        <f t="shared" si="231"/>
        <v>('i2023110600543','2022','in2023110400038','1'),</v>
      </c>
      <c r="DB200" t="str">
        <f t="shared" si="232"/>
        <v>('i2023110600543','2022','in2023110400039','1'),</v>
      </c>
      <c r="DC200" t="str">
        <f t="shared" si="233"/>
        <v>('i2023110600543','2022','in2023110400040','1'),</v>
      </c>
      <c r="DD200" t="str">
        <f t="shared" si="234"/>
        <v>('i2023110600543','2022','in2023110400041','1'),</v>
      </c>
      <c r="DE200" t="str">
        <f t="shared" si="235"/>
        <v>('i2023110600543','2022','in2023110400042','4'),</v>
      </c>
      <c r="DF200" t="str">
        <f t="shared" si="236"/>
        <v>('i2023110600543','2022','in2023110400043','1'),</v>
      </c>
      <c r="DG200" t="str">
        <f t="shared" si="237"/>
        <v>('i2023110600543','2022','in2023110400044','1'),</v>
      </c>
      <c r="DH200" t="str">
        <f t="shared" si="238"/>
        <v>('i2023110600543','2022','in2023110400045','1'),</v>
      </c>
      <c r="DI200" t="str">
        <f t="shared" si="239"/>
        <v>('i2023110600543','2022','in2023110400046','1'),</v>
      </c>
      <c r="DJ200" t="str">
        <f t="shared" si="240"/>
        <v>('i2023110600543','2022','in2023110400047','1');</v>
      </c>
    </row>
    <row r="201" spans="1:114" x14ac:dyDescent="0.25">
      <c r="A201" s="4" t="str">
        <f>INDEX('instansi pusat'!$B$2:$C$623,MATCH(C201,'instansi pusat'!$D$2:$D$623,0),2)</f>
        <v>i2023110600429</v>
      </c>
      <c r="B201" s="6">
        <v>6612</v>
      </c>
      <c r="C201" s="5" t="s">
        <v>299</v>
      </c>
      <c r="D201" s="6">
        <v>2022</v>
      </c>
      <c r="E201" s="6">
        <v>1</v>
      </c>
      <c r="F201" s="6">
        <v>1</v>
      </c>
      <c r="G201" s="6">
        <v>2</v>
      </c>
      <c r="H201" s="6">
        <v>1</v>
      </c>
      <c r="I201" s="6">
        <v>1</v>
      </c>
      <c r="J201" s="6">
        <v>1</v>
      </c>
      <c r="K201" s="6">
        <v>1</v>
      </c>
      <c r="L201" s="6">
        <v>1</v>
      </c>
      <c r="M201" s="6">
        <v>1</v>
      </c>
      <c r="N201" s="6">
        <v>3</v>
      </c>
      <c r="O201" s="6">
        <v>1</v>
      </c>
      <c r="P201" s="6">
        <v>1</v>
      </c>
      <c r="Q201" s="6">
        <v>1</v>
      </c>
      <c r="R201" s="6">
        <v>1</v>
      </c>
      <c r="S201" s="6">
        <v>1</v>
      </c>
      <c r="T201" s="6">
        <v>2</v>
      </c>
      <c r="U201" s="6">
        <v>1</v>
      </c>
      <c r="V201" s="6">
        <v>1</v>
      </c>
      <c r="W201" s="6">
        <v>1</v>
      </c>
      <c r="X201" s="6">
        <v>1</v>
      </c>
      <c r="Y201" s="6">
        <v>1</v>
      </c>
      <c r="Z201" s="6">
        <v>1</v>
      </c>
      <c r="AA201" s="6">
        <v>1</v>
      </c>
      <c r="AB201" s="6">
        <v>1</v>
      </c>
      <c r="AC201" s="6">
        <v>1</v>
      </c>
      <c r="AD201" s="6">
        <v>1</v>
      </c>
      <c r="AE201" s="6">
        <v>1</v>
      </c>
      <c r="AF201" s="6">
        <v>1</v>
      </c>
      <c r="AG201" s="6">
        <v>1</v>
      </c>
      <c r="AH201" s="6">
        <v>1</v>
      </c>
      <c r="AI201" s="6">
        <v>1</v>
      </c>
      <c r="AJ201" s="6">
        <v>4</v>
      </c>
      <c r="AK201" s="6">
        <v>4</v>
      </c>
      <c r="AL201" s="6">
        <v>4</v>
      </c>
      <c r="AM201" s="6">
        <v>4</v>
      </c>
      <c r="AN201" s="6">
        <v>4</v>
      </c>
      <c r="AO201" s="6">
        <v>4</v>
      </c>
      <c r="AP201" s="6">
        <v>3</v>
      </c>
      <c r="AQ201" s="6">
        <v>1</v>
      </c>
      <c r="AR201" s="6">
        <v>3</v>
      </c>
      <c r="AS201" s="6">
        <v>1</v>
      </c>
      <c r="AT201" s="6">
        <v>4</v>
      </c>
      <c r="AU201" s="6">
        <v>1</v>
      </c>
      <c r="AV201" s="6">
        <v>2</v>
      </c>
      <c r="AW201" s="6">
        <v>2</v>
      </c>
      <c r="AX201" s="6">
        <v>2</v>
      </c>
      <c r="AY201" s="6">
        <v>2</v>
      </c>
      <c r="AZ201" s="3">
        <f t="shared" si="181"/>
        <v>1.3</v>
      </c>
      <c r="BA201" s="3">
        <f t="shared" si="182"/>
        <v>1</v>
      </c>
      <c r="BB201" s="3">
        <f t="shared" si="183"/>
        <v>1.25</v>
      </c>
      <c r="BC201" s="3">
        <f t="shared" si="184"/>
        <v>1</v>
      </c>
      <c r="BD201" s="3">
        <f t="shared" si="185"/>
        <v>1</v>
      </c>
      <c r="BE201" s="3">
        <f t="shared" si="186"/>
        <v>1</v>
      </c>
      <c r="BF201" s="3">
        <f t="shared" si="187"/>
        <v>3.2</v>
      </c>
      <c r="BG201" s="3">
        <f t="shared" si="188"/>
        <v>2.1666666666666665</v>
      </c>
      <c r="BH201" s="3">
        <f t="shared" si="189"/>
        <v>1.3</v>
      </c>
      <c r="BI201" s="3">
        <f t="shared" si="190"/>
        <v>1.1000000000000001</v>
      </c>
      <c r="BJ201" s="3">
        <f t="shared" si="191"/>
        <v>1</v>
      </c>
      <c r="BK201" s="3">
        <f t="shared" si="192"/>
        <v>2.7912087912087911</v>
      </c>
      <c r="BL201" s="3">
        <f t="shared" si="193"/>
        <v>1.879</v>
      </c>
      <c r="BO201" t="s">
        <v>641</v>
      </c>
      <c r="BP201" t="str">
        <f t="shared" si="194"/>
        <v>('i2023110600429','2022','in2023110400001','1'),</v>
      </c>
      <c r="BQ201" t="str">
        <f t="shared" si="195"/>
        <v>('i2023110600429','2022','in2023110400002','1'),</v>
      </c>
      <c r="BR201" t="str">
        <f t="shared" si="196"/>
        <v>('i2023110600429','2022','in2023110400003','2'),</v>
      </c>
      <c r="BS201" t="str">
        <f t="shared" si="197"/>
        <v>('i2023110600429','2022','in2023110400004','1'),</v>
      </c>
      <c r="BT201" t="str">
        <f t="shared" si="198"/>
        <v>('i2023110600429','2022','in2023110400005','1'),</v>
      </c>
      <c r="BU201" t="str">
        <f t="shared" si="199"/>
        <v>('i2023110600429','2022','in2023110400006','1'),</v>
      </c>
      <c r="BV201" t="str">
        <f t="shared" si="200"/>
        <v>('i2023110600429','2022','in2023110400007','1'),</v>
      </c>
      <c r="BW201" t="str">
        <f t="shared" si="201"/>
        <v>('i2023110600429','2022','in2023110400008','1'),</v>
      </c>
      <c r="BX201" t="str">
        <f t="shared" si="202"/>
        <v>('i2023110600429','2022','in2023110400009','1'),</v>
      </c>
      <c r="BY201" t="str">
        <f t="shared" si="203"/>
        <v>('i2023110600429','2022','in2023110400010','3'),</v>
      </c>
      <c r="BZ201" t="str">
        <f t="shared" si="204"/>
        <v>('i2023110600429','2022','in2023110400011','1'),</v>
      </c>
      <c r="CA201" t="str">
        <f t="shared" si="205"/>
        <v>('i2023110600429','2022','in2023110400012','1'),</v>
      </c>
      <c r="CB201" t="str">
        <f t="shared" si="206"/>
        <v>('i2023110600429','2022','in2023110400013','1'),</v>
      </c>
      <c r="CC201" t="str">
        <f t="shared" si="207"/>
        <v>('i2023110600429','2022','in2023110400014','1'),</v>
      </c>
      <c r="CD201" t="str">
        <f t="shared" si="208"/>
        <v>('i2023110600429','2022','in2023110400015','1'),</v>
      </c>
      <c r="CE201" t="str">
        <f t="shared" si="209"/>
        <v>('i2023110600429','2022','in2023110400016','2'),</v>
      </c>
      <c r="CF201" t="str">
        <f t="shared" si="210"/>
        <v>('i2023110600429','2022','in2023110400017','1'),</v>
      </c>
      <c r="CG201" t="str">
        <f t="shared" si="211"/>
        <v>('i2023110600429','2022','in2023110400018','1'),</v>
      </c>
      <c r="CH201" t="str">
        <f t="shared" si="212"/>
        <v>('i2023110600429','2022','in2023110400019','1'),</v>
      </c>
      <c r="CI201" t="str">
        <f t="shared" si="213"/>
        <v>('i2023110600429','2022','in2023110400020','1'),</v>
      </c>
      <c r="CJ201" t="str">
        <f t="shared" si="214"/>
        <v>('i2023110600429','2022','in2023110400021','1'),</v>
      </c>
      <c r="CK201" t="str">
        <f t="shared" si="215"/>
        <v>('i2023110600429','2022','in2023110400022','1'),</v>
      </c>
      <c r="CL201" t="str">
        <f t="shared" si="216"/>
        <v>('i2023110600429','2022','in2023110400023','1'),</v>
      </c>
      <c r="CM201" t="str">
        <f t="shared" si="217"/>
        <v>('i2023110600429','2022','in2023110400024','1'),</v>
      </c>
      <c r="CN201" t="str">
        <f t="shared" si="218"/>
        <v>('i2023110600429','2022','in2023110400025','1'),</v>
      </c>
      <c r="CO201" t="str">
        <f t="shared" si="219"/>
        <v>('i2023110600429','2022','in2023110400026','1'),</v>
      </c>
      <c r="CP201" t="str">
        <f t="shared" si="220"/>
        <v>('i2023110600429','2022','in2023110400027','1'),</v>
      </c>
      <c r="CQ201" t="str">
        <f t="shared" si="221"/>
        <v>('i2023110600429','2022','in2023110400028','1'),</v>
      </c>
      <c r="CR201" t="str">
        <f t="shared" si="222"/>
        <v>('i2023110600429','2022','in2023110400029','1'),</v>
      </c>
      <c r="CS201" t="str">
        <f t="shared" si="223"/>
        <v>('i2023110600429','2022','in2023110400030','1'),</v>
      </c>
      <c r="CT201" t="str">
        <f t="shared" si="224"/>
        <v>('i2023110600429','2022','in2023110400031','1'),</v>
      </c>
      <c r="CU201" t="str">
        <f t="shared" si="225"/>
        <v>('i2023110600429','2022','in2023110400032','4'),</v>
      </c>
      <c r="CV201" t="str">
        <f t="shared" si="226"/>
        <v>('i2023110600429','2022','in2023110400033','4'),</v>
      </c>
      <c r="CW201" t="str">
        <f t="shared" si="227"/>
        <v>('i2023110600429','2022','in2023110400034','4'),</v>
      </c>
      <c r="CX201" t="str">
        <f t="shared" si="228"/>
        <v>('i2023110600429','2022','in2023110400035','4'),</v>
      </c>
      <c r="CY201" t="str">
        <f t="shared" si="229"/>
        <v>('i2023110600429','2022','in2023110400036','4'),</v>
      </c>
      <c r="CZ201" t="str">
        <f t="shared" si="230"/>
        <v>('i2023110600429','2022','in2023110400037','4'),</v>
      </c>
      <c r="DA201" t="str">
        <f t="shared" si="231"/>
        <v>('i2023110600429','2022','in2023110400038','3'),</v>
      </c>
      <c r="DB201" t="str">
        <f t="shared" si="232"/>
        <v>('i2023110600429','2022','in2023110400039','1'),</v>
      </c>
      <c r="DC201" t="str">
        <f t="shared" si="233"/>
        <v>('i2023110600429','2022','in2023110400040','3'),</v>
      </c>
      <c r="DD201" t="str">
        <f t="shared" si="234"/>
        <v>('i2023110600429','2022','in2023110400041','1'),</v>
      </c>
      <c r="DE201" t="str">
        <f t="shared" si="235"/>
        <v>('i2023110600429','2022','in2023110400042','4'),</v>
      </c>
      <c r="DF201" t="str">
        <f t="shared" si="236"/>
        <v>('i2023110600429','2022','in2023110400043','1'),</v>
      </c>
      <c r="DG201" t="str">
        <f t="shared" si="237"/>
        <v>('i2023110600429','2022','in2023110400044','2'),</v>
      </c>
      <c r="DH201" t="str">
        <f t="shared" si="238"/>
        <v>('i2023110600429','2022','in2023110400045','2'),</v>
      </c>
      <c r="DI201" t="str">
        <f t="shared" si="239"/>
        <v>('i2023110600429','2022','in2023110400046','2'),</v>
      </c>
      <c r="DJ201" t="str">
        <f t="shared" si="240"/>
        <v>('i2023110600429','2022','in2023110400047','2');</v>
      </c>
    </row>
    <row r="202" spans="1:114" x14ac:dyDescent="0.25">
      <c r="A202" s="4" t="str">
        <f>INDEX('instansi pusat'!$B$2:$C$623,MATCH(C202,'instansi pusat'!$D$2:$D$623,0),2)</f>
        <v>i2023110600224</v>
      </c>
      <c r="B202" s="6">
        <v>6423</v>
      </c>
      <c r="C202" s="5" t="s">
        <v>257</v>
      </c>
      <c r="D202" s="6">
        <v>2022</v>
      </c>
      <c r="E202" s="6">
        <v>2</v>
      </c>
      <c r="F202" s="6">
        <v>4</v>
      </c>
      <c r="G202" s="6">
        <v>3</v>
      </c>
      <c r="H202" s="6">
        <v>1</v>
      </c>
      <c r="I202" s="6">
        <v>4</v>
      </c>
      <c r="J202" s="6">
        <v>3</v>
      </c>
      <c r="K202" s="6">
        <v>4</v>
      </c>
      <c r="L202" s="6">
        <v>3</v>
      </c>
      <c r="M202" s="6">
        <v>4</v>
      </c>
      <c r="N202" s="6">
        <v>5</v>
      </c>
      <c r="O202" s="6">
        <v>3</v>
      </c>
      <c r="P202" s="6">
        <v>3</v>
      </c>
      <c r="Q202" s="6">
        <v>4</v>
      </c>
      <c r="R202" s="6">
        <v>4</v>
      </c>
      <c r="S202" s="6">
        <v>4</v>
      </c>
      <c r="T202" s="6">
        <v>1</v>
      </c>
      <c r="U202" s="6">
        <v>3</v>
      </c>
      <c r="V202" s="6">
        <v>3</v>
      </c>
      <c r="W202" s="6">
        <v>5</v>
      </c>
      <c r="X202" s="6">
        <v>4</v>
      </c>
      <c r="Y202" s="6">
        <v>1</v>
      </c>
      <c r="Z202" s="6">
        <v>1</v>
      </c>
      <c r="AA202" s="6">
        <v>1</v>
      </c>
      <c r="AB202" s="6">
        <v>1</v>
      </c>
      <c r="AC202" s="6">
        <v>1</v>
      </c>
      <c r="AD202" s="6">
        <v>1</v>
      </c>
      <c r="AE202" s="6">
        <v>1</v>
      </c>
      <c r="AF202" s="6">
        <v>1</v>
      </c>
      <c r="AG202" s="6">
        <v>1</v>
      </c>
      <c r="AH202" s="6">
        <v>1</v>
      </c>
      <c r="AI202" s="6">
        <v>1</v>
      </c>
      <c r="AJ202" s="6">
        <v>4</v>
      </c>
      <c r="AK202" s="6">
        <v>4</v>
      </c>
      <c r="AL202" s="6">
        <v>1</v>
      </c>
      <c r="AM202" s="6">
        <v>4</v>
      </c>
      <c r="AN202" s="6">
        <v>5</v>
      </c>
      <c r="AO202" s="6">
        <v>5</v>
      </c>
      <c r="AP202" s="6">
        <v>5</v>
      </c>
      <c r="AQ202" s="6">
        <v>3</v>
      </c>
      <c r="AR202" s="6">
        <v>5</v>
      </c>
      <c r="AS202" s="6">
        <v>5</v>
      </c>
      <c r="AT202" s="6">
        <v>4</v>
      </c>
      <c r="AU202" s="6">
        <v>5</v>
      </c>
      <c r="AV202" s="6">
        <v>5</v>
      </c>
      <c r="AW202" s="6">
        <v>5</v>
      </c>
      <c r="AX202" s="6">
        <v>5</v>
      </c>
      <c r="AY202" s="6">
        <v>5</v>
      </c>
      <c r="AZ202" s="3">
        <f t="shared" si="181"/>
        <v>3.3000000000000003</v>
      </c>
      <c r="BA202" s="3">
        <f t="shared" si="182"/>
        <v>3.5</v>
      </c>
      <c r="BB202" s="3">
        <f t="shared" si="183"/>
        <v>2.75</v>
      </c>
      <c r="BC202" s="3">
        <f t="shared" si="184"/>
        <v>4.5</v>
      </c>
      <c r="BD202" s="3">
        <f t="shared" si="185"/>
        <v>1</v>
      </c>
      <c r="BE202" s="3">
        <f t="shared" si="186"/>
        <v>1</v>
      </c>
      <c r="BF202" s="3">
        <f t="shared" si="187"/>
        <v>4.1000000000000005</v>
      </c>
      <c r="BG202" s="3">
        <f t="shared" si="188"/>
        <v>4.833333333333333</v>
      </c>
      <c r="BH202" s="3">
        <f t="shared" si="189"/>
        <v>3.3000000000000003</v>
      </c>
      <c r="BI202" s="3">
        <f t="shared" si="190"/>
        <v>3.4</v>
      </c>
      <c r="BJ202" s="3">
        <f t="shared" si="191"/>
        <v>1</v>
      </c>
      <c r="BK202" s="3">
        <f t="shared" si="192"/>
        <v>4.3901098901098905</v>
      </c>
      <c r="BL202" s="3">
        <f t="shared" si="193"/>
        <v>3.4415000000000004</v>
      </c>
      <c r="BO202" t="s">
        <v>641</v>
      </c>
      <c r="BP202" t="str">
        <f t="shared" si="194"/>
        <v>('i2023110600224','2022','in2023110400001','2'),</v>
      </c>
      <c r="BQ202" t="str">
        <f t="shared" si="195"/>
        <v>('i2023110600224','2022','in2023110400002','4'),</v>
      </c>
      <c r="BR202" t="str">
        <f t="shared" si="196"/>
        <v>('i2023110600224','2022','in2023110400003','3'),</v>
      </c>
      <c r="BS202" t="str">
        <f t="shared" si="197"/>
        <v>('i2023110600224','2022','in2023110400004','1'),</v>
      </c>
      <c r="BT202" t="str">
        <f t="shared" si="198"/>
        <v>('i2023110600224','2022','in2023110400005','4'),</v>
      </c>
      <c r="BU202" t="str">
        <f t="shared" si="199"/>
        <v>('i2023110600224','2022','in2023110400006','3'),</v>
      </c>
      <c r="BV202" t="str">
        <f t="shared" si="200"/>
        <v>('i2023110600224','2022','in2023110400007','4'),</v>
      </c>
      <c r="BW202" t="str">
        <f t="shared" si="201"/>
        <v>('i2023110600224','2022','in2023110400008','3'),</v>
      </c>
      <c r="BX202" t="str">
        <f t="shared" si="202"/>
        <v>('i2023110600224','2022','in2023110400009','4'),</v>
      </c>
      <c r="BY202" t="str">
        <f t="shared" si="203"/>
        <v>('i2023110600224','2022','in2023110400010','5'),</v>
      </c>
      <c r="BZ202" t="str">
        <f t="shared" si="204"/>
        <v>('i2023110600224','2022','in2023110400011','3'),</v>
      </c>
      <c r="CA202" t="str">
        <f t="shared" si="205"/>
        <v>('i2023110600224','2022','in2023110400012','3'),</v>
      </c>
      <c r="CB202" t="str">
        <f t="shared" si="206"/>
        <v>('i2023110600224','2022','in2023110400013','4'),</v>
      </c>
      <c r="CC202" t="str">
        <f t="shared" si="207"/>
        <v>('i2023110600224','2022','in2023110400014','4'),</v>
      </c>
      <c r="CD202" t="str">
        <f t="shared" si="208"/>
        <v>('i2023110600224','2022','in2023110400015','4'),</v>
      </c>
      <c r="CE202" t="str">
        <f t="shared" si="209"/>
        <v>('i2023110600224','2022','in2023110400016','1'),</v>
      </c>
      <c r="CF202" t="str">
        <f t="shared" si="210"/>
        <v>('i2023110600224','2022','in2023110400017','3'),</v>
      </c>
      <c r="CG202" t="str">
        <f t="shared" si="211"/>
        <v>('i2023110600224','2022','in2023110400018','3'),</v>
      </c>
      <c r="CH202" t="str">
        <f t="shared" si="212"/>
        <v>('i2023110600224','2022','in2023110400019','5'),</v>
      </c>
      <c r="CI202" t="str">
        <f t="shared" si="213"/>
        <v>('i2023110600224','2022','in2023110400020','4'),</v>
      </c>
      <c r="CJ202" t="str">
        <f t="shared" si="214"/>
        <v>('i2023110600224','2022','in2023110400021','1'),</v>
      </c>
      <c r="CK202" t="str">
        <f t="shared" si="215"/>
        <v>('i2023110600224','2022','in2023110400022','1'),</v>
      </c>
      <c r="CL202" t="str">
        <f t="shared" si="216"/>
        <v>('i2023110600224','2022','in2023110400023','1'),</v>
      </c>
      <c r="CM202" t="str">
        <f t="shared" si="217"/>
        <v>('i2023110600224','2022','in2023110400024','1'),</v>
      </c>
      <c r="CN202" t="str">
        <f t="shared" si="218"/>
        <v>('i2023110600224','2022','in2023110400025','1'),</v>
      </c>
      <c r="CO202" t="str">
        <f t="shared" si="219"/>
        <v>('i2023110600224','2022','in2023110400026','1'),</v>
      </c>
      <c r="CP202" t="str">
        <f t="shared" si="220"/>
        <v>('i2023110600224','2022','in2023110400027','1'),</v>
      </c>
      <c r="CQ202" t="str">
        <f t="shared" si="221"/>
        <v>('i2023110600224','2022','in2023110400028','1'),</v>
      </c>
      <c r="CR202" t="str">
        <f t="shared" si="222"/>
        <v>('i2023110600224','2022','in2023110400029','1'),</v>
      </c>
      <c r="CS202" t="str">
        <f t="shared" si="223"/>
        <v>('i2023110600224','2022','in2023110400030','1'),</v>
      </c>
      <c r="CT202" t="str">
        <f t="shared" si="224"/>
        <v>('i2023110600224','2022','in2023110400031','1'),</v>
      </c>
      <c r="CU202" t="str">
        <f t="shared" si="225"/>
        <v>('i2023110600224','2022','in2023110400032','4'),</v>
      </c>
      <c r="CV202" t="str">
        <f t="shared" si="226"/>
        <v>('i2023110600224','2022','in2023110400033','4'),</v>
      </c>
      <c r="CW202" t="str">
        <f t="shared" si="227"/>
        <v>('i2023110600224','2022','in2023110400034','1'),</v>
      </c>
      <c r="CX202" t="str">
        <f t="shared" si="228"/>
        <v>('i2023110600224','2022','in2023110400035','4'),</v>
      </c>
      <c r="CY202" t="str">
        <f t="shared" si="229"/>
        <v>('i2023110600224','2022','in2023110400036','5'),</v>
      </c>
      <c r="CZ202" t="str">
        <f t="shared" si="230"/>
        <v>('i2023110600224','2022','in2023110400037','5'),</v>
      </c>
      <c r="DA202" t="str">
        <f t="shared" si="231"/>
        <v>('i2023110600224','2022','in2023110400038','5'),</v>
      </c>
      <c r="DB202" t="str">
        <f t="shared" si="232"/>
        <v>('i2023110600224','2022','in2023110400039','3'),</v>
      </c>
      <c r="DC202" t="str">
        <f t="shared" si="233"/>
        <v>('i2023110600224','2022','in2023110400040','5'),</v>
      </c>
      <c r="DD202" t="str">
        <f t="shared" si="234"/>
        <v>('i2023110600224','2022','in2023110400041','5'),</v>
      </c>
      <c r="DE202" t="str">
        <f t="shared" si="235"/>
        <v>('i2023110600224','2022','in2023110400042','4'),</v>
      </c>
      <c r="DF202" t="str">
        <f t="shared" si="236"/>
        <v>('i2023110600224','2022','in2023110400043','5'),</v>
      </c>
      <c r="DG202" t="str">
        <f t="shared" si="237"/>
        <v>('i2023110600224','2022','in2023110400044','5'),</v>
      </c>
      <c r="DH202" t="str">
        <f t="shared" si="238"/>
        <v>('i2023110600224','2022','in2023110400045','5'),</v>
      </c>
      <c r="DI202" t="str">
        <f t="shared" si="239"/>
        <v>('i2023110600224','2022','in2023110400046','5'),</v>
      </c>
      <c r="DJ202" t="str">
        <f t="shared" si="240"/>
        <v>('i2023110600224','2022','in2023110400047','5');</v>
      </c>
    </row>
    <row r="203" spans="1:114" x14ac:dyDescent="0.25">
      <c r="A203" s="4" t="str">
        <f>INDEX('instansi pusat'!$B$2:$C$623,MATCH(C203,'instansi pusat'!$D$2:$D$623,0),2)</f>
        <v>i2023110600239</v>
      </c>
      <c r="B203" s="6">
        <v>6517</v>
      </c>
      <c r="C203" s="5" t="s">
        <v>277</v>
      </c>
      <c r="D203" s="6">
        <v>2022</v>
      </c>
      <c r="E203" s="6">
        <v>2</v>
      </c>
      <c r="F203" s="6">
        <v>2</v>
      </c>
      <c r="G203" s="6">
        <v>3</v>
      </c>
      <c r="H203" s="6">
        <v>3</v>
      </c>
      <c r="I203" s="6">
        <v>3</v>
      </c>
      <c r="J203" s="6">
        <v>3</v>
      </c>
      <c r="K203" s="6">
        <v>2</v>
      </c>
      <c r="L203" s="6">
        <v>3</v>
      </c>
      <c r="M203" s="6">
        <v>3</v>
      </c>
      <c r="N203" s="6">
        <v>3</v>
      </c>
      <c r="O203" s="6">
        <v>1</v>
      </c>
      <c r="P203" s="6">
        <v>1</v>
      </c>
      <c r="Q203" s="6">
        <v>4</v>
      </c>
      <c r="R203" s="6">
        <v>1</v>
      </c>
      <c r="S203" s="6">
        <v>1</v>
      </c>
      <c r="T203" s="6">
        <v>2</v>
      </c>
      <c r="U203" s="6">
        <v>2</v>
      </c>
      <c r="V203" s="6">
        <v>1</v>
      </c>
      <c r="W203" s="6">
        <v>2</v>
      </c>
      <c r="X203" s="6">
        <v>1</v>
      </c>
      <c r="Y203" s="6">
        <v>1</v>
      </c>
      <c r="Z203" s="6">
        <v>1</v>
      </c>
      <c r="AA203" s="6">
        <v>1</v>
      </c>
      <c r="AB203" s="6">
        <v>1</v>
      </c>
      <c r="AC203" s="6">
        <v>2</v>
      </c>
      <c r="AD203" s="6">
        <v>1</v>
      </c>
      <c r="AE203" s="6">
        <v>1</v>
      </c>
      <c r="AF203" s="6">
        <v>1</v>
      </c>
      <c r="AG203" s="6">
        <v>1</v>
      </c>
      <c r="AH203" s="6">
        <v>1</v>
      </c>
      <c r="AI203" s="6">
        <v>1</v>
      </c>
      <c r="AJ203" s="6">
        <v>4</v>
      </c>
      <c r="AK203" s="6">
        <v>4</v>
      </c>
      <c r="AL203" s="6">
        <v>4</v>
      </c>
      <c r="AM203" s="6">
        <v>4</v>
      </c>
      <c r="AN203" s="6">
        <v>4</v>
      </c>
      <c r="AO203" s="6">
        <v>4</v>
      </c>
      <c r="AP203" s="6">
        <v>4</v>
      </c>
      <c r="AQ203" s="6">
        <v>2</v>
      </c>
      <c r="AR203" s="6">
        <v>3</v>
      </c>
      <c r="AS203" s="6">
        <v>3</v>
      </c>
      <c r="AT203" s="6">
        <v>4</v>
      </c>
      <c r="AU203" s="6">
        <v>3</v>
      </c>
      <c r="AV203" s="6">
        <v>4</v>
      </c>
      <c r="AW203" s="6">
        <v>4</v>
      </c>
      <c r="AX203" s="6">
        <v>4</v>
      </c>
      <c r="AY203" s="6">
        <v>4</v>
      </c>
      <c r="AZ203" s="3">
        <f t="shared" si="181"/>
        <v>2.7</v>
      </c>
      <c r="BA203" s="3">
        <f t="shared" si="182"/>
        <v>1.75</v>
      </c>
      <c r="BB203" s="3">
        <f t="shared" si="183"/>
        <v>1.5</v>
      </c>
      <c r="BC203" s="3">
        <f t="shared" si="184"/>
        <v>1.5</v>
      </c>
      <c r="BD203" s="3">
        <f t="shared" si="185"/>
        <v>1.125</v>
      </c>
      <c r="BE203" s="3">
        <f t="shared" si="186"/>
        <v>1</v>
      </c>
      <c r="BF203" s="3">
        <f t="shared" si="187"/>
        <v>3.6</v>
      </c>
      <c r="BG203" s="3">
        <f t="shared" si="188"/>
        <v>3.833333333333333</v>
      </c>
      <c r="BH203" s="3">
        <f t="shared" si="189"/>
        <v>2.7</v>
      </c>
      <c r="BI203" s="3">
        <f t="shared" si="190"/>
        <v>1.6000000000000003</v>
      </c>
      <c r="BJ203" s="3">
        <f t="shared" si="191"/>
        <v>1.0909090909090908</v>
      </c>
      <c r="BK203" s="3">
        <f t="shared" si="192"/>
        <v>3.6923076923076916</v>
      </c>
      <c r="BL203" s="3">
        <f t="shared" si="193"/>
        <v>2.6109999999999998</v>
      </c>
      <c r="BO203" t="s">
        <v>641</v>
      </c>
      <c r="BP203" t="str">
        <f t="shared" si="194"/>
        <v>('i2023110600239','2022','in2023110400001','2'),</v>
      </c>
      <c r="BQ203" t="str">
        <f t="shared" si="195"/>
        <v>('i2023110600239','2022','in2023110400002','2'),</v>
      </c>
      <c r="BR203" t="str">
        <f t="shared" si="196"/>
        <v>('i2023110600239','2022','in2023110400003','3'),</v>
      </c>
      <c r="BS203" t="str">
        <f t="shared" si="197"/>
        <v>('i2023110600239','2022','in2023110400004','3'),</v>
      </c>
      <c r="BT203" t="str">
        <f t="shared" si="198"/>
        <v>('i2023110600239','2022','in2023110400005','3'),</v>
      </c>
      <c r="BU203" t="str">
        <f t="shared" si="199"/>
        <v>('i2023110600239','2022','in2023110400006','3'),</v>
      </c>
      <c r="BV203" t="str">
        <f t="shared" si="200"/>
        <v>('i2023110600239','2022','in2023110400007','2'),</v>
      </c>
      <c r="BW203" t="str">
        <f t="shared" si="201"/>
        <v>('i2023110600239','2022','in2023110400008','3'),</v>
      </c>
      <c r="BX203" t="str">
        <f t="shared" si="202"/>
        <v>('i2023110600239','2022','in2023110400009','3'),</v>
      </c>
      <c r="BY203" t="str">
        <f t="shared" si="203"/>
        <v>('i2023110600239','2022','in2023110400010','3'),</v>
      </c>
      <c r="BZ203" t="str">
        <f t="shared" si="204"/>
        <v>('i2023110600239','2022','in2023110400011','1'),</v>
      </c>
      <c r="CA203" t="str">
        <f t="shared" si="205"/>
        <v>('i2023110600239','2022','in2023110400012','1'),</v>
      </c>
      <c r="CB203" t="str">
        <f t="shared" si="206"/>
        <v>('i2023110600239','2022','in2023110400013','4'),</v>
      </c>
      <c r="CC203" t="str">
        <f t="shared" si="207"/>
        <v>('i2023110600239','2022','in2023110400014','1'),</v>
      </c>
      <c r="CD203" t="str">
        <f t="shared" si="208"/>
        <v>('i2023110600239','2022','in2023110400015','1'),</v>
      </c>
      <c r="CE203" t="str">
        <f t="shared" si="209"/>
        <v>('i2023110600239','2022','in2023110400016','2'),</v>
      </c>
      <c r="CF203" t="str">
        <f t="shared" si="210"/>
        <v>('i2023110600239','2022','in2023110400017','2'),</v>
      </c>
      <c r="CG203" t="str">
        <f t="shared" si="211"/>
        <v>('i2023110600239','2022','in2023110400018','1'),</v>
      </c>
      <c r="CH203" t="str">
        <f t="shared" si="212"/>
        <v>('i2023110600239','2022','in2023110400019','2'),</v>
      </c>
      <c r="CI203" t="str">
        <f t="shared" si="213"/>
        <v>('i2023110600239','2022','in2023110400020','1'),</v>
      </c>
      <c r="CJ203" t="str">
        <f t="shared" si="214"/>
        <v>('i2023110600239','2022','in2023110400021','1'),</v>
      </c>
      <c r="CK203" t="str">
        <f t="shared" si="215"/>
        <v>('i2023110600239','2022','in2023110400022','1'),</v>
      </c>
      <c r="CL203" t="str">
        <f t="shared" si="216"/>
        <v>('i2023110600239','2022','in2023110400023','1'),</v>
      </c>
      <c r="CM203" t="str">
        <f t="shared" si="217"/>
        <v>('i2023110600239','2022','in2023110400024','1'),</v>
      </c>
      <c r="CN203" t="str">
        <f t="shared" si="218"/>
        <v>('i2023110600239','2022','in2023110400025','2'),</v>
      </c>
      <c r="CO203" t="str">
        <f t="shared" si="219"/>
        <v>('i2023110600239','2022','in2023110400026','1'),</v>
      </c>
      <c r="CP203" t="str">
        <f t="shared" si="220"/>
        <v>('i2023110600239','2022','in2023110400027','1'),</v>
      </c>
      <c r="CQ203" t="str">
        <f t="shared" si="221"/>
        <v>('i2023110600239','2022','in2023110400028','1'),</v>
      </c>
      <c r="CR203" t="str">
        <f t="shared" si="222"/>
        <v>('i2023110600239','2022','in2023110400029','1'),</v>
      </c>
      <c r="CS203" t="str">
        <f t="shared" si="223"/>
        <v>('i2023110600239','2022','in2023110400030','1'),</v>
      </c>
      <c r="CT203" t="str">
        <f t="shared" si="224"/>
        <v>('i2023110600239','2022','in2023110400031','1'),</v>
      </c>
      <c r="CU203" t="str">
        <f t="shared" si="225"/>
        <v>('i2023110600239','2022','in2023110400032','4'),</v>
      </c>
      <c r="CV203" t="str">
        <f t="shared" si="226"/>
        <v>('i2023110600239','2022','in2023110400033','4'),</v>
      </c>
      <c r="CW203" t="str">
        <f t="shared" si="227"/>
        <v>('i2023110600239','2022','in2023110400034','4'),</v>
      </c>
      <c r="CX203" t="str">
        <f t="shared" si="228"/>
        <v>('i2023110600239','2022','in2023110400035','4'),</v>
      </c>
      <c r="CY203" t="str">
        <f t="shared" si="229"/>
        <v>('i2023110600239','2022','in2023110400036','4'),</v>
      </c>
      <c r="CZ203" t="str">
        <f t="shared" si="230"/>
        <v>('i2023110600239','2022','in2023110400037','4'),</v>
      </c>
      <c r="DA203" t="str">
        <f t="shared" si="231"/>
        <v>('i2023110600239','2022','in2023110400038','4'),</v>
      </c>
      <c r="DB203" t="str">
        <f t="shared" si="232"/>
        <v>('i2023110600239','2022','in2023110400039','2'),</v>
      </c>
      <c r="DC203" t="str">
        <f t="shared" si="233"/>
        <v>('i2023110600239','2022','in2023110400040','3'),</v>
      </c>
      <c r="DD203" t="str">
        <f t="shared" si="234"/>
        <v>('i2023110600239','2022','in2023110400041','3'),</v>
      </c>
      <c r="DE203" t="str">
        <f t="shared" si="235"/>
        <v>('i2023110600239','2022','in2023110400042','4'),</v>
      </c>
      <c r="DF203" t="str">
        <f t="shared" si="236"/>
        <v>('i2023110600239','2022','in2023110400043','3'),</v>
      </c>
      <c r="DG203" t="str">
        <f t="shared" si="237"/>
        <v>('i2023110600239','2022','in2023110400044','4'),</v>
      </c>
      <c r="DH203" t="str">
        <f t="shared" si="238"/>
        <v>('i2023110600239','2022','in2023110400045','4'),</v>
      </c>
      <c r="DI203" t="str">
        <f t="shared" si="239"/>
        <v>('i2023110600239','2022','in2023110400046','4'),</v>
      </c>
      <c r="DJ203" t="str">
        <f t="shared" si="240"/>
        <v>('i2023110600239','2022','in2023110400047','4');</v>
      </c>
    </row>
    <row r="204" spans="1:114" x14ac:dyDescent="0.25">
      <c r="A204" s="4" t="str">
        <f>INDEX('instansi pusat'!$B$2:$C$623,MATCH(C204,'instansi pusat'!$D$2:$D$623,0),2)</f>
        <v>i2023110600499</v>
      </c>
      <c r="B204" s="6">
        <v>8020</v>
      </c>
      <c r="C204" s="5" t="s">
        <v>404</v>
      </c>
      <c r="D204" s="6">
        <v>2022</v>
      </c>
      <c r="E204" s="6">
        <v>1</v>
      </c>
      <c r="F204" s="6">
        <v>1</v>
      </c>
      <c r="G204" s="6">
        <v>1</v>
      </c>
      <c r="H204" s="6">
        <v>1</v>
      </c>
      <c r="I204" s="6">
        <v>1</v>
      </c>
      <c r="J204" s="6">
        <v>1</v>
      </c>
      <c r="K204" s="6">
        <v>1</v>
      </c>
      <c r="L204" s="6">
        <v>1</v>
      </c>
      <c r="M204" s="6">
        <v>1</v>
      </c>
      <c r="N204" s="6">
        <v>1</v>
      </c>
      <c r="O204" s="6">
        <v>1</v>
      </c>
      <c r="P204" s="6">
        <v>1</v>
      </c>
      <c r="Q204" s="6">
        <v>1</v>
      </c>
      <c r="R204" s="6">
        <v>1</v>
      </c>
      <c r="S204" s="6">
        <v>1</v>
      </c>
      <c r="T204" s="6">
        <v>1</v>
      </c>
      <c r="U204" s="6">
        <v>1</v>
      </c>
      <c r="V204" s="6">
        <v>1</v>
      </c>
      <c r="W204" s="6">
        <v>1</v>
      </c>
      <c r="X204" s="6">
        <v>1</v>
      </c>
      <c r="Y204" s="6">
        <v>1</v>
      </c>
      <c r="Z204" s="6">
        <v>1</v>
      </c>
      <c r="AA204" s="6">
        <v>1</v>
      </c>
      <c r="AB204" s="6">
        <v>1</v>
      </c>
      <c r="AC204" s="6">
        <v>1</v>
      </c>
      <c r="AD204" s="6">
        <v>1</v>
      </c>
      <c r="AE204" s="6">
        <v>1</v>
      </c>
      <c r="AF204" s="6">
        <v>1</v>
      </c>
      <c r="AG204" s="6">
        <v>1</v>
      </c>
      <c r="AH204" s="6">
        <v>1</v>
      </c>
      <c r="AI204" s="6">
        <v>1</v>
      </c>
      <c r="AJ204" s="6">
        <v>4</v>
      </c>
      <c r="AK204" s="6">
        <v>4</v>
      </c>
      <c r="AL204" s="6">
        <v>4</v>
      </c>
      <c r="AM204" s="6">
        <v>1</v>
      </c>
      <c r="AN204" s="6">
        <v>1</v>
      </c>
      <c r="AO204" s="6">
        <v>1</v>
      </c>
      <c r="AP204" s="6">
        <v>1</v>
      </c>
      <c r="AQ204" s="6">
        <v>1</v>
      </c>
      <c r="AR204" s="6">
        <v>1</v>
      </c>
      <c r="AS204" s="6">
        <v>3</v>
      </c>
      <c r="AT204" s="6">
        <v>1</v>
      </c>
      <c r="AU204" s="6">
        <v>1</v>
      </c>
      <c r="AV204" s="6">
        <v>4</v>
      </c>
      <c r="AW204" s="6">
        <v>1</v>
      </c>
      <c r="AX204" s="6">
        <v>1</v>
      </c>
      <c r="AY204" s="6">
        <v>1</v>
      </c>
      <c r="AZ204" s="3">
        <f t="shared" si="181"/>
        <v>1</v>
      </c>
      <c r="BA204" s="3">
        <f t="shared" si="182"/>
        <v>1</v>
      </c>
      <c r="BB204" s="3">
        <f t="shared" si="183"/>
        <v>1</v>
      </c>
      <c r="BC204" s="3">
        <f t="shared" si="184"/>
        <v>1</v>
      </c>
      <c r="BD204" s="3">
        <f t="shared" si="185"/>
        <v>1</v>
      </c>
      <c r="BE204" s="3">
        <f t="shared" si="186"/>
        <v>1</v>
      </c>
      <c r="BF204" s="3">
        <f t="shared" si="187"/>
        <v>2.1</v>
      </c>
      <c r="BG204" s="3">
        <f t="shared" si="188"/>
        <v>1.5</v>
      </c>
      <c r="BH204" s="3">
        <f t="shared" si="189"/>
        <v>1</v>
      </c>
      <c r="BI204" s="3">
        <f t="shared" si="190"/>
        <v>1</v>
      </c>
      <c r="BJ204" s="3">
        <f t="shared" si="191"/>
        <v>1</v>
      </c>
      <c r="BK204" s="3">
        <f t="shared" si="192"/>
        <v>1.8626373626373627</v>
      </c>
      <c r="BL204" s="3">
        <f t="shared" si="193"/>
        <v>1.3925000000000001</v>
      </c>
      <c r="BO204" t="s">
        <v>641</v>
      </c>
      <c r="BP204" t="str">
        <f t="shared" si="194"/>
        <v>('i2023110600499','2022','in2023110400001','1'),</v>
      </c>
      <c r="BQ204" t="str">
        <f t="shared" si="195"/>
        <v>('i2023110600499','2022','in2023110400002','1'),</v>
      </c>
      <c r="BR204" t="str">
        <f t="shared" si="196"/>
        <v>('i2023110600499','2022','in2023110400003','1'),</v>
      </c>
      <c r="BS204" t="str">
        <f t="shared" si="197"/>
        <v>('i2023110600499','2022','in2023110400004','1'),</v>
      </c>
      <c r="BT204" t="str">
        <f t="shared" si="198"/>
        <v>('i2023110600499','2022','in2023110400005','1'),</v>
      </c>
      <c r="BU204" t="str">
        <f t="shared" si="199"/>
        <v>('i2023110600499','2022','in2023110400006','1'),</v>
      </c>
      <c r="BV204" t="str">
        <f t="shared" si="200"/>
        <v>('i2023110600499','2022','in2023110400007','1'),</v>
      </c>
      <c r="BW204" t="str">
        <f t="shared" si="201"/>
        <v>('i2023110600499','2022','in2023110400008','1'),</v>
      </c>
      <c r="BX204" t="str">
        <f t="shared" si="202"/>
        <v>('i2023110600499','2022','in2023110400009','1'),</v>
      </c>
      <c r="BY204" t="str">
        <f t="shared" si="203"/>
        <v>('i2023110600499','2022','in2023110400010','1'),</v>
      </c>
      <c r="BZ204" t="str">
        <f t="shared" si="204"/>
        <v>('i2023110600499','2022','in2023110400011','1'),</v>
      </c>
      <c r="CA204" t="str">
        <f t="shared" si="205"/>
        <v>('i2023110600499','2022','in2023110400012','1'),</v>
      </c>
      <c r="CB204" t="str">
        <f t="shared" si="206"/>
        <v>('i2023110600499','2022','in2023110400013','1'),</v>
      </c>
      <c r="CC204" t="str">
        <f t="shared" si="207"/>
        <v>('i2023110600499','2022','in2023110400014','1'),</v>
      </c>
      <c r="CD204" t="str">
        <f t="shared" si="208"/>
        <v>('i2023110600499','2022','in2023110400015','1'),</v>
      </c>
      <c r="CE204" t="str">
        <f t="shared" si="209"/>
        <v>('i2023110600499','2022','in2023110400016','1'),</v>
      </c>
      <c r="CF204" t="str">
        <f t="shared" si="210"/>
        <v>('i2023110600499','2022','in2023110400017','1'),</v>
      </c>
      <c r="CG204" t="str">
        <f t="shared" si="211"/>
        <v>('i2023110600499','2022','in2023110400018','1'),</v>
      </c>
      <c r="CH204" t="str">
        <f t="shared" si="212"/>
        <v>('i2023110600499','2022','in2023110400019','1'),</v>
      </c>
      <c r="CI204" t="str">
        <f t="shared" si="213"/>
        <v>('i2023110600499','2022','in2023110400020','1'),</v>
      </c>
      <c r="CJ204" t="str">
        <f t="shared" si="214"/>
        <v>('i2023110600499','2022','in2023110400021','1'),</v>
      </c>
      <c r="CK204" t="str">
        <f t="shared" si="215"/>
        <v>('i2023110600499','2022','in2023110400022','1'),</v>
      </c>
      <c r="CL204" t="str">
        <f t="shared" si="216"/>
        <v>('i2023110600499','2022','in2023110400023','1'),</v>
      </c>
      <c r="CM204" t="str">
        <f t="shared" si="217"/>
        <v>('i2023110600499','2022','in2023110400024','1'),</v>
      </c>
      <c r="CN204" t="str">
        <f t="shared" si="218"/>
        <v>('i2023110600499','2022','in2023110400025','1'),</v>
      </c>
      <c r="CO204" t="str">
        <f t="shared" si="219"/>
        <v>('i2023110600499','2022','in2023110400026','1'),</v>
      </c>
      <c r="CP204" t="str">
        <f t="shared" si="220"/>
        <v>('i2023110600499','2022','in2023110400027','1'),</v>
      </c>
      <c r="CQ204" t="str">
        <f t="shared" si="221"/>
        <v>('i2023110600499','2022','in2023110400028','1'),</v>
      </c>
      <c r="CR204" t="str">
        <f t="shared" si="222"/>
        <v>('i2023110600499','2022','in2023110400029','1'),</v>
      </c>
      <c r="CS204" t="str">
        <f t="shared" si="223"/>
        <v>('i2023110600499','2022','in2023110400030','1'),</v>
      </c>
      <c r="CT204" t="str">
        <f t="shared" si="224"/>
        <v>('i2023110600499','2022','in2023110400031','1'),</v>
      </c>
      <c r="CU204" t="str">
        <f t="shared" si="225"/>
        <v>('i2023110600499','2022','in2023110400032','4'),</v>
      </c>
      <c r="CV204" t="str">
        <f t="shared" si="226"/>
        <v>('i2023110600499','2022','in2023110400033','4'),</v>
      </c>
      <c r="CW204" t="str">
        <f t="shared" si="227"/>
        <v>('i2023110600499','2022','in2023110400034','4'),</v>
      </c>
      <c r="CX204" t="str">
        <f t="shared" si="228"/>
        <v>('i2023110600499','2022','in2023110400035','1'),</v>
      </c>
      <c r="CY204" t="str">
        <f t="shared" si="229"/>
        <v>('i2023110600499','2022','in2023110400036','1'),</v>
      </c>
      <c r="CZ204" t="str">
        <f t="shared" si="230"/>
        <v>('i2023110600499','2022','in2023110400037','1'),</v>
      </c>
      <c r="DA204" t="str">
        <f t="shared" si="231"/>
        <v>('i2023110600499','2022','in2023110400038','1'),</v>
      </c>
      <c r="DB204" t="str">
        <f t="shared" si="232"/>
        <v>('i2023110600499','2022','in2023110400039','1'),</v>
      </c>
      <c r="DC204" t="str">
        <f t="shared" si="233"/>
        <v>('i2023110600499','2022','in2023110400040','1'),</v>
      </c>
      <c r="DD204" t="str">
        <f t="shared" si="234"/>
        <v>('i2023110600499','2022','in2023110400041','3'),</v>
      </c>
      <c r="DE204" t="str">
        <f t="shared" si="235"/>
        <v>('i2023110600499','2022','in2023110400042','1'),</v>
      </c>
      <c r="DF204" t="str">
        <f t="shared" si="236"/>
        <v>('i2023110600499','2022','in2023110400043','1'),</v>
      </c>
      <c r="DG204" t="str">
        <f t="shared" si="237"/>
        <v>('i2023110600499','2022','in2023110400044','4'),</v>
      </c>
      <c r="DH204" t="str">
        <f t="shared" si="238"/>
        <v>('i2023110600499','2022','in2023110400045','1'),</v>
      </c>
      <c r="DI204" t="str">
        <f t="shared" si="239"/>
        <v>('i2023110600499','2022','in2023110400046','1'),</v>
      </c>
      <c r="DJ204" t="str">
        <f t="shared" si="240"/>
        <v>('i2023110600499','2022','in2023110400047','1');</v>
      </c>
    </row>
    <row r="205" spans="1:114" x14ac:dyDescent="0.25">
      <c r="A205" s="4" t="str">
        <f>INDEX('instansi pusat'!$B$2:$C$623,MATCH(C205,'instansi pusat'!$D$2:$D$623,0),2)</f>
        <v>i2023110600040</v>
      </c>
      <c r="B205" s="6">
        <v>6402</v>
      </c>
      <c r="C205" s="5" t="s">
        <v>239</v>
      </c>
      <c r="D205" s="6">
        <v>2022</v>
      </c>
      <c r="E205" s="6">
        <v>3</v>
      </c>
      <c r="F205" s="6">
        <v>3</v>
      </c>
      <c r="G205" s="6">
        <v>4</v>
      </c>
      <c r="H205" s="6">
        <v>2</v>
      </c>
      <c r="I205" s="6">
        <v>3</v>
      </c>
      <c r="J205" s="6">
        <v>3</v>
      </c>
      <c r="K205" s="6">
        <v>3</v>
      </c>
      <c r="L205" s="6">
        <v>3</v>
      </c>
      <c r="M205" s="6">
        <v>3</v>
      </c>
      <c r="N205" s="6">
        <v>3</v>
      </c>
      <c r="O205" s="6">
        <v>2</v>
      </c>
      <c r="P205" s="6">
        <v>2</v>
      </c>
      <c r="Q205" s="6">
        <v>3</v>
      </c>
      <c r="R205" s="6">
        <v>3</v>
      </c>
      <c r="S205" s="6">
        <v>4</v>
      </c>
      <c r="T205" s="6">
        <v>4</v>
      </c>
      <c r="U205" s="6">
        <v>3</v>
      </c>
      <c r="V205" s="6">
        <v>2</v>
      </c>
      <c r="W205" s="6">
        <v>3</v>
      </c>
      <c r="X205" s="6">
        <v>2</v>
      </c>
      <c r="Y205" s="6">
        <v>1</v>
      </c>
      <c r="Z205" s="6">
        <v>1</v>
      </c>
      <c r="AA205" s="6">
        <v>1</v>
      </c>
      <c r="AB205" s="6">
        <v>1</v>
      </c>
      <c r="AC205" s="6">
        <v>2</v>
      </c>
      <c r="AD205" s="6">
        <v>1</v>
      </c>
      <c r="AE205" s="6">
        <v>2</v>
      </c>
      <c r="AF205" s="6">
        <v>2</v>
      </c>
      <c r="AG205" s="6">
        <v>1</v>
      </c>
      <c r="AH205" s="6">
        <v>1</v>
      </c>
      <c r="AI205" s="6">
        <v>1</v>
      </c>
      <c r="AJ205" s="6">
        <v>4</v>
      </c>
      <c r="AK205" s="6">
        <v>4</v>
      </c>
      <c r="AL205" s="6">
        <v>4</v>
      </c>
      <c r="AM205" s="6">
        <v>4</v>
      </c>
      <c r="AN205" s="6">
        <v>5</v>
      </c>
      <c r="AO205" s="6">
        <v>4</v>
      </c>
      <c r="AP205" s="6">
        <v>1</v>
      </c>
      <c r="AQ205" s="6">
        <v>3</v>
      </c>
      <c r="AR205" s="6">
        <v>3</v>
      </c>
      <c r="AS205" s="6">
        <v>2</v>
      </c>
      <c r="AT205" s="6">
        <v>4</v>
      </c>
      <c r="AU205" s="6">
        <v>4</v>
      </c>
      <c r="AV205" s="6">
        <v>4</v>
      </c>
      <c r="AW205" s="6">
        <v>4</v>
      </c>
      <c r="AX205" s="6">
        <v>3</v>
      </c>
      <c r="AY205" s="6">
        <v>4</v>
      </c>
      <c r="AZ205" s="3">
        <f t="shared" si="181"/>
        <v>3</v>
      </c>
      <c r="BA205" s="3">
        <f t="shared" si="182"/>
        <v>2.5</v>
      </c>
      <c r="BB205" s="3">
        <f t="shared" si="183"/>
        <v>3.25</v>
      </c>
      <c r="BC205" s="3">
        <f t="shared" si="184"/>
        <v>2.5</v>
      </c>
      <c r="BD205" s="3">
        <f t="shared" si="185"/>
        <v>1.375</v>
      </c>
      <c r="BE205" s="3">
        <f t="shared" si="186"/>
        <v>1</v>
      </c>
      <c r="BF205" s="3">
        <f t="shared" si="187"/>
        <v>3.4000000000000004</v>
      </c>
      <c r="BG205" s="3">
        <f t="shared" si="188"/>
        <v>3.833333333333333</v>
      </c>
      <c r="BH205" s="3">
        <f t="shared" si="189"/>
        <v>3</v>
      </c>
      <c r="BI205" s="3">
        <f t="shared" si="190"/>
        <v>2.8</v>
      </c>
      <c r="BJ205" s="3">
        <f t="shared" si="191"/>
        <v>1.2727272727272727</v>
      </c>
      <c r="BK205" s="3">
        <f t="shared" si="192"/>
        <v>3.5714285714285712</v>
      </c>
      <c r="BL205" s="3">
        <f t="shared" si="193"/>
        <v>2.9249999999999998</v>
      </c>
      <c r="BO205" t="s">
        <v>641</v>
      </c>
      <c r="BP205" t="str">
        <f t="shared" si="194"/>
        <v>('i2023110600040','2022','in2023110400001','3'),</v>
      </c>
      <c r="BQ205" t="str">
        <f t="shared" si="195"/>
        <v>('i2023110600040','2022','in2023110400002','3'),</v>
      </c>
      <c r="BR205" t="str">
        <f t="shared" si="196"/>
        <v>('i2023110600040','2022','in2023110400003','4'),</v>
      </c>
      <c r="BS205" t="str">
        <f t="shared" si="197"/>
        <v>('i2023110600040','2022','in2023110400004','2'),</v>
      </c>
      <c r="BT205" t="str">
        <f t="shared" si="198"/>
        <v>('i2023110600040','2022','in2023110400005','3'),</v>
      </c>
      <c r="BU205" t="str">
        <f t="shared" si="199"/>
        <v>('i2023110600040','2022','in2023110400006','3'),</v>
      </c>
      <c r="BV205" t="str">
        <f t="shared" si="200"/>
        <v>('i2023110600040','2022','in2023110400007','3'),</v>
      </c>
      <c r="BW205" t="str">
        <f t="shared" si="201"/>
        <v>('i2023110600040','2022','in2023110400008','3'),</v>
      </c>
      <c r="BX205" t="str">
        <f t="shared" si="202"/>
        <v>('i2023110600040','2022','in2023110400009','3'),</v>
      </c>
      <c r="BY205" t="str">
        <f t="shared" si="203"/>
        <v>('i2023110600040','2022','in2023110400010','3'),</v>
      </c>
      <c r="BZ205" t="str">
        <f t="shared" si="204"/>
        <v>('i2023110600040','2022','in2023110400011','2'),</v>
      </c>
      <c r="CA205" t="str">
        <f t="shared" si="205"/>
        <v>('i2023110600040','2022','in2023110400012','2'),</v>
      </c>
      <c r="CB205" t="str">
        <f t="shared" si="206"/>
        <v>('i2023110600040','2022','in2023110400013','3'),</v>
      </c>
      <c r="CC205" t="str">
        <f t="shared" si="207"/>
        <v>('i2023110600040','2022','in2023110400014','3'),</v>
      </c>
      <c r="CD205" t="str">
        <f t="shared" si="208"/>
        <v>('i2023110600040','2022','in2023110400015','4'),</v>
      </c>
      <c r="CE205" t="str">
        <f t="shared" si="209"/>
        <v>('i2023110600040','2022','in2023110400016','4'),</v>
      </c>
      <c r="CF205" t="str">
        <f t="shared" si="210"/>
        <v>('i2023110600040','2022','in2023110400017','3'),</v>
      </c>
      <c r="CG205" t="str">
        <f t="shared" si="211"/>
        <v>('i2023110600040','2022','in2023110400018','2'),</v>
      </c>
      <c r="CH205" t="str">
        <f t="shared" si="212"/>
        <v>('i2023110600040','2022','in2023110400019','3'),</v>
      </c>
      <c r="CI205" t="str">
        <f t="shared" si="213"/>
        <v>('i2023110600040','2022','in2023110400020','2'),</v>
      </c>
      <c r="CJ205" t="str">
        <f t="shared" si="214"/>
        <v>('i2023110600040','2022','in2023110400021','1'),</v>
      </c>
      <c r="CK205" t="str">
        <f t="shared" si="215"/>
        <v>('i2023110600040','2022','in2023110400022','1'),</v>
      </c>
      <c r="CL205" t="str">
        <f t="shared" si="216"/>
        <v>('i2023110600040','2022','in2023110400023','1'),</v>
      </c>
      <c r="CM205" t="str">
        <f t="shared" si="217"/>
        <v>('i2023110600040','2022','in2023110400024','1'),</v>
      </c>
      <c r="CN205" t="str">
        <f t="shared" si="218"/>
        <v>('i2023110600040','2022','in2023110400025','2'),</v>
      </c>
      <c r="CO205" t="str">
        <f t="shared" si="219"/>
        <v>('i2023110600040','2022','in2023110400026','1'),</v>
      </c>
      <c r="CP205" t="str">
        <f t="shared" si="220"/>
        <v>('i2023110600040','2022','in2023110400027','2'),</v>
      </c>
      <c r="CQ205" t="str">
        <f t="shared" si="221"/>
        <v>('i2023110600040','2022','in2023110400028','2'),</v>
      </c>
      <c r="CR205" t="str">
        <f t="shared" si="222"/>
        <v>('i2023110600040','2022','in2023110400029','1'),</v>
      </c>
      <c r="CS205" t="str">
        <f t="shared" si="223"/>
        <v>('i2023110600040','2022','in2023110400030','1'),</v>
      </c>
      <c r="CT205" t="str">
        <f t="shared" si="224"/>
        <v>('i2023110600040','2022','in2023110400031','1'),</v>
      </c>
      <c r="CU205" t="str">
        <f t="shared" si="225"/>
        <v>('i2023110600040','2022','in2023110400032','4'),</v>
      </c>
      <c r="CV205" t="str">
        <f t="shared" si="226"/>
        <v>('i2023110600040','2022','in2023110400033','4'),</v>
      </c>
      <c r="CW205" t="str">
        <f t="shared" si="227"/>
        <v>('i2023110600040','2022','in2023110400034','4'),</v>
      </c>
      <c r="CX205" t="str">
        <f t="shared" si="228"/>
        <v>('i2023110600040','2022','in2023110400035','4'),</v>
      </c>
      <c r="CY205" t="str">
        <f t="shared" si="229"/>
        <v>('i2023110600040','2022','in2023110400036','5'),</v>
      </c>
      <c r="CZ205" t="str">
        <f t="shared" si="230"/>
        <v>('i2023110600040','2022','in2023110400037','4'),</v>
      </c>
      <c r="DA205" t="str">
        <f t="shared" si="231"/>
        <v>('i2023110600040','2022','in2023110400038','1'),</v>
      </c>
      <c r="DB205" t="str">
        <f t="shared" si="232"/>
        <v>('i2023110600040','2022','in2023110400039','3'),</v>
      </c>
      <c r="DC205" t="str">
        <f t="shared" si="233"/>
        <v>('i2023110600040','2022','in2023110400040','3'),</v>
      </c>
      <c r="DD205" t="str">
        <f t="shared" si="234"/>
        <v>('i2023110600040','2022','in2023110400041','2'),</v>
      </c>
      <c r="DE205" t="str">
        <f t="shared" si="235"/>
        <v>('i2023110600040','2022','in2023110400042','4'),</v>
      </c>
      <c r="DF205" t="str">
        <f t="shared" si="236"/>
        <v>('i2023110600040','2022','in2023110400043','4'),</v>
      </c>
      <c r="DG205" t="str">
        <f t="shared" si="237"/>
        <v>('i2023110600040','2022','in2023110400044','4'),</v>
      </c>
      <c r="DH205" t="str">
        <f t="shared" si="238"/>
        <v>('i2023110600040','2022','in2023110400045','4'),</v>
      </c>
      <c r="DI205" t="str">
        <f t="shared" si="239"/>
        <v>('i2023110600040','2022','in2023110400046','3'),</v>
      </c>
      <c r="DJ205" t="str">
        <f t="shared" si="240"/>
        <v>('i2023110600040','2022','in2023110400047','4');</v>
      </c>
    </row>
    <row r="206" spans="1:114" x14ac:dyDescent="0.25">
      <c r="A206" s="4" t="str">
        <f>INDEX('instansi pusat'!$B$2:$C$623,MATCH(C206,'instansi pusat'!$D$2:$D$623,0),2)</f>
        <v>i2023110600541</v>
      </c>
      <c r="B206" s="6">
        <v>5409</v>
      </c>
      <c r="C206" s="5" t="s">
        <v>497</v>
      </c>
      <c r="D206" s="6">
        <v>2022</v>
      </c>
      <c r="E206" s="6">
        <v>1</v>
      </c>
      <c r="F206" s="6">
        <v>1</v>
      </c>
      <c r="G206" s="6">
        <v>1</v>
      </c>
      <c r="H206" s="6">
        <v>1</v>
      </c>
      <c r="I206" s="6">
        <v>1</v>
      </c>
      <c r="J206" s="6">
        <v>1</v>
      </c>
      <c r="K206" s="6">
        <v>1</v>
      </c>
      <c r="L206" s="6">
        <v>1</v>
      </c>
      <c r="M206" s="6">
        <v>1</v>
      </c>
      <c r="N206" s="6">
        <v>1</v>
      </c>
      <c r="O206" s="6">
        <v>1</v>
      </c>
      <c r="P206" s="6">
        <v>1</v>
      </c>
      <c r="Q206" s="6">
        <v>1</v>
      </c>
      <c r="R206" s="6">
        <v>1</v>
      </c>
      <c r="S206" s="6">
        <v>1</v>
      </c>
      <c r="T206" s="6">
        <v>1</v>
      </c>
      <c r="U206" s="6">
        <v>1</v>
      </c>
      <c r="V206" s="6">
        <v>1</v>
      </c>
      <c r="W206" s="6">
        <v>1</v>
      </c>
      <c r="X206" s="6">
        <v>1</v>
      </c>
      <c r="Y206" s="6">
        <v>1</v>
      </c>
      <c r="Z206" s="6">
        <v>1</v>
      </c>
      <c r="AA206" s="6">
        <v>1</v>
      </c>
      <c r="AB206" s="6">
        <v>1</v>
      </c>
      <c r="AC206" s="6">
        <v>1</v>
      </c>
      <c r="AD206" s="6">
        <v>1</v>
      </c>
      <c r="AE206" s="6">
        <v>1</v>
      </c>
      <c r="AF206" s="6">
        <v>1</v>
      </c>
      <c r="AG206" s="6">
        <v>1</v>
      </c>
      <c r="AH206" s="6">
        <v>1</v>
      </c>
      <c r="AI206" s="6">
        <v>1</v>
      </c>
      <c r="AJ206" s="6">
        <v>1</v>
      </c>
      <c r="AK206" s="6">
        <v>2</v>
      </c>
      <c r="AL206" s="6">
        <v>1</v>
      </c>
      <c r="AM206" s="6">
        <v>3</v>
      </c>
      <c r="AN206" s="6">
        <v>1</v>
      </c>
      <c r="AO206" s="6">
        <v>2</v>
      </c>
      <c r="AP206" s="6">
        <v>1</v>
      </c>
      <c r="AQ206" s="6">
        <v>1</v>
      </c>
      <c r="AR206" s="6">
        <v>1</v>
      </c>
      <c r="AS206" s="6">
        <v>1</v>
      </c>
      <c r="AT206" s="6">
        <v>4</v>
      </c>
      <c r="AU206" s="6">
        <v>1</v>
      </c>
      <c r="AV206" s="6">
        <v>2</v>
      </c>
      <c r="AW206" s="6">
        <v>1</v>
      </c>
      <c r="AX206" s="6">
        <v>1</v>
      </c>
      <c r="AY206" s="6">
        <v>1</v>
      </c>
      <c r="AZ206" s="3">
        <f t="shared" si="181"/>
        <v>1</v>
      </c>
      <c r="BA206" s="3">
        <f t="shared" si="182"/>
        <v>1</v>
      </c>
      <c r="BB206" s="3">
        <f t="shared" si="183"/>
        <v>1</v>
      </c>
      <c r="BC206" s="3">
        <f t="shared" si="184"/>
        <v>1</v>
      </c>
      <c r="BD206" s="3">
        <f t="shared" si="185"/>
        <v>1</v>
      </c>
      <c r="BE206" s="3">
        <f t="shared" si="186"/>
        <v>1</v>
      </c>
      <c r="BF206" s="3">
        <f t="shared" si="187"/>
        <v>1.4000000000000001</v>
      </c>
      <c r="BG206" s="3">
        <f t="shared" si="188"/>
        <v>1.6666666666666665</v>
      </c>
      <c r="BH206" s="3">
        <f t="shared" si="189"/>
        <v>1</v>
      </c>
      <c r="BI206" s="3">
        <f t="shared" si="190"/>
        <v>1</v>
      </c>
      <c r="BJ206" s="3">
        <f t="shared" si="191"/>
        <v>1</v>
      </c>
      <c r="BK206" s="3">
        <f t="shared" si="192"/>
        <v>1.5054945054945055</v>
      </c>
      <c r="BL206" s="3">
        <f t="shared" si="193"/>
        <v>1.23</v>
      </c>
      <c r="BO206" t="s">
        <v>641</v>
      </c>
      <c r="BP206" t="str">
        <f t="shared" si="194"/>
        <v>('i2023110600541','2022','in2023110400001','1'),</v>
      </c>
      <c r="BQ206" t="str">
        <f t="shared" si="195"/>
        <v>('i2023110600541','2022','in2023110400002','1'),</v>
      </c>
      <c r="BR206" t="str">
        <f t="shared" si="196"/>
        <v>('i2023110600541','2022','in2023110400003','1'),</v>
      </c>
      <c r="BS206" t="str">
        <f t="shared" si="197"/>
        <v>('i2023110600541','2022','in2023110400004','1'),</v>
      </c>
      <c r="BT206" t="str">
        <f t="shared" si="198"/>
        <v>('i2023110600541','2022','in2023110400005','1'),</v>
      </c>
      <c r="BU206" t="str">
        <f t="shared" si="199"/>
        <v>('i2023110600541','2022','in2023110400006','1'),</v>
      </c>
      <c r="BV206" t="str">
        <f t="shared" si="200"/>
        <v>('i2023110600541','2022','in2023110400007','1'),</v>
      </c>
      <c r="BW206" t="str">
        <f t="shared" si="201"/>
        <v>('i2023110600541','2022','in2023110400008','1'),</v>
      </c>
      <c r="BX206" t="str">
        <f t="shared" si="202"/>
        <v>('i2023110600541','2022','in2023110400009','1'),</v>
      </c>
      <c r="BY206" t="str">
        <f t="shared" si="203"/>
        <v>('i2023110600541','2022','in2023110400010','1'),</v>
      </c>
      <c r="BZ206" t="str">
        <f t="shared" si="204"/>
        <v>('i2023110600541','2022','in2023110400011','1'),</v>
      </c>
      <c r="CA206" t="str">
        <f t="shared" si="205"/>
        <v>('i2023110600541','2022','in2023110400012','1'),</v>
      </c>
      <c r="CB206" t="str">
        <f t="shared" si="206"/>
        <v>('i2023110600541','2022','in2023110400013','1'),</v>
      </c>
      <c r="CC206" t="str">
        <f t="shared" si="207"/>
        <v>('i2023110600541','2022','in2023110400014','1'),</v>
      </c>
      <c r="CD206" t="str">
        <f t="shared" si="208"/>
        <v>('i2023110600541','2022','in2023110400015','1'),</v>
      </c>
      <c r="CE206" t="str">
        <f t="shared" si="209"/>
        <v>('i2023110600541','2022','in2023110400016','1'),</v>
      </c>
      <c r="CF206" t="str">
        <f t="shared" si="210"/>
        <v>('i2023110600541','2022','in2023110400017','1'),</v>
      </c>
      <c r="CG206" t="str">
        <f t="shared" si="211"/>
        <v>('i2023110600541','2022','in2023110400018','1'),</v>
      </c>
      <c r="CH206" t="str">
        <f t="shared" si="212"/>
        <v>('i2023110600541','2022','in2023110400019','1'),</v>
      </c>
      <c r="CI206" t="str">
        <f t="shared" si="213"/>
        <v>('i2023110600541','2022','in2023110400020','1'),</v>
      </c>
      <c r="CJ206" t="str">
        <f t="shared" si="214"/>
        <v>('i2023110600541','2022','in2023110400021','1'),</v>
      </c>
      <c r="CK206" t="str">
        <f t="shared" si="215"/>
        <v>('i2023110600541','2022','in2023110400022','1'),</v>
      </c>
      <c r="CL206" t="str">
        <f t="shared" si="216"/>
        <v>('i2023110600541','2022','in2023110400023','1'),</v>
      </c>
      <c r="CM206" t="str">
        <f t="shared" si="217"/>
        <v>('i2023110600541','2022','in2023110400024','1'),</v>
      </c>
      <c r="CN206" t="str">
        <f t="shared" si="218"/>
        <v>('i2023110600541','2022','in2023110400025','1'),</v>
      </c>
      <c r="CO206" t="str">
        <f t="shared" si="219"/>
        <v>('i2023110600541','2022','in2023110400026','1'),</v>
      </c>
      <c r="CP206" t="str">
        <f t="shared" si="220"/>
        <v>('i2023110600541','2022','in2023110400027','1'),</v>
      </c>
      <c r="CQ206" t="str">
        <f t="shared" si="221"/>
        <v>('i2023110600541','2022','in2023110400028','1'),</v>
      </c>
      <c r="CR206" t="str">
        <f t="shared" si="222"/>
        <v>('i2023110600541','2022','in2023110400029','1'),</v>
      </c>
      <c r="CS206" t="str">
        <f t="shared" si="223"/>
        <v>('i2023110600541','2022','in2023110400030','1'),</v>
      </c>
      <c r="CT206" t="str">
        <f t="shared" si="224"/>
        <v>('i2023110600541','2022','in2023110400031','1'),</v>
      </c>
      <c r="CU206" t="str">
        <f t="shared" si="225"/>
        <v>('i2023110600541','2022','in2023110400032','1'),</v>
      </c>
      <c r="CV206" t="str">
        <f t="shared" si="226"/>
        <v>('i2023110600541','2022','in2023110400033','2'),</v>
      </c>
      <c r="CW206" t="str">
        <f t="shared" si="227"/>
        <v>('i2023110600541','2022','in2023110400034','1'),</v>
      </c>
      <c r="CX206" t="str">
        <f t="shared" si="228"/>
        <v>('i2023110600541','2022','in2023110400035','3'),</v>
      </c>
      <c r="CY206" t="str">
        <f t="shared" si="229"/>
        <v>('i2023110600541','2022','in2023110400036','1'),</v>
      </c>
      <c r="CZ206" t="str">
        <f t="shared" si="230"/>
        <v>('i2023110600541','2022','in2023110400037','2'),</v>
      </c>
      <c r="DA206" t="str">
        <f t="shared" si="231"/>
        <v>('i2023110600541','2022','in2023110400038','1'),</v>
      </c>
      <c r="DB206" t="str">
        <f t="shared" si="232"/>
        <v>('i2023110600541','2022','in2023110400039','1'),</v>
      </c>
      <c r="DC206" t="str">
        <f t="shared" si="233"/>
        <v>('i2023110600541','2022','in2023110400040','1'),</v>
      </c>
      <c r="DD206" t="str">
        <f t="shared" si="234"/>
        <v>('i2023110600541','2022','in2023110400041','1'),</v>
      </c>
      <c r="DE206" t="str">
        <f t="shared" si="235"/>
        <v>('i2023110600541','2022','in2023110400042','4'),</v>
      </c>
      <c r="DF206" t="str">
        <f t="shared" si="236"/>
        <v>('i2023110600541','2022','in2023110400043','1'),</v>
      </c>
      <c r="DG206" t="str">
        <f t="shared" si="237"/>
        <v>('i2023110600541','2022','in2023110400044','2'),</v>
      </c>
      <c r="DH206" t="str">
        <f t="shared" si="238"/>
        <v>('i2023110600541','2022','in2023110400045','1'),</v>
      </c>
      <c r="DI206" t="str">
        <f t="shared" si="239"/>
        <v>('i2023110600541','2022','in2023110400046','1'),</v>
      </c>
      <c r="DJ206" t="str">
        <f t="shared" si="240"/>
        <v>('i2023110600541','2022','in2023110400047','1');</v>
      </c>
    </row>
    <row r="207" spans="1:114" x14ac:dyDescent="0.25">
      <c r="A207" s="4" t="str">
        <f>INDEX('instansi pusat'!$B$2:$C$623,MATCH(C207,'instansi pusat'!$D$2:$D$623,0),2)</f>
        <v>i2023110600390</v>
      </c>
      <c r="B207" s="6">
        <v>5807</v>
      </c>
      <c r="C207" s="5" t="s">
        <v>205</v>
      </c>
      <c r="D207" s="6">
        <v>2022</v>
      </c>
      <c r="E207" s="6">
        <v>3</v>
      </c>
      <c r="F207" s="6">
        <v>3</v>
      </c>
      <c r="G207" s="6">
        <v>3</v>
      </c>
      <c r="H207" s="6">
        <v>3</v>
      </c>
      <c r="I207" s="6">
        <v>3</v>
      </c>
      <c r="J207" s="6">
        <v>3</v>
      </c>
      <c r="K207" s="6">
        <v>3</v>
      </c>
      <c r="L207" s="6">
        <v>3</v>
      </c>
      <c r="M207" s="6">
        <v>3</v>
      </c>
      <c r="N207" s="6">
        <v>3</v>
      </c>
      <c r="O207" s="6">
        <v>1</v>
      </c>
      <c r="P207" s="6">
        <v>1</v>
      </c>
      <c r="Q207" s="6">
        <v>1</v>
      </c>
      <c r="R207" s="6">
        <v>1</v>
      </c>
      <c r="S207" s="6">
        <v>1</v>
      </c>
      <c r="T207" s="6">
        <v>2</v>
      </c>
      <c r="U207" s="6">
        <v>2</v>
      </c>
      <c r="V207" s="6">
        <v>1</v>
      </c>
      <c r="W207" s="6">
        <v>2</v>
      </c>
      <c r="X207" s="6">
        <v>2</v>
      </c>
      <c r="Y207" s="6">
        <v>1</v>
      </c>
      <c r="Z207" s="6">
        <v>1</v>
      </c>
      <c r="AA207" s="6">
        <v>1</v>
      </c>
      <c r="AB207" s="6">
        <v>1</v>
      </c>
      <c r="AC207" s="6">
        <v>1</v>
      </c>
      <c r="AD207" s="6">
        <v>1</v>
      </c>
      <c r="AE207" s="6">
        <v>1</v>
      </c>
      <c r="AF207" s="6">
        <v>1</v>
      </c>
      <c r="AG207" s="6">
        <v>1</v>
      </c>
      <c r="AH207" s="6">
        <v>1</v>
      </c>
      <c r="AI207" s="6">
        <v>1</v>
      </c>
      <c r="AJ207" s="6">
        <v>4</v>
      </c>
      <c r="AK207" s="6">
        <v>4</v>
      </c>
      <c r="AL207" s="6">
        <v>4</v>
      </c>
      <c r="AM207" s="6">
        <v>4</v>
      </c>
      <c r="AN207" s="6">
        <v>1</v>
      </c>
      <c r="AO207" s="6">
        <v>1</v>
      </c>
      <c r="AP207" s="6">
        <v>2</v>
      </c>
      <c r="AQ207" s="6">
        <v>1</v>
      </c>
      <c r="AR207" s="6">
        <v>3</v>
      </c>
      <c r="AS207" s="6">
        <v>1</v>
      </c>
      <c r="AT207" s="6">
        <v>4</v>
      </c>
      <c r="AU207" s="6">
        <v>3</v>
      </c>
      <c r="AV207" s="6">
        <v>2</v>
      </c>
      <c r="AW207" s="6">
        <v>4</v>
      </c>
      <c r="AX207" s="6">
        <v>3</v>
      </c>
      <c r="AY207" s="6">
        <v>2</v>
      </c>
      <c r="AZ207" s="3">
        <f t="shared" si="181"/>
        <v>3</v>
      </c>
      <c r="BA207" s="3">
        <f t="shared" si="182"/>
        <v>1</v>
      </c>
      <c r="BB207" s="3">
        <f t="shared" si="183"/>
        <v>1.5</v>
      </c>
      <c r="BC207" s="3">
        <f t="shared" si="184"/>
        <v>2</v>
      </c>
      <c r="BD207" s="3">
        <f t="shared" si="185"/>
        <v>1</v>
      </c>
      <c r="BE207" s="3">
        <f t="shared" si="186"/>
        <v>1</v>
      </c>
      <c r="BF207" s="3">
        <f t="shared" si="187"/>
        <v>2.5</v>
      </c>
      <c r="BG207" s="3">
        <f t="shared" si="188"/>
        <v>3</v>
      </c>
      <c r="BH207" s="3">
        <f t="shared" si="189"/>
        <v>3</v>
      </c>
      <c r="BI207" s="3">
        <f t="shared" si="190"/>
        <v>1.4</v>
      </c>
      <c r="BJ207" s="3">
        <f t="shared" si="191"/>
        <v>1</v>
      </c>
      <c r="BK207" s="3">
        <f t="shared" si="192"/>
        <v>2.697802197802198</v>
      </c>
      <c r="BL207" s="3">
        <f t="shared" si="193"/>
        <v>2.1325000000000003</v>
      </c>
      <c r="BO207" t="s">
        <v>641</v>
      </c>
      <c r="BP207" t="str">
        <f t="shared" si="194"/>
        <v>('i2023110600390','2022','in2023110400001','3'),</v>
      </c>
      <c r="BQ207" t="str">
        <f t="shared" si="195"/>
        <v>('i2023110600390','2022','in2023110400002','3'),</v>
      </c>
      <c r="BR207" t="str">
        <f t="shared" si="196"/>
        <v>('i2023110600390','2022','in2023110400003','3'),</v>
      </c>
      <c r="BS207" t="str">
        <f t="shared" si="197"/>
        <v>('i2023110600390','2022','in2023110400004','3'),</v>
      </c>
      <c r="BT207" t="str">
        <f t="shared" si="198"/>
        <v>('i2023110600390','2022','in2023110400005','3'),</v>
      </c>
      <c r="BU207" t="str">
        <f t="shared" si="199"/>
        <v>('i2023110600390','2022','in2023110400006','3'),</v>
      </c>
      <c r="BV207" t="str">
        <f t="shared" si="200"/>
        <v>('i2023110600390','2022','in2023110400007','3'),</v>
      </c>
      <c r="BW207" t="str">
        <f t="shared" si="201"/>
        <v>('i2023110600390','2022','in2023110400008','3'),</v>
      </c>
      <c r="BX207" t="str">
        <f t="shared" si="202"/>
        <v>('i2023110600390','2022','in2023110400009','3'),</v>
      </c>
      <c r="BY207" t="str">
        <f t="shared" si="203"/>
        <v>('i2023110600390','2022','in2023110400010','3'),</v>
      </c>
      <c r="BZ207" t="str">
        <f t="shared" si="204"/>
        <v>('i2023110600390','2022','in2023110400011','1'),</v>
      </c>
      <c r="CA207" t="str">
        <f t="shared" si="205"/>
        <v>('i2023110600390','2022','in2023110400012','1'),</v>
      </c>
      <c r="CB207" t="str">
        <f t="shared" si="206"/>
        <v>('i2023110600390','2022','in2023110400013','1'),</v>
      </c>
      <c r="CC207" t="str">
        <f t="shared" si="207"/>
        <v>('i2023110600390','2022','in2023110400014','1'),</v>
      </c>
      <c r="CD207" t="str">
        <f t="shared" si="208"/>
        <v>('i2023110600390','2022','in2023110400015','1'),</v>
      </c>
      <c r="CE207" t="str">
        <f t="shared" si="209"/>
        <v>('i2023110600390','2022','in2023110400016','2'),</v>
      </c>
      <c r="CF207" t="str">
        <f t="shared" si="210"/>
        <v>('i2023110600390','2022','in2023110400017','2'),</v>
      </c>
      <c r="CG207" t="str">
        <f t="shared" si="211"/>
        <v>('i2023110600390','2022','in2023110400018','1'),</v>
      </c>
      <c r="CH207" t="str">
        <f t="shared" si="212"/>
        <v>('i2023110600390','2022','in2023110400019','2'),</v>
      </c>
      <c r="CI207" t="str">
        <f t="shared" si="213"/>
        <v>('i2023110600390','2022','in2023110400020','2'),</v>
      </c>
      <c r="CJ207" t="str">
        <f t="shared" si="214"/>
        <v>('i2023110600390','2022','in2023110400021','1'),</v>
      </c>
      <c r="CK207" t="str">
        <f t="shared" si="215"/>
        <v>('i2023110600390','2022','in2023110400022','1'),</v>
      </c>
      <c r="CL207" t="str">
        <f t="shared" si="216"/>
        <v>('i2023110600390','2022','in2023110400023','1'),</v>
      </c>
      <c r="CM207" t="str">
        <f t="shared" si="217"/>
        <v>('i2023110600390','2022','in2023110400024','1'),</v>
      </c>
      <c r="CN207" t="str">
        <f t="shared" si="218"/>
        <v>('i2023110600390','2022','in2023110400025','1'),</v>
      </c>
      <c r="CO207" t="str">
        <f t="shared" si="219"/>
        <v>('i2023110600390','2022','in2023110400026','1'),</v>
      </c>
      <c r="CP207" t="str">
        <f t="shared" si="220"/>
        <v>('i2023110600390','2022','in2023110400027','1'),</v>
      </c>
      <c r="CQ207" t="str">
        <f t="shared" si="221"/>
        <v>('i2023110600390','2022','in2023110400028','1'),</v>
      </c>
      <c r="CR207" t="str">
        <f t="shared" si="222"/>
        <v>('i2023110600390','2022','in2023110400029','1'),</v>
      </c>
      <c r="CS207" t="str">
        <f t="shared" si="223"/>
        <v>('i2023110600390','2022','in2023110400030','1'),</v>
      </c>
      <c r="CT207" t="str">
        <f t="shared" si="224"/>
        <v>('i2023110600390','2022','in2023110400031','1'),</v>
      </c>
      <c r="CU207" t="str">
        <f t="shared" si="225"/>
        <v>('i2023110600390','2022','in2023110400032','4'),</v>
      </c>
      <c r="CV207" t="str">
        <f t="shared" si="226"/>
        <v>('i2023110600390','2022','in2023110400033','4'),</v>
      </c>
      <c r="CW207" t="str">
        <f t="shared" si="227"/>
        <v>('i2023110600390','2022','in2023110400034','4'),</v>
      </c>
      <c r="CX207" t="str">
        <f t="shared" si="228"/>
        <v>('i2023110600390','2022','in2023110400035','4'),</v>
      </c>
      <c r="CY207" t="str">
        <f t="shared" si="229"/>
        <v>('i2023110600390','2022','in2023110400036','1'),</v>
      </c>
      <c r="CZ207" t="str">
        <f t="shared" si="230"/>
        <v>('i2023110600390','2022','in2023110400037','1'),</v>
      </c>
      <c r="DA207" t="str">
        <f t="shared" si="231"/>
        <v>('i2023110600390','2022','in2023110400038','2'),</v>
      </c>
      <c r="DB207" t="str">
        <f t="shared" si="232"/>
        <v>('i2023110600390','2022','in2023110400039','1'),</v>
      </c>
      <c r="DC207" t="str">
        <f t="shared" si="233"/>
        <v>('i2023110600390','2022','in2023110400040','3'),</v>
      </c>
      <c r="DD207" t="str">
        <f t="shared" si="234"/>
        <v>('i2023110600390','2022','in2023110400041','1'),</v>
      </c>
      <c r="DE207" t="str">
        <f t="shared" si="235"/>
        <v>('i2023110600390','2022','in2023110400042','4'),</v>
      </c>
      <c r="DF207" t="str">
        <f t="shared" si="236"/>
        <v>('i2023110600390','2022','in2023110400043','3'),</v>
      </c>
      <c r="DG207" t="str">
        <f t="shared" si="237"/>
        <v>('i2023110600390','2022','in2023110400044','2'),</v>
      </c>
      <c r="DH207" t="str">
        <f t="shared" si="238"/>
        <v>('i2023110600390','2022','in2023110400045','4'),</v>
      </c>
      <c r="DI207" t="str">
        <f t="shared" si="239"/>
        <v>('i2023110600390','2022','in2023110400046','3'),</v>
      </c>
      <c r="DJ207" t="str">
        <f t="shared" si="240"/>
        <v>('i2023110600390','2022','in2023110400047','2');</v>
      </c>
    </row>
    <row r="208" spans="1:114" x14ac:dyDescent="0.25">
      <c r="A208" s="4" t="str">
        <f>INDEX('instansi pusat'!$B$2:$C$623,MATCH(C208,'instansi pusat'!$D$2:$D$623,0),2)</f>
        <v>i2023110600308</v>
      </c>
      <c r="B208" s="6">
        <v>8105</v>
      </c>
      <c r="C208" s="5" t="s">
        <v>426</v>
      </c>
      <c r="D208" s="6">
        <v>2022</v>
      </c>
      <c r="E208" s="6">
        <v>1</v>
      </c>
      <c r="F208" s="6">
        <v>1</v>
      </c>
      <c r="G208" s="6">
        <v>3</v>
      </c>
      <c r="H208" s="6">
        <v>1</v>
      </c>
      <c r="I208" s="6">
        <v>1</v>
      </c>
      <c r="J208" s="6">
        <v>1</v>
      </c>
      <c r="K208" s="6">
        <v>1</v>
      </c>
      <c r="L208" s="6">
        <v>1</v>
      </c>
      <c r="M208" s="6">
        <v>1</v>
      </c>
      <c r="N208" s="6">
        <v>3</v>
      </c>
      <c r="O208" s="6">
        <v>1</v>
      </c>
      <c r="P208" s="6">
        <v>1</v>
      </c>
      <c r="Q208" s="6">
        <v>2</v>
      </c>
      <c r="R208" s="6">
        <v>1</v>
      </c>
      <c r="S208" s="6">
        <v>2</v>
      </c>
      <c r="T208" s="6">
        <v>2</v>
      </c>
      <c r="U208" s="6">
        <v>3</v>
      </c>
      <c r="V208" s="6">
        <v>2</v>
      </c>
      <c r="W208" s="6">
        <v>2</v>
      </c>
      <c r="X208" s="6">
        <v>2</v>
      </c>
      <c r="Y208" s="6">
        <v>1</v>
      </c>
      <c r="Z208" s="6">
        <v>1</v>
      </c>
      <c r="AA208" s="6">
        <v>1</v>
      </c>
      <c r="AB208" s="6">
        <v>1</v>
      </c>
      <c r="AC208" s="6">
        <v>2</v>
      </c>
      <c r="AD208" s="6">
        <v>1</v>
      </c>
      <c r="AE208" s="6">
        <v>1</v>
      </c>
      <c r="AF208" s="6">
        <v>1</v>
      </c>
      <c r="AG208" s="6">
        <v>1</v>
      </c>
      <c r="AH208" s="6">
        <v>1</v>
      </c>
      <c r="AI208" s="6">
        <v>1</v>
      </c>
      <c r="AJ208" s="6">
        <v>4</v>
      </c>
      <c r="AK208" s="6">
        <v>4</v>
      </c>
      <c r="AL208" s="6">
        <v>4</v>
      </c>
      <c r="AM208" s="6">
        <v>4</v>
      </c>
      <c r="AN208" s="6">
        <v>4</v>
      </c>
      <c r="AO208" s="6">
        <v>1</v>
      </c>
      <c r="AP208" s="6">
        <v>1</v>
      </c>
      <c r="AQ208" s="6">
        <v>1</v>
      </c>
      <c r="AR208" s="6">
        <v>2</v>
      </c>
      <c r="AS208" s="6">
        <v>3</v>
      </c>
      <c r="AT208" s="6">
        <v>1</v>
      </c>
      <c r="AU208" s="6">
        <v>3</v>
      </c>
      <c r="AV208" s="6">
        <v>2</v>
      </c>
      <c r="AW208" s="6">
        <v>1</v>
      </c>
      <c r="AX208" s="6">
        <v>1</v>
      </c>
      <c r="AY208" s="6">
        <v>1</v>
      </c>
      <c r="AZ208" s="3">
        <f t="shared" si="181"/>
        <v>1.4000000000000001</v>
      </c>
      <c r="BA208" s="3">
        <f t="shared" si="182"/>
        <v>1.25</v>
      </c>
      <c r="BB208" s="3">
        <f t="shared" si="183"/>
        <v>2.25</v>
      </c>
      <c r="BC208" s="3">
        <f t="shared" si="184"/>
        <v>2</v>
      </c>
      <c r="BD208" s="3">
        <f t="shared" si="185"/>
        <v>1.125</v>
      </c>
      <c r="BE208" s="3">
        <f t="shared" si="186"/>
        <v>1</v>
      </c>
      <c r="BF208" s="3">
        <f t="shared" si="187"/>
        <v>2.8000000000000003</v>
      </c>
      <c r="BG208" s="3">
        <f t="shared" si="188"/>
        <v>1.5</v>
      </c>
      <c r="BH208" s="3">
        <f t="shared" si="189"/>
        <v>1.4000000000000001</v>
      </c>
      <c r="BI208" s="3">
        <f t="shared" si="190"/>
        <v>1.7999999999999998</v>
      </c>
      <c r="BJ208" s="3">
        <f t="shared" si="191"/>
        <v>1.0909090909090908</v>
      </c>
      <c r="BK208" s="3">
        <f t="shared" si="192"/>
        <v>2.2857142857142856</v>
      </c>
      <c r="BL208" s="3">
        <f t="shared" si="193"/>
        <v>1.8520000000000001</v>
      </c>
      <c r="BO208" t="s">
        <v>641</v>
      </c>
      <c r="BP208" t="str">
        <f t="shared" si="194"/>
        <v>('i2023110600308','2022','in2023110400001','1'),</v>
      </c>
      <c r="BQ208" t="str">
        <f t="shared" si="195"/>
        <v>('i2023110600308','2022','in2023110400002','1'),</v>
      </c>
      <c r="BR208" t="str">
        <f t="shared" si="196"/>
        <v>('i2023110600308','2022','in2023110400003','3'),</v>
      </c>
      <c r="BS208" t="str">
        <f t="shared" si="197"/>
        <v>('i2023110600308','2022','in2023110400004','1'),</v>
      </c>
      <c r="BT208" t="str">
        <f t="shared" si="198"/>
        <v>('i2023110600308','2022','in2023110400005','1'),</v>
      </c>
      <c r="BU208" t="str">
        <f t="shared" si="199"/>
        <v>('i2023110600308','2022','in2023110400006','1'),</v>
      </c>
      <c r="BV208" t="str">
        <f t="shared" si="200"/>
        <v>('i2023110600308','2022','in2023110400007','1'),</v>
      </c>
      <c r="BW208" t="str">
        <f t="shared" si="201"/>
        <v>('i2023110600308','2022','in2023110400008','1'),</v>
      </c>
      <c r="BX208" t="str">
        <f t="shared" si="202"/>
        <v>('i2023110600308','2022','in2023110400009','1'),</v>
      </c>
      <c r="BY208" t="str">
        <f t="shared" si="203"/>
        <v>('i2023110600308','2022','in2023110400010','3'),</v>
      </c>
      <c r="BZ208" t="str">
        <f t="shared" si="204"/>
        <v>('i2023110600308','2022','in2023110400011','1'),</v>
      </c>
      <c r="CA208" t="str">
        <f t="shared" si="205"/>
        <v>('i2023110600308','2022','in2023110400012','1'),</v>
      </c>
      <c r="CB208" t="str">
        <f t="shared" si="206"/>
        <v>('i2023110600308','2022','in2023110400013','2'),</v>
      </c>
      <c r="CC208" t="str">
        <f t="shared" si="207"/>
        <v>('i2023110600308','2022','in2023110400014','1'),</v>
      </c>
      <c r="CD208" t="str">
        <f t="shared" si="208"/>
        <v>('i2023110600308','2022','in2023110400015','2'),</v>
      </c>
      <c r="CE208" t="str">
        <f t="shared" si="209"/>
        <v>('i2023110600308','2022','in2023110400016','2'),</v>
      </c>
      <c r="CF208" t="str">
        <f t="shared" si="210"/>
        <v>('i2023110600308','2022','in2023110400017','3'),</v>
      </c>
      <c r="CG208" t="str">
        <f t="shared" si="211"/>
        <v>('i2023110600308','2022','in2023110400018','2'),</v>
      </c>
      <c r="CH208" t="str">
        <f t="shared" si="212"/>
        <v>('i2023110600308','2022','in2023110400019','2'),</v>
      </c>
      <c r="CI208" t="str">
        <f t="shared" si="213"/>
        <v>('i2023110600308','2022','in2023110400020','2'),</v>
      </c>
      <c r="CJ208" t="str">
        <f t="shared" si="214"/>
        <v>('i2023110600308','2022','in2023110400021','1'),</v>
      </c>
      <c r="CK208" t="str">
        <f t="shared" si="215"/>
        <v>('i2023110600308','2022','in2023110400022','1'),</v>
      </c>
      <c r="CL208" t="str">
        <f t="shared" si="216"/>
        <v>('i2023110600308','2022','in2023110400023','1'),</v>
      </c>
      <c r="CM208" t="str">
        <f t="shared" si="217"/>
        <v>('i2023110600308','2022','in2023110400024','1'),</v>
      </c>
      <c r="CN208" t="str">
        <f t="shared" si="218"/>
        <v>('i2023110600308','2022','in2023110400025','2'),</v>
      </c>
      <c r="CO208" t="str">
        <f t="shared" si="219"/>
        <v>('i2023110600308','2022','in2023110400026','1'),</v>
      </c>
      <c r="CP208" t="str">
        <f t="shared" si="220"/>
        <v>('i2023110600308','2022','in2023110400027','1'),</v>
      </c>
      <c r="CQ208" t="str">
        <f t="shared" si="221"/>
        <v>('i2023110600308','2022','in2023110400028','1'),</v>
      </c>
      <c r="CR208" t="str">
        <f t="shared" si="222"/>
        <v>('i2023110600308','2022','in2023110400029','1'),</v>
      </c>
      <c r="CS208" t="str">
        <f t="shared" si="223"/>
        <v>('i2023110600308','2022','in2023110400030','1'),</v>
      </c>
      <c r="CT208" t="str">
        <f t="shared" si="224"/>
        <v>('i2023110600308','2022','in2023110400031','1'),</v>
      </c>
      <c r="CU208" t="str">
        <f t="shared" si="225"/>
        <v>('i2023110600308','2022','in2023110400032','4'),</v>
      </c>
      <c r="CV208" t="str">
        <f t="shared" si="226"/>
        <v>('i2023110600308','2022','in2023110400033','4'),</v>
      </c>
      <c r="CW208" t="str">
        <f t="shared" si="227"/>
        <v>('i2023110600308','2022','in2023110400034','4'),</v>
      </c>
      <c r="CX208" t="str">
        <f t="shared" si="228"/>
        <v>('i2023110600308','2022','in2023110400035','4'),</v>
      </c>
      <c r="CY208" t="str">
        <f t="shared" si="229"/>
        <v>('i2023110600308','2022','in2023110400036','4'),</v>
      </c>
      <c r="CZ208" t="str">
        <f t="shared" si="230"/>
        <v>('i2023110600308','2022','in2023110400037','1'),</v>
      </c>
      <c r="DA208" t="str">
        <f t="shared" si="231"/>
        <v>('i2023110600308','2022','in2023110400038','1'),</v>
      </c>
      <c r="DB208" t="str">
        <f t="shared" si="232"/>
        <v>('i2023110600308','2022','in2023110400039','1'),</v>
      </c>
      <c r="DC208" t="str">
        <f t="shared" si="233"/>
        <v>('i2023110600308','2022','in2023110400040','2'),</v>
      </c>
      <c r="DD208" t="str">
        <f t="shared" si="234"/>
        <v>('i2023110600308','2022','in2023110400041','3'),</v>
      </c>
      <c r="DE208" t="str">
        <f t="shared" si="235"/>
        <v>('i2023110600308','2022','in2023110400042','1'),</v>
      </c>
      <c r="DF208" t="str">
        <f t="shared" si="236"/>
        <v>('i2023110600308','2022','in2023110400043','3'),</v>
      </c>
      <c r="DG208" t="str">
        <f t="shared" si="237"/>
        <v>('i2023110600308','2022','in2023110400044','2'),</v>
      </c>
      <c r="DH208" t="str">
        <f t="shared" si="238"/>
        <v>('i2023110600308','2022','in2023110400045','1'),</v>
      </c>
      <c r="DI208" t="str">
        <f t="shared" si="239"/>
        <v>('i2023110600308','2022','in2023110400046','1'),</v>
      </c>
      <c r="DJ208" t="str">
        <f t="shared" si="240"/>
        <v>('i2023110600308','2022','in2023110400047','1');</v>
      </c>
    </row>
    <row r="209" spans="1:114" x14ac:dyDescent="0.25">
      <c r="A209" s="4" t="str">
        <f>INDEX('instansi pusat'!$B$2:$C$623,MATCH(C209,'instansi pusat'!$D$2:$D$623,0),2)</f>
        <v>i2023110600365</v>
      </c>
      <c r="B209" s="6">
        <v>5313</v>
      </c>
      <c r="C209" s="5" t="s">
        <v>421</v>
      </c>
      <c r="D209" s="6">
        <v>2022</v>
      </c>
      <c r="E209" s="6">
        <v>1</v>
      </c>
      <c r="F209" s="6">
        <v>3</v>
      </c>
      <c r="G209" s="6">
        <v>2</v>
      </c>
      <c r="H209" s="6">
        <v>1</v>
      </c>
      <c r="I209" s="6">
        <v>3</v>
      </c>
      <c r="J209" s="6">
        <v>3</v>
      </c>
      <c r="K209" s="6">
        <v>3</v>
      </c>
      <c r="L209" s="6">
        <v>1</v>
      </c>
      <c r="M209" s="6">
        <v>3</v>
      </c>
      <c r="N209" s="6">
        <v>3</v>
      </c>
      <c r="O209" s="6">
        <v>2</v>
      </c>
      <c r="P209" s="6">
        <v>3</v>
      </c>
      <c r="Q209" s="6">
        <v>2</v>
      </c>
      <c r="R209" s="6">
        <v>2</v>
      </c>
      <c r="S209" s="6">
        <v>2</v>
      </c>
      <c r="T209" s="6">
        <v>2</v>
      </c>
      <c r="U209" s="6">
        <v>2</v>
      </c>
      <c r="V209" s="6">
        <v>1</v>
      </c>
      <c r="W209" s="6">
        <v>3</v>
      </c>
      <c r="X209" s="6">
        <v>1</v>
      </c>
      <c r="Y209" s="6">
        <v>1</v>
      </c>
      <c r="Z209" s="6">
        <v>1</v>
      </c>
      <c r="AA209" s="6">
        <v>1</v>
      </c>
      <c r="AB209" s="6">
        <v>3</v>
      </c>
      <c r="AC209" s="6">
        <v>1</v>
      </c>
      <c r="AD209" s="6">
        <v>1</v>
      </c>
      <c r="AE209" s="6">
        <v>1</v>
      </c>
      <c r="AF209" s="6">
        <v>2</v>
      </c>
      <c r="AG209" s="6">
        <v>1</v>
      </c>
      <c r="AH209" s="6">
        <v>1</v>
      </c>
      <c r="AI209" s="6">
        <v>1</v>
      </c>
      <c r="AJ209" s="6">
        <v>3</v>
      </c>
      <c r="AK209" s="6">
        <v>4</v>
      </c>
      <c r="AL209" s="6">
        <v>3</v>
      </c>
      <c r="AM209" s="6">
        <v>3</v>
      </c>
      <c r="AN209" s="6">
        <v>2</v>
      </c>
      <c r="AO209" s="6">
        <v>1</v>
      </c>
      <c r="AP209" s="6">
        <v>1</v>
      </c>
      <c r="AQ209" s="6">
        <v>3</v>
      </c>
      <c r="AR209" s="6">
        <v>3</v>
      </c>
      <c r="AS209" s="6">
        <v>2</v>
      </c>
      <c r="AT209" s="6">
        <v>3</v>
      </c>
      <c r="AU209" s="6">
        <v>1</v>
      </c>
      <c r="AV209" s="6">
        <v>3</v>
      </c>
      <c r="AW209" s="6">
        <v>3</v>
      </c>
      <c r="AX209" s="6">
        <v>2</v>
      </c>
      <c r="AY209" s="6">
        <v>2</v>
      </c>
      <c r="AZ209" s="3">
        <f t="shared" si="181"/>
        <v>2.3000000000000003</v>
      </c>
      <c r="BA209" s="3">
        <f t="shared" si="182"/>
        <v>2.25</v>
      </c>
      <c r="BB209" s="3">
        <f t="shared" si="183"/>
        <v>1.75</v>
      </c>
      <c r="BC209" s="3">
        <f t="shared" si="184"/>
        <v>2</v>
      </c>
      <c r="BD209" s="3">
        <f t="shared" si="185"/>
        <v>1.375</v>
      </c>
      <c r="BE209" s="3">
        <f t="shared" si="186"/>
        <v>1</v>
      </c>
      <c r="BF209" s="3">
        <f t="shared" si="187"/>
        <v>2.5</v>
      </c>
      <c r="BG209" s="3">
        <f t="shared" si="188"/>
        <v>2.333333333333333</v>
      </c>
      <c r="BH209" s="3">
        <f t="shared" si="189"/>
        <v>2.3000000000000003</v>
      </c>
      <c r="BI209" s="3">
        <f t="shared" si="190"/>
        <v>2</v>
      </c>
      <c r="BJ209" s="3">
        <f t="shared" si="191"/>
        <v>1.2727272727272727</v>
      </c>
      <c r="BK209" s="3">
        <f t="shared" si="192"/>
        <v>2.4340659340659339</v>
      </c>
      <c r="BL209" s="3">
        <f t="shared" si="193"/>
        <v>2.1165000000000003</v>
      </c>
      <c r="BO209" t="s">
        <v>641</v>
      </c>
      <c r="BP209" t="str">
        <f t="shared" si="194"/>
        <v>('i2023110600365','2022','in2023110400001','1'),</v>
      </c>
      <c r="BQ209" t="str">
        <f t="shared" si="195"/>
        <v>('i2023110600365','2022','in2023110400002','3'),</v>
      </c>
      <c r="BR209" t="str">
        <f t="shared" si="196"/>
        <v>('i2023110600365','2022','in2023110400003','2'),</v>
      </c>
      <c r="BS209" t="str">
        <f t="shared" si="197"/>
        <v>('i2023110600365','2022','in2023110400004','1'),</v>
      </c>
      <c r="BT209" t="str">
        <f t="shared" si="198"/>
        <v>('i2023110600365','2022','in2023110400005','3'),</v>
      </c>
      <c r="BU209" t="str">
        <f t="shared" si="199"/>
        <v>('i2023110600365','2022','in2023110400006','3'),</v>
      </c>
      <c r="BV209" t="str">
        <f t="shared" si="200"/>
        <v>('i2023110600365','2022','in2023110400007','3'),</v>
      </c>
      <c r="BW209" t="str">
        <f t="shared" si="201"/>
        <v>('i2023110600365','2022','in2023110400008','1'),</v>
      </c>
      <c r="BX209" t="str">
        <f t="shared" si="202"/>
        <v>('i2023110600365','2022','in2023110400009','3'),</v>
      </c>
      <c r="BY209" t="str">
        <f t="shared" si="203"/>
        <v>('i2023110600365','2022','in2023110400010','3'),</v>
      </c>
      <c r="BZ209" t="str">
        <f t="shared" si="204"/>
        <v>('i2023110600365','2022','in2023110400011','2'),</v>
      </c>
      <c r="CA209" t="str">
        <f t="shared" si="205"/>
        <v>('i2023110600365','2022','in2023110400012','3'),</v>
      </c>
      <c r="CB209" t="str">
        <f t="shared" si="206"/>
        <v>('i2023110600365','2022','in2023110400013','2'),</v>
      </c>
      <c r="CC209" t="str">
        <f t="shared" si="207"/>
        <v>('i2023110600365','2022','in2023110400014','2'),</v>
      </c>
      <c r="CD209" t="str">
        <f t="shared" si="208"/>
        <v>('i2023110600365','2022','in2023110400015','2'),</v>
      </c>
      <c r="CE209" t="str">
        <f t="shared" si="209"/>
        <v>('i2023110600365','2022','in2023110400016','2'),</v>
      </c>
      <c r="CF209" t="str">
        <f t="shared" si="210"/>
        <v>('i2023110600365','2022','in2023110400017','2'),</v>
      </c>
      <c r="CG209" t="str">
        <f t="shared" si="211"/>
        <v>('i2023110600365','2022','in2023110400018','1'),</v>
      </c>
      <c r="CH209" t="str">
        <f t="shared" si="212"/>
        <v>('i2023110600365','2022','in2023110400019','3'),</v>
      </c>
      <c r="CI209" t="str">
        <f t="shared" si="213"/>
        <v>('i2023110600365','2022','in2023110400020','1'),</v>
      </c>
      <c r="CJ209" t="str">
        <f t="shared" si="214"/>
        <v>('i2023110600365','2022','in2023110400021','1'),</v>
      </c>
      <c r="CK209" t="str">
        <f t="shared" si="215"/>
        <v>('i2023110600365','2022','in2023110400022','1'),</v>
      </c>
      <c r="CL209" t="str">
        <f t="shared" si="216"/>
        <v>('i2023110600365','2022','in2023110400023','1'),</v>
      </c>
      <c r="CM209" t="str">
        <f t="shared" si="217"/>
        <v>('i2023110600365','2022','in2023110400024','3'),</v>
      </c>
      <c r="CN209" t="str">
        <f t="shared" si="218"/>
        <v>('i2023110600365','2022','in2023110400025','1'),</v>
      </c>
      <c r="CO209" t="str">
        <f t="shared" si="219"/>
        <v>('i2023110600365','2022','in2023110400026','1'),</v>
      </c>
      <c r="CP209" t="str">
        <f t="shared" si="220"/>
        <v>('i2023110600365','2022','in2023110400027','1'),</v>
      </c>
      <c r="CQ209" t="str">
        <f t="shared" si="221"/>
        <v>('i2023110600365','2022','in2023110400028','2'),</v>
      </c>
      <c r="CR209" t="str">
        <f t="shared" si="222"/>
        <v>('i2023110600365','2022','in2023110400029','1'),</v>
      </c>
      <c r="CS209" t="str">
        <f t="shared" si="223"/>
        <v>('i2023110600365','2022','in2023110400030','1'),</v>
      </c>
      <c r="CT209" t="str">
        <f t="shared" si="224"/>
        <v>('i2023110600365','2022','in2023110400031','1'),</v>
      </c>
      <c r="CU209" t="str">
        <f t="shared" si="225"/>
        <v>('i2023110600365','2022','in2023110400032','3'),</v>
      </c>
      <c r="CV209" t="str">
        <f t="shared" si="226"/>
        <v>('i2023110600365','2022','in2023110400033','4'),</v>
      </c>
      <c r="CW209" t="str">
        <f t="shared" si="227"/>
        <v>('i2023110600365','2022','in2023110400034','3'),</v>
      </c>
      <c r="CX209" t="str">
        <f t="shared" si="228"/>
        <v>('i2023110600365','2022','in2023110400035','3'),</v>
      </c>
      <c r="CY209" t="str">
        <f t="shared" si="229"/>
        <v>('i2023110600365','2022','in2023110400036','2'),</v>
      </c>
      <c r="CZ209" t="str">
        <f t="shared" si="230"/>
        <v>('i2023110600365','2022','in2023110400037','1'),</v>
      </c>
      <c r="DA209" t="str">
        <f t="shared" si="231"/>
        <v>('i2023110600365','2022','in2023110400038','1'),</v>
      </c>
      <c r="DB209" t="str">
        <f t="shared" si="232"/>
        <v>('i2023110600365','2022','in2023110400039','3'),</v>
      </c>
      <c r="DC209" t="str">
        <f t="shared" si="233"/>
        <v>('i2023110600365','2022','in2023110400040','3'),</v>
      </c>
      <c r="DD209" t="str">
        <f t="shared" si="234"/>
        <v>('i2023110600365','2022','in2023110400041','2'),</v>
      </c>
      <c r="DE209" t="str">
        <f t="shared" si="235"/>
        <v>('i2023110600365','2022','in2023110400042','3'),</v>
      </c>
      <c r="DF209" t="str">
        <f t="shared" si="236"/>
        <v>('i2023110600365','2022','in2023110400043','1'),</v>
      </c>
      <c r="DG209" t="str">
        <f t="shared" si="237"/>
        <v>('i2023110600365','2022','in2023110400044','3'),</v>
      </c>
      <c r="DH209" t="str">
        <f t="shared" si="238"/>
        <v>('i2023110600365','2022','in2023110400045','3'),</v>
      </c>
      <c r="DI209" t="str">
        <f t="shared" si="239"/>
        <v>('i2023110600365','2022','in2023110400046','2'),</v>
      </c>
      <c r="DJ209" t="str">
        <f t="shared" si="240"/>
        <v>('i2023110600365','2022','in2023110400047','2');</v>
      </c>
    </row>
    <row r="210" spans="1:114" x14ac:dyDescent="0.25">
      <c r="A210" s="4" t="str">
        <f>INDEX('instansi pusat'!$B$2:$C$623,MATCH(C210,'instansi pusat'!$D$2:$D$623,0),2)</f>
        <v>i2023110600449</v>
      </c>
      <c r="B210" s="6">
        <v>7003</v>
      </c>
      <c r="C210" s="5" t="s">
        <v>480</v>
      </c>
      <c r="D210" s="6">
        <v>2022</v>
      </c>
      <c r="E210" s="6">
        <v>1</v>
      </c>
      <c r="F210" s="6">
        <v>1</v>
      </c>
      <c r="G210" s="6">
        <v>1</v>
      </c>
      <c r="H210" s="6">
        <v>1</v>
      </c>
      <c r="I210" s="6">
        <v>1</v>
      </c>
      <c r="J210" s="6">
        <v>1</v>
      </c>
      <c r="K210" s="6">
        <v>1</v>
      </c>
      <c r="L210" s="6">
        <v>1</v>
      </c>
      <c r="M210" s="6">
        <v>1</v>
      </c>
      <c r="N210" s="6">
        <v>3</v>
      </c>
      <c r="O210" s="6">
        <v>1</v>
      </c>
      <c r="P210" s="6">
        <v>1</v>
      </c>
      <c r="Q210" s="6">
        <v>1</v>
      </c>
      <c r="R210" s="6">
        <v>1</v>
      </c>
      <c r="S210" s="6">
        <v>1</v>
      </c>
      <c r="T210" s="6">
        <v>1</v>
      </c>
      <c r="U210" s="6">
        <v>2</v>
      </c>
      <c r="V210" s="6">
        <v>1</v>
      </c>
      <c r="W210" s="6">
        <v>2</v>
      </c>
      <c r="X210" s="6">
        <v>1</v>
      </c>
      <c r="Y210" s="6">
        <v>1</v>
      </c>
      <c r="Z210" s="6">
        <v>1</v>
      </c>
      <c r="AA210" s="6">
        <v>1</v>
      </c>
      <c r="AB210" s="6">
        <v>1</v>
      </c>
      <c r="AC210" s="6">
        <v>1</v>
      </c>
      <c r="AD210" s="6">
        <v>1</v>
      </c>
      <c r="AE210" s="6">
        <v>1</v>
      </c>
      <c r="AF210" s="6">
        <v>1</v>
      </c>
      <c r="AG210" s="6">
        <v>1</v>
      </c>
      <c r="AH210" s="6">
        <v>1</v>
      </c>
      <c r="AI210" s="6">
        <v>1</v>
      </c>
      <c r="AJ210" s="6">
        <v>3</v>
      </c>
      <c r="AK210" s="6">
        <v>3</v>
      </c>
      <c r="AL210" s="6">
        <v>3</v>
      </c>
      <c r="AM210" s="6">
        <v>4</v>
      </c>
      <c r="AN210" s="6">
        <v>2</v>
      </c>
      <c r="AO210" s="6">
        <v>1</v>
      </c>
      <c r="AP210" s="6">
        <v>1</v>
      </c>
      <c r="AQ210" s="6">
        <v>1</v>
      </c>
      <c r="AR210" s="6">
        <v>3</v>
      </c>
      <c r="AS210" s="6">
        <v>1</v>
      </c>
      <c r="AT210" s="6">
        <v>4</v>
      </c>
      <c r="AU210" s="6">
        <v>1</v>
      </c>
      <c r="AV210" s="6">
        <v>2</v>
      </c>
      <c r="AW210" s="6">
        <v>2</v>
      </c>
      <c r="AX210" s="6">
        <v>4</v>
      </c>
      <c r="AY210" s="6">
        <v>2</v>
      </c>
      <c r="AZ210" s="3">
        <f t="shared" si="181"/>
        <v>1.2000000000000002</v>
      </c>
      <c r="BA210" s="3">
        <f t="shared" si="182"/>
        <v>1</v>
      </c>
      <c r="BB210" s="3">
        <f t="shared" si="183"/>
        <v>1.25</v>
      </c>
      <c r="BC210" s="3">
        <f t="shared" si="184"/>
        <v>1.5</v>
      </c>
      <c r="BD210" s="3">
        <f t="shared" si="185"/>
        <v>1</v>
      </c>
      <c r="BE210" s="3">
        <f t="shared" si="186"/>
        <v>1</v>
      </c>
      <c r="BF210" s="3">
        <f t="shared" si="187"/>
        <v>2.2000000000000002</v>
      </c>
      <c r="BG210" s="3">
        <f t="shared" si="188"/>
        <v>2.5</v>
      </c>
      <c r="BH210" s="3">
        <f t="shared" si="189"/>
        <v>1.2000000000000002</v>
      </c>
      <c r="BI210" s="3">
        <f t="shared" si="190"/>
        <v>1.2000000000000002</v>
      </c>
      <c r="BJ210" s="3">
        <f t="shared" si="191"/>
        <v>1</v>
      </c>
      <c r="BK210" s="3">
        <f t="shared" si="192"/>
        <v>2.3186813186813184</v>
      </c>
      <c r="BL210" s="3">
        <f t="shared" si="193"/>
        <v>1.6760000000000002</v>
      </c>
      <c r="BO210" t="s">
        <v>641</v>
      </c>
      <c r="BP210" t="str">
        <f t="shared" si="194"/>
        <v>('i2023110600449','2022','in2023110400001','1'),</v>
      </c>
      <c r="BQ210" t="str">
        <f t="shared" si="195"/>
        <v>('i2023110600449','2022','in2023110400002','1'),</v>
      </c>
      <c r="BR210" t="str">
        <f t="shared" si="196"/>
        <v>('i2023110600449','2022','in2023110400003','1'),</v>
      </c>
      <c r="BS210" t="str">
        <f t="shared" si="197"/>
        <v>('i2023110600449','2022','in2023110400004','1'),</v>
      </c>
      <c r="BT210" t="str">
        <f t="shared" si="198"/>
        <v>('i2023110600449','2022','in2023110400005','1'),</v>
      </c>
      <c r="BU210" t="str">
        <f t="shared" si="199"/>
        <v>('i2023110600449','2022','in2023110400006','1'),</v>
      </c>
      <c r="BV210" t="str">
        <f t="shared" si="200"/>
        <v>('i2023110600449','2022','in2023110400007','1'),</v>
      </c>
      <c r="BW210" t="str">
        <f t="shared" si="201"/>
        <v>('i2023110600449','2022','in2023110400008','1'),</v>
      </c>
      <c r="BX210" t="str">
        <f t="shared" si="202"/>
        <v>('i2023110600449','2022','in2023110400009','1'),</v>
      </c>
      <c r="BY210" t="str">
        <f t="shared" si="203"/>
        <v>('i2023110600449','2022','in2023110400010','3'),</v>
      </c>
      <c r="BZ210" t="str">
        <f t="shared" si="204"/>
        <v>('i2023110600449','2022','in2023110400011','1'),</v>
      </c>
      <c r="CA210" t="str">
        <f t="shared" si="205"/>
        <v>('i2023110600449','2022','in2023110400012','1'),</v>
      </c>
      <c r="CB210" t="str">
        <f t="shared" si="206"/>
        <v>('i2023110600449','2022','in2023110400013','1'),</v>
      </c>
      <c r="CC210" t="str">
        <f t="shared" si="207"/>
        <v>('i2023110600449','2022','in2023110400014','1'),</v>
      </c>
      <c r="CD210" t="str">
        <f t="shared" si="208"/>
        <v>('i2023110600449','2022','in2023110400015','1'),</v>
      </c>
      <c r="CE210" t="str">
        <f t="shared" si="209"/>
        <v>('i2023110600449','2022','in2023110400016','1'),</v>
      </c>
      <c r="CF210" t="str">
        <f t="shared" si="210"/>
        <v>('i2023110600449','2022','in2023110400017','2'),</v>
      </c>
      <c r="CG210" t="str">
        <f t="shared" si="211"/>
        <v>('i2023110600449','2022','in2023110400018','1'),</v>
      </c>
      <c r="CH210" t="str">
        <f t="shared" si="212"/>
        <v>('i2023110600449','2022','in2023110400019','2'),</v>
      </c>
      <c r="CI210" t="str">
        <f t="shared" si="213"/>
        <v>('i2023110600449','2022','in2023110400020','1'),</v>
      </c>
      <c r="CJ210" t="str">
        <f t="shared" si="214"/>
        <v>('i2023110600449','2022','in2023110400021','1'),</v>
      </c>
      <c r="CK210" t="str">
        <f t="shared" si="215"/>
        <v>('i2023110600449','2022','in2023110400022','1'),</v>
      </c>
      <c r="CL210" t="str">
        <f t="shared" si="216"/>
        <v>('i2023110600449','2022','in2023110400023','1'),</v>
      </c>
      <c r="CM210" t="str">
        <f t="shared" si="217"/>
        <v>('i2023110600449','2022','in2023110400024','1'),</v>
      </c>
      <c r="CN210" t="str">
        <f t="shared" si="218"/>
        <v>('i2023110600449','2022','in2023110400025','1'),</v>
      </c>
      <c r="CO210" t="str">
        <f t="shared" si="219"/>
        <v>('i2023110600449','2022','in2023110400026','1'),</v>
      </c>
      <c r="CP210" t="str">
        <f t="shared" si="220"/>
        <v>('i2023110600449','2022','in2023110400027','1'),</v>
      </c>
      <c r="CQ210" t="str">
        <f t="shared" si="221"/>
        <v>('i2023110600449','2022','in2023110400028','1'),</v>
      </c>
      <c r="CR210" t="str">
        <f t="shared" si="222"/>
        <v>('i2023110600449','2022','in2023110400029','1'),</v>
      </c>
      <c r="CS210" t="str">
        <f t="shared" si="223"/>
        <v>('i2023110600449','2022','in2023110400030','1'),</v>
      </c>
      <c r="CT210" t="str">
        <f t="shared" si="224"/>
        <v>('i2023110600449','2022','in2023110400031','1'),</v>
      </c>
      <c r="CU210" t="str">
        <f t="shared" si="225"/>
        <v>('i2023110600449','2022','in2023110400032','3'),</v>
      </c>
      <c r="CV210" t="str">
        <f t="shared" si="226"/>
        <v>('i2023110600449','2022','in2023110400033','3'),</v>
      </c>
      <c r="CW210" t="str">
        <f t="shared" si="227"/>
        <v>('i2023110600449','2022','in2023110400034','3'),</v>
      </c>
      <c r="CX210" t="str">
        <f t="shared" si="228"/>
        <v>('i2023110600449','2022','in2023110400035','4'),</v>
      </c>
      <c r="CY210" t="str">
        <f t="shared" si="229"/>
        <v>('i2023110600449','2022','in2023110400036','2'),</v>
      </c>
      <c r="CZ210" t="str">
        <f t="shared" si="230"/>
        <v>('i2023110600449','2022','in2023110400037','1'),</v>
      </c>
      <c r="DA210" t="str">
        <f t="shared" si="231"/>
        <v>('i2023110600449','2022','in2023110400038','1'),</v>
      </c>
      <c r="DB210" t="str">
        <f t="shared" si="232"/>
        <v>('i2023110600449','2022','in2023110400039','1'),</v>
      </c>
      <c r="DC210" t="str">
        <f t="shared" si="233"/>
        <v>('i2023110600449','2022','in2023110400040','3'),</v>
      </c>
      <c r="DD210" t="str">
        <f t="shared" si="234"/>
        <v>('i2023110600449','2022','in2023110400041','1'),</v>
      </c>
      <c r="DE210" t="str">
        <f t="shared" si="235"/>
        <v>('i2023110600449','2022','in2023110400042','4'),</v>
      </c>
      <c r="DF210" t="str">
        <f t="shared" si="236"/>
        <v>('i2023110600449','2022','in2023110400043','1'),</v>
      </c>
      <c r="DG210" t="str">
        <f t="shared" si="237"/>
        <v>('i2023110600449','2022','in2023110400044','2'),</v>
      </c>
      <c r="DH210" t="str">
        <f t="shared" si="238"/>
        <v>('i2023110600449','2022','in2023110400045','2'),</v>
      </c>
      <c r="DI210" t="str">
        <f t="shared" si="239"/>
        <v>('i2023110600449','2022','in2023110400046','4'),</v>
      </c>
      <c r="DJ210" t="str">
        <f t="shared" si="240"/>
        <v>('i2023110600449','2022','in2023110400047','2');</v>
      </c>
    </row>
    <row r="211" spans="1:114" x14ac:dyDescent="0.25">
      <c r="A211" s="4" t="str">
        <f>INDEX('instansi pusat'!$B$2:$C$623,MATCH(C211,'instansi pusat'!$D$2:$D$623,0),2)</f>
        <v>i2023110600279</v>
      </c>
      <c r="B211" s="6">
        <v>7314</v>
      </c>
      <c r="C211" s="5" t="s">
        <v>442</v>
      </c>
      <c r="D211" s="6">
        <v>2022</v>
      </c>
      <c r="E211" s="6">
        <v>1</v>
      </c>
      <c r="F211" s="6">
        <v>1</v>
      </c>
      <c r="G211" s="6">
        <v>1</v>
      </c>
      <c r="H211" s="6">
        <v>1</v>
      </c>
      <c r="I211" s="6">
        <v>1</v>
      </c>
      <c r="J211" s="6">
        <v>1</v>
      </c>
      <c r="K211" s="6">
        <v>1</v>
      </c>
      <c r="L211" s="6">
        <v>1</v>
      </c>
      <c r="M211" s="6">
        <v>1</v>
      </c>
      <c r="N211" s="6">
        <v>2</v>
      </c>
      <c r="O211" s="6">
        <v>2</v>
      </c>
      <c r="P211" s="6">
        <v>2</v>
      </c>
      <c r="Q211" s="6">
        <v>1</v>
      </c>
      <c r="R211" s="6">
        <v>1</v>
      </c>
      <c r="S211" s="6">
        <v>1</v>
      </c>
      <c r="T211" s="6">
        <v>1</v>
      </c>
      <c r="U211" s="6">
        <v>1</v>
      </c>
      <c r="V211" s="6">
        <v>1</v>
      </c>
      <c r="W211" s="6">
        <v>1</v>
      </c>
      <c r="X211" s="6">
        <v>1</v>
      </c>
      <c r="Y211" s="6">
        <v>1</v>
      </c>
      <c r="Z211" s="6">
        <v>1</v>
      </c>
      <c r="AA211" s="6">
        <v>1</v>
      </c>
      <c r="AB211" s="6">
        <v>1</v>
      </c>
      <c r="AC211" s="6">
        <v>1</v>
      </c>
      <c r="AD211" s="6">
        <v>1</v>
      </c>
      <c r="AE211" s="6">
        <v>1</v>
      </c>
      <c r="AF211" s="6">
        <v>1</v>
      </c>
      <c r="AG211" s="6">
        <v>1</v>
      </c>
      <c r="AH211" s="6">
        <v>1</v>
      </c>
      <c r="AI211" s="6">
        <v>1</v>
      </c>
      <c r="AJ211" s="6">
        <v>4</v>
      </c>
      <c r="AK211" s="6">
        <v>4</v>
      </c>
      <c r="AL211" s="6">
        <v>4</v>
      </c>
      <c r="AM211" s="6">
        <v>4</v>
      </c>
      <c r="AN211" s="6">
        <v>2</v>
      </c>
      <c r="AO211" s="6">
        <v>1</v>
      </c>
      <c r="AP211" s="6">
        <v>2</v>
      </c>
      <c r="AQ211" s="6">
        <v>2</v>
      </c>
      <c r="AR211" s="6">
        <v>1</v>
      </c>
      <c r="AS211" s="6">
        <v>3</v>
      </c>
      <c r="AT211" s="6">
        <v>4</v>
      </c>
      <c r="AU211" s="6">
        <v>1</v>
      </c>
      <c r="AV211" s="6">
        <v>3</v>
      </c>
      <c r="AW211" s="6">
        <v>4</v>
      </c>
      <c r="AX211" s="6">
        <v>2</v>
      </c>
      <c r="AY211" s="6">
        <v>2</v>
      </c>
      <c r="AZ211" s="3">
        <f t="shared" si="181"/>
        <v>1.1000000000000001</v>
      </c>
      <c r="BA211" s="3">
        <f t="shared" si="182"/>
        <v>1.5</v>
      </c>
      <c r="BB211" s="3">
        <f t="shared" si="183"/>
        <v>1</v>
      </c>
      <c r="BC211" s="3">
        <f t="shared" si="184"/>
        <v>1</v>
      </c>
      <c r="BD211" s="3">
        <f t="shared" si="185"/>
        <v>1</v>
      </c>
      <c r="BE211" s="3">
        <f t="shared" si="186"/>
        <v>1</v>
      </c>
      <c r="BF211" s="3">
        <f t="shared" si="187"/>
        <v>2.7</v>
      </c>
      <c r="BG211" s="3">
        <f t="shared" si="188"/>
        <v>2.6666666666666665</v>
      </c>
      <c r="BH211" s="3">
        <f t="shared" si="189"/>
        <v>1.1000000000000001</v>
      </c>
      <c r="BI211" s="3">
        <f t="shared" si="190"/>
        <v>1.2</v>
      </c>
      <c r="BJ211" s="3">
        <f t="shared" si="191"/>
        <v>1</v>
      </c>
      <c r="BK211" s="3">
        <f t="shared" si="192"/>
        <v>2.6868131868131866</v>
      </c>
      <c r="BL211" s="3">
        <f t="shared" si="193"/>
        <v>1.8304999999999998</v>
      </c>
      <c r="BO211" t="s">
        <v>641</v>
      </c>
      <c r="BP211" t="str">
        <f t="shared" si="194"/>
        <v>('i2023110600279','2022','in2023110400001','1'),</v>
      </c>
      <c r="BQ211" t="str">
        <f t="shared" si="195"/>
        <v>('i2023110600279','2022','in2023110400002','1'),</v>
      </c>
      <c r="BR211" t="str">
        <f t="shared" si="196"/>
        <v>('i2023110600279','2022','in2023110400003','1'),</v>
      </c>
      <c r="BS211" t="str">
        <f t="shared" si="197"/>
        <v>('i2023110600279','2022','in2023110400004','1'),</v>
      </c>
      <c r="BT211" t="str">
        <f t="shared" si="198"/>
        <v>('i2023110600279','2022','in2023110400005','1'),</v>
      </c>
      <c r="BU211" t="str">
        <f t="shared" si="199"/>
        <v>('i2023110600279','2022','in2023110400006','1'),</v>
      </c>
      <c r="BV211" t="str">
        <f t="shared" si="200"/>
        <v>('i2023110600279','2022','in2023110400007','1'),</v>
      </c>
      <c r="BW211" t="str">
        <f t="shared" si="201"/>
        <v>('i2023110600279','2022','in2023110400008','1'),</v>
      </c>
      <c r="BX211" t="str">
        <f t="shared" si="202"/>
        <v>('i2023110600279','2022','in2023110400009','1'),</v>
      </c>
      <c r="BY211" t="str">
        <f t="shared" si="203"/>
        <v>('i2023110600279','2022','in2023110400010','2'),</v>
      </c>
      <c r="BZ211" t="str">
        <f t="shared" si="204"/>
        <v>('i2023110600279','2022','in2023110400011','2'),</v>
      </c>
      <c r="CA211" t="str">
        <f t="shared" si="205"/>
        <v>('i2023110600279','2022','in2023110400012','2'),</v>
      </c>
      <c r="CB211" t="str">
        <f t="shared" si="206"/>
        <v>('i2023110600279','2022','in2023110400013','1'),</v>
      </c>
      <c r="CC211" t="str">
        <f t="shared" si="207"/>
        <v>('i2023110600279','2022','in2023110400014','1'),</v>
      </c>
      <c r="CD211" t="str">
        <f t="shared" si="208"/>
        <v>('i2023110600279','2022','in2023110400015','1'),</v>
      </c>
      <c r="CE211" t="str">
        <f t="shared" si="209"/>
        <v>('i2023110600279','2022','in2023110400016','1'),</v>
      </c>
      <c r="CF211" t="str">
        <f t="shared" si="210"/>
        <v>('i2023110600279','2022','in2023110400017','1'),</v>
      </c>
      <c r="CG211" t="str">
        <f t="shared" si="211"/>
        <v>('i2023110600279','2022','in2023110400018','1'),</v>
      </c>
      <c r="CH211" t="str">
        <f t="shared" si="212"/>
        <v>('i2023110600279','2022','in2023110400019','1'),</v>
      </c>
      <c r="CI211" t="str">
        <f t="shared" si="213"/>
        <v>('i2023110600279','2022','in2023110400020','1'),</v>
      </c>
      <c r="CJ211" t="str">
        <f t="shared" si="214"/>
        <v>('i2023110600279','2022','in2023110400021','1'),</v>
      </c>
      <c r="CK211" t="str">
        <f t="shared" si="215"/>
        <v>('i2023110600279','2022','in2023110400022','1'),</v>
      </c>
      <c r="CL211" t="str">
        <f t="shared" si="216"/>
        <v>('i2023110600279','2022','in2023110400023','1'),</v>
      </c>
      <c r="CM211" t="str">
        <f t="shared" si="217"/>
        <v>('i2023110600279','2022','in2023110400024','1'),</v>
      </c>
      <c r="CN211" t="str">
        <f t="shared" si="218"/>
        <v>('i2023110600279','2022','in2023110400025','1'),</v>
      </c>
      <c r="CO211" t="str">
        <f t="shared" si="219"/>
        <v>('i2023110600279','2022','in2023110400026','1'),</v>
      </c>
      <c r="CP211" t="str">
        <f t="shared" si="220"/>
        <v>('i2023110600279','2022','in2023110400027','1'),</v>
      </c>
      <c r="CQ211" t="str">
        <f t="shared" si="221"/>
        <v>('i2023110600279','2022','in2023110400028','1'),</v>
      </c>
      <c r="CR211" t="str">
        <f t="shared" si="222"/>
        <v>('i2023110600279','2022','in2023110400029','1'),</v>
      </c>
      <c r="CS211" t="str">
        <f t="shared" si="223"/>
        <v>('i2023110600279','2022','in2023110400030','1'),</v>
      </c>
      <c r="CT211" t="str">
        <f t="shared" si="224"/>
        <v>('i2023110600279','2022','in2023110400031','1'),</v>
      </c>
      <c r="CU211" t="str">
        <f t="shared" si="225"/>
        <v>('i2023110600279','2022','in2023110400032','4'),</v>
      </c>
      <c r="CV211" t="str">
        <f t="shared" si="226"/>
        <v>('i2023110600279','2022','in2023110400033','4'),</v>
      </c>
      <c r="CW211" t="str">
        <f t="shared" si="227"/>
        <v>('i2023110600279','2022','in2023110400034','4'),</v>
      </c>
      <c r="CX211" t="str">
        <f t="shared" si="228"/>
        <v>('i2023110600279','2022','in2023110400035','4'),</v>
      </c>
      <c r="CY211" t="str">
        <f t="shared" si="229"/>
        <v>('i2023110600279','2022','in2023110400036','2'),</v>
      </c>
      <c r="CZ211" t="str">
        <f t="shared" si="230"/>
        <v>('i2023110600279','2022','in2023110400037','1'),</v>
      </c>
      <c r="DA211" t="str">
        <f t="shared" si="231"/>
        <v>('i2023110600279','2022','in2023110400038','2'),</v>
      </c>
      <c r="DB211" t="str">
        <f t="shared" si="232"/>
        <v>('i2023110600279','2022','in2023110400039','2'),</v>
      </c>
      <c r="DC211" t="str">
        <f t="shared" si="233"/>
        <v>('i2023110600279','2022','in2023110400040','1'),</v>
      </c>
      <c r="DD211" t="str">
        <f t="shared" si="234"/>
        <v>('i2023110600279','2022','in2023110400041','3'),</v>
      </c>
      <c r="DE211" t="str">
        <f t="shared" si="235"/>
        <v>('i2023110600279','2022','in2023110400042','4'),</v>
      </c>
      <c r="DF211" t="str">
        <f t="shared" si="236"/>
        <v>('i2023110600279','2022','in2023110400043','1'),</v>
      </c>
      <c r="DG211" t="str">
        <f t="shared" si="237"/>
        <v>('i2023110600279','2022','in2023110400044','3'),</v>
      </c>
      <c r="DH211" t="str">
        <f t="shared" si="238"/>
        <v>('i2023110600279','2022','in2023110400045','4'),</v>
      </c>
      <c r="DI211" t="str">
        <f t="shared" si="239"/>
        <v>('i2023110600279','2022','in2023110400046','2'),</v>
      </c>
      <c r="DJ211" t="str">
        <f t="shared" si="240"/>
        <v>('i2023110600279','2022','in2023110400047','2');</v>
      </c>
    </row>
    <row r="212" spans="1:114" x14ac:dyDescent="0.25">
      <c r="A212" s="4" t="str">
        <f>INDEX('instansi pusat'!$B$2:$C$623,MATCH(C212,'instansi pusat'!$D$2:$D$623,0),2)</f>
        <v>i2023110600265</v>
      </c>
      <c r="B212" s="6">
        <v>7005</v>
      </c>
      <c r="C212" s="5" t="s">
        <v>482</v>
      </c>
      <c r="D212" s="6">
        <v>2022</v>
      </c>
      <c r="E212" s="6">
        <v>3</v>
      </c>
      <c r="F212" s="6">
        <v>3</v>
      </c>
      <c r="G212" s="6">
        <v>3</v>
      </c>
      <c r="H212" s="6">
        <v>3</v>
      </c>
      <c r="I212" s="6">
        <v>3</v>
      </c>
      <c r="J212" s="6">
        <v>3</v>
      </c>
      <c r="K212" s="6">
        <v>2</v>
      </c>
      <c r="L212" s="6">
        <v>2</v>
      </c>
      <c r="M212" s="6">
        <v>3</v>
      </c>
      <c r="N212" s="6">
        <v>3</v>
      </c>
      <c r="O212" s="6">
        <v>1</v>
      </c>
      <c r="P212" s="6">
        <v>3</v>
      </c>
      <c r="Q212" s="6">
        <v>2</v>
      </c>
      <c r="R212" s="6">
        <v>1</v>
      </c>
      <c r="S212" s="6">
        <v>1</v>
      </c>
      <c r="T212" s="6">
        <v>1</v>
      </c>
      <c r="U212" s="6">
        <v>3</v>
      </c>
      <c r="V212" s="6">
        <v>1</v>
      </c>
      <c r="W212" s="6">
        <v>3</v>
      </c>
      <c r="X212" s="6">
        <v>1</v>
      </c>
      <c r="Y212" s="6">
        <v>1</v>
      </c>
      <c r="Z212" s="6">
        <v>1</v>
      </c>
      <c r="AA212" s="6">
        <v>1</v>
      </c>
      <c r="AB212" s="6">
        <v>1</v>
      </c>
      <c r="AC212" s="6">
        <v>1</v>
      </c>
      <c r="AD212" s="6">
        <v>1</v>
      </c>
      <c r="AE212" s="6">
        <v>1</v>
      </c>
      <c r="AF212" s="6">
        <v>1</v>
      </c>
      <c r="AG212" s="6">
        <v>1</v>
      </c>
      <c r="AH212" s="6">
        <v>1</v>
      </c>
      <c r="AI212" s="6">
        <v>1</v>
      </c>
      <c r="AJ212" s="6">
        <v>4</v>
      </c>
      <c r="AK212" s="6">
        <v>4</v>
      </c>
      <c r="AL212" s="6">
        <v>4</v>
      </c>
      <c r="AM212" s="6">
        <v>1</v>
      </c>
      <c r="AN212" s="6">
        <v>3</v>
      </c>
      <c r="AO212" s="6">
        <v>4</v>
      </c>
      <c r="AP212" s="6">
        <v>2</v>
      </c>
      <c r="AQ212" s="6">
        <v>1</v>
      </c>
      <c r="AR212" s="6">
        <v>1</v>
      </c>
      <c r="AS212" s="6">
        <v>1</v>
      </c>
      <c r="AT212" s="6">
        <v>4</v>
      </c>
      <c r="AU212" s="6">
        <v>2</v>
      </c>
      <c r="AV212" s="6">
        <v>4</v>
      </c>
      <c r="AW212" s="6">
        <v>1</v>
      </c>
      <c r="AX212" s="6">
        <v>3</v>
      </c>
      <c r="AY212" s="6">
        <v>1</v>
      </c>
      <c r="AZ212" s="3">
        <f t="shared" si="181"/>
        <v>2.8000000000000003</v>
      </c>
      <c r="BA212" s="3">
        <f t="shared" si="182"/>
        <v>1.75</v>
      </c>
      <c r="BB212" s="3">
        <f t="shared" si="183"/>
        <v>1.5</v>
      </c>
      <c r="BC212" s="3">
        <f t="shared" si="184"/>
        <v>2</v>
      </c>
      <c r="BD212" s="3">
        <f t="shared" si="185"/>
        <v>1</v>
      </c>
      <c r="BE212" s="3">
        <f t="shared" si="186"/>
        <v>1</v>
      </c>
      <c r="BF212" s="3">
        <f t="shared" si="187"/>
        <v>2.5</v>
      </c>
      <c r="BG212" s="3">
        <f t="shared" si="188"/>
        <v>2.5</v>
      </c>
      <c r="BH212" s="3">
        <f t="shared" si="189"/>
        <v>2.8000000000000003</v>
      </c>
      <c r="BI212" s="3">
        <f t="shared" si="190"/>
        <v>1.7000000000000002</v>
      </c>
      <c r="BJ212" s="3">
        <f t="shared" si="191"/>
        <v>1</v>
      </c>
      <c r="BK212" s="3">
        <f t="shared" si="192"/>
        <v>2.5</v>
      </c>
      <c r="BL212" s="3">
        <f t="shared" si="193"/>
        <v>2.0914999999999999</v>
      </c>
      <c r="BO212" t="s">
        <v>641</v>
      </c>
      <c r="BP212" t="str">
        <f t="shared" si="194"/>
        <v>('i2023110600265','2022','in2023110400001','3'),</v>
      </c>
      <c r="BQ212" t="str">
        <f t="shared" si="195"/>
        <v>('i2023110600265','2022','in2023110400002','3'),</v>
      </c>
      <c r="BR212" t="str">
        <f t="shared" si="196"/>
        <v>('i2023110600265','2022','in2023110400003','3'),</v>
      </c>
      <c r="BS212" t="str">
        <f t="shared" si="197"/>
        <v>('i2023110600265','2022','in2023110400004','3'),</v>
      </c>
      <c r="BT212" t="str">
        <f t="shared" si="198"/>
        <v>('i2023110600265','2022','in2023110400005','3'),</v>
      </c>
      <c r="BU212" t="str">
        <f t="shared" si="199"/>
        <v>('i2023110600265','2022','in2023110400006','3'),</v>
      </c>
      <c r="BV212" t="str">
        <f t="shared" si="200"/>
        <v>('i2023110600265','2022','in2023110400007','2'),</v>
      </c>
      <c r="BW212" t="str">
        <f t="shared" si="201"/>
        <v>('i2023110600265','2022','in2023110400008','2'),</v>
      </c>
      <c r="BX212" t="str">
        <f t="shared" si="202"/>
        <v>('i2023110600265','2022','in2023110400009','3'),</v>
      </c>
      <c r="BY212" t="str">
        <f t="shared" si="203"/>
        <v>('i2023110600265','2022','in2023110400010','3'),</v>
      </c>
      <c r="BZ212" t="str">
        <f t="shared" si="204"/>
        <v>('i2023110600265','2022','in2023110400011','1'),</v>
      </c>
      <c r="CA212" t="str">
        <f t="shared" si="205"/>
        <v>('i2023110600265','2022','in2023110400012','3'),</v>
      </c>
      <c r="CB212" t="str">
        <f t="shared" si="206"/>
        <v>('i2023110600265','2022','in2023110400013','2'),</v>
      </c>
      <c r="CC212" t="str">
        <f t="shared" si="207"/>
        <v>('i2023110600265','2022','in2023110400014','1'),</v>
      </c>
      <c r="CD212" t="str">
        <f t="shared" si="208"/>
        <v>('i2023110600265','2022','in2023110400015','1'),</v>
      </c>
      <c r="CE212" t="str">
        <f t="shared" si="209"/>
        <v>('i2023110600265','2022','in2023110400016','1'),</v>
      </c>
      <c r="CF212" t="str">
        <f t="shared" si="210"/>
        <v>('i2023110600265','2022','in2023110400017','3'),</v>
      </c>
      <c r="CG212" t="str">
        <f t="shared" si="211"/>
        <v>('i2023110600265','2022','in2023110400018','1'),</v>
      </c>
      <c r="CH212" t="str">
        <f t="shared" si="212"/>
        <v>('i2023110600265','2022','in2023110400019','3'),</v>
      </c>
      <c r="CI212" t="str">
        <f t="shared" si="213"/>
        <v>('i2023110600265','2022','in2023110400020','1'),</v>
      </c>
      <c r="CJ212" t="str">
        <f t="shared" si="214"/>
        <v>('i2023110600265','2022','in2023110400021','1'),</v>
      </c>
      <c r="CK212" t="str">
        <f t="shared" si="215"/>
        <v>('i2023110600265','2022','in2023110400022','1'),</v>
      </c>
      <c r="CL212" t="str">
        <f t="shared" si="216"/>
        <v>('i2023110600265','2022','in2023110400023','1'),</v>
      </c>
      <c r="CM212" t="str">
        <f t="shared" si="217"/>
        <v>('i2023110600265','2022','in2023110400024','1'),</v>
      </c>
      <c r="CN212" t="str">
        <f t="shared" si="218"/>
        <v>('i2023110600265','2022','in2023110400025','1'),</v>
      </c>
      <c r="CO212" t="str">
        <f t="shared" si="219"/>
        <v>('i2023110600265','2022','in2023110400026','1'),</v>
      </c>
      <c r="CP212" t="str">
        <f t="shared" si="220"/>
        <v>('i2023110600265','2022','in2023110400027','1'),</v>
      </c>
      <c r="CQ212" t="str">
        <f t="shared" si="221"/>
        <v>('i2023110600265','2022','in2023110400028','1'),</v>
      </c>
      <c r="CR212" t="str">
        <f t="shared" si="222"/>
        <v>('i2023110600265','2022','in2023110400029','1'),</v>
      </c>
      <c r="CS212" t="str">
        <f t="shared" si="223"/>
        <v>('i2023110600265','2022','in2023110400030','1'),</v>
      </c>
      <c r="CT212" t="str">
        <f t="shared" si="224"/>
        <v>('i2023110600265','2022','in2023110400031','1'),</v>
      </c>
      <c r="CU212" t="str">
        <f t="shared" si="225"/>
        <v>('i2023110600265','2022','in2023110400032','4'),</v>
      </c>
      <c r="CV212" t="str">
        <f t="shared" si="226"/>
        <v>('i2023110600265','2022','in2023110400033','4'),</v>
      </c>
      <c r="CW212" t="str">
        <f t="shared" si="227"/>
        <v>('i2023110600265','2022','in2023110400034','4'),</v>
      </c>
      <c r="CX212" t="str">
        <f t="shared" si="228"/>
        <v>('i2023110600265','2022','in2023110400035','1'),</v>
      </c>
      <c r="CY212" t="str">
        <f t="shared" si="229"/>
        <v>('i2023110600265','2022','in2023110400036','3'),</v>
      </c>
      <c r="CZ212" t="str">
        <f t="shared" si="230"/>
        <v>('i2023110600265','2022','in2023110400037','4'),</v>
      </c>
      <c r="DA212" t="str">
        <f t="shared" si="231"/>
        <v>('i2023110600265','2022','in2023110400038','2'),</v>
      </c>
      <c r="DB212" t="str">
        <f t="shared" si="232"/>
        <v>('i2023110600265','2022','in2023110400039','1'),</v>
      </c>
      <c r="DC212" t="str">
        <f t="shared" si="233"/>
        <v>('i2023110600265','2022','in2023110400040','1'),</v>
      </c>
      <c r="DD212" t="str">
        <f t="shared" si="234"/>
        <v>('i2023110600265','2022','in2023110400041','1'),</v>
      </c>
      <c r="DE212" t="str">
        <f t="shared" si="235"/>
        <v>('i2023110600265','2022','in2023110400042','4'),</v>
      </c>
      <c r="DF212" t="str">
        <f t="shared" si="236"/>
        <v>('i2023110600265','2022','in2023110400043','2'),</v>
      </c>
      <c r="DG212" t="str">
        <f t="shared" si="237"/>
        <v>('i2023110600265','2022','in2023110400044','4'),</v>
      </c>
      <c r="DH212" t="str">
        <f t="shared" si="238"/>
        <v>('i2023110600265','2022','in2023110400045','1'),</v>
      </c>
      <c r="DI212" t="str">
        <f t="shared" si="239"/>
        <v>('i2023110600265','2022','in2023110400046','3'),</v>
      </c>
      <c r="DJ212" t="str">
        <f t="shared" si="240"/>
        <v>('i2023110600265','2022','in2023110400047','1');</v>
      </c>
    </row>
    <row r="213" spans="1:114" x14ac:dyDescent="0.25">
      <c r="A213" s="4" t="str">
        <f>INDEX('instansi pusat'!$B$2:$C$623,MATCH(C213,'instansi pusat'!$D$2:$D$623,0),2)</f>
        <v>i2023110600592</v>
      </c>
      <c r="B213" s="6">
        <v>7804</v>
      </c>
      <c r="C213" s="5" t="s">
        <v>356</v>
      </c>
      <c r="D213" s="6">
        <v>2022</v>
      </c>
      <c r="E213" s="6">
        <v>2</v>
      </c>
      <c r="F213" s="6">
        <v>2</v>
      </c>
      <c r="G213" s="6">
        <v>2</v>
      </c>
      <c r="H213" s="6">
        <v>2</v>
      </c>
      <c r="I213" s="6">
        <v>3</v>
      </c>
      <c r="J213" s="6">
        <v>2</v>
      </c>
      <c r="K213" s="6">
        <v>1</v>
      </c>
      <c r="L213" s="6">
        <v>2</v>
      </c>
      <c r="M213" s="6">
        <v>1</v>
      </c>
      <c r="N213" s="6">
        <v>3</v>
      </c>
      <c r="O213" s="6">
        <v>2</v>
      </c>
      <c r="P213" s="6">
        <v>2</v>
      </c>
      <c r="Q213" s="6">
        <v>2</v>
      </c>
      <c r="R213" s="6">
        <v>1</v>
      </c>
      <c r="S213" s="6">
        <v>2</v>
      </c>
      <c r="T213" s="6">
        <v>2</v>
      </c>
      <c r="U213" s="6">
        <v>2</v>
      </c>
      <c r="V213" s="6">
        <v>1</v>
      </c>
      <c r="W213" s="6">
        <v>2</v>
      </c>
      <c r="X213" s="6">
        <v>2</v>
      </c>
      <c r="Y213" s="6">
        <v>1</v>
      </c>
      <c r="Z213" s="6">
        <v>2</v>
      </c>
      <c r="AA213" s="6">
        <v>1</v>
      </c>
      <c r="AB213" s="6">
        <v>2</v>
      </c>
      <c r="AC213" s="6">
        <v>2</v>
      </c>
      <c r="AD213" s="6">
        <v>2</v>
      </c>
      <c r="AE213" s="6">
        <v>2</v>
      </c>
      <c r="AF213" s="6">
        <v>2</v>
      </c>
      <c r="AG213" s="6">
        <v>1</v>
      </c>
      <c r="AH213" s="6">
        <v>1</v>
      </c>
      <c r="AI213" s="6">
        <v>1</v>
      </c>
      <c r="AJ213" s="6">
        <v>4</v>
      </c>
      <c r="AK213" s="6">
        <v>3</v>
      </c>
      <c r="AL213" s="6">
        <v>3</v>
      </c>
      <c r="AM213" s="6">
        <v>3</v>
      </c>
      <c r="AN213" s="6">
        <v>3</v>
      </c>
      <c r="AO213" s="6">
        <v>2</v>
      </c>
      <c r="AP213" s="6">
        <v>3</v>
      </c>
      <c r="AQ213" s="6">
        <v>1</v>
      </c>
      <c r="AR213" s="6">
        <v>1</v>
      </c>
      <c r="AS213" s="6">
        <v>1</v>
      </c>
      <c r="AT213" s="6">
        <v>1</v>
      </c>
      <c r="AU213" s="6">
        <v>1</v>
      </c>
      <c r="AV213" s="6">
        <v>3</v>
      </c>
      <c r="AW213" s="6">
        <v>2</v>
      </c>
      <c r="AX213" s="6">
        <v>3</v>
      </c>
      <c r="AY213" s="6">
        <v>3</v>
      </c>
      <c r="AZ213" s="3">
        <f t="shared" si="181"/>
        <v>2</v>
      </c>
      <c r="BA213" s="3">
        <f t="shared" si="182"/>
        <v>1.75</v>
      </c>
      <c r="BB213" s="3">
        <f t="shared" si="183"/>
        <v>1.75</v>
      </c>
      <c r="BC213" s="3">
        <f t="shared" si="184"/>
        <v>2</v>
      </c>
      <c r="BD213" s="3">
        <f t="shared" si="185"/>
        <v>1.75</v>
      </c>
      <c r="BE213" s="3">
        <f t="shared" si="186"/>
        <v>1</v>
      </c>
      <c r="BF213" s="3">
        <f t="shared" si="187"/>
        <v>2.4000000000000004</v>
      </c>
      <c r="BG213" s="3">
        <f t="shared" si="188"/>
        <v>2.1666666666666665</v>
      </c>
      <c r="BH213" s="3">
        <f t="shared" si="189"/>
        <v>2</v>
      </c>
      <c r="BI213" s="3">
        <f t="shared" si="190"/>
        <v>1.8000000000000003</v>
      </c>
      <c r="BJ213" s="3">
        <f t="shared" si="191"/>
        <v>1.5454545454545454</v>
      </c>
      <c r="BK213" s="3">
        <f t="shared" si="192"/>
        <v>2.3076923076923079</v>
      </c>
      <c r="BL213" s="3">
        <f t="shared" si="193"/>
        <v>2.0150000000000001</v>
      </c>
      <c r="BO213" t="s">
        <v>641</v>
      </c>
      <c r="BP213" t="str">
        <f t="shared" si="194"/>
        <v>('i2023110600592','2022','in2023110400001','2'),</v>
      </c>
      <c r="BQ213" t="str">
        <f t="shared" si="195"/>
        <v>('i2023110600592','2022','in2023110400002','2'),</v>
      </c>
      <c r="BR213" t="str">
        <f t="shared" si="196"/>
        <v>('i2023110600592','2022','in2023110400003','2'),</v>
      </c>
      <c r="BS213" t="str">
        <f t="shared" si="197"/>
        <v>('i2023110600592','2022','in2023110400004','2'),</v>
      </c>
      <c r="BT213" t="str">
        <f t="shared" si="198"/>
        <v>('i2023110600592','2022','in2023110400005','3'),</v>
      </c>
      <c r="BU213" t="str">
        <f t="shared" si="199"/>
        <v>('i2023110600592','2022','in2023110400006','2'),</v>
      </c>
      <c r="BV213" t="str">
        <f t="shared" si="200"/>
        <v>('i2023110600592','2022','in2023110400007','1'),</v>
      </c>
      <c r="BW213" t="str">
        <f t="shared" si="201"/>
        <v>('i2023110600592','2022','in2023110400008','2'),</v>
      </c>
      <c r="BX213" t="str">
        <f t="shared" si="202"/>
        <v>('i2023110600592','2022','in2023110400009','1'),</v>
      </c>
      <c r="BY213" t="str">
        <f t="shared" si="203"/>
        <v>('i2023110600592','2022','in2023110400010','3'),</v>
      </c>
      <c r="BZ213" t="str">
        <f t="shared" si="204"/>
        <v>('i2023110600592','2022','in2023110400011','2'),</v>
      </c>
      <c r="CA213" t="str">
        <f t="shared" si="205"/>
        <v>('i2023110600592','2022','in2023110400012','2'),</v>
      </c>
      <c r="CB213" t="str">
        <f t="shared" si="206"/>
        <v>('i2023110600592','2022','in2023110400013','2'),</v>
      </c>
      <c r="CC213" t="str">
        <f t="shared" si="207"/>
        <v>('i2023110600592','2022','in2023110400014','1'),</v>
      </c>
      <c r="CD213" t="str">
        <f t="shared" si="208"/>
        <v>('i2023110600592','2022','in2023110400015','2'),</v>
      </c>
      <c r="CE213" t="str">
        <f t="shared" si="209"/>
        <v>('i2023110600592','2022','in2023110400016','2'),</v>
      </c>
      <c r="CF213" t="str">
        <f t="shared" si="210"/>
        <v>('i2023110600592','2022','in2023110400017','2'),</v>
      </c>
      <c r="CG213" t="str">
        <f t="shared" si="211"/>
        <v>('i2023110600592','2022','in2023110400018','1'),</v>
      </c>
      <c r="CH213" t="str">
        <f t="shared" si="212"/>
        <v>('i2023110600592','2022','in2023110400019','2'),</v>
      </c>
      <c r="CI213" t="str">
        <f t="shared" si="213"/>
        <v>('i2023110600592','2022','in2023110400020','2'),</v>
      </c>
      <c r="CJ213" t="str">
        <f t="shared" si="214"/>
        <v>('i2023110600592','2022','in2023110400021','1'),</v>
      </c>
      <c r="CK213" t="str">
        <f t="shared" si="215"/>
        <v>('i2023110600592','2022','in2023110400022','2'),</v>
      </c>
      <c r="CL213" t="str">
        <f t="shared" si="216"/>
        <v>('i2023110600592','2022','in2023110400023','1'),</v>
      </c>
      <c r="CM213" t="str">
        <f t="shared" si="217"/>
        <v>('i2023110600592','2022','in2023110400024','2'),</v>
      </c>
      <c r="CN213" t="str">
        <f t="shared" si="218"/>
        <v>('i2023110600592','2022','in2023110400025','2'),</v>
      </c>
      <c r="CO213" t="str">
        <f t="shared" si="219"/>
        <v>('i2023110600592','2022','in2023110400026','2'),</v>
      </c>
      <c r="CP213" t="str">
        <f t="shared" si="220"/>
        <v>('i2023110600592','2022','in2023110400027','2'),</v>
      </c>
      <c r="CQ213" t="str">
        <f t="shared" si="221"/>
        <v>('i2023110600592','2022','in2023110400028','2'),</v>
      </c>
      <c r="CR213" t="str">
        <f t="shared" si="222"/>
        <v>('i2023110600592','2022','in2023110400029','1'),</v>
      </c>
      <c r="CS213" t="str">
        <f t="shared" si="223"/>
        <v>('i2023110600592','2022','in2023110400030','1'),</v>
      </c>
      <c r="CT213" t="str">
        <f t="shared" si="224"/>
        <v>('i2023110600592','2022','in2023110400031','1'),</v>
      </c>
      <c r="CU213" t="str">
        <f t="shared" si="225"/>
        <v>('i2023110600592','2022','in2023110400032','4'),</v>
      </c>
      <c r="CV213" t="str">
        <f t="shared" si="226"/>
        <v>('i2023110600592','2022','in2023110400033','3'),</v>
      </c>
      <c r="CW213" t="str">
        <f t="shared" si="227"/>
        <v>('i2023110600592','2022','in2023110400034','3'),</v>
      </c>
      <c r="CX213" t="str">
        <f t="shared" si="228"/>
        <v>('i2023110600592','2022','in2023110400035','3'),</v>
      </c>
      <c r="CY213" t="str">
        <f t="shared" si="229"/>
        <v>('i2023110600592','2022','in2023110400036','3'),</v>
      </c>
      <c r="CZ213" t="str">
        <f t="shared" si="230"/>
        <v>('i2023110600592','2022','in2023110400037','2'),</v>
      </c>
      <c r="DA213" t="str">
        <f t="shared" si="231"/>
        <v>('i2023110600592','2022','in2023110400038','3'),</v>
      </c>
      <c r="DB213" t="str">
        <f t="shared" si="232"/>
        <v>('i2023110600592','2022','in2023110400039','1'),</v>
      </c>
      <c r="DC213" t="str">
        <f t="shared" si="233"/>
        <v>('i2023110600592','2022','in2023110400040','1'),</v>
      </c>
      <c r="DD213" t="str">
        <f t="shared" si="234"/>
        <v>('i2023110600592','2022','in2023110400041','1'),</v>
      </c>
      <c r="DE213" t="str">
        <f t="shared" si="235"/>
        <v>('i2023110600592','2022','in2023110400042','1'),</v>
      </c>
      <c r="DF213" t="str">
        <f t="shared" si="236"/>
        <v>('i2023110600592','2022','in2023110400043','1'),</v>
      </c>
      <c r="DG213" t="str">
        <f t="shared" si="237"/>
        <v>('i2023110600592','2022','in2023110400044','3'),</v>
      </c>
      <c r="DH213" t="str">
        <f t="shared" si="238"/>
        <v>('i2023110600592','2022','in2023110400045','2'),</v>
      </c>
      <c r="DI213" t="str">
        <f t="shared" si="239"/>
        <v>('i2023110600592','2022','in2023110400046','3'),</v>
      </c>
      <c r="DJ213" t="str">
        <f t="shared" si="240"/>
        <v>('i2023110600592','2022','in2023110400047','3');</v>
      </c>
    </row>
    <row r="214" spans="1:114" x14ac:dyDescent="0.25">
      <c r="A214" s="4" t="str">
        <f>INDEX('instansi pusat'!$B$2:$C$623,MATCH(C214,'instansi pusat'!$D$2:$D$623,0),2)</f>
        <v>i2023110600375</v>
      </c>
      <c r="B214" s="6">
        <v>5505</v>
      </c>
      <c r="C214" s="5" t="s">
        <v>217</v>
      </c>
      <c r="D214" s="6">
        <v>2022</v>
      </c>
      <c r="E214" s="6">
        <v>1</v>
      </c>
      <c r="F214" s="6">
        <v>1</v>
      </c>
      <c r="G214" s="6">
        <v>1</v>
      </c>
      <c r="H214" s="6">
        <v>1</v>
      </c>
      <c r="I214" s="6">
        <v>1</v>
      </c>
      <c r="J214" s="6">
        <v>1</v>
      </c>
      <c r="K214" s="6">
        <v>1</v>
      </c>
      <c r="L214" s="6">
        <v>1</v>
      </c>
      <c r="M214" s="6">
        <v>1</v>
      </c>
      <c r="N214" s="6">
        <v>1</v>
      </c>
      <c r="O214" s="6">
        <v>1</v>
      </c>
      <c r="P214" s="6">
        <v>1</v>
      </c>
      <c r="Q214" s="6">
        <v>1</v>
      </c>
      <c r="R214" s="6">
        <v>1</v>
      </c>
      <c r="S214" s="6">
        <v>1</v>
      </c>
      <c r="T214" s="6">
        <v>1</v>
      </c>
      <c r="U214" s="6">
        <v>1</v>
      </c>
      <c r="V214" s="6">
        <v>2</v>
      </c>
      <c r="W214" s="6">
        <v>1</v>
      </c>
      <c r="X214" s="6">
        <v>1</v>
      </c>
      <c r="Y214" s="6">
        <v>1</v>
      </c>
      <c r="Z214" s="6">
        <v>1</v>
      </c>
      <c r="AA214" s="6">
        <v>1</v>
      </c>
      <c r="AB214" s="6">
        <v>1</v>
      </c>
      <c r="AC214" s="6">
        <v>2</v>
      </c>
      <c r="AD214" s="6">
        <v>1</v>
      </c>
      <c r="AE214" s="6">
        <v>1</v>
      </c>
      <c r="AF214" s="6">
        <v>1</v>
      </c>
      <c r="AG214" s="6">
        <v>1</v>
      </c>
      <c r="AH214" s="6">
        <v>1</v>
      </c>
      <c r="AI214" s="6">
        <v>1</v>
      </c>
      <c r="AJ214" s="6">
        <v>4</v>
      </c>
      <c r="AK214" s="6">
        <v>4</v>
      </c>
      <c r="AL214" s="6">
        <v>4</v>
      </c>
      <c r="AM214" s="6">
        <v>3</v>
      </c>
      <c r="AN214" s="6">
        <v>2</v>
      </c>
      <c r="AO214" s="6">
        <v>1</v>
      </c>
      <c r="AP214" s="6">
        <v>2</v>
      </c>
      <c r="AQ214" s="6">
        <v>1</v>
      </c>
      <c r="AR214" s="6">
        <v>1</v>
      </c>
      <c r="AS214" s="6">
        <v>2</v>
      </c>
      <c r="AT214" s="6">
        <v>4</v>
      </c>
      <c r="AU214" s="6">
        <v>1</v>
      </c>
      <c r="AV214" s="6">
        <v>1</v>
      </c>
      <c r="AW214" s="6">
        <v>1</v>
      </c>
      <c r="AX214" s="6">
        <v>1</v>
      </c>
      <c r="AY214" s="6">
        <v>1</v>
      </c>
      <c r="AZ214" s="3">
        <f t="shared" si="181"/>
        <v>1</v>
      </c>
      <c r="BA214" s="3">
        <f t="shared" si="182"/>
        <v>1</v>
      </c>
      <c r="BB214" s="3">
        <f t="shared" si="183"/>
        <v>1.25</v>
      </c>
      <c r="BC214" s="3">
        <f t="shared" si="184"/>
        <v>1</v>
      </c>
      <c r="BD214" s="3">
        <f t="shared" si="185"/>
        <v>1.125</v>
      </c>
      <c r="BE214" s="3">
        <f t="shared" si="186"/>
        <v>1</v>
      </c>
      <c r="BF214" s="3">
        <f t="shared" si="187"/>
        <v>2.4000000000000004</v>
      </c>
      <c r="BG214" s="3">
        <f t="shared" si="188"/>
        <v>1.5</v>
      </c>
      <c r="BH214" s="3">
        <f t="shared" si="189"/>
        <v>1</v>
      </c>
      <c r="BI214" s="3">
        <f t="shared" si="190"/>
        <v>1.1000000000000001</v>
      </c>
      <c r="BJ214" s="3">
        <f t="shared" si="191"/>
        <v>1.0909090909090908</v>
      </c>
      <c r="BK214" s="3">
        <f t="shared" si="192"/>
        <v>2.0439560439560442</v>
      </c>
      <c r="BL214" s="3">
        <f t="shared" si="193"/>
        <v>1.5150000000000001</v>
      </c>
      <c r="BO214" t="s">
        <v>641</v>
      </c>
      <c r="BP214" t="str">
        <f t="shared" si="194"/>
        <v>('i2023110600375','2022','in2023110400001','1'),</v>
      </c>
      <c r="BQ214" t="str">
        <f t="shared" si="195"/>
        <v>('i2023110600375','2022','in2023110400002','1'),</v>
      </c>
      <c r="BR214" t="str">
        <f t="shared" si="196"/>
        <v>('i2023110600375','2022','in2023110400003','1'),</v>
      </c>
      <c r="BS214" t="str">
        <f t="shared" si="197"/>
        <v>('i2023110600375','2022','in2023110400004','1'),</v>
      </c>
      <c r="BT214" t="str">
        <f t="shared" si="198"/>
        <v>('i2023110600375','2022','in2023110400005','1'),</v>
      </c>
      <c r="BU214" t="str">
        <f t="shared" si="199"/>
        <v>('i2023110600375','2022','in2023110400006','1'),</v>
      </c>
      <c r="BV214" t="str">
        <f t="shared" si="200"/>
        <v>('i2023110600375','2022','in2023110400007','1'),</v>
      </c>
      <c r="BW214" t="str">
        <f t="shared" si="201"/>
        <v>('i2023110600375','2022','in2023110400008','1'),</v>
      </c>
      <c r="BX214" t="str">
        <f t="shared" si="202"/>
        <v>('i2023110600375','2022','in2023110400009','1'),</v>
      </c>
      <c r="BY214" t="str">
        <f t="shared" si="203"/>
        <v>('i2023110600375','2022','in2023110400010','1'),</v>
      </c>
      <c r="BZ214" t="str">
        <f t="shared" si="204"/>
        <v>('i2023110600375','2022','in2023110400011','1'),</v>
      </c>
      <c r="CA214" t="str">
        <f t="shared" si="205"/>
        <v>('i2023110600375','2022','in2023110400012','1'),</v>
      </c>
      <c r="CB214" t="str">
        <f t="shared" si="206"/>
        <v>('i2023110600375','2022','in2023110400013','1'),</v>
      </c>
      <c r="CC214" t="str">
        <f t="shared" si="207"/>
        <v>('i2023110600375','2022','in2023110400014','1'),</v>
      </c>
      <c r="CD214" t="str">
        <f t="shared" si="208"/>
        <v>('i2023110600375','2022','in2023110400015','1'),</v>
      </c>
      <c r="CE214" t="str">
        <f t="shared" si="209"/>
        <v>('i2023110600375','2022','in2023110400016','1'),</v>
      </c>
      <c r="CF214" t="str">
        <f t="shared" si="210"/>
        <v>('i2023110600375','2022','in2023110400017','1'),</v>
      </c>
      <c r="CG214" t="str">
        <f t="shared" si="211"/>
        <v>('i2023110600375','2022','in2023110400018','2'),</v>
      </c>
      <c r="CH214" t="str">
        <f t="shared" si="212"/>
        <v>('i2023110600375','2022','in2023110400019','1'),</v>
      </c>
      <c r="CI214" t="str">
        <f t="shared" si="213"/>
        <v>('i2023110600375','2022','in2023110400020','1'),</v>
      </c>
      <c r="CJ214" t="str">
        <f t="shared" si="214"/>
        <v>('i2023110600375','2022','in2023110400021','1'),</v>
      </c>
      <c r="CK214" t="str">
        <f t="shared" si="215"/>
        <v>('i2023110600375','2022','in2023110400022','1'),</v>
      </c>
      <c r="CL214" t="str">
        <f t="shared" si="216"/>
        <v>('i2023110600375','2022','in2023110400023','1'),</v>
      </c>
      <c r="CM214" t="str">
        <f t="shared" si="217"/>
        <v>('i2023110600375','2022','in2023110400024','1'),</v>
      </c>
      <c r="CN214" t="str">
        <f t="shared" si="218"/>
        <v>('i2023110600375','2022','in2023110400025','2'),</v>
      </c>
      <c r="CO214" t="str">
        <f t="shared" si="219"/>
        <v>('i2023110600375','2022','in2023110400026','1'),</v>
      </c>
      <c r="CP214" t="str">
        <f t="shared" si="220"/>
        <v>('i2023110600375','2022','in2023110400027','1'),</v>
      </c>
      <c r="CQ214" t="str">
        <f t="shared" si="221"/>
        <v>('i2023110600375','2022','in2023110400028','1'),</v>
      </c>
      <c r="CR214" t="str">
        <f t="shared" si="222"/>
        <v>('i2023110600375','2022','in2023110400029','1'),</v>
      </c>
      <c r="CS214" t="str">
        <f t="shared" si="223"/>
        <v>('i2023110600375','2022','in2023110400030','1'),</v>
      </c>
      <c r="CT214" t="str">
        <f t="shared" si="224"/>
        <v>('i2023110600375','2022','in2023110400031','1'),</v>
      </c>
      <c r="CU214" t="str">
        <f t="shared" si="225"/>
        <v>('i2023110600375','2022','in2023110400032','4'),</v>
      </c>
      <c r="CV214" t="str">
        <f t="shared" si="226"/>
        <v>('i2023110600375','2022','in2023110400033','4'),</v>
      </c>
      <c r="CW214" t="str">
        <f t="shared" si="227"/>
        <v>('i2023110600375','2022','in2023110400034','4'),</v>
      </c>
      <c r="CX214" t="str">
        <f t="shared" si="228"/>
        <v>('i2023110600375','2022','in2023110400035','3'),</v>
      </c>
      <c r="CY214" t="str">
        <f t="shared" si="229"/>
        <v>('i2023110600375','2022','in2023110400036','2'),</v>
      </c>
      <c r="CZ214" t="str">
        <f t="shared" si="230"/>
        <v>('i2023110600375','2022','in2023110400037','1'),</v>
      </c>
      <c r="DA214" t="str">
        <f t="shared" si="231"/>
        <v>('i2023110600375','2022','in2023110400038','2'),</v>
      </c>
      <c r="DB214" t="str">
        <f t="shared" si="232"/>
        <v>('i2023110600375','2022','in2023110400039','1'),</v>
      </c>
      <c r="DC214" t="str">
        <f t="shared" si="233"/>
        <v>('i2023110600375','2022','in2023110400040','1'),</v>
      </c>
      <c r="DD214" t="str">
        <f t="shared" si="234"/>
        <v>('i2023110600375','2022','in2023110400041','2'),</v>
      </c>
      <c r="DE214" t="str">
        <f t="shared" si="235"/>
        <v>('i2023110600375','2022','in2023110400042','4'),</v>
      </c>
      <c r="DF214" t="str">
        <f t="shared" si="236"/>
        <v>('i2023110600375','2022','in2023110400043','1'),</v>
      </c>
      <c r="DG214" t="str">
        <f t="shared" si="237"/>
        <v>('i2023110600375','2022','in2023110400044','1'),</v>
      </c>
      <c r="DH214" t="str">
        <f t="shared" si="238"/>
        <v>('i2023110600375','2022','in2023110400045','1'),</v>
      </c>
      <c r="DI214" t="str">
        <f t="shared" si="239"/>
        <v>('i2023110600375','2022','in2023110400046','1'),</v>
      </c>
      <c r="DJ214" t="str">
        <f t="shared" si="240"/>
        <v>('i2023110600375','2022','in2023110400047','1');</v>
      </c>
    </row>
    <row r="215" spans="1:114" x14ac:dyDescent="0.25">
      <c r="A215" s="4" t="str">
        <f>INDEX('instansi pusat'!$B$2:$C$623,MATCH(C215,'instansi pusat'!$D$2:$D$623,0),2)</f>
        <v>i2023110600425</v>
      </c>
      <c r="B215" s="6">
        <v>6606</v>
      </c>
      <c r="C215" s="5" t="s">
        <v>293</v>
      </c>
      <c r="D215" s="6">
        <v>2022</v>
      </c>
      <c r="E215" s="6">
        <v>1</v>
      </c>
      <c r="F215" s="6">
        <v>1</v>
      </c>
      <c r="G215" s="6">
        <v>2</v>
      </c>
      <c r="H215" s="6">
        <v>2</v>
      </c>
      <c r="I215" s="6">
        <v>1</v>
      </c>
      <c r="J215" s="6">
        <v>2</v>
      </c>
      <c r="K215" s="6">
        <v>2</v>
      </c>
      <c r="L215" s="6">
        <v>2</v>
      </c>
      <c r="M215" s="6">
        <v>1</v>
      </c>
      <c r="N215" s="6">
        <v>2</v>
      </c>
      <c r="O215" s="6">
        <v>1</v>
      </c>
      <c r="P215" s="6">
        <v>1</v>
      </c>
      <c r="Q215" s="6">
        <v>3</v>
      </c>
      <c r="R215" s="6">
        <v>2</v>
      </c>
      <c r="S215" s="6">
        <v>2</v>
      </c>
      <c r="T215" s="6">
        <v>3</v>
      </c>
      <c r="U215" s="6">
        <v>2</v>
      </c>
      <c r="V215" s="6">
        <v>1</v>
      </c>
      <c r="W215" s="6">
        <v>2</v>
      </c>
      <c r="X215" s="6">
        <v>2</v>
      </c>
      <c r="Y215" s="6">
        <v>1</v>
      </c>
      <c r="Z215" s="6">
        <v>2</v>
      </c>
      <c r="AA215" s="6">
        <v>2</v>
      </c>
      <c r="AB215" s="6">
        <v>1</v>
      </c>
      <c r="AC215" s="6">
        <v>1</v>
      </c>
      <c r="AD215" s="6">
        <v>1</v>
      </c>
      <c r="AE215" s="6">
        <v>1</v>
      </c>
      <c r="AF215" s="6">
        <v>1</v>
      </c>
      <c r="AG215" s="6">
        <v>1</v>
      </c>
      <c r="AH215" s="6">
        <v>1</v>
      </c>
      <c r="AI215" s="6">
        <v>1</v>
      </c>
      <c r="AJ215" s="6">
        <v>3</v>
      </c>
      <c r="AK215" s="6">
        <v>2</v>
      </c>
      <c r="AL215" s="6">
        <v>2</v>
      </c>
      <c r="AM215" s="6">
        <v>2</v>
      </c>
      <c r="AN215" s="6">
        <v>3</v>
      </c>
      <c r="AO215" s="6">
        <v>1</v>
      </c>
      <c r="AP215" s="6">
        <v>1</v>
      </c>
      <c r="AQ215" s="6">
        <v>1</v>
      </c>
      <c r="AR215" s="6">
        <v>2</v>
      </c>
      <c r="AS215" s="6">
        <v>2</v>
      </c>
      <c r="AT215" s="6">
        <v>2</v>
      </c>
      <c r="AU215" s="6">
        <v>3</v>
      </c>
      <c r="AV215" s="6">
        <v>3</v>
      </c>
      <c r="AW215" s="6">
        <v>3</v>
      </c>
      <c r="AX215" s="6">
        <v>3</v>
      </c>
      <c r="AY215" s="6">
        <v>3</v>
      </c>
      <c r="AZ215" s="3">
        <f t="shared" si="181"/>
        <v>1.6</v>
      </c>
      <c r="BA215" s="3">
        <f t="shared" si="182"/>
        <v>1.75</v>
      </c>
      <c r="BB215" s="3">
        <f t="shared" si="183"/>
        <v>2</v>
      </c>
      <c r="BC215" s="3">
        <f t="shared" si="184"/>
        <v>2</v>
      </c>
      <c r="BD215" s="3">
        <f t="shared" si="185"/>
        <v>1.25</v>
      </c>
      <c r="BE215" s="3">
        <f t="shared" si="186"/>
        <v>1</v>
      </c>
      <c r="BF215" s="3">
        <f t="shared" si="187"/>
        <v>1.9000000000000001</v>
      </c>
      <c r="BG215" s="3">
        <f t="shared" si="188"/>
        <v>2.833333333333333</v>
      </c>
      <c r="BH215" s="3">
        <f t="shared" si="189"/>
        <v>1.6</v>
      </c>
      <c r="BI215" s="3">
        <f t="shared" si="190"/>
        <v>1.9</v>
      </c>
      <c r="BJ215" s="3">
        <f t="shared" si="191"/>
        <v>1.1818181818181819</v>
      </c>
      <c r="BK215" s="3">
        <f t="shared" si="192"/>
        <v>2.2692307692307692</v>
      </c>
      <c r="BL215" s="3">
        <f t="shared" si="193"/>
        <v>1.9105000000000001</v>
      </c>
      <c r="BO215" t="s">
        <v>641</v>
      </c>
      <c r="BP215" t="str">
        <f t="shared" si="194"/>
        <v>('i2023110600425','2022','in2023110400001','1'),</v>
      </c>
      <c r="BQ215" t="str">
        <f t="shared" si="195"/>
        <v>('i2023110600425','2022','in2023110400002','1'),</v>
      </c>
      <c r="BR215" t="str">
        <f t="shared" si="196"/>
        <v>('i2023110600425','2022','in2023110400003','2'),</v>
      </c>
      <c r="BS215" t="str">
        <f t="shared" si="197"/>
        <v>('i2023110600425','2022','in2023110400004','2'),</v>
      </c>
      <c r="BT215" t="str">
        <f t="shared" si="198"/>
        <v>('i2023110600425','2022','in2023110400005','1'),</v>
      </c>
      <c r="BU215" t="str">
        <f t="shared" si="199"/>
        <v>('i2023110600425','2022','in2023110400006','2'),</v>
      </c>
      <c r="BV215" t="str">
        <f t="shared" si="200"/>
        <v>('i2023110600425','2022','in2023110400007','2'),</v>
      </c>
      <c r="BW215" t="str">
        <f t="shared" si="201"/>
        <v>('i2023110600425','2022','in2023110400008','2'),</v>
      </c>
      <c r="BX215" t="str">
        <f t="shared" si="202"/>
        <v>('i2023110600425','2022','in2023110400009','1'),</v>
      </c>
      <c r="BY215" t="str">
        <f t="shared" si="203"/>
        <v>('i2023110600425','2022','in2023110400010','2'),</v>
      </c>
      <c r="BZ215" t="str">
        <f t="shared" si="204"/>
        <v>('i2023110600425','2022','in2023110400011','1'),</v>
      </c>
      <c r="CA215" t="str">
        <f t="shared" si="205"/>
        <v>('i2023110600425','2022','in2023110400012','1'),</v>
      </c>
      <c r="CB215" t="str">
        <f t="shared" si="206"/>
        <v>('i2023110600425','2022','in2023110400013','3'),</v>
      </c>
      <c r="CC215" t="str">
        <f t="shared" si="207"/>
        <v>('i2023110600425','2022','in2023110400014','2'),</v>
      </c>
      <c r="CD215" t="str">
        <f t="shared" si="208"/>
        <v>('i2023110600425','2022','in2023110400015','2'),</v>
      </c>
      <c r="CE215" t="str">
        <f t="shared" si="209"/>
        <v>('i2023110600425','2022','in2023110400016','3'),</v>
      </c>
      <c r="CF215" t="str">
        <f t="shared" si="210"/>
        <v>('i2023110600425','2022','in2023110400017','2'),</v>
      </c>
      <c r="CG215" t="str">
        <f t="shared" si="211"/>
        <v>('i2023110600425','2022','in2023110400018','1'),</v>
      </c>
      <c r="CH215" t="str">
        <f t="shared" si="212"/>
        <v>('i2023110600425','2022','in2023110400019','2'),</v>
      </c>
      <c r="CI215" t="str">
        <f t="shared" si="213"/>
        <v>('i2023110600425','2022','in2023110400020','2'),</v>
      </c>
      <c r="CJ215" t="str">
        <f t="shared" si="214"/>
        <v>('i2023110600425','2022','in2023110400021','1'),</v>
      </c>
      <c r="CK215" t="str">
        <f t="shared" si="215"/>
        <v>('i2023110600425','2022','in2023110400022','2'),</v>
      </c>
      <c r="CL215" t="str">
        <f t="shared" si="216"/>
        <v>('i2023110600425','2022','in2023110400023','2'),</v>
      </c>
      <c r="CM215" t="str">
        <f t="shared" si="217"/>
        <v>('i2023110600425','2022','in2023110400024','1'),</v>
      </c>
      <c r="CN215" t="str">
        <f t="shared" si="218"/>
        <v>('i2023110600425','2022','in2023110400025','1'),</v>
      </c>
      <c r="CO215" t="str">
        <f t="shared" si="219"/>
        <v>('i2023110600425','2022','in2023110400026','1'),</v>
      </c>
      <c r="CP215" t="str">
        <f t="shared" si="220"/>
        <v>('i2023110600425','2022','in2023110400027','1'),</v>
      </c>
      <c r="CQ215" t="str">
        <f t="shared" si="221"/>
        <v>('i2023110600425','2022','in2023110400028','1'),</v>
      </c>
      <c r="CR215" t="str">
        <f t="shared" si="222"/>
        <v>('i2023110600425','2022','in2023110400029','1'),</v>
      </c>
      <c r="CS215" t="str">
        <f t="shared" si="223"/>
        <v>('i2023110600425','2022','in2023110400030','1'),</v>
      </c>
      <c r="CT215" t="str">
        <f t="shared" si="224"/>
        <v>('i2023110600425','2022','in2023110400031','1'),</v>
      </c>
      <c r="CU215" t="str">
        <f t="shared" si="225"/>
        <v>('i2023110600425','2022','in2023110400032','3'),</v>
      </c>
      <c r="CV215" t="str">
        <f t="shared" si="226"/>
        <v>('i2023110600425','2022','in2023110400033','2'),</v>
      </c>
      <c r="CW215" t="str">
        <f t="shared" si="227"/>
        <v>('i2023110600425','2022','in2023110400034','2'),</v>
      </c>
      <c r="CX215" t="str">
        <f t="shared" si="228"/>
        <v>('i2023110600425','2022','in2023110400035','2'),</v>
      </c>
      <c r="CY215" t="str">
        <f t="shared" si="229"/>
        <v>('i2023110600425','2022','in2023110400036','3'),</v>
      </c>
      <c r="CZ215" t="str">
        <f t="shared" si="230"/>
        <v>('i2023110600425','2022','in2023110400037','1'),</v>
      </c>
      <c r="DA215" t="str">
        <f t="shared" si="231"/>
        <v>('i2023110600425','2022','in2023110400038','1'),</v>
      </c>
      <c r="DB215" t="str">
        <f t="shared" si="232"/>
        <v>('i2023110600425','2022','in2023110400039','1'),</v>
      </c>
      <c r="DC215" t="str">
        <f t="shared" si="233"/>
        <v>('i2023110600425','2022','in2023110400040','2'),</v>
      </c>
      <c r="DD215" t="str">
        <f t="shared" si="234"/>
        <v>('i2023110600425','2022','in2023110400041','2'),</v>
      </c>
      <c r="DE215" t="str">
        <f t="shared" si="235"/>
        <v>('i2023110600425','2022','in2023110400042','2'),</v>
      </c>
      <c r="DF215" t="str">
        <f t="shared" si="236"/>
        <v>('i2023110600425','2022','in2023110400043','3'),</v>
      </c>
      <c r="DG215" t="str">
        <f t="shared" si="237"/>
        <v>('i2023110600425','2022','in2023110400044','3'),</v>
      </c>
      <c r="DH215" t="str">
        <f t="shared" si="238"/>
        <v>('i2023110600425','2022','in2023110400045','3'),</v>
      </c>
      <c r="DI215" t="str">
        <f t="shared" si="239"/>
        <v>('i2023110600425','2022','in2023110400046','3'),</v>
      </c>
      <c r="DJ215" t="str">
        <f t="shared" si="240"/>
        <v>('i2023110600425','2022','in2023110400047','3');</v>
      </c>
    </row>
    <row r="216" spans="1:114" x14ac:dyDescent="0.25">
      <c r="A216" s="4" t="str">
        <f>INDEX('instansi pusat'!$B$2:$C$623,MATCH(C216,'instansi pusat'!$D$2:$D$623,0),2)</f>
        <v>i2023110600284</v>
      </c>
      <c r="B216" s="6">
        <v>7404</v>
      </c>
      <c r="C216" s="5" t="s">
        <v>467</v>
      </c>
      <c r="D216" s="6">
        <v>2022</v>
      </c>
      <c r="E216" s="6">
        <v>5</v>
      </c>
      <c r="F216" s="6">
        <v>5</v>
      </c>
      <c r="G216" s="6">
        <v>5</v>
      </c>
      <c r="H216" s="6">
        <v>5</v>
      </c>
      <c r="I216" s="6">
        <v>4</v>
      </c>
      <c r="J216" s="6">
        <v>5</v>
      </c>
      <c r="K216" s="6">
        <v>4</v>
      </c>
      <c r="L216" s="6">
        <v>5</v>
      </c>
      <c r="M216" s="6">
        <v>5</v>
      </c>
      <c r="N216" s="6">
        <v>3</v>
      </c>
      <c r="O216" s="6">
        <v>3</v>
      </c>
      <c r="P216" s="6">
        <v>3</v>
      </c>
      <c r="Q216" s="6">
        <v>1</v>
      </c>
      <c r="R216" s="6">
        <v>3</v>
      </c>
      <c r="S216" s="6">
        <v>3</v>
      </c>
      <c r="T216" s="6">
        <v>3</v>
      </c>
      <c r="U216" s="6">
        <v>3</v>
      </c>
      <c r="V216" s="6">
        <v>2</v>
      </c>
      <c r="W216" s="6">
        <v>2</v>
      </c>
      <c r="X216" s="6">
        <v>2</v>
      </c>
      <c r="Y216" s="6">
        <v>3</v>
      </c>
      <c r="Z216" s="6">
        <v>1</v>
      </c>
      <c r="AA216" s="6">
        <v>3</v>
      </c>
      <c r="AB216" s="6">
        <v>3</v>
      </c>
      <c r="AC216" s="6">
        <v>2</v>
      </c>
      <c r="AD216" s="6">
        <v>2</v>
      </c>
      <c r="AE216" s="6">
        <v>2</v>
      </c>
      <c r="AF216" s="6">
        <v>3</v>
      </c>
      <c r="AG216" s="6">
        <v>3</v>
      </c>
      <c r="AH216" s="6">
        <v>3</v>
      </c>
      <c r="AI216" s="6">
        <v>1</v>
      </c>
      <c r="AJ216" s="6">
        <v>4</v>
      </c>
      <c r="AK216" s="6">
        <v>4</v>
      </c>
      <c r="AL216" s="6">
        <v>4</v>
      </c>
      <c r="AM216" s="6">
        <v>4</v>
      </c>
      <c r="AN216" s="6">
        <v>3</v>
      </c>
      <c r="AO216" s="6">
        <v>4</v>
      </c>
      <c r="AP216" s="6">
        <v>3</v>
      </c>
      <c r="AQ216" s="6">
        <v>3</v>
      </c>
      <c r="AR216" s="6">
        <v>3</v>
      </c>
      <c r="AS216" s="6">
        <v>3</v>
      </c>
      <c r="AT216" s="6">
        <v>4</v>
      </c>
      <c r="AU216" s="6">
        <v>3</v>
      </c>
      <c r="AV216" s="6">
        <v>2</v>
      </c>
      <c r="AW216" s="6">
        <v>3</v>
      </c>
      <c r="AX216" s="6">
        <v>4</v>
      </c>
      <c r="AY216" s="6">
        <v>3</v>
      </c>
      <c r="AZ216" s="3">
        <f t="shared" si="181"/>
        <v>4.6000000000000005</v>
      </c>
      <c r="BA216" s="3">
        <f t="shared" si="182"/>
        <v>2.5</v>
      </c>
      <c r="BB216" s="3">
        <f t="shared" si="183"/>
        <v>2.75</v>
      </c>
      <c r="BC216" s="3">
        <f t="shared" si="184"/>
        <v>2</v>
      </c>
      <c r="BD216" s="3">
        <f t="shared" si="185"/>
        <v>2.375</v>
      </c>
      <c r="BE216" s="3">
        <f t="shared" si="186"/>
        <v>2.333333333333333</v>
      </c>
      <c r="BF216" s="3">
        <f t="shared" si="187"/>
        <v>3.5</v>
      </c>
      <c r="BG216" s="3">
        <f t="shared" si="188"/>
        <v>3.1666666666666665</v>
      </c>
      <c r="BH216" s="3">
        <f t="shared" si="189"/>
        <v>4.6000000000000005</v>
      </c>
      <c r="BI216" s="3">
        <f t="shared" si="190"/>
        <v>2.5</v>
      </c>
      <c r="BJ216" s="3">
        <f t="shared" si="191"/>
        <v>2.3636363636363633</v>
      </c>
      <c r="BK216" s="3">
        <f t="shared" si="192"/>
        <v>3.3681318681318682</v>
      </c>
      <c r="BL216" s="3">
        <f t="shared" si="193"/>
        <v>3.1455000000000002</v>
      </c>
      <c r="BO216" t="s">
        <v>641</v>
      </c>
      <c r="BP216" t="str">
        <f t="shared" si="194"/>
        <v>('i2023110600284','2022','in2023110400001','5'),</v>
      </c>
      <c r="BQ216" t="str">
        <f t="shared" si="195"/>
        <v>('i2023110600284','2022','in2023110400002','5'),</v>
      </c>
      <c r="BR216" t="str">
        <f t="shared" si="196"/>
        <v>('i2023110600284','2022','in2023110400003','5'),</v>
      </c>
      <c r="BS216" t="str">
        <f t="shared" si="197"/>
        <v>('i2023110600284','2022','in2023110400004','5'),</v>
      </c>
      <c r="BT216" t="str">
        <f t="shared" si="198"/>
        <v>('i2023110600284','2022','in2023110400005','4'),</v>
      </c>
      <c r="BU216" t="str">
        <f t="shared" si="199"/>
        <v>('i2023110600284','2022','in2023110400006','5'),</v>
      </c>
      <c r="BV216" t="str">
        <f t="shared" si="200"/>
        <v>('i2023110600284','2022','in2023110400007','4'),</v>
      </c>
      <c r="BW216" t="str">
        <f t="shared" si="201"/>
        <v>('i2023110600284','2022','in2023110400008','5'),</v>
      </c>
      <c r="BX216" t="str">
        <f t="shared" si="202"/>
        <v>('i2023110600284','2022','in2023110400009','5'),</v>
      </c>
      <c r="BY216" t="str">
        <f t="shared" si="203"/>
        <v>('i2023110600284','2022','in2023110400010','3'),</v>
      </c>
      <c r="BZ216" t="str">
        <f t="shared" si="204"/>
        <v>('i2023110600284','2022','in2023110400011','3'),</v>
      </c>
      <c r="CA216" t="str">
        <f t="shared" si="205"/>
        <v>('i2023110600284','2022','in2023110400012','3'),</v>
      </c>
      <c r="CB216" t="str">
        <f t="shared" si="206"/>
        <v>('i2023110600284','2022','in2023110400013','1'),</v>
      </c>
      <c r="CC216" t="str">
        <f t="shared" si="207"/>
        <v>('i2023110600284','2022','in2023110400014','3'),</v>
      </c>
      <c r="CD216" t="str">
        <f t="shared" si="208"/>
        <v>('i2023110600284','2022','in2023110400015','3'),</v>
      </c>
      <c r="CE216" t="str">
        <f t="shared" si="209"/>
        <v>('i2023110600284','2022','in2023110400016','3'),</v>
      </c>
      <c r="CF216" t="str">
        <f t="shared" si="210"/>
        <v>('i2023110600284','2022','in2023110400017','3'),</v>
      </c>
      <c r="CG216" t="str">
        <f t="shared" si="211"/>
        <v>('i2023110600284','2022','in2023110400018','2'),</v>
      </c>
      <c r="CH216" t="str">
        <f t="shared" si="212"/>
        <v>('i2023110600284','2022','in2023110400019','2'),</v>
      </c>
      <c r="CI216" t="str">
        <f t="shared" si="213"/>
        <v>('i2023110600284','2022','in2023110400020','2'),</v>
      </c>
      <c r="CJ216" t="str">
        <f t="shared" si="214"/>
        <v>('i2023110600284','2022','in2023110400021','3'),</v>
      </c>
      <c r="CK216" t="str">
        <f t="shared" si="215"/>
        <v>('i2023110600284','2022','in2023110400022','1'),</v>
      </c>
      <c r="CL216" t="str">
        <f t="shared" si="216"/>
        <v>('i2023110600284','2022','in2023110400023','3'),</v>
      </c>
      <c r="CM216" t="str">
        <f t="shared" si="217"/>
        <v>('i2023110600284','2022','in2023110400024','3'),</v>
      </c>
      <c r="CN216" t="str">
        <f t="shared" si="218"/>
        <v>('i2023110600284','2022','in2023110400025','2'),</v>
      </c>
      <c r="CO216" t="str">
        <f t="shared" si="219"/>
        <v>('i2023110600284','2022','in2023110400026','2'),</v>
      </c>
      <c r="CP216" t="str">
        <f t="shared" si="220"/>
        <v>('i2023110600284','2022','in2023110400027','2'),</v>
      </c>
      <c r="CQ216" t="str">
        <f t="shared" si="221"/>
        <v>('i2023110600284','2022','in2023110400028','3'),</v>
      </c>
      <c r="CR216" t="str">
        <f t="shared" si="222"/>
        <v>('i2023110600284','2022','in2023110400029','3'),</v>
      </c>
      <c r="CS216" t="str">
        <f t="shared" si="223"/>
        <v>('i2023110600284','2022','in2023110400030','3'),</v>
      </c>
      <c r="CT216" t="str">
        <f t="shared" si="224"/>
        <v>('i2023110600284','2022','in2023110400031','1'),</v>
      </c>
      <c r="CU216" t="str">
        <f t="shared" si="225"/>
        <v>('i2023110600284','2022','in2023110400032','4'),</v>
      </c>
      <c r="CV216" t="str">
        <f t="shared" si="226"/>
        <v>('i2023110600284','2022','in2023110400033','4'),</v>
      </c>
      <c r="CW216" t="str">
        <f t="shared" si="227"/>
        <v>('i2023110600284','2022','in2023110400034','4'),</v>
      </c>
      <c r="CX216" t="str">
        <f t="shared" si="228"/>
        <v>('i2023110600284','2022','in2023110400035','4'),</v>
      </c>
      <c r="CY216" t="str">
        <f t="shared" si="229"/>
        <v>('i2023110600284','2022','in2023110400036','3'),</v>
      </c>
      <c r="CZ216" t="str">
        <f t="shared" si="230"/>
        <v>('i2023110600284','2022','in2023110400037','4'),</v>
      </c>
      <c r="DA216" t="str">
        <f t="shared" si="231"/>
        <v>('i2023110600284','2022','in2023110400038','3'),</v>
      </c>
      <c r="DB216" t="str">
        <f t="shared" si="232"/>
        <v>('i2023110600284','2022','in2023110400039','3'),</v>
      </c>
      <c r="DC216" t="str">
        <f t="shared" si="233"/>
        <v>('i2023110600284','2022','in2023110400040','3'),</v>
      </c>
      <c r="DD216" t="str">
        <f t="shared" si="234"/>
        <v>('i2023110600284','2022','in2023110400041','3'),</v>
      </c>
      <c r="DE216" t="str">
        <f t="shared" si="235"/>
        <v>('i2023110600284','2022','in2023110400042','4'),</v>
      </c>
      <c r="DF216" t="str">
        <f t="shared" si="236"/>
        <v>('i2023110600284','2022','in2023110400043','3'),</v>
      </c>
      <c r="DG216" t="str">
        <f t="shared" si="237"/>
        <v>('i2023110600284','2022','in2023110400044','2'),</v>
      </c>
      <c r="DH216" t="str">
        <f t="shared" si="238"/>
        <v>('i2023110600284','2022','in2023110400045','3'),</v>
      </c>
      <c r="DI216" t="str">
        <f t="shared" si="239"/>
        <v>('i2023110600284','2022','in2023110400046','4'),</v>
      </c>
      <c r="DJ216" t="str">
        <f t="shared" si="240"/>
        <v>('i2023110600284','2022','in2023110400047','3');</v>
      </c>
    </row>
    <row r="217" spans="1:114" x14ac:dyDescent="0.25">
      <c r="A217" s="4" t="str">
        <f>INDEX('instansi pusat'!$B$2:$C$623,MATCH(C217,'instansi pusat'!$D$2:$D$623,0),2)</f>
        <v>i2023110600580</v>
      </c>
      <c r="B217" s="6">
        <v>7412</v>
      </c>
      <c r="C217" s="5" t="s">
        <v>474</v>
      </c>
      <c r="D217" s="6">
        <v>2022</v>
      </c>
      <c r="E217" s="6">
        <v>1</v>
      </c>
      <c r="F217" s="6">
        <v>1</v>
      </c>
      <c r="G217" s="6">
        <v>1</v>
      </c>
      <c r="H217" s="6">
        <v>1</v>
      </c>
      <c r="I217" s="6">
        <v>2</v>
      </c>
      <c r="J217" s="6">
        <v>2</v>
      </c>
      <c r="K217" s="6">
        <v>1</v>
      </c>
      <c r="L217" s="6">
        <v>1</v>
      </c>
      <c r="M217" s="6">
        <v>1</v>
      </c>
      <c r="N217" s="6">
        <v>1</v>
      </c>
      <c r="O217" s="6">
        <v>1</v>
      </c>
      <c r="P217" s="6">
        <v>1</v>
      </c>
      <c r="Q217" s="6">
        <v>1</v>
      </c>
      <c r="R217" s="6">
        <v>1</v>
      </c>
      <c r="S217" s="6">
        <v>1</v>
      </c>
      <c r="T217" s="6">
        <v>1</v>
      </c>
      <c r="U217" s="6">
        <v>1</v>
      </c>
      <c r="V217" s="6">
        <v>1</v>
      </c>
      <c r="W217" s="6">
        <v>1</v>
      </c>
      <c r="X217" s="6">
        <v>1</v>
      </c>
      <c r="Y217" s="6">
        <v>1</v>
      </c>
      <c r="Z217" s="6">
        <v>1</v>
      </c>
      <c r="AA217" s="6">
        <v>1</v>
      </c>
      <c r="AB217" s="6">
        <v>1</v>
      </c>
      <c r="AC217" s="6">
        <v>1</v>
      </c>
      <c r="AD217" s="6">
        <v>1</v>
      </c>
      <c r="AE217" s="6">
        <v>1</v>
      </c>
      <c r="AF217" s="6">
        <v>1</v>
      </c>
      <c r="AG217" s="6">
        <v>1</v>
      </c>
      <c r="AH217" s="6">
        <v>1</v>
      </c>
      <c r="AI217" s="6">
        <v>1</v>
      </c>
      <c r="AJ217" s="6">
        <v>4</v>
      </c>
      <c r="AK217" s="6">
        <v>4</v>
      </c>
      <c r="AL217" s="6">
        <v>4</v>
      </c>
      <c r="AM217" s="6">
        <v>1</v>
      </c>
      <c r="AN217" s="6">
        <v>2</v>
      </c>
      <c r="AO217" s="6">
        <v>1</v>
      </c>
      <c r="AP217" s="6">
        <v>1</v>
      </c>
      <c r="AQ217" s="6">
        <v>1</v>
      </c>
      <c r="AR217" s="6">
        <v>1</v>
      </c>
      <c r="AS217" s="6">
        <v>2</v>
      </c>
      <c r="AT217" s="6">
        <v>1</v>
      </c>
      <c r="AU217" s="6">
        <v>1</v>
      </c>
      <c r="AV217" s="6">
        <v>1</v>
      </c>
      <c r="AW217" s="6">
        <v>1</v>
      </c>
      <c r="AX217" s="6">
        <v>1</v>
      </c>
      <c r="AY217" s="6">
        <v>1</v>
      </c>
      <c r="AZ217" s="3">
        <f t="shared" si="181"/>
        <v>1.2000000000000002</v>
      </c>
      <c r="BA217" s="3">
        <f t="shared" si="182"/>
        <v>1</v>
      </c>
      <c r="BB217" s="3">
        <f t="shared" si="183"/>
        <v>1</v>
      </c>
      <c r="BC217" s="3">
        <f t="shared" si="184"/>
        <v>1</v>
      </c>
      <c r="BD217" s="3">
        <f t="shared" si="185"/>
        <v>1</v>
      </c>
      <c r="BE217" s="3">
        <f t="shared" si="186"/>
        <v>1</v>
      </c>
      <c r="BF217" s="3">
        <f t="shared" si="187"/>
        <v>2.1</v>
      </c>
      <c r="BG217" s="3">
        <f t="shared" si="188"/>
        <v>1</v>
      </c>
      <c r="BH217" s="3">
        <f t="shared" si="189"/>
        <v>1.2000000000000002</v>
      </c>
      <c r="BI217" s="3">
        <f t="shared" si="190"/>
        <v>1</v>
      </c>
      <c r="BJ217" s="3">
        <f t="shared" si="191"/>
        <v>1</v>
      </c>
      <c r="BK217" s="3">
        <f t="shared" si="192"/>
        <v>1.6648351648351647</v>
      </c>
      <c r="BL217" s="3">
        <f t="shared" si="193"/>
        <v>1.3285</v>
      </c>
      <c r="BO217" t="s">
        <v>641</v>
      </c>
      <c r="BP217" t="str">
        <f t="shared" si="194"/>
        <v>('i2023110600580','2022','in2023110400001','1'),</v>
      </c>
      <c r="BQ217" t="str">
        <f t="shared" si="195"/>
        <v>('i2023110600580','2022','in2023110400002','1'),</v>
      </c>
      <c r="BR217" t="str">
        <f t="shared" si="196"/>
        <v>('i2023110600580','2022','in2023110400003','1'),</v>
      </c>
      <c r="BS217" t="str">
        <f t="shared" si="197"/>
        <v>('i2023110600580','2022','in2023110400004','1'),</v>
      </c>
      <c r="BT217" t="str">
        <f t="shared" si="198"/>
        <v>('i2023110600580','2022','in2023110400005','2'),</v>
      </c>
      <c r="BU217" t="str">
        <f t="shared" si="199"/>
        <v>('i2023110600580','2022','in2023110400006','2'),</v>
      </c>
      <c r="BV217" t="str">
        <f t="shared" si="200"/>
        <v>('i2023110600580','2022','in2023110400007','1'),</v>
      </c>
      <c r="BW217" t="str">
        <f t="shared" si="201"/>
        <v>('i2023110600580','2022','in2023110400008','1'),</v>
      </c>
      <c r="BX217" t="str">
        <f t="shared" si="202"/>
        <v>('i2023110600580','2022','in2023110400009','1'),</v>
      </c>
      <c r="BY217" t="str">
        <f t="shared" si="203"/>
        <v>('i2023110600580','2022','in2023110400010','1'),</v>
      </c>
      <c r="BZ217" t="str">
        <f t="shared" si="204"/>
        <v>('i2023110600580','2022','in2023110400011','1'),</v>
      </c>
      <c r="CA217" t="str">
        <f t="shared" si="205"/>
        <v>('i2023110600580','2022','in2023110400012','1'),</v>
      </c>
      <c r="CB217" t="str">
        <f t="shared" si="206"/>
        <v>('i2023110600580','2022','in2023110400013','1'),</v>
      </c>
      <c r="CC217" t="str">
        <f t="shared" si="207"/>
        <v>('i2023110600580','2022','in2023110400014','1'),</v>
      </c>
      <c r="CD217" t="str">
        <f t="shared" si="208"/>
        <v>('i2023110600580','2022','in2023110400015','1'),</v>
      </c>
      <c r="CE217" t="str">
        <f t="shared" si="209"/>
        <v>('i2023110600580','2022','in2023110400016','1'),</v>
      </c>
      <c r="CF217" t="str">
        <f t="shared" si="210"/>
        <v>('i2023110600580','2022','in2023110400017','1'),</v>
      </c>
      <c r="CG217" t="str">
        <f t="shared" si="211"/>
        <v>('i2023110600580','2022','in2023110400018','1'),</v>
      </c>
      <c r="CH217" t="str">
        <f t="shared" si="212"/>
        <v>('i2023110600580','2022','in2023110400019','1'),</v>
      </c>
      <c r="CI217" t="str">
        <f t="shared" si="213"/>
        <v>('i2023110600580','2022','in2023110400020','1'),</v>
      </c>
      <c r="CJ217" t="str">
        <f t="shared" si="214"/>
        <v>('i2023110600580','2022','in2023110400021','1'),</v>
      </c>
      <c r="CK217" t="str">
        <f t="shared" si="215"/>
        <v>('i2023110600580','2022','in2023110400022','1'),</v>
      </c>
      <c r="CL217" t="str">
        <f t="shared" si="216"/>
        <v>('i2023110600580','2022','in2023110400023','1'),</v>
      </c>
      <c r="CM217" t="str">
        <f t="shared" si="217"/>
        <v>('i2023110600580','2022','in2023110400024','1'),</v>
      </c>
      <c r="CN217" t="str">
        <f t="shared" si="218"/>
        <v>('i2023110600580','2022','in2023110400025','1'),</v>
      </c>
      <c r="CO217" t="str">
        <f t="shared" si="219"/>
        <v>('i2023110600580','2022','in2023110400026','1'),</v>
      </c>
      <c r="CP217" t="str">
        <f t="shared" si="220"/>
        <v>('i2023110600580','2022','in2023110400027','1'),</v>
      </c>
      <c r="CQ217" t="str">
        <f t="shared" si="221"/>
        <v>('i2023110600580','2022','in2023110400028','1'),</v>
      </c>
      <c r="CR217" t="str">
        <f t="shared" si="222"/>
        <v>('i2023110600580','2022','in2023110400029','1'),</v>
      </c>
      <c r="CS217" t="str">
        <f t="shared" si="223"/>
        <v>('i2023110600580','2022','in2023110400030','1'),</v>
      </c>
      <c r="CT217" t="str">
        <f t="shared" si="224"/>
        <v>('i2023110600580','2022','in2023110400031','1'),</v>
      </c>
      <c r="CU217" t="str">
        <f t="shared" si="225"/>
        <v>('i2023110600580','2022','in2023110400032','4'),</v>
      </c>
      <c r="CV217" t="str">
        <f t="shared" si="226"/>
        <v>('i2023110600580','2022','in2023110400033','4'),</v>
      </c>
      <c r="CW217" t="str">
        <f t="shared" si="227"/>
        <v>('i2023110600580','2022','in2023110400034','4'),</v>
      </c>
      <c r="CX217" t="str">
        <f t="shared" si="228"/>
        <v>('i2023110600580','2022','in2023110400035','1'),</v>
      </c>
      <c r="CY217" t="str">
        <f t="shared" si="229"/>
        <v>('i2023110600580','2022','in2023110400036','2'),</v>
      </c>
      <c r="CZ217" t="str">
        <f t="shared" si="230"/>
        <v>('i2023110600580','2022','in2023110400037','1'),</v>
      </c>
      <c r="DA217" t="str">
        <f t="shared" si="231"/>
        <v>('i2023110600580','2022','in2023110400038','1'),</v>
      </c>
      <c r="DB217" t="str">
        <f t="shared" si="232"/>
        <v>('i2023110600580','2022','in2023110400039','1'),</v>
      </c>
      <c r="DC217" t="str">
        <f t="shared" si="233"/>
        <v>('i2023110600580','2022','in2023110400040','1'),</v>
      </c>
      <c r="DD217" t="str">
        <f t="shared" si="234"/>
        <v>('i2023110600580','2022','in2023110400041','2'),</v>
      </c>
      <c r="DE217" t="str">
        <f t="shared" si="235"/>
        <v>('i2023110600580','2022','in2023110400042','1'),</v>
      </c>
      <c r="DF217" t="str">
        <f t="shared" si="236"/>
        <v>('i2023110600580','2022','in2023110400043','1'),</v>
      </c>
      <c r="DG217" t="str">
        <f t="shared" si="237"/>
        <v>('i2023110600580','2022','in2023110400044','1'),</v>
      </c>
      <c r="DH217" t="str">
        <f t="shared" si="238"/>
        <v>('i2023110600580','2022','in2023110400045','1'),</v>
      </c>
      <c r="DI217" t="str">
        <f t="shared" si="239"/>
        <v>('i2023110600580','2022','in2023110400046','1'),</v>
      </c>
      <c r="DJ217" t="str">
        <f t="shared" si="240"/>
        <v>('i2023110600580','2022','in2023110400047','1');</v>
      </c>
    </row>
    <row r="218" spans="1:114" x14ac:dyDescent="0.25">
      <c r="A218" s="4" t="str">
        <f>INDEX('instansi pusat'!$B$2:$C$623,MATCH(C218,'instansi pusat'!$D$2:$D$623,0),2)</f>
        <v>i2023110600285</v>
      </c>
      <c r="B218" s="6">
        <v>7406</v>
      </c>
      <c r="C218" s="5" t="s">
        <v>469</v>
      </c>
      <c r="D218" s="6">
        <v>2022</v>
      </c>
      <c r="E218" s="6">
        <v>1</v>
      </c>
      <c r="F218" s="6">
        <v>1</v>
      </c>
      <c r="G218" s="6">
        <v>1</v>
      </c>
      <c r="H218" s="6">
        <v>1</v>
      </c>
      <c r="I218" s="6">
        <v>1</v>
      </c>
      <c r="J218" s="6">
        <v>1</v>
      </c>
      <c r="K218" s="6">
        <v>1</v>
      </c>
      <c r="L218" s="6">
        <v>1</v>
      </c>
      <c r="M218" s="6">
        <v>1</v>
      </c>
      <c r="N218" s="6">
        <v>1</v>
      </c>
      <c r="O218" s="6">
        <v>1</v>
      </c>
      <c r="P218" s="6">
        <v>2</v>
      </c>
      <c r="Q218" s="6">
        <v>1</v>
      </c>
      <c r="R218" s="6">
        <v>1</v>
      </c>
      <c r="S218" s="6">
        <v>1</v>
      </c>
      <c r="T218" s="6">
        <v>1</v>
      </c>
      <c r="U218" s="6">
        <v>1</v>
      </c>
      <c r="V218" s="6">
        <v>1</v>
      </c>
      <c r="W218" s="6">
        <v>1</v>
      </c>
      <c r="X218" s="6">
        <v>3</v>
      </c>
      <c r="Y218" s="6">
        <v>1</v>
      </c>
      <c r="Z218" s="6">
        <v>1</v>
      </c>
      <c r="AA218" s="6">
        <v>1</v>
      </c>
      <c r="AB218" s="6">
        <v>1</v>
      </c>
      <c r="AC218" s="6">
        <v>1</v>
      </c>
      <c r="AD218" s="6">
        <v>1</v>
      </c>
      <c r="AE218" s="6">
        <v>1</v>
      </c>
      <c r="AF218" s="6">
        <v>1</v>
      </c>
      <c r="AG218" s="6">
        <v>1</v>
      </c>
      <c r="AH218" s="6">
        <v>1</v>
      </c>
      <c r="AI218" s="6">
        <v>1</v>
      </c>
      <c r="AJ218" s="6">
        <v>4</v>
      </c>
      <c r="AK218" s="6">
        <v>4</v>
      </c>
      <c r="AL218" s="6">
        <v>4</v>
      </c>
      <c r="AM218" s="6">
        <v>4</v>
      </c>
      <c r="AN218" s="6">
        <v>3</v>
      </c>
      <c r="AO218" s="6">
        <v>1</v>
      </c>
      <c r="AP218" s="6">
        <v>3</v>
      </c>
      <c r="AQ218" s="6">
        <v>3</v>
      </c>
      <c r="AR218" s="6">
        <v>3</v>
      </c>
      <c r="AS218" s="6">
        <v>1</v>
      </c>
      <c r="AT218" s="6">
        <v>4</v>
      </c>
      <c r="AU218" s="6">
        <v>2</v>
      </c>
      <c r="AV218" s="6">
        <v>2</v>
      </c>
      <c r="AW218" s="6">
        <v>4</v>
      </c>
      <c r="AX218" s="6">
        <v>1</v>
      </c>
      <c r="AY218" s="6">
        <v>1</v>
      </c>
      <c r="AZ218" s="3">
        <f t="shared" si="181"/>
        <v>1</v>
      </c>
      <c r="BA218" s="3">
        <f t="shared" si="182"/>
        <v>1.25</v>
      </c>
      <c r="BB218" s="3">
        <f t="shared" si="183"/>
        <v>1</v>
      </c>
      <c r="BC218" s="3">
        <f t="shared" si="184"/>
        <v>2</v>
      </c>
      <c r="BD218" s="3">
        <f t="shared" si="185"/>
        <v>1</v>
      </c>
      <c r="BE218" s="3">
        <f t="shared" si="186"/>
        <v>1</v>
      </c>
      <c r="BF218" s="3">
        <f t="shared" si="187"/>
        <v>3</v>
      </c>
      <c r="BG218" s="3">
        <f t="shared" si="188"/>
        <v>2.333333333333333</v>
      </c>
      <c r="BH218" s="3">
        <f t="shared" si="189"/>
        <v>1</v>
      </c>
      <c r="BI218" s="3">
        <f t="shared" si="190"/>
        <v>1.3</v>
      </c>
      <c r="BJ218" s="3">
        <f t="shared" si="191"/>
        <v>1</v>
      </c>
      <c r="BK218" s="3">
        <f t="shared" si="192"/>
        <v>2.7362637362637359</v>
      </c>
      <c r="BL218" s="3">
        <f t="shared" si="193"/>
        <v>1.8649999999999998</v>
      </c>
      <c r="BO218" t="s">
        <v>641</v>
      </c>
      <c r="BP218" t="str">
        <f t="shared" si="194"/>
        <v>('i2023110600285','2022','in2023110400001','1'),</v>
      </c>
      <c r="BQ218" t="str">
        <f t="shared" si="195"/>
        <v>('i2023110600285','2022','in2023110400002','1'),</v>
      </c>
      <c r="BR218" t="str">
        <f t="shared" si="196"/>
        <v>('i2023110600285','2022','in2023110400003','1'),</v>
      </c>
      <c r="BS218" t="str">
        <f t="shared" si="197"/>
        <v>('i2023110600285','2022','in2023110400004','1'),</v>
      </c>
      <c r="BT218" t="str">
        <f t="shared" si="198"/>
        <v>('i2023110600285','2022','in2023110400005','1'),</v>
      </c>
      <c r="BU218" t="str">
        <f t="shared" si="199"/>
        <v>('i2023110600285','2022','in2023110400006','1'),</v>
      </c>
      <c r="BV218" t="str">
        <f t="shared" si="200"/>
        <v>('i2023110600285','2022','in2023110400007','1'),</v>
      </c>
      <c r="BW218" t="str">
        <f t="shared" si="201"/>
        <v>('i2023110600285','2022','in2023110400008','1'),</v>
      </c>
      <c r="BX218" t="str">
        <f t="shared" si="202"/>
        <v>('i2023110600285','2022','in2023110400009','1'),</v>
      </c>
      <c r="BY218" t="str">
        <f t="shared" si="203"/>
        <v>('i2023110600285','2022','in2023110400010','1'),</v>
      </c>
      <c r="BZ218" t="str">
        <f t="shared" si="204"/>
        <v>('i2023110600285','2022','in2023110400011','1'),</v>
      </c>
      <c r="CA218" t="str">
        <f t="shared" si="205"/>
        <v>('i2023110600285','2022','in2023110400012','2'),</v>
      </c>
      <c r="CB218" t="str">
        <f t="shared" si="206"/>
        <v>('i2023110600285','2022','in2023110400013','1'),</v>
      </c>
      <c r="CC218" t="str">
        <f t="shared" si="207"/>
        <v>('i2023110600285','2022','in2023110400014','1'),</v>
      </c>
      <c r="CD218" t="str">
        <f t="shared" si="208"/>
        <v>('i2023110600285','2022','in2023110400015','1'),</v>
      </c>
      <c r="CE218" t="str">
        <f t="shared" si="209"/>
        <v>('i2023110600285','2022','in2023110400016','1'),</v>
      </c>
      <c r="CF218" t="str">
        <f t="shared" si="210"/>
        <v>('i2023110600285','2022','in2023110400017','1'),</v>
      </c>
      <c r="CG218" t="str">
        <f t="shared" si="211"/>
        <v>('i2023110600285','2022','in2023110400018','1'),</v>
      </c>
      <c r="CH218" t="str">
        <f t="shared" si="212"/>
        <v>('i2023110600285','2022','in2023110400019','1'),</v>
      </c>
      <c r="CI218" t="str">
        <f t="shared" si="213"/>
        <v>('i2023110600285','2022','in2023110400020','3'),</v>
      </c>
      <c r="CJ218" t="str">
        <f t="shared" si="214"/>
        <v>('i2023110600285','2022','in2023110400021','1'),</v>
      </c>
      <c r="CK218" t="str">
        <f t="shared" si="215"/>
        <v>('i2023110600285','2022','in2023110400022','1'),</v>
      </c>
      <c r="CL218" t="str">
        <f t="shared" si="216"/>
        <v>('i2023110600285','2022','in2023110400023','1'),</v>
      </c>
      <c r="CM218" t="str">
        <f t="shared" si="217"/>
        <v>('i2023110600285','2022','in2023110400024','1'),</v>
      </c>
      <c r="CN218" t="str">
        <f t="shared" si="218"/>
        <v>('i2023110600285','2022','in2023110400025','1'),</v>
      </c>
      <c r="CO218" t="str">
        <f t="shared" si="219"/>
        <v>('i2023110600285','2022','in2023110400026','1'),</v>
      </c>
      <c r="CP218" t="str">
        <f t="shared" si="220"/>
        <v>('i2023110600285','2022','in2023110400027','1'),</v>
      </c>
      <c r="CQ218" t="str">
        <f t="shared" si="221"/>
        <v>('i2023110600285','2022','in2023110400028','1'),</v>
      </c>
      <c r="CR218" t="str">
        <f t="shared" si="222"/>
        <v>('i2023110600285','2022','in2023110400029','1'),</v>
      </c>
      <c r="CS218" t="str">
        <f t="shared" si="223"/>
        <v>('i2023110600285','2022','in2023110400030','1'),</v>
      </c>
      <c r="CT218" t="str">
        <f t="shared" si="224"/>
        <v>('i2023110600285','2022','in2023110400031','1'),</v>
      </c>
      <c r="CU218" t="str">
        <f t="shared" si="225"/>
        <v>('i2023110600285','2022','in2023110400032','4'),</v>
      </c>
      <c r="CV218" t="str">
        <f t="shared" si="226"/>
        <v>('i2023110600285','2022','in2023110400033','4'),</v>
      </c>
      <c r="CW218" t="str">
        <f t="shared" si="227"/>
        <v>('i2023110600285','2022','in2023110400034','4'),</v>
      </c>
      <c r="CX218" t="str">
        <f t="shared" si="228"/>
        <v>('i2023110600285','2022','in2023110400035','4'),</v>
      </c>
      <c r="CY218" t="str">
        <f t="shared" si="229"/>
        <v>('i2023110600285','2022','in2023110400036','3'),</v>
      </c>
      <c r="CZ218" t="str">
        <f t="shared" si="230"/>
        <v>('i2023110600285','2022','in2023110400037','1'),</v>
      </c>
      <c r="DA218" t="str">
        <f t="shared" si="231"/>
        <v>('i2023110600285','2022','in2023110400038','3'),</v>
      </c>
      <c r="DB218" t="str">
        <f t="shared" si="232"/>
        <v>('i2023110600285','2022','in2023110400039','3'),</v>
      </c>
      <c r="DC218" t="str">
        <f t="shared" si="233"/>
        <v>('i2023110600285','2022','in2023110400040','3'),</v>
      </c>
      <c r="DD218" t="str">
        <f t="shared" si="234"/>
        <v>('i2023110600285','2022','in2023110400041','1'),</v>
      </c>
      <c r="DE218" t="str">
        <f t="shared" si="235"/>
        <v>('i2023110600285','2022','in2023110400042','4'),</v>
      </c>
      <c r="DF218" t="str">
        <f t="shared" si="236"/>
        <v>('i2023110600285','2022','in2023110400043','2'),</v>
      </c>
      <c r="DG218" t="str">
        <f t="shared" si="237"/>
        <v>('i2023110600285','2022','in2023110400044','2'),</v>
      </c>
      <c r="DH218" t="str">
        <f t="shared" si="238"/>
        <v>('i2023110600285','2022','in2023110400045','4'),</v>
      </c>
      <c r="DI218" t="str">
        <f t="shared" si="239"/>
        <v>('i2023110600285','2022','in2023110400046','1'),</v>
      </c>
      <c r="DJ218" t="str">
        <f t="shared" si="240"/>
        <v>('i2023110600285','2022','in2023110400047','1');</v>
      </c>
    </row>
    <row r="219" spans="1:114" x14ac:dyDescent="0.25">
      <c r="A219" s="4" t="str">
        <f>INDEX('instansi pusat'!$B$2:$C$623,MATCH(C219,'instansi pusat'!$D$2:$D$623,0),2)</f>
        <v>i2023110600574</v>
      </c>
      <c r="B219" s="6">
        <v>7401</v>
      </c>
      <c r="C219" s="5" t="s">
        <v>464</v>
      </c>
      <c r="D219" s="6">
        <v>2022</v>
      </c>
      <c r="E219" s="6">
        <v>1</v>
      </c>
      <c r="F219" s="6">
        <v>1</v>
      </c>
      <c r="G219" s="6">
        <v>3</v>
      </c>
      <c r="H219" s="6">
        <v>1</v>
      </c>
      <c r="I219" s="6">
        <v>2</v>
      </c>
      <c r="J219" s="6">
        <v>3</v>
      </c>
      <c r="K219" s="6">
        <v>1</v>
      </c>
      <c r="L219" s="6">
        <v>2</v>
      </c>
      <c r="M219" s="6">
        <v>1</v>
      </c>
      <c r="N219" s="6">
        <v>2</v>
      </c>
      <c r="O219" s="6">
        <v>1</v>
      </c>
      <c r="P219" s="6">
        <v>1</v>
      </c>
      <c r="Q219" s="6">
        <v>1</v>
      </c>
      <c r="R219" s="6">
        <v>1</v>
      </c>
      <c r="S219" s="6">
        <v>1</v>
      </c>
      <c r="T219" s="6">
        <v>2</v>
      </c>
      <c r="U219" s="6">
        <v>2</v>
      </c>
      <c r="V219" s="6">
        <v>1</v>
      </c>
      <c r="W219" s="6">
        <v>1</v>
      </c>
      <c r="X219" s="6">
        <v>3</v>
      </c>
      <c r="Y219" s="6">
        <v>1</v>
      </c>
      <c r="Z219" s="6">
        <v>1</v>
      </c>
      <c r="AA219" s="6">
        <v>1</v>
      </c>
      <c r="AB219" s="6">
        <v>1</v>
      </c>
      <c r="AC219" s="6">
        <v>1</v>
      </c>
      <c r="AD219" s="6">
        <v>1</v>
      </c>
      <c r="AE219" s="6">
        <v>1</v>
      </c>
      <c r="AF219" s="6">
        <v>1</v>
      </c>
      <c r="AG219" s="6">
        <v>1</v>
      </c>
      <c r="AH219" s="6">
        <v>1</v>
      </c>
      <c r="AI219" s="6">
        <v>1</v>
      </c>
      <c r="AJ219" s="6">
        <v>4</v>
      </c>
      <c r="AK219" s="6">
        <v>4</v>
      </c>
      <c r="AL219" s="6">
        <v>4</v>
      </c>
      <c r="AM219" s="6">
        <v>3</v>
      </c>
      <c r="AN219" s="6">
        <v>1</v>
      </c>
      <c r="AO219" s="6">
        <v>1</v>
      </c>
      <c r="AP219" s="6">
        <v>1</v>
      </c>
      <c r="AQ219" s="6">
        <v>1</v>
      </c>
      <c r="AR219" s="6">
        <v>1</v>
      </c>
      <c r="AS219" s="6">
        <v>2</v>
      </c>
      <c r="AT219" s="6">
        <v>4</v>
      </c>
      <c r="AU219" s="6">
        <v>1</v>
      </c>
      <c r="AV219" s="6">
        <v>3</v>
      </c>
      <c r="AW219" s="6">
        <v>2</v>
      </c>
      <c r="AX219" s="6">
        <v>1</v>
      </c>
      <c r="AY219" s="6">
        <v>1</v>
      </c>
      <c r="AZ219" s="3">
        <f t="shared" si="181"/>
        <v>1.7000000000000002</v>
      </c>
      <c r="BA219" s="3">
        <f t="shared" si="182"/>
        <v>1</v>
      </c>
      <c r="BB219" s="3">
        <f t="shared" si="183"/>
        <v>1.5</v>
      </c>
      <c r="BC219" s="3">
        <f t="shared" si="184"/>
        <v>2</v>
      </c>
      <c r="BD219" s="3">
        <f t="shared" si="185"/>
        <v>1</v>
      </c>
      <c r="BE219" s="3">
        <f t="shared" si="186"/>
        <v>1</v>
      </c>
      <c r="BF219" s="3">
        <f t="shared" si="187"/>
        <v>2.2000000000000002</v>
      </c>
      <c r="BG219" s="3">
        <f t="shared" si="188"/>
        <v>2</v>
      </c>
      <c r="BH219" s="3">
        <f t="shared" si="189"/>
        <v>1.7000000000000002</v>
      </c>
      <c r="BI219" s="3">
        <f t="shared" si="190"/>
        <v>1.4</v>
      </c>
      <c r="BJ219" s="3">
        <f t="shared" si="191"/>
        <v>1</v>
      </c>
      <c r="BK219" s="3">
        <f t="shared" si="192"/>
        <v>2.1208791208791209</v>
      </c>
      <c r="BL219" s="3">
        <f t="shared" si="193"/>
        <v>1.7010000000000001</v>
      </c>
      <c r="BO219" t="s">
        <v>641</v>
      </c>
      <c r="BP219" t="str">
        <f t="shared" si="194"/>
        <v>('i2023110600574','2022','in2023110400001','1'),</v>
      </c>
      <c r="BQ219" t="str">
        <f t="shared" si="195"/>
        <v>('i2023110600574','2022','in2023110400002','1'),</v>
      </c>
      <c r="BR219" t="str">
        <f t="shared" si="196"/>
        <v>('i2023110600574','2022','in2023110400003','3'),</v>
      </c>
      <c r="BS219" t="str">
        <f t="shared" si="197"/>
        <v>('i2023110600574','2022','in2023110400004','1'),</v>
      </c>
      <c r="BT219" t="str">
        <f t="shared" si="198"/>
        <v>('i2023110600574','2022','in2023110400005','2'),</v>
      </c>
      <c r="BU219" t="str">
        <f t="shared" si="199"/>
        <v>('i2023110600574','2022','in2023110400006','3'),</v>
      </c>
      <c r="BV219" t="str">
        <f t="shared" si="200"/>
        <v>('i2023110600574','2022','in2023110400007','1'),</v>
      </c>
      <c r="BW219" t="str">
        <f t="shared" si="201"/>
        <v>('i2023110600574','2022','in2023110400008','2'),</v>
      </c>
      <c r="BX219" t="str">
        <f t="shared" si="202"/>
        <v>('i2023110600574','2022','in2023110400009','1'),</v>
      </c>
      <c r="BY219" t="str">
        <f t="shared" si="203"/>
        <v>('i2023110600574','2022','in2023110400010','2'),</v>
      </c>
      <c r="BZ219" t="str">
        <f t="shared" si="204"/>
        <v>('i2023110600574','2022','in2023110400011','1'),</v>
      </c>
      <c r="CA219" t="str">
        <f t="shared" si="205"/>
        <v>('i2023110600574','2022','in2023110400012','1'),</v>
      </c>
      <c r="CB219" t="str">
        <f t="shared" si="206"/>
        <v>('i2023110600574','2022','in2023110400013','1'),</v>
      </c>
      <c r="CC219" t="str">
        <f t="shared" si="207"/>
        <v>('i2023110600574','2022','in2023110400014','1'),</v>
      </c>
      <c r="CD219" t="str">
        <f t="shared" si="208"/>
        <v>('i2023110600574','2022','in2023110400015','1'),</v>
      </c>
      <c r="CE219" t="str">
        <f t="shared" si="209"/>
        <v>('i2023110600574','2022','in2023110400016','2'),</v>
      </c>
      <c r="CF219" t="str">
        <f t="shared" si="210"/>
        <v>('i2023110600574','2022','in2023110400017','2'),</v>
      </c>
      <c r="CG219" t="str">
        <f t="shared" si="211"/>
        <v>('i2023110600574','2022','in2023110400018','1'),</v>
      </c>
      <c r="CH219" t="str">
        <f t="shared" si="212"/>
        <v>('i2023110600574','2022','in2023110400019','1'),</v>
      </c>
      <c r="CI219" t="str">
        <f t="shared" si="213"/>
        <v>('i2023110600574','2022','in2023110400020','3'),</v>
      </c>
      <c r="CJ219" t="str">
        <f t="shared" si="214"/>
        <v>('i2023110600574','2022','in2023110400021','1'),</v>
      </c>
      <c r="CK219" t="str">
        <f t="shared" si="215"/>
        <v>('i2023110600574','2022','in2023110400022','1'),</v>
      </c>
      <c r="CL219" t="str">
        <f t="shared" si="216"/>
        <v>('i2023110600574','2022','in2023110400023','1'),</v>
      </c>
      <c r="CM219" t="str">
        <f t="shared" si="217"/>
        <v>('i2023110600574','2022','in2023110400024','1'),</v>
      </c>
      <c r="CN219" t="str">
        <f t="shared" si="218"/>
        <v>('i2023110600574','2022','in2023110400025','1'),</v>
      </c>
      <c r="CO219" t="str">
        <f t="shared" si="219"/>
        <v>('i2023110600574','2022','in2023110400026','1'),</v>
      </c>
      <c r="CP219" t="str">
        <f t="shared" si="220"/>
        <v>('i2023110600574','2022','in2023110400027','1'),</v>
      </c>
      <c r="CQ219" t="str">
        <f t="shared" si="221"/>
        <v>('i2023110600574','2022','in2023110400028','1'),</v>
      </c>
      <c r="CR219" t="str">
        <f t="shared" si="222"/>
        <v>('i2023110600574','2022','in2023110400029','1'),</v>
      </c>
      <c r="CS219" t="str">
        <f t="shared" si="223"/>
        <v>('i2023110600574','2022','in2023110400030','1'),</v>
      </c>
      <c r="CT219" t="str">
        <f t="shared" si="224"/>
        <v>('i2023110600574','2022','in2023110400031','1'),</v>
      </c>
      <c r="CU219" t="str">
        <f t="shared" si="225"/>
        <v>('i2023110600574','2022','in2023110400032','4'),</v>
      </c>
      <c r="CV219" t="str">
        <f t="shared" si="226"/>
        <v>('i2023110600574','2022','in2023110400033','4'),</v>
      </c>
      <c r="CW219" t="str">
        <f t="shared" si="227"/>
        <v>('i2023110600574','2022','in2023110400034','4'),</v>
      </c>
      <c r="CX219" t="str">
        <f t="shared" si="228"/>
        <v>('i2023110600574','2022','in2023110400035','3'),</v>
      </c>
      <c r="CY219" t="str">
        <f t="shared" si="229"/>
        <v>('i2023110600574','2022','in2023110400036','1'),</v>
      </c>
      <c r="CZ219" t="str">
        <f t="shared" si="230"/>
        <v>('i2023110600574','2022','in2023110400037','1'),</v>
      </c>
      <c r="DA219" t="str">
        <f t="shared" si="231"/>
        <v>('i2023110600574','2022','in2023110400038','1'),</v>
      </c>
      <c r="DB219" t="str">
        <f t="shared" si="232"/>
        <v>('i2023110600574','2022','in2023110400039','1'),</v>
      </c>
      <c r="DC219" t="str">
        <f t="shared" si="233"/>
        <v>('i2023110600574','2022','in2023110400040','1'),</v>
      </c>
      <c r="DD219" t="str">
        <f t="shared" si="234"/>
        <v>('i2023110600574','2022','in2023110400041','2'),</v>
      </c>
      <c r="DE219" t="str">
        <f t="shared" si="235"/>
        <v>('i2023110600574','2022','in2023110400042','4'),</v>
      </c>
      <c r="DF219" t="str">
        <f t="shared" si="236"/>
        <v>('i2023110600574','2022','in2023110400043','1'),</v>
      </c>
      <c r="DG219" t="str">
        <f t="shared" si="237"/>
        <v>('i2023110600574','2022','in2023110400044','3'),</v>
      </c>
      <c r="DH219" t="str">
        <f t="shared" si="238"/>
        <v>('i2023110600574','2022','in2023110400045','2'),</v>
      </c>
      <c r="DI219" t="str">
        <f t="shared" si="239"/>
        <v>('i2023110600574','2022','in2023110400046','1'),</v>
      </c>
      <c r="DJ219" t="str">
        <f t="shared" si="240"/>
        <v>('i2023110600574','2022','in2023110400047','1');</v>
      </c>
    </row>
    <row r="220" spans="1:114" x14ac:dyDescent="0.25">
      <c r="A220" s="4" t="str">
        <f>INDEX('instansi pusat'!$B$2:$C$623,MATCH(C220,'instansi pusat'!$D$2:$D$623,0),2)</f>
        <v>i2023110600581</v>
      </c>
      <c r="B220" s="6">
        <v>7413</v>
      </c>
      <c r="C220" s="5" t="s">
        <v>475</v>
      </c>
      <c r="D220" s="6">
        <v>2022</v>
      </c>
      <c r="E220" s="6">
        <v>1</v>
      </c>
      <c r="F220" s="6">
        <v>1</v>
      </c>
      <c r="G220" s="6">
        <v>1</v>
      </c>
      <c r="H220" s="6">
        <v>1</v>
      </c>
      <c r="I220" s="6">
        <v>1</v>
      </c>
      <c r="J220" s="6">
        <v>1</v>
      </c>
      <c r="K220" s="6">
        <v>1</v>
      </c>
      <c r="L220" s="6">
        <v>1</v>
      </c>
      <c r="M220" s="6">
        <v>1</v>
      </c>
      <c r="N220" s="6">
        <v>1</v>
      </c>
      <c r="O220" s="6">
        <v>1</v>
      </c>
      <c r="P220" s="6">
        <v>1</v>
      </c>
      <c r="Q220" s="6">
        <v>1</v>
      </c>
      <c r="R220" s="6">
        <v>1</v>
      </c>
      <c r="S220" s="6">
        <v>1</v>
      </c>
      <c r="T220" s="6">
        <v>1</v>
      </c>
      <c r="U220" s="6">
        <v>1</v>
      </c>
      <c r="V220" s="6">
        <v>1</v>
      </c>
      <c r="W220" s="6">
        <v>1</v>
      </c>
      <c r="X220" s="6">
        <v>1</v>
      </c>
      <c r="Y220" s="6">
        <v>1</v>
      </c>
      <c r="Z220" s="6">
        <v>1</v>
      </c>
      <c r="AA220" s="6">
        <v>1</v>
      </c>
      <c r="AB220" s="6">
        <v>1</v>
      </c>
      <c r="AC220" s="6">
        <v>1</v>
      </c>
      <c r="AD220" s="6">
        <v>1</v>
      </c>
      <c r="AE220" s="6">
        <v>1</v>
      </c>
      <c r="AF220" s="6">
        <v>1</v>
      </c>
      <c r="AG220" s="6">
        <v>1</v>
      </c>
      <c r="AH220" s="6">
        <v>1</v>
      </c>
      <c r="AI220" s="6">
        <v>1</v>
      </c>
      <c r="AJ220" s="6">
        <v>4</v>
      </c>
      <c r="AK220" s="6">
        <v>4</v>
      </c>
      <c r="AL220" s="6">
        <v>4</v>
      </c>
      <c r="AM220" s="6">
        <v>3</v>
      </c>
      <c r="AN220" s="6">
        <v>3</v>
      </c>
      <c r="AO220" s="6">
        <v>4</v>
      </c>
      <c r="AP220" s="6">
        <v>3</v>
      </c>
      <c r="AQ220" s="6">
        <v>1</v>
      </c>
      <c r="AR220" s="6">
        <v>3</v>
      </c>
      <c r="AS220" s="6">
        <v>1</v>
      </c>
      <c r="AT220" s="6">
        <v>4</v>
      </c>
      <c r="AU220" s="6">
        <v>1</v>
      </c>
      <c r="AV220" s="6">
        <v>4</v>
      </c>
      <c r="AW220" s="6">
        <v>4</v>
      </c>
      <c r="AX220" s="6">
        <v>4</v>
      </c>
      <c r="AY220" s="6">
        <v>2</v>
      </c>
      <c r="AZ220" s="3">
        <f t="shared" si="181"/>
        <v>1</v>
      </c>
      <c r="BA220" s="3">
        <f t="shared" si="182"/>
        <v>1</v>
      </c>
      <c r="BB220" s="3">
        <f t="shared" si="183"/>
        <v>1</v>
      </c>
      <c r="BC220" s="3">
        <f t="shared" si="184"/>
        <v>1</v>
      </c>
      <c r="BD220" s="3">
        <f t="shared" si="185"/>
        <v>1</v>
      </c>
      <c r="BE220" s="3">
        <f t="shared" si="186"/>
        <v>1</v>
      </c>
      <c r="BF220" s="3">
        <f t="shared" si="187"/>
        <v>3</v>
      </c>
      <c r="BG220" s="3">
        <f t="shared" si="188"/>
        <v>3.1666666666666665</v>
      </c>
      <c r="BH220" s="3">
        <f t="shared" si="189"/>
        <v>1</v>
      </c>
      <c r="BI220" s="3">
        <f t="shared" si="190"/>
        <v>1</v>
      </c>
      <c r="BJ220" s="3">
        <f t="shared" si="191"/>
        <v>1</v>
      </c>
      <c r="BK220" s="3">
        <f t="shared" si="192"/>
        <v>3.0659340659340657</v>
      </c>
      <c r="BL220" s="3">
        <f t="shared" si="193"/>
        <v>1.94</v>
      </c>
      <c r="BO220" t="s">
        <v>641</v>
      </c>
      <c r="BP220" t="str">
        <f t="shared" si="194"/>
        <v>('i2023110600581','2022','in2023110400001','1'),</v>
      </c>
      <c r="BQ220" t="str">
        <f t="shared" si="195"/>
        <v>('i2023110600581','2022','in2023110400002','1'),</v>
      </c>
      <c r="BR220" t="str">
        <f t="shared" si="196"/>
        <v>('i2023110600581','2022','in2023110400003','1'),</v>
      </c>
      <c r="BS220" t="str">
        <f t="shared" si="197"/>
        <v>('i2023110600581','2022','in2023110400004','1'),</v>
      </c>
      <c r="BT220" t="str">
        <f t="shared" si="198"/>
        <v>('i2023110600581','2022','in2023110400005','1'),</v>
      </c>
      <c r="BU220" t="str">
        <f t="shared" si="199"/>
        <v>('i2023110600581','2022','in2023110400006','1'),</v>
      </c>
      <c r="BV220" t="str">
        <f t="shared" si="200"/>
        <v>('i2023110600581','2022','in2023110400007','1'),</v>
      </c>
      <c r="BW220" t="str">
        <f t="shared" si="201"/>
        <v>('i2023110600581','2022','in2023110400008','1'),</v>
      </c>
      <c r="BX220" t="str">
        <f t="shared" si="202"/>
        <v>('i2023110600581','2022','in2023110400009','1'),</v>
      </c>
      <c r="BY220" t="str">
        <f t="shared" si="203"/>
        <v>('i2023110600581','2022','in2023110400010','1'),</v>
      </c>
      <c r="BZ220" t="str">
        <f t="shared" si="204"/>
        <v>('i2023110600581','2022','in2023110400011','1'),</v>
      </c>
      <c r="CA220" t="str">
        <f t="shared" si="205"/>
        <v>('i2023110600581','2022','in2023110400012','1'),</v>
      </c>
      <c r="CB220" t="str">
        <f t="shared" si="206"/>
        <v>('i2023110600581','2022','in2023110400013','1'),</v>
      </c>
      <c r="CC220" t="str">
        <f t="shared" si="207"/>
        <v>('i2023110600581','2022','in2023110400014','1'),</v>
      </c>
      <c r="CD220" t="str">
        <f t="shared" si="208"/>
        <v>('i2023110600581','2022','in2023110400015','1'),</v>
      </c>
      <c r="CE220" t="str">
        <f t="shared" si="209"/>
        <v>('i2023110600581','2022','in2023110400016','1'),</v>
      </c>
      <c r="CF220" t="str">
        <f t="shared" si="210"/>
        <v>('i2023110600581','2022','in2023110400017','1'),</v>
      </c>
      <c r="CG220" t="str">
        <f t="shared" si="211"/>
        <v>('i2023110600581','2022','in2023110400018','1'),</v>
      </c>
      <c r="CH220" t="str">
        <f t="shared" si="212"/>
        <v>('i2023110600581','2022','in2023110400019','1'),</v>
      </c>
      <c r="CI220" t="str">
        <f t="shared" si="213"/>
        <v>('i2023110600581','2022','in2023110400020','1'),</v>
      </c>
      <c r="CJ220" t="str">
        <f t="shared" si="214"/>
        <v>('i2023110600581','2022','in2023110400021','1'),</v>
      </c>
      <c r="CK220" t="str">
        <f t="shared" si="215"/>
        <v>('i2023110600581','2022','in2023110400022','1'),</v>
      </c>
      <c r="CL220" t="str">
        <f t="shared" si="216"/>
        <v>('i2023110600581','2022','in2023110400023','1'),</v>
      </c>
      <c r="CM220" t="str">
        <f t="shared" si="217"/>
        <v>('i2023110600581','2022','in2023110400024','1'),</v>
      </c>
      <c r="CN220" t="str">
        <f t="shared" si="218"/>
        <v>('i2023110600581','2022','in2023110400025','1'),</v>
      </c>
      <c r="CO220" t="str">
        <f t="shared" si="219"/>
        <v>('i2023110600581','2022','in2023110400026','1'),</v>
      </c>
      <c r="CP220" t="str">
        <f t="shared" si="220"/>
        <v>('i2023110600581','2022','in2023110400027','1'),</v>
      </c>
      <c r="CQ220" t="str">
        <f t="shared" si="221"/>
        <v>('i2023110600581','2022','in2023110400028','1'),</v>
      </c>
      <c r="CR220" t="str">
        <f t="shared" si="222"/>
        <v>('i2023110600581','2022','in2023110400029','1'),</v>
      </c>
      <c r="CS220" t="str">
        <f t="shared" si="223"/>
        <v>('i2023110600581','2022','in2023110400030','1'),</v>
      </c>
      <c r="CT220" t="str">
        <f t="shared" si="224"/>
        <v>('i2023110600581','2022','in2023110400031','1'),</v>
      </c>
      <c r="CU220" t="str">
        <f t="shared" si="225"/>
        <v>('i2023110600581','2022','in2023110400032','4'),</v>
      </c>
      <c r="CV220" t="str">
        <f t="shared" si="226"/>
        <v>('i2023110600581','2022','in2023110400033','4'),</v>
      </c>
      <c r="CW220" t="str">
        <f t="shared" si="227"/>
        <v>('i2023110600581','2022','in2023110400034','4'),</v>
      </c>
      <c r="CX220" t="str">
        <f t="shared" si="228"/>
        <v>('i2023110600581','2022','in2023110400035','3'),</v>
      </c>
      <c r="CY220" t="str">
        <f t="shared" si="229"/>
        <v>('i2023110600581','2022','in2023110400036','3'),</v>
      </c>
      <c r="CZ220" t="str">
        <f t="shared" si="230"/>
        <v>('i2023110600581','2022','in2023110400037','4'),</v>
      </c>
      <c r="DA220" t="str">
        <f t="shared" si="231"/>
        <v>('i2023110600581','2022','in2023110400038','3'),</v>
      </c>
      <c r="DB220" t="str">
        <f t="shared" si="232"/>
        <v>('i2023110600581','2022','in2023110400039','1'),</v>
      </c>
      <c r="DC220" t="str">
        <f t="shared" si="233"/>
        <v>('i2023110600581','2022','in2023110400040','3'),</v>
      </c>
      <c r="DD220" t="str">
        <f t="shared" si="234"/>
        <v>('i2023110600581','2022','in2023110400041','1'),</v>
      </c>
      <c r="DE220" t="str">
        <f t="shared" si="235"/>
        <v>('i2023110600581','2022','in2023110400042','4'),</v>
      </c>
      <c r="DF220" t="str">
        <f t="shared" si="236"/>
        <v>('i2023110600581','2022','in2023110400043','1'),</v>
      </c>
      <c r="DG220" t="str">
        <f t="shared" si="237"/>
        <v>('i2023110600581','2022','in2023110400044','4'),</v>
      </c>
      <c r="DH220" t="str">
        <f t="shared" si="238"/>
        <v>('i2023110600581','2022','in2023110400045','4'),</v>
      </c>
      <c r="DI220" t="str">
        <f t="shared" si="239"/>
        <v>('i2023110600581','2022','in2023110400046','4'),</v>
      </c>
      <c r="DJ220" t="str">
        <f t="shared" si="240"/>
        <v>('i2023110600581','2022','in2023110400047','2');</v>
      </c>
    </row>
    <row r="221" spans="1:114" x14ac:dyDescent="0.25">
      <c r="A221" s="4" t="str">
        <f>INDEX('instansi pusat'!$B$2:$C$623,MATCH(C221,'instansi pusat'!$D$2:$D$623,0),2)</f>
        <v>i2023110600470</v>
      </c>
      <c r="B221" s="6">
        <v>7405</v>
      </c>
      <c r="C221" s="5" t="s">
        <v>468</v>
      </c>
      <c r="D221" s="6">
        <v>2022</v>
      </c>
      <c r="E221" s="6">
        <v>2</v>
      </c>
      <c r="F221" s="6">
        <v>2</v>
      </c>
      <c r="G221" s="6">
        <v>3</v>
      </c>
      <c r="H221" s="6">
        <v>3</v>
      </c>
      <c r="I221" s="6">
        <v>3</v>
      </c>
      <c r="J221" s="6">
        <v>3</v>
      </c>
      <c r="K221" s="6">
        <v>3</v>
      </c>
      <c r="L221" s="6">
        <v>2</v>
      </c>
      <c r="M221" s="6">
        <v>3</v>
      </c>
      <c r="N221" s="6">
        <v>1</v>
      </c>
      <c r="O221" s="6">
        <v>1</v>
      </c>
      <c r="P221" s="6">
        <v>2</v>
      </c>
      <c r="Q221" s="6">
        <v>1</v>
      </c>
      <c r="R221" s="6">
        <v>1</v>
      </c>
      <c r="S221" s="6">
        <v>1</v>
      </c>
      <c r="T221" s="6">
        <v>1</v>
      </c>
      <c r="U221" s="6">
        <v>1</v>
      </c>
      <c r="V221" s="6">
        <v>1</v>
      </c>
      <c r="W221" s="6">
        <v>1</v>
      </c>
      <c r="X221" s="6">
        <v>1</v>
      </c>
      <c r="Y221" s="6">
        <v>1</v>
      </c>
      <c r="Z221" s="6">
        <v>1</v>
      </c>
      <c r="AA221" s="6">
        <v>1</v>
      </c>
      <c r="AB221" s="6">
        <v>1</v>
      </c>
      <c r="AC221" s="6">
        <v>2</v>
      </c>
      <c r="AD221" s="6">
        <v>1</v>
      </c>
      <c r="AE221" s="6">
        <v>1</v>
      </c>
      <c r="AF221" s="6">
        <v>1</v>
      </c>
      <c r="AG221" s="6">
        <v>1</v>
      </c>
      <c r="AH221" s="6">
        <v>1</v>
      </c>
      <c r="AI221" s="6">
        <v>1</v>
      </c>
      <c r="AJ221" s="6">
        <v>1</v>
      </c>
      <c r="AK221" s="6">
        <v>1</v>
      </c>
      <c r="AL221" s="6">
        <v>1</v>
      </c>
      <c r="AM221" s="6">
        <v>3</v>
      </c>
      <c r="AN221" s="6">
        <v>4</v>
      </c>
      <c r="AO221" s="6">
        <v>3</v>
      </c>
      <c r="AP221" s="6">
        <v>3</v>
      </c>
      <c r="AQ221" s="6">
        <v>1</v>
      </c>
      <c r="AR221" s="6">
        <v>3</v>
      </c>
      <c r="AS221" s="6">
        <v>4</v>
      </c>
      <c r="AT221" s="6">
        <v>4</v>
      </c>
      <c r="AU221" s="6">
        <v>3</v>
      </c>
      <c r="AV221" s="6">
        <v>3</v>
      </c>
      <c r="AW221" s="6">
        <v>4</v>
      </c>
      <c r="AX221" s="6">
        <v>1</v>
      </c>
      <c r="AY221" s="6">
        <v>4</v>
      </c>
      <c r="AZ221" s="3">
        <f t="shared" si="181"/>
        <v>2.5</v>
      </c>
      <c r="BA221" s="3">
        <f t="shared" si="182"/>
        <v>1.25</v>
      </c>
      <c r="BB221" s="3">
        <f t="shared" si="183"/>
        <v>1</v>
      </c>
      <c r="BC221" s="3">
        <f t="shared" si="184"/>
        <v>1</v>
      </c>
      <c r="BD221" s="3">
        <f t="shared" si="185"/>
        <v>1.125</v>
      </c>
      <c r="BE221" s="3">
        <f t="shared" si="186"/>
        <v>1</v>
      </c>
      <c r="BF221" s="3">
        <f t="shared" si="187"/>
        <v>2.4000000000000004</v>
      </c>
      <c r="BG221" s="3">
        <f t="shared" si="188"/>
        <v>3.1666666666666665</v>
      </c>
      <c r="BH221" s="3">
        <f t="shared" si="189"/>
        <v>2.5</v>
      </c>
      <c r="BI221" s="3">
        <f t="shared" si="190"/>
        <v>1.1000000000000001</v>
      </c>
      <c r="BJ221" s="3">
        <f t="shared" si="191"/>
        <v>1.0909090909090908</v>
      </c>
      <c r="BK221" s="3">
        <f t="shared" si="192"/>
        <v>2.7032967032967035</v>
      </c>
      <c r="BL221" s="3">
        <f t="shared" si="193"/>
        <v>2.0100000000000002</v>
      </c>
      <c r="BO221" t="s">
        <v>641</v>
      </c>
      <c r="BP221" t="str">
        <f t="shared" si="194"/>
        <v>('i2023110600470','2022','in2023110400001','2'),</v>
      </c>
      <c r="BQ221" t="str">
        <f t="shared" si="195"/>
        <v>('i2023110600470','2022','in2023110400002','2'),</v>
      </c>
      <c r="BR221" t="str">
        <f t="shared" si="196"/>
        <v>('i2023110600470','2022','in2023110400003','3'),</v>
      </c>
      <c r="BS221" t="str">
        <f t="shared" si="197"/>
        <v>('i2023110600470','2022','in2023110400004','3'),</v>
      </c>
      <c r="BT221" t="str">
        <f t="shared" si="198"/>
        <v>('i2023110600470','2022','in2023110400005','3'),</v>
      </c>
      <c r="BU221" t="str">
        <f t="shared" si="199"/>
        <v>('i2023110600470','2022','in2023110400006','3'),</v>
      </c>
      <c r="BV221" t="str">
        <f t="shared" si="200"/>
        <v>('i2023110600470','2022','in2023110400007','3'),</v>
      </c>
      <c r="BW221" t="str">
        <f t="shared" si="201"/>
        <v>('i2023110600470','2022','in2023110400008','2'),</v>
      </c>
      <c r="BX221" t="str">
        <f t="shared" si="202"/>
        <v>('i2023110600470','2022','in2023110400009','3'),</v>
      </c>
      <c r="BY221" t="str">
        <f t="shared" si="203"/>
        <v>('i2023110600470','2022','in2023110400010','1'),</v>
      </c>
      <c r="BZ221" t="str">
        <f t="shared" si="204"/>
        <v>('i2023110600470','2022','in2023110400011','1'),</v>
      </c>
      <c r="CA221" t="str">
        <f t="shared" si="205"/>
        <v>('i2023110600470','2022','in2023110400012','2'),</v>
      </c>
      <c r="CB221" t="str">
        <f t="shared" si="206"/>
        <v>('i2023110600470','2022','in2023110400013','1'),</v>
      </c>
      <c r="CC221" t="str">
        <f t="shared" si="207"/>
        <v>('i2023110600470','2022','in2023110400014','1'),</v>
      </c>
      <c r="CD221" t="str">
        <f t="shared" si="208"/>
        <v>('i2023110600470','2022','in2023110400015','1'),</v>
      </c>
      <c r="CE221" t="str">
        <f t="shared" si="209"/>
        <v>('i2023110600470','2022','in2023110400016','1'),</v>
      </c>
      <c r="CF221" t="str">
        <f t="shared" si="210"/>
        <v>('i2023110600470','2022','in2023110400017','1'),</v>
      </c>
      <c r="CG221" t="str">
        <f t="shared" si="211"/>
        <v>('i2023110600470','2022','in2023110400018','1'),</v>
      </c>
      <c r="CH221" t="str">
        <f t="shared" si="212"/>
        <v>('i2023110600470','2022','in2023110400019','1'),</v>
      </c>
      <c r="CI221" t="str">
        <f t="shared" si="213"/>
        <v>('i2023110600470','2022','in2023110400020','1'),</v>
      </c>
      <c r="CJ221" t="str">
        <f t="shared" si="214"/>
        <v>('i2023110600470','2022','in2023110400021','1'),</v>
      </c>
      <c r="CK221" t="str">
        <f t="shared" si="215"/>
        <v>('i2023110600470','2022','in2023110400022','1'),</v>
      </c>
      <c r="CL221" t="str">
        <f t="shared" si="216"/>
        <v>('i2023110600470','2022','in2023110400023','1'),</v>
      </c>
      <c r="CM221" t="str">
        <f t="shared" si="217"/>
        <v>('i2023110600470','2022','in2023110400024','1'),</v>
      </c>
      <c r="CN221" t="str">
        <f t="shared" si="218"/>
        <v>('i2023110600470','2022','in2023110400025','2'),</v>
      </c>
      <c r="CO221" t="str">
        <f t="shared" si="219"/>
        <v>('i2023110600470','2022','in2023110400026','1'),</v>
      </c>
      <c r="CP221" t="str">
        <f t="shared" si="220"/>
        <v>('i2023110600470','2022','in2023110400027','1'),</v>
      </c>
      <c r="CQ221" t="str">
        <f t="shared" si="221"/>
        <v>('i2023110600470','2022','in2023110400028','1'),</v>
      </c>
      <c r="CR221" t="str">
        <f t="shared" si="222"/>
        <v>('i2023110600470','2022','in2023110400029','1'),</v>
      </c>
      <c r="CS221" t="str">
        <f t="shared" si="223"/>
        <v>('i2023110600470','2022','in2023110400030','1'),</v>
      </c>
      <c r="CT221" t="str">
        <f t="shared" si="224"/>
        <v>('i2023110600470','2022','in2023110400031','1'),</v>
      </c>
      <c r="CU221" t="str">
        <f t="shared" si="225"/>
        <v>('i2023110600470','2022','in2023110400032','1'),</v>
      </c>
      <c r="CV221" t="str">
        <f t="shared" si="226"/>
        <v>('i2023110600470','2022','in2023110400033','1'),</v>
      </c>
      <c r="CW221" t="str">
        <f t="shared" si="227"/>
        <v>('i2023110600470','2022','in2023110400034','1'),</v>
      </c>
      <c r="CX221" t="str">
        <f t="shared" si="228"/>
        <v>('i2023110600470','2022','in2023110400035','3'),</v>
      </c>
      <c r="CY221" t="str">
        <f t="shared" si="229"/>
        <v>('i2023110600470','2022','in2023110400036','4'),</v>
      </c>
      <c r="CZ221" t="str">
        <f t="shared" si="230"/>
        <v>('i2023110600470','2022','in2023110400037','3'),</v>
      </c>
      <c r="DA221" t="str">
        <f t="shared" si="231"/>
        <v>('i2023110600470','2022','in2023110400038','3'),</v>
      </c>
      <c r="DB221" t="str">
        <f t="shared" si="232"/>
        <v>('i2023110600470','2022','in2023110400039','1'),</v>
      </c>
      <c r="DC221" t="str">
        <f t="shared" si="233"/>
        <v>('i2023110600470','2022','in2023110400040','3'),</v>
      </c>
      <c r="DD221" t="str">
        <f t="shared" si="234"/>
        <v>('i2023110600470','2022','in2023110400041','4'),</v>
      </c>
      <c r="DE221" t="str">
        <f t="shared" si="235"/>
        <v>('i2023110600470','2022','in2023110400042','4'),</v>
      </c>
      <c r="DF221" t="str">
        <f t="shared" si="236"/>
        <v>('i2023110600470','2022','in2023110400043','3'),</v>
      </c>
      <c r="DG221" t="str">
        <f t="shared" si="237"/>
        <v>('i2023110600470','2022','in2023110400044','3'),</v>
      </c>
      <c r="DH221" t="str">
        <f t="shared" si="238"/>
        <v>('i2023110600470','2022','in2023110400045','4'),</v>
      </c>
      <c r="DI221" t="str">
        <f t="shared" si="239"/>
        <v>('i2023110600470','2022','in2023110400046','1'),</v>
      </c>
      <c r="DJ221" t="str">
        <f t="shared" si="240"/>
        <v>('i2023110600470','2022','in2023110400047','4');</v>
      </c>
    </row>
    <row r="222" spans="1:114" x14ac:dyDescent="0.25">
      <c r="A222" s="4" t="str">
        <f>INDEX('instansi pusat'!$B$2:$C$623,MATCH(C222,'instansi pusat'!$D$2:$D$623,0),2)</f>
        <v>i2023110600579</v>
      </c>
      <c r="B222" s="6">
        <v>7411</v>
      </c>
      <c r="C222" s="5" t="s">
        <v>473</v>
      </c>
      <c r="D222" s="6">
        <v>2022</v>
      </c>
      <c r="E222" s="6">
        <v>2</v>
      </c>
      <c r="F222" s="6">
        <v>2</v>
      </c>
      <c r="G222" s="6">
        <v>3</v>
      </c>
      <c r="H222" s="6">
        <v>1</v>
      </c>
      <c r="I222" s="6">
        <v>2</v>
      </c>
      <c r="J222" s="6">
        <v>3</v>
      </c>
      <c r="K222" s="6">
        <v>3</v>
      </c>
      <c r="L222" s="6">
        <v>2</v>
      </c>
      <c r="M222" s="6">
        <v>1</v>
      </c>
      <c r="N222" s="6">
        <v>1</v>
      </c>
      <c r="O222" s="6">
        <v>1</v>
      </c>
      <c r="P222" s="6">
        <v>2</v>
      </c>
      <c r="Q222" s="6">
        <v>1</v>
      </c>
      <c r="R222" s="6">
        <v>1</v>
      </c>
      <c r="S222" s="6">
        <v>1</v>
      </c>
      <c r="T222" s="6">
        <v>1</v>
      </c>
      <c r="U222" s="6">
        <v>1</v>
      </c>
      <c r="V222" s="6">
        <v>1</v>
      </c>
      <c r="W222" s="6">
        <v>1</v>
      </c>
      <c r="X222" s="6">
        <v>1</v>
      </c>
      <c r="Y222" s="6">
        <v>1</v>
      </c>
      <c r="Z222" s="6">
        <v>1</v>
      </c>
      <c r="AA222" s="6">
        <v>1</v>
      </c>
      <c r="AB222" s="6">
        <v>1</v>
      </c>
      <c r="AC222" s="6">
        <v>1</v>
      </c>
      <c r="AD222" s="6">
        <v>1</v>
      </c>
      <c r="AE222" s="6">
        <v>1</v>
      </c>
      <c r="AF222" s="6">
        <v>1</v>
      </c>
      <c r="AG222" s="6">
        <v>1</v>
      </c>
      <c r="AH222" s="6">
        <v>1</v>
      </c>
      <c r="AI222" s="6">
        <v>1</v>
      </c>
      <c r="AJ222" s="6">
        <v>4</v>
      </c>
      <c r="AK222" s="6">
        <v>4</v>
      </c>
      <c r="AL222" s="6">
        <v>1</v>
      </c>
      <c r="AM222" s="6">
        <v>3</v>
      </c>
      <c r="AN222" s="6">
        <v>1</v>
      </c>
      <c r="AO222" s="6">
        <v>1</v>
      </c>
      <c r="AP222" s="6">
        <v>1</v>
      </c>
      <c r="AQ222" s="6">
        <v>1</v>
      </c>
      <c r="AR222" s="6">
        <v>3</v>
      </c>
      <c r="AS222" s="6">
        <v>1</v>
      </c>
      <c r="AT222" s="6">
        <v>4</v>
      </c>
      <c r="AU222" s="6">
        <v>1</v>
      </c>
      <c r="AV222" s="6">
        <v>4</v>
      </c>
      <c r="AW222" s="6">
        <v>1</v>
      </c>
      <c r="AX222" s="6">
        <v>1</v>
      </c>
      <c r="AY222" s="6">
        <v>1</v>
      </c>
      <c r="AZ222" s="3">
        <f t="shared" si="181"/>
        <v>2</v>
      </c>
      <c r="BA222" s="3">
        <f t="shared" si="182"/>
        <v>1.25</v>
      </c>
      <c r="BB222" s="3">
        <f t="shared" si="183"/>
        <v>1</v>
      </c>
      <c r="BC222" s="3">
        <f t="shared" si="184"/>
        <v>1</v>
      </c>
      <c r="BD222" s="3">
        <f t="shared" si="185"/>
        <v>1</v>
      </c>
      <c r="BE222" s="3">
        <f t="shared" si="186"/>
        <v>1</v>
      </c>
      <c r="BF222" s="3">
        <f t="shared" si="187"/>
        <v>2</v>
      </c>
      <c r="BG222" s="3">
        <f t="shared" si="188"/>
        <v>2</v>
      </c>
      <c r="BH222" s="3">
        <f t="shared" si="189"/>
        <v>2</v>
      </c>
      <c r="BI222" s="3">
        <f t="shared" si="190"/>
        <v>1.1000000000000001</v>
      </c>
      <c r="BJ222" s="3">
        <f t="shared" si="191"/>
        <v>1</v>
      </c>
      <c r="BK222" s="3">
        <f t="shared" si="192"/>
        <v>2</v>
      </c>
      <c r="BL222" s="3">
        <f t="shared" si="193"/>
        <v>1.61</v>
      </c>
      <c r="BO222" t="s">
        <v>641</v>
      </c>
      <c r="BP222" t="str">
        <f t="shared" si="194"/>
        <v>('i2023110600579','2022','in2023110400001','2'),</v>
      </c>
      <c r="BQ222" t="str">
        <f t="shared" si="195"/>
        <v>('i2023110600579','2022','in2023110400002','2'),</v>
      </c>
      <c r="BR222" t="str">
        <f t="shared" si="196"/>
        <v>('i2023110600579','2022','in2023110400003','3'),</v>
      </c>
      <c r="BS222" t="str">
        <f t="shared" si="197"/>
        <v>('i2023110600579','2022','in2023110400004','1'),</v>
      </c>
      <c r="BT222" t="str">
        <f t="shared" si="198"/>
        <v>('i2023110600579','2022','in2023110400005','2'),</v>
      </c>
      <c r="BU222" t="str">
        <f t="shared" si="199"/>
        <v>('i2023110600579','2022','in2023110400006','3'),</v>
      </c>
      <c r="BV222" t="str">
        <f t="shared" si="200"/>
        <v>('i2023110600579','2022','in2023110400007','3'),</v>
      </c>
      <c r="BW222" t="str">
        <f t="shared" si="201"/>
        <v>('i2023110600579','2022','in2023110400008','2'),</v>
      </c>
      <c r="BX222" t="str">
        <f t="shared" si="202"/>
        <v>('i2023110600579','2022','in2023110400009','1'),</v>
      </c>
      <c r="BY222" t="str">
        <f t="shared" si="203"/>
        <v>('i2023110600579','2022','in2023110400010','1'),</v>
      </c>
      <c r="BZ222" t="str">
        <f t="shared" si="204"/>
        <v>('i2023110600579','2022','in2023110400011','1'),</v>
      </c>
      <c r="CA222" t="str">
        <f t="shared" si="205"/>
        <v>('i2023110600579','2022','in2023110400012','2'),</v>
      </c>
      <c r="CB222" t="str">
        <f t="shared" si="206"/>
        <v>('i2023110600579','2022','in2023110400013','1'),</v>
      </c>
      <c r="CC222" t="str">
        <f t="shared" si="207"/>
        <v>('i2023110600579','2022','in2023110400014','1'),</v>
      </c>
      <c r="CD222" t="str">
        <f t="shared" si="208"/>
        <v>('i2023110600579','2022','in2023110400015','1'),</v>
      </c>
      <c r="CE222" t="str">
        <f t="shared" si="209"/>
        <v>('i2023110600579','2022','in2023110400016','1'),</v>
      </c>
      <c r="CF222" t="str">
        <f t="shared" si="210"/>
        <v>('i2023110600579','2022','in2023110400017','1'),</v>
      </c>
      <c r="CG222" t="str">
        <f t="shared" si="211"/>
        <v>('i2023110600579','2022','in2023110400018','1'),</v>
      </c>
      <c r="CH222" t="str">
        <f t="shared" si="212"/>
        <v>('i2023110600579','2022','in2023110400019','1'),</v>
      </c>
      <c r="CI222" t="str">
        <f t="shared" si="213"/>
        <v>('i2023110600579','2022','in2023110400020','1'),</v>
      </c>
      <c r="CJ222" t="str">
        <f t="shared" si="214"/>
        <v>('i2023110600579','2022','in2023110400021','1'),</v>
      </c>
      <c r="CK222" t="str">
        <f t="shared" si="215"/>
        <v>('i2023110600579','2022','in2023110400022','1'),</v>
      </c>
      <c r="CL222" t="str">
        <f t="shared" si="216"/>
        <v>('i2023110600579','2022','in2023110400023','1'),</v>
      </c>
      <c r="CM222" t="str">
        <f t="shared" si="217"/>
        <v>('i2023110600579','2022','in2023110400024','1'),</v>
      </c>
      <c r="CN222" t="str">
        <f t="shared" si="218"/>
        <v>('i2023110600579','2022','in2023110400025','1'),</v>
      </c>
      <c r="CO222" t="str">
        <f t="shared" si="219"/>
        <v>('i2023110600579','2022','in2023110400026','1'),</v>
      </c>
      <c r="CP222" t="str">
        <f t="shared" si="220"/>
        <v>('i2023110600579','2022','in2023110400027','1'),</v>
      </c>
      <c r="CQ222" t="str">
        <f t="shared" si="221"/>
        <v>('i2023110600579','2022','in2023110400028','1'),</v>
      </c>
      <c r="CR222" t="str">
        <f t="shared" si="222"/>
        <v>('i2023110600579','2022','in2023110400029','1'),</v>
      </c>
      <c r="CS222" t="str">
        <f t="shared" si="223"/>
        <v>('i2023110600579','2022','in2023110400030','1'),</v>
      </c>
      <c r="CT222" t="str">
        <f t="shared" si="224"/>
        <v>('i2023110600579','2022','in2023110400031','1'),</v>
      </c>
      <c r="CU222" t="str">
        <f t="shared" si="225"/>
        <v>('i2023110600579','2022','in2023110400032','4'),</v>
      </c>
      <c r="CV222" t="str">
        <f t="shared" si="226"/>
        <v>('i2023110600579','2022','in2023110400033','4'),</v>
      </c>
      <c r="CW222" t="str">
        <f t="shared" si="227"/>
        <v>('i2023110600579','2022','in2023110400034','1'),</v>
      </c>
      <c r="CX222" t="str">
        <f t="shared" si="228"/>
        <v>('i2023110600579','2022','in2023110400035','3'),</v>
      </c>
      <c r="CY222" t="str">
        <f t="shared" si="229"/>
        <v>('i2023110600579','2022','in2023110400036','1'),</v>
      </c>
      <c r="CZ222" t="str">
        <f t="shared" si="230"/>
        <v>('i2023110600579','2022','in2023110400037','1'),</v>
      </c>
      <c r="DA222" t="str">
        <f t="shared" si="231"/>
        <v>('i2023110600579','2022','in2023110400038','1'),</v>
      </c>
      <c r="DB222" t="str">
        <f t="shared" si="232"/>
        <v>('i2023110600579','2022','in2023110400039','1'),</v>
      </c>
      <c r="DC222" t="str">
        <f t="shared" si="233"/>
        <v>('i2023110600579','2022','in2023110400040','3'),</v>
      </c>
      <c r="DD222" t="str">
        <f t="shared" si="234"/>
        <v>('i2023110600579','2022','in2023110400041','1'),</v>
      </c>
      <c r="DE222" t="str">
        <f t="shared" si="235"/>
        <v>('i2023110600579','2022','in2023110400042','4'),</v>
      </c>
      <c r="DF222" t="str">
        <f t="shared" si="236"/>
        <v>('i2023110600579','2022','in2023110400043','1'),</v>
      </c>
      <c r="DG222" t="str">
        <f t="shared" si="237"/>
        <v>('i2023110600579','2022','in2023110400044','4'),</v>
      </c>
      <c r="DH222" t="str">
        <f t="shared" si="238"/>
        <v>('i2023110600579','2022','in2023110400045','1'),</v>
      </c>
      <c r="DI222" t="str">
        <f t="shared" si="239"/>
        <v>('i2023110600579','2022','in2023110400046','1'),</v>
      </c>
      <c r="DJ222" t="str">
        <f t="shared" si="240"/>
        <v>('i2023110600579','2022','in2023110400047','1');</v>
      </c>
    </row>
    <row r="223" spans="1:114" x14ac:dyDescent="0.25">
      <c r="A223" s="4" t="str">
        <f>INDEX('instansi pusat'!$B$2:$C$623,MATCH(C223,'instansi pusat'!$D$2:$D$623,0),2)</f>
        <v>i2023110600259</v>
      </c>
      <c r="B223" s="6">
        <v>6808</v>
      </c>
      <c r="C223" s="5" t="s">
        <v>307</v>
      </c>
      <c r="D223" s="6">
        <v>2022</v>
      </c>
      <c r="E223" s="6">
        <v>1</v>
      </c>
      <c r="F223" s="6">
        <v>1</v>
      </c>
      <c r="G223" s="6">
        <v>3</v>
      </c>
      <c r="H223" s="6">
        <v>1</v>
      </c>
      <c r="I223" s="6">
        <v>1</v>
      </c>
      <c r="J223" s="6">
        <v>1</v>
      </c>
      <c r="K223" s="6">
        <v>1</v>
      </c>
      <c r="L223" s="6">
        <v>1</v>
      </c>
      <c r="M223" s="6">
        <v>3</v>
      </c>
      <c r="N223" s="6">
        <v>3</v>
      </c>
      <c r="O223" s="6">
        <v>1</v>
      </c>
      <c r="P223" s="6">
        <v>1</v>
      </c>
      <c r="Q223" s="6">
        <v>1</v>
      </c>
      <c r="R223" s="6">
        <v>1</v>
      </c>
      <c r="S223" s="6">
        <v>1</v>
      </c>
      <c r="T223" s="6">
        <v>1</v>
      </c>
      <c r="U223" s="6">
        <v>1</v>
      </c>
      <c r="V223" s="6">
        <v>1</v>
      </c>
      <c r="W223" s="6">
        <v>2</v>
      </c>
      <c r="X223" s="6">
        <v>1</v>
      </c>
      <c r="Y223" s="6">
        <v>1</v>
      </c>
      <c r="Z223" s="6">
        <v>1</v>
      </c>
      <c r="AA223" s="6">
        <v>1</v>
      </c>
      <c r="AB223" s="6">
        <v>1</v>
      </c>
      <c r="AC223" s="6">
        <v>1</v>
      </c>
      <c r="AD223" s="6">
        <v>1</v>
      </c>
      <c r="AE223" s="6">
        <v>1</v>
      </c>
      <c r="AF223" s="6">
        <v>1</v>
      </c>
      <c r="AG223" s="6">
        <v>1</v>
      </c>
      <c r="AH223" s="6">
        <v>1</v>
      </c>
      <c r="AI223" s="6">
        <v>1</v>
      </c>
      <c r="AJ223" s="6">
        <v>4</v>
      </c>
      <c r="AK223" s="6">
        <v>4</v>
      </c>
      <c r="AL223" s="6">
        <v>4</v>
      </c>
      <c r="AM223" s="6">
        <v>4</v>
      </c>
      <c r="AN223" s="6">
        <v>3</v>
      </c>
      <c r="AO223" s="6">
        <v>4</v>
      </c>
      <c r="AP223" s="6">
        <v>3</v>
      </c>
      <c r="AQ223" s="6">
        <v>1</v>
      </c>
      <c r="AR223" s="6">
        <v>2</v>
      </c>
      <c r="AS223" s="6">
        <v>3</v>
      </c>
      <c r="AT223" s="6">
        <v>4</v>
      </c>
      <c r="AU223" s="6">
        <v>2</v>
      </c>
      <c r="AV223" s="6">
        <v>2</v>
      </c>
      <c r="AW223" s="6">
        <v>3</v>
      </c>
      <c r="AX223" s="6">
        <v>3</v>
      </c>
      <c r="AY223" s="6">
        <v>3</v>
      </c>
      <c r="AZ223" s="3">
        <f t="shared" si="181"/>
        <v>1.6</v>
      </c>
      <c r="BA223" s="3">
        <f t="shared" si="182"/>
        <v>1</v>
      </c>
      <c r="BB223" s="3">
        <f t="shared" si="183"/>
        <v>1</v>
      </c>
      <c r="BC223" s="3">
        <f t="shared" si="184"/>
        <v>1.5</v>
      </c>
      <c r="BD223" s="3">
        <f t="shared" si="185"/>
        <v>1</v>
      </c>
      <c r="BE223" s="3">
        <f t="shared" si="186"/>
        <v>1</v>
      </c>
      <c r="BF223" s="3">
        <f t="shared" si="187"/>
        <v>3.2</v>
      </c>
      <c r="BG223" s="3">
        <f t="shared" si="188"/>
        <v>2.833333333333333</v>
      </c>
      <c r="BH223" s="3">
        <f t="shared" si="189"/>
        <v>1.6</v>
      </c>
      <c r="BI223" s="3">
        <f t="shared" si="190"/>
        <v>1.1000000000000001</v>
      </c>
      <c r="BJ223" s="3">
        <f t="shared" si="191"/>
        <v>1</v>
      </c>
      <c r="BK223" s="3">
        <f t="shared" si="192"/>
        <v>3.0549450549450547</v>
      </c>
      <c r="BL223" s="3">
        <f t="shared" si="193"/>
        <v>2.0379999999999998</v>
      </c>
      <c r="BO223" t="s">
        <v>641</v>
      </c>
      <c r="BP223" t="str">
        <f t="shared" si="194"/>
        <v>('i2023110600259','2022','in2023110400001','1'),</v>
      </c>
      <c r="BQ223" t="str">
        <f t="shared" si="195"/>
        <v>('i2023110600259','2022','in2023110400002','1'),</v>
      </c>
      <c r="BR223" t="str">
        <f t="shared" si="196"/>
        <v>('i2023110600259','2022','in2023110400003','3'),</v>
      </c>
      <c r="BS223" t="str">
        <f t="shared" si="197"/>
        <v>('i2023110600259','2022','in2023110400004','1'),</v>
      </c>
      <c r="BT223" t="str">
        <f t="shared" si="198"/>
        <v>('i2023110600259','2022','in2023110400005','1'),</v>
      </c>
      <c r="BU223" t="str">
        <f t="shared" si="199"/>
        <v>('i2023110600259','2022','in2023110400006','1'),</v>
      </c>
      <c r="BV223" t="str">
        <f t="shared" si="200"/>
        <v>('i2023110600259','2022','in2023110400007','1'),</v>
      </c>
      <c r="BW223" t="str">
        <f t="shared" si="201"/>
        <v>('i2023110600259','2022','in2023110400008','1'),</v>
      </c>
      <c r="BX223" t="str">
        <f t="shared" si="202"/>
        <v>('i2023110600259','2022','in2023110400009','3'),</v>
      </c>
      <c r="BY223" t="str">
        <f t="shared" si="203"/>
        <v>('i2023110600259','2022','in2023110400010','3'),</v>
      </c>
      <c r="BZ223" t="str">
        <f t="shared" si="204"/>
        <v>('i2023110600259','2022','in2023110400011','1'),</v>
      </c>
      <c r="CA223" t="str">
        <f t="shared" si="205"/>
        <v>('i2023110600259','2022','in2023110400012','1'),</v>
      </c>
      <c r="CB223" t="str">
        <f t="shared" si="206"/>
        <v>('i2023110600259','2022','in2023110400013','1'),</v>
      </c>
      <c r="CC223" t="str">
        <f t="shared" si="207"/>
        <v>('i2023110600259','2022','in2023110400014','1'),</v>
      </c>
      <c r="CD223" t="str">
        <f t="shared" si="208"/>
        <v>('i2023110600259','2022','in2023110400015','1'),</v>
      </c>
      <c r="CE223" t="str">
        <f t="shared" si="209"/>
        <v>('i2023110600259','2022','in2023110400016','1'),</v>
      </c>
      <c r="CF223" t="str">
        <f t="shared" si="210"/>
        <v>('i2023110600259','2022','in2023110400017','1'),</v>
      </c>
      <c r="CG223" t="str">
        <f t="shared" si="211"/>
        <v>('i2023110600259','2022','in2023110400018','1'),</v>
      </c>
      <c r="CH223" t="str">
        <f t="shared" si="212"/>
        <v>('i2023110600259','2022','in2023110400019','2'),</v>
      </c>
      <c r="CI223" t="str">
        <f t="shared" si="213"/>
        <v>('i2023110600259','2022','in2023110400020','1'),</v>
      </c>
      <c r="CJ223" t="str">
        <f t="shared" si="214"/>
        <v>('i2023110600259','2022','in2023110400021','1'),</v>
      </c>
      <c r="CK223" t="str">
        <f t="shared" si="215"/>
        <v>('i2023110600259','2022','in2023110400022','1'),</v>
      </c>
      <c r="CL223" t="str">
        <f t="shared" si="216"/>
        <v>('i2023110600259','2022','in2023110400023','1'),</v>
      </c>
      <c r="CM223" t="str">
        <f t="shared" si="217"/>
        <v>('i2023110600259','2022','in2023110400024','1'),</v>
      </c>
      <c r="CN223" t="str">
        <f t="shared" si="218"/>
        <v>('i2023110600259','2022','in2023110400025','1'),</v>
      </c>
      <c r="CO223" t="str">
        <f t="shared" si="219"/>
        <v>('i2023110600259','2022','in2023110400026','1'),</v>
      </c>
      <c r="CP223" t="str">
        <f t="shared" si="220"/>
        <v>('i2023110600259','2022','in2023110400027','1'),</v>
      </c>
      <c r="CQ223" t="str">
        <f t="shared" si="221"/>
        <v>('i2023110600259','2022','in2023110400028','1'),</v>
      </c>
      <c r="CR223" t="str">
        <f t="shared" si="222"/>
        <v>('i2023110600259','2022','in2023110400029','1'),</v>
      </c>
      <c r="CS223" t="str">
        <f t="shared" si="223"/>
        <v>('i2023110600259','2022','in2023110400030','1'),</v>
      </c>
      <c r="CT223" t="str">
        <f t="shared" si="224"/>
        <v>('i2023110600259','2022','in2023110400031','1'),</v>
      </c>
      <c r="CU223" t="str">
        <f t="shared" si="225"/>
        <v>('i2023110600259','2022','in2023110400032','4'),</v>
      </c>
      <c r="CV223" t="str">
        <f t="shared" si="226"/>
        <v>('i2023110600259','2022','in2023110400033','4'),</v>
      </c>
      <c r="CW223" t="str">
        <f t="shared" si="227"/>
        <v>('i2023110600259','2022','in2023110400034','4'),</v>
      </c>
      <c r="CX223" t="str">
        <f t="shared" si="228"/>
        <v>('i2023110600259','2022','in2023110400035','4'),</v>
      </c>
      <c r="CY223" t="str">
        <f t="shared" si="229"/>
        <v>('i2023110600259','2022','in2023110400036','3'),</v>
      </c>
      <c r="CZ223" t="str">
        <f t="shared" si="230"/>
        <v>('i2023110600259','2022','in2023110400037','4'),</v>
      </c>
      <c r="DA223" t="str">
        <f t="shared" si="231"/>
        <v>('i2023110600259','2022','in2023110400038','3'),</v>
      </c>
      <c r="DB223" t="str">
        <f t="shared" si="232"/>
        <v>('i2023110600259','2022','in2023110400039','1'),</v>
      </c>
      <c r="DC223" t="str">
        <f t="shared" si="233"/>
        <v>('i2023110600259','2022','in2023110400040','2'),</v>
      </c>
      <c r="DD223" t="str">
        <f t="shared" si="234"/>
        <v>('i2023110600259','2022','in2023110400041','3'),</v>
      </c>
      <c r="DE223" t="str">
        <f t="shared" si="235"/>
        <v>('i2023110600259','2022','in2023110400042','4'),</v>
      </c>
      <c r="DF223" t="str">
        <f t="shared" si="236"/>
        <v>('i2023110600259','2022','in2023110400043','2'),</v>
      </c>
      <c r="DG223" t="str">
        <f t="shared" si="237"/>
        <v>('i2023110600259','2022','in2023110400044','2'),</v>
      </c>
      <c r="DH223" t="str">
        <f t="shared" si="238"/>
        <v>('i2023110600259','2022','in2023110400045','3'),</v>
      </c>
      <c r="DI223" t="str">
        <f t="shared" si="239"/>
        <v>('i2023110600259','2022','in2023110400046','3'),</v>
      </c>
      <c r="DJ223" t="str">
        <f t="shared" si="240"/>
        <v>('i2023110600259','2022','in2023110400047','3');</v>
      </c>
    </row>
    <row r="224" spans="1:114" x14ac:dyDescent="0.25">
      <c r="A224" s="4" t="str">
        <f>INDEX('instansi pusat'!$B$2:$C$623,MATCH(C224,'instansi pusat'!$D$2:$D$623,0),2)</f>
        <v>i2023110600063</v>
      </c>
      <c r="B224" s="6">
        <v>6705</v>
      </c>
      <c r="C224" s="5" t="s">
        <v>315</v>
      </c>
      <c r="D224" s="6">
        <v>2022</v>
      </c>
      <c r="E224" s="6">
        <v>3</v>
      </c>
      <c r="F224" s="6">
        <v>1</v>
      </c>
      <c r="G224" s="6">
        <v>3</v>
      </c>
      <c r="H224" s="6">
        <v>1</v>
      </c>
      <c r="I224" s="6">
        <v>1</v>
      </c>
      <c r="J224" s="6">
        <v>1</v>
      </c>
      <c r="K224" s="6">
        <v>1</v>
      </c>
      <c r="L224" s="6">
        <v>3</v>
      </c>
      <c r="M224" s="6">
        <v>3</v>
      </c>
      <c r="N224" s="6">
        <v>3</v>
      </c>
      <c r="O224" s="6">
        <v>1</v>
      </c>
      <c r="P224" s="6">
        <v>2</v>
      </c>
      <c r="Q224" s="6">
        <v>2</v>
      </c>
      <c r="R224" s="6">
        <v>1</v>
      </c>
      <c r="S224" s="6">
        <v>1</v>
      </c>
      <c r="T224" s="6">
        <v>2</v>
      </c>
      <c r="U224" s="6">
        <v>2</v>
      </c>
      <c r="V224" s="6">
        <v>1</v>
      </c>
      <c r="W224" s="6">
        <v>1</v>
      </c>
      <c r="X224" s="6">
        <v>1</v>
      </c>
      <c r="Y224" s="6">
        <v>1</v>
      </c>
      <c r="Z224" s="6">
        <v>1</v>
      </c>
      <c r="AA224" s="6">
        <v>1</v>
      </c>
      <c r="AB224" s="6">
        <v>1</v>
      </c>
      <c r="AC224" s="6">
        <v>2</v>
      </c>
      <c r="AD224" s="6">
        <v>1</v>
      </c>
      <c r="AE224" s="6">
        <v>1</v>
      </c>
      <c r="AF224" s="6">
        <v>1</v>
      </c>
      <c r="AG224" s="6">
        <v>1</v>
      </c>
      <c r="AH224" s="6">
        <v>1</v>
      </c>
      <c r="AI224" s="6">
        <v>1</v>
      </c>
      <c r="AJ224" s="6">
        <v>4</v>
      </c>
      <c r="AK224" s="6">
        <v>4</v>
      </c>
      <c r="AL224" s="6">
        <v>4</v>
      </c>
      <c r="AM224" s="6">
        <v>4</v>
      </c>
      <c r="AN224" s="6">
        <v>3</v>
      </c>
      <c r="AO224" s="6">
        <v>3</v>
      </c>
      <c r="AP224" s="6">
        <v>2</v>
      </c>
      <c r="AQ224" s="6">
        <v>3</v>
      </c>
      <c r="AR224" s="6">
        <v>3</v>
      </c>
      <c r="AS224" s="6">
        <v>2</v>
      </c>
      <c r="AT224" s="6">
        <v>4</v>
      </c>
      <c r="AU224" s="6">
        <v>2</v>
      </c>
      <c r="AV224" s="6">
        <v>2</v>
      </c>
      <c r="AW224" s="6">
        <v>2</v>
      </c>
      <c r="AX224" s="6">
        <v>3</v>
      </c>
      <c r="AY224" s="6">
        <v>3</v>
      </c>
      <c r="AZ224" s="3">
        <f t="shared" si="181"/>
        <v>2</v>
      </c>
      <c r="BA224" s="3">
        <f t="shared" si="182"/>
        <v>1.5</v>
      </c>
      <c r="BB224" s="3">
        <f t="shared" si="183"/>
        <v>1.5</v>
      </c>
      <c r="BC224" s="3">
        <f t="shared" si="184"/>
        <v>1</v>
      </c>
      <c r="BD224" s="3">
        <f t="shared" si="185"/>
        <v>1.125</v>
      </c>
      <c r="BE224" s="3">
        <f t="shared" si="186"/>
        <v>1</v>
      </c>
      <c r="BF224" s="3">
        <f t="shared" si="187"/>
        <v>3.2</v>
      </c>
      <c r="BG224" s="3">
        <f t="shared" si="188"/>
        <v>2.6666666666666665</v>
      </c>
      <c r="BH224" s="3">
        <f t="shared" si="189"/>
        <v>2</v>
      </c>
      <c r="BI224" s="3">
        <f t="shared" si="190"/>
        <v>1.4000000000000001</v>
      </c>
      <c r="BJ224" s="3">
        <f t="shared" si="191"/>
        <v>1.0909090909090908</v>
      </c>
      <c r="BK224" s="3">
        <f t="shared" si="192"/>
        <v>2.9890109890109891</v>
      </c>
      <c r="BL224" s="3">
        <f t="shared" si="193"/>
        <v>2.1500000000000004</v>
      </c>
      <c r="BO224" t="s">
        <v>641</v>
      </c>
      <c r="BP224" t="str">
        <f t="shared" si="194"/>
        <v>('i2023110600063','2022','in2023110400001','3'),</v>
      </c>
      <c r="BQ224" t="str">
        <f t="shared" si="195"/>
        <v>('i2023110600063','2022','in2023110400002','1'),</v>
      </c>
      <c r="BR224" t="str">
        <f t="shared" si="196"/>
        <v>('i2023110600063','2022','in2023110400003','3'),</v>
      </c>
      <c r="BS224" t="str">
        <f t="shared" si="197"/>
        <v>('i2023110600063','2022','in2023110400004','1'),</v>
      </c>
      <c r="BT224" t="str">
        <f t="shared" si="198"/>
        <v>('i2023110600063','2022','in2023110400005','1'),</v>
      </c>
      <c r="BU224" t="str">
        <f t="shared" si="199"/>
        <v>('i2023110600063','2022','in2023110400006','1'),</v>
      </c>
      <c r="BV224" t="str">
        <f t="shared" si="200"/>
        <v>('i2023110600063','2022','in2023110400007','1'),</v>
      </c>
      <c r="BW224" t="str">
        <f t="shared" si="201"/>
        <v>('i2023110600063','2022','in2023110400008','3'),</v>
      </c>
      <c r="BX224" t="str">
        <f t="shared" si="202"/>
        <v>('i2023110600063','2022','in2023110400009','3'),</v>
      </c>
      <c r="BY224" t="str">
        <f t="shared" si="203"/>
        <v>('i2023110600063','2022','in2023110400010','3'),</v>
      </c>
      <c r="BZ224" t="str">
        <f t="shared" si="204"/>
        <v>('i2023110600063','2022','in2023110400011','1'),</v>
      </c>
      <c r="CA224" t="str">
        <f t="shared" si="205"/>
        <v>('i2023110600063','2022','in2023110400012','2'),</v>
      </c>
      <c r="CB224" t="str">
        <f t="shared" si="206"/>
        <v>('i2023110600063','2022','in2023110400013','2'),</v>
      </c>
      <c r="CC224" t="str">
        <f t="shared" si="207"/>
        <v>('i2023110600063','2022','in2023110400014','1'),</v>
      </c>
      <c r="CD224" t="str">
        <f t="shared" si="208"/>
        <v>('i2023110600063','2022','in2023110400015','1'),</v>
      </c>
      <c r="CE224" t="str">
        <f t="shared" si="209"/>
        <v>('i2023110600063','2022','in2023110400016','2'),</v>
      </c>
      <c r="CF224" t="str">
        <f t="shared" si="210"/>
        <v>('i2023110600063','2022','in2023110400017','2'),</v>
      </c>
      <c r="CG224" t="str">
        <f t="shared" si="211"/>
        <v>('i2023110600063','2022','in2023110400018','1'),</v>
      </c>
      <c r="CH224" t="str">
        <f t="shared" si="212"/>
        <v>('i2023110600063','2022','in2023110400019','1'),</v>
      </c>
      <c r="CI224" t="str">
        <f t="shared" si="213"/>
        <v>('i2023110600063','2022','in2023110400020','1'),</v>
      </c>
      <c r="CJ224" t="str">
        <f t="shared" si="214"/>
        <v>('i2023110600063','2022','in2023110400021','1'),</v>
      </c>
      <c r="CK224" t="str">
        <f t="shared" si="215"/>
        <v>('i2023110600063','2022','in2023110400022','1'),</v>
      </c>
      <c r="CL224" t="str">
        <f t="shared" si="216"/>
        <v>('i2023110600063','2022','in2023110400023','1'),</v>
      </c>
      <c r="CM224" t="str">
        <f t="shared" si="217"/>
        <v>('i2023110600063','2022','in2023110400024','1'),</v>
      </c>
      <c r="CN224" t="str">
        <f t="shared" si="218"/>
        <v>('i2023110600063','2022','in2023110400025','2'),</v>
      </c>
      <c r="CO224" t="str">
        <f t="shared" si="219"/>
        <v>('i2023110600063','2022','in2023110400026','1'),</v>
      </c>
      <c r="CP224" t="str">
        <f t="shared" si="220"/>
        <v>('i2023110600063','2022','in2023110400027','1'),</v>
      </c>
      <c r="CQ224" t="str">
        <f t="shared" si="221"/>
        <v>('i2023110600063','2022','in2023110400028','1'),</v>
      </c>
      <c r="CR224" t="str">
        <f t="shared" si="222"/>
        <v>('i2023110600063','2022','in2023110400029','1'),</v>
      </c>
      <c r="CS224" t="str">
        <f t="shared" si="223"/>
        <v>('i2023110600063','2022','in2023110400030','1'),</v>
      </c>
      <c r="CT224" t="str">
        <f t="shared" si="224"/>
        <v>('i2023110600063','2022','in2023110400031','1'),</v>
      </c>
      <c r="CU224" t="str">
        <f t="shared" si="225"/>
        <v>('i2023110600063','2022','in2023110400032','4'),</v>
      </c>
      <c r="CV224" t="str">
        <f t="shared" si="226"/>
        <v>('i2023110600063','2022','in2023110400033','4'),</v>
      </c>
      <c r="CW224" t="str">
        <f t="shared" si="227"/>
        <v>('i2023110600063','2022','in2023110400034','4'),</v>
      </c>
      <c r="CX224" t="str">
        <f t="shared" si="228"/>
        <v>('i2023110600063','2022','in2023110400035','4'),</v>
      </c>
      <c r="CY224" t="str">
        <f t="shared" si="229"/>
        <v>('i2023110600063','2022','in2023110400036','3'),</v>
      </c>
      <c r="CZ224" t="str">
        <f t="shared" si="230"/>
        <v>('i2023110600063','2022','in2023110400037','3'),</v>
      </c>
      <c r="DA224" t="str">
        <f t="shared" si="231"/>
        <v>('i2023110600063','2022','in2023110400038','2'),</v>
      </c>
      <c r="DB224" t="str">
        <f t="shared" si="232"/>
        <v>('i2023110600063','2022','in2023110400039','3'),</v>
      </c>
      <c r="DC224" t="str">
        <f t="shared" si="233"/>
        <v>('i2023110600063','2022','in2023110400040','3'),</v>
      </c>
      <c r="DD224" t="str">
        <f t="shared" si="234"/>
        <v>('i2023110600063','2022','in2023110400041','2'),</v>
      </c>
      <c r="DE224" t="str">
        <f t="shared" si="235"/>
        <v>('i2023110600063','2022','in2023110400042','4'),</v>
      </c>
      <c r="DF224" t="str">
        <f t="shared" si="236"/>
        <v>('i2023110600063','2022','in2023110400043','2'),</v>
      </c>
      <c r="DG224" t="str">
        <f t="shared" si="237"/>
        <v>('i2023110600063','2022','in2023110400044','2'),</v>
      </c>
      <c r="DH224" t="str">
        <f t="shared" si="238"/>
        <v>('i2023110600063','2022','in2023110400045','2'),</v>
      </c>
      <c r="DI224" t="str">
        <f t="shared" si="239"/>
        <v>('i2023110600063','2022','in2023110400046','3'),</v>
      </c>
      <c r="DJ224" t="str">
        <f t="shared" si="240"/>
        <v>('i2023110600063','2022','in2023110400047','3');</v>
      </c>
    </row>
    <row r="225" spans="1:114" x14ac:dyDescent="0.25">
      <c r="A225" s="4" t="str">
        <f>INDEX('instansi pusat'!$B$2:$C$623,MATCH(C225,'instansi pusat'!$D$2:$D$623,0),2)</f>
        <v>i2023110600432</v>
      </c>
      <c r="B225" s="6">
        <v>6704</v>
      </c>
      <c r="C225" s="5" t="s">
        <v>314</v>
      </c>
      <c r="D225" s="6">
        <v>2022</v>
      </c>
      <c r="E225" s="6">
        <v>3</v>
      </c>
      <c r="F225" s="6">
        <v>3</v>
      </c>
      <c r="G225" s="6">
        <v>3</v>
      </c>
      <c r="H225" s="6">
        <v>3</v>
      </c>
      <c r="I225" s="6">
        <v>3</v>
      </c>
      <c r="J225" s="6">
        <v>3</v>
      </c>
      <c r="K225" s="6">
        <v>3</v>
      </c>
      <c r="L225" s="6">
        <v>3</v>
      </c>
      <c r="M225" s="6">
        <v>3</v>
      </c>
      <c r="N225" s="6">
        <v>3</v>
      </c>
      <c r="O225" s="6">
        <v>1</v>
      </c>
      <c r="P225" s="6">
        <v>1</v>
      </c>
      <c r="Q225" s="6">
        <v>1</v>
      </c>
      <c r="R225" s="6">
        <v>2</v>
      </c>
      <c r="S225" s="6">
        <v>1</v>
      </c>
      <c r="T225" s="6">
        <v>1</v>
      </c>
      <c r="U225" s="6">
        <v>3</v>
      </c>
      <c r="V225" s="6">
        <v>2</v>
      </c>
      <c r="W225" s="6">
        <v>1</v>
      </c>
      <c r="X225" s="6">
        <v>2</v>
      </c>
      <c r="Y225" s="6">
        <v>1</v>
      </c>
      <c r="Z225" s="6">
        <v>1</v>
      </c>
      <c r="AA225" s="6">
        <v>1</v>
      </c>
      <c r="AB225" s="6">
        <v>1</v>
      </c>
      <c r="AC225" s="6">
        <v>1</v>
      </c>
      <c r="AD225" s="6">
        <v>1</v>
      </c>
      <c r="AE225" s="6">
        <v>1</v>
      </c>
      <c r="AF225" s="6">
        <v>1</v>
      </c>
      <c r="AG225" s="6">
        <v>1</v>
      </c>
      <c r="AH225" s="6">
        <v>1</v>
      </c>
      <c r="AI225" s="6">
        <v>1</v>
      </c>
      <c r="AJ225" s="6">
        <v>4</v>
      </c>
      <c r="AK225" s="6">
        <v>4</v>
      </c>
      <c r="AL225" s="6">
        <v>4</v>
      </c>
      <c r="AM225" s="6">
        <v>4</v>
      </c>
      <c r="AN225" s="6">
        <v>3</v>
      </c>
      <c r="AO225" s="6">
        <v>4</v>
      </c>
      <c r="AP225" s="6">
        <v>3</v>
      </c>
      <c r="AQ225" s="6">
        <v>1</v>
      </c>
      <c r="AR225" s="6">
        <v>3</v>
      </c>
      <c r="AS225" s="6">
        <v>3</v>
      </c>
      <c r="AT225" s="6">
        <v>4</v>
      </c>
      <c r="AU225" s="6">
        <v>2</v>
      </c>
      <c r="AV225" s="6">
        <v>4</v>
      </c>
      <c r="AW225" s="6">
        <v>2</v>
      </c>
      <c r="AX225" s="6">
        <v>3</v>
      </c>
      <c r="AY225" s="6">
        <v>3</v>
      </c>
      <c r="AZ225" s="3">
        <f t="shared" si="181"/>
        <v>3</v>
      </c>
      <c r="BA225" s="3">
        <f t="shared" si="182"/>
        <v>1.25</v>
      </c>
      <c r="BB225" s="3">
        <f t="shared" si="183"/>
        <v>1.75</v>
      </c>
      <c r="BC225" s="3">
        <f t="shared" si="184"/>
        <v>1.5</v>
      </c>
      <c r="BD225" s="3">
        <f t="shared" si="185"/>
        <v>1</v>
      </c>
      <c r="BE225" s="3">
        <f t="shared" si="186"/>
        <v>1</v>
      </c>
      <c r="BF225" s="3">
        <f t="shared" si="187"/>
        <v>3.3000000000000003</v>
      </c>
      <c r="BG225" s="3">
        <f t="shared" si="188"/>
        <v>3</v>
      </c>
      <c r="BH225" s="3">
        <f t="shared" si="189"/>
        <v>3</v>
      </c>
      <c r="BI225" s="3">
        <f t="shared" si="190"/>
        <v>1.5000000000000002</v>
      </c>
      <c r="BJ225" s="3">
        <f t="shared" si="191"/>
        <v>1</v>
      </c>
      <c r="BK225" s="3">
        <f t="shared" si="192"/>
        <v>3.1813186813186816</v>
      </c>
      <c r="BL225" s="3">
        <f t="shared" si="193"/>
        <v>2.3775000000000004</v>
      </c>
      <c r="BO225" t="s">
        <v>641</v>
      </c>
      <c r="BP225" t="str">
        <f t="shared" si="194"/>
        <v>('i2023110600432','2022','in2023110400001','3'),</v>
      </c>
      <c r="BQ225" t="str">
        <f t="shared" si="195"/>
        <v>('i2023110600432','2022','in2023110400002','3'),</v>
      </c>
      <c r="BR225" t="str">
        <f t="shared" si="196"/>
        <v>('i2023110600432','2022','in2023110400003','3'),</v>
      </c>
      <c r="BS225" t="str">
        <f t="shared" si="197"/>
        <v>('i2023110600432','2022','in2023110400004','3'),</v>
      </c>
      <c r="BT225" t="str">
        <f t="shared" si="198"/>
        <v>('i2023110600432','2022','in2023110400005','3'),</v>
      </c>
      <c r="BU225" t="str">
        <f t="shared" si="199"/>
        <v>('i2023110600432','2022','in2023110400006','3'),</v>
      </c>
      <c r="BV225" t="str">
        <f t="shared" si="200"/>
        <v>('i2023110600432','2022','in2023110400007','3'),</v>
      </c>
      <c r="BW225" t="str">
        <f t="shared" si="201"/>
        <v>('i2023110600432','2022','in2023110400008','3'),</v>
      </c>
      <c r="BX225" t="str">
        <f t="shared" si="202"/>
        <v>('i2023110600432','2022','in2023110400009','3'),</v>
      </c>
      <c r="BY225" t="str">
        <f t="shared" si="203"/>
        <v>('i2023110600432','2022','in2023110400010','3'),</v>
      </c>
      <c r="BZ225" t="str">
        <f t="shared" si="204"/>
        <v>('i2023110600432','2022','in2023110400011','1'),</v>
      </c>
      <c r="CA225" t="str">
        <f t="shared" si="205"/>
        <v>('i2023110600432','2022','in2023110400012','1'),</v>
      </c>
      <c r="CB225" t="str">
        <f t="shared" si="206"/>
        <v>('i2023110600432','2022','in2023110400013','1'),</v>
      </c>
      <c r="CC225" t="str">
        <f t="shared" si="207"/>
        <v>('i2023110600432','2022','in2023110400014','2'),</v>
      </c>
      <c r="CD225" t="str">
        <f t="shared" si="208"/>
        <v>('i2023110600432','2022','in2023110400015','1'),</v>
      </c>
      <c r="CE225" t="str">
        <f t="shared" si="209"/>
        <v>('i2023110600432','2022','in2023110400016','1'),</v>
      </c>
      <c r="CF225" t="str">
        <f t="shared" si="210"/>
        <v>('i2023110600432','2022','in2023110400017','3'),</v>
      </c>
      <c r="CG225" t="str">
        <f t="shared" si="211"/>
        <v>('i2023110600432','2022','in2023110400018','2'),</v>
      </c>
      <c r="CH225" t="str">
        <f t="shared" si="212"/>
        <v>('i2023110600432','2022','in2023110400019','1'),</v>
      </c>
      <c r="CI225" t="str">
        <f t="shared" si="213"/>
        <v>('i2023110600432','2022','in2023110400020','2'),</v>
      </c>
      <c r="CJ225" t="str">
        <f t="shared" si="214"/>
        <v>('i2023110600432','2022','in2023110400021','1'),</v>
      </c>
      <c r="CK225" t="str">
        <f t="shared" si="215"/>
        <v>('i2023110600432','2022','in2023110400022','1'),</v>
      </c>
      <c r="CL225" t="str">
        <f t="shared" si="216"/>
        <v>('i2023110600432','2022','in2023110400023','1'),</v>
      </c>
      <c r="CM225" t="str">
        <f t="shared" si="217"/>
        <v>('i2023110600432','2022','in2023110400024','1'),</v>
      </c>
      <c r="CN225" t="str">
        <f t="shared" si="218"/>
        <v>('i2023110600432','2022','in2023110400025','1'),</v>
      </c>
      <c r="CO225" t="str">
        <f t="shared" si="219"/>
        <v>('i2023110600432','2022','in2023110400026','1'),</v>
      </c>
      <c r="CP225" t="str">
        <f t="shared" si="220"/>
        <v>('i2023110600432','2022','in2023110400027','1'),</v>
      </c>
      <c r="CQ225" t="str">
        <f t="shared" si="221"/>
        <v>('i2023110600432','2022','in2023110400028','1'),</v>
      </c>
      <c r="CR225" t="str">
        <f t="shared" si="222"/>
        <v>('i2023110600432','2022','in2023110400029','1'),</v>
      </c>
      <c r="CS225" t="str">
        <f t="shared" si="223"/>
        <v>('i2023110600432','2022','in2023110400030','1'),</v>
      </c>
      <c r="CT225" t="str">
        <f t="shared" si="224"/>
        <v>('i2023110600432','2022','in2023110400031','1'),</v>
      </c>
      <c r="CU225" t="str">
        <f t="shared" si="225"/>
        <v>('i2023110600432','2022','in2023110400032','4'),</v>
      </c>
      <c r="CV225" t="str">
        <f t="shared" si="226"/>
        <v>('i2023110600432','2022','in2023110400033','4'),</v>
      </c>
      <c r="CW225" t="str">
        <f t="shared" si="227"/>
        <v>('i2023110600432','2022','in2023110400034','4'),</v>
      </c>
      <c r="CX225" t="str">
        <f t="shared" si="228"/>
        <v>('i2023110600432','2022','in2023110400035','4'),</v>
      </c>
      <c r="CY225" t="str">
        <f t="shared" si="229"/>
        <v>('i2023110600432','2022','in2023110400036','3'),</v>
      </c>
      <c r="CZ225" t="str">
        <f t="shared" si="230"/>
        <v>('i2023110600432','2022','in2023110400037','4'),</v>
      </c>
      <c r="DA225" t="str">
        <f t="shared" si="231"/>
        <v>('i2023110600432','2022','in2023110400038','3'),</v>
      </c>
      <c r="DB225" t="str">
        <f t="shared" si="232"/>
        <v>('i2023110600432','2022','in2023110400039','1'),</v>
      </c>
      <c r="DC225" t="str">
        <f t="shared" si="233"/>
        <v>('i2023110600432','2022','in2023110400040','3'),</v>
      </c>
      <c r="DD225" t="str">
        <f t="shared" si="234"/>
        <v>('i2023110600432','2022','in2023110400041','3'),</v>
      </c>
      <c r="DE225" t="str">
        <f t="shared" si="235"/>
        <v>('i2023110600432','2022','in2023110400042','4'),</v>
      </c>
      <c r="DF225" t="str">
        <f t="shared" si="236"/>
        <v>('i2023110600432','2022','in2023110400043','2'),</v>
      </c>
      <c r="DG225" t="str">
        <f t="shared" si="237"/>
        <v>('i2023110600432','2022','in2023110400044','4'),</v>
      </c>
      <c r="DH225" t="str">
        <f t="shared" si="238"/>
        <v>('i2023110600432','2022','in2023110400045','2'),</v>
      </c>
      <c r="DI225" t="str">
        <f t="shared" si="239"/>
        <v>('i2023110600432','2022','in2023110400046','3'),</v>
      </c>
      <c r="DJ225" t="str">
        <f t="shared" si="240"/>
        <v>('i2023110600432','2022','in2023110400047','3');</v>
      </c>
    </row>
    <row r="226" spans="1:114" x14ac:dyDescent="0.25">
      <c r="A226" s="4" t="str">
        <f>INDEX('instansi pusat'!$B$2:$C$623,MATCH(C226,'instansi pusat'!$D$2:$D$623,0),2)</f>
        <v>i2023110600428</v>
      </c>
      <c r="B226" s="6">
        <v>6611</v>
      </c>
      <c r="C226" s="5" t="s">
        <v>298</v>
      </c>
      <c r="D226" s="6">
        <v>2022</v>
      </c>
      <c r="E226" s="6">
        <v>2</v>
      </c>
      <c r="F226" s="6">
        <v>2</v>
      </c>
      <c r="G226" s="6">
        <v>3</v>
      </c>
      <c r="H226" s="6">
        <v>3</v>
      </c>
      <c r="I226" s="6">
        <v>3</v>
      </c>
      <c r="J226" s="6">
        <v>3</v>
      </c>
      <c r="K226" s="6">
        <v>3</v>
      </c>
      <c r="L226" s="6">
        <v>3</v>
      </c>
      <c r="M226" s="6">
        <v>3</v>
      </c>
      <c r="N226" s="6">
        <v>3</v>
      </c>
      <c r="O226" s="6">
        <v>3</v>
      </c>
      <c r="P226" s="6">
        <v>3</v>
      </c>
      <c r="Q226" s="6">
        <v>3</v>
      </c>
      <c r="R226" s="6">
        <v>2</v>
      </c>
      <c r="S226" s="6">
        <v>2</v>
      </c>
      <c r="T226" s="6">
        <v>3</v>
      </c>
      <c r="U226" s="6">
        <v>3</v>
      </c>
      <c r="V226" s="6">
        <v>3</v>
      </c>
      <c r="W226" s="6">
        <v>4</v>
      </c>
      <c r="X226" s="6">
        <v>3</v>
      </c>
      <c r="Y226" s="6">
        <v>1</v>
      </c>
      <c r="Z226" s="6">
        <v>1</v>
      </c>
      <c r="AA226" s="6">
        <v>3</v>
      </c>
      <c r="AB226" s="6">
        <v>1</v>
      </c>
      <c r="AC226" s="6">
        <v>1</v>
      </c>
      <c r="AD226" s="6">
        <v>1</v>
      </c>
      <c r="AE226" s="6">
        <v>1</v>
      </c>
      <c r="AF226" s="6">
        <v>1</v>
      </c>
      <c r="AG226" s="6">
        <v>2</v>
      </c>
      <c r="AH226" s="6">
        <v>2</v>
      </c>
      <c r="AI226" s="6">
        <v>1</v>
      </c>
      <c r="AJ226" s="6">
        <v>3</v>
      </c>
      <c r="AK226" s="6">
        <v>3</v>
      </c>
      <c r="AL226" s="6">
        <v>3</v>
      </c>
      <c r="AM226" s="6">
        <v>3</v>
      </c>
      <c r="AN226" s="6">
        <v>2</v>
      </c>
      <c r="AO226" s="6">
        <v>3</v>
      </c>
      <c r="AP226" s="6">
        <v>2</v>
      </c>
      <c r="AQ226" s="6">
        <v>1</v>
      </c>
      <c r="AR226" s="6">
        <v>1</v>
      </c>
      <c r="AS226" s="6">
        <v>1</v>
      </c>
      <c r="AT226" s="6">
        <v>3</v>
      </c>
      <c r="AU226" s="6">
        <v>3</v>
      </c>
      <c r="AV226" s="6">
        <v>3</v>
      </c>
      <c r="AW226" s="6">
        <v>1</v>
      </c>
      <c r="AX226" s="6">
        <v>2</v>
      </c>
      <c r="AY226" s="6">
        <v>2</v>
      </c>
      <c r="AZ226" s="3">
        <f t="shared" si="181"/>
        <v>2.8000000000000003</v>
      </c>
      <c r="BA226" s="3">
        <f t="shared" si="182"/>
        <v>2.75</v>
      </c>
      <c r="BB226" s="3">
        <f t="shared" si="183"/>
        <v>2.75</v>
      </c>
      <c r="BC226" s="3">
        <f t="shared" si="184"/>
        <v>3.5</v>
      </c>
      <c r="BD226" s="3">
        <f t="shared" si="185"/>
        <v>1.25</v>
      </c>
      <c r="BE226" s="3">
        <f t="shared" si="186"/>
        <v>1.6666666666666665</v>
      </c>
      <c r="BF226" s="3">
        <f t="shared" si="187"/>
        <v>2.2000000000000002</v>
      </c>
      <c r="BG226" s="3">
        <f t="shared" si="188"/>
        <v>2.333333333333333</v>
      </c>
      <c r="BH226" s="3">
        <f t="shared" si="189"/>
        <v>2.8000000000000003</v>
      </c>
      <c r="BI226" s="3">
        <f t="shared" si="190"/>
        <v>2.9000000000000004</v>
      </c>
      <c r="BJ226" s="3">
        <f t="shared" si="191"/>
        <v>1.3636363636363638</v>
      </c>
      <c r="BK226" s="3">
        <f t="shared" si="192"/>
        <v>2.2527472527472527</v>
      </c>
      <c r="BL226" s="3">
        <f t="shared" si="193"/>
        <v>2.3390000000000004</v>
      </c>
      <c r="BO226" t="s">
        <v>641</v>
      </c>
      <c r="BP226" t="str">
        <f t="shared" si="194"/>
        <v>('i2023110600428','2022','in2023110400001','2'),</v>
      </c>
      <c r="BQ226" t="str">
        <f t="shared" si="195"/>
        <v>('i2023110600428','2022','in2023110400002','2'),</v>
      </c>
      <c r="BR226" t="str">
        <f t="shared" si="196"/>
        <v>('i2023110600428','2022','in2023110400003','3'),</v>
      </c>
      <c r="BS226" t="str">
        <f t="shared" si="197"/>
        <v>('i2023110600428','2022','in2023110400004','3'),</v>
      </c>
      <c r="BT226" t="str">
        <f t="shared" si="198"/>
        <v>('i2023110600428','2022','in2023110400005','3'),</v>
      </c>
      <c r="BU226" t="str">
        <f t="shared" si="199"/>
        <v>('i2023110600428','2022','in2023110400006','3'),</v>
      </c>
      <c r="BV226" t="str">
        <f t="shared" si="200"/>
        <v>('i2023110600428','2022','in2023110400007','3'),</v>
      </c>
      <c r="BW226" t="str">
        <f t="shared" si="201"/>
        <v>('i2023110600428','2022','in2023110400008','3'),</v>
      </c>
      <c r="BX226" t="str">
        <f t="shared" si="202"/>
        <v>('i2023110600428','2022','in2023110400009','3'),</v>
      </c>
      <c r="BY226" t="str">
        <f t="shared" si="203"/>
        <v>('i2023110600428','2022','in2023110400010','3'),</v>
      </c>
      <c r="BZ226" t="str">
        <f t="shared" si="204"/>
        <v>('i2023110600428','2022','in2023110400011','3'),</v>
      </c>
      <c r="CA226" t="str">
        <f t="shared" si="205"/>
        <v>('i2023110600428','2022','in2023110400012','3'),</v>
      </c>
      <c r="CB226" t="str">
        <f t="shared" si="206"/>
        <v>('i2023110600428','2022','in2023110400013','3'),</v>
      </c>
      <c r="CC226" t="str">
        <f t="shared" si="207"/>
        <v>('i2023110600428','2022','in2023110400014','2'),</v>
      </c>
      <c r="CD226" t="str">
        <f t="shared" si="208"/>
        <v>('i2023110600428','2022','in2023110400015','2'),</v>
      </c>
      <c r="CE226" t="str">
        <f t="shared" si="209"/>
        <v>('i2023110600428','2022','in2023110400016','3'),</v>
      </c>
      <c r="CF226" t="str">
        <f t="shared" si="210"/>
        <v>('i2023110600428','2022','in2023110400017','3'),</v>
      </c>
      <c r="CG226" t="str">
        <f t="shared" si="211"/>
        <v>('i2023110600428','2022','in2023110400018','3'),</v>
      </c>
      <c r="CH226" t="str">
        <f t="shared" si="212"/>
        <v>('i2023110600428','2022','in2023110400019','4'),</v>
      </c>
      <c r="CI226" t="str">
        <f t="shared" si="213"/>
        <v>('i2023110600428','2022','in2023110400020','3'),</v>
      </c>
      <c r="CJ226" t="str">
        <f t="shared" si="214"/>
        <v>('i2023110600428','2022','in2023110400021','1'),</v>
      </c>
      <c r="CK226" t="str">
        <f t="shared" si="215"/>
        <v>('i2023110600428','2022','in2023110400022','1'),</v>
      </c>
      <c r="CL226" t="str">
        <f t="shared" si="216"/>
        <v>('i2023110600428','2022','in2023110400023','3'),</v>
      </c>
      <c r="CM226" t="str">
        <f t="shared" si="217"/>
        <v>('i2023110600428','2022','in2023110400024','1'),</v>
      </c>
      <c r="CN226" t="str">
        <f t="shared" si="218"/>
        <v>('i2023110600428','2022','in2023110400025','1'),</v>
      </c>
      <c r="CO226" t="str">
        <f t="shared" si="219"/>
        <v>('i2023110600428','2022','in2023110400026','1'),</v>
      </c>
      <c r="CP226" t="str">
        <f t="shared" si="220"/>
        <v>('i2023110600428','2022','in2023110400027','1'),</v>
      </c>
      <c r="CQ226" t="str">
        <f t="shared" si="221"/>
        <v>('i2023110600428','2022','in2023110400028','1'),</v>
      </c>
      <c r="CR226" t="str">
        <f t="shared" si="222"/>
        <v>('i2023110600428','2022','in2023110400029','2'),</v>
      </c>
      <c r="CS226" t="str">
        <f t="shared" si="223"/>
        <v>('i2023110600428','2022','in2023110400030','2'),</v>
      </c>
      <c r="CT226" t="str">
        <f t="shared" si="224"/>
        <v>('i2023110600428','2022','in2023110400031','1'),</v>
      </c>
      <c r="CU226" t="str">
        <f t="shared" si="225"/>
        <v>('i2023110600428','2022','in2023110400032','3'),</v>
      </c>
      <c r="CV226" t="str">
        <f t="shared" si="226"/>
        <v>('i2023110600428','2022','in2023110400033','3'),</v>
      </c>
      <c r="CW226" t="str">
        <f t="shared" si="227"/>
        <v>('i2023110600428','2022','in2023110400034','3'),</v>
      </c>
      <c r="CX226" t="str">
        <f t="shared" si="228"/>
        <v>('i2023110600428','2022','in2023110400035','3'),</v>
      </c>
      <c r="CY226" t="str">
        <f t="shared" si="229"/>
        <v>('i2023110600428','2022','in2023110400036','2'),</v>
      </c>
      <c r="CZ226" t="str">
        <f t="shared" si="230"/>
        <v>('i2023110600428','2022','in2023110400037','3'),</v>
      </c>
      <c r="DA226" t="str">
        <f t="shared" si="231"/>
        <v>('i2023110600428','2022','in2023110400038','2'),</v>
      </c>
      <c r="DB226" t="str">
        <f t="shared" si="232"/>
        <v>('i2023110600428','2022','in2023110400039','1'),</v>
      </c>
      <c r="DC226" t="str">
        <f t="shared" si="233"/>
        <v>('i2023110600428','2022','in2023110400040','1'),</v>
      </c>
      <c r="DD226" t="str">
        <f t="shared" si="234"/>
        <v>('i2023110600428','2022','in2023110400041','1'),</v>
      </c>
      <c r="DE226" t="str">
        <f t="shared" si="235"/>
        <v>('i2023110600428','2022','in2023110400042','3'),</v>
      </c>
      <c r="DF226" t="str">
        <f t="shared" si="236"/>
        <v>('i2023110600428','2022','in2023110400043','3'),</v>
      </c>
      <c r="DG226" t="str">
        <f t="shared" si="237"/>
        <v>('i2023110600428','2022','in2023110400044','3'),</v>
      </c>
      <c r="DH226" t="str">
        <f t="shared" si="238"/>
        <v>('i2023110600428','2022','in2023110400045','1'),</v>
      </c>
      <c r="DI226" t="str">
        <f t="shared" si="239"/>
        <v>('i2023110600428','2022','in2023110400046','2'),</v>
      </c>
      <c r="DJ226" t="str">
        <f t="shared" si="240"/>
        <v>('i2023110600428','2022','in2023110400047','2');</v>
      </c>
    </row>
    <row r="227" spans="1:114" x14ac:dyDescent="0.25">
      <c r="A227" s="4" t="str">
        <f>INDEX('instansi pusat'!$B$2:$C$623,MATCH(C227,'instansi pusat'!$D$2:$D$623,0),2)</f>
        <v>i2023110600406</v>
      </c>
      <c r="B227" s="6">
        <v>6410</v>
      </c>
      <c r="C227" s="5" t="s">
        <v>245</v>
      </c>
      <c r="D227" s="6">
        <v>2022</v>
      </c>
      <c r="E227" s="6">
        <v>3</v>
      </c>
      <c r="F227" s="6">
        <v>3</v>
      </c>
      <c r="G227" s="6">
        <v>3</v>
      </c>
      <c r="H227" s="6">
        <v>5</v>
      </c>
      <c r="I227" s="6">
        <v>5</v>
      </c>
      <c r="J227" s="6">
        <v>5</v>
      </c>
      <c r="K227" s="6">
        <v>4</v>
      </c>
      <c r="L227" s="6">
        <v>3</v>
      </c>
      <c r="M227" s="6">
        <v>3</v>
      </c>
      <c r="N227" s="6">
        <v>5</v>
      </c>
      <c r="O227" s="6">
        <v>3</v>
      </c>
      <c r="P227" s="6">
        <v>3</v>
      </c>
      <c r="Q227" s="6">
        <v>3</v>
      </c>
      <c r="R227" s="6">
        <v>2</v>
      </c>
      <c r="S227" s="6">
        <v>3</v>
      </c>
      <c r="T227" s="6">
        <v>5</v>
      </c>
      <c r="U227" s="6">
        <v>3</v>
      </c>
      <c r="V227" s="6">
        <v>3</v>
      </c>
      <c r="W227" s="6">
        <v>2</v>
      </c>
      <c r="X227" s="6">
        <v>3</v>
      </c>
      <c r="Y227" s="6">
        <v>2</v>
      </c>
      <c r="Z227" s="6">
        <v>3</v>
      </c>
      <c r="AA227" s="6">
        <v>3</v>
      </c>
      <c r="AB227" s="6">
        <v>3</v>
      </c>
      <c r="AC227" s="6">
        <v>2</v>
      </c>
      <c r="AD227" s="6">
        <v>3</v>
      </c>
      <c r="AE227" s="6">
        <v>3</v>
      </c>
      <c r="AF227" s="6">
        <v>3</v>
      </c>
      <c r="AG227" s="6">
        <v>1</v>
      </c>
      <c r="AH227" s="6">
        <v>1</v>
      </c>
      <c r="AI227" s="6">
        <v>2</v>
      </c>
      <c r="AJ227" s="6">
        <v>4</v>
      </c>
      <c r="AK227" s="6">
        <v>4</v>
      </c>
      <c r="AL227" s="6">
        <v>4</v>
      </c>
      <c r="AM227" s="6">
        <v>4</v>
      </c>
      <c r="AN227" s="6">
        <v>3</v>
      </c>
      <c r="AO227" s="6">
        <v>3</v>
      </c>
      <c r="AP227" s="6">
        <v>5</v>
      </c>
      <c r="AQ227" s="6">
        <v>3</v>
      </c>
      <c r="AR227" s="6">
        <v>4</v>
      </c>
      <c r="AS227" s="6">
        <v>3</v>
      </c>
      <c r="AT227" s="6">
        <v>4</v>
      </c>
      <c r="AU227" s="6">
        <v>4</v>
      </c>
      <c r="AV227" s="6">
        <v>4</v>
      </c>
      <c r="AW227" s="6">
        <v>4</v>
      </c>
      <c r="AX227" s="6">
        <v>4</v>
      </c>
      <c r="AY227" s="6">
        <v>4</v>
      </c>
      <c r="AZ227" s="3">
        <f t="shared" si="181"/>
        <v>3.9000000000000004</v>
      </c>
      <c r="BA227" s="3">
        <f t="shared" si="182"/>
        <v>2.75</v>
      </c>
      <c r="BB227" s="3">
        <f t="shared" si="183"/>
        <v>3.5</v>
      </c>
      <c r="BC227" s="3">
        <f t="shared" si="184"/>
        <v>2.5</v>
      </c>
      <c r="BD227" s="3">
        <f t="shared" si="185"/>
        <v>2.75</v>
      </c>
      <c r="BE227" s="3">
        <f t="shared" si="186"/>
        <v>1.3333333333333333</v>
      </c>
      <c r="BF227" s="3">
        <f t="shared" si="187"/>
        <v>3.7</v>
      </c>
      <c r="BG227" s="3">
        <f t="shared" si="188"/>
        <v>4</v>
      </c>
      <c r="BH227" s="3">
        <f t="shared" si="189"/>
        <v>3.9000000000000004</v>
      </c>
      <c r="BI227" s="3">
        <f t="shared" si="190"/>
        <v>3</v>
      </c>
      <c r="BJ227" s="3">
        <f t="shared" si="191"/>
        <v>2.3636363636363638</v>
      </c>
      <c r="BK227" s="3">
        <f t="shared" si="192"/>
        <v>3.8186813186813184</v>
      </c>
      <c r="BL227" s="3">
        <f t="shared" si="193"/>
        <v>3.3845000000000001</v>
      </c>
      <c r="BO227" t="s">
        <v>641</v>
      </c>
      <c r="BP227" t="str">
        <f t="shared" si="194"/>
        <v>('i2023110600406','2022','in2023110400001','3'),</v>
      </c>
      <c r="BQ227" t="str">
        <f t="shared" si="195"/>
        <v>('i2023110600406','2022','in2023110400002','3'),</v>
      </c>
      <c r="BR227" t="str">
        <f t="shared" si="196"/>
        <v>('i2023110600406','2022','in2023110400003','3'),</v>
      </c>
      <c r="BS227" t="str">
        <f t="shared" si="197"/>
        <v>('i2023110600406','2022','in2023110400004','5'),</v>
      </c>
      <c r="BT227" t="str">
        <f t="shared" si="198"/>
        <v>('i2023110600406','2022','in2023110400005','5'),</v>
      </c>
      <c r="BU227" t="str">
        <f t="shared" si="199"/>
        <v>('i2023110600406','2022','in2023110400006','5'),</v>
      </c>
      <c r="BV227" t="str">
        <f t="shared" si="200"/>
        <v>('i2023110600406','2022','in2023110400007','4'),</v>
      </c>
      <c r="BW227" t="str">
        <f t="shared" si="201"/>
        <v>('i2023110600406','2022','in2023110400008','3'),</v>
      </c>
      <c r="BX227" t="str">
        <f t="shared" si="202"/>
        <v>('i2023110600406','2022','in2023110400009','3'),</v>
      </c>
      <c r="BY227" t="str">
        <f t="shared" si="203"/>
        <v>('i2023110600406','2022','in2023110400010','5'),</v>
      </c>
      <c r="BZ227" t="str">
        <f t="shared" si="204"/>
        <v>('i2023110600406','2022','in2023110400011','3'),</v>
      </c>
      <c r="CA227" t="str">
        <f t="shared" si="205"/>
        <v>('i2023110600406','2022','in2023110400012','3'),</v>
      </c>
      <c r="CB227" t="str">
        <f t="shared" si="206"/>
        <v>('i2023110600406','2022','in2023110400013','3'),</v>
      </c>
      <c r="CC227" t="str">
        <f t="shared" si="207"/>
        <v>('i2023110600406','2022','in2023110400014','2'),</v>
      </c>
      <c r="CD227" t="str">
        <f t="shared" si="208"/>
        <v>('i2023110600406','2022','in2023110400015','3'),</v>
      </c>
      <c r="CE227" t="str">
        <f t="shared" si="209"/>
        <v>('i2023110600406','2022','in2023110400016','5'),</v>
      </c>
      <c r="CF227" t="str">
        <f t="shared" si="210"/>
        <v>('i2023110600406','2022','in2023110400017','3'),</v>
      </c>
      <c r="CG227" t="str">
        <f t="shared" si="211"/>
        <v>('i2023110600406','2022','in2023110400018','3'),</v>
      </c>
      <c r="CH227" t="str">
        <f t="shared" si="212"/>
        <v>('i2023110600406','2022','in2023110400019','2'),</v>
      </c>
      <c r="CI227" t="str">
        <f t="shared" si="213"/>
        <v>('i2023110600406','2022','in2023110400020','3'),</v>
      </c>
      <c r="CJ227" t="str">
        <f t="shared" si="214"/>
        <v>('i2023110600406','2022','in2023110400021','2'),</v>
      </c>
      <c r="CK227" t="str">
        <f t="shared" si="215"/>
        <v>('i2023110600406','2022','in2023110400022','3'),</v>
      </c>
      <c r="CL227" t="str">
        <f t="shared" si="216"/>
        <v>('i2023110600406','2022','in2023110400023','3'),</v>
      </c>
      <c r="CM227" t="str">
        <f t="shared" si="217"/>
        <v>('i2023110600406','2022','in2023110400024','3'),</v>
      </c>
      <c r="CN227" t="str">
        <f t="shared" si="218"/>
        <v>('i2023110600406','2022','in2023110400025','2'),</v>
      </c>
      <c r="CO227" t="str">
        <f t="shared" si="219"/>
        <v>('i2023110600406','2022','in2023110400026','3'),</v>
      </c>
      <c r="CP227" t="str">
        <f t="shared" si="220"/>
        <v>('i2023110600406','2022','in2023110400027','3'),</v>
      </c>
      <c r="CQ227" t="str">
        <f t="shared" si="221"/>
        <v>('i2023110600406','2022','in2023110400028','3'),</v>
      </c>
      <c r="CR227" t="str">
        <f t="shared" si="222"/>
        <v>('i2023110600406','2022','in2023110400029','1'),</v>
      </c>
      <c r="CS227" t="str">
        <f t="shared" si="223"/>
        <v>('i2023110600406','2022','in2023110400030','1'),</v>
      </c>
      <c r="CT227" t="str">
        <f t="shared" si="224"/>
        <v>('i2023110600406','2022','in2023110400031','2'),</v>
      </c>
      <c r="CU227" t="str">
        <f t="shared" si="225"/>
        <v>('i2023110600406','2022','in2023110400032','4'),</v>
      </c>
      <c r="CV227" t="str">
        <f t="shared" si="226"/>
        <v>('i2023110600406','2022','in2023110400033','4'),</v>
      </c>
      <c r="CW227" t="str">
        <f t="shared" si="227"/>
        <v>('i2023110600406','2022','in2023110400034','4'),</v>
      </c>
      <c r="CX227" t="str">
        <f t="shared" si="228"/>
        <v>('i2023110600406','2022','in2023110400035','4'),</v>
      </c>
      <c r="CY227" t="str">
        <f t="shared" si="229"/>
        <v>('i2023110600406','2022','in2023110400036','3'),</v>
      </c>
      <c r="CZ227" t="str">
        <f t="shared" si="230"/>
        <v>('i2023110600406','2022','in2023110400037','3'),</v>
      </c>
      <c r="DA227" t="str">
        <f t="shared" si="231"/>
        <v>('i2023110600406','2022','in2023110400038','5'),</v>
      </c>
      <c r="DB227" t="str">
        <f t="shared" si="232"/>
        <v>('i2023110600406','2022','in2023110400039','3'),</v>
      </c>
      <c r="DC227" t="str">
        <f t="shared" si="233"/>
        <v>('i2023110600406','2022','in2023110400040','4'),</v>
      </c>
      <c r="DD227" t="str">
        <f t="shared" si="234"/>
        <v>('i2023110600406','2022','in2023110400041','3'),</v>
      </c>
      <c r="DE227" t="str">
        <f t="shared" si="235"/>
        <v>('i2023110600406','2022','in2023110400042','4'),</v>
      </c>
      <c r="DF227" t="str">
        <f t="shared" si="236"/>
        <v>('i2023110600406','2022','in2023110400043','4'),</v>
      </c>
      <c r="DG227" t="str">
        <f t="shared" si="237"/>
        <v>('i2023110600406','2022','in2023110400044','4'),</v>
      </c>
      <c r="DH227" t="str">
        <f t="shared" si="238"/>
        <v>('i2023110600406','2022','in2023110400045','4'),</v>
      </c>
      <c r="DI227" t="str">
        <f t="shared" si="239"/>
        <v>('i2023110600406','2022','in2023110400046','4'),</v>
      </c>
      <c r="DJ227" t="str">
        <f t="shared" si="240"/>
        <v>('i2023110600406','2022','in2023110400047','4');</v>
      </c>
    </row>
    <row r="228" spans="1:114" x14ac:dyDescent="0.25">
      <c r="A228" s="4" t="str">
        <f>INDEX('instansi pusat'!$B$2:$C$623,MATCH(C228,'instansi pusat'!$D$2:$D$623,0),2)</f>
        <v>i2023110600031</v>
      </c>
      <c r="B228" s="6">
        <v>6114</v>
      </c>
      <c r="C228" s="5" t="s">
        <v>234</v>
      </c>
      <c r="D228" s="6">
        <v>2022</v>
      </c>
      <c r="E228" s="6">
        <v>4</v>
      </c>
      <c r="F228" s="6">
        <v>2</v>
      </c>
      <c r="G228" s="6">
        <v>4</v>
      </c>
      <c r="H228" s="6">
        <v>4</v>
      </c>
      <c r="I228" s="6">
        <v>3</v>
      </c>
      <c r="J228" s="6">
        <v>4</v>
      </c>
      <c r="K228" s="6">
        <v>4</v>
      </c>
      <c r="L228" s="6">
        <v>4</v>
      </c>
      <c r="M228" s="6">
        <v>4</v>
      </c>
      <c r="N228" s="6">
        <v>4</v>
      </c>
      <c r="O228" s="6">
        <v>1</v>
      </c>
      <c r="P228" s="6">
        <v>2</v>
      </c>
      <c r="Q228" s="6">
        <v>1</v>
      </c>
      <c r="R228" s="6">
        <v>2</v>
      </c>
      <c r="S228" s="6">
        <v>1</v>
      </c>
      <c r="T228" s="6">
        <v>4</v>
      </c>
      <c r="U228" s="6">
        <v>3</v>
      </c>
      <c r="V228" s="6">
        <v>2</v>
      </c>
      <c r="W228" s="6">
        <v>3</v>
      </c>
      <c r="X228" s="6">
        <v>3</v>
      </c>
      <c r="Y228" s="6">
        <v>1</v>
      </c>
      <c r="Z228" s="6">
        <v>1</v>
      </c>
      <c r="AA228" s="6">
        <v>1</v>
      </c>
      <c r="AB228" s="6">
        <v>1</v>
      </c>
      <c r="AC228" s="6">
        <v>2</v>
      </c>
      <c r="AD228" s="6">
        <v>1</v>
      </c>
      <c r="AE228" s="6">
        <v>1</v>
      </c>
      <c r="AF228" s="6">
        <v>1</v>
      </c>
      <c r="AG228" s="6">
        <v>2</v>
      </c>
      <c r="AH228" s="6">
        <v>2</v>
      </c>
      <c r="AI228" s="6">
        <v>2</v>
      </c>
      <c r="AJ228" s="6">
        <v>4</v>
      </c>
      <c r="AK228" s="6">
        <v>4</v>
      </c>
      <c r="AL228" s="6">
        <v>3</v>
      </c>
      <c r="AM228" s="6">
        <v>4</v>
      </c>
      <c r="AN228" s="6">
        <v>4</v>
      </c>
      <c r="AO228" s="6">
        <v>3</v>
      </c>
      <c r="AP228" s="6">
        <v>3</v>
      </c>
      <c r="AQ228" s="6">
        <v>2</v>
      </c>
      <c r="AR228" s="6">
        <v>3</v>
      </c>
      <c r="AS228" s="6">
        <v>4</v>
      </c>
      <c r="AT228" s="6">
        <v>4</v>
      </c>
      <c r="AU228" s="6">
        <v>3</v>
      </c>
      <c r="AV228" s="6">
        <v>4</v>
      </c>
      <c r="AW228" s="6">
        <v>4</v>
      </c>
      <c r="AX228" s="6">
        <v>4</v>
      </c>
      <c r="AY228" s="6">
        <v>4</v>
      </c>
      <c r="AZ228" s="3">
        <f t="shared" si="181"/>
        <v>3.7</v>
      </c>
      <c r="BA228" s="3">
        <f t="shared" si="182"/>
        <v>1.5</v>
      </c>
      <c r="BB228" s="3">
        <f t="shared" si="183"/>
        <v>2.5</v>
      </c>
      <c r="BC228" s="3">
        <f t="shared" si="184"/>
        <v>3</v>
      </c>
      <c r="BD228" s="3">
        <f t="shared" si="185"/>
        <v>1.125</v>
      </c>
      <c r="BE228" s="3">
        <f t="shared" si="186"/>
        <v>2</v>
      </c>
      <c r="BF228" s="3">
        <f t="shared" si="187"/>
        <v>3.4000000000000004</v>
      </c>
      <c r="BG228" s="3">
        <f t="shared" si="188"/>
        <v>3.833333333333333</v>
      </c>
      <c r="BH228" s="3">
        <f t="shared" si="189"/>
        <v>3.7</v>
      </c>
      <c r="BI228" s="3">
        <f t="shared" si="190"/>
        <v>2.2000000000000002</v>
      </c>
      <c r="BJ228" s="3">
        <f t="shared" si="191"/>
        <v>1.3636363636363638</v>
      </c>
      <c r="BK228" s="3">
        <f t="shared" si="192"/>
        <v>3.5714285714285712</v>
      </c>
      <c r="BL228" s="3">
        <f t="shared" si="193"/>
        <v>2.8810000000000002</v>
      </c>
      <c r="BO228" t="s">
        <v>641</v>
      </c>
      <c r="BP228" t="str">
        <f t="shared" si="194"/>
        <v>('i2023110600031','2022','in2023110400001','4'),</v>
      </c>
      <c r="BQ228" t="str">
        <f t="shared" si="195"/>
        <v>('i2023110600031','2022','in2023110400002','2'),</v>
      </c>
      <c r="BR228" t="str">
        <f t="shared" si="196"/>
        <v>('i2023110600031','2022','in2023110400003','4'),</v>
      </c>
      <c r="BS228" t="str">
        <f t="shared" si="197"/>
        <v>('i2023110600031','2022','in2023110400004','4'),</v>
      </c>
      <c r="BT228" t="str">
        <f t="shared" si="198"/>
        <v>('i2023110600031','2022','in2023110400005','3'),</v>
      </c>
      <c r="BU228" t="str">
        <f t="shared" si="199"/>
        <v>('i2023110600031','2022','in2023110400006','4'),</v>
      </c>
      <c r="BV228" t="str">
        <f t="shared" si="200"/>
        <v>('i2023110600031','2022','in2023110400007','4'),</v>
      </c>
      <c r="BW228" t="str">
        <f t="shared" si="201"/>
        <v>('i2023110600031','2022','in2023110400008','4'),</v>
      </c>
      <c r="BX228" t="str">
        <f t="shared" si="202"/>
        <v>('i2023110600031','2022','in2023110400009','4'),</v>
      </c>
      <c r="BY228" t="str">
        <f t="shared" si="203"/>
        <v>('i2023110600031','2022','in2023110400010','4'),</v>
      </c>
      <c r="BZ228" t="str">
        <f t="shared" si="204"/>
        <v>('i2023110600031','2022','in2023110400011','1'),</v>
      </c>
      <c r="CA228" t="str">
        <f t="shared" si="205"/>
        <v>('i2023110600031','2022','in2023110400012','2'),</v>
      </c>
      <c r="CB228" t="str">
        <f t="shared" si="206"/>
        <v>('i2023110600031','2022','in2023110400013','1'),</v>
      </c>
      <c r="CC228" t="str">
        <f t="shared" si="207"/>
        <v>('i2023110600031','2022','in2023110400014','2'),</v>
      </c>
      <c r="CD228" t="str">
        <f t="shared" si="208"/>
        <v>('i2023110600031','2022','in2023110400015','1'),</v>
      </c>
      <c r="CE228" t="str">
        <f t="shared" si="209"/>
        <v>('i2023110600031','2022','in2023110400016','4'),</v>
      </c>
      <c r="CF228" t="str">
        <f t="shared" si="210"/>
        <v>('i2023110600031','2022','in2023110400017','3'),</v>
      </c>
      <c r="CG228" t="str">
        <f t="shared" si="211"/>
        <v>('i2023110600031','2022','in2023110400018','2'),</v>
      </c>
      <c r="CH228" t="str">
        <f t="shared" si="212"/>
        <v>('i2023110600031','2022','in2023110400019','3'),</v>
      </c>
      <c r="CI228" t="str">
        <f t="shared" si="213"/>
        <v>('i2023110600031','2022','in2023110400020','3'),</v>
      </c>
      <c r="CJ228" t="str">
        <f t="shared" si="214"/>
        <v>('i2023110600031','2022','in2023110400021','1'),</v>
      </c>
      <c r="CK228" t="str">
        <f t="shared" si="215"/>
        <v>('i2023110600031','2022','in2023110400022','1'),</v>
      </c>
      <c r="CL228" t="str">
        <f t="shared" si="216"/>
        <v>('i2023110600031','2022','in2023110400023','1'),</v>
      </c>
      <c r="CM228" t="str">
        <f t="shared" si="217"/>
        <v>('i2023110600031','2022','in2023110400024','1'),</v>
      </c>
      <c r="CN228" t="str">
        <f t="shared" si="218"/>
        <v>('i2023110600031','2022','in2023110400025','2'),</v>
      </c>
      <c r="CO228" t="str">
        <f t="shared" si="219"/>
        <v>('i2023110600031','2022','in2023110400026','1'),</v>
      </c>
      <c r="CP228" t="str">
        <f t="shared" si="220"/>
        <v>('i2023110600031','2022','in2023110400027','1'),</v>
      </c>
      <c r="CQ228" t="str">
        <f t="shared" si="221"/>
        <v>('i2023110600031','2022','in2023110400028','1'),</v>
      </c>
      <c r="CR228" t="str">
        <f t="shared" si="222"/>
        <v>('i2023110600031','2022','in2023110400029','2'),</v>
      </c>
      <c r="CS228" t="str">
        <f t="shared" si="223"/>
        <v>('i2023110600031','2022','in2023110400030','2'),</v>
      </c>
      <c r="CT228" t="str">
        <f t="shared" si="224"/>
        <v>('i2023110600031','2022','in2023110400031','2'),</v>
      </c>
      <c r="CU228" t="str">
        <f t="shared" si="225"/>
        <v>('i2023110600031','2022','in2023110400032','4'),</v>
      </c>
      <c r="CV228" t="str">
        <f t="shared" si="226"/>
        <v>('i2023110600031','2022','in2023110400033','4'),</v>
      </c>
      <c r="CW228" t="str">
        <f t="shared" si="227"/>
        <v>('i2023110600031','2022','in2023110400034','3'),</v>
      </c>
      <c r="CX228" t="str">
        <f t="shared" si="228"/>
        <v>('i2023110600031','2022','in2023110400035','4'),</v>
      </c>
      <c r="CY228" t="str">
        <f t="shared" si="229"/>
        <v>('i2023110600031','2022','in2023110400036','4'),</v>
      </c>
      <c r="CZ228" t="str">
        <f t="shared" si="230"/>
        <v>('i2023110600031','2022','in2023110400037','3'),</v>
      </c>
      <c r="DA228" t="str">
        <f t="shared" si="231"/>
        <v>('i2023110600031','2022','in2023110400038','3'),</v>
      </c>
      <c r="DB228" t="str">
        <f t="shared" si="232"/>
        <v>('i2023110600031','2022','in2023110400039','2'),</v>
      </c>
      <c r="DC228" t="str">
        <f t="shared" si="233"/>
        <v>('i2023110600031','2022','in2023110400040','3'),</v>
      </c>
      <c r="DD228" t="str">
        <f t="shared" si="234"/>
        <v>('i2023110600031','2022','in2023110400041','4'),</v>
      </c>
      <c r="DE228" t="str">
        <f t="shared" si="235"/>
        <v>('i2023110600031','2022','in2023110400042','4'),</v>
      </c>
      <c r="DF228" t="str">
        <f t="shared" si="236"/>
        <v>('i2023110600031','2022','in2023110400043','3'),</v>
      </c>
      <c r="DG228" t="str">
        <f t="shared" si="237"/>
        <v>('i2023110600031','2022','in2023110400044','4'),</v>
      </c>
      <c r="DH228" t="str">
        <f t="shared" si="238"/>
        <v>('i2023110600031','2022','in2023110400045','4'),</v>
      </c>
      <c r="DI228" t="str">
        <f t="shared" si="239"/>
        <v>('i2023110600031','2022','in2023110400046','4'),</v>
      </c>
      <c r="DJ228" t="str">
        <f t="shared" si="240"/>
        <v>('i2023110600031','2022','in2023110400047','4');</v>
      </c>
    </row>
    <row r="229" spans="1:114" x14ac:dyDescent="0.25">
      <c r="A229" s="4" t="str">
        <f>INDEX('instansi pusat'!$B$2:$C$623,MATCH(C229,'instansi pusat'!$D$2:$D$623,0),2)</f>
        <v>i2023110600480</v>
      </c>
      <c r="B229" s="6">
        <v>7701</v>
      </c>
      <c r="C229" s="5" t="s">
        <v>374</v>
      </c>
      <c r="D229" s="6">
        <v>2022</v>
      </c>
      <c r="E229" s="6">
        <v>1</v>
      </c>
      <c r="F229" s="6">
        <v>1</v>
      </c>
      <c r="G229" s="6">
        <v>1</v>
      </c>
      <c r="H229" s="6">
        <v>1</v>
      </c>
      <c r="I229" s="6">
        <v>1</v>
      </c>
      <c r="J229" s="6">
        <v>1</v>
      </c>
      <c r="K229" s="6">
        <v>1</v>
      </c>
      <c r="L229" s="6">
        <v>1</v>
      </c>
      <c r="M229" s="6">
        <v>1</v>
      </c>
      <c r="N229" s="6">
        <v>3</v>
      </c>
      <c r="O229" s="6">
        <v>1</v>
      </c>
      <c r="P229" s="6">
        <v>1</v>
      </c>
      <c r="Q229" s="6">
        <v>2</v>
      </c>
      <c r="R229" s="6">
        <v>1</v>
      </c>
      <c r="S229" s="6">
        <v>1</v>
      </c>
      <c r="T229" s="6">
        <v>1</v>
      </c>
      <c r="U229" s="6">
        <v>1</v>
      </c>
      <c r="V229" s="6">
        <v>1</v>
      </c>
      <c r="W229" s="6">
        <v>1</v>
      </c>
      <c r="X229" s="6">
        <v>1</v>
      </c>
      <c r="Y229" s="6">
        <v>1</v>
      </c>
      <c r="Z229" s="6">
        <v>1</v>
      </c>
      <c r="AA229" s="6">
        <v>1</v>
      </c>
      <c r="AB229" s="6">
        <v>1</v>
      </c>
      <c r="AC229" s="6">
        <v>1</v>
      </c>
      <c r="AD229" s="6">
        <v>1</v>
      </c>
      <c r="AE229" s="6">
        <v>1</v>
      </c>
      <c r="AF229" s="6">
        <v>1</v>
      </c>
      <c r="AG229" s="6">
        <v>1</v>
      </c>
      <c r="AH229" s="6">
        <v>1</v>
      </c>
      <c r="AI229" s="6">
        <v>1</v>
      </c>
      <c r="AJ229" s="6">
        <v>4</v>
      </c>
      <c r="AK229" s="6">
        <v>4</v>
      </c>
      <c r="AL229" s="6">
        <v>4</v>
      </c>
      <c r="AM229" s="6">
        <v>4</v>
      </c>
      <c r="AN229" s="6">
        <v>4</v>
      </c>
      <c r="AO229" s="6">
        <v>1</v>
      </c>
      <c r="AP229" s="6">
        <v>1</v>
      </c>
      <c r="AQ229" s="6">
        <v>1</v>
      </c>
      <c r="AR229" s="6">
        <v>3</v>
      </c>
      <c r="AS229" s="6">
        <v>1</v>
      </c>
      <c r="AT229" s="6">
        <v>4</v>
      </c>
      <c r="AU229" s="6">
        <v>2</v>
      </c>
      <c r="AV229" s="6">
        <v>3</v>
      </c>
      <c r="AW229" s="6">
        <v>4</v>
      </c>
      <c r="AX229" s="6">
        <v>3</v>
      </c>
      <c r="AY229" s="6">
        <v>1</v>
      </c>
      <c r="AZ229" s="3">
        <f t="shared" si="181"/>
        <v>1.2000000000000002</v>
      </c>
      <c r="BA229" s="3">
        <f t="shared" si="182"/>
        <v>1.25</v>
      </c>
      <c r="BB229" s="3">
        <f t="shared" si="183"/>
        <v>1</v>
      </c>
      <c r="BC229" s="3">
        <f t="shared" si="184"/>
        <v>1</v>
      </c>
      <c r="BD229" s="3">
        <f t="shared" si="185"/>
        <v>1</v>
      </c>
      <c r="BE229" s="3">
        <f t="shared" si="186"/>
        <v>1</v>
      </c>
      <c r="BF229" s="3">
        <f t="shared" si="187"/>
        <v>2.7</v>
      </c>
      <c r="BG229" s="3">
        <f t="shared" si="188"/>
        <v>2.833333333333333</v>
      </c>
      <c r="BH229" s="3">
        <f t="shared" si="189"/>
        <v>1.2000000000000002</v>
      </c>
      <c r="BI229" s="3">
        <f t="shared" si="190"/>
        <v>1.1000000000000001</v>
      </c>
      <c r="BJ229" s="3">
        <f t="shared" si="191"/>
        <v>1</v>
      </c>
      <c r="BK229" s="3">
        <f t="shared" si="192"/>
        <v>2.7527472527472527</v>
      </c>
      <c r="BL229" s="3">
        <f t="shared" si="193"/>
        <v>1.8485</v>
      </c>
      <c r="BO229" t="s">
        <v>641</v>
      </c>
      <c r="BP229" t="str">
        <f t="shared" si="194"/>
        <v>('i2023110600480','2022','in2023110400001','1'),</v>
      </c>
      <c r="BQ229" t="str">
        <f t="shared" si="195"/>
        <v>('i2023110600480','2022','in2023110400002','1'),</v>
      </c>
      <c r="BR229" t="str">
        <f t="shared" si="196"/>
        <v>('i2023110600480','2022','in2023110400003','1'),</v>
      </c>
      <c r="BS229" t="str">
        <f t="shared" si="197"/>
        <v>('i2023110600480','2022','in2023110400004','1'),</v>
      </c>
      <c r="BT229" t="str">
        <f t="shared" si="198"/>
        <v>('i2023110600480','2022','in2023110400005','1'),</v>
      </c>
      <c r="BU229" t="str">
        <f t="shared" si="199"/>
        <v>('i2023110600480','2022','in2023110400006','1'),</v>
      </c>
      <c r="BV229" t="str">
        <f t="shared" si="200"/>
        <v>('i2023110600480','2022','in2023110400007','1'),</v>
      </c>
      <c r="BW229" t="str">
        <f t="shared" si="201"/>
        <v>('i2023110600480','2022','in2023110400008','1'),</v>
      </c>
      <c r="BX229" t="str">
        <f t="shared" si="202"/>
        <v>('i2023110600480','2022','in2023110400009','1'),</v>
      </c>
      <c r="BY229" t="str">
        <f t="shared" si="203"/>
        <v>('i2023110600480','2022','in2023110400010','3'),</v>
      </c>
      <c r="BZ229" t="str">
        <f t="shared" si="204"/>
        <v>('i2023110600480','2022','in2023110400011','1'),</v>
      </c>
      <c r="CA229" t="str">
        <f t="shared" si="205"/>
        <v>('i2023110600480','2022','in2023110400012','1'),</v>
      </c>
      <c r="CB229" t="str">
        <f t="shared" si="206"/>
        <v>('i2023110600480','2022','in2023110400013','2'),</v>
      </c>
      <c r="CC229" t="str">
        <f t="shared" si="207"/>
        <v>('i2023110600480','2022','in2023110400014','1'),</v>
      </c>
      <c r="CD229" t="str">
        <f t="shared" si="208"/>
        <v>('i2023110600480','2022','in2023110400015','1'),</v>
      </c>
      <c r="CE229" t="str">
        <f t="shared" si="209"/>
        <v>('i2023110600480','2022','in2023110400016','1'),</v>
      </c>
      <c r="CF229" t="str">
        <f t="shared" si="210"/>
        <v>('i2023110600480','2022','in2023110400017','1'),</v>
      </c>
      <c r="CG229" t="str">
        <f t="shared" si="211"/>
        <v>('i2023110600480','2022','in2023110400018','1'),</v>
      </c>
      <c r="CH229" t="str">
        <f t="shared" si="212"/>
        <v>('i2023110600480','2022','in2023110400019','1'),</v>
      </c>
      <c r="CI229" t="str">
        <f t="shared" si="213"/>
        <v>('i2023110600480','2022','in2023110400020','1'),</v>
      </c>
      <c r="CJ229" t="str">
        <f t="shared" si="214"/>
        <v>('i2023110600480','2022','in2023110400021','1'),</v>
      </c>
      <c r="CK229" t="str">
        <f t="shared" si="215"/>
        <v>('i2023110600480','2022','in2023110400022','1'),</v>
      </c>
      <c r="CL229" t="str">
        <f t="shared" si="216"/>
        <v>('i2023110600480','2022','in2023110400023','1'),</v>
      </c>
      <c r="CM229" t="str">
        <f t="shared" si="217"/>
        <v>('i2023110600480','2022','in2023110400024','1'),</v>
      </c>
      <c r="CN229" t="str">
        <f t="shared" si="218"/>
        <v>('i2023110600480','2022','in2023110400025','1'),</v>
      </c>
      <c r="CO229" t="str">
        <f t="shared" si="219"/>
        <v>('i2023110600480','2022','in2023110400026','1'),</v>
      </c>
      <c r="CP229" t="str">
        <f t="shared" si="220"/>
        <v>('i2023110600480','2022','in2023110400027','1'),</v>
      </c>
      <c r="CQ229" t="str">
        <f t="shared" si="221"/>
        <v>('i2023110600480','2022','in2023110400028','1'),</v>
      </c>
      <c r="CR229" t="str">
        <f t="shared" si="222"/>
        <v>('i2023110600480','2022','in2023110400029','1'),</v>
      </c>
      <c r="CS229" t="str">
        <f t="shared" si="223"/>
        <v>('i2023110600480','2022','in2023110400030','1'),</v>
      </c>
      <c r="CT229" t="str">
        <f t="shared" si="224"/>
        <v>('i2023110600480','2022','in2023110400031','1'),</v>
      </c>
      <c r="CU229" t="str">
        <f t="shared" si="225"/>
        <v>('i2023110600480','2022','in2023110400032','4'),</v>
      </c>
      <c r="CV229" t="str">
        <f t="shared" si="226"/>
        <v>('i2023110600480','2022','in2023110400033','4'),</v>
      </c>
      <c r="CW229" t="str">
        <f t="shared" si="227"/>
        <v>('i2023110600480','2022','in2023110400034','4'),</v>
      </c>
      <c r="CX229" t="str">
        <f t="shared" si="228"/>
        <v>('i2023110600480','2022','in2023110400035','4'),</v>
      </c>
      <c r="CY229" t="str">
        <f t="shared" si="229"/>
        <v>('i2023110600480','2022','in2023110400036','4'),</v>
      </c>
      <c r="CZ229" t="str">
        <f t="shared" si="230"/>
        <v>('i2023110600480','2022','in2023110400037','1'),</v>
      </c>
      <c r="DA229" t="str">
        <f t="shared" si="231"/>
        <v>('i2023110600480','2022','in2023110400038','1'),</v>
      </c>
      <c r="DB229" t="str">
        <f t="shared" si="232"/>
        <v>('i2023110600480','2022','in2023110400039','1'),</v>
      </c>
      <c r="DC229" t="str">
        <f t="shared" si="233"/>
        <v>('i2023110600480','2022','in2023110400040','3'),</v>
      </c>
      <c r="DD229" t="str">
        <f t="shared" si="234"/>
        <v>('i2023110600480','2022','in2023110400041','1'),</v>
      </c>
      <c r="DE229" t="str">
        <f t="shared" si="235"/>
        <v>('i2023110600480','2022','in2023110400042','4'),</v>
      </c>
      <c r="DF229" t="str">
        <f t="shared" si="236"/>
        <v>('i2023110600480','2022','in2023110400043','2'),</v>
      </c>
      <c r="DG229" t="str">
        <f t="shared" si="237"/>
        <v>('i2023110600480','2022','in2023110400044','3'),</v>
      </c>
      <c r="DH229" t="str">
        <f t="shared" si="238"/>
        <v>('i2023110600480','2022','in2023110400045','4'),</v>
      </c>
      <c r="DI229" t="str">
        <f t="shared" si="239"/>
        <v>('i2023110600480','2022','in2023110400046','3'),</v>
      </c>
      <c r="DJ229" t="str">
        <f t="shared" si="240"/>
        <v>('i2023110600480','2022','in2023110400047','1');</v>
      </c>
    </row>
    <row r="230" spans="1:114" x14ac:dyDescent="0.25">
      <c r="A230" s="4" t="str">
        <f>INDEX('instansi pusat'!$B$2:$C$623,MATCH(C230,'instansi pusat'!$D$2:$D$623,0),2)</f>
        <v>i2023110600443</v>
      </c>
      <c r="B230" s="6">
        <v>6907</v>
      </c>
      <c r="C230" s="5" t="s">
        <v>327</v>
      </c>
      <c r="D230" s="6">
        <v>2022</v>
      </c>
      <c r="E230" s="6">
        <v>1</v>
      </c>
      <c r="F230" s="6">
        <v>2</v>
      </c>
      <c r="G230" s="6">
        <v>2</v>
      </c>
      <c r="H230" s="6">
        <v>1</v>
      </c>
      <c r="I230" s="6">
        <v>2</v>
      </c>
      <c r="J230" s="6">
        <v>2</v>
      </c>
      <c r="K230" s="6">
        <v>2</v>
      </c>
      <c r="L230" s="6">
        <v>2</v>
      </c>
      <c r="M230" s="6">
        <v>2</v>
      </c>
      <c r="N230" s="6">
        <v>2</v>
      </c>
      <c r="O230" s="6">
        <v>1</v>
      </c>
      <c r="P230" s="6">
        <v>1</v>
      </c>
      <c r="Q230" s="6">
        <v>1</v>
      </c>
      <c r="R230" s="6">
        <v>1</v>
      </c>
      <c r="S230" s="6">
        <v>1</v>
      </c>
      <c r="T230" s="6">
        <v>1</v>
      </c>
      <c r="U230" s="6">
        <v>1</v>
      </c>
      <c r="V230" s="6">
        <v>1</v>
      </c>
      <c r="W230" s="6">
        <v>2</v>
      </c>
      <c r="X230" s="6">
        <v>1</v>
      </c>
      <c r="Y230" s="6">
        <v>1</v>
      </c>
      <c r="Z230" s="6">
        <v>1</v>
      </c>
      <c r="AA230" s="6">
        <v>1</v>
      </c>
      <c r="AB230" s="6">
        <v>1</v>
      </c>
      <c r="AC230" s="6">
        <v>1</v>
      </c>
      <c r="AD230" s="6">
        <v>1</v>
      </c>
      <c r="AE230" s="6">
        <v>1</v>
      </c>
      <c r="AF230" s="6">
        <v>1</v>
      </c>
      <c r="AG230" s="6">
        <v>1</v>
      </c>
      <c r="AH230" s="6">
        <v>1</v>
      </c>
      <c r="AI230" s="6">
        <v>1</v>
      </c>
      <c r="AJ230" s="6">
        <v>4</v>
      </c>
      <c r="AK230" s="6">
        <v>4</v>
      </c>
      <c r="AL230" s="6">
        <v>4</v>
      </c>
      <c r="AM230" s="6">
        <v>3</v>
      </c>
      <c r="AN230" s="6">
        <v>3</v>
      </c>
      <c r="AO230" s="6">
        <v>1</v>
      </c>
      <c r="AP230" s="6">
        <v>1</v>
      </c>
      <c r="AQ230" s="6">
        <v>1</v>
      </c>
      <c r="AR230" s="6">
        <v>2</v>
      </c>
      <c r="AS230" s="6">
        <v>1</v>
      </c>
      <c r="AT230" s="6">
        <v>4</v>
      </c>
      <c r="AU230" s="6">
        <v>2</v>
      </c>
      <c r="AV230" s="6">
        <v>3</v>
      </c>
      <c r="AW230" s="6">
        <v>3</v>
      </c>
      <c r="AX230" s="6">
        <v>3</v>
      </c>
      <c r="AY230" s="6">
        <v>1</v>
      </c>
      <c r="AZ230" s="3">
        <f t="shared" si="181"/>
        <v>1.8</v>
      </c>
      <c r="BA230" s="3">
        <f t="shared" si="182"/>
        <v>1</v>
      </c>
      <c r="BB230" s="3">
        <f t="shared" si="183"/>
        <v>1</v>
      </c>
      <c r="BC230" s="3">
        <f t="shared" si="184"/>
        <v>1.5</v>
      </c>
      <c r="BD230" s="3">
        <f t="shared" si="185"/>
        <v>1</v>
      </c>
      <c r="BE230" s="3">
        <f t="shared" si="186"/>
        <v>1</v>
      </c>
      <c r="BF230" s="3">
        <f t="shared" si="187"/>
        <v>2.4000000000000004</v>
      </c>
      <c r="BG230" s="3">
        <f t="shared" si="188"/>
        <v>2.6666666666666665</v>
      </c>
      <c r="BH230" s="3">
        <f t="shared" si="189"/>
        <v>1.8</v>
      </c>
      <c r="BI230" s="3">
        <f t="shared" si="190"/>
        <v>1.1000000000000001</v>
      </c>
      <c r="BJ230" s="3">
        <f t="shared" si="191"/>
        <v>1</v>
      </c>
      <c r="BK230" s="3">
        <f t="shared" si="192"/>
        <v>2.5054945054945055</v>
      </c>
      <c r="BL230" s="3">
        <f t="shared" si="193"/>
        <v>1.8140000000000001</v>
      </c>
      <c r="BO230" t="s">
        <v>641</v>
      </c>
      <c r="BP230" t="str">
        <f t="shared" si="194"/>
        <v>('i2023110600443','2022','in2023110400001','1'),</v>
      </c>
      <c r="BQ230" t="str">
        <f t="shared" si="195"/>
        <v>('i2023110600443','2022','in2023110400002','2'),</v>
      </c>
      <c r="BR230" t="str">
        <f t="shared" si="196"/>
        <v>('i2023110600443','2022','in2023110400003','2'),</v>
      </c>
      <c r="BS230" t="str">
        <f t="shared" si="197"/>
        <v>('i2023110600443','2022','in2023110400004','1'),</v>
      </c>
      <c r="BT230" t="str">
        <f t="shared" si="198"/>
        <v>('i2023110600443','2022','in2023110400005','2'),</v>
      </c>
      <c r="BU230" t="str">
        <f t="shared" si="199"/>
        <v>('i2023110600443','2022','in2023110400006','2'),</v>
      </c>
      <c r="BV230" t="str">
        <f t="shared" si="200"/>
        <v>('i2023110600443','2022','in2023110400007','2'),</v>
      </c>
      <c r="BW230" t="str">
        <f t="shared" si="201"/>
        <v>('i2023110600443','2022','in2023110400008','2'),</v>
      </c>
      <c r="BX230" t="str">
        <f t="shared" si="202"/>
        <v>('i2023110600443','2022','in2023110400009','2'),</v>
      </c>
      <c r="BY230" t="str">
        <f t="shared" si="203"/>
        <v>('i2023110600443','2022','in2023110400010','2'),</v>
      </c>
      <c r="BZ230" t="str">
        <f t="shared" si="204"/>
        <v>('i2023110600443','2022','in2023110400011','1'),</v>
      </c>
      <c r="CA230" t="str">
        <f t="shared" si="205"/>
        <v>('i2023110600443','2022','in2023110400012','1'),</v>
      </c>
      <c r="CB230" t="str">
        <f t="shared" si="206"/>
        <v>('i2023110600443','2022','in2023110400013','1'),</v>
      </c>
      <c r="CC230" t="str">
        <f t="shared" si="207"/>
        <v>('i2023110600443','2022','in2023110400014','1'),</v>
      </c>
      <c r="CD230" t="str">
        <f t="shared" si="208"/>
        <v>('i2023110600443','2022','in2023110400015','1'),</v>
      </c>
      <c r="CE230" t="str">
        <f t="shared" si="209"/>
        <v>('i2023110600443','2022','in2023110400016','1'),</v>
      </c>
      <c r="CF230" t="str">
        <f t="shared" si="210"/>
        <v>('i2023110600443','2022','in2023110400017','1'),</v>
      </c>
      <c r="CG230" t="str">
        <f t="shared" si="211"/>
        <v>('i2023110600443','2022','in2023110400018','1'),</v>
      </c>
      <c r="CH230" t="str">
        <f t="shared" si="212"/>
        <v>('i2023110600443','2022','in2023110400019','2'),</v>
      </c>
      <c r="CI230" t="str">
        <f t="shared" si="213"/>
        <v>('i2023110600443','2022','in2023110400020','1'),</v>
      </c>
      <c r="CJ230" t="str">
        <f t="shared" si="214"/>
        <v>('i2023110600443','2022','in2023110400021','1'),</v>
      </c>
      <c r="CK230" t="str">
        <f t="shared" si="215"/>
        <v>('i2023110600443','2022','in2023110400022','1'),</v>
      </c>
      <c r="CL230" t="str">
        <f t="shared" si="216"/>
        <v>('i2023110600443','2022','in2023110400023','1'),</v>
      </c>
      <c r="CM230" t="str">
        <f t="shared" si="217"/>
        <v>('i2023110600443','2022','in2023110400024','1'),</v>
      </c>
      <c r="CN230" t="str">
        <f t="shared" si="218"/>
        <v>('i2023110600443','2022','in2023110400025','1'),</v>
      </c>
      <c r="CO230" t="str">
        <f t="shared" si="219"/>
        <v>('i2023110600443','2022','in2023110400026','1'),</v>
      </c>
      <c r="CP230" t="str">
        <f t="shared" si="220"/>
        <v>('i2023110600443','2022','in2023110400027','1'),</v>
      </c>
      <c r="CQ230" t="str">
        <f t="shared" si="221"/>
        <v>('i2023110600443','2022','in2023110400028','1'),</v>
      </c>
      <c r="CR230" t="str">
        <f t="shared" si="222"/>
        <v>('i2023110600443','2022','in2023110400029','1'),</v>
      </c>
      <c r="CS230" t="str">
        <f t="shared" si="223"/>
        <v>('i2023110600443','2022','in2023110400030','1'),</v>
      </c>
      <c r="CT230" t="str">
        <f t="shared" si="224"/>
        <v>('i2023110600443','2022','in2023110400031','1'),</v>
      </c>
      <c r="CU230" t="str">
        <f t="shared" si="225"/>
        <v>('i2023110600443','2022','in2023110400032','4'),</v>
      </c>
      <c r="CV230" t="str">
        <f t="shared" si="226"/>
        <v>('i2023110600443','2022','in2023110400033','4'),</v>
      </c>
      <c r="CW230" t="str">
        <f t="shared" si="227"/>
        <v>('i2023110600443','2022','in2023110400034','4'),</v>
      </c>
      <c r="CX230" t="str">
        <f t="shared" si="228"/>
        <v>('i2023110600443','2022','in2023110400035','3'),</v>
      </c>
      <c r="CY230" t="str">
        <f t="shared" si="229"/>
        <v>('i2023110600443','2022','in2023110400036','3'),</v>
      </c>
      <c r="CZ230" t="str">
        <f t="shared" si="230"/>
        <v>('i2023110600443','2022','in2023110400037','1'),</v>
      </c>
      <c r="DA230" t="str">
        <f t="shared" si="231"/>
        <v>('i2023110600443','2022','in2023110400038','1'),</v>
      </c>
      <c r="DB230" t="str">
        <f t="shared" si="232"/>
        <v>('i2023110600443','2022','in2023110400039','1'),</v>
      </c>
      <c r="DC230" t="str">
        <f t="shared" si="233"/>
        <v>('i2023110600443','2022','in2023110400040','2'),</v>
      </c>
      <c r="DD230" t="str">
        <f t="shared" si="234"/>
        <v>('i2023110600443','2022','in2023110400041','1'),</v>
      </c>
      <c r="DE230" t="str">
        <f t="shared" si="235"/>
        <v>('i2023110600443','2022','in2023110400042','4'),</v>
      </c>
      <c r="DF230" t="str">
        <f t="shared" si="236"/>
        <v>('i2023110600443','2022','in2023110400043','2'),</v>
      </c>
      <c r="DG230" t="str">
        <f t="shared" si="237"/>
        <v>('i2023110600443','2022','in2023110400044','3'),</v>
      </c>
      <c r="DH230" t="str">
        <f t="shared" si="238"/>
        <v>('i2023110600443','2022','in2023110400045','3'),</v>
      </c>
      <c r="DI230" t="str">
        <f t="shared" si="239"/>
        <v>('i2023110600443','2022','in2023110400046','3'),</v>
      </c>
      <c r="DJ230" t="str">
        <f t="shared" si="240"/>
        <v>('i2023110600443','2022','in2023110400047','1');</v>
      </c>
    </row>
    <row r="231" spans="1:114" x14ac:dyDescent="0.25">
      <c r="A231" s="4" t="str">
        <f>INDEX('instansi pusat'!$B$2:$C$623,MATCH(C231,'instansi pusat'!$D$2:$D$623,0),2)</f>
        <v>i2023110600441</v>
      </c>
      <c r="B231" s="6">
        <v>6901</v>
      </c>
      <c r="C231" s="5" t="s">
        <v>324</v>
      </c>
      <c r="D231" s="6">
        <v>2022</v>
      </c>
      <c r="E231" s="6">
        <v>2</v>
      </c>
      <c r="F231" s="6">
        <v>1</v>
      </c>
      <c r="G231" s="6">
        <v>1</v>
      </c>
      <c r="H231" s="6">
        <v>2</v>
      </c>
      <c r="I231" s="6">
        <v>1</v>
      </c>
      <c r="J231" s="6">
        <v>1</v>
      </c>
      <c r="K231" s="6">
        <v>1</v>
      </c>
      <c r="L231" s="6">
        <v>1</v>
      </c>
      <c r="M231" s="6">
        <v>1</v>
      </c>
      <c r="N231" s="6">
        <v>2</v>
      </c>
      <c r="O231" s="6">
        <v>1</v>
      </c>
      <c r="P231" s="6">
        <v>2</v>
      </c>
      <c r="Q231" s="6">
        <v>2</v>
      </c>
      <c r="R231" s="6">
        <v>1</v>
      </c>
      <c r="S231" s="6">
        <v>1</v>
      </c>
      <c r="T231" s="6">
        <v>2</v>
      </c>
      <c r="U231" s="6">
        <v>1</v>
      </c>
      <c r="V231" s="6">
        <v>2</v>
      </c>
      <c r="W231" s="6">
        <v>2</v>
      </c>
      <c r="X231" s="6">
        <v>1</v>
      </c>
      <c r="Y231" s="6">
        <v>1</v>
      </c>
      <c r="Z231" s="6">
        <v>1</v>
      </c>
      <c r="AA231" s="6">
        <v>1</v>
      </c>
      <c r="AB231" s="6">
        <v>1</v>
      </c>
      <c r="AC231" s="6">
        <v>1</v>
      </c>
      <c r="AD231" s="6">
        <v>1</v>
      </c>
      <c r="AE231" s="6">
        <v>1</v>
      </c>
      <c r="AF231" s="6">
        <v>1</v>
      </c>
      <c r="AG231" s="6">
        <v>1</v>
      </c>
      <c r="AH231" s="6">
        <v>1</v>
      </c>
      <c r="AI231" s="6">
        <v>1</v>
      </c>
      <c r="AJ231" s="6">
        <v>4</v>
      </c>
      <c r="AK231" s="6">
        <v>4</v>
      </c>
      <c r="AL231" s="6">
        <v>4</v>
      </c>
      <c r="AM231" s="6">
        <v>4</v>
      </c>
      <c r="AN231" s="6">
        <v>1</v>
      </c>
      <c r="AO231" s="6">
        <v>1</v>
      </c>
      <c r="AP231" s="6">
        <v>2</v>
      </c>
      <c r="AQ231" s="6">
        <v>1</v>
      </c>
      <c r="AR231" s="6">
        <v>1</v>
      </c>
      <c r="AS231" s="6">
        <v>1</v>
      </c>
      <c r="AT231" s="6">
        <v>4</v>
      </c>
      <c r="AU231" s="6">
        <v>4</v>
      </c>
      <c r="AV231" s="6">
        <v>4</v>
      </c>
      <c r="AW231" s="6">
        <v>2</v>
      </c>
      <c r="AX231" s="6">
        <v>3</v>
      </c>
      <c r="AY231" s="6">
        <v>3</v>
      </c>
      <c r="AZ231" s="3">
        <f t="shared" si="181"/>
        <v>1.3</v>
      </c>
      <c r="BA231" s="3">
        <f t="shared" si="182"/>
        <v>1.5</v>
      </c>
      <c r="BB231" s="3">
        <f t="shared" si="183"/>
        <v>1.5</v>
      </c>
      <c r="BC231" s="3">
        <f t="shared" si="184"/>
        <v>1.5</v>
      </c>
      <c r="BD231" s="3">
        <f t="shared" si="185"/>
        <v>1</v>
      </c>
      <c r="BE231" s="3">
        <f t="shared" si="186"/>
        <v>1</v>
      </c>
      <c r="BF231" s="3">
        <f t="shared" si="187"/>
        <v>2.3000000000000003</v>
      </c>
      <c r="BG231" s="3">
        <f t="shared" si="188"/>
        <v>3.333333333333333</v>
      </c>
      <c r="BH231" s="3">
        <f t="shared" si="189"/>
        <v>1.3</v>
      </c>
      <c r="BI231" s="3">
        <f t="shared" si="190"/>
        <v>1.5000000000000002</v>
      </c>
      <c r="BJ231" s="3">
        <f t="shared" si="191"/>
        <v>1</v>
      </c>
      <c r="BK231" s="3">
        <f t="shared" si="192"/>
        <v>2.7087912087912089</v>
      </c>
      <c r="BL231" s="3">
        <f t="shared" si="193"/>
        <v>1.9415000000000002</v>
      </c>
      <c r="BO231" t="s">
        <v>641</v>
      </c>
      <c r="BP231" t="str">
        <f t="shared" si="194"/>
        <v>('i2023110600441','2022','in2023110400001','2'),</v>
      </c>
      <c r="BQ231" t="str">
        <f t="shared" si="195"/>
        <v>('i2023110600441','2022','in2023110400002','1'),</v>
      </c>
      <c r="BR231" t="str">
        <f t="shared" si="196"/>
        <v>('i2023110600441','2022','in2023110400003','1'),</v>
      </c>
      <c r="BS231" t="str">
        <f t="shared" si="197"/>
        <v>('i2023110600441','2022','in2023110400004','2'),</v>
      </c>
      <c r="BT231" t="str">
        <f t="shared" si="198"/>
        <v>('i2023110600441','2022','in2023110400005','1'),</v>
      </c>
      <c r="BU231" t="str">
        <f t="shared" si="199"/>
        <v>('i2023110600441','2022','in2023110400006','1'),</v>
      </c>
      <c r="BV231" t="str">
        <f t="shared" si="200"/>
        <v>('i2023110600441','2022','in2023110400007','1'),</v>
      </c>
      <c r="BW231" t="str">
        <f t="shared" si="201"/>
        <v>('i2023110600441','2022','in2023110400008','1'),</v>
      </c>
      <c r="BX231" t="str">
        <f t="shared" si="202"/>
        <v>('i2023110600441','2022','in2023110400009','1'),</v>
      </c>
      <c r="BY231" t="str">
        <f t="shared" si="203"/>
        <v>('i2023110600441','2022','in2023110400010','2'),</v>
      </c>
      <c r="BZ231" t="str">
        <f t="shared" si="204"/>
        <v>('i2023110600441','2022','in2023110400011','1'),</v>
      </c>
      <c r="CA231" t="str">
        <f t="shared" si="205"/>
        <v>('i2023110600441','2022','in2023110400012','2'),</v>
      </c>
      <c r="CB231" t="str">
        <f t="shared" si="206"/>
        <v>('i2023110600441','2022','in2023110400013','2'),</v>
      </c>
      <c r="CC231" t="str">
        <f t="shared" si="207"/>
        <v>('i2023110600441','2022','in2023110400014','1'),</v>
      </c>
      <c r="CD231" t="str">
        <f t="shared" si="208"/>
        <v>('i2023110600441','2022','in2023110400015','1'),</v>
      </c>
      <c r="CE231" t="str">
        <f t="shared" si="209"/>
        <v>('i2023110600441','2022','in2023110400016','2'),</v>
      </c>
      <c r="CF231" t="str">
        <f t="shared" si="210"/>
        <v>('i2023110600441','2022','in2023110400017','1'),</v>
      </c>
      <c r="CG231" t="str">
        <f t="shared" si="211"/>
        <v>('i2023110600441','2022','in2023110400018','2'),</v>
      </c>
      <c r="CH231" t="str">
        <f t="shared" si="212"/>
        <v>('i2023110600441','2022','in2023110400019','2'),</v>
      </c>
      <c r="CI231" t="str">
        <f t="shared" si="213"/>
        <v>('i2023110600441','2022','in2023110400020','1'),</v>
      </c>
      <c r="CJ231" t="str">
        <f t="shared" si="214"/>
        <v>('i2023110600441','2022','in2023110400021','1'),</v>
      </c>
      <c r="CK231" t="str">
        <f t="shared" si="215"/>
        <v>('i2023110600441','2022','in2023110400022','1'),</v>
      </c>
      <c r="CL231" t="str">
        <f t="shared" si="216"/>
        <v>('i2023110600441','2022','in2023110400023','1'),</v>
      </c>
      <c r="CM231" t="str">
        <f t="shared" si="217"/>
        <v>('i2023110600441','2022','in2023110400024','1'),</v>
      </c>
      <c r="CN231" t="str">
        <f t="shared" si="218"/>
        <v>('i2023110600441','2022','in2023110400025','1'),</v>
      </c>
      <c r="CO231" t="str">
        <f t="shared" si="219"/>
        <v>('i2023110600441','2022','in2023110400026','1'),</v>
      </c>
      <c r="CP231" t="str">
        <f t="shared" si="220"/>
        <v>('i2023110600441','2022','in2023110400027','1'),</v>
      </c>
      <c r="CQ231" t="str">
        <f t="shared" si="221"/>
        <v>('i2023110600441','2022','in2023110400028','1'),</v>
      </c>
      <c r="CR231" t="str">
        <f t="shared" si="222"/>
        <v>('i2023110600441','2022','in2023110400029','1'),</v>
      </c>
      <c r="CS231" t="str">
        <f t="shared" si="223"/>
        <v>('i2023110600441','2022','in2023110400030','1'),</v>
      </c>
      <c r="CT231" t="str">
        <f t="shared" si="224"/>
        <v>('i2023110600441','2022','in2023110400031','1'),</v>
      </c>
      <c r="CU231" t="str">
        <f t="shared" si="225"/>
        <v>('i2023110600441','2022','in2023110400032','4'),</v>
      </c>
      <c r="CV231" t="str">
        <f t="shared" si="226"/>
        <v>('i2023110600441','2022','in2023110400033','4'),</v>
      </c>
      <c r="CW231" t="str">
        <f t="shared" si="227"/>
        <v>('i2023110600441','2022','in2023110400034','4'),</v>
      </c>
      <c r="CX231" t="str">
        <f t="shared" si="228"/>
        <v>('i2023110600441','2022','in2023110400035','4'),</v>
      </c>
      <c r="CY231" t="str">
        <f t="shared" si="229"/>
        <v>('i2023110600441','2022','in2023110400036','1'),</v>
      </c>
      <c r="CZ231" t="str">
        <f t="shared" si="230"/>
        <v>('i2023110600441','2022','in2023110400037','1'),</v>
      </c>
      <c r="DA231" t="str">
        <f t="shared" si="231"/>
        <v>('i2023110600441','2022','in2023110400038','2'),</v>
      </c>
      <c r="DB231" t="str">
        <f t="shared" si="232"/>
        <v>('i2023110600441','2022','in2023110400039','1'),</v>
      </c>
      <c r="DC231" t="str">
        <f t="shared" si="233"/>
        <v>('i2023110600441','2022','in2023110400040','1'),</v>
      </c>
      <c r="DD231" t="str">
        <f t="shared" si="234"/>
        <v>('i2023110600441','2022','in2023110400041','1'),</v>
      </c>
      <c r="DE231" t="str">
        <f t="shared" si="235"/>
        <v>('i2023110600441','2022','in2023110400042','4'),</v>
      </c>
      <c r="DF231" t="str">
        <f t="shared" si="236"/>
        <v>('i2023110600441','2022','in2023110400043','4'),</v>
      </c>
      <c r="DG231" t="str">
        <f t="shared" si="237"/>
        <v>('i2023110600441','2022','in2023110400044','4'),</v>
      </c>
      <c r="DH231" t="str">
        <f t="shared" si="238"/>
        <v>('i2023110600441','2022','in2023110400045','2'),</v>
      </c>
      <c r="DI231" t="str">
        <f t="shared" si="239"/>
        <v>('i2023110600441','2022','in2023110400046','3'),</v>
      </c>
      <c r="DJ231" t="str">
        <f t="shared" si="240"/>
        <v>('i2023110600441','2022','in2023110400047','3');</v>
      </c>
    </row>
    <row r="232" spans="1:114" x14ac:dyDescent="0.25">
      <c r="A232" s="4" t="str">
        <f>INDEX('instansi pusat'!$B$2:$C$623,MATCH(C232,'instansi pusat'!$D$2:$D$623,0),2)</f>
        <v>i2023110600444</v>
      </c>
      <c r="B232" s="6">
        <v>6908</v>
      </c>
      <c r="C232" s="5" t="s">
        <v>328</v>
      </c>
      <c r="D232" s="6">
        <v>2022</v>
      </c>
      <c r="E232" s="6">
        <v>3</v>
      </c>
      <c r="F232" s="6">
        <v>3</v>
      </c>
      <c r="G232" s="6">
        <v>3</v>
      </c>
      <c r="H232" s="6">
        <v>3</v>
      </c>
      <c r="I232" s="6">
        <v>3</v>
      </c>
      <c r="J232" s="6">
        <v>3</v>
      </c>
      <c r="K232" s="6">
        <v>3</v>
      </c>
      <c r="L232" s="6">
        <v>3</v>
      </c>
      <c r="M232" s="6">
        <v>3</v>
      </c>
      <c r="N232" s="6">
        <v>3</v>
      </c>
      <c r="O232" s="6">
        <v>3</v>
      </c>
      <c r="P232" s="6">
        <v>3</v>
      </c>
      <c r="Q232" s="6">
        <v>2</v>
      </c>
      <c r="R232" s="6">
        <v>1</v>
      </c>
      <c r="S232" s="6">
        <v>1</v>
      </c>
      <c r="T232" s="6">
        <v>2</v>
      </c>
      <c r="U232" s="6">
        <v>2</v>
      </c>
      <c r="V232" s="6">
        <v>3</v>
      </c>
      <c r="W232" s="6">
        <v>2</v>
      </c>
      <c r="X232" s="6">
        <v>2</v>
      </c>
      <c r="Y232" s="6">
        <v>1</v>
      </c>
      <c r="Z232" s="6">
        <v>2</v>
      </c>
      <c r="AA232" s="6">
        <v>1</v>
      </c>
      <c r="AB232" s="6">
        <v>1</v>
      </c>
      <c r="AC232" s="6">
        <v>2</v>
      </c>
      <c r="AD232" s="6">
        <v>1</v>
      </c>
      <c r="AE232" s="6">
        <v>1</v>
      </c>
      <c r="AF232" s="6">
        <v>1</v>
      </c>
      <c r="AG232" s="6">
        <v>1</v>
      </c>
      <c r="AH232" s="6">
        <v>1</v>
      </c>
      <c r="AI232" s="6">
        <v>1</v>
      </c>
      <c r="AJ232" s="6">
        <v>4</v>
      </c>
      <c r="AK232" s="6">
        <v>4</v>
      </c>
      <c r="AL232" s="6">
        <v>3</v>
      </c>
      <c r="AM232" s="6">
        <v>3</v>
      </c>
      <c r="AN232" s="6">
        <v>4</v>
      </c>
      <c r="AO232" s="6">
        <v>4</v>
      </c>
      <c r="AP232" s="6">
        <v>3</v>
      </c>
      <c r="AQ232" s="6">
        <v>3</v>
      </c>
      <c r="AR232" s="6">
        <v>3</v>
      </c>
      <c r="AS232" s="6">
        <v>4</v>
      </c>
      <c r="AT232" s="6">
        <v>4</v>
      </c>
      <c r="AU232" s="6">
        <v>4</v>
      </c>
      <c r="AV232" s="6">
        <v>4</v>
      </c>
      <c r="AW232" s="6">
        <v>4</v>
      </c>
      <c r="AX232" s="6">
        <v>4</v>
      </c>
      <c r="AY232" s="6">
        <v>4</v>
      </c>
      <c r="AZ232" s="3">
        <f t="shared" si="181"/>
        <v>3</v>
      </c>
      <c r="BA232" s="3">
        <f t="shared" si="182"/>
        <v>2.25</v>
      </c>
      <c r="BB232" s="3">
        <f t="shared" si="183"/>
        <v>2</v>
      </c>
      <c r="BC232" s="3">
        <f t="shared" si="184"/>
        <v>2</v>
      </c>
      <c r="BD232" s="3">
        <f t="shared" si="185"/>
        <v>1.25</v>
      </c>
      <c r="BE232" s="3">
        <f t="shared" si="186"/>
        <v>1</v>
      </c>
      <c r="BF232" s="3">
        <f t="shared" si="187"/>
        <v>3.5</v>
      </c>
      <c r="BG232" s="3">
        <f t="shared" si="188"/>
        <v>4</v>
      </c>
      <c r="BH232" s="3">
        <f t="shared" si="189"/>
        <v>3</v>
      </c>
      <c r="BI232" s="3">
        <f t="shared" si="190"/>
        <v>2.1</v>
      </c>
      <c r="BJ232" s="3">
        <f t="shared" si="191"/>
        <v>1.1818181818181819</v>
      </c>
      <c r="BK232" s="3">
        <f t="shared" si="192"/>
        <v>3.697802197802198</v>
      </c>
      <c r="BL232" s="3">
        <f t="shared" si="193"/>
        <v>2.7925000000000004</v>
      </c>
      <c r="BO232" t="s">
        <v>641</v>
      </c>
      <c r="BP232" t="str">
        <f t="shared" si="194"/>
        <v>('i2023110600444','2022','in2023110400001','3'),</v>
      </c>
      <c r="BQ232" t="str">
        <f t="shared" si="195"/>
        <v>('i2023110600444','2022','in2023110400002','3'),</v>
      </c>
      <c r="BR232" t="str">
        <f t="shared" si="196"/>
        <v>('i2023110600444','2022','in2023110400003','3'),</v>
      </c>
      <c r="BS232" t="str">
        <f t="shared" si="197"/>
        <v>('i2023110600444','2022','in2023110400004','3'),</v>
      </c>
      <c r="BT232" t="str">
        <f t="shared" si="198"/>
        <v>('i2023110600444','2022','in2023110400005','3'),</v>
      </c>
      <c r="BU232" t="str">
        <f t="shared" si="199"/>
        <v>('i2023110600444','2022','in2023110400006','3'),</v>
      </c>
      <c r="BV232" t="str">
        <f t="shared" si="200"/>
        <v>('i2023110600444','2022','in2023110400007','3'),</v>
      </c>
      <c r="BW232" t="str">
        <f t="shared" si="201"/>
        <v>('i2023110600444','2022','in2023110400008','3'),</v>
      </c>
      <c r="BX232" t="str">
        <f t="shared" si="202"/>
        <v>('i2023110600444','2022','in2023110400009','3'),</v>
      </c>
      <c r="BY232" t="str">
        <f t="shared" si="203"/>
        <v>('i2023110600444','2022','in2023110400010','3'),</v>
      </c>
      <c r="BZ232" t="str">
        <f t="shared" si="204"/>
        <v>('i2023110600444','2022','in2023110400011','3'),</v>
      </c>
      <c r="CA232" t="str">
        <f t="shared" si="205"/>
        <v>('i2023110600444','2022','in2023110400012','3'),</v>
      </c>
      <c r="CB232" t="str">
        <f t="shared" si="206"/>
        <v>('i2023110600444','2022','in2023110400013','2'),</v>
      </c>
      <c r="CC232" t="str">
        <f t="shared" si="207"/>
        <v>('i2023110600444','2022','in2023110400014','1'),</v>
      </c>
      <c r="CD232" t="str">
        <f t="shared" si="208"/>
        <v>('i2023110600444','2022','in2023110400015','1'),</v>
      </c>
      <c r="CE232" t="str">
        <f t="shared" si="209"/>
        <v>('i2023110600444','2022','in2023110400016','2'),</v>
      </c>
      <c r="CF232" t="str">
        <f t="shared" si="210"/>
        <v>('i2023110600444','2022','in2023110400017','2'),</v>
      </c>
      <c r="CG232" t="str">
        <f t="shared" si="211"/>
        <v>('i2023110600444','2022','in2023110400018','3'),</v>
      </c>
      <c r="CH232" t="str">
        <f t="shared" si="212"/>
        <v>('i2023110600444','2022','in2023110400019','2'),</v>
      </c>
      <c r="CI232" t="str">
        <f t="shared" si="213"/>
        <v>('i2023110600444','2022','in2023110400020','2'),</v>
      </c>
      <c r="CJ232" t="str">
        <f t="shared" si="214"/>
        <v>('i2023110600444','2022','in2023110400021','1'),</v>
      </c>
      <c r="CK232" t="str">
        <f t="shared" si="215"/>
        <v>('i2023110600444','2022','in2023110400022','2'),</v>
      </c>
      <c r="CL232" t="str">
        <f t="shared" si="216"/>
        <v>('i2023110600444','2022','in2023110400023','1'),</v>
      </c>
      <c r="CM232" t="str">
        <f t="shared" si="217"/>
        <v>('i2023110600444','2022','in2023110400024','1'),</v>
      </c>
      <c r="CN232" t="str">
        <f t="shared" si="218"/>
        <v>('i2023110600444','2022','in2023110400025','2'),</v>
      </c>
      <c r="CO232" t="str">
        <f t="shared" si="219"/>
        <v>('i2023110600444','2022','in2023110400026','1'),</v>
      </c>
      <c r="CP232" t="str">
        <f t="shared" si="220"/>
        <v>('i2023110600444','2022','in2023110400027','1'),</v>
      </c>
      <c r="CQ232" t="str">
        <f t="shared" si="221"/>
        <v>('i2023110600444','2022','in2023110400028','1'),</v>
      </c>
      <c r="CR232" t="str">
        <f t="shared" si="222"/>
        <v>('i2023110600444','2022','in2023110400029','1'),</v>
      </c>
      <c r="CS232" t="str">
        <f t="shared" si="223"/>
        <v>('i2023110600444','2022','in2023110400030','1'),</v>
      </c>
      <c r="CT232" t="str">
        <f t="shared" si="224"/>
        <v>('i2023110600444','2022','in2023110400031','1'),</v>
      </c>
      <c r="CU232" t="str">
        <f t="shared" si="225"/>
        <v>('i2023110600444','2022','in2023110400032','4'),</v>
      </c>
      <c r="CV232" t="str">
        <f t="shared" si="226"/>
        <v>('i2023110600444','2022','in2023110400033','4'),</v>
      </c>
      <c r="CW232" t="str">
        <f t="shared" si="227"/>
        <v>('i2023110600444','2022','in2023110400034','3'),</v>
      </c>
      <c r="CX232" t="str">
        <f t="shared" si="228"/>
        <v>('i2023110600444','2022','in2023110400035','3'),</v>
      </c>
      <c r="CY232" t="str">
        <f t="shared" si="229"/>
        <v>('i2023110600444','2022','in2023110400036','4'),</v>
      </c>
      <c r="CZ232" t="str">
        <f t="shared" si="230"/>
        <v>('i2023110600444','2022','in2023110400037','4'),</v>
      </c>
      <c r="DA232" t="str">
        <f t="shared" si="231"/>
        <v>('i2023110600444','2022','in2023110400038','3'),</v>
      </c>
      <c r="DB232" t="str">
        <f t="shared" si="232"/>
        <v>('i2023110600444','2022','in2023110400039','3'),</v>
      </c>
      <c r="DC232" t="str">
        <f t="shared" si="233"/>
        <v>('i2023110600444','2022','in2023110400040','3'),</v>
      </c>
      <c r="DD232" t="str">
        <f t="shared" si="234"/>
        <v>('i2023110600444','2022','in2023110400041','4'),</v>
      </c>
      <c r="DE232" t="str">
        <f t="shared" si="235"/>
        <v>('i2023110600444','2022','in2023110400042','4'),</v>
      </c>
      <c r="DF232" t="str">
        <f t="shared" si="236"/>
        <v>('i2023110600444','2022','in2023110400043','4'),</v>
      </c>
      <c r="DG232" t="str">
        <f t="shared" si="237"/>
        <v>('i2023110600444','2022','in2023110400044','4'),</v>
      </c>
      <c r="DH232" t="str">
        <f t="shared" si="238"/>
        <v>('i2023110600444','2022','in2023110400045','4'),</v>
      </c>
      <c r="DI232" t="str">
        <f t="shared" si="239"/>
        <v>('i2023110600444','2022','in2023110400046','4'),</v>
      </c>
      <c r="DJ232" t="str">
        <f t="shared" si="240"/>
        <v>('i2023110600444','2022','in2023110400047','4');</v>
      </c>
    </row>
    <row r="233" spans="1:114" x14ac:dyDescent="0.25">
      <c r="A233" s="4" t="str">
        <f>INDEX('instansi pusat'!$B$2:$C$623,MATCH(C233,'instansi pusat'!$D$2:$D$623,0),2)</f>
        <v>i2023110600133</v>
      </c>
      <c r="B233" s="6">
        <v>5206</v>
      </c>
      <c r="C233" s="5" t="s">
        <v>519</v>
      </c>
      <c r="D233" s="6">
        <v>2022</v>
      </c>
      <c r="E233" s="6">
        <v>1</v>
      </c>
      <c r="F233" s="6">
        <v>1</v>
      </c>
      <c r="G233" s="6">
        <v>1</v>
      </c>
      <c r="H233" s="6">
        <v>2</v>
      </c>
      <c r="I233" s="6">
        <v>2</v>
      </c>
      <c r="J233" s="6">
        <v>1</v>
      </c>
      <c r="K233" s="6">
        <v>1</v>
      </c>
      <c r="L233" s="6">
        <v>2</v>
      </c>
      <c r="M233" s="6">
        <v>2</v>
      </c>
      <c r="N233" s="6">
        <v>1</v>
      </c>
      <c r="O233" s="6">
        <v>1</v>
      </c>
      <c r="P233" s="6">
        <v>2</v>
      </c>
      <c r="Q233" s="6">
        <v>1</v>
      </c>
      <c r="R233" s="6">
        <v>1</v>
      </c>
      <c r="S233" s="6">
        <v>1</v>
      </c>
      <c r="T233" s="6">
        <v>2</v>
      </c>
      <c r="U233" s="6">
        <v>3</v>
      </c>
      <c r="V233" s="6">
        <v>1</v>
      </c>
      <c r="W233" s="6">
        <v>1</v>
      </c>
      <c r="X233" s="6">
        <v>3</v>
      </c>
      <c r="Y233" s="6">
        <v>1</v>
      </c>
      <c r="Z233" s="6">
        <v>1</v>
      </c>
      <c r="AA233" s="6">
        <v>1</v>
      </c>
      <c r="AB233" s="6">
        <v>1</v>
      </c>
      <c r="AC233" s="6">
        <v>2</v>
      </c>
      <c r="AD233" s="6">
        <v>1</v>
      </c>
      <c r="AE233" s="6">
        <v>1</v>
      </c>
      <c r="AF233" s="6">
        <v>1</v>
      </c>
      <c r="AG233" s="6">
        <v>1</v>
      </c>
      <c r="AH233" s="6">
        <v>1</v>
      </c>
      <c r="AI233" s="6">
        <v>1</v>
      </c>
      <c r="AJ233" s="6">
        <v>1</v>
      </c>
      <c r="AK233" s="6">
        <v>1</v>
      </c>
      <c r="AL233" s="6">
        <v>3</v>
      </c>
      <c r="AM233" s="6">
        <v>4</v>
      </c>
      <c r="AN233" s="6">
        <v>2</v>
      </c>
      <c r="AO233" s="6">
        <v>3</v>
      </c>
      <c r="AP233" s="6">
        <v>1</v>
      </c>
      <c r="AQ233" s="6">
        <v>2</v>
      </c>
      <c r="AR233" s="6">
        <v>1</v>
      </c>
      <c r="AS233" s="6">
        <v>2</v>
      </c>
      <c r="AT233" s="6">
        <v>4</v>
      </c>
      <c r="AU233" s="6">
        <v>3</v>
      </c>
      <c r="AV233" s="6">
        <v>2</v>
      </c>
      <c r="AW233" s="6">
        <v>3</v>
      </c>
      <c r="AX233" s="6">
        <v>3</v>
      </c>
      <c r="AY233" s="6">
        <v>3</v>
      </c>
      <c r="AZ233" s="3">
        <f t="shared" si="181"/>
        <v>1.4000000000000001</v>
      </c>
      <c r="BA233" s="3">
        <f t="shared" si="182"/>
        <v>1.25</v>
      </c>
      <c r="BB233" s="3">
        <f t="shared" si="183"/>
        <v>1.75</v>
      </c>
      <c r="BC233" s="3">
        <f t="shared" si="184"/>
        <v>2</v>
      </c>
      <c r="BD233" s="3">
        <f t="shared" si="185"/>
        <v>1.125</v>
      </c>
      <c r="BE233" s="3">
        <f t="shared" si="186"/>
        <v>1</v>
      </c>
      <c r="BF233" s="3">
        <f t="shared" si="187"/>
        <v>2</v>
      </c>
      <c r="BG233" s="3">
        <f t="shared" si="188"/>
        <v>3</v>
      </c>
      <c r="BH233" s="3">
        <f t="shared" si="189"/>
        <v>1.4000000000000001</v>
      </c>
      <c r="BI233" s="3">
        <f t="shared" si="190"/>
        <v>1.6</v>
      </c>
      <c r="BJ233" s="3">
        <f t="shared" si="191"/>
        <v>1.0909090909090908</v>
      </c>
      <c r="BK233" s="3">
        <f t="shared" si="192"/>
        <v>2.3956043956043955</v>
      </c>
      <c r="BL233" s="3">
        <f t="shared" si="193"/>
        <v>1.8520000000000001</v>
      </c>
      <c r="BO233" t="s">
        <v>641</v>
      </c>
      <c r="BP233" t="str">
        <f t="shared" si="194"/>
        <v>('i2023110600133','2022','in2023110400001','1'),</v>
      </c>
      <c r="BQ233" t="str">
        <f t="shared" si="195"/>
        <v>('i2023110600133','2022','in2023110400002','1'),</v>
      </c>
      <c r="BR233" t="str">
        <f t="shared" si="196"/>
        <v>('i2023110600133','2022','in2023110400003','1'),</v>
      </c>
      <c r="BS233" t="str">
        <f t="shared" si="197"/>
        <v>('i2023110600133','2022','in2023110400004','2'),</v>
      </c>
      <c r="BT233" t="str">
        <f t="shared" si="198"/>
        <v>('i2023110600133','2022','in2023110400005','2'),</v>
      </c>
      <c r="BU233" t="str">
        <f t="shared" si="199"/>
        <v>('i2023110600133','2022','in2023110400006','1'),</v>
      </c>
      <c r="BV233" t="str">
        <f t="shared" si="200"/>
        <v>('i2023110600133','2022','in2023110400007','1'),</v>
      </c>
      <c r="BW233" t="str">
        <f t="shared" si="201"/>
        <v>('i2023110600133','2022','in2023110400008','2'),</v>
      </c>
      <c r="BX233" t="str">
        <f t="shared" si="202"/>
        <v>('i2023110600133','2022','in2023110400009','2'),</v>
      </c>
      <c r="BY233" t="str">
        <f t="shared" si="203"/>
        <v>('i2023110600133','2022','in2023110400010','1'),</v>
      </c>
      <c r="BZ233" t="str">
        <f t="shared" si="204"/>
        <v>('i2023110600133','2022','in2023110400011','1'),</v>
      </c>
      <c r="CA233" t="str">
        <f t="shared" si="205"/>
        <v>('i2023110600133','2022','in2023110400012','2'),</v>
      </c>
      <c r="CB233" t="str">
        <f t="shared" si="206"/>
        <v>('i2023110600133','2022','in2023110400013','1'),</v>
      </c>
      <c r="CC233" t="str">
        <f t="shared" si="207"/>
        <v>('i2023110600133','2022','in2023110400014','1'),</v>
      </c>
      <c r="CD233" t="str">
        <f t="shared" si="208"/>
        <v>('i2023110600133','2022','in2023110400015','1'),</v>
      </c>
      <c r="CE233" t="str">
        <f t="shared" si="209"/>
        <v>('i2023110600133','2022','in2023110400016','2'),</v>
      </c>
      <c r="CF233" t="str">
        <f t="shared" si="210"/>
        <v>('i2023110600133','2022','in2023110400017','3'),</v>
      </c>
      <c r="CG233" t="str">
        <f t="shared" si="211"/>
        <v>('i2023110600133','2022','in2023110400018','1'),</v>
      </c>
      <c r="CH233" t="str">
        <f t="shared" si="212"/>
        <v>('i2023110600133','2022','in2023110400019','1'),</v>
      </c>
      <c r="CI233" t="str">
        <f t="shared" si="213"/>
        <v>('i2023110600133','2022','in2023110400020','3'),</v>
      </c>
      <c r="CJ233" t="str">
        <f t="shared" si="214"/>
        <v>('i2023110600133','2022','in2023110400021','1'),</v>
      </c>
      <c r="CK233" t="str">
        <f t="shared" si="215"/>
        <v>('i2023110600133','2022','in2023110400022','1'),</v>
      </c>
      <c r="CL233" t="str">
        <f t="shared" si="216"/>
        <v>('i2023110600133','2022','in2023110400023','1'),</v>
      </c>
      <c r="CM233" t="str">
        <f t="shared" si="217"/>
        <v>('i2023110600133','2022','in2023110400024','1'),</v>
      </c>
      <c r="CN233" t="str">
        <f t="shared" si="218"/>
        <v>('i2023110600133','2022','in2023110400025','2'),</v>
      </c>
      <c r="CO233" t="str">
        <f t="shared" si="219"/>
        <v>('i2023110600133','2022','in2023110400026','1'),</v>
      </c>
      <c r="CP233" t="str">
        <f t="shared" si="220"/>
        <v>('i2023110600133','2022','in2023110400027','1'),</v>
      </c>
      <c r="CQ233" t="str">
        <f t="shared" si="221"/>
        <v>('i2023110600133','2022','in2023110400028','1'),</v>
      </c>
      <c r="CR233" t="str">
        <f t="shared" si="222"/>
        <v>('i2023110600133','2022','in2023110400029','1'),</v>
      </c>
      <c r="CS233" t="str">
        <f t="shared" si="223"/>
        <v>('i2023110600133','2022','in2023110400030','1'),</v>
      </c>
      <c r="CT233" t="str">
        <f t="shared" si="224"/>
        <v>('i2023110600133','2022','in2023110400031','1'),</v>
      </c>
      <c r="CU233" t="str">
        <f t="shared" si="225"/>
        <v>('i2023110600133','2022','in2023110400032','1'),</v>
      </c>
      <c r="CV233" t="str">
        <f t="shared" si="226"/>
        <v>('i2023110600133','2022','in2023110400033','1'),</v>
      </c>
      <c r="CW233" t="str">
        <f t="shared" si="227"/>
        <v>('i2023110600133','2022','in2023110400034','3'),</v>
      </c>
      <c r="CX233" t="str">
        <f t="shared" si="228"/>
        <v>('i2023110600133','2022','in2023110400035','4'),</v>
      </c>
      <c r="CY233" t="str">
        <f t="shared" si="229"/>
        <v>('i2023110600133','2022','in2023110400036','2'),</v>
      </c>
      <c r="CZ233" t="str">
        <f t="shared" si="230"/>
        <v>('i2023110600133','2022','in2023110400037','3'),</v>
      </c>
      <c r="DA233" t="str">
        <f t="shared" si="231"/>
        <v>('i2023110600133','2022','in2023110400038','1'),</v>
      </c>
      <c r="DB233" t="str">
        <f t="shared" si="232"/>
        <v>('i2023110600133','2022','in2023110400039','2'),</v>
      </c>
      <c r="DC233" t="str">
        <f t="shared" si="233"/>
        <v>('i2023110600133','2022','in2023110400040','1'),</v>
      </c>
      <c r="DD233" t="str">
        <f t="shared" si="234"/>
        <v>('i2023110600133','2022','in2023110400041','2'),</v>
      </c>
      <c r="DE233" t="str">
        <f t="shared" si="235"/>
        <v>('i2023110600133','2022','in2023110400042','4'),</v>
      </c>
      <c r="DF233" t="str">
        <f t="shared" si="236"/>
        <v>('i2023110600133','2022','in2023110400043','3'),</v>
      </c>
      <c r="DG233" t="str">
        <f t="shared" si="237"/>
        <v>('i2023110600133','2022','in2023110400044','2'),</v>
      </c>
      <c r="DH233" t="str">
        <f t="shared" si="238"/>
        <v>('i2023110600133','2022','in2023110400045','3'),</v>
      </c>
      <c r="DI233" t="str">
        <f t="shared" si="239"/>
        <v>('i2023110600133','2022','in2023110400046','3'),</v>
      </c>
      <c r="DJ233" t="str">
        <f t="shared" si="240"/>
        <v>('i2023110600133','2022','in2023110400047','3');</v>
      </c>
    </row>
    <row r="234" spans="1:114" x14ac:dyDescent="0.25">
      <c r="A234" s="4" t="str">
        <f>INDEX('instansi pusat'!$B$2:$C$623,MATCH(C234,'instansi pusat'!$D$2:$D$623,0),2)</f>
        <v>i2023110600380</v>
      </c>
      <c r="B234" s="6">
        <v>5604</v>
      </c>
      <c r="C234" s="5" t="s">
        <v>504</v>
      </c>
      <c r="D234" s="6">
        <v>2022</v>
      </c>
      <c r="E234" s="6">
        <v>1</v>
      </c>
      <c r="F234" s="6">
        <v>1</v>
      </c>
      <c r="G234" s="6">
        <v>4</v>
      </c>
      <c r="H234" s="6">
        <v>1</v>
      </c>
      <c r="I234" s="6">
        <v>1</v>
      </c>
      <c r="J234" s="6">
        <v>1</v>
      </c>
      <c r="K234" s="6">
        <v>1</v>
      </c>
      <c r="L234" s="6">
        <v>2</v>
      </c>
      <c r="M234" s="6">
        <v>1</v>
      </c>
      <c r="N234" s="6">
        <v>3</v>
      </c>
      <c r="O234" s="6">
        <v>1</v>
      </c>
      <c r="P234" s="6">
        <v>1</v>
      </c>
      <c r="Q234" s="6">
        <v>2</v>
      </c>
      <c r="R234" s="6">
        <v>1</v>
      </c>
      <c r="S234" s="6">
        <v>1</v>
      </c>
      <c r="T234" s="6">
        <v>3</v>
      </c>
      <c r="U234" s="6">
        <v>2</v>
      </c>
      <c r="V234" s="6">
        <v>1</v>
      </c>
      <c r="W234" s="6">
        <v>1</v>
      </c>
      <c r="X234" s="6">
        <v>3</v>
      </c>
      <c r="Y234" s="6">
        <v>1</v>
      </c>
      <c r="Z234" s="6">
        <v>1</v>
      </c>
      <c r="AA234" s="6">
        <v>1</v>
      </c>
      <c r="AB234" s="6">
        <v>1</v>
      </c>
      <c r="AC234" s="6">
        <v>1</v>
      </c>
      <c r="AD234" s="6">
        <v>1</v>
      </c>
      <c r="AE234" s="6">
        <v>1</v>
      </c>
      <c r="AF234" s="6">
        <v>1</v>
      </c>
      <c r="AG234" s="6">
        <v>1</v>
      </c>
      <c r="AH234" s="6">
        <v>1</v>
      </c>
      <c r="AI234" s="6">
        <v>1</v>
      </c>
      <c r="AJ234" s="6">
        <v>4</v>
      </c>
      <c r="AK234" s="6">
        <v>4</v>
      </c>
      <c r="AL234" s="6">
        <v>4</v>
      </c>
      <c r="AM234" s="6">
        <v>4</v>
      </c>
      <c r="AN234" s="6">
        <v>3</v>
      </c>
      <c r="AO234" s="6">
        <v>2</v>
      </c>
      <c r="AP234" s="6">
        <v>3</v>
      </c>
      <c r="AQ234" s="6">
        <v>1</v>
      </c>
      <c r="AR234" s="6">
        <v>3</v>
      </c>
      <c r="AS234" s="6">
        <v>2</v>
      </c>
      <c r="AT234" s="6">
        <v>4</v>
      </c>
      <c r="AU234" s="6">
        <v>3</v>
      </c>
      <c r="AV234" s="6">
        <v>3</v>
      </c>
      <c r="AW234" s="6">
        <v>2</v>
      </c>
      <c r="AX234" s="6">
        <v>3</v>
      </c>
      <c r="AY234" s="6">
        <v>3</v>
      </c>
      <c r="AZ234" s="3">
        <f t="shared" si="181"/>
        <v>1.6</v>
      </c>
      <c r="BA234" s="3">
        <f t="shared" si="182"/>
        <v>1.25</v>
      </c>
      <c r="BB234" s="3">
        <f t="shared" si="183"/>
        <v>1.75</v>
      </c>
      <c r="BC234" s="3">
        <f t="shared" si="184"/>
        <v>2</v>
      </c>
      <c r="BD234" s="3">
        <f t="shared" si="185"/>
        <v>1</v>
      </c>
      <c r="BE234" s="3">
        <f t="shared" si="186"/>
        <v>1</v>
      </c>
      <c r="BF234" s="3">
        <f t="shared" si="187"/>
        <v>3</v>
      </c>
      <c r="BG234" s="3">
        <f t="shared" si="188"/>
        <v>3</v>
      </c>
      <c r="BH234" s="3">
        <f t="shared" si="189"/>
        <v>1.6</v>
      </c>
      <c r="BI234" s="3">
        <f t="shared" si="190"/>
        <v>1.6</v>
      </c>
      <c r="BJ234" s="3">
        <f t="shared" si="191"/>
        <v>1</v>
      </c>
      <c r="BK234" s="3">
        <f t="shared" si="192"/>
        <v>3</v>
      </c>
      <c r="BL234" s="3">
        <f t="shared" si="193"/>
        <v>2.1379999999999999</v>
      </c>
      <c r="BO234" t="s">
        <v>641</v>
      </c>
      <c r="BP234" t="str">
        <f t="shared" si="194"/>
        <v>('i2023110600380','2022','in2023110400001','1'),</v>
      </c>
      <c r="BQ234" t="str">
        <f t="shared" si="195"/>
        <v>('i2023110600380','2022','in2023110400002','1'),</v>
      </c>
      <c r="BR234" t="str">
        <f t="shared" si="196"/>
        <v>('i2023110600380','2022','in2023110400003','4'),</v>
      </c>
      <c r="BS234" t="str">
        <f t="shared" si="197"/>
        <v>('i2023110600380','2022','in2023110400004','1'),</v>
      </c>
      <c r="BT234" t="str">
        <f t="shared" si="198"/>
        <v>('i2023110600380','2022','in2023110400005','1'),</v>
      </c>
      <c r="BU234" t="str">
        <f t="shared" si="199"/>
        <v>('i2023110600380','2022','in2023110400006','1'),</v>
      </c>
      <c r="BV234" t="str">
        <f t="shared" si="200"/>
        <v>('i2023110600380','2022','in2023110400007','1'),</v>
      </c>
      <c r="BW234" t="str">
        <f t="shared" si="201"/>
        <v>('i2023110600380','2022','in2023110400008','2'),</v>
      </c>
      <c r="BX234" t="str">
        <f t="shared" si="202"/>
        <v>('i2023110600380','2022','in2023110400009','1'),</v>
      </c>
      <c r="BY234" t="str">
        <f t="shared" si="203"/>
        <v>('i2023110600380','2022','in2023110400010','3'),</v>
      </c>
      <c r="BZ234" t="str">
        <f t="shared" si="204"/>
        <v>('i2023110600380','2022','in2023110400011','1'),</v>
      </c>
      <c r="CA234" t="str">
        <f t="shared" si="205"/>
        <v>('i2023110600380','2022','in2023110400012','1'),</v>
      </c>
      <c r="CB234" t="str">
        <f t="shared" si="206"/>
        <v>('i2023110600380','2022','in2023110400013','2'),</v>
      </c>
      <c r="CC234" t="str">
        <f t="shared" si="207"/>
        <v>('i2023110600380','2022','in2023110400014','1'),</v>
      </c>
      <c r="CD234" t="str">
        <f t="shared" si="208"/>
        <v>('i2023110600380','2022','in2023110400015','1'),</v>
      </c>
      <c r="CE234" t="str">
        <f t="shared" si="209"/>
        <v>('i2023110600380','2022','in2023110400016','3'),</v>
      </c>
      <c r="CF234" t="str">
        <f t="shared" si="210"/>
        <v>('i2023110600380','2022','in2023110400017','2'),</v>
      </c>
      <c r="CG234" t="str">
        <f t="shared" si="211"/>
        <v>('i2023110600380','2022','in2023110400018','1'),</v>
      </c>
      <c r="CH234" t="str">
        <f t="shared" si="212"/>
        <v>('i2023110600380','2022','in2023110400019','1'),</v>
      </c>
      <c r="CI234" t="str">
        <f t="shared" si="213"/>
        <v>('i2023110600380','2022','in2023110400020','3'),</v>
      </c>
      <c r="CJ234" t="str">
        <f t="shared" si="214"/>
        <v>('i2023110600380','2022','in2023110400021','1'),</v>
      </c>
      <c r="CK234" t="str">
        <f t="shared" si="215"/>
        <v>('i2023110600380','2022','in2023110400022','1'),</v>
      </c>
      <c r="CL234" t="str">
        <f t="shared" si="216"/>
        <v>('i2023110600380','2022','in2023110400023','1'),</v>
      </c>
      <c r="CM234" t="str">
        <f t="shared" si="217"/>
        <v>('i2023110600380','2022','in2023110400024','1'),</v>
      </c>
      <c r="CN234" t="str">
        <f t="shared" si="218"/>
        <v>('i2023110600380','2022','in2023110400025','1'),</v>
      </c>
      <c r="CO234" t="str">
        <f t="shared" si="219"/>
        <v>('i2023110600380','2022','in2023110400026','1'),</v>
      </c>
      <c r="CP234" t="str">
        <f t="shared" si="220"/>
        <v>('i2023110600380','2022','in2023110400027','1'),</v>
      </c>
      <c r="CQ234" t="str">
        <f t="shared" si="221"/>
        <v>('i2023110600380','2022','in2023110400028','1'),</v>
      </c>
      <c r="CR234" t="str">
        <f t="shared" si="222"/>
        <v>('i2023110600380','2022','in2023110400029','1'),</v>
      </c>
      <c r="CS234" t="str">
        <f t="shared" si="223"/>
        <v>('i2023110600380','2022','in2023110400030','1'),</v>
      </c>
      <c r="CT234" t="str">
        <f t="shared" si="224"/>
        <v>('i2023110600380','2022','in2023110400031','1'),</v>
      </c>
      <c r="CU234" t="str">
        <f t="shared" si="225"/>
        <v>('i2023110600380','2022','in2023110400032','4'),</v>
      </c>
      <c r="CV234" t="str">
        <f t="shared" si="226"/>
        <v>('i2023110600380','2022','in2023110400033','4'),</v>
      </c>
      <c r="CW234" t="str">
        <f t="shared" si="227"/>
        <v>('i2023110600380','2022','in2023110400034','4'),</v>
      </c>
      <c r="CX234" t="str">
        <f t="shared" si="228"/>
        <v>('i2023110600380','2022','in2023110400035','4'),</v>
      </c>
      <c r="CY234" t="str">
        <f t="shared" si="229"/>
        <v>('i2023110600380','2022','in2023110400036','3'),</v>
      </c>
      <c r="CZ234" t="str">
        <f t="shared" si="230"/>
        <v>('i2023110600380','2022','in2023110400037','2'),</v>
      </c>
      <c r="DA234" t="str">
        <f t="shared" si="231"/>
        <v>('i2023110600380','2022','in2023110400038','3'),</v>
      </c>
      <c r="DB234" t="str">
        <f t="shared" si="232"/>
        <v>('i2023110600380','2022','in2023110400039','1'),</v>
      </c>
      <c r="DC234" t="str">
        <f t="shared" si="233"/>
        <v>('i2023110600380','2022','in2023110400040','3'),</v>
      </c>
      <c r="DD234" t="str">
        <f t="shared" si="234"/>
        <v>('i2023110600380','2022','in2023110400041','2'),</v>
      </c>
      <c r="DE234" t="str">
        <f t="shared" si="235"/>
        <v>('i2023110600380','2022','in2023110400042','4'),</v>
      </c>
      <c r="DF234" t="str">
        <f t="shared" si="236"/>
        <v>('i2023110600380','2022','in2023110400043','3'),</v>
      </c>
      <c r="DG234" t="str">
        <f t="shared" si="237"/>
        <v>('i2023110600380','2022','in2023110400044','3'),</v>
      </c>
      <c r="DH234" t="str">
        <f t="shared" si="238"/>
        <v>('i2023110600380','2022','in2023110400045','2'),</v>
      </c>
      <c r="DI234" t="str">
        <f t="shared" si="239"/>
        <v>('i2023110600380','2022','in2023110400046','3'),</v>
      </c>
      <c r="DJ234" t="str">
        <f t="shared" si="240"/>
        <v>('i2023110600380','2022','in2023110400047','3');</v>
      </c>
    </row>
    <row r="235" spans="1:114" x14ac:dyDescent="0.25">
      <c r="A235" s="4" t="str">
        <f>INDEX('instansi pusat'!$B$2:$C$623,MATCH(C235,'instansi pusat'!$D$2:$D$623,0),2)</f>
        <v>i2023110600064</v>
      </c>
      <c r="B235" s="6">
        <v>6708</v>
      </c>
      <c r="C235" s="5" t="s">
        <v>318</v>
      </c>
      <c r="D235" s="6">
        <v>2022</v>
      </c>
      <c r="E235" s="6">
        <v>1</v>
      </c>
      <c r="F235" s="6">
        <v>1</v>
      </c>
      <c r="G235" s="6">
        <v>3</v>
      </c>
      <c r="H235" s="6">
        <v>3</v>
      </c>
      <c r="I235" s="6">
        <v>2</v>
      </c>
      <c r="J235" s="6">
        <v>2</v>
      </c>
      <c r="K235" s="6">
        <v>2</v>
      </c>
      <c r="L235" s="6">
        <v>1</v>
      </c>
      <c r="M235" s="6">
        <v>1</v>
      </c>
      <c r="N235" s="6">
        <v>3</v>
      </c>
      <c r="O235" s="6">
        <v>1</v>
      </c>
      <c r="P235" s="6">
        <v>2</v>
      </c>
      <c r="Q235" s="6">
        <v>1</v>
      </c>
      <c r="R235" s="6">
        <v>2</v>
      </c>
      <c r="S235" s="6">
        <v>1</v>
      </c>
      <c r="T235" s="6">
        <v>1</v>
      </c>
      <c r="U235" s="6">
        <v>1</v>
      </c>
      <c r="V235" s="6">
        <v>2</v>
      </c>
      <c r="W235" s="6">
        <v>2</v>
      </c>
      <c r="X235" s="6">
        <v>1</v>
      </c>
      <c r="Y235" s="6">
        <v>1</v>
      </c>
      <c r="Z235" s="6">
        <v>1</v>
      </c>
      <c r="AA235" s="6">
        <v>1</v>
      </c>
      <c r="AB235" s="6">
        <v>1</v>
      </c>
      <c r="AC235" s="6">
        <v>1</v>
      </c>
      <c r="AD235" s="6">
        <v>1</v>
      </c>
      <c r="AE235" s="6">
        <v>1</v>
      </c>
      <c r="AF235" s="6">
        <v>1</v>
      </c>
      <c r="AG235" s="6">
        <v>1</v>
      </c>
      <c r="AH235" s="6">
        <v>1</v>
      </c>
      <c r="AI235" s="6">
        <v>1</v>
      </c>
      <c r="AJ235" s="6">
        <v>4</v>
      </c>
      <c r="AK235" s="6">
        <v>4</v>
      </c>
      <c r="AL235" s="6">
        <v>4</v>
      </c>
      <c r="AM235" s="6">
        <v>4</v>
      </c>
      <c r="AN235" s="6">
        <v>4</v>
      </c>
      <c r="AO235" s="6">
        <v>1</v>
      </c>
      <c r="AP235" s="6">
        <v>3</v>
      </c>
      <c r="AQ235" s="6">
        <v>3</v>
      </c>
      <c r="AR235" s="6">
        <v>3</v>
      </c>
      <c r="AS235" s="6">
        <v>3</v>
      </c>
      <c r="AT235" s="6">
        <v>4</v>
      </c>
      <c r="AU235" s="6">
        <v>1</v>
      </c>
      <c r="AV235" s="6">
        <v>4</v>
      </c>
      <c r="AW235" s="6">
        <v>1</v>
      </c>
      <c r="AX235" s="6">
        <v>3</v>
      </c>
      <c r="AY235" s="6">
        <v>3</v>
      </c>
      <c r="AZ235" s="3">
        <f t="shared" si="181"/>
        <v>1.9000000000000001</v>
      </c>
      <c r="BA235" s="3">
        <f t="shared" si="182"/>
        <v>1.5</v>
      </c>
      <c r="BB235" s="3">
        <f t="shared" si="183"/>
        <v>1.25</v>
      </c>
      <c r="BC235" s="3">
        <f t="shared" si="184"/>
        <v>1.5</v>
      </c>
      <c r="BD235" s="3">
        <f t="shared" si="185"/>
        <v>1</v>
      </c>
      <c r="BE235" s="3">
        <f t="shared" si="186"/>
        <v>1</v>
      </c>
      <c r="BF235" s="3">
        <f t="shared" si="187"/>
        <v>3.3000000000000003</v>
      </c>
      <c r="BG235" s="3">
        <f t="shared" si="188"/>
        <v>2.6666666666666665</v>
      </c>
      <c r="BH235" s="3">
        <f t="shared" si="189"/>
        <v>1.9000000000000001</v>
      </c>
      <c r="BI235" s="3">
        <f t="shared" si="190"/>
        <v>1.4000000000000001</v>
      </c>
      <c r="BJ235" s="3">
        <f t="shared" si="191"/>
        <v>1</v>
      </c>
      <c r="BK235" s="3">
        <f t="shared" si="192"/>
        <v>3.0494505494505493</v>
      </c>
      <c r="BL235" s="3">
        <f t="shared" si="193"/>
        <v>2.1495000000000002</v>
      </c>
      <c r="BO235" t="s">
        <v>641</v>
      </c>
      <c r="BP235" t="str">
        <f t="shared" si="194"/>
        <v>('i2023110600064','2022','in2023110400001','1'),</v>
      </c>
      <c r="BQ235" t="str">
        <f t="shared" si="195"/>
        <v>('i2023110600064','2022','in2023110400002','1'),</v>
      </c>
      <c r="BR235" t="str">
        <f t="shared" si="196"/>
        <v>('i2023110600064','2022','in2023110400003','3'),</v>
      </c>
      <c r="BS235" t="str">
        <f t="shared" si="197"/>
        <v>('i2023110600064','2022','in2023110400004','3'),</v>
      </c>
      <c r="BT235" t="str">
        <f t="shared" si="198"/>
        <v>('i2023110600064','2022','in2023110400005','2'),</v>
      </c>
      <c r="BU235" t="str">
        <f t="shared" si="199"/>
        <v>('i2023110600064','2022','in2023110400006','2'),</v>
      </c>
      <c r="BV235" t="str">
        <f t="shared" si="200"/>
        <v>('i2023110600064','2022','in2023110400007','2'),</v>
      </c>
      <c r="BW235" t="str">
        <f t="shared" si="201"/>
        <v>('i2023110600064','2022','in2023110400008','1'),</v>
      </c>
      <c r="BX235" t="str">
        <f t="shared" si="202"/>
        <v>('i2023110600064','2022','in2023110400009','1'),</v>
      </c>
      <c r="BY235" t="str">
        <f t="shared" si="203"/>
        <v>('i2023110600064','2022','in2023110400010','3'),</v>
      </c>
      <c r="BZ235" t="str">
        <f t="shared" si="204"/>
        <v>('i2023110600064','2022','in2023110400011','1'),</v>
      </c>
      <c r="CA235" t="str">
        <f t="shared" si="205"/>
        <v>('i2023110600064','2022','in2023110400012','2'),</v>
      </c>
      <c r="CB235" t="str">
        <f t="shared" si="206"/>
        <v>('i2023110600064','2022','in2023110400013','1'),</v>
      </c>
      <c r="CC235" t="str">
        <f t="shared" si="207"/>
        <v>('i2023110600064','2022','in2023110400014','2'),</v>
      </c>
      <c r="CD235" t="str">
        <f t="shared" si="208"/>
        <v>('i2023110600064','2022','in2023110400015','1'),</v>
      </c>
      <c r="CE235" t="str">
        <f t="shared" si="209"/>
        <v>('i2023110600064','2022','in2023110400016','1'),</v>
      </c>
      <c r="CF235" t="str">
        <f t="shared" si="210"/>
        <v>('i2023110600064','2022','in2023110400017','1'),</v>
      </c>
      <c r="CG235" t="str">
        <f t="shared" si="211"/>
        <v>('i2023110600064','2022','in2023110400018','2'),</v>
      </c>
      <c r="CH235" t="str">
        <f t="shared" si="212"/>
        <v>('i2023110600064','2022','in2023110400019','2'),</v>
      </c>
      <c r="CI235" t="str">
        <f t="shared" si="213"/>
        <v>('i2023110600064','2022','in2023110400020','1'),</v>
      </c>
      <c r="CJ235" t="str">
        <f t="shared" si="214"/>
        <v>('i2023110600064','2022','in2023110400021','1'),</v>
      </c>
      <c r="CK235" t="str">
        <f t="shared" si="215"/>
        <v>('i2023110600064','2022','in2023110400022','1'),</v>
      </c>
      <c r="CL235" t="str">
        <f t="shared" si="216"/>
        <v>('i2023110600064','2022','in2023110400023','1'),</v>
      </c>
      <c r="CM235" t="str">
        <f t="shared" si="217"/>
        <v>('i2023110600064','2022','in2023110400024','1'),</v>
      </c>
      <c r="CN235" t="str">
        <f t="shared" si="218"/>
        <v>('i2023110600064','2022','in2023110400025','1'),</v>
      </c>
      <c r="CO235" t="str">
        <f t="shared" si="219"/>
        <v>('i2023110600064','2022','in2023110400026','1'),</v>
      </c>
      <c r="CP235" t="str">
        <f t="shared" si="220"/>
        <v>('i2023110600064','2022','in2023110400027','1'),</v>
      </c>
      <c r="CQ235" t="str">
        <f t="shared" si="221"/>
        <v>('i2023110600064','2022','in2023110400028','1'),</v>
      </c>
      <c r="CR235" t="str">
        <f t="shared" si="222"/>
        <v>('i2023110600064','2022','in2023110400029','1'),</v>
      </c>
      <c r="CS235" t="str">
        <f t="shared" si="223"/>
        <v>('i2023110600064','2022','in2023110400030','1'),</v>
      </c>
      <c r="CT235" t="str">
        <f t="shared" si="224"/>
        <v>('i2023110600064','2022','in2023110400031','1'),</v>
      </c>
      <c r="CU235" t="str">
        <f t="shared" si="225"/>
        <v>('i2023110600064','2022','in2023110400032','4'),</v>
      </c>
      <c r="CV235" t="str">
        <f t="shared" si="226"/>
        <v>('i2023110600064','2022','in2023110400033','4'),</v>
      </c>
      <c r="CW235" t="str">
        <f t="shared" si="227"/>
        <v>('i2023110600064','2022','in2023110400034','4'),</v>
      </c>
      <c r="CX235" t="str">
        <f t="shared" si="228"/>
        <v>('i2023110600064','2022','in2023110400035','4'),</v>
      </c>
      <c r="CY235" t="str">
        <f t="shared" si="229"/>
        <v>('i2023110600064','2022','in2023110400036','4'),</v>
      </c>
      <c r="CZ235" t="str">
        <f t="shared" si="230"/>
        <v>('i2023110600064','2022','in2023110400037','1'),</v>
      </c>
      <c r="DA235" t="str">
        <f t="shared" si="231"/>
        <v>('i2023110600064','2022','in2023110400038','3'),</v>
      </c>
      <c r="DB235" t="str">
        <f t="shared" si="232"/>
        <v>('i2023110600064','2022','in2023110400039','3'),</v>
      </c>
      <c r="DC235" t="str">
        <f t="shared" si="233"/>
        <v>('i2023110600064','2022','in2023110400040','3'),</v>
      </c>
      <c r="DD235" t="str">
        <f t="shared" si="234"/>
        <v>('i2023110600064','2022','in2023110400041','3'),</v>
      </c>
      <c r="DE235" t="str">
        <f t="shared" si="235"/>
        <v>('i2023110600064','2022','in2023110400042','4'),</v>
      </c>
      <c r="DF235" t="str">
        <f t="shared" si="236"/>
        <v>('i2023110600064','2022','in2023110400043','1'),</v>
      </c>
      <c r="DG235" t="str">
        <f t="shared" si="237"/>
        <v>('i2023110600064','2022','in2023110400044','4'),</v>
      </c>
      <c r="DH235" t="str">
        <f t="shared" si="238"/>
        <v>('i2023110600064','2022','in2023110400045','1'),</v>
      </c>
      <c r="DI235" t="str">
        <f t="shared" si="239"/>
        <v>('i2023110600064','2022','in2023110400046','3'),</v>
      </c>
      <c r="DJ235" t="str">
        <f t="shared" si="240"/>
        <v>('i2023110600064','2022','in2023110400047','3');</v>
      </c>
    </row>
    <row r="236" spans="1:114" x14ac:dyDescent="0.25">
      <c r="A236" s="4" t="str">
        <f>INDEX('instansi pusat'!$B$2:$C$623,MATCH(C236,'instansi pusat'!$D$2:$D$623,0),2)</f>
        <v>i2023110600058</v>
      </c>
      <c r="B236" s="6">
        <v>6529</v>
      </c>
      <c r="C236" s="5" t="s">
        <v>287</v>
      </c>
      <c r="D236" s="6">
        <v>2022</v>
      </c>
      <c r="E236" s="6">
        <v>3</v>
      </c>
      <c r="F236" s="6">
        <v>3</v>
      </c>
      <c r="G236" s="6">
        <v>3</v>
      </c>
      <c r="H236" s="6">
        <v>2</v>
      </c>
      <c r="I236" s="6">
        <v>3</v>
      </c>
      <c r="J236" s="6">
        <v>3</v>
      </c>
      <c r="K236" s="6">
        <v>3</v>
      </c>
      <c r="L236" s="6">
        <v>3</v>
      </c>
      <c r="M236" s="6">
        <v>3</v>
      </c>
      <c r="N236" s="6">
        <v>3</v>
      </c>
      <c r="O236" s="6">
        <v>2</v>
      </c>
      <c r="P236" s="6">
        <v>3</v>
      </c>
      <c r="Q236" s="6">
        <v>1</v>
      </c>
      <c r="R236" s="6">
        <v>3</v>
      </c>
      <c r="S236" s="6">
        <v>3</v>
      </c>
      <c r="T236" s="6">
        <v>1</v>
      </c>
      <c r="U236" s="6">
        <v>3</v>
      </c>
      <c r="V236" s="6">
        <v>2</v>
      </c>
      <c r="W236" s="6">
        <v>1</v>
      </c>
      <c r="X236" s="6">
        <v>3</v>
      </c>
      <c r="Y236" s="6">
        <v>2</v>
      </c>
      <c r="Z236" s="6">
        <v>2</v>
      </c>
      <c r="AA236" s="6">
        <v>2</v>
      </c>
      <c r="AB236" s="6">
        <v>2</v>
      </c>
      <c r="AC236" s="6">
        <v>2</v>
      </c>
      <c r="AD236" s="6">
        <v>1</v>
      </c>
      <c r="AE236" s="6">
        <v>2</v>
      </c>
      <c r="AF236" s="6">
        <v>2</v>
      </c>
      <c r="AG236" s="6">
        <v>1</v>
      </c>
      <c r="AH236" s="6">
        <v>2</v>
      </c>
      <c r="AI236" s="6">
        <v>2</v>
      </c>
      <c r="AJ236" s="6">
        <v>4</v>
      </c>
      <c r="AK236" s="6">
        <v>4</v>
      </c>
      <c r="AL236" s="6">
        <v>4</v>
      </c>
      <c r="AM236" s="6">
        <v>4</v>
      </c>
      <c r="AN236" s="6">
        <v>3</v>
      </c>
      <c r="AO236" s="6">
        <v>4</v>
      </c>
      <c r="AP236" s="6">
        <v>3</v>
      </c>
      <c r="AQ236" s="6">
        <v>2</v>
      </c>
      <c r="AR236" s="6">
        <v>3</v>
      </c>
      <c r="AS236" s="6">
        <v>5</v>
      </c>
      <c r="AT236" s="6">
        <v>4</v>
      </c>
      <c r="AU236" s="6">
        <v>3</v>
      </c>
      <c r="AV236" s="6">
        <v>2</v>
      </c>
      <c r="AW236" s="6">
        <v>3</v>
      </c>
      <c r="AX236" s="6">
        <v>5</v>
      </c>
      <c r="AY236" s="6">
        <v>3</v>
      </c>
      <c r="AZ236" s="3">
        <f t="shared" si="181"/>
        <v>2.9000000000000004</v>
      </c>
      <c r="BA236" s="3">
        <f t="shared" si="182"/>
        <v>2.25</v>
      </c>
      <c r="BB236" s="3">
        <f t="shared" si="183"/>
        <v>2.25</v>
      </c>
      <c r="BC236" s="3">
        <f t="shared" si="184"/>
        <v>2</v>
      </c>
      <c r="BD236" s="3">
        <f t="shared" si="185"/>
        <v>1.875</v>
      </c>
      <c r="BE236" s="3">
        <f t="shared" si="186"/>
        <v>1.6666666666666665</v>
      </c>
      <c r="BF236" s="3">
        <f t="shared" si="187"/>
        <v>3.6</v>
      </c>
      <c r="BG236" s="3">
        <f t="shared" si="188"/>
        <v>3.333333333333333</v>
      </c>
      <c r="BH236" s="3">
        <f t="shared" si="189"/>
        <v>2.9000000000000004</v>
      </c>
      <c r="BI236" s="3">
        <f t="shared" si="190"/>
        <v>2.2000000000000002</v>
      </c>
      <c r="BJ236" s="3">
        <f t="shared" si="191"/>
        <v>1.8181818181818183</v>
      </c>
      <c r="BK236" s="3">
        <f t="shared" si="192"/>
        <v>3.4945054945054941</v>
      </c>
      <c r="BL236" s="3">
        <f t="shared" si="193"/>
        <v>2.8170000000000002</v>
      </c>
      <c r="BO236" t="s">
        <v>641</v>
      </c>
      <c r="BP236" t="str">
        <f t="shared" si="194"/>
        <v>('i2023110600058','2022','in2023110400001','3'),</v>
      </c>
      <c r="BQ236" t="str">
        <f t="shared" si="195"/>
        <v>('i2023110600058','2022','in2023110400002','3'),</v>
      </c>
      <c r="BR236" t="str">
        <f t="shared" si="196"/>
        <v>('i2023110600058','2022','in2023110400003','3'),</v>
      </c>
      <c r="BS236" t="str">
        <f t="shared" si="197"/>
        <v>('i2023110600058','2022','in2023110400004','2'),</v>
      </c>
      <c r="BT236" t="str">
        <f t="shared" si="198"/>
        <v>('i2023110600058','2022','in2023110400005','3'),</v>
      </c>
      <c r="BU236" t="str">
        <f t="shared" si="199"/>
        <v>('i2023110600058','2022','in2023110400006','3'),</v>
      </c>
      <c r="BV236" t="str">
        <f t="shared" si="200"/>
        <v>('i2023110600058','2022','in2023110400007','3'),</v>
      </c>
      <c r="BW236" t="str">
        <f t="shared" si="201"/>
        <v>('i2023110600058','2022','in2023110400008','3'),</v>
      </c>
      <c r="BX236" t="str">
        <f t="shared" si="202"/>
        <v>('i2023110600058','2022','in2023110400009','3'),</v>
      </c>
      <c r="BY236" t="str">
        <f t="shared" si="203"/>
        <v>('i2023110600058','2022','in2023110400010','3'),</v>
      </c>
      <c r="BZ236" t="str">
        <f t="shared" si="204"/>
        <v>('i2023110600058','2022','in2023110400011','2'),</v>
      </c>
      <c r="CA236" t="str">
        <f t="shared" si="205"/>
        <v>('i2023110600058','2022','in2023110400012','3'),</v>
      </c>
      <c r="CB236" t="str">
        <f t="shared" si="206"/>
        <v>('i2023110600058','2022','in2023110400013','1'),</v>
      </c>
      <c r="CC236" t="str">
        <f t="shared" si="207"/>
        <v>('i2023110600058','2022','in2023110400014','3'),</v>
      </c>
      <c r="CD236" t="str">
        <f t="shared" si="208"/>
        <v>('i2023110600058','2022','in2023110400015','3'),</v>
      </c>
      <c r="CE236" t="str">
        <f t="shared" si="209"/>
        <v>('i2023110600058','2022','in2023110400016','1'),</v>
      </c>
      <c r="CF236" t="str">
        <f t="shared" si="210"/>
        <v>('i2023110600058','2022','in2023110400017','3'),</v>
      </c>
      <c r="CG236" t="str">
        <f t="shared" si="211"/>
        <v>('i2023110600058','2022','in2023110400018','2'),</v>
      </c>
      <c r="CH236" t="str">
        <f t="shared" si="212"/>
        <v>('i2023110600058','2022','in2023110400019','1'),</v>
      </c>
      <c r="CI236" t="str">
        <f t="shared" si="213"/>
        <v>('i2023110600058','2022','in2023110400020','3'),</v>
      </c>
      <c r="CJ236" t="str">
        <f t="shared" si="214"/>
        <v>('i2023110600058','2022','in2023110400021','2'),</v>
      </c>
      <c r="CK236" t="str">
        <f t="shared" si="215"/>
        <v>('i2023110600058','2022','in2023110400022','2'),</v>
      </c>
      <c r="CL236" t="str">
        <f t="shared" si="216"/>
        <v>('i2023110600058','2022','in2023110400023','2'),</v>
      </c>
      <c r="CM236" t="str">
        <f t="shared" si="217"/>
        <v>('i2023110600058','2022','in2023110400024','2'),</v>
      </c>
      <c r="CN236" t="str">
        <f t="shared" si="218"/>
        <v>('i2023110600058','2022','in2023110400025','2'),</v>
      </c>
      <c r="CO236" t="str">
        <f t="shared" si="219"/>
        <v>('i2023110600058','2022','in2023110400026','1'),</v>
      </c>
      <c r="CP236" t="str">
        <f t="shared" si="220"/>
        <v>('i2023110600058','2022','in2023110400027','2'),</v>
      </c>
      <c r="CQ236" t="str">
        <f t="shared" si="221"/>
        <v>('i2023110600058','2022','in2023110400028','2'),</v>
      </c>
      <c r="CR236" t="str">
        <f t="shared" si="222"/>
        <v>('i2023110600058','2022','in2023110400029','1'),</v>
      </c>
      <c r="CS236" t="str">
        <f t="shared" si="223"/>
        <v>('i2023110600058','2022','in2023110400030','2'),</v>
      </c>
      <c r="CT236" t="str">
        <f t="shared" si="224"/>
        <v>('i2023110600058','2022','in2023110400031','2'),</v>
      </c>
      <c r="CU236" t="str">
        <f t="shared" si="225"/>
        <v>('i2023110600058','2022','in2023110400032','4'),</v>
      </c>
      <c r="CV236" t="str">
        <f t="shared" si="226"/>
        <v>('i2023110600058','2022','in2023110400033','4'),</v>
      </c>
      <c r="CW236" t="str">
        <f t="shared" si="227"/>
        <v>('i2023110600058','2022','in2023110400034','4'),</v>
      </c>
      <c r="CX236" t="str">
        <f t="shared" si="228"/>
        <v>('i2023110600058','2022','in2023110400035','4'),</v>
      </c>
      <c r="CY236" t="str">
        <f t="shared" si="229"/>
        <v>('i2023110600058','2022','in2023110400036','3'),</v>
      </c>
      <c r="CZ236" t="str">
        <f t="shared" si="230"/>
        <v>('i2023110600058','2022','in2023110400037','4'),</v>
      </c>
      <c r="DA236" t="str">
        <f t="shared" si="231"/>
        <v>('i2023110600058','2022','in2023110400038','3'),</v>
      </c>
      <c r="DB236" t="str">
        <f t="shared" si="232"/>
        <v>('i2023110600058','2022','in2023110400039','2'),</v>
      </c>
      <c r="DC236" t="str">
        <f t="shared" si="233"/>
        <v>('i2023110600058','2022','in2023110400040','3'),</v>
      </c>
      <c r="DD236" t="str">
        <f t="shared" si="234"/>
        <v>('i2023110600058','2022','in2023110400041','5'),</v>
      </c>
      <c r="DE236" t="str">
        <f t="shared" si="235"/>
        <v>('i2023110600058','2022','in2023110400042','4'),</v>
      </c>
      <c r="DF236" t="str">
        <f t="shared" si="236"/>
        <v>('i2023110600058','2022','in2023110400043','3'),</v>
      </c>
      <c r="DG236" t="str">
        <f t="shared" si="237"/>
        <v>('i2023110600058','2022','in2023110400044','2'),</v>
      </c>
      <c r="DH236" t="str">
        <f t="shared" si="238"/>
        <v>('i2023110600058','2022','in2023110400045','3'),</v>
      </c>
      <c r="DI236" t="str">
        <f t="shared" si="239"/>
        <v>('i2023110600058','2022','in2023110400046','5'),</v>
      </c>
      <c r="DJ236" t="str">
        <f t="shared" si="240"/>
        <v>('i2023110600058','2022','in2023110400047','3');</v>
      </c>
    </row>
    <row r="237" spans="1:114" x14ac:dyDescent="0.25">
      <c r="A237" s="4" t="str">
        <f>INDEX('instansi pusat'!$B$2:$C$623,MATCH(C237,'instansi pusat'!$D$2:$D$623,0),2)</f>
        <v>i2023110600184</v>
      </c>
      <c r="B237" s="6">
        <v>5904</v>
      </c>
      <c r="C237" s="5" t="s">
        <v>343</v>
      </c>
      <c r="D237" s="6">
        <v>2022</v>
      </c>
      <c r="E237" s="6">
        <v>3</v>
      </c>
      <c r="F237" s="6">
        <v>3</v>
      </c>
      <c r="G237" s="6">
        <v>4</v>
      </c>
      <c r="H237" s="6">
        <v>3</v>
      </c>
      <c r="I237" s="6">
        <v>3</v>
      </c>
      <c r="J237" s="6">
        <v>3</v>
      </c>
      <c r="K237" s="6">
        <v>3</v>
      </c>
      <c r="L237" s="6">
        <v>3</v>
      </c>
      <c r="M237" s="6">
        <v>3</v>
      </c>
      <c r="N237" s="6">
        <v>3</v>
      </c>
      <c r="O237" s="6">
        <v>2</v>
      </c>
      <c r="P237" s="6">
        <v>2</v>
      </c>
      <c r="Q237" s="6">
        <v>1</v>
      </c>
      <c r="R237" s="6">
        <v>1</v>
      </c>
      <c r="S237" s="6">
        <v>1</v>
      </c>
      <c r="T237" s="6">
        <v>2</v>
      </c>
      <c r="U237" s="6">
        <v>2</v>
      </c>
      <c r="V237" s="6">
        <v>1</v>
      </c>
      <c r="W237" s="6">
        <v>2</v>
      </c>
      <c r="X237" s="6">
        <v>1</v>
      </c>
      <c r="Y237" s="6">
        <v>1</v>
      </c>
      <c r="Z237" s="6">
        <v>1</v>
      </c>
      <c r="AA237" s="6">
        <v>1</v>
      </c>
      <c r="AB237" s="6">
        <v>1</v>
      </c>
      <c r="AC237" s="6">
        <v>2</v>
      </c>
      <c r="AD237" s="6">
        <v>1</v>
      </c>
      <c r="AE237" s="6">
        <v>1</v>
      </c>
      <c r="AF237" s="6">
        <v>1</v>
      </c>
      <c r="AG237" s="6">
        <v>1</v>
      </c>
      <c r="AH237" s="6">
        <v>1</v>
      </c>
      <c r="AI237" s="6">
        <v>1</v>
      </c>
      <c r="AJ237" s="6">
        <v>4</v>
      </c>
      <c r="AK237" s="6">
        <v>4</v>
      </c>
      <c r="AL237" s="6">
        <v>4</v>
      </c>
      <c r="AM237" s="6">
        <v>4</v>
      </c>
      <c r="AN237" s="6">
        <v>3</v>
      </c>
      <c r="AO237" s="6">
        <v>2</v>
      </c>
      <c r="AP237" s="6">
        <v>3</v>
      </c>
      <c r="AQ237" s="6">
        <v>1</v>
      </c>
      <c r="AR237" s="6">
        <v>3</v>
      </c>
      <c r="AS237" s="6">
        <v>3</v>
      </c>
      <c r="AT237" s="6">
        <v>3</v>
      </c>
      <c r="AU237" s="6">
        <v>1</v>
      </c>
      <c r="AV237" s="6">
        <v>4</v>
      </c>
      <c r="AW237" s="6">
        <v>1</v>
      </c>
      <c r="AX237" s="6">
        <v>3</v>
      </c>
      <c r="AY237" s="6">
        <v>3</v>
      </c>
      <c r="AZ237" s="3">
        <f t="shared" si="181"/>
        <v>3.1</v>
      </c>
      <c r="BA237" s="3">
        <f t="shared" si="182"/>
        <v>1.5</v>
      </c>
      <c r="BB237" s="3">
        <f t="shared" si="183"/>
        <v>1.5</v>
      </c>
      <c r="BC237" s="3">
        <f t="shared" si="184"/>
        <v>1.5</v>
      </c>
      <c r="BD237" s="3">
        <f t="shared" si="185"/>
        <v>1.125</v>
      </c>
      <c r="BE237" s="3">
        <f t="shared" si="186"/>
        <v>1</v>
      </c>
      <c r="BF237" s="3">
        <f t="shared" si="187"/>
        <v>3.1</v>
      </c>
      <c r="BG237" s="3">
        <f t="shared" si="188"/>
        <v>2.5</v>
      </c>
      <c r="BH237" s="3">
        <f t="shared" si="189"/>
        <v>3.1</v>
      </c>
      <c r="BI237" s="3">
        <f t="shared" si="190"/>
        <v>1.5000000000000002</v>
      </c>
      <c r="BJ237" s="3">
        <f t="shared" si="191"/>
        <v>1.0909090909090908</v>
      </c>
      <c r="BK237" s="3">
        <f t="shared" si="192"/>
        <v>2.8626373626373627</v>
      </c>
      <c r="BL237" s="3">
        <f t="shared" si="193"/>
        <v>2.2605</v>
      </c>
      <c r="BO237" t="s">
        <v>641</v>
      </c>
      <c r="BP237" t="str">
        <f t="shared" si="194"/>
        <v>('i2023110600184','2022','in2023110400001','3'),</v>
      </c>
      <c r="BQ237" t="str">
        <f t="shared" si="195"/>
        <v>('i2023110600184','2022','in2023110400002','3'),</v>
      </c>
      <c r="BR237" t="str">
        <f t="shared" si="196"/>
        <v>('i2023110600184','2022','in2023110400003','4'),</v>
      </c>
      <c r="BS237" t="str">
        <f t="shared" si="197"/>
        <v>('i2023110600184','2022','in2023110400004','3'),</v>
      </c>
      <c r="BT237" t="str">
        <f t="shared" si="198"/>
        <v>('i2023110600184','2022','in2023110400005','3'),</v>
      </c>
      <c r="BU237" t="str">
        <f t="shared" si="199"/>
        <v>('i2023110600184','2022','in2023110400006','3'),</v>
      </c>
      <c r="BV237" t="str">
        <f t="shared" si="200"/>
        <v>('i2023110600184','2022','in2023110400007','3'),</v>
      </c>
      <c r="BW237" t="str">
        <f t="shared" si="201"/>
        <v>('i2023110600184','2022','in2023110400008','3'),</v>
      </c>
      <c r="BX237" t="str">
        <f t="shared" si="202"/>
        <v>('i2023110600184','2022','in2023110400009','3'),</v>
      </c>
      <c r="BY237" t="str">
        <f t="shared" si="203"/>
        <v>('i2023110600184','2022','in2023110400010','3'),</v>
      </c>
      <c r="BZ237" t="str">
        <f t="shared" si="204"/>
        <v>('i2023110600184','2022','in2023110400011','2'),</v>
      </c>
      <c r="CA237" t="str">
        <f t="shared" si="205"/>
        <v>('i2023110600184','2022','in2023110400012','2'),</v>
      </c>
      <c r="CB237" t="str">
        <f t="shared" si="206"/>
        <v>('i2023110600184','2022','in2023110400013','1'),</v>
      </c>
      <c r="CC237" t="str">
        <f t="shared" si="207"/>
        <v>('i2023110600184','2022','in2023110400014','1'),</v>
      </c>
      <c r="CD237" t="str">
        <f t="shared" si="208"/>
        <v>('i2023110600184','2022','in2023110400015','1'),</v>
      </c>
      <c r="CE237" t="str">
        <f t="shared" si="209"/>
        <v>('i2023110600184','2022','in2023110400016','2'),</v>
      </c>
      <c r="CF237" t="str">
        <f t="shared" si="210"/>
        <v>('i2023110600184','2022','in2023110400017','2'),</v>
      </c>
      <c r="CG237" t="str">
        <f t="shared" si="211"/>
        <v>('i2023110600184','2022','in2023110400018','1'),</v>
      </c>
      <c r="CH237" t="str">
        <f t="shared" si="212"/>
        <v>('i2023110600184','2022','in2023110400019','2'),</v>
      </c>
      <c r="CI237" t="str">
        <f t="shared" si="213"/>
        <v>('i2023110600184','2022','in2023110400020','1'),</v>
      </c>
      <c r="CJ237" t="str">
        <f t="shared" si="214"/>
        <v>('i2023110600184','2022','in2023110400021','1'),</v>
      </c>
      <c r="CK237" t="str">
        <f t="shared" si="215"/>
        <v>('i2023110600184','2022','in2023110400022','1'),</v>
      </c>
      <c r="CL237" t="str">
        <f t="shared" si="216"/>
        <v>('i2023110600184','2022','in2023110400023','1'),</v>
      </c>
      <c r="CM237" t="str">
        <f t="shared" si="217"/>
        <v>('i2023110600184','2022','in2023110400024','1'),</v>
      </c>
      <c r="CN237" t="str">
        <f t="shared" si="218"/>
        <v>('i2023110600184','2022','in2023110400025','2'),</v>
      </c>
      <c r="CO237" t="str">
        <f t="shared" si="219"/>
        <v>('i2023110600184','2022','in2023110400026','1'),</v>
      </c>
      <c r="CP237" t="str">
        <f t="shared" si="220"/>
        <v>('i2023110600184','2022','in2023110400027','1'),</v>
      </c>
      <c r="CQ237" t="str">
        <f t="shared" si="221"/>
        <v>('i2023110600184','2022','in2023110400028','1'),</v>
      </c>
      <c r="CR237" t="str">
        <f t="shared" si="222"/>
        <v>('i2023110600184','2022','in2023110400029','1'),</v>
      </c>
      <c r="CS237" t="str">
        <f t="shared" si="223"/>
        <v>('i2023110600184','2022','in2023110400030','1'),</v>
      </c>
      <c r="CT237" t="str">
        <f t="shared" si="224"/>
        <v>('i2023110600184','2022','in2023110400031','1'),</v>
      </c>
      <c r="CU237" t="str">
        <f t="shared" si="225"/>
        <v>('i2023110600184','2022','in2023110400032','4'),</v>
      </c>
      <c r="CV237" t="str">
        <f t="shared" si="226"/>
        <v>('i2023110600184','2022','in2023110400033','4'),</v>
      </c>
      <c r="CW237" t="str">
        <f t="shared" si="227"/>
        <v>('i2023110600184','2022','in2023110400034','4'),</v>
      </c>
      <c r="CX237" t="str">
        <f t="shared" si="228"/>
        <v>('i2023110600184','2022','in2023110400035','4'),</v>
      </c>
      <c r="CY237" t="str">
        <f t="shared" si="229"/>
        <v>('i2023110600184','2022','in2023110400036','3'),</v>
      </c>
      <c r="CZ237" t="str">
        <f t="shared" si="230"/>
        <v>('i2023110600184','2022','in2023110400037','2'),</v>
      </c>
      <c r="DA237" t="str">
        <f t="shared" si="231"/>
        <v>('i2023110600184','2022','in2023110400038','3'),</v>
      </c>
      <c r="DB237" t="str">
        <f t="shared" si="232"/>
        <v>('i2023110600184','2022','in2023110400039','1'),</v>
      </c>
      <c r="DC237" t="str">
        <f t="shared" si="233"/>
        <v>('i2023110600184','2022','in2023110400040','3'),</v>
      </c>
      <c r="DD237" t="str">
        <f t="shared" si="234"/>
        <v>('i2023110600184','2022','in2023110400041','3'),</v>
      </c>
      <c r="DE237" t="str">
        <f t="shared" si="235"/>
        <v>('i2023110600184','2022','in2023110400042','3'),</v>
      </c>
      <c r="DF237" t="str">
        <f t="shared" si="236"/>
        <v>('i2023110600184','2022','in2023110400043','1'),</v>
      </c>
      <c r="DG237" t="str">
        <f t="shared" si="237"/>
        <v>('i2023110600184','2022','in2023110400044','4'),</v>
      </c>
      <c r="DH237" t="str">
        <f t="shared" si="238"/>
        <v>('i2023110600184','2022','in2023110400045','1'),</v>
      </c>
      <c r="DI237" t="str">
        <f t="shared" si="239"/>
        <v>('i2023110600184','2022','in2023110400046','3'),</v>
      </c>
      <c r="DJ237" t="str">
        <f t="shared" si="240"/>
        <v>('i2023110600184','2022','in2023110400047','3');</v>
      </c>
    </row>
    <row r="238" spans="1:114" x14ac:dyDescent="0.25">
      <c r="A238" s="4" t="str">
        <f>INDEX('instansi pusat'!$B$2:$C$623,MATCH(C238,'instansi pusat'!$D$2:$D$623,0),2)</f>
        <v>i2023110600544</v>
      </c>
      <c r="B238" s="6">
        <v>5901</v>
      </c>
      <c r="C238" s="5" t="s">
        <v>340</v>
      </c>
      <c r="D238" s="6">
        <v>2022</v>
      </c>
      <c r="E238" s="6">
        <v>2</v>
      </c>
      <c r="F238" s="6">
        <v>2</v>
      </c>
      <c r="G238" s="6">
        <v>1</v>
      </c>
      <c r="H238" s="6">
        <v>2</v>
      </c>
      <c r="I238" s="6">
        <v>2</v>
      </c>
      <c r="J238" s="6">
        <v>2</v>
      </c>
      <c r="K238" s="6">
        <v>1</v>
      </c>
      <c r="L238" s="6">
        <v>1</v>
      </c>
      <c r="M238" s="6">
        <v>1</v>
      </c>
      <c r="N238" s="6">
        <v>2</v>
      </c>
      <c r="O238" s="6">
        <v>1</v>
      </c>
      <c r="P238" s="6">
        <v>1</v>
      </c>
      <c r="Q238" s="6">
        <v>1</v>
      </c>
      <c r="R238" s="6">
        <v>1</v>
      </c>
      <c r="S238" s="6">
        <v>1</v>
      </c>
      <c r="T238" s="6">
        <v>1</v>
      </c>
      <c r="U238" s="6">
        <v>1</v>
      </c>
      <c r="V238" s="6">
        <v>1</v>
      </c>
      <c r="W238" s="6">
        <v>1</v>
      </c>
      <c r="X238" s="6">
        <v>1</v>
      </c>
      <c r="Y238" s="6">
        <v>1</v>
      </c>
      <c r="Z238" s="6">
        <v>1</v>
      </c>
      <c r="AA238" s="6">
        <v>1</v>
      </c>
      <c r="AB238" s="6">
        <v>1</v>
      </c>
      <c r="AC238" s="6">
        <v>1</v>
      </c>
      <c r="AD238" s="6">
        <v>1</v>
      </c>
      <c r="AE238" s="6">
        <v>1</v>
      </c>
      <c r="AF238" s="6">
        <v>1</v>
      </c>
      <c r="AG238" s="6">
        <v>1</v>
      </c>
      <c r="AH238" s="6">
        <v>1</v>
      </c>
      <c r="AI238" s="6">
        <v>1</v>
      </c>
      <c r="AJ238" s="6">
        <v>4</v>
      </c>
      <c r="AK238" s="6">
        <v>4</v>
      </c>
      <c r="AL238" s="6">
        <v>3</v>
      </c>
      <c r="AM238" s="6">
        <v>1</v>
      </c>
      <c r="AN238" s="6">
        <v>2</v>
      </c>
      <c r="AO238" s="6">
        <v>2</v>
      </c>
      <c r="AP238" s="6">
        <v>2</v>
      </c>
      <c r="AQ238" s="6">
        <v>2</v>
      </c>
      <c r="AR238" s="6">
        <v>3</v>
      </c>
      <c r="AS238" s="6">
        <v>1</v>
      </c>
      <c r="AT238" s="6">
        <v>4</v>
      </c>
      <c r="AU238" s="6">
        <v>1</v>
      </c>
      <c r="AV238" s="6">
        <v>2</v>
      </c>
      <c r="AW238" s="6">
        <v>3</v>
      </c>
      <c r="AX238" s="6">
        <v>2</v>
      </c>
      <c r="AY238" s="6">
        <v>2</v>
      </c>
      <c r="AZ238" s="3">
        <f t="shared" si="181"/>
        <v>1.6</v>
      </c>
      <c r="BA238" s="3">
        <f t="shared" si="182"/>
        <v>1</v>
      </c>
      <c r="BB238" s="3">
        <f t="shared" si="183"/>
        <v>1</v>
      </c>
      <c r="BC238" s="3">
        <f t="shared" si="184"/>
        <v>1</v>
      </c>
      <c r="BD238" s="3">
        <f t="shared" si="185"/>
        <v>1</v>
      </c>
      <c r="BE238" s="3">
        <f t="shared" si="186"/>
        <v>1</v>
      </c>
      <c r="BF238" s="3">
        <f t="shared" si="187"/>
        <v>2.4000000000000004</v>
      </c>
      <c r="BG238" s="3">
        <f t="shared" si="188"/>
        <v>2.333333333333333</v>
      </c>
      <c r="BH238" s="3">
        <f t="shared" si="189"/>
        <v>1.6</v>
      </c>
      <c r="BI238" s="3">
        <f t="shared" si="190"/>
        <v>1</v>
      </c>
      <c r="BJ238" s="3">
        <f t="shared" si="191"/>
        <v>1</v>
      </c>
      <c r="BK238" s="3">
        <f t="shared" si="192"/>
        <v>2.3736263736263736</v>
      </c>
      <c r="BL238" s="3">
        <f t="shared" si="193"/>
        <v>1.7030000000000001</v>
      </c>
      <c r="BO238" t="s">
        <v>641</v>
      </c>
      <c r="BP238" t="str">
        <f t="shared" si="194"/>
        <v>('i2023110600544','2022','in2023110400001','2'),</v>
      </c>
      <c r="BQ238" t="str">
        <f t="shared" si="195"/>
        <v>('i2023110600544','2022','in2023110400002','2'),</v>
      </c>
      <c r="BR238" t="str">
        <f t="shared" si="196"/>
        <v>('i2023110600544','2022','in2023110400003','1'),</v>
      </c>
      <c r="BS238" t="str">
        <f t="shared" si="197"/>
        <v>('i2023110600544','2022','in2023110400004','2'),</v>
      </c>
      <c r="BT238" t="str">
        <f t="shared" si="198"/>
        <v>('i2023110600544','2022','in2023110400005','2'),</v>
      </c>
      <c r="BU238" t="str">
        <f t="shared" si="199"/>
        <v>('i2023110600544','2022','in2023110400006','2'),</v>
      </c>
      <c r="BV238" t="str">
        <f t="shared" si="200"/>
        <v>('i2023110600544','2022','in2023110400007','1'),</v>
      </c>
      <c r="BW238" t="str">
        <f t="shared" si="201"/>
        <v>('i2023110600544','2022','in2023110400008','1'),</v>
      </c>
      <c r="BX238" t="str">
        <f t="shared" si="202"/>
        <v>('i2023110600544','2022','in2023110400009','1'),</v>
      </c>
      <c r="BY238" t="str">
        <f t="shared" si="203"/>
        <v>('i2023110600544','2022','in2023110400010','2'),</v>
      </c>
      <c r="BZ238" t="str">
        <f t="shared" si="204"/>
        <v>('i2023110600544','2022','in2023110400011','1'),</v>
      </c>
      <c r="CA238" t="str">
        <f t="shared" si="205"/>
        <v>('i2023110600544','2022','in2023110400012','1'),</v>
      </c>
      <c r="CB238" t="str">
        <f t="shared" si="206"/>
        <v>('i2023110600544','2022','in2023110400013','1'),</v>
      </c>
      <c r="CC238" t="str">
        <f t="shared" si="207"/>
        <v>('i2023110600544','2022','in2023110400014','1'),</v>
      </c>
      <c r="CD238" t="str">
        <f t="shared" si="208"/>
        <v>('i2023110600544','2022','in2023110400015','1'),</v>
      </c>
      <c r="CE238" t="str">
        <f t="shared" si="209"/>
        <v>('i2023110600544','2022','in2023110400016','1'),</v>
      </c>
      <c r="CF238" t="str">
        <f t="shared" si="210"/>
        <v>('i2023110600544','2022','in2023110400017','1'),</v>
      </c>
      <c r="CG238" t="str">
        <f t="shared" si="211"/>
        <v>('i2023110600544','2022','in2023110400018','1'),</v>
      </c>
      <c r="CH238" t="str">
        <f t="shared" si="212"/>
        <v>('i2023110600544','2022','in2023110400019','1'),</v>
      </c>
      <c r="CI238" t="str">
        <f t="shared" si="213"/>
        <v>('i2023110600544','2022','in2023110400020','1'),</v>
      </c>
      <c r="CJ238" t="str">
        <f t="shared" si="214"/>
        <v>('i2023110600544','2022','in2023110400021','1'),</v>
      </c>
      <c r="CK238" t="str">
        <f t="shared" si="215"/>
        <v>('i2023110600544','2022','in2023110400022','1'),</v>
      </c>
      <c r="CL238" t="str">
        <f t="shared" si="216"/>
        <v>('i2023110600544','2022','in2023110400023','1'),</v>
      </c>
      <c r="CM238" t="str">
        <f t="shared" si="217"/>
        <v>('i2023110600544','2022','in2023110400024','1'),</v>
      </c>
      <c r="CN238" t="str">
        <f t="shared" si="218"/>
        <v>('i2023110600544','2022','in2023110400025','1'),</v>
      </c>
      <c r="CO238" t="str">
        <f t="shared" si="219"/>
        <v>('i2023110600544','2022','in2023110400026','1'),</v>
      </c>
      <c r="CP238" t="str">
        <f t="shared" si="220"/>
        <v>('i2023110600544','2022','in2023110400027','1'),</v>
      </c>
      <c r="CQ238" t="str">
        <f t="shared" si="221"/>
        <v>('i2023110600544','2022','in2023110400028','1'),</v>
      </c>
      <c r="CR238" t="str">
        <f t="shared" si="222"/>
        <v>('i2023110600544','2022','in2023110400029','1'),</v>
      </c>
      <c r="CS238" t="str">
        <f t="shared" si="223"/>
        <v>('i2023110600544','2022','in2023110400030','1'),</v>
      </c>
      <c r="CT238" t="str">
        <f t="shared" si="224"/>
        <v>('i2023110600544','2022','in2023110400031','1'),</v>
      </c>
      <c r="CU238" t="str">
        <f t="shared" si="225"/>
        <v>('i2023110600544','2022','in2023110400032','4'),</v>
      </c>
      <c r="CV238" t="str">
        <f t="shared" si="226"/>
        <v>('i2023110600544','2022','in2023110400033','4'),</v>
      </c>
      <c r="CW238" t="str">
        <f t="shared" si="227"/>
        <v>('i2023110600544','2022','in2023110400034','3'),</v>
      </c>
      <c r="CX238" t="str">
        <f t="shared" si="228"/>
        <v>('i2023110600544','2022','in2023110400035','1'),</v>
      </c>
      <c r="CY238" t="str">
        <f t="shared" si="229"/>
        <v>('i2023110600544','2022','in2023110400036','2'),</v>
      </c>
      <c r="CZ238" t="str">
        <f t="shared" si="230"/>
        <v>('i2023110600544','2022','in2023110400037','2'),</v>
      </c>
      <c r="DA238" t="str">
        <f t="shared" si="231"/>
        <v>('i2023110600544','2022','in2023110400038','2'),</v>
      </c>
      <c r="DB238" t="str">
        <f t="shared" si="232"/>
        <v>('i2023110600544','2022','in2023110400039','2'),</v>
      </c>
      <c r="DC238" t="str">
        <f t="shared" si="233"/>
        <v>('i2023110600544','2022','in2023110400040','3'),</v>
      </c>
      <c r="DD238" t="str">
        <f t="shared" si="234"/>
        <v>('i2023110600544','2022','in2023110400041','1'),</v>
      </c>
      <c r="DE238" t="str">
        <f t="shared" si="235"/>
        <v>('i2023110600544','2022','in2023110400042','4'),</v>
      </c>
      <c r="DF238" t="str">
        <f t="shared" si="236"/>
        <v>('i2023110600544','2022','in2023110400043','1'),</v>
      </c>
      <c r="DG238" t="str">
        <f t="shared" si="237"/>
        <v>('i2023110600544','2022','in2023110400044','2'),</v>
      </c>
      <c r="DH238" t="str">
        <f t="shared" si="238"/>
        <v>('i2023110600544','2022','in2023110400045','3'),</v>
      </c>
      <c r="DI238" t="str">
        <f t="shared" si="239"/>
        <v>('i2023110600544','2022','in2023110400046','2'),</v>
      </c>
      <c r="DJ238" t="str">
        <f t="shared" si="240"/>
        <v>('i2023110600544','2022','in2023110400047','2');</v>
      </c>
    </row>
    <row r="239" spans="1:114" x14ac:dyDescent="0.25">
      <c r="A239" s="4" t="str">
        <f>INDEX('instansi pusat'!$B$2:$C$623,MATCH(C239,'instansi pusat'!$D$2:$D$623,0),2)</f>
        <v>i2023110600393</v>
      </c>
      <c r="B239" s="6">
        <v>5902</v>
      </c>
      <c r="C239" s="5" t="s">
        <v>341</v>
      </c>
      <c r="D239" s="6">
        <v>2022</v>
      </c>
      <c r="E239" s="6">
        <v>3</v>
      </c>
      <c r="F239" s="6">
        <v>2</v>
      </c>
      <c r="G239" s="6">
        <v>2</v>
      </c>
      <c r="H239" s="6">
        <v>3</v>
      </c>
      <c r="I239" s="6">
        <v>1</v>
      </c>
      <c r="J239" s="6">
        <v>1</v>
      </c>
      <c r="K239" s="6">
        <v>1</v>
      </c>
      <c r="L239" s="6">
        <v>2</v>
      </c>
      <c r="M239" s="6">
        <v>3</v>
      </c>
      <c r="N239" s="6">
        <v>3</v>
      </c>
      <c r="O239" s="6">
        <v>1</v>
      </c>
      <c r="P239" s="6">
        <v>1</v>
      </c>
      <c r="Q239" s="6">
        <v>2</v>
      </c>
      <c r="R239" s="6">
        <v>2</v>
      </c>
      <c r="S239" s="6">
        <v>1</v>
      </c>
      <c r="T239" s="6">
        <v>2</v>
      </c>
      <c r="U239" s="6">
        <v>1</v>
      </c>
      <c r="V239" s="6">
        <v>1</v>
      </c>
      <c r="W239" s="6">
        <v>2</v>
      </c>
      <c r="X239" s="6">
        <v>1</v>
      </c>
      <c r="Y239" s="6">
        <v>1</v>
      </c>
      <c r="Z239" s="6">
        <v>1</v>
      </c>
      <c r="AA239" s="6">
        <v>1</v>
      </c>
      <c r="AB239" s="6">
        <v>1</v>
      </c>
      <c r="AC239" s="6">
        <v>1</v>
      </c>
      <c r="AD239" s="6">
        <v>1</v>
      </c>
      <c r="AE239" s="6">
        <v>1</v>
      </c>
      <c r="AF239" s="6">
        <v>1</v>
      </c>
      <c r="AG239" s="6">
        <v>1</v>
      </c>
      <c r="AH239" s="6">
        <v>1</v>
      </c>
      <c r="AI239" s="6">
        <v>1</v>
      </c>
      <c r="AJ239" s="6">
        <v>4</v>
      </c>
      <c r="AK239" s="6">
        <v>4</v>
      </c>
      <c r="AL239" s="6">
        <v>4</v>
      </c>
      <c r="AM239" s="6">
        <v>4</v>
      </c>
      <c r="AN239" s="6">
        <v>3</v>
      </c>
      <c r="AO239" s="6">
        <v>1</v>
      </c>
      <c r="AP239" s="6">
        <v>2</v>
      </c>
      <c r="AQ239" s="6">
        <v>1</v>
      </c>
      <c r="AR239" s="6">
        <v>2</v>
      </c>
      <c r="AS239" s="6">
        <v>2</v>
      </c>
      <c r="AT239" s="6">
        <v>4</v>
      </c>
      <c r="AU239" s="6">
        <v>1</v>
      </c>
      <c r="AV239" s="6">
        <v>4</v>
      </c>
      <c r="AW239" s="6">
        <v>4</v>
      </c>
      <c r="AX239" s="6">
        <v>3</v>
      </c>
      <c r="AY239" s="6">
        <v>3</v>
      </c>
      <c r="AZ239" s="3">
        <f t="shared" si="181"/>
        <v>2.1</v>
      </c>
      <c r="BA239" s="3">
        <f t="shared" si="182"/>
        <v>1.5</v>
      </c>
      <c r="BB239" s="3">
        <f t="shared" si="183"/>
        <v>1.25</v>
      </c>
      <c r="BC239" s="3">
        <f t="shared" si="184"/>
        <v>1.5</v>
      </c>
      <c r="BD239" s="3">
        <f t="shared" si="185"/>
        <v>1</v>
      </c>
      <c r="BE239" s="3">
        <f t="shared" si="186"/>
        <v>1</v>
      </c>
      <c r="BF239" s="3">
        <f t="shared" si="187"/>
        <v>2.7</v>
      </c>
      <c r="BG239" s="3">
        <f t="shared" si="188"/>
        <v>3.1666666666666665</v>
      </c>
      <c r="BH239" s="3">
        <f t="shared" si="189"/>
        <v>2.1</v>
      </c>
      <c r="BI239" s="3">
        <f t="shared" si="190"/>
        <v>1.4000000000000001</v>
      </c>
      <c r="BJ239" s="3">
        <f t="shared" si="191"/>
        <v>1</v>
      </c>
      <c r="BK239" s="3">
        <f t="shared" si="192"/>
        <v>2.8846153846153846</v>
      </c>
      <c r="BL239" s="3">
        <f t="shared" si="193"/>
        <v>2.1005000000000003</v>
      </c>
      <c r="BO239" t="s">
        <v>641</v>
      </c>
      <c r="BP239" t="str">
        <f t="shared" si="194"/>
        <v>('i2023110600393','2022','in2023110400001','3'),</v>
      </c>
      <c r="BQ239" t="str">
        <f t="shared" si="195"/>
        <v>('i2023110600393','2022','in2023110400002','2'),</v>
      </c>
      <c r="BR239" t="str">
        <f t="shared" si="196"/>
        <v>('i2023110600393','2022','in2023110400003','2'),</v>
      </c>
      <c r="BS239" t="str">
        <f t="shared" si="197"/>
        <v>('i2023110600393','2022','in2023110400004','3'),</v>
      </c>
      <c r="BT239" t="str">
        <f t="shared" si="198"/>
        <v>('i2023110600393','2022','in2023110400005','1'),</v>
      </c>
      <c r="BU239" t="str">
        <f t="shared" si="199"/>
        <v>('i2023110600393','2022','in2023110400006','1'),</v>
      </c>
      <c r="BV239" t="str">
        <f t="shared" si="200"/>
        <v>('i2023110600393','2022','in2023110400007','1'),</v>
      </c>
      <c r="BW239" t="str">
        <f t="shared" si="201"/>
        <v>('i2023110600393','2022','in2023110400008','2'),</v>
      </c>
      <c r="BX239" t="str">
        <f t="shared" si="202"/>
        <v>('i2023110600393','2022','in2023110400009','3'),</v>
      </c>
      <c r="BY239" t="str">
        <f t="shared" si="203"/>
        <v>('i2023110600393','2022','in2023110400010','3'),</v>
      </c>
      <c r="BZ239" t="str">
        <f t="shared" si="204"/>
        <v>('i2023110600393','2022','in2023110400011','1'),</v>
      </c>
      <c r="CA239" t="str">
        <f t="shared" si="205"/>
        <v>('i2023110600393','2022','in2023110400012','1'),</v>
      </c>
      <c r="CB239" t="str">
        <f t="shared" si="206"/>
        <v>('i2023110600393','2022','in2023110400013','2'),</v>
      </c>
      <c r="CC239" t="str">
        <f t="shared" si="207"/>
        <v>('i2023110600393','2022','in2023110400014','2'),</v>
      </c>
      <c r="CD239" t="str">
        <f t="shared" si="208"/>
        <v>('i2023110600393','2022','in2023110400015','1'),</v>
      </c>
      <c r="CE239" t="str">
        <f t="shared" si="209"/>
        <v>('i2023110600393','2022','in2023110400016','2'),</v>
      </c>
      <c r="CF239" t="str">
        <f t="shared" si="210"/>
        <v>('i2023110600393','2022','in2023110400017','1'),</v>
      </c>
      <c r="CG239" t="str">
        <f t="shared" si="211"/>
        <v>('i2023110600393','2022','in2023110400018','1'),</v>
      </c>
      <c r="CH239" t="str">
        <f t="shared" si="212"/>
        <v>('i2023110600393','2022','in2023110400019','2'),</v>
      </c>
      <c r="CI239" t="str">
        <f t="shared" si="213"/>
        <v>('i2023110600393','2022','in2023110400020','1'),</v>
      </c>
      <c r="CJ239" t="str">
        <f t="shared" si="214"/>
        <v>('i2023110600393','2022','in2023110400021','1'),</v>
      </c>
      <c r="CK239" t="str">
        <f t="shared" si="215"/>
        <v>('i2023110600393','2022','in2023110400022','1'),</v>
      </c>
      <c r="CL239" t="str">
        <f t="shared" si="216"/>
        <v>('i2023110600393','2022','in2023110400023','1'),</v>
      </c>
      <c r="CM239" t="str">
        <f t="shared" si="217"/>
        <v>('i2023110600393','2022','in2023110400024','1'),</v>
      </c>
      <c r="CN239" t="str">
        <f t="shared" si="218"/>
        <v>('i2023110600393','2022','in2023110400025','1'),</v>
      </c>
      <c r="CO239" t="str">
        <f t="shared" si="219"/>
        <v>('i2023110600393','2022','in2023110400026','1'),</v>
      </c>
      <c r="CP239" t="str">
        <f t="shared" si="220"/>
        <v>('i2023110600393','2022','in2023110400027','1'),</v>
      </c>
      <c r="CQ239" t="str">
        <f t="shared" si="221"/>
        <v>('i2023110600393','2022','in2023110400028','1'),</v>
      </c>
      <c r="CR239" t="str">
        <f t="shared" si="222"/>
        <v>('i2023110600393','2022','in2023110400029','1'),</v>
      </c>
      <c r="CS239" t="str">
        <f t="shared" si="223"/>
        <v>('i2023110600393','2022','in2023110400030','1'),</v>
      </c>
      <c r="CT239" t="str">
        <f t="shared" si="224"/>
        <v>('i2023110600393','2022','in2023110400031','1'),</v>
      </c>
      <c r="CU239" t="str">
        <f t="shared" si="225"/>
        <v>('i2023110600393','2022','in2023110400032','4'),</v>
      </c>
      <c r="CV239" t="str">
        <f t="shared" si="226"/>
        <v>('i2023110600393','2022','in2023110400033','4'),</v>
      </c>
      <c r="CW239" t="str">
        <f t="shared" si="227"/>
        <v>('i2023110600393','2022','in2023110400034','4'),</v>
      </c>
      <c r="CX239" t="str">
        <f t="shared" si="228"/>
        <v>('i2023110600393','2022','in2023110400035','4'),</v>
      </c>
      <c r="CY239" t="str">
        <f t="shared" si="229"/>
        <v>('i2023110600393','2022','in2023110400036','3'),</v>
      </c>
      <c r="CZ239" t="str">
        <f t="shared" si="230"/>
        <v>('i2023110600393','2022','in2023110400037','1'),</v>
      </c>
      <c r="DA239" t="str">
        <f t="shared" si="231"/>
        <v>('i2023110600393','2022','in2023110400038','2'),</v>
      </c>
      <c r="DB239" t="str">
        <f t="shared" si="232"/>
        <v>('i2023110600393','2022','in2023110400039','1'),</v>
      </c>
      <c r="DC239" t="str">
        <f t="shared" si="233"/>
        <v>('i2023110600393','2022','in2023110400040','2'),</v>
      </c>
      <c r="DD239" t="str">
        <f t="shared" si="234"/>
        <v>('i2023110600393','2022','in2023110400041','2'),</v>
      </c>
      <c r="DE239" t="str">
        <f t="shared" si="235"/>
        <v>('i2023110600393','2022','in2023110400042','4'),</v>
      </c>
      <c r="DF239" t="str">
        <f t="shared" si="236"/>
        <v>('i2023110600393','2022','in2023110400043','1'),</v>
      </c>
      <c r="DG239" t="str">
        <f t="shared" si="237"/>
        <v>('i2023110600393','2022','in2023110400044','4'),</v>
      </c>
      <c r="DH239" t="str">
        <f t="shared" si="238"/>
        <v>('i2023110600393','2022','in2023110400045','4'),</v>
      </c>
      <c r="DI239" t="str">
        <f t="shared" si="239"/>
        <v>('i2023110600393','2022','in2023110400046','3'),</v>
      </c>
      <c r="DJ239" t="str">
        <f t="shared" si="240"/>
        <v>('i2023110600393','2022','in2023110400047','3');</v>
      </c>
    </row>
    <row r="240" spans="1:114" x14ac:dyDescent="0.25">
      <c r="A240" s="4" t="str">
        <f>INDEX('instansi pusat'!$B$2:$C$623,MATCH(C240,'instansi pusat'!$D$2:$D$623,0),2)</f>
        <v>i2023110600546</v>
      </c>
      <c r="B240" s="6">
        <v>5908</v>
      </c>
      <c r="C240" s="5" t="s">
        <v>347</v>
      </c>
      <c r="D240" s="6">
        <v>2022</v>
      </c>
      <c r="E240" s="6">
        <v>1</v>
      </c>
      <c r="F240" s="6">
        <v>1</v>
      </c>
      <c r="G240" s="6">
        <v>1</v>
      </c>
      <c r="H240" s="6">
        <v>1</v>
      </c>
      <c r="I240" s="6">
        <v>1</v>
      </c>
      <c r="J240" s="6">
        <v>1</v>
      </c>
      <c r="K240" s="6">
        <v>1</v>
      </c>
      <c r="L240" s="6">
        <v>1</v>
      </c>
      <c r="M240" s="6">
        <v>1</v>
      </c>
      <c r="N240" s="6">
        <v>2</v>
      </c>
      <c r="O240" s="6">
        <v>1</v>
      </c>
      <c r="P240" s="6">
        <v>1</v>
      </c>
      <c r="Q240" s="6">
        <v>1</v>
      </c>
      <c r="R240" s="6">
        <v>1</v>
      </c>
      <c r="S240" s="6">
        <v>1</v>
      </c>
      <c r="T240" s="6">
        <v>1</v>
      </c>
      <c r="U240" s="6">
        <v>1</v>
      </c>
      <c r="V240" s="6">
        <v>1</v>
      </c>
      <c r="W240" s="6">
        <v>1</v>
      </c>
      <c r="X240" s="6">
        <v>1</v>
      </c>
      <c r="Y240" s="6">
        <v>1</v>
      </c>
      <c r="Z240" s="6">
        <v>1</v>
      </c>
      <c r="AA240" s="6">
        <v>1</v>
      </c>
      <c r="AB240" s="6">
        <v>1</v>
      </c>
      <c r="AC240" s="6">
        <v>1</v>
      </c>
      <c r="AD240" s="6">
        <v>1</v>
      </c>
      <c r="AE240" s="6">
        <v>1</v>
      </c>
      <c r="AF240" s="6">
        <v>1</v>
      </c>
      <c r="AG240" s="6">
        <v>1</v>
      </c>
      <c r="AH240" s="6">
        <v>1</v>
      </c>
      <c r="AI240" s="6">
        <v>1</v>
      </c>
      <c r="AJ240" s="6">
        <v>4</v>
      </c>
      <c r="AK240" s="6">
        <v>4</v>
      </c>
      <c r="AL240" s="6">
        <v>4</v>
      </c>
      <c r="AM240" s="6">
        <v>4</v>
      </c>
      <c r="AN240" s="6">
        <v>2</v>
      </c>
      <c r="AO240" s="6">
        <v>1</v>
      </c>
      <c r="AP240" s="6">
        <v>2</v>
      </c>
      <c r="AQ240" s="6">
        <v>2</v>
      </c>
      <c r="AR240" s="6">
        <v>3</v>
      </c>
      <c r="AS240" s="6">
        <v>3</v>
      </c>
      <c r="AT240" s="6">
        <v>4</v>
      </c>
      <c r="AU240" s="6">
        <v>1</v>
      </c>
      <c r="AV240" s="6">
        <v>2</v>
      </c>
      <c r="AW240" s="6">
        <v>4</v>
      </c>
      <c r="AX240" s="6">
        <v>3</v>
      </c>
      <c r="AY240" s="6">
        <v>4</v>
      </c>
      <c r="AZ240" s="3">
        <f t="shared" si="181"/>
        <v>1.1000000000000001</v>
      </c>
      <c r="BA240" s="3">
        <f t="shared" si="182"/>
        <v>1</v>
      </c>
      <c r="BB240" s="3">
        <f t="shared" si="183"/>
        <v>1</v>
      </c>
      <c r="BC240" s="3">
        <f t="shared" si="184"/>
        <v>1</v>
      </c>
      <c r="BD240" s="3">
        <f t="shared" si="185"/>
        <v>1</v>
      </c>
      <c r="BE240" s="3">
        <f t="shared" si="186"/>
        <v>1</v>
      </c>
      <c r="BF240" s="3">
        <f t="shared" si="187"/>
        <v>2.9000000000000004</v>
      </c>
      <c r="BG240" s="3">
        <f t="shared" si="188"/>
        <v>3</v>
      </c>
      <c r="BH240" s="3">
        <f t="shared" si="189"/>
        <v>1.1000000000000001</v>
      </c>
      <c r="BI240" s="3">
        <f t="shared" si="190"/>
        <v>1</v>
      </c>
      <c r="BJ240" s="3">
        <f t="shared" si="191"/>
        <v>1</v>
      </c>
      <c r="BK240" s="3">
        <f t="shared" si="192"/>
        <v>2.9395604395604398</v>
      </c>
      <c r="BL240" s="3">
        <f t="shared" si="193"/>
        <v>1.8955000000000002</v>
      </c>
      <c r="BO240" t="s">
        <v>641</v>
      </c>
      <c r="BP240" t="str">
        <f t="shared" si="194"/>
        <v>('i2023110600546','2022','in2023110400001','1'),</v>
      </c>
      <c r="BQ240" t="str">
        <f t="shared" si="195"/>
        <v>('i2023110600546','2022','in2023110400002','1'),</v>
      </c>
      <c r="BR240" t="str">
        <f t="shared" si="196"/>
        <v>('i2023110600546','2022','in2023110400003','1'),</v>
      </c>
      <c r="BS240" t="str">
        <f t="shared" si="197"/>
        <v>('i2023110600546','2022','in2023110400004','1'),</v>
      </c>
      <c r="BT240" t="str">
        <f t="shared" si="198"/>
        <v>('i2023110600546','2022','in2023110400005','1'),</v>
      </c>
      <c r="BU240" t="str">
        <f t="shared" si="199"/>
        <v>('i2023110600546','2022','in2023110400006','1'),</v>
      </c>
      <c r="BV240" t="str">
        <f t="shared" si="200"/>
        <v>('i2023110600546','2022','in2023110400007','1'),</v>
      </c>
      <c r="BW240" t="str">
        <f t="shared" si="201"/>
        <v>('i2023110600546','2022','in2023110400008','1'),</v>
      </c>
      <c r="BX240" t="str">
        <f t="shared" si="202"/>
        <v>('i2023110600546','2022','in2023110400009','1'),</v>
      </c>
      <c r="BY240" t="str">
        <f t="shared" si="203"/>
        <v>('i2023110600546','2022','in2023110400010','2'),</v>
      </c>
      <c r="BZ240" t="str">
        <f t="shared" si="204"/>
        <v>('i2023110600546','2022','in2023110400011','1'),</v>
      </c>
      <c r="CA240" t="str">
        <f t="shared" si="205"/>
        <v>('i2023110600546','2022','in2023110400012','1'),</v>
      </c>
      <c r="CB240" t="str">
        <f t="shared" si="206"/>
        <v>('i2023110600546','2022','in2023110400013','1'),</v>
      </c>
      <c r="CC240" t="str">
        <f t="shared" si="207"/>
        <v>('i2023110600546','2022','in2023110400014','1'),</v>
      </c>
      <c r="CD240" t="str">
        <f t="shared" si="208"/>
        <v>('i2023110600546','2022','in2023110400015','1'),</v>
      </c>
      <c r="CE240" t="str">
        <f t="shared" si="209"/>
        <v>('i2023110600546','2022','in2023110400016','1'),</v>
      </c>
      <c r="CF240" t="str">
        <f t="shared" si="210"/>
        <v>('i2023110600546','2022','in2023110400017','1'),</v>
      </c>
      <c r="CG240" t="str">
        <f t="shared" si="211"/>
        <v>('i2023110600546','2022','in2023110400018','1'),</v>
      </c>
      <c r="CH240" t="str">
        <f t="shared" si="212"/>
        <v>('i2023110600546','2022','in2023110400019','1'),</v>
      </c>
      <c r="CI240" t="str">
        <f t="shared" si="213"/>
        <v>('i2023110600546','2022','in2023110400020','1'),</v>
      </c>
      <c r="CJ240" t="str">
        <f t="shared" si="214"/>
        <v>('i2023110600546','2022','in2023110400021','1'),</v>
      </c>
      <c r="CK240" t="str">
        <f t="shared" si="215"/>
        <v>('i2023110600546','2022','in2023110400022','1'),</v>
      </c>
      <c r="CL240" t="str">
        <f t="shared" si="216"/>
        <v>('i2023110600546','2022','in2023110400023','1'),</v>
      </c>
      <c r="CM240" t="str">
        <f t="shared" si="217"/>
        <v>('i2023110600546','2022','in2023110400024','1'),</v>
      </c>
      <c r="CN240" t="str">
        <f t="shared" si="218"/>
        <v>('i2023110600546','2022','in2023110400025','1'),</v>
      </c>
      <c r="CO240" t="str">
        <f t="shared" si="219"/>
        <v>('i2023110600546','2022','in2023110400026','1'),</v>
      </c>
      <c r="CP240" t="str">
        <f t="shared" si="220"/>
        <v>('i2023110600546','2022','in2023110400027','1'),</v>
      </c>
      <c r="CQ240" t="str">
        <f t="shared" si="221"/>
        <v>('i2023110600546','2022','in2023110400028','1'),</v>
      </c>
      <c r="CR240" t="str">
        <f t="shared" si="222"/>
        <v>('i2023110600546','2022','in2023110400029','1'),</v>
      </c>
      <c r="CS240" t="str">
        <f t="shared" si="223"/>
        <v>('i2023110600546','2022','in2023110400030','1'),</v>
      </c>
      <c r="CT240" t="str">
        <f t="shared" si="224"/>
        <v>('i2023110600546','2022','in2023110400031','1'),</v>
      </c>
      <c r="CU240" t="str">
        <f t="shared" si="225"/>
        <v>('i2023110600546','2022','in2023110400032','4'),</v>
      </c>
      <c r="CV240" t="str">
        <f t="shared" si="226"/>
        <v>('i2023110600546','2022','in2023110400033','4'),</v>
      </c>
      <c r="CW240" t="str">
        <f t="shared" si="227"/>
        <v>('i2023110600546','2022','in2023110400034','4'),</v>
      </c>
      <c r="CX240" t="str">
        <f t="shared" si="228"/>
        <v>('i2023110600546','2022','in2023110400035','4'),</v>
      </c>
      <c r="CY240" t="str">
        <f t="shared" si="229"/>
        <v>('i2023110600546','2022','in2023110400036','2'),</v>
      </c>
      <c r="CZ240" t="str">
        <f t="shared" si="230"/>
        <v>('i2023110600546','2022','in2023110400037','1'),</v>
      </c>
      <c r="DA240" t="str">
        <f t="shared" si="231"/>
        <v>('i2023110600546','2022','in2023110400038','2'),</v>
      </c>
      <c r="DB240" t="str">
        <f t="shared" si="232"/>
        <v>('i2023110600546','2022','in2023110400039','2'),</v>
      </c>
      <c r="DC240" t="str">
        <f t="shared" si="233"/>
        <v>('i2023110600546','2022','in2023110400040','3'),</v>
      </c>
      <c r="DD240" t="str">
        <f t="shared" si="234"/>
        <v>('i2023110600546','2022','in2023110400041','3'),</v>
      </c>
      <c r="DE240" t="str">
        <f t="shared" si="235"/>
        <v>('i2023110600546','2022','in2023110400042','4'),</v>
      </c>
      <c r="DF240" t="str">
        <f t="shared" si="236"/>
        <v>('i2023110600546','2022','in2023110400043','1'),</v>
      </c>
      <c r="DG240" t="str">
        <f t="shared" si="237"/>
        <v>('i2023110600546','2022','in2023110400044','2'),</v>
      </c>
      <c r="DH240" t="str">
        <f t="shared" si="238"/>
        <v>('i2023110600546','2022','in2023110400045','4'),</v>
      </c>
      <c r="DI240" t="str">
        <f t="shared" si="239"/>
        <v>('i2023110600546','2022','in2023110400046','3'),</v>
      </c>
      <c r="DJ240" t="str">
        <f t="shared" si="240"/>
        <v>('i2023110600546','2022','in2023110400047','4');</v>
      </c>
    </row>
    <row r="241" spans="1:114" x14ac:dyDescent="0.25">
      <c r="A241" s="4" t="str">
        <f>INDEX('instansi pusat'!$B$2:$C$623,MATCH(C241,'instansi pusat'!$D$2:$D$623,0),2)</f>
        <v>i2023110600183</v>
      </c>
      <c r="B241" s="6">
        <v>5903</v>
      </c>
      <c r="C241" s="5" t="s">
        <v>342</v>
      </c>
      <c r="D241" s="6">
        <v>2022</v>
      </c>
      <c r="E241" s="6">
        <v>3</v>
      </c>
      <c r="F241" s="6">
        <v>3</v>
      </c>
      <c r="G241" s="6">
        <v>3</v>
      </c>
      <c r="H241" s="6">
        <v>3</v>
      </c>
      <c r="I241" s="6">
        <v>3</v>
      </c>
      <c r="J241" s="6">
        <v>3</v>
      </c>
      <c r="K241" s="6">
        <v>3</v>
      </c>
      <c r="L241" s="6">
        <v>3</v>
      </c>
      <c r="M241" s="6">
        <v>3</v>
      </c>
      <c r="N241" s="6">
        <v>3</v>
      </c>
      <c r="O241" s="6">
        <v>1</v>
      </c>
      <c r="P241" s="6">
        <v>1</v>
      </c>
      <c r="Q241" s="6">
        <v>1</v>
      </c>
      <c r="R241" s="6">
        <v>1</v>
      </c>
      <c r="S241" s="6">
        <v>1</v>
      </c>
      <c r="T241" s="6">
        <v>1</v>
      </c>
      <c r="U241" s="6">
        <v>3</v>
      </c>
      <c r="V241" s="6">
        <v>1</v>
      </c>
      <c r="W241" s="6">
        <v>2</v>
      </c>
      <c r="X241" s="6">
        <v>3</v>
      </c>
      <c r="Y241" s="6">
        <v>1</v>
      </c>
      <c r="Z241" s="6">
        <v>1</v>
      </c>
      <c r="AA241" s="6">
        <v>1</v>
      </c>
      <c r="AB241" s="6">
        <v>1</v>
      </c>
      <c r="AC241" s="6">
        <v>2</v>
      </c>
      <c r="AD241" s="6">
        <v>1</v>
      </c>
      <c r="AE241" s="6">
        <v>1</v>
      </c>
      <c r="AF241" s="6">
        <v>1</v>
      </c>
      <c r="AG241" s="6">
        <v>1</v>
      </c>
      <c r="AH241" s="6">
        <v>1</v>
      </c>
      <c r="AI241" s="6">
        <v>1</v>
      </c>
      <c r="AJ241" s="6">
        <v>4</v>
      </c>
      <c r="AK241" s="6">
        <v>4</v>
      </c>
      <c r="AL241" s="6">
        <v>4</v>
      </c>
      <c r="AM241" s="6">
        <v>4</v>
      </c>
      <c r="AN241" s="6">
        <v>2</v>
      </c>
      <c r="AO241" s="6">
        <v>1</v>
      </c>
      <c r="AP241" s="6">
        <v>3</v>
      </c>
      <c r="AQ241" s="6">
        <v>4</v>
      </c>
      <c r="AR241" s="6">
        <v>3</v>
      </c>
      <c r="AS241" s="6">
        <v>3</v>
      </c>
      <c r="AT241" s="6">
        <v>4</v>
      </c>
      <c r="AU241" s="6">
        <v>2</v>
      </c>
      <c r="AV241" s="6">
        <v>5</v>
      </c>
      <c r="AW241" s="6">
        <v>4</v>
      </c>
      <c r="AX241" s="6">
        <v>1</v>
      </c>
      <c r="AY241" s="6">
        <v>4</v>
      </c>
      <c r="AZ241" s="3">
        <f t="shared" si="181"/>
        <v>3</v>
      </c>
      <c r="BA241" s="3">
        <f t="shared" si="182"/>
        <v>1</v>
      </c>
      <c r="BB241" s="3">
        <f t="shared" si="183"/>
        <v>1.5</v>
      </c>
      <c r="BC241" s="3">
        <f t="shared" si="184"/>
        <v>2.5</v>
      </c>
      <c r="BD241" s="3">
        <f t="shared" si="185"/>
        <v>1.125</v>
      </c>
      <c r="BE241" s="3">
        <f t="shared" si="186"/>
        <v>1</v>
      </c>
      <c r="BF241" s="3">
        <f t="shared" si="187"/>
        <v>3.2</v>
      </c>
      <c r="BG241" s="3">
        <f t="shared" si="188"/>
        <v>3.333333333333333</v>
      </c>
      <c r="BH241" s="3">
        <f t="shared" si="189"/>
        <v>3</v>
      </c>
      <c r="BI241" s="3">
        <f t="shared" si="190"/>
        <v>1.5</v>
      </c>
      <c r="BJ241" s="3">
        <f t="shared" si="191"/>
        <v>1.0909090909090908</v>
      </c>
      <c r="BK241" s="3">
        <f t="shared" si="192"/>
        <v>3.2527472527472527</v>
      </c>
      <c r="BL241" s="3">
        <f t="shared" si="193"/>
        <v>2.4249999999999998</v>
      </c>
      <c r="BO241" t="s">
        <v>641</v>
      </c>
      <c r="BP241" t="str">
        <f t="shared" si="194"/>
        <v>('i2023110600183','2022','in2023110400001','3'),</v>
      </c>
      <c r="BQ241" t="str">
        <f t="shared" si="195"/>
        <v>('i2023110600183','2022','in2023110400002','3'),</v>
      </c>
      <c r="BR241" t="str">
        <f t="shared" si="196"/>
        <v>('i2023110600183','2022','in2023110400003','3'),</v>
      </c>
      <c r="BS241" t="str">
        <f t="shared" si="197"/>
        <v>('i2023110600183','2022','in2023110400004','3'),</v>
      </c>
      <c r="BT241" t="str">
        <f t="shared" si="198"/>
        <v>('i2023110600183','2022','in2023110400005','3'),</v>
      </c>
      <c r="BU241" t="str">
        <f t="shared" si="199"/>
        <v>('i2023110600183','2022','in2023110400006','3'),</v>
      </c>
      <c r="BV241" t="str">
        <f t="shared" si="200"/>
        <v>('i2023110600183','2022','in2023110400007','3'),</v>
      </c>
      <c r="BW241" t="str">
        <f t="shared" si="201"/>
        <v>('i2023110600183','2022','in2023110400008','3'),</v>
      </c>
      <c r="BX241" t="str">
        <f t="shared" si="202"/>
        <v>('i2023110600183','2022','in2023110400009','3'),</v>
      </c>
      <c r="BY241" t="str">
        <f t="shared" si="203"/>
        <v>('i2023110600183','2022','in2023110400010','3'),</v>
      </c>
      <c r="BZ241" t="str">
        <f t="shared" si="204"/>
        <v>('i2023110600183','2022','in2023110400011','1'),</v>
      </c>
      <c r="CA241" t="str">
        <f t="shared" si="205"/>
        <v>('i2023110600183','2022','in2023110400012','1'),</v>
      </c>
      <c r="CB241" t="str">
        <f t="shared" si="206"/>
        <v>('i2023110600183','2022','in2023110400013','1'),</v>
      </c>
      <c r="CC241" t="str">
        <f t="shared" si="207"/>
        <v>('i2023110600183','2022','in2023110400014','1'),</v>
      </c>
      <c r="CD241" t="str">
        <f t="shared" si="208"/>
        <v>('i2023110600183','2022','in2023110400015','1'),</v>
      </c>
      <c r="CE241" t="str">
        <f t="shared" si="209"/>
        <v>('i2023110600183','2022','in2023110400016','1'),</v>
      </c>
      <c r="CF241" t="str">
        <f t="shared" si="210"/>
        <v>('i2023110600183','2022','in2023110400017','3'),</v>
      </c>
      <c r="CG241" t="str">
        <f t="shared" si="211"/>
        <v>('i2023110600183','2022','in2023110400018','1'),</v>
      </c>
      <c r="CH241" t="str">
        <f t="shared" si="212"/>
        <v>('i2023110600183','2022','in2023110400019','2'),</v>
      </c>
      <c r="CI241" t="str">
        <f t="shared" si="213"/>
        <v>('i2023110600183','2022','in2023110400020','3'),</v>
      </c>
      <c r="CJ241" t="str">
        <f t="shared" si="214"/>
        <v>('i2023110600183','2022','in2023110400021','1'),</v>
      </c>
      <c r="CK241" t="str">
        <f t="shared" si="215"/>
        <v>('i2023110600183','2022','in2023110400022','1'),</v>
      </c>
      <c r="CL241" t="str">
        <f t="shared" si="216"/>
        <v>('i2023110600183','2022','in2023110400023','1'),</v>
      </c>
      <c r="CM241" t="str">
        <f t="shared" si="217"/>
        <v>('i2023110600183','2022','in2023110400024','1'),</v>
      </c>
      <c r="CN241" t="str">
        <f t="shared" si="218"/>
        <v>('i2023110600183','2022','in2023110400025','2'),</v>
      </c>
      <c r="CO241" t="str">
        <f t="shared" si="219"/>
        <v>('i2023110600183','2022','in2023110400026','1'),</v>
      </c>
      <c r="CP241" t="str">
        <f t="shared" si="220"/>
        <v>('i2023110600183','2022','in2023110400027','1'),</v>
      </c>
      <c r="CQ241" t="str">
        <f t="shared" si="221"/>
        <v>('i2023110600183','2022','in2023110400028','1'),</v>
      </c>
      <c r="CR241" t="str">
        <f t="shared" si="222"/>
        <v>('i2023110600183','2022','in2023110400029','1'),</v>
      </c>
      <c r="CS241" t="str">
        <f t="shared" si="223"/>
        <v>('i2023110600183','2022','in2023110400030','1'),</v>
      </c>
      <c r="CT241" t="str">
        <f t="shared" si="224"/>
        <v>('i2023110600183','2022','in2023110400031','1'),</v>
      </c>
      <c r="CU241" t="str">
        <f t="shared" si="225"/>
        <v>('i2023110600183','2022','in2023110400032','4'),</v>
      </c>
      <c r="CV241" t="str">
        <f t="shared" si="226"/>
        <v>('i2023110600183','2022','in2023110400033','4'),</v>
      </c>
      <c r="CW241" t="str">
        <f t="shared" si="227"/>
        <v>('i2023110600183','2022','in2023110400034','4'),</v>
      </c>
      <c r="CX241" t="str">
        <f t="shared" si="228"/>
        <v>('i2023110600183','2022','in2023110400035','4'),</v>
      </c>
      <c r="CY241" t="str">
        <f t="shared" si="229"/>
        <v>('i2023110600183','2022','in2023110400036','2'),</v>
      </c>
      <c r="CZ241" t="str">
        <f t="shared" si="230"/>
        <v>('i2023110600183','2022','in2023110400037','1'),</v>
      </c>
      <c r="DA241" t="str">
        <f t="shared" si="231"/>
        <v>('i2023110600183','2022','in2023110400038','3'),</v>
      </c>
      <c r="DB241" t="str">
        <f t="shared" si="232"/>
        <v>('i2023110600183','2022','in2023110400039','4'),</v>
      </c>
      <c r="DC241" t="str">
        <f t="shared" si="233"/>
        <v>('i2023110600183','2022','in2023110400040','3'),</v>
      </c>
      <c r="DD241" t="str">
        <f t="shared" si="234"/>
        <v>('i2023110600183','2022','in2023110400041','3'),</v>
      </c>
      <c r="DE241" t="str">
        <f t="shared" si="235"/>
        <v>('i2023110600183','2022','in2023110400042','4'),</v>
      </c>
      <c r="DF241" t="str">
        <f t="shared" si="236"/>
        <v>('i2023110600183','2022','in2023110400043','2'),</v>
      </c>
      <c r="DG241" t="str">
        <f t="shared" si="237"/>
        <v>('i2023110600183','2022','in2023110400044','5'),</v>
      </c>
      <c r="DH241" t="str">
        <f t="shared" si="238"/>
        <v>('i2023110600183','2022','in2023110400045','4'),</v>
      </c>
      <c r="DI241" t="str">
        <f t="shared" si="239"/>
        <v>('i2023110600183','2022','in2023110400046','1'),</v>
      </c>
      <c r="DJ241" t="str">
        <f t="shared" si="240"/>
        <v>('i2023110600183','2022','in2023110400047','4');</v>
      </c>
    </row>
    <row r="242" spans="1:114" x14ac:dyDescent="0.25">
      <c r="A242" s="4" t="str">
        <f>INDEX('instansi pusat'!$B$2:$C$623,MATCH(C242,'instansi pusat'!$D$2:$D$623,0),2)</f>
        <v>i2023110600062</v>
      </c>
      <c r="B242" s="6">
        <v>6608</v>
      </c>
      <c r="C242" s="5" t="s">
        <v>295</v>
      </c>
      <c r="D242" s="6">
        <v>2022</v>
      </c>
      <c r="E242" s="6">
        <v>1</v>
      </c>
      <c r="F242" s="6">
        <v>1</v>
      </c>
      <c r="G242" s="6">
        <v>1</v>
      </c>
      <c r="H242" s="6">
        <v>1</v>
      </c>
      <c r="I242" s="6">
        <v>3</v>
      </c>
      <c r="J242" s="6">
        <v>3</v>
      </c>
      <c r="K242" s="6">
        <v>3</v>
      </c>
      <c r="L242" s="6">
        <v>3</v>
      </c>
      <c r="M242" s="6">
        <v>1</v>
      </c>
      <c r="N242" s="6">
        <v>3</v>
      </c>
      <c r="O242" s="6">
        <v>2</v>
      </c>
      <c r="P242" s="6">
        <v>3</v>
      </c>
      <c r="Q242" s="6">
        <v>2</v>
      </c>
      <c r="R242" s="6">
        <v>3</v>
      </c>
      <c r="S242" s="6">
        <v>1</v>
      </c>
      <c r="T242" s="6">
        <v>2</v>
      </c>
      <c r="U242" s="6">
        <v>2</v>
      </c>
      <c r="V242" s="6">
        <v>1</v>
      </c>
      <c r="W242" s="6">
        <v>1</v>
      </c>
      <c r="X242" s="6">
        <v>2</v>
      </c>
      <c r="Y242" s="6">
        <v>1</v>
      </c>
      <c r="Z242" s="6">
        <v>2</v>
      </c>
      <c r="AA242" s="6">
        <v>2</v>
      </c>
      <c r="AB242" s="6">
        <v>2</v>
      </c>
      <c r="AC242" s="6">
        <v>1</v>
      </c>
      <c r="AD242" s="6">
        <v>1</v>
      </c>
      <c r="AE242" s="6">
        <v>1</v>
      </c>
      <c r="AF242" s="6">
        <v>1</v>
      </c>
      <c r="AG242" s="6">
        <v>1</v>
      </c>
      <c r="AH242" s="6">
        <v>1</v>
      </c>
      <c r="AI242" s="6">
        <v>1</v>
      </c>
      <c r="AJ242" s="6">
        <v>4</v>
      </c>
      <c r="AK242" s="6">
        <v>4</v>
      </c>
      <c r="AL242" s="6">
        <v>4</v>
      </c>
      <c r="AM242" s="6">
        <v>4</v>
      </c>
      <c r="AN242" s="6">
        <v>4</v>
      </c>
      <c r="AO242" s="6">
        <v>1</v>
      </c>
      <c r="AP242" s="6">
        <v>3</v>
      </c>
      <c r="AQ242" s="6">
        <v>1</v>
      </c>
      <c r="AR242" s="6">
        <v>2</v>
      </c>
      <c r="AS242" s="6">
        <v>2</v>
      </c>
      <c r="AT242" s="6">
        <v>4</v>
      </c>
      <c r="AU242" s="6">
        <v>2</v>
      </c>
      <c r="AV242" s="6">
        <v>2</v>
      </c>
      <c r="AW242" s="6">
        <v>2</v>
      </c>
      <c r="AX242" s="6">
        <v>2</v>
      </c>
      <c r="AY242" s="6">
        <v>1</v>
      </c>
      <c r="AZ242" s="3">
        <f t="shared" si="181"/>
        <v>2</v>
      </c>
      <c r="BA242" s="3">
        <f t="shared" si="182"/>
        <v>2.5</v>
      </c>
      <c r="BB242" s="3">
        <f t="shared" si="183"/>
        <v>1.5</v>
      </c>
      <c r="BC242" s="3">
        <f t="shared" si="184"/>
        <v>1.5</v>
      </c>
      <c r="BD242" s="3">
        <f t="shared" si="185"/>
        <v>1.375</v>
      </c>
      <c r="BE242" s="3">
        <f t="shared" si="186"/>
        <v>1</v>
      </c>
      <c r="BF242" s="3">
        <f t="shared" si="187"/>
        <v>2.9000000000000004</v>
      </c>
      <c r="BG242" s="3">
        <f t="shared" si="188"/>
        <v>2.1666666666666665</v>
      </c>
      <c r="BH242" s="3">
        <f t="shared" si="189"/>
        <v>2</v>
      </c>
      <c r="BI242" s="3">
        <f t="shared" si="190"/>
        <v>1.9000000000000001</v>
      </c>
      <c r="BJ242" s="3">
        <f t="shared" si="191"/>
        <v>1.2727272727272727</v>
      </c>
      <c r="BK242" s="3">
        <f t="shared" si="192"/>
        <v>2.6098901098901099</v>
      </c>
      <c r="BL242" s="3">
        <f t="shared" si="193"/>
        <v>2.1325000000000003</v>
      </c>
      <c r="BO242" t="s">
        <v>641</v>
      </c>
      <c r="BP242" t="str">
        <f t="shared" si="194"/>
        <v>('i2023110600062','2022','in2023110400001','1'),</v>
      </c>
      <c r="BQ242" t="str">
        <f t="shared" si="195"/>
        <v>('i2023110600062','2022','in2023110400002','1'),</v>
      </c>
      <c r="BR242" t="str">
        <f t="shared" si="196"/>
        <v>('i2023110600062','2022','in2023110400003','1'),</v>
      </c>
      <c r="BS242" t="str">
        <f t="shared" si="197"/>
        <v>('i2023110600062','2022','in2023110400004','1'),</v>
      </c>
      <c r="BT242" t="str">
        <f t="shared" si="198"/>
        <v>('i2023110600062','2022','in2023110400005','3'),</v>
      </c>
      <c r="BU242" t="str">
        <f t="shared" si="199"/>
        <v>('i2023110600062','2022','in2023110400006','3'),</v>
      </c>
      <c r="BV242" t="str">
        <f t="shared" si="200"/>
        <v>('i2023110600062','2022','in2023110400007','3'),</v>
      </c>
      <c r="BW242" t="str">
        <f t="shared" si="201"/>
        <v>('i2023110600062','2022','in2023110400008','3'),</v>
      </c>
      <c r="BX242" t="str">
        <f t="shared" si="202"/>
        <v>('i2023110600062','2022','in2023110400009','1'),</v>
      </c>
      <c r="BY242" t="str">
        <f t="shared" si="203"/>
        <v>('i2023110600062','2022','in2023110400010','3'),</v>
      </c>
      <c r="BZ242" t="str">
        <f t="shared" si="204"/>
        <v>('i2023110600062','2022','in2023110400011','2'),</v>
      </c>
      <c r="CA242" t="str">
        <f t="shared" si="205"/>
        <v>('i2023110600062','2022','in2023110400012','3'),</v>
      </c>
      <c r="CB242" t="str">
        <f t="shared" si="206"/>
        <v>('i2023110600062','2022','in2023110400013','2'),</v>
      </c>
      <c r="CC242" t="str">
        <f t="shared" si="207"/>
        <v>('i2023110600062','2022','in2023110400014','3'),</v>
      </c>
      <c r="CD242" t="str">
        <f t="shared" si="208"/>
        <v>('i2023110600062','2022','in2023110400015','1'),</v>
      </c>
      <c r="CE242" t="str">
        <f t="shared" si="209"/>
        <v>('i2023110600062','2022','in2023110400016','2'),</v>
      </c>
      <c r="CF242" t="str">
        <f t="shared" si="210"/>
        <v>('i2023110600062','2022','in2023110400017','2'),</v>
      </c>
      <c r="CG242" t="str">
        <f t="shared" si="211"/>
        <v>('i2023110600062','2022','in2023110400018','1'),</v>
      </c>
      <c r="CH242" t="str">
        <f t="shared" si="212"/>
        <v>('i2023110600062','2022','in2023110400019','1'),</v>
      </c>
      <c r="CI242" t="str">
        <f t="shared" si="213"/>
        <v>('i2023110600062','2022','in2023110400020','2'),</v>
      </c>
      <c r="CJ242" t="str">
        <f t="shared" si="214"/>
        <v>('i2023110600062','2022','in2023110400021','1'),</v>
      </c>
      <c r="CK242" t="str">
        <f t="shared" si="215"/>
        <v>('i2023110600062','2022','in2023110400022','2'),</v>
      </c>
      <c r="CL242" t="str">
        <f t="shared" si="216"/>
        <v>('i2023110600062','2022','in2023110400023','2'),</v>
      </c>
      <c r="CM242" t="str">
        <f t="shared" si="217"/>
        <v>('i2023110600062','2022','in2023110400024','2'),</v>
      </c>
      <c r="CN242" t="str">
        <f t="shared" si="218"/>
        <v>('i2023110600062','2022','in2023110400025','1'),</v>
      </c>
      <c r="CO242" t="str">
        <f t="shared" si="219"/>
        <v>('i2023110600062','2022','in2023110400026','1'),</v>
      </c>
      <c r="CP242" t="str">
        <f t="shared" si="220"/>
        <v>('i2023110600062','2022','in2023110400027','1'),</v>
      </c>
      <c r="CQ242" t="str">
        <f t="shared" si="221"/>
        <v>('i2023110600062','2022','in2023110400028','1'),</v>
      </c>
      <c r="CR242" t="str">
        <f t="shared" si="222"/>
        <v>('i2023110600062','2022','in2023110400029','1'),</v>
      </c>
      <c r="CS242" t="str">
        <f t="shared" si="223"/>
        <v>('i2023110600062','2022','in2023110400030','1'),</v>
      </c>
      <c r="CT242" t="str">
        <f t="shared" si="224"/>
        <v>('i2023110600062','2022','in2023110400031','1'),</v>
      </c>
      <c r="CU242" t="str">
        <f t="shared" si="225"/>
        <v>('i2023110600062','2022','in2023110400032','4'),</v>
      </c>
      <c r="CV242" t="str">
        <f t="shared" si="226"/>
        <v>('i2023110600062','2022','in2023110400033','4'),</v>
      </c>
      <c r="CW242" t="str">
        <f t="shared" si="227"/>
        <v>('i2023110600062','2022','in2023110400034','4'),</v>
      </c>
      <c r="CX242" t="str">
        <f t="shared" si="228"/>
        <v>('i2023110600062','2022','in2023110400035','4'),</v>
      </c>
      <c r="CY242" t="str">
        <f t="shared" si="229"/>
        <v>('i2023110600062','2022','in2023110400036','4'),</v>
      </c>
      <c r="CZ242" t="str">
        <f t="shared" si="230"/>
        <v>('i2023110600062','2022','in2023110400037','1'),</v>
      </c>
      <c r="DA242" t="str">
        <f t="shared" si="231"/>
        <v>('i2023110600062','2022','in2023110400038','3'),</v>
      </c>
      <c r="DB242" t="str">
        <f t="shared" si="232"/>
        <v>('i2023110600062','2022','in2023110400039','1'),</v>
      </c>
      <c r="DC242" t="str">
        <f t="shared" si="233"/>
        <v>('i2023110600062','2022','in2023110400040','2'),</v>
      </c>
      <c r="DD242" t="str">
        <f t="shared" si="234"/>
        <v>('i2023110600062','2022','in2023110400041','2'),</v>
      </c>
      <c r="DE242" t="str">
        <f t="shared" si="235"/>
        <v>('i2023110600062','2022','in2023110400042','4'),</v>
      </c>
      <c r="DF242" t="str">
        <f t="shared" si="236"/>
        <v>('i2023110600062','2022','in2023110400043','2'),</v>
      </c>
      <c r="DG242" t="str">
        <f t="shared" si="237"/>
        <v>('i2023110600062','2022','in2023110400044','2'),</v>
      </c>
      <c r="DH242" t="str">
        <f t="shared" si="238"/>
        <v>('i2023110600062','2022','in2023110400045','2'),</v>
      </c>
      <c r="DI242" t="str">
        <f t="shared" si="239"/>
        <v>('i2023110600062','2022','in2023110400046','2'),</v>
      </c>
      <c r="DJ242" t="str">
        <f t="shared" si="240"/>
        <v>('i2023110600062','2022','in2023110400047','1');</v>
      </c>
    </row>
    <row r="243" spans="1:114" x14ac:dyDescent="0.25">
      <c r="A243" s="4" t="str">
        <f>INDEX('instansi pusat'!$B$2:$C$623,MATCH(C243,'instansi pusat'!$D$2:$D$623,0),2)</f>
        <v>i2023110600132</v>
      </c>
      <c r="B243" s="6">
        <v>5203</v>
      </c>
      <c r="C243" s="5" t="s">
        <v>516</v>
      </c>
      <c r="D243" s="6">
        <v>2022</v>
      </c>
      <c r="E243" s="6">
        <v>5</v>
      </c>
      <c r="F243" s="6">
        <v>3</v>
      </c>
      <c r="G243" s="6">
        <v>3</v>
      </c>
      <c r="H243" s="6">
        <v>5</v>
      </c>
      <c r="I243" s="6">
        <v>5</v>
      </c>
      <c r="J243" s="6">
        <v>5</v>
      </c>
      <c r="K243" s="6">
        <v>5</v>
      </c>
      <c r="L243" s="6">
        <v>5</v>
      </c>
      <c r="M243" s="6">
        <v>3</v>
      </c>
      <c r="N243" s="6">
        <v>3</v>
      </c>
      <c r="O243" s="6">
        <v>1</v>
      </c>
      <c r="P243" s="6">
        <v>2</v>
      </c>
      <c r="Q243" s="6">
        <v>2</v>
      </c>
      <c r="R243" s="6">
        <v>1</v>
      </c>
      <c r="S243" s="6">
        <v>2</v>
      </c>
      <c r="T243" s="6">
        <v>3</v>
      </c>
      <c r="U243" s="6">
        <v>3</v>
      </c>
      <c r="V243" s="6">
        <v>2</v>
      </c>
      <c r="W243" s="6">
        <v>2</v>
      </c>
      <c r="X243" s="6">
        <v>3</v>
      </c>
      <c r="Y243" s="6">
        <v>2</v>
      </c>
      <c r="Z243" s="6">
        <v>2</v>
      </c>
      <c r="AA243" s="6">
        <v>1</v>
      </c>
      <c r="AB243" s="6">
        <v>2</v>
      </c>
      <c r="AC243" s="6">
        <v>2</v>
      </c>
      <c r="AD243" s="6">
        <v>2</v>
      </c>
      <c r="AE243" s="6">
        <v>2</v>
      </c>
      <c r="AF243" s="6">
        <v>2</v>
      </c>
      <c r="AG243" s="6">
        <v>1</v>
      </c>
      <c r="AH243" s="6">
        <v>1</v>
      </c>
      <c r="AI243" s="6">
        <v>1</v>
      </c>
      <c r="AJ243" s="6">
        <v>4</v>
      </c>
      <c r="AK243" s="6">
        <v>4</v>
      </c>
      <c r="AL243" s="6">
        <v>4</v>
      </c>
      <c r="AM243" s="6">
        <v>4</v>
      </c>
      <c r="AN243" s="6">
        <v>4</v>
      </c>
      <c r="AO243" s="6">
        <v>4</v>
      </c>
      <c r="AP243" s="6">
        <v>3</v>
      </c>
      <c r="AQ243" s="6">
        <v>4</v>
      </c>
      <c r="AR243" s="6">
        <v>3</v>
      </c>
      <c r="AS243" s="6">
        <v>4</v>
      </c>
      <c r="AT243" s="6">
        <v>4</v>
      </c>
      <c r="AU243" s="6">
        <v>1</v>
      </c>
      <c r="AV243" s="6">
        <v>4</v>
      </c>
      <c r="AW243" s="6">
        <v>4</v>
      </c>
      <c r="AX243" s="6">
        <v>3</v>
      </c>
      <c r="AY243" s="6">
        <v>5</v>
      </c>
      <c r="AZ243" s="3">
        <f t="shared" si="181"/>
        <v>4.2</v>
      </c>
      <c r="BA243" s="3">
        <f t="shared" si="182"/>
        <v>1.5</v>
      </c>
      <c r="BB243" s="3">
        <f t="shared" si="183"/>
        <v>2.5</v>
      </c>
      <c r="BC243" s="3">
        <f t="shared" si="184"/>
        <v>2.5</v>
      </c>
      <c r="BD243" s="3">
        <f t="shared" si="185"/>
        <v>1.875</v>
      </c>
      <c r="BE243" s="3">
        <f t="shared" si="186"/>
        <v>1</v>
      </c>
      <c r="BF243" s="3">
        <f t="shared" si="187"/>
        <v>3.8000000000000003</v>
      </c>
      <c r="BG243" s="3">
        <f t="shared" si="188"/>
        <v>3.5</v>
      </c>
      <c r="BH243" s="3">
        <f t="shared" si="189"/>
        <v>4.2</v>
      </c>
      <c r="BI243" s="3">
        <f t="shared" si="190"/>
        <v>2.1</v>
      </c>
      <c r="BJ243" s="3">
        <f t="shared" si="191"/>
        <v>1.6363636363636365</v>
      </c>
      <c r="BK243" s="3">
        <f t="shared" si="192"/>
        <v>3.6813186813186811</v>
      </c>
      <c r="BL243" s="3">
        <f t="shared" si="193"/>
        <v>3.016</v>
      </c>
      <c r="BO243" t="s">
        <v>641</v>
      </c>
      <c r="BP243" t="str">
        <f t="shared" si="194"/>
        <v>('i2023110600132','2022','in2023110400001','5'),</v>
      </c>
      <c r="BQ243" t="str">
        <f t="shared" si="195"/>
        <v>('i2023110600132','2022','in2023110400002','3'),</v>
      </c>
      <c r="BR243" t="str">
        <f t="shared" si="196"/>
        <v>('i2023110600132','2022','in2023110400003','3'),</v>
      </c>
      <c r="BS243" t="str">
        <f t="shared" si="197"/>
        <v>('i2023110600132','2022','in2023110400004','5'),</v>
      </c>
      <c r="BT243" t="str">
        <f t="shared" si="198"/>
        <v>('i2023110600132','2022','in2023110400005','5'),</v>
      </c>
      <c r="BU243" t="str">
        <f t="shared" si="199"/>
        <v>('i2023110600132','2022','in2023110400006','5'),</v>
      </c>
      <c r="BV243" t="str">
        <f t="shared" si="200"/>
        <v>('i2023110600132','2022','in2023110400007','5'),</v>
      </c>
      <c r="BW243" t="str">
        <f t="shared" si="201"/>
        <v>('i2023110600132','2022','in2023110400008','5'),</v>
      </c>
      <c r="BX243" t="str">
        <f t="shared" si="202"/>
        <v>('i2023110600132','2022','in2023110400009','3'),</v>
      </c>
      <c r="BY243" t="str">
        <f t="shared" si="203"/>
        <v>('i2023110600132','2022','in2023110400010','3'),</v>
      </c>
      <c r="BZ243" t="str">
        <f t="shared" si="204"/>
        <v>('i2023110600132','2022','in2023110400011','1'),</v>
      </c>
      <c r="CA243" t="str">
        <f t="shared" si="205"/>
        <v>('i2023110600132','2022','in2023110400012','2'),</v>
      </c>
      <c r="CB243" t="str">
        <f t="shared" si="206"/>
        <v>('i2023110600132','2022','in2023110400013','2'),</v>
      </c>
      <c r="CC243" t="str">
        <f t="shared" si="207"/>
        <v>('i2023110600132','2022','in2023110400014','1'),</v>
      </c>
      <c r="CD243" t="str">
        <f t="shared" si="208"/>
        <v>('i2023110600132','2022','in2023110400015','2'),</v>
      </c>
      <c r="CE243" t="str">
        <f t="shared" si="209"/>
        <v>('i2023110600132','2022','in2023110400016','3'),</v>
      </c>
      <c r="CF243" t="str">
        <f t="shared" si="210"/>
        <v>('i2023110600132','2022','in2023110400017','3'),</v>
      </c>
      <c r="CG243" t="str">
        <f t="shared" si="211"/>
        <v>('i2023110600132','2022','in2023110400018','2'),</v>
      </c>
      <c r="CH243" t="str">
        <f t="shared" si="212"/>
        <v>('i2023110600132','2022','in2023110400019','2'),</v>
      </c>
      <c r="CI243" t="str">
        <f t="shared" si="213"/>
        <v>('i2023110600132','2022','in2023110400020','3'),</v>
      </c>
      <c r="CJ243" t="str">
        <f t="shared" si="214"/>
        <v>('i2023110600132','2022','in2023110400021','2'),</v>
      </c>
      <c r="CK243" t="str">
        <f t="shared" si="215"/>
        <v>('i2023110600132','2022','in2023110400022','2'),</v>
      </c>
      <c r="CL243" t="str">
        <f t="shared" si="216"/>
        <v>('i2023110600132','2022','in2023110400023','1'),</v>
      </c>
      <c r="CM243" t="str">
        <f t="shared" si="217"/>
        <v>('i2023110600132','2022','in2023110400024','2'),</v>
      </c>
      <c r="CN243" t="str">
        <f t="shared" si="218"/>
        <v>('i2023110600132','2022','in2023110400025','2'),</v>
      </c>
      <c r="CO243" t="str">
        <f t="shared" si="219"/>
        <v>('i2023110600132','2022','in2023110400026','2'),</v>
      </c>
      <c r="CP243" t="str">
        <f t="shared" si="220"/>
        <v>('i2023110600132','2022','in2023110400027','2'),</v>
      </c>
      <c r="CQ243" t="str">
        <f t="shared" si="221"/>
        <v>('i2023110600132','2022','in2023110400028','2'),</v>
      </c>
      <c r="CR243" t="str">
        <f t="shared" si="222"/>
        <v>('i2023110600132','2022','in2023110400029','1'),</v>
      </c>
      <c r="CS243" t="str">
        <f t="shared" si="223"/>
        <v>('i2023110600132','2022','in2023110400030','1'),</v>
      </c>
      <c r="CT243" t="str">
        <f t="shared" si="224"/>
        <v>('i2023110600132','2022','in2023110400031','1'),</v>
      </c>
      <c r="CU243" t="str">
        <f t="shared" si="225"/>
        <v>('i2023110600132','2022','in2023110400032','4'),</v>
      </c>
      <c r="CV243" t="str">
        <f t="shared" si="226"/>
        <v>('i2023110600132','2022','in2023110400033','4'),</v>
      </c>
      <c r="CW243" t="str">
        <f t="shared" si="227"/>
        <v>('i2023110600132','2022','in2023110400034','4'),</v>
      </c>
      <c r="CX243" t="str">
        <f t="shared" si="228"/>
        <v>('i2023110600132','2022','in2023110400035','4'),</v>
      </c>
      <c r="CY243" t="str">
        <f t="shared" si="229"/>
        <v>('i2023110600132','2022','in2023110400036','4'),</v>
      </c>
      <c r="CZ243" t="str">
        <f t="shared" si="230"/>
        <v>('i2023110600132','2022','in2023110400037','4'),</v>
      </c>
      <c r="DA243" t="str">
        <f t="shared" si="231"/>
        <v>('i2023110600132','2022','in2023110400038','3'),</v>
      </c>
      <c r="DB243" t="str">
        <f t="shared" si="232"/>
        <v>('i2023110600132','2022','in2023110400039','4'),</v>
      </c>
      <c r="DC243" t="str">
        <f t="shared" si="233"/>
        <v>('i2023110600132','2022','in2023110400040','3'),</v>
      </c>
      <c r="DD243" t="str">
        <f t="shared" si="234"/>
        <v>('i2023110600132','2022','in2023110400041','4'),</v>
      </c>
      <c r="DE243" t="str">
        <f t="shared" si="235"/>
        <v>('i2023110600132','2022','in2023110400042','4'),</v>
      </c>
      <c r="DF243" t="str">
        <f t="shared" si="236"/>
        <v>('i2023110600132','2022','in2023110400043','1'),</v>
      </c>
      <c r="DG243" t="str">
        <f t="shared" si="237"/>
        <v>('i2023110600132','2022','in2023110400044','4'),</v>
      </c>
      <c r="DH243" t="str">
        <f t="shared" si="238"/>
        <v>('i2023110600132','2022','in2023110400045','4'),</v>
      </c>
      <c r="DI243" t="str">
        <f t="shared" si="239"/>
        <v>('i2023110600132','2022','in2023110400046','3'),</v>
      </c>
      <c r="DJ243" t="str">
        <f t="shared" si="240"/>
        <v>('i2023110600132','2022','in2023110400047','5');</v>
      </c>
    </row>
    <row r="244" spans="1:114" x14ac:dyDescent="0.25">
      <c r="A244" s="4" t="str">
        <f>INDEX('instansi pusat'!$B$2:$C$623,MATCH(C244,'instansi pusat'!$D$2:$D$623,0),2)</f>
        <v>i2023110600613</v>
      </c>
      <c r="B244" s="6">
        <v>8030</v>
      </c>
      <c r="C244" s="5" t="s">
        <v>407</v>
      </c>
      <c r="D244" s="6">
        <v>2022</v>
      </c>
      <c r="E244" s="6">
        <v>1</v>
      </c>
      <c r="F244" s="6">
        <v>1</v>
      </c>
      <c r="G244" s="6">
        <v>1</v>
      </c>
      <c r="H244" s="6">
        <v>1</v>
      </c>
      <c r="I244" s="6">
        <v>1</v>
      </c>
      <c r="J244" s="6">
        <v>1</v>
      </c>
      <c r="K244" s="6">
        <v>1</v>
      </c>
      <c r="L244" s="6">
        <v>1</v>
      </c>
      <c r="M244" s="6">
        <v>1</v>
      </c>
      <c r="N244" s="6">
        <v>1</v>
      </c>
      <c r="O244" s="6">
        <v>1</v>
      </c>
      <c r="P244" s="6">
        <v>1</v>
      </c>
      <c r="Q244" s="6">
        <v>1</v>
      </c>
      <c r="R244" s="6">
        <v>1</v>
      </c>
      <c r="S244" s="6">
        <v>1</v>
      </c>
      <c r="T244" s="6">
        <v>1</v>
      </c>
      <c r="U244" s="6">
        <v>1</v>
      </c>
      <c r="V244" s="6">
        <v>1</v>
      </c>
      <c r="W244" s="6">
        <v>1</v>
      </c>
      <c r="X244" s="6">
        <v>1</v>
      </c>
      <c r="Y244" s="6">
        <v>1</v>
      </c>
      <c r="Z244" s="6">
        <v>1</v>
      </c>
      <c r="AA244" s="6">
        <v>1</v>
      </c>
      <c r="AB244" s="6">
        <v>1</v>
      </c>
      <c r="AC244" s="6">
        <v>1</v>
      </c>
      <c r="AD244" s="6">
        <v>1</v>
      </c>
      <c r="AE244" s="6">
        <v>1</v>
      </c>
      <c r="AF244" s="6">
        <v>1</v>
      </c>
      <c r="AG244" s="6">
        <v>1</v>
      </c>
      <c r="AH244" s="6">
        <v>1</v>
      </c>
      <c r="AI244" s="6">
        <v>1</v>
      </c>
      <c r="AJ244" s="6">
        <v>1</v>
      </c>
      <c r="AK244" s="6">
        <v>1</v>
      </c>
      <c r="AL244" s="6">
        <v>1</v>
      </c>
      <c r="AM244" s="6">
        <v>3</v>
      </c>
      <c r="AN244" s="6">
        <v>1</v>
      </c>
      <c r="AO244" s="6">
        <v>1</v>
      </c>
      <c r="AP244" s="6">
        <v>1</v>
      </c>
      <c r="AQ244" s="6">
        <v>1</v>
      </c>
      <c r="AR244" s="6">
        <v>1</v>
      </c>
      <c r="AS244" s="6">
        <v>1</v>
      </c>
      <c r="AT244" s="6">
        <v>1</v>
      </c>
      <c r="AU244" s="6">
        <v>1</v>
      </c>
      <c r="AV244" s="6">
        <v>1</v>
      </c>
      <c r="AW244" s="6">
        <v>1</v>
      </c>
      <c r="AX244" s="6">
        <v>1</v>
      </c>
      <c r="AY244" s="6">
        <v>1</v>
      </c>
      <c r="AZ244" s="3">
        <f t="shared" si="181"/>
        <v>1</v>
      </c>
      <c r="BA244" s="3">
        <f t="shared" si="182"/>
        <v>1</v>
      </c>
      <c r="BB244" s="3">
        <f t="shared" si="183"/>
        <v>1</v>
      </c>
      <c r="BC244" s="3">
        <f t="shared" si="184"/>
        <v>1</v>
      </c>
      <c r="BD244" s="3">
        <f t="shared" si="185"/>
        <v>1</v>
      </c>
      <c r="BE244" s="3">
        <f t="shared" si="186"/>
        <v>1</v>
      </c>
      <c r="BF244" s="3">
        <f t="shared" si="187"/>
        <v>1.2000000000000002</v>
      </c>
      <c r="BG244" s="3">
        <f t="shared" si="188"/>
        <v>1</v>
      </c>
      <c r="BH244" s="3">
        <f t="shared" si="189"/>
        <v>1</v>
      </c>
      <c r="BI244" s="3">
        <f t="shared" si="190"/>
        <v>1</v>
      </c>
      <c r="BJ244" s="3">
        <f t="shared" si="191"/>
        <v>1</v>
      </c>
      <c r="BK244" s="3">
        <f t="shared" si="192"/>
        <v>1.1208791208791209</v>
      </c>
      <c r="BL244" s="3">
        <f t="shared" si="193"/>
        <v>1.0550000000000002</v>
      </c>
      <c r="BO244" t="s">
        <v>641</v>
      </c>
      <c r="BP244" t="str">
        <f t="shared" si="194"/>
        <v>('i2023110600613','2022','in2023110400001','1'),</v>
      </c>
      <c r="BQ244" t="str">
        <f t="shared" si="195"/>
        <v>('i2023110600613','2022','in2023110400002','1'),</v>
      </c>
      <c r="BR244" t="str">
        <f t="shared" si="196"/>
        <v>('i2023110600613','2022','in2023110400003','1'),</v>
      </c>
      <c r="BS244" t="str">
        <f t="shared" si="197"/>
        <v>('i2023110600613','2022','in2023110400004','1'),</v>
      </c>
      <c r="BT244" t="str">
        <f t="shared" si="198"/>
        <v>('i2023110600613','2022','in2023110400005','1'),</v>
      </c>
      <c r="BU244" t="str">
        <f t="shared" si="199"/>
        <v>('i2023110600613','2022','in2023110400006','1'),</v>
      </c>
      <c r="BV244" t="str">
        <f t="shared" si="200"/>
        <v>('i2023110600613','2022','in2023110400007','1'),</v>
      </c>
      <c r="BW244" t="str">
        <f t="shared" si="201"/>
        <v>('i2023110600613','2022','in2023110400008','1'),</v>
      </c>
      <c r="BX244" t="str">
        <f t="shared" si="202"/>
        <v>('i2023110600613','2022','in2023110400009','1'),</v>
      </c>
      <c r="BY244" t="str">
        <f t="shared" si="203"/>
        <v>('i2023110600613','2022','in2023110400010','1'),</v>
      </c>
      <c r="BZ244" t="str">
        <f t="shared" si="204"/>
        <v>('i2023110600613','2022','in2023110400011','1'),</v>
      </c>
      <c r="CA244" t="str">
        <f t="shared" si="205"/>
        <v>('i2023110600613','2022','in2023110400012','1'),</v>
      </c>
      <c r="CB244" t="str">
        <f t="shared" si="206"/>
        <v>('i2023110600613','2022','in2023110400013','1'),</v>
      </c>
      <c r="CC244" t="str">
        <f t="shared" si="207"/>
        <v>('i2023110600613','2022','in2023110400014','1'),</v>
      </c>
      <c r="CD244" t="str">
        <f t="shared" si="208"/>
        <v>('i2023110600613','2022','in2023110400015','1'),</v>
      </c>
      <c r="CE244" t="str">
        <f t="shared" si="209"/>
        <v>('i2023110600613','2022','in2023110400016','1'),</v>
      </c>
      <c r="CF244" t="str">
        <f t="shared" si="210"/>
        <v>('i2023110600613','2022','in2023110400017','1'),</v>
      </c>
      <c r="CG244" t="str">
        <f t="shared" si="211"/>
        <v>('i2023110600613','2022','in2023110400018','1'),</v>
      </c>
      <c r="CH244" t="str">
        <f t="shared" si="212"/>
        <v>('i2023110600613','2022','in2023110400019','1'),</v>
      </c>
      <c r="CI244" t="str">
        <f t="shared" si="213"/>
        <v>('i2023110600613','2022','in2023110400020','1'),</v>
      </c>
      <c r="CJ244" t="str">
        <f t="shared" si="214"/>
        <v>('i2023110600613','2022','in2023110400021','1'),</v>
      </c>
      <c r="CK244" t="str">
        <f t="shared" si="215"/>
        <v>('i2023110600613','2022','in2023110400022','1'),</v>
      </c>
      <c r="CL244" t="str">
        <f t="shared" si="216"/>
        <v>('i2023110600613','2022','in2023110400023','1'),</v>
      </c>
      <c r="CM244" t="str">
        <f t="shared" si="217"/>
        <v>('i2023110600613','2022','in2023110400024','1'),</v>
      </c>
      <c r="CN244" t="str">
        <f t="shared" si="218"/>
        <v>('i2023110600613','2022','in2023110400025','1'),</v>
      </c>
      <c r="CO244" t="str">
        <f t="shared" si="219"/>
        <v>('i2023110600613','2022','in2023110400026','1'),</v>
      </c>
      <c r="CP244" t="str">
        <f t="shared" si="220"/>
        <v>('i2023110600613','2022','in2023110400027','1'),</v>
      </c>
      <c r="CQ244" t="str">
        <f t="shared" si="221"/>
        <v>('i2023110600613','2022','in2023110400028','1'),</v>
      </c>
      <c r="CR244" t="str">
        <f t="shared" si="222"/>
        <v>('i2023110600613','2022','in2023110400029','1'),</v>
      </c>
      <c r="CS244" t="str">
        <f t="shared" si="223"/>
        <v>('i2023110600613','2022','in2023110400030','1'),</v>
      </c>
      <c r="CT244" t="str">
        <f t="shared" si="224"/>
        <v>('i2023110600613','2022','in2023110400031','1'),</v>
      </c>
      <c r="CU244" t="str">
        <f t="shared" si="225"/>
        <v>('i2023110600613','2022','in2023110400032','1'),</v>
      </c>
      <c r="CV244" t="str">
        <f t="shared" si="226"/>
        <v>('i2023110600613','2022','in2023110400033','1'),</v>
      </c>
      <c r="CW244" t="str">
        <f t="shared" si="227"/>
        <v>('i2023110600613','2022','in2023110400034','1'),</v>
      </c>
      <c r="CX244" t="str">
        <f t="shared" si="228"/>
        <v>('i2023110600613','2022','in2023110400035','3'),</v>
      </c>
      <c r="CY244" t="str">
        <f t="shared" si="229"/>
        <v>('i2023110600613','2022','in2023110400036','1'),</v>
      </c>
      <c r="CZ244" t="str">
        <f t="shared" si="230"/>
        <v>('i2023110600613','2022','in2023110400037','1'),</v>
      </c>
      <c r="DA244" t="str">
        <f t="shared" si="231"/>
        <v>('i2023110600613','2022','in2023110400038','1'),</v>
      </c>
      <c r="DB244" t="str">
        <f t="shared" si="232"/>
        <v>('i2023110600613','2022','in2023110400039','1'),</v>
      </c>
      <c r="DC244" t="str">
        <f t="shared" si="233"/>
        <v>('i2023110600613','2022','in2023110400040','1'),</v>
      </c>
      <c r="DD244" t="str">
        <f t="shared" si="234"/>
        <v>('i2023110600613','2022','in2023110400041','1'),</v>
      </c>
      <c r="DE244" t="str">
        <f t="shared" si="235"/>
        <v>('i2023110600613','2022','in2023110400042','1'),</v>
      </c>
      <c r="DF244" t="str">
        <f t="shared" si="236"/>
        <v>('i2023110600613','2022','in2023110400043','1'),</v>
      </c>
      <c r="DG244" t="str">
        <f t="shared" si="237"/>
        <v>('i2023110600613','2022','in2023110400044','1'),</v>
      </c>
      <c r="DH244" t="str">
        <f t="shared" si="238"/>
        <v>('i2023110600613','2022','in2023110400045','1'),</v>
      </c>
      <c r="DI244" t="str">
        <f t="shared" si="239"/>
        <v>('i2023110600613','2022','in2023110400046','1'),</v>
      </c>
      <c r="DJ244" t="str">
        <f t="shared" si="240"/>
        <v>('i2023110600613','2022','in2023110400047','1');</v>
      </c>
    </row>
    <row r="245" spans="1:114" x14ac:dyDescent="0.25">
      <c r="A245" s="4" t="str">
        <f>INDEX('instansi pusat'!$B$2:$C$623,MATCH(C245,'instansi pusat'!$D$2:$D$623,0),2)</f>
        <v>i2023110600207</v>
      </c>
      <c r="B245" s="6">
        <v>6203</v>
      </c>
      <c r="C245" s="5" t="s">
        <v>197</v>
      </c>
      <c r="D245" s="6">
        <v>2022</v>
      </c>
      <c r="E245" s="6">
        <v>2</v>
      </c>
      <c r="F245" s="6">
        <v>3</v>
      </c>
      <c r="G245" s="6">
        <v>3</v>
      </c>
      <c r="H245" s="6">
        <v>4</v>
      </c>
      <c r="I245" s="6">
        <v>3</v>
      </c>
      <c r="J245" s="6">
        <v>3</v>
      </c>
      <c r="K245" s="6">
        <v>4</v>
      </c>
      <c r="L245" s="6">
        <v>3</v>
      </c>
      <c r="M245" s="6">
        <v>4</v>
      </c>
      <c r="N245" s="6">
        <v>2</v>
      </c>
      <c r="O245" s="6">
        <v>1</v>
      </c>
      <c r="P245" s="6">
        <v>2</v>
      </c>
      <c r="Q245" s="6">
        <v>3</v>
      </c>
      <c r="R245" s="6">
        <v>1</v>
      </c>
      <c r="S245" s="6">
        <v>1</v>
      </c>
      <c r="T245" s="6">
        <v>3</v>
      </c>
      <c r="U245" s="6">
        <v>3</v>
      </c>
      <c r="V245" s="6">
        <v>3</v>
      </c>
      <c r="W245" s="6">
        <v>2</v>
      </c>
      <c r="X245" s="6">
        <v>2</v>
      </c>
      <c r="Y245" s="6">
        <v>1</v>
      </c>
      <c r="Z245" s="6">
        <v>1</v>
      </c>
      <c r="AA245" s="6">
        <v>1</v>
      </c>
      <c r="AB245" s="6">
        <v>1</v>
      </c>
      <c r="AC245" s="6">
        <v>2</v>
      </c>
      <c r="AD245" s="6">
        <v>1</v>
      </c>
      <c r="AE245" s="6">
        <v>1</v>
      </c>
      <c r="AF245" s="6">
        <v>1</v>
      </c>
      <c r="AG245" s="6">
        <v>2</v>
      </c>
      <c r="AH245" s="6">
        <v>2</v>
      </c>
      <c r="AI245" s="6">
        <v>2</v>
      </c>
      <c r="AJ245" s="6">
        <v>4</v>
      </c>
      <c r="AK245" s="6">
        <v>4</v>
      </c>
      <c r="AL245" s="6">
        <v>5</v>
      </c>
      <c r="AM245" s="6">
        <v>4</v>
      </c>
      <c r="AN245" s="6">
        <v>3</v>
      </c>
      <c r="AO245" s="6">
        <v>3</v>
      </c>
      <c r="AP245" s="6">
        <v>3</v>
      </c>
      <c r="AQ245" s="6">
        <v>3</v>
      </c>
      <c r="AR245" s="6">
        <v>3</v>
      </c>
      <c r="AS245" s="6">
        <v>3</v>
      </c>
      <c r="AT245" s="6">
        <v>4</v>
      </c>
      <c r="AU245" s="6">
        <v>2</v>
      </c>
      <c r="AV245" s="6">
        <v>2</v>
      </c>
      <c r="AW245" s="6">
        <v>3</v>
      </c>
      <c r="AX245" s="6">
        <v>4</v>
      </c>
      <c r="AY245" s="6">
        <v>2</v>
      </c>
      <c r="AZ245" s="3">
        <f t="shared" si="181"/>
        <v>3.1</v>
      </c>
      <c r="BA245" s="3">
        <f t="shared" si="182"/>
        <v>1.75</v>
      </c>
      <c r="BB245" s="3">
        <f t="shared" si="183"/>
        <v>2.5</v>
      </c>
      <c r="BC245" s="3">
        <f t="shared" si="184"/>
        <v>2</v>
      </c>
      <c r="BD245" s="3">
        <f t="shared" si="185"/>
        <v>1.125</v>
      </c>
      <c r="BE245" s="3">
        <f t="shared" si="186"/>
        <v>2</v>
      </c>
      <c r="BF245" s="3">
        <f t="shared" si="187"/>
        <v>3.5</v>
      </c>
      <c r="BG245" s="3">
        <f t="shared" si="188"/>
        <v>2.833333333333333</v>
      </c>
      <c r="BH245" s="3">
        <f t="shared" si="189"/>
        <v>3.1</v>
      </c>
      <c r="BI245" s="3">
        <f t="shared" si="190"/>
        <v>2.1</v>
      </c>
      <c r="BJ245" s="3">
        <f t="shared" si="191"/>
        <v>1.3636363636363638</v>
      </c>
      <c r="BK245" s="3">
        <f t="shared" si="192"/>
        <v>3.2362637362637363</v>
      </c>
      <c r="BL245" s="3">
        <f t="shared" si="193"/>
        <v>2.6255000000000002</v>
      </c>
      <c r="BO245" t="s">
        <v>641</v>
      </c>
      <c r="BP245" t="str">
        <f t="shared" si="194"/>
        <v>('i2023110600207','2022','in2023110400001','2'),</v>
      </c>
      <c r="BQ245" t="str">
        <f t="shared" si="195"/>
        <v>('i2023110600207','2022','in2023110400002','3'),</v>
      </c>
      <c r="BR245" t="str">
        <f t="shared" si="196"/>
        <v>('i2023110600207','2022','in2023110400003','3'),</v>
      </c>
      <c r="BS245" t="str">
        <f t="shared" si="197"/>
        <v>('i2023110600207','2022','in2023110400004','4'),</v>
      </c>
      <c r="BT245" t="str">
        <f t="shared" si="198"/>
        <v>('i2023110600207','2022','in2023110400005','3'),</v>
      </c>
      <c r="BU245" t="str">
        <f t="shared" si="199"/>
        <v>('i2023110600207','2022','in2023110400006','3'),</v>
      </c>
      <c r="BV245" t="str">
        <f t="shared" si="200"/>
        <v>('i2023110600207','2022','in2023110400007','4'),</v>
      </c>
      <c r="BW245" t="str">
        <f t="shared" si="201"/>
        <v>('i2023110600207','2022','in2023110400008','3'),</v>
      </c>
      <c r="BX245" t="str">
        <f t="shared" si="202"/>
        <v>('i2023110600207','2022','in2023110400009','4'),</v>
      </c>
      <c r="BY245" t="str">
        <f t="shared" si="203"/>
        <v>('i2023110600207','2022','in2023110400010','2'),</v>
      </c>
      <c r="BZ245" t="str">
        <f t="shared" si="204"/>
        <v>('i2023110600207','2022','in2023110400011','1'),</v>
      </c>
      <c r="CA245" t="str">
        <f t="shared" si="205"/>
        <v>('i2023110600207','2022','in2023110400012','2'),</v>
      </c>
      <c r="CB245" t="str">
        <f t="shared" si="206"/>
        <v>('i2023110600207','2022','in2023110400013','3'),</v>
      </c>
      <c r="CC245" t="str">
        <f t="shared" si="207"/>
        <v>('i2023110600207','2022','in2023110400014','1'),</v>
      </c>
      <c r="CD245" t="str">
        <f t="shared" si="208"/>
        <v>('i2023110600207','2022','in2023110400015','1'),</v>
      </c>
      <c r="CE245" t="str">
        <f t="shared" si="209"/>
        <v>('i2023110600207','2022','in2023110400016','3'),</v>
      </c>
      <c r="CF245" t="str">
        <f t="shared" si="210"/>
        <v>('i2023110600207','2022','in2023110400017','3'),</v>
      </c>
      <c r="CG245" t="str">
        <f t="shared" si="211"/>
        <v>('i2023110600207','2022','in2023110400018','3'),</v>
      </c>
      <c r="CH245" t="str">
        <f t="shared" si="212"/>
        <v>('i2023110600207','2022','in2023110400019','2'),</v>
      </c>
      <c r="CI245" t="str">
        <f t="shared" si="213"/>
        <v>('i2023110600207','2022','in2023110400020','2'),</v>
      </c>
      <c r="CJ245" t="str">
        <f t="shared" si="214"/>
        <v>('i2023110600207','2022','in2023110400021','1'),</v>
      </c>
      <c r="CK245" t="str">
        <f t="shared" si="215"/>
        <v>('i2023110600207','2022','in2023110400022','1'),</v>
      </c>
      <c r="CL245" t="str">
        <f t="shared" si="216"/>
        <v>('i2023110600207','2022','in2023110400023','1'),</v>
      </c>
      <c r="CM245" t="str">
        <f t="shared" si="217"/>
        <v>('i2023110600207','2022','in2023110400024','1'),</v>
      </c>
      <c r="CN245" t="str">
        <f t="shared" si="218"/>
        <v>('i2023110600207','2022','in2023110400025','2'),</v>
      </c>
      <c r="CO245" t="str">
        <f t="shared" si="219"/>
        <v>('i2023110600207','2022','in2023110400026','1'),</v>
      </c>
      <c r="CP245" t="str">
        <f t="shared" si="220"/>
        <v>('i2023110600207','2022','in2023110400027','1'),</v>
      </c>
      <c r="CQ245" t="str">
        <f t="shared" si="221"/>
        <v>('i2023110600207','2022','in2023110400028','1'),</v>
      </c>
      <c r="CR245" t="str">
        <f t="shared" si="222"/>
        <v>('i2023110600207','2022','in2023110400029','2'),</v>
      </c>
      <c r="CS245" t="str">
        <f t="shared" si="223"/>
        <v>('i2023110600207','2022','in2023110400030','2'),</v>
      </c>
      <c r="CT245" t="str">
        <f t="shared" si="224"/>
        <v>('i2023110600207','2022','in2023110400031','2'),</v>
      </c>
      <c r="CU245" t="str">
        <f t="shared" si="225"/>
        <v>('i2023110600207','2022','in2023110400032','4'),</v>
      </c>
      <c r="CV245" t="str">
        <f t="shared" si="226"/>
        <v>('i2023110600207','2022','in2023110400033','4'),</v>
      </c>
      <c r="CW245" t="str">
        <f t="shared" si="227"/>
        <v>('i2023110600207','2022','in2023110400034','5'),</v>
      </c>
      <c r="CX245" t="str">
        <f t="shared" si="228"/>
        <v>('i2023110600207','2022','in2023110400035','4'),</v>
      </c>
      <c r="CY245" t="str">
        <f t="shared" si="229"/>
        <v>('i2023110600207','2022','in2023110400036','3'),</v>
      </c>
      <c r="CZ245" t="str">
        <f t="shared" si="230"/>
        <v>('i2023110600207','2022','in2023110400037','3'),</v>
      </c>
      <c r="DA245" t="str">
        <f t="shared" si="231"/>
        <v>('i2023110600207','2022','in2023110400038','3'),</v>
      </c>
      <c r="DB245" t="str">
        <f t="shared" si="232"/>
        <v>('i2023110600207','2022','in2023110400039','3'),</v>
      </c>
      <c r="DC245" t="str">
        <f t="shared" si="233"/>
        <v>('i2023110600207','2022','in2023110400040','3'),</v>
      </c>
      <c r="DD245" t="str">
        <f t="shared" si="234"/>
        <v>('i2023110600207','2022','in2023110400041','3'),</v>
      </c>
      <c r="DE245" t="str">
        <f t="shared" si="235"/>
        <v>('i2023110600207','2022','in2023110400042','4'),</v>
      </c>
      <c r="DF245" t="str">
        <f t="shared" si="236"/>
        <v>('i2023110600207','2022','in2023110400043','2'),</v>
      </c>
      <c r="DG245" t="str">
        <f t="shared" si="237"/>
        <v>('i2023110600207','2022','in2023110400044','2'),</v>
      </c>
      <c r="DH245" t="str">
        <f t="shared" si="238"/>
        <v>('i2023110600207','2022','in2023110400045','3'),</v>
      </c>
      <c r="DI245" t="str">
        <f t="shared" si="239"/>
        <v>('i2023110600207','2022','in2023110400046','4'),</v>
      </c>
      <c r="DJ245" t="str">
        <f t="shared" si="240"/>
        <v>('i2023110600207','2022','in2023110400047','2');</v>
      </c>
    </row>
    <row r="246" spans="1:114" x14ac:dyDescent="0.25">
      <c r="A246" s="4" t="str">
        <f>INDEX('instansi pusat'!$B$2:$C$623,MATCH(C246,'instansi pusat'!$D$2:$D$623,0),2)</f>
        <v>i2023110600182</v>
      </c>
      <c r="B246" s="6">
        <v>5808</v>
      </c>
      <c r="C246" s="5" t="s">
        <v>206</v>
      </c>
      <c r="D246" s="6">
        <v>2022</v>
      </c>
      <c r="E246" s="6">
        <v>3</v>
      </c>
      <c r="F246" s="6">
        <v>3</v>
      </c>
      <c r="G246" s="6">
        <v>4</v>
      </c>
      <c r="H246" s="6">
        <v>3</v>
      </c>
      <c r="I246" s="6">
        <v>3</v>
      </c>
      <c r="J246" s="6">
        <v>3</v>
      </c>
      <c r="K246" s="6">
        <v>3</v>
      </c>
      <c r="L246" s="6">
        <v>3</v>
      </c>
      <c r="M246" s="6">
        <v>3</v>
      </c>
      <c r="N246" s="6">
        <v>3</v>
      </c>
      <c r="O246" s="6">
        <v>1</v>
      </c>
      <c r="P246" s="6">
        <v>1</v>
      </c>
      <c r="Q246" s="6">
        <v>1</v>
      </c>
      <c r="R246" s="6">
        <v>1</v>
      </c>
      <c r="S246" s="6">
        <v>1</v>
      </c>
      <c r="T246" s="6">
        <v>1</v>
      </c>
      <c r="U246" s="6">
        <v>2</v>
      </c>
      <c r="V246" s="6">
        <v>1</v>
      </c>
      <c r="W246" s="6">
        <v>1</v>
      </c>
      <c r="X246" s="6">
        <v>1</v>
      </c>
      <c r="Y246" s="6">
        <v>1</v>
      </c>
      <c r="Z246" s="6">
        <v>1</v>
      </c>
      <c r="AA246" s="6">
        <v>1</v>
      </c>
      <c r="AB246" s="6">
        <v>1</v>
      </c>
      <c r="AC246" s="6">
        <v>1</v>
      </c>
      <c r="AD246" s="6">
        <v>1</v>
      </c>
      <c r="AE246" s="6">
        <v>1</v>
      </c>
      <c r="AF246" s="6">
        <v>1</v>
      </c>
      <c r="AG246" s="6">
        <v>1</v>
      </c>
      <c r="AH246" s="6">
        <v>1</v>
      </c>
      <c r="AI246" s="6">
        <v>1</v>
      </c>
      <c r="AJ246" s="6">
        <v>4</v>
      </c>
      <c r="AK246" s="6">
        <v>4</v>
      </c>
      <c r="AL246" s="6">
        <v>1</v>
      </c>
      <c r="AM246" s="6">
        <v>1</v>
      </c>
      <c r="AN246" s="6">
        <v>1</v>
      </c>
      <c r="AO246" s="6">
        <v>1</v>
      </c>
      <c r="AP246" s="6">
        <v>1</v>
      </c>
      <c r="AQ246" s="6">
        <v>1</v>
      </c>
      <c r="AR246" s="6">
        <v>2</v>
      </c>
      <c r="AS246" s="6">
        <v>1</v>
      </c>
      <c r="AT246" s="6">
        <v>1</v>
      </c>
      <c r="AU246" s="6">
        <v>2</v>
      </c>
      <c r="AV246" s="6">
        <v>2</v>
      </c>
      <c r="AW246" s="6">
        <v>1</v>
      </c>
      <c r="AX246" s="6">
        <v>1</v>
      </c>
      <c r="AY246" s="6">
        <v>1</v>
      </c>
      <c r="AZ246" s="3">
        <f t="shared" si="181"/>
        <v>3.1</v>
      </c>
      <c r="BA246" s="3">
        <f t="shared" si="182"/>
        <v>1</v>
      </c>
      <c r="BB246" s="3">
        <f t="shared" si="183"/>
        <v>1.25</v>
      </c>
      <c r="BC246" s="3">
        <f t="shared" si="184"/>
        <v>1</v>
      </c>
      <c r="BD246" s="3">
        <f t="shared" si="185"/>
        <v>1</v>
      </c>
      <c r="BE246" s="3">
        <f t="shared" si="186"/>
        <v>1</v>
      </c>
      <c r="BF246" s="3">
        <f t="shared" si="187"/>
        <v>1.7000000000000002</v>
      </c>
      <c r="BG246" s="3">
        <f t="shared" si="188"/>
        <v>1.3333333333333333</v>
      </c>
      <c r="BH246" s="3">
        <f t="shared" si="189"/>
        <v>3.1</v>
      </c>
      <c r="BI246" s="3">
        <f t="shared" si="190"/>
        <v>1.1000000000000001</v>
      </c>
      <c r="BJ246" s="3">
        <f t="shared" si="191"/>
        <v>1</v>
      </c>
      <c r="BK246" s="3">
        <f t="shared" si="192"/>
        <v>1.554945054945055</v>
      </c>
      <c r="BL246" s="3">
        <f t="shared" si="193"/>
        <v>1.5505</v>
      </c>
      <c r="BO246" t="s">
        <v>641</v>
      </c>
      <c r="BP246" t="str">
        <f t="shared" si="194"/>
        <v>('i2023110600182','2022','in2023110400001','3'),</v>
      </c>
      <c r="BQ246" t="str">
        <f t="shared" si="195"/>
        <v>('i2023110600182','2022','in2023110400002','3'),</v>
      </c>
      <c r="BR246" t="str">
        <f t="shared" si="196"/>
        <v>('i2023110600182','2022','in2023110400003','4'),</v>
      </c>
      <c r="BS246" t="str">
        <f t="shared" si="197"/>
        <v>('i2023110600182','2022','in2023110400004','3'),</v>
      </c>
      <c r="BT246" t="str">
        <f t="shared" si="198"/>
        <v>('i2023110600182','2022','in2023110400005','3'),</v>
      </c>
      <c r="BU246" t="str">
        <f t="shared" si="199"/>
        <v>('i2023110600182','2022','in2023110400006','3'),</v>
      </c>
      <c r="BV246" t="str">
        <f t="shared" si="200"/>
        <v>('i2023110600182','2022','in2023110400007','3'),</v>
      </c>
      <c r="BW246" t="str">
        <f t="shared" si="201"/>
        <v>('i2023110600182','2022','in2023110400008','3'),</v>
      </c>
      <c r="BX246" t="str">
        <f t="shared" si="202"/>
        <v>('i2023110600182','2022','in2023110400009','3'),</v>
      </c>
      <c r="BY246" t="str">
        <f t="shared" si="203"/>
        <v>('i2023110600182','2022','in2023110400010','3'),</v>
      </c>
      <c r="BZ246" t="str">
        <f t="shared" si="204"/>
        <v>('i2023110600182','2022','in2023110400011','1'),</v>
      </c>
      <c r="CA246" t="str">
        <f t="shared" si="205"/>
        <v>('i2023110600182','2022','in2023110400012','1'),</v>
      </c>
      <c r="CB246" t="str">
        <f t="shared" si="206"/>
        <v>('i2023110600182','2022','in2023110400013','1'),</v>
      </c>
      <c r="CC246" t="str">
        <f t="shared" si="207"/>
        <v>('i2023110600182','2022','in2023110400014','1'),</v>
      </c>
      <c r="CD246" t="str">
        <f t="shared" si="208"/>
        <v>('i2023110600182','2022','in2023110400015','1'),</v>
      </c>
      <c r="CE246" t="str">
        <f t="shared" si="209"/>
        <v>('i2023110600182','2022','in2023110400016','1'),</v>
      </c>
      <c r="CF246" t="str">
        <f t="shared" si="210"/>
        <v>('i2023110600182','2022','in2023110400017','2'),</v>
      </c>
      <c r="CG246" t="str">
        <f t="shared" si="211"/>
        <v>('i2023110600182','2022','in2023110400018','1'),</v>
      </c>
      <c r="CH246" t="str">
        <f t="shared" si="212"/>
        <v>('i2023110600182','2022','in2023110400019','1'),</v>
      </c>
      <c r="CI246" t="str">
        <f t="shared" si="213"/>
        <v>('i2023110600182','2022','in2023110400020','1'),</v>
      </c>
      <c r="CJ246" t="str">
        <f t="shared" si="214"/>
        <v>('i2023110600182','2022','in2023110400021','1'),</v>
      </c>
      <c r="CK246" t="str">
        <f t="shared" si="215"/>
        <v>('i2023110600182','2022','in2023110400022','1'),</v>
      </c>
      <c r="CL246" t="str">
        <f t="shared" si="216"/>
        <v>('i2023110600182','2022','in2023110400023','1'),</v>
      </c>
      <c r="CM246" t="str">
        <f t="shared" si="217"/>
        <v>('i2023110600182','2022','in2023110400024','1'),</v>
      </c>
      <c r="CN246" t="str">
        <f t="shared" si="218"/>
        <v>('i2023110600182','2022','in2023110400025','1'),</v>
      </c>
      <c r="CO246" t="str">
        <f t="shared" si="219"/>
        <v>('i2023110600182','2022','in2023110400026','1'),</v>
      </c>
      <c r="CP246" t="str">
        <f t="shared" si="220"/>
        <v>('i2023110600182','2022','in2023110400027','1'),</v>
      </c>
      <c r="CQ246" t="str">
        <f t="shared" si="221"/>
        <v>('i2023110600182','2022','in2023110400028','1'),</v>
      </c>
      <c r="CR246" t="str">
        <f t="shared" si="222"/>
        <v>('i2023110600182','2022','in2023110400029','1'),</v>
      </c>
      <c r="CS246" t="str">
        <f t="shared" si="223"/>
        <v>('i2023110600182','2022','in2023110400030','1'),</v>
      </c>
      <c r="CT246" t="str">
        <f t="shared" si="224"/>
        <v>('i2023110600182','2022','in2023110400031','1'),</v>
      </c>
      <c r="CU246" t="str">
        <f t="shared" si="225"/>
        <v>('i2023110600182','2022','in2023110400032','4'),</v>
      </c>
      <c r="CV246" t="str">
        <f t="shared" si="226"/>
        <v>('i2023110600182','2022','in2023110400033','4'),</v>
      </c>
      <c r="CW246" t="str">
        <f t="shared" si="227"/>
        <v>('i2023110600182','2022','in2023110400034','1'),</v>
      </c>
      <c r="CX246" t="str">
        <f t="shared" si="228"/>
        <v>('i2023110600182','2022','in2023110400035','1'),</v>
      </c>
      <c r="CY246" t="str">
        <f t="shared" si="229"/>
        <v>('i2023110600182','2022','in2023110400036','1'),</v>
      </c>
      <c r="CZ246" t="str">
        <f t="shared" si="230"/>
        <v>('i2023110600182','2022','in2023110400037','1'),</v>
      </c>
      <c r="DA246" t="str">
        <f t="shared" si="231"/>
        <v>('i2023110600182','2022','in2023110400038','1'),</v>
      </c>
      <c r="DB246" t="str">
        <f t="shared" si="232"/>
        <v>('i2023110600182','2022','in2023110400039','1'),</v>
      </c>
      <c r="DC246" t="str">
        <f t="shared" si="233"/>
        <v>('i2023110600182','2022','in2023110400040','2'),</v>
      </c>
      <c r="DD246" t="str">
        <f t="shared" si="234"/>
        <v>('i2023110600182','2022','in2023110400041','1'),</v>
      </c>
      <c r="DE246" t="str">
        <f t="shared" si="235"/>
        <v>('i2023110600182','2022','in2023110400042','1'),</v>
      </c>
      <c r="DF246" t="str">
        <f t="shared" si="236"/>
        <v>('i2023110600182','2022','in2023110400043','2'),</v>
      </c>
      <c r="DG246" t="str">
        <f t="shared" si="237"/>
        <v>('i2023110600182','2022','in2023110400044','2'),</v>
      </c>
      <c r="DH246" t="str">
        <f t="shared" si="238"/>
        <v>('i2023110600182','2022','in2023110400045','1'),</v>
      </c>
      <c r="DI246" t="str">
        <f t="shared" si="239"/>
        <v>('i2023110600182','2022','in2023110400046','1'),</v>
      </c>
      <c r="DJ246" t="str">
        <f t="shared" si="240"/>
        <v>('i2023110600182','2022','in2023110400047','1');</v>
      </c>
    </row>
    <row r="247" spans="1:114" x14ac:dyDescent="0.25">
      <c r="A247" s="4" t="str">
        <f>INDEX('instansi pusat'!$B$2:$C$623,MATCH(C247,'instansi pusat'!$D$2:$D$623,0),2)</f>
        <v>i2023110600587</v>
      </c>
      <c r="B247" s="6">
        <v>7713</v>
      </c>
      <c r="C247" s="5" t="s">
        <v>385</v>
      </c>
      <c r="D247" s="6">
        <v>2022</v>
      </c>
      <c r="E247" s="6">
        <v>1</v>
      </c>
      <c r="F247" s="6">
        <v>1</v>
      </c>
      <c r="G247" s="6">
        <v>1</v>
      </c>
      <c r="H247" s="6">
        <v>1</v>
      </c>
      <c r="I247" s="6">
        <v>1</v>
      </c>
      <c r="J247" s="6">
        <v>2</v>
      </c>
      <c r="K247" s="6">
        <v>2</v>
      </c>
      <c r="L247" s="6">
        <v>1</v>
      </c>
      <c r="M247" s="6">
        <v>1</v>
      </c>
      <c r="N247" s="6">
        <v>1</v>
      </c>
      <c r="O247" s="6">
        <v>1</v>
      </c>
      <c r="P247" s="6">
        <v>1</v>
      </c>
      <c r="Q247" s="6">
        <v>2</v>
      </c>
      <c r="R247" s="6">
        <v>1</v>
      </c>
      <c r="S247" s="6">
        <v>1</v>
      </c>
      <c r="T247" s="6">
        <v>1</v>
      </c>
      <c r="U247" s="6">
        <v>1</v>
      </c>
      <c r="V247" s="6">
        <v>1</v>
      </c>
      <c r="W247" s="6">
        <v>1</v>
      </c>
      <c r="X247" s="6">
        <v>1</v>
      </c>
      <c r="Y247" s="6">
        <v>1</v>
      </c>
      <c r="Z247" s="6">
        <v>1</v>
      </c>
      <c r="AA247" s="6">
        <v>1</v>
      </c>
      <c r="AB247" s="6">
        <v>1</v>
      </c>
      <c r="AC247" s="6">
        <v>1</v>
      </c>
      <c r="AD247" s="6">
        <v>1</v>
      </c>
      <c r="AE247" s="6">
        <v>1</v>
      </c>
      <c r="AF247" s="6">
        <v>1</v>
      </c>
      <c r="AG247" s="6">
        <v>1</v>
      </c>
      <c r="AH247" s="6">
        <v>1</v>
      </c>
      <c r="AI247" s="6">
        <v>1</v>
      </c>
      <c r="AJ247" s="6">
        <v>4</v>
      </c>
      <c r="AK247" s="6">
        <v>4</v>
      </c>
      <c r="AL247" s="6">
        <v>4</v>
      </c>
      <c r="AM247" s="6">
        <v>3</v>
      </c>
      <c r="AN247" s="6">
        <v>3</v>
      </c>
      <c r="AO247" s="6">
        <v>1</v>
      </c>
      <c r="AP247" s="6">
        <v>1</v>
      </c>
      <c r="AQ247" s="6">
        <v>1</v>
      </c>
      <c r="AR247" s="6">
        <v>1</v>
      </c>
      <c r="AS247" s="6">
        <v>3</v>
      </c>
      <c r="AT247" s="6">
        <v>4</v>
      </c>
      <c r="AU247" s="6">
        <v>2</v>
      </c>
      <c r="AV247" s="6">
        <v>4</v>
      </c>
      <c r="AW247" s="6">
        <v>1</v>
      </c>
      <c r="AX247" s="6">
        <v>1</v>
      </c>
      <c r="AY247" s="6">
        <v>1</v>
      </c>
      <c r="AZ247" s="3">
        <f t="shared" si="181"/>
        <v>1.2000000000000002</v>
      </c>
      <c r="BA247" s="3">
        <f t="shared" si="182"/>
        <v>1.25</v>
      </c>
      <c r="BB247" s="3">
        <f t="shared" si="183"/>
        <v>1</v>
      </c>
      <c r="BC247" s="3">
        <f t="shared" si="184"/>
        <v>1</v>
      </c>
      <c r="BD247" s="3">
        <f t="shared" si="185"/>
        <v>1</v>
      </c>
      <c r="BE247" s="3">
        <f t="shared" si="186"/>
        <v>1</v>
      </c>
      <c r="BF247" s="3">
        <f t="shared" si="187"/>
        <v>2.5</v>
      </c>
      <c r="BG247" s="3">
        <f t="shared" si="188"/>
        <v>2.1666666666666665</v>
      </c>
      <c r="BH247" s="3">
        <f t="shared" si="189"/>
        <v>1.2000000000000002</v>
      </c>
      <c r="BI247" s="3">
        <f t="shared" si="190"/>
        <v>1.1000000000000001</v>
      </c>
      <c r="BJ247" s="3">
        <f t="shared" si="191"/>
        <v>1</v>
      </c>
      <c r="BK247" s="3">
        <f t="shared" si="192"/>
        <v>2.3681318681318682</v>
      </c>
      <c r="BL247" s="3">
        <f t="shared" si="193"/>
        <v>1.6735000000000002</v>
      </c>
      <c r="BO247" t="s">
        <v>641</v>
      </c>
      <c r="BP247" t="str">
        <f t="shared" si="194"/>
        <v>('i2023110600587','2022','in2023110400001','1'),</v>
      </c>
      <c r="BQ247" t="str">
        <f t="shared" si="195"/>
        <v>('i2023110600587','2022','in2023110400002','1'),</v>
      </c>
      <c r="BR247" t="str">
        <f t="shared" si="196"/>
        <v>('i2023110600587','2022','in2023110400003','1'),</v>
      </c>
      <c r="BS247" t="str">
        <f t="shared" si="197"/>
        <v>('i2023110600587','2022','in2023110400004','1'),</v>
      </c>
      <c r="BT247" t="str">
        <f t="shared" si="198"/>
        <v>('i2023110600587','2022','in2023110400005','1'),</v>
      </c>
      <c r="BU247" t="str">
        <f t="shared" si="199"/>
        <v>('i2023110600587','2022','in2023110400006','2'),</v>
      </c>
      <c r="BV247" t="str">
        <f t="shared" si="200"/>
        <v>('i2023110600587','2022','in2023110400007','2'),</v>
      </c>
      <c r="BW247" t="str">
        <f t="shared" si="201"/>
        <v>('i2023110600587','2022','in2023110400008','1'),</v>
      </c>
      <c r="BX247" t="str">
        <f t="shared" si="202"/>
        <v>('i2023110600587','2022','in2023110400009','1'),</v>
      </c>
      <c r="BY247" t="str">
        <f t="shared" si="203"/>
        <v>('i2023110600587','2022','in2023110400010','1'),</v>
      </c>
      <c r="BZ247" t="str">
        <f t="shared" si="204"/>
        <v>('i2023110600587','2022','in2023110400011','1'),</v>
      </c>
      <c r="CA247" t="str">
        <f t="shared" si="205"/>
        <v>('i2023110600587','2022','in2023110400012','1'),</v>
      </c>
      <c r="CB247" t="str">
        <f t="shared" si="206"/>
        <v>('i2023110600587','2022','in2023110400013','2'),</v>
      </c>
      <c r="CC247" t="str">
        <f t="shared" si="207"/>
        <v>('i2023110600587','2022','in2023110400014','1'),</v>
      </c>
      <c r="CD247" t="str">
        <f t="shared" si="208"/>
        <v>('i2023110600587','2022','in2023110400015','1'),</v>
      </c>
      <c r="CE247" t="str">
        <f t="shared" si="209"/>
        <v>('i2023110600587','2022','in2023110400016','1'),</v>
      </c>
      <c r="CF247" t="str">
        <f t="shared" si="210"/>
        <v>('i2023110600587','2022','in2023110400017','1'),</v>
      </c>
      <c r="CG247" t="str">
        <f t="shared" si="211"/>
        <v>('i2023110600587','2022','in2023110400018','1'),</v>
      </c>
      <c r="CH247" t="str">
        <f t="shared" si="212"/>
        <v>('i2023110600587','2022','in2023110400019','1'),</v>
      </c>
      <c r="CI247" t="str">
        <f t="shared" si="213"/>
        <v>('i2023110600587','2022','in2023110400020','1'),</v>
      </c>
      <c r="CJ247" t="str">
        <f t="shared" si="214"/>
        <v>('i2023110600587','2022','in2023110400021','1'),</v>
      </c>
      <c r="CK247" t="str">
        <f t="shared" si="215"/>
        <v>('i2023110600587','2022','in2023110400022','1'),</v>
      </c>
      <c r="CL247" t="str">
        <f t="shared" si="216"/>
        <v>('i2023110600587','2022','in2023110400023','1'),</v>
      </c>
      <c r="CM247" t="str">
        <f t="shared" si="217"/>
        <v>('i2023110600587','2022','in2023110400024','1'),</v>
      </c>
      <c r="CN247" t="str">
        <f t="shared" si="218"/>
        <v>('i2023110600587','2022','in2023110400025','1'),</v>
      </c>
      <c r="CO247" t="str">
        <f t="shared" si="219"/>
        <v>('i2023110600587','2022','in2023110400026','1'),</v>
      </c>
      <c r="CP247" t="str">
        <f t="shared" si="220"/>
        <v>('i2023110600587','2022','in2023110400027','1'),</v>
      </c>
      <c r="CQ247" t="str">
        <f t="shared" si="221"/>
        <v>('i2023110600587','2022','in2023110400028','1'),</v>
      </c>
      <c r="CR247" t="str">
        <f t="shared" si="222"/>
        <v>('i2023110600587','2022','in2023110400029','1'),</v>
      </c>
      <c r="CS247" t="str">
        <f t="shared" si="223"/>
        <v>('i2023110600587','2022','in2023110400030','1'),</v>
      </c>
      <c r="CT247" t="str">
        <f t="shared" si="224"/>
        <v>('i2023110600587','2022','in2023110400031','1'),</v>
      </c>
      <c r="CU247" t="str">
        <f t="shared" si="225"/>
        <v>('i2023110600587','2022','in2023110400032','4'),</v>
      </c>
      <c r="CV247" t="str">
        <f t="shared" si="226"/>
        <v>('i2023110600587','2022','in2023110400033','4'),</v>
      </c>
      <c r="CW247" t="str">
        <f t="shared" si="227"/>
        <v>('i2023110600587','2022','in2023110400034','4'),</v>
      </c>
      <c r="CX247" t="str">
        <f t="shared" si="228"/>
        <v>('i2023110600587','2022','in2023110400035','3'),</v>
      </c>
      <c r="CY247" t="str">
        <f t="shared" si="229"/>
        <v>('i2023110600587','2022','in2023110400036','3'),</v>
      </c>
      <c r="CZ247" t="str">
        <f t="shared" si="230"/>
        <v>('i2023110600587','2022','in2023110400037','1'),</v>
      </c>
      <c r="DA247" t="str">
        <f t="shared" si="231"/>
        <v>('i2023110600587','2022','in2023110400038','1'),</v>
      </c>
      <c r="DB247" t="str">
        <f t="shared" si="232"/>
        <v>('i2023110600587','2022','in2023110400039','1'),</v>
      </c>
      <c r="DC247" t="str">
        <f t="shared" si="233"/>
        <v>('i2023110600587','2022','in2023110400040','1'),</v>
      </c>
      <c r="DD247" t="str">
        <f t="shared" si="234"/>
        <v>('i2023110600587','2022','in2023110400041','3'),</v>
      </c>
      <c r="DE247" t="str">
        <f t="shared" si="235"/>
        <v>('i2023110600587','2022','in2023110400042','4'),</v>
      </c>
      <c r="DF247" t="str">
        <f t="shared" si="236"/>
        <v>('i2023110600587','2022','in2023110400043','2'),</v>
      </c>
      <c r="DG247" t="str">
        <f t="shared" si="237"/>
        <v>('i2023110600587','2022','in2023110400044','4'),</v>
      </c>
      <c r="DH247" t="str">
        <f t="shared" si="238"/>
        <v>('i2023110600587','2022','in2023110400045','1'),</v>
      </c>
      <c r="DI247" t="str">
        <f t="shared" si="239"/>
        <v>('i2023110600587','2022','in2023110400046','1'),</v>
      </c>
      <c r="DJ247" t="str">
        <f t="shared" si="240"/>
        <v>('i2023110600587','2022','in2023110400047','1');</v>
      </c>
    </row>
    <row r="248" spans="1:114" x14ac:dyDescent="0.25">
      <c r="A248" s="4" t="str">
        <f>INDEX('instansi pusat'!$B$2:$C$623,MATCH(C248,'instansi pusat'!$D$2:$D$623,0),2)</f>
        <v>i2023110600148</v>
      </c>
      <c r="B248" s="6">
        <v>5403</v>
      </c>
      <c r="C248" s="5" t="s">
        <v>491</v>
      </c>
      <c r="D248" s="6">
        <v>2022</v>
      </c>
      <c r="E248" s="6">
        <v>2</v>
      </c>
      <c r="F248" s="6">
        <v>2</v>
      </c>
      <c r="G248" s="6">
        <v>2</v>
      </c>
      <c r="H248" s="6">
        <v>2</v>
      </c>
      <c r="I248" s="6">
        <v>4</v>
      </c>
      <c r="J248" s="6">
        <v>4</v>
      </c>
      <c r="K248" s="6">
        <v>3</v>
      </c>
      <c r="L248" s="6">
        <v>3</v>
      </c>
      <c r="M248" s="6">
        <v>2</v>
      </c>
      <c r="N248" s="6">
        <v>5</v>
      </c>
      <c r="O248" s="6">
        <v>2</v>
      </c>
      <c r="P248" s="6">
        <v>2</v>
      </c>
      <c r="Q248" s="6">
        <v>3</v>
      </c>
      <c r="R248" s="6">
        <v>3</v>
      </c>
      <c r="S248" s="6">
        <v>1</v>
      </c>
      <c r="T248" s="6">
        <v>2</v>
      </c>
      <c r="U248" s="6">
        <v>3</v>
      </c>
      <c r="V248" s="6">
        <v>3</v>
      </c>
      <c r="W248" s="6">
        <v>5</v>
      </c>
      <c r="X248" s="6">
        <v>2</v>
      </c>
      <c r="Y248" s="6">
        <v>4</v>
      </c>
      <c r="Z248" s="6">
        <v>4</v>
      </c>
      <c r="AA248" s="6">
        <v>3</v>
      </c>
      <c r="AB248" s="6">
        <v>3</v>
      </c>
      <c r="AC248" s="6">
        <v>3</v>
      </c>
      <c r="AD248" s="6">
        <v>3</v>
      </c>
      <c r="AE248" s="6">
        <v>1</v>
      </c>
      <c r="AF248" s="6">
        <v>3</v>
      </c>
      <c r="AG248" s="6">
        <v>1</v>
      </c>
      <c r="AH248" s="6">
        <v>2</v>
      </c>
      <c r="AI248" s="6">
        <v>2</v>
      </c>
      <c r="AJ248" s="6">
        <v>4</v>
      </c>
      <c r="AK248" s="6">
        <v>4</v>
      </c>
      <c r="AL248" s="6">
        <v>4</v>
      </c>
      <c r="AM248" s="6">
        <v>4</v>
      </c>
      <c r="AN248" s="6">
        <v>4</v>
      </c>
      <c r="AO248" s="6">
        <v>4</v>
      </c>
      <c r="AP248" s="6">
        <v>3</v>
      </c>
      <c r="AQ248" s="6">
        <v>3</v>
      </c>
      <c r="AR248" s="6">
        <v>5</v>
      </c>
      <c r="AS248" s="6">
        <v>3</v>
      </c>
      <c r="AT248" s="6">
        <v>4</v>
      </c>
      <c r="AU248" s="6">
        <v>5</v>
      </c>
      <c r="AV248" s="6">
        <v>3</v>
      </c>
      <c r="AW248" s="6">
        <v>5</v>
      </c>
      <c r="AX248" s="6">
        <v>5</v>
      </c>
      <c r="AY248" s="6">
        <v>4</v>
      </c>
      <c r="AZ248" s="3">
        <f t="shared" si="181"/>
        <v>2.9000000000000004</v>
      </c>
      <c r="BA248" s="3">
        <f t="shared" si="182"/>
        <v>2.5</v>
      </c>
      <c r="BB248" s="3">
        <f t="shared" si="183"/>
        <v>2.25</v>
      </c>
      <c r="BC248" s="3">
        <f t="shared" si="184"/>
        <v>3.5</v>
      </c>
      <c r="BD248" s="3">
        <f t="shared" si="185"/>
        <v>3</v>
      </c>
      <c r="BE248" s="3">
        <f t="shared" si="186"/>
        <v>1.6666666666666665</v>
      </c>
      <c r="BF248" s="3">
        <f t="shared" si="187"/>
        <v>3.8000000000000003</v>
      </c>
      <c r="BG248" s="3">
        <f t="shared" si="188"/>
        <v>4.333333333333333</v>
      </c>
      <c r="BH248" s="3">
        <f t="shared" si="189"/>
        <v>2.9000000000000004</v>
      </c>
      <c r="BI248" s="3">
        <f t="shared" si="190"/>
        <v>2.6</v>
      </c>
      <c r="BJ248" s="3">
        <f t="shared" si="191"/>
        <v>2.6363636363636362</v>
      </c>
      <c r="BK248" s="3">
        <f t="shared" si="192"/>
        <v>4.0109890109890109</v>
      </c>
      <c r="BL248" s="3">
        <f t="shared" si="193"/>
        <v>3.2869999999999999</v>
      </c>
      <c r="BO248" t="s">
        <v>641</v>
      </c>
      <c r="BP248" t="str">
        <f t="shared" si="194"/>
        <v>('i2023110600148','2022','in2023110400001','2'),</v>
      </c>
      <c r="BQ248" t="str">
        <f t="shared" si="195"/>
        <v>('i2023110600148','2022','in2023110400002','2'),</v>
      </c>
      <c r="BR248" t="str">
        <f t="shared" si="196"/>
        <v>('i2023110600148','2022','in2023110400003','2'),</v>
      </c>
      <c r="BS248" t="str">
        <f t="shared" si="197"/>
        <v>('i2023110600148','2022','in2023110400004','2'),</v>
      </c>
      <c r="BT248" t="str">
        <f t="shared" si="198"/>
        <v>('i2023110600148','2022','in2023110400005','4'),</v>
      </c>
      <c r="BU248" t="str">
        <f t="shared" si="199"/>
        <v>('i2023110600148','2022','in2023110400006','4'),</v>
      </c>
      <c r="BV248" t="str">
        <f t="shared" si="200"/>
        <v>('i2023110600148','2022','in2023110400007','3'),</v>
      </c>
      <c r="BW248" t="str">
        <f t="shared" si="201"/>
        <v>('i2023110600148','2022','in2023110400008','3'),</v>
      </c>
      <c r="BX248" t="str">
        <f t="shared" si="202"/>
        <v>('i2023110600148','2022','in2023110400009','2'),</v>
      </c>
      <c r="BY248" t="str">
        <f t="shared" si="203"/>
        <v>('i2023110600148','2022','in2023110400010','5'),</v>
      </c>
      <c r="BZ248" t="str">
        <f t="shared" si="204"/>
        <v>('i2023110600148','2022','in2023110400011','2'),</v>
      </c>
      <c r="CA248" t="str">
        <f t="shared" si="205"/>
        <v>('i2023110600148','2022','in2023110400012','2'),</v>
      </c>
      <c r="CB248" t="str">
        <f t="shared" si="206"/>
        <v>('i2023110600148','2022','in2023110400013','3'),</v>
      </c>
      <c r="CC248" t="str">
        <f t="shared" si="207"/>
        <v>('i2023110600148','2022','in2023110400014','3'),</v>
      </c>
      <c r="CD248" t="str">
        <f t="shared" si="208"/>
        <v>('i2023110600148','2022','in2023110400015','1'),</v>
      </c>
      <c r="CE248" t="str">
        <f t="shared" si="209"/>
        <v>('i2023110600148','2022','in2023110400016','2'),</v>
      </c>
      <c r="CF248" t="str">
        <f t="shared" si="210"/>
        <v>('i2023110600148','2022','in2023110400017','3'),</v>
      </c>
      <c r="CG248" t="str">
        <f t="shared" si="211"/>
        <v>('i2023110600148','2022','in2023110400018','3'),</v>
      </c>
      <c r="CH248" t="str">
        <f t="shared" si="212"/>
        <v>('i2023110600148','2022','in2023110400019','5'),</v>
      </c>
      <c r="CI248" t="str">
        <f t="shared" si="213"/>
        <v>('i2023110600148','2022','in2023110400020','2'),</v>
      </c>
      <c r="CJ248" t="str">
        <f t="shared" si="214"/>
        <v>('i2023110600148','2022','in2023110400021','4'),</v>
      </c>
      <c r="CK248" t="str">
        <f t="shared" si="215"/>
        <v>('i2023110600148','2022','in2023110400022','4'),</v>
      </c>
      <c r="CL248" t="str">
        <f t="shared" si="216"/>
        <v>('i2023110600148','2022','in2023110400023','3'),</v>
      </c>
      <c r="CM248" t="str">
        <f t="shared" si="217"/>
        <v>('i2023110600148','2022','in2023110400024','3'),</v>
      </c>
      <c r="CN248" t="str">
        <f t="shared" si="218"/>
        <v>('i2023110600148','2022','in2023110400025','3'),</v>
      </c>
      <c r="CO248" t="str">
        <f t="shared" si="219"/>
        <v>('i2023110600148','2022','in2023110400026','3'),</v>
      </c>
      <c r="CP248" t="str">
        <f t="shared" si="220"/>
        <v>('i2023110600148','2022','in2023110400027','1'),</v>
      </c>
      <c r="CQ248" t="str">
        <f t="shared" si="221"/>
        <v>('i2023110600148','2022','in2023110400028','3'),</v>
      </c>
      <c r="CR248" t="str">
        <f t="shared" si="222"/>
        <v>('i2023110600148','2022','in2023110400029','1'),</v>
      </c>
      <c r="CS248" t="str">
        <f t="shared" si="223"/>
        <v>('i2023110600148','2022','in2023110400030','2'),</v>
      </c>
      <c r="CT248" t="str">
        <f t="shared" si="224"/>
        <v>('i2023110600148','2022','in2023110400031','2'),</v>
      </c>
      <c r="CU248" t="str">
        <f t="shared" si="225"/>
        <v>('i2023110600148','2022','in2023110400032','4'),</v>
      </c>
      <c r="CV248" t="str">
        <f t="shared" si="226"/>
        <v>('i2023110600148','2022','in2023110400033','4'),</v>
      </c>
      <c r="CW248" t="str">
        <f t="shared" si="227"/>
        <v>('i2023110600148','2022','in2023110400034','4'),</v>
      </c>
      <c r="CX248" t="str">
        <f t="shared" si="228"/>
        <v>('i2023110600148','2022','in2023110400035','4'),</v>
      </c>
      <c r="CY248" t="str">
        <f t="shared" si="229"/>
        <v>('i2023110600148','2022','in2023110400036','4'),</v>
      </c>
      <c r="CZ248" t="str">
        <f t="shared" si="230"/>
        <v>('i2023110600148','2022','in2023110400037','4'),</v>
      </c>
      <c r="DA248" t="str">
        <f t="shared" si="231"/>
        <v>('i2023110600148','2022','in2023110400038','3'),</v>
      </c>
      <c r="DB248" t="str">
        <f t="shared" si="232"/>
        <v>('i2023110600148','2022','in2023110400039','3'),</v>
      </c>
      <c r="DC248" t="str">
        <f t="shared" si="233"/>
        <v>('i2023110600148','2022','in2023110400040','5'),</v>
      </c>
      <c r="DD248" t="str">
        <f t="shared" si="234"/>
        <v>('i2023110600148','2022','in2023110400041','3'),</v>
      </c>
      <c r="DE248" t="str">
        <f t="shared" si="235"/>
        <v>('i2023110600148','2022','in2023110400042','4'),</v>
      </c>
      <c r="DF248" t="str">
        <f t="shared" si="236"/>
        <v>('i2023110600148','2022','in2023110400043','5'),</v>
      </c>
      <c r="DG248" t="str">
        <f t="shared" si="237"/>
        <v>('i2023110600148','2022','in2023110400044','3'),</v>
      </c>
      <c r="DH248" t="str">
        <f t="shared" si="238"/>
        <v>('i2023110600148','2022','in2023110400045','5'),</v>
      </c>
      <c r="DI248" t="str">
        <f t="shared" si="239"/>
        <v>('i2023110600148','2022','in2023110400046','5'),</v>
      </c>
      <c r="DJ248" t="str">
        <f t="shared" si="240"/>
        <v>('i2023110600148','2022','in2023110400047','4');</v>
      </c>
    </row>
    <row r="249" spans="1:114" x14ac:dyDescent="0.25">
      <c r="A249" s="4" t="str">
        <f>INDEX('instansi pusat'!$B$2:$C$623,MATCH(C249,'instansi pusat'!$D$2:$D$623,0),2)</f>
        <v>i2023110600616</v>
      </c>
      <c r="B249" s="6">
        <v>8104</v>
      </c>
      <c r="C249" s="5" t="s">
        <v>425</v>
      </c>
      <c r="D249" s="6">
        <v>2022</v>
      </c>
      <c r="E249" s="6">
        <v>3</v>
      </c>
      <c r="F249" s="6">
        <v>3</v>
      </c>
      <c r="G249" s="6">
        <v>2</v>
      </c>
      <c r="H249" s="6">
        <v>3</v>
      </c>
      <c r="I249" s="6">
        <v>3</v>
      </c>
      <c r="J249" s="6">
        <v>3</v>
      </c>
      <c r="K249" s="6">
        <v>3</v>
      </c>
      <c r="L249" s="6">
        <v>2</v>
      </c>
      <c r="M249" s="6">
        <v>3</v>
      </c>
      <c r="N249" s="6">
        <v>3</v>
      </c>
      <c r="O249" s="6">
        <v>1</v>
      </c>
      <c r="P249" s="6">
        <v>1</v>
      </c>
      <c r="Q249" s="6">
        <v>1</v>
      </c>
      <c r="R249" s="6">
        <v>1</v>
      </c>
      <c r="S249" s="6">
        <v>1</v>
      </c>
      <c r="T249" s="6">
        <v>1</v>
      </c>
      <c r="U249" s="6">
        <v>1</v>
      </c>
      <c r="V249" s="6">
        <v>1</v>
      </c>
      <c r="W249" s="6">
        <v>1</v>
      </c>
      <c r="X249" s="6">
        <v>1</v>
      </c>
      <c r="Y249" s="6">
        <v>1</v>
      </c>
      <c r="Z249" s="6">
        <v>1</v>
      </c>
      <c r="AA249" s="6">
        <v>1</v>
      </c>
      <c r="AB249" s="6">
        <v>1</v>
      </c>
      <c r="AC249" s="6">
        <v>1</v>
      </c>
      <c r="AD249" s="6">
        <v>1</v>
      </c>
      <c r="AE249" s="6">
        <v>1</v>
      </c>
      <c r="AF249" s="6">
        <v>1</v>
      </c>
      <c r="AG249" s="6">
        <v>1</v>
      </c>
      <c r="AH249" s="6">
        <v>1</v>
      </c>
      <c r="AI249" s="6">
        <v>1</v>
      </c>
      <c r="AJ249" s="6">
        <v>4</v>
      </c>
      <c r="AK249" s="6">
        <v>4</v>
      </c>
      <c r="AL249" s="6">
        <v>4</v>
      </c>
      <c r="AM249" s="6">
        <v>3</v>
      </c>
      <c r="AN249" s="6">
        <v>3</v>
      </c>
      <c r="AO249" s="6">
        <v>3</v>
      </c>
      <c r="AP249" s="6">
        <v>1</v>
      </c>
      <c r="AQ249" s="6">
        <v>1</v>
      </c>
      <c r="AR249" s="6">
        <v>3</v>
      </c>
      <c r="AS249" s="6">
        <v>3</v>
      </c>
      <c r="AT249" s="6">
        <v>4</v>
      </c>
      <c r="AU249" s="6">
        <v>1</v>
      </c>
      <c r="AV249" s="6">
        <v>3</v>
      </c>
      <c r="AW249" s="6">
        <v>2</v>
      </c>
      <c r="AX249" s="6">
        <v>2</v>
      </c>
      <c r="AY249" s="6">
        <v>1</v>
      </c>
      <c r="AZ249" s="3">
        <f t="shared" si="181"/>
        <v>2.8000000000000003</v>
      </c>
      <c r="BA249" s="3">
        <f t="shared" si="182"/>
        <v>1</v>
      </c>
      <c r="BB249" s="3">
        <f t="shared" si="183"/>
        <v>1</v>
      </c>
      <c r="BC249" s="3">
        <f t="shared" si="184"/>
        <v>1</v>
      </c>
      <c r="BD249" s="3">
        <f t="shared" si="185"/>
        <v>1</v>
      </c>
      <c r="BE249" s="3">
        <f t="shared" si="186"/>
        <v>1</v>
      </c>
      <c r="BF249" s="3">
        <f t="shared" si="187"/>
        <v>2.9000000000000004</v>
      </c>
      <c r="BG249" s="3">
        <f t="shared" si="188"/>
        <v>2.1666666666666665</v>
      </c>
      <c r="BH249" s="3">
        <f t="shared" si="189"/>
        <v>2.8000000000000003</v>
      </c>
      <c r="BI249" s="3">
        <f t="shared" si="190"/>
        <v>1</v>
      </c>
      <c r="BJ249" s="3">
        <f t="shared" si="191"/>
        <v>1</v>
      </c>
      <c r="BK249" s="3">
        <f t="shared" si="192"/>
        <v>2.6098901098901099</v>
      </c>
      <c r="BL249" s="3">
        <f t="shared" si="193"/>
        <v>1.9665000000000001</v>
      </c>
      <c r="BO249" t="s">
        <v>641</v>
      </c>
      <c r="BP249" t="str">
        <f t="shared" si="194"/>
        <v>('i2023110600616','2022','in2023110400001','3'),</v>
      </c>
      <c r="BQ249" t="str">
        <f t="shared" si="195"/>
        <v>('i2023110600616','2022','in2023110400002','3'),</v>
      </c>
      <c r="BR249" t="str">
        <f t="shared" si="196"/>
        <v>('i2023110600616','2022','in2023110400003','2'),</v>
      </c>
      <c r="BS249" t="str">
        <f t="shared" si="197"/>
        <v>('i2023110600616','2022','in2023110400004','3'),</v>
      </c>
      <c r="BT249" t="str">
        <f t="shared" si="198"/>
        <v>('i2023110600616','2022','in2023110400005','3'),</v>
      </c>
      <c r="BU249" t="str">
        <f t="shared" si="199"/>
        <v>('i2023110600616','2022','in2023110400006','3'),</v>
      </c>
      <c r="BV249" t="str">
        <f t="shared" si="200"/>
        <v>('i2023110600616','2022','in2023110400007','3'),</v>
      </c>
      <c r="BW249" t="str">
        <f t="shared" si="201"/>
        <v>('i2023110600616','2022','in2023110400008','2'),</v>
      </c>
      <c r="BX249" t="str">
        <f t="shared" si="202"/>
        <v>('i2023110600616','2022','in2023110400009','3'),</v>
      </c>
      <c r="BY249" t="str">
        <f t="shared" si="203"/>
        <v>('i2023110600616','2022','in2023110400010','3'),</v>
      </c>
      <c r="BZ249" t="str">
        <f t="shared" si="204"/>
        <v>('i2023110600616','2022','in2023110400011','1'),</v>
      </c>
      <c r="CA249" t="str">
        <f t="shared" si="205"/>
        <v>('i2023110600616','2022','in2023110400012','1'),</v>
      </c>
      <c r="CB249" t="str">
        <f t="shared" si="206"/>
        <v>('i2023110600616','2022','in2023110400013','1'),</v>
      </c>
      <c r="CC249" t="str">
        <f t="shared" si="207"/>
        <v>('i2023110600616','2022','in2023110400014','1'),</v>
      </c>
      <c r="CD249" t="str">
        <f t="shared" si="208"/>
        <v>('i2023110600616','2022','in2023110400015','1'),</v>
      </c>
      <c r="CE249" t="str">
        <f t="shared" si="209"/>
        <v>('i2023110600616','2022','in2023110400016','1'),</v>
      </c>
      <c r="CF249" t="str">
        <f t="shared" si="210"/>
        <v>('i2023110600616','2022','in2023110400017','1'),</v>
      </c>
      <c r="CG249" t="str">
        <f t="shared" si="211"/>
        <v>('i2023110600616','2022','in2023110400018','1'),</v>
      </c>
      <c r="CH249" t="str">
        <f t="shared" si="212"/>
        <v>('i2023110600616','2022','in2023110400019','1'),</v>
      </c>
      <c r="CI249" t="str">
        <f t="shared" si="213"/>
        <v>('i2023110600616','2022','in2023110400020','1'),</v>
      </c>
      <c r="CJ249" t="str">
        <f t="shared" si="214"/>
        <v>('i2023110600616','2022','in2023110400021','1'),</v>
      </c>
      <c r="CK249" t="str">
        <f t="shared" si="215"/>
        <v>('i2023110600616','2022','in2023110400022','1'),</v>
      </c>
      <c r="CL249" t="str">
        <f t="shared" si="216"/>
        <v>('i2023110600616','2022','in2023110400023','1'),</v>
      </c>
      <c r="CM249" t="str">
        <f t="shared" si="217"/>
        <v>('i2023110600616','2022','in2023110400024','1'),</v>
      </c>
      <c r="CN249" t="str">
        <f t="shared" si="218"/>
        <v>('i2023110600616','2022','in2023110400025','1'),</v>
      </c>
      <c r="CO249" t="str">
        <f t="shared" si="219"/>
        <v>('i2023110600616','2022','in2023110400026','1'),</v>
      </c>
      <c r="CP249" t="str">
        <f t="shared" si="220"/>
        <v>('i2023110600616','2022','in2023110400027','1'),</v>
      </c>
      <c r="CQ249" t="str">
        <f t="shared" si="221"/>
        <v>('i2023110600616','2022','in2023110400028','1'),</v>
      </c>
      <c r="CR249" t="str">
        <f t="shared" si="222"/>
        <v>('i2023110600616','2022','in2023110400029','1'),</v>
      </c>
      <c r="CS249" t="str">
        <f t="shared" si="223"/>
        <v>('i2023110600616','2022','in2023110400030','1'),</v>
      </c>
      <c r="CT249" t="str">
        <f t="shared" si="224"/>
        <v>('i2023110600616','2022','in2023110400031','1'),</v>
      </c>
      <c r="CU249" t="str">
        <f t="shared" si="225"/>
        <v>('i2023110600616','2022','in2023110400032','4'),</v>
      </c>
      <c r="CV249" t="str">
        <f t="shared" si="226"/>
        <v>('i2023110600616','2022','in2023110400033','4'),</v>
      </c>
      <c r="CW249" t="str">
        <f t="shared" si="227"/>
        <v>('i2023110600616','2022','in2023110400034','4'),</v>
      </c>
      <c r="CX249" t="str">
        <f t="shared" si="228"/>
        <v>('i2023110600616','2022','in2023110400035','3'),</v>
      </c>
      <c r="CY249" t="str">
        <f t="shared" si="229"/>
        <v>('i2023110600616','2022','in2023110400036','3'),</v>
      </c>
      <c r="CZ249" t="str">
        <f t="shared" si="230"/>
        <v>('i2023110600616','2022','in2023110400037','3'),</v>
      </c>
      <c r="DA249" t="str">
        <f t="shared" si="231"/>
        <v>('i2023110600616','2022','in2023110400038','1'),</v>
      </c>
      <c r="DB249" t="str">
        <f t="shared" si="232"/>
        <v>('i2023110600616','2022','in2023110400039','1'),</v>
      </c>
      <c r="DC249" t="str">
        <f t="shared" si="233"/>
        <v>('i2023110600616','2022','in2023110400040','3'),</v>
      </c>
      <c r="DD249" t="str">
        <f t="shared" si="234"/>
        <v>('i2023110600616','2022','in2023110400041','3'),</v>
      </c>
      <c r="DE249" t="str">
        <f t="shared" si="235"/>
        <v>('i2023110600616','2022','in2023110400042','4'),</v>
      </c>
      <c r="DF249" t="str">
        <f t="shared" si="236"/>
        <v>('i2023110600616','2022','in2023110400043','1'),</v>
      </c>
      <c r="DG249" t="str">
        <f t="shared" si="237"/>
        <v>('i2023110600616','2022','in2023110400044','3'),</v>
      </c>
      <c r="DH249" t="str">
        <f t="shared" si="238"/>
        <v>('i2023110600616','2022','in2023110400045','2'),</v>
      </c>
      <c r="DI249" t="str">
        <f t="shared" si="239"/>
        <v>('i2023110600616','2022','in2023110400046','2'),</v>
      </c>
      <c r="DJ249" t="str">
        <f t="shared" si="240"/>
        <v>('i2023110600616','2022','in2023110400047','1');</v>
      </c>
    </row>
    <row r="250" spans="1:114" x14ac:dyDescent="0.25">
      <c r="A250" s="4" t="str">
        <f>INDEX('instansi pusat'!$B$2:$C$623,MATCH(C250,'instansi pusat'!$D$2:$D$623,0),2)</f>
        <v>i2023110600073</v>
      </c>
      <c r="B250" s="6">
        <v>7601</v>
      </c>
      <c r="C250" s="5" t="s">
        <v>366</v>
      </c>
      <c r="D250" s="6">
        <v>2022</v>
      </c>
      <c r="E250" s="6">
        <v>4</v>
      </c>
      <c r="F250" s="6">
        <v>2</v>
      </c>
      <c r="G250" s="6">
        <v>3</v>
      </c>
      <c r="H250" s="6">
        <v>3</v>
      </c>
      <c r="I250" s="6">
        <v>3</v>
      </c>
      <c r="J250" s="6">
        <v>2</v>
      </c>
      <c r="K250" s="6">
        <v>2</v>
      </c>
      <c r="L250" s="6">
        <v>2</v>
      </c>
      <c r="M250" s="6">
        <v>3</v>
      </c>
      <c r="N250" s="6">
        <v>3</v>
      </c>
      <c r="O250" s="6">
        <v>1</v>
      </c>
      <c r="P250" s="6">
        <v>2</v>
      </c>
      <c r="Q250" s="6">
        <v>1</v>
      </c>
      <c r="R250" s="6">
        <v>2</v>
      </c>
      <c r="S250" s="6">
        <v>2</v>
      </c>
      <c r="T250" s="6">
        <v>3</v>
      </c>
      <c r="U250" s="6">
        <v>3</v>
      </c>
      <c r="V250" s="6">
        <v>3</v>
      </c>
      <c r="W250" s="6">
        <v>3</v>
      </c>
      <c r="X250" s="6">
        <v>3</v>
      </c>
      <c r="Y250" s="6">
        <v>1</v>
      </c>
      <c r="Z250" s="6">
        <v>1</v>
      </c>
      <c r="AA250" s="6">
        <v>1</v>
      </c>
      <c r="AB250" s="6">
        <v>1</v>
      </c>
      <c r="AC250" s="6">
        <v>3</v>
      </c>
      <c r="AD250" s="6">
        <v>1</v>
      </c>
      <c r="AE250" s="6">
        <v>1</v>
      </c>
      <c r="AF250" s="6">
        <v>1</v>
      </c>
      <c r="AG250" s="6">
        <v>1</v>
      </c>
      <c r="AH250" s="6">
        <v>1</v>
      </c>
      <c r="AI250" s="6">
        <v>1</v>
      </c>
      <c r="AJ250" s="6">
        <v>4</v>
      </c>
      <c r="AK250" s="6">
        <v>4</v>
      </c>
      <c r="AL250" s="6">
        <v>4</v>
      </c>
      <c r="AM250" s="6">
        <v>4</v>
      </c>
      <c r="AN250" s="6">
        <v>4</v>
      </c>
      <c r="AO250" s="6">
        <v>4</v>
      </c>
      <c r="AP250" s="6">
        <v>3</v>
      </c>
      <c r="AQ250" s="6">
        <v>2</v>
      </c>
      <c r="AR250" s="6">
        <v>3</v>
      </c>
      <c r="AS250" s="6">
        <v>3</v>
      </c>
      <c r="AT250" s="6">
        <v>4</v>
      </c>
      <c r="AU250" s="6">
        <v>2</v>
      </c>
      <c r="AV250" s="6">
        <v>4</v>
      </c>
      <c r="AW250" s="6">
        <v>3</v>
      </c>
      <c r="AX250" s="6">
        <v>3</v>
      </c>
      <c r="AY250" s="6">
        <v>2</v>
      </c>
      <c r="AZ250" s="3">
        <f t="shared" si="181"/>
        <v>2.7</v>
      </c>
      <c r="BA250" s="3">
        <f t="shared" si="182"/>
        <v>1.5</v>
      </c>
      <c r="BB250" s="3">
        <f t="shared" si="183"/>
        <v>2.75</v>
      </c>
      <c r="BC250" s="3">
        <f t="shared" si="184"/>
        <v>3</v>
      </c>
      <c r="BD250" s="3">
        <f t="shared" si="185"/>
        <v>1.25</v>
      </c>
      <c r="BE250" s="3">
        <f t="shared" si="186"/>
        <v>1</v>
      </c>
      <c r="BF250" s="3">
        <f t="shared" si="187"/>
        <v>3.5</v>
      </c>
      <c r="BG250" s="3">
        <f t="shared" si="188"/>
        <v>3</v>
      </c>
      <c r="BH250" s="3">
        <f t="shared" si="189"/>
        <v>2.7</v>
      </c>
      <c r="BI250" s="3">
        <f t="shared" si="190"/>
        <v>2.3000000000000003</v>
      </c>
      <c r="BJ250" s="3">
        <f t="shared" si="191"/>
        <v>1.1818181818181819</v>
      </c>
      <c r="BK250" s="3">
        <f t="shared" si="192"/>
        <v>3.302197802197802</v>
      </c>
      <c r="BL250" s="3">
        <f t="shared" si="193"/>
        <v>2.6234999999999999</v>
      </c>
      <c r="BO250" t="s">
        <v>641</v>
      </c>
      <c r="BP250" t="str">
        <f t="shared" si="194"/>
        <v>('i2023110600073','2022','in2023110400001','4'),</v>
      </c>
      <c r="BQ250" t="str">
        <f t="shared" si="195"/>
        <v>('i2023110600073','2022','in2023110400002','2'),</v>
      </c>
      <c r="BR250" t="str">
        <f t="shared" si="196"/>
        <v>('i2023110600073','2022','in2023110400003','3'),</v>
      </c>
      <c r="BS250" t="str">
        <f t="shared" si="197"/>
        <v>('i2023110600073','2022','in2023110400004','3'),</v>
      </c>
      <c r="BT250" t="str">
        <f t="shared" si="198"/>
        <v>('i2023110600073','2022','in2023110400005','3'),</v>
      </c>
      <c r="BU250" t="str">
        <f t="shared" si="199"/>
        <v>('i2023110600073','2022','in2023110400006','2'),</v>
      </c>
      <c r="BV250" t="str">
        <f t="shared" si="200"/>
        <v>('i2023110600073','2022','in2023110400007','2'),</v>
      </c>
      <c r="BW250" t="str">
        <f t="shared" si="201"/>
        <v>('i2023110600073','2022','in2023110400008','2'),</v>
      </c>
      <c r="BX250" t="str">
        <f t="shared" si="202"/>
        <v>('i2023110600073','2022','in2023110400009','3'),</v>
      </c>
      <c r="BY250" t="str">
        <f t="shared" si="203"/>
        <v>('i2023110600073','2022','in2023110400010','3'),</v>
      </c>
      <c r="BZ250" t="str">
        <f t="shared" si="204"/>
        <v>('i2023110600073','2022','in2023110400011','1'),</v>
      </c>
      <c r="CA250" t="str">
        <f t="shared" si="205"/>
        <v>('i2023110600073','2022','in2023110400012','2'),</v>
      </c>
      <c r="CB250" t="str">
        <f t="shared" si="206"/>
        <v>('i2023110600073','2022','in2023110400013','1'),</v>
      </c>
      <c r="CC250" t="str">
        <f t="shared" si="207"/>
        <v>('i2023110600073','2022','in2023110400014','2'),</v>
      </c>
      <c r="CD250" t="str">
        <f t="shared" si="208"/>
        <v>('i2023110600073','2022','in2023110400015','2'),</v>
      </c>
      <c r="CE250" t="str">
        <f t="shared" si="209"/>
        <v>('i2023110600073','2022','in2023110400016','3'),</v>
      </c>
      <c r="CF250" t="str">
        <f t="shared" si="210"/>
        <v>('i2023110600073','2022','in2023110400017','3'),</v>
      </c>
      <c r="CG250" t="str">
        <f t="shared" si="211"/>
        <v>('i2023110600073','2022','in2023110400018','3'),</v>
      </c>
      <c r="CH250" t="str">
        <f t="shared" si="212"/>
        <v>('i2023110600073','2022','in2023110400019','3'),</v>
      </c>
      <c r="CI250" t="str">
        <f t="shared" si="213"/>
        <v>('i2023110600073','2022','in2023110400020','3'),</v>
      </c>
      <c r="CJ250" t="str">
        <f t="shared" si="214"/>
        <v>('i2023110600073','2022','in2023110400021','1'),</v>
      </c>
      <c r="CK250" t="str">
        <f t="shared" si="215"/>
        <v>('i2023110600073','2022','in2023110400022','1'),</v>
      </c>
      <c r="CL250" t="str">
        <f t="shared" si="216"/>
        <v>('i2023110600073','2022','in2023110400023','1'),</v>
      </c>
      <c r="CM250" t="str">
        <f t="shared" si="217"/>
        <v>('i2023110600073','2022','in2023110400024','1'),</v>
      </c>
      <c r="CN250" t="str">
        <f t="shared" si="218"/>
        <v>('i2023110600073','2022','in2023110400025','3'),</v>
      </c>
      <c r="CO250" t="str">
        <f t="shared" si="219"/>
        <v>('i2023110600073','2022','in2023110400026','1'),</v>
      </c>
      <c r="CP250" t="str">
        <f t="shared" si="220"/>
        <v>('i2023110600073','2022','in2023110400027','1'),</v>
      </c>
      <c r="CQ250" t="str">
        <f t="shared" si="221"/>
        <v>('i2023110600073','2022','in2023110400028','1'),</v>
      </c>
      <c r="CR250" t="str">
        <f t="shared" si="222"/>
        <v>('i2023110600073','2022','in2023110400029','1'),</v>
      </c>
      <c r="CS250" t="str">
        <f t="shared" si="223"/>
        <v>('i2023110600073','2022','in2023110400030','1'),</v>
      </c>
      <c r="CT250" t="str">
        <f t="shared" si="224"/>
        <v>('i2023110600073','2022','in2023110400031','1'),</v>
      </c>
      <c r="CU250" t="str">
        <f t="shared" si="225"/>
        <v>('i2023110600073','2022','in2023110400032','4'),</v>
      </c>
      <c r="CV250" t="str">
        <f t="shared" si="226"/>
        <v>('i2023110600073','2022','in2023110400033','4'),</v>
      </c>
      <c r="CW250" t="str">
        <f t="shared" si="227"/>
        <v>('i2023110600073','2022','in2023110400034','4'),</v>
      </c>
      <c r="CX250" t="str">
        <f t="shared" si="228"/>
        <v>('i2023110600073','2022','in2023110400035','4'),</v>
      </c>
      <c r="CY250" t="str">
        <f t="shared" si="229"/>
        <v>('i2023110600073','2022','in2023110400036','4'),</v>
      </c>
      <c r="CZ250" t="str">
        <f t="shared" si="230"/>
        <v>('i2023110600073','2022','in2023110400037','4'),</v>
      </c>
      <c r="DA250" t="str">
        <f t="shared" si="231"/>
        <v>('i2023110600073','2022','in2023110400038','3'),</v>
      </c>
      <c r="DB250" t="str">
        <f t="shared" si="232"/>
        <v>('i2023110600073','2022','in2023110400039','2'),</v>
      </c>
      <c r="DC250" t="str">
        <f t="shared" si="233"/>
        <v>('i2023110600073','2022','in2023110400040','3'),</v>
      </c>
      <c r="DD250" t="str">
        <f t="shared" si="234"/>
        <v>('i2023110600073','2022','in2023110400041','3'),</v>
      </c>
      <c r="DE250" t="str">
        <f t="shared" si="235"/>
        <v>('i2023110600073','2022','in2023110400042','4'),</v>
      </c>
      <c r="DF250" t="str">
        <f t="shared" si="236"/>
        <v>('i2023110600073','2022','in2023110400043','2'),</v>
      </c>
      <c r="DG250" t="str">
        <f t="shared" si="237"/>
        <v>('i2023110600073','2022','in2023110400044','4'),</v>
      </c>
      <c r="DH250" t="str">
        <f t="shared" si="238"/>
        <v>('i2023110600073','2022','in2023110400045','3'),</v>
      </c>
      <c r="DI250" t="str">
        <f t="shared" si="239"/>
        <v>('i2023110600073','2022','in2023110400046','3'),</v>
      </c>
      <c r="DJ250" t="str">
        <f t="shared" si="240"/>
        <v>('i2023110600073','2022','in2023110400047','2');</v>
      </c>
    </row>
    <row r="251" spans="1:114" x14ac:dyDescent="0.25">
      <c r="A251" s="4" t="str">
        <f>INDEX('instansi pusat'!$B$2:$C$623,MATCH(C251,'instansi pusat'!$D$2:$D$623,0),2)</f>
        <v>i2023110600476</v>
      </c>
      <c r="B251" s="6">
        <v>7602</v>
      </c>
      <c r="C251" s="5" t="s">
        <v>367</v>
      </c>
      <c r="D251" s="6">
        <v>2022</v>
      </c>
      <c r="E251" s="6">
        <v>3</v>
      </c>
      <c r="F251" s="6">
        <v>3</v>
      </c>
      <c r="G251" s="6">
        <v>4</v>
      </c>
      <c r="H251" s="6">
        <v>4</v>
      </c>
      <c r="I251" s="6">
        <v>3</v>
      </c>
      <c r="J251" s="6">
        <v>3</v>
      </c>
      <c r="K251" s="6">
        <v>2</v>
      </c>
      <c r="L251" s="6">
        <v>2</v>
      </c>
      <c r="M251" s="6">
        <v>3</v>
      </c>
      <c r="N251" s="6">
        <v>3</v>
      </c>
      <c r="O251" s="6">
        <v>2</v>
      </c>
      <c r="P251" s="6">
        <v>2</v>
      </c>
      <c r="Q251" s="6">
        <v>2</v>
      </c>
      <c r="R251" s="6">
        <v>1</v>
      </c>
      <c r="S251" s="6">
        <v>2</v>
      </c>
      <c r="T251" s="6">
        <v>2</v>
      </c>
      <c r="U251" s="6">
        <v>2</v>
      </c>
      <c r="V251" s="6">
        <v>1</v>
      </c>
      <c r="W251" s="6">
        <v>2</v>
      </c>
      <c r="X251" s="6">
        <v>1</v>
      </c>
      <c r="Y251" s="6">
        <v>1</v>
      </c>
      <c r="Z251" s="6">
        <v>1</v>
      </c>
      <c r="AA251" s="6">
        <v>1</v>
      </c>
      <c r="AB251" s="6">
        <v>1</v>
      </c>
      <c r="AC251" s="6">
        <v>1</v>
      </c>
      <c r="AD251" s="6">
        <v>1</v>
      </c>
      <c r="AE251" s="6">
        <v>1</v>
      </c>
      <c r="AF251" s="6">
        <v>1</v>
      </c>
      <c r="AG251" s="6">
        <v>1</v>
      </c>
      <c r="AH251" s="6">
        <v>1</v>
      </c>
      <c r="AI251" s="6">
        <v>1</v>
      </c>
      <c r="AJ251" s="6">
        <v>4</v>
      </c>
      <c r="AK251" s="6">
        <v>4</v>
      </c>
      <c r="AL251" s="6">
        <v>4</v>
      </c>
      <c r="AM251" s="6">
        <v>4</v>
      </c>
      <c r="AN251" s="6">
        <v>1</v>
      </c>
      <c r="AO251" s="6">
        <v>4</v>
      </c>
      <c r="AP251" s="6">
        <v>1</v>
      </c>
      <c r="AQ251" s="6">
        <v>3</v>
      </c>
      <c r="AR251" s="6">
        <v>1</v>
      </c>
      <c r="AS251" s="6">
        <v>1</v>
      </c>
      <c r="AT251" s="6">
        <v>1</v>
      </c>
      <c r="AU251" s="6">
        <v>3</v>
      </c>
      <c r="AV251" s="6">
        <v>4</v>
      </c>
      <c r="AW251" s="6">
        <v>1</v>
      </c>
      <c r="AX251" s="6">
        <v>1</v>
      </c>
      <c r="AY251" s="6">
        <v>2</v>
      </c>
      <c r="AZ251" s="3">
        <f t="shared" si="181"/>
        <v>3</v>
      </c>
      <c r="BA251" s="3">
        <f t="shared" si="182"/>
        <v>1.75</v>
      </c>
      <c r="BB251" s="3">
        <f t="shared" si="183"/>
        <v>1.75</v>
      </c>
      <c r="BC251" s="3">
        <f t="shared" si="184"/>
        <v>1.5</v>
      </c>
      <c r="BD251" s="3">
        <f t="shared" si="185"/>
        <v>1</v>
      </c>
      <c r="BE251" s="3">
        <f t="shared" si="186"/>
        <v>1</v>
      </c>
      <c r="BF251" s="3">
        <f t="shared" si="187"/>
        <v>2.7</v>
      </c>
      <c r="BG251" s="3">
        <f t="shared" si="188"/>
        <v>2</v>
      </c>
      <c r="BH251" s="3">
        <f t="shared" si="189"/>
        <v>3</v>
      </c>
      <c r="BI251" s="3">
        <f t="shared" si="190"/>
        <v>1.7000000000000002</v>
      </c>
      <c r="BJ251" s="3">
        <f t="shared" si="191"/>
        <v>1</v>
      </c>
      <c r="BK251" s="3">
        <f t="shared" si="192"/>
        <v>2.4230769230769229</v>
      </c>
      <c r="BL251" s="3">
        <f t="shared" si="193"/>
        <v>2.0825</v>
      </c>
      <c r="BO251" t="s">
        <v>641</v>
      </c>
      <c r="BP251" t="str">
        <f t="shared" si="194"/>
        <v>('i2023110600476','2022','in2023110400001','3'),</v>
      </c>
      <c r="BQ251" t="str">
        <f t="shared" si="195"/>
        <v>('i2023110600476','2022','in2023110400002','3'),</v>
      </c>
      <c r="BR251" t="str">
        <f t="shared" si="196"/>
        <v>('i2023110600476','2022','in2023110400003','4'),</v>
      </c>
      <c r="BS251" t="str">
        <f t="shared" si="197"/>
        <v>('i2023110600476','2022','in2023110400004','4'),</v>
      </c>
      <c r="BT251" t="str">
        <f t="shared" si="198"/>
        <v>('i2023110600476','2022','in2023110400005','3'),</v>
      </c>
      <c r="BU251" t="str">
        <f t="shared" si="199"/>
        <v>('i2023110600476','2022','in2023110400006','3'),</v>
      </c>
      <c r="BV251" t="str">
        <f t="shared" si="200"/>
        <v>('i2023110600476','2022','in2023110400007','2'),</v>
      </c>
      <c r="BW251" t="str">
        <f t="shared" si="201"/>
        <v>('i2023110600476','2022','in2023110400008','2'),</v>
      </c>
      <c r="BX251" t="str">
        <f t="shared" si="202"/>
        <v>('i2023110600476','2022','in2023110400009','3'),</v>
      </c>
      <c r="BY251" t="str">
        <f t="shared" si="203"/>
        <v>('i2023110600476','2022','in2023110400010','3'),</v>
      </c>
      <c r="BZ251" t="str">
        <f t="shared" si="204"/>
        <v>('i2023110600476','2022','in2023110400011','2'),</v>
      </c>
      <c r="CA251" t="str">
        <f t="shared" si="205"/>
        <v>('i2023110600476','2022','in2023110400012','2'),</v>
      </c>
      <c r="CB251" t="str">
        <f t="shared" si="206"/>
        <v>('i2023110600476','2022','in2023110400013','2'),</v>
      </c>
      <c r="CC251" t="str">
        <f t="shared" si="207"/>
        <v>('i2023110600476','2022','in2023110400014','1'),</v>
      </c>
      <c r="CD251" t="str">
        <f t="shared" si="208"/>
        <v>('i2023110600476','2022','in2023110400015','2'),</v>
      </c>
      <c r="CE251" t="str">
        <f t="shared" si="209"/>
        <v>('i2023110600476','2022','in2023110400016','2'),</v>
      </c>
      <c r="CF251" t="str">
        <f t="shared" si="210"/>
        <v>('i2023110600476','2022','in2023110400017','2'),</v>
      </c>
      <c r="CG251" t="str">
        <f t="shared" si="211"/>
        <v>('i2023110600476','2022','in2023110400018','1'),</v>
      </c>
      <c r="CH251" t="str">
        <f t="shared" si="212"/>
        <v>('i2023110600476','2022','in2023110400019','2'),</v>
      </c>
      <c r="CI251" t="str">
        <f t="shared" si="213"/>
        <v>('i2023110600476','2022','in2023110400020','1'),</v>
      </c>
      <c r="CJ251" t="str">
        <f t="shared" si="214"/>
        <v>('i2023110600476','2022','in2023110400021','1'),</v>
      </c>
      <c r="CK251" t="str">
        <f t="shared" si="215"/>
        <v>('i2023110600476','2022','in2023110400022','1'),</v>
      </c>
      <c r="CL251" t="str">
        <f t="shared" si="216"/>
        <v>('i2023110600476','2022','in2023110400023','1'),</v>
      </c>
      <c r="CM251" t="str">
        <f t="shared" si="217"/>
        <v>('i2023110600476','2022','in2023110400024','1'),</v>
      </c>
      <c r="CN251" t="str">
        <f t="shared" si="218"/>
        <v>('i2023110600476','2022','in2023110400025','1'),</v>
      </c>
      <c r="CO251" t="str">
        <f t="shared" si="219"/>
        <v>('i2023110600476','2022','in2023110400026','1'),</v>
      </c>
      <c r="CP251" t="str">
        <f t="shared" si="220"/>
        <v>('i2023110600476','2022','in2023110400027','1'),</v>
      </c>
      <c r="CQ251" t="str">
        <f t="shared" si="221"/>
        <v>('i2023110600476','2022','in2023110400028','1'),</v>
      </c>
      <c r="CR251" t="str">
        <f t="shared" si="222"/>
        <v>('i2023110600476','2022','in2023110400029','1'),</v>
      </c>
      <c r="CS251" t="str">
        <f t="shared" si="223"/>
        <v>('i2023110600476','2022','in2023110400030','1'),</v>
      </c>
      <c r="CT251" t="str">
        <f t="shared" si="224"/>
        <v>('i2023110600476','2022','in2023110400031','1'),</v>
      </c>
      <c r="CU251" t="str">
        <f t="shared" si="225"/>
        <v>('i2023110600476','2022','in2023110400032','4'),</v>
      </c>
      <c r="CV251" t="str">
        <f t="shared" si="226"/>
        <v>('i2023110600476','2022','in2023110400033','4'),</v>
      </c>
      <c r="CW251" t="str">
        <f t="shared" si="227"/>
        <v>('i2023110600476','2022','in2023110400034','4'),</v>
      </c>
      <c r="CX251" t="str">
        <f t="shared" si="228"/>
        <v>('i2023110600476','2022','in2023110400035','4'),</v>
      </c>
      <c r="CY251" t="str">
        <f t="shared" si="229"/>
        <v>('i2023110600476','2022','in2023110400036','1'),</v>
      </c>
      <c r="CZ251" t="str">
        <f t="shared" si="230"/>
        <v>('i2023110600476','2022','in2023110400037','4'),</v>
      </c>
      <c r="DA251" t="str">
        <f t="shared" si="231"/>
        <v>('i2023110600476','2022','in2023110400038','1'),</v>
      </c>
      <c r="DB251" t="str">
        <f t="shared" si="232"/>
        <v>('i2023110600476','2022','in2023110400039','3'),</v>
      </c>
      <c r="DC251" t="str">
        <f t="shared" si="233"/>
        <v>('i2023110600476','2022','in2023110400040','1'),</v>
      </c>
      <c r="DD251" t="str">
        <f t="shared" si="234"/>
        <v>('i2023110600476','2022','in2023110400041','1'),</v>
      </c>
      <c r="DE251" t="str">
        <f t="shared" si="235"/>
        <v>('i2023110600476','2022','in2023110400042','1'),</v>
      </c>
      <c r="DF251" t="str">
        <f t="shared" si="236"/>
        <v>('i2023110600476','2022','in2023110400043','3'),</v>
      </c>
      <c r="DG251" t="str">
        <f t="shared" si="237"/>
        <v>('i2023110600476','2022','in2023110400044','4'),</v>
      </c>
      <c r="DH251" t="str">
        <f t="shared" si="238"/>
        <v>('i2023110600476','2022','in2023110400045','1'),</v>
      </c>
      <c r="DI251" t="str">
        <f t="shared" si="239"/>
        <v>('i2023110600476','2022','in2023110400046','1'),</v>
      </c>
      <c r="DJ251" t="str">
        <f t="shared" si="240"/>
        <v>('i2023110600476','2022','in2023110400047','2');</v>
      </c>
    </row>
    <row r="252" spans="1:114" x14ac:dyDescent="0.25">
      <c r="A252" s="4" t="str">
        <f>INDEX('instansi pusat'!$B$2:$C$623,MATCH(C252,'instansi pusat'!$D$2:$D$623,0),2)</f>
        <v>i2023110600583</v>
      </c>
      <c r="B252" s="6">
        <v>7603</v>
      </c>
      <c r="C252" s="5" t="s">
        <v>368</v>
      </c>
      <c r="D252" s="6">
        <v>2022</v>
      </c>
      <c r="E252" s="6">
        <v>2</v>
      </c>
      <c r="F252" s="6">
        <v>3</v>
      </c>
      <c r="G252" s="6">
        <v>3</v>
      </c>
      <c r="H252" s="6">
        <v>2</v>
      </c>
      <c r="I252" s="6">
        <v>2</v>
      </c>
      <c r="J252" s="6">
        <v>3</v>
      </c>
      <c r="K252" s="6">
        <v>3</v>
      </c>
      <c r="L252" s="6">
        <v>3</v>
      </c>
      <c r="M252" s="6">
        <v>3</v>
      </c>
      <c r="N252" s="6">
        <v>2</v>
      </c>
      <c r="O252" s="6">
        <v>1</v>
      </c>
      <c r="P252" s="6">
        <v>1</v>
      </c>
      <c r="Q252" s="6">
        <v>1</v>
      </c>
      <c r="R252" s="6">
        <v>1</v>
      </c>
      <c r="S252" s="6">
        <v>1</v>
      </c>
      <c r="T252" s="6">
        <v>2</v>
      </c>
      <c r="U252" s="6">
        <v>2</v>
      </c>
      <c r="V252" s="6">
        <v>1</v>
      </c>
      <c r="W252" s="6">
        <v>2</v>
      </c>
      <c r="X252" s="6">
        <v>1</v>
      </c>
      <c r="Y252" s="6">
        <v>1</v>
      </c>
      <c r="Z252" s="6">
        <v>1</v>
      </c>
      <c r="AA252" s="6">
        <v>1</v>
      </c>
      <c r="AB252" s="6">
        <v>1</v>
      </c>
      <c r="AC252" s="6">
        <v>1</v>
      </c>
      <c r="AD252" s="6">
        <v>1</v>
      </c>
      <c r="AE252" s="6">
        <v>1</v>
      </c>
      <c r="AF252" s="6">
        <v>1</v>
      </c>
      <c r="AG252" s="6">
        <v>1</v>
      </c>
      <c r="AH252" s="6">
        <v>1</v>
      </c>
      <c r="AI252" s="6">
        <v>1</v>
      </c>
      <c r="AJ252" s="6">
        <v>1</v>
      </c>
      <c r="AK252" s="6">
        <v>4</v>
      </c>
      <c r="AL252" s="6">
        <v>4</v>
      </c>
      <c r="AM252" s="6">
        <v>3</v>
      </c>
      <c r="AN252" s="6">
        <v>2</v>
      </c>
      <c r="AO252" s="6">
        <v>4</v>
      </c>
      <c r="AP252" s="6">
        <v>1</v>
      </c>
      <c r="AQ252" s="6">
        <v>2</v>
      </c>
      <c r="AR252" s="6">
        <v>1</v>
      </c>
      <c r="AS252" s="6">
        <v>1</v>
      </c>
      <c r="AT252" s="6">
        <v>4</v>
      </c>
      <c r="AU252" s="6">
        <v>2</v>
      </c>
      <c r="AV252" s="6">
        <v>2</v>
      </c>
      <c r="AW252" s="6">
        <v>3</v>
      </c>
      <c r="AX252" s="6">
        <v>2</v>
      </c>
      <c r="AY252" s="6">
        <v>2</v>
      </c>
      <c r="AZ252" s="3">
        <f t="shared" si="181"/>
        <v>2.6</v>
      </c>
      <c r="BA252" s="3">
        <f t="shared" si="182"/>
        <v>1</v>
      </c>
      <c r="BB252" s="3">
        <f t="shared" si="183"/>
        <v>1.5</v>
      </c>
      <c r="BC252" s="3">
        <f t="shared" si="184"/>
        <v>1.5</v>
      </c>
      <c r="BD252" s="3">
        <f t="shared" si="185"/>
        <v>1</v>
      </c>
      <c r="BE252" s="3">
        <f t="shared" si="186"/>
        <v>1</v>
      </c>
      <c r="BF252" s="3">
        <f t="shared" si="187"/>
        <v>2.3000000000000003</v>
      </c>
      <c r="BG252" s="3">
        <f t="shared" si="188"/>
        <v>2.5</v>
      </c>
      <c r="BH252" s="3">
        <f t="shared" si="189"/>
        <v>2.6</v>
      </c>
      <c r="BI252" s="3">
        <f t="shared" si="190"/>
        <v>1.3</v>
      </c>
      <c r="BJ252" s="3">
        <f t="shared" si="191"/>
        <v>1</v>
      </c>
      <c r="BK252" s="3">
        <f t="shared" si="192"/>
        <v>2.3791208791208791</v>
      </c>
      <c r="BL252" s="3">
        <f t="shared" si="193"/>
        <v>1.9105000000000001</v>
      </c>
      <c r="BO252" t="s">
        <v>641</v>
      </c>
      <c r="BP252" t="str">
        <f t="shared" si="194"/>
        <v>('i2023110600583','2022','in2023110400001','2'),</v>
      </c>
      <c r="BQ252" t="str">
        <f t="shared" si="195"/>
        <v>('i2023110600583','2022','in2023110400002','3'),</v>
      </c>
      <c r="BR252" t="str">
        <f t="shared" si="196"/>
        <v>('i2023110600583','2022','in2023110400003','3'),</v>
      </c>
      <c r="BS252" t="str">
        <f t="shared" si="197"/>
        <v>('i2023110600583','2022','in2023110400004','2'),</v>
      </c>
      <c r="BT252" t="str">
        <f t="shared" si="198"/>
        <v>('i2023110600583','2022','in2023110400005','2'),</v>
      </c>
      <c r="BU252" t="str">
        <f t="shared" si="199"/>
        <v>('i2023110600583','2022','in2023110400006','3'),</v>
      </c>
      <c r="BV252" t="str">
        <f t="shared" si="200"/>
        <v>('i2023110600583','2022','in2023110400007','3'),</v>
      </c>
      <c r="BW252" t="str">
        <f t="shared" si="201"/>
        <v>('i2023110600583','2022','in2023110400008','3'),</v>
      </c>
      <c r="BX252" t="str">
        <f t="shared" si="202"/>
        <v>('i2023110600583','2022','in2023110400009','3'),</v>
      </c>
      <c r="BY252" t="str">
        <f t="shared" si="203"/>
        <v>('i2023110600583','2022','in2023110400010','2'),</v>
      </c>
      <c r="BZ252" t="str">
        <f t="shared" si="204"/>
        <v>('i2023110600583','2022','in2023110400011','1'),</v>
      </c>
      <c r="CA252" t="str">
        <f t="shared" si="205"/>
        <v>('i2023110600583','2022','in2023110400012','1'),</v>
      </c>
      <c r="CB252" t="str">
        <f t="shared" si="206"/>
        <v>('i2023110600583','2022','in2023110400013','1'),</v>
      </c>
      <c r="CC252" t="str">
        <f t="shared" si="207"/>
        <v>('i2023110600583','2022','in2023110400014','1'),</v>
      </c>
      <c r="CD252" t="str">
        <f t="shared" si="208"/>
        <v>('i2023110600583','2022','in2023110400015','1'),</v>
      </c>
      <c r="CE252" t="str">
        <f t="shared" si="209"/>
        <v>('i2023110600583','2022','in2023110400016','2'),</v>
      </c>
      <c r="CF252" t="str">
        <f t="shared" si="210"/>
        <v>('i2023110600583','2022','in2023110400017','2'),</v>
      </c>
      <c r="CG252" t="str">
        <f t="shared" si="211"/>
        <v>('i2023110600583','2022','in2023110400018','1'),</v>
      </c>
      <c r="CH252" t="str">
        <f t="shared" si="212"/>
        <v>('i2023110600583','2022','in2023110400019','2'),</v>
      </c>
      <c r="CI252" t="str">
        <f t="shared" si="213"/>
        <v>('i2023110600583','2022','in2023110400020','1'),</v>
      </c>
      <c r="CJ252" t="str">
        <f t="shared" si="214"/>
        <v>('i2023110600583','2022','in2023110400021','1'),</v>
      </c>
      <c r="CK252" t="str">
        <f t="shared" si="215"/>
        <v>('i2023110600583','2022','in2023110400022','1'),</v>
      </c>
      <c r="CL252" t="str">
        <f t="shared" si="216"/>
        <v>('i2023110600583','2022','in2023110400023','1'),</v>
      </c>
      <c r="CM252" t="str">
        <f t="shared" si="217"/>
        <v>('i2023110600583','2022','in2023110400024','1'),</v>
      </c>
      <c r="CN252" t="str">
        <f t="shared" si="218"/>
        <v>('i2023110600583','2022','in2023110400025','1'),</v>
      </c>
      <c r="CO252" t="str">
        <f t="shared" si="219"/>
        <v>('i2023110600583','2022','in2023110400026','1'),</v>
      </c>
      <c r="CP252" t="str">
        <f t="shared" si="220"/>
        <v>('i2023110600583','2022','in2023110400027','1'),</v>
      </c>
      <c r="CQ252" t="str">
        <f t="shared" si="221"/>
        <v>('i2023110600583','2022','in2023110400028','1'),</v>
      </c>
      <c r="CR252" t="str">
        <f t="shared" si="222"/>
        <v>('i2023110600583','2022','in2023110400029','1'),</v>
      </c>
      <c r="CS252" t="str">
        <f t="shared" si="223"/>
        <v>('i2023110600583','2022','in2023110400030','1'),</v>
      </c>
      <c r="CT252" t="str">
        <f t="shared" si="224"/>
        <v>('i2023110600583','2022','in2023110400031','1'),</v>
      </c>
      <c r="CU252" t="str">
        <f t="shared" si="225"/>
        <v>('i2023110600583','2022','in2023110400032','1'),</v>
      </c>
      <c r="CV252" t="str">
        <f t="shared" si="226"/>
        <v>('i2023110600583','2022','in2023110400033','4'),</v>
      </c>
      <c r="CW252" t="str">
        <f t="shared" si="227"/>
        <v>('i2023110600583','2022','in2023110400034','4'),</v>
      </c>
      <c r="CX252" t="str">
        <f t="shared" si="228"/>
        <v>('i2023110600583','2022','in2023110400035','3'),</v>
      </c>
      <c r="CY252" t="str">
        <f t="shared" si="229"/>
        <v>('i2023110600583','2022','in2023110400036','2'),</v>
      </c>
      <c r="CZ252" t="str">
        <f t="shared" si="230"/>
        <v>('i2023110600583','2022','in2023110400037','4'),</v>
      </c>
      <c r="DA252" t="str">
        <f t="shared" si="231"/>
        <v>('i2023110600583','2022','in2023110400038','1'),</v>
      </c>
      <c r="DB252" t="str">
        <f t="shared" si="232"/>
        <v>('i2023110600583','2022','in2023110400039','2'),</v>
      </c>
      <c r="DC252" t="str">
        <f t="shared" si="233"/>
        <v>('i2023110600583','2022','in2023110400040','1'),</v>
      </c>
      <c r="DD252" t="str">
        <f t="shared" si="234"/>
        <v>('i2023110600583','2022','in2023110400041','1'),</v>
      </c>
      <c r="DE252" t="str">
        <f t="shared" si="235"/>
        <v>('i2023110600583','2022','in2023110400042','4'),</v>
      </c>
      <c r="DF252" t="str">
        <f t="shared" si="236"/>
        <v>('i2023110600583','2022','in2023110400043','2'),</v>
      </c>
      <c r="DG252" t="str">
        <f t="shared" si="237"/>
        <v>('i2023110600583','2022','in2023110400044','2'),</v>
      </c>
      <c r="DH252" t="str">
        <f t="shared" si="238"/>
        <v>('i2023110600583','2022','in2023110400045','3'),</v>
      </c>
      <c r="DI252" t="str">
        <f t="shared" si="239"/>
        <v>('i2023110600583','2022','in2023110400046','2'),</v>
      </c>
      <c r="DJ252" t="str">
        <f t="shared" si="240"/>
        <v>('i2023110600583','2022','in2023110400047','2');</v>
      </c>
    </row>
    <row r="253" spans="1:114" x14ac:dyDescent="0.25">
      <c r="A253" s="4" t="str">
        <f>INDEX('instansi pusat'!$B$2:$C$623,MATCH(C253,'instansi pusat'!$D$2:$D$623,0),2)</f>
        <v>i2023110600478</v>
      </c>
      <c r="B253" s="6">
        <v>7608</v>
      </c>
      <c r="C253" s="5" t="s">
        <v>373</v>
      </c>
      <c r="D253" s="6">
        <v>2022</v>
      </c>
      <c r="E253" s="6">
        <v>3</v>
      </c>
      <c r="F253" s="6">
        <v>3</v>
      </c>
      <c r="G253" s="6">
        <v>3</v>
      </c>
      <c r="H253" s="6">
        <v>3</v>
      </c>
      <c r="I253" s="6">
        <v>2</v>
      </c>
      <c r="J253" s="6">
        <v>3</v>
      </c>
      <c r="K253" s="6">
        <v>3</v>
      </c>
      <c r="L253" s="6">
        <v>3</v>
      </c>
      <c r="M253" s="6">
        <v>3</v>
      </c>
      <c r="N253" s="6">
        <v>3</v>
      </c>
      <c r="O253" s="6">
        <v>1</v>
      </c>
      <c r="P253" s="6">
        <v>1</v>
      </c>
      <c r="Q253" s="6">
        <v>3</v>
      </c>
      <c r="R253" s="6">
        <v>1</v>
      </c>
      <c r="S253" s="6">
        <v>2</v>
      </c>
      <c r="T253" s="6">
        <v>2</v>
      </c>
      <c r="U253" s="6">
        <v>1</v>
      </c>
      <c r="V253" s="6">
        <v>1</v>
      </c>
      <c r="W253" s="6">
        <v>2</v>
      </c>
      <c r="X253" s="6">
        <v>1</v>
      </c>
      <c r="Y253" s="6">
        <v>1</v>
      </c>
      <c r="Z253" s="6">
        <v>2</v>
      </c>
      <c r="AA253" s="6">
        <v>1</v>
      </c>
      <c r="AB253" s="6">
        <v>1</v>
      </c>
      <c r="AC253" s="6">
        <v>2</v>
      </c>
      <c r="AD253" s="6">
        <v>1</v>
      </c>
      <c r="AE253" s="6">
        <v>1</v>
      </c>
      <c r="AF253" s="6">
        <v>1</v>
      </c>
      <c r="AG253" s="6">
        <v>1</v>
      </c>
      <c r="AH253" s="6">
        <v>1</v>
      </c>
      <c r="AI253" s="6">
        <v>1</v>
      </c>
      <c r="AJ253" s="6">
        <v>4</v>
      </c>
      <c r="AK253" s="6">
        <v>4</v>
      </c>
      <c r="AL253" s="6">
        <v>3</v>
      </c>
      <c r="AM253" s="6">
        <v>4</v>
      </c>
      <c r="AN253" s="6">
        <v>3</v>
      </c>
      <c r="AO253" s="6">
        <v>3</v>
      </c>
      <c r="AP253" s="6">
        <v>3</v>
      </c>
      <c r="AQ253" s="6">
        <v>2</v>
      </c>
      <c r="AR253" s="6">
        <v>2</v>
      </c>
      <c r="AS253" s="6">
        <v>3</v>
      </c>
      <c r="AT253" s="6">
        <v>4</v>
      </c>
      <c r="AU253" s="6">
        <v>3</v>
      </c>
      <c r="AV253" s="6">
        <v>2</v>
      </c>
      <c r="AW253" s="6">
        <v>4</v>
      </c>
      <c r="AX253" s="6">
        <v>4</v>
      </c>
      <c r="AY253" s="6">
        <v>3</v>
      </c>
      <c r="AZ253" s="3">
        <f t="shared" si="181"/>
        <v>2.9000000000000004</v>
      </c>
      <c r="BA253" s="3">
        <f t="shared" si="182"/>
        <v>1.5</v>
      </c>
      <c r="BB253" s="3">
        <f t="shared" si="183"/>
        <v>1.5</v>
      </c>
      <c r="BC253" s="3">
        <f t="shared" si="184"/>
        <v>1.5</v>
      </c>
      <c r="BD253" s="3">
        <f t="shared" si="185"/>
        <v>1.25</v>
      </c>
      <c r="BE253" s="3">
        <f t="shared" si="186"/>
        <v>1</v>
      </c>
      <c r="BF253" s="3">
        <f t="shared" si="187"/>
        <v>3.1</v>
      </c>
      <c r="BG253" s="3">
        <f t="shared" si="188"/>
        <v>3.333333333333333</v>
      </c>
      <c r="BH253" s="3">
        <f t="shared" si="189"/>
        <v>2.9000000000000004</v>
      </c>
      <c r="BI253" s="3">
        <f t="shared" si="190"/>
        <v>1.5000000000000002</v>
      </c>
      <c r="BJ253" s="3">
        <f t="shared" si="191"/>
        <v>1.1818181818181819</v>
      </c>
      <c r="BK253" s="3">
        <f t="shared" si="192"/>
        <v>3.1923076923076921</v>
      </c>
      <c r="BL253" s="3">
        <f t="shared" si="193"/>
        <v>2.3994999999999997</v>
      </c>
      <c r="BO253" t="s">
        <v>641</v>
      </c>
      <c r="BP253" t="str">
        <f t="shared" si="194"/>
        <v>('i2023110600478','2022','in2023110400001','3'),</v>
      </c>
      <c r="BQ253" t="str">
        <f t="shared" si="195"/>
        <v>('i2023110600478','2022','in2023110400002','3'),</v>
      </c>
      <c r="BR253" t="str">
        <f t="shared" si="196"/>
        <v>('i2023110600478','2022','in2023110400003','3'),</v>
      </c>
      <c r="BS253" t="str">
        <f t="shared" si="197"/>
        <v>('i2023110600478','2022','in2023110400004','3'),</v>
      </c>
      <c r="BT253" t="str">
        <f t="shared" si="198"/>
        <v>('i2023110600478','2022','in2023110400005','2'),</v>
      </c>
      <c r="BU253" t="str">
        <f t="shared" si="199"/>
        <v>('i2023110600478','2022','in2023110400006','3'),</v>
      </c>
      <c r="BV253" t="str">
        <f t="shared" si="200"/>
        <v>('i2023110600478','2022','in2023110400007','3'),</v>
      </c>
      <c r="BW253" t="str">
        <f t="shared" si="201"/>
        <v>('i2023110600478','2022','in2023110400008','3'),</v>
      </c>
      <c r="BX253" t="str">
        <f t="shared" si="202"/>
        <v>('i2023110600478','2022','in2023110400009','3'),</v>
      </c>
      <c r="BY253" t="str">
        <f t="shared" si="203"/>
        <v>('i2023110600478','2022','in2023110400010','3'),</v>
      </c>
      <c r="BZ253" t="str">
        <f t="shared" si="204"/>
        <v>('i2023110600478','2022','in2023110400011','1'),</v>
      </c>
      <c r="CA253" t="str">
        <f t="shared" si="205"/>
        <v>('i2023110600478','2022','in2023110400012','1'),</v>
      </c>
      <c r="CB253" t="str">
        <f t="shared" si="206"/>
        <v>('i2023110600478','2022','in2023110400013','3'),</v>
      </c>
      <c r="CC253" t="str">
        <f t="shared" si="207"/>
        <v>('i2023110600478','2022','in2023110400014','1'),</v>
      </c>
      <c r="CD253" t="str">
        <f t="shared" si="208"/>
        <v>('i2023110600478','2022','in2023110400015','2'),</v>
      </c>
      <c r="CE253" t="str">
        <f t="shared" si="209"/>
        <v>('i2023110600478','2022','in2023110400016','2'),</v>
      </c>
      <c r="CF253" t="str">
        <f t="shared" si="210"/>
        <v>('i2023110600478','2022','in2023110400017','1'),</v>
      </c>
      <c r="CG253" t="str">
        <f t="shared" si="211"/>
        <v>('i2023110600478','2022','in2023110400018','1'),</v>
      </c>
      <c r="CH253" t="str">
        <f t="shared" si="212"/>
        <v>('i2023110600478','2022','in2023110400019','2'),</v>
      </c>
      <c r="CI253" t="str">
        <f t="shared" si="213"/>
        <v>('i2023110600478','2022','in2023110400020','1'),</v>
      </c>
      <c r="CJ253" t="str">
        <f t="shared" si="214"/>
        <v>('i2023110600478','2022','in2023110400021','1'),</v>
      </c>
      <c r="CK253" t="str">
        <f t="shared" si="215"/>
        <v>('i2023110600478','2022','in2023110400022','2'),</v>
      </c>
      <c r="CL253" t="str">
        <f t="shared" si="216"/>
        <v>('i2023110600478','2022','in2023110400023','1'),</v>
      </c>
      <c r="CM253" t="str">
        <f t="shared" si="217"/>
        <v>('i2023110600478','2022','in2023110400024','1'),</v>
      </c>
      <c r="CN253" t="str">
        <f t="shared" si="218"/>
        <v>('i2023110600478','2022','in2023110400025','2'),</v>
      </c>
      <c r="CO253" t="str">
        <f t="shared" si="219"/>
        <v>('i2023110600478','2022','in2023110400026','1'),</v>
      </c>
      <c r="CP253" t="str">
        <f t="shared" si="220"/>
        <v>('i2023110600478','2022','in2023110400027','1'),</v>
      </c>
      <c r="CQ253" t="str">
        <f t="shared" si="221"/>
        <v>('i2023110600478','2022','in2023110400028','1'),</v>
      </c>
      <c r="CR253" t="str">
        <f t="shared" si="222"/>
        <v>('i2023110600478','2022','in2023110400029','1'),</v>
      </c>
      <c r="CS253" t="str">
        <f t="shared" si="223"/>
        <v>('i2023110600478','2022','in2023110400030','1'),</v>
      </c>
      <c r="CT253" t="str">
        <f t="shared" si="224"/>
        <v>('i2023110600478','2022','in2023110400031','1'),</v>
      </c>
      <c r="CU253" t="str">
        <f t="shared" si="225"/>
        <v>('i2023110600478','2022','in2023110400032','4'),</v>
      </c>
      <c r="CV253" t="str">
        <f t="shared" si="226"/>
        <v>('i2023110600478','2022','in2023110400033','4'),</v>
      </c>
      <c r="CW253" t="str">
        <f t="shared" si="227"/>
        <v>('i2023110600478','2022','in2023110400034','3'),</v>
      </c>
      <c r="CX253" t="str">
        <f t="shared" si="228"/>
        <v>('i2023110600478','2022','in2023110400035','4'),</v>
      </c>
      <c r="CY253" t="str">
        <f t="shared" si="229"/>
        <v>('i2023110600478','2022','in2023110400036','3'),</v>
      </c>
      <c r="CZ253" t="str">
        <f t="shared" si="230"/>
        <v>('i2023110600478','2022','in2023110400037','3'),</v>
      </c>
      <c r="DA253" t="str">
        <f t="shared" si="231"/>
        <v>('i2023110600478','2022','in2023110400038','3'),</v>
      </c>
      <c r="DB253" t="str">
        <f t="shared" si="232"/>
        <v>('i2023110600478','2022','in2023110400039','2'),</v>
      </c>
      <c r="DC253" t="str">
        <f t="shared" si="233"/>
        <v>('i2023110600478','2022','in2023110400040','2'),</v>
      </c>
      <c r="DD253" t="str">
        <f t="shared" si="234"/>
        <v>('i2023110600478','2022','in2023110400041','3'),</v>
      </c>
      <c r="DE253" t="str">
        <f t="shared" si="235"/>
        <v>('i2023110600478','2022','in2023110400042','4'),</v>
      </c>
      <c r="DF253" t="str">
        <f t="shared" si="236"/>
        <v>('i2023110600478','2022','in2023110400043','3'),</v>
      </c>
      <c r="DG253" t="str">
        <f t="shared" si="237"/>
        <v>('i2023110600478','2022','in2023110400044','2'),</v>
      </c>
      <c r="DH253" t="str">
        <f t="shared" si="238"/>
        <v>('i2023110600478','2022','in2023110400045','4'),</v>
      </c>
      <c r="DI253" t="str">
        <f t="shared" si="239"/>
        <v>('i2023110600478','2022','in2023110400046','4'),</v>
      </c>
      <c r="DJ253" t="str">
        <f t="shared" si="240"/>
        <v>('i2023110600478','2022','in2023110400047','3');</v>
      </c>
    </row>
    <row r="254" spans="1:114" x14ac:dyDescent="0.25">
      <c r="A254" s="4" t="str">
        <f>INDEX('instansi pusat'!$B$2:$C$623,MATCH(C254,'instansi pusat'!$D$2:$D$623,0),2)</f>
        <v>i2023110600238</v>
      </c>
      <c r="B254" s="6">
        <v>6516</v>
      </c>
      <c r="C254" s="5" t="s">
        <v>276</v>
      </c>
      <c r="D254" s="6">
        <v>2022</v>
      </c>
      <c r="E254" s="6">
        <v>2</v>
      </c>
      <c r="F254" s="6">
        <v>1</v>
      </c>
      <c r="G254" s="6">
        <v>3</v>
      </c>
      <c r="H254" s="6">
        <v>1</v>
      </c>
      <c r="I254" s="6">
        <v>1</v>
      </c>
      <c r="J254" s="6">
        <v>1</v>
      </c>
      <c r="K254" s="6">
        <v>1</v>
      </c>
      <c r="L254" s="6">
        <v>1</v>
      </c>
      <c r="M254" s="6">
        <v>1</v>
      </c>
      <c r="N254" s="6">
        <v>4</v>
      </c>
      <c r="O254" s="6">
        <v>1</v>
      </c>
      <c r="P254" s="6">
        <v>2</v>
      </c>
      <c r="Q254" s="6">
        <v>1</v>
      </c>
      <c r="R254" s="6">
        <v>1</v>
      </c>
      <c r="S254" s="6">
        <v>1</v>
      </c>
      <c r="T254" s="6">
        <v>2</v>
      </c>
      <c r="U254" s="6">
        <v>2</v>
      </c>
      <c r="V254" s="6">
        <v>2</v>
      </c>
      <c r="W254" s="6">
        <v>2</v>
      </c>
      <c r="X254" s="6">
        <v>3</v>
      </c>
      <c r="Y254" s="6">
        <v>1</v>
      </c>
      <c r="Z254" s="6">
        <v>1</v>
      </c>
      <c r="AA254" s="6">
        <v>1</v>
      </c>
      <c r="AB254" s="6">
        <v>1</v>
      </c>
      <c r="AC254" s="6">
        <v>1</v>
      </c>
      <c r="AD254" s="6">
        <v>1</v>
      </c>
      <c r="AE254" s="6">
        <v>1</v>
      </c>
      <c r="AF254" s="6">
        <v>1</v>
      </c>
      <c r="AG254" s="6">
        <v>1</v>
      </c>
      <c r="AH254" s="6">
        <v>1</v>
      </c>
      <c r="AI254" s="6">
        <v>1</v>
      </c>
      <c r="AJ254" s="6">
        <v>4</v>
      </c>
      <c r="AK254" s="6">
        <v>4</v>
      </c>
      <c r="AL254" s="6">
        <v>4</v>
      </c>
      <c r="AM254" s="6">
        <v>3</v>
      </c>
      <c r="AN254" s="6">
        <v>4</v>
      </c>
      <c r="AO254" s="6">
        <v>5</v>
      </c>
      <c r="AP254" s="6">
        <v>3</v>
      </c>
      <c r="AQ254" s="6">
        <v>3</v>
      </c>
      <c r="AR254" s="6">
        <v>3</v>
      </c>
      <c r="AS254" s="6">
        <v>4</v>
      </c>
      <c r="AT254" s="6">
        <v>5</v>
      </c>
      <c r="AU254" s="6">
        <v>4</v>
      </c>
      <c r="AV254" s="6">
        <v>4</v>
      </c>
      <c r="AW254" s="6">
        <v>5</v>
      </c>
      <c r="AX254" s="6">
        <v>4</v>
      </c>
      <c r="AY254" s="6">
        <v>4</v>
      </c>
      <c r="AZ254" s="3">
        <f t="shared" si="181"/>
        <v>1.6</v>
      </c>
      <c r="BA254" s="3">
        <f t="shared" si="182"/>
        <v>1.25</v>
      </c>
      <c r="BB254" s="3">
        <f t="shared" si="183"/>
        <v>1.75</v>
      </c>
      <c r="BC254" s="3">
        <f t="shared" si="184"/>
        <v>2.5</v>
      </c>
      <c r="BD254" s="3">
        <f t="shared" si="185"/>
        <v>1</v>
      </c>
      <c r="BE254" s="3">
        <f t="shared" si="186"/>
        <v>1</v>
      </c>
      <c r="BF254" s="3">
        <f t="shared" si="187"/>
        <v>3.7</v>
      </c>
      <c r="BG254" s="3">
        <f t="shared" si="188"/>
        <v>4.333333333333333</v>
      </c>
      <c r="BH254" s="3">
        <f t="shared" si="189"/>
        <v>1.6</v>
      </c>
      <c r="BI254" s="3">
        <f t="shared" si="190"/>
        <v>1.7000000000000002</v>
      </c>
      <c r="BJ254" s="3">
        <f t="shared" si="191"/>
        <v>1</v>
      </c>
      <c r="BK254" s="3">
        <f t="shared" si="192"/>
        <v>3.9505494505494507</v>
      </c>
      <c r="BL254" s="3">
        <f t="shared" si="193"/>
        <v>2.5955000000000004</v>
      </c>
      <c r="BO254" t="s">
        <v>641</v>
      </c>
      <c r="BP254" t="str">
        <f t="shared" si="194"/>
        <v>('i2023110600238','2022','in2023110400001','2'),</v>
      </c>
      <c r="BQ254" t="str">
        <f t="shared" si="195"/>
        <v>('i2023110600238','2022','in2023110400002','1'),</v>
      </c>
      <c r="BR254" t="str">
        <f t="shared" si="196"/>
        <v>('i2023110600238','2022','in2023110400003','3'),</v>
      </c>
      <c r="BS254" t="str">
        <f t="shared" si="197"/>
        <v>('i2023110600238','2022','in2023110400004','1'),</v>
      </c>
      <c r="BT254" t="str">
        <f t="shared" si="198"/>
        <v>('i2023110600238','2022','in2023110400005','1'),</v>
      </c>
      <c r="BU254" t="str">
        <f t="shared" si="199"/>
        <v>('i2023110600238','2022','in2023110400006','1'),</v>
      </c>
      <c r="BV254" t="str">
        <f t="shared" si="200"/>
        <v>('i2023110600238','2022','in2023110400007','1'),</v>
      </c>
      <c r="BW254" t="str">
        <f t="shared" si="201"/>
        <v>('i2023110600238','2022','in2023110400008','1'),</v>
      </c>
      <c r="BX254" t="str">
        <f t="shared" si="202"/>
        <v>('i2023110600238','2022','in2023110400009','1'),</v>
      </c>
      <c r="BY254" t="str">
        <f t="shared" si="203"/>
        <v>('i2023110600238','2022','in2023110400010','4'),</v>
      </c>
      <c r="BZ254" t="str">
        <f t="shared" si="204"/>
        <v>('i2023110600238','2022','in2023110400011','1'),</v>
      </c>
      <c r="CA254" t="str">
        <f t="shared" si="205"/>
        <v>('i2023110600238','2022','in2023110400012','2'),</v>
      </c>
      <c r="CB254" t="str">
        <f t="shared" si="206"/>
        <v>('i2023110600238','2022','in2023110400013','1'),</v>
      </c>
      <c r="CC254" t="str">
        <f t="shared" si="207"/>
        <v>('i2023110600238','2022','in2023110400014','1'),</v>
      </c>
      <c r="CD254" t="str">
        <f t="shared" si="208"/>
        <v>('i2023110600238','2022','in2023110400015','1'),</v>
      </c>
      <c r="CE254" t="str">
        <f t="shared" si="209"/>
        <v>('i2023110600238','2022','in2023110400016','2'),</v>
      </c>
      <c r="CF254" t="str">
        <f t="shared" si="210"/>
        <v>('i2023110600238','2022','in2023110400017','2'),</v>
      </c>
      <c r="CG254" t="str">
        <f t="shared" si="211"/>
        <v>('i2023110600238','2022','in2023110400018','2'),</v>
      </c>
      <c r="CH254" t="str">
        <f t="shared" si="212"/>
        <v>('i2023110600238','2022','in2023110400019','2'),</v>
      </c>
      <c r="CI254" t="str">
        <f t="shared" si="213"/>
        <v>('i2023110600238','2022','in2023110400020','3'),</v>
      </c>
      <c r="CJ254" t="str">
        <f t="shared" si="214"/>
        <v>('i2023110600238','2022','in2023110400021','1'),</v>
      </c>
      <c r="CK254" t="str">
        <f t="shared" si="215"/>
        <v>('i2023110600238','2022','in2023110400022','1'),</v>
      </c>
      <c r="CL254" t="str">
        <f t="shared" si="216"/>
        <v>('i2023110600238','2022','in2023110400023','1'),</v>
      </c>
      <c r="CM254" t="str">
        <f t="shared" si="217"/>
        <v>('i2023110600238','2022','in2023110400024','1'),</v>
      </c>
      <c r="CN254" t="str">
        <f t="shared" si="218"/>
        <v>('i2023110600238','2022','in2023110400025','1'),</v>
      </c>
      <c r="CO254" t="str">
        <f t="shared" si="219"/>
        <v>('i2023110600238','2022','in2023110400026','1'),</v>
      </c>
      <c r="CP254" t="str">
        <f t="shared" si="220"/>
        <v>('i2023110600238','2022','in2023110400027','1'),</v>
      </c>
      <c r="CQ254" t="str">
        <f t="shared" si="221"/>
        <v>('i2023110600238','2022','in2023110400028','1'),</v>
      </c>
      <c r="CR254" t="str">
        <f t="shared" si="222"/>
        <v>('i2023110600238','2022','in2023110400029','1'),</v>
      </c>
      <c r="CS254" t="str">
        <f t="shared" si="223"/>
        <v>('i2023110600238','2022','in2023110400030','1'),</v>
      </c>
      <c r="CT254" t="str">
        <f t="shared" si="224"/>
        <v>('i2023110600238','2022','in2023110400031','1'),</v>
      </c>
      <c r="CU254" t="str">
        <f t="shared" si="225"/>
        <v>('i2023110600238','2022','in2023110400032','4'),</v>
      </c>
      <c r="CV254" t="str">
        <f t="shared" si="226"/>
        <v>('i2023110600238','2022','in2023110400033','4'),</v>
      </c>
      <c r="CW254" t="str">
        <f t="shared" si="227"/>
        <v>('i2023110600238','2022','in2023110400034','4'),</v>
      </c>
      <c r="CX254" t="str">
        <f t="shared" si="228"/>
        <v>('i2023110600238','2022','in2023110400035','3'),</v>
      </c>
      <c r="CY254" t="str">
        <f t="shared" si="229"/>
        <v>('i2023110600238','2022','in2023110400036','4'),</v>
      </c>
      <c r="CZ254" t="str">
        <f t="shared" si="230"/>
        <v>('i2023110600238','2022','in2023110400037','5'),</v>
      </c>
      <c r="DA254" t="str">
        <f t="shared" si="231"/>
        <v>('i2023110600238','2022','in2023110400038','3'),</v>
      </c>
      <c r="DB254" t="str">
        <f t="shared" si="232"/>
        <v>('i2023110600238','2022','in2023110400039','3'),</v>
      </c>
      <c r="DC254" t="str">
        <f t="shared" si="233"/>
        <v>('i2023110600238','2022','in2023110400040','3'),</v>
      </c>
      <c r="DD254" t="str">
        <f t="shared" si="234"/>
        <v>('i2023110600238','2022','in2023110400041','4'),</v>
      </c>
      <c r="DE254" t="str">
        <f t="shared" si="235"/>
        <v>('i2023110600238','2022','in2023110400042','5'),</v>
      </c>
      <c r="DF254" t="str">
        <f t="shared" si="236"/>
        <v>('i2023110600238','2022','in2023110400043','4'),</v>
      </c>
      <c r="DG254" t="str">
        <f t="shared" si="237"/>
        <v>('i2023110600238','2022','in2023110400044','4'),</v>
      </c>
      <c r="DH254" t="str">
        <f t="shared" si="238"/>
        <v>('i2023110600238','2022','in2023110400045','5'),</v>
      </c>
      <c r="DI254" t="str">
        <f t="shared" si="239"/>
        <v>('i2023110600238','2022','in2023110400046','4'),</v>
      </c>
      <c r="DJ254" t="str">
        <f t="shared" si="240"/>
        <v>('i2023110600238','2022','in2023110400047','4');</v>
      </c>
    </row>
    <row r="255" spans="1:114" x14ac:dyDescent="0.25">
      <c r="A255" s="4" t="str">
        <f>INDEX('instansi pusat'!$B$2:$C$623,MATCH(C255,'instansi pusat'!$D$2:$D$623,0),2)</f>
        <v>i2023110600461</v>
      </c>
      <c r="B255" s="6">
        <v>7309</v>
      </c>
      <c r="C255" s="5" t="s">
        <v>437</v>
      </c>
      <c r="D255" s="6">
        <v>2022</v>
      </c>
      <c r="E255" s="6">
        <v>2</v>
      </c>
      <c r="F255" s="6">
        <v>2</v>
      </c>
      <c r="G255" s="6">
        <v>2</v>
      </c>
      <c r="H255" s="6">
        <v>2</v>
      </c>
      <c r="I255" s="6">
        <v>2</v>
      </c>
      <c r="J255" s="6">
        <v>2</v>
      </c>
      <c r="K255" s="6">
        <v>3</v>
      </c>
      <c r="L255" s="6">
        <v>2</v>
      </c>
      <c r="M255" s="6">
        <v>2</v>
      </c>
      <c r="N255" s="6">
        <v>3</v>
      </c>
      <c r="O255" s="6">
        <v>2</v>
      </c>
      <c r="P255" s="6">
        <v>1</v>
      </c>
      <c r="Q255" s="6">
        <v>2</v>
      </c>
      <c r="R255" s="6">
        <v>2</v>
      </c>
      <c r="S255" s="6">
        <v>1</v>
      </c>
      <c r="T255" s="6">
        <v>1</v>
      </c>
      <c r="U255" s="6">
        <v>2</v>
      </c>
      <c r="V255" s="6">
        <v>2</v>
      </c>
      <c r="W255" s="6">
        <v>2</v>
      </c>
      <c r="X255" s="6">
        <v>1</v>
      </c>
      <c r="Y255" s="6">
        <v>1</v>
      </c>
      <c r="Z255" s="6">
        <v>1</v>
      </c>
      <c r="AA255" s="6">
        <v>2</v>
      </c>
      <c r="AB255" s="6">
        <v>1</v>
      </c>
      <c r="AC255" s="6">
        <v>1</v>
      </c>
      <c r="AD255" s="6">
        <v>1</v>
      </c>
      <c r="AE255" s="6">
        <v>1</v>
      </c>
      <c r="AF255" s="6">
        <v>1</v>
      </c>
      <c r="AG255" s="6">
        <v>1</v>
      </c>
      <c r="AH255" s="6">
        <v>1</v>
      </c>
      <c r="AI255" s="6">
        <v>1</v>
      </c>
      <c r="AJ255" s="6">
        <v>4</v>
      </c>
      <c r="AK255" s="6">
        <v>4</v>
      </c>
      <c r="AL255" s="6">
        <v>4</v>
      </c>
      <c r="AM255" s="6">
        <v>4</v>
      </c>
      <c r="AN255" s="6">
        <v>2</v>
      </c>
      <c r="AO255" s="6">
        <v>2</v>
      </c>
      <c r="AP255" s="6">
        <v>2</v>
      </c>
      <c r="AQ255" s="6">
        <v>2</v>
      </c>
      <c r="AR255" s="6">
        <v>3</v>
      </c>
      <c r="AS255" s="6">
        <v>2</v>
      </c>
      <c r="AT255" s="6">
        <v>4</v>
      </c>
      <c r="AU255" s="6">
        <v>2</v>
      </c>
      <c r="AV255" s="6">
        <v>4</v>
      </c>
      <c r="AW255" s="6">
        <v>4</v>
      </c>
      <c r="AX255" s="6">
        <v>4</v>
      </c>
      <c r="AY255" s="6">
        <v>2</v>
      </c>
      <c r="AZ255" s="3">
        <f t="shared" si="181"/>
        <v>2.2000000000000002</v>
      </c>
      <c r="BA255" s="3">
        <f t="shared" si="182"/>
        <v>1.75</v>
      </c>
      <c r="BB255" s="3">
        <f t="shared" si="183"/>
        <v>1.5</v>
      </c>
      <c r="BC255" s="3">
        <f t="shared" si="184"/>
        <v>1.5</v>
      </c>
      <c r="BD255" s="3">
        <f t="shared" si="185"/>
        <v>1.125</v>
      </c>
      <c r="BE255" s="3">
        <f t="shared" si="186"/>
        <v>1</v>
      </c>
      <c r="BF255" s="3">
        <f t="shared" si="187"/>
        <v>2.9000000000000004</v>
      </c>
      <c r="BG255" s="3">
        <f t="shared" si="188"/>
        <v>3.333333333333333</v>
      </c>
      <c r="BH255" s="3">
        <f t="shared" si="189"/>
        <v>2.2000000000000002</v>
      </c>
      <c r="BI255" s="3">
        <f t="shared" si="190"/>
        <v>1.6000000000000003</v>
      </c>
      <c r="BJ255" s="3">
        <f t="shared" si="191"/>
        <v>1.0909090909090908</v>
      </c>
      <c r="BK255" s="3">
        <f t="shared" si="192"/>
        <v>3.0714285714285712</v>
      </c>
      <c r="BL255" s="3">
        <f t="shared" si="193"/>
        <v>2.2635000000000001</v>
      </c>
      <c r="BO255" t="s">
        <v>641</v>
      </c>
      <c r="BP255" t="str">
        <f t="shared" si="194"/>
        <v>('i2023110600461','2022','in2023110400001','2'),</v>
      </c>
      <c r="BQ255" t="str">
        <f t="shared" si="195"/>
        <v>('i2023110600461','2022','in2023110400002','2'),</v>
      </c>
      <c r="BR255" t="str">
        <f t="shared" si="196"/>
        <v>('i2023110600461','2022','in2023110400003','2'),</v>
      </c>
      <c r="BS255" t="str">
        <f t="shared" si="197"/>
        <v>('i2023110600461','2022','in2023110400004','2'),</v>
      </c>
      <c r="BT255" t="str">
        <f t="shared" si="198"/>
        <v>('i2023110600461','2022','in2023110400005','2'),</v>
      </c>
      <c r="BU255" t="str">
        <f t="shared" si="199"/>
        <v>('i2023110600461','2022','in2023110400006','2'),</v>
      </c>
      <c r="BV255" t="str">
        <f t="shared" si="200"/>
        <v>('i2023110600461','2022','in2023110400007','3'),</v>
      </c>
      <c r="BW255" t="str">
        <f t="shared" si="201"/>
        <v>('i2023110600461','2022','in2023110400008','2'),</v>
      </c>
      <c r="BX255" t="str">
        <f t="shared" si="202"/>
        <v>('i2023110600461','2022','in2023110400009','2'),</v>
      </c>
      <c r="BY255" t="str">
        <f t="shared" si="203"/>
        <v>('i2023110600461','2022','in2023110400010','3'),</v>
      </c>
      <c r="BZ255" t="str">
        <f t="shared" si="204"/>
        <v>('i2023110600461','2022','in2023110400011','2'),</v>
      </c>
      <c r="CA255" t="str">
        <f t="shared" si="205"/>
        <v>('i2023110600461','2022','in2023110400012','1'),</v>
      </c>
      <c r="CB255" t="str">
        <f t="shared" si="206"/>
        <v>('i2023110600461','2022','in2023110400013','2'),</v>
      </c>
      <c r="CC255" t="str">
        <f t="shared" si="207"/>
        <v>('i2023110600461','2022','in2023110400014','2'),</v>
      </c>
      <c r="CD255" t="str">
        <f t="shared" si="208"/>
        <v>('i2023110600461','2022','in2023110400015','1'),</v>
      </c>
      <c r="CE255" t="str">
        <f t="shared" si="209"/>
        <v>('i2023110600461','2022','in2023110400016','1'),</v>
      </c>
      <c r="CF255" t="str">
        <f t="shared" si="210"/>
        <v>('i2023110600461','2022','in2023110400017','2'),</v>
      </c>
      <c r="CG255" t="str">
        <f t="shared" si="211"/>
        <v>('i2023110600461','2022','in2023110400018','2'),</v>
      </c>
      <c r="CH255" t="str">
        <f t="shared" si="212"/>
        <v>('i2023110600461','2022','in2023110400019','2'),</v>
      </c>
      <c r="CI255" t="str">
        <f t="shared" si="213"/>
        <v>('i2023110600461','2022','in2023110400020','1'),</v>
      </c>
      <c r="CJ255" t="str">
        <f t="shared" si="214"/>
        <v>('i2023110600461','2022','in2023110400021','1'),</v>
      </c>
      <c r="CK255" t="str">
        <f t="shared" si="215"/>
        <v>('i2023110600461','2022','in2023110400022','1'),</v>
      </c>
      <c r="CL255" t="str">
        <f t="shared" si="216"/>
        <v>('i2023110600461','2022','in2023110400023','2'),</v>
      </c>
      <c r="CM255" t="str">
        <f t="shared" si="217"/>
        <v>('i2023110600461','2022','in2023110400024','1'),</v>
      </c>
      <c r="CN255" t="str">
        <f t="shared" si="218"/>
        <v>('i2023110600461','2022','in2023110400025','1'),</v>
      </c>
      <c r="CO255" t="str">
        <f t="shared" si="219"/>
        <v>('i2023110600461','2022','in2023110400026','1'),</v>
      </c>
      <c r="CP255" t="str">
        <f t="shared" si="220"/>
        <v>('i2023110600461','2022','in2023110400027','1'),</v>
      </c>
      <c r="CQ255" t="str">
        <f t="shared" si="221"/>
        <v>('i2023110600461','2022','in2023110400028','1'),</v>
      </c>
      <c r="CR255" t="str">
        <f t="shared" si="222"/>
        <v>('i2023110600461','2022','in2023110400029','1'),</v>
      </c>
      <c r="CS255" t="str">
        <f t="shared" si="223"/>
        <v>('i2023110600461','2022','in2023110400030','1'),</v>
      </c>
      <c r="CT255" t="str">
        <f t="shared" si="224"/>
        <v>('i2023110600461','2022','in2023110400031','1'),</v>
      </c>
      <c r="CU255" t="str">
        <f t="shared" si="225"/>
        <v>('i2023110600461','2022','in2023110400032','4'),</v>
      </c>
      <c r="CV255" t="str">
        <f t="shared" si="226"/>
        <v>('i2023110600461','2022','in2023110400033','4'),</v>
      </c>
      <c r="CW255" t="str">
        <f t="shared" si="227"/>
        <v>('i2023110600461','2022','in2023110400034','4'),</v>
      </c>
      <c r="CX255" t="str">
        <f t="shared" si="228"/>
        <v>('i2023110600461','2022','in2023110400035','4'),</v>
      </c>
      <c r="CY255" t="str">
        <f t="shared" si="229"/>
        <v>('i2023110600461','2022','in2023110400036','2'),</v>
      </c>
      <c r="CZ255" t="str">
        <f t="shared" si="230"/>
        <v>('i2023110600461','2022','in2023110400037','2'),</v>
      </c>
      <c r="DA255" t="str">
        <f t="shared" si="231"/>
        <v>('i2023110600461','2022','in2023110400038','2'),</v>
      </c>
      <c r="DB255" t="str">
        <f t="shared" si="232"/>
        <v>('i2023110600461','2022','in2023110400039','2'),</v>
      </c>
      <c r="DC255" t="str">
        <f t="shared" si="233"/>
        <v>('i2023110600461','2022','in2023110400040','3'),</v>
      </c>
      <c r="DD255" t="str">
        <f t="shared" si="234"/>
        <v>('i2023110600461','2022','in2023110400041','2'),</v>
      </c>
      <c r="DE255" t="str">
        <f t="shared" si="235"/>
        <v>('i2023110600461','2022','in2023110400042','4'),</v>
      </c>
      <c r="DF255" t="str">
        <f t="shared" si="236"/>
        <v>('i2023110600461','2022','in2023110400043','2'),</v>
      </c>
      <c r="DG255" t="str">
        <f t="shared" si="237"/>
        <v>('i2023110600461','2022','in2023110400044','4'),</v>
      </c>
      <c r="DH255" t="str">
        <f t="shared" si="238"/>
        <v>('i2023110600461','2022','in2023110400045','4'),</v>
      </c>
      <c r="DI255" t="str">
        <f t="shared" si="239"/>
        <v>('i2023110600461','2022','in2023110400046','4'),</v>
      </c>
      <c r="DJ255" t="str">
        <f t="shared" si="240"/>
        <v>('i2023110600461','2022','in2023110400047','2');</v>
      </c>
    </row>
    <row r="256" spans="1:114" x14ac:dyDescent="0.25">
      <c r="A256" s="4" t="str">
        <f>INDEX('instansi pusat'!$B$2:$C$623,MATCH(C256,'instansi pusat'!$D$2:$D$623,0),2)</f>
        <v>i2023110600572</v>
      </c>
      <c r="B256" s="6">
        <v>7325</v>
      </c>
      <c r="C256" s="5" t="s">
        <v>450</v>
      </c>
      <c r="D256" s="6">
        <v>2022</v>
      </c>
      <c r="E256" s="6">
        <v>1</v>
      </c>
      <c r="F256" s="6">
        <v>1</v>
      </c>
      <c r="G256" s="6">
        <v>3</v>
      </c>
      <c r="H256" s="6">
        <v>3</v>
      </c>
      <c r="I256" s="6">
        <v>2</v>
      </c>
      <c r="J256" s="6">
        <v>2</v>
      </c>
      <c r="K256" s="6">
        <v>1</v>
      </c>
      <c r="L256" s="6">
        <v>2</v>
      </c>
      <c r="M256" s="6">
        <v>1</v>
      </c>
      <c r="N256" s="6">
        <v>1</v>
      </c>
      <c r="O256" s="6">
        <v>1</v>
      </c>
      <c r="P256" s="6">
        <v>2</v>
      </c>
      <c r="Q256" s="6">
        <v>2</v>
      </c>
      <c r="R256" s="6">
        <v>2</v>
      </c>
      <c r="S256" s="6">
        <v>1</v>
      </c>
      <c r="T256" s="6">
        <v>3</v>
      </c>
      <c r="U256" s="6">
        <v>3</v>
      </c>
      <c r="V256" s="6">
        <v>1</v>
      </c>
      <c r="W256" s="6">
        <v>1</v>
      </c>
      <c r="X256" s="6">
        <v>2</v>
      </c>
      <c r="Y256" s="6">
        <v>1</v>
      </c>
      <c r="Z256" s="6">
        <v>1</v>
      </c>
      <c r="AA256" s="6">
        <v>1</v>
      </c>
      <c r="AB256" s="6">
        <v>1</v>
      </c>
      <c r="AC256" s="6">
        <v>1</v>
      </c>
      <c r="AD256" s="6">
        <v>1</v>
      </c>
      <c r="AE256" s="6">
        <v>1</v>
      </c>
      <c r="AF256" s="6">
        <v>2</v>
      </c>
      <c r="AG256" s="6">
        <v>1</v>
      </c>
      <c r="AH256" s="6">
        <v>1</v>
      </c>
      <c r="AI256" s="6">
        <v>1</v>
      </c>
      <c r="AJ256" s="6">
        <v>4</v>
      </c>
      <c r="AK256" s="6">
        <v>4</v>
      </c>
      <c r="AL256" s="6">
        <v>4</v>
      </c>
      <c r="AM256" s="6">
        <v>3</v>
      </c>
      <c r="AN256" s="6">
        <v>4</v>
      </c>
      <c r="AO256" s="6">
        <v>4</v>
      </c>
      <c r="AP256" s="6">
        <v>3</v>
      </c>
      <c r="AQ256" s="6">
        <v>3</v>
      </c>
      <c r="AR256" s="6">
        <v>3</v>
      </c>
      <c r="AS256" s="6">
        <v>1</v>
      </c>
      <c r="AT256" s="6">
        <v>4</v>
      </c>
      <c r="AU256" s="6">
        <v>3</v>
      </c>
      <c r="AV256" s="6">
        <v>3</v>
      </c>
      <c r="AW256" s="6">
        <v>4</v>
      </c>
      <c r="AX256" s="6">
        <v>4</v>
      </c>
      <c r="AY256" s="6">
        <v>4</v>
      </c>
      <c r="AZ256" s="3">
        <f t="shared" si="181"/>
        <v>1.7000000000000002</v>
      </c>
      <c r="BA256" s="3">
        <f t="shared" si="182"/>
        <v>1.75</v>
      </c>
      <c r="BB256" s="3">
        <f t="shared" si="183"/>
        <v>2</v>
      </c>
      <c r="BC256" s="3">
        <f t="shared" si="184"/>
        <v>1.5</v>
      </c>
      <c r="BD256" s="3">
        <f t="shared" si="185"/>
        <v>1.125</v>
      </c>
      <c r="BE256" s="3">
        <f t="shared" si="186"/>
        <v>1</v>
      </c>
      <c r="BF256" s="3">
        <f t="shared" si="187"/>
        <v>3.3000000000000003</v>
      </c>
      <c r="BG256" s="3">
        <f t="shared" si="188"/>
        <v>3.6666666666666665</v>
      </c>
      <c r="BH256" s="3">
        <f t="shared" si="189"/>
        <v>1.7000000000000002</v>
      </c>
      <c r="BI256" s="3">
        <f t="shared" si="190"/>
        <v>1.8</v>
      </c>
      <c r="BJ256" s="3">
        <f t="shared" si="191"/>
        <v>1.0909090909090908</v>
      </c>
      <c r="BK256" s="3">
        <f t="shared" si="192"/>
        <v>3.4450549450549453</v>
      </c>
      <c r="BL256" s="3">
        <f t="shared" si="193"/>
        <v>2.4184999999999999</v>
      </c>
      <c r="BO256" t="s">
        <v>641</v>
      </c>
      <c r="BP256" t="str">
        <f t="shared" si="194"/>
        <v>('i2023110600572','2022','in2023110400001','1'),</v>
      </c>
      <c r="BQ256" t="str">
        <f t="shared" si="195"/>
        <v>('i2023110600572','2022','in2023110400002','1'),</v>
      </c>
      <c r="BR256" t="str">
        <f t="shared" si="196"/>
        <v>('i2023110600572','2022','in2023110400003','3'),</v>
      </c>
      <c r="BS256" t="str">
        <f t="shared" si="197"/>
        <v>('i2023110600572','2022','in2023110400004','3'),</v>
      </c>
      <c r="BT256" t="str">
        <f t="shared" si="198"/>
        <v>('i2023110600572','2022','in2023110400005','2'),</v>
      </c>
      <c r="BU256" t="str">
        <f t="shared" si="199"/>
        <v>('i2023110600572','2022','in2023110400006','2'),</v>
      </c>
      <c r="BV256" t="str">
        <f t="shared" si="200"/>
        <v>('i2023110600572','2022','in2023110400007','1'),</v>
      </c>
      <c r="BW256" t="str">
        <f t="shared" si="201"/>
        <v>('i2023110600572','2022','in2023110400008','2'),</v>
      </c>
      <c r="BX256" t="str">
        <f t="shared" si="202"/>
        <v>('i2023110600572','2022','in2023110400009','1'),</v>
      </c>
      <c r="BY256" t="str">
        <f t="shared" si="203"/>
        <v>('i2023110600572','2022','in2023110400010','1'),</v>
      </c>
      <c r="BZ256" t="str">
        <f t="shared" si="204"/>
        <v>('i2023110600572','2022','in2023110400011','1'),</v>
      </c>
      <c r="CA256" t="str">
        <f t="shared" si="205"/>
        <v>('i2023110600572','2022','in2023110400012','2'),</v>
      </c>
      <c r="CB256" t="str">
        <f t="shared" si="206"/>
        <v>('i2023110600572','2022','in2023110400013','2'),</v>
      </c>
      <c r="CC256" t="str">
        <f t="shared" si="207"/>
        <v>('i2023110600572','2022','in2023110400014','2'),</v>
      </c>
      <c r="CD256" t="str">
        <f t="shared" si="208"/>
        <v>('i2023110600572','2022','in2023110400015','1'),</v>
      </c>
      <c r="CE256" t="str">
        <f t="shared" si="209"/>
        <v>('i2023110600572','2022','in2023110400016','3'),</v>
      </c>
      <c r="CF256" t="str">
        <f t="shared" si="210"/>
        <v>('i2023110600572','2022','in2023110400017','3'),</v>
      </c>
      <c r="CG256" t="str">
        <f t="shared" si="211"/>
        <v>('i2023110600572','2022','in2023110400018','1'),</v>
      </c>
      <c r="CH256" t="str">
        <f t="shared" si="212"/>
        <v>('i2023110600572','2022','in2023110400019','1'),</v>
      </c>
      <c r="CI256" t="str">
        <f t="shared" si="213"/>
        <v>('i2023110600572','2022','in2023110400020','2'),</v>
      </c>
      <c r="CJ256" t="str">
        <f t="shared" si="214"/>
        <v>('i2023110600572','2022','in2023110400021','1'),</v>
      </c>
      <c r="CK256" t="str">
        <f t="shared" si="215"/>
        <v>('i2023110600572','2022','in2023110400022','1'),</v>
      </c>
      <c r="CL256" t="str">
        <f t="shared" si="216"/>
        <v>('i2023110600572','2022','in2023110400023','1'),</v>
      </c>
      <c r="CM256" t="str">
        <f t="shared" si="217"/>
        <v>('i2023110600572','2022','in2023110400024','1'),</v>
      </c>
      <c r="CN256" t="str">
        <f t="shared" si="218"/>
        <v>('i2023110600572','2022','in2023110400025','1'),</v>
      </c>
      <c r="CO256" t="str">
        <f t="shared" si="219"/>
        <v>('i2023110600572','2022','in2023110400026','1'),</v>
      </c>
      <c r="CP256" t="str">
        <f t="shared" si="220"/>
        <v>('i2023110600572','2022','in2023110400027','1'),</v>
      </c>
      <c r="CQ256" t="str">
        <f t="shared" si="221"/>
        <v>('i2023110600572','2022','in2023110400028','2'),</v>
      </c>
      <c r="CR256" t="str">
        <f t="shared" si="222"/>
        <v>('i2023110600572','2022','in2023110400029','1'),</v>
      </c>
      <c r="CS256" t="str">
        <f t="shared" si="223"/>
        <v>('i2023110600572','2022','in2023110400030','1'),</v>
      </c>
      <c r="CT256" t="str">
        <f t="shared" si="224"/>
        <v>('i2023110600572','2022','in2023110400031','1'),</v>
      </c>
      <c r="CU256" t="str">
        <f t="shared" si="225"/>
        <v>('i2023110600572','2022','in2023110400032','4'),</v>
      </c>
      <c r="CV256" t="str">
        <f t="shared" si="226"/>
        <v>('i2023110600572','2022','in2023110400033','4'),</v>
      </c>
      <c r="CW256" t="str">
        <f t="shared" si="227"/>
        <v>('i2023110600572','2022','in2023110400034','4'),</v>
      </c>
      <c r="CX256" t="str">
        <f t="shared" si="228"/>
        <v>('i2023110600572','2022','in2023110400035','3'),</v>
      </c>
      <c r="CY256" t="str">
        <f t="shared" si="229"/>
        <v>('i2023110600572','2022','in2023110400036','4'),</v>
      </c>
      <c r="CZ256" t="str">
        <f t="shared" si="230"/>
        <v>('i2023110600572','2022','in2023110400037','4'),</v>
      </c>
      <c r="DA256" t="str">
        <f t="shared" si="231"/>
        <v>('i2023110600572','2022','in2023110400038','3'),</v>
      </c>
      <c r="DB256" t="str">
        <f t="shared" si="232"/>
        <v>('i2023110600572','2022','in2023110400039','3'),</v>
      </c>
      <c r="DC256" t="str">
        <f t="shared" si="233"/>
        <v>('i2023110600572','2022','in2023110400040','3'),</v>
      </c>
      <c r="DD256" t="str">
        <f t="shared" si="234"/>
        <v>('i2023110600572','2022','in2023110400041','1'),</v>
      </c>
      <c r="DE256" t="str">
        <f t="shared" si="235"/>
        <v>('i2023110600572','2022','in2023110400042','4'),</v>
      </c>
      <c r="DF256" t="str">
        <f t="shared" si="236"/>
        <v>('i2023110600572','2022','in2023110400043','3'),</v>
      </c>
      <c r="DG256" t="str">
        <f t="shared" si="237"/>
        <v>('i2023110600572','2022','in2023110400044','3'),</v>
      </c>
      <c r="DH256" t="str">
        <f t="shared" si="238"/>
        <v>('i2023110600572','2022','in2023110400045','4'),</v>
      </c>
      <c r="DI256" t="str">
        <f t="shared" si="239"/>
        <v>('i2023110600572','2022','in2023110400046','4'),</v>
      </c>
      <c r="DJ256" t="str">
        <f t="shared" si="240"/>
        <v>('i2023110600572','2022','in2023110400047','4');</v>
      </c>
    </row>
    <row r="257" spans="1:114" x14ac:dyDescent="0.25">
      <c r="A257" s="4" t="str">
        <f>INDEX('instansi pusat'!$B$2:$C$623,MATCH(C257,'instansi pusat'!$D$2:$D$623,0),2)</f>
        <v>i2023110600070</v>
      </c>
      <c r="B257" s="6">
        <v>7322</v>
      </c>
      <c r="C257" s="5" t="s">
        <v>449</v>
      </c>
      <c r="D257" s="6">
        <v>2022</v>
      </c>
      <c r="E257" s="6">
        <v>4</v>
      </c>
      <c r="F257" s="6">
        <v>3</v>
      </c>
      <c r="G257" s="6">
        <v>3</v>
      </c>
      <c r="H257" s="6">
        <v>3</v>
      </c>
      <c r="I257" s="6">
        <v>3</v>
      </c>
      <c r="J257" s="6">
        <v>3</v>
      </c>
      <c r="K257" s="6">
        <v>3</v>
      </c>
      <c r="L257" s="6">
        <v>3</v>
      </c>
      <c r="M257" s="6">
        <v>3</v>
      </c>
      <c r="N257" s="6">
        <v>3</v>
      </c>
      <c r="O257" s="6">
        <v>3</v>
      </c>
      <c r="P257" s="6">
        <v>3</v>
      </c>
      <c r="Q257" s="6">
        <v>2</v>
      </c>
      <c r="R257" s="6">
        <v>2</v>
      </c>
      <c r="S257" s="6">
        <v>1</v>
      </c>
      <c r="T257" s="6">
        <v>1</v>
      </c>
      <c r="U257" s="6">
        <v>3</v>
      </c>
      <c r="V257" s="6">
        <v>2</v>
      </c>
      <c r="W257" s="6">
        <v>3</v>
      </c>
      <c r="X257" s="6">
        <v>3</v>
      </c>
      <c r="Y257" s="6">
        <v>3</v>
      </c>
      <c r="Z257" s="6">
        <v>3</v>
      </c>
      <c r="AA257" s="6">
        <v>2</v>
      </c>
      <c r="AB257" s="6">
        <v>2</v>
      </c>
      <c r="AC257" s="6">
        <v>2</v>
      </c>
      <c r="AD257" s="6">
        <v>2</v>
      </c>
      <c r="AE257" s="6">
        <v>2</v>
      </c>
      <c r="AF257" s="6">
        <v>2</v>
      </c>
      <c r="AG257" s="6">
        <v>2</v>
      </c>
      <c r="AH257" s="6">
        <v>2</v>
      </c>
      <c r="AI257" s="6">
        <v>2</v>
      </c>
      <c r="AJ257" s="6">
        <v>3</v>
      </c>
      <c r="AK257" s="6">
        <v>4</v>
      </c>
      <c r="AL257" s="6">
        <v>4</v>
      </c>
      <c r="AM257" s="6">
        <v>4</v>
      </c>
      <c r="AN257" s="6">
        <v>4</v>
      </c>
      <c r="AO257" s="6">
        <v>3</v>
      </c>
      <c r="AP257" s="6">
        <v>3</v>
      </c>
      <c r="AQ257" s="6">
        <v>3</v>
      </c>
      <c r="AR257" s="6">
        <v>3</v>
      </c>
      <c r="AS257" s="6">
        <v>3</v>
      </c>
      <c r="AT257" s="6">
        <v>4</v>
      </c>
      <c r="AU257" s="6">
        <v>3</v>
      </c>
      <c r="AV257" s="6">
        <v>4</v>
      </c>
      <c r="AW257" s="6">
        <v>4</v>
      </c>
      <c r="AX257" s="6">
        <v>3</v>
      </c>
      <c r="AY257" s="6">
        <v>4</v>
      </c>
      <c r="AZ257" s="3">
        <f t="shared" si="181"/>
        <v>3.1</v>
      </c>
      <c r="BA257" s="3">
        <f t="shared" si="182"/>
        <v>2.5</v>
      </c>
      <c r="BB257" s="3">
        <f t="shared" si="183"/>
        <v>1.75</v>
      </c>
      <c r="BC257" s="3">
        <f t="shared" si="184"/>
        <v>3</v>
      </c>
      <c r="BD257" s="3">
        <f t="shared" si="185"/>
        <v>2.25</v>
      </c>
      <c r="BE257" s="3">
        <f t="shared" si="186"/>
        <v>2</v>
      </c>
      <c r="BF257" s="3">
        <f t="shared" si="187"/>
        <v>3.4000000000000004</v>
      </c>
      <c r="BG257" s="3">
        <f t="shared" si="188"/>
        <v>3.6666666666666665</v>
      </c>
      <c r="BH257" s="3">
        <f t="shared" si="189"/>
        <v>3.1</v>
      </c>
      <c r="BI257" s="3">
        <f t="shared" si="190"/>
        <v>2.3000000000000003</v>
      </c>
      <c r="BJ257" s="3">
        <f t="shared" si="191"/>
        <v>2.1818181818181817</v>
      </c>
      <c r="BK257" s="3">
        <f t="shared" si="192"/>
        <v>3.5054945054945055</v>
      </c>
      <c r="BL257" s="3">
        <f t="shared" si="193"/>
        <v>2.9329999999999998</v>
      </c>
      <c r="BO257" t="s">
        <v>641</v>
      </c>
      <c r="BP257" t="str">
        <f t="shared" si="194"/>
        <v>('i2023110600070','2022','in2023110400001','4'),</v>
      </c>
      <c r="BQ257" t="str">
        <f t="shared" si="195"/>
        <v>('i2023110600070','2022','in2023110400002','3'),</v>
      </c>
      <c r="BR257" t="str">
        <f t="shared" si="196"/>
        <v>('i2023110600070','2022','in2023110400003','3'),</v>
      </c>
      <c r="BS257" t="str">
        <f t="shared" si="197"/>
        <v>('i2023110600070','2022','in2023110400004','3'),</v>
      </c>
      <c r="BT257" t="str">
        <f t="shared" si="198"/>
        <v>('i2023110600070','2022','in2023110400005','3'),</v>
      </c>
      <c r="BU257" t="str">
        <f t="shared" si="199"/>
        <v>('i2023110600070','2022','in2023110400006','3'),</v>
      </c>
      <c r="BV257" t="str">
        <f t="shared" si="200"/>
        <v>('i2023110600070','2022','in2023110400007','3'),</v>
      </c>
      <c r="BW257" t="str">
        <f t="shared" si="201"/>
        <v>('i2023110600070','2022','in2023110400008','3'),</v>
      </c>
      <c r="BX257" t="str">
        <f t="shared" si="202"/>
        <v>('i2023110600070','2022','in2023110400009','3'),</v>
      </c>
      <c r="BY257" t="str">
        <f t="shared" si="203"/>
        <v>('i2023110600070','2022','in2023110400010','3'),</v>
      </c>
      <c r="BZ257" t="str">
        <f t="shared" si="204"/>
        <v>('i2023110600070','2022','in2023110400011','3'),</v>
      </c>
      <c r="CA257" t="str">
        <f t="shared" si="205"/>
        <v>('i2023110600070','2022','in2023110400012','3'),</v>
      </c>
      <c r="CB257" t="str">
        <f t="shared" si="206"/>
        <v>('i2023110600070','2022','in2023110400013','2'),</v>
      </c>
      <c r="CC257" t="str">
        <f t="shared" si="207"/>
        <v>('i2023110600070','2022','in2023110400014','2'),</v>
      </c>
      <c r="CD257" t="str">
        <f t="shared" si="208"/>
        <v>('i2023110600070','2022','in2023110400015','1'),</v>
      </c>
      <c r="CE257" t="str">
        <f t="shared" si="209"/>
        <v>('i2023110600070','2022','in2023110400016','1'),</v>
      </c>
      <c r="CF257" t="str">
        <f t="shared" si="210"/>
        <v>('i2023110600070','2022','in2023110400017','3'),</v>
      </c>
      <c r="CG257" t="str">
        <f t="shared" si="211"/>
        <v>('i2023110600070','2022','in2023110400018','2'),</v>
      </c>
      <c r="CH257" t="str">
        <f t="shared" si="212"/>
        <v>('i2023110600070','2022','in2023110400019','3'),</v>
      </c>
      <c r="CI257" t="str">
        <f t="shared" si="213"/>
        <v>('i2023110600070','2022','in2023110400020','3'),</v>
      </c>
      <c r="CJ257" t="str">
        <f t="shared" si="214"/>
        <v>('i2023110600070','2022','in2023110400021','3'),</v>
      </c>
      <c r="CK257" t="str">
        <f t="shared" si="215"/>
        <v>('i2023110600070','2022','in2023110400022','3'),</v>
      </c>
      <c r="CL257" t="str">
        <f t="shared" si="216"/>
        <v>('i2023110600070','2022','in2023110400023','2'),</v>
      </c>
      <c r="CM257" t="str">
        <f t="shared" si="217"/>
        <v>('i2023110600070','2022','in2023110400024','2'),</v>
      </c>
      <c r="CN257" t="str">
        <f t="shared" si="218"/>
        <v>('i2023110600070','2022','in2023110400025','2'),</v>
      </c>
      <c r="CO257" t="str">
        <f t="shared" si="219"/>
        <v>('i2023110600070','2022','in2023110400026','2'),</v>
      </c>
      <c r="CP257" t="str">
        <f t="shared" si="220"/>
        <v>('i2023110600070','2022','in2023110400027','2'),</v>
      </c>
      <c r="CQ257" t="str">
        <f t="shared" si="221"/>
        <v>('i2023110600070','2022','in2023110400028','2'),</v>
      </c>
      <c r="CR257" t="str">
        <f t="shared" si="222"/>
        <v>('i2023110600070','2022','in2023110400029','2'),</v>
      </c>
      <c r="CS257" t="str">
        <f t="shared" si="223"/>
        <v>('i2023110600070','2022','in2023110400030','2'),</v>
      </c>
      <c r="CT257" t="str">
        <f t="shared" si="224"/>
        <v>('i2023110600070','2022','in2023110400031','2'),</v>
      </c>
      <c r="CU257" t="str">
        <f t="shared" si="225"/>
        <v>('i2023110600070','2022','in2023110400032','3'),</v>
      </c>
      <c r="CV257" t="str">
        <f t="shared" si="226"/>
        <v>('i2023110600070','2022','in2023110400033','4'),</v>
      </c>
      <c r="CW257" t="str">
        <f t="shared" si="227"/>
        <v>('i2023110600070','2022','in2023110400034','4'),</v>
      </c>
      <c r="CX257" t="str">
        <f t="shared" si="228"/>
        <v>('i2023110600070','2022','in2023110400035','4'),</v>
      </c>
      <c r="CY257" t="str">
        <f t="shared" si="229"/>
        <v>('i2023110600070','2022','in2023110400036','4'),</v>
      </c>
      <c r="CZ257" t="str">
        <f t="shared" si="230"/>
        <v>('i2023110600070','2022','in2023110400037','3'),</v>
      </c>
      <c r="DA257" t="str">
        <f t="shared" si="231"/>
        <v>('i2023110600070','2022','in2023110400038','3'),</v>
      </c>
      <c r="DB257" t="str">
        <f t="shared" si="232"/>
        <v>('i2023110600070','2022','in2023110400039','3'),</v>
      </c>
      <c r="DC257" t="str">
        <f t="shared" si="233"/>
        <v>('i2023110600070','2022','in2023110400040','3'),</v>
      </c>
      <c r="DD257" t="str">
        <f t="shared" si="234"/>
        <v>('i2023110600070','2022','in2023110400041','3'),</v>
      </c>
      <c r="DE257" t="str">
        <f t="shared" si="235"/>
        <v>('i2023110600070','2022','in2023110400042','4'),</v>
      </c>
      <c r="DF257" t="str">
        <f t="shared" si="236"/>
        <v>('i2023110600070','2022','in2023110400043','3'),</v>
      </c>
      <c r="DG257" t="str">
        <f t="shared" si="237"/>
        <v>('i2023110600070','2022','in2023110400044','4'),</v>
      </c>
      <c r="DH257" t="str">
        <f t="shared" si="238"/>
        <v>('i2023110600070','2022','in2023110400045','4'),</v>
      </c>
      <c r="DI257" t="str">
        <f t="shared" si="239"/>
        <v>('i2023110600070','2022','in2023110400046','3'),</v>
      </c>
      <c r="DJ257" t="str">
        <f t="shared" si="240"/>
        <v>('i2023110600070','2022','in2023110400047','4');</v>
      </c>
    </row>
    <row r="258" spans="1:114" x14ac:dyDescent="0.25">
      <c r="A258" s="4" t="str">
        <f>INDEX('instansi pusat'!$B$2:$C$623,MATCH(C258,'instansi pusat'!$D$2:$D$623,0),2)</f>
        <v>i2023110600221</v>
      </c>
      <c r="B258" s="6">
        <v>6419</v>
      </c>
      <c r="C258" s="5" t="s">
        <v>254</v>
      </c>
      <c r="D258" s="6">
        <v>2022</v>
      </c>
      <c r="E258" s="6">
        <v>5</v>
      </c>
      <c r="F258" s="6">
        <v>5</v>
      </c>
      <c r="G258" s="6">
        <v>5</v>
      </c>
      <c r="H258" s="6">
        <v>5</v>
      </c>
      <c r="I258" s="6">
        <v>5</v>
      </c>
      <c r="J258" s="6">
        <v>5</v>
      </c>
      <c r="K258" s="6">
        <v>5</v>
      </c>
      <c r="L258" s="6">
        <v>5</v>
      </c>
      <c r="M258" s="6">
        <v>4</v>
      </c>
      <c r="N258" s="6">
        <v>5</v>
      </c>
      <c r="O258" s="6">
        <v>1</v>
      </c>
      <c r="P258" s="6">
        <v>2</v>
      </c>
      <c r="Q258" s="6">
        <v>3</v>
      </c>
      <c r="R258" s="6">
        <v>1</v>
      </c>
      <c r="S258" s="6">
        <v>2</v>
      </c>
      <c r="T258" s="6">
        <v>4</v>
      </c>
      <c r="U258" s="6">
        <v>3</v>
      </c>
      <c r="V258" s="6">
        <v>3</v>
      </c>
      <c r="W258" s="6">
        <v>2</v>
      </c>
      <c r="X258" s="6">
        <v>3</v>
      </c>
      <c r="Y258" s="6">
        <v>1</v>
      </c>
      <c r="Z258" s="6">
        <v>1</v>
      </c>
      <c r="AA258" s="6">
        <v>1</v>
      </c>
      <c r="AB258" s="6">
        <v>1</v>
      </c>
      <c r="AC258" s="6">
        <v>2</v>
      </c>
      <c r="AD258" s="6">
        <v>1</v>
      </c>
      <c r="AE258" s="6">
        <v>1</v>
      </c>
      <c r="AF258" s="6">
        <v>1</v>
      </c>
      <c r="AG258" s="6">
        <v>1</v>
      </c>
      <c r="AH258" s="6">
        <v>1</v>
      </c>
      <c r="AI258" s="6">
        <v>1</v>
      </c>
      <c r="AJ258" s="6">
        <v>4</v>
      </c>
      <c r="AK258" s="6">
        <v>4</v>
      </c>
      <c r="AL258" s="6">
        <v>4</v>
      </c>
      <c r="AM258" s="6">
        <v>3</v>
      </c>
      <c r="AN258" s="6">
        <v>5</v>
      </c>
      <c r="AO258" s="6">
        <v>3</v>
      </c>
      <c r="AP258" s="6">
        <v>4</v>
      </c>
      <c r="AQ258" s="6">
        <v>2</v>
      </c>
      <c r="AR258" s="6">
        <v>3</v>
      </c>
      <c r="AS258" s="6">
        <v>4</v>
      </c>
      <c r="AT258" s="6">
        <v>3</v>
      </c>
      <c r="AU258" s="6">
        <v>4</v>
      </c>
      <c r="AV258" s="6">
        <v>5</v>
      </c>
      <c r="AW258" s="6">
        <v>5</v>
      </c>
      <c r="AX258" s="6">
        <v>4</v>
      </c>
      <c r="AY258" s="6">
        <v>3</v>
      </c>
      <c r="AZ258" s="3">
        <f t="shared" si="181"/>
        <v>4.9000000000000004</v>
      </c>
      <c r="BA258" s="3">
        <f t="shared" si="182"/>
        <v>1.75</v>
      </c>
      <c r="BB258" s="3">
        <f t="shared" si="183"/>
        <v>3</v>
      </c>
      <c r="BC258" s="3">
        <f t="shared" si="184"/>
        <v>2.5</v>
      </c>
      <c r="BD258" s="3">
        <f t="shared" si="185"/>
        <v>1.125</v>
      </c>
      <c r="BE258" s="3">
        <f t="shared" si="186"/>
        <v>1</v>
      </c>
      <c r="BF258" s="3">
        <f t="shared" si="187"/>
        <v>3.6</v>
      </c>
      <c r="BG258" s="3">
        <f t="shared" si="188"/>
        <v>4</v>
      </c>
      <c r="BH258" s="3">
        <f t="shared" si="189"/>
        <v>4.9000000000000004</v>
      </c>
      <c r="BI258" s="3">
        <f t="shared" si="190"/>
        <v>2.4000000000000004</v>
      </c>
      <c r="BJ258" s="3">
        <f t="shared" si="191"/>
        <v>1.0909090909090908</v>
      </c>
      <c r="BK258" s="3">
        <f t="shared" si="192"/>
        <v>3.7582417582417582</v>
      </c>
      <c r="BL258" s="3">
        <f t="shared" si="193"/>
        <v>3.1269999999999998</v>
      </c>
      <c r="BO258" t="s">
        <v>641</v>
      </c>
      <c r="BP258" t="str">
        <f t="shared" si="194"/>
        <v>('i2023110600221','2022','in2023110400001','5'),</v>
      </c>
      <c r="BQ258" t="str">
        <f t="shared" si="195"/>
        <v>('i2023110600221','2022','in2023110400002','5'),</v>
      </c>
      <c r="BR258" t="str">
        <f t="shared" si="196"/>
        <v>('i2023110600221','2022','in2023110400003','5'),</v>
      </c>
      <c r="BS258" t="str">
        <f t="shared" si="197"/>
        <v>('i2023110600221','2022','in2023110400004','5'),</v>
      </c>
      <c r="BT258" t="str">
        <f t="shared" si="198"/>
        <v>('i2023110600221','2022','in2023110400005','5'),</v>
      </c>
      <c r="BU258" t="str">
        <f t="shared" si="199"/>
        <v>('i2023110600221','2022','in2023110400006','5'),</v>
      </c>
      <c r="BV258" t="str">
        <f t="shared" si="200"/>
        <v>('i2023110600221','2022','in2023110400007','5'),</v>
      </c>
      <c r="BW258" t="str">
        <f t="shared" si="201"/>
        <v>('i2023110600221','2022','in2023110400008','5'),</v>
      </c>
      <c r="BX258" t="str">
        <f t="shared" si="202"/>
        <v>('i2023110600221','2022','in2023110400009','4'),</v>
      </c>
      <c r="BY258" t="str">
        <f t="shared" si="203"/>
        <v>('i2023110600221','2022','in2023110400010','5'),</v>
      </c>
      <c r="BZ258" t="str">
        <f t="shared" si="204"/>
        <v>('i2023110600221','2022','in2023110400011','1'),</v>
      </c>
      <c r="CA258" t="str">
        <f t="shared" si="205"/>
        <v>('i2023110600221','2022','in2023110400012','2'),</v>
      </c>
      <c r="CB258" t="str">
        <f t="shared" si="206"/>
        <v>('i2023110600221','2022','in2023110400013','3'),</v>
      </c>
      <c r="CC258" t="str">
        <f t="shared" si="207"/>
        <v>('i2023110600221','2022','in2023110400014','1'),</v>
      </c>
      <c r="CD258" t="str">
        <f t="shared" si="208"/>
        <v>('i2023110600221','2022','in2023110400015','2'),</v>
      </c>
      <c r="CE258" t="str">
        <f t="shared" si="209"/>
        <v>('i2023110600221','2022','in2023110400016','4'),</v>
      </c>
      <c r="CF258" t="str">
        <f t="shared" si="210"/>
        <v>('i2023110600221','2022','in2023110400017','3'),</v>
      </c>
      <c r="CG258" t="str">
        <f t="shared" si="211"/>
        <v>('i2023110600221','2022','in2023110400018','3'),</v>
      </c>
      <c r="CH258" t="str">
        <f t="shared" si="212"/>
        <v>('i2023110600221','2022','in2023110400019','2'),</v>
      </c>
      <c r="CI258" t="str">
        <f t="shared" si="213"/>
        <v>('i2023110600221','2022','in2023110400020','3'),</v>
      </c>
      <c r="CJ258" t="str">
        <f t="shared" si="214"/>
        <v>('i2023110600221','2022','in2023110400021','1'),</v>
      </c>
      <c r="CK258" t="str">
        <f t="shared" si="215"/>
        <v>('i2023110600221','2022','in2023110400022','1'),</v>
      </c>
      <c r="CL258" t="str">
        <f t="shared" si="216"/>
        <v>('i2023110600221','2022','in2023110400023','1'),</v>
      </c>
      <c r="CM258" t="str">
        <f t="shared" si="217"/>
        <v>('i2023110600221','2022','in2023110400024','1'),</v>
      </c>
      <c r="CN258" t="str">
        <f t="shared" si="218"/>
        <v>('i2023110600221','2022','in2023110400025','2'),</v>
      </c>
      <c r="CO258" t="str">
        <f t="shared" si="219"/>
        <v>('i2023110600221','2022','in2023110400026','1'),</v>
      </c>
      <c r="CP258" t="str">
        <f t="shared" si="220"/>
        <v>('i2023110600221','2022','in2023110400027','1'),</v>
      </c>
      <c r="CQ258" t="str">
        <f t="shared" si="221"/>
        <v>('i2023110600221','2022','in2023110400028','1'),</v>
      </c>
      <c r="CR258" t="str">
        <f t="shared" si="222"/>
        <v>('i2023110600221','2022','in2023110400029','1'),</v>
      </c>
      <c r="CS258" t="str">
        <f t="shared" si="223"/>
        <v>('i2023110600221','2022','in2023110400030','1'),</v>
      </c>
      <c r="CT258" t="str">
        <f t="shared" si="224"/>
        <v>('i2023110600221','2022','in2023110400031','1'),</v>
      </c>
      <c r="CU258" t="str">
        <f t="shared" si="225"/>
        <v>('i2023110600221','2022','in2023110400032','4'),</v>
      </c>
      <c r="CV258" t="str">
        <f t="shared" si="226"/>
        <v>('i2023110600221','2022','in2023110400033','4'),</v>
      </c>
      <c r="CW258" t="str">
        <f t="shared" si="227"/>
        <v>('i2023110600221','2022','in2023110400034','4'),</v>
      </c>
      <c r="CX258" t="str">
        <f t="shared" si="228"/>
        <v>('i2023110600221','2022','in2023110400035','3'),</v>
      </c>
      <c r="CY258" t="str">
        <f t="shared" si="229"/>
        <v>('i2023110600221','2022','in2023110400036','5'),</v>
      </c>
      <c r="CZ258" t="str">
        <f t="shared" si="230"/>
        <v>('i2023110600221','2022','in2023110400037','3'),</v>
      </c>
      <c r="DA258" t="str">
        <f t="shared" si="231"/>
        <v>('i2023110600221','2022','in2023110400038','4'),</v>
      </c>
      <c r="DB258" t="str">
        <f t="shared" si="232"/>
        <v>('i2023110600221','2022','in2023110400039','2'),</v>
      </c>
      <c r="DC258" t="str">
        <f t="shared" si="233"/>
        <v>('i2023110600221','2022','in2023110400040','3'),</v>
      </c>
      <c r="DD258" t="str">
        <f t="shared" si="234"/>
        <v>('i2023110600221','2022','in2023110400041','4'),</v>
      </c>
      <c r="DE258" t="str">
        <f t="shared" si="235"/>
        <v>('i2023110600221','2022','in2023110400042','3'),</v>
      </c>
      <c r="DF258" t="str">
        <f t="shared" si="236"/>
        <v>('i2023110600221','2022','in2023110400043','4'),</v>
      </c>
      <c r="DG258" t="str">
        <f t="shared" si="237"/>
        <v>('i2023110600221','2022','in2023110400044','5'),</v>
      </c>
      <c r="DH258" t="str">
        <f t="shared" si="238"/>
        <v>('i2023110600221','2022','in2023110400045','5'),</v>
      </c>
      <c r="DI258" t="str">
        <f t="shared" si="239"/>
        <v>('i2023110600221','2022','in2023110400046','4'),</v>
      </c>
      <c r="DJ258" t="str">
        <f t="shared" si="240"/>
        <v>('i2023110600221','2022','in2023110400047','3');</v>
      </c>
    </row>
    <row r="259" spans="1:114" x14ac:dyDescent="0.25">
      <c r="A259" s="4" t="str">
        <f>INDEX('instansi pusat'!$B$2:$C$623,MATCH(C259,'instansi pusat'!$D$2:$D$623,0),2)</f>
        <v>i2023110600241</v>
      </c>
      <c r="B259" s="6">
        <v>6524</v>
      </c>
      <c r="C259" s="5" t="s">
        <v>282</v>
      </c>
      <c r="D259" s="6">
        <v>2022</v>
      </c>
      <c r="E259" s="6">
        <v>2</v>
      </c>
      <c r="F259" s="6">
        <v>2</v>
      </c>
      <c r="G259" s="6">
        <v>3</v>
      </c>
      <c r="H259" s="6">
        <v>2</v>
      </c>
      <c r="I259" s="6">
        <v>2</v>
      </c>
      <c r="J259" s="6">
        <v>2</v>
      </c>
      <c r="K259" s="6">
        <v>1</v>
      </c>
      <c r="L259" s="6">
        <v>2</v>
      </c>
      <c r="M259" s="6">
        <v>1</v>
      </c>
      <c r="N259" s="6">
        <v>1</v>
      </c>
      <c r="O259" s="6">
        <v>1</v>
      </c>
      <c r="P259" s="6">
        <v>2</v>
      </c>
      <c r="Q259" s="6">
        <v>2</v>
      </c>
      <c r="R259" s="6">
        <v>2</v>
      </c>
      <c r="S259" s="6">
        <v>1</v>
      </c>
      <c r="T259" s="6">
        <v>2</v>
      </c>
      <c r="U259" s="6">
        <v>3</v>
      </c>
      <c r="V259" s="6">
        <v>1</v>
      </c>
      <c r="W259" s="6">
        <v>2</v>
      </c>
      <c r="X259" s="6">
        <v>2</v>
      </c>
      <c r="Y259" s="6">
        <v>1</v>
      </c>
      <c r="Z259" s="6">
        <v>1</v>
      </c>
      <c r="AA259" s="6">
        <v>1</v>
      </c>
      <c r="AB259" s="6">
        <v>1</v>
      </c>
      <c r="AC259" s="6">
        <v>1</v>
      </c>
      <c r="AD259" s="6">
        <v>1</v>
      </c>
      <c r="AE259" s="6">
        <v>1</v>
      </c>
      <c r="AF259" s="6">
        <v>1</v>
      </c>
      <c r="AG259" s="6">
        <v>1</v>
      </c>
      <c r="AH259" s="6">
        <v>1</v>
      </c>
      <c r="AI259" s="6">
        <v>1</v>
      </c>
      <c r="AJ259" s="6">
        <v>4</v>
      </c>
      <c r="AK259" s="6">
        <v>4</v>
      </c>
      <c r="AL259" s="6">
        <v>4</v>
      </c>
      <c r="AM259" s="6">
        <v>4</v>
      </c>
      <c r="AN259" s="6">
        <v>3</v>
      </c>
      <c r="AO259" s="6">
        <v>3</v>
      </c>
      <c r="AP259" s="6">
        <v>2</v>
      </c>
      <c r="AQ259" s="6">
        <v>2</v>
      </c>
      <c r="AR259" s="6">
        <v>3</v>
      </c>
      <c r="AS259" s="6">
        <v>2</v>
      </c>
      <c r="AT259" s="6">
        <v>4</v>
      </c>
      <c r="AU259" s="6">
        <v>3</v>
      </c>
      <c r="AV259" s="6">
        <v>3</v>
      </c>
      <c r="AW259" s="6">
        <v>2</v>
      </c>
      <c r="AX259" s="6">
        <v>3</v>
      </c>
      <c r="AY259" s="6">
        <v>4</v>
      </c>
      <c r="AZ259" s="3">
        <f t="shared" si="181"/>
        <v>1.8</v>
      </c>
      <c r="BA259" s="3">
        <f t="shared" si="182"/>
        <v>1.75</v>
      </c>
      <c r="BB259" s="3">
        <f t="shared" si="183"/>
        <v>1.75</v>
      </c>
      <c r="BC259" s="3">
        <f t="shared" si="184"/>
        <v>2</v>
      </c>
      <c r="BD259" s="3">
        <f t="shared" si="185"/>
        <v>1</v>
      </c>
      <c r="BE259" s="3">
        <f t="shared" si="186"/>
        <v>1</v>
      </c>
      <c r="BF259" s="3">
        <f t="shared" si="187"/>
        <v>3.1</v>
      </c>
      <c r="BG259" s="3">
        <f t="shared" si="188"/>
        <v>3.1666666666666665</v>
      </c>
      <c r="BH259" s="3">
        <f t="shared" si="189"/>
        <v>1.8</v>
      </c>
      <c r="BI259" s="3">
        <f t="shared" si="190"/>
        <v>1.8000000000000003</v>
      </c>
      <c r="BJ259" s="3">
        <f t="shared" si="191"/>
        <v>1</v>
      </c>
      <c r="BK259" s="3">
        <f t="shared" si="192"/>
        <v>3.1263736263736264</v>
      </c>
      <c r="BL259" s="3">
        <f t="shared" si="193"/>
        <v>2.2715000000000001</v>
      </c>
      <c r="BO259" t="s">
        <v>641</v>
      </c>
      <c r="BP259" t="str">
        <f t="shared" si="194"/>
        <v>('i2023110600241','2022','in2023110400001','2'),</v>
      </c>
      <c r="BQ259" t="str">
        <f t="shared" si="195"/>
        <v>('i2023110600241','2022','in2023110400002','2'),</v>
      </c>
      <c r="BR259" t="str">
        <f t="shared" si="196"/>
        <v>('i2023110600241','2022','in2023110400003','3'),</v>
      </c>
      <c r="BS259" t="str">
        <f t="shared" si="197"/>
        <v>('i2023110600241','2022','in2023110400004','2'),</v>
      </c>
      <c r="BT259" t="str">
        <f t="shared" si="198"/>
        <v>('i2023110600241','2022','in2023110400005','2'),</v>
      </c>
      <c r="BU259" t="str">
        <f t="shared" si="199"/>
        <v>('i2023110600241','2022','in2023110400006','2'),</v>
      </c>
      <c r="BV259" t="str">
        <f t="shared" si="200"/>
        <v>('i2023110600241','2022','in2023110400007','1'),</v>
      </c>
      <c r="BW259" t="str">
        <f t="shared" si="201"/>
        <v>('i2023110600241','2022','in2023110400008','2'),</v>
      </c>
      <c r="BX259" t="str">
        <f t="shared" si="202"/>
        <v>('i2023110600241','2022','in2023110400009','1'),</v>
      </c>
      <c r="BY259" t="str">
        <f t="shared" si="203"/>
        <v>('i2023110600241','2022','in2023110400010','1'),</v>
      </c>
      <c r="BZ259" t="str">
        <f t="shared" si="204"/>
        <v>('i2023110600241','2022','in2023110400011','1'),</v>
      </c>
      <c r="CA259" t="str">
        <f t="shared" si="205"/>
        <v>('i2023110600241','2022','in2023110400012','2'),</v>
      </c>
      <c r="CB259" t="str">
        <f t="shared" si="206"/>
        <v>('i2023110600241','2022','in2023110400013','2'),</v>
      </c>
      <c r="CC259" t="str">
        <f t="shared" si="207"/>
        <v>('i2023110600241','2022','in2023110400014','2'),</v>
      </c>
      <c r="CD259" t="str">
        <f t="shared" si="208"/>
        <v>('i2023110600241','2022','in2023110400015','1'),</v>
      </c>
      <c r="CE259" t="str">
        <f t="shared" si="209"/>
        <v>('i2023110600241','2022','in2023110400016','2'),</v>
      </c>
      <c r="CF259" t="str">
        <f t="shared" si="210"/>
        <v>('i2023110600241','2022','in2023110400017','3'),</v>
      </c>
      <c r="CG259" t="str">
        <f t="shared" si="211"/>
        <v>('i2023110600241','2022','in2023110400018','1'),</v>
      </c>
      <c r="CH259" t="str">
        <f t="shared" si="212"/>
        <v>('i2023110600241','2022','in2023110400019','2'),</v>
      </c>
      <c r="CI259" t="str">
        <f t="shared" si="213"/>
        <v>('i2023110600241','2022','in2023110400020','2'),</v>
      </c>
      <c r="CJ259" t="str">
        <f t="shared" si="214"/>
        <v>('i2023110600241','2022','in2023110400021','1'),</v>
      </c>
      <c r="CK259" t="str">
        <f t="shared" si="215"/>
        <v>('i2023110600241','2022','in2023110400022','1'),</v>
      </c>
      <c r="CL259" t="str">
        <f t="shared" si="216"/>
        <v>('i2023110600241','2022','in2023110400023','1'),</v>
      </c>
      <c r="CM259" t="str">
        <f t="shared" si="217"/>
        <v>('i2023110600241','2022','in2023110400024','1'),</v>
      </c>
      <c r="CN259" t="str">
        <f t="shared" si="218"/>
        <v>('i2023110600241','2022','in2023110400025','1'),</v>
      </c>
      <c r="CO259" t="str">
        <f t="shared" si="219"/>
        <v>('i2023110600241','2022','in2023110400026','1'),</v>
      </c>
      <c r="CP259" t="str">
        <f t="shared" si="220"/>
        <v>('i2023110600241','2022','in2023110400027','1'),</v>
      </c>
      <c r="CQ259" t="str">
        <f t="shared" si="221"/>
        <v>('i2023110600241','2022','in2023110400028','1'),</v>
      </c>
      <c r="CR259" t="str">
        <f t="shared" si="222"/>
        <v>('i2023110600241','2022','in2023110400029','1'),</v>
      </c>
      <c r="CS259" t="str">
        <f t="shared" si="223"/>
        <v>('i2023110600241','2022','in2023110400030','1'),</v>
      </c>
      <c r="CT259" t="str">
        <f t="shared" si="224"/>
        <v>('i2023110600241','2022','in2023110400031','1'),</v>
      </c>
      <c r="CU259" t="str">
        <f t="shared" si="225"/>
        <v>('i2023110600241','2022','in2023110400032','4'),</v>
      </c>
      <c r="CV259" t="str">
        <f t="shared" si="226"/>
        <v>('i2023110600241','2022','in2023110400033','4'),</v>
      </c>
      <c r="CW259" t="str">
        <f t="shared" si="227"/>
        <v>('i2023110600241','2022','in2023110400034','4'),</v>
      </c>
      <c r="CX259" t="str">
        <f t="shared" si="228"/>
        <v>('i2023110600241','2022','in2023110400035','4'),</v>
      </c>
      <c r="CY259" t="str">
        <f t="shared" si="229"/>
        <v>('i2023110600241','2022','in2023110400036','3'),</v>
      </c>
      <c r="CZ259" t="str">
        <f t="shared" si="230"/>
        <v>('i2023110600241','2022','in2023110400037','3'),</v>
      </c>
      <c r="DA259" t="str">
        <f t="shared" si="231"/>
        <v>('i2023110600241','2022','in2023110400038','2'),</v>
      </c>
      <c r="DB259" t="str">
        <f t="shared" si="232"/>
        <v>('i2023110600241','2022','in2023110400039','2'),</v>
      </c>
      <c r="DC259" t="str">
        <f t="shared" si="233"/>
        <v>('i2023110600241','2022','in2023110400040','3'),</v>
      </c>
      <c r="DD259" t="str">
        <f t="shared" si="234"/>
        <v>('i2023110600241','2022','in2023110400041','2'),</v>
      </c>
      <c r="DE259" t="str">
        <f t="shared" si="235"/>
        <v>('i2023110600241','2022','in2023110400042','4'),</v>
      </c>
      <c r="DF259" t="str">
        <f t="shared" si="236"/>
        <v>('i2023110600241','2022','in2023110400043','3'),</v>
      </c>
      <c r="DG259" t="str">
        <f t="shared" si="237"/>
        <v>('i2023110600241','2022','in2023110400044','3'),</v>
      </c>
      <c r="DH259" t="str">
        <f t="shared" si="238"/>
        <v>('i2023110600241','2022','in2023110400045','2'),</v>
      </c>
      <c r="DI259" t="str">
        <f t="shared" si="239"/>
        <v>('i2023110600241','2022','in2023110400046','3'),</v>
      </c>
      <c r="DJ259" t="str">
        <f t="shared" si="240"/>
        <v>('i2023110600241','2022','in2023110400047','4');</v>
      </c>
    </row>
    <row r="260" spans="1:114" x14ac:dyDescent="0.25">
      <c r="A260" s="4" t="str">
        <f>INDEX('instansi pusat'!$B$2:$C$623,MATCH(C260,'instansi pusat'!$D$2:$D$623,0),2)</f>
        <v>i2023110600507</v>
      </c>
      <c r="B260" s="6">
        <v>8305</v>
      </c>
      <c r="C260" s="5" t="s">
        <v>431</v>
      </c>
      <c r="D260" s="6">
        <v>2022</v>
      </c>
      <c r="E260" s="6">
        <v>3</v>
      </c>
      <c r="F260" s="6">
        <v>3</v>
      </c>
      <c r="G260" s="6">
        <v>2</v>
      </c>
      <c r="H260" s="6">
        <v>2</v>
      </c>
      <c r="I260" s="6">
        <v>3</v>
      </c>
      <c r="J260" s="6">
        <v>3</v>
      </c>
      <c r="K260" s="6">
        <v>3</v>
      </c>
      <c r="L260" s="6">
        <v>2</v>
      </c>
      <c r="M260" s="6">
        <v>3</v>
      </c>
      <c r="N260" s="6">
        <v>3</v>
      </c>
      <c r="O260" s="6">
        <v>1</v>
      </c>
      <c r="P260" s="6">
        <v>1</v>
      </c>
      <c r="Q260" s="6">
        <v>2</v>
      </c>
      <c r="R260" s="6">
        <v>1</v>
      </c>
      <c r="S260" s="6">
        <v>2</v>
      </c>
      <c r="T260" s="6">
        <v>2</v>
      </c>
      <c r="U260" s="6">
        <v>3</v>
      </c>
      <c r="V260" s="6">
        <v>2</v>
      </c>
      <c r="W260" s="6">
        <v>3</v>
      </c>
      <c r="X260" s="6">
        <v>3</v>
      </c>
      <c r="Y260" s="6">
        <v>1</v>
      </c>
      <c r="Z260" s="6">
        <v>1</v>
      </c>
      <c r="AA260" s="6">
        <v>1</v>
      </c>
      <c r="AB260" s="6">
        <v>2</v>
      </c>
      <c r="AC260" s="6">
        <v>2</v>
      </c>
      <c r="AD260" s="6">
        <v>2</v>
      </c>
      <c r="AE260" s="6">
        <v>1</v>
      </c>
      <c r="AF260" s="6">
        <v>2</v>
      </c>
      <c r="AG260" s="6">
        <v>1</v>
      </c>
      <c r="AH260" s="6">
        <v>1</v>
      </c>
      <c r="AI260" s="6">
        <v>1</v>
      </c>
      <c r="AJ260" s="6">
        <v>4</v>
      </c>
      <c r="AK260" s="6">
        <v>4</v>
      </c>
      <c r="AL260" s="6">
        <v>4</v>
      </c>
      <c r="AM260" s="6">
        <v>3</v>
      </c>
      <c r="AN260" s="6">
        <v>4</v>
      </c>
      <c r="AO260" s="6">
        <v>4</v>
      </c>
      <c r="AP260" s="6">
        <v>2</v>
      </c>
      <c r="AQ260" s="6">
        <v>2</v>
      </c>
      <c r="AR260" s="6">
        <v>2</v>
      </c>
      <c r="AS260" s="6">
        <v>4</v>
      </c>
      <c r="AT260" s="6">
        <v>4</v>
      </c>
      <c r="AU260" s="6">
        <v>1</v>
      </c>
      <c r="AV260" s="6">
        <v>4</v>
      </c>
      <c r="AW260" s="6">
        <v>4</v>
      </c>
      <c r="AX260" s="6">
        <v>3</v>
      </c>
      <c r="AY260" s="6">
        <v>3</v>
      </c>
      <c r="AZ260" s="3">
        <f t="shared" ref="AZ260:AZ323" si="241">SUM(E260:N260)*(1.3/13)</f>
        <v>2.7</v>
      </c>
      <c r="BA260" s="3">
        <f t="shared" ref="BA260:BA323" si="242">SUM(O260:R260)*(2.5/10)</f>
        <v>1.25</v>
      </c>
      <c r="BB260" s="3">
        <f t="shared" ref="BB260:BB323" si="243">SUM(S260:V260)*(2.5/10)</f>
        <v>2.25</v>
      </c>
      <c r="BC260" s="3">
        <f t="shared" ref="BC260:BC323" si="244">SUM(W260:X260)*(2.5/5)</f>
        <v>3</v>
      </c>
      <c r="BD260" s="3">
        <f t="shared" ref="BD260:BD323" si="245">SUM(Y260:AF260)*(1.5/12)</f>
        <v>1.5</v>
      </c>
      <c r="BE260" s="3">
        <f t="shared" ref="BE260:BE323" si="246">SUM(AG260:AI260)*(1.5/4.5)</f>
        <v>1</v>
      </c>
      <c r="BF260" s="3">
        <f t="shared" ref="BF260:BF323" si="247">SUM(AJ260:AS260)*(2.75/27.5)</f>
        <v>3.3000000000000003</v>
      </c>
      <c r="BG260" s="3">
        <f t="shared" ref="BG260:BG323" si="248">SUM(AT260:AY260)*(3/18)</f>
        <v>3.1666666666666665</v>
      </c>
      <c r="BH260" s="3">
        <f t="shared" ref="BH260:BH323" si="249">AZ260*(13/13)</f>
        <v>2.7</v>
      </c>
      <c r="BI260" s="3">
        <f t="shared" ref="BI260:BI323" si="250">(BA260*(10/25))+(BB260*(10/25))+(BC260*(5/25))</f>
        <v>2</v>
      </c>
      <c r="BJ260" s="3">
        <f t="shared" ref="BJ260:BJ323" si="251">(BD260*(12/16.5))+(BE260*(4.5/16.5))</f>
        <v>1.3636363636363635</v>
      </c>
      <c r="BK260" s="3">
        <f t="shared" ref="BK260:BK323" si="252">(BF260*(27.5/45.5))+(BG260*(18/45.5))</f>
        <v>3.2472527472527473</v>
      </c>
      <c r="BL260" s="3">
        <f t="shared" ref="BL260:BL323" si="253">(BH260*(13/100))+(BI260*(25/100))+(BJ260*(16.5/100))+(BK260*(45.5/100))</f>
        <v>2.5535000000000001</v>
      </c>
      <c r="BO260" t="s">
        <v>641</v>
      </c>
      <c r="BP260" t="str">
        <f t="shared" ref="BP260:BP323" si="254">"('"&amp;$A260&amp;"','"&amp;$D260&amp;"','"&amp;BP$1&amp;"','"&amp;E260&amp;"'),"</f>
        <v>('i2023110600507','2022','in2023110400001','3'),</v>
      </c>
      <c r="BQ260" t="str">
        <f t="shared" ref="BQ260:BQ323" si="255">"('"&amp;$A260&amp;"','"&amp;$D260&amp;"','"&amp;BQ$1&amp;"','"&amp;F260&amp;"'),"</f>
        <v>('i2023110600507','2022','in2023110400002','3'),</v>
      </c>
      <c r="BR260" t="str">
        <f t="shared" ref="BR260:BR323" si="256">"('"&amp;$A260&amp;"','"&amp;$D260&amp;"','"&amp;BR$1&amp;"','"&amp;G260&amp;"'),"</f>
        <v>('i2023110600507','2022','in2023110400003','2'),</v>
      </c>
      <c r="BS260" t="str">
        <f t="shared" ref="BS260:BS323" si="257">"('"&amp;$A260&amp;"','"&amp;$D260&amp;"','"&amp;BS$1&amp;"','"&amp;H260&amp;"'),"</f>
        <v>('i2023110600507','2022','in2023110400004','2'),</v>
      </c>
      <c r="BT260" t="str">
        <f t="shared" ref="BT260:BT323" si="258">"('"&amp;$A260&amp;"','"&amp;$D260&amp;"','"&amp;BT$1&amp;"','"&amp;I260&amp;"'),"</f>
        <v>('i2023110600507','2022','in2023110400005','3'),</v>
      </c>
      <c r="BU260" t="str">
        <f t="shared" ref="BU260:BU323" si="259">"('"&amp;$A260&amp;"','"&amp;$D260&amp;"','"&amp;BU$1&amp;"','"&amp;J260&amp;"'),"</f>
        <v>('i2023110600507','2022','in2023110400006','3'),</v>
      </c>
      <c r="BV260" t="str">
        <f t="shared" ref="BV260:BV323" si="260">"('"&amp;$A260&amp;"','"&amp;$D260&amp;"','"&amp;BV$1&amp;"','"&amp;K260&amp;"'),"</f>
        <v>('i2023110600507','2022','in2023110400007','3'),</v>
      </c>
      <c r="BW260" t="str">
        <f t="shared" ref="BW260:BW323" si="261">"('"&amp;$A260&amp;"','"&amp;$D260&amp;"','"&amp;BW$1&amp;"','"&amp;L260&amp;"'),"</f>
        <v>('i2023110600507','2022','in2023110400008','2'),</v>
      </c>
      <c r="BX260" t="str">
        <f t="shared" ref="BX260:BX323" si="262">"('"&amp;$A260&amp;"','"&amp;$D260&amp;"','"&amp;BX$1&amp;"','"&amp;M260&amp;"'),"</f>
        <v>('i2023110600507','2022','in2023110400009','3'),</v>
      </c>
      <c r="BY260" t="str">
        <f t="shared" ref="BY260:BY323" si="263">"('"&amp;$A260&amp;"','"&amp;$D260&amp;"','"&amp;BY$1&amp;"','"&amp;N260&amp;"'),"</f>
        <v>('i2023110600507','2022','in2023110400010','3'),</v>
      </c>
      <c r="BZ260" t="str">
        <f t="shared" ref="BZ260:BZ323" si="264">"('"&amp;$A260&amp;"','"&amp;$D260&amp;"','"&amp;BZ$1&amp;"','"&amp;O260&amp;"'),"</f>
        <v>('i2023110600507','2022','in2023110400011','1'),</v>
      </c>
      <c r="CA260" t="str">
        <f t="shared" ref="CA260:CA323" si="265">"('"&amp;$A260&amp;"','"&amp;$D260&amp;"','"&amp;CA$1&amp;"','"&amp;P260&amp;"'),"</f>
        <v>('i2023110600507','2022','in2023110400012','1'),</v>
      </c>
      <c r="CB260" t="str">
        <f t="shared" ref="CB260:CB323" si="266">"('"&amp;$A260&amp;"','"&amp;$D260&amp;"','"&amp;CB$1&amp;"','"&amp;Q260&amp;"'),"</f>
        <v>('i2023110600507','2022','in2023110400013','2'),</v>
      </c>
      <c r="CC260" t="str">
        <f t="shared" ref="CC260:CC323" si="267">"('"&amp;$A260&amp;"','"&amp;$D260&amp;"','"&amp;CC$1&amp;"','"&amp;R260&amp;"'),"</f>
        <v>('i2023110600507','2022','in2023110400014','1'),</v>
      </c>
      <c r="CD260" t="str">
        <f t="shared" ref="CD260:CD323" si="268">"('"&amp;$A260&amp;"','"&amp;$D260&amp;"','"&amp;CD$1&amp;"','"&amp;S260&amp;"'),"</f>
        <v>('i2023110600507','2022','in2023110400015','2'),</v>
      </c>
      <c r="CE260" t="str">
        <f t="shared" ref="CE260:CE323" si="269">"('"&amp;$A260&amp;"','"&amp;$D260&amp;"','"&amp;CE$1&amp;"','"&amp;T260&amp;"'),"</f>
        <v>('i2023110600507','2022','in2023110400016','2'),</v>
      </c>
      <c r="CF260" t="str">
        <f t="shared" ref="CF260:CF323" si="270">"('"&amp;$A260&amp;"','"&amp;$D260&amp;"','"&amp;CF$1&amp;"','"&amp;U260&amp;"'),"</f>
        <v>('i2023110600507','2022','in2023110400017','3'),</v>
      </c>
      <c r="CG260" t="str">
        <f t="shared" ref="CG260:CG323" si="271">"('"&amp;$A260&amp;"','"&amp;$D260&amp;"','"&amp;CG$1&amp;"','"&amp;V260&amp;"'),"</f>
        <v>('i2023110600507','2022','in2023110400018','2'),</v>
      </c>
      <c r="CH260" t="str">
        <f t="shared" ref="CH260:CH323" si="272">"('"&amp;$A260&amp;"','"&amp;$D260&amp;"','"&amp;CH$1&amp;"','"&amp;W260&amp;"'),"</f>
        <v>('i2023110600507','2022','in2023110400019','3'),</v>
      </c>
      <c r="CI260" t="str">
        <f t="shared" ref="CI260:CI323" si="273">"('"&amp;$A260&amp;"','"&amp;$D260&amp;"','"&amp;CI$1&amp;"','"&amp;X260&amp;"'),"</f>
        <v>('i2023110600507','2022','in2023110400020','3'),</v>
      </c>
      <c r="CJ260" t="str">
        <f t="shared" ref="CJ260:CJ323" si="274">"('"&amp;$A260&amp;"','"&amp;$D260&amp;"','"&amp;CJ$1&amp;"','"&amp;Y260&amp;"'),"</f>
        <v>('i2023110600507','2022','in2023110400021','1'),</v>
      </c>
      <c r="CK260" t="str">
        <f t="shared" ref="CK260:CK323" si="275">"('"&amp;$A260&amp;"','"&amp;$D260&amp;"','"&amp;CK$1&amp;"','"&amp;Z260&amp;"'),"</f>
        <v>('i2023110600507','2022','in2023110400022','1'),</v>
      </c>
      <c r="CL260" t="str">
        <f t="shared" ref="CL260:CL323" si="276">"('"&amp;$A260&amp;"','"&amp;$D260&amp;"','"&amp;CL$1&amp;"','"&amp;AA260&amp;"'),"</f>
        <v>('i2023110600507','2022','in2023110400023','1'),</v>
      </c>
      <c r="CM260" t="str">
        <f t="shared" ref="CM260:CM323" si="277">"('"&amp;$A260&amp;"','"&amp;$D260&amp;"','"&amp;CM$1&amp;"','"&amp;AB260&amp;"'),"</f>
        <v>('i2023110600507','2022','in2023110400024','2'),</v>
      </c>
      <c r="CN260" t="str">
        <f t="shared" ref="CN260:CN323" si="278">"('"&amp;$A260&amp;"','"&amp;$D260&amp;"','"&amp;CN$1&amp;"','"&amp;AC260&amp;"'),"</f>
        <v>('i2023110600507','2022','in2023110400025','2'),</v>
      </c>
      <c r="CO260" t="str">
        <f t="shared" ref="CO260:CO323" si="279">"('"&amp;$A260&amp;"','"&amp;$D260&amp;"','"&amp;CO$1&amp;"','"&amp;AD260&amp;"'),"</f>
        <v>('i2023110600507','2022','in2023110400026','2'),</v>
      </c>
      <c r="CP260" t="str">
        <f t="shared" ref="CP260:CP323" si="280">"('"&amp;$A260&amp;"','"&amp;$D260&amp;"','"&amp;CP$1&amp;"','"&amp;AE260&amp;"'),"</f>
        <v>('i2023110600507','2022','in2023110400027','1'),</v>
      </c>
      <c r="CQ260" t="str">
        <f t="shared" ref="CQ260:CQ323" si="281">"('"&amp;$A260&amp;"','"&amp;$D260&amp;"','"&amp;CQ$1&amp;"','"&amp;AF260&amp;"'),"</f>
        <v>('i2023110600507','2022','in2023110400028','2'),</v>
      </c>
      <c r="CR260" t="str">
        <f t="shared" ref="CR260:CR323" si="282">"('"&amp;$A260&amp;"','"&amp;$D260&amp;"','"&amp;CR$1&amp;"','"&amp;AG260&amp;"'),"</f>
        <v>('i2023110600507','2022','in2023110400029','1'),</v>
      </c>
      <c r="CS260" t="str">
        <f t="shared" ref="CS260:CS323" si="283">"('"&amp;$A260&amp;"','"&amp;$D260&amp;"','"&amp;CS$1&amp;"','"&amp;AH260&amp;"'),"</f>
        <v>('i2023110600507','2022','in2023110400030','1'),</v>
      </c>
      <c r="CT260" t="str">
        <f t="shared" ref="CT260:CT323" si="284">"('"&amp;$A260&amp;"','"&amp;$D260&amp;"','"&amp;CT$1&amp;"','"&amp;AI260&amp;"'),"</f>
        <v>('i2023110600507','2022','in2023110400031','1'),</v>
      </c>
      <c r="CU260" t="str">
        <f t="shared" ref="CU260:CU323" si="285">"('"&amp;$A260&amp;"','"&amp;$D260&amp;"','"&amp;CU$1&amp;"','"&amp;AJ260&amp;"'),"</f>
        <v>('i2023110600507','2022','in2023110400032','4'),</v>
      </c>
      <c r="CV260" t="str">
        <f t="shared" ref="CV260:CV323" si="286">"('"&amp;$A260&amp;"','"&amp;$D260&amp;"','"&amp;CV$1&amp;"','"&amp;AK260&amp;"'),"</f>
        <v>('i2023110600507','2022','in2023110400033','4'),</v>
      </c>
      <c r="CW260" t="str">
        <f t="shared" ref="CW260:CW323" si="287">"('"&amp;$A260&amp;"','"&amp;$D260&amp;"','"&amp;CW$1&amp;"','"&amp;AL260&amp;"'),"</f>
        <v>('i2023110600507','2022','in2023110400034','4'),</v>
      </c>
      <c r="CX260" t="str">
        <f t="shared" ref="CX260:CX323" si="288">"('"&amp;$A260&amp;"','"&amp;$D260&amp;"','"&amp;CX$1&amp;"','"&amp;AM260&amp;"'),"</f>
        <v>('i2023110600507','2022','in2023110400035','3'),</v>
      </c>
      <c r="CY260" t="str">
        <f t="shared" ref="CY260:CY323" si="289">"('"&amp;$A260&amp;"','"&amp;$D260&amp;"','"&amp;CY$1&amp;"','"&amp;AN260&amp;"'),"</f>
        <v>('i2023110600507','2022','in2023110400036','4'),</v>
      </c>
      <c r="CZ260" t="str">
        <f t="shared" ref="CZ260:CZ323" si="290">"('"&amp;$A260&amp;"','"&amp;$D260&amp;"','"&amp;CZ$1&amp;"','"&amp;AO260&amp;"'),"</f>
        <v>('i2023110600507','2022','in2023110400037','4'),</v>
      </c>
      <c r="DA260" t="str">
        <f t="shared" ref="DA260:DA323" si="291">"('"&amp;$A260&amp;"','"&amp;$D260&amp;"','"&amp;DA$1&amp;"','"&amp;AP260&amp;"'),"</f>
        <v>('i2023110600507','2022','in2023110400038','2'),</v>
      </c>
      <c r="DB260" t="str">
        <f t="shared" ref="DB260:DB323" si="292">"('"&amp;$A260&amp;"','"&amp;$D260&amp;"','"&amp;DB$1&amp;"','"&amp;AQ260&amp;"'),"</f>
        <v>('i2023110600507','2022','in2023110400039','2'),</v>
      </c>
      <c r="DC260" t="str">
        <f t="shared" ref="DC260:DC323" si="293">"('"&amp;$A260&amp;"','"&amp;$D260&amp;"','"&amp;DC$1&amp;"','"&amp;AR260&amp;"'),"</f>
        <v>('i2023110600507','2022','in2023110400040','2'),</v>
      </c>
      <c r="DD260" t="str">
        <f t="shared" ref="DD260:DD323" si="294">"('"&amp;$A260&amp;"','"&amp;$D260&amp;"','"&amp;DD$1&amp;"','"&amp;AS260&amp;"'),"</f>
        <v>('i2023110600507','2022','in2023110400041','4'),</v>
      </c>
      <c r="DE260" t="str">
        <f t="shared" ref="DE260:DE323" si="295">"('"&amp;$A260&amp;"','"&amp;$D260&amp;"','"&amp;DE$1&amp;"','"&amp;AT260&amp;"'),"</f>
        <v>('i2023110600507','2022','in2023110400042','4'),</v>
      </c>
      <c r="DF260" t="str">
        <f t="shared" ref="DF260:DF323" si="296">"('"&amp;$A260&amp;"','"&amp;$D260&amp;"','"&amp;DF$1&amp;"','"&amp;AU260&amp;"'),"</f>
        <v>('i2023110600507','2022','in2023110400043','1'),</v>
      </c>
      <c r="DG260" t="str">
        <f t="shared" ref="DG260:DG323" si="297">"('"&amp;$A260&amp;"','"&amp;$D260&amp;"','"&amp;DG$1&amp;"','"&amp;AV260&amp;"'),"</f>
        <v>('i2023110600507','2022','in2023110400044','4'),</v>
      </c>
      <c r="DH260" t="str">
        <f t="shared" ref="DH260:DH323" si="298">"('"&amp;$A260&amp;"','"&amp;$D260&amp;"','"&amp;DH$1&amp;"','"&amp;AW260&amp;"'),"</f>
        <v>('i2023110600507','2022','in2023110400045','4'),</v>
      </c>
      <c r="DI260" t="str">
        <f t="shared" ref="DI260:DI323" si="299">"('"&amp;$A260&amp;"','"&amp;$D260&amp;"','"&amp;DI$1&amp;"','"&amp;AX260&amp;"'),"</f>
        <v>('i2023110600507','2022','in2023110400046','3'),</v>
      </c>
      <c r="DJ260" t="str">
        <f t="shared" ref="DJ260:DJ323" si="300">"('"&amp;$A260&amp;"','"&amp;$D260&amp;"','"&amp;DJ$1&amp;"','"&amp;AY260&amp;"');"</f>
        <v>('i2023110600507','2022','in2023110400047','3');</v>
      </c>
    </row>
    <row r="261" spans="1:114" x14ac:dyDescent="0.25">
      <c r="A261" s="4" t="str">
        <f>INDEX('instansi pusat'!$B$2:$C$623,MATCH(C261,'instansi pusat'!$D$2:$D$623,0),2)</f>
        <v>i2023110600493</v>
      </c>
      <c r="B261" s="6">
        <v>7721</v>
      </c>
      <c r="C261" s="5" t="s">
        <v>393</v>
      </c>
      <c r="D261" s="6">
        <v>2022</v>
      </c>
      <c r="E261" s="6">
        <v>3</v>
      </c>
      <c r="F261" s="6">
        <v>3</v>
      </c>
      <c r="G261" s="6">
        <v>3</v>
      </c>
      <c r="H261" s="6">
        <v>3</v>
      </c>
      <c r="I261" s="6">
        <v>3</v>
      </c>
      <c r="J261" s="6">
        <v>3</v>
      </c>
      <c r="K261" s="6">
        <v>3</v>
      </c>
      <c r="L261" s="6">
        <v>2</v>
      </c>
      <c r="M261" s="6">
        <v>3</v>
      </c>
      <c r="N261" s="6">
        <v>3</v>
      </c>
      <c r="O261" s="6">
        <v>1</v>
      </c>
      <c r="P261" s="6">
        <v>1</v>
      </c>
      <c r="Q261" s="6">
        <v>1</v>
      </c>
      <c r="R261" s="6">
        <v>1</v>
      </c>
      <c r="S261" s="6">
        <v>1</v>
      </c>
      <c r="T261" s="6">
        <v>2</v>
      </c>
      <c r="U261" s="6">
        <v>1</v>
      </c>
      <c r="V261" s="6">
        <v>2</v>
      </c>
      <c r="W261" s="6">
        <v>1</v>
      </c>
      <c r="X261" s="6">
        <v>1</v>
      </c>
      <c r="Y261" s="6">
        <v>1</v>
      </c>
      <c r="Z261" s="6">
        <v>1</v>
      </c>
      <c r="AA261" s="6">
        <v>1</v>
      </c>
      <c r="AB261" s="6">
        <v>1</v>
      </c>
      <c r="AC261" s="6">
        <v>1</v>
      </c>
      <c r="AD261" s="6">
        <v>1</v>
      </c>
      <c r="AE261" s="6">
        <v>1</v>
      </c>
      <c r="AF261" s="6">
        <v>1</v>
      </c>
      <c r="AG261" s="6">
        <v>1</v>
      </c>
      <c r="AH261" s="6">
        <v>1</v>
      </c>
      <c r="AI261" s="6">
        <v>1</v>
      </c>
      <c r="AJ261" s="6">
        <v>4</v>
      </c>
      <c r="AK261" s="6">
        <v>4</v>
      </c>
      <c r="AL261" s="6">
        <v>4</v>
      </c>
      <c r="AM261" s="6">
        <v>4</v>
      </c>
      <c r="AN261" s="6">
        <v>3</v>
      </c>
      <c r="AO261" s="6">
        <v>1</v>
      </c>
      <c r="AP261" s="6">
        <v>3</v>
      </c>
      <c r="AQ261" s="6">
        <v>3</v>
      </c>
      <c r="AR261" s="6">
        <v>3</v>
      </c>
      <c r="AS261" s="6">
        <v>3</v>
      </c>
      <c r="AT261" s="6">
        <v>2</v>
      </c>
      <c r="AU261" s="6">
        <v>2</v>
      </c>
      <c r="AV261" s="6">
        <v>2</v>
      </c>
      <c r="AW261" s="6">
        <v>1</v>
      </c>
      <c r="AX261" s="6">
        <v>1</v>
      </c>
      <c r="AY261" s="6">
        <v>1</v>
      </c>
      <c r="AZ261" s="3">
        <f t="shared" si="241"/>
        <v>2.9000000000000004</v>
      </c>
      <c r="BA261" s="3">
        <f t="shared" si="242"/>
        <v>1</v>
      </c>
      <c r="BB261" s="3">
        <f t="shared" si="243"/>
        <v>1.5</v>
      </c>
      <c r="BC261" s="3">
        <f t="shared" si="244"/>
        <v>1</v>
      </c>
      <c r="BD261" s="3">
        <f t="shared" si="245"/>
        <v>1</v>
      </c>
      <c r="BE261" s="3">
        <f t="shared" si="246"/>
        <v>1</v>
      </c>
      <c r="BF261" s="3">
        <f t="shared" si="247"/>
        <v>3.2</v>
      </c>
      <c r="BG261" s="3">
        <f t="shared" si="248"/>
        <v>1.5</v>
      </c>
      <c r="BH261" s="3">
        <f t="shared" si="249"/>
        <v>2.9000000000000004</v>
      </c>
      <c r="BI261" s="3">
        <f t="shared" si="250"/>
        <v>1.2</v>
      </c>
      <c r="BJ261" s="3">
        <f t="shared" si="251"/>
        <v>1</v>
      </c>
      <c r="BK261" s="3">
        <f t="shared" si="252"/>
        <v>2.5274725274725274</v>
      </c>
      <c r="BL261" s="3">
        <f t="shared" si="253"/>
        <v>1.992</v>
      </c>
      <c r="BO261" t="s">
        <v>641</v>
      </c>
      <c r="BP261" t="str">
        <f t="shared" si="254"/>
        <v>('i2023110600493','2022','in2023110400001','3'),</v>
      </c>
      <c r="BQ261" t="str">
        <f t="shared" si="255"/>
        <v>('i2023110600493','2022','in2023110400002','3'),</v>
      </c>
      <c r="BR261" t="str">
        <f t="shared" si="256"/>
        <v>('i2023110600493','2022','in2023110400003','3'),</v>
      </c>
      <c r="BS261" t="str">
        <f t="shared" si="257"/>
        <v>('i2023110600493','2022','in2023110400004','3'),</v>
      </c>
      <c r="BT261" t="str">
        <f t="shared" si="258"/>
        <v>('i2023110600493','2022','in2023110400005','3'),</v>
      </c>
      <c r="BU261" t="str">
        <f t="shared" si="259"/>
        <v>('i2023110600493','2022','in2023110400006','3'),</v>
      </c>
      <c r="BV261" t="str">
        <f t="shared" si="260"/>
        <v>('i2023110600493','2022','in2023110400007','3'),</v>
      </c>
      <c r="BW261" t="str">
        <f t="shared" si="261"/>
        <v>('i2023110600493','2022','in2023110400008','2'),</v>
      </c>
      <c r="BX261" t="str">
        <f t="shared" si="262"/>
        <v>('i2023110600493','2022','in2023110400009','3'),</v>
      </c>
      <c r="BY261" t="str">
        <f t="shared" si="263"/>
        <v>('i2023110600493','2022','in2023110400010','3'),</v>
      </c>
      <c r="BZ261" t="str">
        <f t="shared" si="264"/>
        <v>('i2023110600493','2022','in2023110400011','1'),</v>
      </c>
      <c r="CA261" t="str">
        <f t="shared" si="265"/>
        <v>('i2023110600493','2022','in2023110400012','1'),</v>
      </c>
      <c r="CB261" t="str">
        <f t="shared" si="266"/>
        <v>('i2023110600493','2022','in2023110400013','1'),</v>
      </c>
      <c r="CC261" t="str">
        <f t="shared" si="267"/>
        <v>('i2023110600493','2022','in2023110400014','1'),</v>
      </c>
      <c r="CD261" t="str">
        <f t="shared" si="268"/>
        <v>('i2023110600493','2022','in2023110400015','1'),</v>
      </c>
      <c r="CE261" t="str">
        <f t="shared" si="269"/>
        <v>('i2023110600493','2022','in2023110400016','2'),</v>
      </c>
      <c r="CF261" t="str">
        <f t="shared" si="270"/>
        <v>('i2023110600493','2022','in2023110400017','1'),</v>
      </c>
      <c r="CG261" t="str">
        <f t="shared" si="271"/>
        <v>('i2023110600493','2022','in2023110400018','2'),</v>
      </c>
      <c r="CH261" t="str">
        <f t="shared" si="272"/>
        <v>('i2023110600493','2022','in2023110400019','1'),</v>
      </c>
      <c r="CI261" t="str">
        <f t="shared" si="273"/>
        <v>('i2023110600493','2022','in2023110400020','1'),</v>
      </c>
      <c r="CJ261" t="str">
        <f t="shared" si="274"/>
        <v>('i2023110600493','2022','in2023110400021','1'),</v>
      </c>
      <c r="CK261" t="str">
        <f t="shared" si="275"/>
        <v>('i2023110600493','2022','in2023110400022','1'),</v>
      </c>
      <c r="CL261" t="str">
        <f t="shared" si="276"/>
        <v>('i2023110600493','2022','in2023110400023','1'),</v>
      </c>
      <c r="CM261" t="str">
        <f t="shared" si="277"/>
        <v>('i2023110600493','2022','in2023110400024','1'),</v>
      </c>
      <c r="CN261" t="str">
        <f t="shared" si="278"/>
        <v>('i2023110600493','2022','in2023110400025','1'),</v>
      </c>
      <c r="CO261" t="str">
        <f t="shared" si="279"/>
        <v>('i2023110600493','2022','in2023110400026','1'),</v>
      </c>
      <c r="CP261" t="str">
        <f t="shared" si="280"/>
        <v>('i2023110600493','2022','in2023110400027','1'),</v>
      </c>
      <c r="CQ261" t="str">
        <f t="shared" si="281"/>
        <v>('i2023110600493','2022','in2023110400028','1'),</v>
      </c>
      <c r="CR261" t="str">
        <f t="shared" si="282"/>
        <v>('i2023110600493','2022','in2023110400029','1'),</v>
      </c>
      <c r="CS261" t="str">
        <f t="shared" si="283"/>
        <v>('i2023110600493','2022','in2023110400030','1'),</v>
      </c>
      <c r="CT261" t="str">
        <f t="shared" si="284"/>
        <v>('i2023110600493','2022','in2023110400031','1'),</v>
      </c>
      <c r="CU261" t="str">
        <f t="shared" si="285"/>
        <v>('i2023110600493','2022','in2023110400032','4'),</v>
      </c>
      <c r="CV261" t="str">
        <f t="shared" si="286"/>
        <v>('i2023110600493','2022','in2023110400033','4'),</v>
      </c>
      <c r="CW261" t="str">
        <f t="shared" si="287"/>
        <v>('i2023110600493','2022','in2023110400034','4'),</v>
      </c>
      <c r="CX261" t="str">
        <f t="shared" si="288"/>
        <v>('i2023110600493','2022','in2023110400035','4'),</v>
      </c>
      <c r="CY261" t="str">
        <f t="shared" si="289"/>
        <v>('i2023110600493','2022','in2023110400036','3'),</v>
      </c>
      <c r="CZ261" t="str">
        <f t="shared" si="290"/>
        <v>('i2023110600493','2022','in2023110400037','1'),</v>
      </c>
      <c r="DA261" t="str">
        <f t="shared" si="291"/>
        <v>('i2023110600493','2022','in2023110400038','3'),</v>
      </c>
      <c r="DB261" t="str">
        <f t="shared" si="292"/>
        <v>('i2023110600493','2022','in2023110400039','3'),</v>
      </c>
      <c r="DC261" t="str">
        <f t="shared" si="293"/>
        <v>('i2023110600493','2022','in2023110400040','3'),</v>
      </c>
      <c r="DD261" t="str">
        <f t="shared" si="294"/>
        <v>('i2023110600493','2022','in2023110400041','3'),</v>
      </c>
      <c r="DE261" t="str">
        <f t="shared" si="295"/>
        <v>('i2023110600493','2022','in2023110400042','2'),</v>
      </c>
      <c r="DF261" t="str">
        <f t="shared" si="296"/>
        <v>('i2023110600493','2022','in2023110400043','2'),</v>
      </c>
      <c r="DG261" t="str">
        <f t="shared" si="297"/>
        <v>('i2023110600493','2022','in2023110400044','2'),</v>
      </c>
      <c r="DH261" t="str">
        <f t="shared" si="298"/>
        <v>('i2023110600493','2022','in2023110400045','1'),</v>
      </c>
      <c r="DI261" t="str">
        <f t="shared" si="299"/>
        <v>('i2023110600493','2022','in2023110400046','1'),</v>
      </c>
      <c r="DJ261" t="str">
        <f t="shared" si="300"/>
        <v>('i2023110600493','2022','in2023110400047','1');</v>
      </c>
    </row>
    <row r="262" spans="1:114" x14ac:dyDescent="0.25">
      <c r="A262" s="4" t="str">
        <f>INDEX('instansi pusat'!$B$2:$C$623,MATCH(C262,'instansi pusat'!$D$2:$D$623,0),2)</f>
        <v>i2023110600414</v>
      </c>
      <c r="B262" s="6">
        <v>6513</v>
      </c>
      <c r="C262" s="5" t="s">
        <v>273</v>
      </c>
      <c r="D262" s="6">
        <v>2022</v>
      </c>
      <c r="E262" s="6">
        <v>1</v>
      </c>
      <c r="F262" s="6">
        <v>1</v>
      </c>
      <c r="G262" s="6">
        <v>1</v>
      </c>
      <c r="H262" s="6">
        <v>1</v>
      </c>
      <c r="I262" s="6">
        <v>1</v>
      </c>
      <c r="J262" s="6">
        <v>1</v>
      </c>
      <c r="K262" s="6">
        <v>1</v>
      </c>
      <c r="L262" s="6">
        <v>1</v>
      </c>
      <c r="M262" s="6">
        <v>1</v>
      </c>
      <c r="N262" s="6">
        <v>3</v>
      </c>
      <c r="O262" s="6">
        <v>2</v>
      </c>
      <c r="P262" s="6">
        <v>3</v>
      </c>
      <c r="Q262" s="6">
        <v>1</v>
      </c>
      <c r="R262" s="6">
        <v>2</v>
      </c>
      <c r="S262" s="6">
        <v>1</v>
      </c>
      <c r="T262" s="6">
        <v>1</v>
      </c>
      <c r="U262" s="6">
        <v>3</v>
      </c>
      <c r="V262" s="6">
        <v>1</v>
      </c>
      <c r="W262" s="6">
        <v>2</v>
      </c>
      <c r="X262" s="6">
        <v>2</v>
      </c>
      <c r="Y262" s="6">
        <v>1</v>
      </c>
      <c r="Z262" s="6">
        <v>3</v>
      </c>
      <c r="AA262" s="6">
        <v>1</v>
      </c>
      <c r="AB262" s="6">
        <v>1</v>
      </c>
      <c r="AC262" s="6">
        <v>1</v>
      </c>
      <c r="AD262" s="6">
        <v>1</v>
      </c>
      <c r="AE262" s="6">
        <v>1</v>
      </c>
      <c r="AF262" s="6">
        <v>1</v>
      </c>
      <c r="AG262" s="6">
        <v>1</v>
      </c>
      <c r="AH262" s="6">
        <v>1</v>
      </c>
      <c r="AI262" s="6">
        <v>1</v>
      </c>
      <c r="AJ262" s="6">
        <v>4</v>
      </c>
      <c r="AK262" s="6">
        <v>4</v>
      </c>
      <c r="AL262" s="6">
        <v>4</v>
      </c>
      <c r="AM262" s="6">
        <v>4</v>
      </c>
      <c r="AN262" s="6">
        <v>2</v>
      </c>
      <c r="AO262" s="6">
        <v>4</v>
      </c>
      <c r="AP262" s="6">
        <v>3</v>
      </c>
      <c r="AQ262" s="6">
        <v>1</v>
      </c>
      <c r="AR262" s="6">
        <v>3</v>
      </c>
      <c r="AS262" s="6">
        <v>3</v>
      </c>
      <c r="AT262" s="6">
        <v>4</v>
      </c>
      <c r="AU262" s="6">
        <v>2</v>
      </c>
      <c r="AV262" s="6">
        <v>3</v>
      </c>
      <c r="AW262" s="6">
        <v>4</v>
      </c>
      <c r="AX262" s="6">
        <v>3</v>
      </c>
      <c r="AY262" s="6">
        <v>2</v>
      </c>
      <c r="AZ262" s="3">
        <f t="shared" si="241"/>
        <v>1.2000000000000002</v>
      </c>
      <c r="BA262" s="3">
        <f t="shared" si="242"/>
        <v>2</v>
      </c>
      <c r="BB262" s="3">
        <f t="shared" si="243"/>
        <v>1.5</v>
      </c>
      <c r="BC262" s="3">
        <f t="shared" si="244"/>
        <v>2</v>
      </c>
      <c r="BD262" s="3">
        <f t="shared" si="245"/>
        <v>1.25</v>
      </c>
      <c r="BE262" s="3">
        <f t="shared" si="246"/>
        <v>1</v>
      </c>
      <c r="BF262" s="3">
        <f t="shared" si="247"/>
        <v>3.2</v>
      </c>
      <c r="BG262" s="3">
        <f t="shared" si="248"/>
        <v>3</v>
      </c>
      <c r="BH262" s="3">
        <f t="shared" si="249"/>
        <v>1.2000000000000002</v>
      </c>
      <c r="BI262" s="3">
        <f t="shared" si="250"/>
        <v>1.8000000000000003</v>
      </c>
      <c r="BJ262" s="3">
        <f t="shared" si="251"/>
        <v>1.1818181818181819</v>
      </c>
      <c r="BK262" s="3">
        <f t="shared" si="252"/>
        <v>3.1208791208791209</v>
      </c>
      <c r="BL262" s="3">
        <f t="shared" si="253"/>
        <v>2.2210000000000001</v>
      </c>
      <c r="BO262" t="s">
        <v>641</v>
      </c>
      <c r="BP262" t="str">
        <f t="shared" si="254"/>
        <v>('i2023110600414','2022','in2023110400001','1'),</v>
      </c>
      <c r="BQ262" t="str">
        <f t="shared" si="255"/>
        <v>('i2023110600414','2022','in2023110400002','1'),</v>
      </c>
      <c r="BR262" t="str">
        <f t="shared" si="256"/>
        <v>('i2023110600414','2022','in2023110400003','1'),</v>
      </c>
      <c r="BS262" t="str">
        <f t="shared" si="257"/>
        <v>('i2023110600414','2022','in2023110400004','1'),</v>
      </c>
      <c r="BT262" t="str">
        <f t="shared" si="258"/>
        <v>('i2023110600414','2022','in2023110400005','1'),</v>
      </c>
      <c r="BU262" t="str">
        <f t="shared" si="259"/>
        <v>('i2023110600414','2022','in2023110400006','1'),</v>
      </c>
      <c r="BV262" t="str">
        <f t="shared" si="260"/>
        <v>('i2023110600414','2022','in2023110400007','1'),</v>
      </c>
      <c r="BW262" t="str">
        <f t="shared" si="261"/>
        <v>('i2023110600414','2022','in2023110400008','1'),</v>
      </c>
      <c r="BX262" t="str">
        <f t="shared" si="262"/>
        <v>('i2023110600414','2022','in2023110400009','1'),</v>
      </c>
      <c r="BY262" t="str">
        <f t="shared" si="263"/>
        <v>('i2023110600414','2022','in2023110400010','3'),</v>
      </c>
      <c r="BZ262" t="str">
        <f t="shared" si="264"/>
        <v>('i2023110600414','2022','in2023110400011','2'),</v>
      </c>
      <c r="CA262" t="str">
        <f t="shared" si="265"/>
        <v>('i2023110600414','2022','in2023110400012','3'),</v>
      </c>
      <c r="CB262" t="str">
        <f t="shared" si="266"/>
        <v>('i2023110600414','2022','in2023110400013','1'),</v>
      </c>
      <c r="CC262" t="str">
        <f t="shared" si="267"/>
        <v>('i2023110600414','2022','in2023110400014','2'),</v>
      </c>
      <c r="CD262" t="str">
        <f t="shared" si="268"/>
        <v>('i2023110600414','2022','in2023110400015','1'),</v>
      </c>
      <c r="CE262" t="str">
        <f t="shared" si="269"/>
        <v>('i2023110600414','2022','in2023110400016','1'),</v>
      </c>
      <c r="CF262" t="str">
        <f t="shared" si="270"/>
        <v>('i2023110600414','2022','in2023110400017','3'),</v>
      </c>
      <c r="CG262" t="str">
        <f t="shared" si="271"/>
        <v>('i2023110600414','2022','in2023110400018','1'),</v>
      </c>
      <c r="CH262" t="str">
        <f t="shared" si="272"/>
        <v>('i2023110600414','2022','in2023110400019','2'),</v>
      </c>
      <c r="CI262" t="str">
        <f t="shared" si="273"/>
        <v>('i2023110600414','2022','in2023110400020','2'),</v>
      </c>
      <c r="CJ262" t="str">
        <f t="shared" si="274"/>
        <v>('i2023110600414','2022','in2023110400021','1'),</v>
      </c>
      <c r="CK262" t="str">
        <f t="shared" si="275"/>
        <v>('i2023110600414','2022','in2023110400022','3'),</v>
      </c>
      <c r="CL262" t="str">
        <f t="shared" si="276"/>
        <v>('i2023110600414','2022','in2023110400023','1'),</v>
      </c>
      <c r="CM262" t="str">
        <f t="shared" si="277"/>
        <v>('i2023110600414','2022','in2023110400024','1'),</v>
      </c>
      <c r="CN262" t="str">
        <f t="shared" si="278"/>
        <v>('i2023110600414','2022','in2023110400025','1'),</v>
      </c>
      <c r="CO262" t="str">
        <f t="shared" si="279"/>
        <v>('i2023110600414','2022','in2023110400026','1'),</v>
      </c>
      <c r="CP262" t="str">
        <f t="shared" si="280"/>
        <v>('i2023110600414','2022','in2023110400027','1'),</v>
      </c>
      <c r="CQ262" t="str">
        <f t="shared" si="281"/>
        <v>('i2023110600414','2022','in2023110400028','1'),</v>
      </c>
      <c r="CR262" t="str">
        <f t="shared" si="282"/>
        <v>('i2023110600414','2022','in2023110400029','1'),</v>
      </c>
      <c r="CS262" t="str">
        <f t="shared" si="283"/>
        <v>('i2023110600414','2022','in2023110400030','1'),</v>
      </c>
      <c r="CT262" t="str">
        <f t="shared" si="284"/>
        <v>('i2023110600414','2022','in2023110400031','1'),</v>
      </c>
      <c r="CU262" t="str">
        <f t="shared" si="285"/>
        <v>('i2023110600414','2022','in2023110400032','4'),</v>
      </c>
      <c r="CV262" t="str">
        <f t="shared" si="286"/>
        <v>('i2023110600414','2022','in2023110400033','4'),</v>
      </c>
      <c r="CW262" t="str">
        <f t="shared" si="287"/>
        <v>('i2023110600414','2022','in2023110400034','4'),</v>
      </c>
      <c r="CX262" t="str">
        <f t="shared" si="288"/>
        <v>('i2023110600414','2022','in2023110400035','4'),</v>
      </c>
      <c r="CY262" t="str">
        <f t="shared" si="289"/>
        <v>('i2023110600414','2022','in2023110400036','2'),</v>
      </c>
      <c r="CZ262" t="str">
        <f t="shared" si="290"/>
        <v>('i2023110600414','2022','in2023110400037','4'),</v>
      </c>
      <c r="DA262" t="str">
        <f t="shared" si="291"/>
        <v>('i2023110600414','2022','in2023110400038','3'),</v>
      </c>
      <c r="DB262" t="str">
        <f t="shared" si="292"/>
        <v>('i2023110600414','2022','in2023110400039','1'),</v>
      </c>
      <c r="DC262" t="str">
        <f t="shared" si="293"/>
        <v>('i2023110600414','2022','in2023110400040','3'),</v>
      </c>
      <c r="DD262" t="str">
        <f t="shared" si="294"/>
        <v>('i2023110600414','2022','in2023110400041','3'),</v>
      </c>
      <c r="DE262" t="str">
        <f t="shared" si="295"/>
        <v>('i2023110600414','2022','in2023110400042','4'),</v>
      </c>
      <c r="DF262" t="str">
        <f t="shared" si="296"/>
        <v>('i2023110600414','2022','in2023110400043','2'),</v>
      </c>
      <c r="DG262" t="str">
        <f t="shared" si="297"/>
        <v>('i2023110600414','2022','in2023110400044','3'),</v>
      </c>
      <c r="DH262" t="str">
        <f t="shared" si="298"/>
        <v>('i2023110600414','2022','in2023110400045','4'),</v>
      </c>
      <c r="DI262" t="str">
        <f t="shared" si="299"/>
        <v>('i2023110600414','2022','in2023110400046','3'),</v>
      </c>
      <c r="DJ262" t="str">
        <f t="shared" si="300"/>
        <v>('i2023110600414','2022','in2023110400047','2');</v>
      </c>
    </row>
    <row r="263" spans="1:114" x14ac:dyDescent="0.25">
      <c r="A263" s="4" t="str">
        <f>INDEX('instansi pusat'!$B$2:$C$623,MATCH(C263,'instansi pusat'!$D$2:$D$623,0),2)</f>
        <v>i2023110600620</v>
      </c>
      <c r="B263" s="6">
        <v>8402</v>
      </c>
      <c r="C263" s="5" t="s">
        <v>331</v>
      </c>
      <c r="D263" s="6">
        <v>2022</v>
      </c>
      <c r="E263" s="6">
        <v>1</v>
      </c>
      <c r="F263" s="6">
        <v>2</v>
      </c>
      <c r="G263" s="6">
        <v>2</v>
      </c>
      <c r="H263" s="6">
        <v>2</v>
      </c>
      <c r="I263" s="6">
        <v>1</v>
      </c>
      <c r="J263" s="6">
        <v>2</v>
      </c>
      <c r="K263" s="6">
        <v>2</v>
      </c>
      <c r="L263" s="6">
        <v>2</v>
      </c>
      <c r="M263" s="6">
        <v>1</v>
      </c>
      <c r="N263" s="6">
        <v>3</v>
      </c>
      <c r="O263" s="6">
        <v>1</v>
      </c>
      <c r="P263" s="6">
        <v>1</v>
      </c>
      <c r="Q263" s="6">
        <v>1</v>
      </c>
      <c r="R263" s="6">
        <v>1</v>
      </c>
      <c r="S263" s="6">
        <v>1</v>
      </c>
      <c r="T263" s="6">
        <v>1</v>
      </c>
      <c r="U263" s="6">
        <v>1</v>
      </c>
      <c r="V263" s="6">
        <v>1</v>
      </c>
      <c r="W263" s="6">
        <v>1</v>
      </c>
      <c r="X263" s="6">
        <v>1</v>
      </c>
      <c r="Y263" s="6">
        <v>1</v>
      </c>
      <c r="Z263" s="6">
        <v>1</v>
      </c>
      <c r="AA263" s="6">
        <v>1</v>
      </c>
      <c r="AB263" s="6">
        <v>1</v>
      </c>
      <c r="AC263" s="6">
        <v>1</v>
      </c>
      <c r="AD263" s="6">
        <v>1</v>
      </c>
      <c r="AE263" s="6">
        <v>1</v>
      </c>
      <c r="AF263" s="6">
        <v>1</v>
      </c>
      <c r="AG263" s="6">
        <v>1</v>
      </c>
      <c r="AH263" s="6">
        <v>1</v>
      </c>
      <c r="AI263" s="6">
        <v>1</v>
      </c>
      <c r="AJ263" s="6">
        <v>4</v>
      </c>
      <c r="AK263" s="6">
        <v>4</v>
      </c>
      <c r="AL263" s="6">
        <v>4</v>
      </c>
      <c r="AM263" s="6">
        <v>4</v>
      </c>
      <c r="AN263" s="6">
        <v>2</v>
      </c>
      <c r="AO263" s="6">
        <v>4</v>
      </c>
      <c r="AP263" s="6">
        <v>3</v>
      </c>
      <c r="AQ263" s="6">
        <v>2</v>
      </c>
      <c r="AR263" s="6">
        <v>3</v>
      </c>
      <c r="AS263" s="6">
        <v>1</v>
      </c>
      <c r="AT263" s="6">
        <v>4</v>
      </c>
      <c r="AU263" s="6">
        <v>3</v>
      </c>
      <c r="AV263" s="6">
        <v>4</v>
      </c>
      <c r="AW263" s="6">
        <v>1</v>
      </c>
      <c r="AX263" s="6">
        <v>3</v>
      </c>
      <c r="AY263" s="6">
        <v>3</v>
      </c>
      <c r="AZ263" s="3">
        <f t="shared" si="241"/>
        <v>1.8</v>
      </c>
      <c r="BA263" s="3">
        <f t="shared" si="242"/>
        <v>1</v>
      </c>
      <c r="BB263" s="3">
        <f t="shared" si="243"/>
        <v>1</v>
      </c>
      <c r="BC263" s="3">
        <f t="shared" si="244"/>
        <v>1</v>
      </c>
      <c r="BD263" s="3">
        <f t="shared" si="245"/>
        <v>1</v>
      </c>
      <c r="BE263" s="3">
        <f t="shared" si="246"/>
        <v>1</v>
      </c>
      <c r="BF263" s="3">
        <f t="shared" si="247"/>
        <v>3.1</v>
      </c>
      <c r="BG263" s="3">
        <f t="shared" si="248"/>
        <v>3</v>
      </c>
      <c r="BH263" s="3">
        <f t="shared" si="249"/>
        <v>1.8</v>
      </c>
      <c r="BI263" s="3">
        <f t="shared" si="250"/>
        <v>1</v>
      </c>
      <c r="BJ263" s="3">
        <f t="shared" si="251"/>
        <v>1</v>
      </c>
      <c r="BK263" s="3">
        <f t="shared" si="252"/>
        <v>3.0604395604395602</v>
      </c>
      <c r="BL263" s="3">
        <f t="shared" si="253"/>
        <v>2.0415000000000001</v>
      </c>
      <c r="BO263" t="s">
        <v>641</v>
      </c>
      <c r="BP263" t="str">
        <f t="shared" si="254"/>
        <v>('i2023110600620','2022','in2023110400001','1'),</v>
      </c>
      <c r="BQ263" t="str">
        <f t="shared" si="255"/>
        <v>('i2023110600620','2022','in2023110400002','2'),</v>
      </c>
      <c r="BR263" t="str">
        <f t="shared" si="256"/>
        <v>('i2023110600620','2022','in2023110400003','2'),</v>
      </c>
      <c r="BS263" t="str">
        <f t="shared" si="257"/>
        <v>('i2023110600620','2022','in2023110400004','2'),</v>
      </c>
      <c r="BT263" t="str">
        <f t="shared" si="258"/>
        <v>('i2023110600620','2022','in2023110400005','1'),</v>
      </c>
      <c r="BU263" t="str">
        <f t="shared" si="259"/>
        <v>('i2023110600620','2022','in2023110400006','2'),</v>
      </c>
      <c r="BV263" t="str">
        <f t="shared" si="260"/>
        <v>('i2023110600620','2022','in2023110400007','2'),</v>
      </c>
      <c r="BW263" t="str">
        <f t="shared" si="261"/>
        <v>('i2023110600620','2022','in2023110400008','2'),</v>
      </c>
      <c r="BX263" t="str">
        <f t="shared" si="262"/>
        <v>('i2023110600620','2022','in2023110400009','1'),</v>
      </c>
      <c r="BY263" t="str">
        <f t="shared" si="263"/>
        <v>('i2023110600620','2022','in2023110400010','3'),</v>
      </c>
      <c r="BZ263" t="str">
        <f t="shared" si="264"/>
        <v>('i2023110600620','2022','in2023110400011','1'),</v>
      </c>
      <c r="CA263" t="str">
        <f t="shared" si="265"/>
        <v>('i2023110600620','2022','in2023110400012','1'),</v>
      </c>
      <c r="CB263" t="str">
        <f t="shared" si="266"/>
        <v>('i2023110600620','2022','in2023110400013','1'),</v>
      </c>
      <c r="CC263" t="str">
        <f t="shared" si="267"/>
        <v>('i2023110600620','2022','in2023110400014','1'),</v>
      </c>
      <c r="CD263" t="str">
        <f t="shared" si="268"/>
        <v>('i2023110600620','2022','in2023110400015','1'),</v>
      </c>
      <c r="CE263" t="str">
        <f t="shared" si="269"/>
        <v>('i2023110600620','2022','in2023110400016','1'),</v>
      </c>
      <c r="CF263" t="str">
        <f t="shared" si="270"/>
        <v>('i2023110600620','2022','in2023110400017','1'),</v>
      </c>
      <c r="CG263" t="str">
        <f t="shared" si="271"/>
        <v>('i2023110600620','2022','in2023110400018','1'),</v>
      </c>
      <c r="CH263" t="str">
        <f t="shared" si="272"/>
        <v>('i2023110600620','2022','in2023110400019','1'),</v>
      </c>
      <c r="CI263" t="str">
        <f t="shared" si="273"/>
        <v>('i2023110600620','2022','in2023110400020','1'),</v>
      </c>
      <c r="CJ263" t="str">
        <f t="shared" si="274"/>
        <v>('i2023110600620','2022','in2023110400021','1'),</v>
      </c>
      <c r="CK263" t="str">
        <f t="shared" si="275"/>
        <v>('i2023110600620','2022','in2023110400022','1'),</v>
      </c>
      <c r="CL263" t="str">
        <f t="shared" si="276"/>
        <v>('i2023110600620','2022','in2023110400023','1'),</v>
      </c>
      <c r="CM263" t="str">
        <f t="shared" si="277"/>
        <v>('i2023110600620','2022','in2023110400024','1'),</v>
      </c>
      <c r="CN263" t="str">
        <f t="shared" si="278"/>
        <v>('i2023110600620','2022','in2023110400025','1'),</v>
      </c>
      <c r="CO263" t="str">
        <f t="shared" si="279"/>
        <v>('i2023110600620','2022','in2023110400026','1'),</v>
      </c>
      <c r="CP263" t="str">
        <f t="shared" si="280"/>
        <v>('i2023110600620','2022','in2023110400027','1'),</v>
      </c>
      <c r="CQ263" t="str">
        <f t="shared" si="281"/>
        <v>('i2023110600620','2022','in2023110400028','1'),</v>
      </c>
      <c r="CR263" t="str">
        <f t="shared" si="282"/>
        <v>('i2023110600620','2022','in2023110400029','1'),</v>
      </c>
      <c r="CS263" t="str">
        <f t="shared" si="283"/>
        <v>('i2023110600620','2022','in2023110400030','1'),</v>
      </c>
      <c r="CT263" t="str">
        <f t="shared" si="284"/>
        <v>('i2023110600620','2022','in2023110400031','1'),</v>
      </c>
      <c r="CU263" t="str">
        <f t="shared" si="285"/>
        <v>('i2023110600620','2022','in2023110400032','4'),</v>
      </c>
      <c r="CV263" t="str">
        <f t="shared" si="286"/>
        <v>('i2023110600620','2022','in2023110400033','4'),</v>
      </c>
      <c r="CW263" t="str">
        <f t="shared" si="287"/>
        <v>('i2023110600620','2022','in2023110400034','4'),</v>
      </c>
      <c r="CX263" t="str">
        <f t="shared" si="288"/>
        <v>('i2023110600620','2022','in2023110400035','4'),</v>
      </c>
      <c r="CY263" t="str">
        <f t="shared" si="289"/>
        <v>('i2023110600620','2022','in2023110400036','2'),</v>
      </c>
      <c r="CZ263" t="str">
        <f t="shared" si="290"/>
        <v>('i2023110600620','2022','in2023110400037','4'),</v>
      </c>
      <c r="DA263" t="str">
        <f t="shared" si="291"/>
        <v>('i2023110600620','2022','in2023110400038','3'),</v>
      </c>
      <c r="DB263" t="str">
        <f t="shared" si="292"/>
        <v>('i2023110600620','2022','in2023110400039','2'),</v>
      </c>
      <c r="DC263" t="str">
        <f t="shared" si="293"/>
        <v>('i2023110600620','2022','in2023110400040','3'),</v>
      </c>
      <c r="DD263" t="str">
        <f t="shared" si="294"/>
        <v>('i2023110600620','2022','in2023110400041','1'),</v>
      </c>
      <c r="DE263" t="str">
        <f t="shared" si="295"/>
        <v>('i2023110600620','2022','in2023110400042','4'),</v>
      </c>
      <c r="DF263" t="str">
        <f t="shared" si="296"/>
        <v>('i2023110600620','2022','in2023110400043','3'),</v>
      </c>
      <c r="DG263" t="str">
        <f t="shared" si="297"/>
        <v>('i2023110600620','2022','in2023110400044','4'),</v>
      </c>
      <c r="DH263" t="str">
        <f t="shared" si="298"/>
        <v>('i2023110600620','2022','in2023110400045','1'),</v>
      </c>
      <c r="DI263" t="str">
        <f t="shared" si="299"/>
        <v>('i2023110600620','2022','in2023110400046','3'),</v>
      </c>
      <c r="DJ263" t="str">
        <f t="shared" si="300"/>
        <v>('i2023110600620','2022','in2023110400047','3');</v>
      </c>
    </row>
    <row r="264" spans="1:114" x14ac:dyDescent="0.25">
      <c r="A264" s="4" t="str">
        <f>INDEX('instansi pusat'!$B$2:$C$623,MATCH(C264,'instansi pusat'!$D$2:$D$623,0),2)</f>
        <v>i2023110600494</v>
      </c>
      <c r="B264" s="6">
        <v>7809</v>
      </c>
      <c r="C264" s="5" t="s">
        <v>360</v>
      </c>
      <c r="D264" s="6">
        <v>2022</v>
      </c>
      <c r="E264" s="6">
        <v>1</v>
      </c>
      <c r="F264" s="6">
        <v>1</v>
      </c>
      <c r="G264" s="6">
        <v>3</v>
      </c>
      <c r="H264" s="6">
        <v>1</v>
      </c>
      <c r="I264" s="6">
        <v>1</v>
      </c>
      <c r="J264" s="6">
        <v>1</v>
      </c>
      <c r="K264" s="6">
        <v>1</v>
      </c>
      <c r="L264" s="6">
        <v>1</v>
      </c>
      <c r="M264" s="6">
        <v>1</v>
      </c>
      <c r="N264" s="6">
        <v>1</v>
      </c>
      <c r="O264" s="6">
        <v>1</v>
      </c>
      <c r="P264" s="6">
        <v>1</v>
      </c>
      <c r="Q264" s="6">
        <v>1</v>
      </c>
      <c r="R264" s="6">
        <v>1</v>
      </c>
      <c r="S264" s="6">
        <v>1</v>
      </c>
      <c r="T264" s="6">
        <v>1</v>
      </c>
      <c r="U264" s="6">
        <v>2</v>
      </c>
      <c r="V264" s="6">
        <v>1</v>
      </c>
      <c r="W264" s="6">
        <v>1</v>
      </c>
      <c r="X264" s="6">
        <v>1</v>
      </c>
      <c r="Y264" s="6">
        <v>1</v>
      </c>
      <c r="Z264" s="6">
        <v>1</v>
      </c>
      <c r="AA264" s="6">
        <v>1</v>
      </c>
      <c r="AB264" s="6">
        <v>1</v>
      </c>
      <c r="AC264" s="6">
        <v>1</v>
      </c>
      <c r="AD264" s="6">
        <v>1</v>
      </c>
      <c r="AE264" s="6">
        <v>1</v>
      </c>
      <c r="AF264" s="6">
        <v>1</v>
      </c>
      <c r="AG264" s="6">
        <v>1</v>
      </c>
      <c r="AH264" s="6">
        <v>1</v>
      </c>
      <c r="AI264" s="6">
        <v>1</v>
      </c>
      <c r="AJ264" s="6">
        <v>4</v>
      </c>
      <c r="AK264" s="6">
        <v>4</v>
      </c>
      <c r="AL264" s="6">
        <v>4</v>
      </c>
      <c r="AM264" s="6">
        <v>4</v>
      </c>
      <c r="AN264" s="6">
        <v>3</v>
      </c>
      <c r="AO264" s="6">
        <v>4</v>
      </c>
      <c r="AP264" s="6">
        <v>1</v>
      </c>
      <c r="AQ264" s="6">
        <v>1</v>
      </c>
      <c r="AR264" s="6">
        <v>1</v>
      </c>
      <c r="AS264" s="6">
        <v>3</v>
      </c>
      <c r="AT264" s="6">
        <v>4</v>
      </c>
      <c r="AU264" s="6">
        <v>1</v>
      </c>
      <c r="AV264" s="6">
        <v>2</v>
      </c>
      <c r="AW264" s="6">
        <v>4</v>
      </c>
      <c r="AX264" s="6">
        <v>3</v>
      </c>
      <c r="AY264" s="6">
        <v>1</v>
      </c>
      <c r="AZ264" s="3">
        <f t="shared" si="241"/>
        <v>1.2000000000000002</v>
      </c>
      <c r="BA264" s="3">
        <f t="shared" si="242"/>
        <v>1</v>
      </c>
      <c r="BB264" s="3">
        <f t="shared" si="243"/>
        <v>1.25</v>
      </c>
      <c r="BC264" s="3">
        <f t="shared" si="244"/>
        <v>1</v>
      </c>
      <c r="BD264" s="3">
        <f t="shared" si="245"/>
        <v>1</v>
      </c>
      <c r="BE264" s="3">
        <f t="shared" si="246"/>
        <v>1</v>
      </c>
      <c r="BF264" s="3">
        <f t="shared" si="247"/>
        <v>2.9000000000000004</v>
      </c>
      <c r="BG264" s="3">
        <f t="shared" si="248"/>
        <v>2.5</v>
      </c>
      <c r="BH264" s="3">
        <f t="shared" si="249"/>
        <v>1.2000000000000002</v>
      </c>
      <c r="BI264" s="3">
        <f t="shared" si="250"/>
        <v>1.1000000000000001</v>
      </c>
      <c r="BJ264" s="3">
        <f t="shared" si="251"/>
        <v>1</v>
      </c>
      <c r="BK264" s="3">
        <f t="shared" si="252"/>
        <v>2.7417582417582418</v>
      </c>
      <c r="BL264" s="3">
        <f t="shared" si="253"/>
        <v>1.8435000000000001</v>
      </c>
      <c r="BO264" t="s">
        <v>641</v>
      </c>
      <c r="BP264" t="str">
        <f t="shared" si="254"/>
        <v>('i2023110600494','2022','in2023110400001','1'),</v>
      </c>
      <c r="BQ264" t="str">
        <f t="shared" si="255"/>
        <v>('i2023110600494','2022','in2023110400002','1'),</v>
      </c>
      <c r="BR264" t="str">
        <f t="shared" si="256"/>
        <v>('i2023110600494','2022','in2023110400003','3'),</v>
      </c>
      <c r="BS264" t="str">
        <f t="shared" si="257"/>
        <v>('i2023110600494','2022','in2023110400004','1'),</v>
      </c>
      <c r="BT264" t="str">
        <f t="shared" si="258"/>
        <v>('i2023110600494','2022','in2023110400005','1'),</v>
      </c>
      <c r="BU264" t="str">
        <f t="shared" si="259"/>
        <v>('i2023110600494','2022','in2023110400006','1'),</v>
      </c>
      <c r="BV264" t="str">
        <f t="shared" si="260"/>
        <v>('i2023110600494','2022','in2023110400007','1'),</v>
      </c>
      <c r="BW264" t="str">
        <f t="shared" si="261"/>
        <v>('i2023110600494','2022','in2023110400008','1'),</v>
      </c>
      <c r="BX264" t="str">
        <f t="shared" si="262"/>
        <v>('i2023110600494','2022','in2023110400009','1'),</v>
      </c>
      <c r="BY264" t="str">
        <f t="shared" si="263"/>
        <v>('i2023110600494','2022','in2023110400010','1'),</v>
      </c>
      <c r="BZ264" t="str">
        <f t="shared" si="264"/>
        <v>('i2023110600494','2022','in2023110400011','1'),</v>
      </c>
      <c r="CA264" t="str">
        <f t="shared" si="265"/>
        <v>('i2023110600494','2022','in2023110400012','1'),</v>
      </c>
      <c r="CB264" t="str">
        <f t="shared" si="266"/>
        <v>('i2023110600494','2022','in2023110400013','1'),</v>
      </c>
      <c r="CC264" t="str">
        <f t="shared" si="267"/>
        <v>('i2023110600494','2022','in2023110400014','1'),</v>
      </c>
      <c r="CD264" t="str">
        <f t="shared" si="268"/>
        <v>('i2023110600494','2022','in2023110400015','1'),</v>
      </c>
      <c r="CE264" t="str">
        <f t="shared" si="269"/>
        <v>('i2023110600494','2022','in2023110400016','1'),</v>
      </c>
      <c r="CF264" t="str">
        <f t="shared" si="270"/>
        <v>('i2023110600494','2022','in2023110400017','2'),</v>
      </c>
      <c r="CG264" t="str">
        <f t="shared" si="271"/>
        <v>('i2023110600494','2022','in2023110400018','1'),</v>
      </c>
      <c r="CH264" t="str">
        <f t="shared" si="272"/>
        <v>('i2023110600494','2022','in2023110400019','1'),</v>
      </c>
      <c r="CI264" t="str">
        <f t="shared" si="273"/>
        <v>('i2023110600494','2022','in2023110400020','1'),</v>
      </c>
      <c r="CJ264" t="str">
        <f t="shared" si="274"/>
        <v>('i2023110600494','2022','in2023110400021','1'),</v>
      </c>
      <c r="CK264" t="str">
        <f t="shared" si="275"/>
        <v>('i2023110600494','2022','in2023110400022','1'),</v>
      </c>
      <c r="CL264" t="str">
        <f t="shared" si="276"/>
        <v>('i2023110600494','2022','in2023110400023','1'),</v>
      </c>
      <c r="CM264" t="str">
        <f t="shared" si="277"/>
        <v>('i2023110600494','2022','in2023110400024','1'),</v>
      </c>
      <c r="CN264" t="str">
        <f t="shared" si="278"/>
        <v>('i2023110600494','2022','in2023110400025','1'),</v>
      </c>
      <c r="CO264" t="str">
        <f t="shared" si="279"/>
        <v>('i2023110600494','2022','in2023110400026','1'),</v>
      </c>
      <c r="CP264" t="str">
        <f t="shared" si="280"/>
        <v>('i2023110600494','2022','in2023110400027','1'),</v>
      </c>
      <c r="CQ264" t="str">
        <f t="shared" si="281"/>
        <v>('i2023110600494','2022','in2023110400028','1'),</v>
      </c>
      <c r="CR264" t="str">
        <f t="shared" si="282"/>
        <v>('i2023110600494','2022','in2023110400029','1'),</v>
      </c>
      <c r="CS264" t="str">
        <f t="shared" si="283"/>
        <v>('i2023110600494','2022','in2023110400030','1'),</v>
      </c>
      <c r="CT264" t="str">
        <f t="shared" si="284"/>
        <v>('i2023110600494','2022','in2023110400031','1'),</v>
      </c>
      <c r="CU264" t="str">
        <f t="shared" si="285"/>
        <v>('i2023110600494','2022','in2023110400032','4'),</v>
      </c>
      <c r="CV264" t="str">
        <f t="shared" si="286"/>
        <v>('i2023110600494','2022','in2023110400033','4'),</v>
      </c>
      <c r="CW264" t="str">
        <f t="shared" si="287"/>
        <v>('i2023110600494','2022','in2023110400034','4'),</v>
      </c>
      <c r="CX264" t="str">
        <f t="shared" si="288"/>
        <v>('i2023110600494','2022','in2023110400035','4'),</v>
      </c>
      <c r="CY264" t="str">
        <f t="shared" si="289"/>
        <v>('i2023110600494','2022','in2023110400036','3'),</v>
      </c>
      <c r="CZ264" t="str">
        <f t="shared" si="290"/>
        <v>('i2023110600494','2022','in2023110400037','4'),</v>
      </c>
      <c r="DA264" t="str">
        <f t="shared" si="291"/>
        <v>('i2023110600494','2022','in2023110400038','1'),</v>
      </c>
      <c r="DB264" t="str">
        <f t="shared" si="292"/>
        <v>('i2023110600494','2022','in2023110400039','1'),</v>
      </c>
      <c r="DC264" t="str">
        <f t="shared" si="293"/>
        <v>('i2023110600494','2022','in2023110400040','1'),</v>
      </c>
      <c r="DD264" t="str">
        <f t="shared" si="294"/>
        <v>('i2023110600494','2022','in2023110400041','3'),</v>
      </c>
      <c r="DE264" t="str">
        <f t="shared" si="295"/>
        <v>('i2023110600494','2022','in2023110400042','4'),</v>
      </c>
      <c r="DF264" t="str">
        <f t="shared" si="296"/>
        <v>('i2023110600494','2022','in2023110400043','1'),</v>
      </c>
      <c r="DG264" t="str">
        <f t="shared" si="297"/>
        <v>('i2023110600494','2022','in2023110400044','2'),</v>
      </c>
      <c r="DH264" t="str">
        <f t="shared" si="298"/>
        <v>('i2023110600494','2022','in2023110400045','4'),</v>
      </c>
      <c r="DI264" t="str">
        <f t="shared" si="299"/>
        <v>('i2023110600494','2022','in2023110400046','3'),</v>
      </c>
      <c r="DJ264" t="str">
        <f t="shared" si="300"/>
        <v>('i2023110600494','2022','in2023110400047','1');</v>
      </c>
    </row>
    <row r="265" spans="1:114" x14ac:dyDescent="0.25">
      <c r="A265" s="4" t="str">
        <f>INDEX('instansi pusat'!$B$2:$C$623,MATCH(C265,'instansi pusat'!$D$2:$D$623,0),2)</f>
        <v>i2023110600589</v>
      </c>
      <c r="B265" s="6">
        <v>7801</v>
      </c>
      <c r="C265" s="5" t="s">
        <v>353</v>
      </c>
      <c r="D265" s="6">
        <v>2022</v>
      </c>
      <c r="E265" s="6">
        <v>2</v>
      </c>
      <c r="F265" s="6">
        <v>2</v>
      </c>
      <c r="G265" s="6">
        <v>1</v>
      </c>
      <c r="H265" s="6">
        <v>1</v>
      </c>
      <c r="I265" s="6">
        <v>2</v>
      </c>
      <c r="J265" s="6">
        <v>2</v>
      </c>
      <c r="K265" s="6">
        <v>1</v>
      </c>
      <c r="L265" s="6">
        <v>2</v>
      </c>
      <c r="M265" s="6">
        <v>2</v>
      </c>
      <c r="N265" s="6">
        <v>2</v>
      </c>
      <c r="O265" s="6">
        <v>1</v>
      </c>
      <c r="P265" s="6">
        <v>1</v>
      </c>
      <c r="Q265" s="6">
        <v>1</v>
      </c>
      <c r="R265" s="6">
        <v>1</v>
      </c>
      <c r="S265" s="6">
        <v>1</v>
      </c>
      <c r="T265" s="6">
        <v>1</v>
      </c>
      <c r="U265" s="6">
        <v>1</v>
      </c>
      <c r="V265" s="6">
        <v>1</v>
      </c>
      <c r="W265" s="6">
        <v>1</v>
      </c>
      <c r="X265" s="6">
        <v>1</v>
      </c>
      <c r="Y265" s="6">
        <v>1</v>
      </c>
      <c r="Z265" s="6">
        <v>1</v>
      </c>
      <c r="AA265" s="6">
        <v>1</v>
      </c>
      <c r="AB265" s="6">
        <v>1</v>
      </c>
      <c r="AC265" s="6">
        <v>1</v>
      </c>
      <c r="AD265" s="6">
        <v>1</v>
      </c>
      <c r="AE265" s="6">
        <v>1</v>
      </c>
      <c r="AF265" s="6">
        <v>1</v>
      </c>
      <c r="AG265" s="6">
        <v>1</v>
      </c>
      <c r="AH265" s="6">
        <v>1</v>
      </c>
      <c r="AI265" s="6">
        <v>1</v>
      </c>
      <c r="AJ265" s="6">
        <v>1</v>
      </c>
      <c r="AK265" s="6">
        <v>1</v>
      </c>
      <c r="AL265" s="6">
        <v>1</v>
      </c>
      <c r="AM265" s="6">
        <v>3</v>
      </c>
      <c r="AN265" s="6">
        <v>1</v>
      </c>
      <c r="AO265" s="6">
        <v>1</v>
      </c>
      <c r="AP265" s="6">
        <v>1</v>
      </c>
      <c r="AQ265" s="6">
        <v>1</v>
      </c>
      <c r="AR265" s="6">
        <v>1</v>
      </c>
      <c r="AS265" s="6">
        <v>1</v>
      </c>
      <c r="AT265" s="6">
        <v>1</v>
      </c>
      <c r="AU265" s="6">
        <v>1</v>
      </c>
      <c r="AV265" s="6">
        <v>1</v>
      </c>
      <c r="AW265" s="6">
        <v>1</v>
      </c>
      <c r="AX265" s="6">
        <v>1</v>
      </c>
      <c r="AY265" s="6">
        <v>1</v>
      </c>
      <c r="AZ265" s="3">
        <f t="shared" si="241"/>
        <v>1.7000000000000002</v>
      </c>
      <c r="BA265" s="3">
        <f t="shared" si="242"/>
        <v>1</v>
      </c>
      <c r="BB265" s="3">
        <f t="shared" si="243"/>
        <v>1</v>
      </c>
      <c r="BC265" s="3">
        <f t="shared" si="244"/>
        <v>1</v>
      </c>
      <c r="BD265" s="3">
        <f t="shared" si="245"/>
        <v>1</v>
      </c>
      <c r="BE265" s="3">
        <f t="shared" si="246"/>
        <v>1</v>
      </c>
      <c r="BF265" s="3">
        <f t="shared" si="247"/>
        <v>1.2000000000000002</v>
      </c>
      <c r="BG265" s="3">
        <f t="shared" si="248"/>
        <v>1</v>
      </c>
      <c r="BH265" s="3">
        <f t="shared" si="249"/>
        <v>1.7000000000000002</v>
      </c>
      <c r="BI265" s="3">
        <f t="shared" si="250"/>
        <v>1</v>
      </c>
      <c r="BJ265" s="3">
        <f t="shared" si="251"/>
        <v>1</v>
      </c>
      <c r="BK265" s="3">
        <f t="shared" si="252"/>
        <v>1.1208791208791209</v>
      </c>
      <c r="BL265" s="3">
        <f t="shared" si="253"/>
        <v>1.1459999999999999</v>
      </c>
      <c r="BO265" t="s">
        <v>641</v>
      </c>
      <c r="BP265" t="str">
        <f t="shared" si="254"/>
        <v>('i2023110600589','2022','in2023110400001','2'),</v>
      </c>
      <c r="BQ265" t="str">
        <f t="shared" si="255"/>
        <v>('i2023110600589','2022','in2023110400002','2'),</v>
      </c>
      <c r="BR265" t="str">
        <f t="shared" si="256"/>
        <v>('i2023110600589','2022','in2023110400003','1'),</v>
      </c>
      <c r="BS265" t="str">
        <f t="shared" si="257"/>
        <v>('i2023110600589','2022','in2023110400004','1'),</v>
      </c>
      <c r="BT265" t="str">
        <f t="shared" si="258"/>
        <v>('i2023110600589','2022','in2023110400005','2'),</v>
      </c>
      <c r="BU265" t="str">
        <f t="shared" si="259"/>
        <v>('i2023110600589','2022','in2023110400006','2'),</v>
      </c>
      <c r="BV265" t="str">
        <f t="shared" si="260"/>
        <v>('i2023110600589','2022','in2023110400007','1'),</v>
      </c>
      <c r="BW265" t="str">
        <f t="shared" si="261"/>
        <v>('i2023110600589','2022','in2023110400008','2'),</v>
      </c>
      <c r="BX265" t="str">
        <f t="shared" si="262"/>
        <v>('i2023110600589','2022','in2023110400009','2'),</v>
      </c>
      <c r="BY265" t="str">
        <f t="shared" si="263"/>
        <v>('i2023110600589','2022','in2023110400010','2'),</v>
      </c>
      <c r="BZ265" t="str">
        <f t="shared" si="264"/>
        <v>('i2023110600589','2022','in2023110400011','1'),</v>
      </c>
      <c r="CA265" t="str">
        <f t="shared" si="265"/>
        <v>('i2023110600589','2022','in2023110400012','1'),</v>
      </c>
      <c r="CB265" t="str">
        <f t="shared" si="266"/>
        <v>('i2023110600589','2022','in2023110400013','1'),</v>
      </c>
      <c r="CC265" t="str">
        <f t="shared" si="267"/>
        <v>('i2023110600589','2022','in2023110400014','1'),</v>
      </c>
      <c r="CD265" t="str">
        <f t="shared" si="268"/>
        <v>('i2023110600589','2022','in2023110400015','1'),</v>
      </c>
      <c r="CE265" t="str">
        <f t="shared" si="269"/>
        <v>('i2023110600589','2022','in2023110400016','1'),</v>
      </c>
      <c r="CF265" t="str">
        <f t="shared" si="270"/>
        <v>('i2023110600589','2022','in2023110400017','1'),</v>
      </c>
      <c r="CG265" t="str">
        <f t="shared" si="271"/>
        <v>('i2023110600589','2022','in2023110400018','1'),</v>
      </c>
      <c r="CH265" t="str">
        <f t="shared" si="272"/>
        <v>('i2023110600589','2022','in2023110400019','1'),</v>
      </c>
      <c r="CI265" t="str">
        <f t="shared" si="273"/>
        <v>('i2023110600589','2022','in2023110400020','1'),</v>
      </c>
      <c r="CJ265" t="str">
        <f t="shared" si="274"/>
        <v>('i2023110600589','2022','in2023110400021','1'),</v>
      </c>
      <c r="CK265" t="str">
        <f t="shared" si="275"/>
        <v>('i2023110600589','2022','in2023110400022','1'),</v>
      </c>
      <c r="CL265" t="str">
        <f t="shared" si="276"/>
        <v>('i2023110600589','2022','in2023110400023','1'),</v>
      </c>
      <c r="CM265" t="str">
        <f t="shared" si="277"/>
        <v>('i2023110600589','2022','in2023110400024','1'),</v>
      </c>
      <c r="CN265" t="str">
        <f t="shared" si="278"/>
        <v>('i2023110600589','2022','in2023110400025','1'),</v>
      </c>
      <c r="CO265" t="str">
        <f t="shared" si="279"/>
        <v>('i2023110600589','2022','in2023110400026','1'),</v>
      </c>
      <c r="CP265" t="str">
        <f t="shared" si="280"/>
        <v>('i2023110600589','2022','in2023110400027','1'),</v>
      </c>
      <c r="CQ265" t="str">
        <f t="shared" si="281"/>
        <v>('i2023110600589','2022','in2023110400028','1'),</v>
      </c>
      <c r="CR265" t="str">
        <f t="shared" si="282"/>
        <v>('i2023110600589','2022','in2023110400029','1'),</v>
      </c>
      <c r="CS265" t="str">
        <f t="shared" si="283"/>
        <v>('i2023110600589','2022','in2023110400030','1'),</v>
      </c>
      <c r="CT265" t="str">
        <f t="shared" si="284"/>
        <v>('i2023110600589','2022','in2023110400031','1'),</v>
      </c>
      <c r="CU265" t="str">
        <f t="shared" si="285"/>
        <v>('i2023110600589','2022','in2023110400032','1'),</v>
      </c>
      <c r="CV265" t="str">
        <f t="shared" si="286"/>
        <v>('i2023110600589','2022','in2023110400033','1'),</v>
      </c>
      <c r="CW265" t="str">
        <f t="shared" si="287"/>
        <v>('i2023110600589','2022','in2023110400034','1'),</v>
      </c>
      <c r="CX265" t="str">
        <f t="shared" si="288"/>
        <v>('i2023110600589','2022','in2023110400035','3'),</v>
      </c>
      <c r="CY265" t="str">
        <f t="shared" si="289"/>
        <v>('i2023110600589','2022','in2023110400036','1'),</v>
      </c>
      <c r="CZ265" t="str">
        <f t="shared" si="290"/>
        <v>('i2023110600589','2022','in2023110400037','1'),</v>
      </c>
      <c r="DA265" t="str">
        <f t="shared" si="291"/>
        <v>('i2023110600589','2022','in2023110400038','1'),</v>
      </c>
      <c r="DB265" t="str">
        <f t="shared" si="292"/>
        <v>('i2023110600589','2022','in2023110400039','1'),</v>
      </c>
      <c r="DC265" t="str">
        <f t="shared" si="293"/>
        <v>('i2023110600589','2022','in2023110400040','1'),</v>
      </c>
      <c r="DD265" t="str">
        <f t="shared" si="294"/>
        <v>('i2023110600589','2022','in2023110400041','1'),</v>
      </c>
      <c r="DE265" t="str">
        <f t="shared" si="295"/>
        <v>('i2023110600589','2022','in2023110400042','1'),</v>
      </c>
      <c r="DF265" t="str">
        <f t="shared" si="296"/>
        <v>('i2023110600589','2022','in2023110400043','1'),</v>
      </c>
      <c r="DG265" t="str">
        <f t="shared" si="297"/>
        <v>('i2023110600589','2022','in2023110400044','1'),</v>
      </c>
      <c r="DH265" t="str">
        <f t="shared" si="298"/>
        <v>('i2023110600589','2022','in2023110400045','1'),</v>
      </c>
      <c r="DI265" t="str">
        <f t="shared" si="299"/>
        <v>('i2023110600589','2022','in2023110400046','1'),</v>
      </c>
      <c r="DJ265" t="str">
        <f t="shared" si="300"/>
        <v>('i2023110600589','2022','in2023110400047','1');</v>
      </c>
    </row>
    <row r="266" spans="1:114" x14ac:dyDescent="0.25">
      <c r="A266" s="4" t="str">
        <f>INDEX('instansi pusat'!$B$2:$C$623,MATCH(C266,'instansi pusat'!$D$2:$D$623,0),2)</f>
        <v>i2023110600590</v>
      </c>
      <c r="B266" s="6">
        <v>7802</v>
      </c>
      <c r="C266" s="5" t="s">
        <v>354</v>
      </c>
      <c r="D266" s="6">
        <v>2022</v>
      </c>
      <c r="E266" s="6">
        <v>2</v>
      </c>
      <c r="F266" s="6">
        <v>2</v>
      </c>
      <c r="G266" s="6">
        <v>2</v>
      </c>
      <c r="H266" s="6">
        <v>2</v>
      </c>
      <c r="I266" s="6">
        <v>3</v>
      </c>
      <c r="J266" s="6">
        <v>3</v>
      </c>
      <c r="K266" s="6">
        <v>2</v>
      </c>
      <c r="L266" s="6">
        <v>2</v>
      </c>
      <c r="M266" s="6">
        <v>2</v>
      </c>
      <c r="N266" s="6">
        <v>2</v>
      </c>
      <c r="O266" s="6">
        <v>1</v>
      </c>
      <c r="P266" s="6">
        <v>1</v>
      </c>
      <c r="Q266" s="6">
        <v>1</v>
      </c>
      <c r="R266" s="6">
        <v>1</v>
      </c>
      <c r="S266" s="6">
        <v>1</v>
      </c>
      <c r="T266" s="6">
        <v>1</v>
      </c>
      <c r="U266" s="6">
        <v>1</v>
      </c>
      <c r="V266" s="6">
        <v>1</v>
      </c>
      <c r="W266" s="6">
        <v>1</v>
      </c>
      <c r="X266" s="6">
        <v>1</v>
      </c>
      <c r="Y266" s="6">
        <v>1</v>
      </c>
      <c r="Z266" s="6">
        <v>1</v>
      </c>
      <c r="AA266" s="6">
        <v>1</v>
      </c>
      <c r="AB266" s="6">
        <v>1</v>
      </c>
      <c r="AC266" s="6">
        <v>1</v>
      </c>
      <c r="AD266" s="6">
        <v>1</v>
      </c>
      <c r="AE266" s="6">
        <v>1</v>
      </c>
      <c r="AF266" s="6">
        <v>1</v>
      </c>
      <c r="AG266" s="6">
        <v>1</v>
      </c>
      <c r="AH266" s="6">
        <v>1</v>
      </c>
      <c r="AI266" s="6">
        <v>1</v>
      </c>
      <c r="AJ266" s="6">
        <v>4</v>
      </c>
      <c r="AK266" s="6">
        <v>4</v>
      </c>
      <c r="AL266" s="6">
        <v>4</v>
      </c>
      <c r="AM266" s="6">
        <v>3</v>
      </c>
      <c r="AN266" s="6">
        <v>3</v>
      </c>
      <c r="AO266" s="6">
        <v>3</v>
      </c>
      <c r="AP266" s="6">
        <v>1</v>
      </c>
      <c r="AQ266" s="6">
        <v>2</v>
      </c>
      <c r="AR266" s="6">
        <v>3</v>
      </c>
      <c r="AS266" s="6">
        <v>3</v>
      </c>
      <c r="AT266" s="6">
        <v>4</v>
      </c>
      <c r="AU266" s="6">
        <v>1</v>
      </c>
      <c r="AV266" s="6">
        <v>2</v>
      </c>
      <c r="AW266" s="6">
        <v>4</v>
      </c>
      <c r="AX266" s="6">
        <v>1</v>
      </c>
      <c r="AY266" s="6">
        <v>1</v>
      </c>
      <c r="AZ266" s="3">
        <f t="shared" si="241"/>
        <v>2.2000000000000002</v>
      </c>
      <c r="BA266" s="3">
        <f t="shared" si="242"/>
        <v>1</v>
      </c>
      <c r="BB266" s="3">
        <f t="shared" si="243"/>
        <v>1</v>
      </c>
      <c r="BC266" s="3">
        <f t="shared" si="244"/>
        <v>1</v>
      </c>
      <c r="BD266" s="3">
        <f t="shared" si="245"/>
        <v>1</v>
      </c>
      <c r="BE266" s="3">
        <f t="shared" si="246"/>
        <v>1</v>
      </c>
      <c r="BF266" s="3">
        <f t="shared" si="247"/>
        <v>3</v>
      </c>
      <c r="BG266" s="3">
        <f t="shared" si="248"/>
        <v>2.1666666666666665</v>
      </c>
      <c r="BH266" s="3">
        <f t="shared" si="249"/>
        <v>2.2000000000000002</v>
      </c>
      <c r="BI266" s="3">
        <f t="shared" si="250"/>
        <v>1</v>
      </c>
      <c r="BJ266" s="3">
        <f t="shared" si="251"/>
        <v>1</v>
      </c>
      <c r="BK266" s="3">
        <f t="shared" si="252"/>
        <v>2.6703296703296702</v>
      </c>
      <c r="BL266" s="3">
        <f t="shared" si="253"/>
        <v>1.9159999999999999</v>
      </c>
      <c r="BO266" t="s">
        <v>641</v>
      </c>
      <c r="BP266" t="str">
        <f t="shared" si="254"/>
        <v>('i2023110600590','2022','in2023110400001','2'),</v>
      </c>
      <c r="BQ266" t="str">
        <f t="shared" si="255"/>
        <v>('i2023110600590','2022','in2023110400002','2'),</v>
      </c>
      <c r="BR266" t="str">
        <f t="shared" si="256"/>
        <v>('i2023110600590','2022','in2023110400003','2'),</v>
      </c>
      <c r="BS266" t="str">
        <f t="shared" si="257"/>
        <v>('i2023110600590','2022','in2023110400004','2'),</v>
      </c>
      <c r="BT266" t="str">
        <f t="shared" si="258"/>
        <v>('i2023110600590','2022','in2023110400005','3'),</v>
      </c>
      <c r="BU266" t="str">
        <f t="shared" si="259"/>
        <v>('i2023110600590','2022','in2023110400006','3'),</v>
      </c>
      <c r="BV266" t="str">
        <f t="shared" si="260"/>
        <v>('i2023110600590','2022','in2023110400007','2'),</v>
      </c>
      <c r="BW266" t="str">
        <f t="shared" si="261"/>
        <v>('i2023110600590','2022','in2023110400008','2'),</v>
      </c>
      <c r="BX266" t="str">
        <f t="shared" si="262"/>
        <v>('i2023110600590','2022','in2023110400009','2'),</v>
      </c>
      <c r="BY266" t="str">
        <f t="shared" si="263"/>
        <v>('i2023110600590','2022','in2023110400010','2'),</v>
      </c>
      <c r="BZ266" t="str">
        <f t="shared" si="264"/>
        <v>('i2023110600590','2022','in2023110400011','1'),</v>
      </c>
      <c r="CA266" t="str">
        <f t="shared" si="265"/>
        <v>('i2023110600590','2022','in2023110400012','1'),</v>
      </c>
      <c r="CB266" t="str">
        <f t="shared" si="266"/>
        <v>('i2023110600590','2022','in2023110400013','1'),</v>
      </c>
      <c r="CC266" t="str">
        <f t="shared" si="267"/>
        <v>('i2023110600590','2022','in2023110400014','1'),</v>
      </c>
      <c r="CD266" t="str">
        <f t="shared" si="268"/>
        <v>('i2023110600590','2022','in2023110400015','1'),</v>
      </c>
      <c r="CE266" t="str">
        <f t="shared" si="269"/>
        <v>('i2023110600590','2022','in2023110400016','1'),</v>
      </c>
      <c r="CF266" t="str">
        <f t="shared" si="270"/>
        <v>('i2023110600590','2022','in2023110400017','1'),</v>
      </c>
      <c r="CG266" t="str">
        <f t="shared" si="271"/>
        <v>('i2023110600590','2022','in2023110400018','1'),</v>
      </c>
      <c r="CH266" t="str">
        <f t="shared" si="272"/>
        <v>('i2023110600590','2022','in2023110400019','1'),</v>
      </c>
      <c r="CI266" t="str">
        <f t="shared" si="273"/>
        <v>('i2023110600590','2022','in2023110400020','1'),</v>
      </c>
      <c r="CJ266" t="str">
        <f t="shared" si="274"/>
        <v>('i2023110600590','2022','in2023110400021','1'),</v>
      </c>
      <c r="CK266" t="str">
        <f t="shared" si="275"/>
        <v>('i2023110600590','2022','in2023110400022','1'),</v>
      </c>
      <c r="CL266" t="str">
        <f t="shared" si="276"/>
        <v>('i2023110600590','2022','in2023110400023','1'),</v>
      </c>
      <c r="CM266" t="str">
        <f t="shared" si="277"/>
        <v>('i2023110600590','2022','in2023110400024','1'),</v>
      </c>
      <c r="CN266" t="str">
        <f t="shared" si="278"/>
        <v>('i2023110600590','2022','in2023110400025','1'),</v>
      </c>
      <c r="CO266" t="str">
        <f t="shared" si="279"/>
        <v>('i2023110600590','2022','in2023110400026','1'),</v>
      </c>
      <c r="CP266" t="str">
        <f t="shared" si="280"/>
        <v>('i2023110600590','2022','in2023110400027','1'),</v>
      </c>
      <c r="CQ266" t="str">
        <f t="shared" si="281"/>
        <v>('i2023110600590','2022','in2023110400028','1'),</v>
      </c>
      <c r="CR266" t="str">
        <f t="shared" si="282"/>
        <v>('i2023110600590','2022','in2023110400029','1'),</v>
      </c>
      <c r="CS266" t="str">
        <f t="shared" si="283"/>
        <v>('i2023110600590','2022','in2023110400030','1'),</v>
      </c>
      <c r="CT266" t="str">
        <f t="shared" si="284"/>
        <v>('i2023110600590','2022','in2023110400031','1'),</v>
      </c>
      <c r="CU266" t="str">
        <f t="shared" si="285"/>
        <v>('i2023110600590','2022','in2023110400032','4'),</v>
      </c>
      <c r="CV266" t="str">
        <f t="shared" si="286"/>
        <v>('i2023110600590','2022','in2023110400033','4'),</v>
      </c>
      <c r="CW266" t="str">
        <f t="shared" si="287"/>
        <v>('i2023110600590','2022','in2023110400034','4'),</v>
      </c>
      <c r="CX266" t="str">
        <f t="shared" si="288"/>
        <v>('i2023110600590','2022','in2023110400035','3'),</v>
      </c>
      <c r="CY266" t="str">
        <f t="shared" si="289"/>
        <v>('i2023110600590','2022','in2023110400036','3'),</v>
      </c>
      <c r="CZ266" t="str">
        <f t="shared" si="290"/>
        <v>('i2023110600590','2022','in2023110400037','3'),</v>
      </c>
      <c r="DA266" t="str">
        <f t="shared" si="291"/>
        <v>('i2023110600590','2022','in2023110400038','1'),</v>
      </c>
      <c r="DB266" t="str">
        <f t="shared" si="292"/>
        <v>('i2023110600590','2022','in2023110400039','2'),</v>
      </c>
      <c r="DC266" t="str">
        <f t="shared" si="293"/>
        <v>('i2023110600590','2022','in2023110400040','3'),</v>
      </c>
      <c r="DD266" t="str">
        <f t="shared" si="294"/>
        <v>('i2023110600590','2022','in2023110400041','3'),</v>
      </c>
      <c r="DE266" t="str">
        <f t="shared" si="295"/>
        <v>('i2023110600590','2022','in2023110400042','4'),</v>
      </c>
      <c r="DF266" t="str">
        <f t="shared" si="296"/>
        <v>('i2023110600590','2022','in2023110400043','1'),</v>
      </c>
      <c r="DG266" t="str">
        <f t="shared" si="297"/>
        <v>('i2023110600590','2022','in2023110400044','2'),</v>
      </c>
      <c r="DH266" t="str">
        <f t="shared" si="298"/>
        <v>('i2023110600590','2022','in2023110400045','4'),</v>
      </c>
      <c r="DI266" t="str">
        <f t="shared" si="299"/>
        <v>('i2023110600590','2022','in2023110400046','1'),</v>
      </c>
      <c r="DJ266" t="str">
        <f t="shared" si="300"/>
        <v>('i2023110600590','2022','in2023110400047','1');</v>
      </c>
    </row>
    <row r="267" spans="1:114" x14ac:dyDescent="0.25">
      <c r="A267" s="4" t="str">
        <f>INDEX('instansi pusat'!$B$2:$C$623,MATCH(C267,'instansi pusat'!$D$2:$D$623,0),2)</f>
        <v>i2023110600618</v>
      </c>
      <c r="B267" s="6">
        <v>8303</v>
      </c>
      <c r="C267" s="5" t="s">
        <v>429</v>
      </c>
      <c r="D267" s="6">
        <v>2022</v>
      </c>
      <c r="E267" s="6">
        <v>1</v>
      </c>
      <c r="F267" s="6">
        <v>1</v>
      </c>
      <c r="G267" s="6">
        <v>1</v>
      </c>
      <c r="H267" s="6">
        <v>1</v>
      </c>
      <c r="I267" s="6">
        <v>1</v>
      </c>
      <c r="J267" s="6">
        <v>1</v>
      </c>
      <c r="K267" s="6">
        <v>1</v>
      </c>
      <c r="L267" s="6">
        <v>1</v>
      </c>
      <c r="M267" s="6">
        <v>1</v>
      </c>
      <c r="N267" s="6">
        <v>1</v>
      </c>
      <c r="O267" s="6">
        <v>1</v>
      </c>
      <c r="P267" s="6">
        <v>1</v>
      </c>
      <c r="Q267" s="6">
        <v>1</v>
      </c>
      <c r="R267" s="6">
        <v>1</v>
      </c>
      <c r="S267" s="6">
        <v>1</v>
      </c>
      <c r="T267" s="6">
        <v>1</v>
      </c>
      <c r="U267" s="6">
        <v>1</v>
      </c>
      <c r="V267" s="6">
        <v>1</v>
      </c>
      <c r="W267" s="6">
        <v>1</v>
      </c>
      <c r="X267" s="6">
        <v>1</v>
      </c>
      <c r="Y267" s="6">
        <v>1</v>
      </c>
      <c r="Z267" s="6">
        <v>1</v>
      </c>
      <c r="AA267" s="6">
        <v>1</v>
      </c>
      <c r="AB267" s="6">
        <v>1</v>
      </c>
      <c r="AC267" s="6">
        <v>1</v>
      </c>
      <c r="AD267" s="6">
        <v>1</v>
      </c>
      <c r="AE267" s="6">
        <v>1</v>
      </c>
      <c r="AF267" s="6">
        <v>1</v>
      </c>
      <c r="AG267" s="6">
        <v>1</v>
      </c>
      <c r="AH267" s="6">
        <v>1</v>
      </c>
      <c r="AI267" s="6">
        <v>1</v>
      </c>
      <c r="AJ267" s="6">
        <v>1</v>
      </c>
      <c r="AK267" s="6">
        <v>1</v>
      </c>
      <c r="AL267" s="6">
        <v>1</v>
      </c>
      <c r="AM267" s="6">
        <v>1</v>
      </c>
      <c r="AN267" s="6">
        <v>1</v>
      </c>
      <c r="AO267" s="6">
        <v>1</v>
      </c>
      <c r="AP267" s="6">
        <v>1</v>
      </c>
      <c r="AQ267" s="6">
        <v>1</v>
      </c>
      <c r="AR267" s="6">
        <v>1</v>
      </c>
      <c r="AS267" s="6">
        <v>1</v>
      </c>
      <c r="AT267" s="6">
        <v>1</v>
      </c>
      <c r="AU267" s="6">
        <v>1</v>
      </c>
      <c r="AV267" s="6">
        <v>1</v>
      </c>
      <c r="AW267" s="6">
        <v>1</v>
      </c>
      <c r="AX267" s="6">
        <v>1</v>
      </c>
      <c r="AY267" s="6">
        <v>1</v>
      </c>
      <c r="AZ267" s="3">
        <f t="shared" si="241"/>
        <v>1</v>
      </c>
      <c r="BA267" s="3">
        <f t="shared" si="242"/>
        <v>1</v>
      </c>
      <c r="BB267" s="3">
        <f t="shared" si="243"/>
        <v>1</v>
      </c>
      <c r="BC267" s="3">
        <f t="shared" si="244"/>
        <v>1</v>
      </c>
      <c r="BD267" s="3">
        <f t="shared" si="245"/>
        <v>1</v>
      </c>
      <c r="BE267" s="3">
        <f t="shared" si="246"/>
        <v>1</v>
      </c>
      <c r="BF267" s="3">
        <f t="shared" si="247"/>
        <v>1</v>
      </c>
      <c r="BG267" s="3">
        <f t="shared" si="248"/>
        <v>1</v>
      </c>
      <c r="BH267" s="3">
        <f t="shared" si="249"/>
        <v>1</v>
      </c>
      <c r="BI267" s="3">
        <f t="shared" si="250"/>
        <v>1</v>
      </c>
      <c r="BJ267" s="3">
        <f t="shared" si="251"/>
        <v>1</v>
      </c>
      <c r="BK267" s="3">
        <f t="shared" si="252"/>
        <v>1</v>
      </c>
      <c r="BL267" s="3">
        <f t="shared" si="253"/>
        <v>1</v>
      </c>
      <c r="BO267" t="s">
        <v>641</v>
      </c>
      <c r="BP267" t="str">
        <f t="shared" si="254"/>
        <v>('i2023110600618','2022','in2023110400001','1'),</v>
      </c>
      <c r="BQ267" t="str">
        <f t="shared" si="255"/>
        <v>('i2023110600618','2022','in2023110400002','1'),</v>
      </c>
      <c r="BR267" t="str">
        <f t="shared" si="256"/>
        <v>('i2023110600618','2022','in2023110400003','1'),</v>
      </c>
      <c r="BS267" t="str">
        <f t="shared" si="257"/>
        <v>('i2023110600618','2022','in2023110400004','1'),</v>
      </c>
      <c r="BT267" t="str">
        <f t="shared" si="258"/>
        <v>('i2023110600618','2022','in2023110400005','1'),</v>
      </c>
      <c r="BU267" t="str">
        <f t="shared" si="259"/>
        <v>('i2023110600618','2022','in2023110400006','1'),</v>
      </c>
      <c r="BV267" t="str">
        <f t="shared" si="260"/>
        <v>('i2023110600618','2022','in2023110400007','1'),</v>
      </c>
      <c r="BW267" t="str">
        <f t="shared" si="261"/>
        <v>('i2023110600618','2022','in2023110400008','1'),</v>
      </c>
      <c r="BX267" t="str">
        <f t="shared" si="262"/>
        <v>('i2023110600618','2022','in2023110400009','1'),</v>
      </c>
      <c r="BY267" t="str">
        <f t="shared" si="263"/>
        <v>('i2023110600618','2022','in2023110400010','1'),</v>
      </c>
      <c r="BZ267" t="str">
        <f t="shared" si="264"/>
        <v>('i2023110600618','2022','in2023110400011','1'),</v>
      </c>
      <c r="CA267" t="str">
        <f t="shared" si="265"/>
        <v>('i2023110600618','2022','in2023110400012','1'),</v>
      </c>
      <c r="CB267" t="str">
        <f t="shared" si="266"/>
        <v>('i2023110600618','2022','in2023110400013','1'),</v>
      </c>
      <c r="CC267" t="str">
        <f t="shared" si="267"/>
        <v>('i2023110600618','2022','in2023110400014','1'),</v>
      </c>
      <c r="CD267" t="str">
        <f t="shared" si="268"/>
        <v>('i2023110600618','2022','in2023110400015','1'),</v>
      </c>
      <c r="CE267" t="str">
        <f t="shared" si="269"/>
        <v>('i2023110600618','2022','in2023110400016','1'),</v>
      </c>
      <c r="CF267" t="str">
        <f t="shared" si="270"/>
        <v>('i2023110600618','2022','in2023110400017','1'),</v>
      </c>
      <c r="CG267" t="str">
        <f t="shared" si="271"/>
        <v>('i2023110600618','2022','in2023110400018','1'),</v>
      </c>
      <c r="CH267" t="str">
        <f t="shared" si="272"/>
        <v>('i2023110600618','2022','in2023110400019','1'),</v>
      </c>
      <c r="CI267" t="str">
        <f t="shared" si="273"/>
        <v>('i2023110600618','2022','in2023110400020','1'),</v>
      </c>
      <c r="CJ267" t="str">
        <f t="shared" si="274"/>
        <v>('i2023110600618','2022','in2023110400021','1'),</v>
      </c>
      <c r="CK267" t="str">
        <f t="shared" si="275"/>
        <v>('i2023110600618','2022','in2023110400022','1'),</v>
      </c>
      <c r="CL267" t="str">
        <f t="shared" si="276"/>
        <v>('i2023110600618','2022','in2023110400023','1'),</v>
      </c>
      <c r="CM267" t="str">
        <f t="shared" si="277"/>
        <v>('i2023110600618','2022','in2023110400024','1'),</v>
      </c>
      <c r="CN267" t="str">
        <f t="shared" si="278"/>
        <v>('i2023110600618','2022','in2023110400025','1'),</v>
      </c>
      <c r="CO267" t="str">
        <f t="shared" si="279"/>
        <v>('i2023110600618','2022','in2023110400026','1'),</v>
      </c>
      <c r="CP267" t="str">
        <f t="shared" si="280"/>
        <v>('i2023110600618','2022','in2023110400027','1'),</v>
      </c>
      <c r="CQ267" t="str">
        <f t="shared" si="281"/>
        <v>('i2023110600618','2022','in2023110400028','1'),</v>
      </c>
      <c r="CR267" t="str">
        <f t="shared" si="282"/>
        <v>('i2023110600618','2022','in2023110400029','1'),</v>
      </c>
      <c r="CS267" t="str">
        <f t="shared" si="283"/>
        <v>('i2023110600618','2022','in2023110400030','1'),</v>
      </c>
      <c r="CT267" t="str">
        <f t="shared" si="284"/>
        <v>('i2023110600618','2022','in2023110400031','1'),</v>
      </c>
      <c r="CU267" t="str">
        <f t="shared" si="285"/>
        <v>('i2023110600618','2022','in2023110400032','1'),</v>
      </c>
      <c r="CV267" t="str">
        <f t="shared" si="286"/>
        <v>('i2023110600618','2022','in2023110400033','1'),</v>
      </c>
      <c r="CW267" t="str">
        <f t="shared" si="287"/>
        <v>('i2023110600618','2022','in2023110400034','1'),</v>
      </c>
      <c r="CX267" t="str">
        <f t="shared" si="288"/>
        <v>('i2023110600618','2022','in2023110400035','1'),</v>
      </c>
      <c r="CY267" t="str">
        <f t="shared" si="289"/>
        <v>('i2023110600618','2022','in2023110400036','1'),</v>
      </c>
      <c r="CZ267" t="str">
        <f t="shared" si="290"/>
        <v>('i2023110600618','2022','in2023110400037','1'),</v>
      </c>
      <c r="DA267" t="str">
        <f t="shared" si="291"/>
        <v>('i2023110600618','2022','in2023110400038','1'),</v>
      </c>
      <c r="DB267" t="str">
        <f t="shared" si="292"/>
        <v>('i2023110600618','2022','in2023110400039','1'),</v>
      </c>
      <c r="DC267" t="str">
        <f t="shared" si="293"/>
        <v>('i2023110600618','2022','in2023110400040','1'),</v>
      </c>
      <c r="DD267" t="str">
        <f t="shared" si="294"/>
        <v>('i2023110600618','2022','in2023110400041','1'),</v>
      </c>
      <c r="DE267" t="str">
        <f t="shared" si="295"/>
        <v>('i2023110600618','2022','in2023110400042','1'),</v>
      </c>
      <c r="DF267" t="str">
        <f t="shared" si="296"/>
        <v>('i2023110600618','2022','in2023110400043','1'),</v>
      </c>
      <c r="DG267" t="str">
        <f t="shared" si="297"/>
        <v>('i2023110600618','2022','in2023110400044','1'),</v>
      </c>
      <c r="DH267" t="str">
        <f t="shared" si="298"/>
        <v>('i2023110600618','2022','in2023110400045','1'),</v>
      </c>
      <c r="DI267" t="str">
        <f t="shared" si="299"/>
        <v>('i2023110600618','2022','in2023110400046','1'),</v>
      </c>
      <c r="DJ267" t="str">
        <f t="shared" si="300"/>
        <v>('i2023110600618','2022','in2023110400047','1');</v>
      </c>
    </row>
    <row r="268" spans="1:114" x14ac:dyDescent="0.25">
      <c r="A268" s="4" t="str">
        <f>INDEX('instansi pusat'!$B$2:$C$623,MATCH(C268,'instansi pusat'!$D$2:$D$623,0),2)</f>
        <v>i2023110600612</v>
      </c>
      <c r="B268" s="6">
        <v>8029</v>
      </c>
      <c r="C268" s="5" t="s">
        <v>406</v>
      </c>
      <c r="D268" s="6">
        <v>2022</v>
      </c>
      <c r="E268" s="6">
        <v>1</v>
      </c>
      <c r="F268" s="6">
        <v>1</v>
      </c>
      <c r="G268" s="6">
        <v>1</v>
      </c>
      <c r="H268" s="6">
        <v>1</v>
      </c>
      <c r="I268" s="6">
        <v>1</v>
      </c>
      <c r="J268" s="6">
        <v>1</v>
      </c>
      <c r="K268" s="6">
        <v>1</v>
      </c>
      <c r="L268" s="6">
        <v>1</v>
      </c>
      <c r="M268" s="6">
        <v>1</v>
      </c>
      <c r="N268" s="6">
        <v>1</v>
      </c>
      <c r="O268" s="6">
        <v>1</v>
      </c>
      <c r="P268" s="6">
        <v>1</v>
      </c>
      <c r="Q268" s="6">
        <v>1</v>
      </c>
      <c r="R268" s="6">
        <v>1</v>
      </c>
      <c r="S268" s="6">
        <v>1</v>
      </c>
      <c r="T268" s="6">
        <v>1</v>
      </c>
      <c r="U268" s="6">
        <v>1</v>
      </c>
      <c r="V268" s="6">
        <v>1</v>
      </c>
      <c r="W268" s="6">
        <v>1</v>
      </c>
      <c r="X268" s="6">
        <v>1</v>
      </c>
      <c r="Y268" s="6">
        <v>1</v>
      </c>
      <c r="Z268" s="6">
        <v>1</v>
      </c>
      <c r="AA268" s="6">
        <v>1</v>
      </c>
      <c r="AB268" s="6">
        <v>1</v>
      </c>
      <c r="AC268" s="6">
        <v>1</v>
      </c>
      <c r="AD268" s="6">
        <v>1</v>
      </c>
      <c r="AE268" s="6">
        <v>1</v>
      </c>
      <c r="AF268" s="6">
        <v>1</v>
      </c>
      <c r="AG268" s="6">
        <v>1</v>
      </c>
      <c r="AH268" s="6">
        <v>1</v>
      </c>
      <c r="AI268" s="6">
        <v>1</v>
      </c>
      <c r="AJ268" s="6">
        <v>4</v>
      </c>
      <c r="AK268" s="6">
        <v>4</v>
      </c>
      <c r="AL268" s="6">
        <v>1</v>
      </c>
      <c r="AM268" s="6">
        <v>3</v>
      </c>
      <c r="AN268" s="6">
        <v>2</v>
      </c>
      <c r="AO268" s="6">
        <v>1</v>
      </c>
      <c r="AP268" s="6">
        <v>3</v>
      </c>
      <c r="AQ268" s="6">
        <v>1</v>
      </c>
      <c r="AR268" s="6">
        <v>1</v>
      </c>
      <c r="AS268" s="6">
        <v>1</v>
      </c>
      <c r="AT268" s="6">
        <v>1</v>
      </c>
      <c r="AU268" s="6">
        <v>1</v>
      </c>
      <c r="AV268" s="6">
        <v>2</v>
      </c>
      <c r="AW268" s="6">
        <v>4</v>
      </c>
      <c r="AX268" s="6">
        <v>1</v>
      </c>
      <c r="AY268" s="6">
        <v>1</v>
      </c>
      <c r="AZ268" s="3">
        <f t="shared" si="241"/>
        <v>1</v>
      </c>
      <c r="BA268" s="3">
        <f t="shared" si="242"/>
        <v>1</v>
      </c>
      <c r="BB268" s="3">
        <f t="shared" si="243"/>
        <v>1</v>
      </c>
      <c r="BC268" s="3">
        <f t="shared" si="244"/>
        <v>1</v>
      </c>
      <c r="BD268" s="3">
        <f t="shared" si="245"/>
        <v>1</v>
      </c>
      <c r="BE268" s="3">
        <f t="shared" si="246"/>
        <v>1</v>
      </c>
      <c r="BF268" s="3">
        <f t="shared" si="247"/>
        <v>2.1</v>
      </c>
      <c r="BG268" s="3">
        <f t="shared" si="248"/>
        <v>1.6666666666666665</v>
      </c>
      <c r="BH268" s="3">
        <f t="shared" si="249"/>
        <v>1</v>
      </c>
      <c r="BI268" s="3">
        <f t="shared" si="250"/>
        <v>1</v>
      </c>
      <c r="BJ268" s="3">
        <f t="shared" si="251"/>
        <v>1</v>
      </c>
      <c r="BK268" s="3">
        <f t="shared" si="252"/>
        <v>1.9285714285714284</v>
      </c>
      <c r="BL268" s="3">
        <f t="shared" si="253"/>
        <v>1.4224999999999999</v>
      </c>
      <c r="BO268" t="s">
        <v>641</v>
      </c>
      <c r="BP268" t="str">
        <f t="shared" si="254"/>
        <v>('i2023110600612','2022','in2023110400001','1'),</v>
      </c>
      <c r="BQ268" t="str">
        <f t="shared" si="255"/>
        <v>('i2023110600612','2022','in2023110400002','1'),</v>
      </c>
      <c r="BR268" t="str">
        <f t="shared" si="256"/>
        <v>('i2023110600612','2022','in2023110400003','1'),</v>
      </c>
      <c r="BS268" t="str">
        <f t="shared" si="257"/>
        <v>('i2023110600612','2022','in2023110400004','1'),</v>
      </c>
      <c r="BT268" t="str">
        <f t="shared" si="258"/>
        <v>('i2023110600612','2022','in2023110400005','1'),</v>
      </c>
      <c r="BU268" t="str">
        <f t="shared" si="259"/>
        <v>('i2023110600612','2022','in2023110400006','1'),</v>
      </c>
      <c r="BV268" t="str">
        <f t="shared" si="260"/>
        <v>('i2023110600612','2022','in2023110400007','1'),</v>
      </c>
      <c r="BW268" t="str">
        <f t="shared" si="261"/>
        <v>('i2023110600612','2022','in2023110400008','1'),</v>
      </c>
      <c r="BX268" t="str">
        <f t="shared" si="262"/>
        <v>('i2023110600612','2022','in2023110400009','1'),</v>
      </c>
      <c r="BY268" t="str">
        <f t="shared" si="263"/>
        <v>('i2023110600612','2022','in2023110400010','1'),</v>
      </c>
      <c r="BZ268" t="str">
        <f t="shared" si="264"/>
        <v>('i2023110600612','2022','in2023110400011','1'),</v>
      </c>
      <c r="CA268" t="str">
        <f t="shared" si="265"/>
        <v>('i2023110600612','2022','in2023110400012','1'),</v>
      </c>
      <c r="CB268" t="str">
        <f t="shared" si="266"/>
        <v>('i2023110600612','2022','in2023110400013','1'),</v>
      </c>
      <c r="CC268" t="str">
        <f t="shared" si="267"/>
        <v>('i2023110600612','2022','in2023110400014','1'),</v>
      </c>
      <c r="CD268" t="str">
        <f t="shared" si="268"/>
        <v>('i2023110600612','2022','in2023110400015','1'),</v>
      </c>
      <c r="CE268" t="str">
        <f t="shared" si="269"/>
        <v>('i2023110600612','2022','in2023110400016','1'),</v>
      </c>
      <c r="CF268" t="str">
        <f t="shared" si="270"/>
        <v>('i2023110600612','2022','in2023110400017','1'),</v>
      </c>
      <c r="CG268" t="str">
        <f t="shared" si="271"/>
        <v>('i2023110600612','2022','in2023110400018','1'),</v>
      </c>
      <c r="CH268" t="str">
        <f t="shared" si="272"/>
        <v>('i2023110600612','2022','in2023110400019','1'),</v>
      </c>
      <c r="CI268" t="str">
        <f t="shared" si="273"/>
        <v>('i2023110600612','2022','in2023110400020','1'),</v>
      </c>
      <c r="CJ268" t="str">
        <f t="shared" si="274"/>
        <v>('i2023110600612','2022','in2023110400021','1'),</v>
      </c>
      <c r="CK268" t="str">
        <f t="shared" si="275"/>
        <v>('i2023110600612','2022','in2023110400022','1'),</v>
      </c>
      <c r="CL268" t="str">
        <f t="shared" si="276"/>
        <v>('i2023110600612','2022','in2023110400023','1'),</v>
      </c>
      <c r="CM268" t="str">
        <f t="shared" si="277"/>
        <v>('i2023110600612','2022','in2023110400024','1'),</v>
      </c>
      <c r="CN268" t="str">
        <f t="shared" si="278"/>
        <v>('i2023110600612','2022','in2023110400025','1'),</v>
      </c>
      <c r="CO268" t="str">
        <f t="shared" si="279"/>
        <v>('i2023110600612','2022','in2023110400026','1'),</v>
      </c>
      <c r="CP268" t="str">
        <f t="shared" si="280"/>
        <v>('i2023110600612','2022','in2023110400027','1'),</v>
      </c>
      <c r="CQ268" t="str">
        <f t="shared" si="281"/>
        <v>('i2023110600612','2022','in2023110400028','1'),</v>
      </c>
      <c r="CR268" t="str">
        <f t="shared" si="282"/>
        <v>('i2023110600612','2022','in2023110400029','1'),</v>
      </c>
      <c r="CS268" t="str">
        <f t="shared" si="283"/>
        <v>('i2023110600612','2022','in2023110400030','1'),</v>
      </c>
      <c r="CT268" t="str">
        <f t="shared" si="284"/>
        <v>('i2023110600612','2022','in2023110400031','1'),</v>
      </c>
      <c r="CU268" t="str">
        <f t="shared" si="285"/>
        <v>('i2023110600612','2022','in2023110400032','4'),</v>
      </c>
      <c r="CV268" t="str">
        <f t="shared" si="286"/>
        <v>('i2023110600612','2022','in2023110400033','4'),</v>
      </c>
      <c r="CW268" t="str">
        <f t="shared" si="287"/>
        <v>('i2023110600612','2022','in2023110400034','1'),</v>
      </c>
      <c r="CX268" t="str">
        <f t="shared" si="288"/>
        <v>('i2023110600612','2022','in2023110400035','3'),</v>
      </c>
      <c r="CY268" t="str">
        <f t="shared" si="289"/>
        <v>('i2023110600612','2022','in2023110400036','2'),</v>
      </c>
      <c r="CZ268" t="str">
        <f t="shared" si="290"/>
        <v>('i2023110600612','2022','in2023110400037','1'),</v>
      </c>
      <c r="DA268" t="str">
        <f t="shared" si="291"/>
        <v>('i2023110600612','2022','in2023110400038','3'),</v>
      </c>
      <c r="DB268" t="str">
        <f t="shared" si="292"/>
        <v>('i2023110600612','2022','in2023110400039','1'),</v>
      </c>
      <c r="DC268" t="str">
        <f t="shared" si="293"/>
        <v>('i2023110600612','2022','in2023110400040','1'),</v>
      </c>
      <c r="DD268" t="str">
        <f t="shared" si="294"/>
        <v>('i2023110600612','2022','in2023110400041','1'),</v>
      </c>
      <c r="DE268" t="str">
        <f t="shared" si="295"/>
        <v>('i2023110600612','2022','in2023110400042','1'),</v>
      </c>
      <c r="DF268" t="str">
        <f t="shared" si="296"/>
        <v>('i2023110600612','2022','in2023110400043','1'),</v>
      </c>
      <c r="DG268" t="str">
        <f t="shared" si="297"/>
        <v>('i2023110600612','2022','in2023110400044','2'),</v>
      </c>
      <c r="DH268" t="str">
        <f t="shared" si="298"/>
        <v>('i2023110600612','2022','in2023110400045','4'),</v>
      </c>
      <c r="DI268" t="str">
        <f t="shared" si="299"/>
        <v>('i2023110600612','2022','in2023110400046','1'),</v>
      </c>
      <c r="DJ268" t="str">
        <f t="shared" si="300"/>
        <v>('i2023110600612','2022','in2023110400047','1');</v>
      </c>
    </row>
    <row r="269" spans="1:114" x14ac:dyDescent="0.25">
      <c r="A269" s="4" t="str">
        <f>INDEX('instansi pusat'!$B$2:$C$623,MATCH(C269,'instansi pusat'!$D$2:$D$623,0),2)</f>
        <v>i2023110600506</v>
      </c>
      <c r="B269" s="6">
        <v>8302</v>
      </c>
      <c r="C269" s="5" t="s">
        <v>428</v>
      </c>
      <c r="D269" s="6">
        <v>2022</v>
      </c>
      <c r="E269" s="6">
        <v>1</v>
      </c>
      <c r="F269" s="6">
        <v>1</v>
      </c>
      <c r="G269" s="6">
        <v>1</v>
      </c>
      <c r="H269" s="6">
        <v>1</v>
      </c>
      <c r="I269" s="6">
        <v>1</v>
      </c>
      <c r="J269" s="6">
        <v>1</v>
      </c>
      <c r="K269" s="6">
        <v>1</v>
      </c>
      <c r="L269" s="6">
        <v>1</v>
      </c>
      <c r="M269" s="6">
        <v>1</v>
      </c>
      <c r="N269" s="6">
        <v>3</v>
      </c>
      <c r="O269" s="6">
        <v>1</v>
      </c>
      <c r="P269" s="6">
        <v>1</v>
      </c>
      <c r="Q269" s="6">
        <v>1</v>
      </c>
      <c r="R269" s="6">
        <v>1</v>
      </c>
      <c r="S269" s="6">
        <v>1</v>
      </c>
      <c r="T269" s="6">
        <v>1</v>
      </c>
      <c r="U269" s="6">
        <v>1</v>
      </c>
      <c r="V269" s="6">
        <v>1</v>
      </c>
      <c r="W269" s="6">
        <v>1</v>
      </c>
      <c r="X269" s="6">
        <v>3</v>
      </c>
      <c r="Y269" s="6">
        <v>1</v>
      </c>
      <c r="Z269" s="6">
        <v>1</v>
      </c>
      <c r="AA269" s="6">
        <v>1</v>
      </c>
      <c r="AB269" s="6">
        <v>1</v>
      </c>
      <c r="AC269" s="6">
        <v>1</v>
      </c>
      <c r="AD269" s="6">
        <v>1</v>
      </c>
      <c r="AE269" s="6">
        <v>1</v>
      </c>
      <c r="AF269" s="6">
        <v>1</v>
      </c>
      <c r="AG269" s="6">
        <v>1</v>
      </c>
      <c r="AH269" s="6">
        <v>1</v>
      </c>
      <c r="AI269" s="6">
        <v>1</v>
      </c>
      <c r="AJ269" s="6">
        <v>4</v>
      </c>
      <c r="AK269" s="6">
        <v>4</v>
      </c>
      <c r="AL269" s="6">
        <v>4</v>
      </c>
      <c r="AM269" s="6">
        <v>3</v>
      </c>
      <c r="AN269" s="6">
        <v>1</v>
      </c>
      <c r="AO269" s="6">
        <v>1</v>
      </c>
      <c r="AP269" s="6">
        <v>3</v>
      </c>
      <c r="AQ269" s="6">
        <v>3</v>
      </c>
      <c r="AR269" s="6">
        <v>3</v>
      </c>
      <c r="AS269" s="6">
        <v>3</v>
      </c>
      <c r="AT269" s="6">
        <v>4</v>
      </c>
      <c r="AU269" s="6">
        <v>2</v>
      </c>
      <c r="AV269" s="6">
        <v>2</v>
      </c>
      <c r="AW269" s="6">
        <v>3</v>
      </c>
      <c r="AX269" s="6">
        <v>2</v>
      </c>
      <c r="AY269" s="6">
        <v>3</v>
      </c>
      <c r="AZ269" s="3">
        <f t="shared" si="241"/>
        <v>1.2000000000000002</v>
      </c>
      <c r="BA269" s="3">
        <f t="shared" si="242"/>
        <v>1</v>
      </c>
      <c r="BB269" s="3">
        <f t="shared" si="243"/>
        <v>1</v>
      </c>
      <c r="BC269" s="3">
        <f t="shared" si="244"/>
        <v>2</v>
      </c>
      <c r="BD269" s="3">
        <f t="shared" si="245"/>
        <v>1</v>
      </c>
      <c r="BE269" s="3">
        <f t="shared" si="246"/>
        <v>1</v>
      </c>
      <c r="BF269" s="3">
        <f t="shared" si="247"/>
        <v>2.9000000000000004</v>
      </c>
      <c r="BG269" s="3">
        <f t="shared" si="248"/>
        <v>2.6666666666666665</v>
      </c>
      <c r="BH269" s="3">
        <f t="shared" si="249"/>
        <v>1.2000000000000002</v>
      </c>
      <c r="BI269" s="3">
        <f t="shared" si="250"/>
        <v>1.2000000000000002</v>
      </c>
      <c r="BJ269" s="3">
        <f t="shared" si="251"/>
        <v>1</v>
      </c>
      <c r="BK269" s="3">
        <f t="shared" si="252"/>
        <v>2.8076923076923075</v>
      </c>
      <c r="BL269" s="3">
        <f t="shared" si="253"/>
        <v>1.8984999999999999</v>
      </c>
      <c r="BO269" t="s">
        <v>641</v>
      </c>
      <c r="BP269" t="str">
        <f t="shared" si="254"/>
        <v>('i2023110600506','2022','in2023110400001','1'),</v>
      </c>
      <c r="BQ269" t="str">
        <f t="shared" si="255"/>
        <v>('i2023110600506','2022','in2023110400002','1'),</v>
      </c>
      <c r="BR269" t="str">
        <f t="shared" si="256"/>
        <v>('i2023110600506','2022','in2023110400003','1'),</v>
      </c>
      <c r="BS269" t="str">
        <f t="shared" si="257"/>
        <v>('i2023110600506','2022','in2023110400004','1'),</v>
      </c>
      <c r="BT269" t="str">
        <f t="shared" si="258"/>
        <v>('i2023110600506','2022','in2023110400005','1'),</v>
      </c>
      <c r="BU269" t="str">
        <f t="shared" si="259"/>
        <v>('i2023110600506','2022','in2023110400006','1'),</v>
      </c>
      <c r="BV269" t="str">
        <f t="shared" si="260"/>
        <v>('i2023110600506','2022','in2023110400007','1'),</v>
      </c>
      <c r="BW269" t="str">
        <f t="shared" si="261"/>
        <v>('i2023110600506','2022','in2023110400008','1'),</v>
      </c>
      <c r="BX269" t="str">
        <f t="shared" si="262"/>
        <v>('i2023110600506','2022','in2023110400009','1'),</v>
      </c>
      <c r="BY269" t="str">
        <f t="shared" si="263"/>
        <v>('i2023110600506','2022','in2023110400010','3'),</v>
      </c>
      <c r="BZ269" t="str">
        <f t="shared" si="264"/>
        <v>('i2023110600506','2022','in2023110400011','1'),</v>
      </c>
      <c r="CA269" t="str">
        <f t="shared" si="265"/>
        <v>('i2023110600506','2022','in2023110400012','1'),</v>
      </c>
      <c r="CB269" t="str">
        <f t="shared" si="266"/>
        <v>('i2023110600506','2022','in2023110400013','1'),</v>
      </c>
      <c r="CC269" t="str">
        <f t="shared" si="267"/>
        <v>('i2023110600506','2022','in2023110400014','1'),</v>
      </c>
      <c r="CD269" t="str">
        <f t="shared" si="268"/>
        <v>('i2023110600506','2022','in2023110400015','1'),</v>
      </c>
      <c r="CE269" t="str">
        <f t="shared" si="269"/>
        <v>('i2023110600506','2022','in2023110400016','1'),</v>
      </c>
      <c r="CF269" t="str">
        <f t="shared" si="270"/>
        <v>('i2023110600506','2022','in2023110400017','1'),</v>
      </c>
      <c r="CG269" t="str">
        <f t="shared" si="271"/>
        <v>('i2023110600506','2022','in2023110400018','1'),</v>
      </c>
      <c r="CH269" t="str">
        <f t="shared" si="272"/>
        <v>('i2023110600506','2022','in2023110400019','1'),</v>
      </c>
      <c r="CI269" t="str">
        <f t="shared" si="273"/>
        <v>('i2023110600506','2022','in2023110400020','3'),</v>
      </c>
      <c r="CJ269" t="str">
        <f t="shared" si="274"/>
        <v>('i2023110600506','2022','in2023110400021','1'),</v>
      </c>
      <c r="CK269" t="str">
        <f t="shared" si="275"/>
        <v>('i2023110600506','2022','in2023110400022','1'),</v>
      </c>
      <c r="CL269" t="str">
        <f t="shared" si="276"/>
        <v>('i2023110600506','2022','in2023110400023','1'),</v>
      </c>
      <c r="CM269" t="str">
        <f t="shared" si="277"/>
        <v>('i2023110600506','2022','in2023110400024','1'),</v>
      </c>
      <c r="CN269" t="str">
        <f t="shared" si="278"/>
        <v>('i2023110600506','2022','in2023110400025','1'),</v>
      </c>
      <c r="CO269" t="str">
        <f t="shared" si="279"/>
        <v>('i2023110600506','2022','in2023110400026','1'),</v>
      </c>
      <c r="CP269" t="str">
        <f t="shared" si="280"/>
        <v>('i2023110600506','2022','in2023110400027','1'),</v>
      </c>
      <c r="CQ269" t="str">
        <f t="shared" si="281"/>
        <v>('i2023110600506','2022','in2023110400028','1'),</v>
      </c>
      <c r="CR269" t="str">
        <f t="shared" si="282"/>
        <v>('i2023110600506','2022','in2023110400029','1'),</v>
      </c>
      <c r="CS269" t="str">
        <f t="shared" si="283"/>
        <v>('i2023110600506','2022','in2023110400030','1'),</v>
      </c>
      <c r="CT269" t="str">
        <f t="shared" si="284"/>
        <v>('i2023110600506','2022','in2023110400031','1'),</v>
      </c>
      <c r="CU269" t="str">
        <f t="shared" si="285"/>
        <v>('i2023110600506','2022','in2023110400032','4'),</v>
      </c>
      <c r="CV269" t="str">
        <f t="shared" si="286"/>
        <v>('i2023110600506','2022','in2023110400033','4'),</v>
      </c>
      <c r="CW269" t="str">
        <f t="shared" si="287"/>
        <v>('i2023110600506','2022','in2023110400034','4'),</v>
      </c>
      <c r="CX269" t="str">
        <f t="shared" si="288"/>
        <v>('i2023110600506','2022','in2023110400035','3'),</v>
      </c>
      <c r="CY269" t="str">
        <f t="shared" si="289"/>
        <v>('i2023110600506','2022','in2023110400036','1'),</v>
      </c>
      <c r="CZ269" t="str">
        <f t="shared" si="290"/>
        <v>('i2023110600506','2022','in2023110400037','1'),</v>
      </c>
      <c r="DA269" t="str">
        <f t="shared" si="291"/>
        <v>('i2023110600506','2022','in2023110400038','3'),</v>
      </c>
      <c r="DB269" t="str">
        <f t="shared" si="292"/>
        <v>('i2023110600506','2022','in2023110400039','3'),</v>
      </c>
      <c r="DC269" t="str">
        <f t="shared" si="293"/>
        <v>('i2023110600506','2022','in2023110400040','3'),</v>
      </c>
      <c r="DD269" t="str">
        <f t="shared" si="294"/>
        <v>('i2023110600506','2022','in2023110400041','3'),</v>
      </c>
      <c r="DE269" t="str">
        <f t="shared" si="295"/>
        <v>('i2023110600506','2022','in2023110400042','4'),</v>
      </c>
      <c r="DF269" t="str">
        <f t="shared" si="296"/>
        <v>('i2023110600506','2022','in2023110400043','2'),</v>
      </c>
      <c r="DG269" t="str">
        <f t="shared" si="297"/>
        <v>('i2023110600506','2022','in2023110400044','2'),</v>
      </c>
      <c r="DH269" t="str">
        <f t="shared" si="298"/>
        <v>('i2023110600506','2022','in2023110400045','3'),</v>
      </c>
      <c r="DI269" t="str">
        <f t="shared" si="299"/>
        <v>('i2023110600506','2022','in2023110400046','2'),</v>
      </c>
      <c r="DJ269" t="str">
        <f t="shared" si="300"/>
        <v>('i2023110600506','2022','in2023110400047','3');</v>
      </c>
    </row>
    <row r="270" spans="1:114" x14ac:dyDescent="0.25">
      <c r="A270" s="4" t="str">
        <f>INDEX('instansi pusat'!$B$2:$C$623,MATCH(C270,'instansi pusat'!$D$2:$D$623,0),2)</f>
        <v>i2023110600619</v>
      </c>
      <c r="B270" s="6">
        <v>8306</v>
      </c>
      <c r="C270" s="5" t="s">
        <v>432</v>
      </c>
      <c r="D270" s="6">
        <v>2022</v>
      </c>
      <c r="E270" s="6">
        <v>3</v>
      </c>
      <c r="F270" s="6">
        <v>2</v>
      </c>
      <c r="G270" s="6">
        <v>3</v>
      </c>
      <c r="H270" s="6">
        <v>3</v>
      </c>
      <c r="I270" s="6">
        <v>3</v>
      </c>
      <c r="J270" s="6">
        <v>3</v>
      </c>
      <c r="K270" s="6">
        <v>3</v>
      </c>
      <c r="L270" s="6">
        <v>3</v>
      </c>
      <c r="M270" s="6">
        <v>3</v>
      </c>
      <c r="N270" s="6">
        <v>3</v>
      </c>
      <c r="O270" s="6">
        <v>1</v>
      </c>
      <c r="P270" s="6">
        <v>2</v>
      </c>
      <c r="Q270" s="6">
        <v>1</v>
      </c>
      <c r="R270" s="6">
        <v>1</v>
      </c>
      <c r="S270" s="6">
        <v>1</v>
      </c>
      <c r="T270" s="6">
        <v>1</v>
      </c>
      <c r="U270" s="6">
        <v>1</v>
      </c>
      <c r="V270" s="6">
        <v>1</v>
      </c>
      <c r="W270" s="6">
        <v>2</v>
      </c>
      <c r="X270" s="6">
        <v>1</v>
      </c>
      <c r="Y270" s="6">
        <v>1</v>
      </c>
      <c r="Z270" s="6">
        <v>1</v>
      </c>
      <c r="AA270" s="6">
        <v>1</v>
      </c>
      <c r="AB270" s="6">
        <v>1</v>
      </c>
      <c r="AC270" s="6">
        <v>1</v>
      </c>
      <c r="AD270" s="6">
        <v>1</v>
      </c>
      <c r="AE270" s="6">
        <v>1</v>
      </c>
      <c r="AF270" s="6">
        <v>1</v>
      </c>
      <c r="AG270" s="6">
        <v>1</v>
      </c>
      <c r="AH270" s="6">
        <v>1</v>
      </c>
      <c r="AI270" s="6">
        <v>1</v>
      </c>
      <c r="AJ270" s="6">
        <v>4</v>
      </c>
      <c r="AK270" s="6">
        <v>4</v>
      </c>
      <c r="AL270" s="6">
        <v>4</v>
      </c>
      <c r="AM270" s="6">
        <v>3</v>
      </c>
      <c r="AN270" s="6">
        <v>3</v>
      </c>
      <c r="AO270" s="6">
        <v>1</v>
      </c>
      <c r="AP270" s="6">
        <v>3</v>
      </c>
      <c r="AQ270" s="6">
        <v>1</v>
      </c>
      <c r="AR270" s="6">
        <v>1</v>
      </c>
      <c r="AS270" s="6">
        <v>1</v>
      </c>
      <c r="AT270" s="6">
        <v>1</v>
      </c>
      <c r="AU270" s="6">
        <v>1</v>
      </c>
      <c r="AV270" s="6">
        <v>2</v>
      </c>
      <c r="AW270" s="6">
        <v>4</v>
      </c>
      <c r="AX270" s="6">
        <v>1</v>
      </c>
      <c r="AY270" s="6">
        <v>1</v>
      </c>
      <c r="AZ270" s="3">
        <f t="shared" si="241"/>
        <v>2.9000000000000004</v>
      </c>
      <c r="BA270" s="3">
        <f t="shared" si="242"/>
        <v>1.25</v>
      </c>
      <c r="BB270" s="3">
        <f t="shared" si="243"/>
        <v>1</v>
      </c>
      <c r="BC270" s="3">
        <f t="shared" si="244"/>
        <v>1.5</v>
      </c>
      <c r="BD270" s="3">
        <f t="shared" si="245"/>
        <v>1</v>
      </c>
      <c r="BE270" s="3">
        <f t="shared" si="246"/>
        <v>1</v>
      </c>
      <c r="BF270" s="3">
        <f t="shared" si="247"/>
        <v>2.5</v>
      </c>
      <c r="BG270" s="3">
        <f t="shared" si="248"/>
        <v>1.6666666666666665</v>
      </c>
      <c r="BH270" s="3">
        <f t="shared" si="249"/>
        <v>2.9000000000000004</v>
      </c>
      <c r="BI270" s="3">
        <f t="shared" si="250"/>
        <v>1.2000000000000002</v>
      </c>
      <c r="BJ270" s="3">
        <f t="shared" si="251"/>
        <v>1</v>
      </c>
      <c r="BK270" s="3">
        <f t="shared" si="252"/>
        <v>2.1703296703296702</v>
      </c>
      <c r="BL270" s="3">
        <f t="shared" si="253"/>
        <v>1.8294999999999999</v>
      </c>
      <c r="BO270" t="s">
        <v>641</v>
      </c>
      <c r="BP270" t="str">
        <f t="shared" si="254"/>
        <v>('i2023110600619','2022','in2023110400001','3'),</v>
      </c>
      <c r="BQ270" t="str">
        <f t="shared" si="255"/>
        <v>('i2023110600619','2022','in2023110400002','2'),</v>
      </c>
      <c r="BR270" t="str">
        <f t="shared" si="256"/>
        <v>('i2023110600619','2022','in2023110400003','3'),</v>
      </c>
      <c r="BS270" t="str">
        <f t="shared" si="257"/>
        <v>('i2023110600619','2022','in2023110400004','3'),</v>
      </c>
      <c r="BT270" t="str">
        <f t="shared" si="258"/>
        <v>('i2023110600619','2022','in2023110400005','3'),</v>
      </c>
      <c r="BU270" t="str">
        <f t="shared" si="259"/>
        <v>('i2023110600619','2022','in2023110400006','3'),</v>
      </c>
      <c r="BV270" t="str">
        <f t="shared" si="260"/>
        <v>('i2023110600619','2022','in2023110400007','3'),</v>
      </c>
      <c r="BW270" t="str">
        <f t="shared" si="261"/>
        <v>('i2023110600619','2022','in2023110400008','3'),</v>
      </c>
      <c r="BX270" t="str">
        <f t="shared" si="262"/>
        <v>('i2023110600619','2022','in2023110400009','3'),</v>
      </c>
      <c r="BY270" t="str">
        <f t="shared" si="263"/>
        <v>('i2023110600619','2022','in2023110400010','3'),</v>
      </c>
      <c r="BZ270" t="str">
        <f t="shared" si="264"/>
        <v>('i2023110600619','2022','in2023110400011','1'),</v>
      </c>
      <c r="CA270" t="str">
        <f t="shared" si="265"/>
        <v>('i2023110600619','2022','in2023110400012','2'),</v>
      </c>
      <c r="CB270" t="str">
        <f t="shared" si="266"/>
        <v>('i2023110600619','2022','in2023110400013','1'),</v>
      </c>
      <c r="CC270" t="str">
        <f t="shared" si="267"/>
        <v>('i2023110600619','2022','in2023110400014','1'),</v>
      </c>
      <c r="CD270" t="str">
        <f t="shared" si="268"/>
        <v>('i2023110600619','2022','in2023110400015','1'),</v>
      </c>
      <c r="CE270" t="str">
        <f t="shared" si="269"/>
        <v>('i2023110600619','2022','in2023110400016','1'),</v>
      </c>
      <c r="CF270" t="str">
        <f t="shared" si="270"/>
        <v>('i2023110600619','2022','in2023110400017','1'),</v>
      </c>
      <c r="CG270" t="str">
        <f t="shared" si="271"/>
        <v>('i2023110600619','2022','in2023110400018','1'),</v>
      </c>
      <c r="CH270" t="str">
        <f t="shared" si="272"/>
        <v>('i2023110600619','2022','in2023110400019','2'),</v>
      </c>
      <c r="CI270" t="str">
        <f t="shared" si="273"/>
        <v>('i2023110600619','2022','in2023110400020','1'),</v>
      </c>
      <c r="CJ270" t="str">
        <f t="shared" si="274"/>
        <v>('i2023110600619','2022','in2023110400021','1'),</v>
      </c>
      <c r="CK270" t="str">
        <f t="shared" si="275"/>
        <v>('i2023110600619','2022','in2023110400022','1'),</v>
      </c>
      <c r="CL270" t="str">
        <f t="shared" si="276"/>
        <v>('i2023110600619','2022','in2023110400023','1'),</v>
      </c>
      <c r="CM270" t="str">
        <f t="shared" si="277"/>
        <v>('i2023110600619','2022','in2023110400024','1'),</v>
      </c>
      <c r="CN270" t="str">
        <f t="shared" si="278"/>
        <v>('i2023110600619','2022','in2023110400025','1'),</v>
      </c>
      <c r="CO270" t="str">
        <f t="shared" si="279"/>
        <v>('i2023110600619','2022','in2023110400026','1'),</v>
      </c>
      <c r="CP270" t="str">
        <f t="shared" si="280"/>
        <v>('i2023110600619','2022','in2023110400027','1'),</v>
      </c>
      <c r="CQ270" t="str">
        <f t="shared" si="281"/>
        <v>('i2023110600619','2022','in2023110400028','1'),</v>
      </c>
      <c r="CR270" t="str">
        <f t="shared" si="282"/>
        <v>('i2023110600619','2022','in2023110400029','1'),</v>
      </c>
      <c r="CS270" t="str">
        <f t="shared" si="283"/>
        <v>('i2023110600619','2022','in2023110400030','1'),</v>
      </c>
      <c r="CT270" t="str">
        <f t="shared" si="284"/>
        <v>('i2023110600619','2022','in2023110400031','1'),</v>
      </c>
      <c r="CU270" t="str">
        <f t="shared" si="285"/>
        <v>('i2023110600619','2022','in2023110400032','4'),</v>
      </c>
      <c r="CV270" t="str">
        <f t="shared" si="286"/>
        <v>('i2023110600619','2022','in2023110400033','4'),</v>
      </c>
      <c r="CW270" t="str">
        <f t="shared" si="287"/>
        <v>('i2023110600619','2022','in2023110400034','4'),</v>
      </c>
      <c r="CX270" t="str">
        <f t="shared" si="288"/>
        <v>('i2023110600619','2022','in2023110400035','3'),</v>
      </c>
      <c r="CY270" t="str">
        <f t="shared" si="289"/>
        <v>('i2023110600619','2022','in2023110400036','3'),</v>
      </c>
      <c r="CZ270" t="str">
        <f t="shared" si="290"/>
        <v>('i2023110600619','2022','in2023110400037','1'),</v>
      </c>
      <c r="DA270" t="str">
        <f t="shared" si="291"/>
        <v>('i2023110600619','2022','in2023110400038','3'),</v>
      </c>
      <c r="DB270" t="str">
        <f t="shared" si="292"/>
        <v>('i2023110600619','2022','in2023110400039','1'),</v>
      </c>
      <c r="DC270" t="str">
        <f t="shared" si="293"/>
        <v>('i2023110600619','2022','in2023110400040','1'),</v>
      </c>
      <c r="DD270" t="str">
        <f t="shared" si="294"/>
        <v>('i2023110600619','2022','in2023110400041','1'),</v>
      </c>
      <c r="DE270" t="str">
        <f t="shared" si="295"/>
        <v>('i2023110600619','2022','in2023110400042','1'),</v>
      </c>
      <c r="DF270" t="str">
        <f t="shared" si="296"/>
        <v>('i2023110600619','2022','in2023110400043','1'),</v>
      </c>
      <c r="DG270" t="str">
        <f t="shared" si="297"/>
        <v>('i2023110600619','2022','in2023110400044','2'),</v>
      </c>
      <c r="DH270" t="str">
        <f t="shared" si="298"/>
        <v>('i2023110600619','2022','in2023110400045','4'),</v>
      </c>
      <c r="DI270" t="str">
        <f t="shared" si="299"/>
        <v>('i2023110600619','2022','in2023110400046','1'),</v>
      </c>
      <c r="DJ270" t="str">
        <f t="shared" si="300"/>
        <v>('i2023110600619','2022','in2023110400047','1');</v>
      </c>
    </row>
    <row r="271" spans="1:114" x14ac:dyDescent="0.25">
      <c r="A271" s="4" t="str">
        <f>INDEX('instansi pusat'!$B$2:$C$623,MATCH(C271,'instansi pusat'!$D$2:$D$623,0),2)</f>
        <v>i2023110600019</v>
      </c>
      <c r="B271" s="6">
        <v>5213</v>
      </c>
      <c r="C271" s="5" t="s">
        <v>526</v>
      </c>
      <c r="D271" s="6">
        <v>2022</v>
      </c>
      <c r="E271" s="6">
        <v>4</v>
      </c>
      <c r="F271" s="6">
        <v>4</v>
      </c>
      <c r="G271" s="6">
        <v>3</v>
      </c>
      <c r="H271" s="6">
        <v>4</v>
      </c>
      <c r="I271" s="6">
        <v>4</v>
      </c>
      <c r="J271" s="6">
        <v>3</v>
      </c>
      <c r="K271" s="6">
        <v>3</v>
      </c>
      <c r="L271" s="6">
        <v>3</v>
      </c>
      <c r="M271" s="6">
        <v>3</v>
      </c>
      <c r="N271" s="6">
        <v>5</v>
      </c>
      <c r="O271" s="6">
        <v>1</v>
      </c>
      <c r="P271" s="6">
        <v>3</v>
      </c>
      <c r="Q271" s="6">
        <v>1</v>
      </c>
      <c r="R271" s="6">
        <v>1</v>
      </c>
      <c r="S271" s="6">
        <v>1</v>
      </c>
      <c r="T271" s="6">
        <v>3</v>
      </c>
      <c r="U271" s="6">
        <v>2</v>
      </c>
      <c r="V271" s="6">
        <v>2</v>
      </c>
      <c r="W271" s="6">
        <v>4</v>
      </c>
      <c r="X271" s="6">
        <v>3</v>
      </c>
      <c r="Y271" s="6">
        <v>1</v>
      </c>
      <c r="Z271" s="6">
        <v>1</v>
      </c>
      <c r="AA271" s="6">
        <v>2</v>
      </c>
      <c r="AB271" s="6">
        <v>2</v>
      </c>
      <c r="AC271" s="6">
        <v>1</v>
      </c>
      <c r="AD271" s="6">
        <v>1</v>
      </c>
      <c r="AE271" s="6">
        <v>1</v>
      </c>
      <c r="AF271" s="6">
        <v>1</v>
      </c>
      <c r="AG271" s="6">
        <v>1</v>
      </c>
      <c r="AH271" s="6">
        <v>1</v>
      </c>
      <c r="AI271" s="6">
        <v>1</v>
      </c>
      <c r="AJ271" s="6">
        <v>4</v>
      </c>
      <c r="AK271" s="6">
        <v>4</v>
      </c>
      <c r="AL271" s="6">
        <v>4</v>
      </c>
      <c r="AM271" s="6">
        <v>4</v>
      </c>
      <c r="AN271" s="6">
        <v>3</v>
      </c>
      <c r="AO271" s="6">
        <v>3</v>
      </c>
      <c r="AP271" s="6">
        <v>3</v>
      </c>
      <c r="AQ271" s="6">
        <v>1</v>
      </c>
      <c r="AR271" s="6">
        <v>3</v>
      </c>
      <c r="AS271" s="6">
        <v>3</v>
      </c>
      <c r="AT271" s="6">
        <v>4</v>
      </c>
      <c r="AU271" s="6">
        <v>1</v>
      </c>
      <c r="AV271" s="6">
        <v>4</v>
      </c>
      <c r="AW271" s="6">
        <v>4</v>
      </c>
      <c r="AX271" s="6">
        <v>2</v>
      </c>
      <c r="AY271" s="6">
        <v>2</v>
      </c>
      <c r="AZ271" s="3">
        <f t="shared" si="241"/>
        <v>3.6</v>
      </c>
      <c r="BA271" s="3">
        <f t="shared" si="242"/>
        <v>1.5</v>
      </c>
      <c r="BB271" s="3">
        <f t="shared" si="243"/>
        <v>2</v>
      </c>
      <c r="BC271" s="3">
        <f t="shared" si="244"/>
        <v>3.5</v>
      </c>
      <c r="BD271" s="3">
        <f t="shared" si="245"/>
        <v>1.25</v>
      </c>
      <c r="BE271" s="3">
        <f t="shared" si="246"/>
        <v>1</v>
      </c>
      <c r="BF271" s="3">
        <f t="shared" si="247"/>
        <v>3.2</v>
      </c>
      <c r="BG271" s="3">
        <f t="shared" si="248"/>
        <v>2.833333333333333</v>
      </c>
      <c r="BH271" s="3">
        <f t="shared" si="249"/>
        <v>3.6</v>
      </c>
      <c r="BI271" s="3">
        <f t="shared" si="250"/>
        <v>2.1</v>
      </c>
      <c r="BJ271" s="3">
        <f t="shared" si="251"/>
        <v>1.1818181818181819</v>
      </c>
      <c r="BK271" s="3">
        <f t="shared" si="252"/>
        <v>3.0549450549450547</v>
      </c>
      <c r="BL271" s="3">
        <f t="shared" si="253"/>
        <v>2.5780000000000003</v>
      </c>
      <c r="BO271" t="s">
        <v>641</v>
      </c>
      <c r="BP271" t="str">
        <f t="shared" si="254"/>
        <v>('i2023110600019','2022','in2023110400001','4'),</v>
      </c>
      <c r="BQ271" t="str">
        <f t="shared" si="255"/>
        <v>('i2023110600019','2022','in2023110400002','4'),</v>
      </c>
      <c r="BR271" t="str">
        <f t="shared" si="256"/>
        <v>('i2023110600019','2022','in2023110400003','3'),</v>
      </c>
      <c r="BS271" t="str">
        <f t="shared" si="257"/>
        <v>('i2023110600019','2022','in2023110400004','4'),</v>
      </c>
      <c r="BT271" t="str">
        <f t="shared" si="258"/>
        <v>('i2023110600019','2022','in2023110400005','4'),</v>
      </c>
      <c r="BU271" t="str">
        <f t="shared" si="259"/>
        <v>('i2023110600019','2022','in2023110400006','3'),</v>
      </c>
      <c r="BV271" t="str">
        <f t="shared" si="260"/>
        <v>('i2023110600019','2022','in2023110400007','3'),</v>
      </c>
      <c r="BW271" t="str">
        <f t="shared" si="261"/>
        <v>('i2023110600019','2022','in2023110400008','3'),</v>
      </c>
      <c r="BX271" t="str">
        <f t="shared" si="262"/>
        <v>('i2023110600019','2022','in2023110400009','3'),</v>
      </c>
      <c r="BY271" t="str">
        <f t="shared" si="263"/>
        <v>('i2023110600019','2022','in2023110400010','5'),</v>
      </c>
      <c r="BZ271" t="str">
        <f t="shared" si="264"/>
        <v>('i2023110600019','2022','in2023110400011','1'),</v>
      </c>
      <c r="CA271" t="str">
        <f t="shared" si="265"/>
        <v>('i2023110600019','2022','in2023110400012','3'),</v>
      </c>
      <c r="CB271" t="str">
        <f t="shared" si="266"/>
        <v>('i2023110600019','2022','in2023110400013','1'),</v>
      </c>
      <c r="CC271" t="str">
        <f t="shared" si="267"/>
        <v>('i2023110600019','2022','in2023110400014','1'),</v>
      </c>
      <c r="CD271" t="str">
        <f t="shared" si="268"/>
        <v>('i2023110600019','2022','in2023110400015','1'),</v>
      </c>
      <c r="CE271" t="str">
        <f t="shared" si="269"/>
        <v>('i2023110600019','2022','in2023110400016','3'),</v>
      </c>
      <c r="CF271" t="str">
        <f t="shared" si="270"/>
        <v>('i2023110600019','2022','in2023110400017','2'),</v>
      </c>
      <c r="CG271" t="str">
        <f t="shared" si="271"/>
        <v>('i2023110600019','2022','in2023110400018','2'),</v>
      </c>
      <c r="CH271" t="str">
        <f t="shared" si="272"/>
        <v>('i2023110600019','2022','in2023110400019','4'),</v>
      </c>
      <c r="CI271" t="str">
        <f t="shared" si="273"/>
        <v>('i2023110600019','2022','in2023110400020','3'),</v>
      </c>
      <c r="CJ271" t="str">
        <f t="shared" si="274"/>
        <v>('i2023110600019','2022','in2023110400021','1'),</v>
      </c>
      <c r="CK271" t="str">
        <f t="shared" si="275"/>
        <v>('i2023110600019','2022','in2023110400022','1'),</v>
      </c>
      <c r="CL271" t="str">
        <f t="shared" si="276"/>
        <v>('i2023110600019','2022','in2023110400023','2'),</v>
      </c>
      <c r="CM271" t="str">
        <f t="shared" si="277"/>
        <v>('i2023110600019','2022','in2023110400024','2'),</v>
      </c>
      <c r="CN271" t="str">
        <f t="shared" si="278"/>
        <v>('i2023110600019','2022','in2023110400025','1'),</v>
      </c>
      <c r="CO271" t="str">
        <f t="shared" si="279"/>
        <v>('i2023110600019','2022','in2023110400026','1'),</v>
      </c>
      <c r="CP271" t="str">
        <f t="shared" si="280"/>
        <v>('i2023110600019','2022','in2023110400027','1'),</v>
      </c>
      <c r="CQ271" t="str">
        <f t="shared" si="281"/>
        <v>('i2023110600019','2022','in2023110400028','1'),</v>
      </c>
      <c r="CR271" t="str">
        <f t="shared" si="282"/>
        <v>('i2023110600019','2022','in2023110400029','1'),</v>
      </c>
      <c r="CS271" t="str">
        <f t="shared" si="283"/>
        <v>('i2023110600019','2022','in2023110400030','1'),</v>
      </c>
      <c r="CT271" t="str">
        <f t="shared" si="284"/>
        <v>('i2023110600019','2022','in2023110400031','1'),</v>
      </c>
      <c r="CU271" t="str">
        <f t="shared" si="285"/>
        <v>('i2023110600019','2022','in2023110400032','4'),</v>
      </c>
      <c r="CV271" t="str">
        <f t="shared" si="286"/>
        <v>('i2023110600019','2022','in2023110400033','4'),</v>
      </c>
      <c r="CW271" t="str">
        <f t="shared" si="287"/>
        <v>('i2023110600019','2022','in2023110400034','4'),</v>
      </c>
      <c r="CX271" t="str">
        <f t="shared" si="288"/>
        <v>('i2023110600019','2022','in2023110400035','4'),</v>
      </c>
      <c r="CY271" t="str">
        <f t="shared" si="289"/>
        <v>('i2023110600019','2022','in2023110400036','3'),</v>
      </c>
      <c r="CZ271" t="str">
        <f t="shared" si="290"/>
        <v>('i2023110600019','2022','in2023110400037','3'),</v>
      </c>
      <c r="DA271" t="str">
        <f t="shared" si="291"/>
        <v>('i2023110600019','2022','in2023110400038','3'),</v>
      </c>
      <c r="DB271" t="str">
        <f t="shared" si="292"/>
        <v>('i2023110600019','2022','in2023110400039','1'),</v>
      </c>
      <c r="DC271" t="str">
        <f t="shared" si="293"/>
        <v>('i2023110600019','2022','in2023110400040','3'),</v>
      </c>
      <c r="DD271" t="str">
        <f t="shared" si="294"/>
        <v>('i2023110600019','2022','in2023110400041','3'),</v>
      </c>
      <c r="DE271" t="str">
        <f t="shared" si="295"/>
        <v>('i2023110600019','2022','in2023110400042','4'),</v>
      </c>
      <c r="DF271" t="str">
        <f t="shared" si="296"/>
        <v>('i2023110600019','2022','in2023110400043','1'),</v>
      </c>
      <c r="DG271" t="str">
        <f t="shared" si="297"/>
        <v>('i2023110600019','2022','in2023110400044','4'),</v>
      </c>
      <c r="DH271" t="str">
        <f t="shared" si="298"/>
        <v>('i2023110600019','2022','in2023110400045','4'),</v>
      </c>
      <c r="DI271" t="str">
        <f t="shared" si="299"/>
        <v>('i2023110600019','2022','in2023110400046','2'),</v>
      </c>
      <c r="DJ271" t="str">
        <f t="shared" si="300"/>
        <v>('i2023110600019','2022','in2023110400047','2');</v>
      </c>
    </row>
    <row r="272" spans="1:114" x14ac:dyDescent="0.25">
      <c r="A272" s="4" t="str">
        <f>INDEX('instansi pusat'!$B$2:$C$623,MATCH(C272,'instansi pusat'!$D$2:$D$623,0),2)</f>
        <v>i2023110600485</v>
      </c>
      <c r="B272" s="6">
        <v>7710</v>
      </c>
      <c r="C272" s="5" t="s">
        <v>382</v>
      </c>
      <c r="D272" s="6">
        <v>2022</v>
      </c>
      <c r="E272" s="6">
        <v>1</v>
      </c>
      <c r="F272" s="6">
        <v>1</v>
      </c>
      <c r="G272" s="6">
        <v>1</v>
      </c>
      <c r="H272" s="6">
        <v>1</v>
      </c>
      <c r="I272" s="6">
        <v>1</v>
      </c>
      <c r="J272" s="6">
        <v>1</v>
      </c>
      <c r="K272" s="6">
        <v>1</v>
      </c>
      <c r="L272" s="6">
        <v>1</v>
      </c>
      <c r="M272" s="6">
        <v>1</v>
      </c>
      <c r="N272" s="6">
        <v>3</v>
      </c>
      <c r="O272" s="6">
        <v>1</v>
      </c>
      <c r="P272" s="6">
        <v>1</v>
      </c>
      <c r="Q272" s="6">
        <v>1</v>
      </c>
      <c r="R272" s="6">
        <v>1</v>
      </c>
      <c r="S272" s="6">
        <v>1</v>
      </c>
      <c r="T272" s="6">
        <v>1</v>
      </c>
      <c r="U272" s="6">
        <v>1</v>
      </c>
      <c r="V272" s="6">
        <v>1</v>
      </c>
      <c r="W272" s="6">
        <v>1</v>
      </c>
      <c r="X272" s="6">
        <v>1</v>
      </c>
      <c r="Y272" s="6">
        <v>1</v>
      </c>
      <c r="Z272" s="6">
        <v>1</v>
      </c>
      <c r="AA272" s="6">
        <v>1</v>
      </c>
      <c r="AB272" s="6">
        <v>1</v>
      </c>
      <c r="AC272" s="6">
        <v>1</v>
      </c>
      <c r="AD272" s="6">
        <v>1</v>
      </c>
      <c r="AE272" s="6">
        <v>1</v>
      </c>
      <c r="AF272" s="6">
        <v>1</v>
      </c>
      <c r="AG272" s="6">
        <v>1</v>
      </c>
      <c r="AH272" s="6">
        <v>1</v>
      </c>
      <c r="AI272" s="6">
        <v>1</v>
      </c>
      <c r="AJ272" s="6">
        <v>4</v>
      </c>
      <c r="AK272" s="6">
        <v>4</v>
      </c>
      <c r="AL272" s="6">
        <v>4</v>
      </c>
      <c r="AM272" s="6">
        <v>3</v>
      </c>
      <c r="AN272" s="6">
        <v>3</v>
      </c>
      <c r="AO272" s="6">
        <v>4</v>
      </c>
      <c r="AP272" s="6">
        <v>1</v>
      </c>
      <c r="AQ272" s="6">
        <v>2</v>
      </c>
      <c r="AR272" s="6">
        <v>3</v>
      </c>
      <c r="AS272" s="6">
        <v>1</v>
      </c>
      <c r="AT272" s="6">
        <v>4</v>
      </c>
      <c r="AU272" s="6">
        <v>2</v>
      </c>
      <c r="AV272" s="6">
        <v>3</v>
      </c>
      <c r="AW272" s="6">
        <v>2</v>
      </c>
      <c r="AX272" s="6">
        <v>1</v>
      </c>
      <c r="AY272" s="6">
        <v>1</v>
      </c>
      <c r="AZ272" s="3">
        <f t="shared" si="241"/>
        <v>1.2000000000000002</v>
      </c>
      <c r="BA272" s="3">
        <f t="shared" si="242"/>
        <v>1</v>
      </c>
      <c r="BB272" s="3">
        <f t="shared" si="243"/>
        <v>1</v>
      </c>
      <c r="BC272" s="3">
        <f t="shared" si="244"/>
        <v>1</v>
      </c>
      <c r="BD272" s="3">
        <f t="shared" si="245"/>
        <v>1</v>
      </c>
      <c r="BE272" s="3">
        <f t="shared" si="246"/>
        <v>1</v>
      </c>
      <c r="BF272" s="3">
        <f t="shared" si="247"/>
        <v>2.9000000000000004</v>
      </c>
      <c r="BG272" s="3">
        <f t="shared" si="248"/>
        <v>2.1666666666666665</v>
      </c>
      <c r="BH272" s="3">
        <f t="shared" si="249"/>
        <v>1.2000000000000002</v>
      </c>
      <c r="BI272" s="3">
        <f t="shared" si="250"/>
        <v>1</v>
      </c>
      <c r="BJ272" s="3">
        <f t="shared" si="251"/>
        <v>1</v>
      </c>
      <c r="BK272" s="3">
        <f t="shared" si="252"/>
        <v>2.6098901098901099</v>
      </c>
      <c r="BL272" s="3">
        <f t="shared" si="253"/>
        <v>1.7585000000000002</v>
      </c>
      <c r="BO272" t="s">
        <v>641</v>
      </c>
      <c r="BP272" t="str">
        <f t="shared" si="254"/>
        <v>('i2023110600485','2022','in2023110400001','1'),</v>
      </c>
      <c r="BQ272" t="str">
        <f t="shared" si="255"/>
        <v>('i2023110600485','2022','in2023110400002','1'),</v>
      </c>
      <c r="BR272" t="str">
        <f t="shared" si="256"/>
        <v>('i2023110600485','2022','in2023110400003','1'),</v>
      </c>
      <c r="BS272" t="str">
        <f t="shared" si="257"/>
        <v>('i2023110600485','2022','in2023110400004','1'),</v>
      </c>
      <c r="BT272" t="str">
        <f t="shared" si="258"/>
        <v>('i2023110600485','2022','in2023110400005','1'),</v>
      </c>
      <c r="BU272" t="str">
        <f t="shared" si="259"/>
        <v>('i2023110600485','2022','in2023110400006','1'),</v>
      </c>
      <c r="BV272" t="str">
        <f t="shared" si="260"/>
        <v>('i2023110600485','2022','in2023110400007','1'),</v>
      </c>
      <c r="BW272" t="str">
        <f t="shared" si="261"/>
        <v>('i2023110600485','2022','in2023110400008','1'),</v>
      </c>
      <c r="BX272" t="str">
        <f t="shared" si="262"/>
        <v>('i2023110600485','2022','in2023110400009','1'),</v>
      </c>
      <c r="BY272" t="str">
        <f t="shared" si="263"/>
        <v>('i2023110600485','2022','in2023110400010','3'),</v>
      </c>
      <c r="BZ272" t="str">
        <f t="shared" si="264"/>
        <v>('i2023110600485','2022','in2023110400011','1'),</v>
      </c>
      <c r="CA272" t="str">
        <f t="shared" si="265"/>
        <v>('i2023110600485','2022','in2023110400012','1'),</v>
      </c>
      <c r="CB272" t="str">
        <f t="shared" si="266"/>
        <v>('i2023110600485','2022','in2023110400013','1'),</v>
      </c>
      <c r="CC272" t="str">
        <f t="shared" si="267"/>
        <v>('i2023110600485','2022','in2023110400014','1'),</v>
      </c>
      <c r="CD272" t="str">
        <f t="shared" si="268"/>
        <v>('i2023110600485','2022','in2023110400015','1'),</v>
      </c>
      <c r="CE272" t="str">
        <f t="shared" si="269"/>
        <v>('i2023110600485','2022','in2023110400016','1'),</v>
      </c>
      <c r="CF272" t="str">
        <f t="shared" si="270"/>
        <v>('i2023110600485','2022','in2023110400017','1'),</v>
      </c>
      <c r="CG272" t="str">
        <f t="shared" si="271"/>
        <v>('i2023110600485','2022','in2023110400018','1'),</v>
      </c>
      <c r="CH272" t="str">
        <f t="shared" si="272"/>
        <v>('i2023110600485','2022','in2023110400019','1'),</v>
      </c>
      <c r="CI272" t="str">
        <f t="shared" si="273"/>
        <v>('i2023110600485','2022','in2023110400020','1'),</v>
      </c>
      <c r="CJ272" t="str">
        <f t="shared" si="274"/>
        <v>('i2023110600485','2022','in2023110400021','1'),</v>
      </c>
      <c r="CK272" t="str">
        <f t="shared" si="275"/>
        <v>('i2023110600485','2022','in2023110400022','1'),</v>
      </c>
      <c r="CL272" t="str">
        <f t="shared" si="276"/>
        <v>('i2023110600485','2022','in2023110400023','1'),</v>
      </c>
      <c r="CM272" t="str">
        <f t="shared" si="277"/>
        <v>('i2023110600485','2022','in2023110400024','1'),</v>
      </c>
      <c r="CN272" t="str">
        <f t="shared" si="278"/>
        <v>('i2023110600485','2022','in2023110400025','1'),</v>
      </c>
      <c r="CO272" t="str">
        <f t="shared" si="279"/>
        <v>('i2023110600485','2022','in2023110400026','1'),</v>
      </c>
      <c r="CP272" t="str">
        <f t="shared" si="280"/>
        <v>('i2023110600485','2022','in2023110400027','1'),</v>
      </c>
      <c r="CQ272" t="str">
        <f t="shared" si="281"/>
        <v>('i2023110600485','2022','in2023110400028','1'),</v>
      </c>
      <c r="CR272" t="str">
        <f t="shared" si="282"/>
        <v>('i2023110600485','2022','in2023110400029','1'),</v>
      </c>
      <c r="CS272" t="str">
        <f t="shared" si="283"/>
        <v>('i2023110600485','2022','in2023110400030','1'),</v>
      </c>
      <c r="CT272" t="str">
        <f t="shared" si="284"/>
        <v>('i2023110600485','2022','in2023110400031','1'),</v>
      </c>
      <c r="CU272" t="str">
        <f t="shared" si="285"/>
        <v>('i2023110600485','2022','in2023110400032','4'),</v>
      </c>
      <c r="CV272" t="str">
        <f t="shared" si="286"/>
        <v>('i2023110600485','2022','in2023110400033','4'),</v>
      </c>
      <c r="CW272" t="str">
        <f t="shared" si="287"/>
        <v>('i2023110600485','2022','in2023110400034','4'),</v>
      </c>
      <c r="CX272" t="str">
        <f t="shared" si="288"/>
        <v>('i2023110600485','2022','in2023110400035','3'),</v>
      </c>
      <c r="CY272" t="str">
        <f t="shared" si="289"/>
        <v>('i2023110600485','2022','in2023110400036','3'),</v>
      </c>
      <c r="CZ272" t="str">
        <f t="shared" si="290"/>
        <v>('i2023110600485','2022','in2023110400037','4'),</v>
      </c>
      <c r="DA272" t="str">
        <f t="shared" si="291"/>
        <v>('i2023110600485','2022','in2023110400038','1'),</v>
      </c>
      <c r="DB272" t="str">
        <f t="shared" si="292"/>
        <v>('i2023110600485','2022','in2023110400039','2'),</v>
      </c>
      <c r="DC272" t="str">
        <f t="shared" si="293"/>
        <v>('i2023110600485','2022','in2023110400040','3'),</v>
      </c>
      <c r="DD272" t="str">
        <f t="shared" si="294"/>
        <v>('i2023110600485','2022','in2023110400041','1'),</v>
      </c>
      <c r="DE272" t="str">
        <f t="shared" si="295"/>
        <v>('i2023110600485','2022','in2023110400042','4'),</v>
      </c>
      <c r="DF272" t="str">
        <f t="shared" si="296"/>
        <v>('i2023110600485','2022','in2023110400043','2'),</v>
      </c>
      <c r="DG272" t="str">
        <f t="shared" si="297"/>
        <v>('i2023110600485','2022','in2023110400044','3'),</v>
      </c>
      <c r="DH272" t="str">
        <f t="shared" si="298"/>
        <v>('i2023110600485','2022','in2023110400045','2'),</v>
      </c>
      <c r="DI272" t="str">
        <f t="shared" si="299"/>
        <v>('i2023110600485','2022','in2023110400046','1'),</v>
      </c>
      <c r="DJ272" t="str">
        <f t="shared" si="300"/>
        <v>('i2023110600485','2022','in2023110400047','1');</v>
      </c>
    </row>
    <row r="273" spans="1:114" x14ac:dyDescent="0.25">
      <c r="A273" s="4" t="str">
        <f>INDEX('instansi pusat'!$B$2:$C$623,MATCH(C273,'instansi pusat'!$D$2:$D$623,0),2)</f>
        <v>i2023110600488</v>
      </c>
      <c r="B273" s="6">
        <v>7715</v>
      </c>
      <c r="C273" s="5" t="s">
        <v>387</v>
      </c>
      <c r="D273" s="6">
        <v>2022</v>
      </c>
      <c r="E273" s="6">
        <v>3</v>
      </c>
      <c r="F273" s="6">
        <v>3</v>
      </c>
      <c r="G273" s="6">
        <v>5</v>
      </c>
      <c r="H273" s="6">
        <v>5</v>
      </c>
      <c r="I273" s="6">
        <v>5</v>
      </c>
      <c r="J273" s="6">
        <v>5</v>
      </c>
      <c r="K273" s="6">
        <v>5</v>
      </c>
      <c r="L273" s="6">
        <v>5</v>
      </c>
      <c r="M273" s="6">
        <v>3</v>
      </c>
      <c r="N273" s="6">
        <v>5</v>
      </c>
      <c r="O273" s="6">
        <v>3</v>
      </c>
      <c r="P273" s="6">
        <v>3</v>
      </c>
      <c r="Q273" s="6">
        <v>2</v>
      </c>
      <c r="R273" s="6">
        <v>1</v>
      </c>
      <c r="S273" s="6">
        <v>3</v>
      </c>
      <c r="T273" s="6">
        <v>2</v>
      </c>
      <c r="U273" s="6">
        <v>3</v>
      </c>
      <c r="V273" s="6">
        <v>2</v>
      </c>
      <c r="W273" s="6">
        <v>4</v>
      </c>
      <c r="X273" s="6">
        <v>3</v>
      </c>
      <c r="Y273" s="6">
        <v>2</v>
      </c>
      <c r="Z273" s="6">
        <v>3</v>
      </c>
      <c r="AA273" s="6">
        <v>3</v>
      </c>
      <c r="AB273" s="6">
        <v>1</v>
      </c>
      <c r="AC273" s="6">
        <v>2</v>
      </c>
      <c r="AD273" s="6">
        <v>1</v>
      </c>
      <c r="AE273" s="6">
        <v>1</v>
      </c>
      <c r="AF273" s="6">
        <v>1</v>
      </c>
      <c r="AG273" s="6">
        <v>3</v>
      </c>
      <c r="AH273" s="6">
        <v>3</v>
      </c>
      <c r="AI273" s="6">
        <v>3</v>
      </c>
      <c r="AJ273" s="6">
        <v>4</v>
      </c>
      <c r="AK273" s="6">
        <v>4</v>
      </c>
      <c r="AL273" s="6">
        <v>3</v>
      </c>
      <c r="AM273" s="6">
        <v>4</v>
      </c>
      <c r="AN273" s="6">
        <v>4</v>
      </c>
      <c r="AO273" s="6">
        <v>4</v>
      </c>
      <c r="AP273" s="6">
        <v>2</v>
      </c>
      <c r="AQ273" s="6">
        <v>2</v>
      </c>
      <c r="AR273" s="6">
        <v>3</v>
      </c>
      <c r="AS273" s="6">
        <v>3</v>
      </c>
      <c r="AT273" s="6">
        <v>4</v>
      </c>
      <c r="AU273" s="6">
        <v>3</v>
      </c>
      <c r="AV273" s="6">
        <v>1</v>
      </c>
      <c r="AW273" s="6">
        <v>3</v>
      </c>
      <c r="AX273" s="6">
        <v>3</v>
      </c>
      <c r="AY273" s="6">
        <v>4</v>
      </c>
      <c r="AZ273" s="3">
        <f t="shared" si="241"/>
        <v>4.4000000000000004</v>
      </c>
      <c r="BA273" s="3">
        <f t="shared" si="242"/>
        <v>2.25</v>
      </c>
      <c r="BB273" s="3">
        <f t="shared" si="243"/>
        <v>2.5</v>
      </c>
      <c r="BC273" s="3">
        <f t="shared" si="244"/>
        <v>3.5</v>
      </c>
      <c r="BD273" s="3">
        <f t="shared" si="245"/>
        <v>1.75</v>
      </c>
      <c r="BE273" s="3">
        <f t="shared" si="246"/>
        <v>3</v>
      </c>
      <c r="BF273" s="3">
        <f t="shared" si="247"/>
        <v>3.3000000000000003</v>
      </c>
      <c r="BG273" s="3">
        <f t="shared" si="248"/>
        <v>3</v>
      </c>
      <c r="BH273" s="3">
        <f t="shared" si="249"/>
        <v>4.4000000000000004</v>
      </c>
      <c r="BI273" s="3">
        <f t="shared" si="250"/>
        <v>2.6</v>
      </c>
      <c r="BJ273" s="3">
        <f t="shared" si="251"/>
        <v>2.0909090909090908</v>
      </c>
      <c r="BK273" s="3">
        <f t="shared" si="252"/>
        <v>3.1813186813186816</v>
      </c>
      <c r="BL273" s="3">
        <f t="shared" si="253"/>
        <v>3.0145</v>
      </c>
      <c r="BO273" t="s">
        <v>641</v>
      </c>
      <c r="BP273" t="str">
        <f t="shared" si="254"/>
        <v>('i2023110600488','2022','in2023110400001','3'),</v>
      </c>
      <c r="BQ273" t="str">
        <f t="shared" si="255"/>
        <v>('i2023110600488','2022','in2023110400002','3'),</v>
      </c>
      <c r="BR273" t="str">
        <f t="shared" si="256"/>
        <v>('i2023110600488','2022','in2023110400003','5'),</v>
      </c>
      <c r="BS273" t="str">
        <f t="shared" si="257"/>
        <v>('i2023110600488','2022','in2023110400004','5'),</v>
      </c>
      <c r="BT273" t="str">
        <f t="shared" si="258"/>
        <v>('i2023110600488','2022','in2023110400005','5'),</v>
      </c>
      <c r="BU273" t="str">
        <f t="shared" si="259"/>
        <v>('i2023110600488','2022','in2023110400006','5'),</v>
      </c>
      <c r="BV273" t="str">
        <f t="shared" si="260"/>
        <v>('i2023110600488','2022','in2023110400007','5'),</v>
      </c>
      <c r="BW273" t="str">
        <f t="shared" si="261"/>
        <v>('i2023110600488','2022','in2023110400008','5'),</v>
      </c>
      <c r="BX273" t="str">
        <f t="shared" si="262"/>
        <v>('i2023110600488','2022','in2023110400009','3'),</v>
      </c>
      <c r="BY273" t="str">
        <f t="shared" si="263"/>
        <v>('i2023110600488','2022','in2023110400010','5'),</v>
      </c>
      <c r="BZ273" t="str">
        <f t="shared" si="264"/>
        <v>('i2023110600488','2022','in2023110400011','3'),</v>
      </c>
      <c r="CA273" t="str">
        <f t="shared" si="265"/>
        <v>('i2023110600488','2022','in2023110400012','3'),</v>
      </c>
      <c r="CB273" t="str">
        <f t="shared" si="266"/>
        <v>('i2023110600488','2022','in2023110400013','2'),</v>
      </c>
      <c r="CC273" t="str">
        <f t="shared" si="267"/>
        <v>('i2023110600488','2022','in2023110400014','1'),</v>
      </c>
      <c r="CD273" t="str">
        <f t="shared" si="268"/>
        <v>('i2023110600488','2022','in2023110400015','3'),</v>
      </c>
      <c r="CE273" t="str">
        <f t="shared" si="269"/>
        <v>('i2023110600488','2022','in2023110400016','2'),</v>
      </c>
      <c r="CF273" t="str">
        <f t="shared" si="270"/>
        <v>('i2023110600488','2022','in2023110400017','3'),</v>
      </c>
      <c r="CG273" t="str">
        <f t="shared" si="271"/>
        <v>('i2023110600488','2022','in2023110400018','2'),</v>
      </c>
      <c r="CH273" t="str">
        <f t="shared" si="272"/>
        <v>('i2023110600488','2022','in2023110400019','4'),</v>
      </c>
      <c r="CI273" t="str">
        <f t="shared" si="273"/>
        <v>('i2023110600488','2022','in2023110400020','3'),</v>
      </c>
      <c r="CJ273" t="str">
        <f t="shared" si="274"/>
        <v>('i2023110600488','2022','in2023110400021','2'),</v>
      </c>
      <c r="CK273" t="str">
        <f t="shared" si="275"/>
        <v>('i2023110600488','2022','in2023110400022','3'),</v>
      </c>
      <c r="CL273" t="str">
        <f t="shared" si="276"/>
        <v>('i2023110600488','2022','in2023110400023','3'),</v>
      </c>
      <c r="CM273" t="str">
        <f t="shared" si="277"/>
        <v>('i2023110600488','2022','in2023110400024','1'),</v>
      </c>
      <c r="CN273" t="str">
        <f t="shared" si="278"/>
        <v>('i2023110600488','2022','in2023110400025','2'),</v>
      </c>
      <c r="CO273" t="str">
        <f t="shared" si="279"/>
        <v>('i2023110600488','2022','in2023110400026','1'),</v>
      </c>
      <c r="CP273" t="str">
        <f t="shared" si="280"/>
        <v>('i2023110600488','2022','in2023110400027','1'),</v>
      </c>
      <c r="CQ273" t="str">
        <f t="shared" si="281"/>
        <v>('i2023110600488','2022','in2023110400028','1'),</v>
      </c>
      <c r="CR273" t="str">
        <f t="shared" si="282"/>
        <v>('i2023110600488','2022','in2023110400029','3'),</v>
      </c>
      <c r="CS273" t="str">
        <f t="shared" si="283"/>
        <v>('i2023110600488','2022','in2023110400030','3'),</v>
      </c>
      <c r="CT273" t="str">
        <f t="shared" si="284"/>
        <v>('i2023110600488','2022','in2023110400031','3'),</v>
      </c>
      <c r="CU273" t="str">
        <f t="shared" si="285"/>
        <v>('i2023110600488','2022','in2023110400032','4'),</v>
      </c>
      <c r="CV273" t="str">
        <f t="shared" si="286"/>
        <v>('i2023110600488','2022','in2023110400033','4'),</v>
      </c>
      <c r="CW273" t="str">
        <f t="shared" si="287"/>
        <v>('i2023110600488','2022','in2023110400034','3'),</v>
      </c>
      <c r="CX273" t="str">
        <f t="shared" si="288"/>
        <v>('i2023110600488','2022','in2023110400035','4'),</v>
      </c>
      <c r="CY273" t="str">
        <f t="shared" si="289"/>
        <v>('i2023110600488','2022','in2023110400036','4'),</v>
      </c>
      <c r="CZ273" t="str">
        <f t="shared" si="290"/>
        <v>('i2023110600488','2022','in2023110400037','4'),</v>
      </c>
      <c r="DA273" t="str">
        <f t="shared" si="291"/>
        <v>('i2023110600488','2022','in2023110400038','2'),</v>
      </c>
      <c r="DB273" t="str">
        <f t="shared" si="292"/>
        <v>('i2023110600488','2022','in2023110400039','2'),</v>
      </c>
      <c r="DC273" t="str">
        <f t="shared" si="293"/>
        <v>('i2023110600488','2022','in2023110400040','3'),</v>
      </c>
      <c r="DD273" t="str">
        <f t="shared" si="294"/>
        <v>('i2023110600488','2022','in2023110400041','3'),</v>
      </c>
      <c r="DE273" t="str">
        <f t="shared" si="295"/>
        <v>('i2023110600488','2022','in2023110400042','4'),</v>
      </c>
      <c r="DF273" t="str">
        <f t="shared" si="296"/>
        <v>('i2023110600488','2022','in2023110400043','3'),</v>
      </c>
      <c r="DG273" t="str">
        <f t="shared" si="297"/>
        <v>('i2023110600488','2022','in2023110400044','1'),</v>
      </c>
      <c r="DH273" t="str">
        <f t="shared" si="298"/>
        <v>('i2023110600488','2022','in2023110400045','3'),</v>
      </c>
      <c r="DI273" t="str">
        <f t="shared" si="299"/>
        <v>('i2023110600488','2022','in2023110400046','3'),</v>
      </c>
      <c r="DJ273" t="str">
        <f t="shared" si="300"/>
        <v>('i2023110600488','2022','in2023110400047','4');</v>
      </c>
    </row>
    <row r="274" spans="1:114" x14ac:dyDescent="0.25">
      <c r="A274" s="4" t="str">
        <f>INDEX('instansi pusat'!$B$2:$C$623,MATCH(C274,'instansi pusat'!$D$2:$D$623,0),2)</f>
        <v>i2023110600489</v>
      </c>
      <c r="B274" s="6">
        <v>7716</v>
      </c>
      <c r="C274" s="5" t="s">
        <v>388</v>
      </c>
      <c r="D274" s="6">
        <v>2022</v>
      </c>
      <c r="E274" s="6">
        <v>3</v>
      </c>
      <c r="F274" s="6">
        <v>3</v>
      </c>
      <c r="G274" s="6">
        <v>3</v>
      </c>
      <c r="H274" s="6">
        <v>3</v>
      </c>
      <c r="I274" s="6">
        <v>3</v>
      </c>
      <c r="J274" s="6">
        <v>3</v>
      </c>
      <c r="K274" s="6">
        <v>3</v>
      </c>
      <c r="L274" s="6">
        <v>3</v>
      </c>
      <c r="M274" s="6">
        <v>3</v>
      </c>
      <c r="N274" s="6">
        <v>3</v>
      </c>
      <c r="O274" s="6">
        <v>2</v>
      </c>
      <c r="P274" s="6">
        <v>3</v>
      </c>
      <c r="Q274" s="6">
        <v>1</v>
      </c>
      <c r="R274" s="6">
        <v>1</v>
      </c>
      <c r="S274" s="6">
        <v>1</v>
      </c>
      <c r="T274" s="6">
        <v>2</v>
      </c>
      <c r="U274" s="6">
        <v>1</v>
      </c>
      <c r="V274" s="6">
        <v>1</v>
      </c>
      <c r="W274" s="6">
        <v>2</v>
      </c>
      <c r="X274" s="6">
        <v>3</v>
      </c>
      <c r="Y274" s="6">
        <v>1</v>
      </c>
      <c r="Z274" s="6">
        <v>1</v>
      </c>
      <c r="AA274" s="6">
        <v>1</v>
      </c>
      <c r="AB274" s="6">
        <v>1</v>
      </c>
      <c r="AC274" s="6">
        <v>1</v>
      </c>
      <c r="AD274" s="6">
        <v>1</v>
      </c>
      <c r="AE274" s="6">
        <v>1</v>
      </c>
      <c r="AF274" s="6">
        <v>1</v>
      </c>
      <c r="AG274" s="6">
        <v>1</v>
      </c>
      <c r="AH274" s="6">
        <v>1</v>
      </c>
      <c r="AI274" s="6">
        <v>1</v>
      </c>
      <c r="AJ274" s="6">
        <v>4</v>
      </c>
      <c r="AK274" s="6">
        <v>4</v>
      </c>
      <c r="AL274" s="6">
        <v>3</v>
      </c>
      <c r="AM274" s="6">
        <v>3</v>
      </c>
      <c r="AN274" s="6">
        <v>3</v>
      </c>
      <c r="AO274" s="6">
        <v>4</v>
      </c>
      <c r="AP274" s="6">
        <v>3</v>
      </c>
      <c r="AQ274" s="6">
        <v>3</v>
      </c>
      <c r="AR274" s="6">
        <v>3</v>
      </c>
      <c r="AS274" s="6">
        <v>3</v>
      </c>
      <c r="AT274" s="6">
        <v>4</v>
      </c>
      <c r="AU274" s="6">
        <v>3</v>
      </c>
      <c r="AV274" s="6">
        <v>2</v>
      </c>
      <c r="AW274" s="6">
        <v>3</v>
      </c>
      <c r="AX274" s="6">
        <v>3</v>
      </c>
      <c r="AY274" s="6">
        <v>4</v>
      </c>
      <c r="AZ274" s="3">
        <f t="shared" si="241"/>
        <v>3</v>
      </c>
      <c r="BA274" s="3">
        <f t="shared" si="242"/>
        <v>1.75</v>
      </c>
      <c r="BB274" s="3">
        <f t="shared" si="243"/>
        <v>1.25</v>
      </c>
      <c r="BC274" s="3">
        <f t="shared" si="244"/>
        <v>2.5</v>
      </c>
      <c r="BD274" s="3">
        <f t="shared" si="245"/>
        <v>1</v>
      </c>
      <c r="BE274" s="3">
        <f t="shared" si="246"/>
        <v>1</v>
      </c>
      <c r="BF274" s="3">
        <f t="shared" si="247"/>
        <v>3.3000000000000003</v>
      </c>
      <c r="BG274" s="3">
        <f t="shared" si="248"/>
        <v>3.1666666666666665</v>
      </c>
      <c r="BH274" s="3">
        <f t="shared" si="249"/>
        <v>3</v>
      </c>
      <c r="BI274" s="3">
        <f t="shared" si="250"/>
        <v>1.7000000000000002</v>
      </c>
      <c r="BJ274" s="3">
        <f t="shared" si="251"/>
        <v>1</v>
      </c>
      <c r="BK274" s="3">
        <f t="shared" si="252"/>
        <v>3.2472527472527473</v>
      </c>
      <c r="BL274" s="3">
        <f t="shared" si="253"/>
        <v>2.4575</v>
      </c>
      <c r="BO274" t="s">
        <v>641</v>
      </c>
      <c r="BP274" t="str">
        <f t="shared" si="254"/>
        <v>('i2023110600489','2022','in2023110400001','3'),</v>
      </c>
      <c r="BQ274" t="str">
        <f t="shared" si="255"/>
        <v>('i2023110600489','2022','in2023110400002','3'),</v>
      </c>
      <c r="BR274" t="str">
        <f t="shared" si="256"/>
        <v>('i2023110600489','2022','in2023110400003','3'),</v>
      </c>
      <c r="BS274" t="str">
        <f t="shared" si="257"/>
        <v>('i2023110600489','2022','in2023110400004','3'),</v>
      </c>
      <c r="BT274" t="str">
        <f t="shared" si="258"/>
        <v>('i2023110600489','2022','in2023110400005','3'),</v>
      </c>
      <c r="BU274" t="str">
        <f t="shared" si="259"/>
        <v>('i2023110600489','2022','in2023110400006','3'),</v>
      </c>
      <c r="BV274" t="str">
        <f t="shared" si="260"/>
        <v>('i2023110600489','2022','in2023110400007','3'),</v>
      </c>
      <c r="BW274" t="str">
        <f t="shared" si="261"/>
        <v>('i2023110600489','2022','in2023110400008','3'),</v>
      </c>
      <c r="BX274" t="str">
        <f t="shared" si="262"/>
        <v>('i2023110600489','2022','in2023110400009','3'),</v>
      </c>
      <c r="BY274" t="str">
        <f t="shared" si="263"/>
        <v>('i2023110600489','2022','in2023110400010','3'),</v>
      </c>
      <c r="BZ274" t="str">
        <f t="shared" si="264"/>
        <v>('i2023110600489','2022','in2023110400011','2'),</v>
      </c>
      <c r="CA274" t="str">
        <f t="shared" si="265"/>
        <v>('i2023110600489','2022','in2023110400012','3'),</v>
      </c>
      <c r="CB274" t="str">
        <f t="shared" si="266"/>
        <v>('i2023110600489','2022','in2023110400013','1'),</v>
      </c>
      <c r="CC274" t="str">
        <f t="shared" si="267"/>
        <v>('i2023110600489','2022','in2023110400014','1'),</v>
      </c>
      <c r="CD274" t="str">
        <f t="shared" si="268"/>
        <v>('i2023110600489','2022','in2023110400015','1'),</v>
      </c>
      <c r="CE274" t="str">
        <f t="shared" si="269"/>
        <v>('i2023110600489','2022','in2023110400016','2'),</v>
      </c>
      <c r="CF274" t="str">
        <f t="shared" si="270"/>
        <v>('i2023110600489','2022','in2023110400017','1'),</v>
      </c>
      <c r="CG274" t="str">
        <f t="shared" si="271"/>
        <v>('i2023110600489','2022','in2023110400018','1'),</v>
      </c>
      <c r="CH274" t="str">
        <f t="shared" si="272"/>
        <v>('i2023110600489','2022','in2023110400019','2'),</v>
      </c>
      <c r="CI274" t="str">
        <f t="shared" si="273"/>
        <v>('i2023110600489','2022','in2023110400020','3'),</v>
      </c>
      <c r="CJ274" t="str">
        <f t="shared" si="274"/>
        <v>('i2023110600489','2022','in2023110400021','1'),</v>
      </c>
      <c r="CK274" t="str">
        <f t="shared" si="275"/>
        <v>('i2023110600489','2022','in2023110400022','1'),</v>
      </c>
      <c r="CL274" t="str">
        <f t="shared" si="276"/>
        <v>('i2023110600489','2022','in2023110400023','1'),</v>
      </c>
      <c r="CM274" t="str">
        <f t="shared" si="277"/>
        <v>('i2023110600489','2022','in2023110400024','1'),</v>
      </c>
      <c r="CN274" t="str">
        <f t="shared" si="278"/>
        <v>('i2023110600489','2022','in2023110400025','1'),</v>
      </c>
      <c r="CO274" t="str">
        <f t="shared" si="279"/>
        <v>('i2023110600489','2022','in2023110400026','1'),</v>
      </c>
      <c r="CP274" t="str">
        <f t="shared" si="280"/>
        <v>('i2023110600489','2022','in2023110400027','1'),</v>
      </c>
      <c r="CQ274" t="str">
        <f t="shared" si="281"/>
        <v>('i2023110600489','2022','in2023110400028','1'),</v>
      </c>
      <c r="CR274" t="str">
        <f t="shared" si="282"/>
        <v>('i2023110600489','2022','in2023110400029','1'),</v>
      </c>
      <c r="CS274" t="str">
        <f t="shared" si="283"/>
        <v>('i2023110600489','2022','in2023110400030','1'),</v>
      </c>
      <c r="CT274" t="str">
        <f t="shared" si="284"/>
        <v>('i2023110600489','2022','in2023110400031','1'),</v>
      </c>
      <c r="CU274" t="str">
        <f t="shared" si="285"/>
        <v>('i2023110600489','2022','in2023110400032','4'),</v>
      </c>
      <c r="CV274" t="str">
        <f t="shared" si="286"/>
        <v>('i2023110600489','2022','in2023110400033','4'),</v>
      </c>
      <c r="CW274" t="str">
        <f t="shared" si="287"/>
        <v>('i2023110600489','2022','in2023110400034','3'),</v>
      </c>
      <c r="CX274" t="str">
        <f t="shared" si="288"/>
        <v>('i2023110600489','2022','in2023110400035','3'),</v>
      </c>
      <c r="CY274" t="str">
        <f t="shared" si="289"/>
        <v>('i2023110600489','2022','in2023110400036','3'),</v>
      </c>
      <c r="CZ274" t="str">
        <f t="shared" si="290"/>
        <v>('i2023110600489','2022','in2023110400037','4'),</v>
      </c>
      <c r="DA274" t="str">
        <f t="shared" si="291"/>
        <v>('i2023110600489','2022','in2023110400038','3'),</v>
      </c>
      <c r="DB274" t="str">
        <f t="shared" si="292"/>
        <v>('i2023110600489','2022','in2023110400039','3'),</v>
      </c>
      <c r="DC274" t="str">
        <f t="shared" si="293"/>
        <v>('i2023110600489','2022','in2023110400040','3'),</v>
      </c>
      <c r="DD274" t="str">
        <f t="shared" si="294"/>
        <v>('i2023110600489','2022','in2023110400041','3'),</v>
      </c>
      <c r="DE274" t="str">
        <f t="shared" si="295"/>
        <v>('i2023110600489','2022','in2023110400042','4'),</v>
      </c>
      <c r="DF274" t="str">
        <f t="shared" si="296"/>
        <v>('i2023110600489','2022','in2023110400043','3'),</v>
      </c>
      <c r="DG274" t="str">
        <f t="shared" si="297"/>
        <v>('i2023110600489','2022','in2023110400044','2'),</v>
      </c>
      <c r="DH274" t="str">
        <f t="shared" si="298"/>
        <v>('i2023110600489','2022','in2023110400045','3'),</v>
      </c>
      <c r="DI274" t="str">
        <f t="shared" si="299"/>
        <v>('i2023110600489','2022','in2023110400046','3'),</v>
      </c>
      <c r="DJ274" t="str">
        <f t="shared" si="300"/>
        <v>('i2023110600489','2022','in2023110400047','4');</v>
      </c>
    </row>
    <row r="275" spans="1:114" x14ac:dyDescent="0.25">
      <c r="A275" s="4" t="str">
        <f>INDEX('instansi pusat'!$B$2:$C$623,MATCH(C275,'instansi pusat'!$D$2:$D$623,0),2)</f>
        <v>i2023110600311</v>
      </c>
      <c r="B275" s="6">
        <v>8204</v>
      </c>
      <c r="C275" s="5" t="s">
        <v>410</v>
      </c>
      <c r="D275" s="6">
        <v>2022</v>
      </c>
      <c r="E275" s="6">
        <v>2</v>
      </c>
      <c r="F275" s="6">
        <v>2</v>
      </c>
      <c r="G275" s="6">
        <v>3</v>
      </c>
      <c r="H275" s="6">
        <v>3</v>
      </c>
      <c r="I275" s="6">
        <v>3</v>
      </c>
      <c r="J275" s="6">
        <v>3</v>
      </c>
      <c r="K275" s="6">
        <v>3</v>
      </c>
      <c r="L275" s="6">
        <v>3</v>
      </c>
      <c r="M275" s="6">
        <v>3</v>
      </c>
      <c r="N275" s="6">
        <v>3</v>
      </c>
      <c r="O275" s="6">
        <v>1</v>
      </c>
      <c r="P275" s="6">
        <v>1</v>
      </c>
      <c r="Q275" s="6">
        <v>1</v>
      </c>
      <c r="R275" s="6">
        <v>1</v>
      </c>
      <c r="S275" s="6">
        <v>1</v>
      </c>
      <c r="T275" s="6">
        <v>2</v>
      </c>
      <c r="U275" s="6">
        <v>1</v>
      </c>
      <c r="V275" s="6">
        <v>1</v>
      </c>
      <c r="W275" s="6">
        <v>1</v>
      </c>
      <c r="X275" s="6">
        <v>1</v>
      </c>
      <c r="Y275" s="6">
        <v>1</v>
      </c>
      <c r="Z275" s="6">
        <v>1</v>
      </c>
      <c r="AA275" s="6">
        <v>1</v>
      </c>
      <c r="AB275" s="6">
        <v>1</v>
      </c>
      <c r="AC275" s="6">
        <v>1</v>
      </c>
      <c r="AD275" s="6">
        <v>1</v>
      </c>
      <c r="AE275" s="6">
        <v>1</v>
      </c>
      <c r="AF275" s="6">
        <v>1</v>
      </c>
      <c r="AG275" s="6">
        <v>1</v>
      </c>
      <c r="AH275" s="6">
        <v>1</v>
      </c>
      <c r="AI275" s="6">
        <v>1</v>
      </c>
      <c r="AJ275" s="6">
        <v>1</v>
      </c>
      <c r="AK275" s="6">
        <v>1</v>
      </c>
      <c r="AL275" s="6">
        <v>1</v>
      </c>
      <c r="AM275" s="6">
        <v>4</v>
      </c>
      <c r="AN275" s="6">
        <v>2</v>
      </c>
      <c r="AO275" s="6">
        <v>1</v>
      </c>
      <c r="AP275" s="6">
        <v>1</v>
      </c>
      <c r="AQ275" s="6">
        <v>1</v>
      </c>
      <c r="AR275" s="6">
        <v>1</v>
      </c>
      <c r="AS275" s="6">
        <v>3</v>
      </c>
      <c r="AT275" s="6">
        <v>1</v>
      </c>
      <c r="AU275" s="6">
        <v>2</v>
      </c>
      <c r="AV275" s="6">
        <v>2</v>
      </c>
      <c r="AW275" s="6">
        <v>1</v>
      </c>
      <c r="AX275" s="6">
        <v>4</v>
      </c>
      <c r="AY275" s="6">
        <v>2</v>
      </c>
      <c r="AZ275" s="3">
        <f t="shared" si="241"/>
        <v>2.8000000000000003</v>
      </c>
      <c r="BA275" s="3">
        <f t="shared" si="242"/>
        <v>1</v>
      </c>
      <c r="BB275" s="3">
        <f t="shared" si="243"/>
        <v>1.25</v>
      </c>
      <c r="BC275" s="3">
        <f t="shared" si="244"/>
        <v>1</v>
      </c>
      <c r="BD275" s="3">
        <f t="shared" si="245"/>
        <v>1</v>
      </c>
      <c r="BE275" s="3">
        <f t="shared" si="246"/>
        <v>1</v>
      </c>
      <c r="BF275" s="3">
        <f t="shared" si="247"/>
        <v>1.6</v>
      </c>
      <c r="BG275" s="3">
        <f t="shared" si="248"/>
        <v>2</v>
      </c>
      <c r="BH275" s="3">
        <f t="shared" si="249"/>
        <v>2.8000000000000003</v>
      </c>
      <c r="BI275" s="3">
        <f t="shared" si="250"/>
        <v>1.1000000000000001</v>
      </c>
      <c r="BJ275" s="3">
        <f t="shared" si="251"/>
        <v>1</v>
      </c>
      <c r="BK275" s="3">
        <f t="shared" si="252"/>
        <v>1.7582417582417582</v>
      </c>
      <c r="BL275" s="3">
        <f t="shared" si="253"/>
        <v>1.6040000000000001</v>
      </c>
      <c r="BO275" t="s">
        <v>641</v>
      </c>
      <c r="BP275" t="str">
        <f t="shared" si="254"/>
        <v>('i2023110600311','2022','in2023110400001','2'),</v>
      </c>
      <c r="BQ275" t="str">
        <f t="shared" si="255"/>
        <v>('i2023110600311','2022','in2023110400002','2'),</v>
      </c>
      <c r="BR275" t="str">
        <f t="shared" si="256"/>
        <v>('i2023110600311','2022','in2023110400003','3'),</v>
      </c>
      <c r="BS275" t="str">
        <f t="shared" si="257"/>
        <v>('i2023110600311','2022','in2023110400004','3'),</v>
      </c>
      <c r="BT275" t="str">
        <f t="shared" si="258"/>
        <v>('i2023110600311','2022','in2023110400005','3'),</v>
      </c>
      <c r="BU275" t="str">
        <f t="shared" si="259"/>
        <v>('i2023110600311','2022','in2023110400006','3'),</v>
      </c>
      <c r="BV275" t="str">
        <f t="shared" si="260"/>
        <v>('i2023110600311','2022','in2023110400007','3'),</v>
      </c>
      <c r="BW275" t="str">
        <f t="shared" si="261"/>
        <v>('i2023110600311','2022','in2023110400008','3'),</v>
      </c>
      <c r="BX275" t="str">
        <f t="shared" si="262"/>
        <v>('i2023110600311','2022','in2023110400009','3'),</v>
      </c>
      <c r="BY275" t="str">
        <f t="shared" si="263"/>
        <v>('i2023110600311','2022','in2023110400010','3'),</v>
      </c>
      <c r="BZ275" t="str">
        <f t="shared" si="264"/>
        <v>('i2023110600311','2022','in2023110400011','1'),</v>
      </c>
      <c r="CA275" t="str">
        <f t="shared" si="265"/>
        <v>('i2023110600311','2022','in2023110400012','1'),</v>
      </c>
      <c r="CB275" t="str">
        <f t="shared" si="266"/>
        <v>('i2023110600311','2022','in2023110400013','1'),</v>
      </c>
      <c r="CC275" t="str">
        <f t="shared" si="267"/>
        <v>('i2023110600311','2022','in2023110400014','1'),</v>
      </c>
      <c r="CD275" t="str">
        <f t="shared" si="268"/>
        <v>('i2023110600311','2022','in2023110400015','1'),</v>
      </c>
      <c r="CE275" t="str">
        <f t="shared" si="269"/>
        <v>('i2023110600311','2022','in2023110400016','2'),</v>
      </c>
      <c r="CF275" t="str">
        <f t="shared" si="270"/>
        <v>('i2023110600311','2022','in2023110400017','1'),</v>
      </c>
      <c r="CG275" t="str">
        <f t="shared" si="271"/>
        <v>('i2023110600311','2022','in2023110400018','1'),</v>
      </c>
      <c r="CH275" t="str">
        <f t="shared" si="272"/>
        <v>('i2023110600311','2022','in2023110400019','1'),</v>
      </c>
      <c r="CI275" t="str">
        <f t="shared" si="273"/>
        <v>('i2023110600311','2022','in2023110400020','1'),</v>
      </c>
      <c r="CJ275" t="str">
        <f t="shared" si="274"/>
        <v>('i2023110600311','2022','in2023110400021','1'),</v>
      </c>
      <c r="CK275" t="str">
        <f t="shared" si="275"/>
        <v>('i2023110600311','2022','in2023110400022','1'),</v>
      </c>
      <c r="CL275" t="str">
        <f t="shared" si="276"/>
        <v>('i2023110600311','2022','in2023110400023','1'),</v>
      </c>
      <c r="CM275" t="str">
        <f t="shared" si="277"/>
        <v>('i2023110600311','2022','in2023110400024','1'),</v>
      </c>
      <c r="CN275" t="str">
        <f t="shared" si="278"/>
        <v>('i2023110600311','2022','in2023110400025','1'),</v>
      </c>
      <c r="CO275" t="str">
        <f t="shared" si="279"/>
        <v>('i2023110600311','2022','in2023110400026','1'),</v>
      </c>
      <c r="CP275" t="str">
        <f t="shared" si="280"/>
        <v>('i2023110600311','2022','in2023110400027','1'),</v>
      </c>
      <c r="CQ275" t="str">
        <f t="shared" si="281"/>
        <v>('i2023110600311','2022','in2023110400028','1'),</v>
      </c>
      <c r="CR275" t="str">
        <f t="shared" si="282"/>
        <v>('i2023110600311','2022','in2023110400029','1'),</v>
      </c>
      <c r="CS275" t="str">
        <f t="shared" si="283"/>
        <v>('i2023110600311','2022','in2023110400030','1'),</v>
      </c>
      <c r="CT275" t="str">
        <f t="shared" si="284"/>
        <v>('i2023110600311','2022','in2023110400031','1'),</v>
      </c>
      <c r="CU275" t="str">
        <f t="shared" si="285"/>
        <v>('i2023110600311','2022','in2023110400032','1'),</v>
      </c>
      <c r="CV275" t="str">
        <f t="shared" si="286"/>
        <v>('i2023110600311','2022','in2023110400033','1'),</v>
      </c>
      <c r="CW275" t="str">
        <f t="shared" si="287"/>
        <v>('i2023110600311','2022','in2023110400034','1'),</v>
      </c>
      <c r="CX275" t="str">
        <f t="shared" si="288"/>
        <v>('i2023110600311','2022','in2023110400035','4'),</v>
      </c>
      <c r="CY275" t="str">
        <f t="shared" si="289"/>
        <v>('i2023110600311','2022','in2023110400036','2'),</v>
      </c>
      <c r="CZ275" t="str">
        <f t="shared" si="290"/>
        <v>('i2023110600311','2022','in2023110400037','1'),</v>
      </c>
      <c r="DA275" t="str">
        <f t="shared" si="291"/>
        <v>('i2023110600311','2022','in2023110400038','1'),</v>
      </c>
      <c r="DB275" t="str">
        <f t="shared" si="292"/>
        <v>('i2023110600311','2022','in2023110400039','1'),</v>
      </c>
      <c r="DC275" t="str">
        <f t="shared" si="293"/>
        <v>('i2023110600311','2022','in2023110400040','1'),</v>
      </c>
      <c r="DD275" t="str">
        <f t="shared" si="294"/>
        <v>('i2023110600311','2022','in2023110400041','3'),</v>
      </c>
      <c r="DE275" t="str">
        <f t="shared" si="295"/>
        <v>('i2023110600311','2022','in2023110400042','1'),</v>
      </c>
      <c r="DF275" t="str">
        <f t="shared" si="296"/>
        <v>('i2023110600311','2022','in2023110400043','2'),</v>
      </c>
      <c r="DG275" t="str">
        <f t="shared" si="297"/>
        <v>('i2023110600311','2022','in2023110400044','2'),</v>
      </c>
      <c r="DH275" t="str">
        <f t="shared" si="298"/>
        <v>('i2023110600311','2022','in2023110400045','1'),</v>
      </c>
      <c r="DI275" t="str">
        <f t="shared" si="299"/>
        <v>('i2023110600311','2022','in2023110400046','4'),</v>
      </c>
      <c r="DJ275" t="str">
        <f t="shared" si="300"/>
        <v>('i2023110600311','2022','in2023110400047','2');</v>
      </c>
    </row>
    <row r="276" spans="1:114" x14ac:dyDescent="0.25">
      <c r="A276" s="4" t="str">
        <f>INDEX('instansi pusat'!$B$2:$C$623,MATCH(C276,'instansi pusat'!$D$2:$D$623,0),2)</f>
        <v>i2023110600503</v>
      </c>
      <c r="B276" s="6">
        <v>8213</v>
      </c>
      <c r="C276" s="5" t="s">
        <v>413</v>
      </c>
      <c r="D276" s="6">
        <v>2022</v>
      </c>
      <c r="E276" s="6">
        <v>1</v>
      </c>
      <c r="F276" s="6">
        <v>1</v>
      </c>
      <c r="G276" s="6">
        <v>1</v>
      </c>
      <c r="H276" s="6">
        <v>1</v>
      </c>
      <c r="I276" s="6">
        <v>1</v>
      </c>
      <c r="J276" s="6">
        <v>1</v>
      </c>
      <c r="K276" s="6">
        <v>1</v>
      </c>
      <c r="L276" s="6">
        <v>1</v>
      </c>
      <c r="M276" s="6">
        <v>1</v>
      </c>
      <c r="N276" s="6">
        <v>1</v>
      </c>
      <c r="O276" s="6">
        <v>1</v>
      </c>
      <c r="P276" s="6">
        <v>1</v>
      </c>
      <c r="Q276" s="6">
        <v>1</v>
      </c>
      <c r="R276" s="6">
        <v>1</v>
      </c>
      <c r="S276" s="6">
        <v>1</v>
      </c>
      <c r="T276" s="6">
        <v>1</v>
      </c>
      <c r="U276" s="6">
        <v>1</v>
      </c>
      <c r="V276" s="6">
        <v>1</v>
      </c>
      <c r="W276" s="6">
        <v>1</v>
      </c>
      <c r="X276" s="6">
        <v>1</v>
      </c>
      <c r="Y276" s="6">
        <v>1</v>
      </c>
      <c r="Z276" s="6">
        <v>1</v>
      </c>
      <c r="AA276" s="6">
        <v>1</v>
      </c>
      <c r="AB276" s="6">
        <v>1</v>
      </c>
      <c r="AC276" s="6">
        <v>1</v>
      </c>
      <c r="AD276" s="6">
        <v>1</v>
      </c>
      <c r="AE276" s="6">
        <v>1</v>
      </c>
      <c r="AF276" s="6">
        <v>1</v>
      </c>
      <c r="AG276" s="6">
        <v>1</v>
      </c>
      <c r="AH276" s="6">
        <v>1</v>
      </c>
      <c r="AI276" s="6">
        <v>1</v>
      </c>
      <c r="AJ276" s="6">
        <v>4</v>
      </c>
      <c r="AK276" s="6">
        <v>4</v>
      </c>
      <c r="AL276" s="6">
        <v>4</v>
      </c>
      <c r="AM276" s="6">
        <v>3</v>
      </c>
      <c r="AN276" s="6">
        <v>3</v>
      </c>
      <c r="AO276" s="6">
        <v>1</v>
      </c>
      <c r="AP276" s="6">
        <v>1</v>
      </c>
      <c r="AQ276" s="6">
        <v>1</v>
      </c>
      <c r="AR276" s="6">
        <v>1</v>
      </c>
      <c r="AS276" s="6">
        <v>1</v>
      </c>
      <c r="AT276" s="6">
        <v>1</v>
      </c>
      <c r="AU276" s="6">
        <v>1</v>
      </c>
      <c r="AV276" s="6">
        <v>2</v>
      </c>
      <c r="AW276" s="6">
        <v>1</v>
      </c>
      <c r="AX276" s="6">
        <v>1</v>
      </c>
      <c r="AY276" s="6">
        <v>1</v>
      </c>
      <c r="AZ276" s="3">
        <f t="shared" si="241"/>
        <v>1</v>
      </c>
      <c r="BA276" s="3">
        <f t="shared" si="242"/>
        <v>1</v>
      </c>
      <c r="BB276" s="3">
        <f t="shared" si="243"/>
        <v>1</v>
      </c>
      <c r="BC276" s="3">
        <f t="shared" si="244"/>
        <v>1</v>
      </c>
      <c r="BD276" s="3">
        <f t="shared" si="245"/>
        <v>1</v>
      </c>
      <c r="BE276" s="3">
        <f t="shared" si="246"/>
        <v>1</v>
      </c>
      <c r="BF276" s="3">
        <f t="shared" si="247"/>
        <v>2.3000000000000003</v>
      </c>
      <c r="BG276" s="3">
        <f t="shared" si="248"/>
        <v>1.1666666666666665</v>
      </c>
      <c r="BH276" s="3">
        <f t="shared" si="249"/>
        <v>1</v>
      </c>
      <c r="BI276" s="3">
        <f t="shared" si="250"/>
        <v>1</v>
      </c>
      <c r="BJ276" s="3">
        <f t="shared" si="251"/>
        <v>1</v>
      </c>
      <c r="BK276" s="3">
        <f t="shared" si="252"/>
        <v>1.8516483516483517</v>
      </c>
      <c r="BL276" s="3">
        <f t="shared" si="253"/>
        <v>1.3875000000000002</v>
      </c>
      <c r="BO276" t="s">
        <v>641</v>
      </c>
      <c r="BP276" t="str">
        <f t="shared" si="254"/>
        <v>('i2023110600503','2022','in2023110400001','1'),</v>
      </c>
      <c r="BQ276" t="str">
        <f t="shared" si="255"/>
        <v>('i2023110600503','2022','in2023110400002','1'),</v>
      </c>
      <c r="BR276" t="str">
        <f t="shared" si="256"/>
        <v>('i2023110600503','2022','in2023110400003','1'),</v>
      </c>
      <c r="BS276" t="str">
        <f t="shared" si="257"/>
        <v>('i2023110600503','2022','in2023110400004','1'),</v>
      </c>
      <c r="BT276" t="str">
        <f t="shared" si="258"/>
        <v>('i2023110600503','2022','in2023110400005','1'),</v>
      </c>
      <c r="BU276" t="str">
        <f t="shared" si="259"/>
        <v>('i2023110600503','2022','in2023110400006','1'),</v>
      </c>
      <c r="BV276" t="str">
        <f t="shared" si="260"/>
        <v>('i2023110600503','2022','in2023110400007','1'),</v>
      </c>
      <c r="BW276" t="str">
        <f t="shared" si="261"/>
        <v>('i2023110600503','2022','in2023110400008','1'),</v>
      </c>
      <c r="BX276" t="str">
        <f t="shared" si="262"/>
        <v>('i2023110600503','2022','in2023110400009','1'),</v>
      </c>
      <c r="BY276" t="str">
        <f t="shared" si="263"/>
        <v>('i2023110600503','2022','in2023110400010','1'),</v>
      </c>
      <c r="BZ276" t="str">
        <f t="shared" si="264"/>
        <v>('i2023110600503','2022','in2023110400011','1'),</v>
      </c>
      <c r="CA276" t="str">
        <f t="shared" si="265"/>
        <v>('i2023110600503','2022','in2023110400012','1'),</v>
      </c>
      <c r="CB276" t="str">
        <f t="shared" si="266"/>
        <v>('i2023110600503','2022','in2023110400013','1'),</v>
      </c>
      <c r="CC276" t="str">
        <f t="shared" si="267"/>
        <v>('i2023110600503','2022','in2023110400014','1'),</v>
      </c>
      <c r="CD276" t="str">
        <f t="shared" si="268"/>
        <v>('i2023110600503','2022','in2023110400015','1'),</v>
      </c>
      <c r="CE276" t="str">
        <f t="shared" si="269"/>
        <v>('i2023110600503','2022','in2023110400016','1'),</v>
      </c>
      <c r="CF276" t="str">
        <f t="shared" si="270"/>
        <v>('i2023110600503','2022','in2023110400017','1'),</v>
      </c>
      <c r="CG276" t="str">
        <f t="shared" si="271"/>
        <v>('i2023110600503','2022','in2023110400018','1'),</v>
      </c>
      <c r="CH276" t="str">
        <f t="shared" si="272"/>
        <v>('i2023110600503','2022','in2023110400019','1'),</v>
      </c>
      <c r="CI276" t="str">
        <f t="shared" si="273"/>
        <v>('i2023110600503','2022','in2023110400020','1'),</v>
      </c>
      <c r="CJ276" t="str">
        <f t="shared" si="274"/>
        <v>('i2023110600503','2022','in2023110400021','1'),</v>
      </c>
      <c r="CK276" t="str">
        <f t="shared" si="275"/>
        <v>('i2023110600503','2022','in2023110400022','1'),</v>
      </c>
      <c r="CL276" t="str">
        <f t="shared" si="276"/>
        <v>('i2023110600503','2022','in2023110400023','1'),</v>
      </c>
      <c r="CM276" t="str">
        <f t="shared" si="277"/>
        <v>('i2023110600503','2022','in2023110400024','1'),</v>
      </c>
      <c r="CN276" t="str">
        <f t="shared" si="278"/>
        <v>('i2023110600503','2022','in2023110400025','1'),</v>
      </c>
      <c r="CO276" t="str">
        <f t="shared" si="279"/>
        <v>('i2023110600503','2022','in2023110400026','1'),</v>
      </c>
      <c r="CP276" t="str">
        <f t="shared" si="280"/>
        <v>('i2023110600503','2022','in2023110400027','1'),</v>
      </c>
      <c r="CQ276" t="str">
        <f t="shared" si="281"/>
        <v>('i2023110600503','2022','in2023110400028','1'),</v>
      </c>
      <c r="CR276" t="str">
        <f t="shared" si="282"/>
        <v>('i2023110600503','2022','in2023110400029','1'),</v>
      </c>
      <c r="CS276" t="str">
        <f t="shared" si="283"/>
        <v>('i2023110600503','2022','in2023110400030','1'),</v>
      </c>
      <c r="CT276" t="str">
        <f t="shared" si="284"/>
        <v>('i2023110600503','2022','in2023110400031','1'),</v>
      </c>
      <c r="CU276" t="str">
        <f t="shared" si="285"/>
        <v>('i2023110600503','2022','in2023110400032','4'),</v>
      </c>
      <c r="CV276" t="str">
        <f t="shared" si="286"/>
        <v>('i2023110600503','2022','in2023110400033','4'),</v>
      </c>
      <c r="CW276" t="str">
        <f t="shared" si="287"/>
        <v>('i2023110600503','2022','in2023110400034','4'),</v>
      </c>
      <c r="CX276" t="str">
        <f t="shared" si="288"/>
        <v>('i2023110600503','2022','in2023110400035','3'),</v>
      </c>
      <c r="CY276" t="str">
        <f t="shared" si="289"/>
        <v>('i2023110600503','2022','in2023110400036','3'),</v>
      </c>
      <c r="CZ276" t="str">
        <f t="shared" si="290"/>
        <v>('i2023110600503','2022','in2023110400037','1'),</v>
      </c>
      <c r="DA276" t="str">
        <f t="shared" si="291"/>
        <v>('i2023110600503','2022','in2023110400038','1'),</v>
      </c>
      <c r="DB276" t="str">
        <f t="shared" si="292"/>
        <v>('i2023110600503','2022','in2023110400039','1'),</v>
      </c>
      <c r="DC276" t="str">
        <f t="shared" si="293"/>
        <v>('i2023110600503','2022','in2023110400040','1'),</v>
      </c>
      <c r="DD276" t="str">
        <f t="shared" si="294"/>
        <v>('i2023110600503','2022','in2023110400041','1'),</v>
      </c>
      <c r="DE276" t="str">
        <f t="shared" si="295"/>
        <v>('i2023110600503','2022','in2023110400042','1'),</v>
      </c>
      <c r="DF276" t="str">
        <f t="shared" si="296"/>
        <v>('i2023110600503','2022','in2023110400043','1'),</v>
      </c>
      <c r="DG276" t="str">
        <f t="shared" si="297"/>
        <v>('i2023110600503','2022','in2023110400044','2'),</v>
      </c>
      <c r="DH276" t="str">
        <f t="shared" si="298"/>
        <v>('i2023110600503','2022','in2023110400045','1'),</v>
      </c>
      <c r="DI276" t="str">
        <f t="shared" si="299"/>
        <v>('i2023110600503','2022','in2023110400046','1'),</v>
      </c>
      <c r="DJ276" t="str">
        <f t="shared" si="300"/>
        <v>('i2023110600503','2022','in2023110400047','1');</v>
      </c>
    </row>
    <row r="277" spans="1:114" x14ac:dyDescent="0.25">
      <c r="A277" s="4" t="str">
        <f>INDEX('instansi pusat'!$B$2:$C$623,MATCH(C277,'instansi pusat'!$D$2:$D$623,0),2)</f>
        <v>i2023110600608</v>
      </c>
      <c r="B277" s="6">
        <v>8014</v>
      </c>
      <c r="C277" s="5" t="s">
        <v>401</v>
      </c>
      <c r="D277" s="6">
        <v>2022</v>
      </c>
      <c r="E277" s="6">
        <v>1</v>
      </c>
      <c r="F277" s="6">
        <v>1</v>
      </c>
      <c r="G277" s="6">
        <v>1</v>
      </c>
      <c r="H277" s="6">
        <v>1</v>
      </c>
      <c r="I277" s="6">
        <v>1</v>
      </c>
      <c r="J277" s="6">
        <v>1</v>
      </c>
      <c r="K277" s="6">
        <v>1</v>
      </c>
      <c r="L277" s="6">
        <v>1</v>
      </c>
      <c r="M277" s="6">
        <v>1</v>
      </c>
      <c r="N277" s="6">
        <v>1</v>
      </c>
      <c r="O277" s="6">
        <v>1</v>
      </c>
      <c r="P277" s="6">
        <v>1</v>
      </c>
      <c r="Q277" s="6">
        <v>1</v>
      </c>
      <c r="R277" s="6">
        <v>1</v>
      </c>
      <c r="S277" s="6">
        <v>1</v>
      </c>
      <c r="T277" s="6">
        <v>1</v>
      </c>
      <c r="U277" s="6">
        <v>1</v>
      </c>
      <c r="V277" s="6">
        <v>1</v>
      </c>
      <c r="W277" s="6">
        <v>1</v>
      </c>
      <c r="X277" s="6">
        <v>1</v>
      </c>
      <c r="Y277" s="6">
        <v>1</v>
      </c>
      <c r="Z277" s="6">
        <v>1</v>
      </c>
      <c r="AA277" s="6">
        <v>1</v>
      </c>
      <c r="AB277" s="6">
        <v>1</v>
      </c>
      <c r="AC277" s="6">
        <v>1</v>
      </c>
      <c r="AD277" s="6">
        <v>1</v>
      </c>
      <c r="AE277" s="6">
        <v>1</v>
      </c>
      <c r="AF277" s="6">
        <v>1</v>
      </c>
      <c r="AG277" s="6">
        <v>1</v>
      </c>
      <c r="AH277" s="6">
        <v>1</v>
      </c>
      <c r="AI277" s="6">
        <v>1</v>
      </c>
      <c r="AJ277" s="6">
        <v>4</v>
      </c>
      <c r="AK277" s="6">
        <v>4</v>
      </c>
      <c r="AL277" s="6">
        <v>4</v>
      </c>
      <c r="AM277" s="6">
        <v>3</v>
      </c>
      <c r="AN277" s="6">
        <v>1</v>
      </c>
      <c r="AO277" s="6">
        <v>1</v>
      </c>
      <c r="AP277" s="6">
        <v>2</v>
      </c>
      <c r="AQ277" s="6">
        <v>2</v>
      </c>
      <c r="AR277" s="6">
        <v>3</v>
      </c>
      <c r="AS277" s="6">
        <v>1</v>
      </c>
      <c r="AT277" s="6">
        <v>1</v>
      </c>
      <c r="AU277" s="6">
        <v>1</v>
      </c>
      <c r="AV277" s="6">
        <v>1</v>
      </c>
      <c r="AW277" s="6">
        <v>4</v>
      </c>
      <c r="AX277" s="6">
        <v>4</v>
      </c>
      <c r="AY277" s="6">
        <v>1</v>
      </c>
      <c r="AZ277" s="3">
        <f t="shared" si="241"/>
        <v>1</v>
      </c>
      <c r="BA277" s="3">
        <f t="shared" si="242"/>
        <v>1</v>
      </c>
      <c r="BB277" s="3">
        <f t="shared" si="243"/>
        <v>1</v>
      </c>
      <c r="BC277" s="3">
        <f t="shared" si="244"/>
        <v>1</v>
      </c>
      <c r="BD277" s="3">
        <f t="shared" si="245"/>
        <v>1</v>
      </c>
      <c r="BE277" s="3">
        <f t="shared" si="246"/>
        <v>1</v>
      </c>
      <c r="BF277" s="3">
        <f t="shared" si="247"/>
        <v>2.5</v>
      </c>
      <c r="BG277" s="3">
        <f t="shared" si="248"/>
        <v>2</v>
      </c>
      <c r="BH277" s="3">
        <f t="shared" si="249"/>
        <v>1</v>
      </c>
      <c r="BI277" s="3">
        <f t="shared" si="250"/>
        <v>1</v>
      </c>
      <c r="BJ277" s="3">
        <f t="shared" si="251"/>
        <v>1</v>
      </c>
      <c r="BK277" s="3">
        <f t="shared" si="252"/>
        <v>2.302197802197802</v>
      </c>
      <c r="BL277" s="3">
        <f t="shared" si="253"/>
        <v>1.5924999999999998</v>
      </c>
      <c r="BO277" t="s">
        <v>641</v>
      </c>
      <c r="BP277" t="str">
        <f t="shared" si="254"/>
        <v>('i2023110600608','2022','in2023110400001','1'),</v>
      </c>
      <c r="BQ277" t="str">
        <f t="shared" si="255"/>
        <v>('i2023110600608','2022','in2023110400002','1'),</v>
      </c>
      <c r="BR277" t="str">
        <f t="shared" si="256"/>
        <v>('i2023110600608','2022','in2023110400003','1'),</v>
      </c>
      <c r="BS277" t="str">
        <f t="shared" si="257"/>
        <v>('i2023110600608','2022','in2023110400004','1'),</v>
      </c>
      <c r="BT277" t="str">
        <f t="shared" si="258"/>
        <v>('i2023110600608','2022','in2023110400005','1'),</v>
      </c>
      <c r="BU277" t="str">
        <f t="shared" si="259"/>
        <v>('i2023110600608','2022','in2023110400006','1'),</v>
      </c>
      <c r="BV277" t="str">
        <f t="shared" si="260"/>
        <v>('i2023110600608','2022','in2023110400007','1'),</v>
      </c>
      <c r="BW277" t="str">
        <f t="shared" si="261"/>
        <v>('i2023110600608','2022','in2023110400008','1'),</v>
      </c>
      <c r="BX277" t="str">
        <f t="shared" si="262"/>
        <v>('i2023110600608','2022','in2023110400009','1'),</v>
      </c>
      <c r="BY277" t="str">
        <f t="shared" si="263"/>
        <v>('i2023110600608','2022','in2023110400010','1'),</v>
      </c>
      <c r="BZ277" t="str">
        <f t="shared" si="264"/>
        <v>('i2023110600608','2022','in2023110400011','1'),</v>
      </c>
      <c r="CA277" t="str">
        <f t="shared" si="265"/>
        <v>('i2023110600608','2022','in2023110400012','1'),</v>
      </c>
      <c r="CB277" t="str">
        <f t="shared" si="266"/>
        <v>('i2023110600608','2022','in2023110400013','1'),</v>
      </c>
      <c r="CC277" t="str">
        <f t="shared" si="267"/>
        <v>('i2023110600608','2022','in2023110400014','1'),</v>
      </c>
      <c r="CD277" t="str">
        <f t="shared" si="268"/>
        <v>('i2023110600608','2022','in2023110400015','1'),</v>
      </c>
      <c r="CE277" t="str">
        <f t="shared" si="269"/>
        <v>('i2023110600608','2022','in2023110400016','1'),</v>
      </c>
      <c r="CF277" t="str">
        <f t="shared" si="270"/>
        <v>('i2023110600608','2022','in2023110400017','1'),</v>
      </c>
      <c r="CG277" t="str">
        <f t="shared" si="271"/>
        <v>('i2023110600608','2022','in2023110400018','1'),</v>
      </c>
      <c r="CH277" t="str">
        <f t="shared" si="272"/>
        <v>('i2023110600608','2022','in2023110400019','1'),</v>
      </c>
      <c r="CI277" t="str">
        <f t="shared" si="273"/>
        <v>('i2023110600608','2022','in2023110400020','1'),</v>
      </c>
      <c r="CJ277" t="str">
        <f t="shared" si="274"/>
        <v>('i2023110600608','2022','in2023110400021','1'),</v>
      </c>
      <c r="CK277" t="str">
        <f t="shared" si="275"/>
        <v>('i2023110600608','2022','in2023110400022','1'),</v>
      </c>
      <c r="CL277" t="str">
        <f t="shared" si="276"/>
        <v>('i2023110600608','2022','in2023110400023','1'),</v>
      </c>
      <c r="CM277" t="str">
        <f t="shared" si="277"/>
        <v>('i2023110600608','2022','in2023110400024','1'),</v>
      </c>
      <c r="CN277" t="str">
        <f t="shared" si="278"/>
        <v>('i2023110600608','2022','in2023110400025','1'),</v>
      </c>
      <c r="CO277" t="str">
        <f t="shared" si="279"/>
        <v>('i2023110600608','2022','in2023110400026','1'),</v>
      </c>
      <c r="CP277" t="str">
        <f t="shared" si="280"/>
        <v>('i2023110600608','2022','in2023110400027','1'),</v>
      </c>
      <c r="CQ277" t="str">
        <f t="shared" si="281"/>
        <v>('i2023110600608','2022','in2023110400028','1'),</v>
      </c>
      <c r="CR277" t="str">
        <f t="shared" si="282"/>
        <v>('i2023110600608','2022','in2023110400029','1'),</v>
      </c>
      <c r="CS277" t="str">
        <f t="shared" si="283"/>
        <v>('i2023110600608','2022','in2023110400030','1'),</v>
      </c>
      <c r="CT277" t="str">
        <f t="shared" si="284"/>
        <v>('i2023110600608','2022','in2023110400031','1'),</v>
      </c>
      <c r="CU277" t="str">
        <f t="shared" si="285"/>
        <v>('i2023110600608','2022','in2023110400032','4'),</v>
      </c>
      <c r="CV277" t="str">
        <f t="shared" si="286"/>
        <v>('i2023110600608','2022','in2023110400033','4'),</v>
      </c>
      <c r="CW277" t="str">
        <f t="shared" si="287"/>
        <v>('i2023110600608','2022','in2023110400034','4'),</v>
      </c>
      <c r="CX277" t="str">
        <f t="shared" si="288"/>
        <v>('i2023110600608','2022','in2023110400035','3'),</v>
      </c>
      <c r="CY277" t="str">
        <f t="shared" si="289"/>
        <v>('i2023110600608','2022','in2023110400036','1'),</v>
      </c>
      <c r="CZ277" t="str">
        <f t="shared" si="290"/>
        <v>('i2023110600608','2022','in2023110400037','1'),</v>
      </c>
      <c r="DA277" t="str">
        <f t="shared" si="291"/>
        <v>('i2023110600608','2022','in2023110400038','2'),</v>
      </c>
      <c r="DB277" t="str">
        <f t="shared" si="292"/>
        <v>('i2023110600608','2022','in2023110400039','2'),</v>
      </c>
      <c r="DC277" t="str">
        <f t="shared" si="293"/>
        <v>('i2023110600608','2022','in2023110400040','3'),</v>
      </c>
      <c r="DD277" t="str">
        <f t="shared" si="294"/>
        <v>('i2023110600608','2022','in2023110400041','1'),</v>
      </c>
      <c r="DE277" t="str">
        <f t="shared" si="295"/>
        <v>('i2023110600608','2022','in2023110400042','1'),</v>
      </c>
      <c r="DF277" t="str">
        <f t="shared" si="296"/>
        <v>('i2023110600608','2022','in2023110400043','1'),</v>
      </c>
      <c r="DG277" t="str">
        <f t="shared" si="297"/>
        <v>('i2023110600608','2022','in2023110400044','1'),</v>
      </c>
      <c r="DH277" t="str">
        <f t="shared" si="298"/>
        <v>('i2023110600608','2022','in2023110400045','4'),</v>
      </c>
      <c r="DI277" t="str">
        <f t="shared" si="299"/>
        <v>('i2023110600608','2022','in2023110400046','4'),</v>
      </c>
      <c r="DJ277" t="str">
        <f t="shared" si="300"/>
        <v>('i2023110600608','2022','in2023110400047','1');</v>
      </c>
    </row>
    <row r="278" spans="1:114" x14ac:dyDescent="0.25">
      <c r="A278" s="4" t="str">
        <f>INDEX('instansi pusat'!$B$2:$C$623,MATCH(C278,'instansi pusat'!$D$2:$D$623,0),2)</f>
        <v>i2023110600277</v>
      </c>
      <c r="B278" s="6">
        <v>7307</v>
      </c>
      <c r="C278" s="5" t="s">
        <v>436</v>
      </c>
      <c r="D278" s="6">
        <v>2022</v>
      </c>
      <c r="E278" s="6">
        <v>3</v>
      </c>
      <c r="F278" s="6">
        <v>2</v>
      </c>
      <c r="G278" s="6">
        <v>4</v>
      </c>
      <c r="H278" s="6">
        <v>1</v>
      </c>
      <c r="I278" s="6">
        <v>1</v>
      </c>
      <c r="J278" s="6">
        <v>3</v>
      </c>
      <c r="K278" s="6">
        <v>3</v>
      </c>
      <c r="L278" s="6">
        <v>3</v>
      </c>
      <c r="M278" s="6">
        <v>3</v>
      </c>
      <c r="N278" s="6">
        <v>2</v>
      </c>
      <c r="O278" s="6">
        <v>2</v>
      </c>
      <c r="P278" s="6">
        <v>1</v>
      </c>
      <c r="Q278" s="6">
        <v>1</v>
      </c>
      <c r="R278" s="6">
        <v>2</v>
      </c>
      <c r="S278" s="6">
        <v>1</v>
      </c>
      <c r="T278" s="6">
        <v>2</v>
      </c>
      <c r="U278" s="6">
        <v>1</v>
      </c>
      <c r="V278" s="6">
        <v>1</v>
      </c>
      <c r="W278" s="6">
        <v>2</v>
      </c>
      <c r="X278" s="6">
        <v>3</v>
      </c>
      <c r="Y278" s="6">
        <v>1</v>
      </c>
      <c r="Z278" s="6">
        <v>1</v>
      </c>
      <c r="AA278" s="6">
        <v>1</v>
      </c>
      <c r="AB278" s="6">
        <v>1</v>
      </c>
      <c r="AC278" s="6">
        <v>1</v>
      </c>
      <c r="AD278" s="6">
        <v>1</v>
      </c>
      <c r="AE278" s="6">
        <v>1</v>
      </c>
      <c r="AF278" s="6">
        <v>1</v>
      </c>
      <c r="AG278" s="6">
        <v>1</v>
      </c>
      <c r="AH278" s="6">
        <v>1</v>
      </c>
      <c r="AI278" s="6">
        <v>1</v>
      </c>
      <c r="AJ278" s="6">
        <v>1</v>
      </c>
      <c r="AK278" s="6">
        <v>4</v>
      </c>
      <c r="AL278" s="6">
        <v>4</v>
      </c>
      <c r="AM278" s="6">
        <v>3</v>
      </c>
      <c r="AN278" s="6">
        <v>3</v>
      </c>
      <c r="AO278" s="6">
        <v>4</v>
      </c>
      <c r="AP278" s="6">
        <v>3</v>
      </c>
      <c r="AQ278" s="6">
        <v>3</v>
      </c>
      <c r="AR278" s="6">
        <v>3</v>
      </c>
      <c r="AS278" s="6">
        <v>3</v>
      </c>
      <c r="AT278" s="6">
        <v>1</v>
      </c>
      <c r="AU278" s="6">
        <v>2</v>
      </c>
      <c r="AV278" s="6">
        <v>2</v>
      </c>
      <c r="AW278" s="6">
        <v>2</v>
      </c>
      <c r="AX278" s="6">
        <v>1</v>
      </c>
      <c r="AY278" s="6">
        <v>2</v>
      </c>
      <c r="AZ278" s="3">
        <f t="shared" si="241"/>
        <v>2.5</v>
      </c>
      <c r="BA278" s="3">
        <f t="shared" si="242"/>
        <v>1.5</v>
      </c>
      <c r="BB278" s="3">
        <f t="shared" si="243"/>
        <v>1.25</v>
      </c>
      <c r="BC278" s="3">
        <f t="shared" si="244"/>
        <v>2.5</v>
      </c>
      <c r="BD278" s="3">
        <f t="shared" si="245"/>
        <v>1</v>
      </c>
      <c r="BE278" s="3">
        <f t="shared" si="246"/>
        <v>1</v>
      </c>
      <c r="BF278" s="3">
        <f t="shared" si="247"/>
        <v>3.1</v>
      </c>
      <c r="BG278" s="3">
        <f t="shared" si="248"/>
        <v>1.6666666666666665</v>
      </c>
      <c r="BH278" s="3">
        <f t="shared" si="249"/>
        <v>2.5</v>
      </c>
      <c r="BI278" s="3">
        <f t="shared" si="250"/>
        <v>1.6</v>
      </c>
      <c r="BJ278" s="3">
        <f t="shared" si="251"/>
        <v>1</v>
      </c>
      <c r="BK278" s="3">
        <f t="shared" si="252"/>
        <v>2.5329670329670328</v>
      </c>
      <c r="BL278" s="3">
        <f t="shared" si="253"/>
        <v>2.0425000000000004</v>
      </c>
      <c r="BO278" t="s">
        <v>641</v>
      </c>
      <c r="BP278" t="str">
        <f t="shared" si="254"/>
        <v>('i2023110600277','2022','in2023110400001','3'),</v>
      </c>
      <c r="BQ278" t="str">
        <f t="shared" si="255"/>
        <v>('i2023110600277','2022','in2023110400002','2'),</v>
      </c>
      <c r="BR278" t="str">
        <f t="shared" si="256"/>
        <v>('i2023110600277','2022','in2023110400003','4'),</v>
      </c>
      <c r="BS278" t="str">
        <f t="shared" si="257"/>
        <v>('i2023110600277','2022','in2023110400004','1'),</v>
      </c>
      <c r="BT278" t="str">
        <f t="shared" si="258"/>
        <v>('i2023110600277','2022','in2023110400005','1'),</v>
      </c>
      <c r="BU278" t="str">
        <f t="shared" si="259"/>
        <v>('i2023110600277','2022','in2023110400006','3'),</v>
      </c>
      <c r="BV278" t="str">
        <f t="shared" si="260"/>
        <v>('i2023110600277','2022','in2023110400007','3'),</v>
      </c>
      <c r="BW278" t="str">
        <f t="shared" si="261"/>
        <v>('i2023110600277','2022','in2023110400008','3'),</v>
      </c>
      <c r="BX278" t="str">
        <f t="shared" si="262"/>
        <v>('i2023110600277','2022','in2023110400009','3'),</v>
      </c>
      <c r="BY278" t="str">
        <f t="shared" si="263"/>
        <v>('i2023110600277','2022','in2023110400010','2'),</v>
      </c>
      <c r="BZ278" t="str">
        <f t="shared" si="264"/>
        <v>('i2023110600277','2022','in2023110400011','2'),</v>
      </c>
      <c r="CA278" t="str">
        <f t="shared" si="265"/>
        <v>('i2023110600277','2022','in2023110400012','1'),</v>
      </c>
      <c r="CB278" t="str">
        <f t="shared" si="266"/>
        <v>('i2023110600277','2022','in2023110400013','1'),</v>
      </c>
      <c r="CC278" t="str">
        <f t="shared" si="267"/>
        <v>('i2023110600277','2022','in2023110400014','2'),</v>
      </c>
      <c r="CD278" t="str">
        <f t="shared" si="268"/>
        <v>('i2023110600277','2022','in2023110400015','1'),</v>
      </c>
      <c r="CE278" t="str">
        <f t="shared" si="269"/>
        <v>('i2023110600277','2022','in2023110400016','2'),</v>
      </c>
      <c r="CF278" t="str">
        <f t="shared" si="270"/>
        <v>('i2023110600277','2022','in2023110400017','1'),</v>
      </c>
      <c r="CG278" t="str">
        <f t="shared" si="271"/>
        <v>('i2023110600277','2022','in2023110400018','1'),</v>
      </c>
      <c r="CH278" t="str">
        <f t="shared" si="272"/>
        <v>('i2023110600277','2022','in2023110400019','2'),</v>
      </c>
      <c r="CI278" t="str">
        <f t="shared" si="273"/>
        <v>('i2023110600277','2022','in2023110400020','3'),</v>
      </c>
      <c r="CJ278" t="str">
        <f t="shared" si="274"/>
        <v>('i2023110600277','2022','in2023110400021','1'),</v>
      </c>
      <c r="CK278" t="str">
        <f t="shared" si="275"/>
        <v>('i2023110600277','2022','in2023110400022','1'),</v>
      </c>
      <c r="CL278" t="str">
        <f t="shared" si="276"/>
        <v>('i2023110600277','2022','in2023110400023','1'),</v>
      </c>
      <c r="CM278" t="str">
        <f t="shared" si="277"/>
        <v>('i2023110600277','2022','in2023110400024','1'),</v>
      </c>
      <c r="CN278" t="str">
        <f t="shared" si="278"/>
        <v>('i2023110600277','2022','in2023110400025','1'),</v>
      </c>
      <c r="CO278" t="str">
        <f t="shared" si="279"/>
        <v>('i2023110600277','2022','in2023110400026','1'),</v>
      </c>
      <c r="CP278" t="str">
        <f t="shared" si="280"/>
        <v>('i2023110600277','2022','in2023110400027','1'),</v>
      </c>
      <c r="CQ278" t="str">
        <f t="shared" si="281"/>
        <v>('i2023110600277','2022','in2023110400028','1'),</v>
      </c>
      <c r="CR278" t="str">
        <f t="shared" si="282"/>
        <v>('i2023110600277','2022','in2023110400029','1'),</v>
      </c>
      <c r="CS278" t="str">
        <f t="shared" si="283"/>
        <v>('i2023110600277','2022','in2023110400030','1'),</v>
      </c>
      <c r="CT278" t="str">
        <f t="shared" si="284"/>
        <v>('i2023110600277','2022','in2023110400031','1'),</v>
      </c>
      <c r="CU278" t="str">
        <f t="shared" si="285"/>
        <v>('i2023110600277','2022','in2023110400032','1'),</v>
      </c>
      <c r="CV278" t="str">
        <f t="shared" si="286"/>
        <v>('i2023110600277','2022','in2023110400033','4'),</v>
      </c>
      <c r="CW278" t="str">
        <f t="shared" si="287"/>
        <v>('i2023110600277','2022','in2023110400034','4'),</v>
      </c>
      <c r="CX278" t="str">
        <f t="shared" si="288"/>
        <v>('i2023110600277','2022','in2023110400035','3'),</v>
      </c>
      <c r="CY278" t="str">
        <f t="shared" si="289"/>
        <v>('i2023110600277','2022','in2023110400036','3'),</v>
      </c>
      <c r="CZ278" t="str">
        <f t="shared" si="290"/>
        <v>('i2023110600277','2022','in2023110400037','4'),</v>
      </c>
      <c r="DA278" t="str">
        <f t="shared" si="291"/>
        <v>('i2023110600277','2022','in2023110400038','3'),</v>
      </c>
      <c r="DB278" t="str">
        <f t="shared" si="292"/>
        <v>('i2023110600277','2022','in2023110400039','3'),</v>
      </c>
      <c r="DC278" t="str">
        <f t="shared" si="293"/>
        <v>('i2023110600277','2022','in2023110400040','3'),</v>
      </c>
      <c r="DD278" t="str">
        <f t="shared" si="294"/>
        <v>('i2023110600277','2022','in2023110400041','3'),</v>
      </c>
      <c r="DE278" t="str">
        <f t="shared" si="295"/>
        <v>('i2023110600277','2022','in2023110400042','1'),</v>
      </c>
      <c r="DF278" t="str">
        <f t="shared" si="296"/>
        <v>('i2023110600277','2022','in2023110400043','2'),</v>
      </c>
      <c r="DG278" t="str">
        <f t="shared" si="297"/>
        <v>('i2023110600277','2022','in2023110400044','2'),</v>
      </c>
      <c r="DH278" t="str">
        <f t="shared" si="298"/>
        <v>('i2023110600277','2022','in2023110400045','2'),</v>
      </c>
      <c r="DI278" t="str">
        <f t="shared" si="299"/>
        <v>('i2023110600277','2022','in2023110400046','1'),</v>
      </c>
      <c r="DJ278" t="str">
        <f t="shared" si="300"/>
        <v>('i2023110600277','2022','in2023110400047','2');</v>
      </c>
    </row>
    <row r="279" spans="1:114" x14ac:dyDescent="0.25">
      <c r="A279" s="4" t="str">
        <f>INDEX('instansi pusat'!$B$2:$C$623,MATCH(C279,'instansi pusat'!$D$2:$D$623,0),2)</f>
        <v>i2023110600549</v>
      </c>
      <c r="B279" s="6">
        <v>6609</v>
      </c>
      <c r="C279" s="5" t="s">
        <v>296</v>
      </c>
      <c r="D279" s="6">
        <v>2022</v>
      </c>
      <c r="E279" s="6">
        <v>3</v>
      </c>
      <c r="F279" s="6">
        <v>3</v>
      </c>
      <c r="G279" s="6">
        <v>3</v>
      </c>
      <c r="H279" s="6">
        <v>2</v>
      </c>
      <c r="I279" s="6">
        <v>2</v>
      </c>
      <c r="J279" s="6">
        <v>2</v>
      </c>
      <c r="K279" s="6">
        <v>1</v>
      </c>
      <c r="L279" s="6">
        <v>2</v>
      </c>
      <c r="M279" s="6">
        <v>3</v>
      </c>
      <c r="N279" s="6">
        <v>1</v>
      </c>
      <c r="O279" s="6">
        <v>1</v>
      </c>
      <c r="P279" s="6">
        <v>1</v>
      </c>
      <c r="Q279" s="6">
        <v>1</v>
      </c>
      <c r="R279" s="6">
        <v>1</v>
      </c>
      <c r="S279" s="6">
        <v>1</v>
      </c>
      <c r="T279" s="6">
        <v>1</v>
      </c>
      <c r="U279" s="6">
        <v>1</v>
      </c>
      <c r="V279" s="6">
        <v>1</v>
      </c>
      <c r="W279" s="6">
        <v>1</v>
      </c>
      <c r="X279" s="6">
        <v>1</v>
      </c>
      <c r="Y279" s="6">
        <v>1</v>
      </c>
      <c r="Z279" s="6">
        <v>1</v>
      </c>
      <c r="AA279" s="6">
        <v>1</v>
      </c>
      <c r="AB279" s="6">
        <v>1</v>
      </c>
      <c r="AC279" s="6">
        <v>1</v>
      </c>
      <c r="AD279" s="6">
        <v>1</v>
      </c>
      <c r="AE279" s="6">
        <v>1</v>
      </c>
      <c r="AF279" s="6">
        <v>1</v>
      </c>
      <c r="AG279" s="6">
        <v>1</v>
      </c>
      <c r="AH279" s="6">
        <v>1</v>
      </c>
      <c r="AI279" s="6">
        <v>1</v>
      </c>
      <c r="AJ279" s="6">
        <v>1</v>
      </c>
      <c r="AK279" s="6">
        <v>1</v>
      </c>
      <c r="AL279" s="6">
        <v>1</v>
      </c>
      <c r="AM279" s="6">
        <v>3</v>
      </c>
      <c r="AN279" s="6">
        <v>2</v>
      </c>
      <c r="AO279" s="6">
        <v>1</v>
      </c>
      <c r="AP279" s="6">
        <v>1</v>
      </c>
      <c r="AQ279" s="6">
        <v>1</v>
      </c>
      <c r="AR279" s="6">
        <v>1</v>
      </c>
      <c r="AS279" s="6">
        <v>1</v>
      </c>
      <c r="AT279" s="6">
        <v>1</v>
      </c>
      <c r="AU279" s="6">
        <v>1</v>
      </c>
      <c r="AV279" s="6">
        <v>2</v>
      </c>
      <c r="AW279" s="6">
        <v>1</v>
      </c>
      <c r="AX279" s="6">
        <v>1</v>
      </c>
      <c r="AY279" s="6">
        <v>1</v>
      </c>
      <c r="AZ279" s="3">
        <f t="shared" si="241"/>
        <v>2.2000000000000002</v>
      </c>
      <c r="BA279" s="3">
        <f t="shared" si="242"/>
        <v>1</v>
      </c>
      <c r="BB279" s="3">
        <f t="shared" si="243"/>
        <v>1</v>
      </c>
      <c r="BC279" s="3">
        <f t="shared" si="244"/>
        <v>1</v>
      </c>
      <c r="BD279" s="3">
        <f t="shared" si="245"/>
        <v>1</v>
      </c>
      <c r="BE279" s="3">
        <f t="shared" si="246"/>
        <v>1</v>
      </c>
      <c r="BF279" s="3">
        <f t="shared" si="247"/>
        <v>1.3</v>
      </c>
      <c r="BG279" s="3">
        <f t="shared" si="248"/>
        <v>1.1666666666666665</v>
      </c>
      <c r="BH279" s="3">
        <f t="shared" si="249"/>
        <v>2.2000000000000002</v>
      </c>
      <c r="BI279" s="3">
        <f t="shared" si="250"/>
        <v>1</v>
      </c>
      <c r="BJ279" s="3">
        <f t="shared" si="251"/>
        <v>1</v>
      </c>
      <c r="BK279" s="3">
        <f t="shared" si="252"/>
        <v>1.2472527472527473</v>
      </c>
      <c r="BL279" s="3">
        <f t="shared" si="253"/>
        <v>1.2685</v>
      </c>
      <c r="BO279" t="s">
        <v>641</v>
      </c>
      <c r="BP279" t="str">
        <f t="shared" si="254"/>
        <v>('i2023110600549','2022','in2023110400001','3'),</v>
      </c>
      <c r="BQ279" t="str">
        <f t="shared" si="255"/>
        <v>('i2023110600549','2022','in2023110400002','3'),</v>
      </c>
      <c r="BR279" t="str">
        <f t="shared" si="256"/>
        <v>('i2023110600549','2022','in2023110400003','3'),</v>
      </c>
      <c r="BS279" t="str">
        <f t="shared" si="257"/>
        <v>('i2023110600549','2022','in2023110400004','2'),</v>
      </c>
      <c r="BT279" t="str">
        <f t="shared" si="258"/>
        <v>('i2023110600549','2022','in2023110400005','2'),</v>
      </c>
      <c r="BU279" t="str">
        <f t="shared" si="259"/>
        <v>('i2023110600549','2022','in2023110400006','2'),</v>
      </c>
      <c r="BV279" t="str">
        <f t="shared" si="260"/>
        <v>('i2023110600549','2022','in2023110400007','1'),</v>
      </c>
      <c r="BW279" t="str">
        <f t="shared" si="261"/>
        <v>('i2023110600549','2022','in2023110400008','2'),</v>
      </c>
      <c r="BX279" t="str">
        <f t="shared" si="262"/>
        <v>('i2023110600549','2022','in2023110400009','3'),</v>
      </c>
      <c r="BY279" t="str">
        <f t="shared" si="263"/>
        <v>('i2023110600549','2022','in2023110400010','1'),</v>
      </c>
      <c r="BZ279" t="str">
        <f t="shared" si="264"/>
        <v>('i2023110600549','2022','in2023110400011','1'),</v>
      </c>
      <c r="CA279" t="str">
        <f t="shared" si="265"/>
        <v>('i2023110600549','2022','in2023110400012','1'),</v>
      </c>
      <c r="CB279" t="str">
        <f t="shared" si="266"/>
        <v>('i2023110600549','2022','in2023110400013','1'),</v>
      </c>
      <c r="CC279" t="str">
        <f t="shared" si="267"/>
        <v>('i2023110600549','2022','in2023110400014','1'),</v>
      </c>
      <c r="CD279" t="str">
        <f t="shared" si="268"/>
        <v>('i2023110600549','2022','in2023110400015','1'),</v>
      </c>
      <c r="CE279" t="str">
        <f t="shared" si="269"/>
        <v>('i2023110600549','2022','in2023110400016','1'),</v>
      </c>
      <c r="CF279" t="str">
        <f t="shared" si="270"/>
        <v>('i2023110600549','2022','in2023110400017','1'),</v>
      </c>
      <c r="CG279" t="str">
        <f t="shared" si="271"/>
        <v>('i2023110600549','2022','in2023110400018','1'),</v>
      </c>
      <c r="CH279" t="str">
        <f t="shared" si="272"/>
        <v>('i2023110600549','2022','in2023110400019','1'),</v>
      </c>
      <c r="CI279" t="str">
        <f t="shared" si="273"/>
        <v>('i2023110600549','2022','in2023110400020','1'),</v>
      </c>
      <c r="CJ279" t="str">
        <f t="shared" si="274"/>
        <v>('i2023110600549','2022','in2023110400021','1'),</v>
      </c>
      <c r="CK279" t="str">
        <f t="shared" si="275"/>
        <v>('i2023110600549','2022','in2023110400022','1'),</v>
      </c>
      <c r="CL279" t="str">
        <f t="shared" si="276"/>
        <v>('i2023110600549','2022','in2023110400023','1'),</v>
      </c>
      <c r="CM279" t="str">
        <f t="shared" si="277"/>
        <v>('i2023110600549','2022','in2023110400024','1'),</v>
      </c>
      <c r="CN279" t="str">
        <f t="shared" si="278"/>
        <v>('i2023110600549','2022','in2023110400025','1'),</v>
      </c>
      <c r="CO279" t="str">
        <f t="shared" si="279"/>
        <v>('i2023110600549','2022','in2023110400026','1'),</v>
      </c>
      <c r="CP279" t="str">
        <f t="shared" si="280"/>
        <v>('i2023110600549','2022','in2023110400027','1'),</v>
      </c>
      <c r="CQ279" t="str">
        <f t="shared" si="281"/>
        <v>('i2023110600549','2022','in2023110400028','1'),</v>
      </c>
      <c r="CR279" t="str">
        <f t="shared" si="282"/>
        <v>('i2023110600549','2022','in2023110400029','1'),</v>
      </c>
      <c r="CS279" t="str">
        <f t="shared" si="283"/>
        <v>('i2023110600549','2022','in2023110400030','1'),</v>
      </c>
      <c r="CT279" t="str">
        <f t="shared" si="284"/>
        <v>('i2023110600549','2022','in2023110400031','1'),</v>
      </c>
      <c r="CU279" t="str">
        <f t="shared" si="285"/>
        <v>('i2023110600549','2022','in2023110400032','1'),</v>
      </c>
      <c r="CV279" t="str">
        <f t="shared" si="286"/>
        <v>('i2023110600549','2022','in2023110400033','1'),</v>
      </c>
      <c r="CW279" t="str">
        <f t="shared" si="287"/>
        <v>('i2023110600549','2022','in2023110400034','1'),</v>
      </c>
      <c r="CX279" t="str">
        <f t="shared" si="288"/>
        <v>('i2023110600549','2022','in2023110400035','3'),</v>
      </c>
      <c r="CY279" t="str">
        <f t="shared" si="289"/>
        <v>('i2023110600549','2022','in2023110400036','2'),</v>
      </c>
      <c r="CZ279" t="str">
        <f t="shared" si="290"/>
        <v>('i2023110600549','2022','in2023110400037','1'),</v>
      </c>
      <c r="DA279" t="str">
        <f t="shared" si="291"/>
        <v>('i2023110600549','2022','in2023110400038','1'),</v>
      </c>
      <c r="DB279" t="str">
        <f t="shared" si="292"/>
        <v>('i2023110600549','2022','in2023110400039','1'),</v>
      </c>
      <c r="DC279" t="str">
        <f t="shared" si="293"/>
        <v>('i2023110600549','2022','in2023110400040','1'),</v>
      </c>
      <c r="DD279" t="str">
        <f t="shared" si="294"/>
        <v>('i2023110600549','2022','in2023110400041','1'),</v>
      </c>
      <c r="DE279" t="str">
        <f t="shared" si="295"/>
        <v>('i2023110600549','2022','in2023110400042','1'),</v>
      </c>
      <c r="DF279" t="str">
        <f t="shared" si="296"/>
        <v>('i2023110600549','2022','in2023110400043','1'),</v>
      </c>
      <c r="DG279" t="str">
        <f t="shared" si="297"/>
        <v>('i2023110600549','2022','in2023110400044','2'),</v>
      </c>
      <c r="DH279" t="str">
        <f t="shared" si="298"/>
        <v>('i2023110600549','2022','in2023110400045','1'),</v>
      </c>
      <c r="DI279" t="str">
        <f t="shared" si="299"/>
        <v>('i2023110600549','2022','in2023110400046','1'),</v>
      </c>
      <c r="DJ279" t="str">
        <f t="shared" si="300"/>
        <v>('i2023110600549','2022','in2023110400047','1');</v>
      </c>
    </row>
    <row r="280" spans="1:114" x14ac:dyDescent="0.25">
      <c r="A280" s="4" t="str">
        <f>INDEX('instansi pusat'!$B$2:$C$623,MATCH(C280,'instansi pusat'!$D$2:$D$623,0),2)</f>
        <v>i2023110600424</v>
      </c>
      <c r="B280" s="6">
        <v>6604</v>
      </c>
      <c r="C280" s="5" t="s">
        <v>291</v>
      </c>
      <c r="D280" s="6">
        <v>2022</v>
      </c>
      <c r="E280" s="6">
        <v>1</v>
      </c>
      <c r="F280" s="6">
        <v>1</v>
      </c>
      <c r="G280" s="6">
        <v>3</v>
      </c>
      <c r="H280" s="6">
        <v>1</v>
      </c>
      <c r="I280" s="6">
        <v>3</v>
      </c>
      <c r="J280" s="6">
        <v>1</v>
      </c>
      <c r="K280" s="6">
        <v>1</v>
      </c>
      <c r="L280" s="6">
        <v>1</v>
      </c>
      <c r="M280" s="6">
        <v>1</v>
      </c>
      <c r="N280" s="6">
        <v>3</v>
      </c>
      <c r="O280" s="6">
        <v>1</v>
      </c>
      <c r="P280" s="6">
        <v>1</v>
      </c>
      <c r="Q280" s="6">
        <v>2</v>
      </c>
      <c r="R280" s="6">
        <v>2</v>
      </c>
      <c r="S280" s="6">
        <v>1</v>
      </c>
      <c r="T280" s="6">
        <v>3</v>
      </c>
      <c r="U280" s="6">
        <v>3</v>
      </c>
      <c r="V280" s="6">
        <v>3</v>
      </c>
      <c r="W280" s="6">
        <v>2</v>
      </c>
      <c r="X280" s="6">
        <v>1</v>
      </c>
      <c r="Y280" s="6">
        <v>1</v>
      </c>
      <c r="Z280" s="6">
        <v>1</v>
      </c>
      <c r="AA280" s="6">
        <v>3</v>
      </c>
      <c r="AB280" s="6">
        <v>3</v>
      </c>
      <c r="AC280" s="6">
        <v>1</v>
      </c>
      <c r="AD280" s="6">
        <v>1</v>
      </c>
      <c r="AE280" s="6">
        <v>1</v>
      </c>
      <c r="AF280" s="6">
        <v>2</v>
      </c>
      <c r="AG280" s="6">
        <v>1</v>
      </c>
      <c r="AH280" s="6">
        <v>1</v>
      </c>
      <c r="AI280" s="6">
        <v>1</v>
      </c>
      <c r="AJ280" s="6">
        <v>4</v>
      </c>
      <c r="AK280" s="6">
        <v>4</v>
      </c>
      <c r="AL280" s="6">
        <v>4</v>
      </c>
      <c r="AM280" s="6">
        <v>4</v>
      </c>
      <c r="AN280" s="6">
        <v>4</v>
      </c>
      <c r="AO280" s="6">
        <v>4</v>
      </c>
      <c r="AP280" s="6">
        <v>3</v>
      </c>
      <c r="AQ280" s="6">
        <v>4</v>
      </c>
      <c r="AR280" s="6">
        <v>1</v>
      </c>
      <c r="AS280" s="6">
        <v>3</v>
      </c>
      <c r="AT280" s="6">
        <v>4</v>
      </c>
      <c r="AU280" s="6">
        <v>4</v>
      </c>
      <c r="AV280" s="6">
        <v>4</v>
      </c>
      <c r="AW280" s="6">
        <v>4</v>
      </c>
      <c r="AX280" s="6">
        <v>4</v>
      </c>
      <c r="AY280" s="6">
        <v>4</v>
      </c>
      <c r="AZ280" s="3">
        <f t="shared" si="241"/>
        <v>1.6</v>
      </c>
      <c r="BA280" s="3">
        <f t="shared" si="242"/>
        <v>1.5</v>
      </c>
      <c r="BB280" s="3">
        <f t="shared" si="243"/>
        <v>2.5</v>
      </c>
      <c r="BC280" s="3">
        <f t="shared" si="244"/>
        <v>1.5</v>
      </c>
      <c r="BD280" s="3">
        <f t="shared" si="245"/>
        <v>1.625</v>
      </c>
      <c r="BE280" s="3">
        <f t="shared" si="246"/>
        <v>1</v>
      </c>
      <c r="BF280" s="3">
        <f t="shared" si="247"/>
        <v>3.5</v>
      </c>
      <c r="BG280" s="3">
        <f t="shared" si="248"/>
        <v>4</v>
      </c>
      <c r="BH280" s="3">
        <f t="shared" si="249"/>
        <v>1.6</v>
      </c>
      <c r="BI280" s="3">
        <f t="shared" si="250"/>
        <v>1.9000000000000001</v>
      </c>
      <c r="BJ280" s="3">
        <f t="shared" si="251"/>
        <v>1.4545454545454546</v>
      </c>
      <c r="BK280" s="3">
        <f t="shared" si="252"/>
        <v>3.697802197802198</v>
      </c>
      <c r="BL280" s="3">
        <f t="shared" si="253"/>
        <v>2.6055000000000001</v>
      </c>
      <c r="BO280" t="s">
        <v>641</v>
      </c>
      <c r="BP280" t="str">
        <f t="shared" si="254"/>
        <v>('i2023110600424','2022','in2023110400001','1'),</v>
      </c>
      <c r="BQ280" t="str">
        <f t="shared" si="255"/>
        <v>('i2023110600424','2022','in2023110400002','1'),</v>
      </c>
      <c r="BR280" t="str">
        <f t="shared" si="256"/>
        <v>('i2023110600424','2022','in2023110400003','3'),</v>
      </c>
      <c r="BS280" t="str">
        <f t="shared" si="257"/>
        <v>('i2023110600424','2022','in2023110400004','1'),</v>
      </c>
      <c r="BT280" t="str">
        <f t="shared" si="258"/>
        <v>('i2023110600424','2022','in2023110400005','3'),</v>
      </c>
      <c r="BU280" t="str">
        <f t="shared" si="259"/>
        <v>('i2023110600424','2022','in2023110400006','1'),</v>
      </c>
      <c r="BV280" t="str">
        <f t="shared" si="260"/>
        <v>('i2023110600424','2022','in2023110400007','1'),</v>
      </c>
      <c r="BW280" t="str">
        <f t="shared" si="261"/>
        <v>('i2023110600424','2022','in2023110400008','1'),</v>
      </c>
      <c r="BX280" t="str">
        <f t="shared" si="262"/>
        <v>('i2023110600424','2022','in2023110400009','1'),</v>
      </c>
      <c r="BY280" t="str">
        <f t="shared" si="263"/>
        <v>('i2023110600424','2022','in2023110400010','3'),</v>
      </c>
      <c r="BZ280" t="str">
        <f t="shared" si="264"/>
        <v>('i2023110600424','2022','in2023110400011','1'),</v>
      </c>
      <c r="CA280" t="str">
        <f t="shared" si="265"/>
        <v>('i2023110600424','2022','in2023110400012','1'),</v>
      </c>
      <c r="CB280" t="str">
        <f t="shared" si="266"/>
        <v>('i2023110600424','2022','in2023110400013','2'),</v>
      </c>
      <c r="CC280" t="str">
        <f t="shared" si="267"/>
        <v>('i2023110600424','2022','in2023110400014','2'),</v>
      </c>
      <c r="CD280" t="str">
        <f t="shared" si="268"/>
        <v>('i2023110600424','2022','in2023110400015','1'),</v>
      </c>
      <c r="CE280" t="str">
        <f t="shared" si="269"/>
        <v>('i2023110600424','2022','in2023110400016','3'),</v>
      </c>
      <c r="CF280" t="str">
        <f t="shared" si="270"/>
        <v>('i2023110600424','2022','in2023110400017','3'),</v>
      </c>
      <c r="CG280" t="str">
        <f t="shared" si="271"/>
        <v>('i2023110600424','2022','in2023110400018','3'),</v>
      </c>
      <c r="CH280" t="str">
        <f t="shared" si="272"/>
        <v>('i2023110600424','2022','in2023110400019','2'),</v>
      </c>
      <c r="CI280" t="str">
        <f t="shared" si="273"/>
        <v>('i2023110600424','2022','in2023110400020','1'),</v>
      </c>
      <c r="CJ280" t="str">
        <f t="shared" si="274"/>
        <v>('i2023110600424','2022','in2023110400021','1'),</v>
      </c>
      <c r="CK280" t="str">
        <f t="shared" si="275"/>
        <v>('i2023110600424','2022','in2023110400022','1'),</v>
      </c>
      <c r="CL280" t="str">
        <f t="shared" si="276"/>
        <v>('i2023110600424','2022','in2023110400023','3'),</v>
      </c>
      <c r="CM280" t="str">
        <f t="shared" si="277"/>
        <v>('i2023110600424','2022','in2023110400024','3'),</v>
      </c>
      <c r="CN280" t="str">
        <f t="shared" si="278"/>
        <v>('i2023110600424','2022','in2023110400025','1'),</v>
      </c>
      <c r="CO280" t="str">
        <f t="shared" si="279"/>
        <v>('i2023110600424','2022','in2023110400026','1'),</v>
      </c>
      <c r="CP280" t="str">
        <f t="shared" si="280"/>
        <v>('i2023110600424','2022','in2023110400027','1'),</v>
      </c>
      <c r="CQ280" t="str">
        <f t="shared" si="281"/>
        <v>('i2023110600424','2022','in2023110400028','2'),</v>
      </c>
      <c r="CR280" t="str">
        <f t="shared" si="282"/>
        <v>('i2023110600424','2022','in2023110400029','1'),</v>
      </c>
      <c r="CS280" t="str">
        <f t="shared" si="283"/>
        <v>('i2023110600424','2022','in2023110400030','1'),</v>
      </c>
      <c r="CT280" t="str">
        <f t="shared" si="284"/>
        <v>('i2023110600424','2022','in2023110400031','1'),</v>
      </c>
      <c r="CU280" t="str">
        <f t="shared" si="285"/>
        <v>('i2023110600424','2022','in2023110400032','4'),</v>
      </c>
      <c r="CV280" t="str">
        <f t="shared" si="286"/>
        <v>('i2023110600424','2022','in2023110400033','4'),</v>
      </c>
      <c r="CW280" t="str">
        <f t="shared" si="287"/>
        <v>('i2023110600424','2022','in2023110400034','4'),</v>
      </c>
      <c r="CX280" t="str">
        <f t="shared" si="288"/>
        <v>('i2023110600424','2022','in2023110400035','4'),</v>
      </c>
      <c r="CY280" t="str">
        <f t="shared" si="289"/>
        <v>('i2023110600424','2022','in2023110400036','4'),</v>
      </c>
      <c r="CZ280" t="str">
        <f t="shared" si="290"/>
        <v>('i2023110600424','2022','in2023110400037','4'),</v>
      </c>
      <c r="DA280" t="str">
        <f t="shared" si="291"/>
        <v>('i2023110600424','2022','in2023110400038','3'),</v>
      </c>
      <c r="DB280" t="str">
        <f t="shared" si="292"/>
        <v>('i2023110600424','2022','in2023110400039','4'),</v>
      </c>
      <c r="DC280" t="str">
        <f t="shared" si="293"/>
        <v>('i2023110600424','2022','in2023110400040','1'),</v>
      </c>
      <c r="DD280" t="str">
        <f t="shared" si="294"/>
        <v>('i2023110600424','2022','in2023110400041','3'),</v>
      </c>
      <c r="DE280" t="str">
        <f t="shared" si="295"/>
        <v>('i2023110600424','2022','in2023110400042','4'),</v>
      </c>
      <c r="DF280" t="str">
        <f t="shared" si="296"/>
        <v>('i2023110600424','2022','in2023110400043','4'),</v>
      </c>
      <c r="DG280" t="str">
        <f t="shared" si="297"/>
        <v>('i2023110600424','2022','in2023110400044','4'),</v>
      </c>
      <c r="DH280" t="str">
        <f t="shared" si="298"/>
        <v>('i2023110600424','2022','in2023110400045','4'),</v>
      </c>
      <c r="DI280" t="str">
        <f t="shared" si="299"/>
        <v>('i2023110600424','2022','in2023110400046','4'),</v>
      </c>
      <c r="DJ280" t="str">
        <f t="shared" si="300"/>
        <v>('i2023110600424','2022','in2023110400047','4');</v>
      </c>
    </row>
    <row r="281" spans="1:114" x14ac:dyDescent="0.25">
      <c r="A281" s="4" t="str">
        <f>INDEX('instansi pusat'!$B$2:$C$623,MATCH(C281,'instansi pusat'!$D$2:$D$623,0),2)</f>
        <v>i2023110600374</v>
      </c>
      <c r="B281" s="6">
        <v>5504</v>
      </c>
      <c r="C281" s="5" t="s">
        <v>216</v>
      </c>
      <c r="D281" s="6">
        <v>2022</v>
      </c>
      <c r="E281" s="6">
        <v>1</v>
      </c>
      <c r="F281" s="6">
        <v>1</v>
      </c>
      <c r="G281" s="6">
        <v>1</v>
      </c>
      <c r="H281" s="6">
        <v>1</v>
      </c>
      <c r="I281" s="6">
        <v>1</v>
      </c>
      <c r="J281" s="6">
        <v>1</v>
      </c>
      <c r="K281" s="6">
        <v>1</v>
      </c>
      <c r="L281" s="6">
        <v>1</v>
      </c>
      <c r="M281" s="6">
        <v>1</v>
      </c>
      <c r="N281" s="6">
        <v>2</v>
      </c>
      <c r="O281" s="6">
        <v>1</v>
      </c>
      <c r="P281" s="6">
        <v>1</v>
      </c>
      <c r="Q281" s="6">
        <v>1</v>
      </c>
      <c r="R281" s="6">
        <v>1</v>
      </c>
      <c r="S281" s="6">
        <v>1</v>
      </c>
      <c r="T281" s="6">
        <v>1</v>
      </c>
      <c r="U281" s="6">
        <v>1</v>
      </c>
      <c r="V281" s="6">
        <v>1</v>
      </c>
      <c r="W281" s="6">
        <v>1</v>
      </c>
      <c r="X281" s="6">
        <v>1</v>
      </c>
      <c r="Y281" s="6">
        <v>1</v>
      </c>
      <c r="Z281" s="6">
        <v>1</v>
      </c>
      <c r="AA281" s="6">
        <v>1</v>
      </c>
      <c r="AB281" s="6">
        <v>1</v>
      </c>
      <c r="AC281" s="6">
        <v>1</v>
      </c>
      <c r="AD281" s="6">
        <v>1</v>
      </c>
      <c r="AE281" s="6">
        <v>1</v>
      </c>
      <c r="AF281" s="6">
        <v>1</v>
      </c>
      <c r="AG281" s="6">
        <v>1</v>
      </c>
      <c r="AH281" s="6">
        <v>1</v>
      </c>
      <c r="AI281" s="6">
        <v>1</v>
      </c>
      <c r="AJ281" s="6">
        <v>4</v>
      </c>
      <c r="AK281" s="6">
        <v>4</v>
      </c>
      <c r="AL281" s="6">
        <v>4</v>
      </c>
      <c r="AM281" s="6">
        <v>3</v>
      </c>
      <c r="AN281" s="6">
        <v>1</v>
      </c>
      <c r="AO281" s="6">
        <v>1</v>
      </c>
      <c r="AP281" s="6">
        <v>1</v>
      </c>
      <c r="AQ281" s="6">
        <v>1</v>
      </c>
      <c r="AR281" s="6">
        <v>1</v>
      </c>
      <c r="AS281" s="6">
        <v>1</v>
      </c>
      <c r="AT281" s="6">
        <v>4</v>
      </c>
      <c r="AU281" s="6">
        <v>2</v>
      </c>
      <c r="AV281" s="6">
        <v>4</v>
      </c>
      <c r="AW281" s="6">
        <v>2</v>
      </c>
      <c r="AX281" s="6">
        <v>1</v>
      </c>
      <c r="AY281" s="6">
        <v>1</v>
      </c>
      <c r="AZ281" s="3">
        <f t="shared" si="241"/>
        <v>1.1000000000000001</v>
      </c>
      <c r="BA281" s="3">
        <f t="shared" si="242"/>
        <v>1</v>
      </c>
      <c r="BB281" s="3">
        <f t="shared" si="243"/>
        <v>1</v>
      </c>
      <c r="BC281" s="3">
        <f t="shared" si="244"/>
        <v>1</v>
      </c>
      <c r="BD281" s="3">
        <f t="shared" si="245"/>
        <v>1</v>
      </c>
      <c r="BE281" s="3">
        <f t="shared" si="246"/>
        <v>1</v>
      </c>
      <c r="BF281" s="3">
        <f t="shared" si="247"/>
        <v>2.1</v>
      </c>
      <c r="BG281" s="3">
        <f t="shared" si="248"/>
        <v>2.333333333333333</v>
      </c>
      <c r="BH281" s="3">
        <f t="shared" si="249"/>
        <v>1.1000000000000001</v>
      </c>
      <c r="BI281" s="3">
        <f t="shared" si="250"/>
        <v>1</v>
      </c>
      <c r="BJ281" s="3">
        <f t="shared" si="251"/>
        <v>1</v>
      </c>
      <c r="BK281" s="3">
        <f t="shared" si="252"/>
        <v>2.1923076923076921</v>
      </c>
      <c r="BL281" s="3">
        <f t="shared" si="253"/>
        <v>1.5554999999999999</v>
      </c>
      <c r="BO281" t="s">
        <v>641</v>
      </c>
      <c r="BP281" t="str">
        <f t="shared" si="254"/>
        <v>('i2023110600374','2022','in2023110400001','1'),</v>
      </c>
      <c r="BQ281" t="str">
        <f t="shared" si="255"/>
        <v>('i2023110600374','2022','in2023110400002','1'),</v>
      </c>
      <c r="BR281" t="str">
        <f t="shared" si="256"/>
        <v>('i2023110600374','2022','in2023110400003','1'),</v>
      </c>
      <c r="BS281" t="str">
        <f t="shared" si="257"/>
        <v>('i2023110600374','2022','in2023110400004','1'),</v>
      </c>
      <c r="BT281" t="str">
        <f t="shared" si="258"/>
        <v>('i2023110600374','2022','in2023110400005','1'),</v>
      </c>
      <c r="BU281" t="str">
        <f t="shared" si="259"/>
        <v>('i2023110600374','2022','in2023110400006','1'),</v>
      </c>
      <c r="BV281" t="str">
        <f t="shared" si="260"/>
        <v>('i2023110600374','2022','in2023110400007','1'),</v>
      </c>
      <c r="BW281" t="str">
        <f t="shared" si="261"/>
        <v>('i2023110600374','2022','in2023110400008','1'),</v>
      </c>
      <c r="BX281" t="str">
        <f t="shared" si="262"/>
        <v>('i2023110600374','2022','in2023110400009','1'),</v>
      </c>
      <c r="BY281" t="str">
        <f t="shared" si="263"/>
        <v>('i2023110600374','2022','in2023110400010','2'),</v>
      </c>
      <c r="BZ281" t="str">
        <f t="shared" si="264"/>
        <v>('i2023110600374','2022','in2023110400011','1'),</v>
      </c>
      <c r="CA281" t="str">
        <f t="shared" si="265"/>
        <v>('i2023110600374','2022','in2023110400012','1'),</v>
      </c>
      <c r="CB281" t="str">
        <f t="shared" si="266"/>
        <v>('i2023110600374','2022','in2023110400013','1'),</v>
      </c>
      <c r="CC281" t="str">
        <f t="shared" si="267"/>
        <v>('i2023110600374','2022','in2023110400014','1'),</v>
      </c>
      <c r="CD281" t="str">
        <f t="shared" si="268"/>
        <v>('i2023110600374','2022','in2023110400015','1'),</v>
      </c>
      <c r="CE281" t="str">
        <f t="shared" si="269"/>
        <v>('i2023110600374','2022','in2023110400016','1'),</v>
      </c>
      <c r="CF281" t="str">
        <f t="shared" si="270"/>
        <v>('i2023110600374','2022','in2023110400017','1'),</v>
      </c>
      <c r="CG281" t="str">
        <f t="shared" si="271"/>
        <v>('i2023110600374','2022','in2023110400018','1'),</v>
      </c>
      <c r="CH281" t="str">
        <f t="shared" si="272"/>
        <v>('i2023110600374','2022','in2023110400019','1'),</v>
      </c>
      <c r="CI281" t="str">
        <f t="shared" si="273"/>
        <v>('i2023110600374','2022','in2023110400020','1'),</v>
      </c>
      <c r="CJ281" t="str">
        <f t="shared" si="274"/>
        <v>('i2023110600374','2022','in2023110400021','1'),</v>
      </c>
      <c r="CK281" t="str">
        <f t="shared" si="275"/>
        <v>('i2023110600374','2022','in2023110400022','1'),</v>
      </c>
      <c r="CL281" t="str">
        <f t="shared" si="276"/>
        <v>('i2023110600374','2022','in2023110400023','1'),</v>
      </c>
      <c r="CM281" t="str">
        <f t="shared" si="277"/>
        <v>('i2023110600374','2022','in2023110400024','1'),</v>
      </c>
      <c r="CN281" t="str">
        <f t="shared" si="278"/>
        <v>('i2023110600374','2022','in2023110400025','1'),</v>
      </c>
      <c r="CO281" t="str">
        <f t="shared" si="279"/>
        <v>('i2023110600374','2022','in2023110400026','1'),</v>
      </c>
      <c r="CP281" t="str">
        <f t="shared" si="280"/>
        <v>('i2023110600374','2022','in2023110400027','1'),</v>
      </c>
      <c r="CQ281" t="str">
        <f t="shared" si="281"/>
        <v>('i2023110600374','2022','in2023110400028','1'),</v>
      </c>
      <c r="CR281" t="str">
        <f t="shared" si="282"/>
        <v>('i2023110600374','2022','in2023110400029','1'),</v>
      </c>
      <c r="CS281" t="str">
        <f t="shared" si="283"/>
        <v>('i2023110600374','2022','in2023110400030','1'),</v>
      </c>
      <c r="CT281" t="str">
        <f t="shared" si="284"/>
        <v>('i2023110600374','2022','in2023110400031','1'),</v>
      </c>
      <c r="CU281" t="str">
        <f t="shared" si="285"/>
        <v>('i2023110600374','2022','in2023110400032','4'),</v>
      </c>
      <c r="CV281" t="str">
        <f t="shared" si="286"/>
        <v>('i2023110600374','2022','in2023110400033','4'),</v>
      </c>
      <c r="CW281" t="str">
        <f t="shared" si="287"/>
        <v>('i2023110600374','2022','in2023110400034','4'),</v>
      </c>
      <c r="CX281" t="str">
        <f t="shared" si="288"/>
        <v>('i2023110600374','2022','in2023110400035','3'),</v>
      </c>
      <c r="CY281" t="str">
        <f t="shared" si="289"/>
        <v>('i2023110600374','2022','in2023110400036','1'),</v>
      </c>
      <c r="CZ281" t="str">
        <f t="shared" si="290"/>
        <v>('i2023110600374','2022','in2023110400037','1'),</v>
      </c>
      <c r="DA281" t="str">
        <f t="shared" si="291"/>
        <v>('i2023110600374','2022','in2023110400038','1'),</v>
      </c>
      <c r="DB281" t="str">
        <f t="shared" si="292"/>
        <v>('i2023110600374','2022','in2023110400039','1'),</v>
      </c>
      <c r="DC281" t="str">
        <f t="shared" si="293"/>
        <v>('i2023110600374','2022','in2023110400040','1'),</v>
      </c>
      <c r="DD281" t="str">
        <f t="shared" si="294"/>
        <v>('i2023110600374','2022','in2023110400041','1'),</v>
      </c>
      <c r="DE281" t="str">
        <f t="shared" si="295"/>
        <v>('i2023110600374','2022','in2023110400042','4'),</v>
      </c>
      <c r="DF281" t="str">
        <f t="shared" si="296"/>
        <v>('i2023110600374','2022','in2023110400043','2'),</v>
      </c>
      <c r="DG281" t="str">
        <f t="shared" si="297"/>
        <v>('i2023110600374','2022','in2023110400044','4'),</v>
      </c>
      <c r="DH281" t="str">
        <f t="shared" si="298"/>
        <v>('i2023110600374','2022','in2023110400045','2'),</v>
      </c>
      <c r="DI281" t="str">
        <f t="shared" si="299"/>
        <v>('i2023110600374','2022','in2023110400046','1'),</v>
      </c>
      <c r="DJ281" t="str">
        <f t="shared" si="300"/>
        <v>('i2023110600374','2022','in2023110400047','1');</v>
      </c>
    </row>
    <row r="282" spans="1:114" x14ac:dyDescent="0.25">
      <c r="A282" s="4" t="str">
        <f>INDEX('instansi pusat'!$B$2:$C$623,MATCH(C282,'instansi pusat'!$D$2:$D$623,0),2)</f>
        <v>i2023110600603</v>
      </c>
      <c r="B282" s="6">
        <v>8007</v>
      </c>
      <c r="C282" s="5" t="s">
        <v>395</v>
      </c>
      <c r="D282" s="6">
        <v>2022</v>
      </c>
      <c r="E282" s="6">
        <v>1</v>
      </c>
      <c r="F282" s="6">
        <v>1</v>
      </c>
      <c r="G282" s="6">
        <v>1</v>
      </c>
      <c r="H282" s="6">
        <v>1</v>
      </c>
      <c r="I282" s="6">
        <v>1</v>
      </c>
      <c r="J282" s="6">
        <v>1</v>
      </c>
      <c r="K282" s="6">
        <v>1</v>
      </c>
      <c r="L282" s="6">
        <v>1</v>
      </c>
      <c r="M282" s="6">
        <v>1</v>
      </c>
      <c r="N282" s="6">
        <v>1</v>
      </c>
      <c r="O282" s="6">
        <v>1</v>
      </c>
      <c r="P282" s="6">
        <v>1</v>
      </c>
      <c r="Q282" s="6">
        <v>1</v>
      </c>
      <c r="R282" s="6">
        <v>1</v>
      </c>
      <c r="S282" s="6">
        <v>1</v>
      </c>
      <c r="T282" s="6">
        <v>1</v>
      </c>
      <c r="U282" s="6">
        <v>1</v>
      </c>
      <c r="V282" s="6">
        <v>1</v>
      </c>
      <c r="W282" s="6">
        <v>1</v>
      </c>
      <c r="X282" s="6">
        <v>1</v>
      </c>
      <c r="Y282" s="6">
        <v>1</v>
      </c>
      <c r="Z282" s="6">
        <v>1</v>
      </c>
      <c r="AA282" s="6">
        <v>1</v>
      </c>
      <c r="AB282" s="6">
        <v>1</v>
      </c>
      <c r="AC282" s="6">
        <v>1</v>
      </c>
      <c r="AD282" s="6">
        <v>1</v>
      </c>
      <c r="AE282" s="6">
        <v>1</v>
      </c>
      <c r="AF282" s="6">
        <v>1</v>
      </c>
      <c r="AG282" s="6">
        <v>1</v>
      </c>
      <c r="AH282" s="6">
        <v>1</v>
      </c>
      <c r="AI282" s="6">
        <v>1</v>
      </c>
      <c r="AJ282" s="6">
        <v>1</v>
      </c>
      <c r="AK282" s="6">
        <v>1</v>
      </c>
      <c r="AL282" s="6">
        <v>1</v>
      </c>
      <c r="AM282" s="6">
        <v>3</v>
      </c>
      <c r="AN282" s="6">
        <v>1</v>
      </c>
      <c r="AO282" s="6">
        <v>1</v>
      </c>
      <c r="AP282" s="6">
        <v>1</v>
      </c>
      <c r="AQ282" s="6">
        <v>1</v>
      </c>
      <c r="AR282" s="6">
        <v>1</v>
      </c>
      <c r="AS282" s="6">
        <v>1</v>
      </c>
      <c r="AT282" s="6">
        <v>1</v>
      </c>
      <c r="AU282" s="6">
        <v>1</v>
      </c>
      <c r="AV282" s="6">
        <v>1</v>
      </c>
      <c r="AW282" s="6">
        <v>1</v>
      </c>
      <c r="AX282" s="6">
        <v>1</v>
      </c>
      <c r="AY282" s="6">
        <v>1</v>
      </c>
      <c r="AZ282" s="3">
        <f t="shared" si="241"/>
        <v>1</v>
      </c>
      <c r="BA282" s="3">
        <f t="shared" si="242"/>
        <v>1</v>
      </c>
      <c r="BB282" s="3">
        <f t="shared" si="243"/>
        <v>1</v>
      </c>
      <c r="BC282" s="3">
        <f t="shared" si="244"/>
        <v>1</v>
      </c>
      <c r="BD282" s="3">
        <f t="shared" si="245"/>
        <v>1</v>
      </c>
      <c r="BE282" s="3">
        <f t="shared" si="246"/>
        <v>1</v>
      </c>
      <c r="BF282" s="3">
        <f t="shared" si="247"/>
        <v>1.2000000000000002</v>
      </c>
      <c r="BG282" s="3">
        <f t="shared" si="248"/>
        <v>1</v>
      </c>
      <c r="BH282" s="3">
        <f t="shared" si="249"/>
        <v>1</v>
      </c>
      <c r="BI282" s="3">
        <f t="shared" si="250"/>
        <v>1</v>
      </c>
      <c r="BJ282" s="3">
        <f t="shared" si="251"/>
        <v>1</v>
      </c>
      <c r="BK282" s="3">
        <f t="shared" si="252"/>
        <v>1.1208791208791209</v>
      </c>
      <c r="BL282" s="3">
        <f t="shared" si="253"/>
        <v>1.0550000000000002</v>
      </c>
      <c r="BO282" t="s">
        <v>641</v>
      </c>
      <c r="BP282" t="str">
        <f t="shared" si="254"/>
        <v>('i2023110600603','2022','in2023110400001','1'),</v>
      </c>
      <c r="BQ282" t="str">
        <f t="shared" si="255"/>
        <v>('i2023110600603','2022','in2023110400002','1'),</v>
      </c>
      <c r="BR282" t="str">
        <f t="shared" si="256"/>
        <v>('i2023110600603','2022','in2023110400003','1'),</v>
      </c>
      <c r="BS282" t="str">
        <f t="shared" si="257"/>
        <v>('i2023110600603','2022','in2023110400004','1'),</v>
      </c>
      <c r="BT282" t="str">
        <f t="shared" si="258"/>
        <v>('i2023110600603','2022','in2023110400005','1'),</v>
      </c>
      <c r="BU282" t="str">
        <f t="shared" si="259"/>
        <v>('i2023110600603','2022','in2023110400006','1'),</v>
      </c>
      <c r="BV282" t="str">
        <f t="shared" si="260"/>
        <v>('i2023110600603','2022','in2023110400007','1'),</v>
      </c>
      <c r="BW282" t="str">
        <f t="shared" si="261"/>
        <v>('i2023110600603','2022','in2023110400008','1'),</v>
      </c>
      <c r="BX282" t="str">
        <f t="shared" si="262"/>
        <v>('i2023110600603','2022','in2023110400009','1'),</v>
      </c>
      <c r="BY282" t="str">
        <f t="shared" si="263"/>
        <v>('i2023110600603','2022','in2023110400010','1'),</v>
      </c>
      <c r="BZ282" t="str">
        <f t="shared" si="264"/>
        <v>('i2023110600603','2022','in2023110400011','1'),</v>
      </c>
      <c r="CA282" t="str">
        <f t="shared" si="265"/>
        <v>('i2023110600603','2022','in2023110400012','1'),</v>
      </c>
      <c r="CB282" t="str">
        <f t="shared" si="266"/>
        <v>('i2023110600603','2022','in2023110400013','1'),</v>
      </c>
      <c r="CC282" t="str">
        <f t="shared" si="267"/>
        <v>('i2023110600603','2022','in2023110400014','1'),</v>
      </c>
      <c r="CD282" t="str">
        <f t="shared" si="268"/>
        <v>('i2023110600603','2022','in2023110400015','1'),</v>
      </c>
      <c r="CE282" t="str">
        <f t="shared" si="269"/>
        <v>('i2023110600603','2022','in2023110400016','1'),</v>
      </c>
      <c r="CF282" t="str">
        <f t="shared" si="270"/>
        <v>('i2023110600603','2022','in2023110400017','1'),</v>
      </c>
      <c r="CG282" t="str">
        <f t="shared" si="271"/>
        <v>('i2023110600603','2022','in2023110400018','1'),</v>
      </c>
      <c r="CH282" t="str">
        <f t="shared" si="272"/>
        <v>('i2023110600603','2022','in2023110400019','1'),</v>
      </c>
      <c r="CI282" t="str">
        <f t="shared" si="273"/>
        <v>('i2023110600603','2022','in2023110400020','1'),</v>
      </c>
      <c r="CJ282" t="str">
        <f t="shared" si="274"/>
        <v>('i2023110600603','2022','in2023110400021','1'),</v>
      </c>
      <c r="CK282" t="str">
        <f t="shared" si="275"/>
        <v>('i2023110600603','2022','in2023110400022','1'),</v>
      </c>
      <c r="CL282" t="str">
        <f t="shared" si="276"/>
        <v>('i2023110600603','2022','in2023110400023','1'),</v>
      </c>
      <c r="CM282" t="str">
        <f t="shared" si="277"/>
        <v>('i2023110600603','2022','in2023110400024','1'),</v>
      </c>
      <c r="CN282" t="str">
        <f t="shared" si="278"/>
        <v>('i2023110600603','2022','in2023110400025','1'),</v>
      </c>
      <c r="CO282" t="str">
        <f t="shared" si="279"/>
        <v>('i2023110600603','2022','in2023110400026','1'),</v>
      </c>
      <c r="CP282" t="str">
        <f t="shared" si="280"/>
        <v>('i2023110600603','2022','in2023110400027','1'),</v>
      </c>
      <c r="CQ282" t="str">
        <f t="shared" si="281"/>
        <v>('i2023110600603','2022','in2023110400028','1'),</v>
      </c>
      <c r="CR282" t="str">
        <f t="shared" si="282"/>
        <v>('i2023110600603','2022','in2023110400029','1'),</v>
      </c>
      <c r="CS282" t="str">
        <f t="shared" si="283"/>
        <v>('i2023110600603','2022','in2023110400030','1'),</v>
      </c>
      <c r="CT282" t="str">
        <f t="shared" si="284"/>
        <v>('i2023110600603','2022','in2023110400031','1'),</v>
      </c>
      <c r="CU282" t="str">
        <f t="shared" si="285"/>
        <v>('i2023110600603','2022','in2023110400032','1'),</v>
      </c>
      <c r="CV282" t="str">
        <f t="shared" si="286"/>
        <v>('i2023110600603','2022','in2023110400033','1'),</v>
      </c>
      <c r="CW282" t="str">
        <f t="shared" si="287"/>
        <v>('i2023110600603','2022','in2023110400034','1'),</v>
      </c>
      <c r="CX282" t="str">
        <f t="shared" si="288"/>
        <v>('i2023110600603','2022','in2023110400035','3'),</v>
      </c>
      <c r="CY282" t="str">
        <f t="shared" si="289"/>
        <v>('i2023110600603','2022','in2023110400036','1'),</v>
      </c>
      <c r="CZ282" t="str">
        <f t="shared" si="290"/>
        <v>('i2023110600603','2022','in2023110400037','1'),</v>
      </c>
      <c r="DA282" t="str">
        <f t="shared" si="291"/>
        <v>('i2023110600603','2022','in2023110400038','1'),</v>
      </c>
      <c r="DB282" t="str">
        <f t="shared" si="292"/>
        <v>('i2023110600603','2022','in2023110400039','1'),</v>
      </c>
      <c r="DC282" t="str">
        <f t="shared" si="293"/>
        <v>('i2023110600603','2022','in2023110400040','1'),</v>
      </c>
      <c r="DD282" t="str">
        <f t="shared" si="294"/>
        <v>('i2023110600603','2022','in2023110400041','1'),</v>
      </c>
      <c r="DE282" t="str">
        <f t="shared" si="295"/>
        <v>('i2023110600603','2022','in2023110400042','1'),</v>
      </c>
      <c r="DF282" t="str">
        <f t="shared" si="296"/>
        <v>('i2023110600603','2022','in2023110400043','1'),</v>
      </c>
      <c r="DG282" t="str">
        <f t="shared" si="297"/>
        <v>('i2023110600603','2022','in2023110400044','1'),</v>
      </c>
      <c r="DH282" t="str">
        <f t="shared" si="298"/>
        <v>('i2023110600603','2022','in2023110400045','1'),</v>
      </c>
      <c r="DI282" t="str">
        <f t="shared" si="299"/>
        <v>('i2023110600603','2022','in2023110400046','1'),</v>
      </c>
      <c r="DJ282" t="str">
        <f t="shared" si="300"/>
        <v>('i2023110600603','2022','in2023110400047','1');</v>
      </c>
    </row>
    <row r="283" spans="1:114" x14ac:dyDescent="0.25">
      <c r="A283" s="4" t="str">
        <f>INDEX('instansi pusat'!$B$2:$C$623,MATCH(C283,'instansi pusat'!$D$2:$D$623,0),2)</f>
        <v>i2023110600396</v>
      </c>
      <c r="B283" s="6">
        <v>5912</v>
      </c>
      <c r="C283" s="5" t="s">
        <v>351</v>
      </c>
      <c r="D283" s="6">
        <v>2022</v>
      </c>
      <c r="E283" s="6">
        <v>4</v>
      </c>
      <c r="F283" s="6">
        <v>4</v>
      </c>
      <c r="G283" s="6">
        <v>4</v>
      </c>
      <c r="H283" s="6">
        <v>4</v>
      </c>
      <c r="I283" s="6">
        <v>4</v>
      </c>
      <c r="J283" s="6">
        <v>4</v>
      </c>
      <c r="K283" s="6">
        <v>4</v>
      </c>
      <c r="L283" s="6">
        <v>4</v>
      </c>
      <c r="M283" s="6">
        <v>4</v>
      </c>
      <c r="N283" s="6">
        <v>4</v>
      </c>
      <c r="O283" s="6">
        <v>1</v>
      </c>
      <c r="P283" s="6">
        <v>1</v>
      </c>
      <c r="Q283" s="6">
        <v>1</v>
      </c>
      <c r="R283" s="6">
        <v>1</v>
      </c>
      <c r="S283" s="6">
        <v>3</v>
      </c>
      <c r="T283" s="6">
        <v>2</v>
      </c>
      <c r="U283" s="6">
        <v>1</v>
      </c>
      <c r="V283" s="6">
        <v>2</v>
      </c>
      <c r="W283" s="6">
        <v>3</v>
      </c>
      <c r="X283" s="6">
        <v>2</v>
      </c>
      <c r="Y283" s="6">
        <v>1</v>
      </c>
      <c r="Z283" s="6">
        <v>1</v>
      </c>
      <c r="AA283" s="6">
        <v>1</v>
      </c>
      <c r="AB283" s="6">
        <v>1</v>
      </c>
      <c r="AC283" s="6">
        <v>1</v>
      </c>
      <c r="AD283" s="6">
        <v>1</v>
      </c>
      <c r="AE283" s="6">
        <v>1</v>
      </c>
      <c r="AF283" s="6">
        <v>1</v>
      </c>
      <c r="AG283" s="6">
        <v>1</v>
      </c>
      <c r="AH283" s="6">
        <v>1</v>
      </c>
      <c r="AI283" s="6">
        <v>1</v>
      </c>
      <c r="AJ283" s="6">
        <v>4</v>
      </c>
      <c r="AK283" s="6">
        <v>4</v>
      </c>
      <c r="AL283" s="6">
        <v>4</v>
      </c>
      <c r="AM283" s="6">
        <v>4</v>
      </c>
      <c r="AN283" s="6">
        <v>4</v>
      </c>
      <c r="AO283" s="6">
        <v>1</v>
      </c>
      <c r="AP283" s="6">
        <v>3</v>
      </c>
      <c r="AQ283" s="6">
        <v>3</v>
      </c>
      <c r="AR283" s="6">
        <v>3</v>
      </c>
      <c r="AS283" s="6">
        <v>3</v>
      </c>
      <c r="AT283" s="6">
        <v>4</v>
      </c>
      <c r="AU283" s="6">
        <v>1</v>
      </c>
      <c r="AV283" s="6">
        <v>4</v>
      </c>
      <c r="AW283" s="6">
        <v>4</v>
      </c>
      <c r="AX283" s="6">
        <v>3</v>
      </c>
      <c r="AY283" s="6">
        <v>3</v>
      </c>
      <c r="AZ283" s="3">
        <f t="shared" si="241"/>
        <v>4</v>
      </c>
      <c r="BA283" s="3">
        <f t="shared" si="242"/>
        <v>1</v>
      </c>
      <c r="BB283" s="3">
        <f t="shared" si="243"/>
        <v>2</v>
      </c>
      <c r="BC283" s="3">
        <f t="shared" si="244"/>
        <v>2.5</v>
      </c>
      <c r="BD283" s="3">
        <f t="shared" si="245"/>
        <v>1</v>
      </c>
      <c r="BE283" s="3">
        <f t="shared" si="246"/>
        <v>1</v>
      </c>
      <c r="BF283" s="3">
        <f t="shared" si="247"/>
        <v>3.3000000000000003</v>
      </c>
      <c r="BG283" s="3">
        <f t="shared" si="248"/>
        <v>3.1666666666666665</v>
      </c>
      <c r="BH283" s="3">
        <f t="shared" si="249"/>
        <v>4</v>
      </c>
      <c r="BI283" s="3">
        <f t="shared" si="250"/>
        <v>1.7000000000000002</v>
      </c>
      <c r="BJ283" s="3">
        <f t="shared" si="251"/>
        <v>1</v>
      </c>
      <c r="BK283" s="3">
        <f t="shared" si="252"/>
        <v>3.2472527472527473</v>
      </c>
      <c r="BL283" s="3">
        <f t="shared" si="253"/>
        <v>2.5875000000000004</v>
      </c>
      <c r="BO283" t="s">
        <v>641</v>
      </c>
      <c r="BP283" t="str">
        <f t="shared" si="254"/>
        <v>('i2023110600396','2022','in2023110400001','4'),</v>
      </c>
      <c r="BQ283" t="str">
        <f t="shared" si="255"/>
        <v>('i2023110600396','2022','in2023110400002','4'),</v>
      </c>
      <c r="BR283" t="str">
        <f t="shared" si="256"/>
        <v>('i2023110600396','2022','in2023110400003','4'),</v>
      </c>
      <c r="BS283" t="str">
        <f t="shared" si="257"/>
        <v>('i2023110600396','2022','in2023110400004','4'),</v>
      </c>
      <c r="BT283" t="str">
        <f t="shared" si="258"/>
        <v>('i2023110600396','2022','in2023110400005','4'),</v>
      </c>
      <c r="BU283" t="str">
        <f t="shared" si="259"/>
        <v>('i2023110600396','2022','in2023110400006','4'),</v>
      </c>
      <c r="BV283" t="str">
        <f t="shared" si="260"/>
        <v>('i2023110600396','2022','in2023110400007','4'),</v>
      </c>
      <c r="BW283" t="str">
        <f t="shared" si="261"/>
        <v>('i2023110600396','2022','in2023110400008','4'),</v>
      </c>
      <c r="BX283" t="str">
        <f t="shared" si="262"/>
        <v>('i2023110600396','2022','in2023110400009','4'),</v>
      </c>
      <c r="BY283" t="str">
        <f t="shared" si="263"/>
        <v>('i2023110600396','2022','in2023110400010','4'),</v>
      </c>
      <c r="BZ283" t="str">
        <f t="shared" si="264"/>
        <v>('i2023110600396','2022','in2023110400011','1'),</v>
      </c>
      <c r="CA283" t="str">
        <f t="shared" si="265"/>
        <v>('i2023110600396','2022','in2023110400012','1'),</v>
      </c>
      <c r="CB283" t="str">
        <f t="shared" si="266"/>
        <v>('i2023110600396','2022','in2023110400013','1'),</v>
      </c>
      <c r="CC283" t="str">
        <f t="shared" si="267"/>
        <v>('i2023110600396','2022','in2023110400014','1'),</v>
      </c>
      <c r="CD283" t="str">
        <f t="shared" si="268"/>
        <v>('i2023110600396','2022','in2023110400015','3'),</v>
      </c>
      <c r="CE283" t="str">
        <f t="shared" si="269"/>
        <v>('i2023110600396','2022','in2023110400016','2'),</v>
      </c>
      <c r="CF283" t="str">
        <f t="shared" si="270"/>
        <v>('i2023110600396','2022','in2023110400017','1'),</v>
      </c>
      <c r="CG283" t="str">
        <f t="shared" si="271"/>
        <v>('i2023110600396','2022','in2023110400018','2'),</v>
      </c>
      <c r="CH283" t="str">
        <f t="shared" si="272"/>
        <v>('i2023110600396','2022','in2023110400019','3'),</v>
      </c>
      <c r="CI283" t="str">
        <f t="shared" si="273"/>
        <v>('i2023110600396','2022','in2023110400020','2'),</v>
      </c>
      <c r="CJ283" t="str">
        <f t="shared" si="274"/>
        <v>('i2023110600396','2022','in2023110400021','1'),</v>
      </c>
      <c r="CK283" t="str">
        <f t="shared" si="275"/>
        <v>('i2023110600396','2022','in2023110400022','1'),</v>
      </c>
      <c r="CL283" t="str">
        <f t="shared" si="276"/>
        <v>('i2023110600396','2022','in2023110400023','1'),</v>
      </c>
      <c r="CM283" t="str">
        <f t="shared" si="277"/>
        <v>('i2023110600396','2022','in2023110400024','1'),</v>
      </c>
      <c r="CN283" t="str">
        <f t="shared" si="278"/>
        <v>('i2023110600396','2022','in2023110400025','1'),</v>
      </c>
      <c r="CO283" t="str">
        <f t="shared" si="279"/>
        <v>('i2023110600396','2022','in2023110400026','1'),</v>
      </c>
      <c r="CP283" t="str">
        <f t="shared" si="280"/>
        <v>('i2023110600396','2022','in2023110400027','1'),</v>
      </c>
      <c r="CQ283" t="str">
        <f t="shared" si="281"/>
        <v>('i2023110600396','2022','in2023110400028','1'),</v>
      </c>
      <c r="CR283" t="str">
        <f t="shared" si="282"/>
        <v>('i2023110600396','2022','in2023110400029','1'),</v>
      </c>
      <c r="CS283" t="str">
        <f t="shared" si="283"/>
        <v>('i2023110600396','2022','in2023110400030','1'),</v>
      </c>
      <c r="CT283" t="str">
        <f t="shared" si="284"/>
        <v>('i2023110600396','2022','in2023110400031','1'),</v>
      </c>
      <c r="CU283" t="str">
        <f t="shared" si="285"/>
        <v>('i2023110600396','2022','in2023110400032','4'),</v>
      </c>
      <c r="CV283" t="str">
        <f t="shared" si="286"/>
        <v>('i2023110600396','2022','in2023110400033','4'),</v>
      </c>
      <c r="CW283" t="str">
        <f t="shared" si="287"/>
        <v>('i2023110600396','2022','in2023110400034','4'),</v>
      </c>
      <c r="CX283" t="str">
        <f t="shared" si="288"/>
        <v>('i2023110600396','2022','in2023110400035','4'),</v>
      </c>
      <c r="CY283" t="str">
        <f t="shared" si="289"/>
        <v>('i2023110600396','2022','in2023110400036','4'),</v>
      </c>
      <c r="CZ283" t="str">
        <f t="shared" si="290"/>
        <v>('i2023110600396','2022','in2023110400037','1'),</v>
      </c>
      <c r="DA283" t="str">
        <f t="shared" si="291"/>
        <v>('i2023110600396','2022','in2023110400038','3'),</v>
      </c>
      <c r="DB283" t="str">
        <f t="shared" si="292"/>
        <v>('i2023110600396','2022','in2023110400039','3'),</v>
      </c>
      <c r="DC283" t="str">
        <f t="shared" si="293"/>
        <v>('i2023110600396','2022','in2023110400040','3'),</v>
      </c>
      <c r="DD283" t="str">
        <f t="shared" si="294"/>
        <v>('i2023110600396','2022','in2023110400041','3'),</v>
      </c>
      <c r="DE283" t="str">
        <f t="shared" si="295"/>
        <v>('i2023110600396','2022','in2023110400042','4'),</v>
      </c>
      <c r="DF283" t="str">
        <f t="shared" si="296"/>
        <v>('i2023110600396','2022','in2023110400043','1'),</v>
      </c>
      <c r="DG283" t="str">
        <f t="shared" si="297"/>
        <v>('i2023110600396','2022','in2023110400044','4'),</v>
      </c>
      <c r="DH283" t="str">
        <f t="shared" si="298"/>
        <v>('i2023110600396','2022','in2023110400045','4'),</v>
      </c>
      <c r="DI283" t="str">
        <f t="shared" si="299"/>
        <v>('i2023110600396','2022','in2023110400046','3'),</v>
      </c>
      <c r="DJ283" t="str">
        <f t="shared" si="300"/>
        <v>('i2023110600396','2022','in2023110400047','3');</v>
      </c>
    </row>
    <row r="284" spans="1:114" x14ac:dyDescent="0.25">
      <c r="A284" s="4" t="str">
        <f>INDEX('instansi pusat'!$B$2:$C$623,MATCH(C284,'instansi pusat'!$D$2:$D$623,0),2)</f>
        <v>i2023110600606</v>
      </c>
      <c r="B284" s="6">
        <v>8012</v>
      </c>
      <c r="C284" s="5" t="s">
        <v>399</v>
      </c>
      <c r="D284" s="6">
        <v>2022</v>
      </c>
      <c r="E284" s="6">
        <v>1</v>
      </c>
      <c r="F284" s="6">
        <v>1</v>
      </c>
      <c r="G284" s="6">
        <v>1</v>
      </c>
      <c r="H284" s="6">
        <v>1</v>
      </c>
      <c r="I284" s="6">
        <v>1</v>
      </c>
      <c r="J284" s="6">
        <v>1</v>
      </c>
      <c r="K284" s="6">
        <v>1</v>
      </c>
      <c r="L284" s="6">
        <v>1</v>
      </c>
      <c r="M284" s="6">
        <v>1</v>
      </c>
      <c r="N284" s="6">
        <v>1</v>
      </c>
      <c r="O284" s="6">
        <v>1</v>
      </c>
      <c r="P284" s="6">
        <v>1</v>
      </c>
      <c r="Q284" s="6">
        <v>1</v>
      </c>
      <c r="R284" s="6">
        <v>1</v>
      </c>
      <c r="S284" s="6">
        <v>1</v>
      </c>
      <c r="T284" s="6">
        <v>1</v>
      </c>
      <c r="U284" s="6">
        <v>2</v>
      </c>
      <c r="V284" s="6">
        <v>1</v>
      </c>
      <c r="W284" s="6">
        <v>1</v>
      </c>
      <c r="X284" s="6">
        <v>1</v>
      </c>
      <c r="Y284" s="6">
        <v>1</v>
      </c>
      <c r="Z284" s="6">
        <v>1</v>
      </c>
      <c r="AA284" s="6">
        <v>1</v>
      </c>
      <c r="AB284" s="6">
        <v>5</v>
      </c>
      <c r="AC284" s="6">
        <v>1</v>
      </c>
      <c r="AD284" s="6">
        <v>1</v>
      </c>
      <c r="AE284" s="6">
        <v>1</v>
      </c>
      <c r="AF284" s="6">
        <v>1</v>
      </c>
      <c r="AG284" s="6">
        <v>1</v>
      </c>
      <c r="AH284" s="6">
        <v>1</v>
      </c>
      <c r="AI284" s="6">
        <v>1</v>
      </c>
      <c r="AJ284" s="6">
        <v>4</v>
      </c>
      <c r="AK284" s="6">
        <v>4</v>
      </c>
      <c r="AL284" s="6">
        <v>4</v>
      </c>
      <c r="AM284" s="6">
        <v>3</v>
      </c>
      <c r="AN284" s="6">
        <v>2</v>
      </c>
      <c r="AO284" s="6">
        <v>1</v>
      </c>
      <c r="AP284" s="6">
        <v>3</v>
      </c>
      <c r="AQ284" s="6">
        <v>2</v>
      </c>
      <c r="AR284" s="6">
        <v>1</v>
      </c>
      <c r="AS284" s="6">
        <v>1</v>
      </c>
      <c r="AT284" s="6">
        <v>4</v>
      </c>
      <c r="AU284" s="6">
        <v>1</v>
      </c>
      <c r="AV284" s="6">
        <v>3</v>
      </c>
      <c r="AW284" s="6">
        <v>4</v>
      </c>
      <c r="AX284" s="6">
        <v>1</v>
      </c>
      <c r="AY284" s="6">
        <v>4</v>
      </c>
      <c r="AZ284" s="3">
        <f t="shared" si="241"/>
        <v>1</v>
      </c>
      <c r="BA284" s="3">
        <f t="shared" si="242"/>
        <v>1</v>
      </c>
      <c r="BB284" s="3">
        <f t="shared" si="243"/>
        <v>1.25</v>
      </c>
      <c r="BC284" s="3">
        <f t="shared" si="244"/>
        <v>1</v>
      </c>
      <c r="BD284" s="3">
        <f t="shared" si="245"/>
        <v>1.5</v>
      </c>
      <c r="BE284" s="3">
        <f t="shared" si="246"/>
        <v>1</v>
      </c>
      <c r="BF284" s="3">
        <f t="shared" si="247"/>
        <v>2.5</v>
      </c>
      <c r="BG284" s="3">
        <f t="shared" si="248"/>
        <v>2.833333333333333</v>
      </c>
      <c r="BH284" s="3">
        <f t="shared" si="249"/>
        <v>1</v>
      </c>
      <c r="BI284" s="3">
        <f t="shared" si="250"/>
        <v>1.1000000000000001</v>
      </c>
      <c r="BJ284" s="3">
        <f t="shared" si="251"/>
        <v>1.3636363636363635</v>
      </c>
      <c r="BK284" s="3">
        <f t="shared" si="252"/>
        <v>2.6318681318681314</v>
      </c>
      <c r="BL284" s="3">
        <f t="shared" si="253"/>
        <v>1.8274999999999997</v>
      </c>
      <c r="BO284" t="s">
        <v>641</v>
      </c>
      <c r="BP284" t="str">
        <f t="shared" si="254"/>
        <v>('i2023110600606','2022','in2023110400001','1'),</v>
      </c>
      <c r="BQ284" t="str">
        <f t="shared" si="255"/>
        <v>('i2023110600606','2022','in2023110400002','1'),</v>
      </c>
      <c r="BR284" t="str">
        <f t="shared" si="256"/>
        <v>('i2023110600606','2022','in2023110400003','1'),</v>
      </c>
      <c r="BS284" t="str">
        <f t="shared" si="257"/>
        <v>('i2023110600606','2022','in2023110400004','1'),</v>
      </c>
      <c r="BT284" t="str">
        <f t="shared" si="258"/>
        <v>('i2023110600606','2022','in2023110400005','1'),</v>
      </c>
      <c r="BU284" t="str">
        <f t="shared" si="259"/>
        <v>('i2023110600606','2022','in2023110400006','1'),</v>
      </c>
      <c r="BV284" t="str">
        <f t="shared" si="260"/>
        <v>('i2023110600606','2022','in2023110400007','1'),</v>
      </c>
      <c r="BW284" t="str">
        <f t="shared" si="261"/>
        <v>('i2023110600606','2022','in2023110400008','1'),</v>
      </c>
      <c r="BX284" t="str">
        <f t="shared" si="262"/>
        <v>('i2023110600606','2022','in2023110400009','1'),</v>
      </c>
      <c r="BY284" t="str">
        <f t="shared" si="263"/>
        <v>('i2023110600606','2022','in2023110400010','1'),</v>
      </c>
      <c r="BZ284" t="str">
        <f t="shared" si="264"/>
        <v>('i2023110600606','2022','in2023110400011','1'),</v>
      </c>
      <c r="CA284" t="str">
        <f t="shared" si="265"/>
        <v>('i2023110600606','2022','in2023110400012','1'),</v>
      </c>
      <c r="CB284" t="str">
        <f t="shared" si="266"/>
        <v>('i2023110600606','2022','in2023110400013','1'),</v>
      </c>
      <c r="CC284" t="str">
        <f t="shared" si="267"/>
        <v>('i2023110600606','2022','in2023110400014','1'),</v>
      </c>
      <c r="CD284" t="str">
        <f t="shared" si="268"/>
        <v>('i2023110600606','2022','in2023110400015','1'),</v>
      </c>
      <c r="CE284" t="str">
        <f t="shared" si="269"/>
        <v>('i2023110600606','2022','in2023110400016','1'),</v>
      </c>
      <c r="CF284" t="str">
        <f t="shared" si="270"/>
        <v>('i2023110600606','2022','in2023110400017','2'),</v>
      </c>
      <c r="CG284" t="str">
        <f t="shared" si="271"/>
        <v>('i2023110600606','2022','in2023110400018','1'),</v>
      </c>
      <c r="CH284" t="str">
        <f t="shared" si="272"/>
        <v>('i2023110600606','2022','in2023110400019','1'),</v>
      </c>
      <c r="CI284" t="str">
        <f t="shared" si="273"/>
        <v>('i2023110600606','2022','in2023110400020','1'),</v>
      </c>
      <c r="CJ284" t="str">
        <f t="shared" si="274"/>
        <v>('i2023110600606','2022','in2023110400021','1'),</v>
      </c>
      <c r="CK284" t="str">
        <f t="shared" si="275"/>
        <v>('i2023110600606','2022','in2023110400022','1'),</v>
      </c>
      <c r="CL284" t="str">
        <f t="shared" si="276"/>
        <v>('i2023110600606','2022','in2023110400023','1'),</v>
      </c>
      <c r="CM284" t="str">
        <f t="shared" si="277"/>
        <v>('i2023110600606','2022','in2023110400024','5'),</v>
      </c>
      <c r="CN284" t="str">
        <f t="shared" si="278"/>
        <v>('i2023110600606','2022','in2023110400025','1'),</v>
      </c>
      <c r="CO284" t="str">
        <f t="shared" si="279"/>
        <v>('i2023110600606','2022','in2023110400026','1'),</v>
      </c>
      <c r="CP284" t="str">
        <f t="shared" si="280"/>
        <v>('i2023110600606','2022','in2023110400027','1'),</v>
      </c>
      <c r="CQ284" t="str">
        <f t="shared" si="281"/>
        <v>('i2023110600606','2022','in2023110400028','1'),</v>
      </c>
      <c r="CR284" t="str">
        <f t="shared" si="282"/>
        <v>('i2023110600606','2022','in2023110400029','1'),</v>
      </c>
      <c r="CS284" t="str">
        <f t="shared" si="283"/>
        <v>('i2023110600606','2022','in2023110400030','1'),</v>
      </c>
      <c r="CT284" t="str">
        <f t="shared" si="284"/>
        <v>('i2023110600606','2022','in2023110400031','1'),</v>
      </c>
      <c r="CU284" t="str">
        <f t="shared" si="285"/>
        <v>('i2023110600606','2022','in2023110400032','4'),</v>
      </c>
      <c r="CV284" t="str">
        <f t="shared" si="286"/>
        <v>('i2023110600606','2022','in2023110400033','4'),</v>
      </c>
      <c r="CW284" t="str">
        <f t="shared" si="287"/>
        <v>('i2023110600606','2022','in2023110400034','4'),</v>
      </c>
      <c r="CX284" t="str">
        <f t="shared" si="288"/>
        <v>('i2023110600606','2022','in2023110400035','3'),</v>
      </c>
      <c r="CY284" t="str">
        <f t="shared" si="289"/>
        <v>('i2023110600606','2022','in2023110400036','2'),</v>
      </c>
      <c r="CZ284" t="str">
        <f t="shared" si="290"/>
        <v>('i2023110600606','2022','in2023110400037','1'),</v>
      </c>
      <c r="DA284" t="str">
        <f t="shared" si="291"/>
        <v>('i2023110600606','2022','in2023110400038','3'),</v>
      </c>
      <c r="DB284" t="str">
        <f t="shared" si="292"/>
        <v>('i2023110600606','2022','in2023110400039','2'),</v>
      </c>
      <c r="DC284" t="str">
        <f t="shared" si="293"/>
        <v>('i2023110600606','2022','in2023110400040','1'),</v>
      </c>
      <c r="DD284" t="str">
        <f t="shared" si="294"/>
        <v>('i2023110600606','2022','in2023110400041','1'),</v>
      </c>
      <c r="DE284" t="str">
        <f t="shared" si="295"/>
        <v>('i2023110600606','2022','in2023110400042','4'),</v>
      </c>
      <c r="DF284" t="str">
        <f t="shared" si="296"/>
        <v>('i2023110600606','2022','in2023110400043','1'),</v>
      </c>
      <c r="DG284" t="str">
        <f t="shared" si="297"/>
        <v>('i2023110600606','2022','in2023110400044','3'),</v>
      </c>
      <c r="DH284" t="str">
        <f t="shared" si="298"/>
        <v>('i2023110600606','2022','in2023110400045','4'),</v>
      </c>
      <c r="DI284" t="str">
        <f t="shared" si="299"/>
        <v>('i2023110600606','2022','in2023110400046','1'),</v>
      </c>
      <c r="DJ284" t="str">
        <f t="shared" si="300"/>
        <v>('i2023110600606','2022','in2023110400047','4');</v>
      </c>
    </row>
    <row r="285" spans="1:114" x14ac:dyDescent="0.25">
      <c r="A285" s="4" t="str">
        <f>INDEX('instansi pusat'!$B$2:$C$623,MATCH(C285,'instansi pusat'!$D$2:$D$623,0),2)</f>
        <v>i2023110600448</v>
      </c>
      <c r="B285" s="6">
        <v>7001</v>
      </c>
      <c r="C285" s="5" t="s">
        <v>478</v>
      </c>
      <c r="D285" s="6">
        <v>2022</v>
      </c>
      <c r="E285" s="6">
        <v>2</v>
      </c>
      <c r="F285" s="6">
        <v>2</v>
      </c>
      <c r="G285" s="6">
        <v>2</v>
      </c>
      <c r="H285" s="6">
        <v>2</v>
      </c>
      <c r="I285" s="6">
        <v>3</v>
      </c>
      <c r="J285" s="6">
        <v>3</v>
      </c>
      <c r="K285" s="6">
        <v>3</v>
      </c>
      <c r="L285" s="6">
        <v>3</v>
      </c>
      <c r="M285" s="6">
        <v>1</v>
      </c>
      <c r="N285" s="6">
        <v>3</v>
      </c>
      <c r="O285" s="6">
        <v>1</v>
      </c>
      <c r="P285" s="6">
        <v>1</v>
      </c>
      <c r="Q285" s="6">
        <v>1</v>
      </c>
      <c r="R285" s="6">
        <v>1</v>
      </c>
      <c r="S285" s="6">
        <v>1</v>
      </c>
      <c r="T285" s="6">
        <v>1</v>
      </c>
      <c r="U285" s="6">
        <v>1</v>
      </c>
      <c r="V285" s="6">
        <v>1</v>
      </c>
      <c r="W285" s="6">
        <v>1</v>
      </c>
      <c r="X285" s="6">
        <v>1</v>
      </c>
      <c r="Y285" s="6">
        <v>1</v>
      </c>
      <c r="Z285" s="6">
        <v>1</v>
      </c>
      <c r="AA285" s="6">
        <v>1</v>
      </c>
      <c r="AB285" s="6">
        <v>1</v>
      </c>
      <c r="AC285" s="6">
        <v>1</v>
      </c>
      <c r="AD285" s="6">
        <v>1</v>
      </c>
      <c r="AE285" s="6">
        <v>1</v>
      </c>
      <c r="AF285" s="6">
        <v>1</v>
      </c>
      <c r="AG285" s="6">
        <v>1</v>
      </c>
      <c r="AH285" s="6">
        <v>1</v>
      </c>
      <c r="AI285" s="6">
        <v>1</v>
      </c>
      <c r="AJ285" s="6">
        <v>4</v>
      </c>
      <c r="AK285" s="6">
        <v>4</v>
      </c>
      <c r="AL285" s="6">
        <v>4</v>
      </c>
      <c r="AM285" s="6">
        <v>3</v>
      </c>
      <c r="AN285" s="6">
        <v>2</v>
      </c>
      <c r="AO285" s="6">
        <v>1</v>
      </c>
      <c r="AP285" s="6">
        <v>3</v>
      </c>
      <c r="AQ285" s="6">
        <v>1</v>
      </c>
      <c r="AR285" s="6">
        <v>2</v>
      </c>
      <c r="AS285" s="6">
        <v>1</v>
      </c>
      <c r="AT285" s="6">
        <v>4</v>
      </c>
      <c r="AU285" s="6">
        <v>1</v>
      </c>
      <c r="AV285" s="6">
        <v>3</v>
      </c>
      <c r="AW285" s="6">
        <v>3</v>
      </c>
      <c r="AX285" s="6">
        <v>1</v>
      </c>
      <c r="AY285" s="6">
        <v>1</v>
      </c>
      <c r="AZ285" s="3">
        <f t="shared" si="241"/>
        <v>2.4000000000000004</v>
      </c>
      <c r="BA285" s="3">
        <f t="shared" si="242"/>
        <v>1</v>
      </c>
      <c r="BB285" s="3">
        <f t="shared" si="243"/>
        <v>1</v>
      </c>
      <c r="BC285" s="3">
        <f t="shared" si="244"/>
        <v>1</v>
      </c>
      <c r="BD285" s="3">
        <f t="shared" si="245"/>
        <v>1</v>
      </c>
      <c r="BE285" s="3">
        <f t="shared" si="246"/>
        <v>1</v>
      </c>
      <c r="BF285" s="3">
        <f t="shared" si="247"/>
        <v>2.5</v>
      </c>
      <c r="BG285" s="3">
        <f t="shared" si="248"/>
        <v>2.1666666666666665</v>
      </c>
      <c r="BH285" s="3">
        <f t="shared" si="249"/>
        <v>2.4000000000000004</v>
      </c>
      <c r="BI285" s="3">
        <f t="shared" si="250"/>
        <v>1</v>
      </c>
      <c r="BJ285" s="3">
        <f t="shared" si="251"/>
        <v>1</v>
      </c>
      <c r="BK285" s="3">
        <f t="shared" si="252"/>
        <v>2.3681318681318682</v>
      </c>
      <c r="BL285" s="3">
        <f t="shared" si="253"/>
        <v>1.8045000000000002</v>
      </c>
      <c r="BO285" t="s">
        <v>641</v>
      </c>
      <c r="BP285" t="str">
        <f t="shared" si="254"/>
        <v>('i2023110600448','2022','in2023110400001','2'),</v>
      </c>
      <c r="BQ285" t="str">
        <f t="shared" si="255"/>
        <v>('i2023110600448','2022','in2023110400002','2'),</v>
      </c>
      <c r="BR285" t="str">
        <f t="shared" si="256"/>
        <v>('i2023110600448','2022','in2023110400003','2'),</v>
      </c>
      <c r="BS285" t="str">
        <f t="shared" si="257"/>
        <v>('i2023110600448','2022','in2023110400004','2'),</v>
      </c>
      <c r="BT285" t="str">
        <f t="shared" si="258"/>
        <v>('i2023110600448','2022','in2023110400005','3'),</v>
      </c>
      <c r="BU285" t="str">
        <f t="shared" si="259"/>
        <v>('i2023110600448','2022','in2023110400006','3'),</v>
      </c>
      <c r="BV285" t="str">
        <f t="shared" si="260"/>
        <v>('i2023110600448','2022','in2023110400007','3'),</v>
      </c>
      <c r="BW285" t="str">
        <f t="shared" si="261"/>
        <v>('i2023110600448','2022','in2023110400008','3'),</v>
      </c>
      <c r="BX285" t="str">
        <f t="shared" si="262"/>
        <v>('i2023110600448','2022','in2023110400009','1'),</v>
      </c>
      <c r="BY285" t="str">
        <f t="shared" si="263"/>
        <v>('i2023110600448','2022','in2023110400010','3'),</v>
      </c>
      <c r="BZ285" t="str">
        <f t="shared" si="264"/>
        <v>('i2023110600448','2022','in2023110400011','1'),</v>
      </c>
      <c r="CA285" t="str">
        <f t="shared" si="265"/>
        <v>('i2023110600448','2022','in2023110400012','1'),</v>
      </c>
      <c r="CB285" t="str">
        <f t="shared" si="266"/>
        <v>('i2023110600448','2022','in2023110400013','1'),</v>
      </c>
      <c r="CC285" t="str">
        <f t="shared" si="267"/>
        <v>('i2023110600448','2022','in2023110400014','1'),</v>
      </c>
      <c r="CD285" t="str">
        <f t="shared" si="268"/>
        <v>('i2023110600448','2022','in2023110400015','1'),</v>
      </c>
      <c r="CE285" t="str">
        <f t="shared" si="269"/>
        <v>('i2023110600448','2022','in2023110400016','1'),</v>
      </c>
      <c r="CF285" t="str">
        <f t="shared" si="270"/>
        <v>('i2023110600448','2022','in2023110400017','1'),</v>
      </c>
      <c r="CG285" t="str">
        <f t="shared" si="271"/>
        <v>('i2023110600448','2022','in2023110400018','1'),</v>
      </c>
      <c r="CH285" t="str">
        <f t="shared" si="272"/>
        <v>('i2023110600448','2022','in2023110400019','1'),</v>
      </c>
      <c r="CI285" t="str">
        <f t="shared" si="273"/>
        <v>('i2023110600448','2022','in2023110400020','1'),</v>
      </c>
      <c r="CJ285" t="str">
        <f t="shared" si="274"/>
        <v>('i2023110600448','2022','in2023110400021','1'),</v>
      </c>
      <c r="CK285" t="str">
        <f t="shared" si="275"/>
        <v>('i2023110600448','2022','in2023110400022','1'),</v>
      </c>
      <c r="CL285" t="str">
        <f t="shared" si="276"/>
        <v>('i2023110600448','2022','in2023110400023','1'),</v>
      </c>
      <c r="CM285" t="str">
        <f t="shared" si="277"/>
        <v>('i2023110600448','2022','in2023110400024','1'),</v>
      </c>
      <c r="CN285" t="str">
        <f t="shared" si="278"/>
        <v>('i2023110600448','2022','in2023110400025','1'),</v>
      </c>
      <c r="CO285" t="str">
        <f t="shared" si="279"/>
        <v>('i2023110600448','2022','in2023110400026','1'),</v>
      </c>
      <c r="CP285" t="str">
        <f t="shared" si="280"/>
        <v>('i2023110600448','2022','in2023110400027','1'),</v>
      </c>
      <c r="CQ285" t="str">
        <f t="shared" si="281"/>
        <v>('i2023110600448','2022','in2023110400028','1'),</v>
      </c>
      <c r="CR285" t="str">
        <f t="shared" si="282"/>
        <v>('i2023110600448','2022','in2023110400029','1'),</v>
      </c>
      <c r="CS285" t="str">
        <f t="shared" si="283"/>
        <v>('i2023110600448','2022','in2023110400030','1'),</v>
      </c>
      <c r="CT285" t="str">
        <f t="shared" si="284"/>
        <v>('i2023110600448','2022','in2023110400031','1'),</v>
      </c>
      <c r="CU285" t="str">
        <f t="shared" si="285"/>
        <v>('i2023110600448','2022','in2023110400032','4'),</v>
      </c>
      <c r="CV285" t="str">
        <f t="shared" si="286"/>
        <v>('i2023110600448','2022','in2023110400033','4'),</v>
      </c>
      <c r="CW285" t="str">
        <f t="shared" si="287"/>
        <v>('i2023110600448','2022','in2023110400034','4'),</v>
      </c>
      <c r="CX285" t="str">
        <f t="shared" si="288"/>
        <v>('i2023110600448','2022','in2023110400035','3'),</v>
      </c>
      <c r="CY285" t="str">
        <f t="shared" si="289"/>
        <v>('i2023110600448','2022','in2023110400036','2'),</v>
      </c>
      <c r="CZ285" t="str">
        <f t="shared" si="290"/>
        <v>('i2023110600448','2022','in2023110400037','1'),</v>
      </c>
      <c r="DA285" t="str">
        <f t="shared" si="291"/>
        <v>('i2023110600448','2022','in2023110400038','3'),</v>
      </c>
      <c r="DB285" t="str">
        <f t="shared" si="292"/>
        <v>('i2023110600448','2022','in2023110400039','1'),</v>
      </c>
      <c r="DC285" t="str">
        <f t="shared" si="293"/>
        <v>('i2023110600448','2022','in2023110400040','2'),</v>
      </c>
      <c r="DD285" t="str">
        <f t="shared" si="294"/>
        <v>('i2023110600448','2022','in2023110400041','1'),</v>
      </c>
      <c r="DE285" t="str">
        <f t="shared" si="295"/>
        <v>('i2023110600448','2022','in2023110400042','4'),</v>
      </c>
      <c r="DF285" t="str">
        <f t="shared" si="296"/>
        <v>('i2023110600448','2022','in2023110400043','1'),</v>
      </c>
      <c r="DG285" t="str">
        <f t="shared" si="297"/>
        <v>('i2023110600448','2022','in2023110400044','3'),</v>
      </c>
      <c r="DH285" t="str">
        <f t="shared" si="298"/>
        <v>('i2023110600448','2022','in2023110400045','3'),</v>
      </c>
      <c r="DI285" t="str">
        <f t="shared" si="299"/>
        <v>('i2023110600448','2022','in2023110400046','1'),</v>
      </c>
      <c r="DJ285" t="str">
        <f t="shared" si="300"/>
        <v>('i2023110600448','2022','in2023110400047','1');</v>
      </c>
    </row>
    <row r="286" spans="1:114" x14ac:dyDescent="0.25">
      <c r="A286" s="4" t="str">
        <f>INDEX('instansi pusat'!$B$2:$C$623,MATCH(C286,'instansi pusat'!$D$2:$D$623,0),2)</f>
        <v>i2023110600557</v>
      </c>
      <c r="B286" s="6">
        <v>7004</v>
      </c>
      <c r="C286" s="5" t="s">
        <v>481</v>
      </c>
      <c r="D286" s="6">
        <v>2022</v>
      </c>
      <c r="E286" s="6">
        <v>1</v>
      </c>
      <c r="F286" s="6">
        <v>1</v>
      </c>
      <c r="G286" s="6">
        <v>1</v>
      </c>
      <c r="H286" s="6">
        <v>1</v>
      </c>
      <c r="I286" s="6">
        <v>1</v>
      </c>
      <c r="J286" s="6">
        <v>1</v>
      </c>
      <c r="K286" s="6">
        <v>1</v>
      </c>
      <c r="L286" s="6">
        <v>1</v>
      </c>
      <c r="M286" s="6">
        <v>1</v>
      </c>
      <c r="N286" s="6">
        <v>1</v>
      </c>
      <c r="O286" s="6">
        <v>1</v>
      </c>
      <c r="P286" s="6">
        <v>1</v>
      </c>
      <c r="Q286" s="6">
        <v>1</v>
      </c>
      <c r="R286" s="6">
        <v>1</v>
      </c>
      <c r="S286" s="6">
        <v>1</v>
      </c>
      <c r="T286" s="6">
        <v>2</v>
      </c>
      <c r="U286" s="6">
        <v>3</v>
      </c>
      <c r="V286" s="6">
        <v>1</v>
      </c>
      <c r="W286" s="6">
        <v>1</v>
      </c>
      <c r="X286" s="6">
        <v>1</v>
      </c>
      <c r="Y286" s="6">
        <v>1</v>
      </c>
      <c r="Z286" s="6">
        <v>1</v>
      </c>
      <c r="AA286" s="6">
        <v>1</v>
      </c>
      <c r="AB286" s="6">
        <v>1</v>
      </c>
      <c r="AC286" s="6">
        <v>1</v>
      </c>
      <c r="AD286" s="6">
        <v>1</v>
      </c>
      <c r="AE286" s="6">
        <v>1</v>
      </c>
      <c r="AF286" s="6">
        <v>1</v>
      </c>
      <c r="AG286" s="6">
        <v>1</v>
      </c>
      <c r="AH286" s="6">
        <v>1</v>
      </c>
      <c r="AI286" s="6">
        <v>1</v>
      </c>
      <c r="AJ286" s="6">
        <v>4</v>
      </c>
      <c r="AK286" s="6">
        <v>1</v>
      </c>
      <c r="AL286" s="6">
        <v>1</v>
      </c>
      <c r="AM286" s="6">
        <v>3</v>
      </c>
      <c r="AN286" s="6">
        <v>3</v>
      </c>
      <c r="AO286" s="6">
        <v>4</v>
      </c>
      <c r="AP286" s="6">
        <v>1</v>
      </c>
      <c r="AQ286" s="6">
        <v>4</v>
      </c>
      <c r="AR286" s="6">
        <v>3</v>
      </c>
      <c r="AS286" s="6">
        <v>2</v>
      </c>
      <c r="AT286" s="6">
        <v>1</v>
      </c>
      <c r="AU286" s="6">
        <v>1</v>
      </c>
      <c r="AV286" s="6">
        <v>2</v>
      </c>
      <c r="AW286" s="6">
        <v>3</v>
      </c>
      <c r="AX286" s="6">
        <v>2</v>
      </c>
      <c r="AY286" s="6">
        <v>1</v>
      </c>
      <c r="AZ286" s="3">
        <f t="shared" si="241"/>
        <v>1</v>
      </c>
      <c r="BA286" s="3">
        <f t="shared" si="242"/>
        <v>1</v>
      </c>
      <c r="BB286" s="3">
        <f t="shared" si="243"/>
        <v>1.75</v>
      </c>
      <c r="BC286" s="3">
        <f t="shared" si="244"/>
        <v>1</v>
      </c>
      <c r="BD286" s="3">
        <f t="shared" si="245"/>
        <v>1</v>
      </c>
      <c r="BE286" s="3">
        <f t="shared" si="246"/>
        <v>1</v>
      </c>
      <c r="BF286" s="3">
        <f t="shared" si="247"/>
        <v>2.6</v>
      </c>
      <c r="BG286" s="3">
        <f t="shared" si="248"/>
        <v>1.6666666666666665</v>
      </c>
      <c r="BH286" s="3">
        <f t="shared" si="249"/>
        <v>1</v>
      </c>
      <c r="BI286" s="3">
        <f t="shared" si="250"/>
        <v>1.3</v>
      </c>
      <c r="BJ286" s="3">
        <f t="shared" si="251"/>
        <v>1</v>
      </c>
      <c r="BK286" s="3">
        <f t="shared" si="252"/>
        <v>2.2307692307692308</v>
      </c>
      <c r="BL286" s="3">
        <f t="shared" si="253"/>
        <v>1.6350000000000002</v>
      </c>
      <c r="BO286" t="s">
        <v>641</v>
      </c>
      <c r="BP286" t="str">
        <f t="shared" si="254"/>
        <v>('i2023110600557','2022','in2023110400001','1'),</v>
      </c>
      <c r="BQ286" t="str">
        <f t="shared" si="255"/>
        <v>('i2023110600557','2022','in2023110400002','1'),</v>
      </c>
      <c r="BR286" t="str">
        <f t="shared" si="256"/>
        <v>('i2023110600557','2022','in2023110400003','1'),</v>
      </c>
      <c r="BS286" t="str">
        <f t="shared" si="257"/>
        <v>('i2023110600557','2022','in2023110400004','1'),</v>
      </c>
      <c r="BT286" t="str">
        <f t="shared" si="258"/>
        <v>('i2023110600557','2022','in2023110400005','1'),</v>
      </c>
      <c r="BU286" t="str">
        <f t="shared" si="259"/>
        <v>('i2023110600557','2022','in2023110400006','1'),</v>
      </c>
      <c r="BV286" t="str">
        <f t="shared" si="260"/>
        <v>('i2023110600557','2022','in2023110400007','1'),</v>
      </c>
      <c r="BW286" t="str">
        <f t="shared" si="261"/>
        <v>('i2023110600557','2022','in2023110400008','1'),</v>
      </c>
      <c r="BX286" t="str">
        <f t="shared" si="262"/>
        <v>('i2023110600557','2022','in2023110400009','1'),</v>
      </c>
      <c r="BY286" t="str">
        <f t="shared" si="263"/>
        <v>('i2023110600557','2022','in2023110400010','1'),</v>
      </c>
      <c r="BZ286" t="str">
        <f t="shared" si="264"/>
        <v>('i2023110600557','2022','in2023110400011','1'),</v>
      </c>
      <c r="CA286" t="str">
        <f t="shared" si="265"/>
        <v>('i2023110600557','2022','in2023110400012','1'),</v>
      </c>
      <c r="CB286" t="str">
        <f t="shared" si="266"/>
        <v>('i2023110600557','2022','in2023110400013','1'),</v>
      </c>
      <c r="CC286" t="str">
        <f t="shared" si="267"/>
        <v>('i2023110600557','2022','in2023110400014','1'),</v>
      </c>
      <c r="CD286" t="str">
        <f t="shared" si="268"/>
        <v>('i2023110600557','2022','in2023110400015','1'),</v>
      </c>
      <c r="CE286" t="str">
        <f t="shared" si="269"/>
        <v>('i2023110600557','2022','in2023110400016','2'),</v>
      </c>
      <c r="CF286" t="str">
        <f t="shared" si="270"/>
        <v>('i2023110600557','2022','in2023110400017','3'),</v>
      </c>
      <c r="CG286" t="str">
        <f t="shared" si="271"/>
        <v>('i2023110600557','2022','in2023110400018','1'),</v>
      </c>
      <c r="CH286" t="str">
        <f t="shared" si="272"/>
        <v>('i2023110600557','2022','in2023110400019','1'),</v>
      </c>
      <c r="CI286" t="str">
        <f t="shared" si="273"/>
        <v>('i2023110600557','2022','in2023110400020','1'),</v>
      </c>
      <c r="CJ286" t="str">
        <f t="shared" si="274"/>
        <v>('i2023110600557','2022','in2023110400021','1'),</v>
      </c>
      <c r="CK286" t="str">
        <f t="shared" si="275"/>
        <v>('i2023110600557','2022','in2023110400022','1'),</v>
      </c>
      <c r="CL286" t="str">
        <f t="shared" si="276"/>
        <v>('i2023110600557','2022','in2023110400023','1'),</v>
      </c>
      <c r="CM286" t="str">
        <f t="shared" si="277"/>
        <v>('i2023110600557','2022','in2023110400024','1'),</v>
      </c>
      <c r="CN286" t="str">
        <f t="shared" si="278"/>
        <v>('i2023110600557','2022','in2023110400025','1'),</v>
      </c>
      <c r="CO286" t="str">
        <f t="shared" si="279"/>
        <v>('i2023110600557','2022','in2023110400026','1'),</v>
      </c>
      <c r="CP286" t="str">
        <f t="shared" si="280"/>
        <v>('i2023110600557','2022','in2023110400027','1'),</v>
      </c>
      <c r="CQ286" t="str">
        <f t="shared" si="281"/>
        <v>('i2023110600557','2022','in2023110400028','1'),</v>
      </c>
      <c r="CR286" t="str">
        <f t="shared" si="282"/>
        <v>('i2023110600557','2022','in2023110400029','1'),</v>
      </c>
      <c r="CS286" t="str">
        <f t="shared" si="283"/>
        <v>('i2023110600557','2022','in2023110400030','1'),</v>
      </c>
      <c r="CT286" t="str">
        <f t="shared" si="284"/>
        <v>('i2023110600557','2022','in2023110400031','1'),</v>
      </c>
      <c r="CU286" t="str">
        <f t="shared" si="285"/>
        <v>('i2023110600557','2022','in2023110400032','4'),</v>
      </c>
      <c r="CV286" t="str">
        <f t="shared" si="286"/>
        <v>('i2023110600557','2022','in2023110400033','1'),</v>
      </c>
      <c r="CW286" t="str">
        <f t="shared" si="287"/>
        <v>('i2023110600557','2022','in2023110400034','1'),</v>
      </c>
      <c r="CX286" t="str">
        <f t="shared" si="288"/>
        <v>('i2023110600557','2022','in2023110400035','3'),</v>
      </c>
      <c r="CY286" t="str">
        <f t="shared" si="289"/>
        <v>('i2023110600557','2022','in2023110400036','3'),</v>
      </c>
      <c r="CZ286" t="str">
        <f t="shared" si="290"/>
        <v>('i2023110600557','2022','in2023110400037','4'),</v>
      </c>
      <c r="DA286" t="str">
        <f t="shared" si="291"/>
        <v>('i2023110600557','2022','in2023110400038','1'),</v>
      </c>
      <c r="DB286" t="str">
        <f t="shared" si="292"/>
        <v>('i2023110600557','2022','in2023110400039','4'),</v>
      </c>
      <c r="DC286" t="str">
        <f t="shared" si="293"/>
        <v>('i2023110600557','2022','in2023110400040','3'),</v>
      </c>
      <c r="DD286" t="str">
        <f t="shared" si="294"/>
        <v>('i2023110600557','2022','in2023110400041','2'),</v>
      </c>
      <c r="DE286" t="str">
        <f t="shared" si="295"/>
        <v>('i2023110600557','2022','in2023110400042','1'),</v>
      </c>
      <c r="DF286" t="str">
        <f t="shared" si="296"/>
        <v>('i2023110600557','2022','in2023110400043','1'),</v>
      </c>
      <c r="DG286" t="str">
        <f t="shared" si="297"/>
        <v>('i2023110600557','2022','in2023110400044','2'),</v>
      </c>
      <c r="DH286" t="str">
        <f t="shared" si="298"/>
        <v>('i2023110600557','2022','in2023110400045','3'),</v>
      </c>
      <c r="DI286" t="str">
        <f t="shared" si="299"/>
        <v>('i2023110600557','2022','in2023110400046','2'),</v>
      </c>
      <c r="DJ286" t="str">
        <f t="shared" si="300"/>
        <v>('i2023110600557','2022','in2023110400047','1');</v>
      </c>
    </row>
    <row r="287" spans="1:114" x14ac:dyDescent="0.25">
      <c r="A287" s="4" t="str">
        <f>INDEX('instansi pusat'!$B$2:$C$623,MATCH(C287,'instansi pusat'!$D$2:$D$623,0),2)</f>
        <v>i2023110600266</v>
      </c>
      <c r="B287" s="6">
        <v>7009</v>
      </c>
      <c r="C287" s="5" t="s">
        <v>486</v>
      </c>
      <c r="D287" s="6">
        <v>2022</v>
      </c>
      <c r="E287" s="6">
        <v>3</v>
      </c>
      <c r="F287" s="6">
        <v>3</v>
      </c>
      <c r="G287" s="6">
        <v>2</v>
      </c>
      <c r="H287" s="6">
        <v>3</v>
      </c>
      <c r="I287" s="6">
        <v>1</v>
      </c>
      <c r="J287" s="6">
        <v>3</v>
      </c>
      <c r="K287" s="6">
        <v>3</v>
      </c>
      <c r="L287" s="6">
        <v>3</v>
      </c>
      <c r="M287" s="6">
        <v>3</v>
      </c>
      <c r="N287" s="6">
        <v>2</v>
      </c>
      <c r="O287" s="6">
        <v>2</v>
      </c>
      <c r="P287" s="6">
        <v>2</v>
      </c>
      <c r="Q287" s="6">
        <v>2</v>
      </c>
      <c r="R287" s="6">
        <v>1</v>
      </c>
      <c r="S287" s="6">
        <v>2</v>
      </c>
      <c r="T287" s="6">
        <v>2</v>
      </c>
      <c r="U287" s="6">
        <v>2</v>
      </c>
      <c r="V287" s="6">
        <v>1</v>
      </c>
      <c r="W287" s="6">
        <v>1</v>
      </c>
      <c r="X287" s="6">
        <v>2</v>
      </c>
      <c r="Y287" s="6">
        <v>1</v>
      </c>
      <c r="Z287" s="6">
        <v>2</v>
      </c>
      <c r="AA287" s="6">
        <v>1</v>
      </c>
      <c r="AB287" s="6">
        <v>1</v>
      </c>
      <c r="AC287" s="6">
        <v>2</v>
      </c>
      <c r="AD287" s="6">
        <v>1</v>
      </c>
      <c r="AE287" s="6">
        <v>1</v>
      </c>
      <c r="AF287" s="6">
        <v>1</v>
      </c>
      <c r="AG287" s="6">
        <v>2</v>
      </c>
      <c r="AH287" s="6">
        <v>1</v>
      </c>
      <c r="AI287" s="6">
        <v>1</v>
      </c>
      <c r="AJ287" s="6">
        <v>4</v>
      </c>
      <c r="AK287" s="6">
        <v>4</v>
      </c>
      <c r="AL287" s="6">
        <v>3</v>
      </c>
      <c r="AM287" s="6">
        <v>3</v>
      </c>
      <c r="AN287" s="6">
        <v>2</v>
      </c>
      <c r="AO287" s="6">
        <v>4</v>
      </c>
      <c r="AP287" s="6">
        <v>1</v>
      </c>
      <c r="AQ287" s="6">
        <v>2</v>
      </c>
      <c r="AR287" s="6">
        <v>3</v>
      </c>
      <c r="AS287" s="6">
        <v>3</v>
      </c>
      <c r="AT287" s="6">
        <v>4</v>
      </c>
      <c r="AU287" s="6">
        <v>2</v>
      </c>
      <c r="AV287" s="6">
        <v>2</v>
      </c>
      <c r="AW287" s="6">
        <v>1</v>
      </c>
      <c r="AX287" s="6">
        <v>3</v>
      </c>
      <c r="AY287" s="6">
        <v>3</v>
      </c>
      <c r="AZ287" s="3">
        <f t="shared" si="241"/>
        <v>2.6</v>
      </c>
      <c r="BA287" s="3">
        <f t="shared" si="242"/>
        <v>1.75</v>
      </c>
      <c r="BB287" s="3">
        <f t="shared" si="243"/>
        <v>1.75</v>
      </c>
      <c r="BC287" s="3">
        <f t="shared" si="244"/>
        <v>1.5</v>
      </c>
      <c r="BD287" s="3">
        <f t="shared" si="245"/>
        <v>1.25</v>
      </c>
      <c r="BE287" s="3">
        <f t="shared" si="246"/>
        <v>1.3333333333333333</v>
      </c>
      <c r="BF287" s="3">
        <f t="shared" si="247"/>
        <v>2.9000000000000004</v>
      </c>
      <c r="BG287" s="3">
        <f t="shared" si="248"/>
        <v>2.5</v>
      </c>
      <c r="BH287" s="3">
        <f t="shared" si="249"/>
        <v>2.6</v>
      </c>
      <c r="BI287" s="3">
        <f t="shared" si="250"/>
        <v>1.7000000000000002</v>
      </c>
      <c r="BJ287" s="3">
        <f t="shared" si="251"/>
        <v>1.2727272727272727</v>
      </c>
      <c r="BK287" s="3">
        <f t="shared" si="252"/>
        <v>2.7417582417582418</v>
      </c>
      <c r="BL287" s="3">
        <f t="shared" si="253"/>
        <v>2.2205000000000004</v>
      </c>
      <c r="BO287" t="s">
        <v>641</v>
      </c>
      <c r="BP287" t="str">
        <f t="shared" si="254"/>
        <v>('i2023110600266','2022','in2023110400001','3'),</v>
      </c>
      <c r="BQ287" t="str">
        <f t="shared" si="255"/>
        <v>('i2023110600266','2022','in2023110400002','3'),</v>
      </c>
      <c r="BR287" t="str">
        <f t="shared" si="256"/>
        <v>('i2023110600266','2022','in2023110400003','2'),</v>
      </c>
      <c r="BS287" t="str">
        <f t="shared" si="257"/>
        <v>('i2023110600266','2022','in2023110400004','3'),</v>
      </c>
      <c r="BT287" t="str">
        <f t="shared" si="258"/>
        <v>('i2023110600266','2022','in2023110400005','1'),</v>
      </c>
      <c r="BU287" t="str">
        <f t="shared" si="259"/>
        <v>('i2023110600266','2022','in2023110400006','3'),</v>
      </c>
      <c r="BV287" t="str">
        <f t="shared" si="260"/>
        <v>('i2023110600266','2022','in2023110400007','3'),</v>
      </c>
      <c r="BW287" t="str">
        <f t="shared" si="261"/>
        <v>('i2023110600266','2022','in2023110400008','3'),</v>
      </c>
      <c r="BX287" t="str">
        <f t="shared" si="262"/>
        <v>('i2023110600266','2022','in2023110400009','3'),</v>
      </c>
      <c r="BY287" t="str">
        <f t="shared" si="263"/>
        <v>('i2023110600266','2022','in2023110400010','2'),</v>
      </c>
      <c r="BZ287" t="str">
        <f t="shared" si="264"/>
        <v>('i2023110600266','2022','in2023110400011','2'),</v>
      </c>
      <c r="CA287" t="str">
        <f t="shared" si="265"/>
        <v>('i2023110600266','2022','in2023110400012','2'),</v>
      </c>
      <c r="CB287" t="str">
        <f t="shared" si="266"/>
        <v>('i2023110600266','2022','in2023110400013','2'),</v>
      </c>
      <c r="CC287" t="str">
        <f t="shared" si="267"/>
        <v>('i2023110600266','2022','in2023110400014','1'),</v>
      </c>
      <c r="CD287" t="str">
        <f t="shared" si="268"/>
        <v>('i2023110600266','2022','in2023110400015','2'),</v>
      </c>
      <c r="CE287" t="str">
        <f t="shared" si="269"/>
        <v>('i2023110600266','2022','in2023110400016','2'),</v>
      </c>
      <c r="CF287" t="str">
        <f t="shared" si="270"/>
        <v>('i2023110600266','2022','in2023110400017','2'),</v>
      </c>
      <c r="CG287" t="str">
        <f t="shared" si="271"/>
        <v>('i2023110600266','2022','in2023110400018','1'),</v>
      </c>
      <c r="CH287" t="str">
        <f t="shared" si="272"/>
        <v>('i2023110600266','2022','in2023110400019','1'),</v>
      </c>
      <c r="CI287" t="str">
        <f t="shared" si="273"/>
        <v>('i2023110600266','2022','in2023110400020','2'),</v>
      </c>
      <c r="CJ287" t="str">
        <f t="shared" si="274"/>
        <v>('i2023110600266','2022','in2023110400021','1'),</v>
      </c>
      <c r="CK287" t="str">
        <f t="shared" si="275"/>
        <v>('i2023110600266','2022','in2023110400022','2'),</v>
      </c>
      <c r="CL287" t="str">
        <f t="shared" si="276"/>
        <v>('i2023110600266','2022','in2023110400023','1'),</v>
      </c>
      <c r="CM287" t="str">
        <f t="shared" si="277"/>
        <v>('i2023110600266','2022','in2023110400024','1'),</v>
      </c>
      <c r="CN287" t="str">
        <f t="shared" si="278"/>
        <v>('i2023110600266','2022','in2023110400025','2'),</v>
      </c>
      <c r="CO287" t="str">
        <f t="shared" si="279"/>
        <v>('i2023110600266','2022','in2023110400026','1'),</v>
      </c>
      <c r="CP287" t="str">
        <f t="shared" si="280"/>
        <v>('i2023110600266','2022','in2023110400027','1'),</v>
      </c>
      <c r="CQ287" t="str">
        <f t="shared" si="281"/>
        <v>('i2023110600266','2022','in2023110400028','1'),</v>
      </c>
      <c r="CR287" t="str">
        <f t="shared" si="282"/>
        <v>('i2023110600266','2022','in2023110400029','2'),</v>
      </c>
      <c r="CS287" t="str">
        <f t="shared" si="283"/>
        <v>('i2023110600266','2022','in2023110400030','1'),</v>
      </c>
      <c r="CT287" t="str">
        <f t="shared" si="284"/>
        <v>('i2023110600266','2022','in2023110400031','1'),</v>
      </c>
      <c r="CU287" t="str">
        <f t="shared" si="285"/>
        <v>('i2023110600266','2022','in2023110400032','4'),</v>
      </c>
      <c r="CV287" t="str">
        <f t="shared" si="286"/>
        <v>('i2023110600266','2022','in2023110400033','4'),</v>
      </c>
      <c r="CW287" t="str">
        <f t="shared" si="287"/>
        <v>('i2023110600266','2022','in2023110400034','3'),</v>
      </c>
      <c r="CX287" t="str">
        <f t="shared" si="288"/>
        <v>('i2023110600266','2022','in2023110400035','3'),</v>
      </c>
      <c r="CY287" t="str">
        <f t="shared" si="289"/>
        <v>('i2023110600266','2022','in2023110400036','2'),</v>
      </c>
      <c r="CZ287" t="str">
        <f t="shared" si="290"/>
        <v>('i2023110600266','2022','in2023110400037','4'),</v>
      </c>
      <c r="DA287" t="str">
        <f t="shared" si="291"/>
        <v>('i2023110600266','2022','in2023110400038','1'),</v>
      </c>
      <c r="DB287" t="str">
        <f t="shared" si="292"/>
        <v>('i2023110600266','2022','in2023110400039','2'),</v>
      </c>
      <c r="DC287" t="str">
        <f t="shared" si="293"/>
        <v>('i2023110600266','2022','in2023110400040','3'),</v>
      </c>
      <c r="DD287" t="str">
        <f t="shared" si="294"/>
        <v>('i2023110600266','2022','in2023110400041','3'),</v>
      </c>
      <c r="DE287" t="str">
        <f t="shared" si="295"/>
        <v>('i2023110600266','2022','in2023110400042','4'),</v>
      </c>
      <c r="DF287" t="str">
        <f t="shared" si="296"/>
        <v>('i2023110600266','2022','in2023110400043','2'),</v>
      </c>
      <c r="DG287" t="str">
        <f t="shared" si="297"/>
        <v>('i2023110600266','2022','in2023110400044','2'),</v>
      </c>
      <c r="DH287" t="str">
        <f t="shared" si="298"/>
        <v>('i2023110600266','2022','in2023110400045','1'),</v>
      </c>
      <c r="DI287" t="str">
        <f t="shared" si="299"/>
        <v>('i2023110600266','2022','in2023110400046','3'),</v>
      </c>
      <c r="DJ287" t="str">
        <f t="shared" si="300"/>
        <v>('i2023110600266','2022','in2023110400047','3');</v>
      </c>
    </row>
    <row r="288" spans="1:114" x14ac:dyDescent="0.25">
      <c r="A288" s="4" t="str">
        <f>INDEX('instansi pusat'!$B$2:$C$623,MATCH(C288,'instansi pusat'!$D$2:$D$623,0),2)</f>
        <v>i2023110600450</v>
      </c>
      <c r="B288" s="6">
        <v>7006</v>
      </c>
      <c r="C288" s="5" t="s">
        <v>483</v>
      </c>
      <c r="D288" s="6">
        <v>2022</v>
      </c>
      <c r="E288" s="6">
        <v>2</v>
      </c>
      <c r="F288" s="6">
        <v>2</v>
      </c>
      <c r="G288" s="6">
        <v>1</v>
      </c>
      <c r="H288" s="6">
        <v>1</v>
      </c>
      <c r="I288" s="6">
        <v>1</v>
      </c>
      <c r="J288" s="6">
        <v>1</v>
      </c>
      <c r="K288" s="6">
        <v>2</v>
      </c>
      <c r="L288" s="6">
        <v>2</v>
      </c>
      <c r="M288" s="6">
        <v>1</v>
      </c>
      <c r="N288" s="6">
        <v>4</v>
      </c>
      <c r="O288" s="6">
        <v>1</v>
      </c>
      <c r="P288" s="6">
        <v>1</v>
      </c>
      <c r="Q288" s="6">
        <v>1</v>
      </c>
      <c r="R288" s="6">
        <v>1</v>
      </c>
      <c r="S288" s="6">
        <v>1</v>
      </c>
      <c r="T288" s="6">
        <v>1</v>
      </c>
      <c r="U288" s="6">
        <v>1</v>
      </c>
      <c r="V288" s="6">
        <v>1</v>
      </c>
      <c r="W288" s="6">
        <v>1</v>
      </c>
      <c r="X288" s="6">
        <v>1</v>
      </c>
      <c r="Y288" s="6">
        <v>1</v>
      </c>
      <c r="Z288" s="6">
        <v>1</v>
      </c>
      <c r="AA288" s="6">
        <v>1</v>
      </c>
      <c r="AB288" s="6">
        <v>1</v>
      </c>
      <c r="AC288" s="6">
        <v>1</v>
      </c>
      <c r="AD288" s="6">
        <v>1</v>
      </c>
      <c r="AE288" s="6">
        <v>1</v>
      </c>
      <c r="AF288" s="6">
        <v>1</v>
      </c>
      <c r="AG288" s="6">
        <v>1</v>
      </c>
      <c r="AH288" s="6">
        <v>1</v>
      </c>
      <c r="AI288" s="6">
        <v>1</v>
      </c>
      <c r="AJ288" s="6">
        <v>1</v>
      </c>
      <c r="AK288" s="6">
        <v>3</v>
      </c>
      <c r="AL288" s="6">
        <v>3</v>
      </c>
      <c r="AM288" s="6">
        <v>3</v>
      </c>
      <c r="AN288" s="6">
        <v>1</v>
      </c>
      <c r="AO288" s="6">
        <v>3</v>
      </c>
      <c r="AP288" s="6">
        <v>2</v>
      </c>
      <c r="AQ288" s="6">
        <v>1</v>
      </c>
      <c r="AR288" s="6">
        <v>3</v>
      </c>
      <c r="AS288" s="6">
        <v>1</v>
      </c>
      <c r="AT288" s="6">
        <v>1</v>
      </c>
      <c r="AU288" s="6">
        <v>3</v>
      </c>
      <c r="AV288" s="6">
        <v>1</v>
      </c>
      <c r="AW288" s="6">
        <v>3</v>
      </c>
      <c r="AX288" s="6">
        <v>1</v>
      </c>
      <c r="AY288" s="6">
        <v>1</v>
      </c>
      <c r="AZ288" s="3">
        <f t="shared" si="241"/>
        <v>1.7000000000000002</v>
      </c>
      <c r="BA288" s="3">
        <f t="shared" si="242"/>
        <v>1</v>
      </c>
      <c r="BB288" s="3">
        <f t="shared" si="243"/>
        <v>1</v>
      </c>
      <c r="BC288" s="3">
        <f t="shared" si="244"/>
        <v>1</v>
      </c>
      <c r="BD288" s="3">
        <f t="shared" si="245"/>
        <v>1</v>
      </c>
      <c r="BE288" s="3">
        <f t="shared" si="246"/>
        <v>1</v>
      </c>
      <c r="BF288" s="3">
        <f t="shared" si="247"/>
        <v>2.1</v>
      </c>
      <c r="BG288" s="3">
        <f t="shared" si="248"/>
        <v>1.6666666666666665</v>
      </c>
      <c r="BH288" s="3">
        <f t="shared" si="249"/>
        <v>1.7000000000000002</v>
      </c>
      <c r="BI288" s="3">
        <f t="shared" si="250"/>
        <v>1</v>
      </c>
      <c r="BJ288" s="3">
        <f t="shared" si="251"/>
        <v>1</v>
      </c>
      <c r="BK288" s="3">
        <f t="shared" si="252"/>
        <v>1.9285714285714284</v>
      </c>
      <c r="BL288" s="3">
        <f t="shared" si="253"/>
        <v>1.5135000000000001</v>
      </c>
      <c r="BO288" t="s">
        <v>641</v>
      </c>
      <c r="BP288" t="str">
        <f t="shared" si="254"/>
        <v>('i2023110600450','2022','in2023110400001','2'),</v>
      </c>
      <c r="BQ288" t="str">
        <f t="shared" si="255"/>
        <v>('i2023110600450','2022','in2023110400002','2'),</v>
      </c>
      <c r="BR288" t="str">
        <f t="shared" si="256"/>
        <v>('i2023110600450','2022','in2023110400003','1'),</v>
      </c>
      <c r="BS288" t="str">
        <f t="shared" si="257"/>
        <v>('i2023110600450','2022','in2023110400004','1'),</v>
      </c>
      <c r="BT288" t="str">
        <f t="shared" si="258"/>
        <v>('i2023110600450','2022','in2023110400005','1'),</v>
      </c>
      <c r="BU288" t="str">
        <f t="shared" si="259"/>
        <v>('i2023110600450','2022','in2023110400006','1'),</v>
      </c>
      <c r="BV288" t="str">
        <f t="shared" si="260"/>
        <v>('i2023110600450','2022','in2023110400007','2'),</v>
      </c>
      <c r="BW288" t="str">
        <f t="shared" si="261"/>
        <v>('i2023110600450','2022','in2023110400008','2'),</v>
      </c>
      <c r="BX288" t="str">
        <f t="shared" si="262"/>
        <v>('i2023110600450','2022','in2023110400009','1'),</v>
      </c>
      <c r="BY288" t="str">
        <f t="shared" si="263"/>
        <v>('i2023110600450','2022','in2023110400010','4'),</v>
      </c>
      <c r="BZ288" t="str">
        <f t="shared" si="264"/>
        <v>('i2023110600450','2022','in2023110400011','1'),</v>
      </c>
      <c r="CA288" t="str">
        <f t="shared" si="265"/>
        <v>('i2023110600450','2022','in2023110400012','1'),</v>
      </c>
      <c r="CB288" t="str">
        <f t="shared" si="266"/>
        <v>('i2023110600450','2022','in2023110400013','1'),</v>
      </c>
      <c r="CC288" t="str">
        <f t="shared" si="267"/>
        <v>('i2023110600450','2022','in2023110400014','1'),</v>
      </c>
      <c r="CD288" t="str">
        <f t="shared" si="268"/>
        <v>('i2023110600450','2022','in2023110400015','1'),</v>
      </c>
      <c r="CE288" t="str">
        <f t="shared" si="269"/>
        <v>('i2023110600450','2022','in2023110400016','1'),</v>
      </c>
      <c r="CF288" t="str">
        <f t="shared" si="270"/>
        <v>('i2023110600450','2022','in2023110400017','1'),</v>
      </c>
      <c r="CG288" t="str">
        <f t="shared" si="271"/>
        <v>('i2023110600450','2022','in2023110400018','1'),</v>
      </c>
      <c r="CH288" t="str">
        <f t="shared" si="272"/>
        <v>('i2023110600450','2022','in2023110400019','1'),</v>
      </c>
      <c r="CI288" t="str">
        <f t="shared" si="273"/>
        <v>('i2023110600450','2022','in2023110400020','1'),</v>
      </c>
      <c r="CJ288" t="str">
        <f t="shared" si="274"/>
        <v>('i2023110600450','2022','in2023110400021','1'),</v>
      </c>
      <c r="CK288" t="str">
        <f t="shared" si="275"/>
        <v>('i2023110600450','2022','in2023110400022','1'),</v>
      </c>
      <c r="CL288" t="str">
        <f t="shared" si="276"/>
        <v>('i2023110600450','2022','in2023110400023','1'),</v>
      </c>
      <c r="CM288" t="str">
        <f t="shared" si="277"/>
        <v>('i2023110600450','2022','in2023110400024','1'),</v>
      </c>
      <c r="CN288" t="str">
        <f t="shared" si="278"/>
        <v>('i2023110600450','2022','in2023110400025','1'),</v>
      </c>
      <c r="CO288" t="str">
        <f t="shared" si="279"/>
        <v>('i2023110600450','2022','in2023110400026','1'),</v>
      </c>
      <c r="CP288" t="str">
        <f t="shared" si="280"/>
        <v>('i2023110600450','2022','in2023110400027','1'),</v>
      </c>
      <c r="CQ288" t="str">
        <f t="shared" si="281"/>
        <v>('i2023110600450','2022','in2023110400028','1'),</v>
      </c>
      <c r="CR288" t="str">
        <f t="shared" si="282"/>
        <v>('i2023110600450','2022','in2023110400029','1'),</v>
      </c>
      <c r="CS288" t="str">
        <f t="shared" si="283"/>
        <v>('i2023110600450','2022','in2023110400030','1'),</v>
      </c>
      <c r="CT288" t="str">
        <f t="shared" si="284"/>
        <v>('i2023110600450','2022','in2023110400031','1'),</v>
      </c>
      <c r="CU288" t="str">
        <f t="shared" si="285"/>
        <v>('i2023110600450','2022','in2023110400032','1'),</v>
      </c>
      <c r="CV288" t="str">
        <f t="shared" si="286"/>
        <v>('i2023110600450','2022','in2023110400033','3'),</v>
      </c>
      <c r="CW288" t="str">
        <f t="shared" si="287"/>
        <v>('i2023110600450','2022','in2023110400034','3'),</v>
      </c>
      <c r="CX288" t="str">
        <f t="shared" si="288"/>
        <v>('i2023110600450','2022','in2023110400035','3'),</v>
      </c>
      <c r="CY288" t="str">
        <f t="shared" si="289"/>
        <v>('i2023110600450','2022','in2023110400036','1'),</v>
      </c>
      <c r="CZ288" t="str">
        <f t="shared" si="290"/>
        <v>('i2023110600450','2022','in2023110400037','3'),</v>
      </c>
      <c r="DA288" t="str">
        <f t="shared" si="291"/>
        <v>('i2023110600450','2022','in2023110400038','2'),</v>
      </c>
      <c r="DB288" t="str">
        <f t="shared" si="292"/>
        <v>('i2023110600450','2022','in2023110400039','1'),</v>
      </c>
      <c r="DC288" t="str">
        <f t="shared" si="293"/>
        <v>('i2023110600450','2022','in2023110400040','3'),</v>
      </c>
      <c r="DD288" t="str">
        <f t="shared" si="294"/>
        <v>('i2023110600450','2022','in2023110400041','1'),</v>
      </c>
      <c r="DE288" t="str">
        <f t="shared" si="295"/>
        <v>('i2023110600450','2022','in2023110400042','1'),</v>
      </c>
      <c r="DF288" t="str">
        <f t="shared" si="296"/>
        <v>('i2023110600450','2022','in2023110400043','3'),</v>
      </c>
      <c r="DG288" t="str">
        <f t="shared" si="297"/>
        <v>('i2023110600450','2022','in2023110400044','1'),</v>
      </c>
      <c r="DH288" t="str">
        <f t="shared" si="298"/>
        <v>('i2023110600450','2022','in2023110400045','3'),</v>
      </c>
      <c r="DI288" t="str">
        <f t="shared" si="299"/>
        <v>('i2023110600450','2022','in2023110400046','1'),</v>
      </c>
      <c r="DJ288" t="str">
        <f t="shared" si="300"/>
        <v>('i2023110600450','2022','in2023110400047','1');</v>
      </c>
    </row>
    <row r="289" spans="1:114" x14ac:dyDescent="0.25">
      <c r="A289" s="4" t="str">
        <f>INDEX('instansi pusat'!$B$2:$C$623,MATCH(C289,'instansi pusat'!$D$2:$D$623,0),2)</f>
        <v>i2023110600232</v>
      </c>
      <c r="B289" s="6">
        <v>6502</v>
      </c>
      <c r="C289" s="5" t="s">
        <v>263</v>
      </c>
      <c r="D289" s="6">
        <v>2022</v>
      </c>
      <c r="E289" s="6">
        <v>5</v>
      </c>
      <c r="F289" s="6">
        <v>2</v>
      </c>
      <c r="G289" s="6">
        <v>3</v>
      </c>
      <c r="H289" s="6">
        <v>4</v>
      </c>
      <c r="I289" s="6">
        <v>4</v>
      </c>
      <c r="J289" s="6">
        <v>3</v>
      </c>
      <c r="K289" s="6">
        <v>3</v>
      </c>
      <c r="L289" s="6">
        <v>5</v>
      </c>
      <c r="M289" s="6">
        <v>5</v>
      </c>
      <c r="N289" s="6">
        <v>5</v>
      </c>
      <c r="O289" s="6">
        <v>3</v>
      </c>
      <c r="P289" s="6">
        <v>3</v>
      </c>
      <c r="Q289" s="6">
        <v>1</v>
      </c>
      <c r="R289" s="6">
        <v>2</v>
      </c>
      <c r="S289" s="6">
        <v>1</v>
      </c>
      <c r="T289" s="6">
        <v>2</v>
      </c>
      <c r="U289" s="6">
        <v>3</v>
      </c>
      <c r="V289" s="6">
        <v>1</v>
      </c>
      <c r="W289" s="6">
        <v>3</v>
      </c>
      <c r="X289" s="6">
        <v>1</v>
      </c>
      <c r="Y289" s="6">
        <v>2</v>
      </c>
      <c r="Z289" s="6">
        <v>2</v>
      </c>
      <c r="AA289" s="6">
        <v>2</v>
      </c>
      <c r="AB289" s="6">
        <v>3</v>
      </c>
      <c r="AC289" s="6">
        <v>2</v>
      </c>
      <c r="AD289" s="6">
        <v>2</v>
      </c>
      <c r="AE289" s="6">
        <v>2</v>
      </c>
      <c r="AF289" s="6">
        <v>1</v>
      </c>
      <c r="AG289" s="6">
        <v>2</v>
      </c>
      <c r="AH289" s="6">
        <v>2</v>
      </c>
      <c r="AI289" s="6">
        <v>2</v>
      </c>
      <c r="AJ289" s="6">
        <v>4</v>
      </c>
      <c r="AK289" s="6">
        <v>4</v>
      </c>
      <c r="AL289" s="6">
        <v>4</v>
      </c>
      <c r="AM289" s="6">
        <v>4</v>
      </c>
      <c r="AN289" s="6">
        <v>2</v>
      </c>
      <c r="AO289" s="6">
        <v>3</v>
      </c>
      <c r="AP289" s="6">
        <v>1</v>
      </c>
      <c r="AQ289" s="6">
        <v>3</v>
      </c>
      <c r="AR289" s="6">
        <v>2</v>
      </c>
      <c r="AS289" s="6">
        <v>2</v>
      </c>
      <c r="AT289" s="6">
        <v>4</v>
      </c>
      <c r="AU289" s="6">
        <v>2</v>
      </c>
      <c r="AV289" s="6">
        <v>4</v>
      </c>
      <c r="AW289" s="6">
        <v>3</v>
      </c>
      <c r="AX289" s="6">
        <v>3</v>
      </c>
      <c r="AY289" s="6">
        <v>4</v>
      </c>
      <c r="AZ289" s="3">
        <f t="shared" si="241"/>
        <v>3.9000000000000004</v>
      </c>
      <c r="BA289" s="3">
        <f t="shared" si="242"/>
        <v>2.25</v>
      </c>
      <c r="BB289" s="3">
        <f t="shared" si="243"/>
        <v>1.75</v>
      </c>
      <c r="BC289" s="3">
        <f t="shared" si="244"/>
        <v>2</v>
      </c>
      <c r="BD289" s="3">
        <f t="shared" si="245"/>
        <v>2</v>
      </c>
      <c r="BE289" s="3">
        <f t="shared" si="246"/>
        <v>2</v>
      </c>
      <c r="BF289" s="3">
        <f t="shared" si="247"/>
        <v>2.9000000000000004</v>
      </c>
      <c r="BG289" s="3">
        <f t="shared" si="248"/>
        <v>3.333333333333333</v>
      </c>
      <c r="BH289" s="3">
        <f t="shared" si="249"/>
        <v>3.9000000000000004</v>
      </c>
      <c r="BI289" s="3">
        <f t="shared" si="250"/>
        <v>2</v>
      </c>
      <c r="BJ289" s="3">
        <f t="shared" si="251"/>
        <v>2</v>
      </c>
      <c r="BK289" s="3">
        <f t="shared" si="252"/>
        <v>3.0714285714285712</v>
      </c>
      <c r="BL289" s="3">
        <f t="shared" si="253"/>
        <v>2.7345000000000002</v>
      </c>
      <c r="BO289" t="s">
        <v>641</v>
      </c>
      <c r="BP289" t="str">
        <f t="shared" si="254"/>
        <v>('i2023110600232','2022','in2023110400001','5'),</v>
      </c>
      <c r="BQ289" t="str">
        <f t="shared" si="255"/>
        <v>('i2023110600232','2022','in2023110400002','2'),</v>
      </c>
      <c r="BR289" t="str">
        <f t="shared" si="256"/>
        <v>('i2023110600232','2022','in2023110400003','3'),</v>
      </c>
      <c r="BS289" t="str">
        <f t="shared" si="257"/>
        <v>('i2023110600232','2022','in2023110400004','4'),</v>
      </c>
      <c r="BT289" t="str">
        <f t="shared" si="258"/>
        <v>('i2023110600232','2022','in2023110400005','4'),</v>
      </c>
      <c r="BU289" t="str">
        <f t="shared" si="259"/>
        <v>('i2023110600232','2022','in2023110400006','3'),</v>
      </c>
      <c r="BV289" t="str">
        <f t="shared" si="260"/>
        <v>('i2023110600232','2022','in2023110400007','3'),</v>
      </c>
      <c r="BW289" t="str">
        <f t="shared" si="261"/>
        <v>('i2023110600232','2022','in2023110400008','5'),</v>
      </c>
      <c r="BX289" t="str">
        <f t="shared" si="262"/>
        <v>('i2023110600232','2022','in2023110400009','5'),</v>
      </c>
      <c r="BY289" t="str">
        <f t="shared" si="263"/>
        <v>('i2023110600232','2022','in2023110400010','5'),</v>
      </c>
      <c r="BZ289" t="str">
        <f t="shared" si="264"/>
        <v>('i2023110600232','2022','in2023110400011','3'),</v>
      </c>
      <c r="CA289" t="str">
        <f t="shared" si="265"/>
        <v>('i2023110600232','2022','in2023110400012','3'),</v>
      </c>
      <c r="CB289" t="str">
        <f t="shared" si="266"/>
        <v>('i2023110600232','2022','in2023110400013','1'),</v>
      </c>
      <c r="CC289" t="str">
        <f t="shared" si="267"/>
        <v>('i2023110600232','2022','in2023110400014','2'),</v>
      </c>
      <c r="CD289" t="str">
        <f t="shared" si="268"/>
        <v>('i2023110600232','2022','in2023110400015','1'),</v>
      </c>
      <c r="CE289" t="str">
        <f t="shared" si="269"/>
        <v>('i2023110600232','2022','in2023110400016','2'),</v>
      </c>
      <c r="CF289" t="str">
        <f t="shared" si="270"/>
        <v>('i2023110600232','2022','in2023110400017','3'),</v>
      </c>
      <c r="CG289" t="str">
        <f t="shared" si="271"/>
        <v>('i2023110600232','2022','in2023110400018','1'),</v>
      </c>
      <c r="CH289" t="str">
        <f t="shared" si="272"/>
        <v>('i2023110600232','2022','in2023110400019','3'),</v>
      </c>
      <c r="CI289" t="str">
        <f t="shared" si="273"/>
        <v>('i2023110600232','2022','in2023110400020','1'),</v>
      </c>
      <c r="CJ289" t="str">
        <f t="shared" si="274"/>
        <v>('i2023110600232','2022','in2023110400021','2'),</v>
      </c>
      <c r="CK289" t="str">
        <f t="shared" si="275"/>
        <v>('i2023110600232','2022','in2023110400022','2'),</v>
      </c>
      <c r="CL289" t="str">
        <f t="shared" si="276"/>
        <v>('i2023110600232','2022','in2023110400023','2'),</v>
      </c>
      <c r="CM289" t="str">
        <f t="shared" si="277"/>
        <v>('i2023110600232','2022','in2023110400024','3'),</v>
      </c>
      <c r="CN289" t="str">
        <f t="shared" si="278"/>
        <v>('i2023110600232','2022','in2023110400025','2'),</v>
      </c>
      <c r="CO289" t="str">
        <f t="shared" si="279"/>
        <v>('i2023110600232','2022','in2023110400026','2'),</v>
      </c>
      <c r="CP289" t="str">
        <f t="shared" si="280"/>
        <v>('i2023110600232','2022','in2023110400027','2'),</v>
      </c>
      <c r="CQ289" t="str">
        <f t="shared" si="281"/>
        <v>('i2023110600232','2022','in2023110400028','1'),</v>
      </c>
      <c r="CR289" t="str">
        <f t="shared" si="282"/>
        <v>('i2023110600232','2022','in2023110400029','2'),</v>
      </c>
      <c r="CS289" t="str">
        <f t="shared" si="283"/>
        <v>('i2023110600232','2022','in2023110400030','2'),</v>
      </c>
      <c r="CT289" t="str">
        <f t="shared" si="284"/>
        <v>('i2023110600232','2022','in2023110400031','2'),</v>
      </c>
      <c r="CU289" t="str">
        <f t="shared" si="285"/>
        <v>('i2023110600232','2022','in2023110400032','4'),</v>
      </c>
      <c r="CV289" t="str">
        <f t="shared" si="286"/>
        <v>('i2023110600232','2022','in2023110400033','4'),</v>
      </c>
      <c r="CW289" t="str">
        <f t="shared" si="287"/>
        <v>('i2023110600232','2022','in2023110400034','4'),</v>
      </c>
      <c r="CX289" t="str">
        <f t="shared" si="288"/>
        <v>('i2023110600232','2022','in2023110400035','4'),</v>
      </c>
      <c r="CY289" t="str">
        <f t="shared" si="289"/>
        <v>('i2023110600232','2022','in2023110400036','2'),</v>
      </c>
      <c r="CZ289" t="str">
        <f t="shared" si="290"/>
        <v>('i2023110600232','2022','in2023110400037','3'),</v>
      </c>
      <c r="DA289" t="str">
        <f t="shared" si="291"/>
        <v>('i2023110600232','2022','in2023110400038','1'),</v>
      </c>
      <c r="DB289" t="str">
        <f t="shared" si="292"/>
        <v>('i2023110600232','2022','in2023110400039','3'),</v>
      </c>
      <c r="DC289" t="str">
        <f t="shared" si="293"/>
        <v>('i2023110600232','2022','in2023110400040','2'),</v>
      </c>
      <c r="DD289" t="str">
        <f t="shared" si="294"/>
        <v>('i2023110600232','2022','in2023110400041','2'),</v>
      </c>
      <c r="DE289" t="str">
        <f t="shared" si="295"/>
        <v>('i2023110600232','2022','in2023110400042','4'),</v>
      </c>
      <c r="DF289" t="str">
        <f t="shared" si="296"/>
        <v>('i2023110600232','2022','in2023110400043','2'),</v>
      </c>
      <c r="DG289" t="str">
        <f t="shared" si="297"/>
        <v>('i2023110600232','2022','in2023110400044','4'),</v>
      </c>
      <c r="DH289" t="str">
        <f t="shared" si="298"/>
        <v>('i2023110600232','2022','in2023110400045','3'),</v>
      </c>
      <c r="DI289" t="str">
        <f t="shared" si="299"/>
        <v>('i2023110600232','2022','in2023110400046','3'),</v>
      </c>
      <c r="DJ289" t="str">
        <f t="shared" si="300"/>
        <v>('i2023110600232','2022','in2023110400047','4');</v>
      </c>
    </row>
    <row r="290" spans="1:114" x14ac:dyDescent="0.25">
      <c r="A290" s="4" t="str">
        <f>INDEX('instansi pusat'!$B$2:$C$623,MATCH(C290,'instansi pusat'!$D$2:$D$623,0),2)</f>
        <v>i2023110600456</v>
      </c>
      <c r="B290" s="6">
        <v>7206</v>
      </c>
      <c r="C290" s="5" t="s">
        <v>457</v>
      </c>
      <c r="D290" s="6">
        <v>2022</v>
      </c>
      <c r="E290" s="6">
        <v>1</v>
      </c>
      <c r="F290" s="6">
        <v>1</v>
      </c>
      <c r="G290" s="6">
        <v>1</v>
      </c>
      <c r="H290" s="6">
        <v>1</v>
      </c>
      <c r="I290" s="6">
        <v>3</v>
      </c>
      <c r="J290" s="6">
        <v>1</v>
      </c>
      <c r="K290" s="6">
        <v>1</v>
      </c>
      <c r="L290" s="6">
        <v>2</v>
      </c>
      <c r="M290" s="6">
        <v>1</v>
      </c>
      <c r="N290" s="6">
        <v>1</v>
      </c>
      <c r="O290" s="6">
        <v>1</v>
      </c>
      <c r="P290" s="6">
        <v>1</v>
      </c>
      <c r="Q290" s="6">
        <v>1</v>
      </c>
      <c r="R290" s="6">
        <v>1</v>
      </c>
      <c r="S290" s="6">
        <v>1</v>
      </c>
      <c r="T290" s="6">
        <v>3</v>
      </c>
      <c r="U290" s="6">
        <v>1</v>
      </c>
      <c r="V290" s="6">
        <v>2</v>
      </c>
      <c r="W290" s="6">
        <v>1</v>
      </c>
      <c r="X290" s="6">
        <v>1</v>
      </c>
      <c r="Y290" s="6">
        <v>1</v>
      </c>
      <c r="Z290" s="6">
        <v>1</v>
      </c>
      <c r="AA290" s="6">
        <v>1</v>
      </c>
      <c r="AB290" s="6">
        <v>1</v>
      </c>
      <c r="AC290" s="6">
        <v>1</v>
      </c>
      <c r="AD290" s="6">
        <v>1</v>
      </c>
      <c r="AE290" s="6">
        <v>1</v>
      </c>
      <c r="AF290" s="6">
        <v>1</v>
      </c>
      <c r="AG290" s="6">
        <v>1</v>
      </c>
      <c r="AH290" s="6">
        <v>1</v>
      </c>
      <c r="AI290" s="6">
        <v>1</v>
      </c>
      <c r="AJ290" s="6">
        <v>4</v>
      </c>
      <c r="AK290" s="6">
        <v>4</v>
      </c>
      <c r="AL290" s="6">
        <v>1</v>
      </c>
      <c r="AM290" s="6">
        <v>4</v>
      </c>
      <c r="AN290" s="6">
        <v>2</v>
      </c>
      <c r="AO290" s="6">
        <v>4</v>
      </c>
      <c r="AP290" s="6">
        <v>3</v>
      </c>
      <c r="AQ290" s="6">
        <v>3</v>
      </c>
      <c r="AR290" s="6">
        <v>2</v>
      </c>
      <c r="AS290" s="6">
        <v>2</v>
      </c>
      <c r="AT290" s="6">
        <v>4</v>
      </c>
      <c r="AU290" s="6">
        <v>3</v>
      </c>
      <c r="AV290" s="6">
        <v>2</v>
      </c>
      <c r="AW290" s="6">
        <v>4</v>
      </c>
      <c r="AX290" s="6">
        <v>1</v>
      </c>
      <c r="AY290" s="6">
        <v>3</v>
      </c>
      <c r="AZ290" s="3">
        <f t="shared" si="241"/>
        <v>1.3</v>
      </c>
      <c r="BA290" s="3">
        <f t="shared" si="242"/>
        <v>1</v>
      </c>
      <c r="BB290" s="3">
        <f t="shared" si="243"/>
        <v>1.75</v>
      </c>
      <c r="BC290" s="3">
        <f t="shared" si="244"/>
        <v>1</v>
      </c>
      <c r="BD290" s="3">
        <f t="shared" si="245"/>
        <v>1</v>
      </c>
      <c r="BE290" s="3">
        <f t="shared" si="246"/>
        <v>1</v>
      </c>
      <c r="BF290" s="3">
        <f t="shared" si="247"/>
        <v>2.9000000000000004</v>
      </c>
      <c r="BG290" s="3">
        <f t="shared" si="248"/>
        <v>2.833333333333333</v>
      </c>
      <c r="BH290" s="3">
        <f t="shared" si="249"/>
        <v>1.3</v>
      </c>
      <c r="BI290" s="3">
        <f t="shared" si="250"/>
        <v>1.3</v>
      </c>
      <c r="BJ290" s="3">
        <f t="shared" si="251"/>
        <v>1</v>
      </c>
      <c r="BK290" s="3">
        <f t="shared" si="252"/>
        <v>2.8736263736263736</v>
      </c>
      <c r="BL290" s="3">
        <f t="shared" si="253"/>
        <v>1.9665000000000001</v>
      </c>
      <c r="BO290" t="s">
        <v>641</v>
      </c>
      <c r="BP290" t="str">
        <f t="shared" si="254"/>
        <v>('i2023110600456','2022','in2023110400001','1'),</v>
      </c>
      <c r="BQ290" t="str">
        <f t="shared" si="255"/>
        <v>('i2023110600456','2022','in2023110400002','1'),</v>
      </c>
      <c r="BR290" t="str">
        <f t="shared" si="256"/>
        <v>('i2023110600456','2022','in2023110400003','1'),</v>
      </c>
      <c r="BS290" t="str">
        <f t="shared" si="257"/>
        <v>('i2023110600456','2022','in2023110400004','1'),</v>
      </c>
      <c r="BT290" t="str">
        <f t="shared" si="258"/>
        <v>('i2023110600456','2022','in2023110400005','3'),</v>
      </c>
      <c r="BU290" t="str">
        <f t="shared" si="259"/>
        <v>('i2023110600456','2022','in2023110400006','1'),</v>
      </c>
      <c r="BV290" t="str">
        <f t="shared" si="260"/>
        <v>('i2023110600456','2022','in2023110400007','1'),</v>
      </c>
      <c r="BW290" t="str">
        <f t="shared" si="261"/>
        <v>('i2023110600456','2022','in2023110400008','2'),</v>
      </c>
      <c r="BX290" t="str">
        <f t="shared" si="262"/>
        <v>('i2023110600456','2022','in2023110400009','1'),</v>
      </c>
      <c r="BY290" t="str">
        <f t="shared" si="263"/>
        <v>('i2023110600456','2022','in2023110400010','1'),</v>
      </c>
      <c r="BZ290" t="str">
        <f t="shared" si="264"/>
        <v>('i2023110600456','2022','in2023110400011','1'),</v>
      </c>
      <c r="CA290" t="str">
        <f t="shared" si="265"/>
        <v>('i2023110600456','2022','in2023110400012','1'),</v>
      </c>
      <c r="CB290" t="str">
        <f t="shared" si="266"/>
        <v>('i2023110600456','2022','in2023110400013','1'),</v>
      </c>
      <c r="CC290" t="str">
        <f t="shared" si="267"/>
        <v>('i2023110600456','2022','in2023110400014','1'),</v>
      </c>
      <c r="CD290" t="str">
        <f t="shared" si="268"/>
        <v>('i2023110600456','2022','in2023110400015','1'),</v>
      </c>
      <c r="CE290" t="str">
        <f t="shared" si="269"/>
        <v>('i2023110600456','2022','in2023110400016','3'),</v>
      </c>
      <c r="CF290" t="str">
        <f t="shared" si="270"/>
        <v>('i2023110600456','2022','in2023110400017','1'),</v>
      </c>
      <c r="CG290" t="str">
        <f t="shared" si="271"/>
        <v>('i2023110600456','2022','in2023110400018','2'),</v>
      </c>
      <c r="CH290" t="str">
        <f t="shared" si="272"/>
        <v>('i2023110600456','2022','in2023110400019','1'),</v>
      </c>
      <c r="CI290" t="str">
        <f t="shared" si="273"/>
        <v>('i2023110600456','2022','in2023110400020','1'),</v>
      </c>
      <c r="CJ290" t="str">
        <f t="shared" si="274"/>
        <v>('i2023110600456','2022','in2023110400021','1'),</v>
      </c>
      <c r="CK290" t="str">
        <f t="shared" si="275"/>
        <v>('i2023110600456','2022','in2023110400022','1'),</v>
      </c>
      <c r="CL290" t="str">
        <f t="shared" si="276"/>
        <v>('i2023110600456','2022','in2023110400023','1'),</v>
      </c>
      <c r="CM290" t="str">
        <f t="shared" si="277"/>
        <v>('i2023110600456','2022','in2023110400024','1'),</v>
      </c>
      <c r="CN290" t="str">
        <f t="shared" si="278"/>
        <v>('i2023110600456','2022','in2023110400025','1'),</v>
      </c>
      <c r="CO290" t="str">
        <f t="shared" si="279"/>
        <v>('i2023110600456','2022','in2023110400026','1'),</v>
      </c>
      <c r="CP290" t="str">
        <f t="shared" si="280"/>
        <v>('i2023110600456','2022','in2023110400027','1'),</v>
      </c>
      <c r="CQ290" t="str">
        <f t="shared" si="281"/>
        <v>('i2023110600456','2022','in2023110400028','1'),</v>
      </c>
      <c r="CR290" t="str">
        <f t="shared" si="282"/>
        <v>('i2023110600456','2022','in2023110400029','1'),</v>
      </c>
      <c r="CS290" t="str">
        <f t="shared" si="283"/>
        <v>('i2023110600456','2022','in2023110400030','1'),</v>
      </c>
      <c r="CT290" t="str">
        <f t="shared" si="284"/>
        <v>('i2023110600456','2022','in2023110400031','1'),</v>
      </c>
      <c r="CU290" t="str">
        <f t="shared" si="285"/>
        <v>('i2023110600456','2022','in2023110400032','4'),</v>
      </c>
      <c r="CV290" t="str">
        <f t="shared" si="286"/>
        <v>('i2023110600456','2022','in2023110400033','4'),</v>
      </c>
      <c r="CW290" t="str">
        <f t="shared" si="287"/>
        <v>('i2023110600456','2022','in2023110400034','1'),</v>
      </c>
      <c r="CX290" t="str">
        <f t="shared" si="288"/>
        <v>('i2023110600456','2022','in2023110400035','4'),</v>
      </c>
      <c r="CY290" t="str">
        <f t="shared" si="289"/>
        <v>('i2023110600456','2022','in2023110400036','2'),</v>
      </c>
      <c r="CZ290" t="str">
        <f t="shared" si="290"/>
        <v>('i2023110600456','2022','in2023110400037','4'),</v>
      </c>
      <c r="DA290" t="str">
        <f t="shared" si="291"/>
        <v>('i2023110600456','2022','in2023110400038','3'),</v>
      </c>
      <c r="DB290" t="str">
        <f t="shared" si="292"/>
        <v>('i2023110600456','2022','in2023110400039','3'),</v>
      </c>
      <c r="DC290" t="str">
        <f t="shared" si="293"/>
        <v>('i2023110600456','2022','in2023110400040','2'),</v>
      </c>
      <c r="DD290" t="str">
        <f t="shared" si="294"/>
        <v>('i2023110600456','2022','in2023110400041','2'),</v>
      </c>
      <c r="DE290" t="str">
        <f t="shared" si="295"/>
        <v>('i2023110600456','2022','in2023110400042','4'),</v>
      </c>
      <c r="DF290" t="str">
        <f t="shared" si="296"/>
        <v>('i2023110600456','2022','in2023110400043','3'),</v>
      </c>
      <c r="DG290" t="str">
        <f t="shared" si="297"/>
        <v>('i2023110600456','2022','in2023110400044','2'),</v>
      </c>
      <c r="DH290" t="str">
        <f t="shared" si="298"/>
        <v>('i2023110600456','2022','in2023110400045','4'),</v>
      </c>
      <c r="DI290" t="str">
        <f t="shared" si="299"/>
        <v>('i2023110600456','2022','in2023110400046','1'),</v>
      </c>
      <c r="DJ290" t="str">
        <f t="shared" si="300"/>
        <v>('i2023110600456','2022','in2023110400047','3');</v>
      </c>
    </row>
    <row r="291" spans="1:114" x14ac:dyDescent="0.25">
      <c r="A291" s="4" t="str">
        <f>INDEX('instansi pusat'!$B$2:$C$623,MATCH(C291,'instansi pusat'!$D$2:$D$623,0),2)</f>
        <v>i2023110600569</v>
      </c>
      <c r="B291" s="6">
        <v>7212</v>
      </c>
      <c r="C291" s="5" t="s">
        <v>463</v>
      </c>
      <c r="D291" s="6">
        <v>2022</v>
      </c>
      <c r="E291" s="6">
        <v>1</v>
      </c>
      <c r="F291" s="6">
        <v>1</v>
      </c>
      <c r="G291" s="6">
        <v>1</v>
      </c>
      <c r="H291" s="6">
        <v>1</v>
      </c>
      <c r="I291" s="6">
        <v>1</v>
      </c>
      <c r="J291" s="6">
        <v>1</v>
      </c>
      <c r="K291" s="6">
        <v>1</v>
      </c>
      <c r="L291" s="6">
        <v>1</v>
      </c>
      <c r="M291" s="6">
        <v>1</v>
      </c>
      <c r="N291" s="6">
        <v>1</v>
      </c>
      <c r="O291" s="6">
        <v>1</v>
      </c>
      <c r="P291" s="6">
        <v>1</v>
      </c>
      <c r="Q291" s="6">
        <v>1</v>
      </c>
      <c r="R291" s="6">
        <v>1</v>
      </c>
      <c r="S291" s="6">
        <v>1</v>
      </c>
      <c r="T291" s="6">
        <v>1</v>
      </c>
      <c r="U291" s="6">
        <v>2</v>
      </c>
      <c r="V291" s="6">
        <v>1</v>
      </c>
      <c r="W291" s="6">
        <v>1</v>
      </c>
      <c r="X291" s="6">
        <v>1</v>
      </c>
      <c r="Y291" s="6">
        <v>1</v>
      </c>
      <c r="Z291" s="6">
        <v>1</v>
      </c>
      <c r="AA291" s="6">
        <v>1</v>
      </c>
      <c r="AB291" s="6">
        <v>1</v>
      </c>
      <c r="AC291" s="6">
        <v>1</v>
      </c>
      <c r="AD291" s="6">
        <v>1</v>
      </c>
      <c r="AE291" s="6">
        <v>1</v>
      </c>
      <c r="AF291" s="6">
        <v>1</v>
      </c>
      <c r="AG291" s="6">
        <v>1</v>
      </c>
      <c r="AH291" s="6">
        <v>1</v>
      </c>
      <c r="AI291" s="6">
        <v>1</v>
      </c>
      <c r="AJ291" s="6">
        <v>4</v>
      </c>
      <c r="AK291" s="6">
        <v>4</v>
      </c>
      <c r="AL291" s="6">
        <v>4</v>
      </c>
      <c r="AM291" s="6">
        <v>3</v>
      </c>
      <c r="AN291" s="6">
        <v>3</v>
      </c>
      <c r="AO291" s="6">
        <v>4</v>
      </c>
      <c r="AP291" s="6">
        <v>3</v>
      </c>
      <c r="AQ291" s="6">
        <v>1</v>
      </c>
      <c r="AR291" s="6">
        <v>2</v>
      </c>
      <c r="AS291" s="6">
        <v>2</v>
      </c>
      <c r="AT291" s="6">
        <v>1</v>
      </c>
      <c r="AU291" s="6">
        <v>1</v>
      </c>
      <c r="AV291" s="6">
        <v>4</v>
      </c>
      <c r="AW291" s="6">
        <v>1</v>
      </c>
      <c r="AX291" s="6">
        <v>1</v>
      </c>
      <c r="AY291" s="6">
        <v>1</v>
      </c>
      <c r="AZ291" s="3">
        <f t="shared" si="241"/>
        <v>1</v>
      </c>
      <c r="BA291" s="3">
        <f t="shared" si="242"/>
        <v>1</v>
      </c>
      <c r="BB291" s="3">
        <f t="shared" si="243"/>
        <v>1.25</v>
      </c>
      <c r="BC291" s="3">
        <f t="shared" si="244"/>
        <v>1</v>
      </c>
      <c r="BD291" s="3">
        <f t="shared" si="245"/>
        <v>1</v>
      </c>
      <c r="BE291" s="3">
        <f t="shared" si="246"/>
        <v>1</v>
      </c>
      <c r="BF291" s="3">
        <f t="shared" si="247"/>
        <v>3</v>
      </c>
      <c r="BG291" s="3">
        <f t="shared" si="248"/>
        <v>1.5</v>
      </c>
      <c r="BH291" s="3">
        <f t="shared" si="249"/>
        <v>1</v>
      </c>
      <c r="BI291" s="3">
        <f t="shared" si="250"/>
        <v>1.1000000000000001</v>
      </c>
      <c r="BJ291" s="3">
        <f t="shared" si="251"/>
        <v>1</v>
      </c>
      <c r="BK291" s="3">
        <f t="shared" si="252"/>
        <v>2.4065934065934065</v>
      </c>
      <c r="BL291" s="3">
        <f t="shared" si="253"/>
        <v>1.665</v>
      </c>
      <c r="BO291" t="s">
        <v>641</v>
      </c>
      <c r="BP291" t="str">
        <f t="shared" si="254"/>
        <v>('i2023110600569','2022','in2023110400001','1'),</v>
      </c>
      <c r="BQ291" t="str">
        <f t="shared" si="255"/>
        <v>('i2023110600569','2022','in2023110400002','1'),</v>
      </c>
      <c r="BR291" t="str">
        <f t="shared" si="256"/>
        <v>('i2023110600569','2022','in2023110400003','1'),</v>
      </c>
      <c r="BS291" t="str">
        <f t="shared" si="257"/>
        <v>('i2023110600569','2022','in2023110400004','1'),</v>
      </c>
      <c r="BT291" t="str">
        <f t="shared" si="258"/>
        <v>('i2023110600569','2022','in2023110400005','1'),</v>
      </c>
      <c r="BU291" t="str">
        <f t="shared" si="259"/>
        <v>('i2023110600569','2022','in2023110400006','1'),</v>
      </c>
      <c r="BV291" t="str">
        <f t="shared" si="260"/>
        <v>('i2023110600569','2022','in2023110400007','1'),</v>
      </c>
      <c r="BW291" t="str">
        <f t="shared" si="261"/>
        <v>('i2023110600569','2022','in2023110400008','1'),</v>
      </c>
      <c r="BX291" t="str">
        <f t="shared" si="262"/>
        <v>('i2023110600569','2022','in2023110400009','1'),</v>
      </c>
      <c r="BY291" t="str">
        <f t="shared" si="263"/>
        <v>('i2023110600569','2022','in2023110400010','1'),</v>
      </c>
      <c r="BZ291" t="str">
        <f t="shared" si="264"/>
        <v>('i2023110600569','2022','in2023110400011','1'),</v>
      </c>
      <c r="CA291" t="str">
        <f t="shared" si="265"/>
        <v>('i2023110600569','2022','in2023110400012','1'),</v>
      </c>
      <c r="CB291" t="str">
        <f t="shared" si="266"/>
        <v>('i2023110600569','2022','in2023110400013','1'),</v>
      </c>
      <c r="CC291" t="str">
        <f t="shared" si="267"/>
        <v>('i2023110600569','2022','in2023110400014','1'),</v>
      </c>
      <c r="CD291" t="str">
        <f t="shared" si="268"/>
        <v>('i2023110600569','2022','in2023110400015','1'),</v>
      </c>
      <c r="CE291" t="str">
        <f t="shared" si="269"/>
        <v>('i2023110600569','2022','in2023110400016','1'),</v>
      </c>
      <c r="CF291" t="str">
        <f t="shared" si="270"/>
        <v>('i2023110600569','2022','in2023110400017','2'),</v>
      </c>
      <c r="CG291" t="str">
        <f t="shared" si="271"/>
        <v>('i2023110600569','2022','in2023110400018','1'),</v>
      </c>
      <c r="CH291" t="str">
        <f t="shared" si="272"/>
        <v>('i2023110600569','2022','in2023110400019','1'),</v>
      </c>
      <c r="CI291" t="str">
        <f t="shared" si="273"/>
        <v>('i2023110600569','2022','in2023110400020','1'),</v>
      </c>
      <c r="CJ291" t="str">
        <f t="shared" si="274"/>
        <v>('i2023110600569','2022','in2023110400021','1'),</v>
      </c>
      <c r="CK291" t="str">
        <f t="shared" si="275"/>
        <v>('i2023110600569','2022','in2023110400022','1'),</v>
      </c>
      <c r="CL291" t="str">
        <f t="shared" si="276"/>
        <v>('i2023110600569','2022','in2023110400023','1'),</v>
      </c>
      <c r="CM291" t="str">
        <f t="shared" si="277"/>
        <v>('i2023110600569','2022','in2023110400024','1'),</v>
      </c>
      <c r="CN291" t="str">
        <f t="shared" si="278"/>
        <v>('i2023110600569','2022','in2023110400025','1'),</v>
      </c>
      <c r="CO291" t="str">
        <f t="shared" si="279"/>
        <v>('i2023110600569','2022','in2023110400026','1'),</v>
      </c>
      <c r="CP291" t="str">
        <f t="shared" si="280"/>
        <v>('i2023110600569','2022','in2023110400027','1'),</v>
      </c>
      <c r="CQ291" t="str">
        <f t="shared" si="281"/>
        <v>('i2023110600569','2022','in2023110400028','1'),</v>
      </c>
      <c r="CR291" t="str">
        <f t="shared" si="282"/>
        <v>('i2023110600569','2022','in2023110400029','1'),</v>
      </c>
      <c r="CS291" t="str">
        <f t="shared" si="283"/>
        <v>('i2023110600569','2022','in2023110400030','1'),</v>
      </c>
      <c r="CT291" t="str">
        <f t="shared" si="284"/>
        <v>('i2023110600569','2022','in2023110400031','1'),</v>
      </c>
      <c r="CU291" t="str">
        <f t="shared" si="285"/>
        <v>('i2023110600569','2022','in2023110400032','4'),</v>
      </c>
      <c r="CV291" t="str">
        <f t="shared" si="286"/>
        <v>('i2023110600569','2022','in2023110400033','4'),</v>
      </c>
      <c r="CW291" t="str">
        <f t="shared" si="287"/>
        <v>('i2023110600569','2022','in2023110400034','4'),</v>
      </c>
      <c r="CX291" t="str">
        <f t="shared" si="288"/>
        <v>('i2023110600569','2022','in2023110400035','3'),</v>
      </c>
      <c r="CY291" t="str">
        <f t="shared" si="289"/>
        <v>('i2023110600569','2022','in2023110400036','3'),</v>
      </c>
      <c r="CZ291" t="str">
        <f t="shared" si="290"/>
        <v>('i2023110600569','2022','in2023110400037','4'),</v>
      </c>
      <c r="DA291" t="str">
        <f t="shared" si="291"/>
        <v>('i2023110600569','2022','in2023110400038','3'),</v>
      </c>
      <c r="DB291" t="str">
        <f t="shared" si="292"/>
        <v>('i2023110600569','2022','in2023110400039','1'),</v>
      </c>
      <c r="DC291" t="str">
        <f t="shared" si="293"/>
        <v>('i2023110600569','2022','in2023110400040','2'),</v>
      </c>
      <c r="DD291" t="str">
        <f t="shared" si="294"/>
        <v>('i2023110600569','2022','in2023110400041','2'),</v>
      </c>
      <c r="DE291" t="str">
        <f t="shared" si="295"/>
        <v>('i2023110600569','2022','in2023110400042','1'),</v>
      </c>
      <c r="DF291" t="str">
        <f t="shared" si="296"/>
        <v>('i2023110600569','2022','in2023110400043','1'),</v>
      </c>
      <c r="DG291" t="str">
        <f t="shared" si="297"/>
        <v>('i2023110600569','2022','in2023110400044','4'),</v>
      </c>
      <c r="DH291" t="str">
        <f t="shared" si="298"/>
        <v>('i2023110600569','2022','in2023110400045','1'),</v>
      </c>
      <c r="DI291" t="str">
        <f t="shared" si="299"/>
        <v>('i2023110600569','2022','in2023110400046','1'),</v>
      </c>
      <c r="DJ291" t="str">
        <f t="shared" si="300"/>
        <v>('i2023110600569','2022','in2023110400047','1');</v>
      </c>
    </row>
    <row r="292" spans="1:114" x14ac:dyDescent="0.25">
      <c r="A292" s="4" t="str">
        <f>INDEX('instansi pusat'!$B$2:$C$623,MATCH(C292,'instansi pusat'!$D$2:$D$623,0),2)</f>
        <v>i2023110600024</v>
      </c>
      <c r="B292" s="6">
        <v>5603</v>
      </c>
      <c r="C292" s="5" t="s">
        <v>503</v>
      </c>
      <c r="D292" s="6">
        <v>2022</v>
      </c>
      <c r="E292" s="6">
        <v>2</v>
      </c>
      <c r="F292" s="6">
        <v>4</v>
      </c>
      <c r="G292" s="6">
        <v>3</v>
      </c>
      <c r="H292" s="6">
        <v>4</v>
      </c>
      <c r="I292" s="6">
        <v>4</v>
      </c>
      <c r="J292" s="6">
        <v>3</v>
      </c>
      <c r="K292" s="6">
        <v>4</v>
      </c>
      <c r="L292" s="6">
        <v>4</v>
      </c>
      <c r="M292" s="6">
        <v>3</v>
      </c>
      <c r="N292" s="6">
        <v>3</v>
      </c>
      <c r="O292" s="6">
        <v>1</v>
      </c>
      <c r="P292" s="6">
        <v>2</v>
      </c>
      <c r="Q292" s="6">
        <v>3</v>
      </c>
      <c r="R292" s="6">
        <v>2</v>
      </c>
      <c r="S292" s="6">
        <v>2</v>
      </c>
      <c r="T292" s="6">
        <v>3</v>
      </c>
      <c r="U292" s="6">
        <v>3</v>
      </c>
      <c r="V292" s="6">
        <v>3</v>
      </c>
      <c r="W292" s="6">
        <v>4</v>
      </c>
      <c r="X292" s="6">
        <v>3</v>
      </c>
      <c r="Y292" s="6">
        <v>1</v>
      </c>
      <c r="Z292" s="6">
        <v>1</v>
      </c>
      <c r="AA292" s="6">
        <v>1</v>
      </c>
      <c r="AB292" s="6">
        <v>1</v>
      </c>
      <c r="AC292" s="6">
        <v>1</v>
      </c>
      <c r="AD292" s="6">
        <v>1</v>
      </c>
      <c r="AE292" s="6">
        <v>1</v>
      </c>
      <c r="AF292" s="6">
        <v>1</v>
      </c>
      <c r="AG292" s="6">
        <v>1</v>
      </c>
      <c r="AH292" s="6">
        <v>1</v>
      </c>
      <c r="AI292" s="6">
        <v>1</v>
      </c>
      <c r="AJ292" s="6">
        <v>4</v>
      </c>
      <c r="AK292" s="6">
        <v>4</v>
      </c>
      <c r="AL292" s="6">
        <v>4</v>
      </c>
      <c r="AM292" s="6">
        <v>4</v>
      </c>
      <c r="AN292" s="6">
        <v>3</v>
      </c>
      <c r="AO292" s="6">
        <v>3</v>
      </c>
      <c r="AP292" s="6">
        <v>3</v>
      </c>
      <c r="AQ292" s="6">
        <v>2</v>
      </c>
      <c r="AR292" s="6">
        <v>3</v>
      </c>
      <c r="AS292" s="6">
        <v>4</v>
      </c>
      <c r="AT292" s="6">
        <v>4</v>
      </c>
      <c r="AU292" s="6">
        <v>4</v>
      </c>
      <c r="AV292" s="6">
        <v>4</v>
      </c>
      <c r="AW292" s="6">
        <v>4</v>
      </c>
      <c r="AX292" s="6">
        <v>4</v>
      </c>
      <c r="AY292" s="6">
        <v>4</v>
      </c>
      <c r="AZ292" s="3">
        <f t="shared" si="241"/>
        <v>3.4000000000000004</v>
      </c>
      <c r="BA292" s="3">
        <f t="shared" si="242"/>
        <v>2</v>
      </c>
      <c r="BB292" s="3">
        <f t="shared" si="243"/>
        <v>2.75</v>
      </c>
      <c r="BC292" s="3">
        <f t="shared" si="244"/>
        <v>3.5</v>
      </c>
      <c r="BD292" s="3">
        <f t="shared" si="245"/>
        <v>1</v>
      </c>
      <c r="BE292" s="3">
        <f t="shared" si="246"/>
        <v>1</v>
      </c>
      <c r="BF292" s="3">
        <f t="shared" si="247"/>
        <v>3.4000000000000004</v>
      </c>
      <c r="BG292" s="3">
        <f t="shared" si="248"/>
        <v>4</v>
      </c>
      <c r="BH292" s="3">
        <f t="shared" si="249"/>
        <v>3.4000000000000004</v>
      </c>
      <c r="BI292" s="3">
        <f t="shared" si="250"/>
        <v>2.6</v>
      </c>
      <c r="BJ292" s="3">
        <f t="shared" si="251"/>
        <v>1</v>
      </c>
      <c r="BK292" s="3">
        <f t="shared" si="252"/>
        <v>3.6373626373626378</v>
      </c>
      <c r="BL292" s="3">
        <f t="shared" si="253"/>
        <v>2.9120000000000004</v>
      </c>
      <c r="BO292" t="s">
        <v>641</v>
      </c>
      <c r="BP292" t="str">
        <f t="shared" si="254"/>
        <v>('i2023110600024','2022','in2023110400001','2'),</v>
      </c>
      <c r="BQ292" t="str">
        <f t="shared" si="255"/>
        <v>('i2023110600024','2022','in2023110400002','4'),</v>
      </c>
      <c r="BR292" t="str">
        <f t="shared" si="256"/>
        <v>('i2023110600024','2022','in2023110400003','3'),</v>
      </c>
      <c r="BS292" t="str">
        <f t="shared" si="257"/>
        <v>('i2023110600024','2022','in2023110400004','4'),</v>
      </c>
      <c r="BT292" t="str">
        <f t="shared" si="258"/>
        <v>('i2023110600024','2022','in2023110400005','4'),</v>
      </c>
      <c r="BU292" t="str">
        <f t="shared" si="259"/>
        <v>('i2023110600024','2022','in2023110400006','3'),</v>
      </c>
      <c r="BV292" t="str">
        <f t="shared" si="260"/>
        <v>('i2023110600024','2022','in2023110400007','4'),</v>
      </c>
      <c r="BW292" t="str">
        <f t="shared" si="261"/>
        <v>('i2023110600024','2022','in2023110400008','4'),</v>
      </c>
      <c r="BX292" t="str">
        <f t="shared" si="262"/>
        <v>('i2023110600024','2022','in2023110400009','3'),</v>
      </c>
      <c r="BY292" t="str">
        <f t="shared" si="263"/>
        <v>('i2023110600024','2022','in2023110400010','3'),</v>
      </c>
      <c r="BZ292" t="str">
        <f t="shared" si="264"/>
        <v>('i2023110600024','2022','in2023110400011','1'),</v>
      </c>
      <c r="CA292" t="str">
        <f t="shared" si="265"/>
        <v>('i2023110600024','2022','in2023110400012','2'),</v>
      </c>
      <c r="CB292" t="str">
        <f t="shared" si="266"/>
        <v>('i2023110600024','2022','in2023110400013','3'),</v>
      </c>
      <c r="CC292" t="str">
        <f t="shared" si="267"/>
        <v>('i2023110600024','2022','in2023110400014','2'),</v>
      </c>
      <c r="CD292" t="str">
        <f t="shared" si="268"/>
        <v>('i2023110600024','2022','in2023110400015','2'),</v>
      </c>
      <c r="CE292" t="str">
        <f t="shared" si="269"/>
        <v>('i2023110600024','2022','in2023110400016','3'),</v>
      </c>
      <c r="CF292" t="str">
        <f t="shared" si="270"/>
        <v>('i2023110600024','2022','in2023110400017','3'),</v>
      </c>
      <c r="CG292" t="str">
        <f t="shared" si="271"/>
        <v>('i2023110600024','2022','in2023110400018','3'),</v>
      </c>
      <c r="CH292" t="str">
        <f t="shared" si="272"/>
        <v>('i2023110600024','2022','in2023110400019','4'),</v>
      </c>
      <c r="CI292" t="str">
        <f t="shared" si="273"/>
        <v>('i2023110600024','2022','in2023110400020','3'),</v>
      </c>
      <c r="CJ292" t="str">
        <f t="shared" si="274"/>
        <v>('i2023110600024','2022','in2023110400021','1'),</v>
      </c>
      <c r="CK292" t="str">
        <f t="shared" si="275"/>
        <v>('i2023110600024','2022','in2023110400022','1'),</v>
      </c>
      <c r="CL292" t="str">
        <f t="shared" si="276"/>
        <v>('i2023110600024','2022','in2023110400023','1'),</v>
      </c>
      <c r="CM292" t="str">
        <f t="shared" si="277"/>
        <v>('i2023110600024','2022','in2023110400024','1'),</v>
      </c>
      <c r="CN292" t="str">
        <f t="shared" si="278"/>
        <v>('i2023110600024','2022','in2023110400025','1'),</v>
      </c>
      <c r="CO292" t="str">
        <f t="shared" si="279"/>
        <v>('i2023110600024','2022','in2023110400026','1'),</v>
      </c>
      <c r="CP292" t="str">
        <f t="shared" si="280"/>
        <v>('i2023110600024','2022','in2023110400027','1'),</v>
      </c>
      <c r="CQ292" t="str">
        <f t="shared" si="281"/>
        <v>('i2023110600024','2022','in2023110400028','1'),</v>
      </c>
      <c r="CR292" t="str">
        <f t="shared" si="282"/>
        <v>('i2023110600024','2022','in2023110400029','1'),</v>
      </c>
      <c r="CS292" t="str">
        <f t="shared" si="283"/>
        <v>('i2023110600024','2022','in2023110400030','1'),</v>
      </c>
      <c r="CT292" t="str">
        <f t="shared" si="284"/>
        <v>('i2023110600024','2022','in2023110400031','1'),</v>
      </c>
      <c r="CU292" t="str">
        <f t="shared" si="285"/>
        <v>('i2023110600024','2022','in2023110400032','4'),</v>
      </c>
      <c r="CV292" t="str">
        <f t="shared" si="286"/>
        <v>('i2023110600024','2022','in2023110400033','4'),</v>
      </c>
      <c r="CW292" t="str">
        <f t="shared" si="287"/>
        <v>('i2023110600024','2022','in2023110400034','4'),</v>
      </c>
      <c r="CX292" t="str">
        <f t="shared" si="288"/>
        <v>('i2023110600024','2022','in2023110400035','4'),</v>
      </c>
      <c r="CY292" t="str">
        <f t="shared" si="289"/>
        <v>('i2023110600024','2022','in2023110400036','3'),</v>
      </c>
      <c r="CZ292" t="str">
        <f t="shared" si="290"/>
        <v>('i2023110600024','2022','in2023110400037','3'),</v>
      </c>
      <c r="DA292" t="str">
        <f t="shared" si="291"/>
        <v>('i2023110600024','2022','in2023110400038','3'),</v>
      </c>
      <c r="DB292" t="str">
        <f t="shared" si="292"/>
        <v>('i2023110600024','2022','in2023110400039','2'),</v>
      </c>
      <c r="DC292" t="str">
        <f t="shared" si="293"/>
        <v>('i2023110600024','2022','in2023110400040','3'),</v>
      </c>
      <c r="DD292" t="str">
        <f t="shared" si="294"/>
        <v>('i2023110600024','2022','in2023110400041','4'),</v>
      </c>
      <c r="DE292" t="str">
        <f t="shared" si="295"/>
        <v>('i2023110600024','2022','in2023110400042','4'),</v>
      </c>
      <c r="DF292" t="str">
        <f t="shared" si="296"/>
        <v>('i2023110600024','2022','in2023110400043','4'),</v>
      </c>
      <c r="DG292" t="str">
        <f t="shared" si="297"/>
        <v>('i2023110600024','2022','in2023110400044','4'),</v>
      </c>
      <c r="DH292" t="str">
        <f t="shared" si="298"/>
        <v>('i2023110600024','2022','in2023110400045','4'),</v>
      </c>
      <c r="DI292" t="str">
        <f t="shared" si="299"/>
        <v>('i2023110600024','2022','in2023110400046','4'),</v>
      </c>
      <c r="DJ292" t="str">
        <f t="shared" si="300"/>
        <v>('i2023110600024','2022','in2023110400047','4');</v>
      </c>
    </row>
    <row r="293" spans="1:114" x14ac:dyDescent="0.25">
      <c r="A293" s="4" t="str">
        <f>INDEX('instansi pusat'!$B$2:$C$623,MATCH(C293,'instansi pusat'!$D$2:$D$623,0),2)</f>
        <v>i2023110600162</v>
      </c>
      <c r="B293" s="6">
        <v>5508</v>
      </c>
      <c r="C293" s="5" t="s">
        <v>220</v>
      </c>
      <c r="D293" s="6">
        <v>2022</v>
      </c>
      <c r="E293" s="6">
        <v>2</v>
      </c>
      <c r="F293" s="6">
        <v>2</v>
      </c>
      <c r="G293" s="6">
        <v>1</v>
      </c>
      <c r="H293" s="6">
        <v>2</v>
      </c>
      <c r="I293" s="6">
        <v>2</v>
      </c>
      <c r="J293" s="6">
        <v>1</v>
      </c>
      <c r="K293" s="6">
        <v>1</v>
      </c>
      <c r="L293" s="6">
        <v>3</v>
      </c>
      <c r="M293" s="6">
        <v>1</v>
      </c>
      <c r="N293" s="6">
        <v>2</v>
      </c>
      <c r="O293" s="6">
        <v>1</v>
      </c>
      <c r="P293" s="6">
        <v>1</v>
      </c>
      <c r="Q293" s="6">
        <v>1</v>
      </c>
      <c r="R293" s="6">
        <v>1</v>
      </c>
      <c r="S293" s="6">
        <v>1</v>
      </c>
      <c r="T293" s="6">
        <v>1</v>
      </c>
      <c r="U293" s="6">
        <v>2</v>
      </c>
      <c r="V293" s="6">
        <v>1</v>
      </c>
      <c r="W293" s="6">
        <v>1</v>
      </c>
      <c r="X293" s="6">
        <v>1</v>
      </c>
      <c r="Y293" s="6">
        <v>1</v>
      </c>
      <c r="Z293" s="6">
        <v>1</v>
      </c>
      <c r="AA293" s="6">
        <v>1</v>
      </c>
      <c r="AB293" s="6">
        <v>1</v>
      </c>
      <c r="AC293" s="6">
        <v>1</v>
      </c>
      <c r="AD293" s="6">
        <v>1</v>
      </c>
      <c r="AE293" s="6">
        <v>1</v>
      </c>
      <c r="AF293" s="6">
        <v>1</v>
      </c>
      <c r="AG293" s="6">
        <v>1</v>
      </c>
      <c r="AH293" s="6">
        <v>1</v>
      </c>
      <c r="AI293" s="6">
        <v>1</v>
      </c>
      <c r="AJ293" s="6">
        <v>4</v>
      </c>
      <c r="AK293" s="6">
        <v>4</v>
      </c>
      <c r="AL293" s="6">
        <v>4</v>
      </c>
      <c r="AM293" s="6">
        <v>4</v>
      </c>
      <c r="AN293" s="6">
        <v>2</v>
      </c>
      <c r="AO293" s="6">
        <v>1</v>
      </c>
      <c r="AP293" s="6">
        <v>3</v>
      </c>
      <c r="AQ293" s="6">
        <v>1</v>
      </c>
      <c r="AR293" s="6">
        <v>1</v>
      </c>
      <c r="AS293" s="6">
        <v>1</v>
      </c>
      <c r="AT293" s="6">
        <v>4</v>
      </c>
      <c r="AU293" s="6">
        <v>2</v>
      </c>
      <c r="AV293" s="6">
        <v>2</v>
      </c>
      <c r="AW293" s="6">
        <v>3</v>
      </c>
      <c r="AX293" s="6">
        <v>4</v>
      </c>
      <c r="AY293" s="6">
        <v>4</v>
      </c>
      <c r="AZ293" s="3">
        <f t="shared" si="241"/>
        <v>1.7000000000000002</v>
      </c>
      <c r="BA293" s="3">
        <f t="shared" si="242"/>
        <v>1</v>
      </c>
      <c r="BB293" s="3">
        <f t="shared" si="243"/>
        <v>1.25</v>
      </c>
      <c r="BC293" s="3">
        <f t="shared" si="244"/>
        <v>1</v>
      </c>
      <c r="BD293" s="3">
        <f t="shared" si="245"/>
        <v>1</v>
      </c>
      <c r="BE293" s="3">
        <f t="shared" si="246"/>
        <v>1</v>
      </c>
      <c r="BF293" s="3">
        <f t="shared" si="247"/>
        <v>2.5</v>
      </c>
      <c r="BG293" s="3">
        <f t="shared" si="248"/>
        <v>3.1666666666666665</v>
      </c>
      <c r="BH293" s="3">
        <f t="shared" si="249"/>
        <v>1.7000000000000002</v>
      </c>
      <c r="BI293" s="3">
        <f t="shared" si="250"/>
        <v>1.1000000000000001</v>
      </c>
      <c r="BJ293" s="3">
        <f t="shared" si="251"/>
        <v>1</v>
      </c>
      <c r="BK293" s="3">
        <f t="shared" si="252"/>
        <v>2.7637362637362637</v>
      </c>
      <c r="BL293" s="3">
        <f t="shared" si="253"/>
        <v>1.9185000000000001</v>
      </c>
      <c r="BO293" t="s">
        <v>641</v>
      </c>
      <c r="BP293" t="str">
        <f t="shared" si="254"/>
        <v>('i2023110600162','2022','in2023110400001','2'),</v>
      </c>
      <c r="BQ293" t="str">
        <f t="shared" si="255"/>
        <v>('i2023110600162','2022','in2023110400002','2'),</v>
      </c>
      <c r="BR293" t="str">
        <f t="shared" si="256"/>
        <v>('i2023110600162','2022','in2023110400003','1'),</v>
      </c>
      <c r="BS293" t="str">
        <f t="shared" si="257"/>
        <v>('i2023110600162','2022','in2023110400004','2'),</v>
      </c>
      <c r="BT293" t="str">
        <f t="shared" si="258"/>
        <v>('i2023110600162','2022','in2023110400005','2'),</v>
      </c>
      <c r="BU293" t="str">
        <f t="shared" si="259"/>
        <v>('i2023110600162','2022','in2023110400006','1'),</v>
      </c>
      <c r="BV293" t="str">
        <f t="shared" si="260"/>
        <v>('i2023110600162','2022','in2023110400007','1'),</v>
      </c>
      <c r="BW293" t="str">
        <f t="shared" si="261"/>
        <v>('i2023110600162','2022','in2023110400008','3'),</v>
      </c>
      <c r="BX293" t="str">
        <f t="shared" si="262"/>
        <v>('i2023110600162','2022','in2023110400009','1'),</v>
      </c>
      <c r="BY293" t="str">
        <f t="shared" si="263"/>
        <v>('i2023110600162','2022','in2023110400010','2'),</v>
      </c>
      <c r="BZ293" t="str">
        <f t="shared" si="264"/>
        <v>('i2023110600162','2022','in2023110400011','1'),</v>
      </c>
      <c r="CA293" t="str">
        <f t="shared" si="265"/>
        <v>('i2023110600162','2022','in2023110400012','1'),</v>
      </c>
      <c r="CB293" t="str">
        <f t="shared" si="266"/>
        <v>('i2023110600162','2022','in2023110400013','1'),</v>
      </c>
      <c r="CC293" t="str">
        <f t="shared" si="267"/>
        <v>('i2023110600162','2022','in2023110400014','1'),</v>
      </c>
      <c r="CD293" t="str">
        <f t="shared" si="268"/>
        <v>('i2023110600162','2022','in2023110400015','1'),</v>
      </c>
      <c r="CE293" t="str">
        <f t="shared" si="269"/>
        <v>('i2023110600162','2022','in2023110400016','1'),</v>
      </c>
      <c r="CF293" t="str">
        <f t="shared" si="270"/>
        <v>('i2023110600162','2022','in2023110400017','2'),</v>
      </c>
      <c r="CG293" t="str">
        <f t="shared" si="271"/>
        <v>('i2023110600162','2022','in2023110400018','1'),</v>
      </c>
      <c r="CH293" t="str">
        <f t="shared" si="272"/>
        <v>('i2023110600162','2022','in2023110400019','1'),</v>
      </c>
      <c r="CI293" t="str">
        <f t="shared" si="273"/>
        <v>('i2023110600162','2022','in2023110400020','1'),</v>
      </c>
      <c r="CJ293" t="str">
        <f t="shared" si="274"/>
        <v>('i2023110600162','2022','in2023110400021','1'),</v>
      </c>
      <c r="CK293" t="str">
        <f t="shared" si="275"/>
        <v>('i2023110600162','2022','in2023110400022','1'),</v>
      </c>
      <c r="CL293" t="str">
        <f t="shared" si="276"/>
        <v>('i2023110600162','2022','in2023110400023','1'),</v>
      </c>
      <c r="CM293" t="str">
        <f t="shared" si="277"/>
        <v>('i2023110600162','2022','in2023110400024','1'),</v>
      </c>
      <c r="CN293" t="str">
        <f t="shared" si="278"/>
        <v>('i2023110600162','2022','in2023110400025','1'),</v>
      </c>
      <c r="CO293" t="str">
        <f t="shared" si="279"/>
        <v>('i2023110600162','2022','in2023110400026','1'),</v>
      </c>
      <c r="CP293" t="str">
        <f t="shared" si="280"/>
        <v>('i2023110600162','2022','in2023110400027','1'),</v>
      </c>
      <c r="CQ293" t="str">
        <f t="shared" si="281"/>
        <v>('i2023110600162','2022','in2023110400028','1'),</v>
      </c>
      <c r="CR293" t="str">
        <f t="shared" si="282"/>
        <v>('i2023110600162','2022','in2023110400029','1'),</v>
      </c>
      <c r="CS293" t="str">
        <f t="shared" si="283"/>
        <v>('i2023110600162','2022','in2023110400030','1'),</v>
      </c>
      <c r="CT293" t="str">
        <f t="shared" si="284"/>
        <v>('i2023110600162','2022','in2023110400031','1'),</v>
      </c>
      <c r="CU293" t="str">
        <f t="shared" si="285"/>
        <v>('i2023110600162','2022','in2023110400032','4'),</v>
      </c>
      <c r="CV293" t="str">
        <f t="shared" si="286"/>
        <v>('i2023110600162','2022','in2023110400033','4'),</v>
      </c>
      <c r="CW293" t="str">
        <f t="shared" si="287"/>
        <v>('i2023110600162','2022','in2023110400034','4'),</v>
      </c>
      <c r="CX293" t="str">
        <f t="shared" si="288"/>
        <v>('i2023110600162','2022','in2023110400035','4'),</v>
      </c>
      <c r="CY293" t="str">
        <f t="shared" si="289"/>
        <v>('i2023110600162','2022','in2023110400036','2'),</v>
      </c>
      <c r="CZ293" t="str">
        <f t="shared" si="290"/>
        <v>('i2023110600162','2022','in2023110400037','1'),</v>
      </c>
      <c r="DA293" t="str">
        <f t="shared" si="291"/>
        <v>('i2023110600162','2022','in2023110400038','3'),</v>
      </c>
      <c r="DB293" t="str">
        <f t="shared" si="292"/>
        <v>('i2023110600162','2022','in2023110400039','1'),</v>
      </c>
      <c r="DC293" t="str">
        <f t="shared" si="293"/>
        <v>('i2023110600162','2022','in2023110400040','1'),</v>
      </c>
      <c r="DD293" t="str">
        <f t="shared" si="294"/>
        <v>('i2023110600162','2022','in2023110400041','1'),</v>
      </c>
      <c r="DE293" t="str">
        <f t="shared" si="295"/>
        <v>('i2023110600162','2022','in2023110400042','4'),</v>
      </c>
      <c r="DF293" t="str">
        <f t="shared" si="296"/>
        <v>('i2023110600162','2022','in2023110400043','2'),</v>
      </c>
      <c r="DG293" t="str">
        <f t="shared" si="297"/>
        <v>('i2023110600162','2022','in2023110400044','2'),</v>
      </c>
      <c r="DH293" t="str">
        <f t="shared" si="298"/>
        <v>('i2023110600162','2022','in2023110400045','3'),</v>
      </c>
      <c r="DI293" t="str">
        <f t="shared" si="299"/>
        <v>('i2023110600162','2022','in2023110400046','4'),</v>
      </c>
      <c r="DJ293" t="str">
        <f t="shared" si="300"/>
        <v>('i2023110600162','2022','in2023110400047','4');</v>
      </c>
    </row>
    <row r="294" spans="1:114" x14ac:dyDescent="0.25">
      <c r="A294" s="4" t="str">
        <f>INDEX('instansi pusat'!$B$2:$C$623,MATCH(C294,'instansi pusat'!$D$2:$D$623,0),2)</f>
        <v>i2023110600181</v>
      </c>
      <c r="B294" s="6">
        <v>5806</v>
      </c>
      <c r="C294" s="5" t="s">
        <v>204</v>
      </c>
      <c r="D294" s="6">
        <v>2022</v>
      </c>
      <c r="E294" s="6">
        <v>2</v>
      </c>
      <c r="F294" s="6">
        <v>2</v>
      </c>
      <c r="G294" s="6">
        <v>2</v>
      </c>
      <c r="H294" s="6">
        <v>1</v>
      </c>
      <c r="I294" s="6">
        <v>1</v>
      </c>
      <c r="J294" s="6">
        <v>3</v>
      </c>
      <c r="K294" s="6">
        <v>3</v>
      </c>
      <c r="L294" s="6">
        <v>3</v>
      </c>
      <c r="M294" s="6">
        <v>3</v>
      </c>
      <c r="N294" s="6">
        <v>1</v>
      </c>
      <c r="O294" s="6">
        <v>2</v>
      </c>
      <c r="P294" s="6">
        <v>2</v>
      </c>
      <c r="Q294" s="6">
        <v>1</v>
      </c>
      <c r="R294" s="6">
        <v>1</v>
      </c>
      <c r="S294" s="6">
        <v>1</v>
      </c>
      <c r="T294" s="6">
        <v>1</v>
      </c>
      <c r="U294" s="6">
        <v>1</v>
      </c>
      <c r="V294" s="6">
        <v>1</v>
      </c>
      <c r="W294" s="6">
        <v>1</v>
      </c>
      <c r="X294" s="6">
        <v>1</v>
      </c>
      <c r="Y294" s="6">
        <v>1</v>
      </c>
      <c r="Z294" s="6">
        <v>1</v>
      </c>
      <c r="AA294" s="6">
        <v>1</v>
      </c>
      <c r="AB294" s="6">
        <v>1</v>
      </c>
      <c r="AC294" s="6">
        <v>1</v>
      </c>
      <c r="AD294" s="6">
        <v>1</v>
      </c>
      <c r="AE294" s="6">
        <v>1</v>
      </c>
      <c r="AF294" s="6">
        <v>1</v>
      </c>
      <c r="AG294" s="6">
        <v>1</v>
      </c>
      <c r="AH294" s="6">
        <v>1</v>
      </c>
      <c r="AI294" s="6">
        <v>1</v>
      </c>
      <c r="AJ294" s="6">
        <v>4</v>
      </c>
      <c r="AK294" s="6">
        <v>4</v>
      </c>
      <c r="AL294" s="6">
        <v>3</v>
      </c>
      <c r="AM294" s="6">
        <v>3</v>
      </c>
      <c r="AN294" s="6">
        <v>3</v>
      </c>
      <c r="AO294" s="6">
        <v>4</v>
      </c>
      <c r="AP294" s="6">
        <v>3</v>
      </c>
      <c r="AQ294" s="6">
        <v>3</v>
      </c>
      <c r="AR294" s="6">
        <v>3</v>
      </c>
      <c r="AS294" s="6">
        <v>3</v>
      </c>
      <c r="AT294" s="6">
        <v>4</v>
      </c>
      <c r="AU294" s="6">
        <v>1</v>
      </c>
      <c r="AV294" s="6">
        <v>2</v>
      </c>
      <c r="AW294" s="6">
        <v>1</v>
      </c>
      <c r="AX294" s="6">
        <v>1</v>
      </c>
      <c r="AY294" s="6">
        <v>4</v>
      </c>
      <c r="AZ294" s="3">
        <f t="shared" si="241"/>
        <v>2.1</v>
      </c>
      <c r="BA294" s="3">
        <f t="shared" si="242"/>
        <v>1.5</v>
      </c>
      <c r="BB294" s="3">
        <f t="shared" si="243"/>
        <v>1</v>
      </c>
      <c r="BC294" s="3">
        <f t="shared" si="244"/>
        <v>1</v>
      </c>
      <c r="BD294" s="3">
        <f t="shared" si="245"/>
        <v>1</v>
      </c>
      <c r="BE294" s="3">
        <f t="shared" si="246"/>
        <v>1</v>
      </c>
      <c r="BF294" s="3">
        <f t="shared" si="247"/>
        <v>3.3000000000000003</v>
      </c>
      <c r="BG294" s="3">
        <f t="shared" si="248"/>
        <v>2.1666666666666665</v>
      </c>
      <c r="BH294" s="3">
        <f t="shared" si="249"/>
        <v>2.1</v>
      </c>
      <c r="BI294" s="3">
        <f t="shared" si="250"/>
        <v>1.2</v>
      </c>
      <c r="BJ294" s="3">
        <f t="shared" si="251"/>
        <v>1</v>
      </c>
      <c r="BK294" s="3">
        <f t="shared" si="252"/>
        <v>2.8516483516483517</v>
      </c>
      <c r="BL294" s="3">
        <f t="shared" si="253"/>
        <v>2.0354999999999999</v>
      </c>
      <c r="BO294" t="s">
        <v>641</v>
      </c>
      <c r="BP294" t="str">
        <f t="shared" si="254"/>
        <v>('i2023110600181','2022','in2023110400001','2'),</v>
      </c>
      <c r="BQ294" t="str">
        <f t="shared" si="255"/>
        <v>('i2023110600181','2022','in2023110400002','2'),</v>
      </c>
      <c r="BR294" t="str">
        <f t="shared" si="256"/>
        <v>('i2023110600181','2022','in2023110400003','2'),</v>
      </c>
      <c r="BS294" t="str">
        <f t="shared" si="257"/>
        <v>('i2023110600181','2022','in2023110400004','1'),</v>
      </c>
      <c r="BT294" t="str">
        <f t="shared" si="258"/>
        <v>('i2023110600181','2022','in2023110400005','1'),</v>
      </c>
      <c r="BU294" t="str">
        <f t="shared" si="259"/>
        <v>('i2023110600181','2022','in2023110400006','3'),</v>
      </c>
      <c r="BV294" t="str">
        <f t="shared" si="260"/>
        <v>('i2023110600181','2022','in2023110400007','3'),</v>
      </c>
      <c r="BW294" t="str">
        <f t="shared" si="261"/>
        <v>('i2023110600181','2022','in2023110400008','3'),</v>
      </c>
      <c r="BX294" t="str">
        <f t="shared" si="262"/>
        <v>('i2023110600181','2022','in2023110400009','3'),</v>
      </c>
      <c r="BY294" t="str">
        <f t="shared" si="263"/>
        <v>('i2023110600181','2022','in2023110400010','1'),</v>
      </c>
      <c r="BZ294" t="str">
        <f t="shared" si="264"/>
        <v>('i2023110600181','2022','in2023110400011','2'),</v>
      </c>
      <c r="CA294" t="str">
        <f t="shared" si="265"/>
        <v>('i2023110600181','2022','in2023110400012','2'),</v>
      </c>
      <c r="CB294" t="str">
        <f t="shared" si="266"/>
        <v>('i2023110600181','2022','in2023110400013','1'),</v>
      </c>
      <c r="CC294" t="str">
        <f t="shared" si="267"/>
        <v>('i2023110600181','2022','in2023110400014','1'),</v>
      </c>
      <c r="CD294" t="str">
        <f t="shared" si="268"/>
        <v>('i2023110600181','2022','in2023110400015','1'),</v>
      </c>
      <c r="CE294" t="str">
        <f t="shared" si="269"/>
        <v>('i2023110600181','2022','in2023110400016','1'),</v>
      </c>
      <c r="CF294" t="str">
        <f t="shared" si="270"/>
        <v>('i2023110600181','2022','in2023110400017','1'),</v>
      </c>
      <c r="CG294" t="str">
        <f t="shared" si="271"/>
        <v>('i2023110600181','2022','in2023110400018','1'),</v>
      </c>
      <c r="CH294" t="str">
        <f t="shared" si="272"/>
        <v>('i2023110600181','2022','in2023110400019','1'),</v>
      </c>
      <c r="CI294" t="str">
        <f t="shared" si="273"/>
        <v>('i2023110600181','2022','in2023110400020','1'),</v>
      </c>
      <c r="CJ294" t="str">
        <f t="shared" si="274"/>
        <v>('i2023110600181','2022','in2023110400021','1'),</v>
      </c>
      <c r="CK294" t="str">
        <f t="shared" si="275"/>
        <v>('i2023110600181','2022','in2023110400022','1'),</v>
      </c>
      <c r="CL294" t="str">
        <f t="shared" si="276"/>
        <v>('i2023110600181','2022','in2023110400023','1'),</v>
      </c>
      <c r="CM294" t="str">
        <f t="shared" si="277"/>
        <v>('i2023110600181','2022','in2023110400024','1'),</v>
      </c>
      <c r="CN294" t="str">
        <f t="shared" si="278"/>
        <v>('i2023110600181','2022','in2023110400025','1'),</v>
      </c>
      <c r="CO294" t="str">
        <f t="shared" si="279"/>
        <v>('i2023110600181','2022','in2023110400026','1'),</v>
      </c>
      <c r="CP294" t="str">
        <f t="shared" si="280"/>
        <v>('i2023110600181','2022','in2023110400027','1'),</v>
      </c>
      <c r="CQ294" t="str">
        <f t="shared" si="281"/>
        <v>('i2023110600181','2022','in2023110400028','1'),</v>
      </c>
      <c r="CR294" t="str">
        <f t="shared" si="282"/>
        <v>('i2023110600181','2022','in2023110400029','1'),</v>
      </c>
      <c r="CS294" t="str">
        <f t="shared" si="283"/>
        <v>('i2023110600181','2022','in2023110400030','1'),</v>
      </c>
      <c r="CT294" t="str">
        <f t="shared" si="284"/>
        <v>('i2023110600181','2022','in2023110400031','1'),</v>
      </c>
      <c r="CU294" t="str">
        <f t="shared" si="285"/>
        <v>('i2023110600181','2022','in2023110400032','4'),</v>
      </c>
      <c r="CV294" t="str">
        <f t="shared" si="286"/>
        <v>('i2023110600181','2022','in2023110400033','4'),</v>
      </c>
      <c r="CW294" t="str">
        <f t="shared" si="287"/>
        <v>('i2023110600181','2022','in2023110400034','3'),</v>
      </c>
      <c r="CX294" t="str">
        <f t="shared" si="288"/>
        <v>('i2023110600181','2022','in2023110400035','3'),</v>
      </c>
      <c r="CY294" t="str">
        <f t="shared" si="289"/>
        <v>('i2023110600181','2022','in2023110400036','3'),</v>
      </c>
      <c r="CZ294" t="str">
        <f t="shared" si="290"/>
        <v>('i2023110600181','2022','in2023110400037','4'),</v>
      </c>
      <c r="DA294" t="str">
        <f t="shared" si="291"/>
        <v>('i2023110600181','2022','in2023110400038','3'),</v>
      </c>
      <c r="DB294" t="str">
        <f t="shared" si="292"/>
        <v>('i2023110600181','2022','in2023110400039','3'),</v>
      </c>
      <c r="DC294" t="str">
        <f t="shared" si="293"/>
        <v>('i2023110600181','2022','in2023110400040','3'),</v>
      </c>
      <c r="DD294" t="str">
        <f t="shared" si="294"/>
        <v>('i2023110600181','2022','in2023110400041','3'),</v>
      </c>
      <c r="DE294" t="str">
        <f t="shared" si="295"/>
        <v>('i2023110600181','2022','in2023110400042','4'),</v>
      </c>
      <c r="DF294" t="str">
        <f t="shared" si="296"/>
        <v>('i2023110600181','2022','in2023110400043','1'),</v>
      </c>
      <c r="DG294" t="str">
        <f t="shared" si="297"/>
        <v>('i2023110600181','2022','in2023110400044','2'),</v>
      </c>
      <c r="DH294" t="str">
        <f t="shared" si="298"/>
        <v>('i2023110600181','2022','in2023110400045','1'),</v>
      </c>
      <c r="DI294" t="str">
        <f t="shared" si="299"/>
        <v>('i2023110600181','2022','in2023110400046','1'),</v>
      </c>
      <c r="DJ294" t="str">
        <f t="shared" si="300"/>
        <v>('i2023110600181','2022','in2023110400047','4');</v>
      </c>
    </row>
    <row r="295" spans="1:114" x14ac:dyDescent="0.25">
      <c r="A295" s="4" t="str">
        <f>INDEX('instansi pusat'!$B$2:$C$623,MATCH(C295,'instansi pusat'!$D$2:$D$623,0),2)</f>
        <v>i2023110600576</v>
      </c>
      <c r="B295" s="6">
        <v>7403</v>
      </c>
      <c r="C295" s="5" t="s">
        <v>466</v>
      </c>
      <c r="D295" s="6">
        <v>2022</v>
      </c>
      <c r="E295" s="6">
        <v>1</v>
      </c>
      <c r="F295" s="6">
        <v>1</v>
      </c>
      <c r="G295" s="6">
        <v>1</v>
      </c>
      <c r="H295" s="6">
        <v>1</v>
      </c>
      <c r="I295" s="6">
        <v>1</v>
      </c>
      <c r="J295" s="6">
        <v>1</v>
      </c>
      <c r="K295" s="6">
        <v>1</v>
      </c>
      <c r="L295" s="6">
        <v>1</v>
      </c>
      <c r="M295" s="6">
        <v>1</v>
      </c>
      <c r="N295" s="6">
        <v>1</v>
      </c>
      <c r="O295" s="6">
        <v>1</v>
      </c>
      <c r="P295" s="6">
        <v>1</v>
      </c>
      <c r="Q295" s="6">
        <v>1</v>
      </c>
      <c r="R295" s="6">
        <v>1</v>
      </c>
      <c r="S295" s="6">
        <v>1</v>
      </c>
      <c r="T295" s="6">
        <v>1</v>
      </c>
      <c r="U295" s="6">
        <v>1</v>
      </c>
      <c r="V295" s="6">
        <v>1</v>
      </c>
      <c r="W295" s="6">
        <v>1</v>
      </c>
      <c r="X295" s="6">
        <v>1</v>
      </c>
      <c r="Y295" s="6">
        <v>1</v>
      </c>
      <c r="Z295" s="6">
        <v>1</v>
      </c>
      <c r="AA295" s="6">
        <v>1</v>
      </c>
      <c r="AB295" s="6">
        <v>1</v>
      </c>
      <c r="AC295" s="6">
        <v>1</v>
      </c>
      <c r="AD295" s="6">
        <v>1</v>
      </c>
      <c r="AE295" s="6">
        <v>1</v>
      </c>
      <c r="AF295" s="6">
        <v>1</v>
      </c>
      <c r="AG295" s="6">
        <v>1</v>
      </c>
      <c r="AH295" s="6">
        <v>1</v>
      </c>
      <c r="AI295" s="6">
        <v>1</v>
      </c>
      <c r="AJ295" s="6">
        <v>1</v>
      </c>
      <c r="AK295" s="6">
        <v>1</v>
      </c>
      <c r="AL295" s="6">
        <v>1</v>
      </c>
      <c r="AM295" s="6">
        <v>3</v>
      </c>
      <c r="AN295" s="6">
        <v>1</v>
      </c>
      <c r="AO295" s="6">
        <v>4</v>
      </c>
      <c r="AP295" s="6">
        <v>1</v>
      </c>
      <c r="AQ295" s="6">
        <v>1</v>
      </c>
      <c r="AR295" s="6">
        <v>1</v>
      </c>
      <c r="AS295" s="6">
        <v>1</v>
      </c>
      <c r="AT295" s="6">
        <v>4</v>
      </c>
      <c r="AU295" s="6">
        <v>1</v>
      </c>
      <c r="AV295" s="6">
        <v>1</v>
      </c>
      <c r="AW295" s="6">
        <v>3</v>
      </c>
      <c r="AX295" s="6">
        <v>4</v>
      </c>
      <c r="AY295" s="6">
        <v>1</v>
      </c>
      <c r="AZ295" s="3">
        <f t="shared" si="241"/>
        <v>1</v>
      </c>
      <c r="BA295" s="3">
        <f t="shared" si="242"/>
        <v>1</v>
      </c>
      <c r="BB295" s="3">
        <f t="shared" si="243"/>
        <v>1</v>
      </c>
      <c r="BC295" s="3">
        <f t="shared" si="244"/>
        <v>1</v>
      </c>
      <c r="BD295" s="3">
        <f t="shared" si="245"/>
        <v>1</v>
      </c>
      <c r="BE295" s="3">
        <f t="shared" si="246"/>
        <v>1</v>
      </c>
      <c r="BF295" s="3">
        <f t="shared" si="247"/>
        <v>1.5</v>
      </c>
      <c r="BG295" s="3">
        <f t="shared" si="248"/>
        <v>2.333333333333333</v>
      </c>
      <c r="BH295" s="3">
        <f t="shared" si="249"/>
        <v>1</v>
      </c>
      <c r="BI295" s="3">
        <f t="shared" si="250"/>
        <v>1</v>
      </c>
      <c r="BJ295" s="3">
        <f t="shared" si="251"/>
        <v>1</v>
      </c>
      <c r="BK295" s="3">
        <f t="shared" si="252"/>
        <v>1.8296703296703294</v>
      </c>
      <c r="BL295" s="3">
        <f t="shared" si="253"/>
        <v>1.3774999999999999</v>
      </c>
      <c r="BO295" t="s">
        <v>641</v>
      </c>
      <c r="BP295" t="str">
        <f t="shared" si="254"/>
        <v>('i2023110600576','2022','in2023110400001','1'),</v>
      </c>
      <c r="BQ295" t="str">
        <f t="shared" si="255"/>
        <v>('i2023110600576','2022','in2023110400002','1'),</v>
      </c>
      <c r="BR295" t="str">
        <f t="shared" si="256"/>
        <v>('i2023110600576','2022','in2023110400003','1'),</v>
      </c>
      <c r="BS295" t="str">
        <f t="shared" si="257"/>
        <v>('i2023110600576','2022','in2023110400004','1'),</v>
      </c>
      <c r="BT295" t="str">
        <f t="shared" si="258"/>
        <v>('i2023110600576','2022','in2023110400005','1'),</v>
      </c>
      <c r="BU295" t="str">
        <f t="shared" si="259"/>
        <v>('i2023110600576','2022','in2023110400006','1'),</v>
      </c>
      <c r="BV295" t="str">
        <f t="shared" si="260"/>
        <v>('i2023110600576','2022','in2023110400007','1'),</v>
      </c>
      <c r="BW295" t="str">
        <f t="shared" si="261"/>
        <v>('i2023110600576','2022','in2023110400008','1'),</v>
      </c>
      <c r="BX295" t="str">
        <f t="shared" si="262"/>
        <v>('i2023110600576','2022','in2023110400009','1'),</v>
      </c>
      <c r="BY295" t="str">
        <f t="shared" si="263"/>
        <v>('i2023110600576','2022','in2023110400010','1'),</v>
      </c>
      <c r="BZ295" t="str">
        <f t="shared" si="264"/>
        <v>('i2023110600576','2022','in2023110400011','1'),</v>
      </c>
      <c r="CA295" t="str">
        <f t="shared" si="265"/>
        <v>('i2023110600576','2022','in2023110400012','1'),</v>
      </c>
      <c r="CB295" t="str">
        <f t="shared" si="266"/>
        <v>('i2023110600576','2022','in2023110400013','1'),</v>
      </c>
      <c r="CC295" t="str">
        <f t="shared" si="267"/>
        <v>('i2023110600576','2022','in2023110400014','1'),</v>
      </c>
      <c r="CD295" t="str">
        <f t="shared" si="268"/>
        <v>('i2023110600576','2022','in2023110400015','1'),</v>
      </c>
      <c r="CE295" t="str">
        <f t="shared" si="269"/>
        <v>('i2023110600576','2022','in2023110400016','1'),</v>
      </c>
      <c r="CF295" t="str">
        <f t="shared" si="270"/>
        <v>('i2023110600576','2022','in2023110400017','1'),</v>
      </c>
      <c r="CG295" t="str">
        <f t="shared" si="271"/>
        <v>('i2023110600576','2022','in2023110400018','1'),</v>
      </c>
      <c r="CH295" t="str">
        <f t="shared" si="272"/>
        <v>('i2023110600576','2022','in2023110400019','1'),</v>
      </c>
      <c r="CI295" t="str">
        <f t="shared" si="273"/>
        <v>('i2023110600576','2022','in2023110400020','1'),</v>
      </c>
      <c r="CJ295" t="str">
        <f t="shared" si="274"/>
        <v>('i2023110600576','2022','in2023110400021','1'),</v>
      </c>
      <c r="CK295" t="str">
        <f t="shared" si="275"/>
        <v>('i2023110600576','2022','in2023110400022','1'),</v>
      </c>
      <c r="CL295" t="str">
        <f t="shared" si="276"/>
        <v>('i2023110600576','2022','in2023110400023','1'),</v>
      </c>
      <c r="CM295" t="str">
        <f t="shared" si="277"/>
        <v>('i2023110600576','2022','in2023110400024','1'),</v>
      </c>
      <c r="CN295" t="str">
        <f t="shared" si="278"/>
        <v>('i2023110600576','2022','in2023110400025','1'),</v>
      </c>
      <c r="CO295" t="str">
        <f t="shared" si="279"/>
        <v>('i2023110600576','2022','in2023110400026','1'),</v>
      </c>
      <c r="CP295" t="str">
        <f t="shared" si="280"/>
        <v>('i2023110600576','2022','in2023110400027','1'),</v>
      </c>
      <c r="CQ295" t="str">
        <f t="shared" si="281"/>
        <v>('i2023110600576','2022','in2023110400028','1'),</v>
      </c>
      <c r="CR295" t="str">
        <f t="shared" si="282"/>
        <v>('i2023110600576','2022','in2023110400029','1'),</v>
      </c>
      <c r="CS295" t="str">
        <f t="shared" si="283"/>
        <v>('i2023110600576','2022','in2023110400030','1'),</v>
      </c>
      <c r="CT295" t="str">
        <f t="shared" si="284"/>
        <v>('i2023110600576','2022','in2023110400031','1'),</v>
      </c>
      <c r="CU295" t="str">
        <f t="shared" si="285"/>
        <v>('i2023110600576','2022','in2023110400032','1'),</v>
      </c>
      <c r="CV295" t="str">
        <f t="shared" si="286"/>
        <v>('i2023110600576','2022','in2023110400033','1'),</v>
      </c>
      <c r="CW295" t="str">
        <f t="shared" si="287"/>
        <v>('i2023110600576','2022','in2023110400034','1'),</v>
      </c>
      <c r="CX295" t="str">
        <f t="shared" si="288"/>
        <v>('i2023110600576','2022','in2023110400035','3'),</v>
      </c>
      <c r="CY295" t="str">
        <f t="shared" si="289"/>
        <v>('i2023110600576','2022','in2023110400036','1'),</v>
      </c>
      <c r="CZ295" t="str">
        <f t="shared" si="290"/>
        <v>('i2023110600576','2022','in2023110400037','4'),</v>
      </c>
      <c r="DA295" t="str">
        <f t="shared" si="291"/>
        <v>('i2023110600576','2022','in2023110400038','1'),</v>
      </c>
      <c r="DB295" t="str">
        <f t="shared" si="292"/>
        <v>('i2023110600576','2022','in2023110400039','1'),</v>
      </c>
      <c r="DC295" t="str">
        <f t="shared" si="293"/>
        <v>('i2023110600576','2022','in2023110400040','1'),</v>
      </c>
      <c r="DD295" t="str">
        <f t="shared" si="294"/>
        <v>('i2023110600576','2022','in2023110400041','1'),</v>
      </c>
      <c r="DE295" t="str">
        <f t="shared" si="295"/>
        <v>('i2023110600576','2022','in2023110400042','4'),</v>
      </c>
      <c r="DF295" t="str">
        <f t="shared" si="296"/>
        <v>('i2023110600576','2022','in2023110400043','1'),</v>
      </c>
      <c r="DG295" t="str">
        <f t="shared" si="297"/>
        <v>('i2023110600576','2022','in2023110400044','1'),</v>
      </c>
      <c r="DH295" t="str">
        <f t="shared" si="298"/>
        <v>('i2023110600576','2022','in2023110400045','3'),</v>
      </c>
      <c r="DI295" t="str">
        <f t="shared" si="299"/>
        <v>('i2023110600576','2022','in2023110400046','4'),</v>
      </c>
      <c r="DJ295" t="str">
        <f t="shared" si="300"/>
        <v>('i2023110600576','2022','in2023110400047','1');</v>
      </c>
    </row>
    <row r="296" spans="1:114" x14ac:dyDescent="0.25">
      <c r="A296" s="4" t="str">
        <f>INDEX('instansi pusat'!$B$2:$C$623,MATCH(C296,'instansi pusat'!$D$2:$D$623,0),2)</f>
        <v>i2023110600582</v>
      </c>
      <c r="B296" s="6">
        <v>7416</v>
      </c>
      <c r="C296" s="5" t="s">
        <v>477</v>
      </c>
      <c r="D296" s="6">
        <v>2022</v>
      </c>
      <c r="E296" s="6">
        <v>1</v>
      </c>
      <c r="F296" s="6">
        <v>1</v>
      </c>
      <c r="G296" s="6">
        <v>1</v>
      </c>
      <c r="H296" s="6">
        <v>1</v>
      </c>
      <c r="I296" s="6">
        <v>1</v>
      </c>
      <c r="J296" s="6">
        <v>1</v>
      </c>
      <c r="K296" s="6">
        <v>1</v>
      </c>
      <c r="L296" s="6">
        <v>1</v>
      </c>
      <c r="M296" s="6">
        <v>1</v>
      </c>
      <c r="N296" s="6">
        <v>1</v>
      </c>
      <c r="O296" s="6">
        <v>1</v>
      </c>
      <c r="P296" s="6">
        <v>1</v>
      </c>
      <c r="Q296" s="6">
        <v>1</v>
      </c>
      <c r="R296" s="6">
        <v>1</v>
      </c>
      <c r="S296" s="6">
        <v>1</v>
      </c>
      <c r="T296" s="6">
        <v>1</v>
      </c>
      <c r="U296" s="6">
        <v>1</v>
      </c>
      <c r="V296" s="6">
        <v>1</v>
      </c>
      <c r="W296" s="6">
        <v>1</v>
      </c>
      <c r="X296" s="6">
        <v>1</v>
      </c>
      <c r="Y296" s="6">
        <v>1</v>
      </c>
      <c r="Z296" s="6">
        <v>1</v>
      </c>
      <c r="AA296" s="6">
        <v>1</v>
      </c>
      <c r="AB296" s="6">
        <v>1</v>
      </c>
      <c r="AC296" s="6">
        <v>1</v>
      </c>
      <c r="AD296" s="6">
        <v>1</v>
      </c>
      <c r="AE296" s="6">
        <v>1</v>
      </c>
      <c r="AF296" s="6">
        <v>1</v>
      </c>
      <c r="AG296" s="6">
        <v>1</v>
      </c>
      <c r="AH296" s="6">
        <v>1</v>
      </c>
      <c r="AI296" s="6">
        <v>1</v>
      </c>
      <c r="AJ296" s="6">
        <v>4</v>
      </c>
      <c r="AK296" s="6">
        <v>4</v>
      </c>
      <c r="AL296" s="6">
        <v>4</v>
      </c>
      <c r="AM296" s="6">
        <v>1</v>
      </c>
      <c r="AN296" s="6">
        <v>3</v>
      </c>
      <c r="AO296" s="6">
        <v>1</v>
      </c>
      <c r="AP296" s="6">
        <v>3</v>
      </c>
      <c r="AQ296" s="6">
        <v>1</v>
      </c>
      <c r="AR296" s="6">
        <v>3</v>
      </c>
      <c r="AS296" s="6">
        <v>1</v>
      </c>
      <c r="AT296" s="6">
        <v>1</v>
      </c>
      <c r="AU296" s="6">
        <v>1</v>
      </c>
      <c r="AV296" s="6">
        <v>2</v>
      </c>
      <c r="AW296" s="6">
        <v>4</v>
      </c>
      <c r="AX296" s="6">
        <v>1</v>
      </c>
      <c r="AY296" s="6">
        <v>1</v>
      </c>
      <c r="AZ296" s="3">
        <f t="shared" si="241"/>
        <v>1</v>
      </c>
      <c r="BA296" s="3">
        <f t="shared" si="242"/>
        <v>1</v>
      </c>
      <c r="BB296" s="3">
        <f t="shared" si="243"/>
        <v>1</v>
      </c>
      <c r="BC296" s="3">
        <f t="shared" si="244"/>
        <v>1</v>
      </c>
      <c r="BD296" s="3">
        <f t="shared" si="245"/>
        <v>1</v>
      </c>
      <c r="BE296" s="3">
        <f t="shared" si="246"/>
        <v>1</v>
      </c>
      <c r="BF296" s="3">
        <f t="shared" si="247"/>
        <v>2.5</v>
      </c>
      <c r="BG296" s="3">
        <f t="shared" si="248"/>
        <v>1.6666666666666665</v>
      </c>
      <c r="BH296" s="3">
        <f t="shared" si="249"/>
        <v>1</v>
      </c>
      <c r="BI296" s="3">
        <f t="shared" si="250"/>
        <v>1</v>
      </c>
      <c r="BJ296" s="3">
        <f t="shared" si="251"/>
        <v>1</v>
      </c>
      <c r="BK296" s="3">
        <f t="shared" si="252"/>
        <v>2.1703296703296702</v>
      </c>
      <c r="BL296" s="3">
        <f t="shared" si="253"/>
        <v>1.5325</v>
      </c>
      <c r="BO296" t="s">
        <v>641</v>
      </c>
      <c r="BP296" t="str">
        <f t="shared" si="254"/>
        <v>('i2023110600582','2022','in2023110400001','1'),</v>
      </c>
      <c r="BQ296" t="str">
        <f t="shared" si="255"/>
        <v>('i2023110600582','2022','in2023110400002','1'),</v>
      </c>
      <c r="BR296" t="str">
        <f t="shared" si="256"/>
        <v>('i2023110600582','2022','in2023110400003','1'),</v>
      </c>
      <c r="BS296" t="str">
        <f t="shared" si="257"/>
        <v>('i2023110600582','2022','in2023110400004','1'),</v>
      </c>
      <c r="BT296" t="str">
        <f t="shared" si="258"/>
        <v>('i2023110600582','2022','in2023110400005','1'),</v>
      </c>
      <c r="BU296" t="str">
        <f t="shared" si="259"/>
        <v>('i2023110600582','2022','in2023110400006','1'),</v>
      </c>
      <c r="BV296" t="str">
        <f t="shared" si="260"/>
        <v>('i2023110600582','2022','in2023110400007','1'),</v>
      </c>
      <c r="BW296" t="str">
        <f t="shared" si="261"/>
        <v>('i2023110600582','2022','in2023110400008','1'),</v>
      </c>
      <c r="BX296" t="str">
        <f t="shared" si="262"/>
        <v>('i2023110600582','2022','in2023110400009','1'),</v>
      </c>
      <c r="BY296" t="str">
        <f t="shared" si="263"/>
        <v>('i2023110600582','2022','in2023110400010','1'),</v>
      </c>
      <c r="BZ296" t="str">
        <f t="shared" si="264"/>
        <v>('i2023110600582','2022','in2023110400011','1'),</v>
      </c>
      <c r="CA296" t="str">
        <f t="shared" si="265"/>
        <v>('i2023110600582','2022','in2023110400012','1'),</v>
      </c>
      <c r="CB296" t="str">
        <f t="shared" si="266"/>
        <v>('i2023110600582','2022','in2023110400013','1'),</v>
      </c>
      <c r="CC296" t="str">
        <f t="shared" si="267"/>
        <v>('i2023110600582','2022','in2023110400014','1'),</v>
      </c>
      <c r="CD296" t="str">
        <f t="shared" si="268"/>
        <v>('i2023110600582','2022','in2023110400015','1'),</v>
      </c>
      <c r="CE296" t="str">
        <f t="shared" si="269"/>
        <v>('i2023110600582','2022','in2023110400016','1'),</v>
      </c>
      <c r="CF296" t="str">
        <f t="shared" si="270"/>
        <v>('i2023110600582','2022','in2023110400017','1'),</v>
      </c>
      <c r="CG296" t="str">
        <f t="shared" si="271"/>
        <v>('i2023110600582','2022','in2023110400018','1'),</v>
      </c>
      <c r="CH296" t="str">
        <f t="shared" si="272"/>
        <v>('i2023110600582','2022','in2023110400019','1'),</v>
      </c>
      <c r="CI296" t="str">
        <f t="shared" si="273"/>
        <v>('i2023110600582','2022','in2023110400020','1'),</v>
      </c>
      <c r="CJ296" t="str">
        <f t="shared" si="274"/>
        <v>('i2023110600582','2022','in2023110400021','1'),</v>
      </c>
      <c r="CK296" t="str">
        <f t="shared" si="275"/>
        <v>('i2023110600582','2022','in2023110400022','1'),</v>
      </c>
      <c r="CL296" t="str">
        <f t="shared" si="276"/>
        <v>('i2023110600582','2022','in2023110400023','1'),</v>
      </c>
      <c r="CM296" t="str">
        <f t="shared" si="277"/>
        <v>('i2023110600582','2022','in2023110400024','1'),</v>
      </c>
      <c r="CN296" t="str">
        <f t="shared" si="278"/>
        <v>('i2023110600582','2022','in2023110400025','1'),</v>
      </c>
      <c r="CO296" t="str">
        <f t="shared" si="279"/>
        <v>('i2023110600582','2022','in2023110400026','1'),</v>
      </c>
      <c r="CP296" t="str">
        <f t="shared" si="280"/>
        <v>('i2023110600582','2022','in2023110400027','1'),</v>
      </c>
      <c r="CQ296" t="str">
        <f t="shared" si="281"/>
        <v>('i2023110600582','2022','in2023110400028','1'),</v>
      </c>
      <c r="CR296" t="str">
        <f t="shared" si="282"/>
        <v>('i2023110600582','2022','in2023110400029','1'),</v>
      </c>
      <c r="CS296" t="str">
        <f t="shared" si="283"/>
        <v>('i2023110600582','2022','in2023110400030','1'),</v>
      </c>
      <c r="CT296" t="str">
        <f t="shared" si="284"/>
        <v>('i2023110600582','2022','in2023110400031','1'),</v>
      </c>
      <c r="CU296" t="str">
        <f t="shared" si="285"/>
        <v>('i2023110600582','2022','in2023110400032','4'),</v>
      </c>
      <c r="CV296" t="str">
        <f t="shared" si="286"/>
        <v>('i2023110600582','2022','in2023110400033','4'),</v>
      </c>
      <c r="CW296" t="str">
        <f t="shared" si="287"/>
        <v>('i2023110600582','2022','in2023110400034','4'),</v>
      </c>
      <c r="CX296" t="str">
        <f t="shared" si="288"/>
        <v>('i2023110600582','2022','in2023110400035','1'),</v>
      </c>
      <c r="CY296" t="str">
        <f t="shared" si="289"/>
        <v>('i2023110600582','2022','in2023110400036','3'),</v>
      </c>
      <c r="CZ296" t="str">
        <f t="shared" si="290"/>
        <v>('i2023110600582','2022','in2023110400037','1'),</v>
      </c>
      <c r="DA296" t="str">
        <f t="shared" si="291"/>
        <v>('i2023110600582','2022','in2023110400038','3'),</v>
      </c>
      <c r="DB296" t="str">
        <f t="shared" si="292"/>
        <v>('i2023110600582','2022','in2023110400039','1'),</v>
      </c>
      <c r="DC296" t="str">
        <f t="shared" si="293"/>
        <v>('i2023110600582','2022','in2023110400040','3'),</v>
      </c>
      <c r="DD296" t="str">
        <f t="shared" si="294"/>
        <v>('i2023110600582','2022','in2023110400041','1'),</v>
      </c>
      <c r="DE296" t="str">
        <f t="shared" si="295"/>
        <v>('i2023110600582','2022','in2023110400042','1'),</v>
      </c>
      <c r="DF296" t="str">
        <f t="shared" si="296"/>
        <v>('i2023110600582','2022','in2023110400043','1'),</v>
      </c>
      <c r="DG296" t="str">
        <f t="shared" si="297"/>
        <v>('i2023110600582','2022','in2023110400044','2'),</v>
      </c>
      <c r="DH296" t="str">
        <f t="shared" si="298"/>
        <v>('i2023110600582','2022','in2023110400045','4'),</v>
      </c>
      <c r="DI296" t="str">
        <f t="shared" si="299"/>
        <v>('i2023110600582','2022','in2023110400046','1'),</v>
      </c>
      <c r="DJ296" t="str">
        <f t="shared" si="300"/>
        <v>('i2023110600582','2022','in2023110400047','1');</v>
      </c>
    </row>
    <row r="297" spans="1:114" x14ac:dyDescent="0.25">
      <c r="A297" s="4" t="str">
        <f>INDEX('instansi pusat'!$B$2:$C$623,MATCH(C297,'instansi pusat'!$D$2:$D$623,0),2)</f>
        <v>i2023110600552</v>
      </c>
      <c r="B297" s="6">
        <v>6710</v>
      </c>
      <c r="C297" s="5" t="s">
        <v>320</v>
      </c>
      <c r="D297" s="6">
        <v>2022</v>
      </c>
      <c r="E297" s="6">
        <v>1</v>
      </c>
      <c r="F297" s="6">
        <v>1</v>
      </c>
      <c r="G297" s="6">
        <v>3</v>
      </c>
      <c r="H297" s="6">
        <v>2</v>
      </c>
      <c r="I297" s="6">
        <v>1</v>
      </c>
      <c r="J297" s="6">
        <v>1</v>
      </c>
      <c r="K297" s="6">
        <v>1</v>
      </c>
      <c r="L297" s="6">
        <v>1</v>
      </c>
      <c r="M297" s="6">
        <v>1</v>
      </c>
      <c r="N297" s="6">
        <v>1</v>
      </c>
      <c r="O297" s="6">
        <v>1</v>
      </c>
      <c r="P297" s="6">
        <v>2</v>
      </c>
      <c r="Q297" s="6">
        <v>1</v>
      </c>
      <c r="R297" s="6">
        <v>1</v>
      </c>
      <c r="S297" s="6">
        <v>1</v>
      </c>
      <c r="T297" s="6">
        <v>1</v>
      </c>
      <c r="U297" s="6">
        <v>2</v>
      </c>
      <c r="V297" s="6">
        <v>1</v>
      </c>
      <c r="W297" s="6">
        <v>1</v>
      </c>
      <c r="X297" s="6">
        <v>1</v>
      </c>
      <c r="Y297" s="6">
        <v>1</v>
      </c>
      <c r="Z297" s="6">
        <v>1</v>
      </c>
      <c r="AA297" s="6">
        <v>1</v>
      </c>
      <c r="AB297" s="6">
        <v>1</v>
      </c>
      <c r="AC297" s="6">
        <v>1</v>
      </c>
      <c r="AD297" s="6">
        <v>1</v>
      </c>
      <c r="AE297" s="6">
        <v>1</v>
      </c>
      <c r="AF297" s="6">
        <v>1</v>
      </c>
      <c r="AG297" s="6">
        <v>1</v>
      </c>
      <c r="AH297" s="6">
        <v>1</v>
      </c>
      <c r="AI297" s="6">
        <v>1</v>
      </c>
      <c r="AJ297" s="6">
        <v>4</v>
      </c>
      <c r="AK297" s="6">
        <v>4</v>
      </c>
      <c r="AL297" s="6">
        <v>4</v>
      </c>
      <c r="AM297" s="6">
        <v>3</v>
      </c>
      <c r="AN297" s="6">
        <v>2</v>
      </c>
      <c r="AO297" s="6">
        <v>1</v>
      </c>
      <c r="AP297" s="6">
        <v>1</v>
      </c>
      <c r="AQ297" s="6">
        <v>3</v>
      </c>
      <c r="AR297" s="6">
        <v>3</v>
      </c>
      <c r="AS297" s="6">
        <v>1</v>
      </c>
      <c r="AT297" s="6">
        <v>1</v>
      </c>
      <c r="AU297" s="6">
        <v>2</v>
      </c>
      <c r="AV297" s="6">
        <v>3</v>
      </c>
      <c r="AW297" s="6">
        <v>4</v>
      </c>
      <c r="AX297" s="6">
        <v>2</v>
      </c>
      <c r="AY297" s="6">
        <v>2</v>
      </c>
      <c r="AZ297" s="3">
        <f t="shared" si="241"/>
        <v>1.3</v>
      </c>
      <c r="BA297" s="3">
        <f t="shared" si="242"/>
        <v>1.25</v>
      </c>
      <c r="BB297" s="3">
        <f t="shared" si="243"/>
        <v>1.25</v>
      </c>
      <c r="BC297" s="3">
        <f t="shared" si="244"/>
        <v>1</v>
      </c>
      <c r="BD297" s="3">
        <f t="shared" si="245"/>
        <v>1</v>
      </c>
      <c r="BE297" s="3">
        <f t="shared" si="246"/>
        <v>1</v>
      </c>
      <c r="BF297" s="3">
        <f t="shared" si="247"/>
        <v>2.6</v>
      </c>
      <c r="BG297" s="3">
        <f t="shared" si="248"/>
        <v>2.333333333333333</v>
      </c>
      <c r="BH297" s="3">
        <f t="shared" si="249"/>
        <v>1.3</v>
      </c>
      <c r="BI297" s="3">
        <f t="shared" si="250"/>
        <v>1.2</v>
      </c>
      <c r="BJ297" s="3">
        <f t="shared" si="251"/>
        <v>1</v>
      </c>
      <c r="BK297" s="3">
        <f t="shared" si="252"/>
        <v>2.4945054945054945</v>
      </c>
      <c r="BL297" s="3">
        <f t="shared" si="253"/>
        <v>1.7690000000000001</v>
      </c>
      <c r="BO297" t="s">
        <v>641</v>
      </c>
      <c r="BP297" t="str">
        <f t="shared" si="254"/>
        <v>('i2023110600552','2022','in2023110400001','1'),</v>
      </c>
      <c r="BQ297" t="str">
        <f t="shared" si="255"/>
        <v>('i2023110600552','2022','in2023110400002','1'),</v>
      </c>
      <c r="BR297" t="str">
        <f t="shared" si="256"/>
        <v>('i2023110600552','2022','in2023110400003','3'),</v>
      </c>
      <c r="BS297" t="str">
        <f t="shared" si="257"/>
        <v>('i2023110600552','2022','in2023110400004','2'),</v>
      </c>
      <c r="BT297" t="str">
        <f t="shared" si="258"/>
        <v>('i2023110600552','2022','in2023110400005','1'),</v>
      </c>
      <c r="BU297" t="str">
        <f t="shared" si="259"/>
        <v>('i2023110600552','2022','in2023110400006','1'),</v>
      </c>
      <c r="BV297" t="str">
        <f t="shared" si="260"/>
        <v>('i2023110600552','2022','in2023110400007','1'),</v>
      </c>
      <c r="BW297" t="str">
        <f t="shared" si="261"/>
        <v>('i2023110600552','2022','in2023110400008','1'),</v>
      </c>
      <c r="BX297" t="str">
        <f t="shared" si="262"/>
        <v>('i2023110600552','2022','in2023110400009','1'),</v>
      </c>
      <c r="BY297" t="str">
        <f t="shared" si="263"/>
        <v>('i2023110600552','2022','in2023110400010','1'),</v>
      </c>
      <c r="BZ297" t="str">
        <f t="shared" si="264"/>
        <v>('i2023110600552','2022','in2023110400011','1'),</v>
      </c>
      <c r="CA297" t="str">
        <f t="shared" si="265"/>
        <v>('i2023110600552','2022','in2023110400012','2'),</v>
      </c>
      <c r="CB297" t="str">
        <f t="shared" si="266"/>
        <v>('i2023110600552','2022','in2023110400013','1'),</v>
      </c>
      <c r="CC297" t="str">
        <f t="shared" si="267"/>
        <v>('i2023110600552','2022','in2023110400014','1'),</v>
      </c>
      <c r="CD297" t="str">
        <f t="shared" si="268"/>
        <v>('i2023110600552','2022','in2023110400015','1'),</v>
      </c>
      <c r="CE297" t="str">
        <f t="shared" si="269"/>
        <v>('i2023110600552','2022','in2023110400016','1'),</v>
      </c>
      <c r="CF297" t="str">
        <f t="shared" si="270"/>
        <v>('i2023110600552','2022','in2023110400017','2'),</v>
      </c>
      <c r="CG297" t="str">
        <f t="shared" si="271"/>
        <v>('i2023110600552','2022','in2023110400018','1'),</v>
      </c>
      <c r="CH297" t="str">
        <f t="shared" si="272"/>
        <v>('i2023110600552','2022','in2023110400019','1'),</v>
      </c>
      <c r="CI297" t="str">
        <f t="shared" si="273"/>
        <v>('i2023110600552','2022','in2023110400020','1'),</v>
      </c>
      <c r="CJ297" t="str">
        <f t="shared" si="274"/>
        <v>('i2023110600552','2022','in2023110400021','1'),</v>
      </c>
      <c r="CK297" t="str">
        <f t="shared" si="275"/>
        <v>('i2023110600552','2022','in2023110400022','1'),</v>
      </c>
      <c r="CL297" t="str">
        <f t="shared" si="276"/>
        <v>('i2023110600552','2022','in2023110400023','1'),</v>
      </c>
      <c r="CM297" t="str">
        <f t="shared" si="277"/>
        <v>('i2023110600552','2022','in2023110400024','1'),</v>
      </c>
      <c r="CN297" t="str">
        <f t="shared" si="278"/>
        <v>('i2023110600552','2022','in2023110400025','1'),</v>
      </c>
      <c r="CO297" t="str">
        <f t="shared" si="279"/>
        <v>('i2023110600552','2022','in2023110400026','1'),</v>
      </c>
      <c r="CP297" t="str">
        <f t="shared" si="280"/>
        <v>('i2023110600552','2022','in2023110400027','1'),</v>
      </c>
      <c r="CQ297" t="str">
        <f t="shared" si="281"/>
        <v>('i2023110600552','2022','in2023110400028','1'),</v>
      </c>
      <c r="CR297" t="str">
        <f t="shared" si="282"/>
        <v>('i2023110600552','2022','in2023110400029','1'),</v>
      </c>
      <c r="CS297" t="str">
        <f t="shared" si="283"/>
        <v>('i2023110600552','2022','in2023110400030','1'),</v>
      </c>
      <c r="CT297" t="str">
        <f t="shared" si="284"/>
        <v>('i2023110600552','2022','in2023110400031','1'),</v>
      </c>
      <c r="CU297" t="str">
        <f t="shared" si="285"/>
        <v>('i2023110600552','2022','in2023110400032','4'),</v>
      </c>
      <c r="CV297" t="str">
        <f t="shared" si="286"/>
        <v>('i2023110600552','2022','in2023110400033','4'),</v>
      </c>
      <c r="CW297" t="str">
        <f t="shared" si="287"/>
        <v>('i2023110600552','2022','in2023110400034','4'),</v>
      </c>
      <c r="CX297" t="str">
        <f t="shared" si="288"/>
        <v>('i2023110600552','2022','in2023110400035','3'),</v>
      </c>
      <c r="CY297" t="str">
        <f t="shared" si="289"/>
        <v>('i2023110600552','2022','in2023110400036','2'),</v>
      </c>
      <c r="CZ297" t="str">
        <f t="shared" si="290"/>
        <v>('i2023110600552','2022','in2023110400037','1'),</v>
      </c>
      <c r="DA297" t="str">
        <f t="shared" si="291"/>
        <v>('i2023110600552','2022','in2023110400038','1'),</v>
      </c>
      <c r="DB297" t="str">
        <f t="shared" si="292"/>
        <v>('i2023110600552','2022','in2023110400039','3'),</v>
      </c>
      <c r="DC297" t="str">
        <f t="shared" si="293"/>
        <v>('i2023110600552','2022','in2023110400040','3'),</v>
      </c>
      <c r="DD297" t="str">
        <f t="shared" si="294"/>
        <v>('i2023110600552','2022','in2023110400041','1'),</v>
      </c>
      <c r="DE297" t="str">
        <f t="shared" si="295"/>
        <v>('i2023110600552','2022','in2023110400042','1'),</v>
      </c>
      <c r="DF297" t="str">
        <f t="shared" si="296"/>
        <v>('i2023110600552','2022','in2023110400043','2'),</v>
      </c>
      <c r="DG297" t="str">
        <f t="shared" si="297"/>
        <v>('i2023110600552','2022','in2023110400044','3'),</v>
      </c>
      <c r="DH297" t="str">
        <f t="shared" si="298"/>
        <v>('i2023110600552','2022','in2023110400045','4'),</v>
      </c>
      <c r="DI297" t="str">
        <f t="shared" si="299"/>
        <v>('i2023110600552','2022','in2023110400046','2'),</v>
      </c>
      <c r="DJ297" t="str">
        <f t="shared" si="300"/>
        <v>('i2023110600552','2022','in2023110400047','2');</v>
      </c>
    </row>
    <row r="298" spans="1:114" x14ac:dyDescent="0.25">
      <c r="A298" s="4" t="str">
        <f>INDEX('instansi pusat'!$B$2:$C$623,MATCH(C298,'instansi pusat'!$D$2:$D$623,0),2)</f>
        <v>i2023110600164</v>
      </c>
      <c r="B298" s="6">
        <v>5601</v>
      </c>
      <c r="C298" s="5" t="s">
        <v>501</v>
      </c>
      <c r="D298" s="6">
        <v>2022</v>
      </c>
      <c r="E298" s="6">
        <v>3</v>
      </c>
      <c r="F298" s="6">
        <v>3</v>
      </c>
      <c r="G298" s="6">
        <v>2</v>
      </c>
      <c r="H298" s="6">
        <v>5</v>
      </c>
      <c r="I298" s="6">
        <v>3</v>
      </c>
      <c r="J298" s="6">
        <v>2</v>
      </c>
      <c r="K298" s="6">
        <v>2</v>
      </c>
      <c r="L298" s="6">
        <v>3</v>
      </c>
      <c r="M298" s="6">
        <v>3</v>
      </c>
      <c r="N298" s="6">
        <v>2</v>
      </c>
      <c r="O298" s="6">
        <v>1</v>
      </c>
      <c r="P298" s="6">
        <v>1</v>
      </c>
      <c r="Q298" s="6">
        <v>3</v>
      </c>
      <c r="R298" s="6">
        <v>1</v>
      </c>
      <c r="S298" s="6">
        <v>2</v>
      </c>
      <c r="T298" s="6">
        <v>3</v>
      </c>
      <c r="U298" s="6">
        <v>3</v>
      </c>
      <c r="V298" s="6">
        <v>3</v>
      </c>
      <c r="W298" s="6">
        <v>3</v>
      </c>
      <c r="X298" s="6">
        <v>1</v>
      </c>
      <c r="Y298" s="6">
        <v>1</v>
      </c>
      <c r="Z298" s="6">
        <v>1</v>
      </c>
      <c r="AA298" s="6">
        <v>1</v>
      </c>
      <c r="AB298" s="6">
        <v>1</v>
      </c>
      <c r="AC298" s="6">
        <v>2</v>
      </c>
      <c r="AD298" s="6">
        <v>1</v>
      </c>
      <c r="AE298" s="6">
        <v>1</v>
      </c>
      <c r="AF298" s="6">
        <v>1</v>
      </c>
      <c r="AG298" s="6">
        <v>1</v>
      </c>
      <c r="AH298" s="6">
        <v>1</v>
      </c>
      <c r="AI298" s="6">
        <v>1</v>
      </c>
      <c r="AJ298" s="6">
        <v>4</v>
      </c>
      <c r="AK298" s="6">
        <v>4</v>
      </c>
      <c r="AL298" s="6">
        <v>4</v>
      </c>
      <c r="AM298" s="6">
        <v>4</v>
      </c>
      <c r="AN298" s="6">
        <v>4</v>
      </c>
      <c r="AO298" s="6">
        <v>4</v>
      </c>
      <c r="AP298" s="6">
        <v>3</v>
      </c>
      <c r="AQ298" s="6">
        <v>3</v>
      </c>
      <c r="AR298" s="6">
        <v>3</v>
      </c>
      <c r="AS298" s="6">
        <v>5</v>
      </c>
      <c r="AT298" s="6">
        <v>4</v>
      </c>
      <c r="AU298" s="6">
        <v>3</v>
      </c>
      <c r="AV298" s="6">
        <v>2</v>
      </c>
      <c r="AW298" s="6">
        <v>5</v>
      </c>
      <c r="AX298" s="6">
        <v>5</v>
      </c>
      <c r="AY298" s="6">
        <v>4</v>
      </c>
      <c r="AZ298" s="3">
        <f t="shared" si="241"/>
        <v>2.8000000000000003</v>
      </c>
      <c r="BA298" s="3">
        <f t="shared" si="242"/>
        <v>1.5</v>
      </c>
      <c r="BB298" s="3">
        <f t="shared" si="243"/>
        <v>2.75</v>
      </c>
      <c r="BC298" s="3">
        <f t="shared" si="244"/>
        <v>2</v>
      </c>
      <c r="BD298" s="3">
        <f t="shared" si="245"/>
        <v>1.125</v>
      </c>
      <c r="BE298" s="3">
        <f t="shared" si="246"/>
        <v>1</v>
      </c>
      <c r="BF298" s="3">
        <f t="shared" si="247"/>
        <v>3.8000000000000003</v>
      </c>
      <c r="BG298" s="3">
        <f t="shared" si="248"/>
        <v>3.833333333333333</v>
      </c>
      <c r="BH298" s="3">
        <f t="shared" si="249"/>
        <v>2.8000000000000003</v>
      </c>
      <c r="BI298" s="3">
        <f t="shared" si="250"/>
        <v>2.1</v>
      </c>
      <c r="BJ298" s="3">
        <f t="shared" si="251"/>
        <v>1.0909090909090908</v>
      </c>
      <c r="BK298" s="3">
        <f t="shared" si="252"/>
        <v>3.813186813186813</v>
      </c>
      <c r="BL298" s="3">
        <f t="shared" si="253"/>
        <v>2.8039999999999998</v>
      </c>
      <c r="BO298" t="s">
        <v>641</v>
      </c>
      <c r="BP298" t="str">
        <f t="shared" si="254"/>
        <v>('i2023110600164','2022','in2023110400001','3'),</v>
      </c>
      <c r="BQ298" t="str">
        <f t="shared" si="255"/>
        <v>('i2023110600164','2022','in2023110400002','3'),</v>
      </c>
      <c r="BR298" t="str">
        <f t="shared" si="256"/>
        <v>('i2023110600164','2022','in2023110400003','2'),</v>
      </c>
      <c r="BS298" t="str">
        <f t="shared" si="257"/>
        <v>('i2023110600164','2022','in2023110400004','5'),</v>
      </c>
      <c r="BT298" t="str">
        <f t="shared" si="258"/>
        <v>('i2023110600164','2022','in2023110400005','3'),</v>
      </c>
      <c r="BU298" t="str">
        <f t="shared" si="259"/>
        <v>('i2023110600164','2022','in2023110400006','2'),</v>
      </c>
      <c r="BV298" t="str">
        <f t="shared" si="260"/>
        <v>('i2023110600164','2022','in2023110400007','2'),</v>
      </c>
      <c r="BW298" t="str">
        <f t="shared" si="261"/>
        <v>('i2023110600164','2022','in2023110400008','3'),</v>
      </c>
      <c r="BX298" t="str">
        <f t="shared" si="262"/>
        <v>('i2023110600164','2022','in2023110400009','3'),</v>
      </c>
      <c r="BY298" t="str">
        <f t="shared" si="263"/>
        <v>('i2023110600164','2022','in2023110400010','2'),</v>
      </c>
      <c r="BZ298" t="str">
        <f t="shared" si="264"/>
        <v>('i2023110600164','2022','in2023110400011','1'),</v>
      </c>
      <c r="CA298" t="str">
        <f t="shared" si="265"/>
        <v>('i2023110600164','2022','in2023110400012','1'),</v>
      </c>
      <c r="CB298" t="str">
        <f t="shared" si="266"/>
        <v>('i2023110600164','2022','in2023110400013','3'),</v>
      </c>
      <c r="CC298" t="str">
        <f t="shared" si="267"/>
        <v>('i2023110600164','2022','in2023110400014','1'),</v>
      </c>
      <c r="CD298" t="str">
        <f t="shared" si="268"/>
        <v>('i2023110600164','2022','in2023110400015','2'),</v>
      </c>
      <c r="CE298" t="str">
        <f t="shared" si="269"/>
        <v>('i2023110600164','2022','in2023110400016','3'),</v>
      </c>
      <c r="CF298" t="str">
        <f t="shared" si="270"/>
        <v>('i2023110600164','2022','in2023110400017','3'),</v>
      </c>
      <c r="CG298" t="str">
        <f t="shared" si="271"/>
        <v>('i2023110600164','2022','in2023110400018','3'),</v>
      </c>
      <c r="CH298" t="str">
        <f t="shared" si="272"/>
        <v>('i2023110600164','2022','in2023110400019','3'),</v>
      </c>
      <c r="CI298" t="str">
        <f t="shared" si="273"/>
        <v>('i2023110600164','2022','in2023110400020','1'),</v>
      </c>
      <c r="CJ298" t="str">
        <f t="shared" si="274"/>
        <v>('i2023110600164','2022','in2023110400021','1'),</v>
      </c>
      <c r="CK298" t="str">
        <f t="shared" si="275"/>
        <v>('i2023110600164','2022','in2023110400022','1'),</v>
      </c>
      <c r="CL298" t="str">
        <f t="shared" si="276"/>
        <v>('i2023110600164','2022','in2023110400023','1'),</v>
      </c>
      <c r="CM298" t="str">
        <f t="shared" si="277"/>
        <v>('i2023110600164','2022','in2023110400024','1'),</v>
      </c>
      <c r="CN298" t="str">
        <f t="shared" si="278"/>
        <v>('i2023110600164','2022','in2023110400025','2'),</v>
      </c>
      <c r="CO298" t="str">
        <f t="shared" si="279"/>
        <v>('i2023110600164','2022','in2023110400026','1'),</v>
      </c>
      <c r="CP298" t="str">
        <f t="shared" si="280"/>
        <v>('i2023110600164','2022','in2023110400027','1'),</v>
      </c>
      <c r="CQ298" t="str">
        <f t="shared" si="281"/>
        <v>('i2023110600164','2022','in2023110400028','1'),</v>
      </c>
      <c r="CR298" t="str">
        <f t="shared" si="282"/>
        <v>('i2023110600164','2022','in2023110400029','1'),</v>
      </c>
      <c r="CS298" t="str">
        <f t="shared" si="283"/>
        <v>('i2023110600164','2022','in2023110400030','1'),</v>
      </c>
      <c r="CT298" t="str">
        <f t="shared" si="284"/>
        <v>('i2023110600164','2022','in2023110400031','1'),</v>
      </c>
      <c r="CU298" t="str">
        <f t="shared" si="285"/>
        <v>('i2023110600164','2022','in2023110400032','4'),</v>
      </c>
      <c r="CV298" t="str">
        <f t="shared" si="286"/>
        <v>('i2023110600164','2022','in2023110400033','4'),</v>
      </c>
      <c r="CW298" t="str">
        <f t="shared" si="287"/>
        <v>('i2023110600164','2022','in2023110400034','4'),</v>
      </c>
      <c r="CX298" t="str">
        <f t="shared" si="288"/>
        <v>('i2023110600164','2022','in2023110400035','4'),</v>
      </c>
      <c r="CY298" t="str">
        <f t="shared" si="289"/>
        <v>('i2023110600164','2022','in2023110400036','4'),</v>
      </c>
      <c r="CZ298" t="str">
        <f t="shared" si="290"/>
        <v>('i2023110600164','2022','in2023110400037','4'),</v>
      </c>
      <c r="DA298" t="str">
        <f t="shared" si="291"/>
        <v>('i2023110600164','2022','in2023110400038','3'),</v>
      </c>
      <c r="DB298" t="str">
        <f t="shared" si="292"/>
        <v>('i2023110600164','2022','in2023110400039','3'),</v>
      </c>
      <c r="DC298" t="str">
        <f t="shared" si="293"/>
        <v>('i2023110600164','2022','in2023110400040','3'),</v>
      </c>
      <c r="DD298" t="str">
        <f t="shared" si="294"/>
        <v>('i2023110600164','2022','in2023110400041','5'),</v>
      </c>
      <c r="DE298" t="str">
        <f t="shared" si="295"/>
        <v>('i2023110600164','2022','in2023110400042','4'),</v>
      </c>
      <c r="DF298" t="str">
        <f t="shared" si="296"/>
        <v>('i2023110600164','2022','in2023110400043','3'),</v>
      </c>
      <c r="DG298" t="str">
        <f t="shared" si="297"/>
        <v>('i2023110600164','2022','in2023110400044','2'),</v>
      </c>
      <c r="DH298" t="str">
        <f t="shared" si="298"/>
        <v>('i2023110600164','2022','in2023110400045','5'),</v>
      </c>
      <c r="DI298" t="str">
        <f t="shared" si="299"/>
        <v>('i2023110600164','2022','in2023110400046','5'),</v>
      </c>
      <c r="DJ298" t="str">
        <f t="shared" si="300"/>
        <v>('i2023110600164','2022','in2023110400047','4');</v>
      </c>
    </row>
    <row r="299" spans="1:114" x14ac:dyDescent="0.25">
      <c r="A299" s="4" t="str">
        <f>INDEX('instansi pusat'!$B$2:$C$623,MATCH(C299,'instansi pusat'!$D$2:$D$623,0),2)</f>
        <v>i2023110600166</v>
      </c>
      <c r="B299" s="6">
        <v>5605</v>
      </c>
      <c r="C299" s="5" t="s">
        <v>505</v>
      </c>
      <c r="D299" s="6">
        <v>2022</v>
      </c>
      <c r="E299" s="6">
        <v>2</v>
      </c>
      <c r="F299" s="6">
        <v>2</v>
      </c>
      <c r="G299" s="6">
        <v>1</v>
      </c>
      <c r="H299" s="6">
        <v>3</v>
      </c>
      <c r="I299" s="6">
        <v>2</v>
      </c>
      <c r="J299" s="6">
        <v>3</v>
      </c>
      <c r="K299" s="6">
        <v>3</v>
      </c>
      <c r="L299" s="6">
        <v>2</v>
      </c>
      <c r="M299" s="6">
        <v>2</v>
      </c>
      <c r="N299" s="6">
        <v>3</v>
      </c>
      <c r="O299" s="6">
        <v>1</v>
      </c>
      <c r="P299" s="6">
        <v>1</v>
      </c>
      <c r="Q299" s="6">
        <v>1</v>
      </c>
      <c r="R299" s="6">
        <v>1</v>
      </c>
      <c r="S299" s="6">
        <v>1</v>
      </c>
      <c r="T299" s="6">
        <v>1</v>
      </c>
      <c r="U299" s="6">
        <v>3</v>
      </c>
      <c r="V299" s="6">
        <v>1</v>
      </c>
      <c r="W299" s="6">
        <v>1</v>
      </c>
      <c r="X299" s="6">
        <v>1</v>
      </c>
      <c r="Y299" s="6">
        <v>1</v>
      </c>
      <c r="Z299" s="6">
        <v>1</v>
      </c>
      <c r="AA299" s="6">
        <v>1</v>
      </c>
      <c r="AB299" s="6">
        <v>1</v>
      </c>
      <c r="AC299" s="6">
        <v>1</v>
      </c>
      <c r="AD299" s="6">
        <v>1</v>
      </c>
      <c r="AE299" s="6">
        <v>1</v>
      </c>
      <c r="AF299" s="6">
        <v>1</v>
      </c>
      <c r="AG299" s="6">
        <v>1</v>
      </c>
      <c r="AH299" s="6">
        <v>1</v>
      </c>
      <c r="AI299" s="6">
        <v>1</v>
      </c>
      <c r="AJ299" s="6">
        <v>4</v>
      </c>
      <c r="AK299" s="6">
        <v>4</v>
      </c>
      <c r="AL299" s="6">
        <v>4</v>
      </c>
      <c r="AM299" s="6">
        <v>3</v>
      </c>
      <c r="AN299" s="6">
        <v>2</v>
      </c>
      <c r="AO299" s="6">
        <v>3</v>
      </c>
      <c r="AP299" s="6">
        <v>1</v>
      </c>
      <c r="AQ299" s="6">
        <v>3</v>
      </c>
      <c r="AR299" s="6">
        <v>1</v>
      </c>
      <c r="AS299" s="6">
        <v>4</v>
      </c>
      <c r="AT299" s="6">
        <v>2</v>
      </c>
      <c r="AU299" s="6">
        <v>2</v>
      </c>
      <c r="AV299" s="6">
        <v>2</v>
      </c>
      <c r="AW299" s="6">
        <v>3</v>
      </c>
      <c r="AX299" s="6">
        <v>2</v>
      </c>
      <c r="AY299" s="6">
        <v>1</v>
      </c>
      <c r="AZ299" s="3">
        <f t="shared" si="241"/>
        <v>2.3000000000000003</v>
      </c>
      <c r="BA299" s="3">
        <f t="shared" si="242"/>
        <v>1</v>
      </c>
      <c r="BB299" s="3">
        <f t="shared" si="243"/>
        <v>1.5</v>
      </c>
      <c r="BC299" s="3">
        <f t="shared" si="244"/>
        <v>1</v>
      </c>
      <c r="BD299" s="3">
        <f t="shared" si="245"/>
        <v>1</v>
      </c>
      <c r="BE299" s="3">
        <f t="shared" si="246"/>
        <v>1</v>
      </c>
      <c r="BF299" s="3">
        <f t="shared" si="247"/>
        <v>2.9000000000000004</v>
      </c>
      <c r="BG299" s="3">
        <f t="shared" si="248"/>
        <v>2</v>
      </c>
      <c r="BH299" s="3">
        <f t="shared" si="249"/>
        <v>2.3000000000000003</v>
      </c>
      <c r="BI299" s="3">
        <f t="shared" si="250"/>
        <v>1.2</v>
      </c>
      <c r="BJ299" s="3">
        <f t="shared" si="251"/>
        <v>1</v>
      </c>
      <c r="BK299" s="3">
        <f t="shared" si="252"/>
        <v>2.5439560439560442</v>
      </c>
      <c r="BL299" s="3">
        <f t="shared" si="253"/>
        <v>1.9215000000000002</v>
      </c>
      <c r="BO299" t="s">
        <v>641</v>
      </c>
      <c r="BP299" t="str">
        <f t="shared" si="254"/>
        <v>('i2023110600166','2022','in2023110400001','2'),</v>
      </c>
      <c r="BQ299" t="str">
        <f t="shared" si="255"/>
        <v>('i2023110600166','2022','in2023110400002','2'),</v>
      </c>
      <c r="BR299" t="str">
        <f t="shared" si="256"/>
        <v>('i2023110600166','2022','in2023110400003','1'),</v>
      </c>
      <c r="BS299" t="str">
        <f t="shared" si="257"/>
        <v>('i2023110600166','2022','in2023110400004','3'),</v>
      </c>
      <c r="BT299" t="str">
        <f t="shared" si="258"/>
        <v>('i2023110600166','2022','in2023110400005','2'),</v>
      </c>
      <c r="BU299" t="str">
        <f t="shared" si="259"/>
        <v>('i2023110600166','2022','in2023110400006','3'),</v>
      </c>
      <c r="BV299" t="str">
        <f t="shared" si="260"/>
        <v>('i2023110600166','2022','in2023110400007','3'),</v>
      </c>
      <c r="BW299" t="str">
        <f t="shared" si="261"/>
        <v>('i2023110600166','2022','in2023110400008','2'),</v>
      </c>
      <c r="BX299" t="str">
        <f t="shared" si="262"/>
        <v>('i2023110600166','2022','in2023110400009','2'),</v>
      </c>
      <c r="BY299" t="str">
        <f t="shared" si="263"/>
        <v>('i2023110600166','2022','in2023110400010','3'),</v>
      </c>
      <c r="BZ299" t="str">
        <f t="shared" si="264"/>
        <v>('i2023110600166','2022','in2023110400011','1'),</v>
      </c>
      <c r="CA299" t="str">
        <f t="shared" si="265"/>
        <v>('i2023110600166','2022','in2023110400012','1'),</v>
      </c>
      <c r="CB299" t="str">
        <f t="shared" si="266"/>
        <v>('i2023110600166','2022','in2023110400013','1'),</v>
      </c>
      <c r="CC299" t="str">
        <f t="shared" si="267"/>
        <v>('i2023110600166','2022','in2023110400014','1'),</v>
      </c>
      <c r="CD299" t="str">
        <f t="shared" si="268"/>
        <v>('i2023110600166','2022','in2023110400015','1'),</v>
      </c>
      <c r="CE299" t="str">
        <f t="shared" si="269"/>
        <v>('i2023110600166','2022','in2023110400016','1'),</v>
      </c>
      <c r="CF299" t="str">
        <f t="shared" si="270"/>
        <v>('i2023110600166','2022','in2023110400017','3'),</v>
      </c>
      <c r="CG299" t="str">
        <f t="shared" si="271"/>
        <v>('i2023110600166','2022','in2023110400018','1'),</v>
      </c>
      <c r="CH299" t="str">
        <f t="shared" si="272"/>
        <v>('i2023110600166','2022','in2023110400019','1'),</v>
      </c>
      <c r="CI299" t="str">
        <f t="shared" si="273"/>
        <v>('i2023110600166','2022','in2023110400020','1'),</v>
      </c>
      <c r="CJ299" t="str">
        <f t="shared" si="274"/>
        <v>('i2023110600166','2022','in2023110400021','1'),</v>
      </c>
      <c r="CK299" t="str">
        <f t="shared" si="275"/>
        <v>('i2023110600166','2022','in2023110400022','1'),</v>
      </c>
      <c r="CL299" t="str">
        <f t="shared" si="276"/>
        <v>('i2023110600166','2022','in2023110400023','1'),</v>
      </c>
      <c r="CM299" t="str">
        <f t="shared" si="277"/>
        <v>('i2023110600166','2022','in2023110400024','1'),</v>
      </c>
      <c r="CN299" t="str">
        <f t="shared" si="278"/>
        <v>('i2023110600166','2022','in2023110400025','1'),</v>
      </c>
      <c r="CO299" t="str">
        <f t="shared" si="279"/>
        <v>('i2023110600166','2022','in2023110400026','1'),</v>
      </c>
      <c r="CP299" t="str">
        <f t="shared" si="280"/>
        <v>('i2023110600166','2022','in2023110400027','1'),</v>
      </c>
      <c r="CQ299" t="str">
        <f t="shared" si="281"/>
        <v>('i2023110600166','2022','in2023110400028','1'),</v>
      </c>
      <c r="CR299" t="str">
        <f t="shared" si="282"/>
        <v>('i2023110600166','2022','in2023110400029','1'),</v>
      </c>
      <c r="CS299" t="str">
        <f t="shared" si="283"/>
        <v>('i2023110600166','2022','in2023110400030','1'),</v>
      </c>
      <c r="CT299" t="str">
        <f t="shared" si="284"/>
        <v>('i2023110600166','2022','in2023110400031','1'),</v>
      </c>
      <c r="CU299" t="str">
        <f t="shared" si="285"/>
        <v>('i2023110600166','2022','in2023110400032','4'),</v>
      </c>
      <c r="CV299" t="str">
        <f t="shared" si="286"/>
        <v>('i2023110600166','2022','in2023110400033','4'),</v>
      </c>
      <c r="CW299" t="str">
        <f t="shared" si="287"/>
        <v>('i2023110600166','2022','in2023110400034','4'),</v>
      </c>
      <c r="CX299" t="str">
        <f t="shared" si="288"/>
        <v>('i2023110600166','2022','in2023110400035','3'),</v>
      </c>
      <c r="CY299" t="str">
        <f t="shared" si="289"/>
        <v>('i2023110600166','2022','in2023110400036','2'),</v>
      </c>
      <c r="CZ299" t="str">
        <f t="shared" si="290"/>
        <v>('i2023110600166','2022','in2023110400037','3'),</v>
      </c>
      <c r="DA299" t="str">
        <f t="shared" si="291"/>
        <v>('i2023110600166','2022','in2023110400038','1'),</v>
      </c>
      <c r="DB299" t="str">
        <f t="shared" si="292"/>
        <v>('i2023110600166','2022','in2023110400039','3'),</v>
      </c>
      <c r="DC299" t="str">
        <f t="shared" si="293"/>
        <v>('i2023110600166','2022','in2023110400040','1'),</v>
      </c>
      <c r="DD299" t="str">
        <f t="shared" si="294"/>
        <v>('i2023110600166','2022','in2023110400041','4'),</v>
      </c>
      <c r="DE299" t="str">
        <f t="shared" si="295"/>
        <v>('i2023110600166','2022','in2023110400042','2'),</v>
      </c>
      <c r="DF299" t="str">
        <f t="shared" si="296"/>
        <v>('i2023110600166','2022','in2023110400043','2'),</v>
      </c>
      <c r="DG299" t="str">
        <f t="shared" si="297"/>
        <v>('i2023110600166','2022','in2023110400044','2'),</v>
      </c>
      <c r="DH299" t="str">
        <f t="shared" si="298"/>
        <v>('i2023110600166','2022','in2023110400045','3'),</v>
      </c>
      <c r="DI299" t="str">
        <f t="shared" si="299"/>
        <v>('i2023110600166','2022','in2023110400046','2'),</v>
      </c>
      <c r="DJ299" t="str">
        <f t="shared" si="300"/>
        <v>('i2023110600166','2022','in2023110400047','1');</v>
      </c>
    </row>
    <row r="300" spans="1:114" x14ac:dyDescent="0.25">
      <c r="A300" s="4" t="str">
        <f>INDEX('instansi pusat'!$B$2:$C$623,MATCH(C300,'instansi pusat'!$D$2:$D$623,0),2)</f>
        <v>i2023110600382</v>
      </c>
      <c r="B300" s="6">
        <v>5612</v>
      </c>
      <c r="C300" s="5" t="s">
        <v>512</v>
      </c>
      <c r="D300" s="6">
        <v>2022</v>
      </c>
      <c r="E300" s="6">
        <v>1</v>
      </c>
      <c r="F300" s="6">
        <v>1</v>
      </c>
      <c r="G300" s="6">
        <v>1</v>
      </c>
      <c r="H300" s="6">
        <v>1</v>
      </c>
      <c r="I300" s="6">
        <v>1</v>
      </c>
      <c r="J300" s="6">
        <v>1</v>
      </c>
      <c r="K300" s="6">
        <v>1</v>
      </c>
      <c r="L300" s="6">
        <v>1</v>
      </c>
      <c r="M300" s="6">
        <v>1</v>
      </c>
      <c r="N300" s="6">
        <v>1</v>
      </c>
      <c r="O300" s="6">
        <v>1</v>
      </c>
      <c r="P300" s="6">
        <v>1</v>
      </c>
      <c r="Q300" s="6">
        <v>3</v>
      </c>
      <c r="R300" s="6">
        <v>1</v>
      </c>
      <c r="S300" s="6">
        <v>1</v>
      </c>
      <c r="T300" s="6">
        <v>1</v>
      </c>
      <c r="U300" s="6">
        <v>1</v>
      </c>
      <c r="V300" s="6">
        <v>1</v>
      </c>
      <c r="W300" s="6">
        <v>1</v>
      </c>
      <c r="X300" s="6">
        <v>1</v>
      </c>
      <c r="Y300" s="6">
        <v>1</v>
      </c>
      <c r="Z300" s="6">
        <v>1</v>
      </c>
      <c r="AA300" s="6">
        <v>1</v>
      </c>
      <c r="AB300" s="6">
        <v>1</v>
      </c>
      <c r="AC300" s="6">
        <v>1</v>
      </c>
      <c r="AD300" s="6">
        <v>1</v>
      </c>
      <c r="AE300" s="6">
        <v>1</v>
      </c>
      <c r="AF300" s="6">
        <v>1</v>
      </c>
      <c r="AG300" s="6">
        <v>1</v>
      </c>
      <c r="AH300" s="6">
        <v>1</v>
      </c>
      <c r="AI300" s="6">
        <v>1</v>
      </c>
      <c r="AJ300" s="6">
        <v>4</v>
      </c>
      <c r="AK300" s="6">
        <v>4</v>
      </c>
      <c r="AL300" s="6">
        <v>4</v>
      </c>
      <c r="AM300" s="6">
        <v>3</v>
      </c>
      <c r="AN300" s="6">
        <v>2</v>
      </c>
      <c r="AO300" s="6">
        <v>1</v>
      </c>
      <c r="AP300" s="6">
        <v>1</v>
      </c>
      <c r="AQ300" s="6">
        <v>1</v>
      </c>
      <c r="AR300" s="6">
        <v>2</v>
      </c>
      <c r="AS300" s="6">
        <v>1</v>
      </c>
      <c r="AT300" s="6">
        <v>4</v>
      </c>
      <c r="AU300" s="6">
        <v>1</v>
      </c>
      <c r="AV300" s="6">
        <v>2</v>
      </c>
      <c r="AW300" s="6">
        <v>1</v>
      </c>
      <c r="AX300" s="6">
        <v>1</v>
      </c>
      <c r="AY300" s="6">
        <v>1</v>
      </c>
      <c r="AZ300" s="3">
        <f t="shared" si="241"/>
        <v>1</v>
      </c>
      <c r="BA300" s="3">
        <f t="shared" si="242"/>
        <v>1.5</v>
      </c>
      <c r="BB300" s="3">
        <f t="shared" si="243"/>
        <v>1</v>
      </c>
      <c r="BC300" s="3">
        <f t="shared" si="244"/>
        <v>1</v>
      </c>
      <c r="BD300" s="3">
        <f t="shared" si="245"/>
        <v>1</v>
      </c>
      <c r="BE300" s="3">
        <f t="shared" si="246"/>
        <v>1</v>
      </c>
      <c r="BF300" s="3">
        <f t="shared" si="247"/>
        <v>2.3000000000000003</v>
      </c>
      <c r="BG300" s="3">
        <f t="shared" si="248"/>
        <v>1.6666666666666665</v>
      </c>
      <c r="BH300" s="3">
        <f t="shared" si="249"/>
        <v>1</v>
      </c>
      <c r="BI300" s="3">
        <f t="shared" si="250"/>
        <v>1.2</v>
      </c>
      <c r="BJ300" s="3">
        <f t="shared" si="251"/>
        <v>1</v>
      </c>
      <c r="BK300" s="3">
        <f t="shared" si="252"/>
        <v>2.0494505494505493</v>
      </c>
      <c r="BL300" s="3">
        <f t="shared" si="253"/>
        <v>1.5274999999999999</v>
      </c>
      <c r="BO300" t="s">
        <v>641</v>
      </c>
      <c r="BP300" t="str">
        <f t="shared" si="254"/>
        <v>('i2023110600382','2022','in2023110400001','1'),</v>
      </c>
      <c r="BQ300" t="str">
        <f t="shared" si="255"/>
        <v>('i2023110600382','2022','in2023110400002','1'),</v>
      </c>
      <c r="BR300" t="str">
        <f t="shared" si="256"/>
        <v>('i2023110600382','2022','in2023110400003','1'),</v>
      </c>
      <c r="BS300" t="str">
        <f t="shared" si="257"/>
        <v>('i2023110600382','2022','in2023110400004','1'),</v>
      </c>
      <c r="BT300" t="str">
        <f t="shared" si="258"/>
        <v>('i2023110600382','2022','in2023110400005','1'),</v>
      </c>
      <c r="BU300" t="str">
        <f t="shared" si="259"/>
        <v>('i2023110600382','2022','in2023110400006','1'),</v>
      </c>
      <c r="BV300" t="str">
        <f t="shared" si="260"/>
        <v>('i2023110600382','2022','in2023110400007','1'),</v>
      </c>
      <c r="BW300" t="str">
        <f t="shared" si="261"/>
        <v>('i2023110600382','2022','in2023110400008','1'),</v>
      </c>
      <c r="BX300" t="str">
        <f t="shared" si="262"/>
        <v>('i2023110600382','2022','in2023110400009','1'),</v>
      </c>
      <c r="BY300" t="str">
        <f t="shared" si="263"/>
        <v>('i2023110600382','2022','in2023110400010','1'),</v>
      </c>
      <c r="BZ300" t="str">
        <f t="shared" si="264"/>
        <v>('i2023110600382','2022','in2023110400011','1'),</v>
      </c>
      <c r="CA300" t="str">
        <f t="shared" si="265"/>
        <v>('i2023110600382','2022','in2023110400012','1'),</v>
      </c>
      <c r="CB300" t="str">
        <f t="shared" si="266"/>
        <v>('i2023110600382','2022','in2023110400013','3'),</v>
      </c>
      <c r="CC300" t="str">
        <f t="shared" si="267"/>
        <v>('i2023110600382','2022','in2023110400014','1'),</v>
      </c>
      <c r="CD300" t="str">
        <f t="shared" si="268"/>
        <v>('i2023110600382','2022','in2023110400015','1'),</v>
      </c>
      <c r="CE300" t="str">
        <f t="shared" si="269"/>
        <v>('i2023110600382','2022','in2023110400016','1'),</v>
      </c>
      <c r="CF300" t="str">
        <f t="shared" si="270"/>
        <v>('i2023110600382','2022','in2023110400017','1'),</v>
      </c>
      <c r="CG300" t="str">
        <f t="shared" si="271"/>
        <v>('i2023110600382','2022','in2023110400018','1'),</v>
      </c>
      <c r="CH300" t="str">
        <f t="shared" si="272"/>
        <v>('i2023110600382','2022','in2023110400019','1'),</v>
      </c>
      <c r="CI300" t="str">
        <f t="shared" si="273"/>
        <v>('i2023110600382','2022','in2023110400020','1'),</v>
      </c>
      <c r="CJ300" t="str">
        <f t="shared" si="274"/>
        <v>('i2023110600382','2022','in2023110400021','1'),</v>
      </c>
      <c r="CK300" t="str">
        <f t="shared" si="275"/>
        <v>('i2023110600382','2022','in2023110400022','1'),</v>
      </c>
      <c r="CL300" t="str">
        <f t="shared" si="276"/>
        <v>('i2023110600382','2022','in2023110400023','1'),</v>
      </c>
      <c r="CM300" t="str">
        <f t="shared" si="277"/>
        <v>('i2023110600382','2022','in2023110400024','1'),</v>
      </c>
      <c r="CN300" t="str">
        <f t="shared" si="278"/>
        <v>('i2023110600382','2022','in2023110400025','1'),</v>
      </c>
      <c r="CO300" t="str">
        <f t="shared" si="279"/>
        <v>('i2023110600382','2022','in2023110400026','1'),</v>
      </c>
      <c r="CP300" t="str">
        <f t="shared" si="280"/>
        <v>('i2023110600382','2022','in2023110400027','1'),</v>
      </c>
      <c r="CQ300" t="str">
        <f t="shared" si="281"/>
        <v>('i2023110600382','2022','in2023110400028','1'),</v>
      </c>
      <c r="CR300" t="str">
        <f t="shared" si="282"/>
        <v>('i2023110600382','2022','in2023110400029','1'),</v>
      </c>
      <c r="CS300" t="str">
        <f t="shared" si="283"/>
        <v>('i2023110600382','2022','in2023110400030','1'),</v>
      </c>
      <c r="CT300" t="str">
        <f t="shared" si="284"/>
        <v>('i2023110600382','2022','in2023110400031','1'),</v>
      </c>
      <c r="CU300" t="str">
        <f t="shared" si="285"/>
        <v>('i2023110600382','2022','in2023110400032','4'),</v>
      </c>
      <c r="CV300" t="str">
        <f t="shared" si="286"/>
        <v>('i2023110600382','2022','in2023110400033','4'),</v>
      </c>
      <c r="CW300" t="str">
        <f t="shared" si="287"/>
        <v>('i2023110600382','2022','in2023110400034','4'),</v>
      </c>
      <c r="CX300" t="str">
        <f t="shared" si="288"/>
        <v>('i2023110600382','2022','in2023110400035','3'),</v>
      </c>
      <c r="CY300" t="str">
        <f t="shared" si="289"/>
        <v>('i2023110600382','2022','in2023110400036','2'),</v>
      </c>
      <c r="CZ300" t="str">
        <f t="shared" si="290"/>
        <v>('i2023110600382','2022','in2023110400037','1'),</v>
      </c>
      <c r="DA300" t="str">
        <f t="shared" si="291"/>
        <v>('i2023110600382','2022','in2023110400038','1'),</v>
      </c>
      <c r="DB300" t="str">
        <f t="shared" si="292"/>
        <v>('i2023110600382','2022','in2023110400039','1'),</v>
      </c>
      <c r="DC300" t="str">
        <f t="shared" si="293"/>
        <v>('i2023110600382','2022','in2023110400040','2'),</v>
      </c>
      <c r="DD300" t="str">
        <f t="shared" si="294"/>
        <v>('i2023110600382','2022','in2023110400041','1'),</v>
      </c>
      <c r="DE300" t="str">
        <f t="shared" si="295"/>
        <v>('i2023110600382','2022','in2023110400042','4'),</v>
      </c>
      <c r="DF300" t="str">
        <f t="shared" si="296"/>
        <v>('i2023110600382','2022','in2023110400043','1'),</v>
      </c>
      <c r="DG300" t="str">
        <f t="shared" si="297"/>
        <v>('i2023110600382','2022','in2023110400044','2'),</v>
      </c>
      <c r="DH300" t="str">
        <f t="shared" si="298"/>
        <v>('i2023110600382','2022','in2023110400045','1'),</v>
      </c>
      <c r="DI300" t="str">
        <f t="shared" si="299"/>
        <v>('i2023110600382','2022','in2023110400046','1'),</v>
      </c>
      <c r="DJ300" t="str">
        <f t="shared" si="300"/>
        <v>('i2023110600382','2022','in2023110400047','1');</v>
      </c>
    </row>
    <row r="301" spans="1:114" x14ac:dyDescent="0.25">
      <c r="A301" s="4" t="str">
        <f>INDEX('instansi pusat'!$B$2:$C$623,MATCH(C301,'instansi pusat'!$D$2:$D$623,0),2)</f>
        <v>i2023110600604</v>
      </c>
      <c r="B301" s="6">
        <v>8009</v>
      </c>
      <c r="C301" s="5" t="s">
        <v>397</v>
      </c>
      <c r="D301" s="6">
        <v>2022</v>
      </c>
      <c r="E301" s="6">
        <v>1</v>
      </c>
      <c r="F301" s="6">
        <v>1</v>
      </c>
      <c r="G301" s="6">
        <v>1</v>
      </c>
      <c r="H301" s="6">
        <v>1</v>
      </c>
      <c r="I301" s="6">
        <v>1</v>
      </c>
      <c r="J301" s="6">
        <v>1</v>
      </c>
      <c r="K301" s="6">
        <v>1</v>
      </c>
      <c r="L301" s="6">
        <v>1</v>
      </c>
      <c r="M301" s="6">
        <v>1</v>
      </c>
      <c r="N301" s="6">
        <v>2</v>
      </c>
      <c r="O301" s="6">
        <v>1</v>
      </c>
      <c r="P301" s="6">
        <v>1</v>
      </c>
      <c r="Q301" s="6">
        <v>1</v>
      </c>
      <c r="R301" s="6">
        <v>1</v>
      </c>
      <c r="S301" s="6">
        <v>1</v>
      </c>
      <c r="T301" s="6">
        <v>1</v>
      </c>
      <c r="U301" s="6">
        <v>1</v>
      </c>
      <c r="V301" s="6">
        <v>1</v>
      </c>
      <c r="W301" s="6">
        <v>1</v>
      </c>
      <c r="X301" s="6">
        <v>1</v>
      </c>
      <c r="Y301" s="6">
        <v>1</v>
      </c>
      <c r="Z301" s="6">
        <v>1</v>
      </c>
      <c r="AA301" s="6">
        <v>1</v>
      </c>
      <c r="AB301" s="6">
        <v>1</v>
      </c>
      <c r="AC301" s="6">
        <v>1</v>
      </c>
      <c r="AD301" s="6">
        <v>1</v>
      </c>
      <c r="AE301" s="6">
        <v>1</v>
      </c>
      <c r="AF301" s="6">
        <v>1</v>
      </c>
      <c r="AG301" s="6">
        <v>1</v>
      </c>
      <c r="AH301" s="6">
        <v>1</v>
      </c>
      <c r="AI301" s="6">
        <v>1</v>
      </c>
      <c r="AJ301" s="6">
        <v>4</v>
      </c>
      <c r="AK301" s="6">
        <v>4</v>
      </c>
      <c r="AL301" s="6">
        <v>4</v>
      </c>
      <c r="AM301" s="6">
        <v>3</v>
      </c>
      <c r="AN301" s="6">
        <v>1</v>
      </c>
      <c r="AO301" s="6">
        <v>1</v>
      </c>
      <c r="AP301" s="6">
        <v>1</v>
      </c>
      <c r="AQ301" s="6">
        <v>1</v>
      </c>
      <c r="AR301" s="6">
        <v>3</v>
      </c>
      <c r="AS301" s="6">
        <v>1</v>
      </c>
      <c r="AT301" s="6">
        <v>4</v>
      </c>
      <c r="AU301" s="6">
        <v>1</v>
      </c>
      <c r="AV301" s="6">
        <v>1</v>
      </c>
      <c r="AW301" s="6">
        <v>1</v>
      </c>
      <c r="AX301" s="6">
        <v>1</v>
      </c>
      <c r="AY301" s="6">
        <v>1</v>
      </c>
      <c r="AZ301" s="3">
        <f t="shared" si="241"/>
        <v>1.1000000000000001</v>
      </c>
      <c r="BA301" s="3">
        <f t="shared" si="242"/>
        <v>1</v>
      </c>
      <c r="BB301" s="3">
        <f t="shared" si="243"/>
        <v>1</v>
      </c>
      <c r="BC301" s="3">
        <f t="shared" si="244"/>
        <v>1</v>
      </c>
      <c r="BD301" s="3">
        <f t="shared" si="245"/>
        <v>1</v>
      </c>
      <c r="BE301" s="3">
        <f t="shared" si="246"/>
        <v>1</v>
      </c>
      <c r="BF301" s="3">
        <f t="shared" si="247"/>
        <v>2.3000000000000003</v>
      </c>
      <c r="BG301" s="3">
        <f t="shared" si="248"/>
        <v>1.5</v>
      </c>
      <c r="BH301" s="3">
        <f t="shared" si="249"/>
        <v>1.1000000000000001</v>
      </c>
      <c r="BI301" s="3">
        <f t="shared" si="250"/>
        <v>1</v>
      </c>
      <c r="BJ301" s="3">
        <f t="shared" si="251"/>
        <v>1</v>
      </c>
      <c r="BK301" s="3">
        <f t="shared" si="252"/>
        <v>1.9835164835164836</v>
      </c>
      <c r="BL301" s="3">
        <f t="shared" si="253"/>
        <v>1.4605000000000001</v>
      </c>
      <c r="BO301" t="s">
        <v>641</v>
      </c>
      <c r="BP301" t="str">
        <f t="shared" si="254"/>
        <v>('i2023110600604','2022','in2023110400001','1'),</v>
      </c>
      <c r="BQ301" t="str">
        <f t="shared" si="255"/>
        <v>('i2023110600604','2022','in2023110400002','1'),</v>
      </c>
      <c r="BR301" t="str">
        <f t="shared" si="256"/>
        <v>('i2023110600604','2022','in2023110400003','1'),</v>
      </c>
      <c r="BS301" t="str">
        <f t="shared" si="257"/>
        <v>('i2023110600604','2022','in2023110400004','1'),</v>
      </c>
      <c r="BT301" t="str">
        <f t="shared" si="258"/>
        <v>('i2023110600604','2022','in2023110400005','1'),</v>
      </c>
      <c r="BU301" t="str">
        <f t="shared" si="259"/>
        <v>('i2023110600604','2022','in2023110400006','1'),</v>
      </c>
      <c r="BV301" t="str">
        <f t="shared" si="260"/>
        <v>('i2023110600604','2022','in2023110400007','1'),</v>
      </c>
      <c r="BW301" t="str">
        <f t="shared" si="261"/>
        <v>('i2023110600604','2022','in2023110400008','1'),</v>
      </c>
      <c r="BX301" t="str">
        <f t="shared" si="262"/>
        <v>('i2023110600604','2022','in2023110400009','1'),</v>
      </c>
      <c r="BY301" t="str">
        <f t="shared" si="263"/>
        <v>('i2023110600604','2022','in2023110400010','2'),</v>
      </c>
      <c r="BZ301" t="str">
        <f t="shared" si="264"/>
        <v>('i2023110600604','2022','in2023110400011','1'),</v>
      </c>
      <c r="CA301" t="str">
        <f t="shared" si="265"/>
        <v>('i2023110600604','2022','in2023110400012','1'),</v>
      </c>
      <c r="CB301" t="str">
        <f t="shared" si="266"/>
        <v>('i2023110600604','2022','in2023110400013','1'),</v>
      </c>
      <c r="CC301" t="str">
        <f t="shared" si="267"/>
        <v>('i2023110600604','2022','in2023110400014','1'),</v>
      </c>
      <c r="CD301" t="str">
        <f t="shared" si="268"/>
        <v>('i2023110600604','2022','in2023110400015','1'),</v>
      </c>
      <c r="CE301" t="str">
        <f t="shared" si="269"/>
        <v>('i2023110600604','2022','in2023110400016','1'),</v>
      </c>
      <c r="CF301" t="str">
        <f t="shared" si="270"/>
        <v>('i2023110600604','2022','in2023110400017','1'),</v>
      </c>
      <c r="CG301" t="str">
        <f t="shared" si="271"/>
        <v>('i2023110600604','2022','in2023110400018','1'),</v>
      </c>
      <c r="CH301" t="str">
        <f t="shared" si="272"/>
        <v>('i2023110600604','2022','in2023110400019','1'),</v>
      </c>
      <c r="CI301" t="str">
        <f t="shared" si="273"/>
        <v>('i2023110600604','2022','in2023110400020','1'),</v>
      </c>
      <c r="CJ301" t="str">
        <f t="shared" si="274"/>
        <v>('i2023110600604','2022','in2023110400021','1'),</v>
      </c>
      <c r="CK301" t="str">
        <f t="shared" si="275"/>
        <v>('i2023110600604','2022','in2023110400022','1'),</v>
      </c>
      <c r="CL301" t="str">
        <f t="shared" si="276"/>
        <v>('i2023110600604','2022','in2023110400023','1'),</v>
      </c>
      <c r="CM301" t="str">
        <f t="shared" si="277"/>
        <v>('i2023110600604','2022','in2023110400024','1'),</v>
      </c>
      <c r="CN301" t="str">
        <f t="shared" si="278"/>
        <v>('i2023110600604','2022','in2023110400025','1'),</v>
      </c>
      <c r="CO301" t="str">
        <f t="shared" si="279"/>
        <v>('i2023110600604','2022','in2023110400026','1'),</v>
      </c>
      <c r="CP301" t="str">
        <f t="shared" si="280"/>
        <v>('i2023110600604','2022','in2023110400027','1'),</v>
      </c>
      <c r="CQ301" t="str">
        <f t="shared" si="281"/>
        <v>('i2023110600604','2022','in2023110400028','1'),</v>
      </c>
      <c r="CR301" t="str">
        <f t="shared" si="282"/>
        <v>('i2023110600604','2022','in2023110400029','1'),</v>
      </c>
      <c r="CS301" t="str">
        <f t="shared" si="283"/>
        <v>('i2023110600604','2022','in2023110400030','1'),</v>
      </c>
      <c r="CT301" t="str">
        <f t="shared" si="284"/>
        <v>('i2023110600604','2022','in2023110400031','1'),</v>
      </c>
      <c r="CU301" t="str">
        <f t="shared" si="285"/>
        <v>('i2023110600604','2022','in2023110400032','4'),</v>
      </c>
      <c r="CV301" t="str">
        <f t="shared" si="286"/>
        <v>('i2023110600604','2022','in2023110400033','4'),</v>
      </c>
      <c r="CW301" t="str">
        <f t="shared" si="287"/>
        <v>('i2023110600604','2022','in2023110400034','4'),</v>
      </c>
      <c r="CX301" t="str">
        <f t="shared" si="288"/>
        <v>('i2023110600604','2022','in2023110400035','3'),</v>
      </c>
      <c r="CY301" t="str">
        <f t="shared" si="289"/>
        <v>('i2023110600604','2022','in2023110400036','1'),</v>
      </c>
      <c r="CZ301" t="str">
        <f t="shared" si="290"/>
        <v>('i2023110600604','2022','in2023110400037','1'),</v>
      </c>
      <c r="DA301" t="str">
        <f t="shared" si="291"/>
        <v>('i2023110600604','2022','in2023110400038','1'),</v>
      </c>
      <c r="DB301" t="str">
        <f t="shared" si="292"/>
        <v>('i2023110600604','2022','in2023110400039','1'),</v>
      </c>
      <c r="DC301" t="str">
        <f t="shared" si="293"/>
        <v>('i2023110600604','2022','in2023110400040','3'),</v>
      </c>
      <c r="DD301" t="str">
        <f t="shared" si="294"/>
        <v>('i2023110600604','2022','in2023110400041','1'),</v>
      </c>
      <c r="DE301" t="str">
        <f t="shared" si="295"/>
        <v>('i2023110600604','2022','in2023110400042','4'),</v>
      </c>
      <c r="DF301" t="str">
        <f t="shared" si="296"/>
        <v>('i2023110600604','2022','in2023110400043','1'),</v>
      </c>
      <c r="DG301" t="str">
        <f t="shared" si="297"/>
        <v>('i2023110600604','2022','in2023110400044','1'),</v>
      </c>
      <c r="DH301" t="str">
        <f t="shared" si="298"/>
        <v>('i2023110600604','2022','in2023110400045','1'),</v>
      </c>
      <c r="DI301" t="str">
        <f t="shared" si="299"/>
        <v>('i2023110600604','2022','in2023110400046','1'),</v>
      </c>
      <c r="DJ301" t="str">
        <f t="shared" si="300"/>
        <v>('i2023110600604','2022','in2023110400047','1');</v>
      </c>
    </row>
    <row r="302" spans="1:114" x14ac:dyDescent="0.25">
      <c r="A302" s="4" t="str">
        <f>INDEX('instansi pusat'!$B$2:$C$623,MATCH(C302,'instansi pusat'!$D$2:$D$623,0),2)</f>
        <v>i2023110600344</v>
      </c>
      <c r="B302" s="6">
        <v>5115</v>
      </c>
      <c r="C302" s="5" t="s">
        <v>185</v>
      </c>
      <c r="D302" s="6">
        <v>2022</v>
      </c>
      <c r="E302" s="6">
        <v>1</v>
      </c>
      <c r="F302" s="6">
        <v>1</v>
      </c>
      <c r="G302" s="6">
        <v>3</v>
      </c>
      <c r="H302" s="6">
        <v>1</v>
      </c>
      <c r="I302" s="6">
        <v>1</v>
      </c>
      <c r="J302" s="6">
        <v>1</v>
      </c>
      <c r="K302" s="6">
        <v>1</v>
      </c>
      <c r="L302" s="6">
        <v>1</v>
      </c>
      <c r="M302" s="6">
        <v>1</v>
      </c>
      <c r="N302" s="6">
        <v>1</v>
      </c>
      <c r="O302" s="6">
        <v>1</v>
      </c>
      <c r="P302" s="6">
        <v>1</v>
      </c>
      <c r="Q302" s="6">
        <v>2</v>
      </c>
      <c r="R302" s="6">
        <v>1</v>
      </c>
      <c r="S302" s="6">
        <v>1</v>
      </c>
      <c r="T302" s="6">
        <v>1</v>
      </c>
      <c r="U302" s="6">
        <v>3</v>
      </c>
      <c r="V302" s="6">
        <v>1</v>
      </c>
      <c r="W302" s="6">
        <v>2</v>
      </c>
      <c r="X302" s="6">
        <v>1</v>
      </c>
      <c r="Y302" s="6">
        <v>1</v>
      </c>
      <c r="Z302" s="6">
        <v>2</v>
      </c>
      <c r="AA302" s="6">
        <v>3</v>
      </c>
      <c r="AB302" s="6">
        <v>2</v>
      </c>
      <c r="AC302" s="6">
        <v>1</v>
      </c>
      <c r="AD302" s="6">
        <v>1</v>
      </c>
      <c r="AE302" s="6">
        <v>1</v>
      </c>
      <c r="AF302" s="6">
        <v>1</v>
      </c>
      <c r="AG302" s="6">
        <v>1</v>
      </c>
      <c r="AH302" s="6">
        <v>1</v>
      </c>
      <c r="AI302" s="6">
        <v>1</v>
      </c>
      <c r="AJ302" s="6">
        <v>4</v>
      </c>
      <c r="AK302" s="6">
        <v>4</v>
      </c>
      <c r="AL302" s="6">
        <v>3</v>
      </c>
      <c r="AM302" s="6">
        <v>4</v>
      </c>
      <c r="AN302" s="6">
        <v>3</v>
      </c>
      <c r="AO302" s="6">
        <v>4</v>
      </c>
      <c r="AP302" s="6">
        <v>3</v>
      </c>
      <c r="AQ302" s="6">
        <v>3</v>
      </c>
      <c r="AR302" s="6">
        <v>3</v>
      </c>
      <c r="AS302" s="6">
        <v>4</v>
      </c>
      <c r="AT302" s="6">
        <v>4</v>
      </c>
      <c r="AU302" s="6">
        <v>3</v>
      </c>
      <c r="AV302" s="6">
        <v>4</v>
      </c>
      <c r="AW302" s="6">
        <v>2</v>
      </c>
      <c r="AX302" s="6">
        <v>2</v>
      </c>
      <c r="AY302" s="6">
        <v>2</v>
      </c>
      <c r="AZ302" s="3">
        <f t="shared" si="241"/>
        <v>1.2000000000000002</v>
      </c>
      <c r="BA302" s="3">
        <f t="shared" si="242"/>
        <v>1.25</v>
      </c>
      <c r="BB302" s="3">
        <f t="shared" si="243"/>
        <v>1.5</v>
      </c>
      <c r="BC302" s="3">
        <f t="shared" si="244"/>
        <v>1.5</v>
      </c>
      <c r="BD302" s="3">
        <f t="shared" si="245"/>
        <v>1.5</v>
      </c>
      <c r="BE302" s="3">
        <f t="shared" si="246"/>
        <v>1</v>
      </c>
      <c r="BF302" s="3">
        <f t="shared" si="247"/>
        <v>3.5</v>
      </c>
      <c r="BG302" s="3">
        <f t="shared" si="248"/>
        <v>2.833333333333333</v>
      </c>
      <c r="BH302" s="3">
        <f t="shared" si="249"/>
        <v>1.2000000000000002</v>
      </c>
      <c r="BI302" s="3">
        <f t="shared" si="250"/>
        <v>1.4000000000000001</v>
      </c>
      <c r="BJ302" s="3">
        <f t="shared" si="251"/>
        <v>1.3636363636363635</v>
      </c>
      <c r="BK302" s="3">
        <f t="shared" si="252"/>
        <v>3.2362637362637363</v>
      </c>
      <c r="BL302" s="3">
        <f t="shared" si="253"/>
        <v>2.2035</v>
      </c>
      <c r="BO302" t="s">
        <v>641</v>
      </c>
      <c r="BP302" t="str">
        <f t="shared" si="254"/>
        <v>('i2023110600344','2022','in2023110400001','1'),</v>
      </c>
      <c r="BQ302" t="str">
        <f t="shared" si="255"/>
        <v>('i2023110600344','2022','in2023110400002','1'),</v>
      </c>
      <c r="BR302" t="str">
        <f t="shared" si="256"/>
        <v>('i2023110600344','2022','in2023110400003','3'),</v>
      </c>
      <c r="BS302" t="str">
        <f t="shared" si="257"/>
        <v>('i2023110600344','2022','in2023110400004','1'),</v>
      </c>
      <c r="BT302" t="str">
        <f t="shared" si="258"/>
        <v>('i2023110600344','2022','in2023110400005','1'),</v>
      </c>
      <c r="BU302" t="str">
        <f t="shared" si="259"/>
        <v>('i2023110600344','2022','in2023110400006','1'),</v>
      </c>
      <c r="BV302" t="str">
        <f t="shared" si="260"/>
        <v>('i2023110600344','2022','in2023110400007','1'),</v>
      </c>
      <c r="BW302" t="str">
        <f t="shared" si="261"/>
        <v>('i2023110600344','2022','in2023110400008','1'),</v>
      </c>
      <c r="BX302" t="str">
        <f t="shared" si="262"/>
        <v>('i2023110600344','2022','in2023110400009','1'),</v>
      </c>
      <c r="BY302" t="str">
        <f t="shared" si="263"/>
        <v>('i2023110600344','2022','in2023110400010','1'),</v>
      </c>
      <c r="BZ302" t="str">
        <f t="shared" si="264"/>
        <v>('i2023110600344','2022','in2023110400011','1'),</v>
      </c>
      <c r="CA302" t="str">
        <f t="shared" si="265"/>
        <v>('i2023110600344','2022','in2023110400012','1'),</v>
      </c>
      <c r="CB302" t="str">
        <f t="shared" si="266"/>
        <v>('i2023110600344','2022','in2023110400013','2'),</v>
      </c>
      <c r="CC302" t="str">
        <f t="shared" si="267"/>
        <v>('i2023110600344','2022','in2023110400014','1'),</v>
      </c>
      <c r="CD302" t="str">
        <f t="shared" si="268"/>
        <v>('i2023110600344','2022','in2023110400015','1'),</v>
      </c>
      <c r="CE302" t="str">
        <f t="shared" si="269"/>
        <v>('i2023110600344','2022','in2023110400016','1'),</v>
      </c>
      <c r="CF302" t="str">
        <f t="shared" si="270"/>
        <v>('i2023110600344','2022','in2023110400017','3'),</v>
      </c>
      <c r="CG302" t="str">
        <f t="shared" si="271"/>
        <v>('i2023110600344','2022','in2023110400018','1'),</v>
      </c>
      <c r="CH302" t="str">
        <f t="shared" si="272"/>
        <v>('i2023110600344','2022','in2023110400019','2'),</v>
      </c>
      <c r="CI302" t="str">
        <f t="shared" si="273"/>
        <v>('i2023110600344','2022','in2023110400020','1'),</v>
      </c>
      <c r="CJ302" t="str">
        <f t="shared" si="274"/>
        <v>('i2023110600344','2022','in2023110400021','1'),</v>
      </c>
      <c r="CK302" t="str">
        <f t="shared" si="275"/>
        <v>('i2023110600344','2022','in2023110400022','2'),</v>
      </c>
      <c r="CL302" t="str">
        <f t="shared" si="276"/>
        <v>('i2023110600344','2022','in2023110400023','3'),</v>
      </c>
      <c r="CM302" t="str">
        <f t="shared" si="277"/>
        <v>('i2023110600344','2022','in2023110400024','2'),</v>
      </c>
      <c r="CN302" t="str">
        <f t="shared" si="278"/>
        <v>('i2023110600344','2022','in2023110400025','1'),</v>
      </c>
      <c r="CO302" t="str">
        <f t="shared" si="279"/>
        <v>('i2023110600344','2022','in2023110400026','1'),</v>
      </c>
      <c r="CP302" t="str">
        <f t="shared" si="280"/>
        <v>('i2023110600344','2022','in2023110400027','1'),</v>
      </c>
      <c r="CQ302" t="str">
        <f t="shared" si="281"/>
        <v>('i2023110600344','2022','in2023110400028','1'),</v>
      </c>
      <c r="CR302" t="str">
        <f t="shared" si="282"/>
        <v>('i2023110600344','2022','in2023110400029','1'),</v>
      </c>
      <c r="CS302" t="str">
        <f t="shared" si="283"/>
        <v>('i2023110600344','2022','in2023110400030','1'),</v>
      </c>
      <c r="CT302" t="str">
        <f t="shared" si="284"/>
        <v>('i2023110600344','2022','in2023110400031','1'),</v>
      </c>
      <c r="CU302" t="str">
        <f t="shared" si="285"/>
        <v>('i2023110600344','2022','in2023110400032','4'),</v>
      </c>
      <c r="CV302" t="str">
        <f t="shared" si="286"/>
        <v>('i2023110600344','2022','in2023110400033','4'),</v>
      </c>
      <c r="CW302" t="str">
        <f t="shared" si="287"/>
        <v>('i2023110600344','2022','in2023110400034','3'),</v>
      </c>
      <c r="CX302" t="str">
        <f t="shared" si="288"/>
        <v>('i2023110600344','2022','in2023110400035','4'),</v>
      </c>
      <c r="CY302" t="str">
        <f t="shared" si="289"/>
        <v>('i2023110600344','2022','in2023110400036','3'),</v>
      </c>
      <c r="CZ302" t="str">
        <f t="shared" si="290"/>
        <v>('i2023110600344','2022','in2023110400037','4'),</v>
      </c>
      <c r="DA302" t="str">
        <f t="shared" si="291"/>
        <v>('i2023110600344','2022','in2023110400038','3'),</v>
      </c>
      <c r="DB302" t="str">
        <f t="shared" si="292"/>
        <v>('i2023110600344','2022','in2023110400039','3'),</v>
      </c>
      <c r="DC302" t="str">
        <f t="shared" si="293"/>
        <v>('i2023110600344','2022','in2023110400040','3'),</v>
      </c>
      <c r="DD302" t="str">
        <f t="shared" si="294"/>
        <v>('i2023110600344','2022','in2023110400041','4'),</v>
      </c>
      <c r="DE302" t="str">
        <f t="shared" si="295"/>
        <v>('i2023110600344','2022','in2023110400042','4'),</v>
      </c>
      <c r="DF302" t="str">
        <f t="shared" si="296"/>
        <v>('i2023110600344','2022','in2023110400043','3'),</v>
      </c>
      <c r="DG302" t="str">
        <f t="shared" si="297"/>
        <v>('i2023110600344','2022','in2023110400044','4'),</v>
      </c>
      <c r="DH302" t="str">
        <f t="shared" si="298"/>
        <v>('i2023110600344','2022','in2023110400045','2'),</v>
      </c>
      <c r="DI302" t="str">
        <f t="shared" si="299"/>
        <v>('i2023110600344','2022','in2023110400046','2'),</v>
      </c>
      <c r="DJ302" t="str">
        <f t="shared" si="300"/>
        <v>('i2023110600344','2022','in2023110400047','2');</v>
      </c>
    </row>
    <row r="303" spans="1:114" x14ac:dyDescent="0.25">
      <c r="A303" s="4" t="str">
        <f>INDEX('instansi pusat'!$B$2:$C$623,MATCH(C303,'instansi pusat'!$D$2:$D$623,0),2)</f>
        <v>i2023110600491</v>
      </c>
      <c r="B303" s="6">
        <v>7718</v>
      </c>
      <c r="C303" s="5" t="s">
        <v>390</v>
      </c>
      <c r="D303" s="6">
        <v>2022</v>
      </c>
      <c r="E303" s="6">
        <v>1</v>
      </c>
      <c r="F303" s="6">
        <v>1</v>
      </c>
      <c r="G303" s="6">
        <v>1</v>
      </c>
      <c r="H303" s="6">
        <v>1</v>
      </c>
      <c r="I303" s="6">
        <v>1</v>
      </c>
      <c r="J303" s="6">
        <v>1</v>
      </c>
      <c r="K303" s="6">
        <v>1</v>
      </c>
      <c r="L303" s="6">
        <v>1</v>
      </c>
      <c r="M303" s="6">
        <v>1</v>
      </c>
      <c r="N303" s="6">
        <v>1</v>
      </c>
      <c r="O303" s="6">
        <v>1</v>
      </c>
      <c r="P303" s="6">
        <v>1</v>
      </c>
      <c r="Q303" s="6">
        <v>1</v>
      </c>
      <c r="R303" s="6">
        <v>1</v>
      </c>
      <c r="S303" s="6">
        <v>1</v>
      </c>
      <c r="T303" s="6">
        <v>1</v>
      </c>
      <c r="U303" s="6">
        <v>1</v>
      </c>
      <c r="V303" s="6">
        <v>1</v>
      </c>
      <c r="W303" s="6">
        <v>1</v>
      </c>
      <c r="X303" s="6">
        <v>1</v>
      </c>
      <c r="Y303" s="6">
        <v>1</v>
      </c>
      <c r="Z303" s="6">
        <v>1</v>
      </c>
      <c r="AA303" s="6">
        <v>1</v>
      </c>
      <c r="AB303" s="6">
        <v>1</v>
      </c>
      <c r="AC303" s="6">
        <v>1</v>
      </c>
      <c r="AD303" s="6">
        <v>1</v>
      </c>
      <c r="AE303" s="6">
        <v>1</v>
      </c>
      <c r="AF303" s="6">
        <v>1</v>
      </c>
      <c r="AG303" s="6">
        <v>1</v>
      </c>
      <c r="AH303" s="6">
        <v>1</v>
      </c>
      <c r="AI303" s="6">
        <v>1</v>
      </c>
      <c r="AJ303" s="6">
        <v>1</v>
      </c>
      <c r="AK303" s="6">
        <v>1</v>
      </c>
      <c r="AL303" s="6">
        <v>1</v>
      </c>
      <c r="AM303" s="6">
        <v>4</v>
      </c>
      <c r="AN303" s="6">
        <v>1</v>
      </c>
      <c r="AO303" s="6">
        <v>1</v>
      </c>
      <c r="AP303" s="6">
        <v>1</v>
      </c>
      <c r="AQ303" s="6">
        <v>1</v>
      </c>
      <c r="AR303" s="6">
        <v>2</v>
      </c>
      <c r="AS303" s="6">
        <v>1</v>
      </c>
      <c r="AT303" s="6">
        <v>1</v>
      </c>
      <c r="AU303" s="6">
        <v>1</v>
      </c>
      <c r="AV303" s="6">
        <v>2</v>
      </c>
      <c r="AW303" s="6">
        <v>1</v>
      </c>
      <c r="AX303" s="6">
        <v>1</v>
      </c>
      <c r="AY303" s="6">
        <v>1</v>
      </c>
      <c r="AZ303" s="3">
        <f t="shared" si="241"/>
        <v>1</v>
      </c>
      <c r="BA303" s="3">
        <f t="shared" si="242"/>
        <v>1</v>
      </c>
      <c r="BB303" s="3">
        <f t="shared" si="243"/>
        <v>1</v>
      </c>
      <c r="BC303" s="3">
        <f t="shared" si="244"/>
        <v>1</v>
      </c>
      <c r="BD303" s="3">
        <f t="shared" si="245"/>
        <v>1</v>
      </c>
      <c r="BE303" s="3">
        <f t="shared" si="246"/>
        <v>1</v>
      </c>
      <c r="BF303" s="3">
        <f t="shared" si="247"/>
        <v>1.4000000000000001</v>
      </c>
      <c r="BG303" s="3">
        <f t="shared" si="248"/>
        <v>1.1666666666666665</v>
      </c>
      <c r="BH303" s="3">
        <f t="shared" si="249"/>
        <v>1</v>
      </c>
      <c r="BI303" s="3">
        <f t="shared" si="250"/>
        <v>1</v>
      </c>
      <c r="BJ303" s="3">
        <f t="shared" si="251"/>
        <v>1</v>
      </c>
      <c r="BK303" s="3">
        <f t="shared" si="252"/>
        <v>1.3076923076923075</v>
      </c>
      <c r="BL303" s="3">
        <f t="shared" si="253"/>
        <v>1.1400000000000001</v>
      </c>
      <c r="BO303" t="s">
        <v>641</v>
      </c>
      <c r="BP303" t="str">
        <f t="shared" si="254"/>
        <v>('i2023110600491','2022','in2023110400001','1'),</v>
      </c>
      <c r="BQ303" t="str">
        <f t="shared" si="255"/>
        <v>('i2023110600491','2022','in2023110400002','1'),</v>
      </c>
      <c r="BR303" t="str">
        <f t="shared" si="256"/>
        <v>('i2023110600491','2022','in2023110400003','1'),</v>
      </c>
      <c r="BS303" t="str">
        <f t="shared" si="257"/>
        <v>('i2023110600491','2022','in2023110400004','1'),</v>
      </c>
      <c r="BT303" t="str">
        <f t="shared" si="258"/>
        <v>('i2023110600491','2022','in2023110400005','1'),</v>
      </c>
      <c r="BU303" t="str">
        <f t="shared" si="259"/>
        <v>('i2023110600491','2022','in2023110400006','1'),</v>
      </c>
      <c r="BV303" t="str">
        <f t="shared" si="260"/>
        <v>('i2023110600491','2022','in2023110400007','1'),</v>
      </c>
      <c r="BW303" t="str">
        <f t="shared" si="261"/>
        <v>('i2023110600491','2022','in2023110400008','1'),</v>
      </c>
      <c r="BX303" t="str">
        <f t="shared" si="262"/>
        <v>('i2023110600491','2022','in2023110400009','1'),</v>
      </c>
      <c r="BY303" t="str">
        <f t="shared" si="263"/>
        <v>('i2023110600491','2022','in2023110400010','1'),</v>
      </c>
      <c r="BZ303" t="str">
        <f t="shared" si="264"/>
        <v>('i2023110600491','2022','in2023110400011','1'),</v>
      </c>
      <c r="CA303" t="str">
        <f t="shared" si="265"/>
        <v>('i2023110600491','2022','in2023110400012','1'),</v>
      </c>
      <c r="CB303" t="str">
        <f t="shared" si="266"/>
        <v>('i2023110600491','2022','in2023110400013','1'),</v>
      </c>
      <c r="CC303" t="str">
        <f t="shared" si="267"/>
        <v>('i2023110600491','2022','in2023110400014','1'),</v>
      </c>
      <c r="CD303" t="str">
        <f t="shared" si="268"/>
        <v>('i2023110600491','2022','in2023110400015','1'),</v>
      </c>
      <c r="CE303" t="str">
        <f t="shared" si="269"/>
        <v>('i2023110600491','2022','in2023110400016','1'),</v>
      </c>
      <c r="CF303" t="str">
        <f t="shared" si="270"/>
        <v>('i2023110600491','2022','in2023110400017','1'),</v>
      </c>
      <c r="CG303" t="str">
        <f t="shared" si="271"/>
        <v>('i2023110600491','2022','in2023110400018','1'),</v>
      </c>
      <c r="CH303" t="str">
        <f t="shared" si="272"/>
        <v>('i2023110600491','2022','in2023110400019','1'),</v>
      </c>
      <c r="CI303" t="str">
        <f t="shared" si="273"/>
        <v>('i2023110600491','2022','in2023110400020','1'),</v>
      </c>
      <c r="CJ303" t="str">
        <f t="shared" si="274"/>
        <v>('i2023110600491','2022','in2023110400021','1'),</v>
      </c>
      <c r="CK303" t="str">
        <f t="shared" si="275"/>
        <v>('i2023110600491','2022','in2023110400022','1'),</v>
      </c>
      <c r="CL303" t="str">
        <f t="shared" si="276"/>
        <v>('i2023110600491','2022','in2023110400023','1'),</v>
      </c>
      <c r="CM303" t="str">
        <f t="shared" si="277"/>
        <v>('i2023110600491','2022','in2023110400024','1'),</v>
      </c>
      <c r="CN303" t="str">
        <f t="shared" si="278"/>
        <v>('i2023110600491','2022','in2023110400025','1'),</v>
      </c>
      <c r="CO303" t="str">
        <f t="shared" si="279"/>
        <v>('i2023110600491','2022','in2023110400026','1'),</v>
      </c>
      <c r="CP303" t="str">
        <f t="shared" si="280"/>
        <v>('i2023110600491','2022','in2023110400027','1'),</v>
      </c>
      <c r="CQ303" t="str">
        <f t="shared" si="281"/>
        <v>('i2023110600491','2022','in2023110400028','1'),</v>
      </c>
      <c r="CR303" t="str">
        <f t="shared" si="282"/>
        <v>('i2023110600491','2022','in2023110400029','1'),</v>
      </c>
      <c r="CS303" t="str">
        <f t="shared" si="283"/>
        <v>('i2023110600491','2022','in2023110400030','1'),</v>
      </c>
      <c r="CT303" t="str">
        <f t="shared" si="284"/>
        <v>('i2023110600491','2022','in2023110400031','1'),</v>
      </c>
      <c r="CU303" t="str">
        <f t="shared" si="285"/>
        <v>('i2023110600491','2022','in2023110400032','1'),</v>
      </c>
      <c r="CV303" t="str">
        <f t="shared" si="286"/>
        <v>('i2023110600491','2022','in2023110400033','1'),</v>
      </c>
      <c r="CW303" t="str">
        <f t="shared" si="287"/>
        <v>('i2023110600491','2022','in2023110400034','1'),</v>
      </c>
      <c r="CX303" t="str">
        <f t="shared" si="288"/>
        <v>('i2023110600491','2022','in2023110400035','4'),</v>
      </c>
      <c r="CY303" t="str">
        <f t="shared" si="289"/>
        <v>('i2023110600491','2022','in2023110400036','1'),</v>
      </c>
      <c r="CZ303" t="str">
        <f t="shared" si="290"/>
        <v>('i2023110600491','2022','in2023110400037','1'),</v>
      </c>
      <c r="DA303" t="str">
        <f t="shared" si="291"/>
        <v>('i2023110600491','2022','in2023110400038','1'),</v>
      </c>
      <c r="DB303" t="str">
        <f t="shared" si="292"/>
        <v>('i2023110600491','2022','in2023110400039','1'),</v>
      </c>
      <c r="DC303" t="str">
        <f t="shared" si="293"/>
        <v>('i2023110600491','2022','in2023110400040','2'),</v>
      </c>
      <c r="DD303" t="str">
        <f t="shared" si="294"/>
        <v>('i2023110600491','2022','in2023110400041','1'),</v>
      </c>
      <c r="DE303" t="str">
        <f t="shared" si="295"/>
        <v>('i2023110600491','2022','in2023110400042','1'),</v>
      </c>
      <c r="DF303" t="str">
        <f t="shared" si="296"/>
        <v>('i2023110600491','2022','in2023110400043','1'),</v>
      </c>
      <c r="DG303" t="str">
        <f t="shared" si="297"/>
        <v>('i2023110600491','2022','in2023110400044','2'),</v>
      </c>
      <c r="DH303" t="str">
        <f t="shared" si="298"/>
        <v>('i2023110600491','2022','in2023110400045','1'),</v>
      </c>
      <c r="DI303" t="str">
        <f t="shared" si="299"/>
        <v>('i2023110600491','2022','in2023110400046','1'),</v>
      </c>
      <c r="DJ303" t="str">
        <f t="shared" si="300"/>
        <v>('i2023110600491','2022','in2023110400047','1');</v>
      </c>
    </row>
    <row r="304" spans="1:114" x14ac:dyDescent="0.25">
      <c r="A304" s="4" t="str">
        <f>INDEX('instansi pusat'!$B$2:$C$623,MATCH(C304,'instansi pusat'!$D$2:$D$623,0),2)</f>
        <v>i2023110600500</v>
      </c>
      <c r="B304" s="6">
        <v>8103</v>
      </c>
      <c r="C304" s="5" t="s">
        <v>424</v>
      </c>
      <c r="D304" s="6">
        <v>2022</v>
      </c>
      <c r="E304" s="6">
        <v>3</v>
      </c>
      <c r="F304" s="6">
        <v>3</v>
      </c>
      <c r="G304" s="6">
        <v>3</v>
      </c>
      <c r="H304" s="6">
        <v>1</v>
      </c>
      <c r="I304" s="6">
        <v>3</v>
      </c>
      <c r="J304" s="6">
        <v>3</v>
      </c>
      <c r="K304" s="6">
        <v>3</v>
      </c>
      <c r="L304" s="6">
        <v>3</v>
      </c>
      <c r="M304" s="6">
        <v>3</v>
      </c>
      <c r="N304" s="6">
        <v>3</v>
      </c>
      <c r="O304" s="6">
        <v>1</v>
      </c>
      <c r="P304" s="6">
        <v>1</v>
      </c>
      <c r="Q304" s="6">
        <v>1</v>
      </c>
      <c r="R304" s="6">
        <v>1</v>
      </c>
      <c r="S304" s="6">
        <v>4</v>
      </c>
      <c r="T304" s="6">
        <v>2</v>
      </c>
      <c r="U304" s="6">
        <v>2</v>
      </c>
      <c r="V304" s="6">
        <v>3</v>
      </c>
      <c r="W304" s="6">
        <v>4</v>
      </c>
      <c r="X304" s="6">
        <v>1</v>
      </c>
      <c r="Y304" s="6">
        <v>1</v>
      </c>
      <c r="Z304" s="6">
        <v>2</v>
      </c>
      <c r="AA304" s="6">
        <v>3</v>
      </c>
      <c r="AB304" s="6">
        <v>1</v>
      </c>
      <c r="AC304" s="6">
        <v>1</v>
      </c>
      <c r="AD304" s="6">
        <v>1</v>
      </c>
      <c r="AE304" s="6">
        <v>1</v>
      </c>
      <c r="AF304" s="6">
        <v>1</v>
      </c>
      <c r="AG304" s="6">
        <v>1</v>
      </c>
      <c r="AH304" s="6">
        <v>1</v>
      </c>
      <c r="AI304" s="6">
        <v>1</v>
      </c>
      <c r="AJ304" s="6">
        <v>3</v>
      </c>
      <c r="AK304" s="6">
        <v>3</v>
      </c>
      <c r="AL304" s="6">
        <v>3</v>
      </c>
      <c r="AM304" s="6">
        <v>4</v>
      </c>
      <c r="AN304" s="6">
        <v>3</v>
      </c>
      <c r="AO304" s="6">
        <v>3</v>
      </c>
      <c r="AP304" s="6">
        <v>3</v>
      </c>
      <c r="AQ304" s="6">
        <v>3</v>
      </c>
      <c r="AR304" s="6">
        <v>3</v>
      </c>
      <c r="AS304" s="6">
        <v>3</v>
      </c>
      <c r="AT304" s="6">
        <v>4</v>
      </c>
      <c r="AU304" s="6">
        <v>3</v>
      </c>
      <c r="AV304" s="6">
        <v>3</v>
      </c>
      <c r="AW304" s="6">
        <v>3</v>
      </c>
      <c r="AX304" s="6">
        <v>3</v>
      </c>
      <c r="AY304" s="6">
        <v>3</v>
      </c>
      <c r="AZ304" s="3">
        <f t="shared" si="241"/>
        <v>2.8000000000000003</v>
      </c>
      <c r="BA304" s="3">
        <f t="shared" si="242"/>
        <v>1</v>
      </c>
      <c r="BB304" s="3">
        <f t="shared" si="243"/>
        <v>2.75</v>
      </c>
      <c r="BC304" s="3">
        <f t="shared" si="244"/>
        <v>2.5</v>
      </c>
      <c r="BD304" s="3">
        <f t="shared" si="245"/>
        <v>1.375</v>
      </c>
      <c r="BE304" s="3">
        <f t="shared" si="246"/>
        <v>1</v>
      </c>
      <c r="BF304" s="3">
        <f t="shared" si="247"/>
        <v>3.1</v>
      </c>
      <c r="BG304" s="3">
        <f t="shared" si="248"/>
        <v>3.1666666666666665</v>
      </c>
      <c r="BH304" s="3">
        <f t="shared" si="249"/>
        <v>2.8000000000000003</v>
      </c>
      <c r="BI304" s="3">
        <f t="shared" si="250"/>
        <v>2</v>
      </c>
      <c r="BJ304" s="3">
        <f t="shared" si="251"/>
        <v>1.2727272727272727</v>
      </c>
      <c r="BK304" s="3">
        <f t="shared" si="252"/>
        <v>3.1263736263736264</v>
      </c>
      <c r="BL304" s="3">
        <f t="shared" si="253"/>
        <v>2.4965000000000002</v>
      </c>
      <c r="BO304" t="s">
        <v>641</v>
      </c>
      <c r="BP304" t="str">
        <f t="shared" si="254"/>
        <v>('i2023110600500','2022','in2023110400001','3'),</v>
      </c>
      <c r="BQ304" t="str">
        <f t="shared" si="255"/>
        <v>('i2023110600500','2022','in2023110400002','3'),</v>
      </c>
      <c r="BR304" t="str">
        <f t="shared" si="256"/>
        <v>('i2023110600500','2022','in2023110400003','3'),</v>
      </c>
      <c r="BS304" t="str">
        <f t="shared" si="257"/>
        <v>('i2023110600500','2022','in2023110400004','1'),</v>
      </c>
      <c r="BT304" t="str">
        <f t="shared" si="258"/>
        <v>('i2023110600500','2022','in2023110400005','3'),</v>
      </c>
      <c r="BU304" t="str">
        <f t="shared" si="259"/>
        <v>('i2023110600500','2022','in2023110400006','3'),</v>
      </c>
      <c r="BV304" t="str">
        <f t="shared" si="260"/>
        <v>('i2023110600500','2022','in2023110400007','3'),</v>
      </c>
      <c r="BW304" t="str">
        <f t="shared" si="261"/>
        <v>('i2023110600500','2022','in2023110400008','3'),</v>
      </c>
      <c r="BX304" t="str">
        <f t="shared" si="262"/>
        <v>('i2023110600500','2022','in2023110400009','3'),</v>
      </c>
      <c r="BY304" t="str">
        <f t="shared" si="263"/>
        <v>('i2023110600500','2022','in2023110400010','3'),</v>
      </c>
      <c r="BZ304" t="str">
        <f t="shared" si="264"/>
        <v>('i2023110600500','2022','in2023110400011','1'),</v>
      </c>
      <c r="CA304" t="str">
        <f t="shared" si="265"/>
        <v>('i2023110600500','2022','in2023110400012','1'),</v>
      </c>
      <c r="CB304" t="str">
        <f t="shared" si="266"/>
        <v>('i2023110600500','2022','in2023110400013','1'),</v>
      </c>
      <c r="CC304" t="str">
        <f t="shared" si="267"/>
        <v>('i2023110600500','2022','in2023110400014','1'),</v>
      </c>
      <c r="CD304" t="str">
        <f t="shared" si="268"/>
        <v>('i2023110600500','2022','in2023110400015','4'),</v>
      </c>
      <c r="CE304" t="str">
        <f t="shared" si="269"/>
        <v>('i2023110600500','2022','in2023110400016','2'),</v>
      </c>
      <c r="CF304" t="str">
        <f t="shared" si="270"/>
        <v>('i2023110600500','2022','in2023110400017','2'),</v>
      </c>
      <c r="CG304" t="str">
        <f t="shared" si="271"/>
        <v>('i2023110600500','2022','in2023110400018','3'),</v>
      </c>
      <c r="CH304" t="str">
        <f t="shared" si="272"/>
        <v>('i2023110600500','2022','in2023110400019','4'),</v>
      </c>
      <c r="CI304" t="str">
        <f t="shared" si="273"/>
        <v>('i2023110600500','2022','in2023110400020','1'),</v>
      </c>
      <c r="CJ304" t="str">
        <f t="shared" si="274"/>
        <v>('i2023110600500','2022','in2023110400021','1'),</v>
      </c>
      <c r="CK304" t="str">
        <f t="shared" si="275"/>
        <v>('i2023110600500','2022','in2023110400022','2'),</v>
      </c>
      <c r="CL304" t="str">
        <f t="shared" si="276"/>
        <v>('i2023110600500','2022','in2023110400023','3'),</v>
      </c>
      <c r="CM304" t="str">
        <f t="shared" si="277"/>
        <v>('i2023110600500','2022','in2023110400024','1'),</v>
      </c>
      <c r="CN304" t="str">
        <f t="shared" si="278"/>
        <v>('i2023110600500','2022','in2023110400025','1'),</v>
      </c>
      <c r="CO304" t="str">
        <f t="shared" si="279"/>
        <v>('i2023110600500','2022','in2023110400026','1'),</v>
      </c>
      <c r="CP304" t="str">
        <f t="shared" si="280"/>
        <v>('i2023110600500','2022','in2023110400027','1'),</v>
      </c>
      <c r="CQ304" t="str">
        <f t="shared" si="281"/>
        <v>('i2023110600500','2022','in2023110400028','1'),</v>
      </c>
      <c r="CR304" t="str">
        <f t="shared" si="282"/>
        <v>('i2023110600500','2022','in2023110400029','1'),</v>
      </c>
      <c r="CS304" t="str">
        <f t="shared" si="283"/>
        <v>('i2023110600500','2022','in2023110400030','1'),</v>
      </c>
      <c r="CT304" t="str">
        <f t="shared" si="284"/>
        <v>('i2023110600500','2022','in2023110400031','1'),</v>
      </c>
      <c r="CU304" t="str">
        <f t="shared" si="285"/>
        <v>('i2023110600500','2022','in2023110400032','3'),</v>
      </c>
      <c r="CV304" t="str">
        <f t="shared" si="286"/>
        <v>('i2023110600500','2022','in2023110400033','3'),</v>
      </c>
      <c r="CW304" t="str">
        <f t="shared" si="287"/>
        <v>('i2023110600500','2022','in2023110400034','3'),</v>
      </c>
      <c r="CX304" t="str">
        <f t="shared" si="288"/>
        <v>('i2023110600500','2022','in2023110400035','4'),</v>
      </c>
      <c r="CY304" t="str">
        <f t="shared" si="289"/>
        <v>('i2023110600500','2022','in2023110400036','3'),</v>
      </c>
      <c r="CZ304" t="str">
        <f t="shared" si="290"/>
        <v>('i2023110600500','2022','in2023110400037','3'),</v>
      </c>
      <c r="DA304" t="str">
        <f t="shared" si="291"/>
        <v>('i2023110600500','2022','in2023110400038','3'),</v>
      </c>
      <c r="DB304" t="str">
        <f t="shared" si="292"/>
        <v>('i2023110600500','2022','in2023110400039','3'),</v>
      </c>
      <c r="DC304" t="str">
        <f t="shared" si="293"/>
        <v>('i2023110600500','2022','in2023110400040','3'),</v>
      </c>
      <c r="DD304" t="str">
        <f t="shared" si="294"/>
        <v>('i2023110600500','2022','in2023110400041','3'),</v>
      </c>
      <c r="DE304" t="str">
        <f t="shared" si="295"/>
        <v>('i2023110600500','2022','in2023110400042','4'),</v>
      </c>
      <c r="DF304" t="str">
        <f t="shared" si="296"/>
        <v>('i2023110600500','2022','in2023110400043','3'),</v>
      </c>
      <c r="DG304" t="str">
        <f t="shared" si="297"/>
        <v>('i2023110600500','2022','in2023110400044','3'),</v>
      </c>
      <c r="DH304" t="str">
        <f t="shared" si="298"/>
        <v>('i2023110600500','2022','in2023110400045','3'),</v>
      </c>
      <c r="DI304" t="str">
        <f t="shared" si="299"/>
        <v>('i2023110600500','2022','in2023110400046','3'),</v>
      </c>
      <c r="DJ304" t="str">
        <f t="shared" si="300"/>
        <v>('i2023110600500','2022','in2023110400047','3');</v>
      </c>
    </row>
    <row r="305" spans="1:114" x14ac:dyDescent="0.25">
      <c r="A305" s="4" t="str">
        <f>INDEX('instansi pusat'!$B$2:$C$623,MATCH(C305,'instansi pusat'!$D$2:$D$623,0),2)</f>
        <v>i2023110600586</v>
      </c>
      <c r="B305" s="6">
        <v>7709</v>
      </c>
      <c r="C305" s="5" t="s">
        <v>381</v>
      </c>
      <c r="D305" s="6">
        <v>2022</v>
      </c>
      <c r="E305" s="6">
        <v>1</v>
      </c>
      <c r="F305" s="6">
        <v>1</v>
      </c>
      <c r="G305" s="6">
        <v>1</v>
      </c>
      <c r="H305" s="6">
        <v>1</v>
      </c>
      <c r="I305" s="6">
        <v>1</v>
      </c>
      <c r="J305" s="6">
        <v>1</v>
      </c>
      <c r="K305" s="6">
        <v>1</v>
      </c>
      <c r="L305" s="6">
        <v>1</v>
      </c>
      <c r="M305" s="6">
        <v>1</v>
      </c>
      <c r="N305" s="6">
        <v>1</v>
      </c>
      <c r="O305" s="6">
        <v>1</v>
      </c>
      <c r="P305" s="6">
        <v>1</v>
      </c>
      <c r="Q305" s="6">
        <v>1</v>
      </c>
      <c r="R305" s="6">
        <v>1</v>
      </c>
      <c r="S305" s="6">
        <v>1</v>
      </c>
      <c r="T305" s="6">
        <v>1</v>
      </c>
      <c r="U305" s="6">
        <v>1</v>
      </c>
      <c r="V305" s="6">
        <v>1</v>
      </c>
      <c r="W305" s="6">
        <v>1</v>
      </c>
      <c r="X305" s="6">
        <v>1</v>
      </c>
      <c r="Y305" s="6">
        <v>1</v>
      </c>
      <c r="Z305" s="6">
        <v>1</v>
      </c>
      <c r="AA305" s="6">
        <v>1</v>
      </c>
      <c r="AB305" s="6">
        <v>1</v>
      </c>
      <c r="AC305" s="6">
        <v>1</v>
      </c>
      <c r="AD305" s="6">
        <v>1</v>
      </c>
      <c r="AE305" s="6">
        <v>1</v>
      </c>
      <c r="AF305" s="6">
        <v>1</v>
      </c>
      <c r="AG305" s="6">
        <v>1</v>
      </c>
      <c r="AH305" s="6">
        <v>1</v>
      </c>
      <c r="AI305" s="6">
        <v>1</v>
      </c>
      <c r="AJ305" s="6">
        <v>1</v>
      </c>
      <c r="AK305" s="6">
        <v>1</v>
      </c>
      <c r="AL305" s="6">
        <v>3</v>
      </c>
      <c r="AM305" s="6">
        <v>3</v>
      </c>
      <c r="AN305" s="6">
        <v>2</v>
      </c>
      <c r="AO305" s="6">
        <v>1</v>
      </c>
      <c r="AP305" s="6">
        <v>1</v>
      </c>
      <c r="AQ305" s="6">
        <v>2</v>
      </c>
      <c r="AR305" s="6">
        <v>2</v>
      </c>
      <c r="AS305" s="6">
        <v>1</v>
      </c>
      <c r="AT305" s="6">
        <v>1</v>
      </c>
      <c r="AU305" s="6">
        <v>2</v>
      </c>
      <c r="AV305" s="6">
        <v>1</v>
      </c>
      <c r="AW305" s="6">
        <v>2</v>
      </c>
      <c r="AX305" s="6">
        <v>1</v>
      </c>
      <c r="AY305" s="6">
        <v>3</v>
      </c>
      <c r="AZ305" s="3">
        <f t="shared" si="241"/>
        <v>1</v>
      </c>
      <c r="BA305" s="3">
        <f t="shared" si="242"/>
        <v>1</v>
      </c>
      <c r="BB305" s="3">
        <f t="shared" si="243"/>
        <v>1</v>
      </c>
      <c r="BC305" s="3">
        <f t="shared" si="244"/>
        <v>1</v>
      </c>
      <c r="BD305" s="3">
        <f t="shared" si="245"/>
        <v>1</v>
      </c>
      <c r="BE305" s="3">
        <f t="shared" si="246"/>
        <v>1</v>
      </c>
      <c r="BF305" s="3">
        <f t="shared" si="247"/>
        <v>1.7000000000000002</v>
      </c>
      <c r="BG305" s="3">
        <f t="shared" si="248"/>
        <v>1.6666666666666665</v>
      </c>
      <c r="BH305" s="3">
        <f t="shared" si="249"/>
        <v>1</v>
      </c>
      <c r="BI305" s="3">
        <f t="shared" si="250"/>
        <v>1</v>
      </c>
      <c r="BJ305" s="3">
        <f t="shared" si="251"/>
        <v>1</v>
      </c>
      <c r="BK305" s="3">
        <f t="shared" si="252"/>
        <v>1.6868131868131868</v>
      </c>
      <c r="BL305" s="3">
        <f t="shared" si="253"/>
        <v>1.3125</v>
      </c>
      <c r="BO305" t="s">
        <v>641</v>
      </c>
      <c r="BP305" t="str">
        <f t="shared" si="254"/>
        <v>('i2023110600586','2022','in2023110400001','1'),</v>
      </c>
      <c r="BQ305" t="str">
        <f t="shared" si="255"/>
        <v>('i2023110600586','2022','in2023110400002','1'),</v>
      </c>
      <c r="BR305" t="str">
        <f t="shared" si="256"/>
        <v>('i2023110600586','2022','in2023110400003','1'),</v>
      </c>
      <c r="BS305" t="str">
        <f t="shared" si="257"/>
        <v>('i2023110600586','2022','in2023110400004','1'),</v>
      </c>
      <c r="BT305" t="str">
        <f t="shared" si="258"/>
        <v>('i2023110600586','2022','in2023110400005','1'),</v>
      </c>
      <c r="BU305" t="str">
        <f t="shared" si="259"/>
        <v>('i2023110600586','2022','in2023110400006','1'),</v>
      </c>
      <c r="BV305" t="str">
        <f t="shared" si="260"/>
        <v>('i2023110600586','2022','in2023110400007','1'),</v>
      </c>
      <c r="BW305" t="str">
        <f t="shared" si="261"/>
        <v>('i2023110600586','2022','in2023110400008','1'),</v>
      </c>
      <c r="BX305" t="str">
        <f t="shared" si="262"/>
        <v>('i2023110600586','2022','in2023110400009','1'),</v>
      </c>
      <c r="BY305" t="str">
        <f t="shared" si="263"/>
        <v>('i2023110600586','2022','in2023110400010','1'),</v>
      </c>
      <c r="BZ305" t="str">
        <f t="shared" si="264"/>
        <v>('i2023110600586','2022','in2023110400011','1'),</v>
      </c>
      <c r="CA305" t="str">
        <f t="shared" si="265"/>
        <v>('i2023110600586','2022','in2023110400012','1'),</v>
      </c>
      <c r="CB305" t="str">
        <f t="shared" si="266"/>
        <v>('i2023110600586','2022','in2023110400013','1'),</v>
      </c>
      <c r="CC305" t="str">
        <f t="shared" si="267"/>
        <v>('i2023110600586','2022','in2023110400014','1'),</v>
      </c>
      <c r="CD305" t="str">
        <f t="shared" si="268"/>
        <v>('i2023110600586','2022','in2023110400015','1'),</v>
      </c>
      <c r="CE305" t="str">
        <f t="shared" si="269"/>
        <v>('i2023110600586','2022','in2023110400016','1'),</v>
      </c>
      <c r="CF305" t="str">
        <f t="shared" si="270"/>
        <v>('i2023110600586','2022','in2023110400017','1'),</v>
      </c>
      <c r="CG305" t="str">
        <f t="shared" si="271"/>
        <v>('i2023110600586','2022','in2023110400018','1'),</v>
      </c>
      <c r="CH305" t="str">
        <f t="shared" si="272"/>
        <v>('i2023110600586','2022','in2023110400019','1'),</v>
      </c>
      <c r="CI305" t="str">
        <f t="shared" si="273"/>
        <v>('i2023110600586','2022','in2023110400020','1'),</v>
      </c>
      <c r="CJ305" t="str">
        <f t="shared" si="274"/>
        <v>('i2023110600586','2022','in2023110400021','1'),</v>
      </c>
      <c r="CK305" t="str">
        <f t="shared" si="275"/>
        <v>('i2023110600586','2022','in2023110400022','1'),</v>
      </c>
      <c r="CL305" t="str">
        <f t="shared" si="276"/>
        <v>('i2023110600586','2022','in2023110400023','1'),</v>
      </c>
      <c r="CM305" t="str">
        <f t="shared" si="277"/>
        <v>('i2023110600586','2022','in2023110400024','1'),</v>
      </c>
      <c r="CN305" t="str">
        <f t="shared" si="278"/>
        <v>('i2023110600586','2022','in2023110400025','1'),</v>
      </c>
      <c r="CO305" t="str">
        <f t="shared" si="279"/>
        <v>('i2023110600586','2022','in2023110400026','1'),</v>
      </c>
      <c r="CP305" t="str">
        <f t="shared" si="280"/>
        <v>('i2023110600586','2022','in2023110400027','1'),</v>
      </c>
      <c r="CQ305" t="str">
        <f t="shared" si="281"/>
        <v>('i2023110600586','2022','in2023110400028','1'),</v>
      </c>
      <c r="CR305" t="str">
        <f t="shared" si="282"/>
        <v>('i2023110600586','2022','in2023110400029','1'),</v>
      </c>
      <c r="CS305" t="str">
        <f t="shared" si="283"/>
        <v>('i2023110600586','2022','in2023110400030','1'),</v>
      </c>
      <c r="CT305" t="str">
        <f t="shared" si="284"/>
        <v>('i2023110600586','2022','in2023110400031','1'),</v>
      </c>
      <c r="CU305" t="str">
        <f t="shared" si="285"/>
        <v>('i2023110600586','2022','in2023110400032','1'),</v>
      </c>
      <c r="CV305" t="str">
        <f t="shared" si="286"/>
        <v>('i2023110600586','2022','in2023110400033','1'),</v>
      </c>
      <c r="CW305" t="str">
        <f t="shared" si="287"/>
        <v>('i2023110600586','2022','in2023110400034','3'),</v>
      </c>
      <c r="CX305" t="str">
        <f t="shared" si="288"/>
        <v>('i2023110600586','2022','in2023110400035','3'),</v>
      </c>
      <c r="CY305" t="str">
        <f t="shared" si="289"/>
        <v>('i2023110600586','2022','in2023110400036','2'),</v>
      </c>
      <c r="CZ305" t="str">
        <f t="shared" si="290"/>
        <v>('i2023110600586','2022','in2023110400037','1'),</v>
      </c>
      <c r="DA305" t="str">
        <f t="shared" si="291"/>
        <v>('i2023110600586','2022','in2023110400038','1'),</v>
      </c>
      <c r="DB305" t="str">
        <f t="shared" si="292"/>
        <v>('i2023110600586','2022','in2023110400039','2'),</v>
      </c>
      <c r="DC305" t="str">
        <f t="shared" si="293"/>
        <v>('i2023110600586','2022','in2023110400040','2'),</v>
      </c>
      <c r="DD305" t="str">
        <f t="shared" si="294"/>
        <v>('i2023110600586','2022','in2023110400041','1'),</v>
      </c>
      <c r="DE305" t="str">
        <f t="shared" si="295"/>
        <v>('i2023110600586','2022','in2023110400042','1'),</v>
      </c>
      <c r="DF305" t="str">
        <f t="shared" si="296"/>
        <v>('i2023110600586','2022','in2023110400043','2'),</v>
      </c>
      <c r="DG305" t="str">
        <f t="shared" si="297"/>
        <v>('i2023110600586','2022','in2023110400044','1'),</v>
      </c>
      <c r="DH305" t="str">
        <f t="shared" si="298"/>
        <v>('i2023110600586','2022','in2023110400045','2'),</v>
      </c>
      <c r="DI305" t="str">
        <f t="shared" si="299"/>
        <v>('i2023110600586','2022','in2023110400046','1'),</v>
      </c>
      <c r="DJ305" t="str">
        <f t="shared" si="300"/>
        <v>('i2023110600586','2022','in2023110400047','3');</v>
      </c>
    </row>
    <row r="306" spans="1:114" x14ac:dyDescent="0.25">
      <c r="A306" s="4" t="str">
        <f>INDEX('instansi pusat'!$B$2:$C$623,MATCH(C306,'instansi pusat'!$D$2:$D$623,0),2)</f>
        <v>i2023110600416</v>
      </c>
      <c r="B306" s="6">
        <v>6519</v>
      </c>
      <c r="C306" s="5" t="s">
        <v>279</v>
      </c>
      <c r="D306" s="6">
        <v>2022</v>
      </c>
      <c r="E306" s="6">
        <v>2</v>
      </c>
      <c r="F306" s="6">
        <v>2</v>
      </c>
      <c r="G306" s="6">
        <v>3</v>
      </c>
      <c r="H306" s="6">
        <v>2</v>
      </c>
      <c r="I306" s="6">
        <v>2</v>
      </c>
      <c r="J306" s="6">
        <v>2</v>
      </c>
      <c r="K306" s="6">
        <v>2</v>
      </c>
      <c r="L306" s="6">
        <v>3</v>
      </c>
      <c r="M306" s="6">
        <v>3</v>
      </c>
      <c r="N306" s="6">
        <v>3</v>
      </c>
      <c r="O306" s="6">
        <v>1</v>
      </c>
      <c r="P306" s="6">
        <v>2</v>
      </c>
      <c r="Q306" s="6">
        <v>1</v>
      </c>
      <c r="R306" s="6">
        <v>1</v>
      </c>
      <c r="S306" s="6">
        <v>1</v>
      </c>
      <c r="T306" s="6">
        <v>1</v>
      </c>
      <c r="U306" s="6">
        <v>3</v>
      </c>
      <c r="V306" s="6">
        <v>2</v>
      </c>
      <c r="W306" s="6">
        <v>2</v>
      </c>
      <c r="X306" s="6">
        <v>2</v>
      </c>
      <c r="Y306" s="6">
        <v>1</v>
      </c>
      <c r="Z306" s="6">
        <v>1</v>
      </c>
      <c r="AA306" s="6">
        <v>1</v>
      </c>
      <c r="AB306" s="6">
        <v>1</v>
      </c>
      <c r="AC306" s="6">
        <v>1</v>
      </c>
      <c r="AD306" s="6">
        <v>1</v>
      </c>
      <c r="AE306" s="6">
        <v>1</v>
      </c>
      <c r="AF306" s="6">
        <v>1</v>
      </c>
      <c r="AG306" s="6">
        <v>1</v>
      </c>
      <c r="AH306" s="6">
        <v>1</v>
      </c>
      <c r="AI306" s="6">
        <v>1</v>
      </c>
      <c r="AJ306" s="6">
        <v>4</v>
      </c>
      <c r="AK306" s="6">
        <v>4</v>
      </c>
      <c r="AL306" s="6">
        <v>4</v>
      </c>
      <c r="AM306" s="6">
        <v>4</v>
      </c>
      <c r="AN306" s="6">
        <v>3</v>
      </c>
      <c r="AO306" s="6">
        <v>4</v>
      </c>
      <c r="AP306" s="6">
        <v>2</v>
      </c>
      <c r="AQ306" s="6">
        <v>1</v>
      </c>
      <c r="AR306" s="6">
        <v>1</v>
      </c>
      <c r="AS306" s="6">
        <v>3</v>
      </c>
      <c r="AT306" s="6">
        <v>4</v>
      </c>
      <c r="AU306" s="6">
        <v>1</v>
      </c>
      <c r="AV306" s="6">
        <v>2</v>
      </c>
      <c r="AW306" s="6">
        <v>3</v>
      </c>
      <c r="AX306" s="6">
        <v>3</v>
      </c>
      <c r="AY306" s="6">
        <v>3</v>
      </c>
      <c r="AZ306" s="3">
        <f t="shared" si="241"/>
        <v>2.4000000000000004</v>
      </c>
      <c r="BA306" s="3">
        <f t="shared" si="242"/>
        <v>1.25</v>
      </c>
      <c r="BB306" s="3">
        <f t="shared" si="243"/>
        <v>1.75</v>
      </c>
      <c r="BC306" s="3">
        <f t="shared" si="244"/>
        <v>2</v>
      </c>
      <c r="BD306" s="3">
        <f t="shared" si="245"/>
        <v>1</v>
      </c>
      <c r="BE306" s="3">
        <f t="shared" si="246"/>
        <v>1</v>
      </c>
      <c r="BF306" s="3">
        <f t="shared" si="247"/>
        <v>3</v>
      </c>
      <c r="BG306" s="3">
        <f t="shared" si="248"/>
        <v>2.6666666666666665</v>
      </c>
      <c r="BH306" s="3">
        <f t="shared" si="249"/>
        <v>2.4000000000000004</v>
      </c>
      <c r="BI306" s="3">
        <f t="shared" si="250"/>
        <v>1.6</v>
      </c>
      <c r="BJ306" s="3">
        <f t="shared" si="251"/>
        <v>1</v>
      </c>
      <c r="BK306" s="3">
        <f t="shared" si="252"/>
        <v>2.8681318681318677</v>
      </c>
      <c r="BL306" s="3">
        <f t="shared" si="253"/>
        <v>2.1819999999999999</v>
      </c>
      <c r="BO306" t="s">
        <v>641</v>
      </c>
      <c r="BP306" t="str">
        <f t="shared" si="254"/>
        <v>('i2023110600416','2022','in2023110400001','2'),</v>
      </c>
      <c r="BQ306" t="str">
        <f t="shared" si="255"/>
        <v>('i2023110600416','2022','in2023110400002','2'),</v>
      </c>
      <c r="BR306" t="str">
        <f t="shared" si="256"/>
        <v>('i2023110600416','2022','in2023110400003','3'),</v>
      </c>
      <c r="BS306" t="str">
        <f t="shared" si="257"/>
        <v>('i2023110600416','2022','in2023110400004','2'),</v>
      </c>
      <c r="BT306" t="str">
        <f t="shared" si="258"/>
        <v>('i2023110600416','2022','in2023110400005','2'),</v>
      </c>
      <c r="BU306" t="str">
        <f t="shared" si="259"/>
        <v>('i2023110600416','2022','in2023110400006','2'),</v>
      </c>
      <c r="BV306" t="str">
        <f t="shared" si="260"/>
        <v>('i2023110600416','2022','in2023110400007','2'),</v>
      </c>
      <c r="BW306" t="str">
        <f t="shared" si="261"/>
        <v>('i2023110600416','2022','in2023110400008','3'),</v>
      </c>
      <c r="BX306" t="str">
        <f t="shared" si="262"/>
        <v>('i2023110600416','2022','in2023110400009','3'),</v>
      </c>
      <c r="BY306" t="str">
        <f t="shared" si="263"/>
        <v>('i2023110600416','2022','in2023110400010','3'),</v>
      </c>
      <c r="BZ306" t="str">
        <f t="shared" si="264"/>
        <v>('i2023110600416','2022','in2023110400011','1'),</v>
      </c>
      <c r="CA306" t="str">
        <f t="shared" si="265"/>
        <v>('i2023110600416','2022','in2023110400012','2'),</v>
      </c>
      <c r="CB306" t="str">
        <f t="shared" si="266"/>
        <v>('i2023110600416','2022','in2023110400013','1'),</v>
      </c>
      <c r="CC306" t="str">
        <f t="shared" si="267"/>
        <v>('i2023110600416','2022','in2023110400014','1'),</v>
      </c>
      <c r="CD306" t="str">
        <f t="shared" si="268"/>
        <v>('i2023110600416','2022','in2023110400015','1'),</v>
      </c>
      <c r="CE306" t="str">
        <f t="shared" si="269"/>
        <v>('i2023110600416','2022','in2023110400016','1'),</v>
      </c>
      <c r="CF306" t="str">
        <f t="shared" si="270"/>
        <v>('i2023110600416','2022','in2023110400017','3'),</v>
      </c>
      <c r="CG306" t="str">
        <f t="shared" si="271"/>
        <v>('i2023110600416','2022','in2023110400018','2'),</v>
      </c>
      <c r="CH306" t="str">
        <f t="shared" si="272"/>
        <v>('i2023110600416','2022','in2023110400019','2'),</v>
      </c>
      <c r="CI306" t="str">
        <f t="shared" si="273"/>
        <v>('i2023110600416','2022','in2023110400020','2'),</v>
      </c>
      <c r="CJ306" t="str">
        <f t="shared" si="274"/>
        <v>('i2023110600416','2022','in2023110400021','1'),</v>
      </c>
      <c r="CK306" t="str">
        <f t="shared" si="275"/>
        <v>('i2023110600416','2022','in2023110400022','1'),</v>
      </c>
      <c r="CL306" t="str">
        <f t="shared" si="276"/>
        <v>('i2023110600416','2022','in2023110400023','1'),</v>
      </c>
      <c r="CM306" t="str">
        <f t="shared" si="277"/>
        <v>('i2023110600416','2022','in2023110400024','1'),</v>
      </c>
      <c r="CN306" t="str">
        <f t="shared" si="278"/>
        <v>('i2023110600416','2022','in2023110400025','1'),</v>
      </c>
      <c r="CO306" t="str">
        <f t="shared" si="279"/>
        <v>('i2023110600416','2022','in2023110400026','1'),</v>
      </c>
      <c r="CP306" t="str">
        <f t="shared" si="280"/>
        <v>('i2023110600416','2022','in2023110400027','1'),</v>
      </c>
      <c r="CQ306" t="str">
        <f t="shared" si="281"/>
        <v>('i2023110600416','2022','in2023110400028','1'),</v>
      </c>
      <c r="CR306" t="str">
        <f t="shared" si="282"/>
        <v>('i2023110600416','2022','in2023110400029','1'),</v>
      </c>
      <c r="CS306" t="str">
        <f t="shared" si="283"/>
        <v>('i2023110600416','2022','in2023110400030','1'),</v>
      </c>
      <c r="CT306" t="str">
        <f t="shared" si="284"/>
        <v>('i2023110600416','2022','in2023110400031','1'),</v>
      </c>
      <c r="CU306" t="str">
        <f t="shared" si="285"/>
        <v>('i2023110600416','2022','in2023110400032','4'),</v>
      </c>
      <c r="CV306" t="str">
        <f t="shared" si="286"/>
        <v>('i2023110600416','2022','in2023110400033','4'),</v>
      </c>
      <c r="CW306" t="str">
        <f t="shared" si="287"/>
        <v>('i2023110600416','2022','in2023110400034','4'),</v>
      </c>
      <c r="CX306" t="str">
        <f t="shared" si="288"/>
        <v>('i2023110600416','2022','in2023110400035','4'),</v>
      </c>
      <c r="CY306" t="str">
        <f t="shared" si="289"/>
        <v>('i2023110600416','2022','in2023110400036','3'),</v>
      </c>
      <c r="CZ306" t="str">
        <f t="shared" si="290"/>
        <v>('i2023110600416','2022','in2023110400037','4'),</v>
      </c>
      <c r="DA306" t="str">
        <f t="shared" si="291"/>
        <v>('i2023110600416','2022','in2023110400038','2'),</v>
      </c>
      <c r="DB306" t="str">
        <f t="shared" si="292"/>
        <v>('i2023110600416','2022','in2023110400039','1'),</v>
      </c>
      <c r="DC306" t="str">
        <f t="shared" si="293"/>
        <v>('i2023110600416','2022','in2023110400040','1'),</v>
      </c>
      <c r="DD306" t="str">
        <f t="shared" si="294"/>
        <v>('i2023110600416','2022','in2023110400041','3'),</v>
      </c>
      <c r="DE306" t="str">
        <f t="shared" si="295"/>
        <v>('i2023110600416','2022','in2023110400042','4'),</v>
      </c>
      <c r="DF306" t="str">
        <f t="shared" si="296"/>
        <v>('i2023110600416','2022','in2023110400043','1'),</v>
      </c>
      <c r="DG306" t="str">
        <f t="shared" si="297"/>
        <v>('i2023110600416','2022','in2023110400044','2'),</v>
      </c>
      <c r="DH306" t="str">
        <f t="shared" si="298"/>
        <v>('i2023110600416','2022','in2023110400045','3'),</v>
      </c>
      <c r="DI306" t="str">
        <f t="shared" si="299"/>
        <v>('i2023110600416','2022','in2023110400046','3'),</v>
      </c>
      <c r="DJ306" t="str">
        <f t="shared" si="300"/>
        <v>('i2023110600416','2022','in2023110400047','3');</v>
      </c>
    </row>
    <row r="307" spans="1:114" x14ac:dyDescent="0.25">
      <c r="A307" s="4" t="str">
        <f>INDEX('instansi pusat'!$B$2:$C$623,MATCH(C307,'instansi pusat'!$D$2:$D$623,0),2)</f>
        <v>i2023110600533</v>
      </c>
      <c r="B307" s="6">
        <v>5211</v>
      </c>
      <c r="C307" s="5" t="s">
        <v>524</v>
      </c>
      <c r="D307" s="6">
        <v>2022</v>
      </c>
      <c r="E307" s="6">
        <v>1</v>
      </c>
      <c r="F307" s="6">
        <v>2</v>
      </c>
      <c r="G307" s="6">
        <v>1</v>
      </c>
      <c r="H307" s="6">
        <v>1</v>
      </c>
      <c r="I307" s="6">
        <v>1</v>
      </c>
      <c r="J307" s="6">
        <v>1</v>
      </c>
      <c r="K307" s="6">
        <v>1</v>
      </c>
      <c r="L307" s="6">
        <v>1</v>
      </c>
      <c r="M307" s="6">
        <v>1</v>
      </c>
      <c r="N307" s="6">
        <v>3</v>
      </c>
      <c r="O307" s="6">
        <v>1</v>
      </c>
      <c r="P307" s="6">
        <v>1</v>
      </c>
      <c r="Q307" s="6">
        <v>2</v>
      </c>
      <c r="R307" s="6">
        <v>1</v>
      </c>
      <c r="S307" s="6">
        <v>2</v>
      </c>
      <c r="T307" s="6">
        <v>1</v>
      </c>
      <c r="U307" s="6">
        <v>1</v>
      </c>
      <c r="V307" s="6">
        <v>1</v>
      </c>
      <c r="W307" s="6">
        <v>2</v>
      </c>
      <c r="X307" s="6">
        <v>1</v>
      </c>
      <c r="Y307" s="6">
        <v>1</v>
      </c>
      <c r="Z307" s="6">
        <v>1</v>
      </c>
      <c r="AA307" s="6">
        <v>1</v>
      </c>
      <c r="AB307" s="6">
        <v>1</v>
      </c>
      <c r="AC307" s="6">
        <v>1</v>
      </c>
      <c r="AD307" s="6">
        <v>1</v>
      </c>
      <c r="AE307" s="6">
        <v>1</v>
      </c>
      <c r="AF307" s="6">
        <v>1</v>
      </c>
      <c r="AG307" s="6">
        <v>1</v>
      </c>
      <c r="AH307" s="6">
        <v>1</v>
      </c>
      <c r="AI307" s="6">
        <v>1</v>
      </c>
      <c r="AJ307" s="6">
        <v>4</v>
      </c>
      <c r="AK307" s="6">
        <v>4</v>
      </c>
      <c r="AL307" s="6">
        <v>4</v>
      </c>
      <c r="AM307" s="6">
        <v>3</v>
      </c>
      <c r="AN307" s="6">
        <v>3</v>
      </c>
      <c r="AO307" s="6">
        <v>1</v>
      </c>
      <c r="AP307" s="6">
        <v>2</v>
      </c>
      <c r="AQ307" s="6">
        <v>3</v>
      </c>
      <c r="AR307" s="6">
        <v>3</v>
      </c>
      <c r="AS307" s="6">
        <v>3</v>
      </c>
      <c r="AT307" s="6">
        <v>4</v>
      </c>
      <c r="AU307" s="6">
        <v>1</v>
      </c>
      <c r="AV307" s="6">
        <v>3</v>
      </c>
      <c r="AW307" s="6">
        <v>3</v>
      </c>
      <c r="AX307" s="6">
        <v>3</v>
      </c>
      <c r="AY307" s="6">
        <v>4</v>
      </c>
      <c r="AZ307" s="3">
        <f t="shared" si="241"/>
        <v>1.3</v>
      </c>
      <c r="BA307" s="3">
        <f t="shared" si="242"/>
        <v>1.25</v>
      </c>
      <c r="BB307" s="3">
        <f t="shared" si="243"/>
        <v>1.25</v>
      </c>
      <c r="BC307" s="3">
        <f t="shared" si="244"/>
        <v>1.5</v>
      </c>
      <c r="BD307" s="3">
        <f t="shared" si="245"/>
        <v>1</v>
      </c>
      <c r="BE307" s="3">
        <f t="shared" si="246"/>
        <v>1</v>
      </c>
      <c r="BF307" s="3">
        <f t="shared" si="247"/>
        <v>3</v>
      </c>
      <c r="BG307" s="3">
        <f t="shared" si="248"/>
        <v>3</v>
      </c>
      <c r="BH307" s="3">
        <f t="shared" si="249"/>
        <v>1.3</v>
      </c>
      <c r="BI307" s="3">
        <f t="shared" si="250"/>
        <v>1.3</v>
      </c>
      <c r="BJ307" s="3">
        <f t="shared" si="251"/>
        <v>1</v>
      </c>
      <c r="BK307" s="3">
        <f t="shared" si="252"/>
        <v>3</v>
      </c>
      <c r="BL307" s="3">
        <f t="shared" si="253"/>
        <v>2.024</v>
      </c>
      <c r="BO307" t="s">
        <v>641</v>
      </c>
      <c r="BP307" t="str">
        <f t="shared" si="254"/>
        <v>('i2023110600533','2022','in2023110400001','1'),</v>
      </c>
      <c r="BQ307" t="str">
        <f t="shared" si="255"/>
        <v>('i2023110600533','2022','in2023110400002','2'),</v>
      </c>
      <c r="BR307" t="str">
        <f t="shared" si="256"/>
        <v>('i2023110600533','2022','in2023110400003','1'),</v>
      </c>
      <c r="BS307" t="str">
        <f t="shared" si="257"/>
        <v>('i2023110600533','2022','in2023110400004','1'),</v>
      </c>
      <c r="BT307" t="str">
        <f t="shared" si="258"/>
        <v>('i2023110600533','2022','in2023110400005','1'),</v>
      </c>
      <c r="BU307" t="str">
        <f t="shared" si="259"/>
        <v>('i2023110600533','2022','in2023110400006','1'),</v>
      </c>
      <c r="BV307" t="str">
        <f t="shared" si="260"/>
        <v>('i2023110600533','2022','in2023110400007','1'),</v>
      </c>
      <c r="BW307" t="str">
        <f t="shared" si="261"/>
        <v>('i2023110600533','2022','in2023110400008','1'),</v>
      </c>
      <c r="BX307" t="str">
        <f t="shared" si="262"/>
        <v>('i2023110600533','2022','in2023110400009','1'),</v>
      </c>
      <c r="BY307" t="str">
        <f t="shared" si="263"/>
        <v>('i2023110600533','2022','in2023110400010','3'),</v>
      </c>
      <c r="BZ307" t="str">
        <f t="shared" si="264"/>
        <v>('i2023110600533','2022','in2023110400011','1'),</v>
      </c>
      <c r="CA307" t="str">
        <f t="shared" si="265"/>
        <v>('i2023110600533','2022','in2023110400012','1'),</v>
      </c>
      <c r="CB307" t="str">
        <f t="shared" si="266"/>
        <v>('i2023110600533','2022','in2023110400013','2'),</v>
      </c>
      <c r="CC307" t="str">
        <f t="shared" si="267"/>
        <v>('i2023110600533','2022','in2023110400014','1'),</v>
      </c>
      <c r="CD307" t="str">
        <f t="shared" si="268"/>
        <v>('i2023110600533','2022','in2023110400015','2'),</v>
      </c>
      <c r="CE307" t="str">
        <f t="shared" si="269"/>
        <v>('i2023110600533','2022','in2023110400016','1'),</v>
      </c>
      <c r="CF307" t="str">
        <f t="shared" si="270"/>
        <v>('i2023110600533','2022','in2023110400017','1'),</v>
      </c>
      <c r="CG307" t="str">
        <f t="shared" si="271"/>
        <v>('i2023110600533','2022','in2023110400018','1'),</v>
      </c>
      <c r="CH307" t="str">
        <f t="shared" si="272"/>
        <v>('i2023110600533','2022','in2023110400019','2'),</v>
      </c>
      <c r="CI307" t="str">
        <f t="shared" si="273"/>
        <v>('i2023110600533','2022','in2023110400020','1'),</v>
      </c>
      <c r="CJ307" t="str">
        <f t="shared" si="274"/>
        <v>('i2023110600533','2022','in2023110400021','1'),</v>
      </c>
      <c r="CK307" t="str">
        <f t="shared" si="275"/>
        <v>('i2023110600533','2022','in2023110400022','1'),</v>
      </c>
      <c r="CL307" t="str">
        <f t="shared" si="276"/>
        <v>('i2023110600533','2022','in2023110400023','1'),</v>
      </c>
      <c r="CM307" t="str">
        <f t="shared" si="277"/>
        <v>('i2023110600533','2022','in2023110400024','1'),</v>
      </c>
      <c r="CN307" t="str">
        <f t="shared" si="278"/>
        <v>('i2023110600533','2022','in2023110400025','1'),</v>
      </c>
      <c r="CO307" t="str">
        <f t="shared" si="279"/>
        <v>('i2023110600533','2022','in2023110400026','1'),</v>
      </c>
      <c r="CP307" t="str">
        <f t="shared" si="280"/>
        <v>('i2023110600533','2022','in2023110400027','1'),</v>
      </c>
      <c r="CQ307" t="str">
        <f t="shared" si="281"/>
        <v>('i2023110600533','2022','in2023110400028','1'),</v>
      </c>
      <c r="CR307" t="str">
        <f t="shared" si="282"/>
        <v>('i2023110600533','2022','in2023110400029','1'),</v>
      </c>
      <c r="CS307" t="str">
        <f t="shared" si="283"/>
        <v>('i2023110600533','2022','in2023110400030','1'),</v>
      </c>
      <c r="CT307" t="str">
        <f t="shared" si="284"/>
        <v>('i2023110600533','2022','in2023110400031','1'),</v>
      </c>
      <c r="CU307" t="str">
        <f t="shared" si="285"/>
        <v>('i2023110600533','2022','in2023110400032','4'),</v>
      </c>
      <c r="CV307" t="str">
        <f t="shared" si="286"/>
        <v>('i2023110600533','2022','in2023110400033','4'),</v>
      </c>
      <c r="CW307" t="str">
        <f t="shared" si="287"/>
        <v>('i2023110600533','2022','in2023110400034','4'),</v>
      </c>
      <c r="CX307" t="str">
        <f t="shared" si="288"/>
        <v>('i2023110600533','2022','in2023110400035','3'),</v>
      </c>
      <c r="CY307" t="str">
        <f t="shared" si="289"/>
        <v>('i2023110600533','2022','in2023110400036','3'),</v>
      </c>
      <c r="CZ307" t="str">
        <f t="shared" si="290"/>
        <v>('i2023110600533','2022','in2023110400037','1'),</v>
      </c>
      <c r="DA307" t="str">
        <f t="shared" si="291"/>
        <v>('i2023110600533','2022','in2023110400038','2'),</v>
      </c>
      <c r="DB307" t="str">
        <f t="shared" si="292"/>
        <v>('i2023110600533','2022','in2023110400039','3'),</v>
      </c>
      <c r="DC307" t="str">
        <f t="shared" si="293"/>
        <v>('i2023110600533','2022','in2023110400040','3'),</v>
      </c>
      <c r="DD307" t="str">
        <f t="shared" si="294"/>
        <v>('i2023110600533','2022','in2023110400041','3'),</v>
      </c>
      <c r="DE307" t="str">
        <f t="shared" si="295"/>
        <v>('i2023110600533','2022','in2023110400042','4'),</v>
      </c>
      <c r="DF307" t="str">
        <f t="shared" si="296"/>
        <v>('i2023110600533','2022','in2023110400043','1'),</v>
      </c>
      <c r="DG307" t="str">
        <f t="shared" si="297"/>
        <v>('i2023110600533','2022','in2023110400044','3'),</v>
      </c>
      <c r="DH307" t="str">
        <f t="shared" si="298"/>
        <v>('i2023110600533','2022','in2023110400045','3'),</v>
      </c>
      <c r="DI307" t="str">
        <f t="shared" si="299"/>
        <v>('i2023110600533','2022','in2023110400046','3'),</v>
      </c>
      <c r="DJ307" t="str">
        <f t="shared" si="300"/>
        <v>('i2023110600533','2022','in2023110400047','4');</v>
      </c>
    </row>
    <row r="308" spans="1:114" x14ac:dyDescent="0.25">
      <c r="A308" s="4" t="str">
        <f>INDEX('instansi pusat'!$B$2:$C$623,MATCH(C308,'instansi pusat'!$D$2:$D$623,0),2)</f>
        <v>i2023110600536</v>
      </c>
      <c r="B308" s="6">
        <v>5224</v>
      </c>
      <c r="C308" s="5" t="s">
        <v>535</v>
      </c>
      <c r="D308" s="6">
        <v>2022</v>
      </c>
      <c r="E308" s="6">
        <v>1</v>
      </c>
      <c r="F308" s="6">
        <v>1</v>
      </c>
      <c r="G308" s="6">
        <v>1</v>
      </c>
      <c r="H308" s="6">
        <v>1</v>
      </c>
      <c r="I308" s="6">
        <v>1</v>
      </c>
      <c r="J308" s="6">
        <v>1</v>
      </c>
      <c r="K308" s="6">
        <v>1</v>
      </c>
      <c r="L308" s="6">
        <v>1</v>
      </c>
      <c r="M308" s="6">
        <v>1</v>
      </c>
      <c r="N308" s="6">
        <v>1</v>
      </c>
      <c r="O308" s="6">
        <v>1</v>
      </c>
      <c r="P308" s="6">
        <v>1</v>
      </c>
      <c r="Q308" s="6">
        <v>1</v>
      </c>
      <c r="R308" s="6">
        <v>1</v>
      </c>
      <c r="S308" s="6">
        <v>1</v>
      </c>
      <c r="T308" s="6">
        <v>1</v>
      </c>
      <c r="U308" s="6">
        <v>1</v>
      </c>
      <c r="V308" s="6">
        <v>1</v>
      </c>
      <c r="W308" s="6">
        <v>1</v>
      </c>
      <c r="X308" s="6">
        <v>1</v>
      </c>
      <c r="Y308" s="6">
        <v>1</v>
      </c>
      <c r="Z308" s="6">
        <v>1</v>
      </c>
      <c r="AA308" s="6">
        <v>1</v>
      </c>
      <c r="AB308" s="6">
        <v>1</v>
      </c>
      <c r="AC308" s="6">
        <v>1</v>
      </c>
      <c r="AD308" s="6">
        <v>1</v>
      </c>
      <c r="AE308" s="6">
        <v>1</v>
      </c>
      <c r="AF308" s="6">
        <v>1</v>
      </c>
      <c r="AG308" s="6">
        <v>1</v>
      </c>
      <c r="AH308" s="6">
        <v>1</v>
      </c>
      <c r="AI308" s="6">
        <v>1</v>
      </c>
      <c r="AJ308" s="6">
        <v>4</v>
      </c>
      <c r="AK308" s="6">
        <v>4</v>
      </c>
      <c r="AL308" s="6">
        <v>4</v>
      </c>
      <c r="AM308" s="6">
        <v>3</v>
      </c>
      <c r="AN308" s="6">
        <v>3</v>
      </c>
      <c r="AO308" s="6">
        <v>1</v>
      </c>
      <c r="AP308" s="6">
        <v>3</v>
      </c>
      <c r="AQ308" s="6">
        <v>3</v>
      </c>
      <c r="AR308" s="6">
        <v>3</v>
      </c>
      <c r="AS308" s="6">
        <v>1</v>
      </c>
      <c r="AT308" s="6">
        <v>4</v>
      </c>
      <c r="AU308" s="6">
        <v>3</v>
      </c>
      <c r="AV308" s="6">
        <v>3</v>
      </c>
      <c r="AW308" s="6">
        <v>1</v>
      </c>
      <c r="AX308" s="6">
        <v>1</v>
      </c>
      <c r="AY308" s="6">
        <v>3</v>
      </c>
      <c r="AZ308" s="3">
        <f t="shared" si="241"/>
        <v>1</v>
      </c>
      <c r="BA308" s="3">
        <f t="shared" si="242"/>
        <v>1</v>
      </c>
      <c r="BB308" s="3">
        <f t="shared" si="243"/>
        <v>1</v>
      </c>
      <c r="BC308" s="3">
        <f t="shared" si="244"/>
        <v>1</v>
      </c>
      <c r="BD308" s="3">
        <f t="shared" si="245"/>
        <v>1</v>
      </c>
      <c r="BE308" s="3">
        <f t="shared" si="246"/>
        <v>1</v>
      </c>
      <c r="BF308" s="3">
        <f t="shared" si="247"/>
        <v>2.9000000000000004</v>
      </c>
      <c r="BG308" s="3">
        <f t="shared" si="248"/>
        <v>2.5</v>
      </c>
      <c r="BH308" s="3">
        <f t="shared" si="249"/>
        <v>1</v>
      </c>
      <c r="BI308" s="3">
        <f t="shared" si="250"/>
        <v>1</v>
      </c>
      <c r="BJ308" s="3">
        <f t="shared" si="251"/>
        <v>1</v>
      </c>
      <c r="BK308" s="3">
        <f t="shared" si="252"/>
        <v>2.7417582417582418</v>
      </c>
      <c r="BL308" s="3">
        <f t="shared" si="253"/>
        <v>1.7925</v>
      </c>
      <c r="BO308" t="s">
        <v>641</v>
      </c>
      <c r="BP308" t="str">
        <f t="shared" si="254"/>
        <v>('i2023110600536','2022','in2023110400001','1'),</v>
      </c>
      <c r="BQ308" t="str">
        <f t="shared" si="255"/>
        <v>('i2023110600536','2022','in2023110400002','1'),</v>
      </c>
      <c r="BR308" t="str">
        <f t="shared" si="256"/>
        <v>('i2023110600536','2022','in2023110400003','1'),</v>
      </c>
      <c r="BS308" t="str">
        <f t="shared" si="257"/>
        <v>('i2023110600536','2022','in2023110400004','1'),</v>
      </c>
      <c r="BT308" t="str">
        <f t="shared" si="258"/>
        <v>('i2023110600536','2022','in2023110400005','1'),</v>
      </c>
      <c r="BU308" t="str">
        <f t="shared" si="259"/>
        <v>('i2023110600536','2022','in2023110400006','1'),</v>
      </c>
      <c r="BV308" t="str">
        <f t="shared" si="260"/>
        <v>('i2023110600536','2022','in2023110400007','1'),</v>
      </c>
      <c r="BW308" t="str">
        <f t="shared" si="261"/>
        <v>('i2023110600536','2022','in2023110400008','1'),</v>
      </c>
      <c r="BX308" t="str">
        <f t="shared" si="262"/>
        <v>('i2023110600536','2022','in2023110400009','1'),</v>
      </c>
      <c r="BY308" t="str">
        <f t="shared" si="263"/>
        <v>('i2023110600536','2022','in2023110400010','1'),</v>
      </c>
      <c r="BZ308" t="str">
        <f t="shared" si="264"/>
        <v>('i2023110600536','2022','in2023110400011','1'),</v>
      </c>
      <c r="CA308" t="str">
        <f t="shared" si="265"/>
        <v>('i2023110600536','2022','in2023110400012','1'),</v>
      </c>
      <c r="CB308" t="str">
        <f t="shared" si="266"/>
        <v>('i2023110600536','2022','in2023110400013','1'),</v>
      </c>
      <c r="CC308" t="str">
        <f t="shared" si="267"/>
        <v>('i2023110600536','2022','in2023110400014','1'),</v>
      </c>
      <c r="CD308" t="str">
        <f t="shared" si="268"/>
        <v>('i2023110600536','2022','in2023110400015','1'),</v>
      </c>
      <c r="CE308" t="str">
        <f t="shared" si="269"/>
        <v>('i2023110600536','2022','in2023110400016','1'),</v>
      </c>
      <c r="CF308" t="str">
        <f t="shared" si="270"/>
        <v>('i2023110600536','2022','in2023110400017','1'),</v>
      </c>
      <c r="CG308" t="str">
        <f t="shared" si="271"/>
        <v>('i2023110600536','2022','in2023110400018','1'),</v>
      </c>
      <c r="CH308" t="str">
        <f t="shared" si="272"/>
        <v>('i2023110600536','2022','in2023110400019','1'),</v>
      </c>
      <c r="CI308" t="str">
        <f t="shared" si="273"/>
        <v>('i2023110600536','2022','in2023110400020','1'),</v>
      </c>
      <c r="CJ308" t="str">
        <f t="shared" si="274"/>
        <v>('i2023110600536','2022','in2023110400021','1'),</v>
      </c>
      <c r="CK308" t="str">
        <f t="shared" si="275"/>
        <v>('i2023110600536','2022','in2023110400022','1'),</v>
      </c>
      <c r="CL308" t="str">
        <f t="shared" si="276"/>
        <v>('i2023110600536','2022','in2023110400023','1'),</v>
      </c>
      <c r="CM308" t="str">
        <f t="shared" si="277"/>
        <v>('i2023110600536','2022','in2023110400024','1'),</v>
      </c>
      <c r="CN308" t="str">
        <f t="shared" si="278"/>
        <v>('i2023110600536','2022','in2023110400025','1'),</v>
      </c>
      <c r="CO308" t="str">
        <f t="shared" si="279"/>
        <v>('i2023110600536','2022','in2023110400026','1'),</v>
      </c>
      <c r="CP308" t="str">
        <f t="shared" si="280"/>
        <v>('i2023110600536','2022','in2023110400027','1'),</v>
      </c>
      <c r="CQ308" t="str">
        <f t="shared" si="281"/>
        <v>('i2023110600536','2022','in2023110400028','1'),</v>
      </c>
      <c r="CR308" t="str">
        <f t="shared" si="282"/>
        <v>('i2023110600536','2022','in2023110400029','1'),</v>
      </c>
      <c r="CS308" t="str">
        <f t="shared" si="283"/>
        <v>('i2023110600536','2022','in2023110400030','1'),</v>
      </c>
      <c r="CT308" t="str">
        <f t="shared" si="284"/>
        <v>('i2023110600536','2022','in2023110400031','1'),</v>
      </c>
      <c r="CU308" t="str">
        <f t="shared" si="285"/>
        <v>('i2023110600536','2022','in2023110400032','4'),</v>
      </c>
      <c r="CV308" t="str">
        <f t="shared" si="286"/>
        <v>('i2023110600536','2022','in2023110400033','4'),</v>
      </c>
      <c r="CW308" t="str">
        <f t="shared" si="287"/>
        <v>('i2023110600536','2022','in2023110400034','4'),</v>
      </c>
      <c r="CX308" t="str">
        <f t="shared" si="288"/>
        <v>('i2023110600536','2022','in2023110400035','3'),</v>
      </c>
      <c r="CY308" t="str">
        <f t="shared" si="289"/>
        <v>('i2023110600536','2022','in2023110400036','3'),</v>
      </c>
      <c r="CZ308" t="str">
        <f t="shared" si="290"/>
        <v>('i2023110600536','2022','in2023110400037','1'),</v>
      </c>
      <c r="DA308" t="str">
        <f t="shared" si="291"/>
        <v>('i2023110600536','2022','in2023110400038','3'),</v>
      </c>
      <c r="DB308" t="str">
        <f t="shared" si="292"/>
        <v>('i2023110600536','2022','in2023110400039','3'),</v>
      </c>
      <c r="DC308" t="str">
        <f t="shared" si="293"/>
        <v>('i2023110600536','2022','in2023110400040','3'),</v>
      </c>
      <c r="DD308" t="str">
        <f t="shared" si="294"/>
        <v>('i2023110600536','2022','in2023110400041','1'),</v>
      </c>
      <c r="DE308" t="str">
        <f t="shared" si="295"/>
        <v>('i2023110600536','2022','in2023110400042','4'),</v>
      </c>
      <c r="DF308" t="str">
        <f t="shared" si="296"/>
        <v>('i2023110600536','2022','in2023110400043','3'),</v>
      </c>
      <c r="DG308" t="str">
        <f t="shared" si="297"/>
        <v>('i2023110600536','2022','in2023110400044','3'),</v>
      </c>
      <c r="DH308" t="str">
        <f t="shared" si="298"/>
        <v>('i2023110600536','2022','in2023110400045','1'),</v>
      </c>
      <c r="DI308" t="str">
        <f t="shared" si="299"/>
        <v>('i2023110600536','2022','in2023110400046','1'),</v>
      </c>
      <c r="DJ308" t="str">
        <f t="shared" si="300"/>
        <v>('i2023110600536','2022','in2023110400047','3');</v>
      </c>
    </row>
    <row r="309" spans="1:114" x14ac:dyDescent="0.25">
      <c r="A309" s="4" t="str">
        <f>INDEX('instansi pusat'!$B$2:$C$623,MATCH(C309,'instansi pusat'!$D$2:$D$623,0),2)</f>
        <v>i2023110600534</v>
      </c>
      <c r="B309" s="6">
        <v>5214</v>
      </c>
      <c r="C309" s="5" t="s">
        <v>527</v>
      </c>
      <c r="D309" s="6">
        <v>2022</v>
      </c>
      <c r="E309" s="6">
        <v>1</v>
      </c>
      <c r="F309" s="6">
        <v>1</v>
      </c>
      <c r="G309" s="6">
        <v>1</v>
      </c>
      <c r="H309" s="6">
        <v>1</v>
      </c>
      <c r="I309" s="6">
        <v>1</v>
      </c>
      <c r="J309" s="6">
        <v>1</v>
      </c>
      <c r="K309" s="6">
        <v>1</v>
      </c>
      <c r="L309" s="6">
        <v>1</v>
      </c>
      <c r="M309" s="6">
        <v>1</v>
      </c>
      <c r="N309" s="6">
        <v>1</v>
      </c>
      <c r="O309" s="6">
        <v>1</v>
      </c>
      <c r="P309" s="6">
        <v>1</v>
      </c>
      <c r="Q309" s="6">
        <v>1</v>
      </c>
      <c r="R309" s="6">
        <v>1</v>
      </c>
      <c r="S309" s="6">
        <v>1</v>
      </c>
      <c r="T309" s="6">
        <v>1</v>
      </c>
      <c r="U309" s="6">
        <v>1</v>
      </c>
      <c r="V309" s="6">
        <v>1</v>
      </c>
      <c r="W309" s="6">
        <v>1</v>
      </c>
      <c r="X309" s="6">
        <v>1</v>
      </c>
      <c r="Y309" s="6">
        <v>1</v>
      </c>
      <c r="Z309" s="6">
        <v>1</v>
      </c>
      <c r="AA309" s="6">
        <v>1</v>
      </c>
      <c r="AB309" s="6">
        <v>1</v>
      </c>
      <c r="AC309" s="6">
        <v>1</v>
      </c>
      <c r="AD309" s="6">
        <v>1</v>
      </c>
      <c r="AE309" s="6">
        <v>1</v>
      </c>
      <c r="AF309" s="6">
        <v>1</v>
      </c>
      <c r="AG309" s="6">
        <v>1</v>
      </c>
      <c r="AH309" s="6">
        <v>1</v>
      </c>
      <c r="AI309" s="6">
        <v>1</v>
      </c>
      <c r="AJ309" s="6">
        <v>3</v>
      </c>
      <c r="AK309" s="6">
        <v>4</v>
      </c>
      <c r="AL309" s="6">
        <v>4</v>
      </c>
      <c r="AM309" s="6">
        <v>1</v>
      </c>
      <c r="AN309" s="6">
        <v>1</v>
      </c>
      <c r="AO309" s="6">
        <v>1</v>
      </c>
      <c r="AP309" s="6">
        <v>1</v>
      </c>
      <c r="AQ309" s="6">
        <v>1</v>
      </c>
      <c r="AR309" s="6">
        <v>1</v>
      </c>
      <c r="AS309" s="6">
        <v>1</v>
      </c>
      <c r="AT309" s="6">
        <v>4</v>
      </c>
      <c r="AU309" s="6">
        <v>1</v>
      </c>
      <c r="AV309" s="6">
        <v>3</v>
      </c>
      <c r="AW309" s="6">
        <v>1</v>
      </c>
      <c r="AX309" s="6">
        <v>1</v>
      </c>
      <c r="AY309" s="6">
        <v>1</v>
      </c>
      <c r="AZ309" s="3">
        <f t="shared" si="241"/>
        <v>1</v>
      </c>
      <c r="BA309" s="3">
        <f t="shared" si="242"/>
        <v>1</v>
      </c>
      <c r="BB309" s="3">
        <f t="shared" si="243"/>
        <v>1</v>
      </c>
      <c r="BC309" s="3">
        <f t="shared" si="244"/>
        <v>1</v>
      </c>
      <c r="BD309" s="3">
        <f t="shared" si="245"/>
        <v>1</v>
      </c>
      <c r="BE309" s="3">
        <f t="shared" si="246"/>
        <v>1</v>
      </c>
      <c r="BF309" s="3">
        <f t="shared" si="247"/>
        <v>1.8</v>
      </c>
      <c r="BG309" s="3">
        <f t="shared" si="248"/>
        <v>1.8333333333333333</v>
      </c>
      <c r="BH309" s="3">
        <f t="shared" si="249"/>
        <v>1</v>
      </c>
      <c r="BI309" s="3">
        <f t="shared" si="250"/>
        <v>1</v>
      </c>
      <c r="BJ309" s="3">
        <f t="shared" si="251"/>
        <v>1</v>
      </c>
      <c r="BK309" s="3">
        <f t="shared" si="252"/>
        <v>1.813186813186813</v>
      </c>
      <c r="BL309" s="3">
        <f t="shared" si="253"/>
        <v>1.37</v>
      </c>
      <c r="BO309" t="s">
        <v>641</v>
      </c>
      <c r="BP309" t="str">
        <f t="shared" si="254"/>
        <v>('i2023110600534','2022','in2023110400001','1'),</v>
      </c>
      <c r="BQ309" t="str">
        <f t="shared" si="255"/>
        <v>('i2023110600534','2022','in2023110400002','1'),</v>
      </c>
      <c r="BR309" t="str">
        <f t="shared" si="256"/>
        <v>('i2023110600534','2022','in2023110400003','1'),</v>
      </c>
      <c r="BS309" t="str">
        <f t="shared" si="257"/>
        <v>('i2023110600534','2022','in2023110400004','1'),</v>
      </c>
      <c r="BT309" t="str">
        <f t="shared" si="258"/>
        <v>('i2023110600534','2022','in2023110400005','1'),</v>
      </c>
      <c r="BU309" t="str">
        <f t="shared" si="259"/>
        <v>('i2023110600534','2022','in2023110400006','1'),</v>
      </c>
      <c r="BV309" t="str">
        <f t="shared" si="260"/>
        <v>('i2023110600534','2022','in2023110400007','1'),</v>
      </c>
      <c r="BW309" t="str">
        <f t="shared" si="261"/>
        <v>('i2023110600534','2022','in2023110400008','1'),</v>
      </c>
      <c r="BX309" t="str">
        <f t="shared" si="262"/>
        <v>('i2023110600534','2022','in2023110400009','1'),</v>
      </c>
      <c r="BY309" t="str">
        <f t="shared" si="263"/>
        <v>('i2023110600534','2022','in2023110400010','1'),</v>
      </c>
      <c r="BZ309" t="str">
        <f t="shared" si="264"/>
        <v>('i2023110600534','2022','in2023110400011','1'),</v>
      </c>
      <c r="CA309" t="str">
        <f t="shared" si="265"/>
        <v>('i2023110600534','2022','in2023110400012','1'),</v>
      </c>
      <c r="CB309" t="str">
        <f t="shared" si="266"/>
        <v>('i2023110600534','2022','in2023110400013','1'),</v>
      </c>
      <c r="CC309" t="str">
        <f t="shared" si="267"/>
        <v>('i2023110600534','2022','in2023110400014','1'),</v>
      </c>
      <c r="CD309" t="str">
        <f t="shared" si="268"/>
        <v>('i2023110600534','2022','in2023110400015','1'),</v>
      </c>
      <c r="CE309" t="str">
        <f t="shared" si="269"/>
        <v>('i2023110600534','2022','in2023110400016','1'),</v>
      </c>
      <c r="CF309" t="str">
        <f t="shared" si="270"/>
        <v>('i2023110600534','2022','in2023110400017','1'),</v>
      </c>
      <c r="CG309" t="str">
        <f t="shared" si="271"/>
        <v>('i2023110600534','2022','in2023110400018','1'),</v>
      </c>
      <c r="CH309" t="str">
        <f t="shared" si="272"/>
        <v>('i2023110600534','2022','in2023110400019','1'),</v>
      </c>
      <c r="CI309" t="str">
        <f t="shared" si="273"/>
        <v>('i2023110600534','2022','in2023110400020','1'),</v>
      </c>
      <c r="CJ309" t="str">
        <f t="shared" si="274"/>
        <v>('i2023110600534','2022','in2023110400021','1'),</v>
      </c>
      <c r="CK309" t="str">
        <f t="shared" si="275"/>
        <v>('i2023110600534','2022','in2023110400022','1'),</v>
      </c>
      <c r="CL309" t="str">
        <f t="shared" si="276"/>
        <v>('i2023110600534','2022','in2023110400023','1'),</v>
      </c>
      <c r="CM309" t="str">
        <f t="shared" si="277"/>
        <v>('i2023110600534','2022','in2023110400024','1'),</v>
      </c>
      <c r="CN309" t="str">
        <f t="shared" si="278"/>
        <v>('i2023110600534','2022','in2023110400025','1'),</v>
      </c>
      <c r="CO309" t="str">
        <f t="shared" si="279"/>
        <v>('i2023110600534','2022','in2023110400026','1'),</v>
      </c>
      <c r="CP309" t="str">
        <f t="shared" si="280"/>
        <v>('i2023110600534','2022','in2023110400027','1'),</v>
      </c>
      <c r="CQ309" t="str">
        <f t="shared" si="281"/>
        <v>('i2023110600534','2022','in2023110400028','1'),</v>
      </c>
      <c r="CR309" t="str">
        <f t="shared" si="282"/>
        <v>('i2023110600534','2022','in2023110400029','1'),</v>
      </c>
      <c r="CS309" t="str">
        <f t="shared" si="283"/>
        <v>('i2023110600534','2022','in2023110400030','1'),</v>
      </c>
      <c r="CT309" t="str">
        <f t="shared" si="284"/>
        <v>('i2023110600534','2022','in2023110400031','1'),</v>
      </c>
      <c r="CU309" t="str">
        <f t="shared" si="285"/>
        <v>('i2023110600534','2022','in2023110400032','3'),</v>
      </c>
      <c r="CV309" t="str">
        <f t="shared" si="286"/>
        <v>('i2023110600534','2022','in2023110400033','4'),</v>
      </c>
      <c r="CW309" t="str">
        <f t="shared" si="287"/>
        <v>('i2023110600534','2022','in2023110400034','4'),</v>
      </c>
      <c r="CX309" t="str">
        <f t="shared" si="288"/>
        <v>('i2023110600534','2022','in2023110400035','1'),</v>
      </c>
      <c r="CY309" t="str">
        <f t="shared" si="289"/>
        <v>('i2023110600534','2022','in2023110400036','1'),</v>
      </c>
      <c r="CZ309" t="str">
        <f t="shared" si="290"/>
        <v>('i2023110600534','2022','in2023110400037','1'),</v>
      </c>
      <c r="DA309" t="str">
        <f t="shared" si="291"/>
        <v>('i2023110600534','2022','in2023110400038','1'),</v>
      </c>
      <c r="DB309" t="str">
        <f t="shared" si="292"/>
        <v>('i2023110600534','2022','in2023110400039','1'),</v>
      </c>
      <c r="DC309" t="str">
        <f t="shared" si="293"/>
        <v>('i2023110600534','2022','in2023110400040','1'),</v>
      </c>
      <c r="DD309" t="str">
        <f t="shared" si="294"/>
        <v>('i2023110600534','2022','in2023110400041','1'),</v>
      </c>
      <c r="DE309" t="str">
        <f t="shared" si="295"/>
        <v>('i2023110600534','2022','in2023110400042','4'),</v>
      </c>
      <c r="DF309" t="str">
        <f t="shared" si="296"/>
        <v>('i2023110600534','2022','in2023110400043','1'),</v>
      </c>
      <c r="DG309" t="str">
        <f t="shared" si="297"/>
        <v>('i2023110600534','2022','in2023110400044','3'),</v>
      </c>
      <c r="DH309" t="str">
        <f t="shared" si="298"/>
        <v>('i2023110600534','2022','in2023110400045','1'),</v>
      </c>
      <c r="DI309" t="str">
        <f t="shared" si="299"/>
        <v>('i2023110600534','2022','in2023110400046','1'),</v>
      </c>
      <c r="DJ309" t="str">
        <f t="shared" si="300"/>
        <v>('i2023110600534','2022','in2023110400047','1');</v>
      </c>
    </row>
    <row r="310" spans="1:114" x14ac:dyDescent="0.25">
      <c r="A310" s="4" t="str">
        <f>INDEX('instansi pusat'!$B$2:$C$623,MATCH(C310,'instansi pusat'!$D$2:$D$623,0),2)</f>
        <v>i2023110600537</v>
      </c>
      <c r="B310" s="6">
        <v>5225</v>
      </c>
      <c r="C310" s="5" t="s">
        <v>536</v>
      </c>
      <c r="D310" s="6">
        <v>2022</v>
      </c>
      <c r="E310" s="6">
        <v>1</v>
      </c>
      <c r="F310" s="6">
        <v>1</v>
      </c>
      <c r="G310" s="6">
        <v>1</v>
      </c>
      <c r="H310" s="6">
        <v>1</v>
      </c>
      <c r="I310" s="6">
        <v>1</v>
      </c>
      <c r="J310" s="6">
        <v>1</v>
      </c>
      <c r="K310" s="6">
        <v>1</v>
      </c>
      <c r="L310" s="6">
        <v>1</v>
      </c>
      <c r="M310" s="6">
        <v>1</v>
      </c>
      <c r="N310" s="6">
        <v>1</v>
      </c>
      <c r="O310" s="6">
        <v>1</v>
      </c>
      <c r="P310" s="6">
        <v>1</v>
      </c>
      <c r="Q310" s="6">
        <v>1</v>
      </c>
      <c r="R310" s="6">
        <v>1</v>
      </c>
      <c r="S310" s="6">
        <v>1</v>
      </c>
      <c r="T310" s="6">
        <v>1</v>
      </c>
      <c r="U310" s="6">
        <v>1</v>
      </c>
      <c r="V310" s="6">
        <v>1</v>
      </c>
      <c r="W310" s="6">
        <v>1</v>
      </c>
      <c r="X310" s="6">
        <v>1</v>
      </c>
      <c r="Y310" s="6">
        <v>1</v>
      </c>
      <c r="Z310" s="6">
        <v>1</v>
      </c>
      <c r="AA310" s="6">
        <v>1</v>
      </c>
      <c r="AB310" s="6">
        <v>1</v>
      </c>
      <c r="AC310" s="6">
        <v>1</v>
      </c>
      <c r="AD310" s="6">
        <v>1</v>
      </c>
      <c r="AE310" s="6">
        <v>1</v>
      </c>
      <c r="AF310" s="6">
        <v>1</v>
      </c>
      <c r="AG310" s="6">
        <v>1</v>
      </c>
      <c r="AH310" s="6">
        <v>1</v>
      </c>
      <c r="AI310" s="6">
        <v>1</v>
      </c>
      <c r="AJ310" s="6">
        <v>4</v>
      </c>
      <c r="AK310" s="6">
        <v>4</v>
      </c>
      <c r="AL310" s="6">
        <v>5</v>
      </c>
      <c r="AM310" s="6">
        <v>1</v>
      </c>
      <c r="AN310" s="6">
        <v>1</v>
      </c>
      <c r="AO310" s="6">
        <v>1</v>
      </c>
      <c r="AP310" s="6">
        <v>1</v>
      </c>
      <c r="AQ310" s="6">
        <v>2</v>
      </c>
      <c r="AR310" s="6">
        <v>2</v>
      </c>
      <c r="AS310" s="6">
        <v>1</v>
      </c>
      <c r="AT310" s="6">
        <v>1</v>
      </c>
      <c r="AU310" s="6">
        <v>1</v>
      </c>
      <c r="AV310" s="6">
        <v>3</v>
      </c>
      <c r="AW310" s="6">
        <v>3</v>
      </c>
      <c r="AX310" s="6">
        <v>2</v>
      </c>
      <c r="AY310" s="6">
        <v>1</v>
      </c>
      <c r="AZ310" s="3">
        <f t="shared" si="241"/>
        <v>1</v>
      </c>
      <c r="BA310" s="3">
        <f t="shared" si="242"/>
        <v>1</v>
      </c>
      <c r="BB310" s="3">
        <f t="shared" si="243"/>
        <v>1</v>
      </c>
      <c r="BC310" s="3">
        <f t="shared" si="244"/>
        <v>1</v>
      </c>
      <c r="BD310" s="3">
        <f t="shared" si="245"/>
        <v>1</v>
      </c>
      <c r="BE310" s="3">
        <f t="shared" si="246"/>
        <v>1</v>
      </c>
      <c r="BF310" s="3">
        <f t="shared" si="247"/>
        <v>2.2000000000000002</v>
      </c>
      <c r="BG310" s="3">
        <f t="shared" si="248"/>
        <v>1.8333333333333333</v>
      </c>
      <c r="BH310" s="3">
        <f t="shared" si="249"/>
        <v>1</v>
      </c>
      <c r="BI310" s="3">
        <f t="shared" si="250"/>
        <v>1</v>
      </c>
      <c r="BJ310" s="3">
        <f t="shared" si="251"/>
        <v>1</v>
      </c>
      <c r="BK310" s="3">
        <f t="shared" si="252"/>
        <v>2.0549450549450547</v>
      </c>
      <c r="BL310" s="3">
        <f t="shared" si="253"/>
        <v>1.48</v>
      </c>
      <c r="BO310" t="s">
        <v>641</v>
      </c>
      <c r="BP310" t="str">
        <f t="shared" si="254"/>
        <v>('i2023110600537','2022','in2023110400001','1'),</v>
      </c>
      <c r="BQ310" t="str">
        <f t="shared" si="255"/>
        <v>('i2023110600537','2022','in2023110400002','1'),</v>
      </c>
      <c r="BR310" t="str">
        <f t="shared" si="256"/>
        <v>('i2023110600537','2022','in2023110400003','1'),</v>
      </c>
      <c r="BS310" t="str">
        <f t="shared" si="257"/>
        <v>('i2023110600537','2022','in2023110400004','1'),</v>
      </c>
      <c r="BT310" t="str">
        <f t="shared" si="258"/>
        <v>('i2023110600537','2022','in2023110400005','1'),</v>
      </c>
      <c r="BU310" t="str">
        <f t="shared" si="259"/>
        <v>('i2023110600537','2022','in2023110400006','1'),</v>
      </c>
      <c r="BV310" t="str">
        <f t="shared" si="260"/>
        <v>('i2023110600537','2022','in2023110400007','1'),</v>
      </c>
      <c r="BW310" t="str">
        <f t="shared" si="261"/>
        <v>('i2023110600537','2022','in2023110400008','1'),</v>
      </c>
      <c r="BX310" t="str">
        <f t="shared" si="262"/>
        <v>('i2023110600537','2022','in2023110400009','1'),</v>
      </c>
      <c r="BY310" t="str">
        <f t="shared" si="263"/>
        <v>('i2023110600537','2022','in2023110400010','1'),</v>
      </c>
      <c r="BZ310" t="str">
        <f t="shared" si="264"/>
        <v>('i2023110600537','2022','in2023110400011','1'),</v>
      </c>
      <c r="CA310" t="str">
        <f t="shared" si="265"/>
        <v>('i2023110600537','2022','in2023110400012','1'),</v>
      </c>
      <c r="CB310" t="str">
        <f t="shared" si="266"/>
        <v>('i2023110600537','2022','in2023110400013','1'),</v>
      </c>
      <c r="CC310" t="str">
        <f t="shared" si="267"/>
        <v>('i2023110600537','2022','in2023110400014','1'),</v>
      </c>
      <c r="CD310" t="str">
        <f t="shared" si="268"/>
        <v>('i2023110600537','2022','in2023110400015','1'),</v>
      </c>
      <c r="CE310" t="str">
        <f t="shared" si="269"/>
        <v>('i2023110600537','2022','in2023110400016','1'),</v>
      </c>
      <c r="CF310" t="str">
        <f t="shared" si="270"/>
        <v>('i2023110600537','2022','in2023110400017','1'),</v>
      </c>
      <c r="CG310" t="str">
        <f t="shared" si="271"/>
        <v>('i2023110600537','2022','in2023110400018','1'),</v>
      </c>
      <c r="CH310" t="str">
        <f t="shared" si="272"/>
        <v>('i2023110600537','2022','in2023110400019','1'),</v>
      </c>
      <c r="CI310" t="str">
        <f t="shared" si="273"/>
        <v>('i2023110600537','2022','in2023110400020','1'),</v>
      </c>
      <c r="CJ310" t="str">
        <f t="shared" si="274"/>
        <v>('i2023110600537','2022','in2023110400021','1'),</v>
      </c>
      <c r="CK310" t="str">
        <f t="shared" si="275"/>
        <v>('i2023110600537','2022','in2023110400022','1'),</v>
      </c>
      <c r="CL310" t="str">
        <f t="shared" si="276"/>
        <v>('i2023110600537','2022','in2023110400023','1'),</v>
      </c>
      <c r="CM310" t="str">
        <f t="shared" si="277"/>
        <v>('i2023110600537','2022','in2023110400024','1'),</v>
      </c>
      <c r="CN310" t="str">
        <f t="shared" si="278"/>
        <v>('i2023110600537','2022','in2023110400025','1'),</v>
      </c>
      <c r="CO310" t="str">
        <f t="shared" si="279"/>
        <v>('i2023110600537','2022','in2023110400026','1'),</v>
      </c>
      <c r="CP310" t="str">
        <f t="shared" si="280"/>
        <v>('i2023110600537','2022','in2023110400027','1'),</v>
      </c>
      <c r="CQ310" t="str">
        <f t="shared" si="281"/>
        <v>('i2023110600537','2022','in2023110400028','1'),</v>
      </c>
      <c r="CR310" t="str">
        <f t="shared" si="282"/>
        <v>('i2023110600537','2022','in2023110400029','1'),</v>
      </c>
      <c r="CS310" t="str">
        <f t="shared" si="283"/>
        <v>('i2023110600537','2022','in2023110400030','1'),</v>
      </c>
      <c r="CT310" t="str">
        <f t="shared" si="284"/>
        <v>('i2023110600537','2022','in2023110400031','1'),</v>
      </c>
      <c r="CU310" t="str">
        <f t="shared" si="285"/>
        <v>('i2023110600537','2022','in2023110400032','4'),</v>
      </c>
      <c r="CV310" t="str">
        <f t="shared" si="286"/>
        <v>('i2023110600537','2022','in2023110400033','4'),</v>
      </c>
      <c r="CW310" t="str">
        <f t="shared" si="287"/>
        <v>('i2023110600537','2022','in2023110400034','5'),</v>
      </c>
      <c r="CX310" t="str">
        <f t="shared" si="288"/>
        <v>('i2023110600537','2022','in2023110400035','1'),</v>
      </c>
      <c r="CY310" t="str">
        <f t="shared" si="289"/>
        <v>('i2023110600537','2022','in2023110400036','1'),</v>
      </c>
      <c r="CZ310" t="str">
        <f t="shared" si="290"/>
        <v>('i2023110600537','2022','in2023110400037','1'),</v>
      </c>
      <c r="DA310" t="str">
        <f t="shared" si="291"/>
        <v>('i2023110600537','2022','in2023110400038','1'),</v>
      </c>
      <c r="DB310" t="str">
        <f t="shared" si="292"/>
        <v>('i2023110600537','2022','in2023110400039','2'),</v>
      </c>
      <c r="DC310" t="str">
        <f t="shared" si="293"/>
        <v>('i2023110600537','2022','in2023110400040','2'),</v>
      </c>
      <c r="DD310" t="str">
        <f t="shared" si="294"/>
        <v>('i2023110600537','2022','in2023110400041','1'),</v>
      </c>
      <c r="DE310" t="str">
        <f t="shared" si="295"/>
        <v>('i2023110600537','2022','in2023110400042','1'),</v>
      </c>
      <c r="DF310" t="str">
        <f t="shared" si="296"/>
        <v>('i2023110600537','2022','in2023110400043','1'),</v>
      </c>
      <c r="DG310" t="str">
        <f t="shared" si="297"/>
        <v>('i2023110600537','2022','in2023110400044','3'),</v>
      </c>
      <c r="DH310" t="str">
        <f t="shared" si="298"/>
        <v>('i2023110600537','2022','in2023110400045','3'),</v>
      </c>
      <c r="DI310" t="str">
        <f t="shared" si="299"/>
        <v>('i2023110600537','2022','in2023110400046','2'),</v>
      </c>
      <c r="DJ310" t="str">
        <f t="shared" si="300"/>
        <v>('i2023110600537','2022','in2023110400047','1');</v>
      </c>
    </row>
    <row r="311" spans="1:114" x14ac:dyDescent="0.25">
      <c r="A311" s="4" t="str">
        <f>INDEX('instansi pusat'!$B$2:$C$623,MATCH(C311,'instansi pusat'!$D$2:$D$623,0),2)</f>
        <v>i2023110600621</v>
      </c>
      <c r="B311" s="6">
        <v>8403</v>
      </c>
      <c r="C311" s="5" t="s">
        <v>332</v>
      </c>
      <c r="D311" s="6">
        <v>2022</v>
      </c>
      <c r="E311" s="6">
        <v>1</v>
      </c>
      <c r="F311" s="6">
        <v>2</v>
      </c>
      <c r="G311" s="6">
        <v>1</v>
      </c>
      <c r="H311" s="6">
        <v>2</v>
      </c>
      <c r="I311" s="6">
        <v>2</v>
      </c>
      <c r="J311" s="6">
        <v>2</v>
      </c>
      <c r="K311" s="6">
        <v>2</v>
      </c>
      <c r="L311" s="6">
        <v>2</v>
      </c>
      <c r="M311" s="6">
        <v>1</v>
      </c>
      <c r="N311" s="6">
        <v>3</v>
      </c>
      <c r="O311" s="6">
        <v>1</v>
      </c>
      <c r="P311" s="6">
        <v>2</v>
      </c>
      <c r="Q311" s="6">
        <v>1</v>
      </c>
      <c r="R311" s="6">
        <v>1</v>
      </c>
      <c r="S311" s="6">
        <v>3</v>
      </c>
      <c r="T311" s="6">
        <v>2</v>
      </c>
      <c r="U311" s="6">
        <v>1</v>
      </c>
      <c r="V311" s="6">
        <v>2</v>
      </c>
      <c r="W311" s="6">
        <v>2</v>
      </c>
      <c r="X311" s="6">
        <v>3</v>
      </c>
      <c r="Y311" s="6">
        <v>1</v>
      </c>
      <c r="Z311" s="6">
        <v>1</v>
      </c>
      <c r="AA311" s="6">
        <v>1</v>
      </c>
      <c r="AB311" s="6">
        <v>1</v>
      </c>
      <c r="AC311" s="6">
        <v>1</v>
      </c>
      <c r="AD311" s="6">
        <v>1</v>
      </c>
      <c r="AE311" s="6">
        <v>1</v>
      </c>
      <c r="AF311" s="6">
        <v>1</v>
      </c>
      <c r="AG311" s="6">
        <v>1</v>
      </c>
      <c r="AH311" s="6">
        <v>1</v>
      </c>
      <c r="AI311" s="6">
        <v>1</v>
      </c>
      <c r="AJ311" s="6">
        <v>4</v>
      </c>
      <c r="AK311" s="6">
        <v>4</v>
      </c>
      <c r="AL311" s="6">
        <v>4</v>
      </c>
      <c r="AM311" s="6">
        <v>3</v>
      </c>
      <c r="AN311" s="6">
        <v>3</v>
      </c>
      <c r="AO311" s="6">
        <v>4</v>
      </c>
      <c r="AP311" s="6">
        <v>3</v>
      </c>
      <c r="AQ311" s="6">
        <v>3</v>
      </c>
      <c r="AR311" s="6">
        <v>3</v>
      </c>
      <c r="AS311" s="6">
        <v>3</v>
      </c>
      <c r="AT311" s="6">
        <v>4</v>
      </c>
      <c r="AU311" s="6">
        <v>2</v>
      </c>
      <c r="AV311" s="6">
        <v>4</v>
      </c>
      <c r="AW311" s="6">
        <v>3</v>
      </c>
      <c r="AX311" s="6">
        <v>3</v>
      </c>
      <c r="AY311" s="6">
        <v>3</v>
      </c>
      <c r="AZ311" s="3">
        <f t="shared" si="241"/>
        <v>1.8</v>
      </c>
      <c r="BA311" s="3">
        <f t="shared" si="242"/>
        <v>1.25</v>
      </c>
      <c r="BB311" s="3">
        <f t="shared" si="243"/>
        <v>2</v>
      </c>
      <c r="BC311" s="3">
        <f t="shared" si="244"/>
        <v>2.5</v>
      </c>
      <c r="BD311" s="3">
        <f t="shared" si="245"/>
        <v>1</v>
      </c>
      <c r="BE311" s="3">
        <f t="shared" si="246"/>
        <v>1</v>
      </c>
      <c r="BF311" s="3">
        <f t="shared" si="247"/>
        <v>3.4000000000000004</v>
      </c>
      <c r="BG311" s="3">
        <f t="shared" si="248"/>
        <v>3.1666666666666665</v>
      </c>
      <c r="BH311" s="3">
        <f t="shared" si="249"/>
        <v>1.8</v>
      </c>
      <c r="BI311" s="3">
        <f t="shared" si="250"/>
        <v>1.8</v>
      </c>
      <c r="BJ311" s="3">
        <f t="shared" si="251"/>
        <v>1</v>
      </c>
      <c r="BK311" s="3">
        <f t="shared" si="252"/>
        <v>3.3076923076923079</v>
      </c>
      <c r="BL311" s="3">
        <f t="shared" si="253"/>
        <v>2.3540000000000001</v>
      </c>
      <c r="BO311" t="s">
        <v>641</v>
      </c>
      <c r="BP311" t="str">
        <f t="shared" si="254"/>
        <v>('i2023110600621','2022','in2023110400001','1'),</v>
      </c>
      <c r="BQ311" t="str">
        <f t="shared" si="255"/>
        <v>('i2023110600621','2022','in2023110400002','2'),</v>
      </c>
      <c r="BR311" t="str">
        <f t="shared" si="256"/>
        <v>('i2023110600621','2022','in2023110400003','1'),</v>
      </c>
      <c r="BS311" t="str">
        <f t="shared" si="257"/>
        <v>('i2023110600621','2022','in2023110400004','2'),</v>
      </c>
      <c r="BT311" t="str">
        <f t="shared" si="258"/>
        <v>('i2023110600621','2022','in2023110400005','2'),</v>
      </c>
      <c r="BU311" t="str">
        <f t="shared" si="259"/>
        <v>('i2023110600621','2022','in2023110400006','2'),</v>
      </c>
      <c r="BV311" t="str">
        <f t="shared" si="260"/>
        <v>('i2023110600621','2022','in2023110400007','2'),</v>
      </c>
      <c r="BW311" t="str">
        <f t="shared" si="261"/>
        <v>('i2023110600621','2022','in2023110400008','2'),</v>
      </c>
      <c r="BX311" t="str">
        <f t="shared" si="262"/>
        <v>('i2023110600621','2022','in2023110400009','1'),</v>
      </c>
      <c r="BY311" t="str">
        <f t="shared" si="263"/>
        <v>('i2023110600621','2022','in2023110400010','3'),</v>
      </c>
      <c r="BZ311" t="str">
        <f t="shared" si="264"/>
        <v>('i2023110600621','2022','in2023110400011','1'),</v>
      </c>
      <c r="CA311" t="str">
        <f t="shared" si="265"/>
        <v>('i2023110600621','2022','in2023110400012','2'),</v>
      </c>
      <c r="CB311" t="str">
        <f t="shared" si="266"/>
        <v>('i2023110600621','2022','in2023110400013','1'),</v>
      </c>
      <c r="CC311" t="str">
        <f t="shared" si="267"/>
        <v>('i2023110600621','2022','in2023110400014','1'),</v>
      </c>
      <c r="CD311" t="str">
        <f t="shared" si="268"/>
        <v>('i2023110600621','2022','in2023110400015','3'),</v>
      </c>
      <c r="CE311" t="str">
        <f t="shared" si="269"/>
        <v>('i2023110600621','2022','in2023110400016','2'),</v>
      </c>
      <c r="CF311" t="str">
        <f t="shared" si="270"/>
        <v>('i2023110600621','2022','in2023110400017','1'),</v>
      </c>
      <c r="CG311" t="str">
        <f t="shared" si="271"/>
        <v>('i2023110600621','2022','in2023110400018','2'),</v>
      </c>
      <c r="CH311" t="str">
        <f t="shared" si="272"/>
        <v>('i2023110600621','2022','in2023110400019','2'),</v>
      </c>
      <c r="CI311" t="str">
        <f t="shared" si="273"/>
        <v>('i2023110600621','2022','in2023110400020','3'),</v>
      </c>
      <c r="CJ311" t="str">
        <f t="shared" si="274"/>
        <v>('i2023110600621','2022','in2023110400021','1'),</v>
      </c>
      <c r="CK311" t="str">
        <f t="shared" si="275"/>
        <v>('i2023110600621','2022','in2023110400022','1'),</v>
      </c>
      <c r="CL311" t="str">
        <f t="shared" si="276"/>
        <v>('i2023110600621','2022','in2023110400023','1'),</v>
      </c>
      <c r="CM311" t="str">
        <f t="shared" si="277"/>
        <v>('i2023110600621','2022','in2023110400024','1'),</v>
      </c>
      <c r="CN311" t="str">
        <f t="shared" si="278"/>
        <v>('i2023110600621','2022','in2023110400025','1'),</v>
      </c>
      <c r="CO311" t="str">
        <f t="shared" si="279"/>
        <v>('i2023110600621','2022','in2023110400026','1'),</v>
      </c>
      <c r="CP311" t="str">
        <f t="shared" si="280"/>
        <v>('i2023110600621','2022','in2023110400027','1'),</v>
      </c>
      <c r="CQ311" t="str">
        <f t="shared" si="281"/>
        <v>('i2023110600621','2022','in2023110400028','1'),</v>
      </c>
      <c r="CR311" t="str">
        <f t="shared" si="282"/>
        <v>('i2023110600621','2022','in2023110400029','1'),</v>
      </c>
      <c r="CS311" t="str">
        <f t="shared" si="283"/>
        <v>('i2023110600621','2022','in2023110400030','1'),</v>
      </c>
      <c r="CT311" t="str">
        <f t="shared" si="284"/>
        <v>('i2023110600621','2022','in2023110400031','1'),</v>
      </c>
      <c r="CU311" t="str">
        <f t="shared" si="285"/>
        <v>('i2023110600621','2022','in2023110400032','4'),</v>
      </c>
      <c r="CV311" t="str">
        <f t="shared" si="286"/>
        <v>('i2023110600621','2022','in2023110400033','4'),</v>
      </c>
      <c r="CW311" t="str">
        <f t="shared" si="287"/>
        <v>('i2023110600621','2022','in2023110400034','4'),</v>
      </c>
      <c r="CX311" t="str">
        <f t="shared" si="288"/>
        <v>('i2023110600621','2022','in2023110400035','3'),</v>
      </c>
      <c r="CY311" t="str">
        <f t="shared" si="289"/>
        <v>('i2023110600621','2022','in2023110400036','3'),</v>
      </c>
      <c r="CZ311" t="str">
        <f t="shared" si="290"/>
        <v>('i2023110600621','2022','in2023110400037','4'),</v>
      </c>
      <c r="DA311" t="str">
        <f t="shared" si="291"/>
        <v>('i2023110600621','2022','in2023110400038','3'),</v>
      </c>
      <c r="DB311" t="str">
        <f t="shared" si="292"/>
        <v>('i2023110600621','2022','in2023110400039','3'),</v>
      </c>
      <c r="DC311" t="str">
        <f t="shared" si="293"/>
        <v>('i2023110600621','2022','in2023110400040','3'),</v>
      </c>
      <c r="DD311" t="str">
        <f t="shared" si="294"/>
        <v>('i2023110600621','2022','in2023110400041','3'),</v>
      </c>
      <c r="DE311" t="str">
        <f t="shared" si="295"/>
        <v>('i2023110600621','2022','in2023110400042','4'),</v>
      </c>
      <c r="DF311" t="str">
        <f t="shared" si="296"/>
        <v>('i2023110600621','2022','in2023110400043','2'),</v>
      </c>
      <c r="DG311" t="str">
        <f t="shared" si="297"/>
        <v>('i2023110600621','2022','in2023110400044','4'),</v>
      </c>
      <c r="DH311" t="str">
        <f t="shared" si="298"/>
        <v>('i2023110600621','2022','in2023110400045','3'),</v>
      </c>
      <c r="DI311" t="str">
        <f t="shared" si="299"/>
        <v>('i2023110600621','2022','in2023110400046','3'),</v>
      </c>
      <c r="DJ311" t="str">
        <f t="shared" si="300"/>
        <v>('i2023110600621','2022','in2023110400047','3');</v>
      </c>
    </row>
    <row r="312" spans="1:114" x14ac:dyDescent="0.25">
      <c r="A312" s="4" t="str">
        <f>INDEX('instansi pusat'!$B$2:$C$623,MATCH(C312,'instansi pusat'!$D$2:$D$623,0),2)</f>
        <v>i2023110600381</v>
      </c>
      <c r="B312" s="6">
        <v>5610</v>
      </c>
      <c r="C312" s="5" t="s">
        <v>510</v>
      </c>
      <c r="D312" s="6">
        <v>2022</v>
      </c>
      <c r="E312" s="6">
        <v>3</v>
      </c>
      <c r="F312" s="6">
        <v>3</v>
      </c>
      <c r="G312" s="6">
        <v>3</v>
      </c>
      <c r="H312" s="6">
        <v>3</v>
      </c>
      <c r="I312" s="6">
        <v>3</v>
      </c>
      <c r="J312" s="6">
        <v>3</v>
      </c>
      <c r="K312" s="6">
        <v>3</v>
      </c>
      <c r="L312" s="6">
        <v>3</v>
      </c>
      <c r="M312" s="6">
        <v>3</v>
      </c>
      <c r="N312" s="6">
        <v>3</v>
      </c>
      <c r="O312" s="6">
        <v>3</v>
      </c>
      <c r="P312" s="6">
        <v>3</v>
      </c>
      <c r="Q312" s="6">
        <v>3</v>
      </c>
      <c r="R312" s="6">
        <v>3</v>
      </c>
      <c r="S312" s="6">
        <v>1</v>
      </c>
      <c r="T312" s="6">
        <v>3</v>
      </c>
      <c r="U312" s="6">
        <v>3</v>
      </c>
      <c r="V312" s="6">
        <v>2</v>
      </c>
      <c r="W312" s="6">
        <v>2</v>
      </c>
      <c r="X312" s="6">
        <v>2</v>
      </c>
      <c r="Y312" s="6">
        <v>1</v>
      </c>
      <c r="Z312" s="6">
        <v>1</v>
      </c>
      <c r="AA312" s="6">
        <v>1</v>
      </c>
      <c r="AB312" s="6">
        <v>1</v>
      </c>
      <c r="AC312" s="6">
        <v>1</v>
      </c>
      <c r="AD312" s="6">
        <v>1</v>
      </c>
      <c r="AE312" s="6">
        <v>1</v>
      </c>
      <c r="AF312" s="6">
        <v>1</v>
      </c>
      <c r="AG312" s="6">
        <v>1</v>
      </c>
      <c r="AH312" s="6">
        <v>2</v>
      </c>
      <c r="AI312" s="6">
        <v>2</v>
      </c>
      <c r="AJ312" s="6">
        <v>3</v>
      </c>
      <c r="AK312" s="6">
        <v>3</v>
      </c>
      <c r="AL312" s="6">
        <v>3</v>
      </c>
      <c r="AM312" s="6">
        <v>3</v>
      </c>
      <c r="AN312" s="6">
        <v>3</v>
      </c>
      <c r="AO312" s="6">
        <v>4</v>
      </c>
      <c r="AP312" s="6">
        <v>3</v>
      </c>
      <c r="AQ312" s="6">
        <v>3</v>
      </c>
      <c r="AR312" s="6">
        <v>1</v>
      </c>
      <c r="AS312" s="6">
        <v>3</v>
      </c>
      <c r="AT312" s="6">
        <v>3</v>
      </c>
      <c r="AU312" s="6">
        <v>2</v>
      </c>
      <c r="AV312" s="6">
        <v>3</v>
      </c>
      <c r="AW312" s="6">
        <v>3</v>
      </c>
      <c r="AX312" s="6">
        <v>3</v>
      </c>
      <c r="AY312" s="6">
        <v>3</v>
      </c>
      <c r="AZ312" s="3">
        <f t="shared" si="241"/>
        <v>3</v>
      </c>
      <c r="BA312" s="3">
        <f t="shared" si="242"/>
        <v>3</v>
      </c>
      <c r="BB312" s="3">
        <f t="shared" si="243"/>
        <v>2.25</v>
      </c>
      <c r="BC312" s="3">
        <f t="shared" si="244"/>
        <v>2</v>
      </c>
      <c r="BD312" s="3">
        <f t="shared" si="245"/>
        <v>1</v>
      </c>
      <c r="BE312" s="3">
        <f t="shared" si="246"/>
        <v>1.6666666666666665</v>
      </c>
      <c r="BF312" s="3">
        <f t="shared" si="247"/>
        <v>2.9000000000000004</v>
      </c>
      <c r="BG312" s="3">
        <f t="shared" si="248"/>
        <v>2.833333333333333</v>
      </c>
      <c r="BH312" s="3">
        <f t="shared" si="249"/>
        <v>3</v>
      </c>
      <c r="BI312" s="3">
        <f t="shared" si="250"/>
        <v>2.5</v>
      </c>
      <c r="BJ312" s="3">
        <f t="shared" si="251"/>
        <v>1.1818181818181817</v>
      </c>
      <c r="BK312" s="3">
        <f t="shared" si="252"/>
        <v>2.8736263736263736</v>
      </c>
      <c r="BL312" s="3">
        <f t="shared" si="253"/>
        <v>2.5175000000000001</v>
      </c>
      <c r="BO312" t="s">
        <v>641</v>
      </c>
      <c r="BP312" t="str">
        <f t="shared" si="254"/>
        <v>('i2023110600381','2022','in2023110400001','3'),</v>
      </c>
      <c r="BQ312" t="str">
        <f t="shared" si="255"/>
        <v>('i2023110600381','2022','in2023110400002','3'),</v>
      </c>
      <c r="BR312" t="str">
        <f t="shared" si="256"/>
        <v>('i2023110600381','2022','in2023110400003','3'),</v>
      </c>
      <c r="BS312" t="str">
        <f t="shared" si="257"/>
        <v>('i2023110600381','2022','in2023110400004','3'),</v>
      </c>
      <c r="BT312" t="str">
        <f t="shared" si="258"/>
        <v>('i2023110600381','2022','in2023110400005','3'),</v>
      </c>
      <c r="BU312" t="str">
        <f t="shared" si="259"/>
        <v>('i2023110600381','2022','in2023110400006','3'),</v>
      </c>
      <c r="BV312" t="str">
        <f t="shared" si="260"/>
        <v>('i2023110600381','2022','in2023110400007','3'),</v>
      </c>
      <c r="BW312" t="str">
        <f t="shared" si="261"/>
        <v>('i2023110600381','2022','in2023110400008','3'),</v>
      </c>
      <c r="BX312" t="str">
        <f t="shared" si="262"/>
        <v>('i2023110600381','2022','in2023110400009','3'),</v>
      </c>
      <c r="BY312" t="str">
        <f t="shared" si="263"/>
        <v>('i2023110600381','2022','in2023110400010','3'),</v>
      </c>
      <c r="BZ312" t="str">
        <f t="shared" si="264"/>
        <v>('i2023110600381','2022','in2023110400011','3'),</v>
      </c>
      <c r="CA312" t="str">
        <f t="shared" si="265"/>
        <v>('i2023110600381','2022','in2023110400012','3'),</v>
      </c>
      <c r="CB312" t="str">
        <f t="shared" si="266"/>
        <v>('i2023110600381','2022','in2023110400013','3'),</v>
      </c>
      <c r="CC312" t="str">
        <f t="shared" si="267"/>
        <v>('i2023110600381','2022','in2023110400014','3'),</v>
      </c>
      <c r="CD312" t="str">
        <f t="shared" si="268"/>
        <v>('i2023110600381','2022','in2023110400015','1'),</v>
      </c>
      <c r="CE312" t="str">
        <f t="shared" si="269"/>
        <v>('i2023110600381','2022','in2023110400016','3'),</v>
      </c>
      <c r="CF312" t="str">
        <f t="shared" si="270"/>
        <v>('i2023110600381','2022','in2023110400017','3'),</v>
      </c>
      <c r="CG312" t="str">
        <f t="shared" si="271"/>
        <v>('i2023110600381','2022','in2023110400018','2'),</v>
      </c>
      <c r="CH312" t="str">
        <f t="shared" si="272"/>
        <v>('i2023110600381','2022','in2023110400019','2'),</v>
      </c>
      <c r="CI312" t="str">
        <f t="shared" si="273"/>
        <v>('i2023110600381','2022','in2023110400020','2'),</v>
      </c>
      <c r="CJ312" t="str">
        <f t="shared" si="274"/>
        <v>('i2023110600381','2022','in2023110400021','1'),</v>
      </c>
      <c r="CK312" t="str">
        <f t="shared" si="275"/>
        <v>('i2023110600381','2022','in2023110400022','1'),</v>
      </c>
      <c r="CL312" t="str">
        <f t="shared" si="276"/>
        <v>('i2023110600381','2022','in2023110400023','1'),</v>
      </c>
      <c r="CM312" t="str">
        <f t="shared" si="277"/>
        <v>('i2023110600381','2022','in2023110400024','1'),</v>
      </c>
      <c r="CN312" t="str">
        <f t="shared" si="278"/>
        <v>('i2023110600381','2022','in2023110400025','1'),</v>
      </c>
      <c r="CO312" t="str">
        <f t="shared" si="279"/>
        <v>('i2023110600381','2022','in2023110400026','1'),</v>
      </c>
      <c r="CP312" t="str">
        <f t="shared" si="280"/>
        <v>('i2023110600381','2022','in2023110400027','1'),</v>
      </c>
      <c r="CQ312" t="str">
        <f t="shared" si="281"/>
        <v>('i2023110600381','2022','in2023110400028','1'),</v>
      </c>
      <c r="CR312" t="str">
        <f t="shared" si="282"/>
        <v>('i2023110600381','2022','in2023110400029','1'),</v>
      </c>
      <c r="CS312" t="str">
        <f t="shared" si="283"/>
        <v>('i2023110600381','2022','in2023110400030','2'),</v>
      </c>
      <c r="CT312" t="str">
        <f t="shared" si="284"/>
        <v>('i2023110600381','2022','in2023110400031','2'),</v>
      </c>
      <c r="CU312" t="str">
        <f t="shared" si="285"/>
        <v>('i2023110600381','2022','in2023110400032','3'),</v>
      </c>
      <c r="CV312" t="str">
        <f t="shared" si="286"/>
        <v>('i2023110600381','2022','in2023110400033','3'),</v>
      </c>
      <c r="CW312" t="str">
        <f t="shared" si="287"/>
        <v>('i2023110600381','2022','in2023110400034','3'),</v>
      </c>
      <c r="CX312" t="str">
        <f t="shared" si="288"/>
        <v>('i2023110600381','2022','in2023110400035','3'),</v>
      </c>
      <c r="CY312" t="str">
        <f t="shared" si="289"/>
        <v>('i2023110600381','2022','in2023110400036','3'),</v>
      </c>
      <c r="CZ312" t="str">
        <f t="shared" si="290"/>
        <v>('i2023110600381','2022','in2023110400037','4'),</v>
      </c>
      <c r="DA312" t="str">
        <f t="shared" si="291"/>
        <v>('i2023110600381','2022','in2023110400038','3'),</v>
      </c>
      <c r="DB312" t="str">
        <f t="shared" si="292"/>
        <v>('i2023110600381','2022','in2023110400039','3'),</v>
      </c>
      <c r="DC312" t="str">
        <f t="shared" si="293"/>
        <v>('i2023110600381','2022','in2023110400040','1'),</v>
      </c>
      <c r="DD312" t="str">
        <f t="shared" si="294"/>
        <v>('i2023110600381','2022','in2023110400041','3'),</v>
      </c>
      <c r="DE312" t="str">
        <f t="shared" si="295"/>
        <v>('i2023110600381','2022','in2023110400042','3'),</v>
      </c>
      <c r="DF312" t="str">
        <f t="shared" si="296"/>
        <v>('i2023110600381','2022','in2023110400043','2'),</v>
      </c>
      <c r="DG312" t="str">
        <f t="shared" si="297"/>
        <v>('i2023110600381','2022','in2023110400044','3'),</v>
      </c>
      <c r="DH312" t="str">
        <f t="shared" si="298"/>
        <v>('i2023110600381','2022','in2023110400045','3'),</v>
      </c>
      <c r="DI312" t="str">
        <f t="shared" si="299"/>
        <v>('i2023110600381','2022','in2023110400046','3'),</v>
      </c>
      <c r="DJ312" t="str">
        <f t="shared" si="300"/>
        <v>('i2023110600381','2022','in2023110400047','3');</v>
      </c>
    </row>
    <row r="313" spans="1:114" x14ac:dyDescent="0.25">
      <c r="A313" s="4" t="str">
        <f>INDEX('instansi pusat'!$B$2:$C$623,MATCH(C313,'instansi pusat'!$D$2:$D$623,0),2)</f>
        <v>i2023110600167</v>
      </c>
      <c r="B313" s="6">
        <v>5606</v>
      </c>
      <c r="C313" s="5" t="s">
        <v>506</v>
      </c>
      <c r="D313" s="6">
        <v>2022</v>
      </c>
      <c r="E313" s="6">
        <v>1</v>
      </c>
      <c r="F313" s="6">
        <v>1</v>
      </c>
      <c r="G313" s="6">
        <v>3</v>
      </c>
      <c r="H313" s="6">
        <v>1</v>
      </c>
      <c r="I313" s="6">
        <v>3</v>
      </c>
      <c r="J313" s="6">
        <v>3</v>
      </c>
      <c r="K313" s="6">
        <v>1</v>
      </c>
      <c r="L313" s="6">
        <v>2</v>
      </c>
      <c r="M313" s="6">
        <v>2</v>
      </c>
      <c r="N313" s="6">
        <v>3</v>
      </c>
      <c r="O313" s="6">
        <v>1</v>
      </c>
      <c r="P313" s="6">
        <v>2</v>
      </c>
      <c r="Q313" s="6">
        <v>1</v>
      </c>
      <c r="R313" s="6">
        <v>1</v>
      </c>
      <c r="S313" s="6">
        <v>2</v>
      </c>
      <c r="T313" s="6">
        <v>3</v>
      </c>
      <c r="U313" s="6">
        <v>3</v>
      </c>
      <c r="V313" s="6">
        <v>1</v>
      </c>
      <c r="W313" s="6">
        <v>2</v>
      </c>
      <c r="X313" s="6">
        <v>3</v>
      </c>
      <c r="Y313" s="6">
        <v>1</v>
      </c>
      <c r="Z313" s="6">
        <v>1</v>
      </c>
      <c r="AA313" s="6">
        <v>1</v>
      </c>
      <c r="AB313" s="6">
        <v>1</v>
      </c>
      <c r="AC313" s="6">
        <v>3</v>
      </c>
      <c r="AD313" s="6">
        <v>1</v>
      </c>
      <c r="AE313" s="6">
        <v>1</v>
      </c>
      <c r="AF313" s="6">
        <v>1</v>
      </c>
      <c r="AG313" s="6">
        <v>1</v>
      </c>
      <c r="AH313" s="6">
        <v>1</v>
      </c>
      <c r="AI313" s="6">
        <v>1</v>
      </c>
      <c r="AJ313" s="6">
        <v>4</v>
      </c>
      <c r="AK313" s="6">
        <v>4</v>
      </c>
      <c r="AL313" s="6">
        <v>4</v>
      </c>
      <c r="AM313" s="6">
        <v>4</v>
      </c>
      <c r="AN313" s="6">
        <v>1</v>
      </c>
      <c r="AO313" s="6">
        <v>4</v>
      </c>
      <c r="AP313" s="6">
        <v>3</v>
      </c>
      <c r="AQ313" s="6">
        <v>2</v>
      </c>
      <c r="AR313" s="6">
        <v>2</v>
      </c>
      <c r="AS313" s="6">
        <v>2</v>
      </c>
      <c r="AT313" s="6">
        <v>4</v>
      </c>
      <c r="AU313" s="6">
        <v>2</v>
      </c>
      <c r="AV313" s="6">
        <v>4</v>
      </c>
      <c r="AW313" s="6">
        <v>4</v>
      </c>
      <c r="AX313" s="6">
        <v>3</v>
      </c>
      <c r="AY313" s="6">
        <v>4</v>
      </c>
      <c r="AZ313" s="3">
        <f t="shared" si="241"/>
        <v>2</v>
      </c>
      <c r="BA313" s="3">
        <f t="shared" si="242"/>
        <v>1.25</v>
      </c>
      <c r="BB313" s="3">
        <f t="shared" si="243"/>
        <v>2.25</v>
      </c>
      <c r="BC313" s="3">
        <f t="shared" si="244"/>
        <v>2.5</v>
      </c>
      <c r="BD313" s="3">
        <f t="shared" si="245"/>
        <v>1.25</v>
      </c>
      <c r="BE313" s="3">
        <f t="shared" si="246"/>
        <v>1</v>
      </c>
      <c r="BF313" s="3">
        <f t="shared" si="247"/>
        <v>3</v>
      </c>
      <c r="BG313" s="3">
        <f t="shared" si="248"/>
        <v>3.5</v>
      </c>
      <c r="BH313" s="3">
        <f t="shared" si="249"/>
        <v>2</v>
      </c>
      <c r="BI313" s="3">
        <f t="shared" si="250"/>
        <v>1.9</v>
      </c>
      <c r="BJ313" s="3">
        <f t="shared" si="251"/>
        <v>1.1818181818181819</v>
      </c>
      <c r="BK313" s="3">
        <f t="shared" si="252"/>
        <v>3.1978021978021975</v>
      </c>
      <c r="BL313" s="3">
        <f t="shared" si="253"/>
        <v>2.3849999999999998</v>
      </c>
      <c r="BO313" t="s">
        <v>641</v>
      </c>
      <c r="BP313" t="str">
        <f t="shared" si="254"/>
        <v>('i2023110600167','2022','in2023110400001','1'),</v>
      </c>
      <c r="BQ313" t="str">
        <f t="shared" si="255"/>
        <v>('i2023110600167','2022','in2023110400002','1'),</v>
      </c>
      <c r="BR313" t="str">
        <f t="shared" si="256"/>
        <v>('i2023110600167','2022','in2023110400003','3'),</v>
      </c>
      <c r="BS313" t="str">
        <f t="shared" si="257"/>
        <v>('i2023110600167','2022','in2023110400004','1'),</v>
      </c>
      <c r="BT313" t="str">
        <f t="shared" si="258"/>
        <v>('i2023110600167','2022','in2023110400005','3'),</v>
      </c>
      <c r="BU313" t="str">
        <f t="shared" si="259"/>
        <v>('i2023110600167','2022','in2023110400006','3'),</v>
      </c>
      <c r="BV313" t="str">
        <f t="shared" si="260"/>
        <v>('i2023110600167','2022','in2023110400007','1'),</v>
      </c>
      <c r="BW313" t="str">
        <f t="shared" si="261"/>
        <v>('i2023110600167','2022','in2023110400008','2'),</v>
      </c>
      <c r="BX313" t="str">
        <f t="shared" si="262"/>
        <v>('i2023110600167','2022','in2023110400009','2'),</v>
      </c>
      <c r="BY313" t="str">
        <f t="shared" si="263"/>
        <v>('i2023110600167','2022','in2023110400010','3'),</v>
      </c>
      <c r="BZ313" t="str">
        <f t="shared" si="264"/>
        <v>('i2023110600167','2022','in2023110400011','1'),</v>
      </c>
      <c r="CA313" t="str">
        <f t="shared" si="265"/>
        <v>('i2023110600167','2022','in2023110400012','2'),</v>
      </c>
      <c r="CB313" t="str">
        <f t="shared" si="266"/>
        <v>('i2023110600167','2022','in2023110400013','1'),</v>
      </c>
      <c r="CC313" t="str">
        <f t="shared" si="267"/>
        <v>('i2023110600167','2022','in2023110400014','1'),</v>
      </c>
      <c r="CD313" t="str">
        <f t="shared" si="268"/>
        <v>('i2023110600167','2022','in2023110400015','2'),</v>
      </c>
      <c r="CE313" t="str">
        <f t="shared" si="269"/>
        <v>('i2023110600167','2022','in2023110400016','3'),</v>
      </c>
      <c r="CF313" t="str">
        <f t="shared" si="270"/>
        <v>('i2023110600167','2022','in2023110400017','3'),</v>
      </c>
      <c r="CG313" t="str">
        <f t="shared" si="271"/>
        <v>('i2023110600167','2022','in2023110400018','1'),</v>
      </c>
      <c r="CH313" t="str">
        <f t="shared" si="272"/>
        <v>('i2023110600167','2022','in2023110400019','2'),</v>
      </c>
      <c r="CI313" t="str">
        <f t="shared" si="273"/>
        <v>('i2023110600167','2022','in2023110400020','3'),</v>
      </c>
      <c r="CJ313" t="str">
        <f t="shared" si="274"/>
        <v>('i2023110600167','2022','in2023110400021','1'),</v>
      </c>
      <c r="CK313" t="str">
        <f t="shared" si="275"/>
        <v>('i2023110600167','2022','in2023110400022','1'),</v>
      </c>
      <c r="CL313" t="str">
        <f t="shared" si="276"/>
        <v>('i2023110600167','2022','in2023110400023','1'),</v>
      </c>
      <c r="CM313" t="str">
        <f t="shared" si="277"/>
        <v>('i2023110600167','2022','in2023110400024','1'),</v>
      </c>
      <c r="CN313" t="str">
        <f t="shared" si="278"/>
        <v>('i2023110600167','2022','in2023110400025','3'),</v>
      </c>
      <c r="CO313" t="str">
        <f t="shared" si="279"/>
        <v>('i2023110600167','2022','in2023110400026','1'),</v>
      </c>
      <c r="CP313" t="str">
        <f t="shared" si="280"/>
        <v>('i2023110600167','2022','in2023110400027','1'),</v>
      </c>
      <c r="CQ313" t="str">
        <f t="shared" si="281"/>
        <v>('i2023110600167','2022','in2023110400028','1'),</v>
      </c>
      <c r="CR313" t="str">
        <f t="shared" si="282"/>
        <v>('i2023110600167','2022','in2023110400029','1'),</v>
      </c>
      <c r="CS313" t="str">
        <f t="shared" si="283"/>
        <v>('i2023110600167','2022','in2023110400030','1'),</v>
      </c>
      <c r="CT313" t="str">
        <f t="shared" si="284"/>
        <v>('i2023110600167','2022','in2023110400031','1'),</v>
      </c>
      <c r="CU313" t="str">
        <f t="shared" si="285"/>
        <v>('i2023110600167','2022','in2023110400032','4'),</v>
      </c>
      <c r="CV313" t="str">
        <f t="shared" si="286"/>
        <v>('i2023110600167','2022','in2023110400033','4'),</v>
      </c>
      <c r="CW313" t="str">
        <f t="shared" si="287"/>
        <v>('i2023110600167','2022','in2023110400034','4'),</v>
      </c>
      <c r="CX313" t="str">
        <f t="shared" si="288"/>
        <v>('i2023110600167','2022','in2023110400035','4'),</v>
      </c>
      <c r="CY313" t="str">
        <f t="shared" si="289"/>
        <v>('i2023110600167','2022','in2023110400036','1'),</v>
      </c>
      <c r="CZ313" t="str">
        <f t="shared" si="290"/>
        <v>('i2023110600167','2022','in2023110400037','4'),</v>
      </c>
      <c r="DA313" t="str">
        <f t="shared" si="291"/>
        <v>('i2023110600167','2022','in2023110400038','3'),</v>
      </c>
      <c r="DB313" t="str">
        <f t="shared" si="292"/>
        <v>('i2023110600167','2022','in2023110400039','2'),</v>
      </c>
      <c r="DC313" t="str">
        <f t="shared" si="293"/>
        <v>('i2023110600167','2022','in2023110400040','2'),</v>
      </c>
      <c r="DD313" t="str">
        <f t="shared" si="294"/>
        <v>('i2023110600167','2022','in2023110400041','2'),</v>
      </c>
      <c r="DE313" t="str">
        <f t="shared" si="295"/>
        <v>('i2023110600167','2022','in2023110400042','4'),</v>
      </c>
      <c r="DF313" t="str">
        <f t="shared" si="296"/>
        <v>('i2023110600167','2022','in2023110400043','2'),</v>
      </c>
      <c r="DG313" t="str">
        <f t="shared" si="297"/>
        <v>('i2023110600167','2022','in2023110400044','4'),</v>
      </c>
      <c r="DH313" t="str">
        <f t="shared" si="298"/>
        <v>('i2023110600167','2022','in2023110400045','4'),</v>
      </c>
      <c r="DI313" t="str">
        <f t="shared" si="299"/>
        <v>('i2023110600167','2022','in2023110400046','3'),</v>
      </c>
      <c r="DJ313" t="str">
        <f t="shared" si="300"/>
        <v>('i2023110600167','2022','in2023110400047','4');</v>
      </c>
    </row>
    <row r="314" spans="1:114" x14ac:dyDescent="0.25">
      <c r="A314" s="4" t="str">
        <f>INDEX('instansi pusat'!$B$2:$C$623,MATCH(C314,'instansi pusat'!$D$2:$D$623,0),2)</f>
        <v>i2023110600165</v>
      </c>
      <c r="B314" s="6">
        <v>5602</v>
      </c>
      <c r="C314" s="5" t="s">
        <v>502</v>
      </c>
      <c r="D314" s="6">
        <v>2022</v>
      </c>
      <c r="E314" s="6">
        <v>3</v>
      </c>
      <c r="F314" s="6">
        <v>3</v>
      </c>
      <c r="G314" s="6">
        <v>3</v>
      </c>
      <c r="H314" s="6">
        <v>2</v>
      </c>
      <c r="I314" s="6">
        <v>3</v>
      </c>
      <c r="J314" s="6">
        <v>3</v>
      </c>
      <c r="K314" s="6">
        <v>3</v>
      </c>
      <c r="L314" s="6">
        <v>2</v>
      </c>
      <c r="M314" s="6">
        <v>2</v>
      </c>
      <c r="N314" s="6">
        <v>3</v>
      </c>
      <c r="O314" s="6">
        <v>1</v>
      </c>
      <c r="P314" s="6">
        <v>3</v>
      </c>
      <c r="Q314" s="6">
        <v>3</v>
      </c>
      <c r="R314" s="6">
        <v>3</v>
      </c>
      <c r="S314" s="6">
        <v>1</v>
      </c>
      <c r="T314" s="6">
        <v>2</v>
      </c>
      <c r="U314" s="6">
        <v>3</v>
      </c>
      <c r="V314" s="6">
        <v>1</v>
      </c>
      <c r="W314" s="6">
        <v>1</v>
      </c>
      <c r="X314" s="6">
        <v>1</v>
      </c>
      <c r="Y314" s="6">
        <v>1</v>
      </c>
      <c r="Z314" s="6">
        <v>2</v>
      </c>
      <c r="AA314" s="6">
        <v>1</v>
      </c>
      <c r="AB314" s="6">
        <v>1</v>
      </c>
      <c r="AC314" s="6">
        <v>2</v>
      </c>
      <c r="AD314" s="6">
        <v>1</v>
      </c>
      <c r="AE314" s="6">
        <v>1</v>
      </c>
      <c r="AF314" s="6">
        <v>1</v>
      </c>
      <c r="AG314" s="6">
        <v>1</v>
      </c>
      <c r="AH314" s="6">
        <v>1</v>
      </c>
      <c r="AI314" s="6">
        <v>1</v>
      </c>
      <c r="AJ314" s="6">
        <v>4</v>
      </c>
      <c r="AK314" s="6">
        <v>4</v>
      </c>
      <c r="AL314" s="6">
        <v>4</v>
      </c>
      <c r="AM314" s="6">
        <v>4</v>
      </c>
      <c r="AN314" s="6">
        <v>4</v>
      </c>
      <c r="AO314" s="6">
        <v>4</v>
      </c>
      <c r="AP314" s="6">
        <v>2</v>
      </c>
      <c r="AQ314" s="6">
        <v>3</v>
      </c>
      <c r="AR314" s="6">
        <v>3</v>
      </c>
      <c r="AS314" s="6">
        <v>4</v>
      </c>
      <c r="AT314" s="6">
        <v>4</v>
      </c>
      <c r="AU314" s="6">
        <v>2</v>
      </c>
      <c r="AV314" s="6">
        <v>4</v>
      </c>
      <c r="AW314" s="6">
        <v>4</v>
      </c>
      <c r="AX314" s="6">
        <v>4</v>
      </c>
      <c r="AY314" s="6">
        <v>4</v>
      </c>
      <c r="AZ314" s="3">
        <f t="shared" si="241"/>
        <v>2.7</v>
      </c>
      <c r="BA314" s="3">
        <f t="shared" si="242"/>
        <v>2.5</v>
      </c>
      <c r="BB314" s="3">
        <f t="shared" si="243"/>
        <v>1.75</v>
      </c>
      <c r="BC314" s="3">
        <f t="shared" si="244"/>
        <v>1</v>
      </c>
      <c r="BD314" s="3">
        <f t="shared" si="245"/>
        <v>1.25</v>
      </c>
      <c r="BE314" s="3">
        <f t="shared" si="246"/>
        <v>1</v>
      </c>
      <c r="BF314" s="3">
        <f t="shared" si="247"/>
        <v>3.6</v>
      </c>
      <c r="BG314" s="3">
        <f t="shared" si="248"/>
        <v>3.6666666666666665</v>
      </c>
      <c r="BH314" s="3">
        <f t="shared" si="249"/>
        <v>2.7</v>
      </c>
      <c r="BI314" s="3">
        <f t="shared" si="250"/>
        <v>1.9000000000000001</v>
      </c>
      <c r="BJ314" s="3">
        <f t="shared" si="251"/>
        <v>1.1818181818181819</v>
      </c>
      <c r="BK314" s="3">
        <f t="shared" si="252"/>
        <v>3.6263736263736259</v>
      </c>
      <c r="BL314" s="3">
        <f t="shared" si="253"/>
        <v>2.6710000000000003</v>
      </c>
      <c r="BO314" t="s">
        <v>641</v>
      </c>
      <c r="BP314" t="str">
        <f t="shared" si="254"/>
        <v>('i2023110600165','2022','in2023110400001','3'),</v>
      </c>
      <c r="BQ314" t="str">
        <f t="shared" si="255"/>
        <v>('i2023110600165','2022','in2023110400002','3'),</v>
      </c>
      <c r="BR314" t="str">
        <f t="shared" si="256"/>
        <v>('i2023110600165','2022','in2023110400003','3'),</v>
      </c>
      <c r="BS314" t="str">
        <f t="shared" si="257"/>
        <v>('i2023110600165','2022','in2023110400004','2'),</v>
      </c>
      <c r="BT314" t="str">
        <f t="shared" si="258"/>
        <v>('i2023110600165','2022','in2023110400005','3'),</v>
      </c>
      <c r="BU314" t="str">
        <f t="shared" si="259"/>
        <v>('i2023110600165','2022','in2023110400006','3'),</v>
      </c>
      <c r="BV314" t="str">
        <f t="shared" si="260"/>
        <v>('i2023110600165','2022','in2023110400007','3'),</v>
      </c>
      <c r="BW314" t="str">
        <f t="shared" si="261"/>
        <v>('i2023110600165','2022','in2023110400008','2'),</v>
      </c>
      <c r="BX314" t="str">
        <f t="shared" si="262"/>
        <v>('i2023110600165','2022','in2023110400009','2'),</v>
      </c>
      <c r="BY314" t="str">
        <f t="shared" si="263"/>
        <v>('i2023110600165','2022','in2023110400010','3'),</v>
      </c>
      <c r="BZ314" t="str">
        <f t="shared" si="264"/>
        <v>('i2023110600165','2022','in2023110400011','1'),</v>
      </c>
      <c r="CA314" t="str">
        <f t="shared" si="265"/>
        <v>('i2023110600165','2022','in2023110400012','3'),</v>
      </c>
      <c r="CB314" t="str">
        <f t="shared" si="266"/>
        <v>('i2023110600165','2022','in2023110400013','3'),</v>
      </c>
      <c r="CC314" t="str">
        <f t="shared" si="267"/>
        <v>('i2023110600165','2022','in2023110400014','3'),</v>
      </c>
      <c r="CD314" t="str">
        <f t="shared" si="268"/>
        <v>('i2023110600165','2022','in2023110400015','1'),</v>
      </c>
      <c r="CE314" t="str">
        <f t="shared" si="269"/>
        <v>('i2023110600165','2022','in2023110400016','2'),</v>
      </c>
      <c r="CF314" t="str">
        <f t="shared" si="270"/>
        <v>('i2023110600165','2022','in2023110400017','3'),</v>
      </c>
      <c r="CG314" t="str">
        <f t="shared" si="271"/>
        <v>('i2023110600165','2022','in2023110400018','1'),</v>
      </c>
      <c r="CH314" t="str">
        <f t="shared" si="272"/>
        <v>('i2023110600165','2022','in2023110400019','1'),</v>
      </c>
      <c r="CI314" t="str">
        <f t="shared" si="273"/>
        <v>('i2023110600165','2022','in2023110400020','1'),</v>
      </c>
      <c r="CJ314" t="str">
        <f t="shared" si="274"/>
        <v>('i2023110600165','2022','in2023110400021','1'),</v>
      </c>
      <c r="CK314" t="str">
        <f t="shared" si="275"/>
        <v>('i2023110600165','2022','in2023110400022','2'),</v>
      </c>
      <c r="CL314" t="str">
        <f t="shared" si="276"/>
        <v>('i2023110600165','2022','in2023110400023','1'),</v>
      </c>
      <c r="CM314" t="str">
        <f t="shared" si="277"/>
        <v>('i2023110600165','2022','in2023110400024','1'),</v>
      </c>
      <c r="CN314" t="str">
        <f t="shared" si="278"/>
        <v>('i2023110600165','2022','in2023110400025','2'),</v>
      </c>
      <c r="CO314" t="str">
        <f t="shared" si="279"/>
        <v>('i2023110600165','2022','in2023110400026','1'),</v>
      </c>
      <c r="CP314" t="str">
        <f t="shared" si="280"/>
        <v>('i2023110600165','2022','in2023110400027','1'),</v>
      </c>
      <c r="CQ314" t="str">
        <f t="shared" si="281"/>
        <v>('i2023110600165','2022','in2023110400028','1'),</v>
      </c>
      <c r="CR314" t="str">
        <f t="shared" si="282"/>
        <v>('i2023110600165','2022','in2023110400029','1'),</v>
      </c>
      <c r="CS314" t="str">
        <f t="shared" si="283"/>
        <v>('i2023110600165','2022','in2023110400030','1'),</v>
      </c>
      <c r="CT314" t="str">
        <f t="shared" si="284"/>
        <v>('i2023110600165','2022','in2023110400031','1'),</v>
      </c>
      <c r="CU314" t="str">
        <f t="shared" si="285"/>
        <v>('i2023110600165','2022','in2023110400032','4'),</v>
      </c>
      <c r="CV314" t="str">
        <f t="shared" si="286"/>
        <v>('i2023110600165','2022','in2023110400033','4'),</v>
      </c>
      <c r="CW314" t="str">
        <f t="shared" si="287"/>
        <v>('i2023110600165','2022','in2023110400034','4'),</v>
      </c>
      <c r="CX314" t="str">
        <f t="shared" si="288"/>
        <v>('i2023110600165','2022','in2023110400035','4'),</v>
      </c>
      <c r="CY314" t="str">
        <f t="shared" si="289"/>
        <v>('i2023110600165','2022','in2023110400036','4'),</v>
      </c>
      <c r="CZ314" t="str">
        <f t="shared" si="290"/>
        <v>('i2023110600165','2022','in2023110400037','4'),</v>
      </c>
      <c r="DA314" t="str">
        <f t="shared" si="291"/>
        <v>('i2023110600165','2022','in2023110400038','2'),</v>
      </c>
      <c r="DB314" t="str">
        <f t="shared" si="292"/>
        <v>('i2023110600165','2022','in2023110400039','3'),</v>
      </c>
      <c r="DC314" t="str">
        <f t="shared" si="293"/>
        <v>('i2023110600165','2022','in2023110400040','3'),</v>
      </c>
      <c r="DD314" t="str">
        <f t="shared" si="294"/>
        <v>('i2023110600165','2022','in2023110400041','4'),</v>
      </c>
      <c r="DE314" t="str">
        <f t="shared" si="295"/>
        <v>('i2023110600165','2022','in2023110400042','4'),</v>
      </c>
      <c r="DF314" t="str">
        <f t="shared" si="296"/>
        <v>('i2023110600165','2022','in2023110400043','2'),</v>
      </c>
      <c r="DG314" t="str">
        <f t="shared" si="297"/>
        <v>('i2023110600165','2022','in2023110400044','4'),</v>
      </c>
      <c r="DH314" t="str">
        <f t="shared" si="298"/>
        <v>('i2023110600165','2022','in2023110400045','4'),</v>
      </c>
      <c r="DI314" t="str">
        <f t="shared" si="299"/>
        <v>('i2023110600165','2022','in2023110400046','4'),</v>
      </c>
      <c r="DJ314" t="str">
        <f t="shared" si="300"/>
        <v>('i2023110600165','2022','in2023110400047','4');</v>
      </c>
    </row>
    <row r="315" spans="1:114" x14ac:dyDescent="0.25">
      <c r="A315" s="4" t="str">
        <f>INDEX('instansi pusat'!$B$2:$C$623,MATCH(C315,'instansi pusat'!$D$2:$D$623,0),2)</f>
        <v>i2023110600169</v>
      </c>
      <c r="B315" s="6">
        <v>5609</v>
      </c>
      <c r="C315" s="5" t="s">
        <v>509</v>
      </c>
      <c r="D315" s="6">
        <v>2022</v>
      </c>
      <c r="E315" s="6">
        <v>1</v>
      </c>
      <c r="F315" s="6">
        <v>2</v>
      </c>
      <c r="G315" s="6">
        <v>1</v>
      </c>
      <c r="H315" s="6">
        <v>2</v>
      </c>
      <c r="I315" s="6">
        <v>2</v>
      </c>
      <c r="J315" s="6">
        <v>1</v>
      </c>
      <c r="K315" s="6">
        <v>1</v>
      </c>
      <c r="L315" s="6">
        <v>2</v>
      </c>
      <c r="M315" s="6">
        <v>1</v>
      </c>
      <c r="N315" s="6">
        <v>1</v>
      </c>
      <c r="O315" s="6">
        <v>1</v>
      </c>
      <c r="P315" s="6">
        <v>1</v>
      </c>
      <c r="Q315" s="6">
        <v>1</v>
      </c>
      <c r="R315" s="6">
        <v>1</v>
      </c>
      <c r="S315" s="6">
        <v>1</v>
      </c>
      <c r="T315" s="6">
        <v>2</v>
      </c>
      <c r="U315" s="6">
        <v>1</v>
      </c>
      <c r="V315" s="6">
        <v>1</v>
      </c>
      <c r="W315" s="6">
        <v>1</v>
      </c>
      <c r="X315" s="6">
        <v>1</v>
      </c>
      <c r="Y315" s="6">
        <v>1</v>
      </c>
      <c r="Z315" s="6">
        <v>1</v>
      </c>
      <c r="AA315" s="6">
        <v>1</v>
      </c>
      <c r="AB315" s="6">
        <v>1</v>
      </c>
      <c r="AC315" s="6">
        <v>1</v>
      </c>
      <c r="AD315" s="6">
        <v>1</v>
      </c>
      <c r="AE315" s="6">
        <v>1</v>
      </c>
      <c r="AF315" s="6">
        <v>1</v>
      </c>
      <c r="AG315" s="6">
        <v>1</v>
      </c>
      <c r="AH315" s="6">
        <v>1</v>
      </c>
      <c r="AI315" s="6">
        <v>1</v>
      </c>
      <c r="AJ315" s="6">
        <v>4</v>
      </c>
      <c r="AK315" s="6">
        <v>4</v>
      </c>
      <c r="AL315" s="6">
        <v>4</v>
      </c>
      <c r="AM315" s="6">
        <v>4</v>
      </c>
      <c r="AN315" s="6">
        <v>3</v>
      </c>
      <c r="AO315" s="6">
        <v>1</v>
      </c>
      <c r="AP315" s="6">
        <v>2</v>
      </c>
      <c r="AQ315" s="6">
        <v>1</v>
      </c>
      <c r="AR315" s="6">
        <v>3</v>
      </c>
      <c r="AS315" s="6">
        <v>3</v>
      </c>
      <c r="AT315" s="6">
        <v>4</v>
      </c>
      <c r="AU315" s="6">
        <v>2</v>
      </c>
      <c r="AV315" s="6">
        <v>3</v>
      </c>
      <c r="AW315" s="6">
        <v>3</v>
      </c>
      <c r="AX315" s="6">
        <v>3</v>
      </c>
      <c r="AY315" s="6">
        <v>2</v>
      </c>
      <c r="AZ315" s="3">
        <f t="shared" si="241"/>
        <v>1.4000000000000001</v>
      </c>
      <c r="BA315" s="3">
        <f t="shared" si="242"/>
        <v>1</v>
      </c>
      <c r="BB315" s="3">
        <f t="shared" si="243"/>
        <v>1.25</v>
      </c>
      <c r="BC315" s="3">
        <f t="shared" si="244"/>
        <v>1</v>
      </c>
      <c r="BD315" s="3">
        <f t="shared" si="245"/>
        <v>1</v>
      </c>
      <c r="BE315" s="3">
        <f t="shared" si="246"/>
        <v>1</v>
      </c>
      <c r="BF315" s="3">
        <f t="shared" si="247"/>
        <v>2.9000000000000004</v>
      </c>
      <c r="BG315" s="3">
        <f t="shared" si="248"/>
        <v>2.833333333333333</v>
      </c>
      <c r="BH315" s="3">
        <f t="shared" si="249"/>
        <v>1.4000000000000001</v>
      </c>
      <c r="BI315" s="3">
        <f t="shared" si="250"/>
        <v>1.1000000000000001</v>
      </c>
      <c r="BJ315" s="3">
        <f t="shared" si="251"/>
        <v>1</v>
      </c>
      <c r="BK315" s="3">
        <f t="shared" si="252"/>
        <v>2.8736263736263736</v>
      </c>
      <c r="BL315" s="3">
        <f t="shared" si="253"/>
        <v>1.9295000000000002</v>
      </c>
      <c r="BO315" t="s">
        <v>641</v>
      </c>
      <c r="BP315" t="str">
        <f t="shared" si="254"/>
        <v>('i2023110600169','2022','in2023110400001','1'),</v>
      </c>
      <c r="BQ315" t="str">
        <f t="shared" si="255"/>
        <v>('i2023110600169','2022','in2023110400002','2'),</v>
      </c>
      <c r="BR315" t="str">
        <f t="shared" si="256"/>
        <v>('i2023110600169','2022','in2023110400003','1'),</v>
      </c>
      <c r="BS315" t="str">
        <f t="shared" si="257"/>
        <v>('i2023110600169','2022','in2023110400004','2'),</v>
      </c>
      <c r="BT315" t="str">
        <f t="shared" si="258"/>
        <v>('i2023110600169','2022','in2023110400005','2'),</v>
      </c>
      <c r="BU315" t="str">
        <f t="shared" si="259"/>
        <v>('i2023110600169','2022','in2023110400006','1'),</v>
      </c>
      <c r="BV315" t="str">
        <f t="shared" si="260"/>
        <v>('i2023110600169','2022','in2023110400007','1'),</v>
      </c>
      <c r="BW315" t="str">
        <f t="shared" si="261"/>
        <v>('i2023110600169','2022','in2023110400008','2'),</v>
      </c>
      <c r="BX315" t="str">
        <f t="shared" si="262"/>
        <v>('i2023110600169','2022','in2023110400009','1'),</v>
      </c>
      <c r="BY315" t="str">
        <f t="shared" si="263"/>
        <v>('i2023110600169','2022','in2023110400010','1'),</v>
      </c>
      <c r="BZ315" t="str">
        <f t="shared" si="264"/>
        <v>('i2023110600169','2022','in2023110400011','1'),</v>
      </c>
      <c r="CA315" t="str">
        <f t="shared" si="265"/>
        <v>('i2023110600169','2022','in2023110400012','1'),</v>
      </c>
      <c r="CB315" t="str">
        <f t="shared" si="266"/>
        <v>('i2023110600169','2022','in2023110400013','1'),</v>
      </c>
      <c r="CC315" t="str">
        <f t="shared" si="267"/>
        <v>('i2023110600169','2022','in2023110400014','1'),</v>
      </c>
      <c r="CD315" t="str">
        <f t="shared" si="268"/>
        <v>('i2023110600169','2022','in2023110400015','1'),</v>
      </c>
      <c r="CE315" t="str">
        <f t="shared" si="269"/>
        <v>('i2023110600169','2022','in2023110400016','2'),</v>
      </c>
      <c r="CF315" t="str">
        <f t="shared" si="270"/>
        <v>('i2023110600169','2022','in2023110400017','1'),</v>
      </c>
      <c r="CG315" t="str">
        <f t="shared" si="271"/>
        <v>('i2023110600169','2022','in2023110400018','1'),</v>
      </c>
      <c r="CH315" t="str">
        <f t="shared" si="272"/>
        <v>('i2023110600169','2022','in2023110400019','1'),</v>
      </c>
      <c r="CI315" t="str">
        <f t="shared" si="273"/>
        <v>('i2023110600169','2022','in2023110400020','1'),</v>
      </c>
      <c r="CJ315" t="str">
        <f t="shared" si="274"/>
        <v>('i2023110600169','2022','in2023110400021','1'),</v>
      </c>
      <c r="CK315" t="str">
        <f t="shared" si="275"/>
        <v>('i2023110600169','2022','in2023110400022','1'),</v>
      </c>
      <c r="CL315" t="str">
        <f t="shared" si="276"/>
        <v>('i2023110600169','2022','in2023110400023','1'),</v>
      </c>
      <c r="CM315" t="str">
        <f t="shared" si="277"/>
        <v>('i2023110600169','2022','in2023110400024','1'),</v>
      </c>
      <c r="CN315" t="str">
        <f t="shared" si="278"/>
        <v>('i2023110600169','2022','in2023110400025','1'),</v>
      </c>
      <c r="CO315" t="str">
        <f t="shared" si="279"/>
        <v>('i2023110600169','2022','in2023110400026','1'),</v>
      </c>
      <c r="CP315" t="str">
        <f t="shared" si="280"/>
        <v>('i2023110600169','2022','in2023110400027','1'),</v>
      </c>
      <c r="CQ315" t="str">
        <f t="shared" si="281"/>
        <v>('i2023110600169','2022','in2023110400028','1'),</v>
      </c>
      <c r="CR315" t="str">
        <f t="shared" si="282"/>
        <v>('i2023110600169','2022','in2023110400029','1'),</v>
      </c>
      <c r="CS315" t="str">
        <f t="shared" si="283"/>
        <v>('i2023110600169','2022','in2023110400030','1'),</v>
      </c>
      <c r="CT315" t="str">
        <f t="shared" si="284"/>
        <v>('i2023110600169','2022','in2023110400031','1'),</v>
      </c>
      <c r="CU315" t="str">
        <f t="shared" si="285"/>
        <v>('i2023110600169','2022','in2023110400032','4'),</v>
      </c>
      <c r="CV315" t="str">
        <f t="shared" si="286"/>
        <v>('i2023110600169','2022','in2023110400033','4'),</v>
      </c>
      <c r="CW315" t="str">
        <f t="shared" si="287"/>
        <v>('i2023110600169','2022','in2023110400034','4'),</v>
      </c>
      <c r="CX315" t="str">
        <f t="shared" si="288"/>
        <v>('i2023110600169','2022','in2023110400035','4'),</v>
      </c>
      <c r="CY315" t="str">
        <f t="shared" si="289"/>
        <v>('i2023110600169','2022','in2023110400036','3'),</v>
      </c>
      <c r="CZ315" t="str">
        <f t="shared" si="290"/>
        <v>('i2023110600169','2022','in2023110400037','1'),</v>
      </c>
      <c r="DA315" t="str">
        <f t="shared" si="291"/>
        <v>('i2023110600169','2022','in2023110400038','2'),</v>
      </c>
      <c r="DB315" t="str">
        <f t="shared" si="292"/>
        <v>('i2023110600169','2022','in2023110400039','1'),</v>
      </c>
      <c r="DC315" t="str">
        <f t="shared" si="293"/>
        <v>('i2023110600169','2022','in2023110400040','3'),</v>
      </c>
      <c r="DD315" t="str">
        <f t="shared" si="294"/>
        <v>('i2023110600169','2022','in2023110400041','3'),</v>
      </c>
      <c r="DE315" t="str">
        <f t="shared" si="295"/>
        <v>('i2023110600169','2022','in2023110400042','4'),</v>
      </c>
      <c r="DF315" t="str">
        <f t="shared" si="296"/>
        <v>('i2023110600169','2022','in2023110400043','2'),</v>
      </c>
      <c r="DG315" t="str">
        <f t="shared" si="297"/>
        <v>('i2023110600169','2022','in2023110400044','3'),</v>
      </c>
      <c r="DH315" t="str">
        <f t="shared" si="298"/>
        <v>('i2023110600169','2022','in2023110400045','3'),</v>
      </c>
      <c r="DI315" t="str">
        <f t="shared" si="299"/>
        <v>('i2023110600169','2022','in2023110400046','3'),</v>
      </c>
      <c r="DJ315" t="str">
        <f t="shared" si="300"/>
        <v>('i2023110600169','2022','in2023110400047','2');</v>
      </c>
    </row>
    <row r="316" spans="1:114" x14ac:dyDescent="0.25">
      <c r="A316" s="4" t="str">
        <f>INDEX('instansi pusat'!$B$2:$C$623,MATCH(C316,'instansi pusat'!$D$2:$D$623,0),2)</f>
        <v>i2023110600542</v>
      </c>
      <c r="B316" s="6">
        <v>5608</v>
      </c>
      <c r="C316" s="5" t="s">
        <v>508</v>
      </c>
      <c r="D316" s="6">
        <v>2022</v>
      </c>
      <c r="E316" s="6">
        <v>5</v>
      </c>
      <c r="F316" s="6">
        <v>2</v>
      </c>
      <c r="G316" s="6">
        <v>2</v>
      </c>
      <c r="H316" s="6">
        <v>5</v>
      </c>
      <c r="I316" s="6">
        <v>5</v>
      </c>
      <c r="J316" s="6">
        <v>2</v>
      </c>
      <c r="K316" s="6">
        <v>3</v>
      </c>
      <c r="L316" s="6">
        <v>2</v>
      </c>
      <c r="M316" s="6">
        <v>1</v>
      </c>
      <c r="N316" s="6">
        <v>3</v>
      </c>
      <c r="O316" s="6">
        <v>2</v>
      </c>
      <c r="P316" s="6">
        <v>2</v>
      </c>
      <c r="Q316" s="6">
        <v>2</v>
      </c>
      <c r="R316" s="6">
        <v>1</v>
      </c>
      <c r="S316" s="6">
        <v>1</v>
      </c>
      <c r="T316" s="6">
        <v>2</v>
      </c>
      <c r="U316" s="6">
        <v>3</v>
      </c>
      <c r="V316" s="6">
        <v>1</v>
      </c>
      <c r="W316" s="6">
        <v>2</v>
      </c>
      <c r="X316" s="6">
        <v>2</v>
      </c>
      <c r="Y316" s="6">
        <v>2</v>
      </c>
      <c r="Z316" s="6">
        <v>1</v>
      </c>
      <c r="AA316" s="6">
        <v>1</v>
      </c>
      <c r="AB316" s="6">
        <v>1</v>
      </c>
      <c r="AC316" s="6">
        <v>1</v>
      </c>
      <c r="AD316" s="6">
        <v>1</v>
      </c>
      <c r="AE316" s="6">
        <v>1</v>
      </c>
      <c r="AF316" s="6">
        <v>1</v>
      </c>
      <c r="AG316" s="6">
        <v>1</v>
      </c>
      <c r="AH316" s="6">
        <v>1</v>
      </c>
      <c r="AI316" s="6">
        <v>1</v>
      </c>
      <c r="AJ316" s="6">
        <v>4</v>
      </c>
      <c r="AK316" s="6">
        <v>4</v>
      </c>
      <c r="AL316" s="6">
        <v>4</v>
      </c>
      <c r="AM316" s="6">
        <v>3</v>
      </c>
      <c r="AN316" s="6">
        <v>3</v>
      </c>
      <c r="AO316" s="6">
        <v>1</v>
      </c>
      <c r="AP316" s="6">
        <v>3</v>
      </c>
      <c r="AQ316" s="6">
        <v>2</v>
      </c>
      <c r="AR316" s="6">
        <v>1</v>
      </c>
      <c r="AS316" s="6">
        <v>1</v>
      </c>
      <c r="AT316" s="6">
        <v>4</v>
      </c>
      <c r="AU316" s="6">
        <v>2</v>
      </c>
      <c r="AV316" s="6">
        <v>3</v>
      </c>
      <c r="AW316" s="6">
        <v>2</v>
      </c>
      <c r="AX316" s="6">
        <v>2</v>
      </c>
      <c r="AY316" s="6">
        <v>4</v>
      </c>
      <c r="AZ316" s="3">
        <f t="shared" si="241"/>
        <v>3</v>
      </c>
      <c r="BA316" s="3">
        <f t="shared" si="242"/>
        <v>1.75</v>
      </c>
      <c r="BB316" s="3">
        <f t="shared" si="243"/>
        <v>1.75</v>
      </c>
      <c r="BC316" s="3">
        <f t="shared" si="244"/>
        <v>2</v>
      </c>
      <c r="BD316" s="3">
        <f t="shared" si="245"/>
        <v>1.125</v>
      </c>
      <c r="BE316" s="3">
        <f t="shared" si="246"/>
        <v>1</v>
      </c>
      <c r="BF316" s="3">
        <f t="shared" si="247"/>
        <v>2.6</v>
      </c>
      <c r="BG316" s="3">
        <f t="shared" si="248"/>
        <v>2.833333333333333</v>
      </c>
      <c r="BH316" s="3">
        <f t="shared" si="249"/>
        <v>3</v>
      </c>
      <c r="BI316" s="3">
        <f t="shared" si="250"/>
        <v>1.8000000000000003</v>
      </c>
      <c r="BJ316" s="3">
        <f t="shared" si="251"/>
        <v>1.0909090909090908</v>
      </c>
      <c r="BK316" s="3">
        <f t="shared" si="252"/>
        <v>2.6923076923076921</v>
      </c>
      <c r="BL316" s="3">
        <f t="shared" si="253"/>
        <v>2.2450000000000001</v>
      </c>
      <c r="BO316" t="s">
        <v>641</v>
      </c>
      <c r="BP316" t="str">
        <f t="shared" si="254"/>
        <v>('i2023110600542','2022','in2023110400001','5'),</v>
      </c>
      <c r="BQ316" t="str">
        <f t="shared" si="255"/>
        <v>('i2023110600542','2022','in2023110400002','2'),</v>
      </c>
      <c r="BR316" t="str">
        <f t="shared" si="256"/>
        <v>('i2023110600542','2022','in2023110400003','2'),</v>
      </c>
      <c r="BS316" t="str">
        <f t="shared" si="257"/>
        <v>('i2023110600542','2022','in2023110400004','5'),</v>
      </c>
      <c r="BT316" t="str">
        <f t="shared" si="258"/>
        <v>('i2023110600542','2022','in2023110400005','5'),</v>
      </c>
      <c r="BU316" t="str">
        <f t="shared" si="259"/>
        <v>('i2023110600542','2022','in2023110400006','2'),</v>
      </c>
      <c r="BV316" t="str">
        <f t="shared" si="260"/>
        <v>('i2023110600542','2022','in2023110400007','3'),</v>
      </c>
      <c r="BW316" t="str">
        <f t="shared" si="261"/>
        <v>('i2023110600542','2022','in2023110400008','2'),</v>
      </c>
      <c r="BX316" t="str">
        <f t="shared" si="262"/>
        <v>('i2023110600542','2022','in2023110400009','1'),</v>
      </c>
      <c r="BY316" t="str">
        <f t="shared" si="263"/>
        <v>('i2023110600542','2022','in2023110400010','3'),</v>
      </c>
      <c r="BZ316" t="str">
        <f t="shared" si="264"/>
        <v>('i2023110600542','2022','in2023110400011','2'),</v>
      </c>
      <c r="CA316" t="str">
        <f t="shared" si="265"/>
        <v>('i2023110600542','2022','in2023110400012','2'),</v>
      </c>
      <c r="CB316" t="str">
        <f t="shared" si="266"/>
        <v>('i2023110600542','2022','in2023110400013','2'),</v>
      </c>
      <c r="CC316" t="str">
        <f t="shared" si="267"/>
        <v>('i2023110600542','2022','in2023110400014','1'),</v>
      </c>
      <c r="CD316" t="str">
        <f t="shared" si="268"/>
        <v>('i2023110600542','2022','in2023110400015','1'),</v>
      </c>
      <c r="CE316" t="str">
        <f t="shared" si="269"/>
        <v>('i2023110600542','2022','in2023110400016','2'),</v>
      </c>
      <c r="CF316" t="str">
        <f t="shared" si="270"/>
        <v>('i2023110600542','2022','in2023110400017','3'),</v>
      </c>
      <c r="CG316" t="str">
        <f t="shared" si="271"/>
        <v>('i2023110600542','2022','in2023110400018','1'),</v>
      </c>
      <c r="CH316" t="str">
        <f t="shared" si="272"/>
        <v>('i2023110600542','2022','in2023110400019','2'),</v>
      </c>
      <c r="CI316" t="str">
        <f t="shared" si="273"/>
        <v>('i2023110600542','2022','in2023110400020','2'),</v>
      </c>
      <c r="CJ316" t="str">
        <f t="shared" si="274"/>
        <v>('i2023110600542','2022','in2023110400021','2'),</v>
      </c>
      <c r="CK316" t="str">
        <f t="shared" si="275"/>
        <v>('i2023110600542','2022','in2023110400022','1'),</v>
      </c>
      <c r="CL316" t="str">
        <f t="shared" si="276"/>
        <v>('i2023110600542','2022','in2023110400023','1'),</v>
      </c>
      <c r="CM316" t="str">
        <f t="shared" si="277"/>
        <v>('i2023110600542','2022','in2023110400024','1'),</v>
      </c>
      <c r="CN316" t="str">
        <f t="shared" si="278"/>
        <v>('i2023110600542','2022','in2023110400025','1'),</v>
      </c>
      <c r="CO316" t="str">
        <f t="shared" si="279"/>
        <v>('i2023110600542','2022','in2023110400026','1'),</v>
      </c>
      <c r="CP316" t="str">
        <f t="shared" si="280"/>
        <v>('i2023110600542','2022','in2023110400027','1'),</v>
      </c>
      <c r="CQ316" t="str">
        <f t="shared" si="281"/>
        <v>('i2023110600542','2022','in2023110400028','1'),</v>
      </c>
      <c r="CR316" t="str">
        <f t="shared" si="282"/>
        <v>('i2023110600542','2022','in2023110400029','1'),</v>
      </c>
      <c r="CS316" t="str">
        <f t="shared" si="283"/>
        <v>('i2023110600542','2022','in2023110400030','1'),</v>
      </c>
      <c r="CT316" t="str">
        <f t="shared" si="284"/>
        <v>('i2023110600542','2022','in2023110400031','1'),</v>
      </c>
      <c r="CU316" t="str">
        <f t="shared" si="285"/>
        <v>('i2023110600542','2022','in2023110400032','4'),</v>
      </c>
      <c r="CV316" t="str">
        <f t="shared" si="286"/>
        <v>('i2023110600542','2022','in2023110400033','4'),</v>
      </c>
      <c r="CW316" t="str">
        <f t="shared" si="287"/>
        <v>('i2023110600542','2022','in2023110400034','4'),</v>
      </c>
      <c r="CX316" t="str">
        <f t="shared" si="288"/>
        <v>('i2023110600542','2022','in2023110400035','3'),</v>
      </c>
      <c r="CY316" t="str">
        <f t="shared" si="289"/>
        <v>('i2023110600542','2022','in2023110400036','3'),</v>
      </c>
      <c r="CZ316" t="str">
        <f t="shared" si="290"/>
        <v>('i2023110600542','2022','in2023110400037','1'),</v>
      </c>
      <c r="DA316" t="str">
        <f t="shared" si="291"/>
        <v>('i2023110600542','2022','in2023110400038','3'),</v>
      </c>
      <c r="DB316" t="str">
        <f t="shared" si="292"/>
        <v>('i2023110600542','2022','in2023110400039','2'),</v>
      </c>
      <c r="DC316" t="str">
        <f t="shared" si="293"/>
        <v>('i2023110600542','2022','in2023110400040','1'),</v>
      </c>
      <c r="DD316" t="str">
        <f t="shared" si="294"/>
        <v>('i2023110600542','2022','in2023110400041','1'),</v>
      </c>
      <c r="DE316" t="str">
        <f t="shared" si="295"/>
        <v>('i2023110600542','2022','in2023110400042','4'),</v>
      </c>
      <c r="DF316" t="str">
        <f t="shared" si="296"/>
        <v>('i2023110600542','2022','in2023110400043','2'),</v>
      </c>
      <c r="DG316" t="str">
        <f t="shared" si="297"/>
        <v>('i2023110600542','2022','in2023110400044','3'),</v>
      </c>
      <c r="DH316" t="str">
        <f t="shared" si="298"/>
        <v>('i2023110600542','2022','in2023110400045','2'),</v>
      </c>
      <c r="DI316" t="str">
        <f t="shared" si="299"/>
        <v>('i2023110600542','2022','in2023110400046','2'),</v>
      </c>
      <c r="DJ316" t="str">
        <f t="shared" si="300"/>
        <v>('i2023110600542','2022','in2023110400047','4');</v>
      </c>
    </row>
    <row r="317" spans="1:114" x14ac:dyDescent="0.25">
      <c r="A317" s="4" t="str">
        <f>INDEX('instansi pusat'!$B$2:$C$623,MATCH(C317,'instansi pusat'!$D$2:$D$623,0),2)</f>
        <v>i2023110600243</v>
      </c>
      <c r="B317" s="6">
        <v>6526</v>
      </c>
      <c r="C317" s="5" t="s">
        <v>284</v>
      </c>
      <c r="D317" s="6">
        <v>2022</v>
      </c>
      <c r="E317" s="6">
        <v>3</v>
      </c>
      <c r="F317" s="6">
        <v>3</v>
      </c>
      <c r="G317" s="6">
        <v>4</v>
      </c>
      <c r="H317" s="6">
        <v>2</v>
      </c>
      <c r="I317" s="6">
        <v>3</v>
      </c>
      <c r="J317" s="6">
        <v>3</v>
      </c>
      <c r="K317" s="6">
        <v>3</v>
      </c>
      <c r="L317" s="6">
        <v>3</v>
      </c>
      <c r="M317" s="6">
        <v>3</v>
      </c>
      <c r="N317" s="6">
        <v>2</v>
      </c>
      <c r="O317" s="6">
        <v>1</v>
      </c>
      <c r="P317" s="6">
        <v>2</v>
      </c>
      <c r="Q317" s="6">
        <v>1</v>
      </c>
      <c r="R317" s="6">
        <v>1</v>
      </c>
      <c r="S317" s="6">
        <v>1</v>
      </c>
      <c r="T317" s="6">
        <v>1</v>
      </c>
      <c r="U317" s="6">
        <v>2</v>
      </c>
      <c r="V317" s="6">
        <v>2</v>
      </c>
      <c r="W317" s="6">
        <v>2</v>
      </c>
      <c r="X317" s="6">
        <v>3</v>
      </c>
      <c r="Y317" s="6">
        <v>1</v>
      </c>
      <c r="Z317" s="6">
        <v>1</v>
      </c>
      <c r="AA317" s="6">
        <v>1</v>
      </c>
      <c r="AB317" s="6">
        <v>1</v>
      </c>
      <c r="AC317" s="6">
        <v>1</v>
      </c>
      <c r="AD317" s="6">
        <v>1</v>
      </c>
      <c r="AE317" s="6">
        <v>1</v>
      </c>
      <c r="AF317" s="6">
        <v>1</v>
      </c>
      <c r="AG317" s="6">
        <v>1</v>
      </c>
      <c r="AH317" s="6">
        <v>1</v>
      </c>
      <c r="AI317" s="6">
        <v>1</v>
      </c>
      <c r="AJ317" s="6">
        <v>4</v>
      </c>
      <c r="AK317" s="6">
        <v>4</v>
      </c>
      <c r="AL317" s="6">
        <v>3</v>
      </c>
      <c r="AM317" s="6">
        <v>3</v>
      </c>
      <c r="AN317" s="6">
        <v>3</v>
      </c>
      <c r="AO317" s="6">
        <v>1</v>
      </c>
      <c r="AP317" s="6">
        <v>3</v>
      </c>
      <c r="AQ317" s="6">
        <v>2</v>
      </c>
      <c r="AR317" s="6">
        <v>2</v>
      </c>
      <c r="AS317" s="6">
        <v>4</v>
      </c>
      <c r="AT317" s="6">
        <v>4</v>
      </c>
      <c r="AU317" s="6">
        <v>2</v>
      </c>
      <c r="AV317" s="6">
        <v>2</v>
      </c>
      <c r="AW317" s="6">
        <v>3</v>
      </c>
      <c r="AX317" s="6">
        <v>4</v>
      </c>
      <c r="AY317" s="6">
        <v>4</v>
      </c>
      <c r="AZ317" s="3">
        <f t="shared" si="241"/>
        <v>2.9000000000000004</v>
      </c>
      <c r="BA317" s="3">
        <f t="shared" si="242"/>
        <v>1.25</v>
      </c>
      <c r="BB317" s="3">
        <f t="shared" si="243"/>
        <v>1.5</v>
      </c>
      <c r="BC317" s="3">
        <f t="shared" si="244"/>
        <v>2.5</v>
      </c>
      <c r="BD317" s="3">
        <f t="shared" si="245"/>
        <v>1</v>
      </c>
      <c r="BE317" s="3">
        <f t="shared" si="246"/>
        <v>1</v>
      </c>
      <c r="BF317" s="3">
        <f t="shared" si="247"/>
        <v>2.9000000000000004</v>
      </c>
      <c r="BG317" s="3">
        <f t="shared" si="248"/>
        <v>3.1666666666666665</v>
      </c>
      <c r="BH317" s="3">
        <f t="shared" si="249"/>
        <v>2.9000000000000004</v>
      </c>
      <c r="BI317" s="3">
        <f t="shared" si="250"/>
        <v>1.6</v>
      </c>
      <c r="BJ317" s="3">
        <f t="shared" si="251"/>
        <v>1</v>
      </c>
      <c r="BK317" s="3">
        <f t="shared" si="252"/>
        <v>3.0054945054945055</v>
      </c>
      <c r="BL317" s="3">
        <f t="shared" si="253"/>
        <v>2.3094999999999999</v>
      </c>
      <c r="BO317" t="s">
        <v>641</v>
      </c>
      <c r="BP317" t="str">
        <f t="shared" si="254"/>
        <v>('i2023110600243','2022','in2023110400001','3'),</v>
      </c>
      <c r="BQ317" t="str">
        <f t="shared" si="255"/>
        <v>('i2023110600243','2022','in2023110400002','3'),</v>
      </c>
      <c r="BR317" t="str">
        <f t="shared" si="256"/>
        <v>('i2023110600243','2022','in2023110400003','4'),</v>
      </c>
      <c r="BS317" t="str">
        <f t="shared" si="257"/>
        <v>('i2023110600243','2022','in2023110400004','2'),</v>
      </c>
      <c r="BT317" t="str">
        <f t="shared" si="258"/>
        <v>('i2023110600243','2022','in2023110400005','3'),</v>
      </c>
      <c r="BU317" t="str">
        <f t="shared" si="259"/>
        <v>('i2023110600243','2022','in2023110400006','3'),</v>
      </c>
      <c r="BV317" t="str">
        <f t="shared" si="260"/>
        <v>('i2023110600243','2022','in2023110400007','3'),</v>
      </c>
      <c r="BW317" t="str">
        <f t="shared" si="261"/>
        <v>('i2023110600243','2022','in2023110400008','3'),</v>
      </c>
      <c r="BX317" t="str">
        <f t="shared" si="262"/>
        <v>('i2023110600243','2022','in2023110400009','3'),</v>
      </c>
      <c r="BY317" t="str">
        <f t="shared" si="263"/>
        <v>('i2023110600243','2022','in2023110400010','2'),</v>
      </c>
      <c r="BZ317" t="str">
        <f t="shared" si="264"/>
        <v>('i2023110600243','2022','in2023110400011','1'),</v>
      </c>
      <c r="CA317" t="str">
        <f t="shared" si="265"/>
        <v>('i2023110600243','2022','in2023110400012','2'),</v>
      </c>
      <c r="CB317" t="str">
        <f t="shared" si="266"/>
        <v>('i2023110600243','2022','in2023110400013','1'),</v>
      </c>
      <c r="CC317" t="str">
        <f t="shared" si="267"/>
        <v>('i2023110600243','2022','in2023110400014','1'),</v>
      </c>
      <c r="CD317" t="str">
        <f t="shared" si="268"/>
        <v>('i2023110600243','2022','in2023110400015','1'),</v>
      </c>
      <c r="CE317" t="str">
        <f t="shared" si="269"/>
        <v>('i2023110600243','2022','in2023110400016','1'),</v>
      </c>
      <c r="CF317" t="str">
        <f t="shared" si="270"/>
        <v>('i2023110600243','2022','in2023110400017','2'),</v>
      </c>
      <c r="CG317" t="str">
        <f t="shared" si="271"/>
        <v>('i2023110600243','2022','in2023110400018','2'),</v>
      </c>
      <c r="CH317" t="str">
        <f t="shared" si="272"/>
        <v>('i2023110600243','2022','in2023110400019','2'),</v>
      </c>
      <c r="CI317" t="str">
        <f t="shared" si="273"/>
        <v>('i2023110600243','2022','in2023110400020','3'),</v>
      </c>
      <c r="CJ317" t="str">
        <f t="shared" si="274"/>
        <v>('i2023110600243','2022','in2023110400021','1'),</v>
      </c>
      <c r="CK317" t="str">
        <f t="shared" si="275"/>
        <v>('i2023110600243','2022','in2023110400022','1'),</v>
      </c>
      <c r="CL317" t="str">
        <f t="shared" si="276"/>
        <v>('i2023110600243','2022','in2023110400023','1'),</v>
      </c>
      <c r="CM317" t="str">
        <f t="shared" si="277"/>
        <v>('i2023110600243','2022','in2023110400024','1'),</v>
      </c>
      <c r="CN317" t="str">
        <f t="shared" si="278"/>
        <v>('i2023110600243','2022','in2023110400025','1'),</v>
      </c>
      <c r="CO317" t="str">
        <f t="shared" si="279"/>
        <v>('i2023110600243','2022','in2023110400026','1'),</v>
      </c>
      <c r="CP317" t="str">
        <f t="shared" si="280"/>
        <v>('i2023110600243','2022','in2023110400027','1'),</v>
      </c>
      <c r="CQ317" t="str">
        <f t="shared" si="281"/>
        <v>('i2023110600243','2022','in2023110400028','1'),</v>
      </c>
      <c r="CR317" t="str">
        <f t="shared" si="282"/>
        <v>('i2023110600243','2022','in2023110400029','1'),</v>
      </c>
      <c r="CS317" t="str">
        <f t="shared" si="283"/>
        <v>('i2023110600243','2022','in2023110400030','1'),</v>
      </c>
      <c r="CT317" t="str">
        <f t="shared" si="284"/>
        <v>('i2023110600243','2022','in2023110400031','1'),</v>
      </c>
      <c r="CU317" t="str">
        <f t="shared" si="285"/>
        <v>('i2023110600243','2022','in2023110400032','4'),</v>
      </c>
      <c r="CV317" t="str">
        <f t="shared" si="286"/>
        <v>('i2023110600243','2022','in2023110400033','4'),</v>
      </c>
      <c r="CW317" t="str">
        <f t="shared" si="287"/>
        <v>('i2023110600243','2022','in2023110400034','3'),</v>
      </c>
      <c r="CX317" t="str">
        <f t="shared" si="288"/>
        <v>('i2023110600243','2022','in2023110400035','3'),</v>
      </c>
      <c r="CY317" t="str">
        <f t="shared" si="289"/>
        <v>('i2023110600243','2022','in2023110400036','3'),</v>
      </c>
      <c r="CZ317" t="str">
        <f t="shared" si="290"/>
        <v>('i2023110600243','2022','in2023110400037','1'),</v>
      </c>
      <c r="DA317" t="str">
        <f t="shared" si="291"/>
        <v>('i2023110600243','2022','in2023110400038','3'),</v>
      </c>
      <c r="DB317" t="str">
        <f t="shared" si="292"/>
        <v>('i2023110600243','2022','in2023110400039','2'),</v>
      </c>
      <c r="DC317" t="str">
        <f t="shared" si="293"/>
        <v>('i2023110600243','2022','in2023110400040','2'),</v>
      </c>
      <c r="DD317" t="str">
        <f t="shared" si="294"/>
        <v>('i2023110600243','2022','in2023110400041','4'),</v>
      </c>
      <c r="DE317" t="str">
        <f t="shared" si="295"/>
        <v>('i2023110600243','2022','in2023110400042','4'),</v>
      </c>
      <c r="DF317" t="str">
        <f t="shared" si="296"/>
        <v>('i2023110600243','2022','in2023110400043','2'),</v>
      </c>
      <c r="DG317" t="str">
        <f t="shared" si="297"/>
        <v>('i2023110600243','2022','in2023110400044','2'),</v>
      </c>
      <c r="DH317" t="str">
        <f t="shared" si="298"/>
        <v>('i2023110600243','2022','in2023110400045','3'),</v>
      </c>
      <c r="DI317" t="str">
        <f t="shared" si="299"/>
        <v>('i2023110600243','2022','in2023110400046','4'),</v>
      </c>
      <c r="DJ317" t="str">
        <f t="shared" si="300"/>
        <v>('i2023110600243','2022','in2023110400047','4');</v>
      </c>
    </row>
    <row r="318" spans="1:114" x14ac:dyDescent="0.25">
      <c r="A318" s="4" t="str">
        <f>INDEX('instansi pusat'!$B$2:$C$623,MATCH(C318,'instansi pusat'!$D$2:$D$623,0),2)</f>
        <v>i2023110600535</v>
      </c>
      <c r="B318" s="6">
        <v>5219</v>
      </c>
      <c r="C318" s="5" t="s">
        <v>532</v>
      </c>
      <c r="D318" s="6">
        <v>2022</v>
      </c>
      <c r="E318" s="6">
        <v>2</v>
      </c>
      <c r="F318" s="6">
        <v>2</v>
      </c>
      <c r="G318" s="6">
        <v>2</v>
      </c>
      <c r="H318" s="6">
        <v>3</v>
      </c>
      <c r="I318" s="6">
        <v>3</v>
      </c>
      <c r="J318" s="6">
        <v>3</v>
      </c>
      <c r="K318" s="6">
        <v>1</v>
      </c>
      <c r="L318" s="6">
        <v>1</v>
      </c>
      <c r="M318" s="6">
        <v>1</v>
      </c>
      <c r="N318" s="6">
        <v>1</v>
      </c>
      <c r="O318" s="6">
        <v>1</v>
      </c>
      <c r="P318" s="6">
        <v>1</v>
      </c>
      <c r="Q318" s="6">
        <v>1</v>
      </c>
      <c r="R318" s="6">
        <v>1</v>
      </c>
      <c r="S318" s="6">
        <v>1</v>
      </c>
      <c r="T318" s="6">
        <v>1</v>
      </c>
      <c r="U318" s="6">
        <v>1</v>
      </c>
      <c r="V318" s="6">
        <v>1</v>
      </c>
      <c r="W318" s="6">
        <v>1</v>
      </c>
      <c r="X318" s="6">
        <v>1</v>
      </c>
      <c r="Y318" s="6">
        <v>1</v>
      </c>
      <c r="Z318" s="6">
        <v>1</v>
      </c>
      <c r="AA318" s="6">
        <v>1</v>
      </c>
      <c r="AB318" s="6">
        <v>1</v>
      </c>
      <c r="AC318" s="6">
        <v>1</v>
      </c>
      <c r="AD318" s="6">
        <v>1</v>
      </c>
      <c r="AE318" s="6">
        <v>1</v>
      </c>
      <c r="AF318" s="6">
        <v>1</v>
      </c>
      <c r="AG318" s="6">
        <v>1</v>
      </c>
      <c r="AH318" s="6">
        <v>1</v>
      </c>
      <c r="AI318" s="6">
        <v>1</v>
      </c>
      <c r="AJ318" s="6">
        <v>4</v>
      </c>
      <c r="AK318" s="6">
        <v>4</v>
      </c>
      <c r="AL318" s="6">
        <v>4</v>
      </c>
      <c r="AM318" s="6">
        <v>1</v>
      </c>
      <c r="AN318" s="6">
        <v>2</v>
      </c>
      <c r="AO318" s="6">
        <v>1</v>
      </c>
      <c r="AP318" s="6">
        <v>3</v>
      </c>
      <c r="AQ318" s="6">
        <v>1</v>
      </c>
      <c r="AR318" s="6">
        <v>1</v>
      </c>
      <c r="AS318" s="6">
        <v>1</v>
      </c>
      <c r="AT318" s="6">
        <v>1</v>
      </c>
      <c r="AU318" s="6">
        <v>1</v>
      </c>
      <c r="AV318" s="6">
        <v>4</v>
      </c>
      <c r="AW318" s="6">
        <v>4</v>
      </c>
      <c r="AX318" s="6">
        <v>4</v>
      </c>
      <c r="AY318" s="6">
        <v>1</v>
      </c>
      <c r="AZ318" s="3">
        <f t="shared" si="241"/>
        <v>1.9000000000000001</v>
      </c>
      <c r="BA318" s="3">
        <f t="shared" si="242"/>
        <v>1</v>
      </c>
      <c r="BB318" s="3">
        <f t="shared" si="243"/>
        <v>1</v>
      </c>
      <c r="BC318" s="3">
        <f t="shared" si="244"/>
        <v>1</v>
      </c>
      <c r="BD318" s="3">
        <f t="shared" si="245"/>
        <v>1</v>
      </c>
      <c r="BE318" s="3">
        <f t="shared" si="246"/>
        <v>1</v>
      </c>
      <c r="BF318" s="3">
        <f t="shared" si="247"/>
        <v>2.2000000000000002</v>
      </c>
      <c r="BG318" s="3">
        <f t="shared" si="248"/>
        <v>2.5</v>
      </c>
      <c r="BH318" s="3">
        <f t="shared" si="249"/>
        <v>1.9000000000000001</v>
      </c>
      <c r="BI318" s="3">
        <f t="shared" si="250"/>
        <v>1</v>
      </c>
      <c r="BJ318" s="3">
        <f t="shared" si="251"/>
        <v>1</v>
      </c>
      <c r="BK318" s="3">
        <f t="shared" si="252"/>
        <v>2.3186813186813184</v>
      </c>
      <c r="BL318" s="3">
        <f t="shared" si="253"/>
        <v>1.7170000000000001</v>
      </c>
      <c r="BO318" t="s">
        <v>641</v>
      </c>
      <c r="BP318" t="str">
        <f t="shared" si="254"/>
        <v>('i2023110600535','2022','in2023110400001','2'),</v>
      </c>
      <c r="BQ318" t="str">
        <f t="shared" si="255"/>
        <v>('i2023110600535','2022','in2023110400002','2'),</v>
      </c>
      <c r="BR318" t="str">
        <f t="shared" si="256"/>
        <v>('i2023110600535','2022','in2023110400003','2'),</v>
      </c>
      <c r="BS318" t="str">
        <f t="shared" si="257"/>
        <v>('i2023110600535','2022','in2023110400004','3'),</v>
      </c>
      <c r="BT318" t="str">
        <f t="shared" si="258"/>
        <v>('i2023110600535','2022','in2023110400005','3'),</v>
      </c>
      <c r="BU318" t="str">
        <f t="shared" si="259"/>
        <v>('i2023110600535','2022','in2023110400006','3'),</v>
      </c>
      <c r="BV318" t="str">
        <f t="shared" si="260"/>
        <v>('i2023110600535','2022','in2023110400007','1'),</v>
      </c>
      <c r="BW318" t="str">
        <f t="shared" si="261"/>
        <v>('i2023110600535','2022','in2023110400008','1'),</v>
      </c>
      <c r="BX318" t="str">
        <f t="shared" si="262"/>
        <v>('i2023110600535','2022','in2023110400009','1'),</v>
      </c>
      <c r="BY318" t="str">
        <f t="shared" si="263"/>
        <v>('i2023110600535','2022','in2023110400010','1'),</v>
      </c>
      <c r="BZ318" t="str">
        <f t="shared" si="264"/>
        <v>('i2023110600535','2022','in2023110400011','1'),</v>
      </c>
      <c r="CA318" t="str">
        <f t="shared" si="265"/>
        <v>('i2023110600535','2022','in2023110400012','1'),</v>
      </c>
      <c r="CB318" t="str">
        <f t="shared" si="266"/>
        <v>('i2023110600535','2022','in2023110400013','1'),</v>
      </c>
      <c r="CC318" t="str">
        <f t="shared" si="267"/>
        <v>('i2023110600535','2022','in2023110400014','1'),</v>
      </c>
      <c r="CD318" t="str">
        <f t="shared" si="268"/>
        <v>('i2023110600535','2022','in2023110400015','1'),</v>
      </c>
      <c r="CE318" t="str">
        <f t="shared" si="269"/>
        <v>('i2023110600535','2022','in2023110400016','1'),</v>
      </c>
      <c r="CF318" t="str">
        <f t="shared" si="270"/>
        <v>('i2023110600535','2022','in2023110400017','1'),</v>
      </c>
      <c r="CG318" t="str">
        <f t="shared" si="271"/>
        <v>('i2023110600535','2022','in2023110400018','1'),</v>
      </c>
      <c r="CH318" t="str">
        <f t="shared" si="272"/>
        <v>('i2023110600535','2022','in2023110400019','1'),</v>
      </c>
      <c r="CI318" t="str">
        <f t="shared" si="273"/>
        <v>('i2023110600535','2022','in2023110400020','1'),</v>
      </c>
      <c r="CJ318" t="str">
        <f t="shared" si="274"/>
        <v>('i2023110600535','2022','in2023110400021','1'),</v>
      </c>
      <c r="CK318" t="str">
        <f t="shared" si="275"/>
        <v>('i2023110600535','2022','in2023110400022','1'),</v>
      </c>
      <c r="CL318" t="str">
        <f t="shared" si="276"/>
        <v>('i2023110600535','2022','in2023110400023','1'),</v>
      </c>
      <c r="CM318" t="str">
        <f t="shared" si="277"/>
        <v>('i2023110600535','2022','in2023110400024','1'),</v>
      </c>
      <c r="CN318" t="str">
        <f t="shared" si="278"/>
        <v>('i2023110600535','2022','in2023110400025','1'),</v>
      </c>
      <c r="CO318" t="str">
        <f t="shared" si="279"/>
        <v>('i2023110600535','2022','in2023110400026','1'),</v>
      </c>
      <c r="CP318" t="str">
        <f t="shared" si="280"/>
        <v>('i2023110600535','2022','in2023110400027','1'),</v>
      </c>
      <c r="CQ318" t="str">
        <f t="shared" si="281"/>
        <v>('i2023110600535','2022','in2023110400028','1'),</v>
      </c>
      <c r="CR318" t="str">
        <f t="shared" si="282"/>
        <v>('i2023110600535','2022','in2023110400029','1'),</v>
      </c>
      <c r="CS318" t="str">
        <f t="shared" si="283"/>
        <v>('i2023110600535','2022','in2023110400030','1'),</v>
      </c>
      <c r="CT318" t="str">
        <f t="shared" si="284"/>
        <v>('i2023110600535','2022','in2023110400031','1'),</v>
      </c>
      <c r="CU318" t="str">
        <f t="shared" si="285"/>
        <v>('i2023110600535','2022','in2023110400032','4'),</v>
      </c>
      <c r="CV318" t="str">
        <f t="shared" si="286"/>
        <v>('i2023110600535','2022','in2023110400033','4'),</v>
      </c>
      <c r="CW318" t="str">
        <f t="shared" si="287"/>
        <v>('i2023110600535','2022','in2023110400034','4'),</v>
      </c>
      <c r="CX318" t="str">
        <f t="shared" si="288"/>
        <v>('i2023110600535','2022','in2023110400035','1'),</v>
      </c>
      <c r="CY318" t="str">
        <f t="shared" si="289"/>
        <v>('i2023110600535','2022','in2023110400036','2'),</v>
      </c>
      <c r="CZ318" t="str">
        <f t="shared" si="290"/>
        <v>('i2023110600535','2022','in2023110400037','1'),</v>
      </c>
      <c r="DA318" t="str">
        <f t="shared" si="291"/>
        <v>('i2023110600535','2022','in2023110400038','3'),</v>
      </c>
      <c r="DB318" t="str">
        <f t="shared" si="292"/>
        <v>('i2023110600535','2022','in2023110400039','1'),</v>
      </c>
      <c r="DC318" t="str">
        <f t="shared" si="293"/>
        <v>('i2023110600535','2022','in2023110400040','1'),</v>
      </c>
      <c r="DD318" t="str">
        <f t="shared" si="294"/>
        <v>('i2023110600535','2022','in2023110400041','1'),</v>
      </c>
      <c r="DE318" t="str">
        <f t="shared" si="295"/>
        <v>('i2023110600535','2022','in2023110400042','1'),</v>
      </c>
      <c r="DF318" t="str">
        <f t="shared" si="296"/>
        <v>('i2023110600535','2022','in2023110400043','1'),</v>
      </c>
      <c r="DG318" t="str">
        <f t="shared" si="297"/>
        <v>('i2023110600535','2022','in2023110400044','4'),</v>
      </c>
      <c r="DH318" t="str">
        <f t="shared" si="298"/>
        <v>('i2023110600535','2022','in2023110400045','4'),</v>
      </c>
      <c r="DI318" t="str">
        <f t="shared" si="299"/>
        <v>('i2023110600535','2022','in2023110400046','4'),</v>
      </c>
      <c r="DJ318" t="str">
        <f t="shared" si="300"/>
        <v>('i2023110600535','2022','in2023110400047','1');</v>
      </c>
    </row>
    <row r="319" spans="1:114" x14ac:dyDescent="0.25">
      <c r="A319" s="4" t="str">
        <f>INDEX('instansi pusat'!$B$2:$C$623,MATCH(C319,'instansi pusat'!$D$2:$D$623,0),2)</f>
        <v>i2023110600135</v>
      </c>
      <c r="B319" s="6">
        <v>5220</v>
      </c>
      <c r="C319" s="5" t="s">
        <v>533</v>
      </c>
      <c r="D319" s="6">
        <v>2022</v>
      </c>
      <c r="E319" s="6">
        <v>1</v>
      </c>
      <c r="F319" s="6">
        <v>1</v>
      </c>
      <c r="G319" s="6">
        <v>2</v>
      </c>
      <c r="H319" s="6">
        <v>1</v>
      </c>
      <c r="I319" s="6">
        <v>2</v>
      </c>
      <c r="J319" s="6">
        <v>2</v>
      </c>
      <c r="K319" s="6">
        <v>1</v>
      </c>
      <c r="L319" s="6">
        <v>1</v>
      </c>
      <c r="M319" s="6">
        <v>1</v>
      </c>
      <c r="N319" s="6">
        <v>3</v>
      </c>
      <c r="O319" s="6">
        <v>1</v>
      </c>
      <c r="P319" s="6">
        <v>1</v>
      </c>
      <c r="Q319" s="6">
        <v>1</v>
      </c>
      <c r="R319" s="6">
        <v>1</v>
      </c>
      <c r="S319" s="6">
        <v>1</v>
      </c>
      <c r="T319" s="6">
        <v>1</v>
      </c>
      <c r="U319" s="6">
        <v>1</v>
      </c>
      <c r="V319" s="6">
        <v>1</v>
      </c>
      <c r="W319" s="6">
        <v>1</v>
      </c>
      <c r="X319" s="6">
        <v>2</v>
      </c>
      <c r="Y319" s="6">
        <v>1</v>
      </c>
      <c r="Z319" s="6">
        <v>1</v>
      </c>
      <c r="AA319" s="6">
        <v>1</v>
      </c>
      <c r="AB319" s="6">
        <v>1</v>
      </c>
      <c r="AC319" s="6">
        <v>1</v>
      </c>
      <c r="AD319" s="6">
        <v>1</v>
      </c>
      <c r="AE319" s="6">
        <v>1</v>
      </c>
      <c r="AF319" s="6">
        <v>1</v>
      </c>
      <c r="AG319" s="6">
        <v>1</v>
      </c>
      <c r="AH319" s="6">
        <v>1</v>
      </c>
      <c r="AI319" s="6">
        <v>1</v>
      </c>
      <c r="AJ319" s="6">
        <v>4</v>
      </c>
      <c r="AK319" s="6">
        <v>4</v>
      </c>
      <c r="AL319" s="6">
        <v>4</v>
      </c>
      <c r="AM319" s="6">
        <v>3</v>
      </c>
      <c r="AN319" s="6">
        <v>4</v>
      </c>
      <c r="AO319" s="6">
        <v>1</v>
      </c>
      <c r="AP319" s="6">
        <v>2</v>
      </c>
      <c r="AQ319" s="6">
        <v>4</v>
      </c>
      <c r="AR319" s="6">
        <v>1</v>
      </c>
      <c r="AS319" s="6">
        <v>3</v>
      </c>
      <c r="AT319" s="6">
        <v>4</v>
      </c>
      <c r="AU319" s="6">
        <v>2</v>
      </c>
      <c r="AV319" s="6">
        <v>2</v>
      </c>
      <c r="AW319" s="6">
        <v>3</v>
      </c>
      <c r="AX319" s="6">
        <v>3</v>
      </c>
      <c r="AY319" s="6">
        <v>1</v>
      </c>
      <c r="AZ319" s="3">
        <f t="shared" si="241"/>
        <v>1.5</v>
      </c>
      <c r="BA319" s="3">
        <f t="shared" si="242"/>
        <v>1</v>
      </c>
      <c r="BB319" s="3">
        <f t="shared" si="243"/>
        <v>1</v>
      </c>
      <c r="BC319" s="3">
        <f t="shared" si="244"/>
        <v>1.5</v>
      </c>
      <c r="BD319" s="3">
        <f t="shared" si="245"/>
        <v>1</v>
      </c>
      <c r="BE319" s="3">
        <f t="shared" si="246"/>
        <v>1</v>
      </c>
      <c r="BF319" s="3">
        <f t="shared" si="247"/>
        <v>3</v>
      </c>
      <c r="BG319" s="3">
        <f t="shared" si="248"/>
        <v>2.5</v>
      </c>
      <c r="BH319" s="3">
        <f t="shared" si="249"/>
        <v>1.5</v>
      </c>
      <c r="BI319" s="3">
        <f t="shared" si="250"/>
        <v>1.1000000000000001</v>
      </c>
      <c r="BJ319" s="3">
        <f t="shared" si="251"/>
        <v>1</v>
      </c>
      <c r="BK319" s="3">
        <f t="shared" si="252"/>
        <v>2.802197802197802</v>
      </c>
      <c r="BL319" s="3">
        <f t="shared" si="253"/>
        <v>1.91</v>
      </c>
      <c r="BO319" t="s">
        <v>641</v>
      </c>
      <c r="BP319" t="str">
        <f t="shared" si="254"/>
        <v>('i2023110600135','2022','in2023110400001','1'),</v>
      </c>
      <c r="BQ319" t="str">
        <f t="shared" si="255"/>
        <v>('i2023110600135','2022','in2023110400002','1'),</v>
      </c>
      <c r="BR319" t="str">
        <f t="shared" si="256"/>
        <v>('i2023110600135','2022','in2023110400003','2'),</v>
      </c>
      <c r="BS319" t="str">
        <f t="shared" si="257"/>
        <v>('i2023110600135','2022','in2023110400004','1'),</v>
      </c>
      <c r="BT319" t="str">
        <f t="shared" si="258"/>
        <v>('i2023110600135','2022','in2023110400005','2'),</v>
      </c>
      <c r="BU319" t="str">
        <f t="shared" si="259"/>
        <v>('i2023110600135','2022','in2023110400006','2'),</v>
      </c>
      <c r="BV319" t="str">
        <f t="shared" si="260"/>
        <v>('i2023110600135','2022','in2023110400007','1'),</v>
      </c>
      <c r="BW319" t="str">
        <f t="shared" si="261"/>
        <v>('i2023110600135','2022','in2023110400008','1'),</v>
      </c>
      <c r="BX319" t="str">
        <f t="shared" si="262"/>
        <v>('i2023110600135','2022','in2023110400009','1'),</v>
      </c>
      <c r="BY319" t="str">
        <f t="shared" si="263"/>
        <v>('i2023110600135','2022','in2023110400010','3'),</v>
      </c>
      <c r="BZ319" t="str">
        <f t="shared" si="264"/>
        <v>('i2023110600135','2022','in2023110400011','1'),</v>
      </c>
      <c r="CA319" t="str">
        <f t="shared" si="265"/>
        <v>('i2023110600135','2022','in2023110400012','1'),</v>
      </c>
      <c r="CB319" t="str">
        <f t="shared" si="266"/>
        <v>('i2023110600135','2022','in2023110400013','1'),</v>
      </c>
      <c r="CC319" t="str">
        <f t="shared" si="267"/>
        <v>('i2023110600135','2022','in2023110400014','1'),</v>
      </c>
      <c r="CD319" t="str">
        <f t="shared" si="268"/>
        <v>('i2023110600135','2022','in2023110400015','1'),</v>
      </c>
      <c r="CE319" t="str">
        <f t="shared" si="269"/>
        <v>('i2023110600135','2022','in2023110400016','1'),</v>
      </c>
      <c r="CF319" t="str">
        <f t="shared" si="270"/>
        <v>('i2023110600135','2022','in2023110400017','1'),</v>
      </c>
      <c r="CG319" t="str">
        <f t="shared" si="271"/>
        <v>('i2023110600135','2022','in2023110400018','1'),</v>
      </c>
      <c r="CH319" t="str">
        <f t="shared" si="272"/>
        <v>('i2023110600135','2022','in2023110400019','1'),</v>
      </c>
      <c r="CI319" t="str">
        <f t="shared" si="273"/>
        <v>('i2023110600135','2022','in2023110400020','2'),</v>
      </c>
      <c r="CJ319" t="str">
        <f t="shared" si="274"/>
        <v>('i2023110600135','2022','in2023110400021','1'),</v>
      </c>
      <c r="CK319" t="str">
        <f t="shared" si="275"/>
        <v>('i2023110600135','2022','in2023110400022','1'),</v>
      </c>
      <c r="CL319" t="str">
        <f t="shared" si="276"/>
        <v>('i2023110600135','2022','in2023110400023','1'),</v>
      </c>
      <c r="CM319" t="str">
        <f t="shared" si="277"/>
        <v>('i2023110600135','2022','in2023110400024','1'),</v>
      </c>
      <c r="CN319" t="str">
        <f t="shared" si="278"/>
        <v>('i2023110600135','2022','in2023110400025','1'),</v>
      </c>
      <c r="CO319" t="str">
        <f t="shared" si="279"/>
        <v>('i2023110600135','2022','in2023110400026','1'),</v>
      </c>
      <c r="CP319" t="str">
        <f t="shared" si="280"/>
        <v>('i2023110600135','2022','in2023110400027','1'),</v>
      </c>
      <c r="CQ319" t="str">
        <f t="shared" si="281"/>
        <v>('i2023110600135','2022','in2023110400028','1'),</v>
      </c>
      <c r="CR319" t="str">
        <f t="shared" si="282"/>
        <v>('i2023110600135','2022','in2023110400029','1'),</v>
      </c>
      <c r="CS319" t="str">
        <f t="shared" si="283"/>
        <v>('i2023110600135','2022','in2023110400030','1'),</v>
      </c>
      <c r="CT319" t="str">
        <f t="shared" si="284"/>
        <v>('i2023110600135','2022','in2023110400031','1'),</v>
      </c>
      <c r="CU319" t="str">
        <f t="shared" si="285"/>
        <v>('i2023110600135','2022','in2023110400032','4'),</v>
      </c>
      <c r="CV319" t="str">
        <f t="shared" si="286"/>
        <v>('i2023110600135','2022','in2023110400033','4'),</v>
      </c>
      <c r="CW319" t="str">
        <f t="shared" si="287"/>
        <v>('i2023110600135','2022','in2023110400034','4'),</v>
      </c>
      <c r="CX319" t="str">
        <f t="shared" si="288"/>
        <v>('i2023110600135','2022','in2023110400035','3'),</v>
      </c>
      <c r="CY319" t="str">
        <f t="shared" si="289"/>
        <v>('i2023110600135','2022','in2023110400036','4'),</v>
      </c>
      <c r="CZ319" t="str">
        <f t="shared" si="290"/>
        <v>('i2023110600135','2022','in2023110400037','1'),</v>
      </c>
      <c r="DA319" t="str">
        <f t="shared" si="291"/>
        <v>('i2023110600135','2022','in2023110400038','2'),</v>
      </c>
      <c r="DB319" t="str">
        <f t="shared" si="292"/>
        <v>('i2023110600135','2022','in2023110400039','4'),</v>
      </c>
      <c r="DC319" t="str">
        <f t="shared" si="293"/>
        <v>('i2023110600135','2022','in2023110400040','1'),</v>
      </c>
      <c r="DD319" t="str">
        <f t="shared" si="294"/>
        <v>('i2023110600135','2022','in2023110400041','3'),</v>
      </c>
      <c r="DE319" t="str">
        <f t="shared" si="295"/>
        <v>('i2023110600135','2022','in2023110400042','4'),</v>
      </c>
      <c r="DF319" t="str">
        <f t="shared" si="296"/>
        <v>('i2023110600135','2022','in2023110400043','2'),</v>
      </c>
      <c r="DG319" t="str">
        <f t="shared" si="297"/>
        <v>('i2023110600135','2022','in2023110400044','2'),</v>
      </c>
      <c r="DH319" t="str">
        <f t="shared" si="298"/>
        <v>('i2023110600135','2022','in2023110400045','3'),</v>
      </c>
      <c r="DI319" t="str">
        <f t="shared" si="299"/>
        <v>('i2023110600135','2022','in2023110400046','3'),</v>
      </c>
      <c r="DJ319" t="str">
        <f t="shared" si="300"/>
        <v>('i2023110600135','2022','in2023110400047','1');</v>
      </c>
    </row>
    <row r="320" spans="1:114" x14ac:dyDescent="0.25">
      <c r="A320" s="4" t="str">
        <f>INDEX('instansi pusat'!$B$2:$C$623,MATCH(C320,'instansi pusat'!$D$2:$D$623,0),2)</f>
        <v>i2023110600150</v>
      </c>
      <c r="B320" s="6">
        <v>5405</v>
      </c>
      <c r="C320" s="5" t="s">
        <v>493</v>
      </c>
      <c r="D320" s="6">
        <v>2022</v>
      </c>
      <c r="E320" s="6">
        <v>3</v>
      </c>
      <c r="F320" s="6">
        <v>3</v>
      </c>
      <c r="G320" s="6">
        <v>3</v>
      </c>
      <c r="H320" s="6">
        <v>3</v>
      </c>
      <c r="I320" s="6">
        <v>2</v>
      </c>
      <c r="J320" s="6">
        <v>3</v>
      </c>
      <c r="K320" s="6">
        <v>3</v>
      </c>
      <c r="L320" s="6">
        <v>3</v>
      </c>
      <c r="M320" s="6">
        <v>3</v>
      </c>
      <c r="N320" s="6">
        <v>2</v>
      </c>
      <c r="O320" s="6">
        <v>2</v>
      </c>
      <c r="P320" s="6">
        <v>2</v>
      </c>
      <c r="Q320" s="6">
        <v>1</v>
      </c>
      <c r="R320" s="6">
        <v>1</v>
      </c>
      <c r="S320" s="6">
        <v>1</v>
      </c>
      <c r="T320" s="6">
        <v>1</v>
      </c>
      <c r="U320" s="6">
        <v>1</v>
      </c>
      <c r="V320" s="6">
        <v>2</v>
      </c>
      <c r="W320" s="6">
        <v>2</v>
      </c>
      <c r="X320" s="6">
        <v>2</v>
      </c>
      <c r="Y320" s="6">
        <v>1</v>
      </c>
      <c r="Z320" s="6">
        <v>1</v>
      </c>
      <c r="AA320" s="6">
        <v>2</v>
      </c>
      <c r="AB320" s="6">
        <v>1</v>
      </c>
      <c r="AC320" s="6">
        <v>2</v>
      </c>
      <c r="AD320" s="6">
        <v>1</v>
      </c>
      <c r="AE320" s="6">
        <v>1</v>
      </c>
      <c r="AF320" s="6">
        <v>2</v>
      </c>
      <c r="AG320" s="6">
        <v>1</v>
      </c>
      <c r="AH320" s="6">
        <v>1</v>
      </c>
      <c r="AI320" s="6">
        <v>1</v>
      </c>
      <c r="AJ320" s="6">
        <v>4</v>
      </c>
      <c r="AK320" s="6">
        <v>4</v>
      </c>
      <c r="AL320" s="6">
        <v>4</v>
      </c>
      <c r="AM320" s="6">
        <v>3</v>
      </c>
      <c r="AN320" s="6">
        <v>4</v>
      </c>
      <c r="AO320" s="6">
        <v>3</v>
      </c>
      <c r="AP320" s="6">
        <v>3</v>
      </c>
      <c r="AQ320" s="6">
        <v>3</v>
      </c>
      <c r="AR320" s="6">
        <v>3</v>
      </c>
      <c r="AS320" s="6">
        <v>4</v>
      </c>
      <c r="AT320" s="6">
        <v>4</v>
      </c>
      <c r="AU320" s="6">
        <v>2</v>
      </c>
      <c r="AV320" s="6">
        <v>5</v>
      </c>
      <c r="AW320" s="6">
        <v>4</v>
      </c>
      <c r="AX320" s="6">
        <v>4</v>
      </c>
      <c r="AY320" s="6">
        <v>4</v>
      </c>
      <c r="AZ320" s="3">
        <f t="shared" si="241"/>
        <v>2.8000000000000003</v>
      </c>
      <c r="BA320" s="3">
        <f t="shared" si="242"/>
        <v>1.5</v>
      </c>
      <c r="BB320" s="3">
        <f t="shared" si="243"/>
        <v>1.25</v>
      </c>
      <c r="BC320" s="3">
        <f t="shared" si="244"/>
        <v>2</v>
      </c>
      <c r="BD320" s="3">
        <f t="shared" si="245"/>
        <v>1.375</v>
      </c>
      <c r="BE320" s="3">
        <f t="shared" si="246"/>
        <v>1</v>
      </c>
      <c r="BF320" s="3">
        <f t="shared" si="247"/>
        <v>3.5</v>
      </c>
      <c r="BG320" s="3">
        <f t="shared" si="248"/>
        <v>3.833333333333333</v>
      </c>
      <c r="BH320" s="3">
        <f t="shared" si="249"/>
        <v>2.8000000000000003</v>
      </c>
      <c r="BI320" s="3">
        <f t="shared" si="250"/>
        <v>1.5</v>
      </c>
      <c r="BJ320" s="3">
        <f t="shared" si="251"/>
        <v>1.2727272727272727</v>
      </c>
      <c r="BK320" s="3">
        <f t="shared" si="252"/>
        <v>3.6318681318681314</v>
      </c>
      <c r="BL320" s="3">
        <f t="shared" si="253"/>
        <v>2.6014999999999997</v>
      </c>
      <c r="BO320" t="s">
        <v>641</v>
      </c>
      <c r="BP320" t="str">
        <f t="shared" si="254"/>
        <v>('i2023110600150','2022','in2023110400001','3'),</v>
      </c>
      <c r="BQ320" t="str">
        <f t="shared" si="255"/>
        <v>('i2023110600150','2022','in2023110400002','3'),</v>
      </c>
      <c r="BR320" t="str">
        <f t="shared" si="256"/>
        <v>('i2023110600150','2022','in2023110400003','3'),</v>
      </c>
      <c r="BS320" t="str">
        <f t="shared" si="257"/>
        <v>('i2023110600150','2022','in2023110400004','3'),</v>
      </c>
      <c r="BT320" t="str">
        <f t="shared" si="258"/>
        <v>('i2023110600150','2022','in2023110400005','2'),</v>
      </c>
      <c r="BU320" t="str">
        <f t="shared" si="259"/>
        <v>('i2023110600150','2022','in2023110400006','3'),</v>
      </c>
      <c r="BV320" t="str">
        <f t="shared" si="260"/>
        <v>('i2023110600150','2022','in2023110400007','3'),</v>
      </c>
      <c r="BW320" t="str">
        <f t="shared" si="261"/>
        <v>('i2023110600150','2022','in2023110400008','3'),</v>
      </c>
      <c r="BX320" t="str">
        <f t="shared" si="262"/>
        <v>('i2023110600150','2022','in2023110400009','3'),</v>
      </c>
      <c r="BY320" t="str">
        <f t="shared" si="263"/>
        <v>('i2023110600150','2022','in2023110400010','2'),</v>
      </c>
      <c r="BZ320" t="str">
        <f t="shared" si="264"/>
        <v>('i2023110600150','2022','in2023110400011','2'),</v>
      </c>
      <c r="CA320" t="str">
        <f t="shared" si="265"/>
        <v>('i2023110600150','2022','in2023110400012','2'),</v>
      </c>
      <c r="CB320" t="str">
        <f t="shared" si="266"/>
        <v>('i2023110600150','2022','in2023110400013','1'),</v>
      </c>
      <c r="CC320" t="str">
        <f t="shared" si="267"/>
        <v>('i2023110600150','2022','in2023110400014','1'),</v>
      </c>
      <c r="CD320" t="str">
        <f t="shared" si="268"/>
        <v>('i2023110600150','2022','in2023110400015','1'),</v>
      </c>
      <c r="CE320" t="str">
        <f t="shared" si="269"/>
        <v>('i2023110600150','2022','in2023110400016','1'),</v>
      </c>
      <c r="CF320" t="str">
        <f t="shared" si="270"/>
        <v>('i2023110600150','2022','in2023110400017','1'),</v>
      </c>
      <c r="CG320" t="str">
        <f t="shared" si="271"/>
        <v>('i2023110600150','2022','in2023110400018','2'),</v>
      </c>
      <c r="CH320" t="str">
        <f t="shared" si="272"/>
        <v>('i2023110600150','2022','in2023110400019','2'),</v>
      </c>
      <c r="CI320" t="str">
        <f t="shared" si="273"/>
        <v>('i2023110600150','2022','in2023110400020','2'),</v>
      </c>
      <c r="CJ320" t="str">
        <f t="shared" si="274"/>
        <v>('i2023110600150','2022','in2023110400021','1'),</v>
      </c>
      <c r="CK320" t="str">
        <f t="shared" si="275"/>
        <v>('i2023110600150','2022','in2023110400022','1'),</v>
      </c>
      <c r="CL320" t="str">
        <f t="shared" si="276"/>
        <v>('i2023110600150','2022','in2023110400023','2'),</v>
      </c>
      <c r="CM320" t="str">
        <f t="shared" si="277"/>
        <v>('i2023110600150','2022','in2023110400024','1'),</v>
      </c>
      <c r="CN320" t="str">
        <f t="shared" si="278"/>
        <v>('i2023110600150','2022','in2023110400025','2'),</v>
      </c>
      <c r="CO320" t="str">
        <f t="shared" si="279"/>
        <v>('i2023110600150','2022','in2023110400026','1'),</v>
      </c>
      <c r="CP320" t="str">
        <f t="shared" si="280"/>
        <v>('i2023110600150','2022','in2023110400027','1'),</v>
      </c>
      <c r="CQ320" t="str">
        <f t="shared" si="281"/>
        <v>('i2023110600150','2022','in2023110400028','2'),</v>
      </c>
      <c r="CR320" t="str">
        <f t="shared" si="282"/>
        <v>('i2023110600150','2022','in2023110400029','1'),</v>
      </c>
      <c r="CS320" t="str">
        <f t="shared" si="283"/>
        <v>('i2023110600150','2022','in2023110400030','1'),</v>
      </c>
      <c r="CT320" t="str">
        <f t="shared" si="284"/>
        <v>('i2023110600150','2022','in2023110400031','1'),</v>
      </c>
      <c r="CU320" t="str">
        <f t="shared" si="285"/>
        <v>('i2023110600150','2022','in2023110400032','4'),</v>
      </c>
      <c r="CV320" t="str">
        <f t="shared" si="286"/>
        <v>('i2023110600150','2022','in2023110400033','4'),</v>
      </c>
      <c r="CW320" t="str">
        <f t="shared" si="287"/>
        <v>('i2023110600150','2022','in2023110400034','4'),</v>
      </c>
      <c r="CX320" t="str">
        <f t="shared" si="288"/>
        <v>('i2023110600150','2022','in2023110400035','3'),</v>
      </c>
      <c r="CY320" t="str">
        <f t="shared" si="289"/>
        <v>('i2023110600150','2022','in2023110400036','4'),</v>
      </c>
      <c r="CZ320" t="str">
        <f t="shared" si="290"/>
        <v>('i2023110600150','2022','in2023110400037','3'),</v>
      </c>
      <c r="DA320" t="str">
        <f t="shared" si="291"/>
        <v>('i2023110600150','2022','in2023110400038','3'),</v>
      </c>
      <c r="DB320" t="str">
        <f t="shared" si="292"/>
        <v>('i2023110600150','2022','in2023110400039','3'),</v>
      </c>
      <c r="DC320" t="str">
        <f t="shared" si="293"/>
        <v>('i2023110600150','2022','in2023110400040','3'),</v>
      </c>
      <c r="DD320" t="str">
        <f t="shared" si="294"/>
        <v>('i2023110600150','2022','in2023110400041','4'),</v>
      </c>
      <c r="DE320" t="str">
        <f t="shared" si="295"/>
        <v>('i2023110600150','2022','in2023110400042','4'),</v>
      </c>
      <c r="DF320" t="str">
        <f t="shared" si="296"/>
        <v>('i2023110600150','2022','in2023110400043','2'),</v>
      </c>
      <c r="DG320" t="str">
        <f t="shared" si="297"/>
        <v>('i2023110600150','2022','in2023110400044','5'),</v>
      </c>
      <c r="DH320" t="str">
        <f t="shared" si="298"/>
        <v>('i2023110600150','2022','in2023110400045','4'),</v>
      </c>
      <c r="DI320" t="str">
        <f t="shared" si="299"/>
        <v>('i2023110600150','2022','in2023110400046','4'),</v>
      </c>
      <c r="DJ320" t="str">
        <f t="shared" si="300"/>
        <v>('i2023110600150','2022','in2023110400047','4');</v>
      </c>
    </row>
    <row r="321" spans="1:114" x14ac:dyDescent="0.25">
      <c r="A321" s="4" t="str">
        <f>INDEX('instansi pusat'!$B$2:$C$623,MATCH(C321,'instansi pusat'!$D$2:$D$623,0),2)</f>
        <v>i2023110600134</v>
      </c>
      <c r="B321" s="6">
        <v>5216</v>
      </c>
      <c r="C321" s="5" t="s">
        <v>529</v>
      </c>
      <c r="D321" s="6">
        <v>2022</v>
      </c>
      <c r="E321" s="6">
        <v>3</v>
      </c>
      <c r="F321" s="6">
        <v>2</v>
      </c>
      <c r="G321" s="6">
        <v>2</v>
      </c>
      <c r="H321" s="6">
        <v>2</v>
      </c>
      <c r="I321" s="6">
        <v>3</v>
      </c>
      <c r="J321" s="6">
        <v>3</v>
      </c>
      <c r="K321" s="6">
        <v>3</v>
      </c>
      <c r="L321" s="6">
        <v>3</v>
      </c>
      <c r="M321" s="6">
        <v>2</v>
      </c>
      <c r="N321" s="6">
        <v>3</v>
      </c>
      <c r="O321" s="6">
        <v>2</v>
      </c>
      <c r="P321" s="6">
        <v>2</v>
      </c>
      <c r="Q321" s="6">
        <v>2</v>
      </c>
      <c r="R321" s="6">
        <v>1</v>
      </c>
      <c r="S321" s="6">
        <v>1</v>
      </c>
      <c r="T321" s="6">
        <v>3</v>
      </c>
      <c r="U321" s="6">
        <v>3</v>
      </c>
      <c r="V321" s="6">
        <v>2</v>
      </c>
      <c r="W321" s="6">
        <v>1</v>
      </c>
      <c r="X321" s="6">
        <v>3</v>
      </c>
      <c r="Y321" s="6">
        <v>1</v>
      </c>
      <c r="Z321" s="6">
        <v>1</v>
      </c>
      <c r="AA321" s="6">
        <v>1</v>
      </c>
      <c r="AB321" s="6">
        <v>1</v>
      </c>
      <c r="AC321" s="6">
        <v>2</v>
      </c>
      <c r="AD321" s="6">
        <v>1</v>
      </c>
      <c r="AE321" s="6">
        <v>1</v>
      </c>
      <c r="AF321" s="6">
        <v>2</v>
      </c>
      <c r="AG321" s="6">
        <v>1</v>
      </c>
      <c r="AH321" s="6">
        <v>1</v>
      </c>
      <c r="AI321" s="6">
        <v>1</v>
      </c>
      <c r="AJ321" s="6">
        <v>4</v>
      </c>
      <c r="AK321" s="6">
        <v>4</v>
      </c>
      <c r="AL321" s="6">
        <v>4</v>
      </c>
      <c r="AM321" s="6">
        <v>3</v>
      </c>
      <c r="AN321" s="6">
        <v>3</v>
      </c>
      <c r="AO321" s="6">
        <v>1</v>
      </c>
      <c r="AP321" s="6">
        <v>2</v>
      </c>
      <c r="AQ321" s="6">
        <v>3</v>
      </c>
      <c r="AR321" s="6">
        <v>3</v>
      </c>
      <c r="AS321" s="6">
        <v>3</v>
      </c>
      <c r="AT321" s="6">
        <v>4</v>
      </c>
      <c r="AU321" s="6">
        <v>3</v>
      </c>
      <c r="AV321" s="6">
        <v>2</v>
      </c>
      <c r="AW321" s="6">
        <v>3</v>
      </c>
      <c r="AX321" s="6">
        <v>3</v>
      </c>
      <c r="AY321" s="6">
        <v>3</v>
      </c>
      <c r="AZ321" s="3">
        <f t="shared" si="241"/>
        <v>2.6</v>
      </c>
      <c r="BA321" s="3">
        <f t="shared" si="242"/>
        <v>1.75</v>
      </c>
      <c r="BB321" s="3">
        <f t="shared" si="243"/>
        <v>2.25</v>
      </c>
      <c r="BC321" s="3">
        <f t="shared" si="244"/>
        <v>2</v>
      </c>
      <c r="BD321" s="3">
        <f t="shared" si="245"/>
        <v>1.25</v>
      </c>
      <c r="BE321" s="3">
        <f t="shared" si="246"/>
        <v>1</v>
      </c>
      <c r="BF321" s="3">
        <f t="shared" si="247"/>
        <v>3</v>
      </c>
      <c r="BG321" s="3">
        <f t="shared" si="248"/>
        <v>3</v>
      </c>
      <c r="BH321" s="3">
        <f t="shared" si="249"/>
        <v>2.6</v>
      </c>
      <c r="BI321" s="3">
        <f t="shared" si="250"/>
        <v>2</v>
      </c>
      <c r="BJ321" s="3">
        <f t="shared" si="251"/>
        <v>1.1818181818181819</v>
      </c>
      <c r="BK321" s="3">
        <f t="shared" si="252"/>
        <v>3</v>
      </c>
      <c r="BL321" s="3">
        <f t="shared" si="253"/>
        <v>2.3980000000000001</v>
      </c>
      <c r="BO321" t="s">
        <v>641</v>
      </c>
      <c r="BP321" t="str">
        <f t="shared" si="254"/>
        <v>('i2023110600134','2022','in2023110400001','3'),</v>
      </c>
      <c r="BQ321" t="str">
        <f t="shared" si="255"/>
        <v>('i2023110600134','2022','in2023110400002','2'),</v>
      </c>
      <c r="BR321" t="str">
        <f t="shared" si="256"/>
        <v>('i2023110600134','2022','in2023110400003','2'),</v>
      </c>
      <c r="BS321" t="str">
        <f t="shared" si="257"/>
        <v>('i2023110600134','2022','in2023110400004','2'),</v>
      </c>
      <c r="BT321" t="str">
        <f t="shared" si="258"/>
        <v>('i2023110600134','2022','in2023110400005','3'),</v>
      </c>
      <c r="BU321" t="str">
        <f t="shared" si="259"/>
        <v>('i2023110600134','2022','in2023110400006','3'),</v>
      </c>
      <c r="BV321" t="str">
        <f t="shared" si="260"/>
        <v>('i2023110600134','2022','in2023110400007','3'),</v>
      </c>
      <c r="BW321" t="str">
        <f t="shared" si="261"/>
        <v>('i2023110600134','2022','in2023110400008','3'),</v>
      </c>
      <c r="BX321" t="str">
        <f t="shared" si="262"/>
        <v>('i2023110600134','2022','in2023110400009','2'),</v>
      </c>
      <c r="BY321" t="str">
        <f t="shared" si="263"/>
        <v>('i2023110600134','2022','in2023110400010','3'),</v>
      </c>
      <c r="BZ321" t="str">
        <f t="shared" si="264"/>
        <v>('i2023110600134','2022','in2023110400011','2'),</v>
      </c>
      <c r="CA321" t="str">
        <f t="shared" si="265"/>
        <v>('i2023110600134','2022','in2023110400012','2'),</v>
      </c>
      <c r="CB321" t="str">
        <f t="shared" si="266"/>
        <v>('i2023110600134','2022','in2023110400013','2'),</v>
      </c>
      <c r="CC321" t="str">
        <f t="shared" si="267"/>
        <v>('i2023110600134','2022','in2023110400014','1'),</v>
      </c>
      <c r="CD321" t="str">
        <f t="shared" si="268"/>
        <v>('i2023110600134','2022','in2023110400015','1'),</v>
      </c>
      <c r="CE321" t="str">
        <f t="shared" si="269"/>
        <v>('i2023110600134','2022','in2023110400016','3'),</v>
      </c>
      <c r="CF321" t="str">
        <f t="shared" si="270"/>
        <v>('i2023110600134','2022','in2023110400017','3'),</v>
      </c>
      <c r="CG321" t="str">
        <f t="shared" si="271"/>
        <v>('i2023110600134','2022','in2023110400018','2'),</v>
      </c>
      <c r="CH321" t="str">
        <f t="shared" si="272"/>
        <v>('i2023110600134','2022','in2023110400019','1'),</v>
      </c>
      <c r="CI321" t="str">
        <f t="shared" si="273"/>
        <v>('i2023110600134','2022','in2023110400020','3'),</v>
      </c>
      <c r="CJ321" t="str">
        <f t="shared" si="274"/>
        <v>('i2023110600134','2022','in2023110400021','1'),</v>
      </c>
      <c r="CK321" t="str">
        <f t="shared" si="275"/>
        <v>('i2023110600134','2022','in2023110400022','1'),</v>
      </c>
      <c r="CL321" t="str">
        <f t="shared" si="276"/>
        <v>('i2023110600134','2022','in2023110400023','1'),</v>
      </c>
      <c r="CM321" t="str">
        <f t="shared" si="277"/>
        <v>('i2023110600134','2022','in2023110400024','1'),</v>
      </c>
      <c r="CN321" t="str">
        <f t="shared" si="278"/>
        <v>('i2023110600134','2022','in2023110400025','2'),</v>
      </c>
      <c r="CO321" t="str">
        <f t="shared" si="279"/>
        <v>('i2023110600134','2022','in2023110400026','1'),</v>
      </c>
      <c r="CP321" t="str">
        <f t="shared" si="280"/>
        <v>('i2023110600134','2022','in2023110400027','1'),</v>
      </c>
      <c r="CQ321" t="str">
        <f t="shared" si="281"/>
        <v>('i2023110600134','2022','in2023110400028','2'),</v>
      </c>
      <c r="CR321" t="str">
        <f t="shared" si="282"/>
        <v>('i2023110600134','2022','in2023110400029','1'),</v>
      </c>
      <c r="CS321" t="str">
        <f t="shared" si="283"/>
        <v>('i2023110600134','2022','in2023110400030','1'),</v>
      </c>
      <c r="CT321" t="str">
        <f t="shared" si="284"/>
        <v>('i2023110600134','2022','in2023110400031','1'),</v>
      </c>
      <c r="CU321" t="str">
        <f t="shared" si="285"/>
        <v>('i2023110600134','2022','in2023110400032','4'),</v>
      </c>
      <c r="CV321" t="str">
        <f t="shared" si="286"/>
        <v>('i2023110600134','2022','in2023110400033','4'),</v>
      </c>
      <c r="CW321" t="str">
        <f t="shared" si="287"/>
        <v>('i2023110600134','2022','in2023110400034','4'),</v>
      </c>
      <c r="CX321" t="str">
        <f t="shared" si="288"/>
        <v>('i2023110600134','2022','in2023110400035','3'),</v>
      </c>
      <c r="CY321" t="str">
        <f t="shared" si="289"/>
        <v>('i2023110600134','2022','in2023110400036','3'),</v>
      </c>
      <c r="CZ321" t="str">
        <f t="shared" si="290"/>
        <v>('i2023110600134','2022','in2023110400037','1'),</v>
      </c>
      <c r="DA321" t="str">
        <f t="shared" si="291"/>
        <v>('i2023110600134','2022','in2023110400038','2'),</v>
      </c>
      <c r="DB321" t="str">
        <f t="shared" si="292"/>
        <v>('i2023110600134','2022','in2023110400039','3'),</v>
      </c>
      <c r="DC321" t="str">
        <f t="shared" si="293"/>
        <v>('i2023110600134','2022','in2023110400040','3'),</v>
      </c>
      <c r="DD321" t="str">
        <f t="shared" si="294"/>
        <v>('i2023110600134','2022','in2023110400041','3'),</v>
      </c>
      <c r="DE321" t="str">
        <f t="shared" si="295"/>
        <v>('i2023110600134','2022','in2023110400042','4'),</v>
      </c>
      <c r="DF321" t="str">
        <f t="shared" si="296"/>
        <v>('i2023110600134','2022','in2023110400043','3'),</v>
      </c>
      <c r="DG321" t="str">
        <f t="shared" si="297"/>
        <v>('i2023110600134','2022','in2023110400044','2'),</v>
      </c>
      <c r="DH321" t="str">
        <f t="shared" si="298"/>
        <v>('i2023110600134','2022','in2023110400045','3'),</v>
      </c>
      <c r="DI321" t="str">
        <f t="shared" si="299"/>
        <v>('i2023110600134','2022','in2023110400046','3'),</v>
      </c>
      <c r="DJ321" t="str">
        <f t="shared" si="300"/>
        <v>('i2023110600134','2022','in2023110400047','3');</v>
      </c>
    </row>
    <row r="322" spans="1:114" x14ac:dyDescent="0.25">
      <c r="A322" s="4" t="str">
        <f>INDEX('instansi pusat'!$B$2:$C$623,MATCH(C322,'instansi pusat'!$D$2:$D$623,0),2)</f>
        <v>i2023110600411</v>
      </c>
      <c r="B322" s="6">
        <v>6506</v>
      </c>
      <c r="C322" s="5" t="s">
        <v>267</v>
      </c>
      <c r="D322" s="6">
        <v>2022</v>
      </c>
      <c r="E322" s="6">
        <v>1</v>
      </c>
      <c r="F322" s="6">
        <v>2</v>
      </c>
      <c r="G322" s="6">
        <v>3</v>
      </c>
      <c r="H322" s="6">
        <v>1</v>
      </c>
      <c r="I322" s="6">
        <v>2</v>
      </c>
      <c r="J322" s="6">
        <v>1</v>
      </c>
      <c r="K322" s="6">
        <v>2</v>
      </c>
      <c r="L322" s="6">
        <v>2</v>
      </c>
      <c r="M322" s="6">
        <v>1</v>
      </c>
      <c r="N322" s="6">
        <v>3</v>
      </c>
      <c r="O322" s="6">
        <v>1</v>
      </c>
      <c r="P322" s="6">
        <v>1</v>
      </c>
      <c r="Q322" s="6">
        <v>2</v>
      </c>
      <c r="R322" s="6">
        <v>3</v>
      </c>
      <c r="S322" s="6">
        <v>1</v>
      </c>
      <c r="T322" s="6">
        <v>2</v>
      </c>
      <c r="U322" s="6">
        <v>3</v>
      </c>
      <c r="V322" s="6">
        <v>1</v>
      </c>
      <c r="W322" s="6">
        <v>1</v>
      </c>
      <c r="X322" s="6">
        <v>1</v>
      </c>
      <c r="Y322" s="6">
        <v>1</v>
      </c>
      <c r="Z322" s="6">
        <v>1</v>
      </c>
      <c r="AA322" s="6">
        <v>1</v>
      </c>
      <c r="AB322" s="6">
        <v>1</v>
      </c>
      <c r="AC322" s="6">
        <v>1</v>
      </c>
      <c r="AD322" s="6">
        <v>1</v>
      </c>
      <c r="AE322" s="6">
        <v>1</v>
      </c>
      <c r="AF322" s="6">
        <v>1</v>
      </c>
      <c r="AG322" s="6">
        <v>1</v>
      </c>
      <c r="AH322" s="6">
        <v>1</v>
      </c>
      <c r="AI322" s="6">
        <v>1</v>
      </c>
      <c r="AJ322" s="6">
        <v>4</v>
      </c>
      <c r="AK322" s="6">
        <v>4</v>
      </c>
      <c r="AL322" s="6">
        <v>4</v>
      </c>
      <c r="AM322" s="6">
        <v>4</v>
      </c>
      <c r="AN322" s="6">
        <v>2</v>
      </c>
      <c r="AO322" s="6">
        <v>3</v>
      </c>
      <c r="AP322" s="6">
        <v>2</v>
      </c>
      <c r="AQ322" s="6">
        <v>1</v>
      </c>
      <c r="AR322" s="6">
        <v>3</v>
      </c>
      <c r="AS322" s="6">
        <v>3</v>
      </c>
      <c r="AT322" s="6">
        <v>4</v>
      </c>
      <c r="AU322" s="6">
        <v>2</v>
      </c>
      <c r="AV322" s="6">
        <v>3</v>
      </c>
      <c r="AW322" s="6">
        <v>1</v>
      </c>
      <c r="AX322" s="6">
        <v>3</v>
      </c>
      <c r="AY322" s="6">
        <v>3</v>
      </c>
      <c r="AZ322" s="3">
        <f t="shared" si="241"/>
        <v>1.8</v>
      </c>
      <c r="BA322" s="3">
        <f t="shared" si="242"/>
        <v>1.75</v>
      </c>
      <c r="BB322" s="3">
        <f t="shared" si="243"/>
        <v>1.75</v>
      </c>
      <c r="BC322" s="3">
        <f t="shared" si="244"/>
        <v>1</v>
      </c>
      <c r="BD322" s="3">
        <f t="shared" si="245"/>
        <v>1</v>
      </c>
      <c r="BE322" s="3">
        <f t="shared" si="246"/>
        <v>1</v>
      </c>
      <c r="BF322" s="3">
        <f t="shared" si="247"/>
        <v>3</v>
      </c>
      <c r="BG322" s="3">
        <f t="shared" si="248"/>
        <v>2.6666666666666665</v>
      </c>
      <c r="BH322" s="3">
        <f t="shared" si="249"/>
        <v>1.8</v>
      </c>
      <c r="BI322" s="3">
        <f t="shared" si="250"/>
        <v>1.6</v>
      </c>
      <c r="BJ322" s="3">
        <f t="shared" si="251"/>
        <v>1</v>
      </c>
      <c r="BK322" s="3">
        <f t="shared" si="252"/>
        <v>2.8681318681318677</v>
      </c>
      <c r="BL322" s="3">
        <f t="shared" si="253"/>
        <v>2.1040000000000001</v>
      </c>
      <c r="BO322" t="s">
        <v>641</v>
      </c>
      <c r="BP322" t="str">
        <f t="shared" si="254"/>
        <v>('i2023110600411','2022','in2023110400001','1'),</v>
      </c>
      <c r="BQ322" t="str">
        <f t="shared" si="255"/>
        <v>('i2023110600411','2022','in2023110400002','2'),</v>
      </c>
      <c r="BR322" t="str">
        <f t="shared" si="256"/>
        <v>('i2023110600411','2022','in2023110400003','3'),</v>
      </c>
      <c r="BS322" t="str">
        <f t="shared" si="257"/>
        <v>('i2023110600411','2022','in2023110400004','1'),</v>
      </c>
      <c r="BT322" t="str">
        <f t="shared" si="258"/>
        <v>('i2023110600411','2022','in2023110400005','2'),</v>
      </c>
      <c r="BU322" t="str">
        <f t="shared" si="259"/>
        <v>('i2023110600411','2022','in2023110400006','1'),</v>
      </c>
      <c r="BV322" t="str">
        <f t="shared" si="260"/>
        <v>('i2023110600411','2022','in2023110400007','2'),</v>
      </c>
      <c r="BW322" t="str">
        <f t="shared" si="261"/>
        <v>('i2023110600411','2022','in2023110400008','2'),</v>
      </c>
      <c r="BX322" t="str">
        <f t="shared" si="262"/>
        <v>('i2023110600411','2022','in2023110400009','1'),</v>
      </c>
      <c r="BY322" t="str">
        <f t="shared" si="263"/>
        <v>('i2023110600411','2022','in2023110400010','3'),</v>
      </c>
      <c r="BZ322" t="str">
        <f t="shared" si="264"/>
        <v>('i2023110600411','2022','in2023110400011','1'),</v>
      </c>
      <c r="CA322" t="str">
        <f t="shared" si="265"/>
        <v>('i2023110600411','2022','in2023110400012','1'),</v>
      </c>
      <c r="CB322" t="str">
        <f t="shared" si="266"/>
        <v>('i2023110600411','2022','in2023110400013','2'),</v>
      </c>
      <c r="CC322" t="str">
        <f t="shared" si="267"/>
        <v>('i2023110600411','2022','in2023110400014','3'),</v>
      </c>
      <c r="CD322" t="str">
        <f t="shared" si="268"/>
        <v>('i2023110600411','2022','in2023110400015','1'),</v>
      </c>
      <c r="CE322" t="str">
        <f t="shared" si="269"/>
        <v>('i2023110600411','2022','in2023110400016','2'),</v>
      </c>
      <c r="CF322" t="str">
        <f t="shared" si="270"/>
        <v>('i2023110600411','2022','in2023110400017','3'),</v>
      </c>
      <c r="CG322" t="str">
        <f t="shared" si="271"/>
        <v>('i2023110600411','2022','in2023110400018','1'),</v>
      </c>
      <c r="CH322" t="str">
        <f t="shared" si="272"/>
        <v>('i2023110600411','2022','in2023110400019','1'),</v>
      </c>
      <c r="CI322" t="str">
        <f t="shared" si="273"/>
        <v>('i2023110600411','2022','in2023110400020','1'),</v>
      </c>
      <c r="CJ322" t="str">
        <f t="shared" si="274"/>
        <v>('i2023110600411','2022','in2023110400021','1'),</v>
      </c>
      <c r="CK322" t="str">
        <f t="shared" si="275"/>
        <v>('i2023110600411','2022','in2023110400022','1'),</v>
      </c>
      <c r="CL322" t="str">
        <f t="shared" si="276"/>
        <v>('i2023110600411','2022','in2023110400023','1'),</v>
      </c>
      <c r="CM322" t="str">
        <f t="shared" si="277"/>
        <v>('i2023110600411','2022','in2023110400024','1'),</v>
      </c>
      <c r="CN322" t="str">
        <f t="shared" si="278"/>
        <v>('i2023110600411','2022','in2023110400025','1'),</v>
      </c>
      <c r="CO322" t="str">
        <f t="shared" si="279"/>
        <v>('i2023110600411','2022','in2023110400026','1'),</v>
      </c>
      <c r="CP322" t="str">
        <f t="shared" si="280"/>
        <v>('i2023110600411','2022','in2023110400027','1'),</v>
      </c>
      <c r="CQ322" t="str">
        <f t="shared" si="281"/>
        <v>('i2023110600411','2022','in2023110400028','1'),</v>
      </c>
      <c r="CR322" t="str">
        <f t="shared" si="282"/>
        <v>('i2023110600411','2022','in2023110400029','1'),</v>
      </c>
      <c r="CS322" t="str">
        <f t="shared" si="283"/>
        <v>('i2023110600411','2022','in2023110400030','1'),</v>
      </c>
      <c r="CT322" t="str">
        <f t="shared" si="284"/>
        <v>('i2023110600411','2022','in2023110400031','1'),</v>
      </c>
      <c r="CU322" t="str">
        <f t="shared" si="285"/>
        <v>('i2023110600411','2022','in2023110400032','4'),</v>
      </c>
      <c r="CV322" t="str">
        <f t="shared" si="286"/>
        <v>('i2023110600411','2022','in2023110400033','4'),</v>
      </c>
      <c r="CW322" t="str">
        <f t="shared" si="287"/>
        <v>('i2023110600411','2022','in2023110400034','4'),</v>
      </c>
      <c r="CX322" t="str">
        <f t="shared" si="288"/>
        <v>('i2023110600411','2022','in2023110400035','4'),</v>
      </c>
      <c r="CY322" t="str">
        <f t="shared" si="289"/>
        <v>('i2023110600411','2022','in2023110400036','2'),</v>
      </c>
      <c r="CZ322" t="str">
        <f t="shared" si="290"/>
        <v>('i2023110600411','2022','in2023110400037','3'),</v>
      </c>
      <c r="DA322" t="str">
        <f t="shared" si="291"/>
        <v>('i2023110600411','2022','in2023110400038','2'),</v>
      </c>
      <c r="DB322" t="str">
        <f t="shared" si="292"/>
        <v>('i2023110600411','2022','in2023110400039','1'),</v>
      </c>
      <c r="DC322" t="str">
        <f t="shared" si="293"/>
        <v>('i2023110600411','2022','in2023110400040','3'),</v>
      </c>
      <c r="DD322" t="str">
        <f t="shared" si="294"/>
        <v>('i2023110600411','2022','in2023110400041','3'),</v>
      </c>
      <c r="DE322" t="str">
        <f t="shared" si="295"/>
        <v>('i2023110600411','2022','in2023110400042','4'),</v>
      </c>
      <c r="DF322" t="str">
        <f t="shared" si="296"/>
        <v>('i2023110600411','2022','in2023110400043','2'),</v>
      </c>
      <c r="DG322" t="str">
        <f t="shared" si="297"/>
        <v>('i2023110600411','2022','in2023110400044','3'),</v>
      </c>
      <c r="DH322" t="str">
        <f t="shared" si="298"/>
        <v>('i2023110600411','2022','in2023110400045','1'),</v>
      </c>
      <c r="DI322" t="str">
        <f t="shared" si="299"/>
        <v>('i2023110600411','2022','in2023110400046','3'),</v>
      </c>
      <c r="DJ322" t="str">
        <f t="shared" si="300"/>
        <v>('i2023110600411','2022','in2023110400047','3');</v>
      </c>
    </row>
    <row r="323" spans="1:114" x14ac:dyDescent="0.25">
      <c r="A323" s="4" t="str">
        <f>INDEX('instansi pusat'!$B$2:$C$623,MATCH(C323,'instansi pusat'!$D$2:$D$623,0),2)</f>
        <v>i2023110600206</v>
      </c>
      <c r="B323" s="6">
        <v>6202</v>
      </c>
      <c r="C323" s="5" t="s">
        <v>196</v>
      </c>
      <c r="D323" s="6">
        <v>2022</v>
      </c>
      <c r="E323" s="6">
        <v>3</v>
      </c>
      <c r="F323" s="6">
        <v>3</v>
      </c>
      <c r="G323" s="6">
        <v>3</v>
      </c>
      <c r="H323" s="6">
        <v>3</v>
      </c>
      <c r="I323" s="6">
        <v>3</v>
      </c>
      <c r="J323" s="6">
        <v>3</v>
      </c>
      <c r="K323" s="6">
        <v>2</v>
      </c>
      <c r="L323" s="6">
        <v>2</v>
      </c>
      <c r="M323" s="6">
        <v>3</v>
      </c>
      <c r="N323" s="6">
        <v>3</v>
      </c>
      <c r="O323" s="6">
        <v>1</v>
      </c>
      <c r="P323" s="6">
        <v>2</v>
      </c>
      <c r="Q323" s="6">
        <v>1</v>
      </c>
      <c r="R323" s="6">
        <v>1</v>
      </c>
      <c r="S323" s="6">
        <v>1</v>
      </c>
      <c r="T323" s="6">
        <v>1</v>
      </c>
      <c r="U323" s="6">
        <v>2</v>
      </c>
      <c r="V323" s="6">
        <v>2</v>
      </c>
      <c r="W323" s="6">
        <v>2</v>
      </c>
      <c r="X323" s="6">
        <v>3</v>
      </c>
      <c r="Y323" s="6">
        <v>1</v>
      </c>
      <c r="Z323" s="6">
        <v>2</v>
      </c>
      <c r="AA323" s="6">
        <v>1</v>
      </c>
      <c r="AB323" s="6">
        <v>1</v>
      </c>
      <c r="AC323" s="6">
        <v>1</v>
      </c>
      <c r="AD323" s="6">
        <v>1</v>
      </c>
      <c r="AE323" s="6">
        <v>1</v>
      </c>
      <c r="AF323" s="6">
        <v>1</v>
      </c>
      <c r="AG323" s="6">
        <v>1</v>
      </c>
      <c r="AH323" s="6">
        <v>2</v>
      </c>
      <c r="AI323" s="6">
        <v>1</v>
      </c>
      <c r="AJ323" s="6">
        <v>4</v>
      </c>
      <c r="AK323" s="6">
        <v>4</v>
      </c>
      <c r="AL323" s="6">
        <v>2</v>
      </c>
      <c r="AM323" s="6">
        <v>3</v>
      </c>
      <c r="AN323" s="6">
        <v>3</v>
      </c>
      <c r="AO323" s="6">
        <v>4</v>
      </c>
      <c r="AP323" s="6">
        <v>3</v>
      </c>
      <c r="AQ323" s="6">
        <v>3</v>
      </c>
      <c r="AR323" s="6">
        <v>3</v>
      </c>
      <c r="AS323" s="6">
        <v>3</v>
      </c>
      <c r="AT323" s="6">
        <v>4</v>
      </c>
      <c r="AU323" s="6">
        <v>3</v>
      </c>
      <c r="AV323" s="6">
        <v>4</v>
      </c>
      <c r="AW323" s="6">
        <v>3</v>
      </c>
      <c r="AX323" s="6">
        <v>4</v>
      </c>
      <c r="AY323" s="6">
        <v>3</v>
      </c>
      <c r="AZ323" s="3">
        <f t="shared" si="241"/>
        <v>2.8000000000000003</v>
      </c>
      <c r="BA323" s="3">
        <f t="shared" si="242"/>
        <v>1.25</v>
      </c>
      <c r="BB323" s="3">
        <f t="shared" si="243"/>
        <v>1.5</v>
      </c>
      <c r="BC323" s="3">
        <f t="shared" si="244"/>
        <v>2.5</v>
      </c>
      <c r="BD323" s="3">
        <f t="shared" si="245"/>
        <v>1.125</v>
      </c>
      <c r="BE323" s="3">
        <f t="shared" si="246"/>
        <v>1.3333333333333333</v>
      </c>
      <c r="BF323" s="3">
        <f t="shared" si="247"/>
        <v>3.2</v>
      </c>
      <c r="BG323" s="3">
        <f t="shared" si="248"/>
        <v>3.5</v>
      </c>
      <c r="BH323" s="3">
        <f t="shared" si="249"/>
        <v>2.8000000000000003</v>
      </c>
      <c r="BI323" s="3">
        <f t="shared" si="250"/>
        <v>1.6</v>
      </c>
      <c r="BJ323" s="3">
        <f t="shared" si="251"/>
        <v>1.1818181818181819</v>
      </c>
      <c r="BK323" s="3">
        <f t="shared" si="252"/>
        <v>3.3186813186813184</v>
      </c>
      <c r="BL323" s="3">
        <f t="shared" si="253"/>
        <v>2.4690000000000003</v>
      </c>
      <c r="BO323" t="s">
        <v>641</v>
      </c>
      <c r="BP323" t="str">
        <f t="shared" si="254"/>
        <v>('i2023110600206','2022','in2023110400001','3'),</v>
      </c>
      <c r="BQ323" t="str">
        <f t="shared" si="255"/>
        <v>('i2023110600206','2022','in2023110400002','3'),</v>
      </c>
      <c r="BR323" t="str">
        <f t="shared" si="256"/>
        <v>('i2023110600206','2022','in2023110400003','3'),</v>
      </c>
      <c r="BS323" t="str">
        <f t="shared" si="257"/>
        <v>('i2023110600206','2022','in2023110400004','3'),</v>
      </c>
      <c r="BT323" t="str">
        <f t="shared" si="258"/>
        <v>('i2023110600206','2022','in2023110400005','3'),</v>
      </c>
      <c r="BU323" t="str">
        <f t="shared" si="259"/>
        <v>('i2023110600206','2022','in2023110400006','3'),</v>
      </c>
      <c r="BV323" t="str">
        <f t="shared" si="260"/>
        <v>('i2023110600206','2022','in2023110400007','2'),</v>
      </c>
      <c r="BW323" t="str">
        <f t="shared" si="261"/>
        <v>('i2023110600206','2022','in2023110400008','2'),</v>
      </c>
      <c r="BX323" t="str">
        <f t="shared" si="262"/>
        <v>('i2023110600206','2022','in2023110400009','3'),</v>
      </c>
      <c r="BY323" t="str">
        <f t="shared" si="263"/>
        <v>('i2023110600206','2022','in2023110400010','3'),</v>
      </c>
      <c r="BZ323" t="str">
        <f t="shared" si="264"/>
        <v>('i2023110600206','2022','in2023110400011','1'),</v>
      </c>
      <c r="CA323" t="str">
        <f t="shared" si="265"/>
        <v>('i2023110600206','2022','in2023110400012','2'),</v>
      </c>
      <c r="CB323" t="str">
        <f t="shared" si="266"/>
        <v>('i2023110600206','2022','in2023110400013','1'),</v>
      </c>
      <c r="CC323" t="str">
        <f t="shared" si="267"/>
        <v>('i2023110600206','2022','in2023110400014','1'),</v>
      </c>
      <c r="CD323" t="str">
        <f t="shared" si="268"/>
        <v>('i2023110600206','2022','in2023110400015','1'),</v>
      </c>
      <c r="CE323" t="str">
        <f t="shared" si="269"/>
        <v>('i2023110600206','2022','in2023110400016','1'),</v>
      </c>
      <c r="CF323" t="str">
        <f t="shared" si="270"/>
        <v>('i2023110600206','2022','in2023110400017','2'),</v>
      </c>
      <c r="CG323" t="str">
        <f t="shared" si="271"/>
        <v>('i2023110600206','2022','in2023110400018','2'),</v>
      </c>
      <c r="CH323" t="str">
        <f t="shared" si="272"/>
        <v>('i2023110600206','2022','in2023110400019','2'),</v>
      </c>
      <c r="CI323" t="str">
        <f t="shared" si="273"/>
        <v>('i2023110600206','2022','in2023110400020','3'),</v>
      </c>
      <c r="CJ323" t="str">
        <f t="shared" si="274"/>
        <v>('i2023110600206','2022','in2023110400021','1'),</v>
      </c>
      <c r="CK323" t="str">
        <f t="shared" si="275"/>
        <v>('i2023110600206','2022','in2023110400022','2'),</v>
      </c>
      <c r="CL323" t="str">
        <f t="shared" si="276"/>
        <v>('i2023110600206','2022','in2023110400023','1'),</v>
      </c>
      <c r="CM323" t="str">
        <f t="shared" si="277"/>
        <v>('i2023110600206','2022','in2023110400024','1'),</v>
      </c>
      <c r="CN323" t="str">
        <f t="shared" si="278"/>
        <v>('i2023110600206','2022','in2023110400025','1'),</v>
      </c>
      <c r="CO323" t="str">
        <f t="shared" si="279"/>
        <v>('i2023110600206','2022','in2023110400026','1'),</v>
      </c>
      <c r="CP323" t="str">
        <f t="shared" si="280"/>
        <v>('i2023110600206','2022','in2023110400027','1'),</v>
      </c>
      <c r="CQ323" t="str">
        <f t="shared" si="281"/>
        <v>('i2023110600206','2022','in2023110400028','1'),</v>
      </c>
      <c r="CR323" t="str">
        <f t="shared" si="282"/>
        <v>('i2023110600206','2022','in2023110400029','1'),</v>
      </c>
      <c r="CS323" t="str">
        <f t="shared" si="283"/>
        <v>('i2023110600206','2022','in2023110400030','2'),</v>
      </c>
      <c r="CT323" t="str">
        <f t="shared" si="284"/>
        <v>('i2023110600206','2022','in2023110400031','1'),</v>
      </c>
      <c r="CU323" t="str">
        <f t="shared" si="285"/>
        <v>('i2023110600206','2022','in2023110400032','4'),</v>
      </c>
      <c r="CV323" t="str">
        <f t="shared" si="286"/>
        <v>('i2023110600206','2022','in2023110400033','4'),</v>
      </c>
      <c r="CW323" t="str">
        <f t="shared" si="287"/>
        <v>('i2023110600206','2022','in2023110400034','2'),</v>
      </c>
      <c r="CX323" t="str">
        <f t="shared" si="288"/>
        <v>('i2023110600206','2022','in2023110400035','3'),</v>
      </c>
      <c r="CY323" t="str">
        <f t="shared" si="289"/>
        <v>('i2023110600206','2022','in2023110400036','3'),</v>
      </c>
      <c r="CZ323" t="str">
        <f t="shared" si="290"/>
        <v>('i2023110600206','2022','in2023110400037','4'),</v>
      </c>
      <c r="DA323" t="str">
        <f t="shared" si="291"/>
        <v>('i2023110600206','2022','in2023110400038','3'),</v>
      </c>
      <c r="DB323" t="str">
        <f t="shared" si="292"/>
        <v>('i2023110600206','2022','in2023110400039','3'),</v>
      </c>
      <c r="DC323" t="str">
        <f t="shared" si="293"/>
        <v>('i2023110600206','2022','in2023110400040','3'),</v>
      </c>
      <c r="DD323" t="str">
        <f t="shared" si="294"/>
        <v>('i2023110600206','2022','in2023110400041','3'),</v>
      </c>
      <c r="DE323" t="str">
        <f t="shared" si="295"/>
        <v>('i2023110600206','2022','in2023110400042','4'),</v>
      </c>
      <c r="DF323" t="str">
        <f t="shared" si="296"/>
        <v>('i2023110600206','2022','in2023110400043','3'),</v>
      </c>
      <c r="DG323" t="str">
        <f t="shared" si="297"/>
        <v>('i2023110600206','2022','in2023110400044','4'),</v>
      </c>
      <c r="DH323" t="str">
        <f t="shared" si="298"/>
        <v>('i2023110600206','2022','in2023110400045','3'),</v>
      </c>
      <c r="DI323" t="str">
        <f t="shared" si="299"/>
        <v>('i2023110600206','2022','in2023110400046','4'),</v>
      </c>
      <c r="DJ323" t="str">
        <f t="shared" si="300"/>
        <v>('i2023110600206','2022','in2023110400047','3');</v>
      </c>
    </row>
    <row r="324" spans="1:114" x14ac:dyDescent="0.25">
      <c r="A324" s="4" t="str">
        <f>INDEX('instansi pusat'!$B$2:$C$623,MATCH(C324,'instansi pusat'!$D$2:$D$623,0),2)</f>
        <v>i2023110600402</v>
      </c>
      <c r="B324" s="6">
        <v>6118</v>
      </c>
      <c r="C324" s="5" t="s">
        <v>237</v>
      </c>
      <c r="D324" s="6">
        <v>2022</v>
      </c>
      <c r="E324" s="6">
        <v>5</v>
      </c>
      <c r="F324" s="6">
        <v>5</v>
      </c>
      <c r="G324" s="6">
        <v>5</v>
      </c>
      <c r="H324" s="6">
        <v>5</v>
      </c>
      <c r="I324" s="6">
        <v>2</v>
      </c>
      <c r="J324" s="6">
        <v>5</v>
      </c>
      <c r="K324" s="6">
        <v>5</v>
      </c>
      <c r="L324" s="6">
        <v>5</v>
      </c>
      <c r="M324" s="6">
        <v>5</v>
      </c>
      <c r="N324" s="6">
        <v>5</v>
      </c>
      <c r="O324" s="6">
        <v>2</v>
      </c>
      <c r="P324" s="6">
        <v>2</v>
      </c>
      <c r="Q324" s="6">
        <v>1</v>
      </c>
      <c r="R324" s="6">
        <v>3</v>
      </c>
      <c r="S324" s="6">
        <v>2</v>
      </c>
      <c r="T324" s="6">
        <v>3</v>
      </c>
      <c r="U324" s="6">
        <v>1</v>
      </c>
      <c r="V324" s="6">
        <v>2</v>
      </c>
      <c r="W324" s="6">
        <v>2</v>
      </c>
      <c r="X324" s="6">
        <v>2</v>
      </c>
      <c r="Y324" s="6">
        <v>1</v>
      </c>
      <c r="Z324" s="6">
        <v>1</v>
      </c>
      <c r="AA324" s="6">
        <v>1</v>
      </c>
      <c r="AB324" s="6">
        <v>1</v>
      </c>
      <c r="AC324" s="6">
        <v>1</v>
      </c>
      <c r="AD324" s="6">
        <v>3</v>
      </c>
      <c r="AE324" s="6">
        <v>1</v>
      </c>
      <c r="AF324" s="6">
        <v>1</v>
      </c>
      <c r="AG324" s="6">
        <v>1</v>
      </c>
      <c r="AH324" s="6">
        <v>1</v>
      </c>
      <c r="AI324" s="6">
        <v>1</v>
      </c>
      <c r="AJ324" s="6">
        <v>4</v>
      </c>
      <c r="AK324" s="6">
        <v>4</v>
      </c>
      <c r="AL324" s="6">
        <v>4</v>
      </c>
      <c r="AM324" s="6">
        <v>3</v>
      </c>
      <c r="AN324" s="6">
        <v>4</v>
      </c>
      <c r="AO324" s="6">
        <v>2</v>
      </c>
      <c r="AP324" s="6">
        <v>3</v>
      </c>
      <c r="AQ324" s="6">
        <v>1</v>
      </c>
      <c r="AR324" s="6">
        <v>2</v>
      </c>
      <c r="AS324" s="6">
        <v>3</v>
      </c>
      <c r="AT324" s="6">
        <v>4</v>
      </c>
      <c r="AU324" s="6">
        <v>2</v>
      </c>
      <c r="AV324" s="6">
        <v>5</v>
      </c>
      <c r="AW324" s="6">
        <v>4</v>
      </c>
      <c r="AX324" s="6">
        <v>4</v>
      </c>
      <c r="AY324" s="6">
        <v>4</v>
      </c>
      <c r="AZ324" s="3">
        <f t="shared" ref="AZ324:AZ387" si="301">SUM(E324:N324)*(1.3/13)</f>
        <v>4.7</v>
      </c>
      <c r="BA324" s="3">
        <f t="shared" ref="BA324:BA387" si="302">SUM(O324:R324)*(2.5/10)</f>
        <v>2</v>
      </c>
      <c r="BB324" s="3">
        <f t="shared" ref="BB324:BB387" si="303">SUM(S324:V324)*(2.5/10)</f>
        <v>2</v>
      </c>
      <c r="BC324" s="3">
        <f t="shared" ref="BC324:BC387" si="304">SUM(W324:X324)*(2.5/5)</f>
        <v>2</v>
      </c>
      <c r="BD324" s="3">
        <f t="shared" ref="BD324:BD387" si="305">SUM(Y324:AF324)*(1.5/12)</f>
        <v>1.25</v>
      </c>
      <c r="BE324" s="3">
        <f t="shared" ref="BE324:BE387" si="306">SUM(AG324:AI324)*(1.5/4.5)</f>
        <v>1</v>
      </c>
      <c r="BF324" s="3">
        <f t="shared" ref="BF324:BF387" si="307">SUM(AJ324:AS324)*(2.75/27.5)</f>
        <v>3</v>
      </c>
      <c r="BG324" s="3">
        <f t="shared" ref="BG324:BG387" si="308">SUM(AT324:AY324)*(3/18)</f>
        <v>3.833333333333333</v>
      </c>
      <c r="BH324" s="3">
        <f t="shared" ref="BH324:BH387" si="309">AZ324*(13/13)</f>
        <v>4.7</v>
      </c>
      <c r="BI324" s="3">
        <f t="shared" ref="BI324:BI387" si="310">(BA324*(10/25))+(BB324*(10/25))+(BC324*(5/25))</f>
        <v>2</v>
      </c>
      <c r="BJ324" s="3">
        <f t="shared" ref="BJ324:BJ387" si="311">(BD324*(12/16.5))+(BE324*(4.5/16.5))</f>
        <v>1.1818181818181819</v>
      </c>
      <c r="BK324" s="3">
        <f t="shared" ref="BK324:BK387" si="312">(BF324*(27.5/45.5))+(BG324*(18/45.5))</f>
        <v>3.3296703296703294</v>
      </c>
      <c r="BL324" s="3">
        <f t="shared" ref="BL324:BL387" si="313">(BH324*(13/100))+(BI324*(25/100))+(BJ324*(16.5/100))+(BK324*(45.5/100))</f>
        <v>2.8210000000000002</v>
      </c>
      <c r="BO324" t="s">
        <v>641</v>
      </c>
      <c r="BP324" t="str">
        <f t="shared" ref="BP324:BP387" si="314">"('"&amp;$A324&amp;"','"&amp;$D324&amp;"','"&amp;BP$1&amp;"','"&amp;E324&amp;"'),"</f>
        <v>('i2023110600402','2022','in2023110400001','5'),</v>
      </c>
      <c r="BQ324" t="str">
        <f t="shared" ref="BQ324:BQ387" si="315">"('"&amp;$A324&amp;"','"&amp;$D324&amp;"','"&amp;BQ$1&amp;"','"&amp;F324&amp;"'),"</f>
        <v>('i2023110600402','2022','in2023110400002','5'),</v>
      </c>
      <c r="BR324" t="str">
        <f t="shared" ref="BR324:BR387" si="316">"('"&amp;$A324&amp;"','"&amp;$D324&amp;"','"&amp;BR$1&amp;"','"&amp;G324&amp;"'),"</f>
        <v>('i2023110600402','2022','in2023110400003','5'),</v>
      </c>
      <c r="BS324" t="str">
        <f t="shared" ref="BS324:BS387" si="317">"('"&amp;$A324&amp;"','"&amp;$D324&amp;"','"&amp;BS$1&amp;"','"&amp;H324&amp;"'),"</f>
        <v>('i2023110600402','2022','in2023110400004','5'),</v>
      </c>
      <c r="BT324" t="str">
        <f t="shared" ref="BT324:BT387" si="318">"('"&amp;$A324&amp;"','"&amp;$D324&amp;"','"&amp;BT$1&amp;"','"&amp;I324&amp;"'),"</f>
        <v>('i2023110600402','2022','in2023110400005','2'),</v>
      </c>
      <c r="BU324" t="str">
        <f t="shared" ref="BU324:BU387" si="319">"('"&amp;$A324&amp;"','"&amp;$D324&amp;"','"&amp;BU$1&amp;"','"&amp;J324&amp;"'),"</f>
        <v>('i2023110600402','2022','in2023110400006','5'),</v>
      </c>
      <c r="BV324" t="str">
        <f t="shared" ref="BV324:BV387" si="320">"('"&amp;$A324&amp;"','"&amp;$D324&amp;"','"&amp;BV$1&amp;"','"&amp;K324&amp;"'),"</f>
        <v>('i2023110600402','2022','in2023110400007','5'),</v>
      </c>
      <c r="BW324" t="str">
        <f t="shared" ref="BW324:BW387" si="321">"('"&amp;$A324&amp;"','"&amp;$D324&amp;"','"&amp;BW$1&amp;"','"&amp;L324&amp;"'),"</f>
        <v>('i2023110600402','2022','in2023110400008','5'),</v>
      </c>
      <c r="BX324" t="str">
        <f t="shared" ref="BX324:BX387" si="322">"('"&amp;$A324&amp;"','"&amp;$D324&amp;"','"&amp;BX$1&amp;"','"&amp;M324&amp;"'),"</f>
        <v>('i2023110600402','2022','in2023110400009','5'),</v>
      </c>
      <c r="BY324" t="str">
        <f t="shared" ref="BY324:BY387" si="323">"('"&amp;$A324&amp;"','"&amp;$D324&amp;"','"&amp;BY$1&amp;"','"&amp;N324&amp;"'),"</f>
        <v>('i2023110600402','2022','in2023110400010','5'),</v>
      </c>
      <c r="BZ324" t="str">
        <f t="shared" ref="BZ324:BZ387" si="324">"('"&amp;$A324&amp;"','"&amp;$D324&amp;"','"&amp;BZ$1&amp;"','"&amp;O324&amp;"'),"</f>
        <v>('i2023110600402','2022','in2023110400011','2'),</v>
      </c>
      <c r="CA324" t="str">
        <f t="shared" ref="CA324:CA387" si="325">"('"&amp;$A324&amp;"','"&amp;$D324&amp;"','"&amp;CA$1&amp;"','"&amp;P324&amp;"'),"</f>
        <v>('i2023110600402','2022','in2023110400012','2'),</v>
      </c>
      <c r="CB324" t="str">
        <f t="shared" ref="CB324:CB387" si="326">"('"&amp;$A324&amp;"','"&amp;$D324&amp;"','"&amp;CB$1&amp;"','"&amp;Q324&amp;"'),"</f>
        <v>('i2023110600402','2022','in2023110400013','1'),</v>
      </c>
      <c r="CC324" t="str">
        <f t="shared" ref="CC324:CC387" si="327">"('"&amp;$A324&amp;"','"&amp;$D324&amp;"','"&amp;CC$1&amp;"','"&amp;R324&amp;"'),"</f>
        <v>('i2023110600402','2022','in2023110400014','3'),</v>
      </c>
      <c r="CD324" t="str">
        <f t="shared" ref="CD324:CD387" si="328">"('"&amp;$A324&amp;"','"&amp;$D324&amp;"','"&amp;CD$1&amp;"','"&amp;S324&amp;"'),"</f>
        <v>('i2023110600402','2022','in2023110400015','2'),</v>
      </c>
      <c r="CE324" t="str">
        <f t="shared" ref="CE324:CE387" si="329">"('"&amp;$A324&amp;"','"&amp;$D324&amp;"','"&amp;CE$1&amp;"','"&amp;T324&amp;"'),"</f>
        <v>('i2023110600402','2022','in2023110400016','3'),</v>
      </c>
      <c r="CF324" t="str">
        <f t="shared" ref="CF324:CF387" si="330">"('"&amp;$A324&amp;"','"&amp;$D324&amp;"','"&amp;CF$1&amp;"','"&amp;U324&amp;"'),"</f>
        <v>('i2023110600402','2022','in2023110400017','1'),</v>
      </c>
      <c r="CG324" t="str">
        <f t="shared" ref="CG324:CG387" si="331">"('"&amp;$A324&amp;"','"&amp;$D324&amp;"','"&amp;CG$1&amp;"','"&amp;V324&amp;"'),"</f>
        <v>('i2023110600402','2022','in2023110400018','2'),</v>
      </c>
      <c r="CH324" t="str">
        <f t="shared" ref="CH324:CH387" si="332">"('"&amp;$A324&amp;"','"&amp;$D324&amp;"','"&amp;CH$1&amp;"','"&amp;W324&amp;"'),"</f>
        <v>('i2023110600402','2022','in2023110400019','2'),</v>
      </c>
      <c r="CI324" t="str">
        <f t="shared" ref="CI324:CI387" si="333">"('"&amp;$A324&amp;"','"&amp;$D324&amp;"','"&amp;CI$1&amp;"','"&amp;X324&amp;"'),"</f>
        <v>('i2023110600402','2022','in2023110400020','2'),</v>
      </c>
      <c r="CJ324" t="str">
        <f t="shared" ref="CJ324:CJ387" si="334">"('"&amp;$A324&amp;"','"&amp;$D324&amp;"','"&amp;CJ$1&amp;"','"&amp;Y324&amp;"'),"</f>
        <v>('i2023110600402','2022','in2023110400021','1'),</v>
      </c>
      <c r="CK324" t="str">
        <f t="shared" ref="CK324:CK387" si="335">"('"&amp;$A324&amp;"','"&amp;$D324&amp;"','"&amp;CK$1&amp;"','"&amp;Z324&amp;"'),"</f>
        <v>('i2023110600402','2022','in2023110400022','1'),</v>
      </c>
      <c r="CL324" t="str">
        <f t="shared" ref="CL324:CL387" si="336">"('"&amp;$A324&amp;"','"&amp;$D324&amp;"','"&amp;CL$1&amp;"','"&amp;AA324&amp;"'),"</f>
        <v>('i2023110600402','2022','in2023110400023','1'),</v>
      </c>
      <c r="CM324" t="str">
        <f t="shared" ref="CM324:CM387" si="337">"('"&amp;$A324&amp;"','"&amp;$D324&amp;"','"&amp;CM$1&amp;"','"&amp;AB324&amp;"'),"</f>
        <v>('i2023110600402','2022','in2023110400024','1'),</v>
      </c>
      <c r="CN324" t="str">
        <f t="shared" ref="CN324:CN387" si="338">"('"&amp;$A324&amp;"','"&amp;$D324&amp;"','"&amp;CN$1&amp;"','"&amp;AC324&amp;"'),"</f>
        <v>('i2023110600402','2022','in2023110400025','1'),</v>
      </c>
      <c r="CO324" t="str">
        <f t="shared" ref="CO324:CO387" si="339">"('"&amp;$A324&amp;"','"&amp;$D324&amp;"','"&amp;CO$1&amp;"','"&amp;AD324&amp;"'),"</f>
        <v>('i2023110600402','2022','in2023110400026','3'),</v>
      </c>
      <c r="CP324" t="str">
        <f t="shared" ref="CP324:CP387" si="340">"('"&amp;$A324&amp;"','"&amp;$D324&amp;"','"&amp;CP$1&amp;"','"&amp;AE324&amp;"'),"</f>
        <v>('i2023110600402','2022','in2023110400027','1'),</v>
      </c>
      <c r="CQ324" t="str">
        <f t="shared" ref="CQ324:CQ387" si="341">"('"&amp;$A324&amp;"','"&amp;$D324&amp;"','"&amp;CQ$1&amp;"','"&amp;AF324&amp;"'),"</f>
        <v>('i2023110600402','2022','in2023110400028','1'),</v>
      </c>
      <c r="CR324" t="str">
        <f t="shared" ref="CR324:CR387" si="342">"('"&amp;$A324&amp;"','"&amp;$D324&amp;"','"&amp;CR$1&amp;"','"&amp;AG324&amp;"'),"</f>
        <v>('i2023110600402','2022','in2023110400029','1'),</v>
      </c>
      <c r="CS324" t="str">
        <f t="shared" ref="CS324:CS387" si="343">"('"&amp;$A324&amp;"','"&amp;$D324&amp;"','"&amp;CS$1&amp;"','"&amp;AH324&amp;"'),"</f>
        <v>('i2023110600402','2022','in2023110400030','1'),</v>
      </c>
      <c r="CT324" t="str">
        <f t="shared" ref="CT324:CT387" si="344">"('"&amp;$A324&amp;"','"&amp;$D324&amp;"','"&amp;CT$1&amp;"','"&amp;AI324&amp;"'),"</f>
        <v>('i2023110600402','2022','in2023110400031','1'),</v>
      </c>
      <c r="CU324" t="str">
        <f t="shared" ref="CU324:CU387" si="345">"('"&amp;$A324&amp;"','"&amp;$D324&amp;"','"&amp;CU$1&amp;"','"&amp;AJ324&amp;"'),"</f>
        <v>('i2023110600402','2022','in2023110400032','4'),</v>
      </c>
      <c r="CV324" t="str">
        <f t="shared" ref="CV324:CV387" si="346">"('"&amp;$A324&amp;"','"&amp;$D324&amp;"','"&amp;CV$1&amp;"','"&amp;AK324&amp;"'),"</f>
        <v>('i2023110600402','2022','in2023110400033','4'),</v>
      </c>
      <c r="CW324" t="str">
        <f t="shared" ref="CW324:CW387" si="347">"('"&amp;$A324&amp;"','"&amp;$D324&amp;"','"&amp;CW$1&amp;"','"&amp;AL324&amp;"'),"</f>
        <v>('i2023110600402','2022','in2023110400034','4'),</v>
      </c>
      <c r="CX324" t="str">
        <f t="shared" ref="CX324:CX387" si="348">"('"&amp;$A324&amp;"','"&amp;$D324&amp;"','"&amp;CX$1&amp;"','"&amp;AM324&amp;"'),"</f>
        <v>('i2023110600402','2022','in2023110400035','3'),</v>
      </c>
      <c r="CY324" t="str">
        <f t="shared" ref="CY324:CY387" si="349">"('"&amp;$A324&amp;"','"&amp;$D324&amp;"','"&amp;CY$1&amp;"','"&amp;AN324&amp;"'),"</f>
        <v>('i2023110600402','2022','in2023110400036','4'),</v>
      </c>
      <c r="CZ324" t="str">
        <f t="shared" ref="CZ324:CZ387" si="350">"('"&amp;$A324&amp;"','"&amp;$D324&amp;"','"&amp;CZ$1&amp;"','"&amp;AO324&amp;"'),"</f>
        <v>('i2023110600402','2022','in2023110400037','2'),</v>
      </c>
      <c r="DA324" t="str">
        <f t="shared" ref="DA324:DA387" si="351">"('"&amp;$A324&amp;"','"&amp;$D324&amp;"','"&amp;DA$1&amp;"','"&amp;AP324&amp;"'),"</f>
        <v>('i2023110600402','2022','in2023110400038','3'),</v>
      </c>
      <c r="DB324" t="str">
        <f t="shared" ref="DB324:DB387" si="352">"('"&amp;$A324&amp;"','"&amp;$D324&amp;"','"&amp;DB$1&amp;"','"&amp;AQ324&amp;"'),"</f>
        <v>('i2023110600402','2022','in2023110400039','1'),</v>
      </c>
      <c r="DC324" t="str">
        <f t="shared" ref="DC324:DC387" si="353">"('"&amp;$A324&amp;"','"&amp;$D324&amp;"','"&amp;DC$1&amp;"','"&amp;AR324&amp;"'),"</f>
        <v>('i2023110600402','2022','in2023110400040','2'),</v>
      </c>
      <c r="DD324" t="str">
        <f t="shared" ref="DD324:DD387" si="354">"('"&amp;$A324&amp;"','"&amp;$D324&amp;"','"&amp;DD$1&amp;"','"&amp;AS324&amp;"'),"</f>
        <v>('i2023110600402','2022','in2023110400041','3'),</v>
      </c>
      <c r="DE324" t="str">
        <f t="shared" ref="DE324:DE387" si="355">"('"&amp;$A324&amp;"','"&amp;$D324&amp;"','"&amp;DE$1&amp;"','"&amp;AT324&amp;"'),"</f>
        <v>('i2023110600402','2022','in2023110400042','4'),</v>
      </c>
      <c r="DF324" t="str">
        <f t="shared" ref="DF324:DF387" si="356">"('"&amp;$A324&amp;"','"&amp;$D324&amp;"','"&amp;DF$1&amp;"','"&amp;AU324&amp;"'),"</f>
        <v>('i2023110600402','2022','in2023110400043','2'),</v>
      </c>
      <c r="DG324" t="str">
        <f t="shared" ref="DG324:DG387" si="357">"('"&amp;$A324&amp;"','"&amp;$D324&amp;"','"&amp;DG$1&amp;"','"&amp;AV324&amp;"'),"</f>
        <v>('i2023110600402','2022','in2023110400044','5'),</v>
      </c>
      <c r="DH324" t="str">
        <f t="shared" ref="DH324:DH387" si="358">"('"&amp;$A324&amp;"','"&amp;$D324&amp;"','"&amp;DH$1&amp;"','"&amp;AW324&amp;"'),"</f>
        <v>('i2023110600402','2022','in2023110400045','4'),</v>
      </c>
      <c r="DI324" t="str">
        <f t="shared" ref="DI324:DI387" si="359">"('"&amp;$A324&amp;"','"&amp;$D324&amp;"','"&amp;DI$1&amp;"','"&amp;AX324&amp;"'),"</f>
        <v>('i2023110600402','2022','in2023110400046','4'),</v>
      </c>
      <c r="DJ324" t="str">
        <f t="shared" ref="DJ324:DJ387" si="360">"('"&amp;$A324&amp;"','"&amp;$D324&amp;"','"&amp;DJ$1&amp;"','"&amp;AY324&amp;"');"</f>
        <v>('i2023110600402','2022','in2023110400047','4');</v>
      </c>
    </row>
    <row r="325" spans="1:114" x14ac:dyDescent="0.25">
      <c r="A325" s="4" t="str">
        <f>INDEX('instansi pusat'!$B$2:$C$623,MATCH(C325,'instansi pusat'!$D$2:$D$623,0),2)</f>
        <v>i2023110600465</v>
      </c>
      <c r="B325" s="6">
        <v>7318</v>
      </c>
      <c r="C325" s="5" t="s">
        <v>446</v>
      </c>
      <c r="D325" s="6">
        <v>2022</v>
      </c>
      <c r="E325" s="6">
        <v>3</v>
      </c>
      <c r="F325" s="6">
        <v>3</v>
      </c>
      <c r="G325" s="6">
        <v>3</v>
      </c>
      <c r="H325" s="6">
        <v>3</v>
      </c>
      <c r="I325" s="6">
        <v>3</v>
      </c>
      <c r="J325" s="6">
        <v>3</v>
      </c>
      <c r="K325" s="6">
        <v>3</v>
      </c>
      <c r="L325" s="6">
        <v>2</v>
      </c>
      <c r="M325" s="6">
        <v>3</v>
      </c>
      <c r="N325" s="6">
        <v>3</v>
      </c>
      <c r="O325" s="6">
        <v>2</v>
      </c>
      <c r="P325" s="6">
        <v>1</v>
      </c>
      <c r="Q325" s="6">
        <v>1</v>
      </c>
      <c r="R325" s="6">
        <v>1</v>
      </c>
      <c r="S325" s="6">
        <v>1</v>
      </c>
      <c r="T325" s="6">
        <v>1</v>
      </c>
      <c r="U325" s="6">
        <v>2</v>
      </c>
      <c r="V325" s="6">
        <v>1</v>
      </c>
      <c r="W325" s="6">
        <v>1</v>
      </c>
      <c r="X325" s="6">
        <v>1</v>
      </c>
      <c r="Y325" s="6">
        <v>1</v>
      </c>
      <c r="Z325" s="6">
        <v>1</v>
      </c>
      <c r="AA325" s="6">
        <v>1</v>
      </c>
      <c r="AB325" s="6">
        <v>1</v>
      </c>
      <c r="AC325" s="6">
        <v>1</v>
      </c>
      <c r="AD325" s="6">
        <v>1</v>
      </c>
      <c r="AE325" s="6">
        <v>1</v>
      </c>
      <c r="AF325" s="6">
        <v>1</v>
      </c>
      <c r="AG325" s="6">
        <v>1</v>
      </c>
      <c r="AH325" s="6">
        <v>1</v>
      </c>
      <c r="AI325" s="6">
        <v>1</v>
      </c>
      <c r="AJ325" s="6">
        <v>4</v>
      </c>
      <c r="AK325" s="6">
        <v>4</v>
      </c>
      <c r="AL325" s="6">
        <v>4</v>
      </c>
      <c r="AM325" s="6">
        <v>2</v>
      </c>
      <c r="AN325" s="6">
        <v>3</v>
      </c>
      <c r="AO325" s="6">
        <v>2</v>
      </c>
      <c r="AP325" s="6">
        <v>3</v>
      </c>
      <c r="AQ325" s="6">
        <v>3</v>
      </c>
      <c r="AR325" s="6">
        <v>1</v>
      </c>
      <c r="AS325" s="6">
        <v>3</v>
      </c>
      <c r="AT325" s="6">
        <v>1</v>
      </c>
      <c r="AU325" s="6">
        <v>3</v>
      </c>
      <c r="AV325" s="6">
        <v>3</v>
      </c>
      <c r="AW325" s="6">
        <v>3</v>
      </c>
      <c r="AX325" s="6">
        <v>3</v>
      </c>
      <c r="AY325" s="6">
        <v>3</v>
      </c>
      <c r="AZ325" s="3">
        <f t="shared" si="301"/>
        <v>2.9000000000000004</v>
      </c>
      <c r="BA325" s="3">
        <f t="shared" si="302"/>
        <v>1.25</v>
      </c>
      <c r="BB325" s="3">
        <f t="shared" si="303"/>
        <v>1.25</v>
      </c>
      <c r="BC325" s="3">
        <f t="shared" si="304"/>
        <v>1</v>
      </c>
      <c r="BD325" s="3">
        <f t="shared" si="305"/>
        <v>1</v>
      </c>
      <c r="BE325" s="3">
        <f t="shared" si="306"/>
        <v>1</v>
      </c>
      <c r="BF325" s="3">
        <f t="shared" si="307"/>
        <v>2.9000000000000004</v>
      </c>
      <c r="BG325" s="3">
        <f t="shared" si="308"/>
        <v>2.6666666666666665</v>
      </c>
      <c r="BH325" s="3">
        <f t="shared" si="309"/>
        <v>2.9000000000000004</v>
      </c>
      <c r="BI325" s="3">
        <f t="shared" si="310"/>
        <v>1.2</v>
      </c>
      <c r="BJ325" s="3">
        <f t="shared" si="311"/>
        <v>1</v>
      </c>
      <c r="BK325" s="3">
        <f t="shared" si="312"/>
        <v>2.8076923076923075</v>
      </c>
      <c r="BL325" s="3">
        <f t="shared" si="313"/>
        <v>2.1194999999999999</v>
      </c>
      <c r="BO325" t="s">
        <v>641</v>
      </c>
      <c r="BP325" t="str">
        <f t="shared" si="314"/>
        <v>('i2023110600465','2022','in2023110400001','3'),</v>
      </c>
      <c r="BQ325" t="str">
        <f t="shared" si="315"/>
        <v>('i2023110600465','2022','in2023110400002','3'),</v>
      </c>
      <c r="BR325" t="str">
        <f t="shared" si="316"/>
        <v>('i2023110600465','2022','in2023110400003','3'),</v>
      </c>
      <c r="BS325" t="str">
        <f t="shared" si="317"/>
        <v>('i2023110600465','2022','in2023110400004','3'),</v>
      </c>
      <c r="BT325" t="str">
        <f t="shared" si="318"/>
        <v>('i2023110600465','2022','in2023110400005','3'),</v>
      </c>
      <c r="BU325" t="str">
        <f t="shared" si="319"/>
        <v>('i2023110600465','2022','in2023110400006','3'),</v>
      </c>
      <c r="BV325" t="str">
        <f t="shared" si="320"/>
        <v>('i2023110600465','2022','in2023110400007','3'),</v>
      </c>
      <c r="BW325" t="str">
        <f t="shared" si="321"/>
        <v>('i2023110600465','2022','in2023110400008','2'),</v>
      </c>
      <c r="BX325" t="str">
        <f t="shared" si="322"/>
        <v>('i2023110600465','2022','in2023110400009','3'),</v>
      </c>
      <c r="BY325" t="str">
        <f t="shared" si="323"/>
        <v>('i2023110600465','2022','in2023110400010','3'),</v>
      </c>
      <c r="BZ325" t="str">
        <f t="shared" si="324"/>
        <v>('i2023110600465','2022','in2023110400011','2'),</v>
      </c>
      <c r="CA325" t="str">
        <f t="shared" si="325"/>
        <v>('i2023110600465','2022','in2023110400012','1'),</v>
      </c>
      <c r="CB325" t="str">
        <f t="shared" si="326"/>
        <v>('i2023110600465','2022','in2023110400013','1'),</v>
      </c>
      <c r="CC325" t="str">
        <f t="shared" si="327"/>
        <v>('i2023110600465','2022','in2023110400014','1'),</v>
      </c>
      <c r="CD325" t="str">
        <f t="shared" si="328"/>
        <v>('i2023110600465','2022','in2023110400015','1'),</v>
      </c>
      <c r="CE325" t="str">
        <f t="shared" si="329"/>
        <v>('i2023110600465','2022','in2023110400016','1'),</v>
      </c>
      <c r="CF325" t="str">
        <f t="shared" si="330"/>
        <v>('i2023110600465','2022','in2023110400017','2'),</v>
      </c>
      <c r="CG325" t="str">
        <f t="shared" si="331"/>
        <v>('i2023110600465','2022','in2023110400018','1'),</v>
      </c>
      <c r="CH325" t="str">
        <f t="shared" si="332"/>
        <v>('i2023110600465','2022','in2023110400019','1'),</v>
      </c>
      <c r="CI325" t="str">
        <f t="shared" si="333"/>
        <v>('i2023110600465','2022','in2023110400020','1'),</v>
      </c>
      <c r="CJ325" t="str">
        <f t="shared" si="334"/>
        <v>('i2023110600465','2022','in2023110400021','1'),</v>
      </c>
      <c r="CK325" t="str">
        <f t="shared" si="335"/>
        <v>('i2023110600465','2022','in2023110400022','1'),</v>
      </c>
      <c r="CL325" t="str">
        <f t="shared" si="336"/>
        <v>('i2023110600465','2022','in2023110400023','1'),</v>
      </c>
      <c r="CM325" t="str">
        <f t="shared" si="337"/>
        <v>('i2023110600465','2022','in2023110400024','1'),</v>
      </c>
      <c r="CN325" t="str">
        <f t="shared" si="338"/>
        <v>('i2023110600465','2022','in2023110400025','1'),</v>
      </c>
      <c r="CO325" t="str">
        <f t="shared" si="339"/>
        <v>('i2023110600465','2022','in2023110400026','1'),</v>
      </c>
      <c r="CP325" t="str">
        <f t="shared" si="340"/>
        <v>('i2023110600465','2022','in2023110400027','1'),</v>
      </c>
      <c r="CQ325" t="str">
        <f t="shared" si="341"/>
        <v>('i2023110600465','2022','in2023110400028','1'),</v>
      </c>
      <c r="CR325" t="str">
        <f t="shared" si="342"/>
        <v>('i2023110600465','2022','in2023110400029','1'),</v>
      </c>
      <c r="CS325" t="str">
        <f t="shared" si="343"/>
        <v>('i2023110600465','2022','in2023110400030','1'),</v>
      </c>
      <c r="CT325" t="str">
        <f t="shared" si="344"/>
        <v>('i2023110600465','2022','in2023110400031','1'),</v>
      </c>
      <c r="CU325" t="str">
        <f t="shared" si="345"/>
        <v>('i2023110600465','2022','in2023110400032','4'),</v>
      </c>
      <c r="CV325" t="str">
        <f t="shared" si="346"/>
        <v>('i2023110600465','2022','in2023110400033','4'),</v>
      </c>
      <c r="CW325" t="str">
        <f t="shared" si="347"/>
        <v>('i2023110600465','2022','in2023110400034','4'),</v>
      </c>
      <c r="CX325" t="str">
        <f t="shared" si="348"/>
        <v>('i2023110600465','2022','in2023110400035','2'),</v>
      </c>
      <c r="CY325" t="str">
        <f t="shared" si="349"/>
        <v>('i2023110600465','2022','in2023110400036','3'),</v>
      </c>
      <c r="CZ325" t="str">
        <f t="shared" si="350"/>
        <v>('i2023110600465','2022','in2023110400037','2'),</v>
      </c>
      <c r="DA325" t="str">
        <f t="shared" si="351"/>
        <v>('i2023110600465','2022','in2023110400038','3'),</v>
      </c>
      <c r="DB325" t="str">
        <f t="shared" si="352"/>
        <v>('i2023110600465','2022','in2023110400039','3'),</v>
      </c>
      <c r="DC325" t="str">
        <f t="shared" si="353"/>
        <v>('i2023110600465','2022','in2023110400040','1'),</v>
      </c>
      <c r="DD325" t="str">
        <f t="shared" si="354"/>
        <v>('i2023110600465','2022','in2023110400041','3'),</v>
      </c>
      <c r="DE325" t="str">
        <f t="shared" si="355"/>
        <v>('i2023110600465','2022','in2023110400042','1'),</v>
      </c>
      <c r="DF325" t="str">
        <f t="shared" si="356"/>
        <v>('i2023110600465','2022','in2023110400043','3'),</v>
      </c>
      <c r="DG325" t="str">
        <f t="shared" si="357"/>
        <v>('i2023110600465','2022','in2023110400044','3'),</v>
      </c>
      <c r="DH325" t="str">
        <f t="shared" si="358"/>
        <v>('i2023110600465','2022','in2023110400045','3'),</v>
      </c>
      <c r="DI325" t="str">
        <f t="shared" si="359"/>
        <v>('i2023110600465','2022','in2023110400046','3'),</v>
      </c>
      <c r="DJ325" t="str">
        <f t="shared" si="360"/>
        <v>('i2023110600465','2022','in2023110400047','3');</v>
      </c>
    </row>
    <row r="326" spans="1:114" x14ac:dyDescent="0.25">
      <c r="A326" s="4" t="str">
        <f>INDEX('instansi pusat'!$B$2:$C$623,MATCH(C326,'instansi pusat'!$D$2:$D$623,0),2)</f>
        <v>i2023110600566</v>
      </c>
      <c r="B326" s="6">
        <v>7208</v>
      </c>
      <c r="C326" s="5" t="s">
        <v>459</v>
      </c>
      <c r="D326" s="6">
        <v>2022</v>
      </c>
      <c r="E326" s="6">
        <v>1</v>
      </c>
      <c r="F326" s="6">
        <v>1</v>
      </c>
      <c r="G326" s="6">
        <v>1</v>
      </c>
      <c r="H326" s="6">
        <v>1</v>
      </c>
      <c r="I326" s="6">
        <v>1</v>
      </c>
      <c r="J326" s="6">
        <v>1</v>
      </c>
      <c r="K326" s="6">
        <v>1</v>
      </c>
      <c r="L326" s="6">
        <v>1</v>
      </c>
      <c r="M326" s="6">
        <v>1</v>
      </c>
      <c r="N326" s="6">
        <v>1</v>
      </c>
      <c r="O326" s="6">
        <v>1</v>
      </c>
      <c r="P326" s="6">
        <v>1</v>
      </c>
      <c r="Q326" s="6">
        <v>1</v>
      </c>
      <c r="R326" s="6">
        <v>1</v>
      </c>
      <c r="S326" s="6">
        <v>1</v>
      </c>
      <c r="T326" s="6">
        <v>1</v>
      </c>
      <c r="U326" s="6">
        <v>1</v>
      </c>
      <c r="V326" s="6">
        <v>1</v>
      </c>
      <c r="W326" s="6">
        <v>1</v>
      </c>
      <c r="X326" s="6">
        <v>1</v>
      </c>
      <c r="Y326" s="6">
        <v>1</v>
      </c>
      <c r="Z326" s="6">
        <v>1</v>
      </c>
      <c r="AA326" s="6">
        <v>1</v>
      </c>
      <c r="AB326" s="6">
        <v>1</v>
      </c>
      <c r="AC326" s="6">
        <v>1</v>
      </c>
      <c r="AD326" s="6">
        <v>1</v>
      </c>
      <c r="AE326" s="6">
        <v>1</v>
      </c>
      <c r="AF326" s="6">
        <v>1</v>
      </c>
      <c r="AG326" s="6">
        <v>1</v>
      </c>
      <c r="AH326" s="6">
        <v>1</v>
      </c>
      <c r="AI326" s="6">
        <v>1</v>
      </c>
      <c r="AJ326" s="6">
        <v>4</v>
      </c>
      <c r="AK326" s="6">
        <v>4</v>
      </c>
      <c r="AL326" s="6">
        <v>1</v>
      </c>
      <c r="AM326" s="6">
        <v>3</v>
      </c>
      <c r="AN326" s="6">
        <v>1</v>
      </c>
      <c r="AO326" s="6">
        <v>4</v>
      </c>
      <c r="AP326" s="6">
        <v>1</v>
      </c>
      <c r="AQ326" s="6">
        <v>1</v>
      </c>
      <c r="AR326" s="6">
        <v>3</v>
      </c>
      <c r="AS326" s="6">
        <v>1</v>
      </c>
      <c r="AT326" s="6">
        <v>4</v>
      </c>
      <c r="AU326" s="6">
        <v>1</v>
      </c>
      <c r="AV326" s="6">
        <v>3</v>
      </c>
      <c r="AW326" s="6">
        <v>1</v>
      </c>
      <c r="AX326" s="6">
        <v>1</v>
      </c>
      <c r="AY326" s="6">
        <v>1</v>
      </c>
      <c r="AZ326" s="3">
        <f t="shared" si="301"/>
        <v>1</v>
      </c>
      <c r="BA326" s="3">
        <f t="shared" si="302"/>
        <v>1</v>
      </c>
      <c r="BB326" s="3">
        <f t="shared" si="303"/>
        <v>1</v>
      </c>
      <c r="BC326" s="3">
        <f t="shared" si="304"/>
        <v>1</v>
      </c>
      <c r="BD326" s="3">
        <f t="shared" si="305"/>
        <v>1</v>
      </c>
      <c r="BE326" s="3">
        <f t="shared" si="306"/>
        <v>1</v>
      </c>
      <c r="BF326" s="3">
        <f t="shared" si="307"/>
        <v>2.3000000000000003</v>
      </c>
      <c r="BG326" s="3">
        <f t="shared" si="308"/>
        <v>1.8333333333333333</v>
      </c>
      <c r="BH326" s="3">
        <f t="shared" si="309"/>
        <v>1</v>
      </c>
      <c r="BI326" s="3">
        <f t="shared" si="310"/>
        <v>1</v>
      </c>
      <c r="BJ326" s="3">
        <f t="shared" si="311"/>
        <v>1</v>
      </c>
      <c r="BK326" s="3">
        <f t="shared" si="312"/>
        <v>2.1153846153846154</v>
      </c>
      <c r="BL326" s="3">
        <f t="shared" si="313"/>
        <v>1.5075000000000001</v>
      </c>
      <c r="BO326" t="s">
        <v>641</v>
      </c>
      <c r="BP326" t="str">
        <f t="shared" si="314"/>
        <v>('i2023110600566','2022','in2023110400001','1'),</v>
      </c>
      <c r="BQ326" t="str">
        <f t="shared" si="315"/>
        <v>('i2023110600566','2022','in2023110400002','1'),</v>
      </c>
      <c r="BR326" t="str">
        <f t="shared" si="316"/>
        <v>('i2023110600566','2022','in2023110400003','1'),</v>
      </c>
      <c r="BS326" t="str">
        <f t="shared" si="317"/>
        <v>('i2023110600566','2022','in2023110400004','1'),</v>
      </c>
      <c r="BT326" t="str">
        <f t="shared" si="318"/>
        <v>('i2023110600566','2022','in2023110400005','1'),</v>
      </c>
      <c r="BU326" t="str">
        <f t="shared" si="319"/>
        <v>('i2023110600566','2022','in2023110400006','1'),</v>
      </c>
      <c r="BV326" t="str">
        <f t="shared" si="320"/>
        <v>('i2023110600566','2022','in2023110400007','1'),</v>
      </c>
      <c r="BW326" t="str">
        <f t="shared" si="321"/>
        <v>('i2023110600566','2022','in2023110400008','1'),</v>
      </c>
      <c r="BX326" t="str">
        <f t="shared" si="322"/>
        <v>('i2023110600566','2022','in2023110400009','1'),</v>
      </c>
      <c r="BY326" t="str">
        <f t="shared" si="323"/>
        <v>('i2023110600566','2022','in2023110400010','1'),</v>
      </c>
      <c r="BZ326" t="str">
        <f t="shared" si="324"/>
        <v>('i2023110600566','2022','in2023110400011','1'),</v>
      </c>
      <c r="CA326" t="str">
        <f t="shared" si="325"/>
        <v>('i2023110600566','2022','in2023110400012','1'),</v>
      </c>
      <c r="CB326" t="str">
        <f t="shared" si="326"/>
        <v>('i2023110600566','2022','in2023110400013','1'),</v>
      </c>
      <c r="CC326" t="str">
        <f t="shared" si="327"/>
        <v>('i2023110600566','2022','in2023110400014','1'),</v>
      </c>
      <c r="CD326" t="str">
        <f t="shared" si="328"/>
        <v>('i2023110600566','2022','in2023110400015','1'),</v>
      </c>
      <c r="CE326" t="str">
        <f t="shared" si="329"/>
        <v>('i2023110600566','2022','in2023110400016','1'),</v>
      </c>
      <c r="CF326" t="str">
        <f t="shared" si="330"/>
        <v>('i2023110600566','2022','in2023110400017','1'),</v>
      </c>
      <c r="CG326" t="str">
        <f t="shared" si="331"/>
        <v>('i2023110600566','2022','in2023110400018','1'),</v>
      </c>
      <c r="CH326" t="str">
        <f t="shared" si="332"/>
        <v>('i2023110600566','2022','in2023110400019','1'),</v>
      </c>
      <c r="CI326" t="str">
        <f t="shared" si="333"/>
        <v>('i2023110600566','2022','in2023110400020','1'),</v>
      </c>
      <c r="CJ326" t="str">
        <f t="shared" si="334"/>
        <v>('i2023110600566','2022','in2023110400021','1'),</v>
      </c>
      <c r="CK326" t="str">
        <f t="shared" si="335"/>
        <v>('i2023110600566','2022','in2023110400022','1'),</v>
      </c>
      <c r="CL326" t="str">
        <f t="shared" si="336"/>
        <v>('i2023110600566','2022','in2023110400023','1'),</v>
      </c>
      <c r="CM326" t="str">
        <f t="shared" si="337"/>
        <v>('i2023110600566','2022','in2023110400024','1'),</v>
      </c>
      <c r="CN326" t="str">
        <f t="shared" si="338"/>
        <v>('i2023110600566','2022','in2023110400025','1'),</v>
      </c>
      <c r="CO326" t="str">
        <f t="shared" si="339"/>
        <v>('i2023110600566','2022','in2023110400026','1'),</v>
      </c>
      <c r="CP326" t="str">
        <f t="shared" si="340"/>
        <v>('i2023110600566','2022','in2023110400027','1'),</v>
      </c>
      <c r="CQ326" t="str">
        <f t="shared" si="341"/>
        <v>('i2023110600566','2022','in2023110400028','1'),</v>
      </c>
      <c r="CR326" t="str">
        <f t="shared" si="342"/>
        <v>('i2023110600566','2022','in2023110400029','1'),</v>
      </c>
      <c r="CS326" t="str">
        <f t="shared" si="343"/>
        <v>('i2023110600566','2022','in2023110400030','1'),</v>
      </c>
      <c r="CT326" t="str">
        <f t="shared" si="344"/>
        <v>('i2023110600566','2022','in2023110400031','1'),</v>
      </c>
      <c r="CU326" t="str">
        <f t="shared" si="345"/>
        <v>('i2023110600566','2022','in2023110400032','4'),</v>
      </c>
      <c r="CV326" t="str">
        <f t="shared" si="346"/>
        <v>('i2023110600566','2022','in2023110400033','4'),</v>
      </c>
      <c r="CW326" t="str">
        <f t="shared" si="347"/>
        <v>('i2023110600566','2022','in2023110400034','1'),</v>
      </c>
      <c r="CX326" t="str">
        <f t="shared" si="348"/>
        <v>('i2023110600566','2022','in2023110400035','3'),</v>
      </c>
      <c r="CY326" t="str">
        <f t="shared" si="349"/>
        <v>('i2023110600566','2022','in2023110400036','1'),</v>
      </c>
      <c r="CZ326" t="str">
        <f t="shared" si="350"/>
        <v>('i2023110600566','2022','in2023110400037','4'),</v>
      </c>
      <c r="DA326" t="str">
        <f t="shared" si="351"/>
        <v>('i2023110600566','2022','in2023110400038','1'),</v>
      </c>
      <c r="DB326" t="str">
        <f t="shared" si="352"/>
        <v>('i2023110600566','2022','in2023110400039','1'),</v>
      </c>
      <c r="DC326" t="str">
        <f t="shared" si="353"/>
        <v>('i2023110600566','2022','in2023110400040','3'),</v>
      </c>
      <c r="DD326" t="str">
        <f t="shared" si="354"/>
        <v>('i2023110600566','2022','in2023110400041','1'),</v>
      </c>
      <c r="DE326" t="str">
        <f t="shared" si="355"/>
        <v>('i2023110600566','2022','in2023110400042','4'),</v>
      </c>
      <c r="DF326" t="str">
        <f t="shared" si="356"/>
        <v>('i2023110600566','2022','in2023110400043','1'),</v>
      </c>
      <c r="DG326" t="str">
        <f t="shared" si="357"/>
        <v>('i2023110600566','2022','in2023110400044','3'),</v>
      </c>
      <c r="DH326" t="str">
        <f t="shared" si="358"/>
        <v>('i2023110600566','2022','in2023110400045','1'),</v>
      </c>
      <c r="DI326" t="str">
        <f t="shared" si="359"/>
        <v>('i2023110600566','2022','in2023110400046','1'),</v>
      </c>
      <c r="DJ326" t="str">
        <f t="shared" si="360"/>
        <v>('i2023110600566','2022','in2023110400047','1');</v>
      </c>
    </row>
    <row r="327" spans="1:114" x14ac:dyDescent="0.25">
      <c r="A327" s="4" t="str">
        <f>INDEX('instansi pusat'!$B$2:$C$623,MATCH(C327,'instansi pusat'!$D$2:$D$623,0),2)</f>
        <v>i2023110600367</v>
      </c>
      <c r="B327" s="6">
        <v>5402</v>
      </c>
      <c r="C327" s="5" t="s">
        <v>490</v>
      </c>
      <c r="D327" s="6">
        <v>2022</v>
      </c>
      <c r="E327" s="6">
        <v>2</v>
      </c>
      <c r="F327" s="6">
        <v>2</v>
      </c>
      <c r="G327" s="6">
        <v>3</v>
      </c>
      <c r="H327" s="6">
        <v>1</v>
      </c>
      <c r="I327" s="6">
        <v>2</v>
      </c>
      <c r="J327" s="6">
        <v>1</v>
      </c>
      <c r="K327" s="6">
        <v>1</v>
      </c>
      <c r="L327" s="6">
        <v>2</v>
      </c>
      <c r="M327" s="6">
        <v>2</v>
      </c>
      <c r="N327" s="6">
        <v>3</v>
      </c>
      <c r="O327" s="6">
        <v>1</v>
      </c>
      <c r="P327" s="6">
        <v>1</v>
      </c>
      <c r="Q327" s="6">
        <v>2</v>
      </c>
      <c r="R327" s="6">
        <v>1</v>
      </c>
      <c r="S327" s="6">
        <v>1</v>
      </c>
      <c r="T327" s="6">
        <v>1</v>
      </c>
      <c r="U327" s="6">
        <v>3</v>
      </c>
      <c r="V327" s="6">
        <v>1</v>
      </c>
      <c r="W327" s="6">
        <v>1</v>
      </c>
      <c r="X327" s="6">
        <v>1</v>
      </c>
      <c r="Y327" s="6">
        <v>1</v>
      </c>
      <c r="Z327" s="6">
        <v>2</v>
      </c>
      <c r="AA327" s="6">
        <v>1</v>
      </c>
      <c r="AB327" s="6">
        <v>1</v>
      </c>
      <c r="AC327" s="6">
        <v>1</v>
      </c>
      <c r="AD327" s="6">
        <v>1</v>
      </c>
      <c r="AE327" s="6">
        <v>1</v>
      </c>
      <c r="AF327" s="6">
        <v>1</v>
      </c>
      <c r="AG327" s="6">
        <v>1</v>
      </c>
      <c r="AH327" s="6">
        <v>1</v>
      </c>
      <c r="AI327" s="6">
        <v>1</v>
      </c>
      <c r="AJ327" s="6">
        <v>4</v>
      </c>
      <c r="AK327" s="6">
        <v>4</v>
      </c>
      <c r="AL327" s="6">
        <v>4</v>
      </c>
      <c r="AM327" s="6">
        <v>4</v>
      </c>
      <c r="AN327" s="6">
        <v>2</v>
      </c>
      <c r="AO327" s="6">
        <v>4</v>
      </c>
      <c r="AP327" s="6">
        <v>2</v>
      </c>
      <c r="AQ327" s="6">
        <v>1</v>
      </c>
      <c r="AR327" s="6">
        <v>3</v>
      </c>
      <c r="AS327" s="6">
        <v>2</v>
      </c>
      <c r="AT327" s="6">
        <v>2</v>
      </c>
      <c r="AU327" s="6">
        <v>1</v>
      </c>
      <c r="AV327" s="6">
        <v>3</v>
      </c>
      <c r="AW327" s="6">
        <v>1</v>
      </c>
      <c r="AX327" s="6">
        <v>2</v>
      </c>
      <c r="AY327" s="6">
        <v>2</v>
      </c>
      <c r="AZ327" s="3">
        <f t="shared" si="301"/>
        <v>1.9000000000000001</v>
      </c>
      <c r="BA327" s="3">
        <f t="shared" si="302"/>
        <v>1.25</v>
      </c>
      <c r="BB327" s="3">
        <f t="shared" si="303"/>
        <v>1.5</v>
      </c>
      <c r="BC327" s="3">
        <f t="shared" si="304"/>
        <v>1</v>
      </c>
      <c r="BD327" s="3">
        <f t="shared" si="305"/>
        <v>1.125</v>
      </c>
      <c r="BE327" s="3">
        <f t="shared" si="306"/>
        <v>1</v>
      </c>
      <c r="BF327" s="3">
        <f t="shared" si="307"/>
        <v>3</v>
      </c>
      <c r="BG327" s="3">
        <f t="shared" si="308"/>
        <v>1.8333333333333333</v>
      </c>
      <c r="BH327" s="3">
        <f t="shared" si="309"/>
        <v>1.9000000000000001</v>
      </c>
      <c r="BI327" s="3">
        <f t="shared" si="310"/>
        <v>1.3</v>
      </c>
      <c r="BJ327" s="3">
        <f t="shared" si="311"/>
        <v>1.0909090909090908</v>
      </c>
      <c r="BK327" s="3">
        <f t="shared" si="312"/>
        <v>2.5384615384615383</v>
      </c>
      <c r="BL327" s="3">
        <f t="shared" si="313"/>
        <v>1.907</v>
      </c>
      <c r="BO327" t="s">
        <v>641</v>
      </c>
      <c r="BP327" t="str">
        <f t="shared" si="314"/>
        <v>('i2023110600367','2022','in2023110400001','2'),</v>
      </c>
      <c r="BQ327" t="str">
        <f t="shared" si="315"/>
        <v>('i2023110600367','2022','in2023110400002','2'),</v>
      </c>
      <c r="BR327" t="str">
        <f t="shared" si="316"/>
        <v>('i2023110600367','2022','in2023110400003','3'),</v>
      </c>
      <c r="BS327" t="str">
        <f t="shared" si="317"/>
        <v>('i2023110600367','2022','in2023110400004','1'),</v>
      </c>
      <c r="BT327" t="str">
        <f t="shared" si="318"/>
        <v>('i2023110600367','2022','in2023110400005','2'),</v>
      </c>
      <c r="BU327" t="str">
        <f t="shared" si="319"/>
        <v>('i2023110600367','2022','in2023110400006','1'),</v>
      </c>
      <c r="BV327" t="str">
        <f t="shared" si="320"/>
        <v>('i2023110600367','2022','in2023110400007','1'),</v>
      </c>
      <c r="BW327" t="str">
        <f t="shared" si="321"/>
        <v>('i2023110600367','2022','in2023110400008','2'),</v>
      </c>
      <c r="BX327" t="str">
        <f t="shared" si="322"/>
        <v>('i2023110600367','2022','in2023110400009','2'),</v>
      </c>
      <c r="BY327" t="str">
        <f t="shared" si="323"/>
        <v>('i2023110600367','2022','in2023110400010','3'),</v>
      </c>
      <c r="BZ327" t="str">
        <f t="shared" si="324"/>
        <v>('i2023110600367','2022','in2023110400011','1'),</v>
      </c>
      <c r="CA327" t="str">
        <f t="shared" si="325"/>
        <v>('i2023110600367','2022','in2023110400012','1'),</v>
      </c>
      <c r="CB327" t="str">
        <f t="shared" si="326"/>
        <v>('i2023110600367','2022','in2023110400013','2'),</v>
      </c>
      <c r="CC327" t="str">
        <f t="shared" si="327"/>
        <v>('i2023110600367','2022','in2023110400014','1'),</v>
      </c>
      <c r="CD327" t="str">
        <f t="shared" si="328"/>
        <v>('i2023110600367','2022','in2023110400015','1'),</v>
      </c>
      <c r="CE327" t="str">
        <f t="shared" si="329"/>
        <v>('i2023110600367','2022','in2023110400016','1'),</v>
      </c>
      <c r="CF327" t="str">
        <f t="shared" si="330"/>
        <v>('i2023110600367','2022','in2023110400017','3'),</v>
      </c>
      <c r="CG327" t="str">
        <f t="shared" si="331"/>
        <v>('i2023110600367','2022','in2023110400018','1'),</v>
      </c>
      <c r="CH327" t="str">
        <f t="shared" si="332"/>
        <v>('i2023110600367','2022','in2023110400019','1'),</v>
      </c>
      <c r="CI327" t="str">
        <f t="shared" si="333"/>
        <v>('i2023110600367','2022','in2023110400020','1'),</v>
      </c>
      <c r="CJ327" t="str">
        <f t="shared" si="334"/>
        <v>('i2023110600367','2022','in2023110400021','1'),</v>
      </c>
      <c r="CK327" t="str">
        <f t="shared" si="335"/>
        <v>('i2023110600367','2022','in2023110400022','2'),</v>
      </c>
      <c r="CL327" t="str">
        <f t="shared" si="336"/>
        <v>('i2023110600367','2022','in2023110400023','1'),</v>
      </c>
      <c r="CM327" t="str">
        <f t="shared" si="337"/>
        <v>('i2023110600367','2022','in2023110400024','1'),</v>
      </c>
      <c r="CN327" t="str">
        <f t="shared" si="338"/>
        <v>('i2023110600367','2022','in2023110400025','1'),</v>
      </c>
      <c r="CO327" t="str">
        <f t="shared" si="339"/>
        <v>('i2023110600367','2022','in2023110400026','1'),</v>
      </c>
      <c r="CP327" t="str">
        <f t="shared" si="340"/>
        <v>('i2023110600367','2022','in2023110400027','1'),</v>
      </c>
      <c r="CQ327" t="str">
        <f t="shared" si="341"/>
        <v>('i2023110600367','2022','in2023110400028','1'),</v>
      </c>
      <c r="CR327" t="str">
        <f t="shared" si="342"/>
        <v>('i2023110600367','2022','in2023110400029','1'),</v>
      </c>
      <c r="CS327" t="str">
        <f t="shared" si="343"/>
        <v>('i2023110600367','2022','in2023110400030','1'),</v>
      </c>
      <c r="CT327" t="str">
        <f t="shared" si="344"/>
        <v>('i2023110600367','2022','in2023110400031','1'),</v>
      </c>
      <c r="CU327" t="str">
        <f t="shared" si="345"/>
        <v>('i2023110600367','2022','in2023110400032','4'),</v>
      </c>
      <c r="CV327" t="str">
        <f t="shared" si="346"/>
        <v>('i2023110600367','2022','in2023110400033','4'),</v>
      </c>
      <c r="CW327" t="str">
        <f t="shared" si="347"/>
        <v>('i2023110600367','2022','in2023110400034','4'),</v>
      </c>
      <c r="CX327" t="str">
        <f t="shared" si="348"/>
        <v>('i2023110600367','2022','in2023110400035','4'),</v>
      </c>
      <c r="CY327" t="str">
        <f t="shared" si="349"/>
        <v>('i2023110600367','2022','in2023110400036','2'),</v>
      </c>
      <c r="CZ327" t="str">
        <f t="shared" si="350"/>
        <v>('i2023110600367','2022','in2023110400037','4'),</v>
      </c>
      <c r="DA327" t="str">
        <f t="shared" si="351"/>
        <v>('i2023110600367','2022','in2023110400038','2'),</v>
      </c>
      <c r="DB327" t="str">
        <f t="shared" si="352"/>
        <v>('i2023110600367','2022','in2023110400039','1'),</v>
      </c>
      <c r="DC327" t="str">
        <f t="shared" si="353"/>
        <v>('i2023110600367','2022','in2023110400040','3'),</v>
      </c>
      <c r="DD327" t="str">
        <f t="shared" si="354"/>
        <v>('i2023110600367','2022','in2023110400041','2'),</v>
      </c>
      <c r="DE327" t="str">
        <f t="shared" si="355"/>
        <v>('i2023110600367','2022','in2023110400042','2'),</v>
      </c>
      <c r="DF327" t="str">
        <f t="shared" si="356"/>
        <v>('i2023110600367','2022','in2023110400043','1'),</v>
      </c>
      <c r="DG327" t="str">
        <f t="shared" si="357"/>
        <v>('i2023110600367','2022','in2023110400044','3'),</v>
      </c>
      <c r="DH327" t="str">
        <f t="shared" si="358"/>
        <v>('i2023110600367','2022','in2023110400045','1'),</v>
      </c>
      <c r="DI327" t="str">
        <f t="shared" si="359"/>
        <v>('i2023110600367','2022','in2023110400046','2'),</v>
      </c>
      <c r="DJ327" t="str">
        <f t="shared" si="360"/>
        <v>('i2023110600367','2022','in2023110400047','2');</v>
      </c>
    </row>
    <row r="328" spans="1:114" x14ac:dyDescent="0.25">
      <c r="A328" s="4" t="str">
        <f>INDEX('instansi pusat'!$B$2:$C$623,MATCH(C328,'instansi pusat'!$D$2:$D$623,0),2)</f>
        <v>i2023110600153</v>
      </c>
      <c r="B328" s="6">
        <v>5412</v>
      </c>
      <c r="C328" s="5" t="s">
        <v>500</v>
      </c>
      <c r="D328" s="6">
        <v>2022</v>
      </c>
      <c r="E328" s="6">
        <v>2</v>
      </c>
      <c r="F328" s="6">
        <v>4</v>
      </c>
      <c r="G328" s="6">
        <v>4</v>
      </c>
      <c r="H328" s="6">
        <v>2</v>
      </c>
      <c r="I328" s="6">
        <v>3</v>
      </c>
      <c r="J328" s="6">
        <v>4</v>
      </c>
      <c r="K328" s="6">
        <v>3</v>
      </c>
      <c r="L328" s="6">
        <v>3</v>
      </c>
      <c r="M328" s="6">
        <v>3</v>
      </c>
      <c r="N328" s="6">
        <v>3</v>
      </c>
      <c r="O328" s="6">
        <v>2</v>
      </c>
      <c r="P328" s="6">
        <v>3</v>
      </c>
      <c r="Q328" s="6">
        <v>2</v>
      </c>
      <c r="R328" s="6">
        <v>1</v>
      </c>
      <c r="S328" s="6">
        <v>1</v>
      </c>
      <c r="T328" s="6">
        <v>2</v>
      </c>
      <c r="U328" s="6">
        <v>2</v>
      </c>
      <c r="V328" s="6">
        <v>2</v>
      </c>
      <c r="W328" s="6">
        <v>2</v>
      </c>
      <c r="X328" s="6">
        <v>4</v>
      </c>
      <c r="Y328" s="6">
        <v>3</v>
      </c>
      <c r="Z328" s="6">
        <v>3</v>
      </c>
      <c r="AA328" s="6">
        <v>2</v>
      </c>
      <c r="AB328" s="6">
        <v>1</v>
      </c>
      <c r="AC328" s="6">
        <v>1</v>
      </c>
      <c r="AD328" s="6">
        <v>1</v>
      </c>
      <c r="AE328" s="6">
        <v>1</v>
      </c>
      <c r="AF328" s="6">
        <v>1</v>
      </c>
      <c r="AG328" s="6">
        <v>2</v>
      </c>
      <c r="AH328" s="6">
        <v>2</v>
      </c>
      <c r="AI328" s="6">
        <v>2</v>
      </c>
      <c r="AJ328" s="6">
        <v>1</v>
      </c>
      <c r="AK328" s="6">
        <v>1</v>
      </c>
      <c r="AL328" s="6">
        <v>1</v>
      </c>
      <c r="AM328" s="6">
        <v>1</v>
      </c>
      <c r="AN328" s="6">
        <v>3</v>
      </c>
      <c r="AO328" s="6">
        <v>3</v>
      </c>
      <c r="AP328" s="6">
        <v>3</v>
      </c>
      <c r="AQ328" s="6">
        <v>3</v>
      </c>
      <c r="AR328" s="6">
        <v>3</v>
      </c>
      <c r="AS328" s="6">
        <v>2</v>
      </c>
      <c r="AT328" s="6">
        <v>4</v>
      </c>
      <c r="AU328" s="6">
        <v>2</v>
      </c>
      <c r="AV328" s="6">
        <v>4</v>
      </c>
      <c r="AW328" s="6">
        <v>3</v>
      </c>
      <c r="AX328" s="6">
        <v>3</v>
      </c>
      <c r="AY328" s="6">
        <v>3</v>
      </c>
      <c r="AZ328" s="3">
        <f t="shared" si="301"/>
        <v>3.1</v>
      </c>
      <c r="BA328" s="3">
        <f t="shared" si="302"/>
        <v>2</v>
      </c>
      <c r="BB328" s="3">
        <f t="shared" si="303"/>
        <v>1.75</v>
      </c>
      <c r="BC328" s="3">
        <f t="shared" si="304"/>
        <v>3</v>
      </c>
      <c r="BD328" s="3">
        <f t="shared" si="305"/>
        <v>1.625</v>
      </c>
      <c r="BE328" s="3">
        <f t="shared" si="306"/>
        <v>2</v>
      </c>
      <c r="BF328" s="3">
        <f t="shared" si="307"/>
        <v>2.1</v>
      </c>
      <c r="BG328" s="3">
        <f t="shared" si="308"/>
        <v>3.1666666666666665</v>
      </c>
      <c r="BH328" s="3">
        <f t="shared" si="309"/>
        <v>3.1</v>
      </c>
      <c r="BI328" s="3">
        <f t="shared" si="310"/>
        <v>2.1</v>
      </c>
      <c r="BJ328" s="3">
        <f t="shared" si="311"/>
        <v>1.7272727272727273</v>
      </c>
      <c r="BK328" s="3">
        <f t="shared" si="312"/>
        <v>2.5219780219780219</v>
      </c>
      <c r="BL328" s="3">
        <f t="shared" si="313"/>
        <v>2.3605</v>
      </c>
      <c r="BO328" t="s">
        <v>641</v>
      </c>
      <c r="BP328" t="str">
        <f t="shared" si="314"/>
        <v>('i2023110600153','2022','in2023110400001','2'),</v>
      </c>
      <c r="BQ328" t="str">
        <f t="shared" si="315"/>
        <v>('i2023110600153','2022','in2023110400002','4'),</v>
      </c>
      <c r="BR328" t="str">
        <f t="shared" si="316"/>
        <v>('i2023110600153','2022','in2023110400003','4'),</v>
      </c>
      <c r="BS328" t="str">
        <f t="shared" si="317"/>
        <v>('i2023110600153','2022','in2023110400004','2'),</v>
      </c>
      <c r="BT328" t="str">
        <f t="shared" si="318"/>
        <v>('i2023110600153','2022','in2023110400005','3'),</v>
      </c>
      <c r="BU328" t="str">
        <f t="shared" si="319"/>
        <v>('i2023110600153','2022','in2023110400006','4'),</v>
      </c>
      <c r="BV328" t="str">
        <f t="shared" si="320"/>
        <v>('i2023110600153','2022','in2023110400007','3'),</v>
      </c>
      <c r="BW328" t="str">
        <f t="shared" si="321"/>
        <v>('i2023110600153','2022','in2023110400008','3'),</v>
      </c>
      <c r="BX328" t="str">
        <f t="shared" si="322"/>
        <v>('i2023110600153','2022','in2023110400009','3'),</v>
      </c>
      <c r="BY328" t="str">
        <f t="shared" si="323"/>
        <v>('i2023110600153','2022','in2023110400010','3'),</v>
      </c>
      <c r="BZ328" t="str">
        <f t="shared" si="324"/>
        <v>('i2023110600153','2022','in2023110400011','2'),</v>
      </c>
      <c r="CA328" t="str">
        <f t="shared" si="325"/>
        <v>('i2023110600153','2022','in2023110400012','3'),</v>
      </c>
      <c r="CB328" t="str">
        <f t="shared" si="326"/>
        <v>('i2023110600153','2022','in2023110400013','2'),</v>
      </c>
      <c r="CC328" t="str">
        <f t="shared" si="327"/>
        <v>('i2023110600153','2022','in2023110400014','1'),</v>
      </c>
      <c r="CD328" t="str">
        <f t="shared" si="328"/>
        <v>('i2023110600153','2022','in2023110400015','1'),</v>
      </c>
      <c r="CE328" t="str">
        <f t="shared" si="329"/>
        <v>('i2023110600153','2022','in2023110400016','2'),</v>
      </c>
      <c r="CF328" t="str">
        <f t="shared" si="330"/>
        <v>('i2023110600153','2022','in2023110400017','2'),</v>
      </c>
      <c r="CG328" t="str">
        <f t="shared" si="331"/>
        <v>('i2023110600153','2022','in2023110400018','2'),</v>
      </c>
      <c r="CH328" t="str">
        <f t="shared" si="332"/>
        <v>('i2023110600153','2022','in2023110400019','2'),</v>
      </c>
      <c r="CI328" t="str">
        <f t="shared" si="333"/>
        <v>('i2023110600153','2022','in2023110400020','4'),</v>
      </c>
      <c r="CJ328" t="str">
        <f t="shared" si="334"/>
        <v>('i2023110600153','2022','in2023110400021','3'),</v>
      </c>
      <c r="CK328" t="str">
        <f t="shared" si="335"/>
        <v>('i2023110600153','2022','in2023110400022','3'),</v>
      </c>
      <c r="CL328" t="str">
        <f t="shared" si="336"/>
        <v>('i2023110600153','2022','in2023110400023','2'),</v>
      </c>
      <c r="CM328" t="str">
        <f t="shared" si="337"/>
        <v>('i2023110600153','2022','in2023110400024','1'),</v>
      </c>
      <c r="CN328" t="str">
        <f t="shared" si="338"/>
        <v>('i2023110600153','2022','in2023110400025','1'),</v>
      </c>
      <c r="CO328" t="str">
        <f t="shared" si="339"/>
        <v>('i2023110600153','2022','in2023110400026','1'),</v>
      </c>
      <c r="CP328" t="str">
        <f t="shared" si="340"/>
        <v>('i2023110600153','2022','in2023110400027','1'),</v>
      </c>
      <c r="CQ328" t="str">
        <f t="shared" si="341"/>
        <v>('i2023110600153','2022','in2023110400028','1'),</v>
      </c>
      <c r="CR328" t="str">
        <f t="shared" si="342"/>
        <v>('i2023110600153','2022','in2023110400029','2'),</v>
      </c>
      <c r="CS328" t="str">
        <f t="shared" si="343"/>
        <v>('i2023110600153','2022','in2023110400030','2'),</v>
      </c>
      <c r="CT328" t="str">
        <f t="shared" si="344"/>
        <v>('i2023110600153','2022','in2023110400031','2'),</v>
      </c>
      <c r="CU328" t="str">
        <f t="shared" si="345"/>
        <v>('i2023110600153','2022','in2023110400032','1'),</v>
      </c>
      <c r="CV328" t="str">
        <f t="shared" si="346"/>
        <v>('i2023110600153','2022','in2023110400033','1'),</v>
      </c>
      <c r="CW328" t="str">
        <f t="shared" si="347"/>
        <v>('i2023110600153','2022','in2023110400034','1'),</v>
      </c>
      <c r="CX328" t="str">
        <f t="shared" si="348"/>
        <v>('i2023110600153','2022','in2023110400035','1'),</v>
      </c>
      <c r="CY328" t="str">
        <f t="shared" si="349"/>
        <v>('i2023110600153','2022','in2023110400036','3'),</v>
      </c>
      <c r="CZ328" t="str">
        <f t="shared" si="350"/>
        <v>('i2023110600153','2022','in2023110400037','3'),</v>
      </c>
      <c r="DA328" t="str">
        <f t="shared" si="351"/>
        <v>('i2023110600153','2022','in2023110400038','3'),</v>
      </c>
      <c r="DB328" t="str">
        <f t="shared" si="352"/>
        <v>('i2023110600153','2022','in2023110400039','3'),</v>
      </c>
      <c r="DC328" t="str">
        <f t="shared" si="353"/>
        <v>('i2023110600153','2022','in2023110400040','3'),</v>
      </c>
      <c r="DD328" t="str">
        <f t="shared" si="354"/>
        <v>('i2023110600153','2022','in2023110400041','2'),</v>
      </c>
      <c r="DE328" t="str">
        <f t="shared" si="355"/>
        <v>('i2023110600153','2022','in2023110400042','4'),</v>
      </c>
      <c r="DF328" t="str">
        <f t="shared" si="356"/>
        <v>('i2023110600153','2022','in2023110400043','2'),</v>
      </c>
      <c r="DG328" t="str">
        <f t="shared" si="357"/>
        <v>('i2023110600153','2022','in2023110400044','4'),</v>
      </c>
      <c r="DH328" t="str">
        <f t="shared" si="358"/>
        <v>('i2023110600153','2022','in2023110400045','3'),</v>
      </c>
      <c r="DI328" t="str">
        <f t="shared" si="359"/>
        <v>('i2023110600153','2022','in2023110400046','3'),</v>
      </c>
      <c r="DJ328" t="str">
        <f t="shared" si="360"/>
        <v>('i2023110600153','2022','in2023110400047','3');</v>
      </c>
    </row>
    <row r="329" spans="1:114" x14ac:dyDescent="0.25">
      <c r="A329" s="4" t="str">
        <f>INDEX('instansi pusat'!$B$2:$C$623,MATCH(C329,'instansi pusat'!$D$2:$D$623,0),2)</f>
        <v>i2023110600617</v>
      </c>
      <c r="B329" s="6">
        <v>8301</v>
      </c>
      <c r="C329" s="5" t="s">
        <v>427</v>
      </c>
      <c r="D329" s="6">
        <v>2022</v>
      </c>
      <c r="E329" s="6">
        <v>1</v>
      </c>
      <c r="F329" s="6">
        <v>1</v>
      </c>
      <c r="G329" s="6">
        <v>1</v>
      </c>
      <c r="H329" s="6">
        <v>1</v>
      </c>
      <c r="I329" s="6">
        <v>1</v>
      </c>
      <c r="J329" s="6">
        <v>1</v>
      </c>
      <c r="K329" s="6">
        <v>1</v>
      </c>
      <c r="L329" s="6">
        <v>1</v>
      </c>
      <c r="M329" s="6">
        <v>1</v>
      </c>
      <c r="N329" s="6">
        <v>1</v>
      </c>
      <c r="O329" s="6">
        <v>1</v>
      </c>
      <c r="P329" s="6">
        <v>1</v>
      </c>
      <c r="Q329" s="6">
        <v>1</v>
      </c>
      <c r="R329" s="6">
        <v>1</v>
      </c>
      <c r="S329" s="6">
        <v>1</v>
      </c>
      <c r="T329" s="6">
        <v>1</v>
      </c>
      <c r="U329" s="6">
        <v>1</v>
      </c>
      <c r="V329" s="6">
        <v>1</v>
      </c>
      <c r="W329" s="6">
        <v>1</v>
      </c>
      <c r="X329" s="6">
        <v>1</v>
      </c>
      <c r="Y329" s="6">
        <v>1</v>
      </c>
      <c r="Z329" s="6">
        <v>1</v>
      </c>
      <c r="AA329" s="6">
        <v>1</v>
      </c>
      <c r="AB329" s="6">
        <v>1</v>
      </c>
      <c r="AC329" s="6">
        <v>1</v>
      </c>
      <c r="AD329" s="6">
        <v>1</v>
      </c>
      <c r="AE329" s="6">
        <v>1</v>
      </c>
      <c r="AF329" s="6">
        <v>1</v>
      </c>
      <c r="AG329" s="6">
        <v>1</v>
      </c>
      <c r="AH329" s="6">
        <v>1</v>
      </c>
      <c r="AI329" s="6">
        <v>1</v>
      </c>
      <c r="AJ329" s="6">
        <v>1</v>
      </c>
      <c r="AK329" s="6">
        <v>1</v>
      </c>
      <c r="AL329" s="6">
        <v>1</v>
      </c>
      <c r="AM329" s="6">
        <v>3</v>
      </c>
      <c r="AN329" s="6">
        <v>1</v>
      </c>
      <c r="AO329" s="6">
        <v>1</v>
      </c>
      <c r="AP329" s="6">
        <v>1</v>
      </c>
      <c r="AQ329" s="6">
        <v>1</v>
      </c>
      <c r="AR329" s="6">
        <v>1</v>
      </c>
      <c r="AS329" s="6">
        <v>1</v>
      </c>
      <c r="AT329" s="6">
        <v>1</v>
      </c>
      <c r="AU329" s="6">
        <v>1</v>
      </c>
      <c r="AV329" s="6">
        <v>2</v>
      </c>
      <c r="AW329" s="6">
        <v>1</v>
      </c>
      <c r="AX329" s="6">
        <v>1</v>
      </c>
      <c r="AY329" s="6">
        <v>1</v>
      </c>
      <c r="AZ329" s="3">
        <f t="shared" si="301"/>
        <v>1</v>
      </c>
      <c r="BA329" s="3">
        <f t="shared" si="302"/>
        <v>1</v>
      </c>
      <c r="BB329" s="3">
        <f t="shared" si="303"/>
        <v>1</v>
      </c>
      <c r="BC329" s="3">
        <f t="shared" si="304"/>
        <v>1</v>
      </c>
      <c r="BD329" s="3">
        <f t="shared" si="305"/>
        <v>1</v>
      </c>
      <c r="BE329" s="3">
        <f t="shared" si="306"/>
        <v>1</v>
      </c>
      <c r="BF329" s="3">
        <f t="shared" si="307"/>
        <v>1.2000000000000002</v>
      </c>
      <c r="BG329" s="3">
        <f t="shared" si="308"/>
        <v>1.1666666666666665</v>
      </c>
      <c r="BH329" s="3">
        <f t="shared" si="309"/>
        <v>1</v>
      </c>
      <c r="BI329" s="3">
        <f t="shared" si="310"/>
        <v>1</v>
      </c>
      <c r="BJ329" s="3">
        <f t="shared" si="311"/>
        <v>1</v>
      </c>
      <c r="BK329" s="3">
        <f t="shared" si="312"/>
        <v>1.1868131868131868</v>
      </c>
      <c r="BL329" s="3">
        <f t="shared" si="313"/>
        <v>1.085</v>
      </c>
      <c r="BO329" t="s">
        <v>641</v>
      </c>
      <c r="BP329" t="str">
        <f t="shared" si="314"/>
        <v>('i2023110600617','2022','in2023110400001','1'),</v>
      </c>
      <c r="BQ329" t="str">
        <f t="shared" si="315"/>
        <v>('i2023110600617','2022','in2023110400002','1'),</v>
      </c>
      <c r="BR329" t="str">
        <f t="shared" si="316"/>
        <v>('i2023110600617','2022','in2023110400003','1'),</v>
      </c>
      <c r="BS329" t="str">
        <f t="shared" si="317"/>
        <v>('i2023110600617','2022','in2023110400004','1'),</v>
      </c>
      <c r="BT329" t="str">
        <f t="shared" si="318"/>
        <v>('i2023110600617','2022','in2023110400005','1'),</v>
      </c>
      <c r="BU329" t="str">
        <f t="shared" si="319"/>
        <v>('i2023110600617','2022','in2023110400006','1'),</v>
      </c>
      <c r="BV329" t="str">
        <f t="shared" si="320"/>
        <v>('i2023110600617','2022','in2023110400007','1'),</v>
      </c>
      <c r="BW329" t="str">
        <f t="shared" si="321"/>
        <v>('i2023110600617','2022','in2023110400008','1'),</v>
      </c>
      <c r="BX329" t="str">
        <f t="shared" si="322"/>
        <v>('i2023110600617','2022','in2023110400009','1'),</v>
      </c>
      <c r="BY329" t="str">
        <f t="shared" si="323"/>
        <v>('i2023110600617','2022','in2023110400010','1'),</v>
      </c>
      <c r="BZ329" t="str">
        <f t="shared" si="324"/>
        <v>('i2023110600617','2022','in2023110400011','1'),</v>
      </c>
      <c r="CA329" t="str">
        <f t="shared" si="325"/>
        <v>('i2023110600617','2022','in2023110400012','1'),</v>
      </c>
      <c r="CB329" t="str">
        <f t="shared" si="326"/>
        <v>('i2023110600617','2022','in2023110400013','1'),</v>
      </c>
      <c r="CC329" t="str">
        <f t="shared" si="327"/>
        <v>('i2023110600617','2022','in2023110400014','1'),</v>
      </c>
      <c r="CD329" t="str">
        <f t="shared" si="328"/>
        <v>('i2023110600617','2022','in2023110400015','1'),</v>
      </c>
      <c r="CE329" t="str">
        <f t="shared" si="329"/>
        <v>('i2023110600617','2022','in2023110400016','1'),</v>
      </c>
      <c r="CF329" t="str">
        <f t="shared" si="330"/>
        <v>('i2023110600617','2022','in2023110400017','1'),</v>
      </c>
      <c r="CG329" t="str">
        <f t="shared" si="331"/>
        <v>('i2023110600617','2022','in2023110400018','1'),</v>
      </c>
      <c r="CH329" t="str">
        <f t="shared" si="332"/>
        <v>('i2023110600617','2022','in2023110400019','1'),</v>
      </c>
      <c r="CI329" t="str">
        <f t="shared" si="333"/>
        <v>('i2023110600617','2022','in2023110400020','1'),</v>
      </c>
      <c r="CJ329" t="str">
        <f t="shared" si="334"/>
        <v>('i2023110600617','2022','in2023110400021','1'),</v>
      </c>
      <c r="CK329" t="str">
        <f t="shared" si="335"/>
        <v>('i2023110600617','2022','in2023110400022','1'),</v>
      </c>
      <c r="CL329" t="str">
        <f t="shared" si="336"/>
        <v>('i2023110600617','2022','in2023110400023','1'),</v>
      </c>
      <c r="CM329" t="str">
        <f t="shared" si="337"/>
        <v>('i2023110600617','2022','in2023110400024','1'),</v>
      </c>
      <c r="CN329" t="str">
        <f t="shared" si="338"/>
        <v>('i2023110600617','2022','in2023110400025','1'),</v>
      </c>
      <c r="CO329" t="str">
        <f t="shared" si="339"/>
        <v>('i2023110600617','2022','in2023110400026','1'),</v>
      </c>
      <c r="CP329" t="str">
        <f t="shared" si="340"/>
        <v>('i2023110600617','2022','in2023110400027','1'),</v>
      </c>
      <c r="CQ329" t="str">
        <f t="shared" si="341"/>
        <v>('i2023110600617','2022','in2023110400028','1'),</v>
      </c>
      <c r="CR329" t="str">
        <f t="shared" si="342"/>
        <v>('i2023110600617','2022','in2023110400029','1'),</v>
      </c>
      <c r="CS329" t="str">
        <f t="shared" si="343"/>
        <v>('i2023110600617','2022','in2023110400030','1'),</v>
      </c>
      <c r="CT329" t="str">
        <f t="shared" si="344"/>
        <v>('i2023110600617','2022','in2023110400031','1'),</v>
      </c>
      <c r="CU329" t="str">
        <f t="shared" si="345"/>
        <v>('i2023110600617','2022','in2023110400032','1'),</v>
      </c>
      <c r="CV329" t="str">
        <f t="shared" si="346"/>
        <v>('i2023110600617','2022','in2023110400033','1'),</v>
      </c>
      <c r="CW329" t="str">
        <f t="shared" si="347"/>
        <v>('i2023110600617','2022','in2023110400034','1'),</v>
      </c>
      <c r="CX329" t="str">
        <f t="shared" si="348"/>
        <v>('i2023110600617','2022','in2023110400035','3'),</v>
      </c>
      <c r="CY329" t="str">
        <f t="shared" si="349"/>
        <v>('i2023110600617','2022','in2023110400036','1'),</v>
      </c>
      <c r="CZ329" t="str">
        <f t="shared" si="350"/>
        <v>('i2023110600617','2022','in2023110400037','1'),</v>
      </c>
      <c r="DA329" t="str">
        <f t="shared" si="351"/>
        <v>('i2023110600617','2022','in2023110400038','1'),</v>
      </c>
      <c r="DB329" t="str">
        <f t="shared" si="352"/>
        <v>('i2023110600617','2022','in2023110400039','1'),</v>
      </c>
      <c r="DC329" t="str">
        <f t="shared" si="353"/>
        <v>('i2023110600617','2022','in2023110400040','1'),</v>
      </c>
      <c r="DD329" t="str">
        <f t="shared" si="354"/>
        <v>('i2023110600617','2022','in2023110400041','1'),</v>
      </c>
      <c r="DE329" t="str">
        <f t="shared" si="355"/>
        <v>('i2023110600617','2022','in2023110400042','1'),</v>
      </c>
      <c r="DF329" t="str">
        <f t="shared" si="356"/>
        <v>('i2023110600617','2022','in2023110400043','1'),</v>
      </c>
      <c r="DG329" t="str">
        <f t="shared" si="357"/>
        <v>('i2023110600617','2022','in2023110400044','2'),</v>
      </c>
      <c r="DH329" t="str">
        <f t="shared" si="358"/>
        <v>('i2023110600617','2022','in2023110400045','1'),</v>
      </c>
      <c r="DI329" t="str">
        <f t="shared" si="359"/>
        <v>('i2023110600617','2022','in2023110400046','1'),</v>
      </c>
      <c r="DJ329" t="str">
        <f t="shared" si="360"/>
        <v>('i2023110600617','2022','in2023110400047','1');</v>
      </c>
    </row>
    <row r="330" spans="1:114" x14ac:dyDescent="0.25">
      <c r="A330" s="4" t="str">
        <f>INDEX('instansi pusat'!$B$2:$C$623,MATCH(C330,'instansi pusat'!$D$2:$D$623,0),2)</f>
        <v>i2023110600442</v>
      </c>
      <c r="B330" s="6">
        <v>6902</v>
      </c>
      <c r="C330" s="5" t="s">
        <v>325</v>
      </c>
      <c r="D330" s="6">
        <v>2022</v>
      </c>
      <c r="E330" s="6">
        <v>3</v>
      </c>
      <c r="F330" s="6">
        <v>2</v>
      </c>
      <c r="G330" s="6">
        <v>3</v>
      </c>
      <c r="H330" s="6">
        <v>1</v>
      </c>
      <c r="I330" s="6">
        <v>1</v>
      </c>
      <c r="J330" s="6">
        <v>1</v>
      </c>
      <c r="K330" s="6">
        <v>1</v>
      </c>
      <c r="L330" s="6">
        <v>1</v>
      </c>
      <c r="M330" s="6">
        <v>1</v>
      </c>
      <c r="N330" s="6">
        <v>4</v>
      </c>
      <c r="O330" s="6">
        <v>1</v>
      </c>
      <c r="P330" s="6">
        <v>1</v>
      </c>
      <c r="Q330" s="6">
        <v>2</v>
      </c>
      <c r="R330" s="6">
        <v>1</v>
      </c>
      <c r="S330" s="6">
        <v>1</v>
      </c>
      <c r="T330" s="6">
        <v>1</v>
      </c>
      <c r="U330" s="6">
        <v>3</v>
      </c>
      <c r="V330" s="6">
        <v>3</v>
      </c>
      <c r="W330" s="6">
        <v>3</v>
      </c>
      <c r="X330" s="6">
        <v>3</v>
      </c>
      <c r="Y330" s="6">
        <v>1</v>
      </c>
      <c r="Z330" s="6">
        <v>1</v>
      </c>
      <c r="AA330" s="6">
        <v>1</v>
      </c>
      <c r="AB330" s="6">
        <v>1</v>
      </c>
      <c r="AC330" s="6">
        <v>1</v>
      </c>
      <c r="AD330" s="6">
        <v>1</v>
      </c>
      <c r="AE330" s="6">
        <v>1</v>
      </c>
      <c r="AF330" s="6">
        <v>1</v>
      </c>
      <c r="AG330" s="6">
        <v>1</v>
      </c>
      <c r="AH330" s="6">
        <v>1</v>
      </c>
      <c r="AI330" s="6">
        <v>1</v>
      </c>
      <c r="AJ330" s="6">
        <v>4</v>
      </c>
      <c r="AK330" s="6">
        <v>4</v>
      </c>
      <c r="AL330" s="6">
        <v>4</v>
      </c>
      <c r="AM330" s="6">
        <v>3</v>
      </c>
      <c r="AN330" s="6">
        <v>2</v>
      </c>
      <c r="AO330" s="6">
        <v>2</v>
      </c>
      <c r="AP330" s="6">
        <v>1</v>
      </c>
      <c r="AQ330" s="6">
        <v>2</v>
      </c>
      <c r="AR330" s="6">
        <v>2</v>
      </c>
      <c r="AS330" s="6">
        <v>3</v>
      </c>
      <c r="AT330" s="6">
        <v>4</v>
      </c>
      <c r="AU330" s="6">
        <v>2</v>
      </c>
      <c r="AV330" s="6">
        <v>3</v>
      </c>
      <c r="AW330" s="6">
        <v>3</v>
      </c>
      <c r="AX330" s="6">
        <v>3</v>
      </c>
      <c r="AY330" s="6">
        <v>2</v>
      </c>
      <c r="AZ330" s="3">
        <f t="shared" si="301"/>
        <v>1.8</v>
      </c>
      <c r="BA330" s="3">
        <f t="shared" si="302"/>
        <v>1.25</v>
      </c>
      <c r="BB330" s="3">
        <f t="shared" si="303"/>
        <v>2</v>
      </c>
      <c r="BC330" s="3">
        <f t="shared" si="304"/>
        <v>3</v>
      </c>
      <c r="BD330" s="3">
        <f t="shared" si="305"/>
        <v>1</v>
      </c>
      <c r="BE330" s="3">
        <f t="shared" si="306"/>
        <v>1</v>
      </c>
      <c r="BF330" s="3">
        <f t="shared" si="307"/>
        <v>2.7</v>
      </c>
      <c r="BG330" s="3">
        <f t="shared" si="308"/>
        <v>2.833333333333333</v>
      </c>
      <c r="BH330" s="3">
        <f t="shared" si="309"/>
        <v>1.8</v>
      </c>
      <c r="BI330" s="3">
        <f t="shared" si="310"/>
        <v>1.9000000000000001</v>
      </c>
      <c r="BJ330" s="3">
        <f t="shared" si="311"/>
        <v>1</v>
      </c>
      <c r="BK330" s="3">
        <f t="shared" si="312"/>
        <v>2.7527472527472527</v>
      </c>
      <c r="BL330" s="3">
        <f t="shared" si="313"/>
        <v>2.1265000000000001</v>
      </c>
      <c r="BO330" t="s">
        <v>641</v>
      </c>
      <c r="BP330" t="str">
        <f t="shared" si="314"/>
        <v>('i2023110600442','2022','in2023110400001','3'),</v>
      </c>
      <c r="BQ330" t="str">
        <f t="shared" si="315"/>
        <v>('i2023110600442','2022','in2023110400002','2'),</v>
      </c>
      <c r="BR330" t="str">
        <f t="shared" si="316"/>
        <v>('i2023110600442','2022','in2023110400003','3'),</v>
      </c>
      <c r="BS330" t="str">
        <f t="shared" si="317"/>
        <v>('i2023110600442','2022','in2023110400004','1'),</v>
      </c>
      <c r="BT330" t="str">
        <f t="shared" si="318"/>
        <v>('i2023110600442','2022','in2023110400005','1'),</v>
      </c>
      <c r="BU330" t="str">
        <f t="shared" si="319"/>
        <v>('i2023110600442','2022','in2023110400006','1'),</v>
      </c>
      <c r="BV330" t="str">
        <f t="shared" si="320"/>
        <v>('i2023110600442','2022','in2023110400007','1'),</v>
      </c>
      <c r="BW330" t="str">
        <f t="shared" si="321"/>
        <v>('i2023110600442','2022','in2023110400008','1'),</v>
      </c>
      <c r="BX330" t="str">
        <f t="shared" si="322"/>
        <v>('i2023110600442','2022','in2023110400009','1'),</v>
      </c>
      <c r="BY330" t="str">
        <f t="shared" si="323"/>
        <v>('i2023110600442','2022','in2023110400010','4'),</v>
      </c>
      <c r="BZ330" t="str">
        <f t="shared" si="324"/>
        <v>('i2023110600442','2022','in2023110400011','1'),</v>
      </c>
      <c r="CA330" t="str">
        <f t="shared" si="325"/>
        <v>('i2023110600442','2022','in2023110400012','1'),</v>
      </c>
      <c r="CB330" t="str">
        <f t="shared" si="326"/>
        <v>('i2023110600442','2022','in2023110400013','2'),</v>
      </c>
      <c r="CC330" t="str">
        <f t="shared" si="327"/>
        <v>('i2023110600442','2022','in2023110400014','1'),</v>
      </c>
      <c r="CD330" t="str">
        <f t="shared" si="328"/>
        <v>('i2023110600442','2022','in2023110400015','1'),</v>
      </c>
      <c r="CE330" t="str">
        <f t="shared" si="329"/>
        <v>('i2023110600442','2022','in2023110400016','1'),</v>
      </c>
      <c r="CF330" t="str">
        <f t="shared" si="330"/>
        <v>('i2023110600442','2022','in2023110400017','3'),</v>
      </c>
      <c r="CG330" t="str">
        <f t="shared" si="331"/>
        <v>('i2023110600442','2022','in2023110400018','3'),</v>
      </c>
      <c r="CH330" t="str">
        <f t="shared" si="332"/>
        <v>('i2023110600442','2022','in2023110400019','3'),</v>
      </c>
      <c r="CI330" t="str">
        <f t="shared" si="333"/>
        <v>('i2023110600442','2022','in2023110400020','3'),</v>
      </c>
      <c r="CJ330" t="str">
        <f t="shared" si="334"/>
        <v>('i2023110600442','2022','in2023110400021','1'),</v>
      </c>
      <c r="CK330" t="str">
        <f t="shared" si="335"/>
        <v>('i2023110600442','2022','in2023110400022','1'),</v>
      </c>
      <c r="CL330" t="str">
        <f t="shared" si="336"/>
        <v>('i2023110600442','2022','in2023110400023','1'),</v>
      </c>
      <c r="CM330" t="str">
        <f t="shared" si="337"/>
        <v>('i2023110600442','2022','in2023110400024','1'),</v>
      </c>
      <c r="CN330" t="str">
        <f t="shared" si="338"/>
        <v>('i2023110600442','2022','in2023110400025','1'),</v>
      </c>
      <c r="CO330" t="str">
        <f t="shared" si="339"/>
        <v>('i2023110600442','2022','in2023110400026','1'),</v>
      </c>
      <c r="CP330" t="str">
        <f t="shared" si="340"/>
        <v>('i2023110600442','2022','in2023110400027','1'),</v>
      </c>
      <c r="CQ330" t="str">
        <f t="shared" si="341"/>
        <v>('i2023110600442','2022','in2023110400028','1'),</v>
      </c>
      <c r="CR330" t="str">
        <f t="shared" si="342"/>
        <v>('i2023110600442','2022','in2023110400029','1'),</v>
      </c>
      <c r="CS330" t="str">
        <f t="shared" si="343"/>
        <v>('i2023110600442','2022','in2023110400030','1'),</v>
      </c>
      <c r="CT330" t="str">
        <f t="shared" si="344"/>
        <v>('i2023110600442','2022','in2023110400031','1'),</v>
      </c>
      <c r="CU330" t="str">
        <f t="shared" si="345"/>
        <v>('i2023110600442','2022','in2023110400032','4'),</v>
      </c>
      <c r="CV330" t="str">
        <f t="shared" si="346"/>
        <v>('i2023110600442','2022','in2023110400033','4'),</v>
      </c>
      <c r="CW330" t="str">
        <f t="shared" si="347"/>
        <v>('i2023110600442','2022','in2023110400034','4'),</v>
      </c>
      <c r="CX330" t="str">
        <f t="shared" si="348"/>
        <v>('i2023110600442','2022','in2023110400035','3'),</v>
      </c>
      <c r="CY330" t="str">
        <f t="shared" si="349"/>
        <v>('i2023110600442','2022','in2023110400036','2'),</v>
      </c>
      <c r="CZ330" t="str">
        <f t="shared" si="350"/>
        <v>('i2023110600442','2022','in2023110400037','2'),</v>
      </c>
      <c r="DA330" t="str">
        <f t="shared" si="351"/>
        <v>('i2023110600442','2022','in2023110400038','1'),</v>
      </c>
      <c r="DB330" t="str">
        <f t="shared" si="352"/>
        <v>('i2023110600442','2022','in2023110400039','2'),</v>
      </c>
      <c r="DC330" t="str">
        <f t="shared" si="353"/>
        <v>('i2023110600442','2022','in2023110400040','2'),</v>
      </c>
      <c r="DD330" t="str">
        <f t="shared" si="354"/>
        <v>('i2023110600442','2022','in2023110400041','3'),</v>
      </c>
      <c r="DE330" t="str">
        <f t="shared" si="355"/>
        <v>('i2023110600442','2022','in2023110400042','4'),</v>
      </c>
      <c r="DF330" t="str">
        <f t="shared" si="356"/>
        <v>('i2023110600442','2022','in2023110400043','2'),</v>
      </c>
      <c r="DG330" t="str">
        <f t="shared" si="357"/>
        <v>('i2023110600442','2022','in2023110400044','3'),</v>
      </c>
      <c r="DH330" t="str">
        <f t="shared" si="358"/>
        <v>('i2023110600442','2022','in2023110400045','3'),</v>
      </c>
      <c r="DI330" t="str">
        <f t="shared" si="359"/>
        <v>('i2023110600442','2022','in2023110400046','3'),</v>
      </c>
      <c r="DJ330" t="str">
        <f t="shared" si="360"/>
        <v>('i2023110600442','2022','in2023110400047','2');</v>
      </c>
    </row>
    <row r="331" spans="1:114" x14ac:dyDescent="0.25">
      <c r="A331" s="4" t="str">
        <f>INDEX('instansi pusat'!$B$2:$C$623,MATCH(C331,'instansi pusat'!$D$2:$D$623,0),2)</f>
        <v>i2023110600237</v>
      </c>
      <c r="B331" s="6">
        <v>6514</v>
      </c>
      <c r="C331" s="5" t="s">
        <v>274</v>
      </c>
      <c r="D331" s="6">
        <v>2022</v>
      </c>
      <c r="E331" s="6">
        <v>3</v>
      </c>
      <c r="F331" s="6">
        <v>2</v>
      </c>
      <c r="G331" s="6">
        <v>3</v>
      </c>
      <c r="H331" s="6">
        <v>1</v>
      </c>
      <c r="I331" s="6">
        <v>1</v>
      </c>
      <c r="J331" s="6">
        <v>1</v>
      </c>
      <c r="K331" s="6">
        <v>1</v>
      </c>
      <c r="L331" s="6">
        <v>3</v>
      </c>
      <c r="M331" s="6">
        <v>3</v>
      </c>
      <c r="N331" s="6">
        <v>3</v>
      </c>
      <c r="O331" s="6">
        <v>1</v>
      </c>
      <c r="P331" s="6">
        <v>1</v>
      </c>
      <c r="Q331" s="6">
        <v>1</v>
      </c>
      <c r="R331" s="6">
        <v>1</v>
      </c>
      <c r="S331" s="6">
        <v>1</v>
      </c>
      <c r="T331" s="6">
        <v>2</v>
      </c>
      <c r="U331" s="6">
        <v>2</v>
      </c>
      <c r="V331" s="6">
        <v>2</v>
      </c>
      <c r="W331" s="6">
        <v>2</v>
      </c>
      <c r="X331" s="6">
        <v>2</v>
      </c>
      <c r="Y331" s="6">
        <v>1</v>
      </c>
      <c r="Z331" s="6">
        <v>1</v>
      </c>
      <c r="AA331" s="6">
        <v>1</v>
      </c>
      <c r="AB331" s="6">
        <v>1</v>
      </c>
      <c r="AC331" s="6">
        <v>1</v>
      </c>
      <c r="AD331" s="6">
        <v>1</v>
      </c>
      <c r="AE331" s="6">
        <v>1</v>
      </c>
      <c r="AF331" s="6">
        <v>1</v>
      </c>
      <c r="AG331" s="6">
        <v>1</v>
      </c>
      <c r="AH331" s="6">
        <v>1</v>
      </c>
      <c r="AI331" s="6">
        <v>1</v>
      </c>
      <c r="AJ331" s="6">
        <v>4</v>
      </c>
      <c r="AK331" s="6">
        <v>4</v>
      </c>
      <c r="AL331" s="6">
        <v>2</v>
      </c>
      <c r="AM331" s="6">
        <v>4</v>
      </c>
      <c r="AN331" s="6">
        <v>2</v>
      </c>
      <c r="AO331" s="6">
        <v>3</v>
      </c>
      <c r="AP331" s="6">
        <v>2</v>
      </c>
      <c r="AQ331" s="6">
        <v>1</v>
      </c>
      <c r="AR331" s="6">
        <v>2</v>
      </c>
      <c r="AS331" s="6">
        <v>1</v>
      </c>
      <c r="AT331" s="6">
        <v>4</v>
      </c>
      <c r="AU331" s="6">
        <v>2</v>
      </c>
      <c r="AV331" s="6">
        <v>1</v>
      </c>
      <c r="AW331" s="6">
        <v>4</v>
      </c>
      <c r="AX331" s="6">
        <v>3</v>
      </c>
      <c r="AY331" s="6">
        <v>4</v>
      </c>
      <c r="AZ331" s="3">
        <f t="shared" si="301"/>
        <v>2.1</v>
      </c>
      <c r="BA331" s="3">
        <f t="shared" si="302"/>
        <v>1</v>
      </c>
      <c r="BB331" s="3">
        <f t="shared" si="303"/>
        <v>1.75</v>
      </c>
      <c r="BC331" s="3">
        <f t="shared" si="304"/>
        <v>2</v>
      </c>
      <c r="BD331" s="3">
        <f t="shared" si="305"/>
        <v>1</v>
      </c>
      <c r="BE331" s="3">
        <f t="shared" si="306"/>
        <v>1</v>
      </c>
      <c r="BF331" s="3">
        <f t="shared" si="307"/>
        <v>2.5</v>
      </c>
      <c r="BG331" s="3">
        <f t="shared" si="308"/>
        <v>3</v>
      </c>
      <c r="BH331" s="3">
        <f t="shared" si="309"/>
        <v>2.1</v>
      </c>
      <c r="BI331" s="3">
        <f t="shared" si="310"/>
        <v>1.5</v>
      </c>
      <c r="BJ331" s="3">
        <f t="shared" si="311"/>
        <v>1</v>
      </c>
      <c r="BK331" s="3">
        <f t="shared" si="312"/>
        <v>2.697802197802198</v>
      </c>
      <c r="BL331" s="3">
        <f t="shared" si="313"/>
        <v>2.0405000000000002</v>
      </c>
      <c r="BO331" t="s">
        <v>641</v>
      </c>
      <c r="BP331" t="str">
        <f t="shared" si="314"/>
        <v>('i2023110600237','2022','in2023110400001','3'),</v>
      </c>
      <c r="BQ331" t="str">
        <f t="shared" si="315"/>
        <v>('i2023110600237','2022','in2023110400002','2'),</v>
      </c>
      <c r="BR331" t="str">
        <f t="shared" si="316"/>
        <v>('i2023110600237','2022','in2023110400003','3'),</v>
      </c>
      <c r="BS331" t="str">
        <f t="shared" si="317"/>
        <v>('i2023110600237','2022','in2023110400004','1'),</v>
      </c>
      <c r="BT331" t="str">
        <f t="shared" si="318"/>
        <v>('i2023110600237','2022','in2023110400005','1'),</v>
      </c>
      <c r="BU331" t="str">
        <f t="shared" si="319"/>
        <v>('i2023110600237','2022','in2023110400006','1'),</v>
      </c>
      <c r="BV331" t="str">
        <f t="shared" si="320"/>
        <v>('i2023110600237','2022','in2023110400007','1'),</v>
      </c>
      <c r="BW331" t="str">
        <f t="shared" si="321"/>
        <v>('i2023110600237','2022','in2023110400008','3'),</v>
      </c>
      <c r="BX331" t="str">
        <f t="shared" si="322"/>
        <v>('i2023110600237','2022','in2023110400009','3'),</v>
      </c>
      <c r="BY331" t="str">
        <f t="shared" si="323"/>
        <v>('i2023110600237','2022','in2023110400010','3'),</v>
      </c>
      <c r="BZ331" t="str">
        <f t="shared" si="324"/>
        <v>('i2023110600237','2022','in2023110400011','1'),</v>
      </c>
      <c r="CA331" t="str">
        <f t="shared" si="325"/>
        <v>('i2023110600237','2022','in2023110400012','1'),</v>
      </c>
      <c r="CB331" t="str">
        <f t="shared" si="326"/>
        <v>('i2023110600237','2022','in2023110400013','1'),</v>
      </c>
      <c r="CC331" t="str">
        <f t="shared" si="327"/>
        <v>('i2023110600237','2022','in2023110400014','1'),</v>
      </c>
      <c r="CD331" t="str">
        <f t="shared" si="328"/>
        <v>('i2023110600237','2022','in2023110400015','1'),</v>
      </c>
      <c r="CE331" t="str">
        <f t="shared" si="329"/>
        <v>('i2023110600237','2022','in2023110400016','2'),</v>
      </c>
      <c r="CF331" t="str">
        <f t="shared" si="330"/>
        <v>('i2023110600237','2022','in2023110400017','2'),</v>
      </c>
      <c r="CG331" t="str">
        <f t="shared" si="331"/>
        <v>('i2023110600237','2022','in2023110400018','2'),</v>
      </c>
      <c r="CH331" t="str">
        <f t="shared" si="332"/>
        <v>('i2023110600237','2022','in2023110400019','2'),</v>
      </c>
      <c r="CI331" t="str">
        <f t="shared" si="333"/>
        <v>('i2023110600237','2022','in2023110400020','2'),</v>
      </c>
      <c r="CJ331" t="str">
        <f t="shared" si="334"/>
        <v>('i2023110600237','2022','in2023110400021','1'),</v>
      </c>
      <c r="CK331" t="str">
        <f t="shared" si="335"/>
        <v>('i2023110600237','2022','in2023110400022','1'),</v>
      </c>
      <c r="CL331" t="str">
        <f t="shared" si="336"/>
        <v>('i2023110600237','2022','in2023110400023','1'),</v>
      </c>
      <c r="CM331" t="str">
        <f t="shared" si="337"/>
        <v>('i2023110600237','2022','in2023110400024','1'),</v>
      </c>
      <c r="CN331" t="str">
        <f t="shared" si="338"/>
        <v>('i2023110600237','2022','in2023110400025','1'),</v>
      </c>
      <c r="CO331" t="str">
        <f t="shared" si="339"/>
        <v>('i2023110600237','2022','in2023110400026','1'),</v>
      </c>
      <c r="CP331" t="str">
        <f t="shared" si="340"/>
        <v>('i2023110600237','2022','in2023110400027','1'),</v>
      </c>
      <c r="CQ331" t="str">
        <f t="shared" si="341"/>
        <v>('i2023110600237','2022','in2023110400028','1'),</v>
      </c>
      <c r="CR331" t="str">
        <f t="shared" si="342"/>
        <v>('i2023110600237','2022','in2023110400029','1'),</v>
      </c>
      <c r="CS331" t="str">
        <f t="shared" si="343"/>
        <v>('i2023110600237','2022','in2023110400030','1'),</v>
      </c>
      <c r="CT331" t="str">
        <f t="shared" si="344"/>
        <v>('i2023110600237','2022','in2023110400031','1'),</v>
      </c>
      <c r="CU331" t="str">
        <f t="shared" si="345"/>
        <v>('i2023110600237','2022','in2023110400032','4'),</v>
      </c>
      <c r="CV331" t="str">
        <f t="shared" si="346"/>
        <v>('i2023110600237','2022','in2023110400033','4'),</v>
      </c>
      <c r="CW331" t="str">
        <f t="shared" si="347"/>
        <v>('i2023110600237','2022','in2023110400034','2'),</v>
      </c>
      <c r="CX331" t="str">
        <f t="shared" si="348"/>
        <v>('i2023110600237','2022','in2023110400035','4'),</v>
      </c>
      <c r="CY331" t="str">
        <f t="shared" si="349"/>
        <v>('i2023110600237','2022','in2023110400036','2'),</v>
      </c>
      <c r="CZ331" t="str">
        <f t="shared" si="350"/>
        <v>('i2023110600237','2022','in2023110400037','3'),</v>
      </c>
      <c r="DA331" t="str">
        <f t="shared" si="351"/>
        <v>('i2023110600237','2022','in2023110400038','2'),</v>
      </c>
      <c r="DB331" t="str">
        <f t="shared" si="352"/>
        <v>('i2023110600237','2022','in2023110400039','1'),</v>
      </c>
      <c r="DC331" t="str">
        <f t="shared" si="353"/>
        <v>('i2023110600237','2022','in2023110400040','2'),</v>
      </c>
      <c r="DD331" t="str">
        <f t="shared" si="354"/>
        <v>('i2023110600237','2022','in2023110400041','1'),</v>
      </c>
      <c r="DE331" t="str">
        <f t="shared" si="355"/>
        <v>('i2023110600237','2022','in2023110400042','4'),</v>
      </c>
      <c r="DF331" t="str">
        <f t="shared" si="356"/>
        <v>('i2023110600237','2022','in2023110400043','2'),</v>
      </c>
      <c r="DG331" t="str">
        <f t="shared" si="357"/>
        <v>('i2023110600237','2022','in2023110400044','1'),</v>
      </c>
      <c r="DH331" t="str">
        <f t="shared" si="358"/>
        <v>('i2023110600237','2022','in2023110400045','4'),</v>
      </c>
      <c r="DI331" t="str">
        <f t="shared" si="359"/>
        <v>('i2023110600237','2022','in2023110400046','3'),</v>
      </c>
      <c r="DJ331" t="str">
        <f t="shared" si="360"/>
        <v>('i2023110600237','2022','in2023110400047','4');</v>
      </c>
    </row>
    <row r="332" spans="1:114" x14ac:dyDescent="0.25">
      <c r="A332" s="4" t="str">
        <f>INDEX('instansi pusat'!$B$2:$C$623,MATCH(C332,'instansi pusat'!$D$2:$D$623,0),2)</f>
        <v>i2023110600610</v>
      </c>
      <c r="B332" s="6">
        <v>8017</v>
      </c>
      <c r="C332" s="5" t="s">
        <v>403</v>
      </c>
      <c r="D332" s="6">
        <v>2022</v>
      </c>
      <c r="E332" s="6">
        <v>1</v>
      </c>
      <c r="F332" s="6">
        <v>1</v>
      </c>
      <c r="G332" s="6">
        <v>1</v>
      </c>
      <c r="H332" s="6">
        <v>1</v>
      </c>
      <c r="I332" s="6">
        <v>1</v>
      </c>
      <c r="J332" s="6">
        <v>1</v>
      </c>
      <c r="K332" s="6">
        <v>1</v>
      </c>
      <c r="L332" s="6">
        <v>1</v>
      </c>
      <c r="M332" s="6">
        <v>1</v>
      </c>
      <c r="N332" s="6">
        <v>1</v>
      </c>
      <c r="O332" s="6">
        <v>1</v>
      </c>
      <c r="P332" s="6">
        <v>1</v>
      </c>
      <c r="Q332" s="6">
        <v>1</v>
      </c>
      <c r="R332" s="6">
        <v>1</v>
      </c>
      <c r="S332" s="6">
        <v>1</v>
      </c>
      <c r="T332" s="6">
        <v>1</v>
      </c>
      <c r="U332" s="6">
        <v>1</v>
      </c>
      <c r="V332" s="6">
        <v>1</v>
      </c>
      <c r="W332" s="6">
        <v>1</v>
      </c>
      <c r="X332" s="6">
        <v>1</v>
      </c>
      <c r="Y332" s="6">
        <v>1</v>
      </c>
      <c r="Z332" s="6">
        <v>1</v>
      </c>
      <c r="AA332" s="6">
        <v>1</v>
      </c>
      <c r="AB332" s="6">
        <v>1</v>
      </c>
      <c r="AC332" s="6">
        <v>1</v>
      </c>
      <c r="AD332" s="6">
        <v>1</v>
      </c>
      <c r="AE332" s="6">
        <v>1</v>
      </c>
      <c r="AF332" s="6">
        <v>1</v>
      </c>
      <c r="AG332" s="6">
        <v>1</v>
      </c>
      <c r="AH332" s="6">
        <v>1</v>
      </c>
      <c r="AI332" s="6">
        <v>1</v>
      </c>
      <c r="AJ332" s="6">
        <v>1</v>
      </c>
      <c r="AK332" s="6">
        <v>1</v>
      </c>
      <c r="AL332" s="6">
        <v>1</v>
      </c>
      <c r="AM332" s="6">
        <v>1</v>
      </c>
      <c r="AN332" s="6">
        <v>1</v>
      </c>
      <c r="AO332" s="6">
        <v>1</v>
      </c>
      <c r="AP332" s="6">
        <v>1</v>
      </c>
      <c r="AQ332" s="6">
        <v>1</v>
      </c>
      <c r="AR332" s="6">
        <v>1</v>
      </c>
      <c r="AS332" s="6">
        <v>1</v>
      </c>
      <c r="AT332" s="6">
        <v>1</v>
      </c>
      <c r="AU332" s="6">
        <v>1</v>
      </c>
      <c r="AV332" s="6">
        <v>1</v>
      </c>
      <c r="AW332" s="6">
        <v>1</v>
      </c>
      <c r="AX332" s="6">
        <v>1</v>
      </c>
      <c r="AY332" s="6">
        <v>1</v>
      </c>
      <c r="AZ332" s="3">
        <f t="shared" si="301"/>
        <v>1</v>
      </c>
      <c r="BA332" s="3">
        <f t="shared" si="302"/>
        <v>1</v>
      </c>
      <c r="BB332" s="3">
        <f t="shared" si="303"/>
        <v>1</v>
      </c>
      <c r="BC332" s="3">
        <f t="shared" si="304"/>
        <v>1</v>
      </c>
      <c r="BD332" s="3">
        <f t="shared" si="305"/>
        <v>1</v>
      </c>
      <c r="BE332" s="3">
        <f t="shared" si="306"/>
        <v>1</v>
      </c>
      <c r="BF332" s="3">
        <f t="shared" si="307"/>
        <v>1</v>
      </c>
      <c r="BG332" s="3">
        <f t="shared" si="308"/>
        <v>1</v>
      </c>
      <c r="BH332" s="3">
        <f t="shared" si="309"/>
        <v>1</v>
      </c>
      <c r="BI332" s="3">
        <f t="shared" si="310"/>
        <v>1</v>
      </c>
      <c r="BJ332" s="3">
        <f t="shared" si="311"/>
        <v>1</v>
      </c>
      <c r="BK332" s="3">
        <f t="shared" si="312"/>
        <v>1</v>
      </c>
      <c r="BL332" s="3">
        <f t="shared" si="313"/>
        <v>1</v>
      </c>
      <c r="BO332" t="s">
        <v>641</v>
      </c>
      <c r="BP332" t="str">
        <f t="shared" si="314"/>
        <v>('i2023110600610','2022','in2023110400001','1'),</v>
      </c>
      <c r="BQ332" t="str">
        <f t="shared" si="315"/>
        <v>('i2023110600610','2022','in2023110400002','1'),</v>
      </c>
      <c r="BR332" t="str">
        <f t="shared" si="316"/>
        <v>('i2023110600610','2022','in2023110400003','1'),</v>
      </c>
      <c r="BS332" t="str">
        <f t="shared" si="317"/>
        <v>('i2023110600610','2022','in2023110400004','1'),</v>
      </c>
      <c r="BT332" t="str">
        <f t="shared" si="318"/>
        <v>('i2023110600610','2022','in2023110400005','1'),</v>
      </c>
      <c r="BU332" t="str">
        <f t="shared" si="319"/>
        <v>('i2023110600610','2022','in2023110400006','1'),</v>
      </c>
      <c r="BV332" t="str">
        <f t="shared" si="320"/>
        <v>('i2023110600610','2022','in2023110400007','1'),</v>
      </c>
      <c r="BW332" t="str">
        <f t="shared" si="321"/>
        <v>('i2023110600610','2022','in2023110400008','1'),</v>
      </c>
      <c r="BX332" t="str">
        <f t="shared" si="322"/>
        <v>('i2023110600610','2022','in2023110400009','1'),</v>
      </c>
      <c r="BY332" t="str">
        <f t="shared" si="323"/>
        <v>('i2023110600610','2022','in2023110400010','1'),</v>
      </c>
      <c r="BZ332" t="str">
        <f t="shared" si="324"/>
        <v>('i2023110600610','2022','in2023110400011','1'),</v>
      </c>
      <c r="CA332" t="str">
        <f t="shared" si="325"/>
        <v>('i2023110600610','2022','in2023110400012','1'),</v>
      </c>
      <c r="CB332" t="str">
        <f t="shared" si="326"/>
        <v>('i2023110600610','2022','in2023110400013','1'),</v>
      </c>
      <c r="CC332" t="str">
        <f t="shared" si="327"/>
        <v>('i2023110600610','2022','in2023110400014','1'),</v>
      </c>
      <c r="CD332" t="str">
        <f t="shared" si="328"/>
        <v>('i2023110600610','2022','in2023110400015','1'),</v>
      </c>
      <c r="CE332" t="str">
        <f t="shared" si="329"/>
        <v>('i2023110600610','2022','in2023110400016','1'),</v>
      </c>
      <c r="CF332" t="str">
        <f t="shared" si="330"/>
        <v>('i2023110600610','2022','in2023110400017','1'),</v>
      </c>
      <c r="CG332" t="str">
        <f t="shared" si="331"/>
        <v>('i2023110600610','2022','in2023110400018','1'),</v>
      </c>
      <c r="CH332" t="str">
        <f t="shared" si="332"/>
        <v>('i2023110600610','2022','in2023110400019','1'),</v>
      </c>
      <c r="CI332" t="str">
        <f t="shared" si="333"/>
        <v>('i2023110600610','2022','in2023110400020','1'),</v>
      </c>
      <c r="CJ332" t="str">
        <f t="shared" si="334"/>
        <v>('i2023110600610','2022','in2023110400021','1'),</v>
      </c>
      <c r="CK332" t="str">
        <f t="shared" si="335"/>
        <v>('i2023110600610','2022','in2023110400022','1'),</v>
      </c>
      <c r="CL332" t="str">
        <f t="shared" si="336"/>
        <v>('i2023110600610','2022','in2023110400023','1'),</v>
      </c>
      <c r="CM332" t="str">
        <f t="shared" si="337"/>
        <v>('i2023110600610','2022','in2023110400024','1'),</v>
      </c>
      <c r="CN332" t="str">
        <f t="shared" si="338"/>
        <v>('i2023110600610','2022','in2023110400025','1'),</v>
      </c>
      <c r="CO332" t="str">
        <f t="shared" si="339"/>
        <v>('i2023110600610','2022','in2023110400026','1'),</v>
      </c>
      <c r="CP332" t="str">
        <f t="shared" si="340"/>
        <v>('i2023110600610','2022','in2023110400027','1'),</v>
      </c>
      <c r="CQ332" t="str">
        <f t="shared" si="341"/>
        <v>('i2023110600610','2022','in2023110400028','1'),</v>
      </c>
      <c r="CR332" t="str">
        <f t="shared" si="342"/>
        <v>('i2023110600610','2022','in2023110400029','1'),</v>
      </c>
      <c r="CS332" t="str">
        <f t="shared" si="343"/>
        <v>('i2023110600610','2022','in2023110400030','1'),</v>
      </c>
      <c r="CT332" t="str">
        <f t="shared" si="344"/>
        <v>('i2023110600610','2022','in2023110400031','1'),</v>
      </c>
      <c r="CU332" t="str">
        <f t="shared" si="345"/>
        <v>('i2023110600610','2022','in2023110400032','1'),</v>
      </c>
      <c r="CV332" t="str">
        <f t="shared" si="346"/>
        <v>('i2023110600610','2022','in2023110400033','1'),</v>
      </c>
      <c r="CW332" t="str">
        <f t="shared" si="347"/>
        <v>('i2023110600610','2022','in2023110400034','1'),</v>
      </c>
      <c r="CX332" t="str">
        <f t="shared" si="348"/>
        <v>('i2023110600610','2022','in2023110400035','1'),</v>
      </c>
      <c r="CY332" t="str">
        <f t="shared" si="349"/>
        <v>('i2023110600610','2022','in2023110400036','1'),</v>
      </c>
      <c r="CZ332" t="str">
        <f t="shared" si="350"/>
        <v>('i2023110600610','2022','in2023110400037','1'),</v>
      </c>
      <c r="DA332" t="str">
        <f t="shared" si="351"/>
        <v>('i2023110600610','2022','in2023110400038','1'),</v>
      </c>
      <c r="DB332" t="str">
        <f t="shared" si="352"/>
        <v>('i2023110600610','2022','in2023110400039','1'),</v>
      </c>
      <c r="DC332" t="str">
        <f t="shared" si="353"/>
        <v>('i2023110600610','2022','in2023110400040','1'),</v>
      </c>
      <c r="DD332" t="str">
        <f t="shared" si="354"/>
        <v>('i2023110600610','2022','in2023110400041','1'),</v>
      </c>
      <c r="DE332" t="str">
        <f t="shared" si="355"/>
        <v>('i2023110600610','2022','in2023110400042','1'),</v>
      </c>
      <c r="DF332" t="str">
        <f t="shared" si="356"/>
        <v>('i2023110600610','2022','in2023110400043','1'),</v>
      </c>
      <c r="DG332" t="str">
        <f t="shared" si="357"/>
        <v>('i2023110600610','2022','in2023110400044','1'),</v>
      </c>
      <c r="DH332" t="str">
        <f t="shared" si="358"/>
        <v>('i2023110600610','2022','in2023110400045','1'),</v>
      </c>
      <c r="DI332" t="str">
        <f t="shared" si="359"/>
        <v>('i2023110600610','2022','in2023110400046','1'),</v>
      </c>
      <c r="DJ332" t="str">
        <f t="shared" si="360"/>
        <v>('i2023110600610','2022','in2023110400047','1');</v>
      </c>
    </row>
    <row r="333" spans="1:114" x14ac:dyDescent="0.25">
      <c r="A333" s="4" t="str">
        <f>INDEX('instansi pusat'!$B$2:$C$623,MATCH(C333,'instansi pusat'!$D$2:$D$623,0),2)</f>
        <v>i2023110600042</v>
      </c>
      <c r="B333" s="6">
        <v>6405</v>
      </c>
      <c r="C333" s="5" t="s">
        <v>241</v>
      </c>
      <c r="D333" s="6">
        <v>2022</v>
      </c>
      <c r="E333" s="6">
        <v>3</v>
      </c>
      <c r="F333" s="6">
        <v>2</v>
      </c>
      <c r="G333" s="6">
        <v>4</v>
      </c>
      <c r="H333" s="6">
        <v>3</v>
      </c>
      <c r="I333" s="6">
        <v>1</v>
      </c>
      <c r="J333" s="6">
        <v>3</v>
      </c>
      <c r="K333" s="6">
        <v>3</v>
      </c>
      <c r="L333" s="6">
        <v>3</v>
      </c>
      <c r="M333" s="6">
        <v>3</v>
      </c>
      <c r="N333" s="6">
        <v>3</v>
      </c>
      <c r="O333" s="6">
        <v>2</v>
      </c>
      <c r="P333" s="6">
        <v>3</v>
      </c>
      <c r="Q333" s="6">
        <v>4</v>
      </c>
      <c r="R333" s="6">
        <v>2</v>
      </c>
      <c r="S333" s="6">
        <v>2</v>
      </c>
      <c r="T333" s="6">
        <v>2</v>
      </c>
      <c r="U333" s="6">
        <v>2</v>
      </c>
      <c r="V333" s="6">
        <v>1</v>
      </c>
      <c r="W333" s="6">
        <v>2</v>
      </c>
      <c r="X333" s="6">
        <v>2</v>
      </c>
      <c r="Y333" s="6">
        <v>1</v>
      </c>
      <c r="Z333" s="6">
        <v>2</v>
      </c>
      <c r="AA333" s="6">
        <v>2</v>
      </c>
      <c r="AB333" s="6">
        <v>2</v>
      </c>
      <c r="AC333" s="6">
        <v>2</v>
      </c>
      <c r="AD333" s="6">
        <v>1</v>
      </c>
      <c r="AE333" s="6">
        <v>1</v>
      </c>
      <c r="AF333" s="6">
        <v>1</v>
      </c>
      <c r="AG333" s="6">
        <v>1</v>
      </c>
      <c r="AH333" s="6">
        <v>1</v>
      </c>
      <c r="AI333" s="6">
        <v>1</v>
      </c>
      <c r="AJ333" s="6">
        <v>4</v>
      </c>
      <c r="AK333" s="6">
        <v>4</v>
      </c>
      <c r="AL333" s="6">
        <v>3</v>
      </c>
      <c r="AM333" s="6">
        <v>4</v>
      </c>
      <c r="AN333" s="6">
        <v>3</v>
      </c>
      <c r="AO333" s="6">
        <v>2</v>
      </c>
      <c r="AP333" s="6">
        <v>3</v>
      </c>
      <c r="AQ333" s="6">
        <v>4</v>
      </c>
      <c r="AR333" s="6">
        <v>2</v>
      </c>
      <c r="AS333" s="6">
        <v>3</v>
      </c>
      <c r="AT333" s="6">
        <v>4</v>
      </c>
      <c r="AU333" s="6">
        <v>2</v>
      </c>
      <c r="AV333" s="6">
        <v>4</v>
      </c>
      <c r="AW333" s="6">
        <v>4</v>
      </c>
      <c r="AX333" s="6">
        <v>3</v>
      </c>
      <c r="AY333" s="6">
        <v>3</v>
      </c>
      <c r="AZ333" s="3">
        <f t="shared" si="301"/>
        <v>2.8000000000000003</v>
      </c>
      <c r="BA333" s="3">
        <f t="shared" si="302"/>
        <v>2.75</v>
      </c>
      <c r="BB333" s="3">
        <f t="shared" si="303"/>
        <v>1.75</v>
      </c>
      <c r="BC333" s="3">
        <f t="shared" si="304"/>
        <v>2</v>
      </c>
      <c r="BD333" s="3">
        <f t="shared" si="305"/>
        <v>1.5</v>
      </c>
      <c r="BE333" s="3">
        <f t="shared" si="306"/>
        <v>1</v>
      </c>
      <c r="BF333" s="3">
        <f t="shared" si="307"/>
        <v>3.2</v>
      </c>
      <c r="BG333" s="3">
        <f t="shared" si="308"/>
        <v>3.333333333333333</v>
      </c>
      <c r="BH333" s="3">
        <f t="shared" si="309"/>
        <v>2.8000000000000003</v>
      </c>
      <c r="BI333" s="3">
        <f t="shared" si="310"/>
        <v>2.2000000000000002</v>
      </c>
      <c r="BJ333" s="3">
        <f t="shared" si="311"/>
        <v>1.3636363636363635</v>
      </c>
      <c r="BK333" s="3">
        <f t="shared" si="312"/>
        <v>3.2527472527472527</v>
      </c>
      <c r="BL333" s="3">
        <f t="shared" si="313"/>
        <v>2.6190000000000002</v>
      </c>
      <c r="BO333" t="s">
        <v>641</v>
      </c>
      <c r="BP333" t="str">
        <f t="shared" si="314"/>
        <v>('i2023110600042','2022','in2023110400001','3'),</v>
      </c>
      <c r="BQ333" t="str">
        <f t="shared" si="315"/>
        <v>('i2023110600042','2022','in2023110400002','2'),</v>
      </c>
      <c r="BR333" t="str">
        <f t="shared" si="316"/>
        <v>('i2023110600042','2022','in2023110400003','4'),</v>
      </c>
      <c r="BS333" t="str">
        <f t="shared" si="317"/>
        <v>('i2023110600042','2022','in2023110400004','3'),</v>
      </c>
      <c r="BT333" t="str">
        <f t="shared" si="318"/>
        <v>('i2023110600042','2022','in2023110400005','1'),</v>
      </c>
      <c r="BU333" t="str">
        <f t="shared" si="319"/>
        <v>('i2023110600042','2022','in2023110400006','3'),</v>
      </c>
      <c r="BV333" t="str">
        <f t="shared" si="320"/>
        <v>('i2023110600042','2022','in2023110400007','3'),</v>
      </c>
      <c r="BW333" t="str">
        <f t="shared" si="321"/>
        <v>('i2023110600042','2022','in2023110400008','3'),</v>
      </c>
      <c r="BX333" t="str">
        <f t="shared" si="322"/>
        <v>('i2023110600042','2022','in2023110400009','3'),</v>
      </c>
      <c r="BY333" t="str">
        <f t="shared" si="323"/>
        <v>('i2023110600042','2022','in2023110400010','3'),</v>
      </c>
      <c r="BZ333" t="str">
        <f t="shared" si="324"/>
        <v>('i2023110600042','2022','in2023110400011','2'),</v>
      </c>
      <c r="CA333" t="str">
        <f t="shared" si="325"/>
        <v>('i2023110600042','2022','in2023110400012','3'),</v>
      </c>
      <c r="CB333" t="str">
        <f t="shared" si="326"/>
        <v>('i2023110600042','2022','in2023110400013','4'),</v>
      </c>
      <c r="CC333" t="str">
        <f t="shared" si="327"/>
        <v>('i2023110600042','2022','in2023110400014','2'),</v>
      </c>
      <c r="CD333" t="str">
        <f t="shared" si="328"/>
        <v>('i2023110600042','2022','in2023110400015','2'),</v>
      </c>
      <c r="CE333" t="str">
        <f t="shared" si="329"/>
        <v>('i2023110600042','2022','in2023110400016','2'),</v>
      </c>
      <c r="CF333" t="str">
        <f t="shared" si="330"/>
        <v>('i2023110600042','2022','in2023110400017','2'),</v>
      </c>
      <c r="CG333" t="str">
        <f t="shared" si="331"/>
        <v>('i2023110600042','2022','in2023110400018','1'),</v>
      </c>
      <c r="CH333" t="str">
        <f t="shared" si="332"/>
        <v>('i2023110600042','2022','in2023110400019','2'),</v>
      </c>
      <c r="CI333" t="str">
        <f t="shared" si="333"/>
        <v>('i2023110600042','2022','in2023110400020','2'),</v>
      </c>
      <c r="CJ333" t="str">
        <f t="shared" si="334"/>
        <v>('i2023110600042','2022','in2023110400021','1'),</v>
      </c>
      <c r="CK333" t="str">
        <f t="shared" si="335"/>
        <v>('i2023110600042','2022','in2023110400022','2'),</v>
      </c>
      <c r="CL333" t="str">
        <f t="shared" si="336"/>
        <v>('i2023110600042','2022','in2023110400023','2'),</v>
      </c>
      <c r="CM333" t="str">
        <f t="shared" si="337"/>
        <v>('i2023110600042','2022','in2023110400024','2'),</v>
      </c>
      <c r="CN333" t="str">
        <f t="shared" si="338"/>
        <v>('i2023110600042','2022','in2023110400025','2'),</v>
      </c>
      <c r="CO333" t="str">
        <f t="shared" si="339"/>
        <v>('i2023110600042','2022','in2023110400026','1'),</v>
      </c>
      <c r="CP333" t="str">
        <f t="shared" si="340"/>
        <v>('i2023110600042','2022','in2023110400027','1'),</v>
      </c>
      <c r="CQ333" t="str">
        <f t="shared" si="341"/>
        <v>('i2023110600042','2022','in2023110400028','1'),</v>
      </c>
      <c r="CR333" t="str">
        <f t="shared" si="342"/>
        <v>('i2023110600042','2022','in2023110400029','1'),</v>
      </c>
      <c r="CS333" t="str">
        <f t="shared" si="343"/>
        <v>('i2023110600042','2022','in2023110400030','1'),</v>
      </c>
      <c r="CT333" t="str">
        <f t="shared" si="344"/>
        <v>('i2023110600042','2022','in2023110400031','1'),</v>
      </c>
      <c r="CU333" t="str">
        <f t="shared" si="345"/>
        <v>('i2023110600042','2022','in2023110400032','4'),</v>
      </c>
      <c r="CV333" t="str">
        <f t="shared" si="346"/>
        <v>('i2023110600042','2022','in2023110400033','4'),</v>
      </c>
      <c r="CW333" t="str">
        <f t="shared" si="347"/>
        <v>('i2023110600042','2022','in2023110400034','3'),</v>
      </c>
      <c r="CX333" t="str">
        <f t="shared" si="348"/>
        <v>('i2023110600042','2022','in2023110400035','4'),</v>
      </c>
      <c r="CY333" t="str">
        <f t="shared" si="349"/>
        <v>('i2023110600042','2022','in2023110400036','3'),</v>
      </c>
      <c r="CZ333" t="str">
        <f t="shared" si="350"/>
        <v>('i2023110600042','2022','in2023110400037','2'),</v>
      </c>
      <c r="DA333" t="str">
        <f t="shared" si="351"/>
        <v>('i2023110600042','2022','in2023110400038','3'),</v>
      </c>
      <c r="DB333" t="str">
        <f t="shared" si="352"/>
        <v>('i2023110600042','2022','in2023110400039','4'),</v>
      </c>
      <c r="DC333" t="str">
        <f t="shared" si="353"/>
        <v>('i2023110600042','2022','in2023110400040','2'),</v>
      </c>
      <c r="DD333" t="str">
        <f t="shared" si="354"/>
        <v>('i2023110600042','2022','in2023110400041','3'),</v>
      </c>
      <c r="DE333" t="str">
        <f t="shared" si="355"/>
        <v>('i2023110600042','2022','in2023110400042','4'),</v>
      </c>
      <c r="DF333" t="str">
        <f t="shared" si="356"/>
        <v>('i2023110600042','2022','in2023110400043','2'),</v>
      </c>
      <c r="DG333" t="str">
        <f t="shared" si="357"/>
        <v>('i2023110600042','2022','in2023110400044','4'),</v>
      </c>
      <c r="DH333" t="str">
        <f t="shared" si="358"/>
        <v>('i2023110600042','2022','in2023110400045','4'),</v>
      </c>
      <c r="DI333" t="str">
        <f t="shared" si="359"/>
        <v>('i2023110600042','2022','in2023110400046','3'),</v>
      </c>
      <c r="DJ333" t="str">
        <f t="shared" si="360"/>
        <v>('i2023110600042','2022','in2023110400047','3');</v>
      </c>
    </row>
    <row r="334" spans="1:114" x14ac:dyDescent="0.25">
      <c r="A334" s="4" t="str">
        <f>INDEX('instansi pusat'!$B$2:$C$623,MATCH(C334,'instansi pusat'!$D$2:$D$623,0),2)</f>
        <v>i2023110600044</v>
      </c>
      <c r="B334" s="6">
        <v>6411</v>
      </c>
      <c r="C334" s="5" t="s">
        <v>246</v>
      </c>
      <c r="D334" s="6">
        <v>2022</v>
      </c>
      <c r="E334" s="6">
        <v>1</v>
      </c>
      <c r="F334" s="6">
        <v>2</v>
      </c>
      <c r="G334" s="6">
        <v>3</v>
      </c>
      <c r="H334" s="6">
        <v>3</v>
      </c>
      <c r="I334" s="6">
        <v>3</v>
      </c>
      <c r="J334" s="6">
        <v>3</v>
      </c>
      <c r="K334" s="6">
        <v>1</v>
      </c>
      <c r="L334" s="6">
        <v>2</v>
      </c>
      <c r="M334" s="6">
        <v>1</v>
      </c>
      <c r="N334" s="6">
        <v>3</v>
      </c>
      <c r="O334" s="6">
        <v>3</v>
      </c>
      <c r="P334" s="6">
        <v>2</v>
      </c>
      <c r="Q334" s="6">
        <v>2</v>
      </c>
      <c r="R334" s="6">
        <v>2</v>
      </c>
      <c r="S334" s="6">
        <v>3</v>
      </c>
      <c r="T334" s="6">
        <v>1</v>
      </c>
      <c r="U334" s="6">
        <v>3</v>
      </c>
      <c r="V334" s="6">
        <v>2</v>
      </c>
      <c r="W334" s="6">
        <v>2</v>
      </c>
      <c r="X334" s="6">
        <v>2</v>
      </c>
      <c r="Y334" s="6">
        <v>1</v>
      </c>
      <c r="Z334" s="6">
        <v>1</v>
      </c>
      <c r="AA334" s="6">
        <v>1</v>
      </c>
      <c r="AB334" s="6">
        <v>1</v>
      </c>
      <c r="AC334" s="6">
        <v>1</v>
      </c>
      <c r="AD334" s="6">
        <v>1</v>
      </c>
      <c r="AE334" s="6">
        <v>1</v>
      </c>
      <c r="AF334" s="6">
        <v>1</v>
      </c>
      <c r="AG334" s="6">
        <v>1</v>
      </c>
      <c r="AH334" s="6">
        <v>1</v>
      </c>
      <c r="AI334" s="6">
        <v>1</v>
      </c>
      <c r="AJ334" s="6">
        <v>4</v>
      </c>
      <c r="AK334" s="6">
        <v>4</v>
      </c>
      <c r="AL334" s="6">
        <v>4</v>
      </c>
      <c r="AM334" s="6">
        <v>2</v>
      </c>
      <c r="AN334" s="6">
        <v>3</v>
      </c>
      <c r="AO334" s="6">
        <v>2</v>
      </c>
      <c r="AP334" s="6">
        <v>2</v>
      </c>
      <c r="AQ334" s="6">
        <v>1</v>
      </c>
      <c r="AR334" s="6">
        <v>1</v>
      </c>
      <c r="AS334" s="6">
        <v>1</v>
      </c>
      <c r="AT334" s="6">
        <v>4</v>
      </c>
      <c r="AU334" s="6">
        <v>2</v>
      </c>
      <c r="AV334" s="6">
        <v>5</v>
      </c>
      <c r="AW334" s="6">
        <v>4</v>
      </c>
      <c r="AX334" s="6">
        <v>2</v>
      </c>
      <c r="AY334" s="6">
        <v>2</v>
      </c>
      <c r="AZ334" s="3">
        <f t="shared" si="301"/>
        <v>2.2000000000000002</v>
      </c>
      <c r="BA334" s="3">
        <f t="shared" si="302"/>
        <v>2.25</v>
      </c>
      <c r="BB334" s="3">
        <f t="shared" si="303"/>
        <v>2.25</v>
      </c>
      <c r="BC334" s="3">
        <f t="shared" si="304"/>
        <v>2</v>
      </c>
      <c r="BD334" s="3">
        <f t="shared" si="305"/>
        <v>1</v>
      </c>
      <c r="BE334" s="3">
        <f t="shared" si="306"/>
        <v>1</v>
      </c>
      <c r="BF334" s="3">
        <f t="shared" si="307"/>
        <v>2.4000000000000004</v>
      </c>
      <c r="BG334" s="3">
        <f t="shared" si="308"/>
        <v>3.1666666666666665</v>
      </c>
      <c r="BH334" s="3">
        <f t="shared" si="309"/>
        <v>2.2000000000000002</v>
      </c>
      <c r="BI334" s="3">
        <f t="shared" si="310"/>
        <v>2.2000000000000002</v>
      </c>
      <c r="BJ334" s="3">
        <f t="shared" si="311"/>
        <v>1</v>
      </c>
      <c r="BK334" s="3">
        <f t="shared" si="312"/>
        <v>2.7032967032967035</v>
      </c>
      <c r="BL334" s="3">
        <f t="shared" si="313"/>
        <v>2.2310000000000003</v>
      </c>
      <c r="BO334" t="s">
        <v>641</v>
      </c>
      <c r="BP334" t="str">
        <f t="shared" si="314"/>
        <v>('i2023110600044','2022','in2023110400001','1'),</v>
      </c>
      <c r="BQ334" t="str">
        <f t="shared" si="315"/>
        <v>('i2023110600044','2022','in2023110400002','2'),</v>
      </c>
      <c r="BR334" t="str">
        <f t="shared" si="316"/>
        <v>('i2023110600044','2022','in2023110400003','3'),</v>
      </c>
      <c r="BS334" t="str">
        <f t="shared" si="317"/>
        <v>('i2023110600044','2022','in2023110400004','3'),</v>
      </c>
      <c r="BT334" t="str">
        <f t="shared" si="318"/>
        <v>('i2023110600044','2022','in2023110400005','3'),</v>
      </c>
      <c r="BU334" t="str">
        <f t="shared" si="319"/>
        <v>('i2023110600044','2022','in2023110400006','3'),</v>
      </c>
      <c r="BV334" t="str">
        <f t="shared" si="320"/>
        <v>('i2023110600044','2022','in2023110400007','1'),</v>
      </c>
      <c r="BW334" t="str">
        <f t="shared" si="321"/>
        <v>('i2023110600044','2022','in2023110400008','2'),</v>
      </c>
      <c r="BX334" t="str">
        <f t="shared" si="322"/>
        <v>('i2023110600044','2022','in2023110400009','1'),</v>
      </c>
      <c r="BY334" t="str">
        <f t="shared" si="323"/>
        <v>('i2023110600044','2022','in2023110400010','3'),</v>
      </c>
      <c r="BZ334" t="str">
        <f t="shared" si="324"/>
        <v>('i2023110600044','2022','in2023110400011','3'),</v>
      </c>
      <c r="CA334" t="str">
        <f t="shared" si="325"/>
        <v>('i2023110600044','2022','in2023110400012','2'),</v>
      </c>
      <c r="CB334" t="str">
        <f t="shared" si="326"/>
        <v>('i2023110600044','2022','in2023110400013','2'),</v>
      </c>
      <c r="CC334" t="str">
        <f t="shared" si="327"/>
        <v>('i2023110600044','2022','in2023110400014','2'),</v>
      </c>
      <c r="CD334" t="str">
        <f t="shared" si="328"/>
        <v>('i2023110600044','2022','in2023110400015','3'),</v>
      </c>
      <c r="CE334" t="str">
        <f t="shared" si="329"/>
        <v>('i2023110600044','2022','in2023110400016','1'),</v>
      </c>
      <c r="CF334" t="str">
        <f t="shared" si="330"/>
        <v>('i2023110600044','2022','in2023110400017','3'),</v>
      </c>
      <c r="CG334" t="str">
        <f t="shared" si="331"/>
        <v>('i2023110600044','2022','in2023110400018','2'),</v>
      </c>
      <c r="CH334" t="str">
        <f t="shared" si="332"/>
        <v>('i2023110600044','2022','in2023110400019','2'),</v>
      </c>
      <c r="CI334" t="str">
        <f t="shared" si="333"/>
        <v>('i2023110600044','2022','in2023110400020','2'),</v>
      </c>
      <c r="CJ334" t="str">
        <f t="shared" si="334"/>
        <v>('i2023110600044','2022','in2023110400021','1'),</v>
      </c>
      <c r="CK334" t="str">
        <f t="shared" si="335"/>
        <v>('i2023110600044','2022','in2023110400022','1'),</v>
      </c>
      <c r="CL334" t="str">
        <f t="shared" si="336"/>
        <v>('i2023110600044','2022','in2023110400023','1'),</v>
      </c>
      <c r="CM334" t="str">
        <f t="shared" si="337"/>
        <v>('i2023110600044','2022','in2023110400024','1'),</v>
      </c>
      <c r="CN334" t="str">
        <f t="shared" si="338"/>
        <v>('i2023110600044','2022','in2023110400025','1'),</v>
      </c>
      <c r="CO334" t="str">
        <f t="shared" si="339"/>
        <v>('i2023110600044','2022','in2023110400026','1'),</v>
      </c>
      <c r="CP334" t="str">
        <f t="shared" si="340"/>
        <v>('i2023110600044','2022','in2023110400027','1'),</v>
      </c>
      <c r="CQ334" t="str">
        <f t="shared" si="341"/>
        <v>('i2023110600044','2022','in2023110400028','1'),</v>
      </c>
      <c r="CR334" t="str">
        <f t="shared" si="342"/>
        <v>('i2023110600044','2022','in2023110400029','1'),</v>
      </c>
      <c r="CS334" t="str">
        <f t="shared" si="343"/>
        <v>('i2023110600044','2022','in2023110400030','1'),</v>
      </c>
      <c r="CT334" t="str">
        <f t="shared" si="344"/>
        <v>('i2023110600044','2022','in2023110400031','1'),</v>
      </c>
      <c r="CU334" t="str">
        <f t="shared" si="345"/>
        <v>('i2023110600044','2022','in2023110400032','4'),</v>
      </c>
      <c r="CV334" t="str">
        <f t="shared" si="346"/>
        <v>('i2023110600044','2022','in2023110400033','4'),</v>
      </c>
      <c r="CW334" t="str">
        <f t="shared" si="347"/>
        <v>('i2023110600044','2022','in2023110400034','4'),</v>
      </c>
      <c r="CX334" t="str">
        <f t="shared" si="348"/>
        <v>('i2023110600044','2022','in2023110400035','2'),</v>
      </c>
      <c r="CY334" t="str">
        <f t="shared" si="349"/>
        <v>('i2023110600044','2022','in2023110400036','3'),</v>
      </c>
      <c r="CZ334" t="str">
        <f t="shared" si="350"/>
        <v>('i2023110600044','2022','in2023110400037','2'),</v>
      </c>
      <c r="DA334" t="str">
        <f t="shared" si="351"/>
        <v>('i2023110600044','2022','in2023110400038','2'),</v>
      </c>
      <c r="DB334" t="str">
        <f t="shared" si="352"/>
        <v>('i2023110600044','2022','in2023110400039','1'),</v>
      </c>
      <c r="DC334" t="str">
        <f t="shared" si="353"/>
        <v>('i2023110600044','2022','in2023110400040','1'),</v>
      </c>
      <c r="DD334" t="str">
        <f t="shared" si="354"/>
        <v>('i2023110600044','2022','in2023110400041','1'),</v>
      </c>
      <c r="DE334" t="str">
        <f t="shared" si="355"/>
        <v>('i2023110600044','2022','in2023110400042','4'),</v>
      </c>
      <c r="DF334" t="str">
        <f t="shared" si="356"/>
        <v>('i2023110600044','2022','in2023110400043','2'),</v>
      </c>
      <c r="DG334" t="str">
        <f t="shared" si="357"/>
        <v>('i2023110600044','2022','in2023110400044','5'),</v>
      </c>
      <c r="DH334" t="str">
        <f t="shared" si="358"/>
        <v>('i2023110600044','2022','in2023110400045','4'),</v>
      </c>
      <c r="DI334" t="str">
        <f t="shared" si="359"/>
        <v>('i2023110600044','2022','in2023110400046','2'),</v>
      </c>
      <c r="DJ334" t="str">
        <f t="shared" si="360"/>
        <v>('i2023110600044','2022','in2023110400047','2');</v>
      </c>
    </row>
    <row r="335" spans="1:114" x14ac:dyDescent="0.25">
      <c r="A335" s="4" t="str">
        <f>INDEX('instansi pusat'!$B$2:$C$623,MATCH(C335,'instansi pusat'!$D$2:$D$623,0),2)</f>
        <v>i2023110600445</v>
      </c>
      <c r="B335" s="6">
        <v>6910</v>
      </c>
      <c r="C335" s="5" t="s">
        <v>329</v>
      </c>
      <c r="D335" s="6">
        <v>2022</v>
      </c>
      <c r="E335" s="6">
        <v>1</v>
      </c>
      <c r="F335" s="6">
        <v>1</v>
      </c>
      <c r="G335" s="6">
        <v>1</v>
      </c>
      <c r="H335" s="6">
        <v>2</v>
      </c>
      <c r="I335" s="6">
        <v>2</v>
      </c>
      <c r="J335" s="6">
        <v>1</v>
      </c>
      <c r="K335" s="6">
        <v>1</v>
      </c>
      <c r="L335" s="6">
        <v>2</v>
      </c>
      <c r="M335" s="6">
        <v>1</v>
      </c>
      <c r="N335" s="6">
        <v>3</v>
      </c>
      <c r="O335" s="6">
        <v>1</v>
      </c>
      <c r="P335" s="6">
        <v>2</v>
      </c>
      <c r="Q335" s="6">
        <v>1</v>
      </c>
      <c r="R335" s="6">
        <v>1</v>
      </c>
      <c r="S335" s="6">
        <v>1</v>
      </c>
      <c r="T335" s="6">
        <v>1</v>
      </c>
      <c r="U335" s="6">
        <v>2</v>
      </c>
      <c r="V335" s="6">
        <v>1</v>
      </c>
      <c r="W335" s="6">
        <v>1</v>
      </c>
      <c r="X335" s="6">
        <v>1</v>
      </c>
      <c r="Y335" s="6">
        <v>1</v>
      </c>
      <c r="Z335" s="6">
        <v>1</v>
      </c>
      <c r="AA335" s="6">
        <v>1</v>
      </c>
      <c r="AB335" s="6">
        <v>1</v>
      </c>
      <c r="AC335" s="6">
        <v>1</v>
      </c>
      <c r="AD335" s="6">
        <v>1</v>
      </c>
      <c r="AE335" s="6">
        <v>1</v>
      </c>
      <c r="AF335" s="6">
        <v>1</v>
      </c>
      <c r="AG335" s="6">
        <v>1</v>
      </c>
      <c r="AH335" s="6">
        <v>1</v>
      </c>
      <c r="AI335" s="6">
        <v>1</v>
      </c>
      <c r="AJ335" s="6">
        <v>4</v>
      </c>
      <c r="AK335" s="6">
        <v>4</v>
      </c>
      <c r="AL335" s="6">
        <v>4</v>
      </c>
      <c r="AM335" s="6">
        <v>4</v>
      </c>
      <c r="AN335" s="6">
        <v>2</v>
      </c>
      <c r="AO335" s="6">
        <v>3</v>
      </c>
      <c r="AP335" s="6">
        <v>2</v>
      </c>
      <c r="AQ335" s="6">
        <v>1</v>
      </c>
      <c r="AR335" s="6">
        <v>3</v>
      </c>
      <c r="AS335" s="6">
        <v>1</v>
      </c>
      <c r="AT335" s="6">
        <v>4</v>
      </c>
      <c r="AU335" s="6">
        <v>2</v>
      </c>
      <c r="AV335" s="6">
        <v>3</v>
      </c>
      <c r="AW335" s="6">
        <v>1</v>
      </c>
      <c r="AX335" s="6">
        <v>1</v>
      </c>
      <c r="AY335" s="6">
        <v>2</v>
      </c>
      <c r="AZ335" s="3">
        <f t="shared" si="301"/>
        <v>1.5</v>
      </c>
      <c r="BA335" s="3">
        <f t="shared" si="302"/>
        <v>1.25</v>
      </c>
      <c r="BB335" s="3">
        <f t="shared" si="303"/>
        <v>1.25</v>
      </c>
      <c r="BC335" s="3">
        <f t="shared" si="304"/>
        <v>1</v>
      </c>
      <c r="BD335" s="3">
        <f t="shared" si="305"/>
        <v>1</v>
      </c>
      <c r="BE335" s="3">
        <f t="shared" si="306"/>
        <v>1</v>
      </c>
      <c r="BF335" s="3">
        <f t="shared" si="307"/>
        <v>2.8000000000000003</v>
      </c>
      <c r="BG335" s="3">
        <f t="shared" si="308"/>
        <v>2.1666666666666665</v>
      </c>
      <c r="BH335" s="3">
        <f t="shared" si="309"/>
        <v>1.5</v>
      </c>
      <c r="BI335" s="3">
        <f t="shared" si="310"/>
        <v>1.2</v>
      </c>
      <c r="BJ335" s="3">
        <f t="shared" si="311"/>
        <v>1</v>
      </c>
      <c r="BK335" s="3">
        <f t="shared" si="312"/>
        <v>2.5494505494505493</v>
      </c>
      <c r="BL335" s="3">
        <f t="shared" si="313"/>
        <v>1.8199999999999998</v>
      </c>
      <c r="BO335" t="s">
        <v>641</v>
      </c>
      <c r="BP335" t="str">
        <f t="shared" si="314"/>
        <v>('i2023110600445','2022','in2023110400001','1'),</v>
      </c>
      <c r="BQ335" t="str">
        <f t="shared" si="315"/>
        <v>('i2023110600445','2022','in2023110400002','1'),</v>
      </c>
      <c r="BR335" t="str">
        <f t="shared" si="316"/>
        <v>('i2023110600445','2022','in2023110400003','1'),</v>
      </c>
      <c r="BS335" t="str">
        <f t="shared" si="317"/>
        <v>('i2023110600445','2022','in2023110400004','2'),</v>
      </c>
      <c r="BT335" t="str">
        <f t="shared" si="318"/>
        <v>('i2023110600445','2022','in2023110400005','2'),</v>
      </c>
      <c r="BU335" t="str">
        <f t="shared" si="319"/>
        <v>('i2023110600445','2022','in2023110400006','1'),</v>
      </c>
      <c r="BV335" t="str">
        <f t="shared" si="320"/>
        <v>('i2023110600445','2022','in2023110400007','1'),</v>
      </c>
      <c r="BW335" t="str">
        <f t="shared" si="321"/>
        <v>('i2023110600445','2022','in2023110400008','2'),</v>
      </c>
      <c r="BX335" t="str">
        <f t="shared" si="322"/>
        <v>('i2023110600445','2022','in2023110400009','1'),</v>
      </c>
      <c r="BY335" t="str">
        <f t="shared" si="323"/>
        <v>('i2023110600445','2022','in2023110400010','3'),</v>
      </c>
      <c r="BZ335" t="str">
        <f t="shared" si="324"/>
        <v>('i2023110600445','2022','in2023110400011','1'),</v>
      </c>
      <c r="CA335" t="str">
        <f t="shared" si="325"/>
        <v>('i2023110600445','2022','in2023110400012','2'),</v>
      </c>
      <c r="CB335" t="str">
        <f t="shared" si="326"/>
        <v>('i2023110600445','2022','in2023110400013','1'),</v>
      </c>
      <c r="CC335" t="str">
        <f t="shared" si="327"/>
        <v>('i2023110600445','2022','in2023110400014','1'),</v>
      </c>
      <c r="CD335" t="str">
        <f t="shared" si="328"/>
        <v>('i2023110600445','2022','in2023110400015','1'),</v>
      </c>
      <c r="CE335" t="str">
        <f t="shared" si="329"/>
        <v>('i2023110600445','2022','in2023110400016','1'),</v>
      </c>
      <c r="CF335" t="str">
        <f t="shared" si="330"/>
        <v>('i2023110600445','2022','in2023110400017','2'),</v>
      </c>
      <c r="CG335" t="str">
        <f t="shared" si="331"/>
        <v>('i2023110600445','2022','in2023110400018','1'),</v>
      </c>
      <c r="CH335" t="str">
        <f t="shared" si="332"/>
        <v>('i2023110600445','2022','in2023110400019','1'),</v>
      </c>
      <c r="CI335" t="str">
        <f t="shared" si="333"/>
        <v>('i2023110600445','2022','in2023110400020','1'),</v>
      </c>
      <c r="CJ335" t="str">
        <f t="shared" si="334"/>
        <v>('i2023110600445','2022','in2023110400021','1'),</v>
      </c>
      <c r="CK335" t="str">
        <f t="shared" si="335"/>
        <v>('i2023110600445','2022','in2023110400022','1'),</v>
      </c>
      <c r="CL335" t="str">
        <f t="shared" si="336"/>
        <v>('i2023110600445','2022','in2023110400023','1'),</v>
      </c>
      <c r="CM335" t="str">
        <f t="shared" si="337"/>
        <v>('i2023110600445','2022','in2023110400024','1'),</v>
      </c>
      <c r="CN335" t="str">
        <f t="shared" si="338"/>
        <v>('i2023110600445','2022','in2023110400025','1'),</v>
      </c>
      <c r="CO335" t="str">
        <f t="shared" si="339"/>
        <v>('i2023110600445','2022','in2023110400026','1'),</v>
      </c>
      <c r="CP335" t="str">
        <f t="shared" si="340"/>
        <v>('i2023110600445','2022','in2023110400027','1'),</v>
      </c>
      <c r="CQ335" t="str">
        <f t="shared" si="341"/>
        <v>('i2023110600445','2022','in2023110400028','1'),</v>
      </c>
      <c r="CR335" t="str">
        <f t="shared" si="342"/>
        <v>('i2023110600445','2022','in2023110400029','1'),</v>
      </c>
      <c r="CS335" t="str">
        <f t="shared" si="343"/>
        <v>('i2023110600445','2022','in2023110400030','1'),</v>
      </c>
      <c r="CT335" t="str">
        <f t="shared" si="344"/>
        <v>('i2023110600445','2022','in2023110400031','1'),</v>
      </c>
      <c r="CU335" t="str">
        <f t="shared" si="345"/>
        <v>('i2023110600445','2022','in2023110400032','4'),</v>
      </c>
      <c r="CV335" t="str">
        <f t="shared" si="346"/>
        <v>('i2023110600445','2022','in2023110400033','4'),</v>
      </c>
      <c r="CW335" t="str">
        <f t="shared" si="347"/>
        <v>('i2023110600445','2022','in2023110400034','4'),</v>
      </c>
      <c r="CX335" t="str">
        <f t="shared" si="348"/>
        <v>('i2023110600445','2022','in2023110400035','4'),</v>
      </c>
      <c r="CY335" t="str">
        <f t="shared" si="349"/>
        <v>('i2023110600445','2022','in2023110400036','2'),</v>
      </c>
      <c r="CZ335" t="str">
        <f t="shared" si="350"/>
        <v>('i2023110600445','2022','in2023110400037','3'),</v>
      </c>
      <c r="DA335" t="str">
        <f t="shared" si="351"/>
        <v>('i2023110600445','2022','in2023110400038','2'),</v>
      </c>
      <c r="DB335" t="str">
        <f t="shared" si="352"/>
        <v>('i2023110600445','2022','in2023110400039','1'),</v>
      </c>
      <c r="DC335" t="str">
        <f t="shared" si="353"/>
        <v>('i2023110600445','2022','in2023110400040','3'),</v>
      </c>
      <c r="DD335" t="str">
        <f t="shared" si="354"/>
        <v>('i2023110600445','2022','in2023110400041','1'),</v>
      </c>
      <c r="DE335" t="str">
        <f t="shared" si="355"/>
        <v>('i2023110600445','2022','in2023110400042','4'),</v>
      </c>
      <c r="DF335" t="str">
        <f t="shared" si="356"/>
        <v>('i2023110600445','2022','in2023110400043','2'),</v>
      </c>
      <c r="DG335" t="str">
        <f t="shared" si="357"/>
        <v>('i2023110600445','2022','in2023110400044','3'),</v>
      </c>
      <c r="DH335" t="str">
        <f t="shared" si="358"/>
        <v>('i2023110600445','2022','in2023110400045','1'),</v>
      </c>
      <c r="DI335" t="str">
        <f t="shared" si="359"/>
        <v>('i2023110600445','2022','in2023110400046','1'),</v>
      </c>
      <c r="DJ335" t="str">
        <f t="shared" si="360"/>
        <v>('i2023110600445','2022','in2023110400047','2');</v>
      </c>
    </row>
    <row r="336" spans="1:114" x14ac:dyDescent="0.25">
      <c r="A336" s="4" t="str">
        <f>INDEX('instansi pusat'!$B$2:$C$623,MATCH(C336,'instansi pusat'!$D$2:$D$623,0),2)</f>
        <v>i2023110600173</v>
      </c>
      <c r="B336" s="6">
        <v>5675</v>
      </c>
      <c r="C336" s="5" t="s">
        <v>513</v>
      </c>
      <c r="D336" s="6">
        <v>2022</v>
      </c>
      <c r="E336" s="6">
        <v>2</v>
      </c>
      <c r="F336" s="6">
        <v>3</v>
      </c>
      <c r="G336" s="6">
        <v>1</v>
      </c>
      <c r="H336" s="6">
        <v>1</v>
      </c>
      <c r="I336" s="6">
        <v>1</v>
      </c>
      <c r="J336" s="6">
        <v>1</v>
      </c>
      <c r="K336" s="6">
        <v>1</v>
      </c>
      <c r="L336" s="6">
        <v>1</v>
      </c>
      <c r="M336" s="6">
        <v>1</v>
      </c>
      <c r="N336" s="6">
        <v>1</v>
      </c>
      <c r="O336" s="6">
        <v>2</v>
      </c>
      <c r="P336" s="6">
        <v>2</v>
      </c>
      <c r="Q336" s="6">
        <v>1</v>
      </c>
      <c r="R336" s="6">
        <v>1</v>
      </c>
      <c r="S336" s="6">
        <v>1</v>
      </c>
      <c r="T336" s="6">
        <v>1</v>
      </c>
      <c r="U336" s="6">
        <v>1</v>
      </c>
      <c r="V336" s="6">
        <v>1</v>
      </c>
      <c r="W336" s="6">
        <v>1</v>
      </c>
      <c r="X336" s="6">
        <v>1</v>
      </c>
      <c r="Y336" s="6">
        <v>1</v>
      </c>
      <c r="Z336" s="6">
        <v>1</v>
      </c>
      <c r="AA336" s="6">
        <v>1</v>
      </c>
      <c r="AB336" s="6">
        <v>1</v>
      </c>
      <c r="AC336" s="6">
        <v>1</v>
      </c>
      <c r="AD336" s="6">
        <v>1</v>
      </c>
      <c r="AE336" s="6">
        <v>1</v>
      </c>
      <c r="AF336" s="6">
        <v>1</v>
      </c>
      <c r="AG336" s="6">
        <v>1</v>
      </c>
      <c r="AH336" s="6">
        <v>1</v>
      </c>
      <c r="AI336" s="6">
        <v>1</v>
      </c>
      <c r="AJ336" s="6">
        <v>4</v>
      </c>
      <c r="AK336" s="6">
        <v>4</v>
      </c>
      <c r="AL336" s="6">
        <v>4</v>
      </c>
      <c r="AM336" s="6">
        <v>4</v>
      </c>
      <c r="AN336" s="6">
        <v>1</v>
      </c>
      <c r="AO336" s="6">
        <v>4</v>
      </c>
      <c r="AP336" s="6">
        <v>1</v>
      </c>
      <c r="AQ336" s="6">
        <v>1</v>
      </c>
      <c r="AR336" s="6">
        <v>1</v>
      </c>
      <c r="AS336" s="6">
        <v>1</v>
      </c>
      <c r="AT336" s="6">
        <v>4</v>
      </c>
      <c r="AU336" s="6">
        <v>1</v>
      </c>
      <c r="AV336" s="6">
        <v>3</v>
      </c>
      <c r="AW336" s="6">
        <v>4</v>
      </c>
      <c r="AX336" s="6">
        <v>3</v>
      </c>
      <c r="AY336" s="6">
        <v>2</v>
      </c>
      <c r="AZ336" s="3">
        <f t="shared" si="301"/>
        <v>1.3</v>
      </c>
      <c r="BA336" s="3">
        <f t="shared" si="302"/>
        <v>1.5</v>
      </c>
      <c r="BB336" s="3">
        <f t="shared" si="303"/>
        <v>1</v>
      </c>
      <c r="BC336" s="3">
        <f t="shared" si="304"/>
        <v>1</v>
      </c>
      <c r="BD336" s="3">
        <f t="shared" si="305"/>
        <v>1</v>
      </c>
      <c r="BE336" s="3">
        <f t="shared" si="306"/>
        <v>1</v>
      </c>
      <c r="BF336" s="3">
        <f t="shared" si="307"/>
        <v>2.5</v>
      </c>
      <c r="BG336" s="3">
        <f t="shared" si="308"/>
        <v>2.833333333333333</v>
      </c>
      <c r="BH336" s="3">
        <f t="shared" si="309"/>
        <v>1.3</v>
      </c>
      <c r="BI336" s="3">
        <f t="shared" si="310"/>
        <v>1.2</v>
      </c>
      <c r="BJ336" s="3">
        <f t="shared" si="311"/>
        <v>1</v>
      </c>
      <c r="BK336" s="3">
        <f t="shared" si="312"/>
        <v>2.6318681318681314</v>
      </c>
      <c r="BL336" s="3">
        <f t="shared" si="313"/>
        <v>1.8314999999999997</v>
      </c>
      <c r="BO336" t="s">
        <v>641</v>
      </c>
      <c r="BP336" t="str">
        <f t="shared" si="314"/>
        <v>('i2023110600173','2022','in2023110400001','2'),</v>
      </c>
      <c r="BQ336" t="str">
        <f t="shared" si="315"/>
        <v>('i2023110600173','2022','in2023110400002','3'),</v>
      </c>
      <c r="BR336" t="str">
        <f t="shared" si="316"/>
        <v>('i2023110600173','2022','in2023110400003','1'),</v>
      </c>
      <c r="BS336" t="str">
        <f t="shared" si="317"/>
        <v>('i2023110600173','2022','in2023110400004','1'),</v>
      </c>
      <c r="BT336" t="str">
        <f t="shared" si="318"/>
        <v>('i2023110600173','2022','in2023110400005','1'),</v>
      </c>
      <c r="BU336" t="str">
        <f t="shared" si="319"/>
        <v>('i2023110600173','2022','in2023110400006','1'),</v>
      </c>
      <c r="BV336" t="str">
        <f t="shared" si="320"/>
        <v>('i2023110600173','2022','in2023110400007','1'),</v>
      </c>
      <c r="BW336" t="str">
        <f t="shared" si="321"/>
        <v>('i2023110600173','2022','in2023110400008','1'),</v>
      </c>
      <c r="BX336" t="str">
        <f t="shared" si="322"/>
        <v>('i2023110600173','2022','in2023110400009','1'),</v>
      </c>
      <c r="BY336" t="str">
        <f t="shared" si="323"/>
        <v>('i2023110600173','2022','in2023110400010','1'),</v>
      </c>
      <c r="BZ336" t="str">
        <f t="shared" si="324"/>
        <v>('i2023110600173','2022','in2023110400011','2'),</v>
      </c>
      <c r="CA336" t="str">
        <f t="shared" si="325"/>
        <v>('i2023110600173','2022','in2023110400012','2'),</v>
      </c>
      <c r="CB336" t="str">
        <f t="shared" si="326"/>
        <v>('i2023110600173','2022','in2023110400013','1'),</v>
      </c>
      <c r="CC336" t="str">
        <f t="shared" si="327"/>
        <v>('i2023110600173','2022','in2023110400014','1'),</v>
      </c>
      <c r="CD336" t="str">
        <f t="shared" si="328"/>
        <v>('i2023110600173','2022','in2023110400015','1'),</v>
      </c>
      <c r="CE336" t="str">
        <f t="shared" si="329"/>
        <v>('i2023110600173','2022','in2023110400016','1'),</v>
      </c>
      <c r="CF336" t="str">
        <f t="shared" si="330"/>
        <v>('i2023110600173','2022','in2023110400017','1'),</v>
      </c>
      <c r="CG336" t="str">
        <f t="shared" si="331"/>
        <v>('i2023110600173','2022','in2023110400018','1'),</v>
      </c>
      <c r="CH336" t="str">
        <f t="shared" si="332"/>
        <v>('i2023110600173','2022','in2023110400019','1'),</v>
      </c>
      <c r="CI336" t="str">
        <f t="shared" si="333"/>
        <v>('i2023110600173','2022','in2023110400020','1'),</v>
      </c>
      <c r="CJ336" t="str">
        <f t="shared" si="334"/>
        <v>('i2023110600173','2022','in2023110400021','1'),</v>
      </c>
      <c r="CK336" t="str">
        <f t="shared" si="335"/>
        <v>('i2023110600173','2022','in2023110400022','1'),</v>
      </c>
      <c r="CL336" t="str">
        <f t="shared" si="336"/>
        <v>('i2023110600173','2022','in2023110400023','1'),</v>
      </c>
      <c r="CM336" t="str">
        <f t="shared" si="337"/>
        <v>('i2023110600173','2022','in2023110400024','1'),</v>
      </c>
      <c r="CN336" t="str">
        <f t="shared" si="338"/>
        <v>('i2023110600173','2022','in2023110400025','1'),</v>
      </c>
      <c r="CO336" t="str">
        <f t="shared" si="339"/>
        <v>('i2023110600173','2022','in2023110400026','1'),</v>
      </c>
      <c r="CP336" t="str">
        <f t="shared" si="340"/>
        <v>('i2023110600173','2022','in2023110400027','1'),</v>
      </c>
      <c r="CQ336" t="str">
        <f t="shared" si="341"/>
        <v>('i2023110600173','2022','in2023110400028','1'),</v>
      </c>
      <c r="CR336" t="str">
        <f t="shared" si="342"/>
        <v>('i2023110600173','2022','in2023110400029','1'),</v>
      </c>
      <c r="CS336" t="str">
        <f t="shared" si="343"/>
        <v>('i2023110600173','2022','in2023110400030','1'),</v>
      </c>
      <c r="CT336" t="str">
        <f t="shared" si="344"/>
        <v>('i2023110600173','2022','in2023110400031','1'),</v>
      </c>
      <c r="CU336" t="str">
        <f t="shared" si="345"/>
        <v>('i2023110600173','2022','in2023110400032','4'),</v>
      </c>
      <c r="CV336" t="str">
        <f t="shared" si="346"/>
        <v>('i2023110600173','2022','in2023110400033','4'),</v>
      </c>
      <c r="CW336" t="str">
        <f t="shared" si="347"/>
        <v>('i2023110600173','2022','in2023110400034','4'),</v>
      </c>
      <c r="CX336" t="str">
        <f t="shared" si="348"/>
        <v>('i2023110600173','2022','in2023110400035','4'),</v>
      </c>
      <c r="CY336" t="str">
        <f t="shared" si="349"/>
        <v>('i2023110600173','2022','in2023110400036','1'),</v>
      </c>
      <c r="CZ336" t="str">
        <f t="shared" si="350"/>
        <v>('i2023110600173','2022','in2023110400037','4'),</v>
      </c>
      <c r="DA336" t="str">
        <f t="shared" si="351"/>
        <v>('i2023110600173','2022','in2023110400038','1'),</v>
      </c>
      <c r="DB336" t="str">
        <f t="shared" si="352"/>
        <v>('i2023110600173','2022','in2023110400039','1'),</v>
      </c>
      <c r="DC336" t="str">
        <f t="shared" si="353"/>
        <v>('i2023110600173','2022','in2023110400040','1'),</v>
      </c>
      <c r="DD336" t="str">
        <f t="shared" si="354"/>
        <v>('i2023110600173','2022','in2023110400041','1'),</v>
      </c>
      <c r="DE336" t="str">
        <f t="shared" si="355"/>
        <v>('i2023110600173','2022','in2023110400042','4'),</v>
      </c>
      <c r="DF336" t="str">
        <f t="shared" si="356"/>
        <v>('i2023110600173','2022','in2023110400043','1'),</v>
      </c>
      <c r="DG336" t="str">
        <f t="shared" si="357"/>
        <v>('i2023110600173','2022','in2023110400044','3'),</v>
      </c>
      <c r="DH336" t="str">
        <f t="shared" si="358"/>
        <v>('i2023110600173','2022','in2023110400045','4'),</v>
      </c>
      <c r="DI336" t="str">
        <f t="shared" si="359"/>
        <v>('i2023110600173','2022','in2023110400046','3'),</v>
      </c>
      <c r="DJ336" t="str">
        <f t="shared" si="360"/>
        <v>('i2023110600173','2022','in2023110400047','2');</v>
      </c>
    </row>
    <row r="337" spans="1:114" x14ac:dyDescent="0.25">
      <c r="A337" s="4" t="str">
        <f>INDEX('instansi pusat'!$B$2:$C$623,MATCH(C337,'instansi pusat'!$D$2:$D$623,0),2)</f>
        <v>i2023110600547</v>
      </c>
      <c r="B337" s="6">
        <v>5909</v>
      </c>
      <c r="C337" s="5" t="s">
        <v>348</v>
      </c>
      <c r="D337" s="6">
        <v>2022</v>
      </c>
      <c r="E337" s="6">
        <v>3</v>
      </c>
      <c r="F337" s="6">
        <v>3</v>
      </c>
      <c r="G337" s="6">
        <v>3</v>
      </c>
      <c r="H337" s="6">
        <v>2</v>
      </c>
      <c r="I337" s="6">
        <v>3</v>
      </c>
      <c r="J337" s="6">
        <v>3</v>
      </c>
      <c r="K337" s="6">
        <v>3</v>
      </c>
      <c r="L337" s="6">
        <v>3</v>
      </c>
      <c r="M337" s="6">
        <v>3</v>
      </c>
      <c r="N337" s="6">
        <v>2</v>
      </c>
      <c r="O337" s="6">
        <v>1</v>
      </c>
      <c r="P337" s="6">
        <v>2</v>
      </c>
      <c r="Q337" s="6">
        <v>1</v>
      </c>
      <c r="R337" s="6">
        <v>1</v>
      </c>
      <c r="S337" s="6">
        <v>1</v>
      </c>
      <c r="T337" s="6">
        <v>1</v>
      </c>
      <c r="U337" s="6">
        <v>2</v>
      </c>
      <c r="V337" s="6">
        <v>1</v>
      </c>
      <c r="W337" s="6">
        <v>2</v>
      </c>
      <c r="X337" s="6">
        <v>1</v>
      </c>
      <c r="Y337" s="6">
        <v>1</v>
      </c>
      <c r="Z337" s="6">
        <v>1</v>
      </c>
      <c r="AA337" s="6">
        <v>1</v>
      </c>
      <c r="AB337" s="6">
        <v>1</v>
      </c>
      <c r="AC337" s="6">
        <v>1</v>
      </c>
      <c r="AD337" s="6">
        <v>1</v>
      </c>
      <c r="AE337" s="6">
        <v>1</v>
      </c>
      <c r="AF337" s="6">
        <v>1</v>
      </c>
      <c r="AG337" s="6">
        <v>1</v>
      </c>
      <c r="AH337" s="6">
        <v>1</v>
      </c>
      <c r="AI337" s="6">
        <v>1</v>
      </c>
      <c r="AJ337" s="6">
        <v>4</v>
      </c>
      <c r="AK337" s="6">
        <v>4</v>
      </c>
      <c r="AL337" s="6">
        <v>4</v>
      </c>
      <c r="AM337" s="6">
        <v>3</v>
      </c>
      <c r="AN337" s="6">
        <v>3</v>
      </c>
      <c r="AO337" s="6">
        <v>3</v>
      </c>
      <c r="AP337" s="6">
        <v>3</v>
      </c>
      <c r="AQ337" s="6">
        <v>1</v>
      </c>
      <c r="AR337" s="6">
        <v>3</v>
      </c>
      <c r="AS337" s="6">
        <v>1</v>
      </c>
      <c r="AT337" s="6">
        <v>4</v>
      </c>
      <c r="AU337" s="6">
        <v>1</v>
      </c>
      <c r="AV337" s="6">
        <v>2</v>
      </c>
      <c r="AW337" s="6">
        <v>1</v>
      </c>
      <c r="AX337" s="6">
        <v>1</v>
      </c>
      <c r="AY337" s="6">
        <v>1</v>
      </c>
      <c r="AZ337" s="3">
        <f t="shared" si="301"/>
        <v>2.8000000000000003</v>
      </c>
      <c r="BA337" s="3">
        <f t="shared" si="302"/>
        <v>1.25</v>
      </c>
      <c r="BB337" s="3">
        <f t="shared" si="303"/>
        <v>1.25</v>
      </c>
      <c r="BC337" s="3">
        <f t="shared" si="304"/>
        <v>1.5</v>
      </c>
      <c r="BD337" s="3">
        <f t="shared" si="305"/>
        <v>1</v>
      </c>
      <c r="BE337" s="3">
        <f t="shared" si="306"/>
        <v>1</v>
      </c>
      <c r="BF337" s="3">
        <f t="shared" si="307"/>
        <v>2.9000000000000004</v>
      </c>
      <c r="BG337" s="3">
        <f t="shared" si="308"/>
        <v>1.6666666666666665</v>
      </c>
      <c r="BH337" s="3">
        <f t="shared" si="309"/>
        <v>2.8000000000000003</v>
      </c>
      <c r="BI337" s="3">
        <f t="shared" si="310"/>
        <v>1.3</v>
      </c>
      <c r="BJ337" s="3">
        <f t="shared" si="311"/>
        <v>1</v>
      </c>
      <c r="BK337" s="3">
        <f t="shared" si="312"/>
        <v>2.4120879120879124</v>
      </c>
      <c r="BL337" s="3">
        <f t="shared" si="313"/>
        <v>1.9515000000000002</v>
      </c>
      <c r="BO337" t="s">
        <v>641</v>
      </c>
      <c r="BP337" t="str">
        <f t="shared" si="314"/>
        <v>('i2023110600547','2022','in2023110400001','3'),</v>
      </c>
      <c r="BQ337" t="str">
        <f t="shared" si="315"/>
        <v>('i2023110600547','2022','in2023110400002','3'),</v>
      </c>
      <c r="BR337" t="str">
        <f t="shared" si="316"/>
        <v>('i2023110600547','2022','in2023110400003','3'),</v>
      </c>
      <c r="BS337" t="str">
        <f t="shared" si="317"/>
        <v>('i2023110600547','2022','in2023110400004','2'),</v>
      </c>
      <c r="BT337" t="str">
        <f t="shared" si="318"/>
        <v>('i2023110600547','2022','in2023110400005','3'),</v>
      </c>
      <c r="BU337" t="str">
        <f t="shared" si="319"/>
        <v>('i2023110600547','2022','in2023110400006','3'),</v>
      </c>
      <c r="BV337" t="str">
        <f t="shared" si="320"/>
        <v>('i2023110600547','2022','in2023110400007','3'),</v>
      </c>
      <c r="BW337" t="str">
        <f t="shared" si="321"/>
        <v>('i2023110600547','2022','in2023110400008','3'),</v>
      </c>
      <c r="BX337" t="str">
        <f t="shared" si="322"/>
        <v>('i2023110600547','2022','in2023110400009','3'),</v>
      </c>
      <c r="BY337" t="str">
        <f t="shared" si="323"/>
        <v>('i2023110600547','2022','in2023110400010','2'),</v>
      </c>
      <c r="BZ337" t="str">
        <f t="shared" si="324"/>
        <v>('i2023110600547','2022','in2023110400011','1'),</v>
      </c>
      <c r="CA337" t="str">
        <f t="shared" si="325"/>
        <v>('i2023110600547','2022','in2023110400012','2'),</v>
      </c>
      <c r="CB337" t="str">
        <f t="shared" si="326"/>
        <v>('i2023110600547','2022','in2023110400013','1'),</v>
      </c>
      <c r="CC337" t="str">
        <f t="shared" si="327"/>
        <v>('i2023110600547','2022','in2023110400014','1'),</v>
      </c>
      <c r="CD337" t="str">
        <f t="shared" si="328"/>
        <v>('i2023110600547','2022','in2023110400015','1'),</v>
      </c>
      <c r="CE337" t="str">
        <f t="shared" si="329"/>
        <v>('i2023110600547','2022','in2023110400016','1'),</v>
      </c>
      <c r="CF337" t="str">
        <f t="shared" si="330"/>
        <v>('i2023110600547','2022','in2023110400017','2'),</v>
      </c>
      <c r="CG337" t="str">
        <f t="shared" si="331"/>
        <v>('i2023110600547','2022','in2023110400018','1'),</v>
      </c>
      <c r="CH337" t="str">
        <f t="shared" si="332"/>
        <v>('i2023110600547','2022','in2023110400019','2'),</v>
      </c>
      <c r="CI337" t="str">
        <f t="shared" si="333"/>
        <v>('i2023110600547','2022','in2023110400020','1'),</v>
      </c>
      <c r="CJ337" t="str">
        <f t="shared" si="334"/>
        <v>('i2023110600547','2022','in2023110400021','1'),</v>
      </c>
      <c r="CK337" t="str">
        <f t="shared" si="335"/>
        <v>('i2023110600547','2022','in2023110400022','1'),</v>
      </c>
      <c r="CL337" t="str">
        <f t="shared" si="336"/>
        <v>('i2023110600547','2022','in2023110400023','1'),</v>
      </c>
      <c r="CM337" t="str">
        <f t="shared" si="337"/>
        <v>('i2023110600547','2022','in2023110400024','1'),</v>
      </c>
      <c r="CN337" t="str">
        <f t="shared" si="338"/>
        <v>('i2023110600547','2022','in2023110400025','1'),</v>
      </c>
      <c r="CO337" t="str">
        <f t="shared" si="339"/>
        <v>('i2023110600547','2022','in2023110400026','1'),</v>
      </c>
      <c r="CP337" t="str">
        <f t="shared" si="340"/>
        <v>('i2023110600547','2022','in2023110400027','1'),</v>
      </c>
      <c r="CQ337" t="str">
        <f t="shared" si="341"/>
        <v>('i2023110600547','2022','in2023110400028','1'),</v>
      </c>
      <c r="CR337" t="str">
        <f t="shared" si="342"/>
        <v>('i2023110600547','2022','in2023110400029','1'),</v>
      </c>
      <c r="CS337" t="str">
        <f t="shared" si="343"/>
        <v>('i2023110600547','2022','in2023110400030','1'),</v>
      </c>
      <c r="CT337" t="str">
        <f t="shared" si="344"/>
        <v>('i2023110600547','2022','in2023110400031','1'),</v>
      </c>
      <c r="CU337" t="str">
        <f t="shared" si="345"/>
        <v>('i2023110600547','2022','in2023110400032','4'),</v>
      </c>
      <c r="CV337" t="str">
        <f t="shared" si="346"/>
        <v>('i2023110600547','2022','in2023110400033','4'),</v>
      </c>
      <c r="CW337" t="str">
        <f t="shared" si="347"/>
        <v>('i2023110600547','2022','in2023110400034','4'),</v>
      </c>
      <c r="CX337" t="str">
        <f t="shared" si="348"/>
        <v>('i2023110600547','2022','in2023110400035','3'),</v>
      </c>
      <c r="CY337" t="str">
        <f t="shared" si="349"/>
        <v>('i2023110600547','2022','in2023110400036','3'),</v>
      </c>
      <c r="CZ337" t="str">
        <f t="shared" si="350"/>
        <v>('i2023110600547','2022','in2023110400037','3'),</v>
      </c>
      <c r="DA337" t="str">
        <f t="shared" si="351"/>
        <v>('i2023110600547','2022','in2023110400038','3'),</v>
      </c>
      <c r="DB337" t="str">
        <f t="shared" si="352"/>
        <v>('i2023110600547','2022','in2023110400039','1'),</v>
      </c>
      <c r="DC337" t="str">
        <f t="shared" si="353"/>
        <v>('i2023110600547','2022','in2023110400040','3'),</v>
      </c>
      <c r="DD337" t="str">
        <f t="shared" si="354"/>
        <v>('i2023110600547','2022','in2023110400041','1'),</v>
      </c>
      <c r="DE337" t="str">
        <f t="shared" si="355"/>
        <v>('i2023110600547','2022','in2023110400042','4'),</v>
      </c>
      <c r="DF337" t="str">
        <f t="shared" si="356"/>
        <v>('i2023110600547','2022','in2023110400043','1'),</v>
      </c>
      <c r="DG337" t="str">
        <f t="shared" si="357"/>
        <v>('i2023110600547','2022','in2023110400044','2'),</v>
      </c>
      <c r="DH337" t="str">
        <f t="shared" si="358"/>
        <v>('i2023110600547','2022','in2023110400045','1'),</v>
      </c>
      <c r="DI337" t="str">
        <f t="shared" si="359"/>
        <v>('i2023110600547','2022','in2023110400046','1'),</v>
      </c>
      <c r="DJ337" t="str">
        <f t="shared" si="360"/>
        <v>('i2023110600547','2022','in2023110400047','1');</v>
      </c>
    </row>
    <row r="338" spans="1:114" x14ac:dyDescent="0.25">
      <c r="A338" s="4" t="str">
        <f>INDEX('instansi pusat'!$B$2:$C$623,MATCH(C338,'instansi pusat'!$D$2:$D$623,0),2)</f>
        <v>i2023110600548</v>
      </c>
      <c r="B338" s="6">
        <v>5913</v>
      </c>
      <c r="C338" s="5" t="s">
        <v>352</v>
      </c>
      <c r="D338" s="6">
        <v>2022</v>
      </c>
      <c r="E338" s="6">
        <v>2</v>
      </c>
      <c r="F338" s="6">
        <v>3</v>
      </c>
      <c r="G338" s="6">
        <v>4</v>
      </c>
      <c r="H338" s="6">
        <v>1</v>
      </c>
      <c r="I338" s="6">
        <v>3</v>
      </c>
      <c r="J338" s="6">
        <v>2</v>
      </c>
      <c r="K338" s="6">
        <v>1</v>
      </c>
      <c r="L338" s="6">
        <v>3</v>
      </c>
      <c r="M338" s="6">
        <v>3</v>
      </c>
      <c r="N338" s="6">
        <v>2</v>
      </c>
      <c r="O338" s="6">
        <v>1</v>
      </c>
      <c r="P338" s="6">
        <v>2</v>
      </c>
      <c r="Q338" s="6">
        <v>1</v>
      </c>
      <c r="R338" s="6">
        <v>1</v>
      </c>
      <c r="S338" s="6">
        <v>1</v>
      </c>
      <c r="T338" s="6">
        <v>2</v>
      </c>
      <c r="U338" s="6">
        <v>1</v>
      </c>
      <c r="V338" s="6">
        <v>1</v>
      </c>
      <c r="W338" s="6">
        <v>1</v>
      </c>
      <c r="X338" s="6">
        <v>1</v>
      </c>
      <c r="Y338" s="6">
        <v>1</v>
      </c>
      <c r="Z338" s="6">
        <v>1</v>
      </c>
      <c r="AA338" s="6">
        <v>1</v>
      </c>
      <c r="AB338" s="6">
        <v>1</v>
      </c>
      <c r="AC338" s="6">
        <v>1</v>
      </c>
      <c r="AD338" s="6">
        <v>1</v>
      </c>
      <c r="AE338" s="6">
        <v>1</v>
      </c>
      <c r="AF338" s="6">
        <v>1</v>
      </c>
      <c r="AG338" s="6">
        <v>1</v>
      </c>
      <c r="AH338" s="6">
        <v>1</v>
      </c>
      <c r="AI338" s="6">
        <v>1</v>
      </c>
      <c r="AJ338" s="6">
        <v>4</v>
      </c>
      <c r="AK338" s="6">
        <v>4</v>
      </c>
      <c r="AL338" s="6">
        <v>4</v>
      </c>
      <c r="AM338" s="6">
        <v>3</v>
      </c>
      <c r="AN338" s="6">
        <v>2</v>
      </c>
      <c r="AO338" s="6">
        <v>3</v>
      </c>
      <c r="AP338" s="6">
        <v>3</v>
      </c>
      <c r="AQ338" s="6">
        <v>3</v>
      </c>
      <c r="AR338" s="6">
        <v>1</v>
      </c>
      <c r="AS338" s="6">
        <v>1</v>
      </c>
      <c r="AT338" s="6">
        <v>4</v>
      </c>
      <c r="AU338" s="6">
        <v>2</v>
      </c>
      <c r="AV338" s="6">
        <v>2</v>
      </c>
      <c r="AW338" s="6">
        <v>2</v>
      </c>
      <c r="AX338" s="6">
        <v>1</v>
      </c>
      <c r="AY338" s="6">
        <v>2</v>
      </c>
      <c r="AZ338" s="3">
        <f t="shared" si="301"/>
        <v>2.4000000000000004</v>
      </c>
      <c r="BA338" s="3">
        <f t="shared" si="302"/>
        <v>1.25</v>
      </c>
      <c r="BB338" s="3">
        <f t="shared" si="303"/>
        <v>1.25</v>
      </c>
      <c r="BC338" s="3">
        <f t="shared" si="304"/>
        <v>1</v>
      </c>
      <c r="BD338" s="3">
        <f t="shared" si="305"/>
        <v>1</v>
      </c>
      <c r="BE338" s="3">
        <f t="shared" si="306"/>
        <v>1</v>
      </c>
      <c r="BF338" s="3">
        <f t="shared" si="307"/>
        <v>2.8000000000000003</v>
      </c>
      <c r="BG338" s="3">
        <f t="shared" si="308"/>
        <v>2.1666666666666665</v>
      </c>
      <c r="BH338" s="3">
        <f t="shared" si="309"/>
        <v>2.4000000000000004</v>
      </c>
      <c r="BI338" s="3">
        <f t="shared" si="310"/>
        <v>1.2</v>
      </c>
      <c r="BJ338" s="3">
        <f t="shared" si="311"/>
        <v>1</v>
      </c>
      <c r="BK338" s="3">
        <f t="shared" si="312"/>
        <v>2.5494505494505493</v>
      </c>
      <c r="BL338" s="3">
        <f t="shared" si="313"/>
        <v>1.9370000000000001</v>
      </c>
      <c r="BO338" t="s">
        <v>641</v>
      </c>
      <c r="BP338" t="str">
        <f t="shared" si="314"/>
        <v>('i2023110600548','2022','in2023110400001','2'),</v>
      </c>
      <c r="BQ338" t="str">
        <f t="shared" si="315"/>
        <v>('i2023110600548','2022','in2023110400002','3'),</v>
      </c>
      <c r="BR338" t="str">
        <f t="shared" si="316"/>
        <v>('i2023110600548','2022','in2023110400003','4'),</v>
      </c>
      <c r="BS338" t="str">
        <f t="shared" si="317"/>
        <v>('i2023110600548','2022','in2023110400004','1'),</v>
      </c>
      <c r="BT338" t="str">
        <f t="shared" si="318"/>
        <v>('i2023110600548','2022','in2023110400005','3'),</v>
      </c>
      <c r="BU338" t="str">
        <f t="shared" si="319"/>
        <v>('i2023110600548','2022','in2023110400006','2'),</v>
      </c>
      <c r="BV338" t="str">
        <f t="shared" si="320"/>
        <v>('i2023110600548','2022','in2023110400007','1'),</v>
      </c>
      <c r="BW338" t="str">
        <f t="shared" si="321"/>
        <v>('i2023110600548','2022','in2023110400008','3'),</v>
      </c>
      <c r="BX338" t="str">
        <f t="shared" si="322"/>
        <v>('i2023110600548','2022','in2023110400009','3'),</v>
      </c>
      <c r="BY338" t="str">
        <f t="shared" si="323"/>
        <v>('i2023110600548','2022','in2023110400010','2'),</v>
      </c>
      <c r="BZ338" t="str">
        <f t="shared" si="324"/>
        <v>('i2023110600548','2022','in2023110400011','1'),</v>
      </c>
      <c r="CA338" t="str">
        <f t="shared" si="325"/>
        <v>('i2023110600548','2022','in2023110400012','2'),</v>
      </c>
      <c r="CB338" t="str">
        <f t="shared" si="326"/>
        <v>('i2023110600548','2022','in2023110400013','1'),</v>
      </c>
      <c r="CC338" t="str">
        <f t="shared" si="327"/>
        <v>('i2023110600548','2022','in2023110400014','1'),</v>
      </c>
      <c r="CD338" t="str">
        <f t="shared" si="328"/>
        <v>('i2023110600548','2022','in2023110400015','1'),</v>
      </c>
      <c r="CE338" t="str">
        <f t="shared" si="329"/>
        <v>('i2023110600548','2022','in2023110400016','2'),</v>
      </c>
      <c r="CF338" t="str">
        <f t="shared" si="330"/>
        <v>('i2023110600548','2022','in2023110400017','1'),</v>
      </c>
      <c r="CG338" t="str">
        <f t="shared" si="331"/>
        <v>('i2023110600548','2022','in2023110400018','1'),</v>
      </c>
      <c r="CH338" t="str">
        <f t="shared" si="332"/>
        <v>('i2023110600548','2022','in2023110400019','1'),</v>
      </c>
      <c r="CI338" t="str">
        <f t="shared" si="333"/>
        <v>('i2023110600548','2022','in2023110400020','1'),</v>
      </c>
      <c r="CJ338" t="str">
        <f t="shared" si="334"/>
        <v>('i2023110600548','2022','in2023110400021','1'),</v>
      </c>
      <c r="CK338" t="str">
        <f t="shared" si="335"/>
        <v>('i2023110600548','2022','in2023110400022','1'),</v>
      </c>
      <c r="CL338" t="str">
        <f t="shared" si="336"/>
        <v>('i2023110600548','2022','in2023110400023','1'),</v>
      </c>
      <c r="CM338" t="str">
        <f t="shared" si="337"/>
        <v>('i2023110600548','2022','in2023110400024','1'),</v>
      </c>
      <c r="CN338" t="str">
        <f t="shared" si="338"/>
        <v>('i2023110600548','2022','in2023110400025','1'),</v>
      </c>
      <c r="CO338" t="str">
        <f t="shared" si="339"/>
        <v>('i2023110600548','2022','in2023110400026','1'),</v>
      </c>
      <c r="CP338" t="str">
        <f t="shared" si="340"/>
        <v>('i2023110600548','2022','in2023110400027','1'),</v>
      </c>
      <c r="CQ338" t="str">
        <f t="shared" si="341"/>
        <v>('i2023110600548','2022','in2023110400028','1'),</v>
      </c>
      <c r="CR338" t="str">
        <f t="shared" si="342"/>
        <v>('i2023110600548','2022','in2023110400029','1'),</v>
      </c>
      <c r="CS338" t="str">
        <f t="shared" si="343"/>
        <v>('i2023110600548','2022','in2023110400030','1'),</v>
      </c>
      <c r="CT338" t="str">
        <f t="shared" si="344"/>
        <v>('i2023110600548','2022','in2023110400031','1'),</v>
      </c>
      <c r="CU338" t="str">
        <f t="shared" si="345"/>
        <v>('i2023110600548','2022','in2023110400032','4'),</v>
      </c>
      <c r="CV338" t="str">
        <f t="shared" si="346"/>
        <v>('i2023110600548','2022','in2023110400033','4'),</v>
      </c>
      <c r="CW338" t="str">
        <f t="shared" si="347"/>
        <v>('i2023110600548','2022','in2023110400034','4'),</v>
      </c>
      <c r="CX338" t="str">
        <f t="shared" si="348"/>
        <v>('i2023110600548','2022','in2023110400035','3'),</v>
      </c>
      <c r="CY338" t="str">
        <f t="shared" si="349"/>
        <v>('i2023110600548','2022','in2023110400036','2'),</v>
      </c>
      <c r="CZ338" t="str">
        <f t="shared" si="350"/>
        <v>('i2023110600548','2022','in2023110400037','3'),</v>
      </c>
      <c r="DA338" t="str">
        <f t="shared" si="351"/>
        <v>('i2023110600548','2022','in2023110400038','3'),</v>
      </c>
      <c r="DB338" t="str">
        <f t="shared" si="352"/>
        <v>('i2023110600548','2022','in2023110400039','3'),</v>
      </c>
      <c r="DC338" t="str">
        <f t="shared" si="353"/>
        <v>('i2023110600548','2022','in2023110400040','1'),</v>
      </c>
      <c r="DD338" t="str">
        <f t="shared" si="354"/>
        <v>('i2023110600548','2022','in2023110400041','1'),</v>
      </c>
      <c r="DE338" t="str">
        <f t="shared" si="355"/>
        <v>('i2023110600548','2022','in2023110400042','4'),</v>
      </c>
      <c r="DF338" t="str">
        <f t="shared" si="356"/>
        <v>('i2023110600548','2022','in2023110400043','2'),</v>
      </c>
      <c r="DG338" t="str">
        <f t="shared" si="357"/>
        <v>('i2023110600548','2022','in2023110400044','2'),</v>
      </c>
      <c r="DH338" t="str">
        <f t="shared" si="358"/>
        <v>('i2023110600548','2022','in2023110400045','2'),</v>
      </c>
      <c r="DI338" t="str">
        <f t="shared" si="359"/>
        <v>('i2023110600548','2022','in2023110400046','1'),</v>
      </c>
      <c r="DJ338" t="str">
        <f t="shared" si="360"/>
        <v>('i2023110600548','2022','in2023110400047','2');</v>
      </c>
    </row>
    <row r="339" spans="1:114" x14ac:dyDescent="0.25">
      <c r="A339" s="4" t="str">
        <f>INDEX('instansi pusat'!$B$2:$C$623,MATCH(C339,'instansi pusat'!$D$2:$D$623,0),2)</f>
        <v>i2023110600151</v>
      </c>
      <c r="B339" s="6">
        <v>5406</v>
      </c>
      <c r="C339" s="5" t="s">
        <v>494</v>
      </c>
      <c r="D339" s="6">
        <v>2022</v>
      </c>
      <c r="E339" s="6">
        <v>3</v>
      </c>
      <c r="F339" s="6">
        <v>5</v>
      </c>
      <c r="G339" s="6">
        <v>5</v>
      </c>
      <c r="H339" s="6">
        <v>1</v>
      </c>
      <c r="I339" s="6">
        <v>2</v>
      </c>
      <c r="J339" s="6">
        <v>2</v>
      </c>
      <c r="K339" s="6">
        <v>5</v>
      </c>
      <c r="L339" s="6">
        <v>5</v>
      </c>
      <c r="M339" s="6">
        <v>5</v>
      </c>
      <c r="N339" s="6">
        <v>5</v>
      </c>
      <c r="O339" s="6">
        <v>2</v>
      </c>
      <c r="P339" s="6">
        <v>3</v>
      </c>
      <c r="Q339" s="6">
        <v>2</v>
      </c>
      <c r="R339" s="6">
        <v>1</v>
      </c>
      <c r="S339" s="6">
        <v>1</v>
      </c>
      <c r="T339" s="6">
        <v>3</v>
      </c>
      <c r="U339" s="6">
        <v>3</v>
      </c>
      <c r="V339" s="6">
        <v>2</v>
      </c>
      <c r="W339" s="6">
        <v>5</v>
      </c>
      <c r="X339" s="6">
        <v>3</v>
      </c>
      <c r="Y339" s="6">
        <v>3</v>
      </c>
      <c r="Z339" s="6">
        <v>2</v>
      </c>
      <c r="AA339" s="6">
        <v>2</v>
      </c>
      <c r="AB339" s="6">
        <v>2</v>
      </c>
      <c r="AC339" s="6">
        <v>2</v>
      </c>
      <c r="AD339" s="6">
        <v>2</v>
      </c>
      <c r="AE339" s="6">
        <v>2</v>
      </c>
      <c r="AF339" s="6">
        <v>2</v>
      </c>
      <c r="AG339" s="6">
        <v>3</v>
      </c>
      <c r="AH339" s="6">
        <v>3</v>
      </c>
      <c r="AI339" s="6">
        <v>1</v>
      </c>
      <c r="AJ339" s="6">
        <v>5</v>
      </c>
      <c r="AK339" s="6">
        <v>5</v>
      </c>
      <c r="AL339" s="6">
        <v>5</v>
      </c>
      <c r="AM339" s="6">
        <v>4</v>
      </c>
      <c r="AN339" s="6">
        <v>5</v>
      </c>
      <c r="AO339" s="6">
        <v>2</v>
      </c>
      <c r="AP339" s="6">
        <v>2</v>
      </c>
      <c r="AQ339" s="6">
        <v>3</v>
      </c>
      <c r="AR339" s="6">
        <v>5</v>
      </c>
      <c r="AS339" s="6">
        <v>5</v>
      </c>
      <c r="AT339" s="6">
        <v>5</v>
      </c>
      <c r="AU339" s="6">
        <v>5</v>
      </c>
      <c r="AV339" s="6">
        <v>4</v>
      </c>
      <c r="AW339" s="6">
        <v>5</v>
      </c>
      <c r="AX339" s="6">
        <v>5</v>
      </c>
      <c r="AY339" s="6">
        <v>5</v>
      </c>
      <c r="AZ339" s="3">
        <f t="shared" si="301"/>
        <v>3.8000000000000003</v>
      </c>
      <c r="BA339" s="3">
        <f t="shared" si="302"/>
        <v>2</v>
      </c>
      <c r="BB339" s="3">
        <f t="shared" si="303"/>
        <v>2.25</v>
      </c>
      <c r="BC339" s="3">
        <f t="shared" si="304"/>
        <v>4</v>
      </c>
      <c r="BD339" s="3">
        <f t="shared" si="305"/>
        <v>2.125</v>
      </c>
      <c r="BE339" s="3">
        <f t="shared" si="306"/>
        <v>2.333333333333333</v>
      </c>
      <c r="BF339" s="3">
        <f t="shared" si="307"/>
        <v>4.1000000000000005</v>
      </c>
      <c r="BG339" s="3">
        <f t="shared" si="308"/>
        <v>4.833333333333333</v>
      </c>
      <c r="BH339" s="3">
        <f t="shared" si="309"/>
        <v>3.8000000000000003</v>
      </c>
      <c r="BI339" s="3">
        <f t="shared" si="310"/>
        <v>2.5</v>
      </c>
      <c r="BJ339" s="3">
        <f t="shared" si="311"/>
        <v>2.1818181818181817</v>
      </c>
      <c r="BK339" s="3">
        <f t="shared" si="312"/>
        <v>4.3901098901098905</v>
      </c>
      <c r="BL339" s="3">
        <f t="shared" si="313"/>
        <v>3.4765000000000006</v>
      </c>
      <c r="BO339" t="s">
        <v>641</v>
      </c>
      <c r="BP339" t="str">
        <f t="shared" si="314"/>
        <v>('i2023110600151','2022','in2023110400001','3'),</v>
      </c>
      <c r="BQ339" t="str">
        <f t="shared" si="315"/>
        <v>('i2023110600151','2022','in2023110400002','5'),</v>
      </c>
      <c r="BR339" t="str">
        <f t="shared" si="316"/>
        <v>('i2023110600151','2022','in2023110400003','5'),</v>
      </c>
      <c r="BS339" t="str">
        <f t="shared" si="317"/>
        <v>('i2023110600151','2022','in2023110400004','1'),</v>
      </c>
      <c r="BT339" t="str">
        <f t="shared" si="318"/>
        <v>('i2023110600151','2022','in2023110400005','2'),</v>
      </c>
      <c r="BU339" t="str">
        <f t="shared" si="319"/>
        <v>('i2023110600151','2022','in2023110400006','2'),</v>
      </c>
      <c r="BV339" t="str">
        <f t="shared" si="320"/>
        <v>('i2023110600151','2022','in2023110400007','5'),</v>
      </c>
      <c r="BW339" t="str">
        <f t="shared" si="321"/>
        <v>('i2023110600151','2022','in2023110400008','5'),</v>
      </c>
      <c r="BX339" t="str">
        <f t="shared" si="322"/>
        <v>('i2023110600151','2022','in2023110400009','5'),</v>
      </c>
      <c r="BY339" t="str">
        <f t="shared" si="323"/>
        <v>('i2023110600151','2022','in2023110400010','5'),</v>
      </c>
      <c r="BZ339" t="str">
        <f t="shared" si="324"/>
        <v>('i2023110600151','2022','in2023110400011','2'),</v>
      </c>
      <c r="CA339" t="str">
        <f t="shared" si="325"/>
        <v>('i2023110600151','2022','in2023110400012','3'),</v>
      </c>
      <c r="CB339" t="str">
        <f t="shared" si="326"/>
        <v>('i2023110600151','2022','in2023110400013','2'),</v>
      </c>
      <c r="CC339" t="str">
        <f t="shared" si="327"/>
        <v>('i2023110600151','2022','in2023110400014','1'),</v>
      </c>
      <c r="CD339" t="str">
        <f t="shared" si="328"/>
        <v>('i2023110600151','2022','in2023110400015','1'),</v>
      </c>
      <c r="CE339" t="str">
        <f t="shared" si="329"/>
        <v>('i2023110600151','2022','in2023110400016','3'),</v>
      </c>
      <c r="CF339" t="str">
        <f t="shared" si="330"/>
        <v>('i2023110600151','2022','in2023110400017','3'),</v>
      </c>
      <c r="CG339" t="str">
        <f t="shared" si="331"/>
        <v>('i2023110600151','2022','in2023110400018','2'),</v>
      </c>
      <c r="CH339" t="str">
        <f t="shared" si="332"/>
        <v>('i2023110600151','2022','in2023110400019','5'),</v>
      </c>
      <c r="CI339" t="str">
        <f t="shared" si="333"/>
        <v>('i2023110600151','2022','in2023110400020','3'),</v>
      </c>
      <c r="CJ339" t="str">
        <f t="shared" si="334"/>
        <v>('i2023110600151','2022','in2023110400021','3'),</v>
      </c>
      <c r="CK339" t="str">
        <f t="shared" si="335"/>
        <v>('i2023110600151','2022','in2023110400022','2'),</v>
      </c>
      <c r="CL339" t="str">
        <f t="shared" si="336"/>
        <v>('i2023110600151','2022','in2023110400023','2'),</v>
      </c>
      <c r="CM339" t="str">
        <f t="shared" si="337"/>
        <v>('i2023110600151','2022','in2023110400024','2'),</v>
      </c>
      <c r="CN339" t="str">
        <f t="shared" si="338"/>
        <v>('i2023110600151','2022','in2023110400025','2'),</v>
      </c>
      <c r="CO339" t="str">
        <f t="shared" si="339"/>
        <v>('i2023110600151','2022','in2023110400026','2'),</v>
      </c>
      <c r="CP339" t="str">
        <f t="shared" si="340"/>
        <v>('i2023110600151','2022','in2023110400027','2'),</v>
      </c>
      <c r="CQ339" t="str">
        <f t="shared" si="341"/>
        <v>('i2023110600151','2022','in2023110400028','2'),</v>
      </c>
      <c r="CR339" t="str">
        <f t="shared" si="342"/>
        <v>('i2023110600151','2022','in2023110400029','3'),</v>
      </c>
      <c r="CS339" t="str">
        <f t="shared" si="343"/>
        <v>('i2023110600151','2022','in2023110400030','3'),</v>
      </c>
      <c r="CT339" t="str">
        <f t="shared" si="344"/>
        <v>('i2023110600151','2022','in2023110400031','1'),</v>
      </c>
      <c r="CU339" t="str">
        <f t="shared" si="345"/>
        <v>('i2023110600151','2022','in2023110400032','5'),</v>
      </c>
      <c r="CV339" t="str">
        <f t="shared" si="346"/>
        <v>('i2023110600151','2022','in2023110400033','5'),</v>
      </c>
      <c r="CW339" t="str">
        <f t="shared" si="347"/>
        <v>('i2023110600151','2022','in2023110400034','5'),</v>
      </c>
      <c r="CX339" t="str">
        <f t="shared" si="348"/>
        <v>('i2023110600151','2022','in2023110400035','4'),</v>
      </c>
      <c r="CY339" t="str">
        <f t="shared" si="349"/>
        <v>('i2023110600151','2022','in2023110400036','5'),</v>
      </c>
      <c r="CZ339" t="str">
        <f t="shared" si="350"/>
        <v>('i2023110600151','2022','in2023110400037','2'),</v>
      </c>
      <c r="DA339" t="str">
        <f t="shared" si="351"/>
        <v>('i2023110600151','2022','in2023110400038','2'),</v>
      </c>
      <c r="DB339" t="str">
        <f t="shared" si="352"/>
        <v>('i2023110600151','2022','in2023110400039','3'),</v>
      </c>
      <c r="DC339" t="str">
        <f t="shared" si="353"/>
        <v>('i2023110600151','2022','in2023110400040','5'),</v>
      </c>
      <c r="DD339" t="str">
        <f t="shared" si="354"/>
        <v>('i2023110600151','2022','in2023110400041','5'),</v>
      </c>
      <c r="DE339" t="str">
        <f t="shared" si="355"/>
        <v>('i2023110600151','2022','in2023110400042','5'),</v>
      </c>
      <c r="DF339" t="str">
        <f t="shared" si="356"/>
        <v>('i2023110600151','2022','in2023110400043','5'),</v>
      </c>
      <c r="DG339" t="str">
        <f t="shared" si="357"/>
        <v>('i2023110600151','2022','in2023110400044','4'),</v>
      </c>
      <c r="DH339" t="str">
        <f t="shared" si="358"/>
        <v>('i2023110600151','2022','in2023110400045','5'),</v>
      </c>
      <c r="DI339" t="str">
        <f t="shared" si="359"/>
        <v>('i2023110600151','2022','in2023110400046','5'),</v>
      </c>
      <c r="DJ339" t="str">
        <f t="shared" si="360"/>
        <v>('i2023110600151','2022','in2023110400047','5');</v>
      </c>
    </row>
    <row r="340" spans="1:114" x14ac:dyDescent="0.25">
      <c r="A340" s="4" t="str">
        <f>INDEX('instansi pusat'!$B$2:$C$623,MATCH(C340,'instansi pusat'!$D$2:$D$623,0),2)</f>
        <v>i2023110600523</v>
      </c>
      <c r="B340" s="6">
        <v>5102</v>
      </c>
      <c r="C340" s="5" t="s">
        <v>174</v>
      </c>
      <c r="D340" s="6">
        <v>2022</v>
      </c>
      <c r="E340" s="6">
        <v>1</v>
      </c>
      <c r="F340" s="6">
        <v>1</v>
      </c>
      <c r="G340" s="6">
        <v>1</v>
      </c>
      <c r="H340" s="6">
        <v>1</v>
      </c>
      <c r="I340" s="6">
        <v>1</v>
      </c>
      <c r="J340" s="6">
        <v>1</v>
      </c>
      <c r="K340" s="6">
        <v>1</v>
      </c>
      <c r="L340" s="6">
        <v>1</v>
      </c>
      <c r="M340" s="6">
        <v>1</v>
      </c>
      <c r="N340" s="6">
        <v>1</v>
      </c>
      <c r="O340" s="6">
        <v>3</v>
      </c>
      <c r="P340" s="6">
        <v>1</v>
      </c>
      <c r="Q340" s="6">
        <v>2</v>
      </c>
      <c r="R340" s="6">
        <v>1</v>
      </c>
      <c r="S340" s="6">
        <v>1</v>
      </c>
      <c r="T340" s="6">
        <v>2</v>
      </c>
      <c r="U340" s="6">
        <v>2</v>
      </c>
      <c r="V340" s="6">
        <v>1</v>
      </c>
      <c r="W340" s="6">
        <v>2</v>
      </c>
      <c r="X340" s="6">
        <v>2</v>
      </c>
      <c r="Y340" s="6">
        <v>1</v>
      </c>
      <c r="Z340" s="6">
        <v>1</v>
      </c>
      <c r="AA340" s="6">
        <v>1</v>
      </c>
      <c r="AB340" s="6">
        <v>1</v>
      </c>
      <c r="AC340" s="6">
        <v>1</v>
      </c>
      <c r="AD340" s="6">
        <v>1</v>
      </c>
      <c r="AE340" s="6">
        <v>1</v>
      </c>
      <c r="AF340" s="6">
        <v>1</v>
      </c>
      <c r="AG340" s="6">
        <v>1</v>
      </c>
      <c r="AH340" s="6">
        <v>1</v>
      </c>
      <c r="AI340" s="6">
        <v>1</v>
      </c>
      <c r="AJ340" s="6">
        <v>4</v>
      </c>
      <c r="AK340" s="6">
        <v>4</v>
      </c>
      <c r="AL340" s="6">
        <v>4</v>
      </c>
      <c r="AM340" s="6">
        <v>3</v>
      </c>
      <c r="AN340" s="6">
        <v>2</v>
      </c>
      <c r="AO340" s="6">
        <v>4</v>
      </c>
      <c r="AP340" s="6">
        <v>3</v>
      </c>
      <c r="AQ340" s="6">
        <v>1</v>
      </c>
      <c r="AR340" s="6">
        <v>3</v>
      </c>
      <c r="AS340" s="6">
        <v>2</v>
      </c>
      <c r="AT340" s="6">
        <v>4</v>
      </c>
      <c r="AU340" s="6">
        <v>2</v>
      </c>
      <c r="AV340" s="6">
        <v>3</v>
      </c>
      <c r="AW340" s="6">
        <v>4</v>
      </c>
      <c r="AX340" s="6">
        <v>1</v>
      </c>
      <c r="AY340" s="6">
        <v>2</v>
      </c>
      <c r="AZ340" s="3">
        <f t="shared" si="301"/>
        <v>1</v>
      </c>
      <c r="BA340" s="3">
        <f t="shared" si="302"/>
        <v>1.75</v>
      </c>
      <c r="BB340" s="3">
        <f t="shared" si="303"/>
        <v>1.5</v>
      </c>
      <c r="BC340" s="3">
        <f t="shared" si="304"/>
        <v>2</v>
      </c>
      <c r="BD340" s="3">
        <f t="shared" si="305"/>
        <v>1</v>
      </c>
      <c r="BE340" s="3">
        <f t="shared" si="306"/>
        <v>1</v>
      </c>
      <c r="BF340" s="3">
        <f t="shared" si="307"/>
        <v>3</v>
      </c>
      <c r="BG340" s="3">
        <f t="shared" si="308"/>
        <v>2.6666666666666665</v>
      </c>
      <c r="BH340" s="3">
        <f t="shared" si="309"/>
        <v>1</v>
      </c>
      <c r="BI340" s="3">
        <f t="shared" si="310"/>
        <v>1.7000000000000002</v>
      </c>
      <c r="BJ340" s="3">
        <f t="shared" si="311"/>
        <v>1</v>
      </c>
      <c r="BK340" s="3">
        <f t="shared" si="312"/>
        <v>2.8681318681318677</v>
      </c>
      <c r="BL340" s="3">
        <f t="shared" si="313"/>
        <v>2.0249999999999999</v>
      </c>
      <c r="BO340" t="s">
        <v>641</v>
      </c>
      <c r="BP340" t="str">
        <f t="shared" si="314"/>
        <v>('i2023110600523','2022','in2023110400001','1'),</v>
      </c>
      <c r="BQ340" t="str">
        <f t="shared" si="315"/>
        <v>('i2023110600523','2022','in2023110400002','1'),</v>
      </c>
      <c r="BR340" t="str">
        <f t="shared" si="316"/>
        <v>('i2023110600523','2022','in2023110400003','1'),</v>
      </c>
      <c r="BS340" t="str">
        <f t="shared" si="317"/>
        <v>('i2023110600523','2022','in2023110400004','1'),</v>
      </c>
      <c r="BT340" t="str">
        <f t="shared" si="318"/>
        <v>('i2023110600523','2022','in2023110400005','1'),</v>
      </c>
      <c r="BU340" t="str">
        <f t="shared" si="319"/>
        <v>('i2023110600523','2022','in2023110400006','1'),</v>
      </c>
      <c r="BV340" t="str">
        <f t="shared" si="320"/>
        <v>('i2023110600523','2022','in2023110400007','1'),</v>
      </c>
      <c r="BW340" t="str">
        <f t="shared" si="321"/>
        <v>('i2023110600523','2022','in2023110400008','1'),</v>
      </c>
      <c r="BX340" t="str">
        <f t="shared" si="322"/>
        <v>('i2023110600523','2022','in2023110400009','1'),</v>
      </c>
      <c r="BY340" t="str">
        <f t="shared" si="323"/>
        <v>('i2023110600523','2022','in2023110400010','1'),</v>
      </c>
      <c r="BZ340" t="str">
        <f t="shared" si="324"/>
        <v>('i2023110600523','2022','in2023110400011','3'),</v>
      </c>
      <c r="CA340" t="str">
        <f t="shared" si="325"/>
        <v>('i2023110600523','2022','in2023110400012','1'),</v>
      </c>
      <c r="CB340" t="str">
        <f t="shared" si="326"/>
        <v>('i2023110600523','2022','in2023110400013','2'),</v>
      </c>
      <c r="CC340" t="str">
        <f t="shared" si="327"/>
        <v>('i2023110600523','2022','in2023110400014','1'),</v>
      </c>
      <c r="CD340" t="str">
        <f t="shared" si="328"/>
        <v>('i2023110600523','2022','in2023110400015','1'),</v>
      </c>
      <c r="CE340" t="str">
        <f t="shared" si="329"/>
        <v>('i2023110600523','2022','in2023110400016','2'),</v>
      </c>
      <c r="CF340" t="str">
        <f t="shared" si="330"/>
        <v>('i2023110600523','2022','in2023110400017','2'),</v>
      </c>
      <c r="CG340" t="str">
        <f t="shared" si="331"/>
        <v>('i2023110600523','2022','in2023110400018','1'),</v>
      </c>
      <c r="CH340" t="str">
        <f t="shared" si="332"/>
        <v>('i2023110600523','2022','in2023110400019','2'),</v>
      </c>
      <c r="CI340" t="str">
        <f t="shared" si="333"/>
        <v>('i2023110600523','2022','in2023110400020','2'),</v>
      </c>
      <c r="CJ340" t="str">
        <f t="shared" si="334"/>
        <v>('i2023110600523','2022','in2023110400021','1'),</v>
      </c>
      <c r="CK340" t="str">
        <f t="shared" si="335"/>
        <v>('i2023110600523','2022','in2023110400022','1'),</v>
      </c>
      <c r="CL340" t="str">
        <f t="shared" si="336"/>
        <v>('i2023110600523','2022','in2023110400023','1'),</v>
      </c>
      <c r="CM340" t="str">
        <f t="shared" si="337"/>
        <v>('i2023110600523','2022','in2023110400024','1'),</v>
      </c>
      <c r="CN340" t="str">
        <f t="shared" si="338"/>
        <v>('i2023110600523','2022','in2023110400025','1'),</v>
      </c>
      <c r="CO340" t="str">
        <f t="shared" si="339"/>
        <v>('i2023110600523','2022','in2023110400026','1'),</v>
      </c>
      <c r="CP340" t="str">
        <f t="shared" si="340"/>
        <v>('i2023110600523','2022','in2023110400027','1'),</v>
      </c>
      <c r="CQ340" t="str">
        <f t="shared" si="341"/>
        <v>('i2023110600523','2022','in2023110400028','1'),</v>
      </c>
      <c r="CR340" t="str">
        <f t="shared" si="342"/>
        <v>('i2023110600523','2022','in2023110400029','1'),</v>
      </c>
      <c r="CS340" t="str">
        <f t="shared" si="343"/>
        <v>('i2023110600523','2022','in2023110400030','1'),</v>
      </c>
      <c r="CT340" t="str">
        <f t="shared" si="344"/>
        <v>('i2023110600523','2022','in2023110400031','1'),</v>
      </c>
      <c r="CU340" t="str">
        <f t="shared" si="345"/>
        <v>('i2023110600523','2022','in2023110400032','4'),</v>
      </c>
      <c r="CV340" t="str">
        <f t="shared" si="346"/>
        <v>('i2023110600523','2022','in2023110400033','4'),</v>
      </c>
      <c r="CW340" t="str">
        <f t="shared" si="347"/>
        <v>('i2023110600523','2022','in2023110400034','4'),</v>
      </c>
      <c r="CX340" t="str">
        <f t="shared" si="348"/>
        <v>('i2023110600523','2022','in2023110400035','3'),</v>
      </c>
      <c r="CY340" t="str">
        <f t="shared" si="349"/>
        <v>('i2023110600523','2022','in2023110400036','2'),</v>
      </c>
      <c r="CZ340" t="str">
        <f t="shared" si="350"/>
        <v>('i2023110600523','2022','in2023110400037','4'),</v>
      </c>
      <c r="DA340" t="str">
        <f t="shared" si="351"/>
        <v>('i2023110600523','2022','in2023110400038','3'),</v>
      </c>
      <c r="DB340" t="str">
        <f t="shared" si="352"/>
        <v>('i2023110600523','2022','in2023110400039','1'),</v>
      </c>
      <c r="DC340" t="str">
        <f t="shared" si="353"/>
        <v>('i2023110600523','2022','in2023110400040','3'),</v>
      </c>
      <c r="DD340" t="str">
        <f t="shared" si="354"/>
        <v>('i2023110600523','2022','in2023110400041','2'),</v>
      </c>
      <c r="DE340" t="str">
        <f t="shared" si="355"/>
        <v>('i2023110600523','2022','in2023110400042','4'),</v>
      </c>
      <c r="DF340" t="str">
        <f t="shared" si="356"/>
        <v>('i2023110600523','2022','in2023110400043','2'),</v>
      </c>
      <c r="DG340" t="str">
        <f t="shared" si="357"/>
        <v>('i2023110600523','2022','in2023110400044','3'),</v>
      </c>
      <c r="DH340" t="str">
        <f t="shared" si="358"/>
        <v>('i2023110600523','2022','in2023110400045','4'),</v>
      </c>
      <c r="DI340" t="str">
        <f t="shared" si="359"/>
        <v>('i2023110600523','2022','in2023110400046','1'),</v>
      </c>
      <c r="DJ340" t="str">
        <f t="shared" si="360"/>
        <v>('i2023110600523','2022','in2023110400047','2');</v>
      </c>
    </row>
    <row r="341" spans="1:114" x14ac:dyDescent="0.25">
      <c r="A341" s="4" t="str">
        <f>INDEX('instansi pusat'!$B$2:$C$623,MATCH(C341,'instansi pusat'!$D$2:$D$623,0),2)</f>
        <v>i2023110600531</v>
      </c>
      <c r="B341" s="6">
        <v>5118</v>
      </c>
      <c r="C341" s="5" t="s">
        <v>188</v>
      </c>
      <c r="D341" s="6">
        <v>2022</v>
      </c>
      <c r="E341" s="6">
        <v>1</v>
      </c>
      <c r="F341" s="6">
        <v>1</v>
      </c>
      <c r="G341" s="6">
        <v>1</v>
      </c>
      <c r="H341" s="6">
        <v>1</v>
      </c>
      <c r="I341" s="6">
        <v>1</v>
      </c>
      <c r="J341" s="6">
        <v>1</v>
      </c>
      <c r="K341" s="6">
        <v>1</v>
      </c>
      <c r="L341" s="6">
        <v>1</v>
      </c>
      <c r="M341" s="6">
        <v>1</v>
      </c>
      <c r="N341" s="6">
        <v>1</v>
      </c>
      <c r="O341" s="6">
        <v>1</v>
      </c>
      <c r="P341" s="6">
        <v>1</v>
      </c>
      <c r="Q341" s="6">
        <v>1</v>
      </c>
      <c r="R341" s="6">
        <v>1</v>
      </c>
      <c r="S341" s="6">
        <v>1</v>
      </c>
      <c r="T341" s="6">
        <v>1</v>
      </c>
      <c r="U341" s="6">
        <v>1</v>
      </c>
      <c r="V341" s="6">
        <v>1</v>
      </c>
      <c r="W341" s="6">
        <v>1</v>
      </c>
      <c r="X341" s="6">
        <v>1</v>
      </c>
      <c r="Y341" s="6">
        <v>1</v>
      </c>
      <c r="Z341" s="6">
        <v>1</v>
      </c>
      <c r="AA341" s="6">
        <v>1</v>
      </c>
      <c r="AB341" s="6">
        <v>1</v>
      </c>
      <c r="AC341" s="6">
        <v>1</v>
      </c>
      <c r="AD341" s="6">
        <v>1</v>
      </c>
      <c r="AE341" s="6">
        <v>1</v>
      </c>
      <c r="AF341" s="6">
        <v>1</v>
      </c>
      <c r="AG341" s="6">
        <v>1</v>
      </c>
      <c r="AH341" s="6">
        <v>1</v>
      </c>
      <c r="AI341" s="6">
        <v>1</v>
      </c>
      <c r="AJ341" s="6">
        <v>4</v>
      </c>
      <c r="AK341" s="6">
        <v>4</v>
      </c>
      <c r="AL341" s="6">
        <v>1</v>
      </c>
      <c r="AM341" s="6">
        <v>3</v>
      </c>
      <c r="AN341" s="6">
        <v>1</v>
      </c>
      <c r="AO341" s="6">
        <v>2</v>
      </c>
      <c r="AP341" s="6">
        <v>1</v>
      </c>
      <c r="AQ341" s="6">
        <v>1</v>
      </c>
      <c r="AR341" s="6">
        <v>3</v>
      </c>
      <c r="AS341" s="6">
        <v>1</v>
      </c>
      <c r="AT341" s="6">
        <v>4</v>
      </c>
      <c r="AU341" s="6">
        <v>2</v>
      </c>
      <c r="AV341" s="6">
        <v>3</v>
      </c>
      <c r="AW341" s="6">
        <v>1</v>
      </c>
      <c r="AX341" s="6">
        <v>3</v>
      </c>
      <c r="AY341" s="6">
        <v>1</v>
      </c>
      <c r="AZ341" s="3">
        <f t="shared" si="301"/>
        <v>1</v>
      </c>
      <c r="BA341" s="3">
        <f t="shared" si="302"/>
        <v>1</v>
      </c>
      <c r="BB341" s="3">
        <f t="shared" si="303"/>
        <v>1</v>
      </c>
      <c r="BC341" s="3">
        <f t="shared" si="304"/>
        <v>1</v>
      </c>
      <c r="BD341" s="3">
        <f t="shared" si="305"/>
        <v>1</v>
      </c>
      <c r="BE341" s="3">
        <f t="shared" si="306"/>
        <v>1</v>
      </c>
      <c r="BF341" s="3">
        <f t="shared" si="307"/>
        <v>2.1</v>
      </c>
      <c r="BG341" s="3">
        <f t="shared" si="308"/>
        <v>2.333333333333333</v>
      </c>
      <c r="BH341" s="3">
        <f t="shared" si="309"/>
        <v>1</v>
      </c>
      <c r="BI341" s="3">
        <f t="shared" si="310"/>
        <v>1</v>
      </c>
      <c r="BJ341" s="3">
        <f t="shared" si="311"/>
        <v>1</v>
      </c>
      <c r="BK341" s="3">
        <f t="shared" si="312"/>
        <v>2.1923076923076921</v>
      </c>
      <c r="BL341" s="3">
        <f t="shared" si="313"/>
        <v>1.5425</v>
      </c>
      <c r="BO341" t="s">
        <v>641</v>
      </c>
      <c r="BP341" t="str">
        <f t="shared" si="314"/>
        <v>('i2023110600531','2022','in2023110400001','1'),</v>
      </c>
      <c r="BQ341" t="str">
        <f t="shared" si="315"/>
        <v>('i2023110600531','2022','in2023110400002','1'),</v>
      </c>
      <c r="BR341" t="str">
        <f t="shared" si="316"/>
        <v>('i2023110600531','2022','in2023110400003','1'),</v>
      </c>
      <c r="BS341" t="str">
        <f t="shared" si="317"/>
        <v>('i2023110600531','2022','in2023110400004','1'),</v>
      </c>
      <c r="BT341" t="str">
        <f t="shared" si="318"/>
        <v>('i2023110600531','2022','in2023110400005','1'),</v>
      </c>
      <c r="BU341" t="str">
        <f t="shared" si="319"/>
        <v>('i2023110600531','2022','in2023110400006','1'),</v>
      </c>
      <c r="BV341" t="str">
        <f t="shared" si="320"/>
        <v>('i2023110600531','2022','in2023110400007','1'),</v>
      </c>
      <c r="BW341" t="str">
        <f t="shared" si="321"/>
        <v>('i2023110600531','2022','in2023110400008','1'),</v>
      </c>
      <c r="BX341" t="str">
        <f t="shared" si="322"/>
        <v>('i2023110600531','2022','in2023110400009','1'),</v>
      </c>
      <c r="BY341" t="str">
        <f t="shared" si="323"/>
        <v>('i2023110600531','2022','in2023110400010','1'),</v>
      </c>
      <c r="BZ341" t="str">
        <f t="shared" si="324"/>
        <v>('i2023110600531','2022','in2023110400011','1'),</v>
      </c>
      <c r="CA341" t="str">
        <f t="shared" si="325"/>
        <v>('i2023110600531','2022','in2023110400012','1'),</v>
      </c>
      <c r="CB341" t="str">
        <f t="shared" si="326"/>
        <v>('i2023110600531','2022','in2023110400013','1'),</v>
      </c>
      <c r="CC341" t="str">
        <f t="shared" si="327"/>
        <v>('i2023110600531','2022','in2023110400014','1'),</v>
      </c>
      <c r="CD341" t="str">
        <f t="shared" si="328"/>
        <v>('i2023110600531','2022','in2023110400015','1'),</v>
      </c>
      <c r="CE341" t="str">
        <f t="shared" si="329"/>
        <v>('i2023110600531','2022','in2023110400016','1'),</v>
      </c>
      <c r="CF341" t="str">
        <f t="shared" si="330"/>
        <v>('i2023110600531','2022','in2023110400017','1'),</v>
      </c>
      <c r="CG341" t="str">
        <f t="shared" si="331"/>
        <v>('i2023110600531','2022','in2023110400018','1'),</v>
      </c>
      <c r="CH341" t="str">
        <f t="shared" si="332"/>
        <v>('i2023110600531','2022','in2023110400019','1'),</v>
      </c>
      <c r="CI341" t="str">
        <f t="shared" si="333"/>
        <v>('i2023110600531','2022','in2023110400020','1'),</v>
      </c>
      <c r="CJ341" t="str">
        <f t="shared" si="334"/>
        <v>('i2023110600531','2022','in2023110400021','1'),</v>
      </c>
      <c r="CK341" t="str">
        <f t="shared" si="335"/>
        <v>('i2023110600531','2022','in2023110400022','1'),</v>
      </c>
      <c r="CL341" t="str">
        <f t="shared" si="336"/>
        <v>('i2023110600531','2022','in2023110400023','1'),</v>
      </c>
      <c r="CM341" t="str">
        <f t="shared" si="337"/>
        <v>('i2023110600531','2022','in2023110400024','1'),</v>
      </c>
      <c r="CN341" t="str">
        <f t="shared" si="338"/>
        <v>('i2023110600531','2022','in2023110400025','1'),</v>
      </c>
      <c r="CO341" t="str">
        <f t="shared" si="339"/>
        <v>('i2023110600531','2022','in2023110400026','1'),</v>
      </c>
      <c r="CP341" t="str">
        <f t="shared" si="340"/>
        <v>('i2023110600531','2022','in2023110400027','1'),</v>
      </c>
      <c r="CQ341" t="str">
        <f t="shared" si="341"/>
        <v>('i2023110600531','2022','in2023110400028','1'),</v>
      </c>
      <c r="CR341" t="str">
        <f t="shared" si="342"/>
        <v>('i2023110600531','2022','in2023110400029','1'),</v>
      </c>
      <c r="CS341" t="str">
        <f t="shared" si="343"/>
        <v>('i2023110600531','2022','in2023110400030','1'),</v>
      </c>
      <c r="CT341" t="str">
        <f t="shared" si="344"/>
        <v>('i2023110600531','2022','in2023110400031','1'),</v>
      </c>
      <c r="CU341" t="str">
        <f t="shared" si="345"/>
        <v>('i2023110600531','2022','in2023110400032','4'),</v>
      </c>
      <c r="CV341" t="str">
        <f t="shared" si="346"/>
        <v>('i2023110600531','2022','in2023110400033','4'),</v>
      </c>
      <c r="CW341" t="str">
        <f t="shared" si="347"/>
        <v>('i2023110600531','2022','in2023110400034','1'),</v>
      </c>
      <c r="CX341" t="str">
        <f t="shared" si="348"/>
        <v>('i2023110600531','2022','in2023110400035','3'),</v>
      </c>
      <c r="CY341" t="str">
        <f t="shared" si="349"/>
        <v>('i2023110600531','2022','in2023110400036','1'),</v>
      </c>
      <c r="CZ341" t="str">
        <f t="shared" si="350"/>
        <v>('i2023110600531','2022','in2023110400037','2'),</v>
      </c>
      <c r="DA341" t="str">
        <f t="shared" si="351"/>
        <v>('i2023110600531','2022','in2023110400038','1'),</v>
      </c>
      <c r="DB341" t="str">
        <f t="shared" si="352"/>
        <v>('i2023110600531','2022','in2023110400039','1'),</v>
      </c>
      <c r="DC341" t="str">
        <f t="shared" si="353"/>
        <v>('i2023110600531','2022','in2023110400040','3'),</v>
      </c>
      <c r="DD341" t="str">
        <f t="shared" si="354"/>
        <v>('i2023110600531','2022','in2023110400041','1'),</v>
      </c>
      <c r="DE341" t="str">
        <f t="shared" si="355"/>
        <v>('i2023110600531','2022','in2023110400042','4'),</v>
      </c>
      <c r="DF341" t="str">
        <f t="shared" si="356"/>
        <v>('i2023110600531','2022','in2023110400043','2'),</v>
      </c>
      <c r="DG341" t="str">
        <f t="shared" si="357"/>
        <v>('i2023110600531','2022','in2023110400044','3'),</v>
      </c>
      <c r="DH341" t="str">
        <f t="shared" si="358"/>
        <v>('i2023110600531','2022','in2023110400045','1'),</v>
      </c>
      <c r="DI341" t="str">
        <f t="shared" si="359"/>
        <v>('i2023110600531','2022','in2023110400046','3'),</v>
      </c>
      <c r="DJ341" t="str">
        <f t="shared" si="360"/>
        <v>('i2023110600531','2022','in2023110400047','1');</v>
      </c>
    </row>
    <row r="342" spans="1:114" x14ac:dyDescent="0.25">
      <c r="A342" s="4" t="str">
        <f>INDEX('instansi pusat'!$B$2:$C$623,MATCH(C342,'instansi pusat'!$D$2:$D$623,0),2)</f>
        <v>i2023110600561</v>
      </c>
      <c r="B342" s="6">
        <v>7103</v>
      </c>
      <c r="C342" s="5" t="s">
        <v>210</v>
      </c>
      <c r="D342" s="6">
        <v>2022</v>
      </c>
      <c r="E342" s="6">
        <v>2</v>
      </c>
      <c r="F342" s="6">
        <v>2</v>
      </c>
      <c r="G342" s="6">
        <v>3</v>
      </c>
      <c r="H342" s="6">
        <v>2</v>
      </c>
      <c r="I342" s="6">
        <v>2</v>
      </c>
      <c r="J342" s="6">
        <v>2</v>
      </c>
      <c r="K342" s="6">
        <v>2</v>
      </c>
      <c r="L342" s="6">
        <v>2</v>
      </c>
      <c r="M342" s="6">
        <v>1</v>
      </c>
      <c r="N342" s="6">
        <v>2</v>
      </c>
      <c r="O342" s="6">
        <v>3</v>
      </c>
      <c r="P342" s="6">
        <v>1</v>
      </c>
      <c r="Q342" s="6">
        <v>2</v>
      </c>
      <c r="R342" s="6">
        <v>1</v>
      </c>
      <c r="S342" s="6">
        <v>1</v>
      </c>
      <c r="T342" s="6">
        <v>1</v>
      </c>
      <c r="U342" s="6">
        <v>3</v>
      </c>
      <c r="V342" s="6">
        <v>1</v>
      </c>
      <c r="W342" s="6">
        <v>1</v>
      </c>
      <c r="X342" s="6">
        <v>1</v>
      </c>
      <c r="Y342" s="6">
        <v>1</v>
      </c>
      <c r="Z342" s="6">
        <v>1</v>
      </c>
      <c r="AA342" s="6">
        <v>1</v>
      </c>
      <c r="AB342" s="6">
        <v>1</v>
      </c>
      <c r="AC342" s="6">
        <v>1</v>
      </c>
      <c r="AD342" s="6">
        <v>1</v>
      </c>
      <c r="AE342" s="6">
        <v>1</v>
      </c>
      <c r="AF342" s="6">
        <v>1</v>
      </c>
      <c r="AG342" s="6">
        <v>1</v>
      </c>
      <c r="AH342" s="6">
        <v>1</v>
      </c>
      <c r="AI342" s="6">
        <v>1</v>
      </c>
      <c r="AJ342" s="6">
        <v>4</v>
      </c>
      <c r="AK342" s="6">
        <v>4</v>
      </c>
      <c r="AL342" s="6">
        <v>4</v>
      </c>
      <c r="AM342" s="6">
        <v>3</v>
      </c>
      <c r="AN342" s="6">
        <v>3</v>
      </c>
      <c r="AO342" s="6">
        <v>1</v>
      </c>
      <c r="AP342" s="6">
        <v>2</v>
      </c>
      <c r="AQ342" s="6">
        <v>1</v>
      </c>
      <c r="AR342" s="6">
        <v>1</v>
      </c>
      <c r="AS342" s="6">
        <v>3</v>
      </c>
      <c r="AT342" s="6">
        <v>4</v>
      </c>
      <c r="AU342" s="6">
        <v>1</v>
      </c>
      <c r="AV342" s="6">
        <v>4</v>
      </c>
      <c r="AW342" s="6">
        <v>4</v>
      </c>
      <c r="AX342" s="6">
        <v>1</v>
      </c>
      <c r="AY342" s="6">
        <v>4</v>
      </c>
      <c r="AZ342" s="3">
        <f t="shared" si="301"/>
        <v>2</v>
      </c>
      <c r="BA342" s="3">
        <f t="shared" si="302"/>
        <v>1.75</v>
      </c>
      <c r="BB342" s="3">
        <f t="shared" si="303"/>
        <v>1.5</v>
      </c>
      <c r="BC342" s="3">
        <f t="shared" si="304"/>
        <v>1</v>
      </c>
      <c r="BD342" s="3">
        <f t="shared" si="305"/>
        <v>1</v>
      </c>
      <c r="BE342" s="3">
        <f t="shared" si="306"/>
        <v>1</v>
      </c>
      <c r="BF342" s="3">
        <f t="shared" si="307"/>
        <v>2.6</v>
      </c>
      <c r="BG342" s="3">
        <f t="shared" si="308"/>
        <v>3</v>
      </c>
      <c r="BH342" s="3">
        <f t="shared" si="309"/>
        <v>2</v>
      </c>
      <c r="BI342" s="3">
        <f t="shared" si="310"/>
        <v>1.5000000000000002</v>
      </c>
      <c r="BJ342" s="3">
        <f t="shared" si="311"/>
        <v>1</v>
      </c>
      <c r="BK342" s="3">
        <f t="shared" si="312"/>
        <v>2.7582417582417582</v>
      </c>
      <c r="BL342" s="3">
        <f t="shared" si="313"/>
        <v>2.0550000000000002</v>
      </c>
      <c r="BO342" t="s">
        <v>641</v>
      </c>
      <c r="BP342" t="str">
        <f t="shared" si="314"/>
        <v>('i2023110600561','2022','in2023110400001','2'),</v>
      </c>
      <c r="BQ342" t="str">
        <f t="shared" si="315"/>
        <v>('i2023110600561','2022','in2023110400002','2'),</v>
      </c>
      <c r="BR342" t="str">
        <f t="shared" si="316"/>
        <v>('i2023110600561','2022','in2023110400003','3'),</v>
      </c>
      <c r="BS342" t="str">
        <f t="shared" si="317"/>
        <v>('i2023110600561','2022','in2023110400004','2'),</v>
      </c>
      <c r="BT342" t="str">
        <f t="shared" si="318"/>
        <v>('i2023110600561','2022','in2023110400005','2'),</v>
      </c>
      <c r="BU342" t="str">
        <f t="shared" si="319"/>
        <v>('i2023110600561','2022','in2023110400006','2'),</v>
      </c>
      <c r="BV342" t="str">
        <f t="shared" si="320"/>
        <v>('i2023110600561','2022','in2023110400007','2'),</v>
      </c>
      <c r="BW342" t="str">
        <f t="shared" si="321"/>
        <v>('i2023110600561','2022','in2023110400008','2'),</v>
      </c>
      <c r="BX342" t="str">
        <f t="shared" si="322"/>
        <v>('i2023110600561','2022','in2023110400009','1'),</v>
      </c>
      <c r="BY342" t="str">
        <f t="shared" si="323"/>
        <v>('i2023110600561','2022','in2023110400010','2'),</v>
      </c>
      <c r="BZ342" t="str">
        <f t="shared" si="324"/>
        <v>('i2023110600561','2022','in2023110400011','3'),</v>
      </c>
      <c r="CA342" t="str">
        <f t="shared" si="325"/>
        <v>('i2023110600561','2022','in2023110400012','1'),</v>
      </c>
      <c r="CB342" t="str">
        <f t="shared" si="326"/>
        <v>('i2023110600561','2022','in2023110400013','2'),</v>
      </c>
      <c r="CC342" t="str">
        <f t="shared" si="327"/>
        <v>('i2023110600561','2022','in2023110400014','1'),</v>
      </c>
      <c r="CD342" t="str">
        <f t="shared" si="328"/>
        <v>('i2023110600561','2022','in2023110400015','1'),</v>
      </c>
      <c r="CE342" t="str">
        <f t="shared" si="329"/>
        <v>('i2023110600561','2022','in2023110400016','1'),</v>
      </c>
      <c r="CF342" t="str">
        <f t="shared" si="330"/>
        <v>('i2023110600561','2022','in2023110400017','3'),</v>
      </c>
      <c r="CG342" t="str">
        <f t="shared" si="331"/>
        <v>('i2023110600561','2022','in2023110400018','1'),</v>
      </c>
      <c r="CH342" t="str">
        <f t="shared" si="332"/>
        <v>('i2023110600561','2022','in2023110400019','1'),</v>
      </c>
      <c r="CI342" t="str">
        <f t="shared" si="333"/>
        <v>('i2023110600561','2022','in2023110400020','1'),</v>
      </c>
      <c r="CJ342" t="str">
        <f t="shared" si="334"/>
        <v>('i2023110600561','2022','in2023110400021','1'),</v>
      </c>
      <c r="CK342" t="str">
        <f t="shared" si="335"/>
        <v>('i2023110600561','2022','in2023110400022','1'),</v>
      </c>
      <c r="CL342" t="str">
        <f t="shared" si="336"/>
        <v>('i2023110600561','2022','in2023110400023','1'),</v>
      </c>
      <c r="CM342" t="str">
        <f t="shared" si="337"/>
        <v>('i2023110600561','2022','in2023110400024','1'),</v>
      </c>
      <c r="CN342" t="str">
        <f t="shared" si="338"/>
        <v>('i2023110600561','2022','in2023110400025','1'),</v>
      </c>
      <c r="CO342" t="str">
        <f t="shared" si="339"/>
        <v>('i2023110600561','2022','in2023110400026','1'),</v>
      </c>
      <c r="CP342" t="str">
        <f t="shared" si="340"/>
        <v>('i2023110600561','2022','in2023110400027','1'),</v>
      </c>
      <c r="CQ342" t="str">
        <f t="shared" si="341"/>
        <v>('i2023110600561','2022','in2023110400028','1'),</v>
      </c>
      <c r="CR342" t="str">
        <f t="shared" si="342"/>
        <v>('i2023110600561','2022','in2023110400029','1'),</v>
      </c>
      <c r="CS342" t="str">
        <f t="shared" si="343"/>
        <v>('i2023110600561','2022','in2023110400030','1'),</v>
      </c>
      <c r="CT342" t="str">
        <f t="shared" si="344"/>
        <v>('i2023110600561','2022','in2023110400031','1'),</v>
      </c>
      <c r="CU342" t="str">
        <f t="shared" si="345"/>
        <v>('i2023110600561','2022','in2023110400032','4'),</v>
      </c>
      <c r="CV342" t="str">
        <f t="shared" si="346"/>
        <v>('i2023110600561','2022','in2023110400033','4'),</v>
      </c>
      <c r="CW342" t="str">
        <f t="shared" si="347"/>
        <v>('i2023110600561','2022','in2023110400034','4'),</v>
      </c>
      <c r="CX342" t="str">
        <f t="shared" si="348"/>
        <v>('i2023110600561','2022','in2023110400035','3'),</v>
      </c>
      <c r="CY342" t="str">
        <f t="shared" si="349"/>
        <v>('i2023110600561','2022','in2023110400036','3'),</v>
      </c>
      <c r="CZ342" t="str">
        <f t="shared" si="350"/>
        <v>('i2023110600561','2022','in2023110400037','1'),</v>
      </c>
      <c r="DA342" t="str">
        <f t="shared" si="351"/>
        <v>('i2023110600561','2022','in2023110400038','2'),</v>
      </c>
      <c r="DB342" t="str">
        <f t="shared" si="352"/>
        <v>('i2023110600561','2022','in2023110400039','1'),</v>
      </c>
      <c r="DC342" t="str">
        <f t="shared" si="353"/>
        <v>('i2023110600561','2022','in2023110400040','1'),</v>
      </c>
      <c r="DD342" t="str">
        <f t="shared" si="354"/>
        <v>('i2023110600561','2022','in2023110400041','3'),</v>
      </c>
      <c r="DE342" t="str">
        <f t="shared" si="355"/>
        <v>('i2023110600561','2022','in2023110400042','4'),</v>
      </c>
      <c r="DF342" t="str">
        <f t="shared" si="356"/>
        <v>('i2023110600561','2022','in2023110400043','1'),</v>
      </c>
      <c r="DG342" t="str">
        <f t="shared" si="357"/>
        <v>('i2023110600561','2022','in2023110400044','4'),</v>
      </c>
      <c r="DH342" t="str">
        <f t="shared" si="358"/>
        <v>('i2023110600561','2022','in2023110400045','4'),</v>
      </c>
      <c r="DI342" t="str">
        <f t="shared" si="359"/>
        <v>('i2023110600561','2022','in2023110400046','1'),</v>
      </c>
      <c r="DJ342" t="str">
        <f t="shared" si="360"/>
        <v>('i2023110600561','2022','in2023110400047','4');</v>
      </c>
    </row>
    <row r="343" spans="1:114" x14ac:dyDescent="0.25">
      <c r="A343" s="4" t="str">
        <f>INDEX('instansi pusat'!$B$2:$C$623,MATCH(C343,'instansi pusat'!$D$2:$D$623,0),2)</f>
        <v>i2023110600076</v>
      </c>
      <c r="B343" s="6">
        <v>8304</v>
      </c>
      <c r="C343" s="5" t="s">
        <v>430</v>
      </c>
      <c r="D343" s="6">
        <v>2022</v>
      </c>
      <c r="E343" s="6">
        <v>5</v>
      </c>
      <c r="F343" s="6">
        <v>4</v>
      </c>
      <c r="G343" s="6">
        <v>3</v>
      </c>
      <c r="H343" s="6">
        <v>4</v>
      </c>
      <c r="I343" s="6">
        <v>4</v>
      </c>
      <c r="J343" s="6">
        <v>4</v>
      </c>
      <c r="K343" s="6">
        <v>4</v>
      </c>
      <c r="L343" s="6">
        <v>3</v>
      </c>
      <c r="M343" s="6">
        <v>5</v>
      </c>
      <c r="N343" s="6">
        <v>3</v>
      </c>
      <c r="O343" s="6">
        <v>3</v>
      </c>
      <c r="P343" s="6">
        <v>3</v>
      </c>
      <c r="Q343" s="6">
        <v>1</v>
      </c>
      <c r="R343" s="6">
        <v>2</v>
      </c>
      <c r="S343" s="6">
        <v>4</v>
      </c>
      <c r="T343" s="6">
        <v>2</v>
      </c>
      <c r="U343" s="6">
        <v>2</v>
      </c>
      <c r="V343" s="6">
        <v>3</v>
      </c>
      <c r="W343" s="6">
        <v>2</v>
      </c>
      <c r="X343" s="6">
        <v>3</v>
      </c>
      <c r="Y343" s="6">
        <v>3</v>
      </c>
      <c r="Z343" s="6">
        <v>5</v>
      </c>
      <c r="AA343" s="6">
        <v>4</v>
      </c>
      <c r="AB343" s="6">
        <v>5</v>
      </c>
      <c r="AC343" s="6">
        <v>1</v>
      </c>
      <c r="AD343" s="6">
        <v>5</v>
      </c>
      <c r="AE343" s="6">
        <v>5</v>
      </c>
      <c r="AF343" s="6">
        <v>5</v>
      </c>
      <c r="AG343" s="6">
        <v>3</v>
      </c>
      <c r="AH343" s="6">
        <v>3</v>
      </c>
      <c r="AI343" s="6">
        <v>3</v>
      </c>
      <c r="AJ343" s="6">
        <v>4</v>
      </c>
      <c r="AK343" s="6">
        <v>4</v>
      </c>
      <c r="AL343" s="6">
        <v>4</v>
      </c>
      <c r="AM343" s="6">
        <v>4</v>
      </c>
      <c r="AN343" s="6">
        <v>4</v>
      </c>
      <c r="AO343" s="6">
        <v>4</v>
      </c>
      <c r="AP343" s="6">
        <v>3</v>
      </c>
      <c r="AQ343" s="6">
        <v>4</v>
      </c>
      <c r="AR343" s="6">
        <v>4</v>
      </c>
      <c r="AS343" s="6">
        <v>4</v>
      </c>
      <c r="AT343" s="6">
        <v>4</v>
      </c>
      <c r="AU343" s="6">
        <v>4</v>
      </c>
      <c r="AV343" s="6">
        <v>4</v>
      </c>
      <c r="AW343" s="6">
        <v>4</v>
      </c>
      <c r="AX343" s="6">
        <v>4</v>
      </c>
      <c r="AY343" s="6">
        <v>5</v>
      </c>
      <c r="AZ343" s="3">
        <f t="shared" si="301"/>
        <v>3.9000000000000004</v>
      </c>
      <c r="BA343" s="3">
        <f t="shared" si="302"/>
        <v>2.25</v>
      </c>
      <c r="BB343" s="3">
        <f t="shared" si="303"/>
        <v>2.75</v>
      </c>
      <c r="BC343" s="3">
        <f t="shared" si="304"/>
        <v>2.5</v>
      </c>
      <c r="BD343" s="3">
        <f t="shared" si="305"/>
        <v>4.125</v>
      </c>
      <c r="BE343" s="3">
        <f t="shared" si="306"/>
        <v>3</v>
      </c>
      <c r="BF343" s="3">
        <f t="shared" si="307"/>
        <v>3.9000000000000004</v>
      </c>
      <c r="BG343" s="3">
        <f t="shared" si="308"/>
        <v>4.1666666666666661</v>
      </c>
      <c r="BH343" s="3">
        <f t="shared" si="309"/>
        <v>3.9000000000000004</v>
      </c>
      <c r="BI343" s="3">
        <f t="shared" si="310"/>
        <v>2.5</v>
      </c>
      <c r="BJ343" s="3">
        <f t="shared" si="311"/>
        <v>3.8181818181818183</v>
      </c>
      <c r="BK343" s="3">
        <f t="shared" si="312"/>
        <v>4.0054945054945055</v>
      </c>
      <c r="BL343" s="3">
        <f t="shared" si="313"/>
        <v>3.5845000000000002</v>
      </c>
      <c r="BO343" t="s">
        <v>641</v>
      </c>
      <c r="BP343" t="str">
        <f t="shared" si="314"/>
        <v>('i2023110600076','2022','in2023110400001','5'),</v>
      </c>
      <c r="BQ343" t="str">
        <f t="shared" si="315"/>
        <v>('i2023110600076','2022','in2023110400002','4'),</v>
      </c>
      <c r="BR343" t="str">
        <f t="shared" si="316"/>
        <v>('i2023110600076','2022','in2023110400003','3'),</v>
      </c>
      <c r="BS343" t="str">
        <f t="shared" si="317"/>
        <v>('i2023110600076','2022','in2023110400004','4'),</v>
      </c>
      <c r="BT343" t="str">
        <f t="shared" si="318"/>
        <v>('i2023110600076','2022','in2023110400005','4'),</v>
      </c>
      <c r="BU343" t="str">
        <f t="shared" si="319"/>
        <v>('i2023110600076','2022','in2023110400006','4'),</v>
      </c>
      <c r="BV343" t="str">
        <f t="shared" si="320"/>
        <v>('i2023110600076','2022','in2023110400007','4'),</v>
      </c>
      <c r="BW343" t="str">
        <f t="shared" si="321"/>
        <v>('i2023110600076','2022','in2023110400008','3'),</v>
      </c>
      <c r="BX343" t="str">
        <f t="shared" si="322"/>
        <v>('i2023110600076','2022','in2023110400009','5'),</v>
      </c>
      <c r="BY343" t="str">
        <f t="shared" si="323"/>
        <v>('i2023110600076','2022','in2023110400010','3'),</v>
      </c>
      <c r="BZ343" t="str">
        <f t="shared" si="324"/>
        <v>('i2023110600076','2022','in2023110400011','3'),</v>
      </c>
      <c r="CA343" t="str">
        <f t="shared" si="325"/>
        <v>('i2023110600076','2022','in2023110400012','3'),</v>
      </c>
      <c r="CB343" t="str">
        <f t="shared" si="326"/>
        <v>('i2023110600076','2022','in2023110400013','1'),</v>
      </c>
      <c r="CC343" t="str">
        <f t="shared" si="327"/>
        <v>('i2023110600076','2022','in2023110400014','2'),</v>
      </c>
      <c r="CD343" t="str">
        <f t="shared" si="328"/>
        <v>('i2023110600076','2022','in2023110400015','4'),</v>
      </c>
      <c r="CE343" t="str">
        <f t="shared" si="329"/>
        <v>('i2023110600076','2022','in2023110400016','2'),</v>
      </c>
      <c r="CF343" t="str">
        <f t="shared" si="330"/>
        <v>('i2023110600076','2022','in2023110400017','2'),</v>
      </c>
      <c r="CG343" t="str">
        <f t="shared" si="331"/>
        <v>('i2023110600076','2022','in2023110400018','3'),</v>
      </c>
      <c r="CH343" t="str">
        <f t="shared" si="332"/>
        <v>('i2023110600076','2022','in2023110400019','2'),</v>
      </c>
      <c r="CI343" t="str">
        <f t="shared" si="333"/>
        <v>('i2023110600076','2022','in2023110400020','3'),</v>
      </c>
      <c r="CJ343" t="str">
        <f t="shared" si="334"/>
        <v>('i2023110600076','2022','in2023110400021','3'),</v>
      </c>
      <c r="CK343" t="str">
        <f t="shared" si="335"/>
        <v>('i2023110600076','2022','in2023110400022','5'),</v>
      </c>
      <c r="CL343" t="str">
        <f t="shared" si="336"/>
        <v>('i2023110600076','2022','in2023110400023','4'),</v>
      </c>
      <c r="CM343" t="str">
        <f t="shared" si="337"/>
        <v>('i2023110600076','2022','in2023110400024','5'),</v>
      </c>
      <c r="CN343" t="str">
        <f t="shared" si="338"/>
        <v>('i2023110600076','2022','in2023110400025','1'),</v>
      </c>
      <c r="CO343" t="str">
        <f t="shared" si="339"/>
        <v>('i2023110600076','2022','in2023110400026','5'),</v>
      </c>
      <c r="CP343" t="str">
        <f t="shared" si="340"/>
        <v>('i2023110600076','2022','in2023110400027','5'),</v>
      </c>
      <c r="CQ343" t="str">
        <f t="shared" si="341"/>
        <v>('i2023110600076','2022','in2023110400028','5'),</v>
      </c>
      <c r="CR343" t="str">
        <f t="shared" si="342"/>
        <v>('i2023110600076','2022','in2023110400029','3'),</v>
      </c>
      <c r="CS343" t="str">
        <f t="shared" si="343"/>
        <v>('i2023110600076','2022','in2023110400030','3'),</v>
      </c>
      <c r="CT343" t="str">
        <f t="shared" si="344"/>
        <v>('i2023110600076','2022','in2023110400031','3'),</v>
      </c>
      <c r="CU343" t="str">
        <f t="shared" si="345"/>
        <v>('i2023110600076','2022','in2023110400032','4'),</v>
      </c>
      <c r="CV343" t="str">
        <f t="shared" si="346"/>
        <v>('i2023110600076','2022','in2023110400033','4'),</v>
      </c>
      <c r="CW343" t="str">
        <f t="shared" si="347"/>
        <v>('i2023110600076','2022','in2023110400034','4'),</v>
      </c>
      <c r="CX343" t="str">
        <f t="shared" si="348"/>
        <v>('i2023110600076','2022','in2023110400035','4'),</v>
      </c>
      <c r="CY343" t="str">
        <f t="shared" si="349"/>
        <v>('i2023110600076','2022','in2023110400036','4'),</v>
      </c>
      <c r="CZ343" t="str">
        <f t="shared" si="350"/>
        <v>('i2023110600076','2022','in2023110400037','4'),</v>
      </c>
      <c r="DA343" t="str">
        <f t="shared" si="351"/>
        <v>('i2023110600076','2022','in2023110400038','3'),</v>
      </c>
      <c r="DB343" t="str">
        <f t="shared" si="352"/>
        <v>('i2023110600076','2022','in2023110400039','4'),</v>
      </c>
      <c r="DC343" t="str">
        <f t="shared" si="353"/>
        <v>('i2023110600076','2022','in2023110400040','4'),</v>
      </c>
      <c r="DD343" t="str">
        <f t="shared" si="354"/>
        <v>('i2023110600076','2022','in2023110400041','4'),</v>
      </c>
      <c r="DE343" t="str">
        <f t="shared" si="355"/>
        <v>('i2023110600076','2022','in2023110400042','4'),</v>
      </c>
      <c r="DF343" t="str">
        <f t="shared" si="356"/>
        <v>('i2023110600076','2022','in2023110400043','4'),</v>
      </c>
      <c r="DG343" t="str">
        <f t="shared" si="357"/>
        <v>('i2023110600076','2022','in2023110400044','4'),</v>
      </c>
      <c r="DH343" t="str">
        <f t="shared" si="358"/>
        <v>('i2023110600076','2022','in2023110400045','4'),</v>
      </c>
      <c r="DI343" t="str">
        <f t="shared" si="359"/>
        <v>('i2023110600076','2022','in2023110400046','4'),</v>
      </c>
      <c r="DJ343" t="str">
        <f t="shared" si="360"/>
        <v>('i2023110600076','2022','in2023110400047','5');</v>
      </c>
    </row>
    <row r="344" spans="1:114" x14ac:dyDescent="0.25">
      <c r="A344" s="4" t="str">
        <f>INDEX('instansi pusat'!$B$2:$C$623,MATCH(C344,'instansi pusat'!$D$2:$D$623,0),2)</f>
        <v>i2023110600242</v>
      </c>
      <c r="B344" s="6">
        <v>6525</v>
      </c>
      <c r="C344" s="5" t="s">
        <v>283</v>
      </c>
      <c r="D344" s="6">
        <v>2022</v>
      </c>
      <c r="E344" s="6">
        <v>2</v>
      </c>
      <c r="F344" s="6">
        <v>1</v>
      </c>
      <c r="G344" s="6">
        <v>3</v>
      </c>
      <c r="H344" s="6">
        <v>1</v>
      </c>
      <c r="I344" s="6">
        <v>2</v>
      </c>
      <c r="J344" s="6">
        <v>2</v>
      </c>
      <c r="K344" s="6">
        <v>2</v>
      </c>
      <c r="L344" s="6">
        <v>2</v>
      </c>
      <c r="M344" s="6">
        <v>1</v>
      </c>
      <c r="N344" s="6">
        <v>3</v>
      </c>
      <c r="O344" s="6">
        <v>1</v>
      </c>
      <c r="P344" s="6">
        <v>2</v>
      </c>
      <c r="Q344" s="6">
        <v>1</v>
      </c>
      <c r="R344" s="6">
        <v>1</v>
      </c>
      <c r="S344" s="6">
        <v>1</v>
      </c>
      <c r="T344" s="6">
        <v>2</v>
      </c>
      <c r="U344" s="6">
        <v>2</v>
      </c>
      <c r="V344" s="6">
        <v>1</v>
      </c>
      <c r="W344" s="6">
        <v>2</v>
      </c>
      <c r="X344" s="6">
        <v>3</v>
      </c>
      <c r="Y344" s="6">
        <v>1</v>
      </c>
      <c r="Z344" s="6">
        <v>1</v>
      </c>
      <c r="AA344" s="6">
        <v>1</v>
      </c>
      <c r="AB344" s="6">
        <v>1</v>
      </c>
      <c r="AC344" s="6">
        <v>1</v>
      </c>
      <c r="AD344" s="6">
        <v>1</v>
      </c>
      <c r="AE344" s="6">
        <v>1</v>
      </c>
      <c r="AF344" s="6">
        <v>1</v>
      </c>
      <c r="AG344" s="6">
        <v>1</v>
      </c>
      <c r="AH344" s="6">
        <v>1</v>
      </c>
      <c r="AI344" s="6">
        <v>1</v>
      </c>
      <c r="AJ344" s="6">
        <v>4</v>
      </c>
      <c r="AK344" s="6">
        <v>4</v>
      </c>
      <c r="AL344" s="6">
        <v>4</v>
      </c>
      <c r="AM344" s="6">
        <v>4</v>
      </c>
      <c r="AN344" s="6">
        <v>2</v>
      </c>
      <c r="AO344" s="6">
        <v>4</v>
      </c>
      <c r="AP344" s="6">
        <v>3</v>
      </c>
      <c r="AQ344" s="6">
        <v>2</v>
      </c>
      <c r="AR344" s="6">
        <v>3</v>
      </c>
      <c r="AS344" s="6">
        <v>3</v>
      </c>
      <c r="AT344" s="6">
        <v>4</v>
      </c>
      <c r="AU344" s="6">
        <v>3</v>
      </c>
      <c r="AV344" s="6">
        <v>4</v>
      </c>
      <c r="AW344" s="6">
        <v>4</v>
      </c>
      <c r="AX344" s="6">
        <v>2</v>
      </c>
      <c r="AY344" s="6">
        <v>3</v>
      </c>
      <c r="AZ344" s="3">
        <f t="shared" si="301"/>
        <v>1.9000000000000001</v>
      </c>
      <c r="BA344" s="3">
        <f t="shared" si="302"/>
        <v>1.25</v>
      </c>
      <c r="BB344" s="3">
        <f t="shared" si="303"/>
        <v>1.5</v>
      </c>
      <c r="BC344" s="3">
        <f t="shared" si="304"/>
        <v>2.5</v>
      </c>
      <c r="BD344" s="3">
        <f t="shared" si="305"/>
        <v>1</v>
      </c>
      <c r="BE344" s="3">
        <f t="shared" si="306"/>
        <v>1</v>
      </c>
      <c r="BF344" s="3">
        <f t="shared" si="307"/>
        <v>3.3000000000000003</v>
      </c>
      <c r="BG344" s="3">
        <f t="shared" si="308"/>
        <v>3.333333333333333</v>
      </c>
      <c r="BH344" s="3">
        <f t="shared" si="309"/>
        <v>1.9000000000000001</v>
      </c>
      <c r="BI344" s="3">
        <f t="shared" si="310"/>
        <v>1.6</v>
      </c>
      <c r="BJ344" s="3">
        <f t="shared" si="311"/>
        <v>1</v>
      </c>
      <c r="BK344" s="3">
        <f t="shared" si="312"/>
        <v>3.313186813186813</v>
      </c>
      <c r="BL344" s="3">
        <f t="shared" si="313"/>
        <v>2.3194999999999997</v>
      </c>
      <c r="BO344" t="s">
        <v>641</v>
      </c>
      <c r="BP344" t="str">
        <f t="shared" si="314"/>
        <v>('i2023110600242','2022','in2023110400001','2'),</v>
      </c>
      <c r="BQ344" t="str">
        <f t="shared" si="315"/>
        <v>('i2023110600242','2022','in2023110400002','1'),</v>
      </c>
      <c r="BR344" t="str">
        <f t="shared" si="316"/>
        <v>('i2023110600242','2022','in2023110400003','3'),</v>
      </c>
      <c r="BS344" t="str">
        <f t="shared" si="317"/>
        <v>('i2023110600242','2022','in2023110400004','1'),</v>
      </c>
      <c r="BT344" t="str">
        <f t="shared" si="318"/>
        <v>('i2023110600242','2022','in2023110400005','2'),</v>
      </c>
      <c r="BU344" t="str">
        <f t="shared" si="319"/>
        <v>('i2023110600242','2022','in2023110400006','2'),</v>
      </c>
      <c r="BV344" t="str">
        <f t="shared" si="320"/>
        <v>('i2023110600242','2022','in2023110400007','2'),</v>
      </c>
      <c r="BW344" t="str">
        <f t="shared" si="321"/>
        <v>('i2023110600242','2022','in2023110400008','2'),</v>
      </c>
      <c r="BX344" t="str">
        <f t="shared" si="322"/>
        <v>('i2023110600242','2022','in2023110400009','1'),</v>
      </c>
      <c r="BY344" t="str">
        <f t="shared" si="323"/>
        <v>('i2023110600242','2022','in2023110400010','3'),</v>
      </c>
      <c r="BZ344" t="str">
        <f t="shared" si="324"/>
        <v>('i2023110600242','2022','in2023110400011','1'),</v>
      </c>
      <c r="CA344" t="str">
        <f t="shared" si="325"/>
        <v>('i2023110600242','2022','in2023110400012','2'),</v>
      </c>
      <c r="CB344" t="str">
        <f t="shared" si="326"/>
        <v>('i2023110600242','2022','in2023110400013','1'),</v>
      </c>
      <c r="CC344" t="str">
        <f t="shared" si="327"/>
        <v>('i2023110600242','2022','in2023110400014','1'),</v>
      </c>
      <c r="CD344" t="str">
        <f t="shared" si="328"/>
        <v>('i2023110600242','2022','in2023110400015','1'),</v>
      </c>
      <c r="CE344" t="str">
        <f t="shared" si="329"/>
        <v>('i2023110600242','2022','in2023110400016','2'),</v>
      </c>
      <c r="CF344" t="str">
        <f t="shared" si="330"/>
        <v>('i2023110600242','2022','in2023110400017','2'),</v>
      </c>
      <c r="CG344" t="str">
        <f t="shared" si="331"/>
        <v>('i2023110600242','2022','in2023110400018','1'),</v>
      </c>
      <c r="CH344" t="str">
        <f t="shared" si="332"/>
        <v>('i2023110600242','2022','in2023110400019','2'),</v>
      </c>
      <c r="CI344" t="str">
        <f t="shared" si="333"/>
        <v>('i2023110600242','2022','in2023110400020','3'),</v>
      </c>
      <c r="CJ344" t="str">
        <f t="shared" si="334"/>
        <v>('i2023110600242','2022','in2023110400021','1'),</v>
      </c>
      <c r="CK344" t="str">
        <f t="shared" si="335"/>
        <v>('i2023110600242','2022','in2023110400022','1'),</v>
      </c>
      <c r="CL344" t="str">
        <f t="shared" si="336"/>
        <v>('i2023110600242','2022','in2023110400023','1'),</v>
      </c>
      <c r="CM344" t="str">
        <f t="shared" si="337"/>
        <v>('i2023110600242','2022','in2023110400024','1'),</v>
      </c>
      <c r="CN344" t="str">
        <f t="shared" si="338"/>
        <v>('i2023110600242','2022','in2023110400025','1'),</v>
      </c>
      <c r="CO344" t="str">
        <f t="shared" si="339"/>
        <v>('i2023110600242','2022','in2023110400026','1'),</v>
      </c>
      <c r="CP344" t="str">
        <f t="shared" si="340"/>
        <v>('i2023110600242','2022','in2023110400027','1'),</v>
      </c>
      <c r="CQ344" t="str">
        <f t="shared" si="341"/>
        <v>('i2023110600242','2022','in2023110400028','1'),</v>
      </c>
      <c r="CR344" t="str">
        <f t="shared" si="342"/>
        <v>('i2023110600242','2022','in2023110400029','1'),</v>
      </c>
      <c r="CS344" t="str">
        <f t="shared" si="343"/>
        <v>('i2023110600242','2022','in2023110400030','1'),</v>
      </c>
      <c r="CT344" t="str">
        <f t="shared" si="344"/>
        <v>('i2023110600242','2022','in2023110400031','1'),</v>
      </c>
      <c r="CU344" t="str">
        <f t="shared" si="345"/>
        <v>('i2023110600242','2022','in2023110400032','4'),</v>
      </c>
      <c r="CV344" t="str">
        <f t="shared" si="346"/>
        <v>('i2023110600242','2022','in2023110400033','4'),</v>
      </c>
      <c r="CW344" t="str">
        <f t="shared" si="347"/>
        <v>('i2023110600242','2022','in2023110400034','4'),</v>
      </c>
      <c r="CX344" t="str">
        <f t="shared" si="348"/>
        <v>('i2023110600242','2022','in2023110400035','4'),</v>
      </c>
      <c r="CY344" t="str">
        <f t="shared" si="349"/>
        <v>('i2023110600242','2022','in2023110400036','2'),</v>
      </c>
      <c r="CZ344" t="str">
        <f t="shared" si="350"/>
        <v>('i2023110600242','2022','in2023110400037','4'),</v>
      </c>
      <c r="DA344" t="str">
        <f t="shared" si="351"/>
        <v>('i2023110600242','2022','in2023110400038','3'),</v>
      </c>
      <c r="DB344" t="str">
        <f t="shared" si="352"/>
        <v>('i2023110600242','2022','in2023110400039','2'),</v>
      </c>
      <c r="DC344" t="str">
        <f t="shared" si="353"/>
        <v>('i2023110600242','2022','in2023110400040','3'),</v>
      </c>
      <c r="DD344" t="str">
        <f t="shared" si="354"/>
        <v>('i2023110600242','2022','in2023110400041','3'),</v>
      </c>
      <c r="DE344" t="str">
        <f t="shared" si="355"/>
        <v>('i2023110600242','2022','in2023110400042','4'),</v>
      </c>
      <c r="DF344" t="str">
        <f t="shared" si="356"/>
        <v>('i2023110600242','2022','in2023110400043','3'),</v>
      </c>
      <c r="DG344" t="str">
        <f t="shared" si="357"/>
        <v>('i2023110600242','2022','in2023110400044','4'),</v>
      </c>
      <c r="DH344" t="str">
        <f t="shared" si="358"/>
        <v>('i2023110600242','2022','in2023110400045','4'),</v>
      </c>
      <c r="DI344" t="str">
        <f t="shared" si="359"/>
        <v>('i2023110600242','2022','in2023110400046','2'),</v>
      </c>
      <c r="DJ344" t="str">
        <f t="shared" si="360"/>
        <v>('i2023110600242','2022','in2023110400047','3');</v>
      </c>
    </row>
    <row r="345" spans="1:114" x14ac:dyDescent="0.25">
      <c r="A345" s="4" t="str">
        <f>INDEX('instansi pusat'!$B$2:$C$623,MATCH(C345,'instansi pusat'!$D$2:$D$623,0),2)</f>
        <v>i2023110600454</v>
      </c>
      <c r="B345" s="6">
        <v>7201</v>
      </c>
      <c r="C345" s="5" t="s">
        <v>452</v>
      </c>
      <c r="D345" s="6">
        <v>2022</v>
      </c>
      <c r="E345" s="6">
        <v>1</v>
      </c>
      <c r="F345" s="6">
        <v>1</v>
      </c>
      <c r="G345" s="6">
        <v>1</v>
      </c>
      <c r="H345" s="6">
        <v>1</v>
      </c>
      <c r="I345" s="6">
        <v>1</v>
      </c>
      <c r="J345" s="6">
        <v>1</v>
      </c>
      <c r="K345" s="6">
        <v>1</v>
      </c>
      <c r="L345" s="6">
        <v>1</v>
      </c>
      <c r="M345" s="6">
        <v>1</v>
      </c>
      <c r="N345" s="6">
        <v>3</v>
      </c>
      <c r="O345" s="6">
        <v>1</v>
      </c>
      <c r="P345" s="6">
        <v>1</v>
      </c>
      <c r="Q345" s="6">
        <v>1</v>
      </c>
      <c r="R345" s="6">
        <v>1</v>
      </c>
      <c r="S345" s="6">
        <v>1</v>
      </c>
      <c r="T345" s="6">
        <v>1</v>
      </c>
      <c r="U345" s="6">
        <v>2</v>
      </c>
      <c r="V345" s="6">
        <v>1</v>
      </c>
      <c r="W345" s="6">
        <v>2</v>
      </c>
      <c r="X345" s="6">
        <v>1</v>
      </c>
      <c r="Y345" s="6">
        <v>1</v>
      </c>
      <c r="Z345" s="6">
        <v>1</v>
      </c>
      <c r="AA345" s="6">
        <v>1</v>
      </c>
      <c r="AB345" s="6">
        <v>1</v>
      </c>
      <c r="AC345" s="6">
        <v>1</v>
      </c>
      <c r="AD345" s="6">
        <v>1</v>
      </c>
      <c r="AE345" s="6">
        <v>1</v>
      </c>
      <c r="AF345" s="6">
        <v>1</v>
      </c>
      <c r="AG345" s="6">
        <v>1</v>
      </c>
      <c r="AH345" s="6">
        <v>1</v>
      </c>
      <c r="AI345" s="6">
        <v>1</v>
      </c>
      <c r="AJ345" s="6">
        <v>4</v>
      </c>
      <c r="AK345" s="6">
        <v>4</v>
      </c>
      <c r="AL345" s="6">
        <v>4</v>
      </c>
      <c r="AM345" s="6">
        <v>4</v>
      </c>
      <c r="AN345" s="6">
        <v>2</v>
      </c>
      <c r="AO345" s="6">
        <v>1</v>
      </c>
      <c r="AP345" s="6">
        <v>3</v>
      </c>
      <c r="AQ345" s="6">
        <v>1</v>
      </c>
      <c r="AR345" s="6">
        <v>3</v>
      </c>
      <c r="AS345" s="6">
        <v>1</v>
      </c>
      <c r="AT345" s="6">
        <v>4</v>
      </c>
      <c r="AU345" s="6">
        <v>2</v>
      </c>
      <c r="AV345" s="6">
        <v>2</v>
      </c>
      <c r="AW345" s="6">
        <v>3</v>
      </c>
      <c r="AX345" s="6">
        <v>2</v>
      </c>
      <c r="AY345" s="6">
        <v>2</v>
      </c>
      <c r="AZ345" s="3">
        <f t="shared" si="301"/>
        <v>1.2000000000000002</v>
      </c>
      <c r="BA345" s="3">
        <f t="shared" si="302"/>
        <v>1</v>
      </c>
      <c r="BB345" s="3">
        <f t="shared" si="303"/>
        <v>1.25</v>
      </c>
      <c r="BC345" s="3">
        <f t="shared" si="304"/>
        <v>1.5</v>
      </c>
      <c r="BD345" s="3">
        <f t="shared" si="305"/>
        <v>1</v>
      </c>
      <c r="BE345" s="3">
        <f t="shared" si="306"/>
        <v>1</v>
      </c>
      <c r="BF345" s="3">
        <f t="shared" si="307"/>
        <v>2.7</v>
      </c>
      <c r="BG345" s="3">
        <f t="shared" si="308"/>
        <v>2.5</v>
      </c>
      <c r="BH345" s="3">
        <f t="shared" si="309"/>
        <v>1.2000000000000002</v>
      </c>
      <c r="BI345" s="3">
        <f t="shared" si="310"/>
        <v>1.2000000000000002</v>
      </c>
      <c r="BJ345" s="3">
        <f t="shared" si="311"/>
        <v>1</v>
      </c>
      <c r="BK345" s="3">
        <f t="shared" si="312"/>
        <v>2.6208791208791209</v>
      </c>
      <c r="BL345" s="3">
        <f t="shared" si="313"/>
        <v>1.8135000000000003</v>
      </c>
      <c r="BO345" t="s">
        <v>641</v>
      </c>
      <c r="BP345" t="str">
        <f t="shared" si="314"/>
        <v>('i2023110600454','2022','in2023110400001','1'),</v>
      </c>
      <c r="BQ345" t="str">
        <f t="shared" si="315"/>
        <v>('i2023110600454','2022','in2023110400002','1'),</v>
      </c>
      <c r="BR345" t="str">
        <f t="shared" si="316"/>
        <v>('i2023110600454','2022','in2023110400003','1'),</v>
      </c>
      <c r="BS345" t="str">
        <f t="shared" si="317"/>
        <v>('i2023110600454','2022','in2023110400004','1'),</v>
      </c>
      <c r="BT345" t="str">
        <f t="shared" si="318"/>
        <v>('i2023110600454','2022','in2023110400005','1'),</v>
      </c>
      <c r="BU345" t="str">
        <f t="shared" si="319"/>
        <v>('i2023110600454','2022','in2023110400006','1'),</v>
      </c>
      <c r="BV345" t="str">
        <f t="shared" si="320"/>
        <v>('i2023110600454','2022','in2023110400007','1'),</v>
      </c>
      <c r="BW345" t="str">
        <f t="shared" si="321"/>
        <v>('i2023110600454','2022','in2023110400008','1'),</v>
      </c>
      <c r="BX345" t="str">
        <f t="shared" si="322"/>
        <v>('i2023110600454','2022','in2023110400009','1'),</v>
      </c>
      <c r="BY345" t="str">
        <f t="shared" si="323"/>
        <v>('i2023110600454','2022','in2023110400010','3'),</v>
      </c>
      <c r="BZ345" t="str">
        <f t="shared" si="324"/>
        <v>('i2023110600454','2022','in2023110400011','1'),</v>
      </c>
      <c r="CA345" t="str">
        <f t="shared" si="325"/>
        <v>('i2023110600454','2022','in2023110400012','1'),</v>
      </c>
      <c r="CB345" t="str">
        <f t="shared" si="326"/>
        <v>('i2023110600454','2022','in2023110400013','1'),</v>
      </c>
      <c r="CC345" t="str">
        <f t="shared" si="327"/>
        <v>('i2023110600454','2022','in2023110400014','1'),</v>
      </c>
      <c r="CD345" t="str">
        <f t="shared" si="328"/>
        <v>('i2023110600454','2022','in2023110400015','1'),</v>
      </c>
      <c r="CE345" t="str">
        <f t="shared" si="329"/>
        <v>('i2023110600454','2022','in2023110400016','1'),</v>
      </c>
      <c r="CF345" t="str">
        <f t="shared" si="330"/>
        <v>('i2023110600454','2022','in2023110400017','2'),</v>
      </c>
      <c r="CG345" t="str">
        <f t="shared" si="331"/>
        <v>('i2023110600454','2022','in2023110400018','1'),</v>
      </c>
      <c r="CH345" t="str">
        <f t="shared" si="332"/>
        <v>('i2023110600454','2022','in2023110400019','2'),</v>
      </c>
      <c r="CI345" t="str">
        <f t="shared" si="333"/>
        <v>('i2023110600454','2022','in2023110400020','1'),</v>
      </c>
      <c r="CJ345" t="str">
        <f t="shared" si="334"/>
        <v>('i2023110600454','2022','in2023110400021','1'),</v>
      </c>
      <c r="CK345" t="str">
        <f t="shared" si="335"/>
        <v>('i2023110600454','2022','in2023110400022','1'),</v>
      </c>
      <c r="CL345" t="str">
        <f t="shared" si="336"/>
        <v>('i2023110600454','2022','in2023110400023','1'),</v>
      </c>
      <c r="CM345" t="str">
        <f t="shared" si="337"/>
        <v>('i2023110600454','2022','in2023110400024','1'),</v>
      </c>
      <c r="CN345" t="str">
        <f t="shared" si="338"/>
        <v>('i2023110600454','2022','in2023110400025','1'),</v>
      </c>
      <c r="CO345" t="str">
        <f t="shared" si="339"/>
        <v>('i2023110600454','2022','in2023110400026','1'),</v>
      </c>
      <c r="CP345" t="str">
        <f t="shared" si="340"/>
        <v>('i2023110600454','2022','in2023110400027','1'),</v>
      </c>
      <c r="CQ345" t="str">
        <f t="shared" si="341"/>
        <v>('i2023110600454','2022','in2023110400028','1'),</v>
      </c>
      <c r="CR345" t="str">
        <f t="shared" si="342"/>
        <v>('i2023110600454','2022','in2023110400029','1'),</v>
      </c>
      <c r="CS345" t="str">
        <f t="shared" si="343"/>
        <v>('i2023110600454','2022','in2023110400030','1'),</v>
      </c>
      <c r="CT345" t="str">
        <f t="shared" si="344"/>
        <v>('i2023110600454','2022','in2023110400031','1'),</v>
      </c>
      <c r="CU345" t="str">
        <f t="shared" si="345"/>
        <v>('i2023110600454','2022','in2023110400032','4'),</v>
      </c>
      <c r="CV345" t="str">
        <f t="shared" si="346"/>
        <v>('i2023110600454','2022','in2023110400033','4'),</v>
      </c>
      <c r="CW345" t="str">
        <f t="shared" si="347"/>
        <v>('i2023110600454','2022','in2023110400034','4'),</v>
      </c>
      <c r="CX345" t="str">
        <f t="shared" si="348"/>
        <v>('i2023110600454','2022','in2023110400035','4'),</v>
      </c>
      <c r="CY345" t="str">
        <f t="shared" si="349"/>
        <v>('i2023110600454','2022','in2023110400036','2'),</v>
      </c>
      <c r="CZ345" t="str">
        <f t="shared" si="350"/>
        <v>('i2023110600454','2022','in2023110400037','1'),</v>
      </c>
      <c r="DA345" t="str">
        <f t="shared" si="351"/>
        <v>('i2023110600454','2022','in2023110400038','3'),</v>
      </c>
      <c r="DB345" t="str">
        <f t="shared" si="352"/>
        <v>('i2023110600454','2022','in2023110400039','1'),</v>
      </c>
      <c r="DC345" t="str">
        <f t="shared" si="353"/>
        <v>('i2023110600454','2022','in2023110400040','3'),</v>
      </c>
      <c r="DD345" t="str">
        <f t="shared" si="354"/>
        <v>('i2023110600454','2022','in2023110400041','1'),</v>
      </c>
      <c r="DE345" t="str">
        <f t="shared" si="355"/>
        <v>('i2023110600454','2022','in2023110400042','4'),</v>
      </c>
      <c r="DF345" t="str">
        <f t="shared" si="356"/>
        <v>('i2023110600454','2022','in2023110400043','2'),</v>
      </c>
      <c r="DG345" t="str">
        <f t="shared" si="357"/>
        <v>('i2023110600454','2022','in2023110400044','2'),</v>
      </c>
      <c r="DH345" t="str">
        <f t="shared" si="358"/>
        <v>('i2023110600454','2022','in2023110400045','3'),</v>
      </c>
      <c r="DI345" t="str">
        <f t="shared" si="359"/>
        <v>('i2023110600454','2022','in2023110400046','2'),</v>
      </c>
      <c r="DJ345" t="str">
        <f t="shared" si="360"/>
        <v>('i2023110600454','2022','in2023110400047','2');</v>
      </c>
    </row>
    <row r="346" spans="1:114" x14ac:dyDescent="0.25">
      <c r="A346" s="4" t="str">
        <f>INDEX('instansi pusat'!$B$2:$C$623,MATCH(C346,'instansi pusat'!$D$2:$D$623,0),2)</f>
        <v>i2023110600186</v>
      </c>
      <c r="B346" s="6">
        <v>5911</v>
      </c>
      <c r="C346" s="5" t="s">
        <v>350</v>
      </c>
      <c r="D346" s="6">
        <v>2022</v>
      </c>
      <c r="E346" s="6">
        <v>2</v>
      </c>
      <c r="F346" s="6">
        <v>2</v>
      </c>
      <c r="G346" s="6">
        <v>3</v>
      </c>
      <c r="H346" s="6">
        <v>1</v>
      </c>
      <c r="I346" s="6">
        <v>1</v>
      </c>
      <c r="J346" s="6">
        <v>1</v>
      </c>
      <c r="K346" s="6">
        <v>1</v>
      </c>
      <c r="L346" s="6">
        <v>1</v>
      </c>
      <c r="M346" s="6">
        <v>1</v>
      </c>
      <c r="N346" s="6">
        <v>3</v>
      </c>
      <c r="O346" s="6">
        <v>3</v>
      </c>
      <c r="P346" s="6">
        <v>1</v>
      </c>
      <c r="Q346" s="6">
        <v>2</v>
      </c>
      <c r="R346" s="6">
        <v>1</v>
      </c>
      <c r="S346" s="6">
        <v>1</v>
      </c>
      <c r="T346" s="6">
        <v>2</v>
      </c>
      <c r="U346" s="6">
        <v>3</v>
      </c>
      <c r="V346" s="6">
        <v>1</v>
      </c>
      <c r="W346" s="6">
        <v>1</v>
      </c>
      <c r="X346" s="6">
        <v>1</v>
      </c>
      <c r="Y346" s="6">
        <v>1</v>
      </c>
      <c r="Z346" s="6">
        <v>1</v>
      </c>
      <c r="AA346" s="6">
        <v>1</v>
      </c>
      <c r="AB346" s="6">
        <v>1</v>
      </c>
      <c r="AC346" s="6">
        <v>1</v>
      </c>
      <c r="AD346" s="6">
        <v>1</v>
      </c>
      <c r="AE346" s="6">
        <v>1</v>
      </c>
      <c r="AF346" s="6">
        <v>1</v>
      </c>
      <c r="AG346" s="6">
        <v>1</v>
      </c>
      <c r="AH346" s="6">
        <v>1</v>
      </c>
      <c r="AI346" s="6">
        <v>1</v>
      </c>
      <c r="AJ346" s="6">
        <v>1</v>
      </c>
      <c r="AK346" s="6">
        <v>2</v>
      </c>
      <c r="AL346" s="6">
        <v>4</v>
      </c>
      <c r="AM346" s="6">
        <v>4</v>
      </c>
      <c r="AN346" s="6">
        <v>2</v>
      </c>
      <c r="AO346" s="6">
        <v>3</v>
      </c>
      <c r="AP346" s="6">
        <v>3</v>
      </c>
      <c r="AQ346" s="6">
        <v>2</v>
      </c>
      <c r="AR346" s="6">
        <v>2</v>
      </c>
      <c r="AS346" s="6">
        <v>3</v>
      </c>
      <c r="AT346" s="6">
        <v>4</v>
      </c>
      <c r="AU346" s="6">
        <v>1</v>
      </c>
      <c r="AV346" s="6">
        <v>3</v>
      </c>
      <c r="AW346" s="6">
        <v>3</v>
      </c>
      <c r="AX346" s="6">
        <v>3</v>
      </c>
      <c r="AY346" s="6">
        <v>3</v>
      </c>
      <c r="AZ346" s="3">
        <f t="shared" si="301"/>
        <v>1.6</v>
      </c>
      <c r="BA346" s="3">
        <f t="shared" si="302"/>
        <v>1.75</v>
      </c>
      <c r="BB346" s="3">
        <f t="shared" si="303"/>
        <v>1.75</v>
      </c>
      <c r="BC346" s="3">
        <f t="shared" si="304"/>
        <v>1</v>
      </c>
      <c r="BD346" s="3">
        <f t="shared" si="305"/>
        <v>1</v>
      </c>
      <c r="BE346" s="3">
        <f t="shared" si="306"/>
        <v>1</v>
      </c>
      <c r="BF346" s="3">
        <f t="shared" si="307"/>
        <v>2.6</v>
      </c>
      <c r="BG346" s="3">
        <f t="shared" si="308"/>
        <v>2.833333333333333</v>
      </c>
      <c r="BH346" s="3">
        <f t="shared" si="309"/>
        <v>1.6</v>
      </c>
      <c r="BI346" s="3">
        <f t="shared" si="310"/>
        <v>1.6</v>
      </c>
      <c r="BJ346" s="3">
        <f t="shared" si="311"/>
        <v>1</v>
      </c>
      <c r="BK346" s="3">
        <f t="shared" si="312"/>
        <v>2.6923076923076921</v>
      </c>
      <c r="BL346" s="3">
        <f t="shared" si="313"/>
        <v>1.998</v>
      </c>
      <c r="BO346" t="s">
        <v>641</v>
      </c>
      <c r="BP346" t="str">
        <f t="shared" si="314"/>
        <v>('i2023110600186','2022','in2023110400001','2'),</v>
      </c>
      <c r="BQ346" t="str">
        <f t="shared" si="315"/>
        <v>('i2023110600186','2022','in2023110400002','2'),</v>
      </c>
      <c r="BR346" t="str">
        <f t="shared" si="316"/>
        <v>('i2023110600186','2022','in2023110400003','3'),</v>
      </c>
      <c r="BS346" t="str">
        <f t="shared" si="317"/>
        <v>('i2023110600186','2022','in2023110400004','1'),</v>
      </c>
      <c r="BT346" t="str">
        <f t="shared" si="318"/>
        <v>('i2023110600186','2022','in2023110400005','1'),</v>
      </c>
      <c r="BU346" t="str">
        <f t="shared" si="319"/>
        <v>('i2023110600186','2022','in2023110400006','1'),</v>
      </c>
      <c r="BV346" t="str">
        <f t="shared" si="320"/>
        <v>('i2023110600186','2022','in2023110400007','1'),</v>
      </c>
      <c r="BW346" t="str">
        <f t="shared" si="321"/>
        <v>('i2023110600186','2022','in2023110400008','1'),</v>
      </c>
      <c r="BX346" t="str">
        <f t="shared" si="322"/>
        <v>('i2023110600186','2022','in2023110400009','1'),</v>
      </c>
      <c r="BY346" t="str">
        <f t="shared" si="323"/>
        <v>('i2023110600186','2022','in2023110400010','3'),</v>
      </c>
      <c r="BZ346" t="str">
        <f t="shared" si="324"/>
        <v>('i2023110600186','2022','in2023110400011','3'),</v>
      </c>
      <c r="CA346" t="str">
        <f t="shared" si="325"/>
        <v>('i2023110600186','2022','in2023110400012','1'),</v>
      </c>
      <c r="CB346" t="str">
        <f t="shared" si="326"/>
        <v>('i2023110600186','2022','in2023110400013','2'),</v>
      </c>
      <c r="CC346" t="str">
        <f t="shared" si="327"/>
        <v>('i2023110600186','2022','in2023110400014','1'),</v>
      </c>
      <c r="CD346" t="str">
        <f t="shared" si="328"/>
        <v>('i2023110600186','2022','in2023110400015','1'),</v>
      </c>
      <c r="CE346" t="str">
        <f t="shared" si="329"/>
        <v>('i2023110600186','2022','in2023110400016','2'),</v>
      </c>
      <c r="CF346" t="str">
        <f t="shared" si="330"/>
        <v>('i2023110600186','2022','in2023110400017','3'),</v>
      </c>
      <c r="CG346" t="str">
        <f t="shared" si="331"/>
        <v>('i2023110600186','2022','in2023110400018','1'),</v>
      </c>
      <c r="CH346" t="str">
        <f t="shared" si="332"/>
        <v>('i2023110600186','2022','in2023110400019','1'),</v>
      </c>
      <c r="CI346" t="str">
        <f t="shared" si="333"/>
        <v>('i2023110600186','2022','in2023110400020','1'),</v>
      </c>
      <c r="CJ346" t="str">
        <f t="shared" si="334"/>
        <v>('i2023110600186','2022','in2023110400021','1'),</v>
      </c>
      <c r="CK346" t="str">
        <f t="shared" si="335"/>
        <v>('i2023110600186','2022','in2023110400022','1'),</v>
      </c>
      <c r="CL346" t="str">
        <f t="shared" si="336"/>
        <v>('i2023110600186','2022','in2023110400023','1'),</v>
      </c>
      <c r="CM346" t="str">
        <f t="shared" si="337"/>
        <v>('i2023110600186','2022','in2023110400024','1'),</v>
      </c>
      <c r="CN346" t="str">
        <f t="shared" si="338"/>
        <v>('i2023110600186','2022','in2023110400025','1'),</v>
      </c>
      <c r="CO346" t="str">
        <f t="shared" si="339"/>
        <v>('i2023110600186','2022','in2023110400026','1'),</v>
      </c>
      <c r="CP346" t="str">
        <f t="shared" si="340"/>
        <v>('i2023110600186','2022','in2023110400027','1'),</v>
      </c>
      <c r="CQ346" t="str">
        <f t="shared" si="341"/>
        <v>('i2023110600186','2022','in2023110400028','1'),</v>
      </c>
      <c r="CR346" t="str">
        <f t="shared" si="342"/>
        <v>('i2023110600186','2022','in2023110400029','1'),</v>
      </c>
      <c r="CS346" t="str">
        <f t="shared" si="343"/>
        <v>('i2023110600186','2022','in2023110400030','1'),</v>
      </c>
      <c r="CT346" t="str">
        <f t="shared" si="344"/>
        <v>('i2023110600186','2022','in2023110400031','1'),</v>
      </c>
      <c r="CU346" t="str">
        <f t="shared" si="345"/>
        <v>('i2023110600186','2022','in2023110400032','1'),</v>
      </c>
      <c r="CV346" t="str">
        <f t="shared" si="346"/>
        <v>('i2023110600186','2022','in2023110400033','2'),</v>
      </c>
      <c r="CW346" t="str">
        <f t="shared" si="347"/>
        <v>('i2023110600186','2022','in2023110400034','4'),</v>
      </c>
      <c r="CX346" t="str">
        <f t="shared" si="348"/>
        <v>('i2023110600186','2022','in2023110400035','4'),</v>
      </c>
      <c r="CY346" t="str">
        <f t="shared" si="349"/>
        <v>('i2023110600186','2022','in2023110400036','2'),</v>
      </c>
      <c r="CZ346" t="str">
        <f t="shared" si="350"/>
        <v>('i2023110600186','2022','in2023110400037','3'),</v>
      </c>
      <c r="DA346" t="str">
        <f t="shared" si="351"/>
        <v>('i2023110600186','2022','in2023110400038','3'),</v>
      </c>
      <c r="DB346" t="str">
        <f t="shared" si="352"/>
        <v>('i2023110600186','2022','in2023110400039','2'),</v>
      </c>
      <c r="DC346" t="str">
        <f t="shared" si="353"/>
        <v>('i2023110600186','2022','in2023110400040','2'),</v>
      </c>
      <c r="DD346" t="str">
        <f t="shared" si="354"/>
        <v>('i2023110600186','2022','in2023110400041','3'),</v>
      </c>
      <c r="DE346" t="str">
        <f t="shared" si="355"/>
        <v>('i2023110600186','2022','in2023110400042','4'),</v>
      </c>
      <c r="DF346" t="str">
        <f t="shared" si="356"/>
        <v>('i2023110600186','2022','in2023110400043','1'),</v>
      </c>
      <c r="DG346" t="str">
        <f t="shared" si="357"/>
        <v>('i2023110600186','2022','in2023110400044','3'),</v>
      </c>
      <c r="DH346" t="str">
        <f t="shared" si="358"/>
        <v>('i2023110600186','2022','in2023110400045','3'),</v>
      </c>
      <c r="DI346" t="str">
        <f t="shared" si="359"/>
        <v>('i2023110600186','2022','in2023110400046','3'),</v>
      </c>
      <c r="DJ346" t="str">
        <f t="shared" si="360"/>
        <v>('i2023110600186','2022','in2023110400047','3');</v>
      </c>
    </row>
    <row r="347" spans="1:114" x14ac:dyDescent="0.25">
      <c r="A347" s="4" t="str">
        <f>INDEX('instansi pusat'!$B$2:$C$623,MATCH(C347,'instansi pusat'!$D$2:$D$623,0),2)</f>
        <v>i2023110600415</v>
      </c>
      <c r="B347" s="6">
        <v>6515</v>
      </c>
      <c r="C347" s="5" t="s">
        <v>275</v>
      </c>
      <c r="D347" s="6">
        <v>2022</v>
      </c>
      <c r="E347" s="6">
        <v>3</v>
      </c>
      <c r="F347" s="6">
        <v>3</v>
      </c>
      <c r="G347" s="6">
        <v>3</v>
      </c>
      <c r="H347" s="6">
        <v>3</v>
      </c>
      <c r="I347" s="6">
        <v>2</v>
      </c>
      <c r="J347" s="6">
        <v>2</v>
      </c>
      <c r="K347" s="6">
        <v>2</v>
      </c>
      <c r="L347" s="6">
        <v>3</v>
      </c>
      <c r="M347" s="6">
        <v>3</v>
      </c>
      <c r="N347" s="6">
        <v>3</v>
      </c>
      <c r="O347" s="6">
        <v>1</v>
      </c>
      <c r="P347" s="6">
        <v>2</v>
      </c>
      <c r="Q347" s="6">
        <v>2</v>
      </c>
      <c r="R347" s="6">
        <v>1</v>
      </c>
      <c r="S347" s="6">
        <v>2</v>
      </c>
      <c r="T347" s="6">
        <v>2</v>
      </c>
      <c r="U347" s="6">
        <v>3</v>
      </c>
      <c r="V347" s="6">
        <v>2</v>
      </c>
      <c r="W347" s="6">
        <v>1</v>
      </c>
      <c r="X347" s="6">
        <v>1</v>
      </c>
      <c r="Y347" s="6">
        <v>1</v>
      </c>
      <c r="Z347" s="6">
        <v>1</v>
      </c>
      <c r="AA347" s="6">
        <v>1</v>
      </c>
      <c r="AB347" s="6">
        <v>1</v>
      </c>
      <c r="AC347" s="6">
        <v>1</v>
      </c>
      <c r="AD347" s="6">
        <v>1</v>
      </c>
      <c r="AE347" s="6">
        <v>1</v>
      </c>
      <c r="AF347" s="6">
        <v>1</v>
      </c>
      <c r="AG347" s="6">
        <v>1</v>
      </c>
      <c r="AH347" s="6">
        <v>1</v>
      </c>
      <c r="AI347" s="6">
        <v>1</v>
      </c>
      <c r="AJ347" s="6">
        <v>4</v>
      </c>
      <c r="AK347" s="6">
        <v>4</v>
      </c>
      <c r="AL347" s="6">
        <v>4</v>
      </c>
      <c r="AM347" s="6">
        <v>4</v>
      </c>
      <c r="AN347" s="6">
        <v>4</v>
      </c>
      <c r="AO347" s="6">
        <v>3</v>
      </c>
      <c r="AP347" s="6">
        <v>3</v>
      </c>
      <c r="AQ347" s="6">
        <v>2</v>
      </c>
      <c r="AR347" s="6">
        <v>3</v>
      </c>
      <c r="AS347" s="6">
        <v>3</v>
      </c>
      <c r="AT347" s="6">
        <v>4</v>
      </c>
      <c r="AU347" s="6">
        <v>2</v>
      </c>
      <c r="AV347" s="6">
        <v>2</v>
      </c>
      <c r="AW347" s="6">
        <v>3</v>
      </c>
      <c r="AX347" s="6">
        <v>3</v>
      </c>
      <c r="AY347" s="6">
        <v>4</v>
      </c>
      <c r="AZ347" s="3">
        <f t="shared" si="301"/>
        <v>2.7</v>
      </c>
      <c r="BA347" s="3">
        <f t="shared" si="302"/>
        <v>1.5</v>
      </c>
      <c r="BB347" s="3">
        <f t="shared" si="303"/>
        <v>2.25</v>
      </c>
      <c r="BC347" s="3">
        <f t="shared" si="304"/>
        <v>1</v>
      </c>
      <c r="BD347" s="3">
        <f t="shared" si="305"/>
        <v>1</v>
      </c>
      <c r="BE347" s="3">
        <f t="shared" si="306"/>
        <v>1</v>
      </c>
      <c r="BF347" s="3">
        <f t="shared" si="307"/>
        <v>3.4000000000000004</v>
      </c>
      <c r="BG347" s="3">
        <f t="shared" si="308"/>
        <v>3</v>
      </c>
      <c r="BH347" s="3">
        <f t="shared" si="309"/>
        <v>2.7</v>
      </c>
      <c r="BI347" s="3">
        <f t="shared" si="310"/>
        <v>1.7</v>
      </c>
      <c r="BJ347" s="3">
        <f t="shared" si="311"/>
        <v>1</v>
      </c>
      <c r="BK347" s="3">
        <f t="shared" si="312"/>
        <v>3.2417582417582418</v>
      </c>
      <c r="BL347" s="3">
        <f t="shared" si="313"/>
        <v>2.4160000000000004</v>
      </c>
      <c r="BO347" t="s">
        <v>641</v>
      </c>
      <c r="BP347" t="str">
        <f t="shared" si="314"/>
        <v>('i2023110600415','2022','in2023110400001','3'),</v>
      </c>
      <c r="BQ347" t="str">
        <f t="shared" si="315"/>
        <v>('i2023110600415','2022','in2023110400002','3'),</v>
      </c>
      <c r="BR347" t="str">
        <f t="shared" si="316"/>
        <v>('i2023110600415','2022','in2023110400003','3'),</v>
      </c>
      <c r="BS347" t="str">
        <f t="shared" si="317"/>
        <v>('i2023110600415','2022','in2023110400004','3'),</v>
      </c>
      <c r="BT347" t="str">
        <f t="shared" si="318"/>
        <v>('i2023110600415','2022','in2023110400005','2'),</v>
      </c>
      <c r="BU347" t="str">
        <f t="shared" si="319"/>
        <v>('i2023110600415','2022','in2023110400006','2'),</v>
      </c>
      <c r="BV347" t="str">
        <f t="shared" si="320"/>
        <v>('i2023110600415','2022','in2023110400007','2'),</v>
      </c>
      <c r="BW347" t="str">
        <f t="shared" si="321"/>
        <v>('i2023110600415','2022','in2023110400008','3'),</v>
      </c>
      <c r="BX347" t="str">
        <f t="shared" si="322"/>
        <v>('i2023110600415','2022','in2023110400009','3'),</v>
      </c>
      <c r="BY347" t="str">
        <f t="shared" si="323"/>
        <v>('i2023110600415','2022','in2023110400010','3'),</v>
      </c>
      <c r="BZ347" t="str">
        <f t="shared" si="324"/>
        <v>('i2023110600415','2022','in2023110400011','1'),</v>
      </c>
      <c r="CA347" t="str">
        <f t="shared" si="325"/>
        <v>('i2023110600415','2022','in2023110400012','2'),</v>
      </c>
      <c r="CB347" t="str">
        <f t="shared" si="326"/>
        <v>('i2023110600415','2022','in2023110400013','2'),</v>
      </c>
      <c r="CC347" t="str">
        <f t="shared" si="327"/>
        <v>('i2023110600415','2022','in2023110400014','1'),</v>
      </c>
      <c r="CD347" t="str">
        <f t="shared" si="328"/>
        <v>('i2023110600415','2022','in2023110400015','2'),</v>
      </c>
      <c r="CE347" t="str">
        <f t="shared" si="329"/>
        <v>('i2023110600415','2022','in2023110400016','2'),</v>
      </c>
      <c r="CF347" t="str">
        <f t="shared" si="330"/>
        <v>('i2023110600415','2022','in2023110400017','3'),</v>
      </c>
      <c r="CG347" t="str">
        <f t="shared" si="331"/>
        <v>('i2023110600415','2022','in2023110400018','2'),</v>
      </c>
      <c r="CH347" t="str">
        <f t="shared" si="332"/>
        <v>('i2023110600415','2022','in2023110400019','1'),</v>
      </c>
      <c r="CI347" t="str">
        <f t="shared" si="333"/>
        <v>('i2023110600415','2022','in2023110400020','1'),</v>
      </c>
      <c r="CJ347" t="str">
        <f t="shared" si="334"/>
        <v>('i2023110600415','2022','in2023110400021','1'),</v>
      </c>
      <c r="CK347" t="str">
        <f t="shared" si="335"/>
        <v>('i2023110600415','2022','in2023110400022','1'),</v>
      </c>
      <c r="CL347" t="str">
        <f t="shared" si="336"/>
        <v>('i2023110600415','2022','in2023110400023','1'),</v>
      </c>
      <c r="CM347" t="str">
        <f t="shared" si="337"/>
        <v>('i2023110600415','2022','in2023110400024','1'),</v>
      </c>
      <c r="CN347" t="str">
        <f t="shared" si="338"/>
        <v>('i2023110600415','2022','in2023110400025','1'),</v>
      </c>
      <c r="CO347" t="str">
        <f t="shared" si="339"/>
        <v>('i2023110600415','2022','in2023110400026','1'),</v>
      </c>
      <c r="CP347" t="str">
        <f t="shared" si="340"/>
        <v>('i2023110600415','2022','in2023110400027','1'),</v>
      </c>
      <c r="CQ347" t="str">
        <f t="shared" si="341"/>
        <v>('i2023110600415','2022','in2023110400028','1'),</v>
      </c>
      <c r="CR347" t="str">
        <f t="shared" si="342"/>
        <v>('i2023110600415','2022','in2023110400029','1'),</v>
      </c>
      <c r="CS347" t="str">
        <f t="shared" si="343"/>
        <v>('i2023110600415','2022','in2023110400030','1'),</v>
      </c>
      <c r="CT347" t="str">
        <f t="shared" si="344"/>
        <v>('i2023110600415','2022','in2023110400031','1'),</v>
      </c>
      <c r="CU347" t="str">
        <f t="shared" si="345"/>
        <v>('i2023110600415','2022','in2023110400032','4'),</v>
      </c>
      <c r="CV347" t="str">
        <f t="shared" si="346"/>
        <v>('i2023110600415','2022','in2023110400033','4'),</v>
      </c>
      <c r="CW347" t="str">
        <f t="shared" si="347"/>
        <v>('i2023110600415','2022','in2023110400034','4'),</v>
      </c>
      <c r="CX347" t="str">
        <f t="shared" si="348"/>
        <v>('i2023110600415','2022','in2023110400035','4'),</v>
      </c>
      <c r="CY347" t="str">
        <f t="shared" si="349"/>
        <v>('i2023110600415','2022','in2023110400036','4'),</v>
      </c>
      <c r="CZ347" t="str">
        <f t="shared" si="350"/>
        <v>('i2023110600415','2022','in2023110400037','3'),</v>
      </c>
      <c r="DA347" t="str">
        <f t="shared" si="351"/>
        <v>('i2023110600415','2022','in2023110400038','3'),</v>
      </c>
      <c r="DB347" t="str">
        <f t="shared" si="352"/>
        <v>('i2023110600415','2022','in2023110400039','2'),</v>
      </c>
      <c r="DC347" t="str">
        <f t="shared" si="353"/>
        <v>('i2023110600415','2022','in2023110400040','3'),</v>
      </c>
      <c r="DD347" t="str">
        <f t="shared" si="354"/>
        <v>('i2023110600415','2022','in2023110400041','3'),</v>
      </c>
      <c r="DE347" t="str">
        <f t="shared" si="355"/>
        <v>('i2023110600415','2022','in2023110400042','4'),</v>
      </c>
      <c r="DF347" t="str">
        <f t="shared" si="356"/>
        <v>('i2023110600415','2022','in2023110400043','2'),</v>
      </c>
      <c r="DG347" t="str">
        <f t="shared" si="357"/>
        <v>('i2023110600415','2022','in2023110400044','2'),</v>
      </c>
      <c r="DH347" t="str">
        <f t="shared" si="358"/>
        <v>('i2023110600415','2022','in2023110400045','3'),</v>
      </c>
      <c r="DI347" t="str">
        <f t="shared" si="359"/>
        <v>('i2023110600415','2022','in2023110400046','3'),</v>
      </c>
      <c r="DJ347" t="str">
        <f t="shared" si="360"/>
        <v>('i2023110600415','2022','in2023110400047','4');</v>
      </c>
    </row>
    <row r="348" spans="1:114" x14ac:dyDescent="0.25">
      <c r="A348" s="4" t="str">
        <f>INDEX('instansi pusat'!$B$2:$C$623,MATCH(C348,'instansi pusat'!$D$2:$D$623,0),2)</f>
        <v>i2023110600254</v>
      </c>
      <c r="B348" s="6">
        <v>6706</v>
      </c>
      <c r="C348" s="5" t="s">
        <v>316</v>
      </c>
      <c r="D348" s="6">
        <v>2022</v>
      </c>
      <c r="E348" s="6">
        <v>2</v>
      </c>
      <c r="F348" s="6">
        <v>2</v>
      </c>
      <c r="G348" s="6">
        <v>1</v>
      </c>
      <c r="H348" s="6">
        <v>2</v>
      </c>
      <c r="I348" s="6">
        <v>1</v>
      </c>
      <c r="J348" s="6">
        <v>1</v>
      </c>
      <c r="K348" s="6">
        <v>1</v>
      </c>
      <c r="L348" s="6">
        <v>1</v>
      </c>
      <c r="M348" s="6">
        <v>1</v>
      </c>
      <c r="N348" s="6">
        <v>3</v>
      </c>
      <c r="O348" s="6">
        <v>1</v>
      </c>
      <c r="P348" s="6">
        <v>1</v>
      </c>
      <c r="Q348" s="6">
        <v>1</v>
      </c>
      <c r="R348" s="6">
        <v>1</v>
      </c>
      <c r="S348" s="6">
        <v>1</v>
      </c>
      <c r="T348" s="6">
        <v>2</v>
      </c>
      <c r="U348" s="6">
        <v>3</v>
      </c>
      <c r="V348" s="6">
        <v>1</v>
      </c>
      <c r="W348" s="6">
        <v>2</v>
      </c>
      <c r="X348" s="6">
        <v>1</v>
      </c>
      <c r="Y348" s="6">
        <v>1</v>
      </c>
      <c r="Z348" s="6">
        <v>1</v>
      </c>
      <c r="AA348" s="6">
        <v>1</v>
      </c>
      <c r="AB348" s="6">
        <v>1</v>
      </c>
      <c r="AC348" s="6">
        <v>1</v>
      </c>
      <c r="AD348" s="6">
        <v>1</v>
      </c>
      <c r="AE348" s="6">
        <v>1</v>
      </c>
      <c r="AF348" s="6">
        <v>1</v>
      </c>
      <c r="AG348" s="6">
        <v>1</v>
      </c>
      <c r="AH348" s="6">
        <v>2</v>
      </c>
      <c r="AI348" s="6">
        <v>1</v>
      </c>
      <c r="AJ348" s="6">
        <v>2</v>
      </c>
      <c r="AK348" s="6">
        <v>2</v>
      </c>
      <c r="AL348" s="6">
        <v>2</v>
      </c>
      <c r="AM348" s="6">
        <v>2</v>
      </c>
      <c r="AN348" s="6">
        <v>2</v>
      </c>
      <c r="AO348" s="6">
        <v>2</v>
      </c>
      <c r="AP348" s="6">
        <v>2</v>
      </c>
      <c r="AQ348" s="6">
        <v>2</v>
      </c>
      <c r="AR348" s="6">
        <v>2</v>
      </c>
      <c r="AS348" s="6">
        <v>2</v>
      </c>
      <c r="AT348" s="6">
        <v>2</v>
      </c>
      <c r="AU348" s="6">
        <v>2</v>
      </c>
      <c r="AV348" s="6">
        <v>2</v>
      </c>
      <c r="AW348" s="6">
        <v>2</v>
      </c>
      <c r="AX348" s="6">
        <v>2</v>
      </c>
      <c r="AY348" s="6">
        <v>2</v>
      </c>
      <c r="AZ348" s="3">
        <f t="shared" si="301"/>
        <v>1.5</v>
      </c>
      <c r="BA348" s="3">
        <f t="shared" si="302"/>
        <v>1</v>
      </c>
      <c r="BB348" s="3">
        <f t="shared" si="303"/>
        <v>1.75</v>
      </c>
      <c r="BC348" s="3">
        <f t="shared" si="304"/>
        <v>1.5</v>
      </c>
      <c r="BD348" s="3">
        <f t="shared" si="305"/>
        <v>1</v>
      </c>
      <c r="BE348" s="3">
        <f t="shared" si="306"/>
        <v>1.3333333333333333</v>
      </c>
      <c r="BF348" s="3">
        <f t="shared" si="307"/>
        <v>2</v>
      </c>
      <c r="BG348" s="3">
        <f t="shared" si="308"/>
        <v>2</v>
      </c>
      <c r="BH348" s="3">
        <f t="shared" si="309"/>
        <v>1.5</v>
      </c>
      <c r="BI348" s="3">
        <f t="shared" si="310"/>
        <v>1.4000000000000001</v>
      </c>
      <c r="BJ348" s="3">
        <f t="shared" si="311"/>
        <v>1.0909090909090908</v>
      </c>
      <c r="BK348" s="3">
        <f t="shared" si="312"/>
        <v>2</v>
      </c>
      <c r="BL348" s="3">
        <f t="shared" si="313"/>
        <v>1.6350000000000002</v>
      </c>
      <c r="BO348" t="s">
        <v>641</v>
      </c>
      <c r="BP348" t="str">
        <f t="shared" si="314"/>
        <v>('i2023110600254','2022','in2023110400001','2'),</v>
      </c>
      <c r="BQ348" t="str">
        <f t="shared" si="315"/>
        <v>('i2023110600254','2022','in2023110400002','2'),</v>
      </c>
      <c r="BR348" t="str">
        <f t="shared" si="316"/>
        <v>('i2023110600254','2022','in2023110400003','1'),</v>
      </c>
      <c r="BS348" t="str">
        <f t="shared" si="317"/>
        <v>('i2023110600254','2022','in2023110400004','2'),</v>
      </c>
      <c r="BT348" t="str">
        <f t="shared" si="318"/>
        <v>('i2023110600254','2022','in2023110400005','1'),</v>
      </c>
      <c r="BU348" t="str">
        <f t="shared" si="319"/>
        <v>('i2023110600254','2022','in2023110400006','1'),</v>
      </c>
      <c r="BV348" t="str">
        <f t="shared" si="320"/>
        <v>('i2023110600254','2022','in2023110400007','1'),</v>
      </c>
      <c r="BW348" t="str">
        <f t="shared" si="321"/>
        <v>('i2023110600254','2022','in2023110400008','1'),</v>
      </c>
      <c r="BX348" t="str">
        <f t="shared" si="322"/>
        <v>('i2023110600254','2022','in2023110400009','1'),</v>
      </c>
      <c r="BY348" t="str">
        <f t="shared" si="323"/>
        <v>('i2023110600254','2022','in2023110400010','3'),</v>
      </c>
      <c r="BZ348" t="str">
        <f t="shared" si="324"/>
        <v>('i2023110600254','2022','in2023110400011','1'),</v>
      </c>
      <c r="CA348" t="str">
        <f t="shared" si="325"/>
        <v>('i2023110600254','2022','in2023110400012','1'),</v>
      </c>
      <c r="CB348" t="str">
        <f t="shared" si="326"/>
        <v>('i2023110600254','2022','in2023110400013','1'),</v>
      </c>
      <c r="CC348" t="str">
        <f t="shared" si="327"/>
        <v>('i2023110600254','2022','in2023110400014','1'),</v>
      </c>
      <c r="CD348" t="str">
        <f t="shared" si="328"/>
        <v>('i2023110600254','2022','in2023110400015','1'),</v>
      </c>
      <c r="CE348" t="str">
        <f t="shared" si="329"/>
        <v>('i2023110600254','2022','in2023110400016','2'),</v>
      </c>
      <c r="CF348" t="str">
        <f t="shared" si="330"/>
        <v>('i2023110600254','2022','in2023110400017','3'),</v>
      </c>
      <c r="CG348" t="str">
        <f t="shared" si="331"/>
        <v>('i2023110600254','2022','in2023110400018','1'),</v>
      </c>
      <c r="CH348" t="str">
        <f t="shared" si="332"/>
        <v>('i2023110600254','2022','in2023110400019','2'),</v>
      </c>
      <c r="CI348" t="str">
        <f t="shared" si="333"/>
        <v>('i2023110600254','2022','in2023110400020','1'),</v>
      </c>
      <c r="CJ348" t="str">
        <f t="shared" si="334"/>
        <v>('i2023110600254','2022','in2023110400021','1'),</v>
      </c>
      <c r="CK348" t="str">
        <f t="shared" si="335"/>
        <v>('i2023110600254','2022','in2023110400022','1'),</v>
      </c>
      <c r="CL348" t="str">
        <f t="shared" si="336"/>
        <v>('i2023110600254','2022','in2023110400023','1'),</v>
      </c>
      <c r="CM348" t="str">
        <f t="shared" si="337"/>
        <v>('i2023110600254','2022','in2023110400024','1'),</v>
      </c>
      <c r="CN348" t="str">
        <f t="shared" si="338"/>
        <v>('i2023110600254','2022','in2023110400025','1'),</v>
      </c>
      <c r="CO348" t="str">
        <f t="shared" si="339"/>
        <v>('i2023110600254','2022','in2023110400026','1'),</v>
      </c>
      <c r="CP348" t="str">
        <f t="shared" si="340"/>
        <v>('i2023110600254','2022','in2023110400027','1'),</v>
      </c>
      <c r="CQ348" t="str">
        <f t="shared" si="341"/>
        <v>('i2023110600254','2022','in2023110400028','1'),</v>
      </c>
      <c r="CR348" t="str">
        <f t="shared" si="342"/>
        <v>('i2023110600254','2022','in2023110400029','1'),</v>
      </c>
      <c r="CS348" t="str">
        <f t="shared" si="343"/>
        <v>('i2023110600254','2022','in2023110400030','2'),</v>
      </c>
      <c r="CT348" t="str">
        <f t="shared" si="344"/>
        <v>('i2023110600254','2022','in2023110400031','1'),</v>
      </c>
      <c r="CU348" t="str">
        <f t="shared" si="345"/>
        <v>('i2023110600254','2022','in2023110400032','2'),</v>
      </c>
      <c r="CV348" t="str">
        <f t="shared" si="346"/>
        <v>('i2023110600254','2022','in2023110400033','2'),</v>
      </c>
      <c r="CW348" t="str">
        <f t="shared" si="347"/>
        <v>('i2023110600254','2022','in2023110400034','2'),</v>
      </c>
      <c r="CX348" t="str">
        <f t="shared" si="348"/>
        <v>('i2023110600254','2022','in2023110400035','2'),</v>
      </c>
      <c r="CY348" t="str">
        <f t="shared" si="349"/>
        <v>('i2023110600254','2022','in2023110400036','2'),</v>
      </c>
      <c r="CZ348" t="str">
        <f t="shared" si="350"/>
        <v>('i2023110600254','2022','in2023110400037','2'),</v>
      </c>
      <c r="DA348" t="str">
        <f t="shared" si="351"/>
        <v>('i2023110600254','2022','in2023110400038','2'),</v>
      </c>
      <c r="DB348" t="str">
        <f t="shared" si="352"/>
        <v>('i2023110600254','2022','in2023110400039','2'),</v>
      </c>
      <c r="DC348" t="str">
        <f t="shared" si="353"/>
        <v>('i2023110600254','2022','in2023110400040','2'),</v>
      </c>
      <c r="DD348" t="str">
        <f t="shared" si="354"/>
        <v>('i2023110600254','2022','in2023110400041','2'),</v>
      </c>
      <c r="DE348" t="str">
        <f t="shared" si="355"/>
        <v>('i2023110600254','2022','in2023110400042','2'),</v>
      </c>
      <c r="DF348" t="str">
        <f t="shared" si="356"/>
        <v>('i2023110600254','2022','in2023110400043','2'),</v>
      </c>
      <c r="DG348" t="str">
        <f t="shared" si="357"/>
        <v>('i2023110600254','2022','in2023110400044','2'),</v>
      </c>
      <c r="DH348" t="str">
        <f t="shared" si="358"/>
        <v>('i2023110600254','2022','in2023110400045','2'),</v>
      </c>
      <c r="DI348" t="str">
        <f t="shared" si="359"/>
        <v>('i2023110600254','2022','in2023110400046','2'),</v>
      </c>
      <c r="DJ348" t="str">
        <f t="shared" si="360"/>
        <v>('i2023110600254','2022','in2023110400047','2');</v>
      </c>
    </row>
    <row r="349" spans="1:114" x14ac:dyDescent="0.25">
      <c r="A349" s="4" t="str">
        <f>INDEX('instansi pusat'!$B$2:$C$623,MATCH(C349,'instansi pusat'!$D$2:$D$623,0),2)</f>
        <v>i2023110600598</v>
      </c>
      <c r="B349" s="6">
        <v>7907</v>
      </c>
      <c r="C349" s="5" t="s">
        <v>364</v>
      </c>
      <c r="D349" s="6">
        <v>2022</v>
      </c>
      <c r="E349" s="6">
        <v>1</v>
      </c>
      <c r="F349" s="6">
        <v>1</v>
      </c>
      <c r="G349" s="6">
        <v>1</v>
      </c>
      <c r="H349" s="6">
        <v>1</v>
      </c>
      <c r="I349" s="6">
        <v>1</v>
      </c>
      <c r="J349" s="6">
        <v>1</v>
      </c>
      <c r="K349" s="6">
        <v>1</v>
      </c>
      <c r="L349" s="6">
        <v>1</v>
      </c>
      <c r="M349" s="6">
        <v>1</v>
      </c>
      <c r="N349" s="6">
        <v>1</v>
      </c>
      <c r="O349" s="6">
        <v>1</v>
      </c>
      <c r="P349" s="6">
        <v>1</v>
      </c>
      <c r="Q349" s="6">
        <v>1</v>
      </c>
      <c r="R349" s="6">
        <v>1</v>
      </c>
      <c r="S349" s="6">
        <v>1</v>
      </c>
      <c r="T349" s="6">
        <v>2</v>
      </c>
      <c r="U349" s="6">
        <v>1</v>
      </c>
      <c r="V349" s="6">
        <v>1</v>
      </c>
      <c r="W349" s="6">
        <v>1</v>
      </c>
      <c r="X349" s="6">
        <v>1</v>
      </c>
      <c r="Y349" s="6">
        <v>1</v>
      </c>
      <c r="Z349" s="6">
        <v>1</v>
      </c>
      <c r="AA349" s="6">
        <v>1</v>
      </c>
      <c r="AB349" s="6">
        <v>1</v>
      </c>
      <c r="AC349" s="6">
        <v>1</v>
      </c>
      <c r="AD349" s="6">
        <v>1</v>
      </c>
      <c r="AE349" s="6">
        <v>1</v>
      </c>
      <c r="AF349" s="6">
        <v>1</v>
      </c>
      <c r="AG349" s="6">
        <v>1</v>
      </c>
      <c r="AH349" s="6">
        <v>1</v>
      </c>
      <c r="AI349" s="6">
        <v>1</v>
      </c>
      <c r="AJ349" s="6">
        <v>4</v>
      </c>
      <c r="AK349" s="6">
        <v>4</v>
      </c>
      <c r="AL349" s="6">
        <v>4</v>
      </c>
      <c r="AM349" s="6">
        <v>3</v>
      </c>
      <c r="AN349" s="6">
        <v>1</v>
      </c>
      <c r="AO349" s="6">
        <v>1</v>
      </c>
      <c r="AP349" s="6">
        <v>1</v>
      </c>
      <c r="AQ349" s="6">
        <v>2</v>
      </c>
      <c r="AR349" s="6">
        <v>1</v>
      </c>
      <c r="AS349" s="6">
        <v>1</v>
      </c>
      <c r="AT349" s="6">
        <v>1</v>
      </c>
      <c r="AU349" s="6">
        <v>1</v>
      </c>
      <c r="AV349" s="6">
        <v>2</v>
      </c>
      <c r="AW349" s="6">
        <v>2</v>
      </c>
      <c r="AX349" s="6">
        <v>1</v>
      </c>
      <c r="AY349" s="6">
        <v>1</v>
      </c>
      <c r="AZ349" s="3">
        <f t="shared" si="301"/>
        <v>1</v>
      </c>
      <c r="BA349" s="3">
        <f t="shared" si="302"/>
        <v>1</v>
      </c>
      <c r="BB349" s="3">
        <f t="shared" si="303"/>
        <v>1.25</v>
      </c>
      <c r="BC349" s="3">
        <f t="shared" si="304"/>
        <v>1</v>
      </c>
      <c r="BD349" s="3">
        <f t="shared" si="305"/>
        <v>1</v>
      </c>
      <c r="BE349" s="3">
        <f t="shared" si="306"/>
        <v>1</v>
      </c>
      <c r="BF349" s="3">
        <f t="shared" si="307"/>
        <v>2.2000000000000002</v>
      </c>
      <c r="BG349" s="3">
        <f t="shared" si="308"/>
        <v>1.3333333333333333</v>
      </c>
      <c r="BH349" s="3">
        <f t="shared" si="309"/>
        <v>1</v>
      </c>
      <c r="BI349" s="3">
        <f t="shared" si="310"/>
        <v>1.1000000000000001</v>
      </c>
      <c r="BJ349" s="3">
        <f t="shared" si="311"/>
        <v>1</v>
      </c>
      <c r="BK349" s="3">
        <f t="shared" si="312"/>
        <v>1.857142857142857</v>
      </c>
      <c r="BL349" s="3">
        <f t="shared" si="313"/>
        <v>1.415</v>
      </c>
      <c r="BO349" t="s">
        <v>641</v>
      </c>
      <c r="BP349" t="str">
        <f t="shared" si="314"/>
        <v>('i2023110600598','2022','in2023110400001','1'),</v>
      </c>
      <c r="BQ349" t="str">
        <f t="shared" si="315"/>
        <v>('i2023110600598','2022','in2023110400002','1'),</v>
      </c>
      <c r="BR349" t="str">
        <f t="shared" si="316"/>
        <v>('i2023110600598','2022','in2023110400003','1'),</v>
      </c>
      <c r="BS349" t="str">
        <f t="shared" si="317"/>
        <v>('i2023110600598','2022','in2023110400004','1'),</v>
      </c>
      <c r="BT349" t="str">
        <f t="shared" si="318"/>
        <v>('i2023110600598','2022','in2023110400005','1'),</v>
      </c>
      <c r="BU349" t="str">
        <f t="shared" si="319"/>
        <v>('i2023110600598','2022','in2023110400006','1'),</v>
      </c>
      <c r="BV349" t="str">
        <f t="shared" si="320"/>
        <v>('i2023110600598','2022','in2023110400007','1'),</v>
      </c>
      <c r="BW349" t="str">
        <f t="shared" si="321"/>
        <v>('i2023110600598','2022','in2023110400008','1'),</v>
      </c>
      <c r="BX349" t="str">
        <f t="shared" si="322"/>
        <v>('i2023110600598','2022','in2023110400009','1'),</v>
      </c>
      <c r="BY349" t="str">
        <f t="shared" si="323"/>
        <v>('i2023110600598','2022','in2023110400010','1'),</v>
      </c>
      <c r="BZ349" t="str">
        <f t="shared" si="324"/>
        <v>('i2023110600598','2022','in2023110400011','1'),</v>
      </c>
      <c r="CA349" t="str">
        <f t="shared" si="325"/>
        <v>('i2023110600598','2022','in2023110400012','1'),</v>
      </c>
      <c r="CB349" t="str">
        <f t="shared" si="326"/>
        <v>('i2023110600598','2022','in2023110400013','1'),</v>
      </c>
      <c r="CC349" t="str">
        <f t="shared" si="327"/>
        <v>('i2023110600598','2022','in2023110400014','1'),</v>
      </c>
      <c r="CD349" t="str">
        <f t="shared" si="328"/>
        <v>('i2023110600598','2022','in2023110400015','1'),</v>
      </c>
      <c r="CE349" t="str">
        <f t="shared" si="329"/>
        <v>('i2023110600598','2022','in2023110400016','2'),</v>
      </c>
      <c r="CF349" t="str">
        <f t="shared" si="330"/>
        <v>('i2023110600598','2022','in2023110400017','1'),</v>
      </c>
      <c r="CG349" t="str">
        <f t="shared" si="331"/>
        <v>('i2023110600598','2022','in2023110400018','1'),</v>
      </c>
      <c r="CH349" t="str">
        <f t="shared" si="332"/>
        <v>('i2023110600598','2022','in2023110400019','1'),</v>
      </c>
      <c r="CI349" t="str">
        <f t="shared" si="333"/>
        <v>('i2023110600598','2022','in2023110400020','1'),</v>
      </c>
      <c r="CJ349" t="str">
        <f t="shared" si="334"/>
        <v>('i2023110600598','2022','in2023110400021','1'),</v>
      </c>
      <c r="CK349" t="str">
        <f t="shared" si="335"/>
        <v>('i2023110600598','2022','in2023110400022','1'),</v>
      </c>
      <c r="CL349" t="str">
        <f t="shared" si="336"/>
        <v>('i2023110600598','2022','in2023110400023','1'),</v>
      </c>
      <c r="CM349" t="str">
        <f t="shared" si="337"/>
        <v>('i2023110600598','2022','in2023110400024','1'),</v>
      </c>
      <c r="CN349" t="str">
        <f t="shared" si="338"/>
        <v>('i2023110600598','2022','in2023110400025','1'),</v>
      </c>
      <c r="CO349" t="str">
        <f t="shared" si="339"/>
        <v>('i2023110600598','2022','in2023110400026','1'),</v>
      </c>
      <c r="CP349" t="str">
        <f t="shared" si="340"/>
        <v>('i2023110600598','2022','in2023110400027','1'),</v>
      </c>
      <c r="CQ349" t="str">
        <f t="shared" si="341"/>
        <v>('i2023110600598','2022','in2023110400028','1'),</v>
      </c>
      <c r="CR349" t="str">
        <f t="shared" si="342"/>
        <v>('i2023110600598','2022','in2023110400029','1'),</v>
      </c>
      <c r="CS349" t="str">
        <f t="shared" si="343"/>
        <v>('i2023110600598','2022','in2023110400030','1'),</v>
      </c>
      <c r="CT349" t="str">
        <f t="shared" si="344"/>
        <v>('i2023110600598','2022','in2023110400031','1'),</v>
      </c>
      <c r="CU349" t="str">
        <f t="shared" si="345"/>
        <v>('i2023110600598','2022','in2023110400032','4'),</v>
      </c>
      <c r="CV349" t="str">
        <f t="shared" si="346"/>
        <v>('i2023110600598','2022','in2023110400033','4'),</v>
      </c>
      <c r="CW349" t="str">
        <f t="shared" si="347"/>
        <v>('i2023110600598','2022','in2023110400034','4'),</v>
      </c>
      <c r="CX349" t="str">
        <f t="shared" si="348"/>
        <v>('i2023110600598','2022','in2023110400035','3'),</v>
      </c>
      <c r="CY349" t="str">
        <f t="shared" si="349"/>
        <v>('i2023110600598','2022','in2023110400036','1'),</v>
      </c>
      <c r="CZ349" t="str">
        <f t="shared" si="350"/>
        <v>('i2023110600598','2022','in2023110400037','1'),</v>
      </c>
      <c r="DA349" t="str">
        <f t="shared" si="351"/>
        <v>('i2023110600598','2022','in2023110400038','1'),</v>
      </c>
      <c r="DB349" t="str">
        <f t="shared" si="352"/>
        <v>('i2023110600598','2022','in2023110400039','2'),</v>
      </c>
      <c r="DC349" t="str">
        <f t="shared" si="353"/>
        <v>('i2023110600598','2022','in2023110400040','1'),</v>
      </c>
      <c r="DD349" t="str">
        <f t="shared" si="354"/>
        <v>('i2023110600598','2022','in2023110400041','1'),</v>
      </c>
      <c r="DE349" t="str">
        <f t="shared" si="355"/>
        <v>('i2023110600598','2022','in2023110400042','1'),</v>
      </c>
      <c r="DF349" t="str">
        <f t="shared" si="356"/>
        <v>('i2023110600598','2022','in2023110400043','1'),</v>
      </c>
      <c r="DG349" t="str">
        <f t="shared" si="357"/>
        <v>('i2023110600598','2022','in2023110400044','2'),</v>
      </c>
      <c r="DH349" t="str">
        <f t="shared" si="358"/>
        <v>('i2023110600598','2022','in2023110400045','2'),</v>
      </c>
      <c r="DI349" t="str">
        <f t="shared" si="359"/>
        <v>('i2023110600598','2022','in2023110400046','1'),</v>
      </c>
      <c r="DJ349" t="str">
        <f t="shared" si="360"/>
        <v>('i2023110600598','2022','in2023110400047','1');</v>
      </c>
    </row>
    <row r="350" spans="1:114" x14ac:dyDescent="0.25">
      <c r="A350" s="4" t="str">
        <f>INDEX('instansi pusat'!$B$2:$C$623,MATCH(C350,'instansi pusat'!$D$2:$D$623,0),2)</f>
        <v>i2023110600599</v>
      </c>
      <c r="B350" s="6">
        <v>7908</v>
      </c>
      <c r="C350" s="5" t="s">
        <v>365</v>
      </c>
      <c r="D350" s="6">
        <v>2022</v>
      </c>
      <c r="E350" s="6">
        <v>1</v>
      </c>
      <c r="F350" s="6">
        <v>1</v>
      </c>
      <c r="G350" s="6">
        <v>1</v>
      </c>
      <c r="H350" s="6">
        <v>1</v>
      </c>
      <c r="I350" s="6">
        <v>1</v>
      </c>
      <c r="J350" s="6">
        <v>1</v>
      </c>
      <c r="K350" s="6">
        <v>1</v>
      </c>
      <c r="L350" s="6">
        <v>1</v>
      </c>
      <c r="M350" s="6">
        <v>1</v>
      </c>
      <c r="N350" s="6">
        <v>1</v>
      </c>
      <c r="O350" s="6">
        <v>1</v>
      </c>
      <c r="P350" s="6">
        <v>1</v>
      </c>
      <c r="Q350" s="6">
        <v>2</v>
      </c>
      <c r="R350" s="6">
        <v>1</v>
      </c>
      <c r="S350" s="6">
        <v>1</v>
      </c>
      <c r="T350" s="6">
        <v>1</v>
      </c>
      <c r="U350" s="6">
        <v>1</v>
      </c>
      <c r="V350" s="6">
        <v>1</v>
      </c>
      <c r="W350" s="6">
        <v>2</v>
      </c>
      <c r="X350" s="6">
        <v>1</v>
      </c>
      <c r="Y350" s="6">
        <v>1</v>
      </c>
      <c r="Z350" s="6">
        <v>1</v>
      </c>
      <c r="AA350" s="6">
        <v>1</v>
      </c>
      <c r="AB350" s="6">
        <v>1</v>
      </c>
      <c r="AC350" s="6">
        <v>1</v>
      </c>
      <c r="AD350" s="6">
        <v>1</v>
      </c>
      <c r="AE350" s="6">
        <v>1</v>
      </c>
      <c r="AF350" s="6">
        <v>1</v>
      </c>
      <c r="AG350" s="6">
        <v>1</v>
      </c>
      <c r="AH350" s="6">
        <v>1</v>
      </c>
      <c r="AI350" s="6">
        <v>1</v>
      </c>
      <c r="AJ350" s="6">
        <v>4</v>
      </c>
      <c r="AK350" s="6">
        <v>4</v>
      </c>
      <c r="AL350" s="6">
        <v>4</v>
      </c>
      <c r="AM350" s="6">
        <v>3</v>
      </c>
      <c r="AN350" s="6">
        <v>2</v>
      </c>
      <c r="AO350" s="6">
        <v>2</v>
      </c>
      <c r="AP350" s="6">
        <v>2</v>
      </c>
      <c r="AQ350" s="6">
        <v>1</v>
      </c>
      <c r="AR350" s="6">
        <v>2</v>
      </c>
      <c r="AS350" s="6">
        <v>1</v>
      </c>
      <c r="AT350" s="6">
        <v>4</v>
      </c>
      <c r="AU350" s="6">
        <v>1</v>
      </c>
      <c r="AV350" s="6">
        <v>1</v>
      </c>
      <c r="AW350" s="6">
        <v>1</v>
      </c>
      <c r="AX350" s="6">
        <v>1</v>
      </c>
      <c r="AY350" s="6">
        <v>1</v>
      </c>
      <c r="AZ350" s="3">
        <f t="shared" si="301"/>
        <v>1</v>
      </c>
      <c r="BA350" s="3">
        <f t="shared" si="302"/>
        <v>1.25</v>
      </c>
      <c r="BB350" s="3">
        <f t="shared" si="303"/>
        <v>1</v>
      </c>
      <c r="BC350" s="3">
        <f t="shared" si="304"/>
        <v>1.5</v>
      </c>
      <c r="BD350" s="3">
        <f t="shared" si="305"/>
        <v>1</v>
      </c>
      <c r="BE350" s="3">
        <f t="shared" si="306"/>
        <v>1</v>
      </c>
      <c r="BF350" s="3">
        <f t="shared" si="307"/>
        <v>2.5</v>
      </c>
      <c r="BG350" s="3">
        <f t="shared" si="308"/>
        <v>1.5</v>
      </c>
      <c r="BH350" s="3">
        <f t="shared" si="309"/>
        <v>1</v>
      </c>
      <c r="BI350" s="3">
        <f t="shared" si="310"/>
        <v>1.2000000000000002</v>
      </c>
      <c r="BJ350" s="3">
        <f t="shared" si="311"/>
        <v>1</v>
      </c>
      <c r="BK350" s="3">
        <f t="shared" si="312"/>
        <v>2.1043956043956045</v>
      </c>
      <c r="BL350" s="3">
        <f t="shared" si="313"/>
        <v>1.5525000000000002</v>
      </c>
      <c r="BO350" t="s">
        <v>641</v>
      </c>
      <c r="BP350" t="str">
        <f t="shared" si="314"/>
        <v>('i2023110600599','2022','in2023110400001','1'),</v>
      </c>
      <c r="BQ350" t="str">
        <f t="shared" si="315"/>
        <v>('i2023110600599','2022','in2023110400002','1'),</v>
      </c>
      <c r="BR350" t="str">
        <f t="shared" si="316"/>
        <v>('i2023110600599','2022','in2023110400003','1'),</v>
      </c>
      <c r="BS350" t="str">
        <f t="shared" si="317"/>
        <v>('i2023110600599','2022','in2023110400004','1'),</v>
      </c>
      <c r="BT350" t="str">
        <f t="shared" si="318"/>
        <v>('i2023110600599','2022','in2023110400005','1'),</v>
      </c>
      <c r="BU350" t="str">
        <f t="shared" si="319"/>
        <v>('i2023110600599','2022','in2023110400006','1'),</v>
      </c>
      <c r="BV350" t="str">
        <f t="shared" si="320"/>
        <v>('i2023110600599','2022','in2023110400007','1'),</v>
      </c>
      <c r="BW350" t="str">
        <f t="shared" si="321"/>
        <v>('i2023110600599','2022','in2023110400008','1'),</v>
      </c>
      <c r="BX350" t="str">
        <f t="shared" si="322"/>
        <v>('i2023110600599','2022','in2023110400009','1'),</v>
      </c>
      <c r="BY350" t="str">
        <f t="shared" si="323"/>
        <v>('i2023110600599','2022','in2023110400010','1'),</v>
      </c>
      <c r="BZ350" t="str">
        <f t="shared" si="324"/>
        <v>('i2023110600599','2022','in2023110400011','1'),</v>
      </c>
      <c r="CA350" t="str">
        <f t="shared" si="325"/>
        <v>('i2023110600599','2022','in2023110400012','1'),</v>
      </c>
      <c r="CB350" t="str">
        <f t="shared" si="326"/>
        <v>('i2023110600599','2022','in2023110400013','2'),</v>
      </c>
      <c r="CC350" t="str">
        <f t="shared" si="327"/>
        <v>('i2023110600599','2022','in2023110400014','1'),</v>
      </c>
      <c r="CD350" t="str">
        <f t="shared" si="328"/>
        <v>('i2023110600599','2022','in2023110400015','1'),</v>
      </c>
      <c r="CE350" t="str">
        <f t="shared" si="329"/>
        <v>('i2023110600599','2022','in2023110400016','1'),</v>
      </c>
      <c r="CF350" t="str">
        <f t="shared" si="330"/>
        <v>('i2023110600599','2022','in2023110400017','1'),</v>
      </c>
      <c r="CG350" t="str">
        <f t="shared" si="331"/>
        <v>('i2023110600599','2022','in2023110400018','1'),</v>
      </c>
      <c r="CH350" t="str">
        <f t="shared" si="332"/>
        <v>('i2023110600599','2022','in2023110400019','2'),</v>
      </c>
      <c r="CI350" t="str">
        <f t="shared" si="333"/>
        <v>('i2023110600599','2022','in2023110400020','1'),</v>
      </c>
      <c r="CJ350" t="str">
        <f t="shared" si="334"/>
        <v>('i2023110600599','2022','in2023110400021','1'),</v>
      </c>
      <c r="CK350" t="str">
        <f t="shared" si="335"/>
        <v>('i2023110600599','2022','in2023110400022','1'),</v>
      </c>
      <c r="CL350" t="str">
        <f t="shared" si="336"/>
        <v>('i2023110600599','2022','in2023110400023','1'),</v>
      </c>
      <c r="CM350" t="str">
        <f t="shared" si="337"/>
        <v>('i2023110600599','2022','in2023110400024','1'),</v>
      </c>
      <c r="CN350" t="str">
        <f t="shared" si="338"/>
        <v>('i2023110600599','2022','in2023110400025','1'),</v>
      </c>
      <c r="CO350" t="str">
        <f t="shared" si="339"/>
        <v>('i2023110600599','2022','in2023110400026','1'),</v>
      </c>
      <c r="CP350" t="str">
        <f t="shared" si="340"/>
        <v>('i2023110600599','2022','in2023110400027','1'),</v>
      </c>
      <c r="CQ350" t="str">
        <f t="shared" si="341"/>
        <v>('i2023110600599','2022','in2023110400028','1'),</v>
      </c>
      <c r="CR350" t="str">
        <f t="shared" si="342"/>
        <v>('i2023110600599','2022','in2023110400029','1'),</v>
      </c>
      <c r="CS350" t="str">
        <f t="shared" si="343"/>
        <v>('i2023110600599','2022','in2023110400030','1'),</v>
      </c>
      <c r="CT350" t="str">
        <f t="shared" si="344"/>
        <v>('i2023110600599','2022','in2023110400031','1'),</v>
      </c>
      <c r="CU350" t="str">
        <f t="shared" si="345"/>
        <v>('i2023110600599','2022','in2023110400032','4'),</v>
      </c>
      <c r="CV350" t="str">
        <f t="shared" si="346"/>
        <v>('i2023110600599','2022','in2023110400033','4'),</v>
      </c>
      <c r="CW350" t="str">
        <f t="shared" si="347"/>
        <v>('i2023110600599','2022','in2023110400034','4'),</v>
      </c>
      <c r="CX350" t="str">
        <f t="shared" si="348"/>
        <v>('i2023110600599','2022','in2023110400035','3'),</v>
      </c>
      <c r="CY350" t="str">
        <f t="shared" si="349"/>
        <v>('i2023110600599','2022','in2023110400036','2'),</v>
      </c>
      <c r="CZ350" t="str">
        <f t="shared" si="350"/>
        <v>('i2023110600599','2022','in2023110400037','2'),</v>
      </c>
      <c r="DA350" t="str">
        <f t="shared" si="351"/>
        <v>('i2023110600599','2022','in2023110400038','2'),</v>
      </c>
      <c r="DB350" t="str">
        <f t="shared" si="352"/>
        <v>('i2023110600599','2022','in2023110400039','1'),</v>
      </c>
      <c r="DC350" t="str">
        <f t="shared" si="353"/>
        <v>('i2023110600599','2022','in2023110400040','2'),</v>
      </c>
      <c r="DD350" t="str">
        <f t="shared" si="354"/>
        <v>('i2023110600599','2022','in2023110400041','1'),</v>
      </c>
      <c r="DE350" t="str">
        <f t="shared" si="355"/>
        <v>('i2023110600599','2022','in2023110400042','4'),</v>
      </c>
      <c r="DF350" t="str">
        <f t="shared" si="356"/>
        <v>('i2023110600599','2022','in2023110400043','1'),</v>
      </c>
      <c r="DG350" t="str">
        <f t="shared" si="357"/>
        <v>('i2023110600599','2022','in2023110400044','1'),</v>
      </c>
      <c r="DH350" t="str">
        <f t="shared" si="358"/>
        <v>('i2023110600599','2022','in2023110400045','1'),</v>
      </c>
      <c r="DI350" t="str">
        <f t="shared" si="359"/>
        <v>('i2023110600599','2022','in2023110400046','1'),</v>
      </c>
      <c r="DJ350" t="str">
        <f t="shared" si="360"/>
        <v>('i2023110600599','2022','in2023110400047','1');</v>
      </c>
    </row>
    <row r="351" spans="1:114" x14ac:dyDescent="0.25">
      <c r="A351" s="4" t="str">
        <f>INDEX('instansi pusat'!$B$2:$C$623,MATCH(C351,'instansi pusat'!$D$2:$D$623,0),2)</f>
        <v>i2023110600605</v>
      </c>
      <c r="B351" s="6">
        <v>8010</v>
      </c>
      <c r="C351" s="5" t="s">
        <v>398</v>
      </c>
      <c r="D351" s="6">
        <v>2022</v>
      </c>
      <c r="E351" s="6">
        <v>1</v>
      </c>
      <c r="F351" s="6">
        <v>1</v>
      </c>
      <c r="G351" s="6">
        <v>1</v>
      </c>
      <c r="H351" s="6">
        <v>1</v>
      </c>
      <c r="I351" s="6">
        <v>1</v>
      </c>
      <c r="J351" s="6">
        <v>1</v>
      </c>
      <c r="K351" s="6">
        <v>1</v>
      </c>
      <c r="L351" s="6">
        <v>1</v>
      </c>
      <c r="M351" s="6">
        <v>1</v>
      </c>
      <c r="N351" s="6">
        <v>1</v>
      </c>
      <c r="O351" s="6">
        <v>1</v>
      </c>
      <c r="P351" s="6">
        <v>1</v>
      </c>
      <c r="Q351" s="6">
        <v>1</v>
      </c>
      <c r="R351" s="6">
        <v>1</v>
      </c>
      <c r="S351" s="6">
        <v>1</v>
      </c>
      <c r="T351" s="6">
        <v>2</v>
      </c>
      <c r="U351" s="6">
        <v>1</v>
      </c>
      <c r="V351" s="6">
        <v>1</v>
      </c>
      <c r="W351" s="6">
        <v>1</v>
      </c>
      <c r="X351" s="6">
        <v>1</v>
      </c>
      <c r="Y351" s="6">
        <v>1</v>
      </c>
      <c r="Z351" s="6">
        <v>1</v>
      </c>
      <c r="AA351" s="6">
        <v>2</v>
      </c>
      <c r="AB351" s="6">
        <v>1</v>
      </c>
      <c r="AC351" s="6">
        <v>1</v>
      </c>
      <c r="AD351" s="6">
        <v>1</v>
      </c>
      <c r="AE351" s="6">
        <v>1</v>
      </c>
      <c r="AF351" s="6">
        <v>1</v>
      </c>
      <c r="AG351" s="6">
        <v>1</v>
      </c>
      <c r="AH351" s="6">
        <v>1</v>
      </c>
      <c r="AI351" s="6">
        <v>1</v>
      </c>
      <c r="AJ351" s="6">
        <v>4</v>
      </c>
      <c r="AK351" s="6">
        <v>4</v>
      </c>
      <c r="AL351" s="6">
        <v>2</v>
      </c>
      <c r="AM351" s="6">
        <v>3</v>
      </c>
      <c r="AN351" s="6">
        <v>1</v>
      </c>
      <c r="AO351" s="6">
        <v>4</v>
      </c>
      <c r="AP351" s="6">
        <v>1</v>
      </c>
      <c r="AQ351" s="6">
        <v>2</v>
      </c>
      <c r="AR351" s="6">
        <v>1</v>
      </c>
      <c r="AS351" s="6">
        <v>1</v>
      </c>
      <c r="AT351" s="6">
        <v>4</v>
      </c>
      <c r="AU351" s="6">
        <v>2</v>
      </c>
      <c r="AV351" s="6">
        <v>4</v>
      </c>
      <c r="AW351" s="6">
        <v>1</v>
      </c>
      <c r="AX351" s="6">
        <v>1</v>
      </c>
      <c r="AY351" s="6">
        <v>1</v>
      </c>
      <c r="AZ351" s="3">
        <f t="shared" si="301"/>
        <v>1</v>
      </c>
      <c r="BA351" s="3">
        <f t="shared" si="302"/>
        <v>1</v>
      </c>
      <c r="BB351" s="3">
        <f t="shared" si="303"/>
        <v>1.25</v>
      </c>
      <c r="BC351" s="3">
        <f t="shared" si="304"/>
        <v>1</v>
      </c>
      <c r="BD351" s="3">
        <f t="shared" si="305"/>
        <v>1.125</v>
      </c>
      <c r="BE351" s="3">
        <f t="shared" si="306"/>
        <v>1</v>
      </c>
      <c r="BF351" s="3">
        <f t="shared" si="307"/>
        <v>2.3000000000000003</v>
      </c>
      <c r="BG351" s="3">
        <f t="shared" si="308"/>
        <v>2.1666666666666665</v>
      </c>
      <c r="BH351" s="3">
        <f t="shared" si="309"/>
        <v>1</v>
      </c>
      <c r="BI351" s="3">
        <f t="shared" si="310"/>
        <v>1.1000000000000001</v>
      </c>
      <c r="BJ351" s="3">
        <f t="shared" si="311"/>
        <v>1.0909090909090908</v>
      </c>
      <c r="BK351" s="3">
        <f t="shared" si="312"/>
        <v>2.2472527472527473</v>
      </c>
      <c r="BL351" s="3">
        <f t="shared" si="313"/>
        <v>1.6074999999999999</v>
      </c>
      <c r="BO351" t="s">
        <v>641</v>
      </c>
      <c r="BP351" t="str">
        <f t="shared" si="314"/>
        <v>('i2023110600605','2022','in2023110400001','1'),</v>
      </c>
      <c r="BQ351" t="str">
        <f t="shared" si="315"/>
        <v>('i2023110600605','2022','in2023110400002','1'),</v>
      </c>
      <c r="BR351" t="str">
        <f t="shared" si="316"/>
        <v>('i2023110600605','2022','in2023110400003','1'),</v>
      </c>
      <c r="BS351" t="str">
        <f t="shared" si="317"/>
        <v>('i2023110600605','2022','in2023110400004','1'),</v>
      </c>
      <c r="BT351" t="str">
        <f t="shared" si="318"/>
        <v>('i2023110600605','2022','in2023110400005','1'),</v>
      </c>
      <c r="BU351" t="str">
        <f t="shared" si="319"/>
        <v>('i2023110600605','2022','in2023110400006','1'),</v>
      </c>
      <c r="BV351" t="str">
        <f t="shared" si="320"/>
        <v>('i2023110600605','2022','in2023110400007','1'),</v>
      </c>
      <c r="BW351" t="str">
        <f t="shared" si="321"/>
        <v>('i2023110600605','2022','in2023110400008','1'),</v>
      </c>
      <c r="BX351" t="str">
        <f t="shared" si="322"/>
        <v>('i2023110600605','2022','in2023110400009','1'),</v>
      </c>
      <c r="BY351" t="str">
        <f t="shared" si="323"/>
        <v>('i2023110600605','2022','in2023110400010','1'),</v>
      </c>
      <c r="BZ351" t="str">
        <f t="shared" si="324"/>
        <v>('i2023110600605','2022','in2023110400011','1'),</v>
      </c>
      <c r="CA351" t="str">
        <f t="shared" si="325"/>
        <v>('i2023110600605','2022','in2023110400012','1'),</v>
      </c>
      <c r="CB351" t="str">
        <f t="shared" si="326"/>
        <v>('i2023110600605','2022','in2023110400013','1'),</v>
      </c>
      <c r="CC351" t="str">
        <f t="shared" si="327"/>
        <v>('i2023110600605','2022','in2023110400014','1'),</v>
      </c>
      <c r="CD351" t="str">
        <f t="shared" si="328"/>
        <v>('i2023110600605','2022','in2023110400015','1'),</v>
      </c>
      <c r="CE351" t="str">
        <f t="shared" si="329"/>
        <v>('i2023110600605','2022','in2023110400016','2'),</v>
      </c>
      <c r="CF351" t="str">
        <f t="shared" si="330"/>
        <v>('i2023110600605','2022','in2023110400017','1'),</v>
      </c>
      <c r="CG351" t="str">
        <f t="shared" si="331"/>
        <v>('i2023110600605','2022','in2023110400018','1'),</v>
      </c>
      <c r="CH351" t="str">
        <f t="shared" si="332"/>
        <v>('i2023110600605','2022','in2023110400019','1'),</v>
      </c>
      <c r="CI351" t="str">
        <f t="shared" si="333"/>
        <v>('i2023110600605','2022','in2023110400020','1'),</v>
      </c>
      <c r="CJ351" t="str">
        <f t="shared" si="334"/>
        <v>('i2023110600605','2022','in2023110400021','1'),</v>
      </c>
      <c r="CK351" t="str">
        <f t="shared" si="335"/>
        <v>('i2023110600605','2022','in2023110400022','1'),</v>
      </c>
      <c r="CL351" t="str">
        <f t="shared" si="336"/>
        <v>('i2023110600605','2022','in2023110400023','2'),</v>
      </c>
      <c r="CM351" t="str">
        <f t="shared" si="337"/>
        <v>('i2023110600605','2022','in2023110400024','1'),</v>
      </c>
      <c r="CN351" t="str">
        <f t="shared" si="338"/>
        <v>('i2023110600605','2022','in2023110400025','1'),</v>
      </c>
      <c r="CO351" t="str">
        <f t="shared" si="339"/>
        <v>('i2023110600605','2022','in2023110400026','1'),</v>
      </c>
      <c r="CP351" t="str">
        <f t="shared" si="340"/>
        <v>('i2023110600605','2022','in2023110400027','1'),</v>
      </c>
      <c r="CQ351" t="str">
        <f t="shared" si="341"/>
        <v>('i2023110600605','2022','in2023110400028','1'),</v>
      </c>
      <c r="CR351" t="str">
        <f t="shared" si="342"/>
        <v>('i2023110600605','2022','in2023110400029','1'),</v>
      </c>
      <c r="CS351" t="str">
        <f t="shared" si="343"/>
        <v>('i2023110600605','2022','in2023110400030','1'),</v>
      </c>
      <c r="CT351" t="str">
        <f t="shared" si="344"/>
        <v>('i2023110600605','2022','in2023110400031','1'),</v>
      </c>
      <c r="CU351" t="str">
        <f t="shared" si="345"/>
        <v>('i2023110600605','2022','in2023110400032','4'),</v>
      </c>
      <c r="CV351" t="str">
        <f t="shared" si="346"/>
        <v>('i2023110600605','2022','in2023110400033','4'),</v>
      </c>
      <c r="CW351" t="str">
        <f t="shared" si="347"/>
        <v>('i2023110600605','2022','in2023110400034','2'),</v>
      </c>
      <c r="CX351" t="str">
        <f t="shared" si="348"/>
        <v>('i2023110600605','2022','in2023110400035','3'),</v>
      </c>
      <c r="CY351" t="str">
        <f t="shared" si="349"/>
        <v>('i2023110600605','2022','in2023110400036','1'),</v>
      </c>
      <c r="CZ351" t="str">
        <f t="shared" si="350"/>
        <v>('i2023110600605','2022','in2023110400037','4'),</v>
      </c>
      <c r="DA351" t="str">
        <f t="shared" si="351"/>
        <v>('i2023110600605','2022','in2023110400038','1'),</v>
      </c>
      <c r="DB351" t="str">
        <f t="shared" si="352"/>
        <v>('i2023110600605','2022','in2023110400039','2'),</v>
      </c>
      <c r="DC351" t="str">
        <f t="shared" si="353"/>
        <v>('i2023110600605','2022','in2023110400040','1'),</v>
      </c>
      <c r="DD351" t="str">
        <f t="shared" si="354"/>
        <v>('i2023110600605','2022','in2023110400041','1'),</v>
      </c>
      <c r="DE351" t="str">
        <f t="shared" si="355"/>
        <v>('i2023110600605','2022','in2023110400042','4'),</v>
      </c>
      <c r="DF351" t="str">
        <f t="shared" si="356"/>
        <v>('i2023110600605','2022','in2023110400043','2'),</v>
      </c>
      <c r="DG351" t="str">
        <f t="shared" si="357"/>
        <v>('i2023110600605','2022','in2023110400044','4'),</v>
      </c>
      <c r="DH351" t="str">
        <f t="shared" si="358"/>
        <v>('i2023110600605','2022','in2023110400045','1'),</v>
      </c>
      <c r="DI351" t="str">
        <f t="shared" si="359"/>
        <v>('i2023110600605','2022','in2023110400046','1'),</v>
      </c>
      <c r="DJ351" t="str">
        <f t="shared" si="360"/>
        <v>('i2023110600605','2022','in2023110400047','1');</v>
      </c>
    </row>
    <row r="352" spans="1:114" x14ac:dyDescent="0.25">
      <c r="A352" s="4" t="str">
        <f>INDEX('instansi pusat'!$B$2:$C$623,MATCH(C352,'instansi pusat'!$D$2:$D$623,0),2)</f>
        <v>i2023110600219</v>
      </c>
      <c r="B352" s="6">
        <v>6417</v>
      </c>
      <c r="C352" s="5" t="s">
        <v>252</v>
      </c>
      <c r="D352" s="6">
        <v>2022</v>
      </c>
      <c r="E352" s="6">
        <v>3</v>
      </c>
      <c r="F352" s="6">
        <v>3</v>
      </c>
      <c r="G352" s="6">
        <v>3</v>
      </c>
      <c r="H352" s="6">
        <v>3</v>
      </c>
      <c r="I352" s="6">
        <v>3</v>
      </c>
      <c r="J352" s="6">
        <v>5</v>
      </c>
      <c r="K352" s="6">
        <v>3</v>
      </c>
      <c r="L352" s="6">
        <v>3</v>
      </c>
      <c r="M352" s="6">
        <v>3</v>
      </c>
      <c r="N352" s="6">
        <v>3</v>
      </c>
      <c r="O352" s="6">
        <v>2</v>
      </c>
      <c r="P352" s="6">
        <v>3</v>
      </c>
      <c r="Q352" s="6">
        <v>3</v>
      </c>
      <c r="R352" s="6">
        <v>2</v>
      </c>
      <c r="S352" s="6">
        <v>3</v>
      </c>
      <c r="T352" s="6">
        <v>3</v>
      </c>
      <c r="U352" s="6">
        <v>3</v>
      </c>
      <c r="V352" s="6">
        <v>2</v>
      </c>
      <c r="W352" s="6">
        <v>4</v>
      </c>
      <c r="X352" s="6">
        <v>3</v>
      </c>
      <c r="Y352" s="6">
        <v>3</v>
      </c>
      <c r="Z352" s="6">
        <v>3</v>
      </c>
      <c r="AA352" s="6">
        <v>3</v>
      </c>
      <c r="AB352" s="6">
        <v>3</v>
      </c>
      <c r="AC352" s="6">
        <v>2</v>
      </c>
      <c r="AD352" s="6">
        <v>3</v>
      </c>
      <c r="AE352" s="6">
        <v>3</v>
      </c>
      <c r="AF352" s="6">
        <v>3</v>
      </c>
      <c r="AG352" s="6">
        <v>1</v>
      </c>
      <c r="AH352" s="6">
        <v>2</v>
      </c>
      <c r="AI352" s="6">
        <v>3</v>
      </c>
      <c r="AJ352" s="6">
        <v>4</v>
      </c>
      <c r="AK352" s="6">
        <v>4</v>
      </c>
      <c r="AL352" s="6">
        <v>3</v>
      </c>
      <c r="AM352" s="6">
        <v>4</v>
      </c>
      <c r="AN352" s="6">
        <v>4</v>
      </c>
      <c r="AO352" s="6">
        <v>4</v>
      </c>
      <c r="AP352" s="6">
        <v>3</v>
      </c>
      <c r="AQ352" s="6">
        <v>3</v>
      </c>
      <c r="AR352" s="6">
        <v>2</v>
      </c>
      <c r="AS352" s="6">
        <v>4</v>
      </c>
      <c r="AT352" s="6">
        <v>4</v>
      </c>
      <c r="AU352" s="6">
        <v>3</v>
      </c>
      <c r="AV352" s="6">
        <v>4</v>
      </c>
      <c r="AW352" s="6">
        <v>4</v>
      </c>
      <c r="AX352" s="6">
        <v>4</v>
      </c>
      <c r="AY352" s="6">
        <v>4</v>
      </c>
      <c r="AZ352" s="3">
        <f t="shared" si="301"/>
        <v>3.2</v>
      </c>
      <c r="BA352" s="3">
        <f t="shared" si="302"/>
        <v>2.5</v>
      </c>
      <c r="BB352" s="3">
        <f t="shared" si="303"/>
        <v>2.75</v>
      </c>
      <c r="BC352" s="3">
        <f t="shared" si="304"/>
        <v>3.5</v>
      </c>
      <c r="BD352" s="3">
        <f t="shared" si="305"/>
        <v>2.875</v>
      </c>
      <c r="BE352" s="3">
        <f t="shared" si="306"/>
        <v>2</v>
      </c>
      <c r="BF352" s="3">
        <f t="shared" si="307"/>
        <v>3.5</v>
      </c>
      <c r="BG352" s="3">
        <f t="shared" si="308"/>
        <v>3.833333333333333</v>
      </c>
      <c r="BH352" s="3">
        <f t="shared" si="309"/>
        <v>3.2</v>
      </c>
      <c r="BI352" s="3">
        <f t="shared" si="310"/>
        <v>2.8000000000000003</v>
      </c>
      <c r="BJ352" s="3">
        <f t="shared" si="311"/>
        <v>2.6363636363636362</v>
      </c>
      <c r="BK352" s="3">
        <f t="shared" si="312"/>
        <v>3.6318681318681314</v>
      </c>
      <c r="BL352" s="3">
        <f t="shared" si="313"/>
        <v>3.2035</v>
      </c>
      <c r="BO352" t="s">
        <v>641</v>
      </c>
      <c r="BP352" t="str">
        <f t="shared" si="314"/>
        <v>('i2023110600219','2022','in2023110400001','3'),</v>
      </c>
      <c r="BQ352" t="str">
        <f t="shared" si="315"/>
        <v>('i2023110600219','2022','in2023110400002','3'),</v>
      </c>
      <c r="BR352" t="str">
        <f t="shared" si="316"/>
        <v>('i2023110600219','2022','in2023110400003','3'),</v>
      </c>
      <c r="BS352" t="str">
        <f t="shared" si="317"/>
        <v>('i2023110600219','2022','in2023110400004','3'),</v>
      </c>
      <c r="BT352" t="str">
        <f t="shared" si="318"/>
        <v>('i2023110600219','2022','in2023110400005','3'),</v>
      </c>
      <c r="BU352" t="str">
        <f t="shared" si="319"/>
        <v>('i2023110600219','2022','in2023110400006','5'),</v>
      </c>
      <c r="BV352" t="str">
        <f t="shared" si="320"/>
        <v>('i2023110600219','2022','in2023110400007','3'),</v>
      </c>
      <c r="BW352" t="str">
        <f t="shared" si="321"/>
        <v>('i2023110600219','2022','in2023110400008','3'),</v>
      </c>
      <c r="BX352" t="str">
        <f t="shared" si="322"/>
        <v>('i2023110600219','2022','in2023110400009','3'),</v>
      </c>
      <c r="BY352" t="str">
        <f t="shared" si="323"/>
        <v>('i2023110600219','2022','in2023110400010','3'),</v>
      </c>
      <c r="BZ352" t="str">
        <f t="shared" si="324"/>
        <v>('i2023110600219','2022','in2023110400011','2'),</v>
      </c>
      <c r="CA352" t="str">
        <f t="shared" si="325"/>
        <v>('i2023110600219','2022','in2023110400012','3'),</v>
      </c>
      <c r="CB352" t="str">
        <f t="shared" si="326"/>
        <v>('i2023110600219','2022','in2023110400013','3'),</v>
      </c>
      <c r="CC352" t="str">
        <f t="shared" si="327"/>
        <v>('i2023110600219','2022','in2023110400014','2'),</v>
      </c>
      <c r="CD352" t="str">
        <f t="shared" si="328"/>
        <v>('i2023110600219','2022','in2023110400015','3'),</v>
      </c>
      <c r="CE352" t="str">
        <f t="shared" si="329"/>
        <v>('i2023110600219','2022','in2023110400016','3'),</v>
      </c>
      <c r="CF352" t="str">
        <f t="shared" si="330"/>
        <v>('i2023110600219','2022','in2023110400017','3'),</v>
      </c>
      <c r="CG352" t="str">
        <f t="shared" si="331"/>
        <v>('i2023110600219','2022','in2023110400018','2'),</v>
      </c>
      <c r="CH352" t="str">
        <f t="shared" si="332"/>
        <v>('i2023110600219','2022','in2023110400019','4'),</v>
      </c>
      <c r="CI352" t="str">
        <f t="shared" si="333"/>
        <v>('i2023110600219','2022','in2023110400020','3'),</v>
      </c>
      <c r="CJ352" t="str">
        <f t="shared" si="334"/>
        <v>('i2023110600219','2022','in2023110400021','3'),</v>
      </c>
      <c r="CK352" t="str">
        <f t="shared" si="335"/>
        <v>('i2023110600219','2022','in2023110400022','3'),</v>
      </c>
      <c r="CL352" t="str">
        <f t="shared" si="336"/>
        <v>('i2023110600219','2022','in2023110400023','3'),</v>
      </c>
      <c r="CM352" t="str">
        <f t="shared" si="337"/>
        <v>('i2023110600219','2022','in2023110400024','3'),</v>
      </c>
      <c r="CN352" t="str">
        <f t="shared" si="338"/>
        <v>('i2023110600219','2022','in2023110400025','2'),</v>
      </c>
      <c r="CO352" t="str">
        <f t="shared" si="339"/>
        <v>('i2023110600219','2022','in2023110400026','3'),</v>
      </c>
      <c r="CP352" t="str">
        <f t="shared" si="340"/>
        <v>('i2023110600219','2022','in2023110400027','3'),</v>
      </c>
      <c r="CQ352" t="str">
        <f t="shared" si="341"/>
        <v>('i2023110600219','2022','in2023110400028','3'),</v>
      </c>
      <c r="CR352" t="str">
        <f t="shared" si="342"/>
        <v>('i2023110600219','2022','in2023110400029','1'),</v>
      </c>
      <c r="CS352" t="str">
        <f t="shared" si="343"/>
        <v>('i2023110600219','2022','in2023110400030','2'),</v>
      </c>
      <c r="CT352" t="str">
        <f t="shared" si="344"/>
        <v>('i2023110600219','2022','in2023110400031','3'),</v>
      </c>
      <c r="CU352" t="str">
        <f t="shared" si="345"/>
        <v>('i2023110600219','2022','in2023110400032','4'),</v>
      </c>
      <c r="CV352" t="str">
        <f t="shared" si="346"/>
        <v>('i2023110600219','2022','in2023110400033','4'),</v>
      </c>
      <c r="CW352" t="str">
        <f t="shared" si="347"/>
        <v>('i2023110600219','2022','in2023110400034','3'),</v>
      </c>
      <c r="CX352" t="str">
        <f t="shared" si="348"/>
        <v>('i2023110600219','2022','in2023110400035','4'),</v>
      </c>
      <c r="CY352" t="str">
        <f t="shared" si="349"/>
        <v>('i2023110600219','2022','in2023110400036','4'),</v>
      </c>
      <c r="CZ352" t="str">
        <f t="shared" si="350"/>
        <v>('i2023110600219','2022','in2023110400037','4'),</v>
      </c>
      <c r="DA352" t="str">
        <f t="shared" si="351"/>
        <v>('i2023110600219','2022','in2023110400038','3'),</v>
      </c>
      <c r="DB352" t="str">
        <f t="shared" si="352"/>
        <v>('i2023110600219','2022','in2023110400039','3'),</v>
      </c>
      <c r="DC352" t="str">
        <f t="shared" si="353"/>
        <v>('i2023110600219','2022','in2023110400040','2'),</v>
      </c>
      <c r="DD352" t="str">
        <f t="shared" si="354"/>
        <v>('i2023110600219','2022','in2023110400041','4'),</v>
      </c>
      <c r="DE352" t="str">
        <f t="shared" si="355"/>
        <v>('i2023110600219','2022','in2023110400042','4'),</v>
      </c>
      <c r="DF352" t="str">
        <f t="shared" si="356"/>
        <v>('i2023110600219','2022','in2023110400043','3'),</v>
      </c>
      <c r="DG352" t="str">
        <f t="shared" si="357"/>
        <v>('i2023110600219','2022','in2023110400044','4'),</v>
      </c>
      <c r="DH352" t="str">
        <f t="shared" si="358"/>
        <v>('i2023110600219','2022','in2023110400045','4'),</v>
      </c>
      <c r="DI352" t="str">
        <f t="shared" si="359"/>
        <v>('i2023110600219','2022','in2023110400046','4'),</v>
      </c>
      <c r="DJ352" t="str">
        <f t="shared" si="360"/>
        <v>('i2023110600219','2022','in2023110400047','4');</v>
      </c>
    </row>
    <row r="353" spans="1:114" x14ac:dyDescent="0.25">
      <c r="A353" s="4" t="str">
        <f>INDEX('instansi pusat'!$B$2:$C$623,MATCH(C353,'instansi pusat'!$D$2:$D$623,0),2)</f>
        <v>i2023110600027</v>
      </c>
      <c r="B353" s="6">
        <v>6106</v>
      </c>
      <c r="C353" s="5" t="s">
        <v>227</v>
      </c>
      <c r="D353" s="6">
        <v>2022</v>
      </c>
      <c r="E353" s="6">
        <v>2</v>
      </c>
      <c r="F353" s="6">
        <v>2</v>
      </c>
      <c r="G353" s="6">
        <v>3</v>
      </c>
      <c r="H353" s="6">
        <v>1</v>
      </c>
      <c r="I353" s="6">
        <v>3</v>
      </c>
      <c r="J353" s="6">
        <v>3</v>
      </c>
      <c r="K353" s="6">
        <v>4</v>
      </c>
      <c r="L353" s="6">
        <v>4</v>
      </c>
      <c r="M353" s="6">
        <v>3</v>
      </c>
      <c r="N353" s="6">
        <v>3</v>
      </c>
      <c r="O353" s="6">
        <v>1</v>
      </c>
      <c r="P353" s="6">
        <v>1</v>
      </c>
      <c r="Q353" s="6">
        <v>1</v>
      </c>
      <c r="R353" s="6">
        <v>2</v>
      </c>
      <c r="S353" s="6">
        <v>1</v>
      </c>
      <c r="T353" s="6">
        <v>2</v>
      </c>
      <c r="U353" s="6">
        <v>2</v>
      </c>
      <c r="V353" s="6">
        <v>1</v>
      </c>
      <c r="W353" s="6">
        <v>1</v>
      </c>
      <c r="X353" s="6">
        <v>1</v>
      </c>
      <c r="Y353" s="6">
        <v>1</v>
      </c>
      <c r="Z353" s="6">
        <v>1</v>
      </c>
      <c r="AA353" s="6">
        <v>1</v>
      </c>
      <c r="AB353" s="6">
        <v>1</v>
      </c>
      <c r="AC353" s="6">
        <v>1</v>
      </c>
      <c r="AD353" s="6">
        <v>1</v>
      </c>
      <c r="AE353" s="6">
        <v>1</v>
      </c>
      <c r="AF353" s="6">
        <v>1</v>
      </c>
      <c r="AG353" s="6">
        <v>3</v>
      </c>
      <c r="AH353" s="6">
        <v>3</v>
      </c>
      <c r="AI353" s="6">
        <v>1</v>
      </c>
      <c r="AJ353" s="6">
        <v>4</v>
      </c>
      <c r="AK353" s="6">
        <v>4</v>
      </c>
      <c r="AL353" s="6">
        <v>4</v>
      </c>
      <c r="AM353" s="6">
        <v>4</v>
      </c>
      <c r="AN353" s="6">
        <v>2</v>
      </c>
      <c r="AO353" s="6">
        <v>4</v>
      </c>
      <c r="AP353" s="6">
        <v>4</v>
      </c>
      <c r="AQ353" s="6">
        <v>1</v>
      </c>
      <c r="AR353" s="6">
        <v>2</v>
      </c>
      <c r="AS353" s="6">
        <v>1</v>
      </c>
      <c r="AT353" s="6">
        <v>4</v>
      </c>
      <c r="AU353" s="6">
        <v>1</v>
      </c>
      <c r="AV353" s="6">
        <v>2</v>
      </c>
      <c r="AW353" s="6">
        <v>4</v>
      </c>
      <c r="AX353" s="6">
        <v>3</v>
      </c>
      <c r="AY353" s="6">
        <v>4</v>
      </c>
      <c r="AZ353" s="3">
        <f t="shared" si="301"/>
        <v>2.8000000000000003</v>
      </c>
      <c r="BA353" s="3">
        <f t="shared" si="302"/>
        <v>1.25</v>
      </c>
      <c r="BB353" s="3">
        <f t="shared" si="303"/>
        <v>1.5</v>
      </c>
      <c r="BC353" s="3">
        <f t="shared" si="304"/>
        <v>1</v>
      </c>
      <c r="BD353" s="3">
        <f t="shared" si="305"/>
        <v>1</v>
      </c>
      <c r="BE353" s="3">
        <f t="shared" si="306"/>
        <v>2.333333333333333</v>
      </c>
      <c r="BF353" s="3">
        <f t="shared" si="307"/>
        <v>3</v>
      </c>
      <c r="BG353" s="3">
        <f t="shared" si="308"/>
        <v>3</v>
      </c>
      <c r="BH353" s="3">
        <f t="shared" si="309"/>
        <v>2.8000000000000003</v>
      </c>
      <c r="BI353" s="3">
        <f t="shared" si="310"/>
        <v>1.3</v>
      </c>
      <c r="BJ353" s="3">
        <f t="shared" si="311"/>
        <v>1.3636363636363635</v>
      </c>
      <c r="BK353" s="3">
        <f t="shared" si="312"/>
        <v>3</v>
      </c>
      <c r="BL353" s="3">
        <f t="shared" si="313"/>
        <v>2.2789999999999999</v>
      </c>
      <c r="BO353" t="s">
        <v>641</v>
      </c>
      <c r="BP353" t="str">
        <f t="shared" si="314"/>
        <v>('i2023110600027','2022','in2023110400001','2'),</v>
      </c>
      <c r="BQ353" t="str">
        <f t="shared" si="315"/>
        <v>('i2023110600027','2022','in2023110400002','2'),</v>
      </c>
      <c r="BR353" t="str">
        <f t="shared" si="316"/>
        <v>('i2023110600027','2022','in2023110400003','3'),</v>
      </c>
      <c r="BS353" t="str">
        <f t="shared" si="317"/>
        <v>('i2023110600027','2022','in2023110400004','1'),</v>
      </c>
      <c r="BT353" t="str">
        <f t="shared" si="318"/>
        <v>('i2023110600027','2022','in2023110400005','3'),</v>
      </c>
      <c r="BU353" t="str">
        <f t="shared" si="319"/>
        <v>('i2023110600027','2022','in2023110400006','3'),</v>
      </c>
      <c r="BV353" t="str">
        <f t="shared" si="320"/>
        <v>('i2023110600027','2022','in2023110400007','4'),</v>
      </c>
      <c r="BW353" t="str">
        <f t="shared" si="321"/>
        <v>('i2023110600027','2022','in2023110400008','4'),</v>
      </c>
      <c r="BX353" t="str">
        <f t="shared" si="322"/>
        <v>('i2023110600027','2022','in2023110400009','3'),</v>
      </c>
      <c r="BY353" t="str">
        <f t="shared" si="323"/>
        <v>('i2023110600027','2022','in2023110400010','3'),</v>
      </c>
      <c r="BZ353" t="str">
        <f t="shared" si="324"/>
        <v>('i2023110600027','2022','in2023110400011','1'),</v>
      </c>
      <c r="CA353" t="str">
        <f t="shared" si="325"/>
        <v>('i2023110600027','2022','in2023110400012','1'),</v>
      </c>
      <c r="CB353" t="str">
        <f t="shared" si="326"/>
        <v>('i2023110600027','2022','in2023110400013','1'),</v>
      </c>
      <c r="CC353" t="str">
        <f t="shared" si="327"/>
        <v>('i2023110600027','2022','in2023110400014','2'),</v>
      </c>
      <c r="CD353" t="str">
        <f t="shared" si="328"/>
        <v>('i2023110600027','2022','in2023110400015','1'),</v>
      </c>
      <c r="CE353" t="str">
        <f t="shared" si="329"/>
        <v>('i2023110600027','2022','in2023110400016','2'),</v>
      </c>
      <c r="CF353" t="str">
        <f t="shared" si="330"/>
        <v>('i2023110600027','2022','in2023110400017','2'),</v>
      </c>
      <c r="CG353" t="str">
        <f t="shared" si="331"/>
        <v>('i2023110600027','2022','in2023110400018','1'),</v>
      </c>
      <c r="CH353" t="str">
        <f t="shared" si="332"/>
        <v>('i2023110600027','2022','in2023110400019','1'),</v>
      </c>
      <c r="CI353" t="str">
        <f t="shared" si="333"/>
        <v>('i2023110600027','2022','in2023110400020','1'),</v>
      </c>
      <c r="CJ353" t="str">
        <f t="shared" si="334"/>
        <v>('i2023110600027','2022','in2023110400021','1'),</v>
      </c>
      <c r="CK353" t="str">
        <f t="shared" si="335"/>
        <v>('i2023110600027','2022','in2023110400022','1'),</v>
      </c>
      <c r="CL353" t="str">
        <f t="shared" si="336"/>
        <v>('i2023110600027','2022','in2023110400023','1'),</v>
      </c>
      <c r="CM353" t="str">
        <f t="shared" si="337"/>
        <v>('i2023110600027','2022','in2023110400024','1'),</v>
      </c>
      <c r="CN353" t="str">
        <f t="shared" si="338"/>
        <v>('i2023110600027','2022','in2023110400025','1'),</v>
      </c>
      <c r="CO353" t="str">
        <f t="shared" si="339"/>
        <v>('i2023110600027','2022','in2023110400026','1'),</v>
      </c>
      <c r="CP353" t="str">
        <f t="shared" si="340"/>
        <v>('i2023110600027','2022','in2023110400027','1'),</v>
      </c>
      <c r="CQ353" t="str">
        <f t="shared" si="341"/>
        <v>('i2023110600027','2022','in2023110400028','1'),</v>
      </c>
      <c r="CR353" t="str">
        <f t="shared" si="342"/>
        <v>('i2023110600027','2022','in2023110400029','3'),</v>
      </c>
      <c r="CS353" t="str">
        <f t="shared" si="343"/>
        <v>('i2023110600027','2022','in2023110400030','3'),</v>
      </c>
      <c r="CT353" t="str">
        <f t="shared" si="344"/>
        <v>('i2023110600027','2022','in2023110400031','1'),</v>
      </c>
      <c r="CU353" t="str">
        <f t="shared" si="345"/>
        <v>('i2023110600027','2022','in2023110400032','4'),</v>
      </c>
      <c r="CV353" t="str">
        <f t="shared" si="346"/>
        <v>('i2023110600027','2022','in2023110400033','4'),</v>
      </c>
      <c r="CW353" t="str">
        <f t="shared" si="347"/>
        <v>('i2023110600027','2022','in2023110400034','4'),</v>
      </c>
      <c r="CX353" t="str">
        <f t="shared" si="348"/>
        <v>('i2023110600027','2022','in2023110400035','4'),</v>
      </c>
      <c r="CY353" t="str">
        <f t="shared" si="349"/>
        <v>('i2023110600027','2022','in2023110400036','2'),</v>
      </c>
      <c r="CZ353" t="str">
        <f t="shared" si="350"/>
        <v>('i2023110600027','2022','in2023110400037','4'),</v>
      </c>
      <c r="DA353" t="str">
        <f t="shared" si="351"/>
        <v>('i2023110600027','2022','in2023110400038','4'),</v>
      </c>
      <c r="DB353" t="str">
        <f t="shared" si="352"/>
        <v>('i2023110600027','2022','in2023110400039','1'),</v>
      </c>
      <c r="DC353" t="str">
        <f t="shared" si="353"/>
        <v>('i2023110600027','2022','in2023110400040','2'),</v>
      </c>
      <c r="DD353" t="str">
        <f t="shared" si="354"/>
        <v>('i2023110600027','2022','in2023110400041','1'),</v>
      </c>
      <c r="DE353" t="str">
        <f t="shared" si="355"/>
        <v>('i2023110600027','2022','in2023110400042','4'),</v>
      </c>
      <c r="DF353" t="str">
        <f t="shared" si="356"/>
        <v>('i2023110600027','2022','in2023110400043','1'),</v>
      </c>
      <c r="DG353" t="str">
        <f t="shared" si="357"/>
        <v>('i2023110600027','2022','in2023110400044','2'),</v>
      </c>
      <c r="DH353" t="str">
        <f t="shared" si="358"/>
        <v>('i2023110600027','2022','in2023110400045','4'),</v>
      </c>
      <c r="DI353" t="str">
        <f t="shared" si="359"/>
        <v>('i2023110600027','2022','in2023110400046','3'),</v>
      </c>
      <c r="DJ353" t="str">
        <f t="shared" si="360"/>
        <v>('i2023110600027','2022','in2023110400047','4');</v>
      </c>
    </row>
    <row r="354" spans="1:114" x14ac:dyDescent="0.25">
      <c r="A354" s="4" t="str">
        <f>INDEX('instansi pusat'!$B$2:$C$623,MATCH(C354,'instansi pusat'!$D$2:$D$623,0),2)</f>
        <v>i2023110600223</v>
      </c>
      <c r="B354" s="6">
        <v>6422</v>
      </c>
      <c r="C354" s="5" t="s">
        <v>256</v>
      </c>
      <c r="D354" s="6">
        <v>2022</v>
      </c>
      <c r="E354" s="6">
        <v>1</v>
      </c>
      <c r="F354" s="6">
        <v>1</v>
      </c>
      <c r="G354" s="6">
        <v>2</v>
      </c>
      <c r="H354" s="6">
        <v>3</v>
      </c>
      <c r="I354" s="6">
        <v>3</v>
      </c>
      <c r="J354" s="6">
        <v>3</v>
      </c>
      <c r="K354" s="6">
        <v>1</v>
      </c>
      <c r="L354" s="6">
        <v>2</v>
      </c>
      <c r="M354" s="6">
        <v>1</v>
      </c>
      <c r="N354" s="6">
        <v>3</v>
      </c>
      <c r="O354" s="6">
        <v>1</v>
      </c>
      <c r="P354" s="6">
        <v>2</v>
      </c>
      <c r="Q354" s="6">
        <v>3</v>
      </c>
      <c r="R354" s="6">
        <v>1</v>
      </c>
      <c r="S354" s="6">
        <v>3</v>
      </c>
      <c r="T354" s="6">
        <v>3</v>
      </c>
      <c r="U354" s="6">
        <v>3</v>
      </c>
      <c r="V354" s="6">
        <v>2</v>
      </c>
      <c r="W354" s="6">
        <v>4</v>
      </c>
      <c r="X354" s="6">
        <v>3</v>
      </c>
      <c r="Y354" s="6">
        <v>1</v>
      </c>
      <c r="Z354" s="6">
        <v>2</v>
      </c>
      <c r="AA354" s="6">
        <v>3</v>
      </c>
      <c r="AB354" s="6">
        <v>2</v>
      </c>
      <c r="AC354" s="6">
        <v>2</v>
      </c>
      <c r="AD354" s="6">
        <v>2</v>
      </c>
      <c r="AE354" s="6">
        <v>1</v>
      </c>
      <c r="AF354" s="6">
        <v>3</v>
      </c>
      <c r="AG354" s="6">
        <v>1</v>
      </c>
      <c r="AH354" s="6">
        <v>1</v>
      </c>
      <c r="AI354" s="6">
        <v>1</v>
      </c>
      <c r="AJ354" s="6">
        <v>4</v>
      </c>
      <c r="AK354" s="6">
        <v>4</v>
      </c>
      <c r="AL354" s="6">
        <v>4</v>
      </c>
      <c r="AM354" s="6">
        <v>4</v>
      </c>
      <c r="AN354" s="6">
        <v>4</v>
      </c>
      <c r="AO354" s="6">
        <v>3</v>
      </c>
      <c r="AP354" s="6">
        <v>4</v>
      </c>
      <c r="AQ354" s="6">
        <v>2</v>
      </c>
      <c r="AR354" s="6">
        <v>3</v>
      </c>
      <c r="AS354" s="6">
        <v>2</v>
      </c>
      <c r="AT354" s="6">
        <v>3</v>
      </c>
      <c r="AU354" s="6">
        <v>4</v>
      </c>
      <c r="AV354" s="6">
        <v>4</v>
      </c>
      <c r="AW354" s="6">
        <v>4</v>
      </c>
      <c r="AX354" s="6">
        <v>4</v>
      </c>
      <c r="AY354" s="6">
        <v>4</v>
      </c>
      <c r="AZ354" s="3">
        <f t="shared" si="301"/>
        <v>2</v>
      </c>
      <c r="BA354" s="3">
        <f t="shared" si="302"/>
        <v>1.75</v>
      </c>
      <c r="BB354" s="3">
        <f t="shared" si="303"/>
        <v>2.75</v>
      </c>
      <c r="BC354" s="3">
        <f t="shared" si="304"/>
        <v>3.5</v>
      </c>
      <c r="BD354" s="3">
        <f t="shared" si="305"/>
        <v>2</v>
      </c>
      <c r="BE354" s="3">
        <f t="shared" si="306"/>
        <v>1</v>
      </c>
      <c r="BF354" s="3">
        <f t="shared" si="307"/>
        <v>3.4000000000000004</v>
      </c>
      <c r="BG354" s="3">
        <f t="shared" si="308"/>
        <v>3.833333333333333</v>
      </c>
      <c r="BH354" s="3">
        <f t="shared" si="309"/>
        <v>2</v>
      </c>
      <c r="BI354" s="3">
        <f t="shared" si="310"/>
        <v>2.5000000000000004</v>
      </c>
      <c r="BJ354" s="3">
        <f t="shared" si="311"/>
        <v>1.7272727272727273</v>
      </c>
      <c r="BK354" s="3">
        <f t="shared" si="312"/>
        <v>3.5714285714285712</v>
      </c>
      <c r="BL354" s="3">
        <f t="shared" si="313"/>
        <v>2.7949999999999999</v>
      </c>
      <c r="BO354" t="s">
        <v>641</v>
      </c>
      <c r="BP354" t="str">
        <f t="shared" si="314"/>
        <v>('i2023110600223','2022','in2023110400001','1'),</v>
      </c>
      <c r="BQ354" t="str">
        <f t="shared" si="315"/>
        <v>('i2023110600223','2022','in2023110400002','1'),</v>
      </c>
      <c r="BR354" t="str">
        <f t="shared" si="316"/>
        <v>('i2023110600223','2022','in2023110400003','2'),</v>
      </c>
      <c r="BS354" t="str">
        <f t="shared" si="317"/>
        <v>('i2023110600223','2022','in2023110400004','3'),</v>
      </c>
      <c r="BT354" t="str">
        <f t="shared" si="318"/>
        <v>('i2023110600223','2022','in2023110400005','3'),</v>
      </c>
      <c r="BU354" t="str">
        <f t="shared" si="319"/>
        <v>('i2023110600223','2022','in2023110400006','3'),</v>
      </c>
      <c r="BV354" t="str">
        <f t="shared" si="320"/>
        <v>('i2023110600223','2022','in2023110400007','1'),</v>
      </c>
      <c r="BW354" t="str">
        <f t="shared" si="321"/>
        <v>('i2023110600223','2022','in2023110400008','2'),</v>
      </c>
      <c r="BX354" t="str">
        <f t="shared" si="322"/>
        <v>('i2023110600223','2022','in2023110400009','1'),</v>
      </c>
      <c r="BY354" t="str">
        <f t="shared" si="323"/>
        <v>('i2023110600223','2022','in2023110400010','3'),</v>
      </c>
      <c r="BZ354" t="str">
        <f t="shared" si="324"/>
        <v>('i2023110600223','2022','in2023110400011','1'),</v>
      </c>
      <c r="CA354" t="str">
        <f t="shared" si="325"/>
        <v>('i2023110600223','2022','in2023110400012','2'),</v>
      </c>
      <c r="CB354" t="str">
        <f t="shared" si="326"/>
        <v>('i2023110600223','2022','in2023110400013','3'),</v>
      </c>
      <c r="CC354" t="str">
        <f t="shared" si="327"/>
        <v>('i2023110600223','2022','in2023110400014','1'),</v>
      </c>
      <c r="CD354" t="str">
        <f t="shared" si="328"/>
        <v>('i2023110600223','2022','in2023110400015','3'),</v>
      </c>
      <c r="CE354" t="str">
        <f t="shared" si="329"/>
        <v>('i2023110600223','2022','in2023110400016','3'),</v>
      </c>
      <c r="CF354" t="str">
        <f t="shared" si="330"/>
        <v>('i2023110600223','2022','in2023110400017','3'),</v>
      </c>
      <c r="CG354" t="str">
        <f t="shared" si="331"/>
        <v>('i2023110600223','2022','in2023110400018','2'),</v>
      </c>
      <c r="CH354" t="str">
        <f t="shared" si="332"/>
        <v>('i2023110600223','2022','in2023110400019','4'),</v>
      </c>
      <c r="CI354" t="str">
        <f t="shared" si="333"/>
        <v>('i2023110600223','2022','in2023110400020','3'),</v>
      </c>
      <c r="CJ354" t="str">
        <f t="shared" si="334"/>
        <v>('i2023110600223','2022','in2023110400021','1'),</v>
      </c>
      <c r="CK354" t="str">
        <f t="shared" si="335"/>
        <v>('i2023110600223','2022','in2023110400022','2'),</v>
      </c>
      <c r="CL354" t="str">
        <f t="shared" si="336"/>
        <v>('i2023110600223','2022','in2023110400023','3'),</v>
      </c>
      <c r="CM354" t="str">
        <f t="shared" si="337"/>
        <v>('i2023110600223','2022','in2023110400024','2'),</v>
      </c>
      <c r="CN354" t="str">
        <f t="shared" si="338"/>
        <v>('i2023110600223','2022','in2023110400025','2'),</v>
      </c>
      <c r="CO354" t="str">
        <f t="shared" si="339"/>
        <v>('i2023110600223','2022','in2023110400026','2'),</v>
      </c>
      <c r="CP354" t="str">
        <f t="shared" si="340"/>
        <v>('i2023110600223','2022','in2023110400027','1'),</v>
      </c>
      <c r="CQ354" t="str">
        <f t="shared" si="341"/>
        <v>('i2023110600223','2022','in2023110400028','3'),</v>
      </c>
      <c r="CR354" t="str">
        <f t="shared" si="342"/>
        <v>('i2023110600223','2022','in2023110400029','1'),</v>
      </c>
      <c r="CS354" t="str">
        <f t="shared" si="343"/>
        <v>('i2023110600223','2022','in2023110400030','1'),</v>
      </c>
      <c r="CT354" t="str">
        <f t="shared" si="344"/>
        <v>('i2023110600223','2022','in2023110400031','1'),</v>
      </c>
      <c r="CU354" t="str">
        <f t="shared" si="345"/>
        <v>('i2023110600223','2022','in2023110400032','4'),</v>
      </c>
      <c r="CV354" t="str">
        <f t="shared" si="346"/>
        <v>('i2023110600223','2022','in2023110400033','4'),</v>
      </c>
      <c r="CW354" t="str">
        <f t="shared" si="347"/>
        <v>('i2023110600223','2022','in2023110400034','4'),</v>
      </c>
      <c r="CX354" t="str">
        <f t="shared" si="348"/>
        <v>('i2023110600223','2022','in2023110400035','4'),</v>
      </c>
      <c r="CY354" t="str">
        <f t="shared" si="349"/>
        <v>('i2023110600223','2022','in2023110400036','4'),</v>
      </c>
      <c r="CZ354" t="str">
        <f t="shared" si="350"/>
        <v>('i2023110600223','2022','in2023110400037','3'),</v>
      </c>
      <c r="DA354" t="str">
        <f t="shared" si="351"/>
        <v>('i2023110600223','2022','in2023110400038','4'),</v>
      </c>
      <c r="DB354" t="str">
        <f t="shared" si="352"/>
        <v>('i2023110600223','2022','in2023110400039','2'),</v>
      </c>
      <c r="DC354" t="str">
        <f t="shared" si="353"/>
        <v>('i2023110600223','2022','in2023110400040','3'),</v>
      </c>
      <c r="DD354" t="str">
        <f t="shared" si="354"/>
        <v>('i2023110600223','2022','in2023110400041','2'),</v>
      </c>
      <c r="DE354" t="str">
        <f t="shared" si="355"/>
        <v>('i2023110600223','2022','in2023110400042','3'),</v>
      </c>
      <c r="DF354" t="str">
        <f t="shared" si="356"/>
        <v>('i2023110600223','2022','in2023110400043','4'),</v>
      </c>
      <c r="DG354" t="str">
        <f t="shared" si="357"/>
        <v>('i2023110600223','2022','in2023110400044','4'),</v>
      </c>
      <c r="DH354" t="str">
        <f t="shared" si="358"/>
        <v>('i2023110600223','2022','in2023110400045','4'),</v>
      </c>
      <c r="DI354" t="str">
        <f t="shared" si="359"/>
        <v>('i2023110600223','2022','in2023110400046','4'),</v>
      </c>
      <c r="DJ354" t="str">
        <f t="shared" si="360"/>
        <v>('i2023110600223','2022','in2023110400047','4');</v>
      </c>
    </row>
    <row r="355" spans="1:114" x14ac:dyDescent="0.25">
      <c r="A355" s="4" t="str">
        <f>INDEX('instansi pusat'!$B$2:$C$623,MATCH(C355,'instansi pusat'!$D$2:$D$623,0),2)</f>
        <v>i2023110600388</v>
      </c>
      <c r="B355" s="6">
        <v>5803</v>
      </c>
      <c r="C355" s="5" t="s">
        <v>201</v>
      </c>
      <c r="D355" s="6">
        <v>2022</v>
      </c>
      <c r="E355" s="6">
        <v>5</v>
      </c>
      <c r="F355" s="6">
        <v>5</v>
      </c>
      <c r="G355" s="6">
        <v>4</v>
      </c>
      <c r="H355" s="6">
        <v>4</v>
      </c>
      <c r="I355" s="6">
        <v>4</v>
      </c>
      <c r="J355" s="6">
        <v>4</v>
      </c>
      <c r="K355" s="6">
        <v>4</v>
      </c>
      <c r="L355" s="6">
        <v>4</v>
      </c>
      <c r="M355" s="6">
        <v>4</v>
      </c>
      <c r="N355" s="6">
        <v>4</v>
      </c>
      <c r="O355" s="6">
        <v>3</v>
      </c>
      <c r="P355" s="6">
        <v>3</v>
      </c>
      <c r="Q355" s="6">
        <v>1</v>
      </c>
      <c r="R355" s="6">
        <v>3</v>
      </c>
      <c r="S355" s="6">
        <v>1</v>
      </c>
      <c r="T355" s="6">
        <v>2</v>
      </c>
      <c r="U355" s="6">
        <v>2</v>
      </c>
      <c r="V355" s="6">
        <v>1</v>
      </c>
      <c r="W355" s="6">
        <v>3</v>
      </c>
      <c r="X355" s="6">
        <v>1</v>
      </c>
      <c r="Y355" s="6">
        <v>2</v>
      </c>
      <c r="Z355" s="6">
        <v>2</v>
      </c>
      <c r="AA355" s="6">
        <v>3</v>
      </c>
      <c r="AB355" s="6">
        <v>2</v>
      </c>
      <c r="AC355" s="6">
        <v>2</v>
      </c>
      <c r="AD355" s="6">
        <v>2</v>
      </c>
      <c r="AE355" s="6">
        <v>2</v>
      </c>
      <c r="AF355" s="6">
        <v>2</v>
      </c>
      <c r="AG355" s="6">
        <v>1</v>
      </c>
      <c r="AH355" s="6">
        <v>1</v>
      </c>
      <c r="AI355" s="6">
        <v>1</v>
      </c>
      <c r="AJ355" s="6">
        <v>4</v>
      </c>
      <c r="AK355" s="6">
        <v>4</v>
      </c>
      <c r="AL355" s="6">
        <v>4</v>
      </c>
      <c r="AM355" s="6">
        <v>4</v>
      </c>
      <c r="AN355" s="6">
        <v>3</v>
      </c>
      <c r="AO355" s="6">
        <v>4</v>
      </c>
      <c r="AP355" s="6">
        <v>3</v>
      </c>
      <c r="AQ355" s="6">
        <v>1</v>
      </c>
      <c r="AR355" s="6">
        <v>2</v>
      </c>
      <c r="AS355" s="6">
        <v>1</v>
      </c>
      <c r="AT355" s="6">
        <v>4</v>
      </c>
      <c r="AU355" s="6">
        <v>3</v>
      </c>
      <c r="AV355" s="6">
        <v>4</v>
      </c>
      <c r="AW355" s="6">
        <v>3</v>
      </c>
      <c r="AX355" s="6">
        <v>4</v>
      </c>
      <c r="AY355" s="6">
        <v>3</v>
      </c>
      <c r="AZ355" s="3">
        <f t="shared" si="301"/>
        <v>4.2</v>
      </c>
      <c r="BA355" s="3">
        <f t="shared" si="302"/>
        <v>2.5</v>
      </c>
      <c r="BB355" s="3">
        <f t="shared" si="303"/>
        <v>1.5</v>
      </c>
      <c r="BC355" s="3">
        <f t="shared" si="304"/>
        <v>2</v>
      </c>
      <c r="BD355" s="3">
        <f t="shared" si="305"/>
        <v>2.125</v>
      </c>
      <c r="BE355" s="3">
        <f t="shared" si="306"/>
        <v>1</v>
      </c>
      <c r="BF355" s="3">
        <f t="shared" si="307"/>
        <v>3</v>
      </c>
      <c r="BG355" s="3">
        <f t="shared" si="308"/>
        <v>3.5</v>
      </c>
      <c r="BH355" s="3">
        <f t="shared" si="309"/>
        <v>4.2</v>
      </c>
      <c r="BI355" s="3">
        <f t="shared" si="310"/>
        <v>2</v>
      </c>
      <c r="BJ355" s="3">
        <f t="shared" si="311"/>
        <v>1.8181818181818181</v>
      </c>
      <c r="BK355" s="3">
        <f t="shared" si="312"/>
        <v>3.1978021978021975</v>
      </c>
      <c r="BL355" s="3">
        <f t="shared" si="313"/>
        <v>2.8010000000000002</v>
      </c>
      <c r="BO355" t="s">
        <v>641</v>
      </c>
      <c r="BP355" t="str">
        <f t="shared" si="314"/>
        <v>('i2023110600388','2022','in2023110400001','5'),</v>
      </c>
      <c r="BQ355" t="str">
        <f t="shared" si="315"/>
        <v>('i2023110600388','2022','in2023110400002','5'),</v>
      </c>
      <c r="BR355" t="str">
        <f t="shared" si="316"/>
        <v>('i2023110600388','2022','in2023110400003','4'),</v>
      </c>
      <c r="BS355" t="str">
        <f t="shared" si="317"/>
        <v>('i2023110600388','2022','in2023110400004','4'),</v>
      </c>
      <c r="BT355" t="str">
        <f t="shared" si="318"/>
        <v>('i2023110600388','2022','in2023110400005','4'),</v>
      </c>
      <c r="BU355" t="str">
        <f t="shared" si="319"/>
        <v>('i2023110600388','2022','in2023110400006','4'),</v>
      </c>
      <c r="BV355" t="str">
        <f t="shared" si="320"/>
        <v>('i2023110600388','2022','in2023110400007','4'),</v>
      </c>
      <c r="BW355" t="str">
        <f t="shared" si="321"/>
        <v>('i2023110600388','2022','in2023110400008','4'),</v>
      </c>
      <c r="BX355" t="str">
        <f t="shared" si="322"/>
        <v>('i2023110600388','2022','in2023110400009','4'),</v>
      </c>
      <c r="BY355" t="str">
        <f t="shared" si="323"/>
        <v>('i2023110600388','2022','in2023110400010','4'),</v>
      </c>
      <c r="BZ355" t="str">
        <f t="shared" si="324"/>
        <v>('i2023110600388','2022','in2023110400011','3'),</v>
      </c>
      <c r="CA355" t="str">
        <f t="shared" si="325"/>
        <v>('i2023110600388','2022','in2023110400012','3'),</v>
      </c>
      <c r="CB355" t="str">
        <f t="shared" si="326"/>
        <v>('i2023110600388','2022','in2023110400013','1'),</v>
      </c>
      <c r="CC355" t="str">
        <f t="shared" si="327"/>
        <v>('i2023110600388','2022','in2023110400014','3'),</v>
      </c>
      <c r="CD355" t="str">
        <f t="shared" si="328"/>
        <v>('i2023110600388','2022','in2023110400015','1'),</v>
      </c>
      <c r="CE355" t="str">
        <f t="shared" si="329"/>
        <v>('i2023110600388','2022','in2023110400016','2'),</v>
      </c>
      <c r="CF355" t="str">
        <f t="shared" si="330"/>
        <v>('i2023110600388','2022','in2023110400017','2'),</v>
      </c>
      <c r="CG355" t="str">
        <f t="shared" si="331"/>
        <v>('i2023110600388','2022','in2023110400018','1'),</v>
      </c>
      <c r="CH355" t="str">
        <f t="shared" si="332"/>
        <v>('i2023110600388','2022','in2023110400019','3'),</v>
      </c>
      <c r="CI355" t="str">
        <f t="shared" si="333"/>
        <v>('i2023110600388','2022','in2023110400020','1'),</v>
      </c>
      <c r="CJ355" t="str">
        <f t="shared" si="334"/>
        <v>('i2023110600388','2022','in2023110400021','2'),</v>
      </c>
      <c r="CK355" t="str">
        <f t="shared" si="335"/>
        <v>('i2023110600388','2022','in2023110400022','2'),</v>
      </c>
      <c r="CL355" t="str">
        <f t="shared" si="336"/>
        <v>('i2023110600388','2022','in2023110400023','3'),</v>
      </c>
      <c r="CM355" t="str">
        <f t="shared" si="337"/>
        <v>('i2023110600388','2022','in2023110400024','2'),</v>
      </c>
      <c r="CN355" t="str">
        <f t="shared" si="338"/>
        <v>('i2023110600388','2022','in2023110400025','2'),</v>
      </c>
      <c r="CO355" t="str">
        <f t="shared" si="339"/>
        <v>('i2023110600388','2022','in2023110400026','2'),</v>
      </c>
      <c r="CP355" t="str">
        <f t="shared" si="340"/>
        <v>('i2023110600388','2022','in2023110400027','2'),</v>
      </c>
      <c r="CQ355" t="str">
        <f t="shared" si="341"/>
        <v>('i2023110600388','2022','in2023110400028','2'),</v>
      </c>
      <c r="CR355" t="str">
        <f t="shared" si="342"/>
        <v>('i2023110600388','2022','in2023110400029','1'),</v>
      </c>
      <c r="CS355" t="str">
        <f t="shared" si="343"/>
        <v>('i2023110600388','2022','in2023110400030','1'),</v>
      </c>
      <c r="CT355" t="str">
        <f t="shared" si="344"/>
        <v>('i2023110600388','2022','in2023110400031','1'),</v>
      </c>
      <c r="CU355" t="str">
        <f t="shared" si="345"/>
        <v>('i2023110600388','2022','in2023110400032','4'),</v>
      </c>
      <c r="CV355" t="str">
        <f t="shared" si="346"/>
        <v>('i2023110600388','2022','in2023110400033','4'),</v>
      </c>
      <c r="CW355" t="str">
        <f t="shared" si="347"/>
        <v>('i2023110600388','2022','in2023110400034','4'),</v>
      </c>
      <c r="CX355" t="str">
        <f t="shared" si="348"/>
        <v>('i2023110600388','2022','in2023110400035','4'),</v>
      </c>
      <c r="CY355" t="str">
        <f t="shared" si="349"/>
        <v>('i2023110600388','2022','in2023110400036','3'),</v>
      </c>
      <c r="CZ355" t="str">
        <f t="shared" si="350"/>
        <v>('i2023110600388','2022','in2023110400037','4'),</v>
      </c>
      <c r="DA355" t="str">
        <f t="shared" si="351"/>
        <v>('i2023110600388','2022','in2023110400038','3'),</v>
      </c>
      <c r="DB355" t="str">
        <f t="shared" si="352"/>
        <v>('i2023110600388','2022','in2023110400039','1'),</v>
      </c>
      <c r="DC355" t="str">
        <f t="shared" si="353"/>
        <v>('i2023110600388','2022','in2023110400040','2'),</v>
      </c>
      <c r="DD355" t="str">
        <f t="shared" si="354"/>
        <v>('i2023110600388','2022','in2023110400041','1'),</v>
      </c>
      <c r="DE355" t="str">
        <f t="shared" si="355"/>
        <v>('i2023110600388','2022','in2023110400042','4'),</v>
      </c>
      <c r="DF355" t="str">
        <f t="shared" si="356"/>
        <v>('i2023110600388','2022','in2023110400043','3'),</v>
      </c>
      <c r="DG355" t="str">
        <f t="shared" si="357"/>
        <v>('i2023110600388','2022','in2023110400044','4'),</v>
      </c>
      <c r="DH355" t="str">
        <f t="shared" si="358"/>
        <v>('i2023110600388','2022','in2023110400045','3'),</v>
      </c>
      <c r="DI355" t="str">
        <f t="shared" si="359"/>
        <v>('i2023110600388','2022','in2023110400046','4'),</v>
      </c>
      <c r="DJ355" t="str">
        <f t="shared" si="360"/>
        <v>('i2023110600388','2022','in2023110400047','3');</v>
      </c>
    </row>
    <row r="356" spans="1:114" x14ac:dyDescent="0.25">
      <c r="A356" s="4" t="str">
        <f>INDEX('instansi pusat'!$B$2:$C$623,MATCH(C356,'instansi pusat'!$D$2:$D$623,0),2)</f>
        <v>i2023110600217</v>
      </c>
      <c r="B356" s="6">
        <v>6413</v>
      </c>
      <c r="C356" s="5" t="s">
        <v>248</v>
      </c>
      <c r="D356" s="6">
        <v>2022</v>
      </c>
      <c r="E356" s="6">
        <v>4</v>
      </c>
      <c r="F356" s="6">
        <v>4</v>
      </c>
      <c r="G356" s="6">
        <v>4</v>
      </c>
      <c r="H356" s="6">
        <v>3</v>
      </c>
      <c r="I356" s="6">
        <v>4</v>
      </c>
      <c r="J356" s="6">
        <v>2</v>
      </c>
      <c r="K356" s="6">
        <v>3</v>
      </c>
      <c r="L356" s="6">
        <v>4</v>
      </c>
      <c r="M356" s="6">
        <v>4</v>
      </c>
      <c r="N356" s="6">
        <v>2</v>
      </c>
      <c r="O356" s="6">
        <v>3</v>
      </c>
      <c r="P356" s="6">
        <v>3</v>
      </c>
      <c r="Q356" s="6">
        <v>3</v>
      </c>
      <c r="R356" s="6">
        <v>2</v>
      </c>
      <c r="S356" s="6">
        <v>3</v>
      </c>
      <c r="T356" s="6">
        <v>3</v>
      </c>
      <c r="U356" s="6">
        <v>3</v>
      </c>
      <c r="V356" s="6">
        <v>2</v>
      </c>
      <c r="W356" s="6">
        <v>2</v>
      </c>
      <c r="X356" s="6">
        <v>3</v>
      </c>
      <c r="Y356" s="6">
        <v>3</v>
      </c>
      <c r="Z356" s="6">
        <v>3</v>
      </c>
      <c r="AA356" s="6">
        <v>3</v>
      </c>
      <c r="AB356" s="6">
        <v>3</v>
      </c>
      <c r="AC356" s="6">
        <v>3</v>
      </c>
      <c r="AD356" s="6">
        <v>2</v>
      </c>
      <c r="AE356" s="6">
        <v>2</v>
      </c>
      <c r="AF356" s="6">
        <v>3</v>
      </c>
      <c r="AG356" s="6">
        <v>2</v>
      </c>
      <c r="AH356" s="6">
        <v>2</v>
      </c>
      <c r="AI356" s="6">
        <v>2</v>
      </c>
      <c r="AJ356" s="6">
        <v>4</v>
      </c>
      <c r="AK356" s="6">
        <v>4</v>
      </c>
      <c r="AL356" s="6">
        <v>4</v>
      </c>
      <c r="AM356" s="6">
        <v>4</v>
      </c>
      <c r="AN356" s="6">
        <v>4</v>
      </c>
      <c r="AO356" s="6">
        <v>4</v>
      </c>
      <c r="AP356" s="6">
        <v>3</v>
      </c>
      <c r="AQ356" s="6">
        <v>2</v>
      </c>
      <c r="AR356" s="6">
        <v>3</v>
      </c>
      <c r="AS356" s="6">
        <v>3</v>
      </c>
      <c r="AT356" s="6">
        <v>4</v>
      </c>
      <c r="AU356" s="6">
        <v>4</v>
      </c>
      <c r="AV356" s="6">
        <v>3</v>
      </c>
      <c r="AW356" s="6">
        <v>4</v>
      </c>
      <c r="AX356" s="6">
        <v>4</v>
      </c>
      <c r="AY356" s="6">
        <v>4</v>
      </c>
      <c r="AZ356" s="3">
        <f t="shared" si="301"/>
        <v>3.4000000000000004</v>
      </c>
      <c r="BA356" s="3">
        <f t="shared" si="302"/>
        <v>2.75</v>
      </c>
      <c r="BB356" s="3">
        <f t="shared" si="303"/>
        <v>2.75</v>
      </c>
      <c r="BC356" s="3">
        <f t="shared" si="304"/>
        <v>2.5</v>
      </c>
      <c r="BD356" s="3">
        <f t="shared" si="305"/>
        <v>2.75</v>
      </c>
      <c r="BE356" s="3">
        <f t="shared" si="306"/>
        <v>2</v>
      </c>
      <c r="BF356" s="3">
        <f t="shared" si="307"/>
        <v>3.5</v>
      </c>
      <c r="BG356" s="3">
        <f t="shared" si="308"/>
        <v>3.833333333333333</v>
      </c>
      <c r="BH356" s="3">
        <f t="shared" si="309"/>
        <v>3.4000000000000004</v>
      </c>
      <c r="BI356" s="3">
        <f t="shared" si="310"/>
        <v>2.7</v>
      </c>
      <c r="BJ356" s="3">
        <f t="shared" si="311"/>
        <v>2.5454545454545454</v>
      </c>
      <c r="BK356" s="3">
        <f t="shared" si="312"/>
        <v>3.6318681318681314</v>
      </c>
      <c r="BL356" s="3">
        <f t="shared" si="313"/>
        <v>3.1894999999999998</v>
      </c>
      <c r="BO356" t="s">
        <v>641</v>
      </c>
      <c r="BP356" t="str">
        <f t="shared" si="314"/>
        <v>('i2023110600217','2022','in2023110400001','4'),</v>
      </c>
      <c r="BQ356" t="str">
        <f t="shared" si="315"/>
        <v>('i2023110600217','2022','in2023110400002','4'),</v>
      </c>
      <c r="BR356" t="str">
        <f t="shared" si="316"/>
        <v>('i2023110600217','2022','in2023110400003','4'),</v>
      </c>
      <c r="BS356" t="str">
        <f t="shared" si="317"/>
        <v>('i2023110600217','2022','in2023110400004','3'),</v>
      </c>
      <c r="BT356" t="str">
        <f t="shared" si="318"/>
        <v>('i2023110600217','2022','in2023110400005','4'),</v>
      </c>
      <c r="BU356" t="str">
        <f t="shared" si="319"/>
        <v>('i2023110600217','2022','in2023110400006','2'),</v>
      </c>
      <c r="BV356" t="str">
        <f t="shared" si="320"/>
        <v>('i2023110600217','2022','in2023110400007','3'),</v>
      </c>
      <c r="BW356" t="str">
        <f t="shared" si="321"/>
        <v>('i2023110600217','2022','in2023110400008','4'),</v>
      </c>
      <c r="BX356" t="str">
        <f t="shared" si="322"/>
        <v>('i2023110600217','2022','in2023110400009','4'),</v>
      </c>
      <c r="BY356" t="str">
        <f t="shared" si="323"/>
        <v>('i2023110600217','2022','in2023110400010','2'),</v>
      </c>
      <c r="BZ356" t="str">
        <f t="shared" si="324"/>
        <v>('i2023110600217','2022','in2023110400011','3'),</v>
      </c>
      <c r="CA356" t="str">
        <f t="shared" si="325"/>
        <v>('i2023110600217','2022','in2023110400012','3'),</v>
      </c>
      <c r="CB356" t="str">
        <f t="shared" si="326"/>
        <v>('i2023110600217','2022','in2023110400013','3'),</v>
      </c>
      <c r="CC356" t="str">
        <f t="shared" si="327"/>
        <v>('i2023110600217','2022','in2023110400014','2'),</v>
      </c>
      <c r="CD356" t="str">
        <f t="shared" si="328"/>
        <v>('i2023110600217','2022','in2023110400015','3'),</v>
      </c>
      <c r="CE356" t="str">
        <f t="shared" si="329"/>
        <v>('i2023110600217','2022','in2023110400016','3'),</v>
      </c>
      <c r="CF356" t="str">
        <f t="shared" si="330"/>
        <v>('i2023110600217','2022','in2023110400017','3'),</v>
      </c>
      <c r="CG356" t="str">
        <f t="shared" si="331"/>
        <v>('i2023110600217','2022','in2023110400018','2'),</v>
      </c>
      <c r="CH356" t="str">
        <f t="shared" si="332"/>
        <v>('i2023110600217','2022','in2023110400019','2'),</v>
      </c>
      <c r="CI356" t="str">
        <f t="shared" si="333"/>
        <v>('i2023110600217','2022','in2023110400020','3'),</v>
      </c>
      <c r="CJ356" t="str">
        <f t="shared" si="334"/>
        <v>('i2023110600217','2022','in2023110400021','3'),</v>
      </c>
      <c r="CK356" t="str">
        <f t="shared" si="335"/>
        <v>('i2023110600217','2022','in2023110400022','3'),</v>
      </c>
      <c r="CL356" t="str">
        <f t="shared" si="336"/>
        <v>('i2023110600217','2022','in2023110400023','3'),</v>
      </c>
      <c r="CM356" t="str">
        <f t="shared" si="337"/>
        <v>('i2023110600217','2022','in2023110400024','3'),</v>
      </c>
      <c r="CN356" t="str">
        <f t="shared" si="338"/>
        <v>('i2023110600217','2022','in2023110400025','3'),</v>
      </c>
      <c r="CO356" t="str">
        <f t="shared" si="339"/>
        <v>('i2023110600217','2022','in2023110400026','2'),</v>
      </c>
      <c r="CP356" t="str">
        <f t="shared" si="340"/>
        <v>('i2023110600217','2022','in2023110400027','2'),</v>
      </c>
      <c r="CQ356" t="str">
        <f t="shared" si="341"/>
        <v>('i2023110600217','2022','in2023110400028','3'),</v>
      </c>
      <c r="CR356" t="str">
        <f t="shared" si="342"/>
        <v>('i2023110600217','2022','in2023110400029','2'),</v>
      </c>
      <c r="CS356" t="str">
        <f t="shared" si="343"/>
        <v>('i2023110600217','2022','in2023110400030','2'),</v>
      </c>
      <c r="CT356" t="str">
        <f t="shared" si="344"/>
        <v>('i2023110600217','2022','in2023110400031','2'),</v>
      </c>
      <c r="CU356" t="str">
        <f t="shared" si="345"/>
        <v>('i2023110600217','2022','in2023110400032','4'),</v>
      </c>
      <c r="CV356" t="str">
        <f t="shared" si="346"/>
        <v>('i2023110600217','2022','in2023110400033','4'),</v>
      </c>
      <c r="CW356" t="str">
        <f t="shared" si="347"/>
        <v>('i2023110600217','2022','in2023110400034','4'),</v>
      </c>
      <c r="CX356" t="str">
        <f t="shared" si="348"/>
        <v>('i2023110600217','2022','in2023110400035','4'),</v>
      </c>
      <c r="CY356" t="str">
        <f t="shared" si="349"/>
        <v>('i2023110600217','2022','in2023110400036','4'),</v>
      </c>
      <c r="CZ356" t="str">
        <f t="shared" si="350"/>
        <v>('i2023110600217','2022','in2023110400037','4'),</v>
      </c>
      <c r="DA356" t="str">
        <f t="shared" si="351"/>
        <v>('i2023110600217','2022','in2023110400038','3'),</v>
      </c>
      <c r="DB356" t="str">
        <f t="shared" si="352"/>
        <v>('i2023110600217','2022','in2023110400039','2'),</v>
      </c>
      <c r="DC356" t="str">
        <f t="shared" si="353"/>
        <v>('i2023110600217','2022','in2023110400040','3'),</v>
      </c>
      <c r="DD356" t="str">
        <f t="shared" si="354"/>
        <v>('i2023110600217','2022','in2023110400041','3'),</v>
      </c>
      <c r="DE356" t="str">
        <f t="shared" si="355"/>
        <v>('i2023110600217','2022','in2023110400042','4'),</v>
      </c>
      <c r="DF356" t="str">
        <f t="shared" si="356"/>
        <v>('i2023110600217','2022','in2023110400043','4'),</v>
      </c>
      <c r="DG356" t="str">
        <f t="shared" si="357"/>
        <v>('i2023110600217','2022','in2023110400044','3'),</v>
      </c>
      <c r="DH356" t="str">
        <f t="shared" si="358"/>
        <v>('i2023110600217','2022','in2023110400045','4'),</v>
      </c>
      <c r="DI356" t="str">
        <f t="shared" si="359"/>
        <v>('i2023110600217','2022','in2023110400046','4'),</v>
      </c>
      <c r="DJ356" t="str">
        <f t="shared" si="360"/>
        <v>('i2023110600217','2022','in2023110400047','4');</v>
      </c>
    </row>
    <row r="357" spans="1:114" x14ac:dyDescent="0.25">
      <c r="A357" s="4" t="str">
        <f>INDEX('instansi pusat'!$B$2:$C$623,MATCH(C357,'instansi pusat'!$D$2:$D$623,0),2)</f>
        <v>i2023110600540</v>
      </c>
      <c r="B357" s="6">
        <v>5308</v>
      </c>
      <c r="C357" s="5" t="s">
        <v>419</v>
      </c>
      <c r="D357" s="6">
        <v>2022</v>
      </c>
      <c r="E357" s="6">
        <v>1</v>
      </c>
      <c r="F357" s="6">
        <v>1</v>
      </c>
      <c r="G357" s="6">
        <v>3</v>
      </c>
      <c r="H357" s="6">
        <v>2</v>
      </c>
      <c r="I357" s="6">
        <v>2</v>
      </c>
      <c r="J357" s="6">
        <v>1</v>
      </c>
      <c r="K357" s="6">
        <v>1</v>
      </c>
      <c r="L357" s="6">
        <v>1</v>
      </c>
      <c r="M357" s="6">
        <v>1</v>
      </c>
      <c r="N357" s="6">
        <v>2</v>
      </c>
      <c r="O357" s="6">
        <v>2</v>
      </c>
      <c r="P357" s="6">
        <v>2</v>
      </c>
      <c r="Q357" s="6">
        <v>2</v>
      </c>
      <c r="R357" s="6">
        <v>2</v>
      </c>
      <c r="S357" s="6">
        <v>1</v>
      </c>
      <c r="T357" s="6">
        <v>1</v>
      </c>
      <c r="U357" s="6">
        <v>3</v>
      </c>
      <c r="V357" s="6">
        <v>2</v>
      </c>
      <c r="W357" s="6">
        <v>2</v>
      </c>
      <c r="X357" s="6">
        <v>1</v>
      </c>
      <c r="Y357" s="6">
        <v>1</v>
      </c>
      <c r="Z357" s="6">
        <v>1</v>
      </c>
      <c r="AA357" s="6">
        <v>1</v>
      </c>
      <c r="AB357" s="6">
        <v>1</v>
      </c>
      <c r="AC357" s="6">
        <v>1</v>
      </c>
      <c r="AD357" s="6">
        <v>1</v>
      </c>
      <c r="AE357" s="6">
        <v>1</v>
      </c>
      <c r="AF357" s="6">
        <v>1</v>
      </c>
      <c r="AG357" s="6">
        <v>1</v>
      </c>
      <c r="AH357" s="6">
        <v>1</v>
      </c>
      <c r="AI357" s="6">
        <v>1</v>
      </c>
      <c r="AJ357" s="6">
        <v>4</v>
      </c>
      <c r="AK357" s="6">
        <v>4</v>
      </c>
      <c r="AL357" s="6">
        <v>2</v>
      </c>
      <c r="AM357" s="6">
        <v>3</v>
      </c>
      <c r="AN357" s="6">
        <v>4</v>
      </c>
      <c r="AO357" s="6">
        <v>2</v>
      </c>
      <c r="AP357" s="6">
        <v>3</v>
      </c>
      <c r="AQ357" s="6">
        <v>2</v>
      </c>
      <c r="AR357" s="6">
        <v>4</v>
      </c>
      <c r="AS357" s="6">
        <v>1</v>
      </c>
      <c r="AT357" s="6">
        <v>4</v>
      </c>
      <c r="AU357" s="6">
        <v>2</v>
      </c>
      <c r="AV357" s="6">
        <v>3</v>
      </c>
      <c r="AW357" s="6">
        <v>3</v>
      </c>
      <c r="AX357" s="6">
        <v>2</v>
      </c>
      <c r="AY357" s="6">
        <v>3</v>
      </c>
      <c r="AZ357" s="3">
        <f t="shared" si="301"/>
        <v>1.5</v>
      </c>
      <c r="BA357" s="3">
        <f t="shared" si="302"/>
        <v>2</v>
      </c>
      <c r="BB357" s="3">
        <f t="shared" si="303"/>
        <v>1.75</v>
      </c>
      <c r="BC357" s="3">
        <f t="shared" si="304"/>
        <v>1.5</v>
      </c>
      <c r="BD357" s="3">
        <f t="shared" si="305"/>
        <v>1</v>
      </c>
      <c r="BE357" s="3">
        <f t="shared" si="306"/>
        <v>1</v>
      </c>
      <c r="BF357" s="3">
        <f t="shared" si="307"/>
        <v>2.9000000000000004</v>
      </c>
      <c r="BG357" s="3">
        <f t="shared" si="308"/>
        <v>2.833333333333333</v>
      </c>
      <c r="BH357" s="3">
        <f t="shared" si="309"/>
        <v>1.5</v>
      </c>
      <c r="BI357" s="3">
        <f t="shared" si="310"/>
        <v>1.8</v>
      </c>
      <c r="BJ357" s="3">
        <f t="shared" si="311"/>
        <v>1</v>
      </c>
      <c r="BK357" s="3">
        <f t="shared" si="312"/>
        <v>2.8736263736263736</v>
      </c>
      <c r="BL357" s="3">
        <f t="shared" si="313"/>
        <v>2.1175000000000002</v>
      </c>
      <c r="BO357" t="s">
        <v>641</v>
      </c>
      <c r="BP357" t="str">
        <f t="shared" si="314"/>
        <v>('i2023110600540','2022','in2023110400001','1'),</v>
      </c>
      <c r="BQ357" t="str">
        <f t="shared" si="315"/>
        <v>('i2023110600540','2022','in2023110400002','1'),</v>
      </c>
      <c r="BR357" t="str">
        <f t="shared" si="316"/>
        <v>('i2023110600540','2022','in2023110400003','3'),</v>
      </c>
      <c r="BS357" t="str">
        <f t="shared" si="317"/>
        <v>('i2023110600540','2022','in2023110400004','2'),</v>
      </c>
      <c r="BT357" t="str">
        <f t="shared" si="318"/>
        <v>('i2023110600540','2022','in2023110400005','2'),</v>
      </c>
      <c r="BU357" t="str">
        <f t="shared" si="319"/>
        <v>('i2023110600540','2022','in2023110400006','1'),</v>
      </c>
      <c r="BV357" t="str">
        <f t="shared" si="320"/>
        <v>('i2023110600540','2022','in2023110400007','1'),</v>
      </c>
      <c r="BW357" t="str">
        <f t="shared" si="321"/>
        <v>('i2023110600540','2022','in2023110400008','1'),</v>
      </c>
      <c r="BX357" t="str">
        <f t="shared" si="322"/>
        <v>('i2023110600540','2022','in2023110400009','1'),</v>
      </c>
      <c r="BY357" t="str">
        <f t="shared" si="323"/>
        <v>('i2023110600540','2022','in2023110400010','2'),</v>
      </c>
      <c r="BZ357" t="str">
        <f t="shared" si="324"/>
        <v>('i2023110600540','2022','in2023110400011','2'),</v>
      </c>
      <c r="CA357" t="str">
        <f t="shared" si="325"/>
        <v>('i2023110600540','2022','in2023110400012','2'),</v>
      </c>
      <c r="CB357" t="str">
        <f t="shared" si="326"/>
        <v>('i2023110600540','2022','in2023110400013','2'),</v>
      </c>
      <c r="CC357" t="str">
        <f t="shared" si="327"/>
        <v>('i2023110600540','2022','in2023110400014','2'),</v>
      </c>
      <c r="CD357" t="str">
        <f t="shared" si="328"/>
        <v>('i2023110600540','2022','in2023110400015','1'),</v>
      </c>
      <c r="CE357" t="str">
        <f t="shared" si="329"/>
        <v>('i2023110600540','2022','in2023110400016','1'),</v>
      </c>
      <c r="CF357" t="str">
        <f t="shared" si="330"/>
        <v>('i2023110600540','2022','in2023110400017','3'),</v>
      </c>
      <c r="CG357" t="str">
        <f t="shared" si="331"/>
        <v>('i2023110600540','2022','in2023110400018','2'),</v>
      </c>
      <c r="CH357" t="str">
        <f t="shared" si="332"/>
        <v>('i2023110600540','2022','in2023110400019','2'),</v>
      </c>
      <c r="CI357" t="str">
        <f t="shared" si="333"/>
        <v>('i2023110600540','2022','in2023110400020','1'),</v>
      </c>
      <c r="CJ357" t="str">
        <f t="shared" si="334"/>
        <v>('i2023110600540','2022','in2023110400021','1'),</v>
      </c>
      <c r="CK357" t="str">
        <f t="shared" si="335"/>
        <v>('i2023110600540','2022','in2023110400022','1'),</v>
      </c>
      <c r="CL357" t="str">
        <f t="shared" si="336"/>
        <v>('i2023110600540','2022','in2023110400023','1'),</v>
      </c>
      <c r="CM357" t="str">
        <f t="shared" si="337"/>
        <v>('i2023110600540','2022','in2023110400024','1'),</v>
      </c>
      <c r="CN357" t="str">
        <f t="shared" si="338"/>
        <v>('i2023110600540','2022','in2023110400025','1'),</v>
      </c>
      <c r="CO357" t="str">
        <f t="shared" si="339"/>
        <v>('i2023110600540','2022','in2023110400026','1'),</v>
      </c>
      <c r="CP357" t="str">
        <f t="shared" si="340"/>
        <v>('i2023110600540','2022','in2023110400027','1'),</v>
      </c>
      <c r="CQ357" t="str">
        <f t="shared" si="341"/>
        <v>('i2023110600540','2022','in2023110400028','1'),</v>
      </c>
      <c r="CR357" t="str">
        <f t="shared" si="342"/>
        <v>('i2023110600540','2022','in2023110400029','1'),</v>
      </c>
      <c r="CS357" t="str">
        <f t="shared" si="343"/>
        <v>('i2023110600540','2022','in2023110400030','1'),</v>
      </c>
      <c r="CT357" t="str">
        <f t="shared" si="344"/>
        <v>('i2023110600540','2022','in2023110400031','1'),</v>
      </c>
      <c r="CU357" t="str">
        <f t="shared" si="345"/>
        <v>('i2023110600540','2022','in2023110400032','4'),</v>
      </c>
      <c r="CV357" t="str">
        <f t="shared" si="346"/>
        <v>('i2023110600540','2022','in2023110400033','4'),</v>
      </c>
      <c r="CW357" t="str">
        <f t="shared" si="347"/>
        <v>('i2023110600540','2022','in2023110400034','2'),</v>
      </c>
      <c r="CX357" t="str">
        <f t="shared" si="348"/>
        <v>('i2023110600540','2022','in2023110400035','3'),</v>
      </c>
      <c r="CY357" t="str">
        <f t="shared" si="349"/>
        <v>('i2023110600540','2022','in2023110400036','4'),</v>
      </c>
      <c r="CZ357" t="str">
        <f t="shared" si="350"/>
        <v>('i2023110600540','2022','in2023110400037','2'),</v>
      </c>
      <c r="DA357" t="str">
        <f t="shared" si="351"/>
        <v>('i2023110600540','2022','in2023110400038','3'),</v>
      </c>
      <c r="DB357" t="str">
        <f t="shared" si="352"/>
        <v>('i2023110600540','2022','in2023110400039','2'),</v>
      </c>
      <c r="DC357" t="str">
        <f t="shared" si="353"/>
        <v>('i2023110600540','2022','in2023110400040','4'),</v>
      </c>
      <c r="DD357" t="str">
        <f t="shared" si="354"/>
        <v>('i2023110600540','2022','in2023110400041','1'),</v>
      </c>
      <c r="DE357" t="str">
        <f t="shared" si="355"/>
        <v>('i2023110600540','2022','in2023110400042','4'),</v>
      </c>
      <c r="DF357" t="str">
        <f t="shared" si="356"/>
        <v>('i2023110600540','2022','in2023110400043','2'),</v>
      </c>
      <c r="DG357" t="str">
        <f t="shared" si="357"/>
        <v>('i2023110600540','2022','in2023110400044','3'),</v>
      </c>
      <c r="DH357" t="str">
        <f t="shared" si="358"/>
        <v>('i2023110600540','2022','in2023110400045','3'),</v>
      </c>
      <c r="DI357" t="str">
        <f t="shared" si="359"/>
        <v>('i2023110600540','2022','in2023110400046','2'),</v>
      </c>
      <c r="DJ357" t="str">
        <f t="shared" si="360"/>
        <v>('i2023110600540','2022','in2023110400047','3');</v>
      </c>
    </row>
    <row r="358" spans="1:114" x14ac:dyDescent="0.25">
      <c r="A358" s="4" t="str">
        <f>INDEX('instansi pusat'!$B$2:$C$623,MATCH(C358,'instansi pusat'!$D$2:$D$623,0),2)</f>
        <v>i2023110600144</v>
      </c>
      <c r="B358" s="6">
        <v>5307</v>
      </c>
      <c r="C358" s="5" t="s">
        <v>418</v>
      </c>
      <c r="D358" s="6">
        <v>2022</v>
      </c>
      <c r="E358" s="6">
        <v>3</v>
      </c>
      <c r="F358" s="6">
        <v>3</v>
      </c>
      <c r="G358" s="6">
        <v>3</v>
      </c>
      <c r="H358" s="6">
        <v>3</v>
      </c>
      <c r="I358" s="6">
        <v>3</v>
      </c>
      <c r="J358" s="6">
        <v>3</v>
      </c>
      <c r="K358" s="6">
        <v>3</v>
      </c>
      <c r="L358" s="6">
        <v>3</v>
      </c>
      <c r="M358" s="6">
        <v>3</v>
      </c>
      <c r="N358" s="6">
        <v>3</v>
      </c>
      <c r="O358" s="6">
        <v>1</v>
      </c>
      <c r="P358" s="6">
        <v>1</v>
      </c>
      <c r="Q358" s="6">
        <v>1</v>
      </c>
      <c r="R358" s="6">
        <v>3</v>
      </c>
      <c r="S358" s="6">
        <v>1</v>
      </c>
      <c r="T358" s="6">
        <v>1</v>
      </c>
      <c r="U358" s="6">
        <v>3</v>
      </c>
      <c r="V358" s="6">
        <v>3</v>
      </c>
      <c r="W358" s="6">
        <v>1</v>
      </c>
      <c r="X358" s="6">
        <v>1</v>
      </c>
      <c r="Y358" s="6">
        <v>1</v>
      </c>
      <c r="Z358" s="6">
        <v>1</v>
      </c>
      <c r="AA358" s="6">
        <v>3</v>
      </c>
      <c r="AB358" s="6">
        <v>1</v>
      </c>
      <c r="AC358" s="6">
        <v>1</v>
      </c>
      <c r="AD358" s="6">
        <v>1</v>
      </c>
      <c r="AE358" s="6">
        <v>1</v>
      </c>
      <c r="AF358" s="6">
        <v>1</v>
      </c>
      <c r="AG358" s="6">
        <v>1</v>
      </c>
      <c r="AH358" s="6">
        <v>1</v>
      </c>
      <c r="AI358" s="6">
        <v>1</v>
      </c>
      <c r="AJ358" s="6">
        <v>4</v>
      </c>
      <c r="AK358" s="6">
        <v>4</v>
      </c>
      <c r="AL358" s="6">
        <v>4</v>
      </c>
      <c r="AM358" s="6">
        <v>3</v>
      </c>
      <c r="AN358" s="6">
        <v>3</v>
      </c>
      <c r="AO358" s="6">
        <v>3</v>
      </c>
      <c r="AP358" s="6">
        <v>2</v>
      </c>
      <c r="AQ358" s="6">
        <v>3</v>
      </c>
      <c r="AR358" s="6">
        <v>3</v>
      </c>
      <c r="AS358" s="6">
        <v>1</v>
      </c>
      <c r="AT358" s="6">
        <v>4</v>
      </c>
      <c r="AU358" s="6">
        <v>3</v>
      </c>
      <c r="AV358" s="6">
        <v>3</v>
      </c>
      <c r="AW358" s="6">
        <v>3</v>
      </c>
      <c r="AX358" s="6">
        <v>3</v>
      </c>
      <c r="AY358" s="6">
        <v>3</v>
      </c>
      <c r="AZ358" s="3">
        <f t="shared" si="301"/>
        <v>3</v>
      </c>
      <c r="BA358" s="3">
        <f t="shared" si="302"/>
        <v>1.5</v>
      </c>
      <c r="BB358" s="3">
        <f t="shared" si="303"/>
        <v>2</v>
      </c>
      <c r="BC358" s="3">
        <f t="shared" si="304"/>
        <v>1</v>
      </c>
      <c r="BD358" s="3">
        <f t="shared" si="305"/>
        <v>1.25</v>
      </c>
      <c r="BE358" s="3">
        <f t="shared" si="306"/>
        <v>1</v>
      </c>
      <c r="BF358" s="3">
        <f t="shared" si="307"/>
        <v>3</v>
      </c>
      <c r="BG358" s="3">
        <f t="shared" si="308"/>
        <v>3.1666666666666665</v>
      </c>
      <c r="BH358" s="3">
        <f t="shared" si="309"/>
        <v>3</v>
      </c>
      <c r="BI358" s="3">
        <f t="shared" si="310"/>
        <v>1.6</v>
      </c>
      <c r="BJ358" s="3">
        <f t="shared" si="311"/>
        <v>1.1818181818181819</v>
      </c>
      <c r="BK358" s="3">
        <f t="shared" si="312"/>
        <v>3.0659340659340657</v>
      </c>
      <c r="BL358" s="3">
        <f t="shared" si="313"/>
        <v>2.38</v>
      </c>
      <c r="BO358" t="s">
        <v>641</v>
      </c>
      <c r="BP358" t="str">
        <f t="shared" si="314"/>
        <v>('i2023110600144','2022','in2023110400001','3'),</v>
      </c>
      <c r="BQ358" t="str">
        <f t="shared" si="315"/>
        <v>('i2023110600144','2022','in2023110400002','3'),</v>
      </c>
      <c r="BR358" t="str">
        <f t="shared" si="316"/>
        <v>('i2023110600144','2022','in2023110400003','3'),</v>
      </c>
      <c r="BS358" t="str">
        <f t="shared" si="317"/>
        <v>('i2023110600144','2022','in2023110400004','3'),</v>
      </c>
      <c r="BT358" t="str">
        <f t="shared" si="318"/>
        <v>('i2023110600144','2022','in2023110400005','3'),</v>
      </c>
      <c r="BU358" t="str">
        <f t="shared" si="319"/>
        <v>('i2023110600144','2022','in2023110400006','3'),</v>
      </c>
      <c r="BV358" t="str">
        <f t="shared" si="320"/>
        <v>('i2023110600144','2022','in2023110400007','3'),</v>
      </c>
      <c r="BW358" t="str">
        <f t="shared" si="321"/>
        <v>('i2023110600144','2022','in2023110400008','3'),</v>
      </c>
      <c r="BX358" t="str">
        <f t="shared" si="322"/>
        <v>('i2023110600144','2022','in2023110400009','3'),</v>
      </c>
      <c r="BY358" t="str">
        <f t="shared" si="323"/>
        <v>('i2023110600144','2022','in2023110400010','3'),</v>
      </c>
      <c r="BZ358" t="str">
        <f t="shared" si="324"/>
        <v>('i2023110600144','2022','in2023110400011','1'),</v>
      </c>
      <c r="CA358" t="str">
        <f t="shared" si="325"/>
        <v>('i2023110600144','2022','in2023110400012','1'),</v>
      </c>
      <c r="CB358" t="str">
        <f t="shared" si="326"/>
        <v>('i2023110600144','2022','in2023110400013','1'),</v>
      </c>
      <c r="CC358" t="str">
        <f t="shared" si="327"/>
        <v>('i2023110600144','2022','in2023110400014','3'),</v>
      </c>
      <c r="CD358" t="str">
        <f t="shared" si="328"/>
        <v>('i2023110600144','2022','in2023110400015','1'),</v>
      </c>
      <c r="CE358" t="str">
        <f t="shared" si="329"/>
        <v>('i2023110600144','2022','in2023110400016','1'),</v>
      </c>
      <c r="CF358" t="str">
        <f t="shared" si="330"/>
        <v>('i2023110600144','2022','in2023110400017','3'),</v>
      </c>
      <c r="CG358" t="str">
        <f t="shared" si="331"/>
        <v>('i2023110600144','2022','in2023110400018','3'),</v>
      </c>
      <c r="CH358" t="str">
        <f t="shared" si="332"/>
        <v>('i2023110600144','2022','in2023110400019','1'),</v>
      </c>
      <c r="CI358" t="str">
        <f t="shared" si="333"/>
        <v>('i2023110600144','2022','in2023110400020','1'),</v>
      </c>
      <c r="CJ358" t="str">
        <f t="shared" si="334"/>
        <v>('i2023110600144','2022','in2023110400021','1'),</v>
      </c>
      <c r="CK358" t="str">
        <f t="shared" si="335"/>
        <v>('i2023110600144','2022','in2023110400022','1'),</v>
      </c>
      <c r="CL358" t="str">
        <f t="shared" si="336"/>
        <v>('i2023110600144','2022','in2023110400023','3'),</v>
      </c>
      <c r="CM358" t="str">
        <f t="shared" si="337"/>
        <v>('i2023110600144','2022','in2023110400024','1'),</v>
      </c>
      <c r="CN358" t="str">
        <f t="shared" si="338"/>
        <v>('i2023110600144','2022','in2023110400025','1'),</v>
      </c>
      <c r="CO358" t="str">
        <f t="shared" si="339"/>
        <v>('i2023110600144','2022','in2023110400026','1'),</v>
      </c>
      <c r="CP358" t="str">
        <f t="shared" si="340"/>
        <v>('i2023110600144','2022','in2023110400027','1'),</v>
      </c>
      <c r="CQ358" t="str">
        <f t="shared" si="341"/>
        <v>('i2023110600144','2022','in2023110400028','1'),</v>
      </c>
      <c r="CR358" t="str">
        <f t="shared" si="342"/>
        <v>('i2023110600144','2022','in2023110400029','1'),</v>
      </c>
      <c r="CS358" t="str">
        <f t="shared" si="343"/>
        <v>('i2023110600144','2022','in2023110400030','1'),</v>
      </c>
      <c r="CT358" t="str">
        <f t="shared" si="344"/>
        <v>('i2023110600144','2022','in2023110400031','1'),</v>
      </c>
      <c r="CU358" t="str">
        <f t="shared" si="345"/>
        <v>('i2023110600144','2022','in2023110400032','4'),</v>
      </c>
      <c r="CV358" t="str">
        <f t="shared" si="346"/>
        <v>('i2023110600144','2022','in2023110400033','4'),</v>
      </c>
      <c r="CW358" t="str">
        <f t="shared" si="347"/>
        <v>('i2023110600144','2022','in2023110400034','4'),</v>
      </c>
      <c r="CX358" t="str">
        <f t="shared" si="348"/>
        <v>('i2023110600144','2022','in2023110400035','3'),</v>
      </c>
      <c r="CY358" t="str">
        <f t="shared" si="349"/>
        <v>('i2023110600144','2022','in2023110400036','3'),</v>
      </c>
      <c r="CZ358" t="str">
        <f t="shared" si="350"/>
        <v>('i2023110600144','2022','in2023110400037','3'),</v>
      </c>
      <c r="DA358" t="str">
        <f t="shared" si="351"/>
        <v>('i2023110600144','2022','in2023110400038','2'),</v>
      </c>
      <c r="DB358" t="str">
        <f t="shared" si="352"/>
        <v>('i2023110600144','2022','in2023110400039','3'),</v>
      </c>
      <c r="DC358" t="str">
        <f t="shared" si="353"/>
        <v>('i2023110600144','2022','in2023110400040','3'),</v>
      </c>
      <c r="DD358" t="str">
        <f t="shared" si="354"/>
        <v>('i2023110600144','2022','in2023110400041','1'),</v>
      </c>
      <c r="DE358" t="str">
        <f t="shared" si="355"/>
        <v>('i2023110600144','2022','in2023110400042','4'),</v>
      </c>
      <c r="DF358" t="str">
        <f t="shared" si="356"/>
        <v>('i2023110600144','2022','in2023110400043','3'),</v>
      </c>
      <c r="DG358" t="str">
        <f t="shared" si="357"/>
        <v>('i2023110600144','2022','in2023110400044','3'),</v>
      </c>
      <c r="DH358" t="str">
        <f t="shared" si="358"/>
        <v>('i2023110600144','2022','in2023110400045','3'),</v>
      </c>
      <c r="DI358" t="str">
        <f t="shared" si="359"/>
        <v>('i2023110600144','2022','in2023110400046','3'),</v>
      </c>
      <c r="DJ358" t="str">
        <f t="shared" si="360"/>
        <v>('i2023110600144','2022','in2023110400047','3');</v>
      </c>
    </row>
    <row r="359" spans="1:114" x14ac:dyDescent="0.25">
      <c r="A359" s="4" t="str">
        <f>INDEX('instansi pusat'!$B$2:$C$623,MATCH(C359,'instansi pusat'!$D$2:$D$623,0),2)</f>
        <v>i2023110600487</v>
      </c>
      <c r="B359" s="6">
        <v>7714</v>
      </c>
      <c r="C359" s="5" t="s">
        <v>386</v>
      </c>
      <c r="D359" s="6">
        <v>2022</v>
      </c>
      <c r="E359" s="6">
        <v>3</v>
      </c>
      <c r="F359" s="6">
        <v>3</v>
      </c>
      <c r="G359" s="6">
        <v>4</v>
      </c>
      <c r="H359" s="6">
        <v>3</v>
      </c>
      <c r="I359" s="6">
        <v>3</v>
      </c>
      <c r="J359" s="6">
        <v>3</v>
      </c>
      <c r="K359" s="6">
        <v>3</v>
      </c>
      <c r="L359" s="6">
        <v>3</v>
      </c>
      <c r="M359" s="6">
        <v>3</v>
      </c>
      <c r="N359" s="6">
        <v>4</v>
      </c>
      <c r="O359" s="6">
        <v>1</v>
      </c>
      <c r="P359" s="6">
        <v>1</v>
      </c>
      <c r="Q359" s="6">
        <v>2</v>
      </c>
      <c r="R359" s="6">
        <v>1</v>
      </c>
      <c r="S359" s="6">
        <v>3</v>
      </c>
      <c r="T359" s="6">
        <v>2</v>
      </c>
      <c r="U359" s="6">
        <v>1</v>
      </c>
      <c r="V359" s="6">
        <v>1</v>
      </c>
      <c r="W359" s="6">
        <v>4</v>
      </c>
      <c r="X359" s="6">
        <v>4</v>
      </c>
      <c r="Y359" s="6">
        <v>1</v>
      </c>
      <c r="Z359" s="6">
        <v>1</v>
      </c>
      <c r="AA359" s="6">
        <v>1</v>
      </c>
      <c r="AB359" s="6">
        <v>2</v>
      </c>
      <c r="AC359" s="6">
        <v>2</v>
      </c>
      <c r="AD359" s="6">
        <v>1</v>
      </c>
      <c r="AE359" s="6">
        <v>1</v>
      </c>
      <c r="AF359" s="6">
        <v>1</v>
      </c>
      <c r="AG359" s="6">
        <v>1</v>
      </c>
      <c r="AH359" s="6">
        <v>1</v>
      </c>
      <c r="AI359" s="6">
        <v>1</v>
      </c>
      <c r="AJ359" s="6">
        <v>4</v>
      </c>
      <c r="AK359" s="6">
        <v>4</v>
      </c>
      <c r="AL359" s="6">
        <v>4</v>
      </c>
      <c r="AM359" s="6">
        <v>3</v>
      </c>
      <c r="AN359" s="6">
        <v>2</v>
      </c>
      <c r="AO359" s="6">
        <v>1</v>
      </c>
      <c r="AP359" s="6">
        <v>3</v>
      </c>
      <c r="AQ359" s="6">
        <v>1</v>
      </c>
      <c r="AR359" s="6">
        <v>3</v>
      </c>
      <c r="AS359" s="6">
        <v>2</v>
      </c>
      <c r="AT359" s="6">
        <v>4</v>
      </c>
      <c r="AU359" s="6">
        <v>3</v>
      </c>
      <c r="AV359" s="6">
        <v>3</v>
      </c>
      <c r="AW359" s="6">
        <v>4</v>
      </c>
      <c r="AX359" s="6">
        <v>4</v>
      </c>
      <c r="AY359" s="6">
        <v>3</v>
      </c>
      <c r="AZ359" s="3">
        <f t="shared" si="301"/>
        <v>3.2</v>
      </c>
      <c r="BA359" s="3">
        <f t="shared" si="302"/>
        <v>1.25</v>
      </c>
      <c r="BB359" s="3">
        <f t="shared" si="303"/>
        <v>1.75</v>
      </c>
      <c r="BC359" s="3">
        <f t="shared" si="304"/>
        <v>4</v>
      </c>
      <c r="BD359" s="3">
        <f t="shared" si="305"/>
        <v>1.25</v>
      </c>
      <c r="BE359" s="3">
        <f t="shared" si="306"/>
        <v>1</v>
      </c>
      <c r="BF359" s="3">
        <f t="shared" si="307"/>
        <v>2.7</v>
      </c>
      <c r="BG359" s="3">
        <f t="shared" si="308"/>
        <v>3.5</v>
      </c>
      <c r="BH359" s="3">
        <f t="shared" si="309"/>
        <v>3.2</v>
      </c>
      <c r="BI359" s="3">
        <f t="shared" si="310"/>
        <v>2</v>
      </c>
      <c r="BJ359" s="3">
        <f t="shared" si="311"/>
        <v>1.1818181818181819</v>
      </c>
      <c r="BK359" s="3">
        <f t="shared" si="312"/>
        <v>3.0164835164835164</v>
      </c>
      <c r="BL359" s="3">
        <f t="shared" si="313"/>
        <v>2.4835000000000003</v>
      </c>
      <c r="BO359" t="s">
        <v>641</v>
      </c>
      <c r="BP359" t="str">
        <f t="shared" si="314"/>
        <v>('i2023110600487','2022','in2023110400001','3'),</v>
      </c>
      <c r="BQ359" t="str">
        <f t="shared" si="315"/>
        <v>('i2023110600487','2022','in2023110400002','3'),</v>
      </c>
      <c r="BR359" t="str">
        <f t="shared" si="316"/>
        <v>('i2023110600487','2022','in2023110400003','4'),</v>
      </c>
      <c r="BS359" t="str">
        <f t="shared" si="317"/>
        <v>('i2023110600487','2022','in2023110400004','3'),</v>
      </c>
      <c r="BT359" t="str">
        <f t="shared" si="318"/>
        <v>('i2023110600487','2022','in2023110400005','3'),</v>
      </c>
      <c r="BU359" t="str">
        <f t="shared" si="319"/>
        <v>('i2023110600487','2022','in2023110400006','3'),</v>
      </c>
      <c r="BV359" t="str">
        <f t="shared" si="320"/>
        <v>('i2023110600487','2022','in2023110400007','3'),</v>
      </c>
      <c r="BW359" t="str">
        <f t="shared" si="321"/>
        <v>('i2023110600487','2022','in2023110400008','3'),</v>
      </c>
      <c r="BX359" t="str">
        <f t="shared" si="322"/>
        <v>('i2023110600487','2022','in2023110400009','3'),</v>
      </c>
      <c r="BY359" t="str">
        <f t="shared" si="323"/>
        <v>('i2023110600487','2022','in2023110400010','4'),</v>
      </c>
      <c r="BZ359" t="str">
        <f t="shared" si="324"/>
        <v>('i2023110600487','2022','in2023110400011','1'),</v>
      </c>
      <c r="CA359" t="str">
        <f t="shared" si="325"/>
        <v>('i2023110600487','2022','in2023110400012','1'),</v>
      </c>
      <c r="CB359" t="str">
        <f t="shared" si="326"/>
        <v>('i2023110600487','2022','in2023110400013','2'),</v>
      </c>
      <c r="CC359" t="str">
        <f t="shared" si="327"/>
        <v>('i2023110600487','2022','in2023110400014','1'),</v>
      </c>
      <c r="CD359" t="str">
        <f t="shared" si="328"/>
        <v>('i2023110600487','2022','in2023110400015','3'),</v>
      </c>
      <c r="CE359" t="str">
        <f t="shared" si="329"/>
        <v>('i2023110600487','2022','in2023110400016','2'),</v>
      </c>
      <c r="CF359" t="str">
        <f t="shared" si="330"/>
        <v>('i2023110600487','2022','in2023110400017','1'),</v>
      </c>
      <c r="CG359" t="str">
        <f t="shared" si="331"/>
        <v>('i2023110600487','2022','in2023110400018','1'),</v>
      </c>
      <c r="CH359" t="str">
        <f t="shared" si="332"/>
        <v>('i2023110600487','2022','in2023110400019','4'),</v>
      </c>
      <c r="CI359" t="str">
        <f t="shared" si="333"/>
        <v>('i2023110600487','2022','in2023110400020','4'),</v>
      </c>
      <c r="CJ359" t="str">
        <f t="shared" si="334"/>
        <v>('i2023110600487','2022','in2023110400021','1'),</v>
      </c>
      <c r="CK359" t="str">
        <f t="shared" si="335"/>
        <v>('i2023110600487','2022','in2023110400022','1'),</v>
      </c>
      <c r="CL359" t="str">
        <f t="shared" si="336"/>
        <v>('i2023110600487','2022','in2023110400023','1'),</v>
      </c>
      <c r="CM359" t="str">
        <f t="shared" si="337"/>
        <v>('i2023110600487','2022','in2023110400024','2'),</v>
      </c>
      <c r="CN359" t="str">
        <f t="shared" si="338"/>
        <v>('i2023110600487','2022','in2023110400025','2'),</v>
      </c>
      <c r="CO359" t="str">
        <f t="shared" si="339"/>
        <v>('i2023110600487','2022','in2023110400026','1'),</v>
      </c>
      <c r="CP359" t="str">
        <f t="shared" si="340"/>
        <v>('i2023110600487','2022','in2023110400027','1'),</v>
      </c>
      <c r="CQ359" t="str">
        <f t="shared" si="341"/>
        <v>('i2023110600487','2022','in2023110400028','1'),</v>
      </c>
      <c r="CR359" t="str">
        <f t="shared" si="342"/>
        <v>('i2023110600487','2022','in2023110400029','1'),</v>
      </c>
      <c r="CS359" t="str">
        <f t="shared" si="343"/>
        <v>('i2023110600487','2022','in2023110400030','1'),</v>
      </c>
      <c r="CT359" t="str">
        <f t="shared" si="344"/>
        <v>('i2023110600487','2022','in2023110400031','1'),</v>
      </c>
      <c r="CU359" t="str">
        <f t="shared" si="345"/>
        <v>('i2023110600487','2022','in2023110400032','4'),</v>
      </c>
      <c r="CV359" t="str">
        <f t="shared" si="346"/>
        <v>('i2023110600487','2022','in2023110400033','4'),</v>
      </c>
      <c r="CW359" t="str">
        <f t="shared" si="347"/>
        <v>('i2023110600487','2022','in2023110400034','4'),</v>
      </c>
      <c r="CX359" t="str">
        <f t="shared" si="348"/>
        <v>('i2023110600487','2022','in2023110400035','3'),</v>
      </c>
      <c r="CY359" t="str">
        <f t="shared" si="349"/>
        <v>('i2023110600487','2022','in2023110400036','2'),</v>
      </c>
      <c r="CZ359" t="str">
        <f t="shared" si="350"/>
        <v>('i2023110600487','2022','in2023110400037','1'),</v>
      </c>
      <c r="DA359" t="str">
        <f t="shared" si="351"/>
        <v>('i2023110600487','2022','in2023110400038','3'),</v>
      </c>
      <c r="DB359" t="str">
        <f t="shared" si="352"/>
        <v>('i2023110600487','2022','in2023110400039','1'),</v>
      </c>
      <c r="DC359" t="str">
        <f t="shared" si="353"/>
        <v>('i2023110600487','2022','in2023110400040','3'),</v>
      </c>
      <c r="DD359" t="str">
        <f t="shared" si="354"/>
        <v>('i2023110600487','2022','in2023110400041','2'),</v>
      </c>
      <c r="DE359" t="str">
        <f t="shared" si="355"/>
        <v>('i2023110600487','2022','in2023110400042','4'),</v>
      </c>
      <c r="DF359" t="str">
        <f t="shared" si="356"/>
        <v>('i2023110600487','2022','in2023110400043','3'),</v>
      </c>
      <c r="DG359" t="str">
        <f t="shared" si="357"/>
        <v>('i2023110600487','2022','in2023110400044','3'),</v>
      </c>
      <c r="DH359" t="str">
        <f t="shared" si="358"/>
        <v>('i2023110600487','2022','in2023110400045','4'),</v>
      </c>
      <c r="DI359" t="str">
        <f t="shared" si="359"/>
        <v>('i2023110600487','2022','in2023110400046','4'),</v>
      </c>
      <c r="DJ359" t="str">
        <f t="shared" si="360"/>
        <v>('i2023110600487','2022','in2023110400047','3');</v>
      </c>
    </row>
    <row r="360" spans="1:114" x14ac:dyDescent="0.25">
      <c r="A360" s="4" t="str">
        <f>INDEX('instansi pusat'!$B$2:$C$623,MATCH(C360,'instansi pusat'!$D$2:$D$623,0),2)</f>
        <v>i2023110600300</v>
      </c>
      <c r="B360" s="6">
        <v>7720</v>
      </c>
      <c r="C360" s="5" t="s">
        <v>392</v>
      </c>
      <c r="D360" s="6">
        <v>2022</v>
      </c>
      <c r="E360" s="6">
        <v>3</v>
      </c>
      <c r="F360" s="6">
        <v>3</v>
      </c>
      <c r="G360" s="6">
        <v>4</v>
      </c>
      <c r="H360" s="6">
        <v>3</v>
      </c>
      <c r="I360" s="6">
        <v>3</v>
      </c>
      <c r="J360" s="6">
        <v>3</v>
      </c>
      <c r="K360" s="6">
        <v>3</v>
      </c>
      <c r="L360" s="6">
        <v>3</v>
      </c>
      <c r="M360" s="6">
        <v>3</v>
      </c>
      <c r="N360" s="6">
        <v>3</v>
      </c>
      <c r="O360" s="6">
        <v>1</v>
      </c>
      <c r="P360" s="6">
        <v>2</v>
      </c>
      <c r="Q360" s="6">
        <v>1</v>
      </c>
      <c r="R360" s="6">
        <v>1</v>
      </c>
      <c r="S360" s="6">
        <v>1</v>
      </c>
      <c r="T360" s="6">
        <v>1</v>
      </c>
      <c r="U360" s="6">
        <v>3</v>
      </c>
      <c r="V360" s="6">
        <v>1</v>
      </c>
      <c r="W360" s="6">
        <v>2</v>
      </c>
      <c r="X360" s="6">
        <v>1</v>
      </c>
      <c r="Y360" s="6">
        <v>1</v>
      </c>
      <c r="Z360" s="6">
        <v>1</v>
      </c>
      <c r="AA360" s="6">
        <v>1</v>
      </c>
      <c r="AB360" s="6">
        <v>1</v>
      </c>
      <c r="AC360" s="6">
        <v>1</v>
      </c>
      <c r="AD360" s="6">
        <v>1</v>
      </c>
      <c r="AE360" s="6">
        <v>1</v>
      </c>
      <c r="AF360" s="6">
        <v>1</v>
      </c>
      <c r="AG360" s="6">
        <v>1</v>
      </c>
      <c r="AH360" s="6">
        <v>1</v>
      </c>
      <c r="AI360" s="6">
        <v>1</v>
      </c>
      <c r="AJ360" s="6">
        <v>4</v>
      </c>
      <c r="AK360" s="6">
        <v>4</v>
      </c>
      <c r="AL360" s="6">
        <v>4</v>
      </c>
      <c r="AM360" s="6">
        <v>3</v>
      </c>
      <c r="AN360" s="6">
        <v>3</v>
      </c>
      <c r="AO360" s="6">
        <v>1</v>
      </c>
      <c r="AP360" s="6">
        <v>2</v>
      </c>
      <c r="AQ360" s="6">
        <v>2</v>
      </c>
      <c r="AR360" s="6">
        <v>3</v>
      </c>
      <c r="AS360" s="6">
        <v>1</v>
      </c>
      <c r="AT360" s="6">
        <v>4</v>
      </c>
      <c r="AU360" s="6">
        <v>1</v>
      </c>
      <c r="AV360" s="6">
        <v>3</v>
      </c>
      <c r="AW360" s="6">
        <v>4</v>
      </c>
      <c r="AX360" s="6">
        <v>2</v>
      </c>
      <c r="AY360" s="6">
        <v>2</v>
      </c>
      <c r="AZ360" s="3">
        <f t="shared" si="301"/>
        <v>3.1</v>
      </c>
      <c r="BA360" s="3">
        <f t="shared" si="302"/>
        <v>1.25</v>
      </c>
      <c r="BB360" s="3">
        <f t="shared" si="303"/>
        <v>1.5</v>
      </c>
      <c r="BC360" s="3">
        <f t="shared" si="304"/>
        <v>1.5</v>
      </c>
      <c r="BD360" s="3">
        <f t="shared" si="305"/>
        <v>1</v>
      </c>
      <c r="BE360" s="3">
        <f t="shared" si="306"/>
        <v>1</v>
      </c>
      <c r="BF360" s="3">
        <f t="shared" si="307"/>
        <v>2.7</v>
      </c>
      <c r="BG360" s="3">
        <f t="shared" si="308"/>
        <v>2.6666666666666665</v>
      </c>
      <c r="BH360" s="3">
        <f t="shared" si="309"/>
        <v>3.1</v>
      </c>
      <c r="BI360" s="3">
        <f t="shared" si="310"/>
        <v>1.4000000000000001</v>
      </c>
      <c r="BJ360" s="3">
        <f t="shared" si="311"/>
        <v>1</v>
      </c>
      <c r="BK360" s="3">
        <f t="shared" si="312"/>
        <v>2.6868131868131866</v>
      </c>
      <c r="BL360" s="3">
        <f t="shared" si="313"/>
        <v>2.1405000000000003</v>
      </c>
      <c r="BO360" t="s">
        <v>641</v>
      </c>
      <c r="BP360" t="str">
        <f t="shared" si="314"/>
        <v>('i2023110600300','2022','in2023110400001','3'),</v>
      </c>
      <c r="BQ360" t="str">
        <f t="shared" si="315"/>
        <v>('i2023110600300','2022','in2023110400002','3'),</v>
      </c>
      <c r="BR360" t="str">
        <f t="shared" si="316"/>
        <v>('i2023110600300','2022','in2023110400003','4'),</v>
      </c>
      <c r="BS360" t="str">
        <f t="shared" si="317"/>
        <v>('i2023110600300','2022','in2023110400004','3'),</v>
      </c>
      <c r="BT360" t="str">
        <f t="shared" si="318"/>
        <v>('i2023110600300','2022','in2023110400005','3'),</v>
      </c>
      <c r="BU360" t="str">
        <f t="shared" si="319"/>
        <v>('i2023110600300','2022','in2023110400006','3'),</v>
      </c>
      <c r="BV360" t="str">
        <f t="shared" si="320"/>
        <v>('i2023110600300','2022','in2023110400007','3'),</v>
      </c>
      <c r="BW360" t="str">
        <f t="shared" si="321"/>
        <v>('i2023110600300','2022','in2023110400008','3'),</v>
      </c>
      <c r="BX360" t="str">
        <f t="shared" si="322"/>
        <v>('i2023110600300','2022','in2023110400009','3'),</v>
      </c>
      <c r="BY360" t="str">
        <f t="shared" si="323"/>
        <v>('i2023110600300','2022','in2023110400010','3'),</v>
      </c>
      <c r="BZ360" t="str">
        <f t="shared" si="324"/>
        <v>('i2023110600300','2022','in2023110400011','1'),</v>
      </c>
      <c r="CA360" t="str">
        <f t="shared" si="325"/>
        <v>('i2023110600300','2022','in2023110400012','2'),</v>
      </c>
      <c r="CB360" t="str">
        <f t="shared" si="326"/>
        <v>('i2023110600300','2022','in2023110400013','1'),</v>
      </c>
      <c r="CC360" t="str">
        <f t="shared" si="327"/>
        <v>('i2023110600300','2022','in2023110400014','1'),</v>
      </c>
      <c r="CD360" t="str">
        <f t="shared" si="328"/>
        <v>('i2023110600300','2022','in2023110400015','1'),</v>
      </c>
      <c r="CE360" t="str">
        <f t="shared" si="329"/>
        <v>('i2023110600300','2022','in2023110400016','1'),</v>
      </c>
      <c r="CF360" t="str">
        <f t="shared" si="330"/>
        <v>('i2023110600300','2022','in2023110400017','3'),</v>
      </c>
      <c r="CG360" t="str">
        <f t="shared" si="331"/>
        <v>('i2023110600300','2022','in2023110400018','1'),</v>
      </c>
      <c r="CH360" t="str">
        <f t="shared" si="332"/>
        <v>('i2023110600300','2022','in2023110400019','2'),</v>
      </c>
      <c r="CI360" t="str">
        <f t="shared" si="333"/>
        <v>('i2023110600300','2022','in2023110400020','1'),</v>
      </c>
      <c r="CJ360" t="str">
        <f t="shared" si="334"/>
        <v>('i2023110600300','2022','in2023110400021','1'),</v>
      </c>
      <c r="CK360" t="str">
        <f t="shared" si="335"/>
        <v>('i2023110600300','2022','in2023110400022','1'),</v>
      </c>
      <c r="CL360" t="str">
        <f t="shared" si="336"/>
        <v>('i2023110600300','2022','in2023110400023','1'),</v>
      </c>
      <c r="CM360" t="str">
        <f t="shared" si="337"/>
        <v>('i2023110600300','2022','in2023110400024','1'),</v>
      </c>
      <c r="CN360" t="str">
        <f t="shared" si="338"/>
        <v>('i2023110600300','2022','in2023110400025','1'),</v>
      </c>
      <c r="CO360" t="str">
        <f t="shared" si="339"/>
        <v>('i2023110600300','2022','in2023110400026','1'),</v>
      </c>
      <c r="CP360" t="str">
        <f t="shared" si="340"/>
        <v>('i2023110600300','2022','in2023110400027','1'),</v>
      </c>
      <c r="CQ360" t="str">
        <f t="shared" si="341"/>
        <v>('i2023110600300','2022','in2023110400028','1'),</v>
      </c>
      <c r="CR360" t="str">
        <f t="shared" si="342"/>
        <v>('i2023110600300','2022','in2023110400029','1'),</v>
      </c>
      <c r="CS360" t="str">
        <f t="shared" si="343"/>
        <v>('i2023110600300','2022','in2023110400030','1'),</v>
      </c>
      <c r="CT360" t="str">
        <f t="shared" si="344"/>
        <v>('i2023110600300','2022','in2023110400031','1'),</v>
      </c>
      <c r="CU360" t="str">
        <f t="shared" si="345"/>
        <v>('i2023110600300','2022','in2023110400032','4'),</v>
      </c>
      <c r="CV360" t="str">
        <f t="shared" si="346"/>
        <v>('i2023110600300','2022','in2023110400033','4'),</v>
      </c>
      <c r="CW360" t="str">
        <f t="shared" si="347"/>
        <v>('i2023110600300','2022','in2023110400034','4'),</v>
      </c>
      <c r="CX360" t="str">
        <f t="shared" si="348"/>
        <v>('i2023110600300','2022','in2023110400035','3'),</v>
      </c>
      <c r="CY360" t="str">
        <f t="shared" si="349"/>
        <v>('i2023110600300','2022','in2023110400036','3'),</v>
      </c>
      <c r="CZ360" t="str">
        <f t="shared" si="350"/>
        <v>('i2023110600300','2022','in2023110400037','1'),</v>
      </c>
      <c r="DA360" t="str">
        <f t="shared" si="351"/>
        <v>('i2023110600300','2022','in2023110400038','2'),</v>
      </c>
      <c r="DB360" t="str">
        <f t="shared" si="352"/>
        <v>('i2023110600300','2022','in2023110400039','2'),</v>
      </c>
      <c r="DC360" t="str">
        <f t="shared" si="353"/>
        <v>('i2023110600300','2022','in2023110400040','3'),</v>
      </c>
      <c r="DD360" t="str">
        <f t="shared" si="354"/>
        <v>('i2023110600300','2022','in2023110400041','1'),</v>
      </c>
      <c r="DE360" t="str">
        <f t="shared" si="355"/>
        <v>('i2023110600300','2022','in2023110400042','4'),</v>
      </c>
      <c r="DF360" t="str">
        <f t="shared" si="356"/>
        <v>('i2023110600300','2022','in2023110400043','1'),</v>
      </c>
      <c r="DG360" t="str">
        <f t="shared" si="357"/>
        <v>('i2023110600300','2022','in2023110400044','3'),</v>
      </c>
      <c r="DH360" t="str">
        <f t="shared" si="358"/>
        <v>('i2023110600300','2022','in2023110400045','4'),</v>
      </c>
      <c r="DI360" t="str">
        <f t="shared" si="359"/>
        <v>('i2023110600300','2022','in2023110400046','2'),</v>
      </c>
      <c r="DJ360" t="str">
        <f t="shared" si="360"/>
        <v>('i2023110600300','2022','in2023110400047','2');</v>
      </c>
    </row>
    <row r="361" spans="1:114" x14ac:dyDescent="0.25">
      <c r="A361" s="4" t="str">
        <f>INDEX('instansi pusat'!$B$2:$C$623,MATCH(C361,'instansi pusat'!$D$2:$D$623,0),2)</f>
        <v>i2023110600422</v>
      </c>
      <c r="B361" s="6">
        <v>6601</v>
      </c>
      <c r="C361" s="5" t="s">
        <v>288</v>
      </c>
      <c r="D361" s="6">
        <v>2022</v>
      </c>
      <c r="E361" s="6">
        <v>3</v>
      </c>
      <c r="F361" s="6">
        <v>3</v>
      </c>
      <c r="G361" s="6">
        <v>4</v>
      </c>
      <c r="H361" s="6">
        <v>3</v>
      </c>
      <c r="I361" s="6">
        <v>3</v>
      </c>
      <c r="J361" s="6">
        <v>3</v>
      </c>
      <c r="K361" s="6">
        <v>3</v>
      </c>
      <c r="L361" s="6">
        <v>3</v>
      </c>
      <c r="M361" s="6">
        <v>3</v>
      </c>
      <c r="N361" s="6">
        <v>4</v>
      </c>
      <c r="O361" s="6">
        <v>2</v>
      </c>
      <c r="P361" s="6">
        <v>2</v>
      </c>
      <c r="Q361" s="6">
        <v>2</v>
      </c>
      <c r="R361" s="6">
        <v>1</v>
      </c>
      <c r="S361" s="6">
        <v>1</v>
      </c>
      <c r="T361" s="6">
        <v>3</v>
      </c>
      <c r="U361" s="6">
        <v>1</v>
      </c>
      <c r="V361" s="6">
        <v>1</v>
      </c>
      <c r="W361" s="6">
        <v>2</v>
      </c>
      <c r="X361" s="6">
        <v>1</v>
      </c>
      <c r="Y361" s="6">
        <v>1</v>
      </c>
      <c r="Z361" s="6">
        <v>1</v>
      </c>
      <c r="AA361" s="6">
        <v>2</v>
      </c>
      <c r="AB361" s="6">
        <v>1</v>
      </c>
      <c r="AC361" s="6">
        <v>2</v>
      </c>
      <c r="AD361" s="6">
        <v>1</v>
      </c>
      <c r="AE361" s="6">
        <v>1</v>
      </c>
      <c r="AF361" s="6">
        <v>1</v>
      </c>
      <c r="AG361" s="6">
        <v>1</v>
      </c>
      <c r="AH361" s="6">
        <v>1</v>
      </c>
      <c r="AI361" s="6">
        <v>1</v>
      </c>
      <c r="AJ361" s="6">
        <v>4</v>
      </c>
      <c r="AK361" s="6">
        <v>4</v>
      </c>
      <c r="AL361" s="6">
        <v>4</v>
      </c>
      <c r="AM361" s="6">
        <v>4</v>
      </c>
      <c r="AN361" s="6">
        <v>2</v>
      </c>
      <c r="AO361" s="6">
        <v>4</v>
      </c>
      <c r="AP361" s="6">
        <v>1</v>
      </c>
      <c r="AQ361" s="6">
        <v>1</v>
      </c>
      <c r="AR361" s="6">
        <v>3</v>
      </c>
      <c r="AS361" s="6">
        <v>3</v>
      </c>
      <c r="AT361" s="6">
        <v>4</v>
      </c>
      <c r="AU361" s="6">
        <v>1</v>
      </c>
      <c r="AV361" s="6">
        <v>4</v>
      </c>
      <c r="AW361" s="6">
        <v>4</v>
      </c>
      <c r="AX361" s="6">
        <v>4</v>
      </c>
      <c r="AY361" s="6">
        <v>3</v>
      </c>
      <c r="AZ361" s="3">
        <f t="shared" si="301"/>
        <v>3.2</v>
      </c>
      <c r="BA361" s="3">
        <f t="shared" si="302"/>
        <v>1.75</v>
      </c>
      <c r="BB361" s="3">
        <f t="shared" si="303"/>
        <v>1.5</v>
      </c>
      <c r="BC361" s="3">
        <f t="shared" si="304"/>
        <v>1.5</v>
      </c>
      <c r="BD361" s="3">
        <f t="shared" si="305"/>
        <v>1.25</v>
      </c>
      <c r="BE361" s="3">
        <f t="shared" si="306"/>
        <v>1</v>
      </c>
      <c r="BF361" s="3">
        <f t="shared" si="307"/>
        <v>3</v>
      </c>
      <c r="BG361" s="3">
        <f t="shared" si="308"/>
        <v>3.333333333333333</v>
      </c>
      <c r="BH361" s="3">
        <f t="shared" si="309"/>
        <v>3.2</v>
      </c>
      <c r="BI361" s="3">
        <f t="shared" si="310"/>
        <v>1.6000000000000003</v>
      </c>
      <c r="BJ361" s="3">
        <f t="shared" si="311"/>
        <v>1.1818181818181819</v>
      </c>
      <c r="BK361" s="3">
        <f t="shared" si="312"/>
        <v>3.1318681318681314</v>
      </c>
      <c r="BL361" s="3">
        <f t="shared" si="313"/>
        <v>2.4359999999999999</v>
      </c>
      <c r="BO361" t="s">
        <v>641</v>
      </c>
      <c r="BP361" t="str">
        <f t="shared" si="314"/>
        <v>('i2023110600422','2022','in2023110400001','3'),</v>
      </c>
      <c r="BQ361" t="str">
        <f t="shared" si="315"/>
        <v>('i2023110600422','2022','in2023110400002','3'),</v>
      </c>
      <c r="BR361" t="str">
        <f t="shared" si="316"/>
        <v>('i2023110600422','2022','in2023110400003','4'),</v>
      </c>
      <c r="BS361" t="str">
        <f t="shared" si="317"/>
        <v>('i2023110600422','2022','in2023110400004','3'),</v>
      </c>
      <c r="BT361" t="str">
        <f t="shared" si="318"/>
        <v>('i2023110600422','2022','in2023110400005','3'),</v>
      </c>
      <c r="BU361" t="str">
        <f t="shared" si="319"/>
        <v>('i2023110600422','2022','in2023110400006','3'),</v>
      </c>
      <c r="BV361" t="str">
        <f t="shared" si="320"/>
        <v>('i2023110600422','2022','in2023110400007','3'),</v>
      </c>
      <c r="BW361" t="str">
        <f t="shared" si="321"/>
        <v>('i2023110600422','2022','in2023110400008','3'),</v>
      </c>
      <c r="BX361" t="str">
        <f t="shared" si="322"/>
        <v>('i2023110600422','2022','in2023110400009','3'),</v>
      </c>
      <c r="BY361" t="str">
        <f t="shared" si="323"/>
        <v>('i2023110600422','2022','in2023110400010','4'),</v>
      </c>
      <c r="BZ361" t="str">
        <f t="shared" si="324"/>
        <v>('i2023110600422','2022','in2023110400011','2'),</v>
      </c>
      <c r="CA361" t="str">
        <f t="shared" si="325"/>
        <v>('i2023110600422','2022','in2023110400012','2'),</v>
      </c>
      <c r="CB361" t="str">
        <f t="shared" si="326"/>
        <v>('i2023110600422','2022','in2023110400013','2'),</v>
      </c>
      <c r="CC361" t="str">
        <f t="shared" si="327"/>
        <v>('i2023110600422','2022','in2023110400014','1'),</v>
      </c>
      <c r="CD361" t="str">
        <f t="shared" si="328"/>
        <v>('i2023110600422','2022','in2023110400015','1'),</v>
      </c>
      <c r="CE361" t="str">
        <f t="shared" si="329"/>
        <v>('i2023110600422','2022','in2023110400016','3'),</v>
      </c>
      <c r="CF361" t="str">
        <f t="shared" si="330"/>
        <v>('i2023110600422','2022','in2023110400017','1'),</v>
      </c>
      <c r="CG361" t="str">
        <f t="shared" si="331"/>
        <v>('i2023110600422','2022','in2023110400018','1'),</v>
      </c>
      <c r="CH361" t="str">
        <f t="shared" si="332"/>
        <v>('i2023110600422','2022','in2023110400019','2'),</v>
      </c>
      <c r="CI361" t="str">
        <f t="shared" si="333"/>
        <v>('i2023110600422','2022','in2023110400020','1'),</v>
      </c>
      <c r="CJ361" t="str">
        <f t="shared" si="334"/>
        <v>('i2023110600422','2022','in2023110400021','1'),</v>
      </c>
      <c r="CK361" t="str">
        <f t="shared" si="335"/>
        <v>('i2023110600422','2022','in2023110400022','1'),</v>
      </c>
      <c r="CL361" t="str">
        <f t="shared" si="336"/>
        <v>('i2023110600422','2022','in2023110400023','2'),</v>
      </c>
      <c r="CM361" t="str">
        <f t="shared" si="337"/>
        <v>('i2023110600422','2022','in2023110400024','1'),</v>
      </c>
      <c r="CN361" t="str">
        <f t="shared" si="338"/>
        <v>('i2023110600422','2022','in2023110400025','2'),</v>
      </c>
      <c r="CO361" t="str">
        <f t="shared" si="339"/>
        <v>('i2023110600422','2022','in2023110400026','1'),</v>
      </c>
      <c r="CP361" t="str">
        <f t="shared" si="340"/>
        <v>('i2023110600422','2022','in2023110400027','1'),</v>
      </c>
      <c r="CQ361" t="str">
        <f t="shared" si="341"/>
        <v>('i2023110600422','2022','in2023110400028','1'),</v>
      </c>
      <c r="CR361" t="str">
        <f t="shared" si="342"/>
        <v>('i2023110600422','2022','in2023110400029','1'),</v>
      </c>
      <c r="CS361" t="str">
        <f t="shared" si="343"/>
        <v>('i2023110600422','2022','in2023110400030','1'),</v>
      </c>
      <c r="CT361" t="str">
        <f t="shared" si="344"/>
        <v>('i2023110600422','2022','in2023110400031','1'),</v>
      </c>
      <c r="CU361" t="str">
        <f t="shared" si="345"/>
        <v>('i2023110600422','2022','in2023110400032','4'),</v>
      </c>
      <c r="CV361" t="str">
        <f t="shared" si="346"/>
        <v>('i2023110600422','2022','in2023110400033','4'),</v>
      </c>
      <c r="CW361" t="str">
        <f t="shared" si="347"/>
        <v>('i2023110600422','2022','in2023110400034','4'),</v>
      </c>
      <c r="CX361" t="str">
        <f t="shared" si="348"/>
        <v>('i2023110600422','2022','in2023110400035','4'),</v>
      </c>
      <c r="CY361" t="str">
        <f t="shared" si="349"/>
        <v>('i2023110600422','2022','in2023110400036','2'),</v>
      </c>
      <c r="CZ361" t="str">
        <f t="shared" si="350"/>
        <v>('i2023110600422','2022','in2023110400037','4'),</v>
      </c>
      <c r="DA361" t="str">
        <f t="shared" si="351"/>
        <v>('i2023110600422','2022','in2023110400038','1'),</v>
      </c>
      <c r="DB361" t="str">
        <f t="shared" si="352"/>
        <v>('i2023110600422','2022','in2023110400039','1'),</v>
      </c>
      <c r="DC361" t="str">
        <f t="shared" si="353"/>
        <v>('i2023110600422','2022','in2023110400040','3'),</v>
      </c>
      <c r="DD361" t="str">
        <f t="shared" si="354"/>
        <v>('i2023110600422','2022','in2023110400041','3'),</v>
      </c>
      <c r="DE361" t="str">
        <f t="shared" si="355"/>
        <v>('i2023110600422','2022','in2023110400042','4'),</v>
      </c>
      <c r="DF361" t="str">
        <f t="shared" si="356"/>
        <v>('i2023110600422','2022','in2023110400043','1'),</v>
      </c>
      <c r="DG361" t="str">
        <f t="shared" si="357"/>
        <v>('i2023110600422','2022','in2023110400044','4'),</v>
      </c>
      <c r="DH361" t="str">
        <f t="shared" si="358"/>
        <v>('i2023110600422','2022','in2023110400045','4'),</v>
      </c>
      <c r="DI361" t="str">
        <f t="shared" si="359"/>
        <v>('i2023110600422','2022','in2023110400046','4'),</v>
      </c>
      <c r="DJ361" t="str">
        <f t="shared" si="360"/>
        <v>('i2023110600422','2022','in2023110400047','3');</v>
      </c>
    </row>
    <row r="362" spans="1:114" x14ac:dyDescent="0.25">
      <c r="A362" s="4" t="str">
        <f>INDEX('instansi pusat'!$B$2:$C$623,MATCH(C362,'instansi pusat'!$D$2:$D$623,0),2)</f>
        <v>i2023110600020</v>
      </c>
      <c r="B362" s="6">
        <v>5217</v>
      </c>
      <c r="C362" s="5" t="s">
        <v>530</v>
      </c>
      <c r="D362" s="6">
        <v>2022</v>
      </c>
      <c r="E362" s="6">
        <v>2</v>
      </c>
      <c r="F362" s="6">
        <v>2</v>
      </c>
      <c r="G362" s="6">
        <v>3</v>
      </c>
      <c r="H362" s="6">
        <v>2</v>
      </c>
      <c r="I362" s="6">
        <v>3</v>
      </c>
      <c r="J362" s="6">
        <v>3</v>
      </c>
      <c r="K362" s="6">
        <v>2</v>
      </c>
      <c r="L362" s="6">
        <v>2</v>
      </c>
      <c r="M362" s="6">
        <v>1</v>
      </c>
      <c r="N362" s="6">
        <v>4</v>
      </c>
      <c r="O362" s="6">
        <v>2</v>
      </c>
      <c r="P362" s="6">
        <v>2</v>
      </c>
      <c r="Q362" s="6">
        <v>2</v>
      </c>
      <c r="R362" s="6">
        <v>2</v>
      </c>
      <c r="S362" s="6">
        <v>3</v>
      </c>
      <c r="T362" s="6">
        <v>2</v>
      </c>
      <c r="U362" s="6">
        <v>2</v>
      </c>
      <c r="V362" s="6">
        <v>2</v>
      </c>
      <c r="W362" s="6">
        <v>3</v>
      </c>
      <c r="X362" s="6">
        <v>3</v>
      </c>
      <c r="Y362" s="6">
        <v>1</v>
      </c>
      <c r="Z362" s="6">
        <v>1</v>
      </c>
      <c r="AA362" s="6">
        <v>1</v>
      </c>
      <c r="AB362" s="6">
        <v>1</v>
      </c>
      <c r="AC362" s="6">
        <v>1</v>
      </c>
      <c r="AD362" s="6">
        <v>1</v>
      </c>
      <c r="AE362" s="6">
        <v>1</v>
      </c>
      <c r="AF362" s="6">
        <v>1</v>
      </c>
      <c r="AG362" s="6">
        <v>1</v>
      </c>
      <c r="AH362" s="6">
        <v>1</v>
      </c>
      <c r="AI362" s="6">
        <v>1</v>
      </c>
      <c r="AJ362" s="6">
        <v>4</v>
      </c>
      <c r="AK362" s="6">
        <v>4</v>
      </c>
      <c r="AL362" s="6">
        <v>4</v>
      </c>
      <c r="AM362" s="6">
        <v>3</v>
      </c>
      <c r="AN362" s="6">
        <v>4</v>
      </c>
      <c r="AO362" s="6">
        <v>3</v>
      </c>
      <c r="AP362" s="6">
        <v>3</v>
      </c>
      <c r="AQ362" s="6">
        <v>2</v>
      </c>
      <c r="AR362" s="6">
        <v>3</v>
      </c>
      <c r="AS362" s="6">
        <v>3</v>
      </c>
      <c r="AT362" s="6">
        <v>3</v>
      </c>
      <c r="AU362" s="6">
        <v>2</v>
      </c>
      <c r="AV362" s="6">
        <v>4</v>
      </c>
      <c r="AW362" s="6">
        <v>4</v>
      </c>
      <c r="AX362" s="6">
        <v>4</v>
      </c>
      <c r="AY362" s="6">
        <v>5</v>
      </c>
      <c r="AZ362" s="3">
        <f t="shared" si="301"/>
        <v>2.4000000000000004</v>
      </c>
      <c r="BA362" s="3">
        <f t="shared" si="302"/>
        <v>2</v>
      </c>
      <c r="BB362" s="3">
        <f t="shared" si="303"/>
        <v>2.25</v>
      </c>
      <c r="BC362" s="3">
        <f t="shared" si="304"/>
        <v>3</v>
      </c>
      <c r="BD362" s="3">
        <f t="shared" si="305"/>
        <v>1</v>
      </c>
      <c r="BE362" s="3">
        <f t="shared" si="306"/>
        <v>1</v>
      </c>
      <c r="BF362" s="3">
        <f t="shared" si="307"/>
        <v>3.3000000000000003</v>
      </c>
      <c r="BG362" s="3">
        <f t="shared" si="308"/>
        <v>3.6666666666666665</v>
      </c>
      <c r="BH362" s="3">
        <f t="shared" si="309"/>
        <v>2.4000000000000004</v>
      </c>
      <c r="BI362" s="3">
        <f t="shared" si="310"/>
        <v>2.3000000000000003</v>
      </c>
      <c r="BJ362" s="3">
        <f t="shared" si="311"/>
        <v>1</v>
      </c>
      <c r="BK362" s="3">
        <f t="shared" si="312"/>
        <v>3.4450549450549453</v>
      </c>
      <c r="BL362" s="3">
        <f t="shared" si="313"/>
        <v>2.6195000000000004</v>
      </c>
      <c r="BO362" t="s">
        <v>641</v>
      </c>
      <c r="BP362" t="str">
        <f t="shared" si="314"/>
        <v>('i2023110600020','2022','in2023110400001','2'),</v>
      </c>
      <c r="BQ362" t="str">
        <f t="shared" si="315"/>
        <v>('i2023110600020','2022','in2023110400002','2'),</v>
      </c>
      <c r="BR362" t="str">
        <f t="shared" si="316"/>
        <v>('i2023110600020','2022','in2023110400003','3'),</v>
      </c>
      <c r="BS362" t="str">
        <f t="shared" si="317"/>
        <v>('i2023110600020','2022','in2023110400004','2'),</v>
      </c>
      <c r="BT362" t="str">
        <f t="shared" si="318"/>
        <v>('i2023110600020','2022','in2023110400005','3'),</v>
      </c>
      <c r="BU362" t="str">
        <f t="shared" si="319"/>
        <v>('i2023110600020','2022','in2023110400006','3'),</v>
      </c>
      <c r="BV362" t="str">
        <f t="shared" si="320"/>
        <v>('i2023110600020','2022','in2023110400007','2'),</v>
      </c>
      <c r="BW362" t="str">
        <f t="shared" si="321"/>
        <v>('i2023110600020','2022','in2023110400008','2'),</v>
      </c>
      <c r="BX362" t="str">
        <f t="shared" si="322"/>
        <v>('i2023110600020','2022','in2023110400009','1'),</v>
      </c>
      <c r="BY362" t="str">
        <f t="shared" si="323"/>
        <v>('i2023110600020','2022','in2023110400010','4'),</v>
      </c>
      <c r="BZ362" t="str">
        <f t="shared" si="324"/>
        <v>('i2023110600020','2022','in2023110400011','2'),</v>
      </c>
      <c r="CA362" t="str">
        <f t="shared" si="325"/>
        <v>('i2023110600020','2022','in2023110400012','2'),</v>
      </c>
      <c r="CB362" t="str">
        <f t="shared" si="326"/>
        <v>('i2023110600020','2022','in2023110400013','2'),</v>
      </c>
      <c r="CC362" t="str">
        <f t="shared" si="327"/>
        <v>('i2023110600020','2022','in2023110400014','2'),</v>
      </c>
      <c r="CD362" t="str">
        <f t="shared" si="328"/>
        <v>('i2023110600020','2022','in2023110400015','3'),</v>
      </c>
      <c r="CE362" t="str">
        <f t="shared" si="329"/>
        <v>('i2023110600020','2022','in2023110400016','2'),</v>
      </c>
      <c r="CF362" t="str">
        <f t="shared" si="330"/>
        <v>('i2023110600020','2022','in2023110400017','2'),</v>
      </c>
      <c r="CG362" t="str">
        <f t="shared" si="331"/>
        <v>('i2023110600020','2022','in2023110400018','2'),</v>
      </c>
      <c r="CH362" t="str">
        <f t="shared" si="332"/>
        <v>('i2023110600020','2022','in2023110400019','3'),</v>
      </c>
      <c r="CI362" t="str">
        <f t="shared" si="333"/>
        <v>('i2023110600020','2022','in2023110400020','3'),</v>
      </c>
      <c r="CJ362" t="str">
        <f t="shared" si="334"/>
        <v>('i2023110600020','2022','in2023110400021','1'),</v>
      </c>
      <c r="CK362" t="str">
        <f t="shared" si="335"/>
        <v>('i2023110600020','2022','in2023110400022','1'),</v>
      </c>
      <c r="CL362" t="str">
        <f t="shared" si="336"/>
        <v>('i2023110600020','2022','in2023110400023','1'),</v>
      </c>
      <c r="CM362" t="str">
        <f t="shared" si="337"/>
        <v>('i2023110600020','2022','in2023110400024','1'),</v>
      </c>
      <c r="CN362" t="str">
        <f t="shared" si="338"/>
        <v>('i2023110600020','2022','in2023110400025','1'),</v>
      </c>
      <c r="CO362" t="str">
        <f t="shared" si="339"/>
        <v>('i2023110600020','2022','in2023110400026','1'),</v>
      </c>
      <c r="CP362" t="str">
        <f t="shared" si="340"/>
        <v>('i2023110600020','2022','in2023110400027','1'),</v>
      </c>
      <c r="CQ362" t="str">
        <f t="shared" si="341"/>
        <v>('i2023110600020','2022','in2023110400028','1'),</v>
      </c>
      <c r="CR362" t="str">
        <f t="shared" si="342"/>
        <v>('i2023110600020','2022','in2023110400029','1'),</v>
      </c>
      <c r="CS362" t="str">
        <f t="shared" si="343"/>
        <v>('i2023110600020','2022','in2023110400030','1'),</v>
      </c>
      <c r="CT362" t="str">
        <f t="shared" si="344"/>
        <v>('i2023110600020','2022','in2023110400031','1'),</v>
      </c>
      <c r="CU362" t="str">
        <f t="shared" si="345"/>
        <v>('i2023110600020','2022','in2023110400032','4'),</v>
      </c>
      <c r="CV362" t="str">
        <f t="shared" si="346"/>
        <v>('i2023110600020','2022','in2023110400033','4'),</v>
      </c>
      <c r="CW362" t="str">
        <f t="shared" si="347"/>
        <v>('i2023110600020','2022','in2023110400034','4'),</v>
      </c>
      <c r="CX362" t="str">
        <f t="shared" si="348"/>
        <v>('i2023110600020','2022','in2023110400035','3'),</v>
      </c>
      <c r="CY362" t="str">
        <f t="shared" si="349"/>
        <v>('i2023110600020','2022','in2023110400036','4'),</v>
      </c>
      <c r="CZ362" t="str">
        <f t="shared" si="350"/>
        <v>('i2023110600020','2022','in2023110400037','3'),</v>
      </c>
      <c r="DA362" t="str">
        <f t="shared" si="351"/>
        <v>('i2023110600020','2022','in2023110400038','3'),</v>
      </c>
      <c r="DB362" t="str">
        <f t="shared" si="352"/>
        <v>('i2023110600020','2022','in2023110400039','2'),</v>
      </c>
      <c r="DC362" t="str">
        <f t="shared" si="353"/>
        <v>('i2023110600020','2022','in2023110400040','3'),</v>
      </c>
      <c r="DD362" t="str">
        <f t="shared" si="354"/>
        <v>('i2023110600020','2022','in2023110400041','3'),</v>
      </c>
      <c r="DE362" t="str">
        <f t="shared" si="355"/>
        <v>('i2023110600020','2022','in2023110400042','3'),</v>
      </c>
      <c r="DF362" t="str">
        <f t="shared" si="356"/>
        <v>('i2023110600020','2022','in2023110400043','2'),</v>
      </c>
      <c r="DG362" t="str">
        <f t="shared" si="357"/>
        <v>('i2023110600020','2022','in2023110400044','4'),</v>
      </c>
      <c r="DH362" t="str">
        <f t="shared" si="358"/>
        <v>('i2023110600020','2022','in2023110400045','4'),</v>
      </c>
      <c r="DI362" t="str">
        <f t="shared" si="359"/>
        <v>('i2023110600020','2022','in2023110400046','4'),</v>
      </c>
      <c r="DJ362" t="str">
        <f t="shared" si="360"/>
        <v>('i2023110600020','2022','in2023110400047','5');</v>
      </c>
    </row>
    <row r="363" spans="1:114" x14ac:dyDescent="0.25">
      <c r="A363" s="4" t="str">
        <f>INDEX('instansi pusat'!$B$2:$C$623,MATCH(C363,'instansi pusat'!$D$2:$D$623,0),2)</f>
        <v>i2023110600234</v>
      </c>
      <c r="B363" s="6">
        <v>6505</v>
      </c>
      <c r="C363" s="5" t="s">
        <v>266</v>
      </c>
      <c r="D363" s="6">
        <v>2022</v>
      </c>
      <c r="E363" s="6">
        <v>3</v>
      </c>
      <c r="F363" s="6">
        <v>3</v>
      </c>
      <c r="G363" s="6">
        <v>3</v>
      </c>
      <c r="H363" s="6">
        <v>3</v>
      </c>
      <c r="I363" s="6">
        <v>3</v>
      </c>
      <c r="J363" s="6">
        <v>3</v>
      </c>
      <c r="K363" s="6">
        <v>3</v>
      </c>
      <c r="L363" s="6">
        <v>3</v>
      </c>
      <c r="M363" s="6">
        <v>3</v>
      </c>
      <c r="N363" s="6">
        <v>3</v>
      </c>
      <c r="O363" s="6">
        <v>1</v>
      </c>
      <c r="P363" s="6">
        <v>2</v>
      </c>
      <c r="Q363" s="6">
        <v>1</v>
      </c>
      <c r="R363" s="6">
        <v>1</v>
      </c>
      <c r="S363" s="6">
        <v>1</v>
      </c>
      <c r="T363" s="6">
        <v>2</v>
      </c>
      <c r="U363" s="6">
        <v>3</v>
      </c>
      <c r="V363" s="6">
        <v>2</v>
      </c>
      <c r="W363" s="6">
        <v>2</v>
      </c>
      <c r="X363" s="6">
        <v>2</v>
      </c>
      <c r="Y363" s="6">
        <v>1</v>
      </c>
      <c r="Z363" s="6">
        <v>1</v>
      </c>
      <c r="AA363" s="6">
        <v>1</v>
      </c>
      <c r="AB363" s="6">
        <v>1</v>
      </c>
      <c r="AC363" s="6">
        <v>1</v>
      </c>
      <c r="AD363" s="6">
        <v>1</v>
      </c>
      <c r="AE363" s="6">
        <v>1</v>
      </c>
      <c r="AF363" s="6">
        <v>1</v>
      </c>
      <c r="AG363" s="6">
        <v>1</v>
      </c>
      <c r="AH363" s="6">
        <v>1</v>
      </c>
      <c r="AI363" s="6">
        <v>1</v>
      </c>
      <c r="AJ363" s="6">
        <v>4</v>
      </c>
      <c r="AK363" s="6">
        <v>4</v>
      </c>
      <c r="AL363" s="6">
        <v>3</v>
      </c>
      <c r="AM363" s="6">
        <v>4</v>
      </c>
      <c r="AN363" s="6">
        <v>3</v>
      </c>
      <c r="AO363" s="6">
        <v>2</v>
      </c>
      <c r="AP363" s="6">
        <v>2</v>
      </c>
      <c r="AQ363" s="6">
        <v>3</v>
      </c>
      <c r="AR363" s="6">
        <v>4</v>
      </c>
      <c r="AS363" s="6">
        <v>3</v>
      </c>
      <c r="AT363" s="6">
        <v>4</v>
      </c>
      <c r="AU363" s="6">
        <v>3</v>
      </c>
      <c r="AV363" s="6">
        <v>4</v>
      </c>
      <c r="AW363" s="6">
        <v>4</v>
      </c>
      <c r="AX363" s="6">
        <v>4</v>
      </c>
      <c r="AY363" s="6">
        <v>4</v>
      </c>
      <c r="AZ363" s="3">
        <f t="shared" si="301"/>
        <v>3</v>
      </c>
      <c r="BA363" s="3">
        <f t="shared" si="302"/>
        <v>1.25</v>
      </c>
      <c r="BB363" s="3">
        <f t="shared" si="303"/>
        <v>2</v>
      </c>
      <c r="BC363" s="3">
        <f t="shared" si="304"/>
        <v>2</v>
      </c>
      <c r="BD363" s="3">
        <f t="shared" si="305"/>
        <v>1</v>
      </c>
      <c r="BE363" s="3">
        <f t="shared" si="306"/>
        <v>1</v>
      </c>
      <c r="BF363" s="3">
        <f t="shared" si="307"/>
        <v>3.2</v>
      </c>
      <c r="BG363" s="3">
        <f t="shared" si="308"/>
        <v>3.833333333333333</v>
      </c>
      <c r="BH363" s="3">
        <f t="shared" si="309"/>
        <v>3</v>
      </c>
      <c r="BI363" s="3">
        <f t="shared" si="310"/>
        <v>1.7000000000000002</v>
      </c>
      <c r="BJ363" s="3">
        <f t="shared" si="311"/>
        <v>1</v>
      </c>
      <c r="BK363" s="3">
        <f t="shared" si="312"/>
        <v>3.4505494505494503</v>
      </c>
      <c r="BL363" s="3">
        <f t="shared" si="313"/>
        <v>2.5499999999999998</v>
      </c>
      <c r="BO363" t="s">
        <v>641</v>
      </c>
      <c r="BP363" t="str">
        <f t="shared" si="314"/>
        <v>('i2023110600234','2022','in2023110400001','3'),</v>
      </c>
      <c r="BQ363" t="str">
        <f t="shared" si="315"/>
        <v>('i2023110600234','2022','in2023110400002','3'),</v>
      </c>
      <c r="BR363" t="str">
        <f t="shared" si="316"/>
        <v>('i2023110600234','2022','in2023110400003','3'),</v>
      </c>
      <c r="BS363" t="str">
        <f t="shared" si="317"/>
        <v>('i2023110600234','2022','in2023110400004','3'),</v>
      </c>
      <c r="BT363" t="str">
        <f t="shared" si="318"/>
        <v>('i2023110600234','2022','in2023110400005','3'),</v>
      </c>
      <c r="BU363" t="str">
        <f t="shared" si="319"/>
        <v>('i2023110600234','2022','in2023110400006','3'),</v>
      </c>
      <c r="BV363" t="str">
        <f t="shared" si="320"/>
        <v>('i2023110600234','2022','in2023110400007','3'),</v>
      </c>
      <c r="BW363" t="str">
        <f t="shared" si="321"/>
        <v>('i2023110600234','2022','in2023110400008','3'),</v>
      </c>
      <c r="BX363" t="str">
        <f t="shared" si="322"/>
        <v>('i2023110600234','2022','in2023110400009','3'),</v>
      </c>
      <c r="BY363" t="str">
        <f t="shared" si="323"/>
        <v>('i2023110600234','2022','in2023110400010','3'),</v>
      </c>
      <c r="BZ363" t="str">
        <f t="shared" si="324"/>
        <v>('i2023110600234','2022','in2023110400011','1'),</v>
      </c>
      <c r="CA363" t="str">
        <f t="shared" si="325"/>
        <v>('i2023110600234','2022','in2023110400012','2'),</v>
      </c>
      <c r="CB363" t="str">
        <f t="shared" si="326"/>
        <v>('i2023110600234','2022','in2023110400013','1'),</v>
      </c>
      <c r="CC363" t="str">
        <f t="shared" si="327"/>
        <v>('i2023110600234','2022','in2023110400014','1'),</v>
      </c>
      <c r="CD363" t="str">
        <f t="shared" si="328"/>
        <v>('i2023110600234','2022','in2023110400015','1'),</v>
      </c>
      <c r="CE363" t="str">
        <f t="shared" si="329"/>
        <v>('i2023110600234','2022','in2023110400016','2'),</v>
      </c>
      <c r="CF363" t="str">
        <f t="shared" si="330"/>
        <v>('i2023110600234','2022','in2023110400017','3'),</v>
      </c>
      <c r="CG363" t="str">
        <f t="shared" si="331"/>
        <v>('i2023110600234','2022','in2023110400018','2'),</v>
      </c>
      <c r="CH363" t="str">
        <f t="shared" si="332"/>
        <v>('i2023110600234','2022','in2023110400019','2'),</v>
      </c>
      <c r="CI363" t="str">
        <f t="shared" si="333"/>
        <v>('i2023110600234','2022','in2023110400020','2'),</v>
      </c>
      <c r="CJ363" t="str">
        <f t="shared" si="334"/>
        <v>('i2023110600234','2022','in2023110400021','1'),</v>
      </c>
      <c r="CK363" t="str">
        <f t="shared" si="335"/>
        <v>('i2023110600234','2022','in2023110400022','1'),</v>
      </c>
      <c r="CL363" t="str">
        <f t="shared" si="336"/>
        <v>('i2023110600234','2022','in2023110400023','1'),</v>
      </c>
      <c r="CM363" t="str">
        <f t="shared" si="337"/>
        <v>('i2023110600234','2022','in2023110400024','1'),</v>
      </c>
      <c r="CN363" t="str">
        <f t="shared" si="338"/>
        <v>('i2023110600234','2022','in2023110400025','1'),</v>
      </c>
      <c r="CO363" t="str">
        <f t="shared" si="339"/>
        <v>('i2023110600234','2022','in2023110400026','1'),</v>
      </c>
      <c r="CP363" t="str">
        <f t="shared" si="340"/>
        <v>('i2023110600234','2022','in2023110400027','1'),</v>
      </c>
      <c r="CQ363" t="str">
        <f t="shared" si="341"/>
        <v>('i2023110600234','2022','in2023110400028','1'),</v>
      </c>
      <c r="CR363" t="str">
        <f t="shared" si="342"/>
        <v>('i2023110600234','2022','in2023110400029','1'),</v>
      </c>
      <c r="CS363" t="str">
        <f t="shared" si="343"/>
        <v>('i2023110600234','2022','in2023110400030','1'),</v>
      </c>
      <c r="CT363" t="str">
        <f t="shared" si="344"/>
        <v>('i2023110600234','2022','in2023110400031','1'),</v>
      </c>
      <c r="CU363" t="str">
        <f t="shared" si="345"/>
        <v>('i2023110600234','2022','in2023110400032','4'),</v>
      </c>
      <c r="CV363" t="str">
        <f t="shared" si="346"/>
        <v>('i2023110600234','2022','in2023110400033','4'),</v>
      </c>
      <c r="CW363" t="str">
        <f t="shared" si="347"/>
        <v>('i2023110600234','2022','in2023110400034','3'),</v>
      </c>
      <c r="CX363" t="str">
        <f t="shared" si="348"/>
        <v>('i2023110600234','2022','in2023110400035','4'),</v>
      </c>
      <c r="CY363" t="str">
        <f t="shared" si="349"/>
        <v>('i2023110600234','2022','in2023110400036','3'),</v>
      </c>
      <c r="CZ363" t="str">
        <f t="shared" si="350"/>
        <v>('i2023110600234','2022','in2023110400037','2'),</v>
      </c>
      <c r="DA363" t="str">
        <f t="shared" si="351"/>
        <v>('i2023110600234','2022','in2023110400038','2'),</v>
      </c>
      <c r="DB363" t="str">
        <f t="shared" si="352"/>
        <v>('i2023110600234','2022','in2023110400039','3'),</v>
      </c>
      <c r="DC363" t="str">
        <f t="shared" si="353"/>
        <v>('i2023110600234','2022','in2023110400040','4'),</v>
      </c>
      <c r="DD363" t="str">
        <f t="shared" si="354"/>
        <v>('i2023110600234','2022','in2023110400041','3'),</v>
      </c>
      <c r="DE363" t="str">
        <f t="shared" si="355"/>
        <v>('i2023110600234','2022','in2023110400042','4'),</v>
      </c>
      <c r="DF363" t="str">
        <f t="shared" si="356"/>
        <v>('i2023110600234','2022','in2023110400043','3'),</v>
      </c>
      <c r="DG363" t="str">
        <f t="shared" si="357"/>
        <v>('i2023110600234','2022','in2023110400044','4'),</v>
      </c>
      <c r="DH363" t="str">
        <f t="shared" si="358"/>
        <v>('i2023110600234','2022','in2023110400045','4'),</v>
      </c>
      <c r="DI363" t="str">
        <f t="shared" si="359"/>
        <v>('i2023110600234','2022','in2023110400046','4'),</v>
      </c>
      <c r="DJ363" t="str">
        <f t="shared" si="360"/>
        <v>('i2023110600234','2022','in2023110400047','4');</v>
      </c>
    </row>
    <row r="364" spans="1:114" x14ac:dyDescent="0.25">
      <c r="A364" s="4" t="str">
        <f>INDEX('instansi pusat'!$B$2:$C$623,MATCH(C364,'instansi pusat'!$D$2:$D$623,0),2)</f>
        <v>i2023110600250</v>
      </c>
      <c r="B364" s="6">
        <v>6602</v>
      </c>
      <c r="C364" s="5" t="s">
        <v>289</v>
      </c>
      <c r="D364" s="6">
        <v>2022</v>
      </c>
      <c r="E364" s="6">
        <v>3</v>
      </c>
      <c r="F364" s="6">
        <v>3</v>
      </c>
      <c r="G364" s="6">
        <v>4</v>
      </c>
      <c r="H364" s="6">
        <v>4</v>
      </c>
      <c r="I364" s="6">
        <v>3</v>
      </c>
      <c r="J364" s="6">
        <v>3</v>
      </c>
      <c r="K364" s="6">
        <v>2</v>
      </c>
      <c r="L364" s="6">
        <v>2</v>
      </c>
      <c r="M364" s="6">
        <v>1</v>
      </c>
      <c r="N364" s="6">
        <v>3</v>
      </c>
      <c r="O364" s="6">
        <v>3</v>
      </c>
      <c r="P364" s="6">
        <v>2</v>
      </c>
      <c r="Q364" s="6">
        <v>3</v>
      </c>
      <c r="R364" s="6">
        <v>3</v>
      </c>
      <c r="S364" s="6">
        <v>2</v>
      </c>
      <c r="T364" s="6">
        <v>3</v>
      </c>
      <c r="U364" s="6">
        <v>3</v>
      </c>
      <c r="V364" s="6">
        <v>2</v>
      </c>
      <c r="W364" s="6">
        <v>3</v>
      </c>
      <c r="X364" s="6">
        <v>3</v>
      </c>
      <c r="Y364" s="6">
        <v>1</v>
      </c>
      <c r="Z364" s="6">
        <v>3</v>
      </c>
      <c r="AA364" s="6">
        <v>4</v>
      </c>
      <c r="AB364" s="6">
        <v>2</v>
      </c>
      <c r="AC364" s="6">
        <v>2</v>
      </c>
      <c r="AD364" s="6">
        <v>2</v>
      </c>
      <c r="AE364" s="6">
        <v>2</v>
      </c>
      <c r="AF364" s="6">
        <v>2</v>
      </c>
      <c r="AG364" s="6">
        <v>2</v>
      </c>
      <c r="AH364" s="6">
        <v>2</v>
      </c>
      <c r="AI364" s="6">
        <v>2</v>
      </c>
      <c r="AJ364" s="6">
        <v>1</v>
      </c>
      <c r="AK364" s="6">
        <v>1</v>
      </c>
      <c r="AL364" s="6">
        <v>4</v>
      </c>
      <c r="AM364" s="6">
        <v>4</v>
      </c>
      <c r="AN364" s="6">
        <v>4</v>
      </c>
      <c r="AO364" s="6">
        <v>4</v>
      </c>
      <c r="AP364" s="6">
        <v>3</v>
      </c>
      <c r="AQ364" s="6">
        <v>3</v>
      </c>
      <c r="AR364" s="6">
        <v>3</v>
      </c>
      <c r="AS364" s="6">
        <v>4</v>
      </c>
      <c r="AT364" s="6">
        <v>4</v>
      </c>
      <c r="AU364" s="6">
        <v>3</v>
      </c>
      <c r="AV364" s="6">
        <v>3</v>
      </c>
      <c r="AW364" s="6">
        <v>4</v>
      </c>
      <c r="AX364" s="6">
        <v>4</v>
      </c>
      <c r="AY364" s="6">
        <v>3</v>
      </c>
      <c r="AZ364" s="3">
        <f t="shared" si="301"/>
        <v>2.8000000000000003</v>
      </c>
      <c r="BA364" s="3">
        <f t="shared" si="302"/>
        <v>2.75</v>
      </c>
      <c r="BB364" s="3">
        <f t="shared" si="303"/>
        <v>2.5</v>
      </c>
      <c r="BC364" s="3">
        <f t="shared" si="304"/>
        <v>3</v>
      </c>
      <c r="BD364" s="3">
        <f t="shared" si="305"/>
        <v>2.25</v>
      </c>
      <c r="BE364" s="3">
        <f t="shared" si="306"/>
        <v>2</v>
      </c>
      <c r="BF364" s="3">
        <f t="shared" si="307"/>
        <v>3.1</v>
      </c>
      <c r="BG364" s="3">
        <f t="shared" si="308"/>
        <v>3.5</v>
      </c>
      <c r="BH364" s="3">
        <f t="shared" si="309"/>
        <v>2.8000000000000003</v>
      </c>
      <c r="BI364" s="3">
        <f t="shared" si="310"/>
        <v>2.7</v>
      </c>
      <c r="BJ364" s="3">
        <f t="shared" si="311"/>
        <v>2.1818181818181817</v>
      </c>
      <c r="BK364" s="3">
        <f t="shared" si="312"/>
        <v>3.2582417582417582</v>
      </c>
      <c r="BL364" s="3">
        <f t="shared" si="313"/>
        <v>2.8815</v>
      </c>
      <c r="BO364" t="s">
        <v>641</v>
      </c>
      <c r="BP364" t="str">
        <f t="shared" si="314"/>
        <v>('i2023110600250','2022','in2023110400001','3'),</v>
      </c>
      <c r="BQ364" t="str">
        <f t="shared" si="315"/>
        <v>('i2023110600250','2022','in2023110400002','3'),</v>
      </c>
      <c r="BR364" t="str">
        <f t="shared" si="316"/>
        <v>('i2023110600250','2022','in2023110400003','4'),</v>
      </c>
      <c r="BS364" t="str">
        <f t="shared" si="317"/>
        <v>('i2023110600250','2022','in2023110400004','4'),</v>
      </c>
      <c r="BT364" t="str">
        <f t="shared" si="318"/>
        <v>('i2023110600250','2022','in2023110400005','3'),</v>
      </c>
      <c r="BU364" t="str">
        <f t="shared" si="319"/>
        <v>('i2023110600250','2022','in2023110400006','3'),</v>
      </c>
      <c r="BV364" t="str">
        <f t="shared" si="320"/>
        <v>('i2023110600250','2022','in2023110400007','2'),</v>
      </c>
      <c r="BW364" t="str">
        <f t="shared" si="321"/>
        <v>('i2023110600250','2022','in2023110400008','2'),</v>
      </c>
      <c r="BX364" t="str">
        <f t="shared" si="322"/>
        <v>('i2023110600250','2022','in2023110400009','1'),</v>
      </c>
      <c r="BY364" t="str">
        <f t="shared" si="323"/>
        <v>('i2023110600250','2022','in2023110400010','3'),</v>
      </c>
      <c r="BZ364" t="str">
        <f t="shared" si="324"/>
        <v>('i2023110600250','2022','in2023110400011','3'),</v>
      </c>
      <c r="CA364" t="str">
        <f t="shared" si="325"/>
        <v>('i2023110600250','2022','in2023110400012','2'),</v>
      </c>
      <c r="CB364" t="str">
        <f t="shared" si="326"/>
        <v>('i2023110600250','2022','in2023110400013','3'),</v>
      </c>
      <c r="CC364" t="str">
        <f t="shared" si="327"/>
        <v>('i2023110600250','2022','in2023110400014','3'),</v>
      </c>
      <c r="CD364" t="str">
        <f t="shared" si="328"/>
        <v>('i2023110600250','2022','in2023110400015','2'),</v>
      </c>
      <c r="CE364" t="str">
        <f t="shared" si="329"/>
        <v>('i2023110600250','2022','in2023110400016','3'),</v>
      </c>
      <c r="CF364" t="str">
        <f t="shared" si="330"/>
        <v>('i2023110600250','2022','in2023110400017','3'),</v>
      </c>
      <c r="CG364" t="str">
        <f t="shared" si="331"/>
        <v>('i2023110600250','2022','in2023110400018','2'),</v>
      </c>
      <c r="CH364" t="str">
        <f t="shared" si="332"/>
        <v>('i2023110600250','2022','in2023110400019','3'),</v>
      </c>
      <c r="CI364" t="str">
        <f t="shared" si="333"/>
        <v>('i2023110600250','2022','in2023110400020','3'),</v>
      </c>
      <c r="CJ364" t="str">
        <f t="shared" si="334"/>
        <v>('i2023110600250','2022','in2023110400021','1'),</v>
      </c>
      <c r="CK364" t="str">
        <f t="shared" si="335"/>
        <v>('i2023110600250','2022','in2023110400022','3'),</v>
      </c>
      <c r="CL364" t="str">
        <f t="shared" si="336"/>
        <v>('i2023110600250','2022','in2023110400023','4'),</v>
      </c>
      <c r="CM364" t="str">
        <f t="shared" si="337"/>
        <v>('i2023110600250','2022','in2023110400024','2'),</v>
      </c>
      <c r="CN364" t="str">
        <f t="shared" si="338"/>
        <v>('i2023110600250','2022','in2023110400025','2'),</v>
      </c>
      <c r="CO364" t="str">
        <f t="shared" si="339"/>
        <v>('i2023110600250','2022','in2023110400026','2'),</v>
      </c>
      <c r="CP364" t="str">
        <f t="shared" si="340"/>
        <v>('i2023110600250','2022','in2023110400027','2'),</v>
      </c>
      <c r="CQ364" t="str">
        <f t="shared" si="341"/>
        <v>('i2023110600250','2022','in2023110400028','2'),</v>
      </c>
      <c r="CR364" t="str">
        <f t="shared" si="342"/>
        <v>('i2023110600250','2022','in2023110400029','2'),</v>
      </c>
      <c r="CS364" t="str">
        <f t="shared" si="343"/>
        <v>('i2023110600250','2022','in2023110400030','2'),</v>
      </c>
      <c r="CT364" t="str">
        <f t="shared" si="344"/>
        <v>('i2023110600250','2022','in2023110400031','2'),</v>
      </c>
      <c r="CU364" t="str">
        <f t="shared" si="345"/>
        <v>('i2023110600250','2022','in2023110400032','1'),</v>
      </c>
      <c r="CV364" t="str">
        <f t="shared" si="346"/>
        <v>('i2023110600250','2022','in2023110400033','1'),</v>
      </c>
      <c r="CW364" t="str">
        <f t="shared" si="347"/>
        <v>('i2023110600250','2022','in2023110400034','4'),</v>
      </c>
      <c r="CX364" t="str">
        <f t="shared" si="348"/>
        <v>('i2023110600250','2022','in2023110400035','4'),</v>
      </c>
      <c r="CY364" t="str">
        <f t="shared" si="349"/>
        <v>('i2023110600250','2022','in2023110400036','4'),</v>
      </c>
      <c r="CZ364" t="str">
        <f t="shared" si="350"/>
        <v>('i2023110600250','2022','in2023110400037','4'),</v>
      </c>
      <c r="DA364" t="str">
        <f t="shared" si="351"/>
        <v>('i2023110600250','2022','in2023110400038','3'),</v>
      </c>
      <c r="DB364" t="str">
        <f t="shared" si="352"/>
        <v>('i2023110600250','2022','in2023110400039','3'),</v>
      </c>
      <c r="DC364" t="str">
        <f t="shared" si="353"/>
        <v>('i2023110600250','2022','in2023110400040','3'),</v>
      </c>
      <c r="DD364" t="str">
        <f t="shared" si="354"/>
        <v>('i2023110600250','2022','in2023110400041','4'),</v>
      </c>
      <c r="DE364" t="str">
        <f t="shared" si="355"/>
        <v>('i2023110600250','2022','in2023110400042','4'),</v>
      </c>
      <c r="DF364" t="str">
        <f t="shared" si="356"/>
        <v>('i2023110600250','2022','in2023110400043','3'),</v>
      </c>
      <c r="DG364" t="str">
        <f t="shared" si="357"/>
        <v>('i2023110600250','2022','in2023110400044','3'),</v>
      </c>
      <c r="DH364" t="str">
        <f t="shared" si="358"/>
        <v>('i2023110600250','2022','in2023110400045','4'),</v>
      </c>
      <c r="DI364" t="str">
        <f t="shared" si="359"/>
        <v>('i2023110600250','2022','in2023110400046','4'),</v>
      </c>
      <c r="DJ364" t="str">
        <f t="shared" si="360"/>
        <v>('i2023110600250','2022','in2023110400047','3');</v>
      </c>
    </row>
    <row r="365" spans="1:114" x14ac:dyDescent="0.25">
      <c r="A365" s="4" t="str">
        <f>INDEX('instansi pusat'!$B$2:$C$623,MATCH(C365,'instansi pusat'!$D$2:$D$623,0),2)</f>
        <v>i2023110600376</v>
      </c>
      <c r="B365" s="6">
        <v>5506</v>
      </c>
      <c r="C365" s="5" t="s">
        <v>218</v>
      </c>
      <c r="D365" s="6">
        <v>2022</v>
      </c>
      <c r="E365" s="6">
        <v>5</v>
      </c>
      <c r="F365" s="6">
        <v>5</v>
      </c>
      <c r="G365" s="6">
        <v>4</v>
      </c>
      <c r="H365" s="6">
        <v>2</v>
      </c>
      <c r="I365" s="6">
        <v>5</v>
      </c>
      <c r="J365" s="6">
        <v>3</v>
      </c>
      <c r="K365" s="6">
        <v>3</v>
      </c>
      <c r="L365" s="6">
        <v>3</v>
      </c>
      <c r="M365" s="6">
        <v>1</v>
      </c>
      <c r="N365" s="6">
        <v>5</v>
      </c>
      <c r="O365" s="6">
        <v>2</v>
      </c>
      <c r="P365" s="6">
        <v>3</v>
      </c>
      <c r="Q365" s="6">
        <v>1</v>
      </c>
      <c r="R365" s="6">
        <v>2</v>
      </c>
      <c r="S365" s="6">
        <v>1</v>
      </c>
      <c r="T365" s="6">
        <v>3</v>
      </c>
      <c r="U365" s="6">
        <v>3</v>
      </c>
      <c r="V365" s="6">
        <v>1</v>
      </c>
      <c r="W365" s="6">
        <v>5</v>
      </c>
      <c r="X365" s="6">
        <v>4</v>
      </c>
      <c r="Y365" s="6">
        <v>1</v>
      </c>
      <c r="Z365" s="6">
        <v>1</v>
      </c>
      <c r="AA365" s="6">
        <v>1</v>
      </c>
      <c r="AB365" s="6">
        <v>1</v>
      </c>
      <c r="AC365" s="6">
        <v>2</v>
      </c>
      <c r="AD365" s="6">
        <v>1</v>
      </c>
      <c r="AE365" s="6">
        <v>1</v>
      </c>
      <c r="AF365" s="6">
        <v>1</v>
      </c>
      <c r="AG365" s="6">
        <v>1</v>
      </c>
      <c r="AH365" s="6">
        <v>1</v>
      </c>
      <c r="AI365" s="6">
        <v>1</v>
      </c>
      <c r="AJ365" s="6">
        <v>4</v>
      </c>
      <c r="AK365" s="6">
        <v>4</v>
      </c>
      <c r="AL365" s="6">
        <v>4</v>
      </c>
      <c r="AM365" s="6">
        <v>4</v>
      </c>
      <c r="AN365" s="6">
        <v>5</v>
      </c>
      <c r="AO365" s="6">
        <v>3</v>
      </c>
      <c r="AP365" s="6">
        <v>2</v>
      </c>
      <c r="AQ365" s="6">
        <v>1</v>
      </c>
      <c r="AR365" s="6">
        <v>3</v>
      </c>
      <c r="AS365" s="6">
        <v>3</v>
      </c>
      <c r="AT365" s="6">
        <v>4</v>
      </c>
      <c r="AU365" s="6">
        <v>2</v>
      </c>
      <c r="AV365" s="6">
        <v>2</v>
      </c>
      <c r="AW365" s="6">
        <v>2</v>
      </c>
      <c r="AX365" s="6">
        <v>3</v>
      </c>
      <c r="AY365" s="6">
        <v>2</v>
      </c>
      <c r="AZ365" s="3">
        <f t="shared" si="301"/>
        <v>3.6</v>
      </c>
      <c r="BA365" s="3">
        <f t="shared" si="302"/>
        <v>2</v>
      </c>
      <c r="BB365" s="3">
        <f t="shared" si="303"/>
        <v>2</v>
      </c>
      <c r="BC365" s="3">
        <f t="shared" si="304"/>
        <v>4.5</v>
      </c>
      <c r="BD365" s="3">
        <f t="shared" si="305"/>
        <v>1.125</v>
      </c>
      <c r="BE365" s="3">
        <f t="shared" si="306"/>
        <v>1</v>
      </c>
      <c r="BF365" s="3">
        <f t="shared" si="307"/>
        <v>3.3000000000000003</v>
      </c>
      <c r="BG365" s="3">
        <f t="shared" si="308"/>
        <v>2.5</v>
      </c>
      <c r="BH365" s="3">
        <f t="shared" si="309"/>
        <v>3.6</v>
      </c>
      <c r="BI365" s="3">
        <f t="shared" si="310"/>
        <v>2.5</v>
      </c>
      <c r="BJ365" s="3">
        <f t="shared" si="311"/>
        <v>1.0909090909090908</v>
      </c>
      <c r="BK365" s="3">
        <f t="shared" si="312"/>
        <v>2.9835164835164836</v>
      </c>
      <c r="BL365" s="3">
        <f t="shared" si="313"/>
        <v>2.6305000000000001</v>
      </c>
      <c r="BO365" t="s">
        <v>641</v>
      </c>
      <c r="BP365" t="str">
        <f t="shared" si="314"/>
        <v>('i2023110600376','2022','in2023110400001','5'),</v>
      </c>
      <c r="BQ365" t="str">
        <f t="shared" si="315"/>
        <v>('i2023110600376','2022','in2023110400002','5'),</v>
      </c>
      <c r="BR365" t="str">
        <f t="shared" si="316"/>
        <v>('i2023110600376','2022','in2023110400003','4'),</v>
      </c>
      <c r="BS365" t="str">
        <f t="shared" si="317"/>
        <v>('i2023110600376','2022','in2023110400004','2'),</v>
      </c>
      <c r="BT365" t="str">
        <f t="shared" si="318"/>
        <v>('i2023110600376','2022','in2023110400005','5'),</v>
      </c>
      <c r="BU365" t="str">
        <f t="shared" si="319"/>
        <v>('i2023110600376','2022','in2023110400006','3'),</v>
      </c>
      <c r="BV365" t="str">
        <f t="shared" si="320"/>
        <v>('i2023110600376','2022','in2023110400007','3'),</v>
      </c>
      <c r="BW365" t="str">
        <f t="shared" si="321"/>
        <v>('i2023110600376','2022','in2023110400008','3'),</v>
      </c>
      <c r="BX365" t="str">
        <f t="shared" si="322"/>
        <v>('i2023110600376','2022','in2023110400009','1'),</v>
      </c>
      <c r="BY365" t="str">
        <f t="shared" si="323"/>
        <v>('i2023110600376','2022','in2023110400010','5'),</v>
      </c>
      <c r="BZ365" t="str">
        <f t="shared" si="324"/>
        <v>('i2023110600376','2022','in2023110400011','2'),</v>
      </c>
      <c r="CA365" t="str">
        <f t="shared" si="325"/>
        <v>('i2023110600376','2022','in2023110400012','3'),</v>
      </c>
      <c r="CB365" t="str">
        <f t="shared" si="326"/>
        <v>('i2023110600376','2022','in2023110400013','1'),</v>
      </c>
      <c r="CC365" t="str">
        <f t="shared" si="327"/>
        <v>('i2023110600376','2022','in2023110400014','2'),</v>
      </c>
      <c r="CD365" t="str">
        <f t="shared" si="328"/>
        <v>('i2023110600376','2022','in2023110400015','1'),</v>
      </c>
      <c r="CE365" t="str">
        <f t="shared" si="329"/>
        <v>('i2023110600376','2022','in2023110400016','3'),</v>
      </c>
      <c r="CF365" t="str">
        <f t="shared" si="330"/>
        <v>('i2023110600376','2022','in2023110400017','3'),</v>
      </c>
      <c r="CG365" t="str">
        <f t="shared" si="331"/>
        <v>('i2023110600376','2022','in2023110400018','1'),</v>
      </c>
      <c r="CH365" t="str">
        <f t="shared" si="332"/>
        <v>('i2023110600376','2022','in2023110400019','5'),</v>
      </c>
      <c r="CI365" t="str">
        <f t="shared" si="333"/>
        <v>('i2023110600376','2022','in2023110400020','4'),</v>
      </c>
      <c r="CJ365" t="str">
        <f t="shared" si="334"/>
        <v>('i2023110600376','2022','in2023110400021','1'),</v>
      </c>
      <c r="CK365" t="str">
        <f t="shared" si="335"/>
        <v>('i2023110600376','2022','in2023110400022','1'),</v>
      </c>
      <c r="CL365" t="str">
        <f t="shared" si="336"/>
        <v>('i2023110600376','2022','in2023110400023','1'),</v>
      </c>
      <c r="CM365" t="str">
        <f t="shared" si="337"/>
        <v>('i2023110600376','2022','in2023110400024','1'),</v>
      </c>
      <c r="CN365" t="str">
        <f t="shared" si="338"/>
        <v>('i2023110600376','2022','in2023110400025','2'),</v>
      </c>
      <c r="CO365" t="str">
        <f t="shared" si="339"/>
        <v>('i2023110600376','2022','in2023110400026','1'),</v>
      </c>
      <c r="CP365" t="str">
        <f t="shared" si="340"/>
        <v>('i2023110600376','2022','in2023110400027','1'),</v>
      </c>
      <c r="CQ365" t="str">
        <f t="shared" si="341"/>
        <v>('i2023110600376','2022','in2023110400028','1'),</v>
      </c>
      <c r="CR365" t="str">
        <f t="shared" si="342"/>
        <v>('i2023110600376','2022','in2023110400029','1'),</v>
      </c>
      <c r="CS365" t="str">
        <f t="shared" si="343"/>
        <v>('i2023110600376','2022','in2023110400030','1'),</v>
      </c>
      <c r="CT365" t="str">
        <f t="shared" si="344"/>
        <v>('i2023110600376','2022','in2023110400031','1'),</v>
      </c>
      <c r="CU365" t="str">
        <f t="shared" si="345"/>
        <v>('i2023110600376','2022','in2023110400032','4'),</v>
      </c>
      <c r="CV365" t="str">
        <f t="shared" si="346"/>
        <v>('i2023110600376','2022','in2023110400033','4'),</v>
      </c>
      <c r="CW365" t="str">
        <f t="shared" si="347"/>
        <v>('i2023110600376','2022','in2023110400034','4'),</v>
      </c>
      <c r="CX365" t="str">
        <f t="shared" si="348"/>
        <v>('i2023110600376','2022','in2023110400035','4'),</v>
      </c>
      <c r="CY365" t="str">
        <f t="shared" si="349"/>
        <v>('i2023110600376','2022','in2023110400036','5'),</v>
      </c>
      <c r="CZ365" t="str">
        <f t="shared" si="350"/>
        <v>('i2023110600376','2022','in2023110400037','3'),</v>
      </c>
      <c r="DA365" t="str">
        <f t="shared" si="351"/>
        <v>('i2023110600376','2022','in2023110400038','2'),</v>
      </c>
      <c r="DB365" t="str">
        <f t="shared" si="352"/>
        <v>('i2023110600376','2022','in2023110400039','1'),</v>
      </c>
      <c r="DC365" t="str">
        <f t="shared" si="353"/>
        <v>('i2023110600376','2022','in2023110400040','3'),</v>
      </c>
      <c r="DD365" t="str">
        <f t="shared" si="354"/>
        <v>('i2023110600376','2022','in2023110400041','3'),</v>
      </c>
      <c r="DE365" t="str">
        <f t="shared" si="355"/>
        <v>('i2023110600376','2022','in2023110400042','4'),</v>
      </c>
      <c r="DF365" t="str">
        <f t="shared" si="356"/>
        <v>('i2023110600376','2022','in2023110400043','2'),</v>
      </c>
      <c r="DG365" t="str">
        <f t="shared" si="357"/>
        <v>('i2023110600376','2022','in2023110400044','2'),</v>
      </c>
      <c r="DH365" t="str">
        <f t="shared" si="358"/>
        <v>('i2023110600376','2022','in2023110400045','2'),</v>
      </c>
      <c r="DI365" t="str">
        <f t="shared" si="359"/>
        <v>('i2023110600376','2022','in2023110400046','3'),</v>
      </c>
      <c r="DJ365" t="str">
        <f t="shared" si="360"/>
        <v>('i2023110600376','2022','in2023110400047','2');</v>
      </c>
    </row>
    <row r="366" spans="1:114" x14ac:dyDescent="0.25">
      <c r="A366" s="4" t="str">
        <f>INDEX('instansi pusat'!$B$2:$C$623,MATCH(C366,'instansi pusat'!$D$2:$D$623,0),2)</f>
        <v>i2023110600427</v>
      </c>
      <c r="B366" s="6">
        <v>6610</v>
      </c>
      <c r="C366" s="5" t="s">
        <v>297</v>
      </c>
      <c r="D366" s="6">
        <v>2022</v>
      </c>
      <c r="E366" s="6">
        <v>3</v>
      </c>
      <c r="F366" s="6">
        <v>3</v>
      </c>
      <c r="G366" s="6">
        <v>3</v>
      </c>
      <c r="H366" s="6">
        <v>2</v>
      </c>
      <c r="I366" s="6">
        <v>3</v>
      </c>
      <c r="J366" s="6">
        <v>3</v>
      </c>
      <c r="K366" s="6">
        <v>3</v>
      </c>
      <c r="L366" s="6">
        <v>3</v>
      </c>
      <c r="M366" s="6">
        <v>3</v>
      </c>
      <c r="N366" s="6">
        <v>2</v>
      </c>
      <c r="O366" s="6">
        <v>1</v>
      </c>
      <c r="P366" s="6">
        <v>1</v>
      </c>
      <c r="Q366" s="6">
        <v>2</v>
      </c>
      <c r="R366" s="6">
        <v>2</v>
      </c>
      <c r="S366" s="6">
        <v>3</v>
      </c>
      <c r="T366" s="6">
        <v>2</v>
      </c>
      <c r="U366" s="6">
        <v>2</v>
      </c>
      <c r="V366" s="6">
        <v>2</v>
      </c>
      <c r="W366" s="6">
        <v>1</v>
      </c>
      <c r="X366" s="6">
        <v>1</v>
      </c>
      <c r="Y366" s="6">
        <v>1</v>
      </c>
      <c r="Z366" s="6">
        <v>1</v>
      </c>
      <c r="AA366" s="6">
        <v>1</v>
      </c>
      <c r="AB366" s="6">
        <v>1</v>
      </c>
      <c r="AC366" s="6">
        <v>1</v>
      </c>
      <c r="AD366" s="6">
        <v>1</v>
      </c>
      <c r="AE366" s="6">
        <v>1</v>
      </c>
      <c r="AF366" s="6">
        <v>1</v>
      </c>
      <c r="AG366" s="6">
        <v>1</v>
      </c>
      <c r="AH366" s="6">
        <v>1</v>
      </c>
      <c r="AI366" s="6">
        <v>1</v>
      </c>
      <c r="AJ366" s="6">
        <v>4</v>
      </c>
      <c r="AK366" s="6">
        <v>4</v>
      </c>
      <c r="AL366" s="6">
        <v>4</v>
      </c>
      <c r="AM366" s="6">
        <v>4</v>
      </c>
      <c r="AN366" s="6">
        <v>2</v>
      </c>
      <c r="AO366" s="6">
        <v>4</v>
      </c>
      <c r="AP366" s="6">
        <v>3</v>
      </c>
      <c r="AQ366" s="6">
        <v>3</v>
      </c>
      <c r="AR366" s="6">
        <v>3</v>
      </c>
      <c r="AS366" s="6">
        <v>3</v>
      </c>
      <c r="AT366" s="6">
        <v>4</v>
      </c>
      <c r="AU366" s="6">
        <v>4</v>
      </c>
      <c r="AV366" s="6">
        <v>4</v>
      </c>
      <c r="AW366" s="6">
        <v>3</v>
      </c>
      <c r="AX366" s="6">
        <v>3</v>
      </c>
      <c r="AY366" s="6">
        <v>1</v>
      </c>
      <c r="AZ366" s="3">
        <f t="shared" si="301"/>
        <v>2.8000000000000003</v>
      </c>
      <c r="BA366" s="3">
        <f t="shared" si="302"/>
        <v>1.5</v>
      </c>
      <c r="BB366" s="3">
        <f t="shared" si="303"/>
        <v>2.25</v>
      </c>
      <c r="BC366" s="3">
        <f t="shared" si="304"/>
        <v>1</v>
      </c>
      <c r="BD366" s="3">
        <f t="shared" si="305"/>
        <v>1</v>
      </c>
      <c r="BE366" s="3">
        <f t="shared" si="306"/>
        <v>1</v>
      </c>
      <c r="BF366" s="3">
        <f t="shared" si="307"/>
        <v>3.4000000000000004</v>
      </c>
      <c r="BG366" s="3">
        <f t="shared" si="308"/>
        <v>3.1666666666666665</v>
      </c>
      <c r="BH366" s="3">
        <f t="shared" si="309"/>
        <v>2.8000000000000003</v>
      </c>
      <c r="BI366" s="3">
        <f t="shared" si="310"/>
        <v>1.7</v>
      </c>
      <c r="BJ366" s="3">
        <f t="shared" si="311"/>
        <v>1</v>
      </c>
      <c r="BK366" s="3">
        <f t="shared" si="312"/>
        <v>3.3076923076923079</v>
      </c>
      <c r="BL366" s="3">
        <f t="shared" si="313"/>
        <v>2.4590000000000001</v>
      </c>
      <c r="BO366" t="s">
        <v>641</v>
      </c>
      <c r="BP366" t="str">
        <f t="shared" si="314"/>
        <v>('i2023110600427','2022','in2023110400001','3'),</v>
      </c>
      <c r="BQ366" t="str">
        <f t="shared" si="315"/>
        <v>('i2023110600427','2022','in2023110400002','3'),</v>
      </c>
      <c r="BR366" t="str">
        <f t="shared" si="316"/>
        <v>('i2023110600427','2022','in2023110400003','3'),</v>
      </c>
      <c r="BS366" t="str">
        <f t="shared" si="317"/>
        <v>('i2023110600427','2022','in2023110400004','2'),</v>
      </c>
      <c r="BT366" t="str">
        <f t="shared" si="318"/>
        <v>('i2023110600427','2022','in2023110400005','3'),</v>
      </c>
      <c r="BU366" t="str">
        <f t="shared" si="319"/>
        <v>('i2023110600427','2022','in2023110400006','3'),</v>
      </c>
      <c r="BV366" t="str">
        <f t="shared" si="320"/>
        <v>('i2023110600427','2022','in2023110400007','3'),</v>
      </c>
      <c r="BW366" t="str">
        <f t="shared" si="321"/>
        <v>('i2023110600427','2022','in2023110400008','3'),</v>
      </c>
      <c r="BX366" t="str">
        <f t="shared" si="322"/>
        <v>('i2023110600427','2022','in2023110400009','3'),</v>
      </c>
      <c r="BY366" t="str">
        <f t="shared" si="323"/>
        <v>('i2023110600427','2022','in2023110400010','2'),</v>
      </c>
      <c r="BZ366" t="str">
        <f t="shared" si="324"/>
        <v>('i2023110600427','2022','in2023110400011','1'),</v>
      </c>
      <c r="CA366" t="str">
        <f t="shared" si="325"/>
        <v>('i2023110600427','2022','in2023110400012','1'),</v>
      </c>
      <c r="CB366" t="str">
        <f t="shared" si="326"/>
        <v>('i2023110600427','2022','in2023110400013','2'),</v>
      </c>
      <c r="CC366" t="str">
        <f t="shared" si="327"/>
        <v>('i2023110600427','2022','in2023110400014','2'),</v>
      </c>
      <c r="CD366" t="str">
        <f t="shared" si="328"/>
        <v>('i2023110600427','2022','in2023110400015','3'),</v>
      </c>
      <c r="CE366" t="str">
        <f t="shared" si="329"/>
        <v>('i2023110600427','2022','in2023110400016','2'),</v>
      </c>
      <c r="CF366" t="str">
        <f t="shared" si="330"/>
        <v>('i2023110600427','2022','in2023110400017','2'),</v>
      </c>
      <c r="CG366" t="str">
        <f t="shared" si="331"/>
        <v>('i2023110600427','2022','in2023110400018','2'),</v>
      </c>
      <c r="CH366" t="str">
        <f t="shared" si="332"/>
        <v>('i2023110600427','2022','in2023110400019','1'),</v>
      </c>
      <c r="CI366" t="str">
        <f t="shared" si="333"/>
        <v>('i2023110600427','2022','in2023110400020','1'),</v>
      </c>
      <c r="CJ366" t="str">
        <f t="shared" si="334"/>
        <v>('i2023110600427','2022','in2023110400021','1'),</v>
      </c>
      <c r="CK366" t="str">
        <f t="shared" si="335"/>
        <v>('i2023110600427','2022','in2023110400022','1'),</v>
      </c>
      <c r="CL366" t="str">
        <f t="shared" si="336"/>
        <v>('i2023110600427','2022','in2023110400023','1'),</v>
      </c>
      <c r="CM366" t="str">
        <f t="shared" si="337"/>
        <v>('i2023110600427','2022','in2023110400024','1'),</v>
      </c>
      <c r="CN366" t="str">
        <f t="shared" si="338"/>
        <v>('i2023110600427','2022','in2023110400025','1'),</v>
      </c>
      <c r="CO366" t="str">
        <f t="shared" si="339"/>
        <v>('i2023110600427','2022','in2023110400026','1'),</v>
      </c>
      <c r="CP366" t="str">
        <f t="shared" si="340"/>
        <v>('i2023110600427','2022','in2023110400027','1'),</v>
      </c>
      <c r="CQ366" t="str">
        <f t="shared" si="341"/>
        <v>('i2023110600427','2022','in2023110400028','1'),</v>
      </c>
      <c r="CR366" t="str">
        <f t="shared" si="342"/>
        <v>('i2023110600427','2022','in2023110400029','1'),</v>
      </c>
      <c r="CS366" t="str">
        <f t="shared" si="343"/>
        <v>('i2023110600427','2022','in2023110400030','1'),</v>
      </c>
      <c r="CT366" t="str">
        <f t="shared" si="344"/>
        <v>('i2023110600427','2022','in2023110400031','1'),</v>
      </c>
      <c r="CU366" t="str">
        <f t="shared" si="345"/>
        <v>('i2023110600427','2022','in2023110400032','4'),</v>
      </c>
      <c r="CV366" t="str">
        <f t="shared" si="346"/>
        <v>('i2023110600427','2022','in2023110400033','4'),</v>
      </c>
      <c r="CW366" t="str">
        <f t="shared" si="347"/>
        <v>('i2023110600427','2022','in2023110400034','4'),</v>
      </c>
      <c r="CX366" t="str">
        <f t="shared" si="348"/>
        <v>('i2023110600427','2022','in2023110400035','4'),</v>
      </c>
      <c r="CY366" t="str">
        <f t="shared" si="349"/>
        <v>('i2023110600427','2022','in2023110400036','2'),</v>
      </c>
      <c r="CZ366" t="str">
        <f t="shared" si="350"/>
        <v>('i2023110600427','2022','in2023110400037','4'),</v>
      </c>
      <c r="DA366" t="str">
        <f t="shared" si="351"/>
        <v>('i2023110600427','2022','in2023110400038','3'),</v>
      </c>
      <c r="DB366" t="str">
        <f t="shared" si="352"/>
        <v>('i2023110600427','2022','in2023110400039','3'),</v>
      </c>
      <c r="DC366" t="str">
        <f t="shared" si="353"/>
        <v>('i2023110600427','2022','in2023110400040','3'),</v>
      </c>
      <c r="DD366" t="str">
        <f t="shared" si="354"/>
        <v>('i2023110600427','2022','in2023110400041','3'),</v>
      </c>
      <c r="DE366" t="str">
        <f t="shared" si="355"/>
        <v>('i2023110600427','2022','in2023110400042','4'),</v>
      </c>
      <c r="DF366" t="str">
        <f t="shared" si="356"/>
        <v>('i2023110600427','2022','in2023110400043','4'),</v>
      </c>
      <c r="DG366" t="str">
        <f t="shared" si="357"/>
        <v>('i2023110600427','2022','in2023110400044','4'),</v>
      </c>
      <c r="DH366" t="str">
        <f t="shared" si="358"/>
        <v>('i2023110600427','2022','in2023110400045','3'),</v>
      </c>
      <c r="DI366" t="str">
        <f t="shared" si="359"/>
        <v>('i2023110600427','2022','in2023110400046','3'),</v>
      </c>
      <c r="DJ366" t="str">
        <f t="shared" si="360"/>
        <v>('i2023110600427','2022','in2023110400047','1');</v>
      </c>
    </row>
    <row r="367" spans="1:114" x14ac:dyDescent="0.25">
      <c r="A367" s="4" t="str">
        <f>INDEX('instansi pusat'!$B$2:$C$623,MATCH(C367,'instansi pusat'!$D$2:$D$623,0),2)</f>
        <v>i2023110600389</v>
      </c>
      <c r="B367" s="6">
        <v>5805</v>
      </c>
      <c r="C367" s="5" t="s">
        <v>203</v>
      </c>
      <c r="D367" s="6">
        <v>2022</v>
      </c>
      <c r="E367" s="6">
        <v>2</v>
      </c>
      <c r="F367" s="6">
        <v>2</v>
      </c>
      <c r="G367" s="6">
        <v>3</v>
      </c>
      <c r="H367" s="6">
        <v>3</v>
      </c>
      <c r="I367" s="6">
        <v>3</v>
      </c>
      <c r="J367" s="6">
        <v>3</v>
      </c>
      <c r="K367" s="6">
        <v>3</v>
      </c>
      <c r="L367" s="6">
        <v>3</v>
      </c>
      <c r="M367" s="6">
        <v>2</v>
      </c>
      <c r="N367" s="6">
        <v>3</v>
      </c>
      <c r="O367" s="6">
        <v>2</v>
      </c>
      <c r="P367" s="6">
        <v>2</v>
      </c>
      <c r="Q367" s="6">
        <v>4</v>
      </c>
      <c r="R367" s="6">
        <v>2</v>
      </c>
      <c r="S367" s="6">
        <v>1</v>
      </c>
      <c r="T367" s="6">
        <v>2</v>
      </c>
      <c r="U367" s="6">
        <v>3</v>
      </c>
      <c r="V367" s="6">
        <v>2</v>
      </c>
      <c r="W367" s="6">
        <v>2</v>
      </c>
      <c r="X367" s="6">
        <v>2</v>
      </c>
      <c r="Y367" s="6">
        <v>3</v>
      </c>
      <c r="Z367" s="6">
        <v>2</v>
      </c>
      <c r="AA367" s="6">
        <v>3</v>
      </c>
      <c r="AB367" s="6">
        <v>3</v>
      </c>
      <c r="AC367" s="6">
        <v>2</v>
      </c>
      <c r="AD367" s="6">
        <v>1</v>
      </c>
      <c r="AE367" s="6">
        <v>2</v>
      </c>
      <c r="AF367" s="6">
        <v>3</v>
      </c>
      <c r="AG367" s="6">
        <v>1</v>
      </c>
      <c r="AH367" s="6">
        <v>1</v>
      </c>
      <c r="AI367" s="6">
        <v>1</v>
      </c>
      <c r="AJ367" s="6">
        <v>4</v>
      </c>
      <c r="AK367" s="6">
        <v>4</v>
      </c>
      <c r="AL367" s="6">
        <v>4</v>
      </c>
      <c r="AM367" s="6">
        <v>3</v>
      </c>
      <c r="AN367" s="6">
        <v>3</v>
      </c>
      <c r="AO367" s="6">
        <v>1</v>
      </c>
      <c r="AP367" s="6">
        <v>4</v>
      </c>
      <c r="AQ367" s="6">
        <v>1</v>
      </c>
      <c r="AR367" s="6">
        <v>3</v>
      </c>
      <c r="AS367" s="6">
        <v>1</v>
      </c>
      <c r="AT367" s="6">
        <v>4</v>
      </c>
      <c r="AU367" s="6">
        <v>2</v>
      </c>
      <c r="AV367" s="6">
        <v>4</v>
      </c>
      <c r="AW367" s="6">
        <v>3</v>
      </c>
      <c r="AX367" s="6">
        <v>2</v>
      </c>
      <c r="AY367" s="6">
        <v>3</v>
      </c>
      <c r="AZ367" s="3">
        <f t="shared" si="301"/>
        <v>2.7</v>
      </c>
      <c r="BA367" s="3">
        <f t="shared" si="302"/>
        <v>2.5</v>
      </c>
      <c r="BB367" s="3">
        <f t="shared" si="303"/>
        <v>2</v>
      </c>
      <c r="BC367" s="3">
        <f t="shared" si="304"/>
        <v>2</v>
      </c>
      <c r="BD367" s="3">
        <f t="shared" si="305"/>
        <v>2.375</v>
      </c>
      <c r="BE367" s="3">
        <f t="shared" si="306"/>
        <v>1</v>
      </c>
      <c r="BF367" s="3">
        <f t="shared" si="307"/>
        <v>2.8000000000000003</v>
      </c>
      <c r="BG367" s="3">
        <f t="shared" si="308"/>
        <v>3</v>
      </c>
      <c r="BH367" s="3">
        <f t="shared" si="309"/>
        <v>2.7</v>
      </c>
      <c r="BI367" s="3">
        <f t="shared" si="310"/>
        <v>2.2000000000000002</v>
      </c>
      <c r="BJ367" s="3">
        <f t="shared" si="311"/>
        <v>2</v>
      </c>
      <c r="BK367" s="3">
        <f t="shared" si="312"/>
        <v>2.8791208791208791</v>
      </c>
      <c r="BL367" s="3">
        <f t="shared" si="313"/>
        <v>2.5410000000000004</v>
      </c>
      <c r="BO367" t="s">
        <v>641</v>
      </c>
      <c r="BP367" t="str">
        <f t="shared" si="314"/>
        <v>('i2023110600389','2022','in2023110400001','2'),</v>
      </c>
      <c r="BQ367" t="str">
        <f t="shared" si="315"/>
        <v>('i2023110600389','2022','in2023110400002','2'),</v>
      </c>
      <c r="BR367" t="str">
        <f t="shared" si="316"/>
        <v>('i2023110600389','2022','in2023110400003','3'),</v>
      </c>
      <c r="BS367" t="str">
        <f t="shared" si="317"/>
        <v>('i2023110600389','2022','in2023110400004','3'),</v>
      </c>
      <c r="BT367" t="str">
        <f t="shared" si="318"/>
        <v>('i2023110600389','2022','in2023110400005','3'),</v>
      </c>
      <c r="BU367" t="str">
        <f t="shared" si="319"/>
        <v>('i2023110600389','2022','in2023110400006','3'),</v>
      </c>
      <c r="BV367" t="str">
        <f t="shared" si="320"/>
        <v>('i2023110600389','2022','in2023110400007','3'),</v>
      </c>
      <c r="BW367" t="str">
        <f t="shared" si="321"/>
        <v>('i2023110600389','2022','in2023110400008','3'),</v>
      </c>
      <c r="BX367" t="str">
        <f t="shared" si="322"/>
        <v>('i2023110600389','2022','in2023110400009','2'),</v>
      </c>
      <c r="BY367" t="str">
        <f t="shared" si="323"/>
        <v>('i2023110600389','2022','in2023110400010','3'),</v>
      </c>
      <c r="BZ367" t="str">
        <f t="shared" si="324"/>
        <v>('i2023110600389','2022','in2023110400011','2'),</v>
      </c>
      <c r="CA367" t="str">
        <f t="shared" si="325"/>
        <v>('i2023110600389','2022','in2023110400012','2'),</v>
      </c>
      <c r="CB367" t="str">
        <f t="shared" si="326"/>
        <v>('i2023110600389','2022','in2023110400013','4'),</v>
      </c>
      <c r="CC367" t="str">
        <f t="shared" si="327"/>
        <v>('i2023110600389','2022','in2023110400014','2'),</v>
      </c>
      <c r="CD367" t="str">
        <f t="shared" si="328"/>
        <v>('i2023110600389','2022','in2023110400015','1'),</v>
      </c>
      <c r="CE367" t="str">
        <f t="shared" si="329"/>
        <v>('i2023110600389','2022','in2023110400016','2'),</v>
      </c>
      <c r="CF367" t="str">
        <f t="shared" si="330"/>
        <v>('i2023110600389','2022','in2023110400017','3'),</v>
      </c>
      <c r="CG367" t="str">
        <f t="shared" si="331"/>
        <v>('i2023110600389','2022','in2023110400018','2'),</v>
      </c>
      <c r="CH367" t="str">
        <f t="shared" si="332"/>
        <v>('i2023110600389','2022','in2023110400019','2'),</v>
      </c>
      <c r="CI367" t="str">
        <f t="shared" si="333"/>
        <v>('i2023110600389','2022','in2023110400020','2'),</v>
      </c>
      <c r="CJ367" t="str">
        <f t="shared" si="334"/>
        <v>('i2023110600389','2022','in2023110400021','3'),</v>
      </c>
      <c r="CK367" t="str">
        <f t="shared" si="335"/>
        <v>('i2023110600389','2022','in2023110400022','2'),</v>
      </c>
      <c r="CL367" t="str">
        <f t="shared" si="336"/>
        <v>('i2023110600389','2022','in2023110400023','3'),</v>
      </c>
      <c r="CM367" t="str">
        <f t="shared" si="337"/>
        <v>('i2023110600389','2022','in2023110400024','3'),</v>
      </c>
      <c r="CN367" t="str">
        <f t="shared" si="338"/>
        <v>('i2023110600389','2022','in2023110400025','2'),</v>
      </c>
      <c r="CO367" t="str">
        <f t="shared" si="339"/>
        <v>('i2023110600389','2022','in2023110400026','1'),</v>
      </c>
      <c r="CP367" t="str">
        <f t="shared" si="340"/>
        <v>('i2023110600389','2022','in2023110400027','2'),</v>
      </c>
      <c r="CQ367" t="str">
        <f t="shared" si="341"/>
        <v>('i2023110600389','2022','in2023110400028','3'),</v>
      </c>
      <c r="CR367" t="str">
        <f t="shared" si="342"/>
        <v>('i2023110600389','2022','in2023110400029','1'),</v>
      </c>
      <c r="CS367" t="str">
        <f t="shared" si="343"/>
        <v>('i2023110600389','2022','in2023110400030','1'),</v>
      </c>
      <c r="CT367" t="str">
        <f t="shared" si="344"/>
        <v>('i2023110600389','2022','in2023110400031','1'),</v>
      </c>
      <c r="CU367" t="str">
        <f t="shared" si="345"/>
        <v>('i2023110600389','2022','in2023110400032','4'),</v>
      </c>
      <c r="CV367" t="str">
        <f t="shared" si="346"/>
        <v>('i2023110600389','2022','in2023110400033','4'),</v>
      </c>
      <c r="CW367" t="str">
        <f t="shared" si="347"/>
        <v>('i2023110600389','2022','in2023110400034','4'),</v>
      </c>
      <c r="CX367" t="str">
        <f t="shared" si="348"/>
        <v>('i2023110600389','2022','in2023110400035','3'),</v>
      </c>
      <c r="CY367" t="str">
        <f t="shared" si="349"/>
        <v>('i2023110600389','2022','in2023110400036','3'),</v>
      </c>
      <c r="CZ367" t="str">
        <f t="shared" si="350"/>
        <v>('i2023110600389','2022','in2023110400037','1'),</v>
      </c>
      <c r="DA367" t="str">
        <f t="shared" si="351"/>
        <v>('i2023110600389','2022','in2023110400038','4'),</v>
      </c>
      <c r="DB367" t="str">
        <f t="shared" si="352"/>
        <v>('i2023110600389','2022','in2023110400039','1'),</v>
      </c>
      <c r="DC367" t="str">
        <f t="shared" si="353"/>
        <v>('i2023110600389','2022','in2023110400040','3'),</v>
      </c>
      <c r="DD367" t="str">
        <f t="shared" si="354"/>
        <v>('i2023110600389','2022','in2023110400041','1'),</v>
      </c>
      <c r="DE367" t="str">
        <f t="shared" si="355"/>
        <v>('i2023110600389','2022','in2023110400042','4'),</v>
      </c>
      <c r="DF367" t="str">
        <f t="shared" si="356"/>
        <v>('i2023110600389','2022','in2023110400043','2'),</v>
      </c>
      <c r="DG367" t="str">
        <f t="shared" si="357"/>
        <v>('i2023110600389','2022','in2023110400044','4'),</v>
      </c>
      <c r="DH367" t="str">
        <f t="shared" si="358"/>
        <v>('i2023110600389','2022','in2023110400045','3'),</v>
      </c>
      <c r="DI367" t="str">
        <f t="shared" si="359"/>
        <v>('i2023110600389','2022','in2023110400046','2'),</v>
      </c>
      <c r="DJ367" t="str">
        <f t="shared" si="360"/>
        <v>('i2023110600389','2022','in2023110400047','3');</v>
      </c>
    </row>
    <row r="368" spans="1:114" x14ac:dyDescent="0.25">
      <c r="A368" s="4" t="str">
        <f>INDEX('instansi pusat'!$B$2:$C$623,MATCH(C368,'instansi pusat'!$D$2:$D$623,0),2)</f>
        <v>i2023110600215</v>
      </c>
      <c r="B368" s="6">
        <v>6401</v>
      </c>
      <c r="C368" s="5" t="s">
        <v>238</v>
      </c>
      <c r="D368" s="6">
        <v>2022</v>
      </c>
      <c r="E368" s="6">
        <v>1</v>
      </c>
      <c r="F368" s="6">
        <v>2</v>
      </c>
      <c r="G368" s="6">
        <v>3</v>
      </c>
      <c r="H368" s="6">
        <v>1</v>
      </c>
      <c r="I368" s="6">
        <v>2</v>
      </c>
      <c r="J368" s="6">
        <v>1</v>
      </c>
      <c r="K368" s="6">
        <v>2</v>
      </c>
      <c r="L368" s="6">
        <v>2</v>
      </c>
      <c r="M368" s="6">
        <v>1</v>
      </c>
      <c r="N368" s="6">
        <v>5</v>
      </c>
      <c r="O368" s="6">
        <v>2</v>
      </c>
      <c r="P368" s="6">
        <v>2</v>
      </c>
      <c r="Q368" s="6">
        <v>2</v>
      </c>
      <c r="R368" s="6">
        <v>1</v>
      </c>
      <c r="S368" s="6">
        <v>1</v>
      </c>
      <c r="T368" s="6">
        <v>1</v>
      </c>
      <c r="U368" s="6">
        <v>3</v>
      </c>
      <c r="V368" s="6">
        <v>1</v>
      </c>
      <c r="W368" s="6">
        <v>2</v>
      </c>
      <c r="X368" s="6">
        <v>1</v>
      </c>
      <c r="Y368" s="6">
        <v>1</v>
      </c>
      <c r="Z368" s="6">
        <v>1</v>
      </c>
      <c r="AA368" s="6">
        <v>1</v>
      </c>
      <c r="AB368" s="6">
        <v>1</v>
      </c>
      <c r="AC368" s="6">
        <v>1</v>
      </c>
      <c r="AD368" s="6">
        <v>1</v>
      </c>
      <c r="AE368" s="6">
        <v>1</v>
      </c>
      <c r="AF368" s="6">
        <v>1</v>
      </c>
      <c r="AG368" s="6">
        <v>1</v>
      </c>
      <c r="AH368" s="6">
        <v>1</v>
      </c>
      <c r="AI368" s="6">
        <v>1</v>
      </c>
      <c r="AJ368" s="6">
        <v>4</v>
      </c>
      <c r="AK368" s="6">
        <v>4</v>
      </c>
      <c r="AL368" s="6">
        <v>4</v>
      </c>
      <c r="AM368" s="6">
        <v>4</v>
      </c>
      <c r="AN368" s="6">
        <v>4</v>
      </c>
      <c r="AO368" s="6">
        <v>4</v>
      </c>
      <c r="AP368" s="6">
        <v>2</v>
      </c>
      <c r="AQ368" s="6">
        <v>1</v>
      </c>
      <c r="AR368" s="6">
        <v>3</v>
      </c>
      <c r="AS368" s="6">
        <v>2</v>
      </c>
      <c r="AT368" s="6">
        <v>4</v>
      </c>
      <c r="AU368" s="6">
        <v>2</v>
      </c>
      <c r="AV368" s="6">
        <v>2</v>
      </c>
      <c r="AW368" s="6">
        <v>1</v>
      </c>
      <c r="AX368" s="6">
        <v>3</v>
      </c>
      <c r="AY368" s="6">
        <v>2</v>
      </c>
      <c r="AZ368" s="3">
        <f t="shared" si="301"/>
        <v>2</v>
      </c>
      <c r="BA368" s="3">
        <f t="shared" si="302"/>
        <v>1.75</v>
      </c>
      <c r="BB368" s="3">
        <f t="shared" si="303"/>
        <v>1.5</v>
      </c>
      <c r="BC368" s="3">
        <f t="shared" si="304"/>
        <v>1.5</v>
      </c>
      <c r="BD368" s="3">
        <f t="shared" si="305"/>
        <v>1</v>
      </c>
      <c r="BE368" s="3">
        <f t="shared" si="306"/>
        <v>1</v>
      </c>
      <c r="BF368" s="3">
        <f t="shared" si="307"/>
        <v>3.2</v>
      </c>
      <c r="BG368" s="3">
        <f t="shared" si="308"/>
        <v>2.333333333333333</v>
      </c>
      <c r="BH368" s="3">
        <f t="shared" si="309"/>
        <v>2</v>
      </c>
      <c r="BI368" s="3">
        <f t="shared" si="310"/>
        <v>1.6000000000000003</v>
      </c>
      <c r="BJ368" s="3">
        <f t="shared" si="311"/>
        <v>1</v>
      </c>
      <c r="BK368" s="3">
        <f t="shared" si="312"/>
        <v>2.8571428571428568</v>
      </c>
      <c r="BL368" s="3">
        <f t="shared" si="313"/>
        <v>2.125</v>
      </c>
      <c r="BO368" t="s">
        <v>641</v>
      </c>
      <c r="BP368" t="str">
        <f t="shared" si="314"/>
        <v>('i2023110600215','2022','in2023110400001','1'),</v>
      </c>
      <c r="BQ368" t="str">
        <f t="shared" si="315"/>
        <v>('i2023110600215','2022','in2023110400002','2'),</v>
      </c>
      <c r="BR368" t="str">
        <f t="shared" si="316"/>
        <v>('i2023110600215','2022','in2023110400003','3'),</v>
      </c>
      <c r="BS368" t="str">
        <f t="shared" si="317"/>
        <v>('i2023110600215','2022','in2023110400004','1'),</v>
      </c>
      <c r="BT368" t="str">
        <f t="shared" si="318"/>
        <v>('i2023110600215','2022','in2023110400005','2'),</v>
      </c>
      <c r="BU368" t="str">
        <f t="shared" si="319"/>
        <v>('i2023110600215','2022','in2023110400006','1'),</v>
      </c>
      <c r="BV368" t="str">
        <f t="shared" si="320"/>
        <v>('i2023110600215','2022','in2023110400007','2'),</v>
      </c>
      <c r="BW368" t="str">
        <f t="shared" si="321"/>
        <v>('i2023110600215','2022','in2023110400008','2'),</v>
      </c>
      <c r="BX368" t="str">
        <f t="shared" si="322"/>
        <v>('i2023110600215','2022','in2023110400009','1'),</v>
      </c>
      <c r="BY368" t="str">
        <f t="shared" si="323"/>
        <v>('i2023110600215','2022','in2023110400010','5'),</v>
      </c>
      <c r="BZ368" t="str">
        <f t="shared" si="324"/>
        <v>('i2023110600215','2022','in2023110400011','2'),</v>
      </c>
      <c r="CA368" t="str">
        <f t="shared" si="325"/>
        <v>('i2023110600215','2022','in2023110400012','2'),</v>
      </c>
      <c r="CB368" t="str">
        <f t="shared" si="326"/>
        <v>('i2023110600215','2022','in2023110400013','2'),</v>
      </c>
      <c r="CC368" t="str">
        <f t="shared" si="327"/>
        <v>('i2023110600215','2022','in2023110400014','1'),</v>
      </c>
      <c r="CD368" t="str">
        <f t="shared" si="328"/>
        <v>('i2023110600215','2022','in2023110400015','1'),</v>
      </c>
      <c r="CE368" t="str">
        <f t="shared" si="329"/>
        <v>('i2023110600215','2022','in2023110400016','1'),</v>
      </c>
      <c r="CF368" t="str">
        <f t="shared" si="330"/>
        <v>('i2023110600215','2022','in2023110400017','3'),</v>
      </c>
      <c r="CG368" t="str">
        <f t="shared" si="331"/>
        <v>('i2023110600215','2022','in2023110400018','1'),</v>
      </c>
      <c r="CH368" t="str">
        <f t="shared" si="332"/>
        <v>('i2023110600215','2022','in2023110400019','2'),</v>
      </c>
      <c r="CI368" t="str">
        <f t="shared" si="333"/>
        <v>('i2023110600215','2022','in2023110400020','1'),</v>
      </c>
      <c r="CJ368" t="str">
        <f t="shared" si="334"/>
        <v>('i2023110600215','2022','in2023110400021','1'),</v>
      </c>
      <c r="CK368" t="str">
        <f t="shared" si="335"/>
        <v>('i2023110600215','2022','in2023110400022','1'),</v>
      </c>
      <c r="CL368" t="str">
        <f t="shared" si="336"/>
        <v>('i2023110600215','2022','in2023110400023','1'),</v>
      </c>
      <c r="CM368" t="str">
        <f t="shared" si="337"/>
        <v>('i2023110600215','2022','in2023110400024','1'),</v>
      </c>
      <c r="CN368" t="str">
        <f t="shared" si="338"/>
        <v>('i2023110600215','2022','in2023110400025','1'),</v>
      </c>
      <c r="CO368" t="str">
        <f t="shared" si="339"/>
        <v>('i2023110600215','2022','in2023110400026','1'),</v>
      </c>
      <c r="CP368" t="str">
        <f t="shared" si="340"/>
        <v>('i2023110600215','2022','in2023110400027','1'),</v>
      </c>
      <c r="CQ368" t="str">
        <f t="shared" si="341"/>
        <v>('i2023110600215','2022','in2023110400028','1'),</v>
      </c>
      <c r="CR368" t="str">
        <f t="shared" si="342"/>
        <v>('i2023110600215','2022','in2023110400029','1'),</v>
      </c>
      <c r="CS368" t="str">
        <f t="shared" si="343"/>
        <v>('i2023110600215','2022','in2023110400030','1'),</v>
      </c>
      <c r="CT368" t="str">
        <f t="shared" si="344"/>
        <v>('i2023110600215','2022','in2023110400031','1'),</v>
      </c>
      <c r="CU368" t="str">
        <f t="shared" si="345"/>
        <v>('i2023110600215','2022','in2023110400032','4'),</v>
      </c>
      <c r="CV368" t="str">
        <f t="shared" si="346"/>
        <v>('i2023110600215','2022','in2023110400033','4'),</v>
      </c>
      <c r="CW368" t="str">
        <f t="shared" si="347"/>
        <v>('i2023110600215','2022','in2023110400034','4'),</v>
      </c>
      <c r="CX368" t="str">
        <f t="shared" si="348"/>
        <v>('i2023110600215','2022','in2023110400035','4'),</v>
      </c>
      <c r="CY368" t="str">
        <f t="shared" si="349"/>
        <v>('i2023110600215','2022','in2023110400036','4'),</v>
      </c>
      <c r="CZ368" t="str">
        <f t="shared" si="350"/>
        <v>('i2023110600215','2022','in2023110400037','4'),</v>
      </c>
      <c r="DA368" t="str">
        <f t="shared" si="351"/>
        <v>('i2023110600215','2022','in2023110400038','2'),</v>
      </c>
      <c r="DB368" t="str">
        <f t="shared" si="352"/>
        <v>('i2023110600215','2022','in2023110400039','1'),</v>
      </c>
      <c r="DC368" t="str">
        <f t="shared" si="353"/>
        <v>('i2023110600215','2022','in2023110400040','3'),</v>
      </c>
      <c r="DD368" t="str">
        <f t="shared" si="354"/>
        <v>('i2023110600215','2022','in2023110400041','2'),</v>
      </c>
      <c r="DE368" t="str">
        <f t="shared" si="355"/>
        <v>('i2023110600215','2022','in2023110400042','4'),</v>
      </c>
      <c r="DF368" t="str">
        <f t="shared" si="356"/>
        <v>('i2023110600215','2022','in2023110400043','2'),</v>
      </c>
      <c r="DG368" t="str">
        <f t="shared" si="357"/>
        <v>('i2023110600215','2022','in2023110400044','2'),</v>
      </c>
      <c r="DH368" t="str">
        <f t="shared" si="358"/>
        <v>('i2023110600215','2022','in2023110400045','1'),</v>
      </c>
      <c r="DI368" t="str">
        <f t="shared" si="359"/>
        <v>('i2023110600215','2022','in2023110400046','3'),</v>
      </c>
      <c r="DJ368" t="str">
        <f t="shared" si="360"/>
        <v>('i2023110600215','2022','in2023110400047','2');</v>
      </c>
    </row>
    <row r="369" spans="1:114" x14ac:dyDescent="0.25">
      <c r="A369" s="4" t="str">
        <f>INDEX('instansi pusat'!$B$2:$C$623,MATCH(C369,'instansi pusat'!$D$2:$D$623,0),2)</f>
        <v>i2023110600302</v>
      </c>
      <c r="B369" s="6">
        <v>7806</v>
      </c>
      <c r="C369" s="5" t="s">
        <v>357</v>
      </c>
      <c r="D369" s="6">
        <v>2022</v>
      </c>
      <c r="E369" s="6">
        <v>1</v>
      </c>
      <c r="F369" s="6">
        <v>1</v>
      </c>
      <c r="G369" s="6">
        <v>1</v>
      </c>
      <c r="H369" s="6">
        <v>1</v>
      </c>
      <c r="I369" s="6">
        <v>1</v>
      </c>
      <c r="J369" s="6">
        <v>1</v>
      </c>
      <c r="K369" s="6">
        <v>1</v>
      </c>
      <c r="L369" s="6">
        <v>1</v>
      </c>
      <c r="M369" s="6">
        <v>1</v>
      </c>
      <c r="N369" s="6">
        <v>1</v>
      </c>
      <c r="O369" s="6">
        <v>1</v>
      </c>
      <c r="P369" s="6">
        <v>2</v>
      </c>
      <c r="Q369" s="6">
        <v>1</v>
      </c>
      <c r="R369" s="6">
        <v>1</v>
      </c>
      <c r="S369" s="6">
        <v>1</v>
      </c>
      <c r="T369" s="6">
        <v>1</v>
      </c>
      <c r="U369" s="6">
        <v>3</v>
      </c>
      <c r="V369" s="6">
        <v>1</v>
      </c>
      <c r="W369" s="6">
        <v>1</v>
      </c>
      <c r="X369" s="6">
        <v>1</v>
      </c>
      <c r="Y369" s="6">
        <v>1</v>
      </c>
      <c r="Z369" s="6">
        <v>1</v>
      </c>
      <c r="AA369" s="6">
        <v>1</v>
      </c>
      <c r="AB369" s="6">
        <v>1</v>
      </c>
      <c r="AC369" s="6">
        <v>1</v>
      </c>
      <c r="AD369" s="6">
        <v>1</v>
      </c>
      <c r="AE369" s="6">
        <v>1</v>
      </c>
      <c r="AF369" s="6">
        <v>1</v>
      </c>
      <c r="AG369" s="6">
        <v>1</v>
      </c>
      <c r="AH369" s="6">
        <v>1</v>
      </c>
      <c r="AI369" s="6">
        <v>1</v>
      </c>
      <c r="AJ369" s="6">
        <v>4</v>
      </c>
      <c r="AK369" s="6">
        <v>4</v>
      </c>
      <c r="AL369" s="6">
        <v>4</v>
      </c>
      <c r="AM369" s="6">
        <v>4</v>
      </c>
      <c r="AN369" s="6">
        <v>3</v>
      </c>
      <c r="AO369" s="6">
        <v>1</v>
      </c>
      <c r="AP369" s="6">
        <v>3</v>
      </c>
      <c r="AQ369" s="6">
        <v>1</v>
      </c>
      <c r="AR369" s="6">
        <v>3</v>
      </c>
      <c r="AS369" s="6">
        <v>2</v>
      </c>
      <c r="AT369" s="6">
        <v>4</v>
      </c>
      <c r="AU369" s="6">
        <v>2</v>
      </c>
      <c r="AV369" s="6">
        <v>2</v>
      </c>
      <c r="AW369" s="6">
        <v>1</v>
      </c>
      <c r="AX369" s="6">
        <v>1</v>
      </c>
      <c r="AY369" s="6">
        <v>1</v>
      </c>
      <c r="AZ369" s="3">
        <f t="shared" si="301"/>
        <v>1</v>
      </c>
      <c r="BA369" s="3">
        <f t="shared" si="302"/>
        <v>1.25</v>
      </c>
      <c r="BB369" s="3">
        <f t="shared" si="303"/>
        <v>1.5</v>
      </c>
      <c r="BC369" s="3">
        <f t="shared" si="304"/>
        <v>1</v>
      </c>
      <c r="BD369" s="3">
        <f t="shared" si="305"/>
        <v>1</v>
      </c>
      <c r="BE369" s="3">
        <f t="shared" si="306"/>
        <v>1</v>
      </c>
      <c r="BF369" s="3">
        <f t="shared" si="307"/>
        <v>2.9000000000000004</v>
      </c>
      <c r="BG369" s="3">
        <f t="shared" si="308"/>
        <v>1.8333333333333333</v>
      </c>
      <c r="BH369" s="3">
        <f t="shared" si="309"/>
        <v>1</v>
      </c>
      <c r="BI369" s="3">
        <f t="shared" si="310"/>
        <v>1.3</v>
      </c>
      <c r="BJ369" s="3">
        <f t="shared" si="311"/>
        <v>1</v>
      </c>
      <c r="BK369" s="3">
        <f t="shared" si="312"/>
        <v>2.4780219780219781</v>
      </c>
      <c r="BL369" s="3">
        <f t="shared" si="313"/>
        <v>1.7475000000000001</v>
      </c>
      <c r="BO369" t="s">
        <v>641</v>
      </c>
      <c r="BP369" t="str">
        <f t="shared" si="314"/>
        <v>('i2023110600302','2022','in2023110400001','1'),</v>
      </c>
      <c r="BQ369" t="str">
        <f t="shared" si="315"/>
        <v>('i2023110600302','2022','in2023110400002','1'),</v>
      </c>
      <c r="BR369" t="str">
        <f t="shared" si="316"/>
        <v>('i2023110600302','2022','in2023110400003','1'),</v>
      </c>
      <c r="BS369" t="str">
        <f t="shared" si="317"/>
        <v>('i2023110600302','2022','in2023110400004','1'),</v>
      </c>
      <c r="BT369" t="str">
        <f t="shared" si="318"/>
        <v>('i2023110600302','2022','in2023110400005','1'),</v>
      </c>
      <c r="BU369" t="str">
        <f t="shared" si="319"/>
        <v>('i2023110600302','2022','in2023110400006','1'),</v>
      </c>
      <c r="BV369" t="str">
        <f t="shared" si="320"/>
        <v>('i2023110600302','2022','in2023110400007','1'),</v>
      </c>
      <c r="BW369" t="str">
        <f t="shared" si="321"/>
        <v>('i2023110600302','2022','in2023110400008','1'),</v>
      </c>
      <c r="BX369" t="str">
        <f t="shared" si="322"/>
        <v>('i2023110600302','2022','in2023110400009','1'),</v>
      </c>
      <c r="BY369" t="str">
        <f t="shared" si="323"/>
        <v>('i2023110600302','2022','in2023110400010','1'),</v>
      </c>
      <c r="BZ369" t="str">
        <f t="shared" si="324"/>
        <v>('i2023110600302','2022','in2023110400011','1'),</v>
      </c>
      <c r="CA369" t="str">
        <f t="shared" si="325"/>
        <v>('i2023110600302','2022','in2023110400012','2'),</v>
      </c>
      <c r="CB369" t="str">
        <f t="shared" si="326"/>
        <v>('i2023110600302','2022','in2023110400013','1'),</v>
      </c>
      <c r="CC369" t="str">
        <f t="shared" si="327"/>
        <v>('i2023110600302','2022','in2023110400014','1'),</v>
      </c>
      <c r="CD369" t="str">
        <f t="shared" si="328"/>
        <v>('i2023110600302','2022','in2023110400015','1'),</v>
      </c>
      <c r="CE369" t="str">
        <f t="shared" si="329"/>
        <v>('i2023110600302','2022','in2023110400016','1'),</v>
      </c>
      <c r="CF369" t="str">
        <f t="shared" si="330"/>
        <v>('i2023110600302','2022','in2023110400017','3'),</v>
      </c>
      <c r="CG369" t="str">
        <f t="shared" si="331"/>
        <v>('i2023110600302','2022','in2023110400018','1'),</v>
      </c>
      <c r="CH369" t="str">
        <f t="shared" si="332"/>
        <v>('i2023110600302','2022','in2023110400019','1'),</v>
      </c>
      <c r="CI369" t="str">
        <f t="shared" si="333"/>
        <v>('i2023110600302','2022','in2023110400020','1'),</v>
      </c>
      <c r="CJ369" t="str">
        <f t="shared" si="334"/>
        <v>('i2023110600302','2022','in2023110400021','1'),</v>
      </c>
      <c r="CK369" t="str">
        <f t="shared" si="335"/>
        <v>('i2023110600302','2022','in2023110400022','1'),</v>
      </c>
      <c r="CL369" t="str">
        <f t="shared" si="336"/>
        <v>('i2023110600302','2022','in2023110400023','1'),</v>
      </c>
      <c r="CM369" t="str">
        <f t="shared" si="337"/>
        <v>('i2023110600302','2022','in2023110400024','1'),</v>
      </c>
      <c r="CN369" t="str">
        <f t="shared" si="338"/>
        <v>('i2023110600302','2022','in2023110400025','1'),</v>
      </c>
      <c r="CO369" t="str">
        <f t="shared" si="339"/>
        <v>('i2023110600302','2022','in2023110400026','1'),</v>
      </c>
      <c r="CP369" t="str">
        <f t="shared" si="340"/>
        <v>('i2023110600302','2022','in2023110400027','1'),</v>
      </c>
      <c r="CQ369" t="str">
        <f t="shared" si="341"/>
        <v>('i2023110600302','2022','in2023110400028','1'),</v>
      </c>
      <c r="CR369" t="str">
        <f t="shared" si="342"/>
        <v>('i2023110600302','2022','in2023110400029','1'),</v>
      </c>
      <c r="CS369" t="str">
        <f t="shared" si="343"/>
        <v>('i2023110600302','2022','in2023110400030','1'),</v>
      </c>
      <c r="CT369" t="str">
        <f t="shared" si="344"/>
        <v>('i2023110600302','2022','in2023110400031','1'),</v>
      </c>
      <c r="CU369" t="str">
        <f t="shared" si="345"/>
        <v>('i2023110600302','2022','in2023110400032','4'),</v>
      </c>
      <c r="CV369" t="str">
        <f t="shared" si="346"/>
        <v>('i2023110600302','2022','in2023110400033','4'),</v>
      </c>
      <c r="CW369" t="str">
        <f t="shared" si="347"/>
        <v>('i2023110600302','2022','in2023110400034','4'),</v>
      </c>
      <c r="CX369" t="str">
        <f t="shared" si="348"/>
        <v>('i2023110600302','2022','in2023110400035','4'),</v>
      </c>
      <c r="CY369" t="str">
        <f t="shared" si="349"/>
        <v>('i2023110600302','2022','in2023110400036','3'),</v>
      </c>
      <c r="CZ369" t="str">
        <f t="shared" si="350"/>
        <v>('i2023110600302','2022','in2023110400037','1'),</v>
      </c>
      <c r="DA369" t="str">
        <f t="shared" si="351"/>
        <v>('i2023110600302','2022','in2023110400038','3'),</v>
      </c>
      <c r="DB369" t="str">
        <f t="shared" si="352"/>
        <v>('i2023110600302','2022','in2023110400039','1'),</v>
      </c>
      <c r="DC369" t="str">
        <f t="shared" si="353"/>
        <v>('i2023110600302','2022','in2023110400040','3'),</v>
      </c>
      <c r="DD369" t="str">
        <f t="shared" si="354"/>
        <v>('i2023110600302','2022','in2023110400041','2'),</v>
      </c>
      <c r="DE369" t="str">
        <f t="shared" si="355"/>
        <v>('i2023110600302','2022','in2023110400042','4'),</v>
      </c>
      <c r="DF369" t="str">
        <f t="shared" si="356"/>
        <v>('i2023110600302','2022','in2023110400043','2'),</v>
      </c>
      <c r="DG369" t="str">
        <f t="shared" si="357"/>
        <v>('i2023110600302','2022','in2023110400044','2'),</v>
      </c>
      <c r="DH369" t="str">
        <f t="shared" si="358"/>
        <v>('i2023110600302','2022','in2023110400045','1'),</v>
      </c>
      <c r="DI369" t="str">
        <f t="shared" si="359"/>
        <v>('i2023110600302','2022','in2023110400046','1'),</v>
      </c>
      <c r="DJ369" t="str">
        <f t="shared" si="360"/>
        <v>('i2023110600302','2022','in2023110400047','1');</v>
      </c>
    </row>
    <row r="370" spans="1:114" x14ac:dyDescent="0.25">
      <c r="A370" s="4" t="str">
        <f>INDEX('instansi pusat'!$B$2:$C$623,MATCH(C370,'instansi pusat'!$D$2:$D$623,0),2)</f>
        <v>i2023110600593</v>
      </c>
      <c r="B370" s="6">
        <v>7807</v>
      </c>
      <c r="C370" s="5" t="s">
        <v>358</v>
      </c>
      <c r="D370" s="6">
        <v>2022</v>
      </c>
      <c r="E370" s="6">
        <v>1</v>
      </c>
      <c r="F370" s="6">
        <v>1</v>
      </c>
      <c r="G370" s="6">
        <v>1</v>
      </c>
      <c r="H370" s="6">
        <v>1</v>
      </c>
      <c r="I370" s="6">
        <v>1</v>
      </c>
      <c r="J370" s="6">
        <v>1</v>
      </c>
      <c r="K370" s="6">
        <v>1</v>
      </c>
      <c r="L370" s="6">
        <v>1</v>
      </c>
      <c r="M370" s="6">
        <v>1</v>
      </c>
      <c r="N370" s="6">
        <v>1</v>
      </c>
      <c r="O370" s="6">
        <v>1</v>
      </c>
      <c r="P370" s="6">
        <v>1</v>
      </c>
      <c r="Q370" s="6">
        <v>1</v>
      </c>
      <c r="R370" s="6">
        <v>1</v>
      </c>
      <c r="S370" s="6">
        <v>1</v>
      </c>
      <c r="T370" s="6">
        <v>1</v>
      </c>
      <c r="U370" s="6">
        <v>1</v>
      </c>
      <c r="V370" s="6">
        <v>1</v>
      </c>
      <c r="W370" s="6">
        <v>1</v>
      </c>
      <c r="X370" s="6">
        <v>1</v>
      </c>
      <c r="Y370" s="6">
        <v>1</v>
      </c>
      <c r="Z370" s="6">
        <v>1</v>
      </c>
      <c r="AA370" s="6">
        <v>1</v>
      </c>
      <c r="AB370" s="6">
        <v>1</v>
      </c>
      <c r="AC370" s="6">
        <v>1</v>
      </c>
      <c r="AD370" s="6">
        <v>1</v>
      </c>
      <c r="AE370" s="6">
        <v>1</v>
      </c>
      <c r="AF370" s="6">
        <v>1</v>
      </c>
      <c r="AG370" s="6">
        <v>1</v>
      </c>
      <c r="AH370" s="6">
        <v>1</v>
      </c>
      <c r="AI370" s="6">
        <v>1</v>
      </c>
      <c r="AJ370" s="6">
        <v>3</v>
      </c>
      <c r="AK370" s="6">
        <v>4</v>
      </c>
      <c r="AL370" s="6">
        <v>1</v>
      </c>
      <c r="AM370" s="6">
        <v>3</v>
      </c>
      <c r="AN370" s="6">
        <v>2</v>
      </c>
      <c r="AO370" s="6">
        <v>1</v>
      </c>
      <c r="AP370" s="6">
        <v>1</v>
      </c>
      <c r="AQ370" s="6">
        <v>1</v>
      </c>
      <c r="AR370" s="6">
        <v>1</v>
      </c>
      <c r="AS370" s="6">
        <v>1</v>
      </c>
      <c r="AT370" s="6">
        <v>4</v>
      </c>
      <c r="AU370" s="6">
        <v>1</v>
      </c>
      <c r="AV370" s="6">
        <v>2</v>
      </c>
      <c r="AW370" s="6">
        <v>1</v>
      </c>
      <c r="AX370" s="6">
        <v>1</v>
      </c>
      <c r="AY370" s="6">
        <v>1</v>
      </c>
      <c r="AZ370" s="3">
        <f t="shared" si="301"/>
        <v>1</v>
      </c>
      <c r="BA370" s="3">
        <f t="shared" si="302"/>
        <v>1</v>
      </c>
      <c r="BB370" s="3">
        <f t="shared" si="303"/>
        <v>1</v>
      </c>
      <c r="BC370" s="3">
        <f t="shared" si="304"/>
        <v>1</v>
      </c>
      <c r="BD370" s="3">
        <f t="shared" si="305"/>
        <v>1</v>
      </c>
      <c r="BE370" s="3">
        <f t="shared" si="306"/>
        <v>1</v>
      </c>
      <c r="BF370" s="3">
        <f t="shared" si="307"/>
        <v>1.8</v>
      </c>
      <c r="BG370" s="3">
        <f t="shared" si="308"/>
        <v>1.6666666666666665</v>
      </c>
      <c r="BH370" s="3">
        <f t="shared" si="309"/>
        <v>1</v>
      </c>
      <c r="BI370" s="3">
        <f t="shared" si="310"/>
        <v>1</v>
      </c>
      <c r="BJ370" s="3">
        <f t="shared" si="311"/>
        <v>1</v>
      </c>
      <c r="BK370" s="3">
        <f t="shared" si="312"/>
        <v>1.747252747252747</v>
      </c>
      <c r="BL370" s="3">
        <f t="shared" si="313"/>
        <v>1.3399999999999999</v>
      </c>
      <c r="BO370" t="s">
        <v>641</v>
      </c>
      <c r="BP370" t="str">
        <f t="shared" si="314"/>
        <v>('i2023110600593','2022','in2023110400001','1'),</v>
      </c>
      <c r="BQ370" t="str">
        <f t="shared" si="315"/>
        <v>('i2023110600593','2022','in2023110400002','1'),</v>
      </c>
      <c r="BR370" t="str">
        <f t="shared" si="316"/>
        <v>('i2023110600593','2022','in2023110400003','1'),</v>
      </c>
      <c r="BS370" t="str">
        <f t="shared" si="317"/>
        <v>('i2023110600593','2022','in2023110400004','1'),</v>
      </c>
      <c r="BT370" t="str">
        <f t="shared" si="318"/>
        <v>('i2023110600593','2022','in2023110400005','1'),</v>
      </c>
      <c r="BU370" t="str">
        <f t="shared" si="319"/>
        <v>('i2023110600593','2022','in2023110400006','1'),</v>
      </c>
      <c r="BV370" t="str">
        <f t="shared" si="320"/>
        <v>('i2023110600593','2022','in2023110400007','1'),</v>
      </c>
      <c r="BW370" t="str">
        <f t="shared" si="321"/>
        <v>('i2023110600593','2022','in2023110400008','1'),</v>
      </c>
      <c r="BX370" t="str">
        <f t="shared" si="322"/>
        <v>('i2023110600593','2022','in2023110400009','1'),</v>
      </c>
      <c r="BY370" t="str">
        <f t="shared" si="323"/>
        <v>('i2023110600593','2022','in2023110400010','1'),</v>
      </c>
      <c r="BZ370" t="str">
        <f t="shared" si="324"/>
        <v>('i2023110600593','2022','in2023110400011','1'),</v>
      </c>
      <c r="CA370" t="str">
        <f t="shared" si="325"/>
        <v>('i2023110600593','2022','in2023110400012','1'),</v>
      </c>
      <c r="CB370" t="str">
        <f t="shared" si="326"/>
        <v>('i2023110600593','2022','in2023110400013','1'),</v>
      </c>
      <c r="CC370" t="str">
        <f t="shared" si="327"/>
        <v>('i2023110600593','2022','in2023110400014','1'),</v>
      </c>
      <c r="CD370" t="str">
        <f t="shared" si="328"/>
        <v>('i2023110600593','2022','in2023110400015','1'),</v>
      </c>
      <c r="CE370" t="str">
        <f t="shared" si="329"/>
        <v>('i2023110600593','2022','in2023110400016','1'),</v>
      </c>
      <c r="CF370" t="str">
        <f t="shared" si="330"/>
        <v>('i2023110600593','2022','in2023110400017','1'),</v>
      </c>
      <c r="CG370" t="str">
        <f t="shared" si="331"/>
        <v>('i2023110600593','2022','in2023110400018','1'),</v>
      </c>
      <c r="CH370" t="str">
        <f t="shared" si="332"/>
        <v>('i2023110600593','2022','in2023110400019','1'),</v>
      </c>
      <c r="CI370" t="str">
        <f t="shared" si="333"/>
        <v>('i2023110600593','2022','in2023110400020','1'),</v>
      </c>
      <c r="CJ370" t="str">
        <f t="shared" si="334"/>
        <v>('i2023110600593','2022','in2023110400021','1'),</v>
      </c>
      <c r="CK370" t="str">
        <f t="shared" si="335"/>
        <v>('i2023110600593','2022','in2023110400022','1'),</v>
      </c>
      <c r="CL370" t="str">
        <f t="shared" si="336"/>
        <v>('i2023110600593','2022','in2023110400023','1'),</v>
      </c>
      <c r="CM370" t="str">
        <f t="shared" si="337"/>
        <v>('i2023110600593','2022','in2023110400024','1'),</v>
      </c>
      <c r="CN370" t="str">
        <f t="shared" si="338"/>
        <v>('i2023110600593','2022','in2023110400025','1'),</v>
      </c>
      <c r="CO370" t="str">
        <f t="shared" si="339"/>
        <v>('i2023110600593','2022','in2023110400026','1'),</v>
      </c>
      <c r="CP370" t="str">
        <f t="shared" si="340"/>
        <v>('i2023110600593','2022','in2023110400027','1'),</v>
      </c>
      <c r="CQ370" t="str">
        <f t="shared" si="341"/>
        <v>('i2023110600593','2022','in2023110400028','1'),</v>
      </c>
      <c r="CR370" t="str">
        <f t="shared" si="342"/>
        <v>('i2023110600593','2022','in2023110400029','1'),</v>
      </c>
      <c r="CS370" t="str">
        <f t="shared" si="343"/>
        <v>('i2023110600593','2022','in2023110400030','1'),</v>
      </c>
      <c r="CT370" t="str">
        <f t="shared" si="344"/>
        <v>('i2023110600593','2022','in2023110400031','1'),</v>
      </c>
      <c r="CU370" t="str">
        <f t="shared" si="345"/>
        <v>('i2023110600593','2022','in2023110400032','3'),</v>
      </c>
      <c r="CV370" t="str">
        <f t="shared" si="346"/>
        <v>('i2023110600593','2022','in2023110400033','4'),</v>
      </c>
      <c r="CW370" t="str">
        <f t="shared" si="347"/>
        <v>('i2023110600593','2022','in2023110400034','1'),</v>
      </c>
      <c r="CX370" t="str">
        <f t="shared" si="348"/>
        <v>('i2023110600593','2022','in2023110400035','3'),</v>
      </c>
      <c r="CY370" t="str">
        <f t="shared" si="349"/>
        <v>('i2023110600593','2022','in2023110400036','2'),</v>
      </c>
      <c r="CZ370" t="str">
        <f t="shared" si="350"/>
        <v>('i2023110600593','2022','in2023110400037','1'),</v>
      </c>
      <c r="DA370" t="str">
        <f t="shared" si="351"/>
        <v>('i2023110600593','2022','in2023110400038','1'),</v>
      </c>
      <c r="DB370" t="str">
        <f t="shared" si="352"/>
        <v>('i2023110600593','2022','in2023110400039','1'),</v>
      </c>
      <c r="DC370" t="str">
        <f t="shared" si="353"/>
        <v>('i2023110600593','2022','in2023110400040','1'),</v>
      </c>
      <c r="DD370" t="str">
        <f t="shared" si="354"/>
        <v>('i2023110600593','2022','in2023110400041','1'),</v>
      </c>
      <c r="DE370" t="str">
        <f t="shared" si="355"/>
        <v>('i2023110600593','2022','in2023110400042','4'),</v>
      </c>
      <c r="DF370" t="str">
        <f t="shared" si="356"/>
        <v>('i2023110600593','2022','in2023110400043','1'),</v>
      </c>
      <c r="DG370" t="str">
        <f t="shared" si="357"/>
        <v>('i2023110600593','2022','in2023110400044','2'),</v>
      </c>
      <c r="DH370" t="str">
        <f t="shared" si="358"/>
        <v>('i2023110600593','2022','in2023110400045','1'),</v>
      </c>
      <c r="DI370" t="str">
        <f t="shared" si="359"/>
        <v>('i2023110600593','2022','in2023110400046','1'),</v>
      </c>
      <c r="DJ370" t="str">
        <f t="shared" si="360"/>
        <v>('i2023110600593','2022','in2023110400047','1');</v>
      </c>
    </row>
    <row r="371" spans="1:114" x14ac:dyDescent="0.25">
      <c r="A371" s="4" t="str">
        <f>INDEX('instansi pusat'!$B$2:$C$623,MATCH(C371,'instansi pusat'!$D$2:$D$623,0),2)</f>
        <v>i2023110600205</v>
      </c>
      <c r="B371" s="6">
        <v>6201</v>
      </c>
      <c r="C371" s="5" t="s">
        <v>195</v>
      </c>
      <c r="D371" s="6">
        <v>2022</v>
      </c>
      <c r="E371" s="6">
        <v>3</v>
      </c>
      <c r="F371" s="6">
        <v>3</v>
      </c>
      <c r="G371" s="6">
        <v>3</v>
      </c>
      <c r="H371" s="6">
        <v>3</v>
      </c>
      <c r="I371" s="6">
        <v>4</v>
      </c>
      <c r="J371" s="6">
        <v>3</v>
      </c>
      <c r="K371" s="6">
        <v>3</v>
      </c>
      <c r="L371" s="6">
        <v>2</v>
      </c>
      <c r="M371" s="6">
        <v>3</v>
      </c>
      <c r="N371" s="6">
        <v>5</v>
      </c>
      <c r="O371" s="6">
        <v>1</v>
      </c>
      <c r="P371" s="6">
        <v>3</v>
      </c>
      <c r="Q371" s="6">
        <v>1</v>
      </c>
      <c r="R371" s="6">
        <v>1</v>
      </c>
      <c r="S371" s="6">
        <v>2</v>
      </c>
      <c r="T371" s="6">
        <v>2</v>
      </c>
      <c r="U371" s="6">
        <v>2</v>
      </c>
      <c r="V371" s="6">
        <v>2</v>
      </c>
      <c r="W371" s="6">
        <v>2</v>
      </c>
      <c r="X371" s="6">
        <v>3</v>
      </c>
      <c r="Y371" s="6">
        <v>1</v>
      </c>
      <c r="Z371" s="6">
        <v>3</v>
      </c>
      <c r="AA371" s="6">
        <v>1</v>
      </c>
      <c r="AB371" s="6">
        <v>1</v>
      </c>
      <c r="AC371" s="6">
        <v>1</v>
      </c>
      <c r="AD371" s="6">
        <v>1</v>
      </c>
      <c r="AE371" s="6">
        <v>1</v>
      </c>
      <c r="AF371" s="6">
        <v>2</v>
      </c>
      <c r="AG371" s="6">
        <v>2</v>
      </c>
      <c r="AH371" s="6">
        <v>2</v>
      </c>
      <c r="AI371" s="6">
        <v>3</v>
      </c>
      <c r="AJ371" s="6">
        <v>4</v>
      </c>
      <c r="AK371" s="6">
        <v>4</v>
      </c>
      <c r="AL371" s="6">
        <v>4</v>
      </c>
      <c r="AM371" s="6">
        <v>4</v>
      </c>
      <c r="AN371" s="6">
        <v>3</v>
      </c>
      <c r="AO371" s="6">
        <v>4</v>
      </c>
      <c r="AP371" s="6">
        <v>3</v>
      </c>
      <c r="AQ371" s="6">
        <v>2</v>
      </c>
      <c r="AR371" s="6">
        <v>1</v>
      </c>
      <c r="AS371" s="6">
        <v>3</v>
      </c>
      <c r="AT371" s="6">
        <v>4</v>
      </c>
      <c r="AU371" s="6">
        <v>2</v>
      </c>
      <c r="AV371" s="6">
        <v>4</v>
      </c>
      <c r="AW371" s="6">
        <v>4</v>
      </c>
      <c r="AX371" s="6">
        <v>3</v>
      </c>
      <c r="AY371" s="6">
        <v>3</v>
      </c>
      <c r="AZ371" s="3">
        <f t="shared" si="301"/>
        <v>3.2</v>
      </c>
      <c r="BA371" s="3">
        <f t="shared" si="302"/>
        <v>1.5</v>
      </c>
      <c r="BB371" s="3">
        <f t="shared" si="303"/>
        <v>2</v>
      </c>
      <c r="BC371" s="3">
        <f t="shared" si="304"/>
        <v>2.5</v>
      </c>
      <c r="BD371" s="3">
        <f t="shared" si="305"/>
        <v>1.375</v>
      </c>
      <c r="BE371" s="3">
        <f t="shared" si="306"/>
        <v>2.333333333333333</v>
      </c>
      <c r="BF371" s="3">
        <f t="shared" si="307"/>
        <v>3.2</v>
      </c>
      <c r="BG371" s="3">
        <f t="shared" si="308"/>
        <v>3.333333333333333</v>
      </c>
      <c r="BH371" s="3">
        <f t="shared" si="309"/>
        <v>3.2</v>
      </c>
      <c r="BI371" s="3">
        <f t="shared" si="310"/>
        <v>1.9000000000000001</v>
      </c>
      <c r="BJ371" s="3">
        <f t="shared" si="311"/>
        <v>1.6363636363636362</v>
      </c>
      <c r="BK371" s="3">
        <f t="shared" si="312"/>
        <v>3.2527472527472527</v>
      </c>
      <c r="BL371" s="3">
        <f t="shared" si="313"/>
        <v>2.641</v>
      </c>
      <c r="BO371" t="s">
        <v>641</v>
      </c>
      <c r="BP371" t="str">
        <f t="shared" si="314"/>
        <v>('i2023110600205','2022','in2023110400001','3'),</v>
      </c>
      <c r="BQ371" t="str">
        <f t="shared" si="315"/>
        <v>('i2023110600205','2022','in2023110400002','3'),</v>
      </c>
      <c r="BR371" t="str">
        <f t="shared" si="316"/>
        <v>('i2023110600205','2022','in2023110400003','3'),</v>
      </c>
      <c r="BS371" t="str">
        <f t="shared" si="317"/>
        <v>('i2023110600205','2022','in2023110400004','3'),</v>
      </c>
      <c r="BT371" t="str">
        <f t="shared" si="318"/>
        <v>('i2023110600205','2022','in2023110400005','4'),</v>
      </c>
      <c r="BU371" t="str">
        <f t="shared" si="319"/>
        <v>('i2023110600205','2022','in2023110400006','3'),</v>
      </c>
      <c r="BV371" t="str">
        <f t="shared" si="320"/>
        <v>('i2023110600205','2022','in2023110400007','3'),</v>
      </c>
      <c r="BW371" t="str">
        <f t="shared" si="321"/>
        <v>('i2023110600205','2022','in2023110400008','2'),</v>
      </c>
      <c r="BX371" t="str">
        <f t="shared" si="322"/>
        <v>('i2023110600205','2022','in2023110400009','3'),</v>
      </c>
      <c r="BY371" t="str">
        <f t="shared" si="323"/>
        <v>('i2023110600205','2022','in2023110400010','5'),</v>
      </c>
      <c r="BZ371" t="str">
        <f t="shared" si="324"/>
        <v>('i2023110600205','2022','in2023110400011','1'),</v>
      </c>
      <c r="CA371" t="str">
        <f t="shared" si="325"/>
        <v>('i2023110600205','2022','in2023110400012','3'),</v>
      </c>
      <c r="CB371" t="str">
        <f t="shared" si="326"/>
        <v>('i2023110600205','2022','in2023110400013','1'),</v>
      </c>
      <c r="CC371" t="str">
        <f t="shared" si="327"/>
        <v>('i2023110600205','2022','in2023110400014','1'),</v>
      </c>
      <c r="CD371" t="str">
        <f t="shared" si="328"/>
        <v>('i2023110600205','2022','in2023110400015','2'),</v>
      </c>
      <c r="CE371" t="str">
        <f t="shared" si="329"/>
        <v>('i2023110600205','2022','in2023110400016','2'),</v>
      </c>
      <c r="CF371" t="str">
        <f t="shared" si="330"/>
        <v>('i2023110600205','2022','in2023110400017','2'),</v>
      </c>
      <c r="CG371" t="str">
        <f t="shared" si="331"/>
        <v>('i2023110600205','2022','in2023110400018','2'),</v>
      </c>
      <c r="CH371" t="str">
        <f t="shared" si="332"/>
        <v>('i2023110600205','2022','in2023110400019','2'),</v>
      </c>
      <c r="CI371" t="str">
        <f t="shared" si="333"/>
        <v>('i2023110600205','2022','in2023110400020','3'),</v>
      </c>
      <c r="CJ371" t="str">
        <f t="shared" si="334"/>
        <v>('i2023110600205','2022','in2023110400021','1'),</v>
      </c>
      <c r="CK371" t="str">
        <f t="shared" si="335"/>
        <v>('i2023110600205','2022','in2023110400022','3'),</v>
      </c>
      <c r="CL371" t="str">
        <f t="shared" si="336"/>
        <v>('i2023110600205','2022','in2023110400023','1'),</v>
      </c>
      <c r="CM371" t="str">
        <f t="shared" si="337"/>
        <v>('i2023110600205','2022','in2023110400024','1'),</v>
      </c>
      <c r="CN371" t="str">
        <f t="shared" si="338"/>
        <v>('i2023110600205','2022','in2023110400025','1'),</v>
      </c>
      <c r="CO371" t="str">
        <f t="shared" si="339"/>
        <v>('i2023110600205','2022','in2023110400026','1'),</v>
      </c>
      <c r="CP371" t="str">
        <f t="shared" si="340"/>
        <v>('i2023110600205','2022','in2023110400027','1'),</v>
      </c>
      <c r="CQ371" t="str">
        <f t="shared" si="341"/>
        <v>('i2023110600205','2022','in2023110400028','2'),</v>
      </c>
      <c r="CR371" t="str">
        <f t="shared" si="342"/>
        <v>('i2023110600205','2022','in2023110400029','2'),</v>
      </c>
      <c r="CS371" t="str">
        <f t="shared" si="343"/>
        <v>('i2023110600205','2022','in2023110400030','2'),</v>
      </c>
      <c r="CT371" t="str">
        <f t="shared" si="344"/>
        <v>('i2023110600205','2022','in2023110400031','3'),</v>
      </c>
      <c r="CU371" t="str">
        <f t="shared" si="345"/>
        <v>('i2023110600205','2022','in2023110400032','4'),</v>
      </c>
      <c r="CV371" t="str">
        <f t="shared" si="346"/>
        <v>('i2023110600205','2022','in2023110400033','4'),</v>
      </c>
      <c r="CW371" t="str">
        <f t="shared" si="347"/>
        <v>('i2023110600205','2022','in2023110400034','4'),</v>
      </c>
      <c r="CX371" t="str">
        <f t="shared" si="348"/>
        <v>('i2023110600205','2022','in2023110400035','4'),</v>
      </c>
      <c r="CY371" t="str">
        <f t="shared" si="349"/>
        <v>('i2023110600205','2022','in2023110400036','3'),</v>
      </c>
      <c r="CZ371" t="str">
        <f t="shared" si="350"/>
        <v>('i2023110600205','2022','in2023110400037','4'),</v>
      </c>
      <c r="DA371" t="str">
        <f t="shared" si="351"/>
        <v>('i2023110600205','2022','in2023110400038','3'),</v>
      </c>
      <c r="DB371" t="str">
        <f t="shared" si="352"/>
        <v>('i2023110600205','2022','in2023110400039','2'),</v>
      </c>
      <c r="DC371" t="str">
        <f t="shared" si="353"/>
        <v>('i2023110600205','2022','in2023110400040','1'),</v>
      </c>
      <c r="DD371" t="str">
        <f t="shared" si="354"/>
        <v>('i2023110600205','2022','in2023110400041','3'),</v>
      </c>
      <c r="DE371" t="str">
        <f t="shared" si="355"/>
        <v>('i2023110600205','2022','in2023110400042','4'),</v>
      </c>
      <c r="DF371" t="str">
        <f t="shared" si="356"/>
        <v>('i2023110600205','2022','in2023110400043','2'),</v>
      </c>
      <c r="DG371" t="str">
        <f t="shared" si="357"/>
        <v>('i2023110600205','2022','in2023110400044','4'),</v>
      </c>
      <c r="DH371" t="str">
        <f t="shared" si="358"/>
        <v>('i2023110600205','2022','in2023110400045','4'),</v>
      </c>
      <c r="DI371" t="str">
        <f t="shared" si="359"/>
        <v>('i2023110600205','2022','in2023110400046','3'),</v>
      </c>
      <c r="DJ371" t="str">
        <f t="shared" si="360"/>
        <v>('i2023110600205','2022','in2023110400047','3');</v>
      </c>
    </row>
    <row r="372" spans="1:114" x14ac:dyDescent="0.25">
      <c r="A372" s="4" t="str">
        <f>INDEX('instansi pusat'!$B$2:$C$623,MATCH(C372,'instansi pusat'!$D$2:$D$623,0),2)</f>
        <v>i2023110600357</v>
      </c>
      <c r="B372" s="6">
        <v>5218</v>
      </c>
      <c r="C372" s="5" t="s">
        <v>531</v>
      </c>
      <c r="D372" s="6">
        <v>2022</v>
      </c>
      <c r="E372" s="6">
        <v>1</v>
      </c>
      <c r="F372" s="6">
        <v>1</v>
      </c>
      <c r="G372" s="6">
        <v>1</v>
      </c>
      <c r="H372" s="6">
        <v>1</v>
      </c>
      <c r="I372" s="6">
        <v>1</v>
      </c>
      <c r="J372" s="6">
        <v>2</v>
      </c>
      <c r="K372" s="6">
        <v>3</v>
      </c>
      <c r="L372" s="6">
        <v>1</v>
      </c>
      <c r="M372" s="6">
        <v>1</v>
      </c>
      <c r="N372" s="6">
        <v>2</v>
      </c>
      <c r="O372" s="6">
        <v>1</v>
      </c>
      <c r="P372" s="6">
        <v>1</v>
      </c>
      <c r="Q372" s="6">
        <v>2</v>
      </c>
      <c r="R372" s="6">
        <v>1</v>
      </c>
      <c r="S372" s="6">
        <v>1</v>
      </c>
      <c r="T372" s="6">
        <v>1</v>
      </c>
      <c r="U372" s="6">
        <v>1</v>
      </c>
      <c r="V372" s="6">
        <v>2</v>
      </c>
      <c r="W372" s="6">
        <v>1</v>
      </c>
      <c r="X372" s="6">
        <v>1</v>
      </c>
      <c r="Y372" s="6">
        <v>1</v>
      </c>
      <c r="Z372" s="6">
        <v>1</v>
      </c>
      <c r="AA372" s="6">
        <v>1</v>
      </c>
      <c r="AB372" s="6">
        <v>1</v>
      </c>
      <c r="AC372" s="6">
        <v>1</v>
      </c>
      <c r="AD372" s="6">
        <v>1</v>
      </c>
      <c r="AE372" s="6">
        <v>1</v>
      </c>
      <c r="AF372" s="6">
        <v>1</v>
      </c>
      <c r="AG372" s="6">
        <v>1</v>
      </c>
      <c r="AH372" s="6">
        <v>1</v>
      </c>
      <c r="AI372" s="6">
        <v>1</v>
      </c>
      <c r="AJ372" s="6">
        <v>4</v>
      </c>
      <c r="AK372" s="6">
        <v>4</v>
      </c>
      <c r="AL372" s="6">
        <v>4</v>
      </c>
      <c r="AM372" s="6">
        <v>4</v>
      </c>
      <c r="AN372" s="6">
        <v>2</v>
      </c>
      <c r="AO372" s="6">
        <v>2</v>
      </c>
      <c r="AP372" s="6">
        <v>3</v>
      </c>
      <c r="AQ372" s="6">
        <v>2</v>
      </c>
      <c r="AR372" s="6">
        <v>1</v>
      </c>
      <c r="AS372" s="6">
        <v>3</v>
      </c>
      <c r="AT372" s="6">
        <v>4</v>
      </c>
      <c r="AU372" s="6">
        <v>3</v>
      </c>
      <c r="AV372" s="6">
        <v>2</v>
      </c>
      <c r="AW372" s="6">
        <v>2</v>
      </c>
      <c r="AX372" s="6">
        <v>2</v>
      </c>
      <c r="AY372" s="6">
        <v>3</v>
      </c>
      <c r="AZ372" s="3">
        <f t="shared" si="301"/>
        <v>1.4000000000000001</v>
      </c>
      <c r="BA372" s="3">
        <f t="shared" si="302"/>
        <v>1.25</v>
      </c>
      <c r="BB372" s="3">
        <f t="shared" si="303"/>
        <v>1.25</v>
      </c>
      <c r="BC372" s="3">
        <f t="shared" si="304"/>
        <v>1</v>
      </c>
      <c r="BD372" s="3">
        <f t="shared" si="305"/>
        <v>1</v>
      </c>
      <c r="BE372" s="3">
        <f t="shared" si="306"/>
        <v>1</v>
      </c>
      <c r="BF372" s="3">
        <f t="shared" si="307"/>
        <v>2.9000000000000004</v>
      </c>
      <c r="BG372" s="3">
        <f t="shared" si="308"/>
        <v>2.6666666666666665</v>
      </c>
      <c r="BH372" s="3">
        <f t="shared" si="309"/>
        <v>1.4000000000000001</v>
      </c>
      <c r="BI372" s="3">
        <f t="shared" si="310"/>
        <v>1.2</v>
      </c>
      <c r="BJ372" s="3">
        <f t="shared" si="311"/>
        <v>1</v>
      </c>
      <c r="BK372" s="3">
        <f t="shared" si="312"/>
        <v>2.8076923076923075</v>
      </c>
      <c r="BL372" s="3">
        <f t="shared" si="313"/>
        <v>1.9244999999999999</v>
      </c>
      <c r="BO372" t="s">
        <v>641</v>
      </c>
      <c r="BP372" t="str">
        <f t="shared" si="314"/>
        <v>('i2023110600357','2022','in2023110400001','1'),</v>
      </c>
      <c r="BQ372" t="str">
        <f t="shared" si="315"/>
        <v>('i2023110600357','2022','in2023110400002','1'),</v>
      </c>
      <c r="BR372" t="str">
        <f t="shared" si="316"/>
        <v>('i2023110600357','2022','in2023110400003','1'),</v>
      </c>
      <c r="BS372" t="str">
        <f t="shared" si="317"/>
        <v>('i2023110600357','2022','in2023110400004','1'),</v>
      </c>
      <c r="BT372" t="str">
        <f t="shared" si="318"/>
        <v>('i2023110600357','2022','in2023110400005','1'),</v>
      </c>
      <c r="BU372" t="str">
        <f t="shared" si="319"/>
        <v>('i2023110600357','2022','in2023110400006','2'),</v>
      </c>
      <c r="BV372" t="str">
        <f t="shared" si="320"/>
        <v>('i2023110600357','2022','in2023110400007','3'),</v>
      </c>
      <c r="BW372" t="str">
        <f t="shared" si="321"/>
        <v>('i2023110600357','2022','in2023110400008','1'),</v>
      </c>
      <c r="BX372" t="str">
        <f t="shared" si="322"/>
        <v>('i2023110600357','2022','in2023110400009','1'),</v>
      </c>
      <c r="BY372" t="str">
        <f t="shared" si="323"/>
        <v>('i2023110600357','2022','in2023110400010','2'),</v>
      </c>
      <c r="BZ372" t="str">
        <f t="shared" si="324"/>
        <v>('i2023110600357','2022','in2023110400011','1'),</v>
      </c>
      <c r="CA372" t="str">
        <f t="shared" si="325"/>
        <v>('i2023110600357','2022','in2023110400012','1'),</v>
      </c>
      <c r="CB372" t="str">
        <f t="shared" si="326"/>
        <v>('i2023110600357','2022','in2023110400013','2'),</v>
      </c>
      <c r="CC372" t="str">
        <f t="shared" si="327"/>
        <v>('i2023110600357','2022','in2023110400014','1'),</v>
      </c>
      <c r="CD372" t="str">
        <f t="shared" si="328"/>
        <v>('i2023110600357','2022','in2023110400015','1'),</v>
      </c>
      <c r="CE372" t="str">
        <f t="shared" si="329"/>
        <v>('i2023110600357','2022','in2023110400016','1'),</v>
      </c>
      <c r="CF372" t="str">
        <f t="shared" si="330"/>
        <v>('i2023110600357','2022','in2023110400017','1'),</v>
      </c>
      <c r="CG372" t="str">
        <f t="shared" si="331"/>
        <v>('i2023110600357','2022','in2023110400018','2'),</v>
      </c>
      <c r="CH372" t="str">
        <f t="shared" si="332"/>
        <v>('i2023110600357','2022','in2023110400019','1'),</v>
      </c>
      <c r="CI372" t="str">
        <f t="shared" si="333"/>
        <v>('i2023110600357','2022','in2023110400020','1'),</v>
      </c>
      <c r="CJ372" t="str">
        <f t="shared" si="334"/>
        <v>('i2023110600357','2022','in2023110400021','1'),</v>
      </c>
      <c r="CK372" t="str">
        <f t="shared" si="335"/>
        <v>('i2023110600357','2022','in2023110400022','1'),</v>
      </c>
      <c r="CL372" t="str">
        <f t="shared" si="336"/>
        <v>('i2023110600357','2022','in2023110400023','1'),</v>
      </c>
      <c r="CM372" t="str">
        <f t="shared" si="337"/>
        <v>('i2023110600357','2022','in2023110400024','1'),</v>
      </c>
      <c r="CN372" t="str">
        <f t="shared" si="338"/>
        <v>('i2023110600357','2022','in2023110400025','1'),</v>
      </c>
      <c r="CO372" t="str">
        <f t="shared" si="339"/>
        <v>('i2023110600357','2022','in2023110400026','1'),</v>
      </c>
      <c r="CP372" t="str">
        <f t="shared" si="340"/>
        <v>('i2023110600357','2022','in2023110400027','1'),</v>
      </c>
      <c r="CQ372" t="str">
        <f t="shared" si="341"/>
        <v>('i2023110600357','2022','in2023110400028','1'),</v>
      </c>
      <c r="CR372" t="str">
        <f t="shared" si="342"/>
        <v>('i2023110600357','2022','in2023110400029','1'),</v>
      </c>
      <c r="CS372" t="str">
        <f t="shared" si="343"/>
        <v>('i2023110600357','2022','in2023110400030','1'),</v>
      </c>
      <c r="CT372" t="str">
        <f t="shared" si="344"/>
        <v>('i2023110600357','2022','in2023110400031','1'),</v>
      </c>
      <c r="CU372" t="str">
        <f t="shared" si="345"/>
        <v>('i2023110600357','2022','in2023110400032','4'),</v>
      </c>
      <c r="CV372" t="str">
        <f t="shared" si="346"/>
        <v>('i2023110600357','2022','in2023110400033','4'),</v>
      </c>
      <c r="CW372" t="str">
        <f t="shared" si="347"/>
        <v>('i2023110600357','2022','in2023110400034','4'),</v>
      </c>
      <c r="CX372" t="str">
        <f t="shared" si="348"/>
        <v>('i2023110600357','2022','in2023110400035','4'),</v>
      </c>
      <c r="CY372" t="str">
        <f t="shared" si="349"/>
        <v>('i2023110600357','2022','in2023110400036','2'),</v>
      </c>
      <c r="CZ372" t="str">
        <f t="shared" si="350"/>
        <v>('i2023110600357','2022','in2023110400037','2'),</v>
      </c>
      <c r="DA372" t="str">
        <f t="shared" si="351"/>
        <v>('i2023110600357','2022','in2023110400038','3'),</v>
      </c>
      <c r="DB372" t="str">
        <f t="shared" si="352"/>
        <v>('i2023110600357','2022','in2023110400039','2'),</v>
      </c>
      <c r="DC372" t="str">
        <f t="shared" si="353"/>
        <v>('i2023110600357','2022','in2023110400040','1'),</v>
      </c>
      <c r="DD372" t="str">
        <f t="shared" si="354"/>
        <v>('i2023110600357','2022','in2023110400041','3'),</v>
      </c>
      <c r="DE372" t="str">
        <f t="shared" si="355"/>
        <v>('i2023110600357','2022','in2023110400042','4'),</v>
      </c>
      <c r="DF372" t="str">
        <f t="shared" si="356"/>
        <v>('i2023110600357','2022','in2023110400043','3'),</v>
      </c>
      <c r="DG372" t="str">
        <f t="shared" si="357"/>
        <v>('i2023110600357','2022','in2023110400044','2'),</v>
      </c>
      <c r="DH372" t="str">
        <f t="shared" si="358"/>
        <v>('i2023110600357','2022','in2023110400045','2'),</v>
      </c>
      <c r="DI372" t="str">
        <f t="shared" si="359"/>
        <v>('i2023110600357','2022','in2023110400046','2'),</v>
      </c>
      <c r="DJ372" t="str">
        <f t="shared" si="360"/>
        <v>('i2023110600357','2022','in2023110400047','3');</v>
      </c>
    </row>
    <row r="373" spans="1:114" x14ac:dyDescent="0.25">
      <c r="A373" s="4" t="str">
        <f>INDEX('instansi pusat'!$B$2:$C$623,MATCH(C373,'instansi pusat'!$D$2:$D$623,0),2)</f>
        <v>i2023110600553</v>
      </c>
      <c r="B373" s="6">
        <v>6712</v>
      </c>
      <c r="C373" s="5" t="s">
        <v>322</v>
      </c>
      <c r="D373" s="6">
        <v>2022</v>
      </c>
      <c r="E373" s="6">
        <v>1</v>
      </c>
      <c r="F373" s="6">
        <v>1</v>
      </c>
      <c r="G373" s="6">
        <v>1</v>
      </c>
      <c r="H373" s="6">
        <v>1</v>
      </c>
      <c r="I373" s="6">
        <v>1</v>
      </c>
      <c r="J373" s="6">
        <v>1</v>
      </c>
      <c r="K373" s="6">
        <v>1</v>
      </c>
      <c r="L373" s="6">
        <v>1</v>
      </c>
      <c r="M373" s="6">
        <v>1</v>
      </c>
      <c r="N373" s="6">
        <v>3</v>
      </c>
      <c r="O373" s="6">
        <v>1</v>
      </c>
      <c r="P373" s="6">
        <v>1</v>
      </c>
      <c r="Q373" s="6">
        <v>1</v>
      </c>
      <c r="R373" s="6">
        <v>1</v>
      </c>
      <c r="S373" s="6">
        <v>1</v>
      </c>
      <c r="T373" s="6">
        <v>1</v>
      </c>
      <c r="U373" s="6">
        <v>1</v>
      </c>
      <c r="V373" s="6">
        <v>1</v>
      </c>
      <c r="W373" s="6">
        <v>1</v>
      </c>
      <c r="X373" s="6">
        <v>1</v>
      </c>
      <c r="Y373" s="6">
        <v>1</v>
      </c>
      <c r="Z373" s="6">
        <v>1</v>
      </c>
      <c r="AA373" s="6">
        <v>1</v>
      </c>
      <c r="AB373" s="6">
        <v>1</v>
      </c>
      <c r="AC373" s="6">
        <v>1</v>
      </c>
      <c r="AD373" s="6">
        <v>1</v>
      </c>
      <c r="AE373" s="6">
        <v>1</v>
      </c>
      <c r="AF373" s="6">
        <v>1</v>
      </c>
      <c r="AG373" s="6">
        <v>1</v>
      </c>
      <c r="AH373" s="6">
        <v>1</v>
      </c>
      <c r="AI373" s="6">
        <v>1</v>
      </c>
      <c r="AJ373" s="6">
        <v>1</v>
      </c>
      <c r="AK373" s="6">
        <v>1</v>
      </c>
      <c r="AL373" s="6">
        <v>1</v>
      </c>
      <c r="AM373" s="6">
        <v>3</v>
      </c>
      <c r="AN373" s="6">
        <v>1</v>
      </c>
      <c r="AO373" s="6">
        <v>1</v>
      </c>
      <c r="AP373" s="6">
        <v>1</v>
      </c>
      <c r="AQ373" s="6">
        <v>1</v>
      </c>
      <c r="AR373" s="6">
        <v>1</v>
      </c>
      <c r="AS373" s="6">
        <v>1</v>
      </c>
      <c r="AT373" s="6">
        <v>4</v>
      </c>
      <c r="AU373" s="6">
        <v>1</v>
      </c>
      <c r="AV373" s="6">
        <v>1</v>
      </c>
      <c r="AW373" s="6">
        <v>4</v>
      </c>
      <c r="AX373" s="6">
        <v>4</v>
      </c>
      <c r="AY373" s="6">
        <v>1</v>
      </c>
      <c r="AZ373" s="3">
        <f t="shared" si="301"/>
        <v>1.2000000000000002</v>
      </c>
      <c r="BA373" s="3">
        <f t="shared" si="302"/>
        <v>1</v>
      </c>
      <c r="BB373" s="3">
        <f t="shared" si="303"/>
        <v>1</v>
      </c>
      <c r="BC373" s="3">
        <f t="shared" si="304"/>
        <v>1</v>
      </c>
      <c r="BD373" s="3">
        <f t="shared" si="305"/>
        <v>1</v>
      </c>
      <c r="BE373" s="3">
        <f t="shared" si="306"/>
        <v>1</v>
      </c>
      <c r="BF373" s="3">
        <f t="shared" si="307"/>
        <v>1.2000000000000002</v>
      </c>
      <c r="BG373" s="3">
        <f t="shared" si="308"/>
        <v>2.5</v>
      </c>
      <c r="BH373" s="3">
        <f t="shared" si="309"/>
        <v>1.2000000000000002</v>
      </c>
      <c r="BI373" s="3">
        <f t="shared" si="310"/>
        <v>1</v>
      </c>
      <c r="BJ373" s="3">
        <f t="shared" si="311"/>
        <v>1</v>
      </c>
      <c r="BK373" s="3">
        <f t="shared" si="312"/>
        <v>1.7142857142857144</v>
      </c>
      <c r="BL373" s="3">
        <f t="shared" si="313"/>
        <v>1.3510000000000002</v>
      </c>
      <c r="BO373" t="s">
        <v>641</v>
      </c>
      <c r="BP373" t="str">
        <f t="shared" si="314"/>
        <v>('i2023110600553','2022','in2023110400001','1'),</v>
      </c>
      <c r="BQ373" t="str">
        <f t="shared" si="315"/>
        <v>('i2023110600553','2022','in2023110400002','1'),</v>
      </c>
      <c r="BR373" t="str">
        <f t="shared" si="316"/>
        <v>('i2023110600553','2022','in2023110400003','1'),</v>
      </c>
      <c r="BS373" t="str">
        <f t="shared" si="317"/>
        <v>('i2023110600553','2022','in2023110400004','1'),</v>
      </c>
      <c r="BT373" t="str">
        <f t="shared" si="318"/>
        <v>('i2023110600553','2022','in2023110400005','1'),</v>
      </c>
      <c r="BU373" t="str">
        <f t="shared" si="319"/>
        <v>('i2023110600553','2022','in2023110400006','1'),</v>
      </c>
      <c r="BV373" t="str">
        <f t="shared" si="320"/>
        <v>('i2023110600553','2022','in2023110400007','1'),</v>
      </c>
      <c r="BW373" t="str">
        <f t="shared" si="321"/>
        <v>('i2023110600553','2022','in2023110400008','1'),</v>
      </c>
      <c r="BX373" t="str">
        <f t="shared" si="322"/>
        <v>('i2023110600553','2022','in2023110400009','1'),</v>
      </c>
      <c r="BY373" t="str">
        <f t="shared" si="323"/>
        <v>('i2023110600553','2022','in2023110400010','3'),</v>
      </c>
      <c r="BZ373" t="str">
        <f t="shared" si="324"/>
        <v>('i2023110600553','2022','in2023110400011','1'),</v>
      </c>
      <c r="CA373" t="str">
        <f t="shared" si="325"/>
        <v>('i2023110600553','2022','in2023110400012','1'),</v>
      </c>
      <c r="CB373" t="str">
        <f t="shared" si="326"/>
        <v>('i2023110600553','2022','in2023110400013','1'),</v>
      </c>
      <c r="CC373" t="str">
        <f t="shared" si="327"/>
        <v>('i2023110600553','2022','in2023110400014','1'),</v>
      </c>
      <c r="CD373" t="str">
        <f t="shared" si="328"/>
        <v>('i2023110600553','2022','in2023110400015','1'),</v>
      </c>
      <c r="CE373" t="str">
        <f t="shared" si="329"/>
        <v>('i2023110600553','2022','in2023110400016','1'),</v>
      </c>
      <c r="CF373" t="str">
        <f t="shared" si="330"/>
        <v>('i2023110600553','2022','in2023110400017','1'),</v>
      </c>
      <c r="CG373" t="str">
        <f t="shared" si="331"/>
        <v>('i2023110600553','2022','in2023110400018','1'),</v>
      </c>
      <c r="CH373" t="str">
        <f t="shared" si="332"/>
        <v>('i2023110600553','2022','in2023110400019','1'),</v>
      </c>
      <c r="CI373" t="str">
        <f t="shared" si="333"/>
        <v>('i2023110600553','2022','in2023110400020','1'),</v>
      </c>
      <c r="CJ373" t="str">
        <f t="shared" si="334"/>
        <v>('i2023110600553','2022','in2023110400021','1'),</v>
      </c>
      <c r="CK373" t="str">
        <f t="shared" si="335"/>
        <v>('i2023110600553','2022','in2023110400022','1'),</v>
      </c>
      <c r="CL373" t="str">
        <f t="shared" si="336"/>
        <v>('i2023110600553','2022','in2023110400023','1'),</v>
      </c>
      <c r="CM373" t="str">
        <f t="shared" si="337"/>
        <v>('i2023110600553','2022','in2023110400024','1'),</v>
      </c>
      <c r="CN373" t="str">
        <f t="shared" si="338"/>
        <v>('i2023110600553','2022','in2023110400025','1'),</v>
      </c>
      <c r="CO373" t="str">
        <f t="shared" si="339"/>
        <v>('i2023110600553','2022','in2023110400026','1'),</v>
      </c>
      <c r="CP373" t="str">
        <f t="shared" si="340"/>
        <v>('i2023110600553','2022','in2023110400027','1'),</v>
      </c>
      <c r="CQ373" t="str">
        <f t="shared" si="341"/>
        <v>('i2023110600553','2022','in2023110400028','1'),</v>
      </c>
      <c r="CR373" t="str">
        <f t="shared" si="342"/>
        <v>('i2023110600553','2022','in2023110400029','1'),</v>
      </c>
      <c r="CS373" t="str">
        <f t="shared" si="343"/>
        <v>('i2023110600553','2022','in2023110400030','1'),</v>
      </c>
      <c r="CT373" t="str">
        <f t="shared" si="344"/>
        <v>('i2023110600553','2022','in2023110400031','1'),</v>
      </c>
      <c r="CU373" t="str">
        <f t="shared" si="345"/>
        <v>('i2023110600553','2022','in2023110400032','1'),</v>
      </c>
      <c r="CV373" t="str">
        <f t="shared" si="346"/>
        <v>('i2023110600553','2022','in2023110400033','1'),</v>
      </c>
      <c r="CW373" t="str">
        <f t="shared" si="347"/>
        <v>('i2023110600553','2022','in2023110400034','1'),</v>
      </c>
      <c r="CX373" t="str">
        <f t="shared" si="348"/>
        <v>('i2023110600553','2022','in2023110400035','3'),</v>
      </c>
      <c r="CY373" t="str">
        <f t="shared" si="349"/>
        <v>('i2023110600553','2022','in2023110400036','1'),</v>
      </c>
      <c r="CZ373" t="str">
        <f t="shared" si="350"/>
        <v>('i2023110600553','2022','in2023110400037','1'),</v>
      </c>
      <c r="DA373" t="str">
        <f t="shared" si="351"/>
        <v>('i2023110600553','2022','in2023110400038','1'),</v>
      </c>
      <c r="DB373" t="str">
        <f t="shared" si="352"/>
        <v>('i2023110600553','2022','in2023110400039','1'),</v>
      </c>
      <c r="DC373" t="str">
        <f t="shared" si="353"/>
        <v>('i2023110600553','2022','in2023110400040','1'),</v>
      </c>
      <c r="DD373" t="str">
        <f t="shared" si="354"/>
        <v>('i2023110600553','2022','in2023110400041','1'),</v>
      </c>
      <c r="DE373" t="str">
        <f t="shared" si="355"/>
        <v>('i2023110600553','2022','in2023110400042','4'),</v>
      </c>
      <c r="DF373" t="str">
        <f t="shared" si="356"/>
        <v>('i2023110600553','2022','in2023110400043','1'),</v>
      </c>
      <c r="DG373" t="str">
        <f t="shared" si="357"/>
        <v>('i2023110600553','2022','in2023110400044','1'),</v>
      </c>
      <c r="DH373" t="str">
        <f t="shared" si="358"/>
        <v>('i2023110600553','2022','in2023110400045','4'),</v>
      </c>
      <c r="DI373" t="str">
        <f t="shared" si="359"/>
        <v>('i2023110600553','2022','in2023110400046','4'),</v>
      </c>
      <c r="DJ373" t="str">
        <f t="shared" si="360"/>
        <v>('i2023110600553','2022','in2023110400047','1');</v>
      </c>
    </row>
    <row r="374" spans="1:114" x14ac:dyDescent="0.25">
      <c r="A374" s="4" t="str">
        <f>INDEX('instansi pusat'!$B$2:$C$623,MATCH(C374,'instansi pusat'!$D$2:$D$623,0),2)</f>
        <v>i2023110600364</v>
      </c>
      <c r="B374" s="6">
        <v>5309</v>
      </c>
      <c r="C374" s="5" t="s">
        <v>420</v>
      </c>
      <c r="D374" s="6">
        <v>2022</v>
      </c>
      <c r="E374" s="6">
        <v>1</v>
      </c>
      <c r="F374" s="6">
        <v>1</v>
      </c>
      <c r="G374" s="6">
        <v>1</v>
      </c>
      <c r="H374" s="6">
        <v>2</v>
      </c>
      <c r="I374" s="6">
        <v>2</v>
      </c>
      <c r="J374" s="6">
        <v>2</v>
      </c>
      <c r="K374" s="6">
        <v>1</v>
      </c>
      <c r="L374" s="6">
        <v>1</v>
      </c>
      <c r="M374" s="6">
        <v>1</v>
      </c>
      <c r="N374" s="6">
        <v>2</v>
      </c>
      <c r="O374" s="6">
        <v>1</v>
      </c>
      <c r="P374" s="6">
        <v>1</v>
      </c>
      <c r="Q374" s="6">
        <v>1</v>
      </c>
      <c r="R374" s="6">
        <v>1</v>
      </c>
      <c r="S374" s="6">
        <v>1</v>
      </c>
      <c r="T374" s="6">
        <v>2</v>
      </c>
      <c r="U374" s="6">
        <v>1</v>
      </c>
      <c r="V374" s="6">
        <v>1</v>
      </c>
      <c r="W374" s="6">
        <v>2</v>
      </c>
      <c r="X374" s="6">
        <v>3</v>
      </c>
      <c r="Y374" s="6">
        <v>1</v>
      </c>
      <c r="Z374" s="6">
        <v>1</v>
      </c>
      <c r="AA374" s="6">
        <v>1</v>
      </c>
      <c r="AB374" s="6">
        <v>1</v>
      </c>
      <c r="AC374" s="6">
        <v>1</v>
      </c>
      <c r="AD374" s="6">
        <v>1</v>
      </c>
      <c r="AE374" s="6">
        <v>1</v>
      </c>
      <c r="AF374" s="6">
        <v>1</v>
      </c>
      <c r="AG374" s="6">
        <v>1</v>
      </c>
      <c r="AH374" s="6">
        <v>1</v>
      </c>
      <c r="AI374" s="6">
        <v>1</v>
      </c>
      <c r="AJ374" s="6">
        <v>4</v>
      </c>
      <c r="AK374" s="6">
        <v>4</v>
      </c>
      <c r="AL374" s="6">
        <v>4</v>
      </c>
      <c r="AM374" s="6">
        <v>4</v>
      </c>
      <c r="AN374" s="6">
        <v>4</v>
      </c>
      <c r="AO374" s="6">
        <v>4</v>
      </c>
      <c r="AP374" s="6">
        <v>3</v>
      </c>
      <c r="AQ374" s="6">
        <v>4</v>
      </c>
      <c r="AR374" s="6">
        <v>3</v>
      </c>
      <c r="AS374" s="6">
        <v>3</v>
      </c>
      <c r="AT374" s="6">
        <v>5</v>
      </c>
      <c r="AU374" s="6">
        <v>3</v>
      </c>
      <c r="AV374" s="6">
        <v>4</v>
      </c>
      <c r="AW374" s="6">
        <v>3</v>
      </c>
      <c r="AX374" s="6">
        <v>4</v>
      </c>
      <c r="AY374" s="6">
        <v>2</v>
      </c>
      <c r="AZ374" s="3">
        <f t="shared" si="301"/>
        <v>1.4000000000000001</v>
      </c>
      <c r="BA374" s="3">
        <f t="shared" si="302"/>
        <v>1</v>
      </c>
      <c r="BB374" s="3">
        <f t="shared" si="303"/>
        <v>1.25</v>
      </c>
      <c r="BC374" s="3">
        <f t="shared" si="304"/>
        <v>2.5</v>
      </c>
      <c r="BD374" s="3">
        <f t="shared" si="305"/>
        <v>1</v>
      </c>
      <c r="BE374" s="3">
        <f t="shared" si="306"/>
        <v>1</v>
      </c>
      <c r="BF374" s="3">
        <f t="shared" si="307"/>
        <v>3.7</v>
      </c>
      <c r="BG374" s="3">
        <f t="shared" si="308"/>
        <v>3.5</v>
      </c>
      <c r="BH374" s="3">
        <f t="shared" si="309"/>
        <v>1.4000000000000001</v>
      </c>
      <c r="BI374" s="3">
        <f t="shared" si="310"/>
        <v>1.4</v>
      </c>
      <c r="BJ374" s="3">
        <f t="shared" si="311"/>
        <v>1</v>
      </c>
      <c r="BK374" s="3">
        <f t="shared" si="312"/>
        <v>3.6208791208791209</v>
      </c>
      <c r="BL374" s="3">
        <f t="shared" si="313"/>
        <v>2.3445</v>
      </c>
      <c r="BO374" t="s">
        <v>641</v>
      </c>
      <c r="BP374" t="str">
        <f t="shared" si="314"/>
        <v>('i2023110600364','2022','in2023110400001','1'),</v>
      </c>
      <c r="BQ374" t="str">
        <f t="shared" si="315"/>
        <v>('i2023110600364','2022','in2023110400002','1'),</v>
      </c>
      <c r="BR374" t="str">
        <f t="shared" si="316"/>
        <v>('i2023110600364','2022','in2023110400003','1'),</v>
      </c>
      <c r="BS374" t="str">
        <f t="shared" si="317"/>
        <v>('i2023110600364','2022','in2023110400004','2'),</v>
      </c>
      <c r="BT374" t="str">
        <f t="shared" si="318"/>
        <v>('i2023110600364','2022','in2023110400005','2'),</v>
      </c>
      <c r="BU374" t="str">
        <f t="shared" si="319"/>
        <v>('i2023110600364','2022','in2023110400006','2'),</v>
      </c>
      <c r="BV374" t="str">
        <f t="shared" si="320"/>
        <v>('i2023110600364','2022','in2023110400007','1'),</v>
      </c>
      <c r="BW374" t="str">
        <f t="shared" si="321"/>
        <v>('i2023110600364','2022','in2023110400008','1'),</v>
      </c>
      <c r="BX374" t="str">
        <f t="shared" si="322"/>
        <v>('i2023110600364','2022','in2023110400009','1'),</v>
      </c>
      <c r="BY374" t="str">
        <f t="shared" si="323"/>
        <v>('i2023110600364','2022','in2023110400010','2'),</v>
      </c>
      <c r="BZ374" t="str">
        <f t="shared" si="324"/>
        <v>('i2023110600364','2022','in2023110400011','1'),</v>
      </c>
      <c r="CA374" t="str">
        <f t="shared" si="325"/>
        <v>('i2023110600364','2022','in2023110400012','1'),</v>
      </c>
      <c r="CB374" t="str">
        <f t="shared" si="326"/>
        <v>('i2023110600364','2022','in2023110400013','1'),</v>
      </c>
      <c r="CC374" t="str">
        <f t="shared" si="327"/>
        <v>('i2023110600364','2022','in2023110400014','1'),</v>
      </c>
      <c r="CD374" t="str">
        <f t="shared" si="328"/>
        <v>('i2023110600364','2022','in2023110400015','1'),</v>
      </c>
      <c r="CE374" t="str">
        <f t="shared" si="329"/>
        <v>('i2023110600364','2022','in2023110400016','2'),</v>
      </c>
      <c r="CF374" t="str">
        <f t="shared" si="330"/>
        <v>('i2023110600364','2022','in2023110400017','1'),</v>
      </c>
      <c r="CG374" t="str">
        <f t="shared" si="331"/>
        <v>('i2023110600364','2022','in2023110400018','1'),</v>
      </c>
      <c r="CH374" t="str">
        <f t="shared" si="332"/>
        <v>('i2023110600364','2022','in2023110400019','2'),</v>
      </c>
      <c r="CI374" t="str">
        <f t="shared" si="333"/>
        <v>('i2023110600364','2022','in2023110400020','3'),</v>
      </c>
      <c r="CJ374" t="str">
        <f t="shared" si="334"/>
        <v>('i2023110600364','2022','in2023110400021','1'),</v>
      </c>
      <c r="CK374" t="str">
        <f t="shared" si="335"/>
        <v>('i2023110600364','2022','in2023110400022','1'),</v>
      </c>
      <c r="CL374" t="str">
        <f t="shared" si="336"/>
        <v>('i2023110600364','2022','in2023110400023','1'),</v>
      </c>
      <c r="CM374" t="str">
        <f t="shared" si="337"/>
        <v>('i2023110600364','2022','in2023110400024','1'),</v>
      </c>
      <c r="CN374" t="str">
        <f t="shared" si="338"/>
        <v>('i2023110600364','2022','in2023110400025','1'),</v>
      </c>
      <c r="CO374" t="str">
        <f t="shared" si="339"/>
        <v>('i2023110600364','2022','in2023110400026','1'),</v>
      </c>
      <c r="CP374" t="str">
        <f t="shared" si="340"/>
        <v>('i2023110600364','2022','in2023110400027','1'),</v>
      </c>
      <c r="CQ374" t="str">
        <f t="shared" si="341"/>
        <v>('i2023110600364','2022','in2023110400028','1'),</v>
      </c>
      <c r="CR374" t="str">
        <f t="shared" si="342"/>
        <v>('i2023110600364','2022','in2023110400029','1'),</v>
      </c>
      <c r="CS374" t="str">
        <f t="shared" si="343"/>
        <v>('i2023110600364','2022','in2023110400030','1'),</v>
      </c>
      <c r="CT374" t="str">
        <f t="shared" si="344"/>
        <v>('i2023110600364','2022','in2023110400031','1'),</v>
      </c>
      <c r="CU374" t="str">
        <f t="shared" si="345"/>
        <v>('i2023110600364','2022','in2023110400032','4'),</v>
      </c>
      <c r="CV374" t="str">
        <f t="shared" si="346"/>
        <v>('i2023110600364','2022','in2023110400033','4'),</v>
      </c>
      <c r="CW374" t="str">
        <f t="shared" si="347"/>
        <v>('i2023110600364','2022','in2023110400034','4'),</v>
      </c>
      <c r="CX374" t="str">
        <f t="shared" si="348"/>
        <v>('i2023110600364','2022','in2023110400035','4'),</v>
      </c>
      <c r="CY374" t="str">
        <f t="shared" si="349"/>
        <v>('i2023110600364','2022','in2023110400036','4'),</v>
      </c>
      <c r="CZ374" t="str">
        <f t="shared" si="350"/>
        <v>('i2023110600364','2022','in2023110400037','4'),</v>
      </c>
      <c r="DA374" t="str">
        <f t="shared" si="351"/>
        <v>('i2023110600364','2022','in2023110400038','3'),</v>
      </c>
      <c r="DB374" t="str">
        <f t="shared" si="352"/>
        <v>('i2023110600364','2022','in2023110400039','4'),</v>
      </c>
      <c r="DC374" t="str">
        <f t="shared" si="353"/>
        <v>('i2023110600364','2022','in2023110400040','3'),</v>
      </c>
      <c r="DD374" t="str">
        <f t="shared" si="354"/>
        <v>('i2023110600364','2022','in2023110400041','3'),</v>
      </c>
      <c r="DE374" t="str">
        <f t="shared" si="355"/>
        <v>('i2023110600364','2022','in2023110400042','5'),</v>
      </c>
      <c r="DF374" t="str">
        <f t="shared" si="356"/>
        <v>('i2023110600364','2022','in2023110400043','3'),</v>
      </c>
      <c r="DG374" t="str">
        <f t="shared" si="357"/>
        <v>('i2023110600364','2022','in2023110400044','4'),</v>
      </c>
      <c r="DH374" t="str">
        <f t="shared" si="358"/>
        <v>('i2023110600364','2022','in2023110400045','3'),</v>
      </c>
      <c r="DI374" t="str">
        <f t="shared" si="359"/>
        <v>('i2023110600364','2022','in2023110400046','4'),</v>
      </c>
      <c r="DJ374" t="str">
        <f t="shared" si="360"/>
        <v>('i2023110600364','2022','in2023110400047','2');</v>
      </c>
    </row>
    <row r="375" spans="1:114" x14ac:dyDescent="0.25">
      <c r="A375" s="4" t="str">
        <f>INDEX('instansi pusat'!$B$2:$C$623,MATCH(C375,'instansi pusat'!$D$2:$D$623,0),2)</f>
        <v>i2023110600558</v>
      </c>
      <c r="B375" s="6">
        <v>7008</v>
      </c>
      <c r="C375" s="5" t="s">
        <v>485</v>
      </c>
      <c r="D375" s="6">
        <v>2022</v>
      </c>
      <c r="E375" s="6">
        <v>2</v>
      </c>
      <c r="F375" s="6">
        <v>2</v>
      </c>
      <c r="G375" s="6">
        <v>3</v>
      </c>
      <c r="H375" s="6">
        <v>1</v>
      </c>
      <c r="I375" s="6">
        <v>1</v>
      </c>
      <c r="J375" s="6">
        <v>3</v>
      </c>
      <c r="K375" s="6">
        <v>2</v>
      </c>
      <c r="L375" s="6">
        <v>3</v>
      </c>
      <c r="M375" s="6">
        <v>3</v>
      </c>
      <c r="N375" s="6">
        <v>1</v>
      </c>
      <c r="O375" s="6">
        <v>1</v>
      </c>
      <c r="P375" s="6">
        <v>2</v>
      </c>
      <c r="Q375" s="6">
        <v>1</v>
      </c>
      <c r="R375" s="6">
        <v>1</v>
      </c>
      <c r="S375" s="6">
        <v>1</v>
      </c>
      <c r="T375" s="6">
        <v>1</v>
      </c>
      <c r="U375" s="6">
        <v>2</v>
      </c>
      <c r="V375" s="6">
        <v>1</v>
      </c>
      <c r="W375" s="6">
        <v>1</v>
      </c>
      <c r="X375" s="6">
        <v>1</v>
      </c>
      <c r="Y375" s="6">
        <v>1</v>
      </c>
      <c r="Z375" s="6">
        <v>1</v>
      </c>
      <c r="AA375" s="6">
        <v>1</v>
      </c>
      <c r="AB375" s="6">
        <v>1</v>
      </c>
      <c r="AC375" s="6">
        <v>1</v>
      </c>
      <c r="AD375" s="6">
        <v>1</v>
      </c>
      <c r="AE375" s="6">
        <v>1</v>
      </c>
      <c r="AF375" s="6">
        <v>1</v>
      </c>
      <c r="AG375" s="6">
        <v>1</v>
      </c>
      <c r="AH375" s="6">
        <v>1</v>
      </c>
      <c r="AI375" s="6">
        <v>1</v>
      </c>
      <c r="AJ375" s="6">
        <v>4</v>
      </c>
      <c r="AK375" s="6">
        <v>4</v>
      </c>
      <c r="AL375" s="6">
        <v>4</v>
      </c>
      <c r="AM375" s="6">
        <v>3</v>
      </c>
      <c r="AN375" s="6">
        <v>3</v>
      </c>
      <c r="AO375" s="6">
        <v>4</v>
      </c>
      <c r="AP375" s="6">
        <v>3</v>
      </c>
      <c r="AQ375" s="6">
        <v>1</v>
      </c>
      <c r="AR375" s="6">
        <v>1</v>
      </c>
      <c r="AS375" s="6">
        <v>1</v>
      </c>
      <c r="AT375" s="6">
        <v>4</v>
      </c>
      <c r="AU375" s="6">
        <v>1</v>
      </c>
      <c r="AV375" s="6">
        <v>2</v>
      </c>
      <c r="AW375" s="6">
        <v>1</v>
      </c>
      <c r="AX375" s="6">
        <v>4</v>
      </c>
      <c r="AY375" s="6">
        <v>1</v>
      </c>
      <c r="AZ375" s="3">
        <f t="shared" si="301"/>
        <v>2.1</v>
      </c>
      <c r="BA375" s="3">
        <f t="shared" si="302"/>
        <v>1.25</v>
      </c>
      <c r="BB375" s="3">
        <f t="shared" si="303"/>
        <v>1.25</v>
      </c>
      <c r="BC375" s="3">
        <f t="shared" si="304"/>
        <v>1</v>
      </c>
      <c r="BD375" s="3">
        <f t="shared" si="305"/>
        <v>1</v>
      </c>
      <c r="BE375" s="3">
        <f t="shared" si="306"/>
        <v>1</v>
      </c>
      <c r="BF375" s="3">
        <f t="shared" si="307"/>
        <v>2.8000000000000003</v>
      </c>
      <c r="BG375" s="3">
        <f t="shared" si="308"/>
        <v>2.1666666666666665</v>
      </c>
      <c r="BH375" s="3">
        <f t="shared" si="309"/>
        <v>2.1</v>
      </c>
      <c r="BI375" s="3">
        <f t="shared" si="310"/>
        <v>1.2</v>
      </c>
      <c r="BJ375" s="3">
        <f t="shared" si="311"/>
        <v>1</v>
      </c>
      <c r="BK375" s="3">
        <f t="shared" si="312"/>
        <v>2.5494505494505493</v>
      </c>
      <c r="BL375" s="3">
        <f t="shared" si="313"/>
        <v>1.8979999999999999</v>
      </c>
      <c r="BO375" t="s">
        <v>641</v>
      </c>
      <c r="BP375" t="str">
        <f t="shared" si="314"/>
        <v>('i2023110600558','2022','in2023110400001','2'),</v>
      </c>
      <c r="BQ375" t="str">
        <f t="shared" si="315"/>
        <v>('i2023110600558','2022','in2023110400002','2'),</v>
      </c>
      <c r="BR375" t="str">
        <f t="shared" si="316"/>
        <v>('i2023110600558','2022','in2023110400003','3'),</v>
      </c>
      <c r="BS375" t="str">
        <f t="shared" si="317"/>
        <v>('i2023110600558','2022','in2023110400004','1'),</v>
      </c>
      <c r="BT375" t="str">
        <f t="shared" si="318"/>
        <v>('i2023110600558','2022','in2023110400005','1'),</v>
      </c>
      <c r="BU375" t="str">
        <f t="shared" si="319"/>
        <v>('i2023110600558','2022','in2023110400006','3'),</v>
      </c>
      <c r="BV375" t="str">
        <f t="shared" si="320"/>
        <v>('i2023110600558','2022','in2023110400007','2'),</v>
      </c>
      <c r="BW375" t="str">
        <f t="shared" si="321"/>
        <v>('i2023110600558','2022','in2023110400008','3'),</v>
      </c>
      <c r="BX375" t="str">
        <f t="shared" si="322"/>
        <v>('i2023110600558','2022','in2023110400009','3'),</v>
      </c>
      <c r="BY375" t="str">
        <f t="shared" si="323"/>
        <v>('i2023110600558','2022','in2023110400010','1'),</v>
      </c>
      <c r="BZ375" t="str">
        <f t="shared" si="324"/>
        <v>('i2023110600558','2022','in2023110400011','1'),</v>
      </c>
      <c r="CA375" t="str">
        <f t="shared" si="325"/>
        <v>('i2023110600558','2022','in2023110400012','2'),</v>
      </c>
      <c r="CB375" t="str">
        <f t="shared" si="326"/>
        <v>('i2023110600558','2022','in2023110400013','1'),</v>
      </c>
      <c r="CC375" t="str">
        <f t="shared" si="327"/>
        <v>('i2023110600558','2022','in2023110400014','1'),</v>
      </c>
      <c r="CD375" t="str">
        <f t="shared" si="328"/>
        <v>('i2023110600558','2022','in2023110400015','1'),</v>
      </c>
      <c r="CE375" t="str">
        <f t="shared" si="329"/>
        <v>('i2023110600558','2022','in2023110400016','1'),</v>
      </c>
      <c r="CF375" t="str">
        <f t="shared" si="330"/>
        <v>('i2023110600558','2022','in2023110400017','2'),</v>
      </c>
      <c r="CG375" t="str">
        <f t="shared" si="331"/>
        <v>('i2023110600558','2022','in2023110400018','1'),</v>
      </c>
      <c r="CH375" t="str">
        <f t="shared" si="332"/>
        <v>('i2023110600558','2022','in2023110400019','1'),</v>
      </c>
      <c r="CI375" t="str">
        <f t="shared" si="333"/>
        <v>('i2023110600558','2022','in2023110400020','1'),</v>
      </c>
      <c r="CJ375" t="str">
        <f t="shared" si="334"/>
        <v>('i2023110600558','2022','in2023110400021','1'),</v>
      </c>
      <c r="CK375" t="str">
        <f t="shared" si="335"/>
        <v>('i2023110600558','2022','in2023110400022','1'),</v>
      </c>
      <c r="CL375" t="str">
        <f t="shared" si="336"/>
        <v>('i2023110600558','2022','in2023110400023','1'),</v>
      </c>
      <c r="CM375" t="str">
        <f t="shared" si="337"/>
        <v>('i2023110600558','2022','in2023110400024','1'),</v>
      </c>
      <c r="CN375" t="str">
        <f t="shared" si="338"/>
        <v>('i2023110600558','2022','in2023110400025','1'),</v>
      </c>
      <c r="CO375" t="str">
        <f t="shared" si="339"/>
        <v>('i2023110600558','2022','in2023110400026','1'),</v>
      </c>
      <c r="CP375" t="str">
        <f t="shared" si="340"/>
        <v>('i2023110600558','2022','in2023110400027','1'),</v>
      </c>
      <c r="CQ375" t="str">
        <f t="shared" si="341"/>
        <v>('i2023110600558','2022','in2023110400028','1'),</v>
      </c>
      <c r="CR375" t="str">
        <f t="shared" si="342"/>
        <v>('i2023110600558','2022','in2023110400029','1'),</v>
      </c>
      <c r="CS375" t="str">
        <f t="shared" si="343"/>
        <v>('i2023110600558','2022','in2023110400030','1'),</v>
      </c>
      <c r="CT375" t="str">
        <f t="shared" si="344"/>
        <v>('i2023110600558','2022','in2023110400031','1'),</v>
      </c>
      <c r="CU375" t="str">
        <f t="shared" si="345"/>
        <v>('i2023110600558','2022','in2023110400032','4'),</v>
      </c>
      <c r="CV375" t="str">
        <f t="shared" si="346"/>
        <v>('i2023110600558','2022','in2023110400033','4'),</v>
      </c>
      <c r="CW375" t="str">
        <f t="shared" si="347"/>
        <v>('i2023110600558','2022','in2023110400034','4'),</v>
      </c>
      <c r="CX375" t="str">
        <f t="shared" si="348"/>
        <v>('i2023110600558','2022','in2023110400035','3'),</v>
      </c>
      <c r="CY375" t="str">
        <f t="shared" si="349"/>
        <v>('i2023110600558','2022','in2023110400036','3'),</v>
      </c>
      <c r="CZ375" t="str">
        <f t="shared" si="350"/>
        <v>('i2023110600558','2022','in2023110400037','4'),</v>
      </c>
      <c r="DA375" t="str">
        <f t="shared" si="351"/>
        <v>('i2023110600558','2022','in2023110400038','3'),</v>
      </c>
      <c r="DB375" t="str">
        <f t="shared" si="352"/>
        <v>('i2023110600558','2022','in2023110400039','1'),</v>
      </c>
      <c r="DC375" t="str">
        <f t="shared" si="353"/>
        <v>('i2023110600558','2022','in2023110400040','1'),</v>
      </c>
      <c r="DD375" t="str">
        <f t="shared" si="354"/>
        <v>('i2023110600558','2022','in2023110400041','1'),</v>
      </c>
      <c r="DE375" t="str">
        <f t="shared" si="355"/>
        <v>('i2023110600558','2022','in2023110400042','4'),</v>
      </c>
      <c r="DF375" t="str">
        <f t="shared" si="356"/>
        <v>('i2023110600558','2022','in2023110400043','1'),</v>
      </c>
      <c r="DG375" t="str">
        <f t="shared" si="357"/>
        <v>('i2023110600558','2022','in2023110400044','2'),</v>
      </c>
      <c r="DH375" t="str">
        <f t="shared" si="358"/>
        <v>('i2023110600558','2022','in2023110400045','1'),</v>
      </c>
      <c r="DI375" t="str">
        <f t="shared" si="359"/>
        <v>('i2023110600558','2022','in2023110400046','4'),</v>
      </c>
      <c r="DJ375" t="str">
        <f t="shared" si="360"/>
        <v>('i2023110600558','2022','in2023110400047','1');</v>
      </c>
    </row>
    <row r="376" spans="1:114" x14ac:dyDescent="0.25">
      <c r="A376" s="4" t="str">
        <f>INDEX('instansi pusat'!$B$2:$C$623,MATCH(C376,'instansi pusat'!$D$2:$D$623,0),2)</f>
        <v>i2023110600281</v>
      </c>
      <c r="B376" s="6">
        <v>7317</v>
      </c>
      <c r="C376" s="5" t="s">
        <v>445</v>
      </c>
      <c r="D376" s="6">
        <v>2022</v>
      </c>
      <c r="E376" s="6">
        <v>3</v>
      </c>
      <c r="F376" s="6">
        <v>3</v>
      </c>
      <c r="G376" s="6">
        <v>4</v>
      </c>
      <c r="H376" s="6">
        <v>3</v>
      </c>
      <c r="I376" s="6">
        <v>3</v>
      </c>
      <c r="J376" s="6">
        <v>3</v>
      </c>
      <c r="K376" s="6">
        <v>3</v>
      </c>
      <c r="L376" s="6">
        <v>2</v>
      </c>
      <c r="M376" s="6">
        <v>3</v>
      </c>
      <c r="N376" s="6">
        <v>3</v>
      </c>
      <c r="O376" s="6">
        <v>2</v>
      </c>
      <c r="P376" s="6">
        <v>1</v>
      </c>
      <c r="Q376" s="6">
        <v>1</v>
      </c>
      <c r="R376" s="6">
        <v>1</v>
      </c>
      <c r="S376" s="6">
        <v>1</v>
      </c>
      <c r="T376" s="6">
        <v>1</v>
      </c>
      <c r="U376" s="6">
        <v>3</v>
      </c>
      <c r="V376" s="6">
        <v>1</v>
      </c>
      <c r="W376" s="6">
        <v>2</v>
      </c>
      <c r="X376" s="6">
        <v>2</v>
      </c>
      <c r="Y376" s="6">
        <v>1</v>
      </c>
      <c r="Z376" s="6">
        <v>1</v>
      </c>
      <c r="AA376" s="6">
        <v>1</v>
      </c>
      <c r="AB376" s="6">
        <v>1</v>
      </c>
      <c r="AC376" s="6">
        <v>1</v>
      </c>
      <c r="AD376" s="6">
        <v>1</v>
      </c>
      <c r="AE376" s="6">
        <v>1</v>
      </c>
      <c r="AF376" s="6">
        <v>1</v>
      </c>
      <c r="AG376" s="6">
        <v>1</v>
      </c>
      <c r="AH376" s="6">
        <v>1</v>
      </c>
      <c r="AI376" s="6">
        <v>1</v>
      </c>
      <c r="AJ376" s="6">
        <v>4</v>
      </c>
      <c r="AK376" s="6">
        <v>4</v>
      </c>
      <c r="AL376" s="6">
        <v>4</v>
      </c>
      <c r="AM376" s="6">
        <v>4</v>
      </c>
      <c r="AN376" s="6">
        <v>3</v>
      </c>
      <c r="AO376" s="6">
        <v>3</v>
      </c>
      <c r="AP376" s="6">
        <v>3</v>
      </c>
      <c r="AQ376" s="6">
        <v>3</v>
      </c>
      <c r="AR376" s="6">
        <v>3</v>
      </c>
      <c r="AS376" s="6">
        <v>1</v>
      </c>
      <c r="AT376" s="6">
        <v>4</v>
      </c>
      <c r="AU376" s="6">
        <v>2</v>
      </c>
      <c r="AV376" s="6">
        <v>2</v>
      </c>
      <c r="AW376" s="6">
        <v>4</v>
      </c>
      <c r="AX376" s="6">
        <v>3</v>
      </c>
      <c r="AY376" s="6">
        <v>2</v>
      </c>
      <c r="AZ376" s="3">
        <f t="shared" si="301"/>
        <v>3</v>
      </c>
      <c r="BA376" s="3">
        <f t="shared" si="302"/>
        <v>1.25</v>
      </c>
      <c r="BB376" s="3">
        <f t="shared" si="303"/>
        <v>1.5</v>
      </c>
      <c r="BC376" s="3">
        <f t="shared" si="304"/>
        <v>2</v>
      </c>
      <c r="BD376" s="3">
        <f t="shared" si="305"/>
        <v>1</v>
      </c>
      <c r="BE376" s="3">
        <f t="shared" si="306"/>
        <v>1</v>
      </c>
      <c r="BF376" s="3">
        <f t="shared" si="307"/>
        <v>3.2</v>
      </c>
      <c r="BG376" s="3">
        <f t="shared" si="308"/>
        <v>2.833333333333333</v>
      </c>
      <c r="BH376" s="3">
        <f t="shared" si="309"/>
        <v>3</v>
      </c>
      <c r="BI376" s="3">
        <f t="shared" si="310"/>
        <v>1.5</v>
      </c>
      <c r="BJ376" s="3">
        <f t="shared" si="311"/>
        <v>1</v>
      </c>
      <c r="BK376" s="3">
        <f t="shared" si="312"/>
        <v>3.0549450549450547</v>
      </c>
      <c r="BL376" s="3">
        <f t="shared" si="313"/>
        <v>2.3199999999999998</v>
      </c>
      <c r="BO376" t="s">
        <v>641</v>
      </c>
      <c r="BP376" t="str">
        <f t="shared" si="314"/>
        <v>('i2023110600281','2022','in2023110400001','3'),</v>
      </c>
      <c r="BQ376" t="str">
        <f t="shared" si="315"/>
        <v>('i2023110600281','2022','in2023110400002','3'),</v>
      </c>
      <c r="BR376" t="str">
        <f t="shared" si="316"/>
        <v>('i2023110600281','2022','in2023110400003','4'),</v>
      </c>
      <c r="BS376" t="str">
        <f t="shared" si="317"/>
        <v>('i2023110600281','2022','in2023110400004','3'),</v>
      </c>
      <c r="BT376" t="str">
        <f t="shared" si="318"/>
        <v>('i2023110600281','2022','in2023110400005','3'),</v>
      </c>
      <c r="BU376" t="str">
        <f t="shared" si="319"/>
        <v>('i2023110600281','2022','in2023110400006','3'),</v>
      </c>
      <c r="BV376" t="str">
        <f t="shared" si="320"/>
        <v>('i2023110600281','2022','in2023110400007','3'),</v>
      </c>
      <c r="BW376" t="str">
        <f t="shared" si="321"/>
        <v>('i2023110600281','2022','in2023110400008','2'),</v>
      </c>
      <c r="BX376" t="str">
        <f t="shared" si="322"/>
        <v>('i2023110600281','2022','in2023110400009','3'),</v>
      </c>
      <c r="BY376" t="str">
        <f t="shared" si="323"/>
        <v>('i2023110600281','2022','in2023110400010','3'),</v>
      </c>
      <c r="BZ376" t="str">
        <f t="shared" si="324"/>
        <v>('i2023110600281','2022','in2023110400011','2'),</v>
      </c>
      <c r="CA376" t="str">
        <f t="shared" si="325"/>
        <v>('i2023110600281','2022','in2023110400012','1'),</v>
      </c>
      <c r="CB376" t="str">
        <f t="shared" si="326"/>
        <v>('i2023110600281','2022','in2023110400013','1'),</v>
      </c>
      <c r="CC376" t="str">
        <f t="shared" si="327"/>
        <v>('i2023110600281','2022','in2023110400014','1'),</v>
      </c>
      <c r="CD376" t="str">
        <f t="shared" si="328"/>
        <v>('i2023110600281','2022','in2023110400015','1'),</v>
      </c>
      <c r="CE376" t="str">
        <f t="shared" si="329"/>
        <v>('i2023110600281','2022','in2023110400016','1'),</v>
      </c>
      <c r="CF376" t="str">
        <f t="shared" si="330"/>
        <v>('i2023110600281','2022','in2023110400017','3'),</v>
      </c>
      <c r="CG376" t="str">
        <f t="shared" si="331"/>
        <v>('i2023110600281','2022','in2023110400018','1'),</v>
      </c>
      <c r="CH376" t="str">
        <f t="shared" si="332"/>
        <v>('i2023110600281','2022','in2023110400019','2'),</v>
      </c>
      <c r="CI376" t="str">
        <f t="shared" si="333"/>
        <v>('i2023110600281','2022','in2023110400020','2'),</v>
      </c>
      <c r="CJ376" t="str">
        <f t="shared" si="334"/>
        <v>('i2023110600281','2022','in2023110400021','1'),</v>
      </c>
      <c r="CK376" t="str">
        <f t="shared" si="335"/>
        <v>('i2023110600281','2022','in2023110400022','1'),</v>
      </c>
      <c r="CL376" t="str">
        <f t="shared" si="336"/>
        <v>('i2023110600281','2022','in2023110400023','1'),</v>
      </c>
      <c r="CM376" t="str">
        <f t="shared" si="337"/>
        <v>('i2023110600281','2022','in2023110400024','1'),</v>
      </c>
      <c r="CN376" t="str">
        <f t="shared" si="338"/>
        <v>('i2023110600281','2022','in2023110400025','1'),</v>
      </c>
      <c r="CO376" t="str">
        <f t="shared" si="339"/>
        <v>('i2023110600281','2022','in2023110400026','1'),</v>
      </c>
      <c r="CP376" t="str">
        <f t="shared" si="340"/>
        <v>('i2023110600281','2022','in2023110400027','1'),</v>
      </c>
      <c r="CQ376" t="str">
        <f t="shared" si="341"/>
        <v>('i2023110600281','2022','in2023110400028','1'),</v>
      </c>
      <c r="CR376" t="str">
        <f t="shared" si="342"/>
        <v>('i2023110600281','2022','in2023110400029','1'),</v>
      </c>
      <c r="CS376" t="str">
        <f t="shared" si="343"/>
        <v>('i2023110600281','2022','in2023110400030','1'),</v>
      </c>
      <c r="CT376" t="str">
        <f t="shared" si="344"/>
        <v>('i2023110600281','2022','in2023110400031','1'),</v>
      </c>
      <c r="CU376" t="str">
        <f t="shared" si="345"/>
        <v>('i2023110600281','2022','in2023110400032','4'),</v>
      </c>
      <c r="CV376" t="str">
        <f t="shared" si="346"/>
        <v>('i2023110600281','2022','in2023110400033','4'),</v>
      </c>
      <c r="CW376" t="str">
        <f t="shared" si="347"/>
        <v>('i2023110600281','2022','in2023110400034','4'),</v>
      </c>
      <c r="CX376" t="str">
        <f t="shared" si="348"/>
        <v>('i2023110600281','2022','in2023110400035','4'),</v>
      </c>
      <c r="CY376" t="str">
        <f t="shared" si="349"/>
        <v>('i2023110600281','2022','in2023110400036','3'),</v>
      </c>
      <c r="CZ376" t="str">
        <f t="shared" si="350"/>
        <v>('i2023110600281','2022','in2023110400037','3'),</v>
      </c>
      <c r="DA376" t="str">
        <f t="shared" si="351"/>
        <v>('i2023110600281','2022','in2023110400038','3'),</v>
      </c>
      <c r="DB376" t="str">
        <f t="shared" si="352"/>
        <v>('i2023110600281','2022','in2023110400039','3'),</v>
      </c>
      <c r="DC376" t="str">
        <f t="shared" si="353"/>
        <v>('i2023110600281','2022','in2023110400040','3'),</v>
      </c>
      <c r="DD376" t="str">
        <f t="shared" si="354"/>
        <v>('i2023110600281','2022','in2023110400041','1'),</v>
      </c>
      <c r="DE376" t="str">
        <f t="shared" si="355"/>
        <v>('i2023110600281','2022','in2023110400042','4'),</v>
      </c>
      <c r="DF376" t="str">
        <f t="shared" si="356"/>
        <v>('i2023110600281','2022','in2023110400043','2'),</v>
      </c>
      <c r="DG376" t="str">
        <f t="shared" si="357"/>
        <v>('i2023110600281','2022','in2023110400044','2'),</v>
      </c>
      <c r="DH376" t="str">
        <f t="shared" si="358"/>
        <v>('i2023110600281','2022','in2023110400045','4'),</v>
      </c>
      <c r="DI376" t="str">
        <f t="shared" si="359"/>
        <v>('i2023110600281','2022','in2023110400046','3'),</v>
      </c>
      <c r="DJ376" t="str">
        <f t="shared" si="360"/>
        <v>('i2023110600281','2022','in2023110400047','2');</v>
      </c>
    </row>
    <row r="377" spans="1:114" x14ac:dyDescent="0.25">
      <c r="A377" s="4" t="str">
        <f>INDEX('instansi pusat'!$B$2:$C$623,MATCH(C377,'instansi pusat'!$D$2:$D$623,0),2)</f>
        <v>i2023110600233</v>
      </c>
      <c r="B377" s="6">
        <v>6503</v>
      </c>
      <c r="C377" s="5" t="s">
        <v>264</v>
      </c>
      <c r="D377" s="6">
        <v>2022</v>
      </c>
      <c r="E377" s="6">
        <v>1</v>
      </c>
      <c r="F377" s="6">
        <v>1</v>
      </c>
      <c r="G377" s="6">
        <v>1</v>
      </c>
      <c r="H377" s="6">
        <v>1</v>
      </c>
      <c r="I377" s="6">
        <v>1</v>
      </c>
      <c r="J377" s="6">
        <v>1</v>
      </c>
      <c r="K377" s="6">
        <v>1</v>
      </c>
      <c r="L377" s="6">
        <v>1</v>
      </c>
      <c r="M377" s="6">
        <v>1</v>
      </c>
      <c r="N377" s="6">
        <v>2</v>
      </c>
      <c r="O377" s="6">
        <v>2</v>
      </c>
      <c r="P377" s="6">
        <v>1</v>
      </c>
      <c r="Q377" s="6">
        <v>2</v>
      </c>
      <c r="R377" s="6">
        <v>2</v>
      </c>
      <c r="S377" s="6">
        <v>1</v>
      </c>
      <c r="T377" s="6">
        <v>1</v>
      </c>
      <c r="U377" s="6">
        <v>3</v>
      </c>
      <c r="V377" s="6">
        <v>2</v>
      </c>
      <c r="W377" s="6">
        <v>2</v>
      </c>
      <c r="X377" s="6">
        <v>1</v>
      </c>
      <c r="Y377" s="6">
        <v>1</v>
      </c>
      <c r="Z377" s="6">
        <v>2</v>
      </c>
      <c r="AA377" s="6">
        <v>1</v>
      </c>
      <c r="AB377" s="6">
        <v>1</v>
      </c>
      <c r="AC377" s="6">
        <v>1</v>
      </c>
      <c r="AD377" s="6">
        <v>1</v>
      </c>
      <c r="AE377" s="6">
        <v>2</v>
      </c>
      <c r="AF377" s="6">
        <v>1</v>
      </c>
      <c r="AG377" s="6">
        <v>1</v>
      </c>
      <c r="AH377" s="6">
        <v>1</v>
      </c>
      <c r="AI377" s="6">
        <v>2</v>
      </c>
      <c r="AJ377" s="6">
        <v>4</v>
      </c>
      <c r="AK377" s="6">
        <v>3</v>
      </c>
      <c r="AL377" s="6">
        <v>3</v>
      </c>
      <c r="AM377" s="6">
        <v>4</v>
      </c>
      <c r="AN377" s="6">
        <v>3</v>
      </c>
      <c r="AO377" s="6">
        <v>3</v>
      </c>
      <c r="AP377" s="6">
        <v>2</v>
      </c>
      <c r="AQ377" s="6">
        <v>3</v>
      </c>
      <c r="AR377" s="6">
        <v>4</v>
      </c>
      <c r="AS377" s="6">
        <v>3</v>
      </c>
      <c r="AT377" s="6">
        <v>4</v>
      </c>
      <c r="AU377" s="6">
        <v>2</v>
      </c>
      <c r="AV377" s="6">
        <v>4</v>
      </c>
      <c r="AW377" s="6">
        <v>4</v>
      </c>
      <c r="AX377" s="6">
        <v>3</v>
      </c>
      <c r="AY377" s="6">
        <v>4</v>
      </c>
      <c r="AZ377" s="3">
        <f t="shared" si="301"/>
        <v>1.1000000000000001</v>
      </c>
      <c r="BA377" s="3">
        <f t="shared" si="302"/>
        <v>1.75</v>
      </c>
      <c r="BB377" s="3">
        <f t="shared" si="303"/>
        <v>1.75</v>
      </c>
      <c r="BC377" s="3">
        <f t="shared" si="304"/>
        <v>1.5</v>
      </c>
      <c r="BD377" s="3">
        <f t="shared" si="305"/>
        <v>1.25</v>
      </c>
      <c r="BE377" s="3">
        <f t="shared" si="306"/>
        <v>1.3333333333333333</v>
      </c>
      <c r="BF377" s="3">
        <f t="shared" si="307"/>
        <v>3.2</v>
      </c>
      <c r="BG377" s="3">
        <f t="shared" si="308"/>
        <v>3.5</v>
      </c>
      <c r="BH377" s="3">
        <f t="shared" si="309"/>
        <v>1.1000000000000001</v>
      </c>
      <c r="BI377" s="3">
        <f t="shared" si="310"/>
        <v>1.7000000000000002</v>
      </c>
      <c r="BJ377" s="3">
        <f t="shared" si="311"/>
        <v>1.2727272727272727</v>
      </c>
      <c r="BK377" s="3">
        <f t="shared" si="312"/>
        <v>3.3186813186813184</v>
      </c>
      <c r="BL377" s="3">
        <f t="shared" si="313"/>
        <v>2.2880000000000003</v>
      </c>
      <c r="BO377" t="s">
        <v>641</v>
      </c>
      <c r="BP377" t="str">
        <f t="shared" si="314"/>
        <v>('i2023110600233','2022','in2023110400001','1'),</v>
      </c>
      <c r="BQ377" t="str">
        <f t="shared" si="315"/>
        <v>('i2023110600233','2022','in2023110400002','1'),</v>
      </c>
      <c r="BR377" t="str">
        <f t="shared" si="316"/>
        <v>('i2023110600233','2022','in2023110400003','1'),</v>
      </c>
      <c r="BS377" t="str">
        <f t="shared" si="317"/>
        <v>('i2023110600233','2022','in2023110400004','1'),</v>
      </c>
      <c r="BT377" t="str">
        <f t="shared" si="318"/>
        <v>('i2023110600233','2022','in2023110400005','1'),</v>
      </c>
      <c r="BU377" t="str">
        <f t="shared" si="319"/>
        <v>('i2023110600233','2022','in2023110400006','1'),</v>
      </c>
      <c r="BV377" t="str">
        <f t="shared" si="320"/>
        <v>('i2023110600233','2022','in2023110400007','1'),</v>
      </c>
      <c r="BW377" t="str">
        <f t="shared" si="321"/>
        <v>('i2023110600233','2022','in2023110400008','1'),</v>
      </c>
      <c r="BX377" t="str">
        <f t="shared" si="322"/>
        <v>('i2023110600233','2022','in2023110400009','1'),</v>
      </c>
      <c r="BY377" t="str">
        <f t="shared" si="323"/>
        <v>('i2023110600233','2022','in2023110400010','2'),</v>
      </c>
      <c r="BZ377" t="str">
        <f t="shared" si="324"/>
        <v>('i2023110600233','2022','in2023110400011','2'),</v>
      </c>
      <c r="CA377" t="str">
        <f t="shared" si="325"/>
        <v>('i2023110600233','2022','in2023110400012','1'),</v>
      </c>
      <c r="CB377" t="str">
        <f t="shared" si="326"/>
        <v>('i2023110600233','2022','in2023110400013','2'),</v>
      </c>
      <c r="CC377" t="str">
        <f t="shared" si="327"/>
        <v>('i2023110600233','2022','in2023110400014','2'),</v>
      </c>
      <c r="CD377" t="str">
        <f t="shared" si="328"/>
        <v>('i2023110600233','2022','in2023110400015','1'),</v>
      </c>
      <c r="CE377" t="str">
        <f t="shared" si="329"/>
        <v>('i2023110600233','2022','in2023110400016','1'),</v>
      </c>
      <c r="CF377" t="str">
        <f t="shared" si="330"/>
        <v>('i2023110600233','2022','in2023110400017','3'),</v>
      </c>
      <c r="CG377" t="str">
        <f t="shared" si="331"/>
        <v>('i2023110600233','2022','in2023110400018','2'),</v>
      </c>
      <c r="CH377" t="str">
        <f t="shared" si="332"/>
        <v>('i2023110600233','2022','in2023110400019','2'),</v>
      </c>
      <c r="CI377" t="str">
        <f t="shared" si="333"/>
        <v>('i2023110600233','2022','in2023110400020','1'),</v>
      </c>
      <c r="CJ377" t="str">
        <f t="shared" si="334"/>
        <v>('i2023110600233','2022','in2023110400021','1'),</v>
      </c>
      <c r="CK377" t="str">
        <f t="shared" si="335"/>
        <v>('i2023110600233','2022','in2023110400022','2'),</v>
      </c>
      <c r="CL377" t="str">
        <f t="shared" si="336"/>
        <v>('i2023110600233','2022','in2023110400023','1'),</v>
      </c>
      <c r="CM377" t="str">
        <f t="shared" si="337"/>
        <v>('i2023110600233','2022','in2023110400024','1'),</v>
      </c>
      <c r="CN377" t="str">
        <f t="shared" si="338"/>
        <v>('i2023110600233','2022','in2023110400025','1'),</v>
      </c>
      <c r="CO377" t="str">
        <f t="shared" si="339"/>
        <v>('i2023110600233','2022','in2023110400026','1'),</v>
      </c>
      <c r="CP377" t="str">
        <f t="shared" si="340"/>
        <v>('i2023110600233','2022','in2023110400027','2'),</v>
      </c>
      <c r="CQ377" t="str">
        <f t="shared" si="341"/>
        <v>('i2023110600233','2022','in2023110400028','1'),</v>
      </c>
      <c r="CR377" t="str">
        <f t="shared" si="342"/>
        <v>('i2023110600233','2022','in2023110400029','1'),</v>
      </c>
      <c r="CS377" t="str">
        <f t="shared" si="343"/>
        <v>('i2023110600233','2022','in2023110400030','1'),</v>
      </c>
      <c r="CT377" t="str">
        <f t="shared" si="344"/>
        <v>('i2023110600233','2022','in2023110400031','2'),</v>
      </c>
      <c r="CU377" t="str">
        <f t="shared" si="345"/>
        <v>('i2023110600233','2022','in2023110400032','4'),</v>
      </c>
      <c r="CV377" t="str">
        <f t="shared" si="346"/>
        <v>('i2023110600233','2022','in2023110400033','3'),</v>
      </c>
      <c r="CW377" t="str">
        <f t="shared" si="347"/>
        <v>('i2023110600233','2022','in2023110400034','3'),</v>
      </c>
      <c r="CX377" t="str">
        <f t="shared" si="348"/>
        <v>('i2023110600233','2022','in2023110400035','4'),</v>
      </c>
      <c r="CY377" t="str">
        <f t="shared" si="349"/>
        <v>('i2023110600233','2022','in2023110400036','3'),</v>
      </c>
      <c r="CZ377" t="str">
        <f t="shared" si="350"/>
        <v>('i2023110600233','2022','in2023110400037','3'),</v>
      </c>
      <c r="DA377" t="str">
        <f t="shared" si="351"/>
        <v>('i2023110600233','2022','in2023110400038','2'),</v>
      </c>
      <c r="DB377" t="str">
        <f t="shared" si="352"/>
        <v>('i2023110600233','2022','in2023110400039','3'),</v>
      </c>
      <c r="DC377" t="str">
        <f t="shared" si="353"/>
        <v>('i2023110600233','2022','in2023110400040','4'),</v>
      </c>
      <c r="DD377" t="str">
        <f t="shared" si="354"/>
        <v>('i2023110600233','2022','in2023110400041','3'),</v>
      </c>
      <c r="DE377" t="str">
        <f t="shared" si="355"/>
        <v>('i2023110600233','2022','in2023110400042','4'),</v>
      </c>
      <c r="DF377" t="str">
        <f t="shared" si="356"/>
        <v>('i2023110600233','2022','in2023110400043','2'),</v>
      </c>
      <c r="DG377" t="str">
        <f t="shared" si="357"/>
        <v>('i2023110600233','2022','in2023110400044','4'),</v>
      </c>
      <c r="DH377" t="str">
        <f t="shared" si="358"/>
        <v>('i2023110600233','2022','in2023110400045','4'),</v>
      </c>
      <c r="DI377" t="str">
        <f t="shared" si="359"/>
        <v>('i2023110600233','2022','in2023110400046','3'),</v>
      </c>
      <c r="DJ377" t="str">
        <f t="shared" si="360"/>
        <v>('i2023110600233','2022','in2023110400047','4');</v>
      </c>
    </row>
    <row r="378" spans="1:114" x14ac:dyDescent="0.25">
      <c r="A378" s="4" t="str">
        <f>INDEX('instansi pusat'!$B$2:$C$623,MATCH(C378,'instansi pusat'!$D$2:$D$623,0),2)</f>
        <v>i2023110600274</v>
      </c>
      <c r="B378" s="6">
        <v>7210</v>
      </c>
      <c r="C378" s="5" t="s">
        <v>461</v>
      </c>
      <c r="D378" s="6">
        <v>2022</v>
      </c>
      <c r="E378" s="6">
        <v>1</v>
      </c>
      <c r="F378" s="6">
        <v>1</v>
      </c>
      <c r="G378" s="6">
        <v>3</v>
      </c>
      <c r="H378" s="6">
        <v>1</v>
      </c>
      <c r="I378" s="6">
        <v>3</v>
      </c>
      <c r="J378" s="6">
        <v>1</v>
      </c>
      <c r="K378" s="6">
        <v>3</v>
      </c>
      <c r="L378" s="6">
        <v>2</v>
      </c>
      <c r="M378" s="6">
        <v>1</v>
      </c>
      <c r="N378" s="6">
        <v>3</v>
      </c>
      <c r="O378" s="6">
        <v>1</v>
      </c>
      <c r="P378" s="6">
        <v>1</v>
      </c>
      <c r="Q378" s="6">
        <v>1</v>
      </c>
      <c r="R378" s="6">
        <v>1</v>
      </c>
      <c r="S378" s="6">
        <v>2</v>
      </c>
      <c r="T378" s="6">
        <v>1</v>
      </c>
      <c r="U378" s="6">
        <v>1</v>
      </c>
      <c r="V378" s="6">
        <v>1</v>
      </c>
      <c r="W378" s="6">
        <v>2</v>
      </c>
      <c r="X378" s="6">
        <v>1</v>
      </c>
      <c r="Y378" s="6">
        <v>1</v>
      </c>
      <c r="Z378" s="6">
        <v>1</v>
      </c>
      <c r="AA378" s="6">
        <v>1</v>
      </c>
      <c r="AB378" s="6">
        <v>1</v>
      </c>
      <c r="AC378" s="6">
        <v>1</v>
      </c>
      <c r="AD378" s="6">
        <v>1</v>
      </c>
      <c r="AE378" s="6">
        <v>1</v>
      </c>
      <c r="AF378" s="6">
        <v>1</v>
      </c>
      <c r="AG378" s="6">
        <v>1</v>
      </c>
      <c r="AH378" s="6">
        <v>1</v>
      </c>
      <c r="AI378" s="6">
        <v>1</v>
      </c>
      <c r="AJ378" s="6">
        <v>4</v>
      </c>
      <c r="AK378" s="6">
        <v>4</v>
      </c>
      <c r="AL378" s="6">
        <v>4</v>
      </c>
      <c r="AM378" s="6">
        <v>3</v>
      </c>
      <c r="AN378" s="6">
        <v>2</v>
      </c>
      <c r="AO378" s="6">
        <v>1</v>
      </c>
      <c r="AP378" s="6">
        <v>3</v>
      </c>
      <c r="AQ378" s="6">
        <v>1</v>
      </c>
      <c r="AR378" s="6">
        <v>3</v>
      </c>
      <c r="AS378" s="6">
        <v>1</v>
      </c>
      <c r="AT378" s="6">
        <v>4</v>
      </c>
      <c r="AU378" s="6">
        <v>1</v>
      </c>
      <c r="AV378" s="6">
        <v>2</v>
      </c>
      <c r="AW378" s="6">
        <v>4</v>
      </c>
      <c r="AX378" s="6">
        <v>2</v>
      </c>
      <c r="AY378" s="6">
        <v>3</v>
      </c>
      <c r="AZ378" s="3">
        <f t="shared" si="301"/>
        <v>1.9000000000000001</v>
      </c>
      <c r="BA378" s="3">
        <f t="shared" si="302"/>
        <v>1</v>
      </c>
      <c r="BB378" s="3">
        <f t="shared" si="303"/>
        <v>1.25</v>
      </c>
      <c r="BC378" s="3">
        <f t="shared" si="304"/>
        <v>1.5</v>
      </c>
      <c r="BD378" s="3">
        <f t="shared" si="305"/>
        <v>1</v>
      </c>
      <c r="BE378" s="3">
        <f t="shared" si="306"/>
        <v>1</v>
      </c>
      <c r="BF378" s="3">
        <f t="shared" si="307"/>
        <v>2.6</v>
      </c>
      <c r="BG378" s="3">
        <f t="shared" si="308"/>
        <v>2.6666666666666665</v>
      </c>
      <c r="BH378" s="3">
        <f t="shared" si="309"/>
        <v>1.9000000000000001</v>
      </c>
      <c r="BI378" s="3">
        <f t="shared" si="310"/>
        <v>1.2000000000000002</v>
      </c>
      <c r="BJ378" s="3">
        <f t="shared" si="311"/>
        <v>1</v>
      </c>
      <c r="BK378" s="3">
        <f t="shared" si="312"/>
        <v>2.6263736263736259</v>
      </c>
      <c r="BL378" s="3">
        <f t="shared" si="313"/>
        <v>1.907</v>
      </c>
      <c r="BO378" t="s">
        <v>641</v>
      </c>
      <c r="BP378" t="str">
        <f t="shared" si="314"/>
        <v>('i2023110600274','2022','in2023110400001','1'),</v>
      </c>
      <c r="BQ378" t="str">
        <f t="shared" si="315"/>
        <v>('i2023110600274','2022','in2023110400002','1'),</v>
      </c>
      <c r="BR378" t="str">
        <f t="shared" si="316"/>
        <v>('i2023110600274','2022','in2023110400003','3'),</v>
      </c>
      <c r="BS378" t="str">
        <f t="shared" si="317"/>
        <v>('i2023110600274','2022','in2023110400004','1'),</v>
      </c>
      <c r="BT378" t="str">
        <f t="shared" si="318"/>
        <v>('i2023110600274','2022','in2023110400005','3'),</v>
      </c>
      <c r="BU378" t="str">
        <f t="shared" si="319"/>
        <v>('i2023110600274','2022','in2023110400006','1'),</v>
      </c>
      <c r="BV378" t="str">
        <f t="shared" si="320"/>
        <v>('i2023110600274','2022','in2023110400007','3'),</v>
      </c>
      <c r="BW378" t="str">
        <f t="shared" si="321"/>
        <v>('i2023110600274','2022','in2023110400008','2'),</v>
      </c>
      <c r="BX378" t="str">
        <f t="shared" si="322"/>
        <v>('i2023110600274','2022','in2023110400009','1'),</v>
      </c>
      <c r="BY378" t="str">
        <f t="shared" si="323"/>
        <v>('i2023110600274','2022','in2023110400010','3'),</v>
      </c>
      <c r="BZ378" t="str">
        <f t="shared" si="324"/>
        <v>('i2023110600274','2022','in2023110400011','1'),</v>
      </c>
      <c r="CA378" t="str">
        <f t="shared" si="325"/>
        <v>('i2023110600274','2022','in2023110400012','1'),</v>
      </c>
      <c r="CB378" t="str">
        <f t="shared" si="326"/>
        <v>('i2023110600274','2022','in2023110400013','1'),</v>
      </c>
      <c r="CC378" t="str">
        <f t="shared" si="327"/>
        <v>('i2023110600274','2022','in2023110400014','1'),</v>
      </c>
      <c r="CD378" t="str">
        <f t="shared" si="328"/>
        <v>('i2023110600274','2022','in2023110400015','2'),</v>
      </c>
      <c r="CE378" t="str">
        <f t="shared" si="329"/>
        <v>('i2023110600274','2022','in2023110400016','1'),</v>
      </c>
      <c r="CF378" t="str">
        <f t="shared" si="330"/>
        <v>('i2023110600274','2022','in2023110400017','1'),</v>
      </c>
      <c r="CG378" t="str">
        <f t="shared" si="331"/>
        <v>('i2023110600274','2022','in2023110400018','1'),</v>
      </c>
      <c r="CH378" t="str">
        <f t="shared" si="332"/>
        <v>('i2023110600274','2022','in2023110400019','2'),</v>
      </c>
      <c r="CI378" t="str">
        <f t="shared" si="333"/>
        <v>('i2023110600274','2022','in2023110400020','1'),</v>
      </c>
      <c r="CJ378" t="str">
        <f t="shared" si="334"/>
        <v>('i2023110600274','2022','in2023110400021','1'),</v>
      </c>
      <c r="CK378" t="str">
        <f t="shared" si="335"/>
        <v>('i2023110600274','2022','in2023110400022','1'),</v>
      </c>
      <c r="CL378" t="str">
        <f t="shared" si="336"/>
        <v>('i2023110600274','2022','in2023110400023','1'),</v>
      </c>
      <c r="CM378" t="str">
        <f t="shared" si="337"/>
        <v>('i2023110600274','2022','in2023110400024','1'),</v>
      </c>
      <c r="CN378" t="str">
        <f t="shared" si="338"/>
        <v>('i2023110600274','2022','in2023110400025','1'),</v>
      </c>
      <c r="CO378" t="str">
        <f t="shared" si="339"/>
        <v>('i2023110600274','2022','in2023110400026','1'),</v>
      </c>
      <c r="CP378" t="str">
        <f t="shared" si="340"/>
        <v>('i2023110600274','2022','in2023110400027','1'),</v>
      </c>
      <c r="CQ378" t="str">
        <f t="shared" si="341"/>
        <v>('i2023110600274','2022','in2023110400028','1'),</v>
      </c>
      <c r="CR378" t="str">
        <f t="shared" si="342"/>
        <v>('i2023110600274','2022','in2023110400029','1'),</v>
      </c>
      <c r="CS378" t="str">
        <f t="shared" si="343"/>
        <v>('i2023110600274','2022','in2023110400030','1'),</v>
      </c>
      <c r="CT378" t="str">
        <f t="shared" si="344"/>
        <v>('i2023110600274','2022','in2023110400031','1'),</v>
      </c>
      <c r="CU378" t="str">
        <f t="shared" si="345"/>
        <v>('i2023110600274','2022','in2023110400032','4'),</v>
      </c>
      <c r="CV378" t="str">
        <f t="shared" si="346"/>
        <v>('i2023110600274','2022','in2023110400033','4'),</v>
      </c>
      <c r="CW378" t="str">
        <f t="shared" si="347"/>
        <v>('i2023110600274','2022','in2023110400034','4'),</v>
      </c>
      <c r="CX378" t="str">
        <f t="shared" si="348"/>
        <v>('i2023110600274','2022','in2023110400035','3'),</v>
      </c>
      <c r="CY378" t="str">
        <f t="shared" si="349"/>
        <v>('i2023110600274','2022','in2023110400036','2'),</v>
      </c>
      <c r="CZ378" t="str">
        <f t="shared" si="350"/>
        <v>('i2023110600274','2022','in2023110400037','1'),</v>
      </c>
      <c r="DA378" t="str">
        <f t="shared" si="351"/>
        <v>('i2023110600274','2022','in2023110400038','3'),</v>
      </c>
      <c r="DB378" t="str">
        <f t="shared" si="352"/>
        <v>('i2023110600274','2022','in2023110400039','1'),</v>
      </c>
      <c r="DC378" t="str">
        <f t="shared" si="353"/>
        <v>('i2023110600274','2022','in2023110400040','3'),</v>
      </c>
      <c r="DD378" t="str">
        <f t="shared" si="354"/>
        <v>('i2023110600274','2022','in2023110400041','1'),</v>
      </c>
      <c r="DE378" t="str">
        <f t="shared" si="355"/>
        <v>('i2023110600274','2022','in2023110400042','4'),</v>
      </c>
      <c r="DF378" t="str">
        <f t="shared" si="356"/>
        <v>('i2023110600274','2022','in2023110400043','1'),</v>
      </c>
      <c r="DG378" t="str">
        <f t="shared" si="357"/>
        <v>('i2023110600274','2022','in2023110400044','2'),</v>
      </c>
      <c r="DH378" t="str">
        <f t="shared" si="358"/>
        <v>('i2023110600274','2022','in2023110400045','4'),</v>
      </c>
      <c r="DI378" t="str">
        <f t="shared" si="359"/>
        <v>('i2023110600274','2022','in2023110400046','2'),</v>
      </c>
      <c r="DJ378" t="str">
        <f t="shared" si="360"/>
        <v>('i2023110600274','2022','in2023110400047','3');</v>
      </c>
    </row>
    <row r="379" spans="1:114" x14ac:dyDescent="0.25">
      <c r="A379" s="4" t="str">
        <f>INDEX('instansi pusat'!$B$2:$C$623,MATCH(C379,'instansi pusat'!$D$2:$D$623,0),2)</f>
        <v>i2023110600152</v>
      </c>
      <c r="B379" s="6">
        <v>5408</v>
      </c>
      <c r="C379" s="5" t="s">
        <v>496</v>
      </c>
      <c r="D379" s="6">
        <v>2022</v>
      </c>
      <c r="E379" s="6">
        <v>2</v>
      </c>
      <c r="F379" s="6">
        <v>1</v>
      </c>
      <c r="G379" s="6">
        <v>2</v>
      </c>
      <c r="H379" s="6">
        <v>2</v>
      </c>
      <c r="I379" s="6">
        <v>3</v>
      </c>
      <c r="J379" s="6">
        <v>3</v>
      </c>
      <c r="K379" s="6">
        <v>3</v>
      </c>
      <c r="L379" s="6">
        <v>2</v>
      </c>
      <c r="M379" s="6">
        <v>1</v>
      </c>
      <c r="N379" s="6">
        <v>3</v>
      </c>
      <c r="O379" s="6">
        <v>1</v>
      </c>
      <c r="P379" s="6">
        <v>2</v>
      </c>
      <c r="Q379" s="6">
        <v>1</v>
      </c>
      <c r="R379" s="6">
        <v>2</v>
      </c>
      <c r="S379" s="6">
        <v>1</v>
      </c>
      <c r="T379" s="6">
        <v>2</v>
      </c>
      <c r="U379" s="6">
        <v>2</v>
      </c>
      <c r="V379" s="6">
        <v>1</v>
      </c>
      <c r="W379" s="6">
        <v>2</v>
      </c>
      <c r="X379" s="6">
        <v>1</v>
      </c>
      <c r="Y379" s="6">
        <v>1</v>
      </c>
      <c r="Z379" s="6">
        <v>1</v>
      </c>
      <c r="AA379" s="6">
        <v>1</v>
      </c>
      <c r="AB379" s="6">
        <v>1</v>
      </c>
      <c r="AC379" s="6">
        <v>2</v>
      </c>
      <c r="AD379" s="6">
        <v>1</v>
      </c>
      <c r="AE379" s="6">
        <v>1</v>
      </c>
      <c r="AF379" s="6">
        <v>2</v>
      </c>
      <c r="AG379" s="6">
        <v>1</v>
      </c>
      <c r="AH379" s="6">
        <v>2</v>
      </c>
      <c r="AI379" s="6">
        <v>1</v>
      </c>
      <c r="AJ379" s="6">
        <v>4</v>
      </c>
      <c r="AK379" s="6">
        <v>4</v>
      </c>
      <c r="AL379" s="6">
        <v>4</v>
      </c>
      <c r="AM379" s="6">
        <v>3</v>
      </c>
      <c r="AN379" s="6">
        <v>4</v>
      </c>
      <c r="AO379" s="6">
        <v>1</v>
      </c>
      <c r="AP379" s="6">
        <v>1</v>
      </c>
      <c r="AQ379" s="6">
        <v>3</v>
      </c>
      <c r="AR379" s="6">
        <v>1</v>
      </c>
      <c r="AS379" s="6">
        <v>3</v>
      </c>
      <c r="AT379" s="6">
        <v>4</v>
      </c>
      <c r="AU379" s="6">
        <v>3</v>
      </c>
      <c r="AV379" s="6">
        <v>4</v>
      </c>
      <c r="AW379" s="6">
        <v>2</v>
      </c>
      <c r="AX379" s="6">
        <v>3</v>
      </c>
      <c r="AY379" s="6">
        <v>2</v>
      </c>
      <c r="AZ379" s="3">
        <f t="shared" si="301"/>
        <v>2.2000000000000002</v>
      </c>
      <c r="BA379" s="3">
        <f t="shared" si="302"/>
        <v>1.5</v>
      </c>
      <c r="BB379" s="3">
        <f t="shared" si="303"/>
        <v>1.5</v>
      </c>
      <c r="BC379" s="3">
        <f t="shared" si="304"/>
        <v>1.5</v>
      </c>
      <c r="BD379" s="3">
        <f t="shared" si="305"/>
        <v>1.25</v>
      </c>
      <c r="BE379" s="3">
        <f t="shared" si="306"/>
        <v>1.3333333333333333</v>
      </c>
      <c r="BF379" s="3">
        <f t="shared" si="307"/>
        <v>2.8000000000000003</v>
      </c>
      <c r="BG379" s="3">
        <f t="shared" si="308"/>
        <v>3</v>
      </c>
      <c r="BH379" s="3">
        <f t="shared" si="309"/>
        <v>2.2000000000000002</v>
      </c>
      <c r="BI379" s="3">
        <f t="shared" si="310"/>
        <v>1.5000000000000002</v>
      </c>
      <c r="BJ379" s="3">
        <f t="shared" si="311"/>
        <v>1.2727272727272727</v>
      </c>
      <c r="BK379" s="3">
        <f t="shared" si="312"/>
        <v>2.8791208791208791</v>
      </c>
      <c r="BL379" s="3">
        <f t="shared" si="313"/>
        <v>2.181</v>
      </c>
      <c r="BO379" t="s">
        <v>641</v>
      </c>
      <c r="BP379" t="str">
        <f t="shared" si="314"/>
        <v>('i2023110600152','2022','in2023110400001','2'),</v>
      </c>
      <c r="BQ379" t="str">
        <f t="shared" si="315"/>
        <v>('i2023110600152','2022','in2023110400002','1'),</v>
      </c>
      <c r="BR379" t="str">
        <f t="shared" si="316"/>
        <v>('i2023110600152','2022','in2023110400003','2'),</v>
      </c>
      <c r="BS379" t="str">
        <f t="shared" si="317"/>
        <v>('i2023110600152','2022','in2023110400004','2'),</v>
      </c>
      <c r="BT379" t="str">
        <f t="shared" si="318"/>
        <v>('i2023110600152','2022','in2023110400005','3'),</v>
      </c>
      <c r="BU379" t="str">
        <f t="shared" si="319"/>
        <v>('i2023110600152','2022','in2023110400006','3'),</v>
      </c>
      <c r="BV379" t="str">
        <f t="shared" si="320"/>
        <v>('i2023110600152','2022','in2023110400007','3'),</v>
      </c>
      <c r="BW379" t="str">
        <f t="shared" si="321"/>
        <v>('i2023110600152','2022','in2023110400008','2'),</v>
      </c>
      <c r="BX379" t="str">
        <f t="shared" si="322"/>
        <v>('i2023110600152','2022','in2023110400009','1'),</v>
      </c>
      <c r="BY379" t="str">
        <f t="shared" si="323"/>
        <v>('i2023110600152','2022','in2023110400010','3'),</v>
      </c>
      <c r="BZ379" t="str">
        <f t="shared" si="324"/>
        <v>('i2023110600152','2022','in2023110400011','1'),</v>
      </c>
      <c r="CA379" t="str">
        <f t="shared" si="325"/>
        <v>('i2023110600152','2022','in2023110400012','2'),</v>
      </c>
      <c r="CB379" t="str">
        <f t="shared" si="326"/>
        <v>('i2023110600152','2022','in2023110400013','1'),</v>
      </c>
      <c r="CC379" t="str">
        <f t="shared" si="327"/>
        <v>('i2023110600152','2022','in2023110400014','2'),</v>
      </c>
      <c r="CD379" t="str">
        <f t="shared" si="328"/>
        <v>('i2023110600152','2022','in2023110400015','1'),</v>
      </c>
      <c r="CE379" t="str">
        <f t="shared" si="329"/>
        <v>('i2023110600152','2022','in2023110400016','2'),</v>
      </c>
      <c r="CF379" t="str">
        <f t="shared" si="330"/>
        <v>('i2023110600152','2022','in2023110400017','2'),</v>
      </c>
      <c r="CG379" t="str">
        <f t="shared" si="331"/>
        <v>('i2023110600152','2022','in2023110400018','1'),</v>
      </c>
      <c r="CH379" t="str">
        <f t="shared" si="332"/>
        <v>('i2023110600152','2022','in2023110400019','2'),</v>
      </c>
      <c r="CI379" t="str">
        <f t="shared" si="333"/>
        <v>('i2023110600152','2022','in2023110400020','1'),</v>
      </c>
      <c r="CJ379" t="str">
        <f t="shared" si="334"/>
        <v>('i2023110600152','2022','in2023110400021','1'),</v>
      </c>
      <c r="CK379" t="str">
        <f t="shared" si="335"/>
        <v>('i2023110600152','2022','in2023110400022','1'),</v>
      </c>
      <c r="CL379" t="str">
        <f t="shared" si="336"/>
        <v>('i2023110600152','2022','in2023110400023','1'),</v>
      </c>
      <c r="CM379" t="str">
        <f t="shared" si="337"/>
        <v>('i2023110600152','2022','in2023110400024','1'),</v>
      </c>
      <c r="CN379" t="str">
        <f t="shared" si="338"/>
        <v>('i2023110600152','2022','in2023110400025','2'),</v>
      </c>
      <c r="CO379" t="str">
        <f t="shared" si="339"/>
        <v>('i2023110600152','2022','in2023110400026','1'),</v>
      </c>
      <c r="CP379" t="str">
        <f t="shared" si="340"/>
        <v>('i2023110600152','2022','in2023110400027','1'),</v>
      </c>
      <c r="CQ379" t="str">
        <f t="shared" si="341"/>
        <v>('i2023110600152','2022','in2023110400028','2'),</v>
      </c>
      <c r="CR379" t="str">
        <f t="shared" si="342"/>
        <v>('i2023110600152','2022','in2023110400029','1'),</v>
      </c>
      <c r="CS379" t="str">
        <f t="shared" si="343"/>
        <v>('i2023110600152','2022','in2023110400030','2'),</v>
      </c>
      <c r="CT379" t="str">
        <f t="shared" si="344"/>
        <v>('i2023110600152','2022','in2023110400031','1'),</v>
      </c>
      <c r="CU379" t="str">
        <f t="shared" si="345"/>
        <v>('i2023110600152','2022','in2023110400032','4'),</v>
      </c>
      <c r="CV379" t="str">
        <f t="shared" si="346"/>
        <v>('i2023110600152','2022','in2023110400033','4'),</v>
      </c>
      <c r="CW379" t="str">
        <f t="shared" si="347"/>
        <v>('i2023110600152','2022','in2023110400034','4'),</v>
      </c>
      <c r="CX379" t="str">
        <f t="shared" si="348"/>
        <v>('i2023110600152','2022','in2023110400035','3'),</v>
      </c>
      <c r="CY379" t="str">
        <f t="shared" si="349"/>
        <v>('i2023110600152','2022','in2023110400036','4'),</v>
      </c>
      <c r="CZ379" t="str">
        <f t="shared" si="350"/>
        <v>('i2023110600152','2022','in2023110400037','1'),</v>
      </c>
      <c r="DA379" t="str">
        <f t="shared" si="351"/>
        <v>('i2023110600152','2022','in2023110400038','1'),</v>
      </c>
      <c r="DB379" t="str">
        <f t="shared" si="352"/>
        <v>('i2023110600152','2022','in2023110400039','3'),</v>
      </c>
      <c r="DC379" t="str">
        <f t="shared" si="353"/>
        <v>('i2023110600152','2022','in2023110400040','1'),</v>
      </c>
      <c r="DD379" t="str">
        <f t="shared" si="354"/>
        <v>('i2023110600152','2022','in2023110400041','3'),</v>
      </c>
      <c r="DE379" t="str">
        <f t="shared" si="355"/>
        <v>('i2023110600152','2022','in2023110400042','4'),</v>
      </c>
      <c r="DF379" t="str">
        <f t="shared" si="356"/>
        <v>('i2023110600152','2022','in2023110400043','3'),</v>
      </c>
      <c r="DG379" t="str">
        <f t="shared" si="357"/>
        <v>('i2023110600152','2022','in2023110400044','4'),</v>
      </c>
      <c r="DH379" t="str">
        <f t="shared" si="358"/>
        <v>('i2023110600152','2022','in2023110400045','2'),</v>
      </c>
      <c r="DI379" t="str">
        <f t="shared" si="359"/>
        <v>('i2023110600152','2022','in2023110400046','3'),</v>
      </c>
      <c r="DJ379" t="str">
        <f t="shared" si="360"/>
        <v>('i2023110600152','2022','in2023110400047','2');</v>
      </c>
    </row>
    <row r="380" spans="1:114" x14ac:dyDescent="0.25">
      <c r="A380" s="4" t="str">
        <f>INDEX('instansi pusat'!$B$2:$C$623,MATCH(C380,'instansi pusat'!$D$2:$D$623,0),2)</f>
        <v>i2023110600482</v>
      </c>
      <c r="B380" s="6">
        <v>7706</v>
      </c>
      <c r="C380" s="5" t="s">
        <v>379</v>
      </c>
      <c r="D380" s="6">
        <v>2022</v>
      </c>
      <c r="E380" s="6">
        <v>1</v>
      </c>
      <c r="F380" s="6">
        <v>1</v>
      </c>
      <c r="G380" s="6">
        <v>1</v>
      </c>
      <c r="H380" s="6">
        <v>1</v>
      </c>
      <c r="I380" s="6">
        <v>1</v>
      </c>
      <c r="J380" s="6">
        <v>1</v>
      </c>
      <c r="K380" s="6">
        <v>1</v>
      </c>
      <c r="L380" s="6">
        <v>1</v>
      </c>
      <c r="M380" s="6">
        <v>1</v>
      </c>
      <c r="N380" s="6">
        <v>1</v>
      </c>
      <c r="O380" s="6">
        <v>1</v>
      </c>
      <c r="P380" s="6">
        <v>1</v>
      </c>
      <c r="Q380" s="6">
        <v>1</v>
      </c>
      <c r="R380" s="6">
        <v>1</v>
      </c>
      <c r="S380" s="6">
        <v>1</v>
      </c>
      <c r="T380" s="6">
        <v>1</v>
      </c>
      <c r="U380" s="6">
        <v>1</v>
      </c>
      <c r="V380" s="6">
        <v>1</v>
      </c>
      <c r="W380" s="6">
        <v>1</v>
      </c>
      <c r="X380" s="6">
        <v>1</v>
      </c>
      <c r="Y380" s="6">
        <v>1</v>
      </c>
      <c r="Z380" s="6">
        <v>1</v>
      </c>
      <c r="AA380" s="6">
        <v>1</v>
      </c>
      <c r="AB380" s="6">
        <v>1</v>
      </c>
      <c r="AC380" s="6">
        <v>1</v>
      </c>
      <c r="AD380" s="6">
        <v>1</v>
      </c>
      <c r="AE380" s="6">
        <v>1</v>
      </c>
      <c r="AF380" s="6">
        <v>1</v>
      </c>
      <c r="AG380" s="6">
        <v>1</v>
      </c>
      <c r="AH380" s="6">
        <v>1</v>
      </c>
      <c r="AI380" s="6">
        <v>1</v>
      </c>
      <c r="AJ380" s="6">
        <v>5</v>
      </c>
      <c r="AK380" s="6">
        <v>5</v>
      </c>
      <c r="AL380" s="6">
        <v>4</v>
      </c>
      <c r="AM380" s="6">
        <v>3</v>
      </c>
      <c r="AN380" s="6">
        <v>2</v>
      </c>
      <c r="AO380" s="6">
        <v>1</v>
      </c>
      <c r="AP380" s="6">
        <v>3</v>
      </c>
      <c r="AQ380" s="6">
        <v>1</v>
      </c>
      <c r="AR380" s="6">
        <v>1</v>
      </c>
      <c r="AS380" s="6">
        <v>3</v>
      </c>
      <c r="AT380" s="6">
        <v>4</v>
      </c>
      <c r="AU380" s="6">
        <v>1</v>
      </c>
      <c r="AV380" s="6">
        <v>3</v>
      </c>
      <c r="AW380" s="6">
        <v>3</v>
      </c>
      <c r="AX380" s="6">
        <v>2</v>
      </c>
      <c r="AY380" s="6">
        <v>4</v>
      </c>
      <c r="AZ380" s="3">
        <f t="shared" si="301"/>
        <v>1</v>
      </c>
      <c r="BA380" s="3">
        <f t="shared" si="302"/>
        <v>1</v>
      </c>
      <c r="BB380" s="3">
        <f t="shared" si="303"/>
        <v>1</v>
      </c>
      <c r="BC380" s="3">
        <f t="shared" si="304"/>
        <v>1</v>
      </c>
      <c r="BD380" s="3">
        <f t="shared" si="305"/>
        <v>1</v>
      </c>
      <c r="BE380" s="3">
        <f t="shared" si="306"/>
        <v>1</v>
      </c>
      <c r="BF380" s="3">
        <f t="shared" si="307"/>
        <v>2.8000000000000003</v>
      </c>
      <c r="BG380" s="3">
        <f t="shared" si="308"/>
        <v>2.833333333333333</v>
      </c>
      <c r="BH380" s="3">
        <f t="shared" si="309"/>
        <v>1</v>
      </c>
      <c r="BI380" s="3">
        <f t="shared" si="310"/>
        <v>1</v>
      </c>
      <c r="BJ380" s="3">
        <f t="shared" si="311"/>
        <v>1</v>
      </c>
      <c r="BK380" s="3">
        <f t="shared" si="312"/>
        <v>2.813186813186813</v>
      </c>
      <c r="BL380" s="3">
        <f t="shared" si="313"/>
        <v>1.8250000000000002</v>
      </c>
      <c r="BO380" t="s">
        <v>641</v>
      </c>
      <c r="BP380" t="str">
        <f t="shared" si="314"/>
        <v>('i2023110600482','2022','in2023110400001','1'),</v>
      </c>
      <c r="BQ380" t="str">
        <f t="shared" si="315"/>
        <v>('i2023110600482','2022','in2023110400002','1'),</v>
      </c>
      <c r="BR380" t="str">
        <f t="shared" si="316"/>
        <v>('i2023110600482','2022','in2023110400003','1'),</v>
      </c>
      <c r="BS380" t="str">
        <f t="shared" si="317"/>
        <v>('i2023110600482','2022','in2023110400004','1'),</v>
      </c>
      <c r="BT380" t="str">
        <f t="shared" si="318"/>
        <v>('i2023110600482','2022','in2023110400005','1'),</v>
      </c>
      <c r="BU380" t="str">
        <f t="shared" si="319"/>
        <v>('i2023110600482','2022','in2023110400006','1'),</v>
      </c>
      <c r="BV380" t="str">
        <f t="shared" si="320"/>
        <v>('i2023110600482','2022','in2023110400007','1'),</v>
      </c>
      <c r="BW380" t="str">
        <f t="shared" si="321"/>
        <v>('i2023110600482','2022','in2023110400008','1'),</v>
      </c>
      <c r="BX380" t="str">
        <f t="shared" si="322"/>
        <v>('i2023110600482','2022','in2023110400009','1'),</v>
      </c>
      <c r="BY380" t="str">
        <f t="shared" si="323"/>
        <v>('i2023110600482','2022','in2023110400010','1'),</v>
      </c>
      <c r="BZ380" t="str">
        <f t="shared" si="324"/>
        <v>('i2023110600482','2022','in2023110400011','1'),</v>
      </c>
      <c r="CA380" t="str">
        <f t="shared" si="325"/>
        <v>('i2023110600482','2022','in2023110400012','1'),</v>
      </c>
      <c r="CB380" t="str">
        <f t="shared" si="326"/>
        <v>('i2023110600482','2022','in2023110400013','1'),</v>
      </c>
      <c r="CC380" t="str">
        <f t="shared" si="327"/>
        <v>('i2023110600482','2022','in2023110400014','1'),</v>
      </c>
      <c r="CD380" t="str">
        <f t="shared" si="328"/>
        <v>('i2023110600482','2022','in2023110400015','1'),</v>
      </c>
      <c r="CE380" t="str">
        <f t="shared" si="329"/>
        <v>('i2023110600482','2022','in2023110400016','1'),</v>
      </c>
      <c r="CF380" t="str">
        <f t="shared" si="330"/>
        <v>('i2023110600482','2022','in2023110400017','1'),</v>
      </c>
      <c r="CG380" t="str">
        <f t="shared" si="331"/>
        <v>('i2023110600482','2022','in2023110400018','1'),</v>
      </c>
      <c r="CH380" t="str">
        <f t="shared" si="332"/>
        <v>('i2023110600482','2022','in2023110400019','1'),</v>
      </c>
      <c r="CI380" t="str">
        <f t="shared" si="333"/>
        <v>('i2023110600482','2022','in2023110400020','1'),</v>
      </c>
      <c r="CJ380" t="str">
        <f t="shared" si="334"/>
        <v>('i2023110600482','2022','in2023110400021','1'),</v>
      </c>
      <c r="CK380" t="str">
        <f t="shared" si="335"/>
        <v>('i2023110600482','2022','in2023110400022','1'),</v>
      </c>
      <c r="CL380" t="str">
        <f t="shared" si="336"/>
        <v>('i2023110600482','2022','in2023110400023','1'),</v>
      </c>
      <c r="CM380" t="str">
        <f t="shared" si="337"/>
        <v>('i2023110600482','2022','in2023110400024','1'),</v>
      </c>
      <c r="CN380" t="str">
        <f t="shared" si="338"/>
        <v>('i2023110600482','2022','in2023110400025','1'),</v>
      </c>
      <c r="CO380" t="str">
        <f t="shared" si="339"/>
        <v>('i2023110600482','2022','in2023110400026','1'),</v>
      </c>
      <c r="CP380" t="str">
        <f t="shared" si="340"/>
        <v>('i2023110600482','2022','in2023110400027','1'),</v>
      </c>
      <c r="CQ380" t="str">
        <f t="shared" si="341"/>
        <v>('i2023110600482','2022','in2023110400028','1'),</v>
      </c>
      <c r="CR380" t="str">
        <f t="shared" si="342"/>
        <v>('i2023110600482','2022','in2023110400029','1'),</v>
      </c>
      <c r="CS380" t="str">
        <f t="shared" si="343"/>
        <v>('i2023110600482','2022','in2023110400030','1'),</v>
      </c>
      <c r="CT380" t="str">
        <f t="shared" si="344"/>
        <v>('i2023110600482','2022','in2023110400031','1'),</v>
      </c>
      <c r="CU380" t="str">
        <f t="shared" si="345"/>
        <v>('i2023110600482','2022','in2023110400032','5'),</v>
      </c>
      <c r="CV380" t="str">
        <f t="shared" si="346"/>
        <v>('i2023110600482','2022','in2023110400033','5'),</v>
      </c>
      <c r="CW380" t="str">
        <f t="shared" si="347"/>
        <v>('i2023110600482','2022','in2023110400034','4'),</v>
      </c>
      <c r="CX380" t="str">
        <f t="shared" si="348"/>
        <v>('i2023110600482','2022','in2023110400035','3'),</v>
      </c>
      <c r="CY380" t="str">
        <f t="shared" si="349"/>
        <v>('i2023110600482','2022','in2023110400036','2'),</v>
      </c>
      <c r="CZ380" t="str">
        <f t="shared" si="350"/>
        <v>('i2023110600482','2022','in2023110400037','1'),</v>
      </c>
      <c r="DA380" t="str">
        <f t="shared" si="351"/>
        <v>('i2023110600482','2022','in2023110400038','3'),</v>
      </c>
      <c r="DB380" t="str">
        <f t="shared" si="352"/>
        <v>('i2023110600482','2022','in2023110400039','1'),</v>
      </c>
      <c r="DC380" t="str">
        <f t="shared" si="353"/>
        <v>('i2023110600482','2022','in2023110400040','1'),</v>
      </c>
      <c r="DD380" t="str">
        <f t="shared" si="354"/>
        <v>('i2023110600482','2022','in2023110400041','3'),</v>
      </c>
      <c r="DE380" t="str">
        <f t="shared" si="355"/>
        <v>('i2023110600482','2022','in2023110400042','4'),</v>
      </c>
      <c r="DF380" t="str">
        <f t="shared" si="356"/>
        <v>('i2023110600482','2022','in2023110400043','1'),</v>
      </c>
      <c r="DG380" t="str">
        <f t="shared" si="357"/>
        <v>('i2023110600482','2022','in2023110400044','3'),</v>
      </c>
      <c r="DH380" t="str">
        <f t="shared" si="358"/>
        <v>('i2023110600482','2022','in2023110400045','3'),</v>
      </c>
      <c r="DI380" t="str">
        <f t="shared" si="359"/>
        <v>('i2023110600482','2022','in2023110400046','2'),</v>
      </c>
      <c r="DJ380" t="str">
        <f t="shared" si="360"/>
        <v>('i2023110600482','2022','in2023110400047','4');</v>
      </c>
    </row>
    <row r="381" spans="1:114" x14ac:dyDescent="0.25">
      <c r="A381" s="4" t="str">
        <f>INDEX('instansi pusat'!$B$2:$C$623,MATCH(C381,'instansi pusat'!$D$2:$D$623,0),2)</f>
        <v>i2023110600532</v>
      </c>
      <c r="B381" s="6">
        <v>5205</v>
      </c>
      <c r="C381" s="5" t="s">
        <v>518</v>
      </c>
      <c r="D381" s="6">
        <v>2022</v>
      </c>
      <c r="E381" s="6">
        <v>1</v>
      </c>
      <c r="F381" s="6">
        <v>1</v>
      </c>
      <c r="G381" s="6">
        <v>1</v>
      </c>
      <c r="H381" s="6">
        <v>1</v>
      </c>
      <c r="I381" s="6">
        <v>1</v>
      </c>
      <c r="J381" s="6">
        <v>1</v>
      </c>
      <c r="K381" s="6">
        <v>1</v>
      </c>
      <c r="L381" s="6">
        <v>1</v>
      </c>
      <c r="M381" s="6">
        <v>1</v>
      </c>
      <c r="N381" s="6">
        <v>1</v>
      </c>
      <c r="O381" s="6">
        <v>1</v>
      </c>
      <c r="P381" s="6">
        <v>1</v>
      </c>
      <c r="Q381" s="6">
        <v>1</v>
      </c>
      <c r="R381" s="6">
        <v>1</v>
      </c>
      <c r="S381" s="6">
        <v>1</v>
      </c>
      <c r="T381" s="6">
        <v>1</v>
      </c>
      <c r="U381" s="6">
        <v>2</v>
      </c>
      <c r="V381" s="6">
        <v>1</v>
      </c>
      <c r="W381" s="6">
        <v>1</v>
      </c>
      <c r="X381" s="6">
        <v>1</v>
      </c>
      <c r="Y381" s="6">
        <v>1</v>
      </c>
      <c r="Z381" s="6">
        <v>1</v>
      </c>
      <c r="AA381" s="6">
        <v>1</v>
      </c>
      <c r="AB381" s="6">
        <v>1</v>
      </c>
      <c r="AC381" s="6">
        <v>1</v>
      </c>
      <c r="AD381" s="6">
        <v>1</v>
      </c>
      <c r="AE381" s="6">
        <v>1</v>
      </c>
      <c r="AF381" s="6">
        <v>1</v>
      </c>
      <c r="AG381" s="6">
        <v>1</v>
      </c>
      <c r="AH381" s="6">
        <v>1</v>
      </c>
      <c r="AI381" s="6">
        <v>1</v>
      </c>
      <c r="AJ381" s="6">
        <v>4</v>
      </c>
      <c r="AK381" s="6">
        <v>4</v>
      </c>
      <c r="AL381" s="6">
        <v>4</v>
      </c>
      <c r="AM381" s="6">
        <v>3</v>
      </c>
      <c r="AN381" s="6">
        <v>1</v>
      </c>
      <c r="AO381" s="6">
        <v>1</v>
      </c>
      <c r="AP381" s="6">
        <v>1</v>
      </c>
      <c r="AQ381" s="6">
        <v>1</v>
      </c>
      <c r="AR381" s="6">
        <v>3</v>
      </c>
      <c r="AS381" s="6">
        <v>3</v>
      </c>
      <c r="AT381" s="6">
        <v>4</v>
      </c>
      <c r="AU381" s="6">
        <v>1</v>
      </c>
      <c r="AV381" s="6">
        <v>3</v>
      </c>
      <c r="AW381" s="6">
        <v>1</v>
      </c>
      <c r="AX381" s="6">
        <v>3</v>
      </c>
      <c r="AY381" s="6">
        <v>4</v>
      </c>
      <c r="AZ381" s="3">
        <f t="shared" si="301"/>
        <v>1</v>
      </c>
      <c r="BA381" s="3">
        <f t="shared" si="302"/>
        <v>1</v>
      </c>
      <c r="BB381" s="3">
        <f t="shared" si="303"/>
        <v>1.25</v>
      </c>
      <c r="BC381" s="3">
        <f t="shared" si="304"/>
        <v>1</v>
      </c>
      <c r="BD381" s="3">
        <f t="shared" si="305"/>
        <v>1</v>
      </c>
      <c r="BE381" s="3">
        <f t="shared" si="306"/>
        <v>1</v>
      </c>
      <c r="BF381" s="3">
        <f t="shared" si="307"/>
        <v>2.5</v>
      </c>
      <c r="BG381" s="3">
        <f t="shared" si="308"/>
        <v>2.6666666666666665</v>
      </c>
      <c r="BH381" s="3">
        <f t="shared" si="309"/>
        <v>1</v>
      </c>
      <c r="BI381" s="3">
        <f t="shared" si="310"/>
        <v>1.1000000000000001</v>
      </c>
      <c r="BJ381" s="3">
        <f t="shared" si="311"/>
        <v>1</v>
      </c>
      <c r="BK381" s="3">
        <f t="shared" si="312"/>
        <v>2.5659340659340657</v>
      </c>
      <c r="BL381" s="3">
        <f t="shared" si="313"/>
        <v>1.7375</v>
      </c>
      <c r="BO381" t="s">
        <v>641</v>
      </c>
      <c r="BP381" t="str">
        <f t="shared" si="314"/>
        <v>('i2023110600532','2022','in2023110400001','1'),</v>
      </c>
      <c r="BQ381" t="str">
        <f t="shared" si="315"/>
        <v>('i2023110600532','2022','in2023110400002','1'),</v>
      </c>
      <c r="BR381" t="str">
        <f t="shared" si="316"/>
        <v>('i2023110600532','2022','in2023110400003','1'),</v>
      </c>
      <c r="BS381" t="str">
        <f t="shared" si="317"/>
        <v>('i2023110600532','2022','in2023110400004','1'),</v>
      </c>
      <c r="BT381" t="str">
        <f t="shared" si="318"/>
        <v>('i2023110600532','2022','in2023110400005','1'),</v>
      </c>
      <c r="BU381" t="str">
        <f t="shared" si="319"/>
        <v>('i2023110600532','2022','in2023110400006','1'),</v>
      </c>
      <c r="BV381" t="str">
        <f t="shared" si="320"/>
        <v>('i2023110600532','2022','in2023110400007','1'),</v>
      </c>
      <c r="BW381" t="str">
        <f t="shared" si="321"/>
        <v>('i2023110600532','2022','in2023110400008','1'),</v>
      </c>
      <c r="BX381" t="str">
        <f t="shared" si="322"/>
        <v>('i2023110600532','2022','in2023110400009','1'),</v>
      </c>
      <c r="BY381" t="str">
        <f t="shared" si="323"/>
        <v>('i2023110600532','2022','in2023110400010','1'),</v>
      </c>
      <c r="BZ381" t="str">
        <f t="shared" si="324"/>
        <v>('i2023110600532','2022','in2023110400011','1'),</v>
      </c>
      <c r="CA381" t="str">
        <f t="shared" si="325"/>
        <v>('i2023110600532','2022','in2023110400012','1'),</v>
      </c>
      <c r="CB381" t="str">
        <f t="shared" si="326"/>
        <v>('i2023110600532','2022','in2023110400013','1'),</v>
      </c>
      <c r="CC381" t="str">
        <f t="shared" si="327"/>
        <v>('i2023110600532','2022','in2023110400014','1'),</v>
      </c>
      <c r="CD381" t="str">
        <f t="shared" si="328"/>
        <v>('i2023110600532','2022','in2023110400015','1'),</v>
      </c>
      <c r="CE381" t="str">
        <f t="shared" si="329"/>
        <v>('i2023110600532','2022','in2023110400016','1'),</v>
      </c>
      <c r="CF381" t="str">
        <f t="shared" si="330"/>
        <v>('i2023110600532','2022','in2023110400017','2'),</v>
      </c>
      <c r="CG381" t="str">
        <f t="shared" si="331"/>
        <v>('i2023110600532','2022','in2023110400018','1'),</v>
      </c>
      <c r="CH381" t="str">
        <f t="shared" si="332"/>
        <v>('i2023110600532','2022','in2023110400019','1'),</v>
      </c>
      <c r="CI381" t="str">
        <f t="shared" si="333"/>
        <v>('i2023110600532','2022','in2023110400020','1'),</v>
      </c>
      <c r="CJ381" t="str">
        <f t="shared" si="334"/>
        <v>('i2023110600532','2022','in2023110400021','1'),</v>
      </c>
      <c r="CK381" t="str">
        <f t="shared" si="335"/>
        <v>('i2023110600532','2022','in2023110400022','1'),</v>
      </c>
      <c r="CL381" t="str">
        <f t="shared" si="336"/>
        <v>('i2023110600532','2022','in2023110400023','1'),</v>
      </c>
      <c r="CM381" t="str">
        <f t="shared" si="337"/>
        <v>('i2023110600532','2022','in2023110400024','1'),</v>
      </c>
      <c r="CN381" t="str">
        <f t="shared" si="338"/>
        <v>('i2023110600532','2022','in2023110400025','1'),</v>
      </c>
      <c r="CO381" t="str">
        <f t="shared" si="339"/>
        <v>('i2023110600532','2022','in2023110400026','1'),</v>
      </c>
      <c r="CP381" t="str">
        <f t="shared" si="340"/>
        <v>('i2023110600532','2022','in2023110400027','1'),</v>
      </c>
      <c r="CQ381" t="str">
        <f t="shared" si="341"/>
        <v>('i2023110600532','2022','in2023110400028','1'),</v>
      </c>
      <c r="CR381" t="str">
        <f t="shared" si="342"/>
        <v>('i2023110600532','2022','in2023110400029','1'),</v>
      </c>
      <c r="CS381" t="str">
        <f t="shared" si="343"/>
        <v>('i2023110600532','2022','in2023110400030','1'),</v>
      </c>
      <c r="CT381" t="str">
        <f t="shared" si="344"/>
        <v>('i2023110600532','2022','in2023110400031','1'),</v>
      </c>
      <c r="CU381" t="str">
        <f t="shared" si="345"/>
        <v>('i2023110600532','2022','in2023110400032','4'),</v>
      </c>
      <c r="CV381" t="str">
        <f t="shared" si="346"/>
        <v>('i2023110600532','2022','in2023110400033','4'),</v>
      </c>
      <c r="CW381" t="str">
        <f t="shared" si="347"/>
        <v>('i2023110600532','2022','in2023110400034','4'),</v>
      </c>
      <c r="CX381" t="str">
        <f t="shared" si="348"/>
        <v>('i2023110600532','2022','in2023110400035','3'),</v>
      </c>
      <c r="CY381" t="str">
        <f t="shared" si="349"/>
        <v>('i2023110600532','2022','in2023110400036','1'),</v>
      </c>
      <c r="CZ381" t="str">
        <f t="shared" si="350"/>
        <v>('i2023110600532','2022','in2023110400037','1'),</v>
      </c>
      <c r="DA381" t="str">
        <f t="shared" si="351"/>
        <v>('i2023110600532','2022','in2023110400038','1'),</v>
      </c>
      <c r="DB381" t="str">
        <f t="shared" si="352"/>
        <v>('i2023110600532','2022','in2023110400039','1'),</v>
      </c>
      <c r="DC381" t="str">
        <f t="shared" si="353"/>
        <v>('i2023110600532','2022','in2023110400040','3'),</v>
      </c>
      <c r="DD381" t="str">
        <f t="shared" si="354"/>
        <v>('i2023110600532','2022','in2023110400041','3'),</v>
      </c>
      <c r="DE381" t="str">
        <f t="shared" si="355"/>
        <v>('i2023110600532','2022','in2023110400042','4'),</v>
      </c>
      <c r="DF381" t="str">
        <f t="shared" si="356"/>
        <v>('i2023110600532','2022','in2023110400043','1'),</v>
      </c>
      <c r="DG381" t="str">
        <f t="shared" si="357"/>
        <v>('i2023110600532','2022','in2023110400044','3'),</v>
      </c>
      <c r="DH381" t="str">
        <f t="shared" si="358"/>
        <v>('i2023110600532','2022','in2023110400045','1'),</v>
      </c>
      <c r="DI381" t="str">
        <f t="shared" si="359"/>
        <v>('i2023110600532','2022','in2023110400046','3'),</v>
      </c>
      <c r="DJ381" t="str">
        <f t="shared" si="360"/>
        <v>('i2023110600532','2022','in2023110400047','4');</v>
      </c>
    </row>
    <row r="382" spans="1:114" x14ac:dyDescent="0.25">
      <c r="A382" s="4" t="str">
        <f>INDEX('instansi pusat'!$B$2:$C$623,MATCH(C382,'instansi pusat'!$D$2:$D$623,0),2)</f>
        <v>i2023110600278</v>
      </c>
      <c r="B382" s="6">
        <v>7310</v>
      </c>
      <c r="C382" s="5" t="s">
        <v>438</v>
      </c>
      <c r="D382" s="6">
        <v>2022</v>
      </c>
      <c r="E382" s="6">
        <v>1</v>
      </c>
      <c r="F382" s="6">
        <v>1</v>
      </c>
      <c r="G382" s="6">
        <v>3</v>
      </c>
      <c r="H382" s="6">
        <v>1</v>
      </c>
      <c r="I382" s="6">
        <v>3</v>
      </c>
      <c r="J382" s="6">
        <v>1</v>
      </c>
      <c r="K382" s="6">
        <v>1</v>
      </c>
      <c r="L382" s="6">
        <v>1</v>
      </c>
      <c r="M382" s="6">
        <v>1</v>
      </c>
      <c r="N382" s="6">
        <v>3</v>
      </c>
      <c r="O382" s="6">
        <v>1</v>
      </c>
      <c r="P382" s="6">
        <v>1</v>
      </c>
      <c r="Q382" s="6">
        <v>2</v>
      </c>
      <c r="R382" s="6">
        <v>3</v>
      </c>
      <c r="S382" s="6">
        <v>1</v>
      </c>
      <c r="T382" s="6">
        <v>2</v>
      </c>
      <c r="U382" s="6">
        <v>3</v>
      </c>
      <c r="V382" s="6">
        <v>3</v>
      </c>
      <c r="W382" s="6">
        <v>1</v>
      </c>
      <c r="X382" s="6">
        <v>3</v>
      </c>
      <c r="Y382" s="6">
        <v>1</v>
      </c>
      <c r="Z382" s="6">
        <v>1</v>
      </c>
      <c r="AA382" s="6">
        <v>1</v>
      </c>
      <c r="AB382" s="6">
        <v>1</v>
      </c>
      <c r="AC382" s="6">
        <v>1</v>
      </c>
      <c r="AD382" s="6">
        <v>1</v>
      </c>
      <c r="AE382" s="6">
        <v>1</v>
      </c>
      <c r="AF382" s="6">
        <v>1</v>
      </c>
      <c r="AG382" s="6">
        <v>1</v>
      </c>
      <c r="AH382" s="6">
        <v>1</v>
      </c>
      <c r="AI382" s="6">
        <v>1</v>
      </c>
      <c r="AJ382" s="6">
        <v>2</v>
      </c>
      <c r="AK382" s="6">
        <v>2</v>
      </c>
      <c r="AL382" s="6">
        <v>3</v>
      </c>
      <c r="AM382" s="6">
        <v>4</v>
      </c>
      <c r="AN382" s="6">
        <v>3</v>
      </c>
      <c r="AO382" s="6">
        <v>3</v>
      </c>
      <c r="AP382" s="6">
        <v>2</v>
      </c>
      <c r="AQ382" s="6">
        <v>2</v>
      </c>
      <c r="AR382" s="6">
        <v>3</v>
      </c>
      <c r="AS382" s="6">
        <v>3</v>
      </c>
      <c r="AT382" s="6">
        <v>3</v>
      </c>
      <c r="AU382" s="6">
        <v>3</v>
      </c>
      <c r="AV382" s="6">
        <v>4</v>
      </c>
      <c r="AW382" s="6">
        <v>3</v>
      </c>
      <c r="AX382" s="6">
        <v>1</v>
      </c>
      <c r="AY382" s="6">
        <v>1</v>
      </c>
      <c r="AZ382" s="3">
        <f t="shared" si="301"/>
        <v>1.6</v>
      </c>
      <c r="BA382" s="3">
        <f t="shared" si="302"/>
        <v>1.75</v>
      </c>
      <c r="BB382" s="3">
        <f t="shared" si="303"/>
        <v>2.25</v>
      </c>
      <c r="BC382" s="3">
        <f t="shared" si="304"/>
        <v>2</v>
      </c>
      <c r="BD382" s="3">
        <f t="shared" si="305"/>
        <v>1</v>
      </c>
      <c r="BE382" s="3">
        <f t="shared" si="306"/>
        <v>1</v>
      </c>
      <c r="BF382" s="3">
        <f t="shared" si="307"/>
        <v>2.7</v>
      </c>
      <c r="BG382" s="3">
        <f t="shared" si="308"/>
        <v>2.5</v>
      </c>
      <c r="BH382" s="3">
        <f t="shared" si="309"/>
        <v>1.6</v>
      </c>
      <c r="BI382" s="3">
        <f t="shared" si="310"/>
        <v>2</v>
      </c>
      <c r="BJ382" s="3">
        <f t="shared" si="311"/>
        <v>1</v>
      </c>
      <c r="BK382" s="3">
        <f t="shared" si="312"/>
        <v>2.6208791208791209</v>
      </c>
      <c r="BL382" s="3">
        <f t="shared" si="313"/>
        <v>2.0655000000000001</v>
      </c>
      <c r="BO382" t="s">
        <v>641</v>
      </c>
      <c r="BP382" t="str">
        <f t="shared" si="314"/>
        <v>('i2023110600278','2022','in2023110400001','1'),</v>
      </c>
      <c r="BQ382" t="str">
        <f t="shared" si="315"/>
        <v>('i2023110600278','2022','in2023110400002','1'),</v>
      </c>
      <c r="BR382" t="str">
        <f t="shared" si="316"/>
        <v>('i2023110600278','2022','in2023110400003','3'),</v>
      </c>
      <c r="BS382" t="str">
        <f t="shared" si="317"/>
        <v>('i2023110600278','2022','in2023110400004','1'),</v>
      </c>
      <c r="BT382" t="str">
        <f t="shared" si="318"/>
        <v>('i2023110600278','2022','in2023110400005','3'),</v>
      </c>
      <c r="BU382" t="str">
        <f t="shared" si="319"/>
        <v>('i2023110600278','2022','in2023110400006','1'),</v>
      </c>
      <c r="BV382" t="str">
        <f t="shared" si="320"/>
        <v>('i2023110600278','2022','in2023110400007','1'),</v>
      </c>
      <c r="BW382" t="str">
        <f t="shared" si="321"/>
        <v>('i2023110600278','2022','in2023110400008','1'),</v>
      </c>
      <c r="BX382" t="str">
        <f t="shared" si="322"/>
        <v>('i2023110600278','2022','in2023110400009','1'),</v>
      </c>
      <c r="BY382" t="str">
        <f t="shared" si="323"/>
        <v>('i2023110600278','2022','in2023110400010','3'),</v>
      </c>
      <c r="BZ382" t="str">
        <f t="shared" si="324"/>
        <v>('i2023110600278','2022','in2023110400011','1'),</v>
      </c>
      <c r="CA382" t="str">
        <f t="shared" si="325"/>
        <v>('i2023110600278','2022','in2023110400012','1'),</v>
      </c>
      <c r="CB382" t="str">
        <f t="shared" si="326"/>
        <v>('i2023110600278','2022','in2023110400013','2'),</v>
      </c>
      <c r="CC382" t="str">
        <f t="shared" si="327"/>
        <v>('i2023110600278','2022','in2023110400014','3'),</v>
      </c>
      <c r="CD382" t="str">
        <f t="shared" si="328"/>
        <v>('i2023110600278','2022','in2023110400015','1'),</v>
      </c>
      <c r="CE382" t="str">
        <f t="shared" si="329"/>
        <v>('i2023110600278','2022','in2023110400016','2'),</v>
      </c>
      <c r="CF382" t="str">
        <f t="shared" si="330"/>
        <v>('i2023110600278','2022','in2023110400017','3'),</v>
      </c>
      <c r="CG382" t="str">
        <f t="shared" si="331"/>
        <v>('i2023110600278','2022','in2023110400018','3'),</v>
      </c>
      <c r="CH382" t="str">
        <f t="shared" si="332"/>
        <v>('i2023110600278','2022','in2023110400019','1'),</v>
      </c>
      <c r="CI382" t="str">
        <f t="shared" si="333"/>
        <v>('i2023110600278','2022','in2023110400020','3'),</v>
      </c>
      <c r="CJ382" t="str">
        <f t="shared" si="334"/>
        <v>('i2023110600278','2022','in2023110400021','1'),</v>
      </c>
      <c r="CK382" t="str">
        <f t="shared" si="335"/>
        <v>('i2023110600278','2022','in2023110400022','1'),</v>
      </c>
      <c r="CL382" t="str">
        <f t="shared" si="336"/>
        <v>('i2023110600278','2022','in2023110400023','1'),</v>
      </c>
      <c r="CM382" t="str">
        <f t="shared" si="337"/>
        <v>('i2023110600278','2022','in2023110400024','1'),</v>
      </c>
      <c r="CN382" t="str">
        <f t="shared" si="338"/>
        <v>('i2023110600278','2022','in2023110400025','1'),</v>
      </c>
      <c r="CO382" t="str">
        <f t="shared" si="339"/>
        <v>('i2023110600278','2022','in2023110400026','1'),</v>
      </c>
      <c r="CP382" t="str">
        <f t="shared" si="340"/>
        <v>('i2023110600278','2022','in2023110400027','1'),</v>
      </c>
      <c r="CQ382" t="str">
        <f t="shared" si="341"/>
        <v>('i2023110600278','2022','in2023110400028','1'),</v>
      </c>
      <c r="CR382" t="str">
        <f t="shared" si="342"/>
        <v>('i2023110600278','2022','in2023110400029','1'),</v>
      </c>
      <c r="CS382" t="str">
        <f t="shared" si="343"/>
        <v>('i2023110600278','2022','in2023110400030','1'),</v>
      </c>
      <c r="CT382" t="str">
        <f t="shared" si="344"/>
        <v>('i2023110600278','2022','in2023110400031','1'),</v>
      </c>
      <c r="CU382" t="str">
        <f t="shared" si="345"/>
        <v>('i2023110600278','2022','in2023110400032','2'),</v>
      </c>
      <c r="CV382" t="str">
        <f t="shared" si="346"/>
        <v>('i2023110600278','2022','in2023110400033','2'),</v>
      </c>
      <c r="CW382" t="str">
        <f t="shared" si="347"/>
        <v>('i2023110600278','2022','in2023110400034','3'),</v>
      </c>
      <c r="CX382" t="str">
        <f t="shared" si="348"/>
        <v>('i2023110600278','2022','in2023110400035','4'),</v>
      </c>
      <c r="CY382" t="str">
        <f t="shared" si="349"/>
        <v>('i2023110600278','2022','in2023110400036','3'),</v>
      </c>
      <c r="CZ382" t="str">
        <f t="shared" si="350"/>
        <v>('i2023110600278','2022','in2023110400037','3'),</v>
      </c>
      <c r="DA382" t="str">
        <f t="shared" si="351"/>
        <v>('i2023110600278','2022','in2023110400038','2'),</v>
      </c>
      <c r="DB382" t="str">
        <f t="shared" si="352"/>
        <v>('i2023110600278','2022','in2023110400039','2'),</v>
      </c>
      <c r="DC382" t="str">
        <f t="shared" si="353"/>
        <v>('i2023110600278','2022','in2023110400040','3'),</v>
      </c>
      <c r="DD382" t="str">
        <f t="shared" si="354"/>
        <v>('i2023110600278','2022','in2023110400041','3'),</v>
      </c>
      <c r="DE382" t="str">
        <f t="shared" si="355"/>
        <v>('i2023110600278','2022','in2023110400042','3'),</v>
      </c>
      <c r="DF382" t="str">
        <f t="shared" si="356"/>
        <v>('i2023110600278','2022','in2023110400043','3'),</v>
      </c>
      <c r="DG382" t="str">
        <f t="shared" si="357"/>
        <v>('i2023110600278','2022','in2023110400044','4'),</v>
      </c>
      <c r="DH382" t="str">
        <f t="shared" si="358"/>
        <v>('i2023110600278','2022','in2023110400045','3'),</v>
      </c>
      <c r="DI382" t="str">
        <f t="shared" si="359"/>
        <v>('i2023110600278','2022','in2023110400046','1'),</v>
      </c>
      <c r="DJ382" t="str">
        <f t="shared" si="360"/>
        <v>('i2023110600278','2022','in2023110400047','1');</v>
      </c>
    </row>
    <row r="383" spans="1:114" x14ac:dyDescent="0.25">
      <c r="A383" s="4" t="str">
        <f>INDEX('instansi pusat'!$B$2:$C$623,MATCH(C383,'instansi pusat'!$D$2:$D$623,0),2)</f>
        <v>i2023110600423</v>
      </c>
      <c r="B383" s="6">
        <v>6603</v>
      </c>
      <c r="C383" s="5" t="s">
        <v>290</v>
      </c>
      <c r="D383" s="6">
        <v>2022</v>
      </c>
      <c r="E383" s="6">
        <v>1</v>
      </c>
      <c r="F383" s="6">
        <v>1</v>
      </c>
      <c r="G383" s="6">
        <v>1</v>
      </c>
      <c r="H383" s="6">
        <v>1</v>
      </c>
      <c r="I383" s="6">
        <v>1</v>
      </c>
      <c r="J383" s="6">
        <v>1</v>
      </c>
      <c r="K383" s="6">
        <v>1</v>
      </c>
      <c r="L383" s="6">
        <v>1</v>
      </c>
      <c r="M383" s="6">
        <v>1</v>
      </c>
      <c r="N383" s="6">
        <v>1</v>
      </c>
      <c r="O383" s="6">
        <v>1</v>
      </c>
      <c r="P383" s="6">
        <v>1</v>
      </c>
      <c r="Q383" s="6">
        <v>1</v>
      </c>
      <c r="R383" s="6">
        <v>1</v>
      </c>
      <c r="S383" s="6">
        <v>1</v>
      </c>
      <c r="T383" s="6">
        <v>1</v>
      </c>
      <c r="U383" s="6">
        <v>1</v>
      </c>
      <c r="V383" s="6">
        <v>1</v>
      </c>
      <c r="W383" s="6">
        <v>1</v>
      </c>
      <c r="X383" s="6">
        <v>1</v>
      </c>
      <c r="Y383" s="6">
        <v>1</v>
      </c>
      <c r="Z383" s="6">
        <v>1</v>
      </c>
      <c r="AA383" s="6">
        <v>1</v>
      </c>
      <c r="AB383" s="6">
        <v>1</v>
      </c>
      <c r="AC383" s="6">
        <v>1</v>
      </c>
      <c r="AD383" s="6">
        <v>1</v>
      </c>
      <c r="AE383" s="6">
        <v>1</v>
      </c>
      <c r="AF383" s="6">
        <v>1</v>
      </c>
      <c r="AG383" s="6">
        <v>1</v>
      </c>
      <c r="AH383" s="6">
        <v>1</v>
      </c>
      <c r="AI383" s="6">
        <v>1</v>
      </c>
      <c r="AJ383" s="6">
        <v>1</v>
      </c>
      <c r="AK383" s="6">
        <v>1</v>
      </c>
      <c r="AL383" s="6">
        <v>1</v>
      </c>
      <c r="AM383" s="6">
        <v>1</v>
      </c>
      <c r="AN383" s="6">
        <v>1</v>
      </c>
      <c r="AO383" s="6">
        <v>1</v>
      </c>
      <c r="AP383" s="6">
        <v>2</v>
      </c>
      <c r="AQ383" s="6">
        <v>1</v>
      </c>
      <c r="AR383" s="6">
        <v>1</v>
      </c>
      <c r="AS383" s="6">
        <v>1</v>
      </c>
      <c r="AT383" s="6">
        <v>1</v>
      </c>
      <c r="AU383" s="6">
        <v>1</v>
      </c>
      <c r="AV383" s="6">
        <v>1</v>
      </c>
      <c r="AW383" s="6">
        <v>1</v>
      </c>
      <c r="AX383" s="6">
        <v>1</v>
      </c>
      <c r="AY383" s="6">
        <v>1</v>
      </c>
      <c r="AZ383" s="3">
        <f t="shared" si="301"/>
        <v>1</v>
      </c>
      <c r="BA383" s="3">
        <f t="shared" si="302"/>
        <v>1</v>
      </c>
      <c r="BB383" s="3">
        <f t="shared" si="303"/>
        <v>1</v>
      </c>
      <c r="BC383" s="3">
        <f t="shared" si="304"/>
        <v>1</v>
      </c>
      <c r="BD383" s="3">
        <f t="shared" si="305"/>
        <v>1</v>
      </c>
      <c r="BE383" s="3">
        <f t="shared" si="306"/>
        <v>1</v>
      </c>
      <c r="BF383" s="3">
        <f t="shared" si="307"/>
        <v>1.1000000000000001</v>
      </c>
      <c r="BG383" s="3">
        <f t="shared" si="308"/>
        <v>1</v>
      </c>
      <c r="BH383" s="3">
        <f t="shared" si="309"/>
        <v>1</v>
      </c>
      <c r="BI383" s="3">
        <f t="shared" si="310"/>
        <v>1</v>
      </c>
      <c r="BJ383" s="3">
        <f t="shared" si="311"/>
        <v>1</v>
      </c>
      <c r="BK383" s="3">
        <f t="shared" si="312"/>
        <v>1.0604395604395604</v>
      </c>
      <c r="BL383" s="3">
        <f t="shared" si="313"/>
        <v>1.0275000000000001</v>
      </c>
      <c r="BO383" t="s">
        <v>641</v>
      </c>
      <c r="BP383" t="str">
        <f t="shared" si="314"/>
        <v>('i2023110600423','2022','in2023110400001','1'),</v>
      </c>
      <c r="BQ383" t="str">
        <f t="shared" si="315"/>
        <v>('i2023110600423','2022','in2023110400002','1'),</v>
      </c>
      <c r="BR383" t="str">
        <f t="shared" si="316"/>
        <v>('i2023110600423','2022','in2023110400003','1'),</v>
      </c>
      <c r="BS383" t="str">
        <f t="shared" si="317"/>
        <v>('i2023110600423','2022','in2023110400004','1'),</v>
      </c>
      <c r="BT383" t="str">
        <f t="shared" si="318"/>
        <v>('i2023110600423','2022','in2023110400005','1'),</v>
      </c>
      <c r="BU383" t="str">
        <f t="shared" si="319"/>
        <v>('i2023110600423','2022','in2023110400006','1'),</v>
      </c>
      <c r="BV383" t="str">
        <f t="shared" si="320"/>
        <v>('i2023110600423','2022','in2023110400007','1'),</v>
      </c>
      <c r="BW383" t="str">
        <f t="shared" si="321"/>
        <v>('i2023110600423','2022','in2023110400008','1'),</v>
      </c>
      <c r="BX383" t="str">
        <f t="shared" si="322"/>
        <v>('i2023110600423','2022','in2023110400009','1'),</v>
      </c>
      <c r="BY383" t="str">
        <f t="shared" si="323"/>
        <v>('i2023110600423','2022','in2023110400010','1'),</v>
      </c>
      <c r="BZ383" t="str">
        <f t="shared" si="324"/>
        <v>('i2023110600423','2022','in2023110400011','1'),</v>
      </c>
      <c r="CA383" t="str">
        <f t="shared" si="325"/>
        <v>('i2023110600423','2022','in2023110400012','1'),</v>
      </c>
      <c r="CB383" t="str">
        <f t="shared" si="326"/>
        <v>('i2023110600423','2022','in2023110400013','1'),</v>
      </c>
      <c r="CC383" t="str">
        <f t="shared" si="327"/>
        <v>('i2023110600423','2022','in2023110400014','1'),</v>
      </c>
      <c r="CD383" t="str">
        <f t="shared" si="328"/>
        <v>('i2023110600423','2022','in2023110400015','1'),</v>
      </c>
      <c r="CE383" t="str">
        <f t="shared" si="329"/>
        <v>('i2023110600423','2022','in2023110400016','1'),</v>
      </c>
      <c r="CF383" t="str">
        <f t="shared" si="330"/>
        <v>('i2023110600423','2022','in2023110400017','1'),</v>
      </c>
      <c r="CG383" t="str">
        <f t="shared" si="331"/>
        <v>('i2023110600423','2022','in2023110400018','1'),</v>
      </c>
      <c r="CH383" t="str">
        <f t="shared" si="332"/>
        <v>('i2023110600423','2022','in2023110400019','1'),</v>
      </c>
      <c r="CI383" t="str">
        <f t="shared" si="333"/>
        <v>('i2023110600423','2022','in2023110400020','1'),</v>
      </c>
      <c r="CJ383" t="str">
        <f t="shared" si="334"/>
        <v>('i2023110600423','2022','in2023110400021','1'),</v>
      </c>
      <c r="CK383" t="str">
        <f t="shared" si="335"/>
        <v>('i2023110600423','2022','in2023110400022','1'),</v>
      </c>
      <c r="CL383" t="str">
        <f t="shared" si="336"/>
        <v>('i2023110600423','2022','in2023110400023','1'),</v>
      </c>
      <c r="CM383" t="str">
        <f t="shared" si="337"/>
        <v>('i2023110600423','2022','in2023110400024','1'),</v>
      </c>
      <c r="CN383" t="str">
        <f t="shared" si="338"/>
        <v>('i2023110600423','2022','in2023110400025','1'),</v>
      </c>
      <c r="CO383" t="str">
        <f t="shared" si="339"/>
        <v>('i2023110600423','2022','in2023110400026','1'),</v>
      </c>
      <c r="CP383" t="str">
        <f t="shared" si="340"/>
        <v>('i2023110600423','2022','in2023110400027','1'),</v>
      </c>
      <c r="CQ383" t="str">
        <f t="shared" si="341"/>
        <v>('i2023110600423','2022','in2023110400028','1'),</v>
      </c>
      <c r="CR383" t="str">
        <f t="shared" si="342"/>
        <v>('i2023110600423','2022','in2023110400029','1'),</v>
      </c>
      <c r="CS383" t="str">
        <f t="shared" si="343"/>
        <v>('i2023110600423','2022','in2023110400030','1'),</v>
      </c>
      <c r="CT383" t="str">
        <f t="shared" si="344"/>
        <v>('i2023110600423','2022','in2023110400031','1'),</v>
      </c>
      <c r="CU383" t="str">
        <f t="shared" si="345"/>
        <v>('i2023110600423','2022','in2023110400032','1'),</v>
      </c>
      <c r="CV383" t="str">
        <f t="shared" si="346"/>
        <v>('i2023110600423','2022','in2023110400033','1'),</v>
      </c>
      <c r="CW383" t="str">
        <f t="shared" si="347"/>
        <v>('i2023110600423','2022','in2023110400034','1'),</v>
      </c>
      <c r="CX383" t="str">
        <f t="shared" si="348"/>
        <v>('i2023110600423','2022','in2023110400035','1'),</v>
      </c>
      <c r="CY383" t="str">
        <f t="shared" si="349"/>
        <v>('i2023110600423','2022','in2023110400036','1'),</v>
      </c>
      <c r="CZ383" t="str">
        <f t="shared" si="350"/>
        <v>('i2023110600423','2022','in2023110400037','1'),</v>
      </c>
      <c r="DA383" t="str">
        <f t="shared" si="351"/>
        <v>('i2023110600423','2022','in2023110400038','2'),</v>
      </c>
      <c r="DB383" t="str">
        <f t="shared" si="352"/>
        <v>('i2023110600423','2022','in2023110400039','1'),</v>
      </c>
      <c r="DC383" t="str">
        <f t="shared" si="353"/>
        <v>('i2023110600423','2022','in2023110400040','1'),</v>
      </c>
      <c r="DD383" t="str">
        <f t="shared" si="354"/>
        <v>('i2023110600423','2022','in2023110400041','1'),</v>
      </c>
      <c r="DE383" t="str">
        <f t="shared" si="355"/>
        <v>('i2023110600423','2022','in2023110400042','1'),</v>
      </c>
      <c r="DF383" t="str">
        <f t="shared" si="356"/>
        <v>('i2023110600423','2022','in2023110400043','1'),</v>
      </c>
      <c r="DG383" t="str">
        <f t="shared" si="357"/>
        <v>('i2023110600423','2022','in2023110400044','1'),</v>
      </c>
      <c r="DH383" t="str">
        <f t="shared" si="358"/>
        <v>('i2023110600423','2022','in2023110400045','1'),</v>
      </c>
      <c r="DI383" t="str">
        <f t="shared" si="359"/>
        <v>('i2023110600423','2022','in2023110400046','1'),</v>
      </c>
      <c r="DJ383" t="str">
        <f t="shared" si="360"/>
        <v>('i2023110600423','2022','in2023110400047','1');</v>
      </c>
    </row>
    <row r="384" spans="1:114" x14ac:dyDescent="0.25">
      <c r="A384" s="4" t="str">
        <f>INDEX('instansi pusat'!$B$2:$C$623,MATCH(C384,'instansi pusat'!$D$2:$D$623,0),2)</f>
        <v>i2023110600053</v>
      </c>
      <c r="B384" s="6">
        <v>6510</v>
      </c>
      <c r="C384" s="5" t="s">
        <v>271</v>
      </c>
      <c r="D384" s="6">
        <v>2022</v>
      </c>
      <c r="E384" s="6">
        <v>5</v>
      </c>
      <c r="F384" s="6">
        <v>4</v>
      </c>
      <c r="G384" s="6">
        <v>3</v>
      </c>
      <c r="H384" s="6">
        <v>5</v>
      </c>
      <c r="I384" s="6">
        <v>4</v>
      </c>
      <c r="J384" s="6">
        <v>3</v>
      </c>
      <c r="K384" s="6">
        <v>3</v>
      </c>
      <c r="L384" s="6">
        <v>3</v>
      </c>
      <c r="M384" s="6">
        <v>4</v>
      </c>
      <c r="N384" s="6">
        <v>3</v>
      </c>
      <c r="O384" s="6">
        <v>1</v>
      </c>
      <c r="P384" s="6">
        <v>2</v>
      </c>
      <c r="Q384" s="6">
        <v>2</v>
      </c>
      <c r="R384" s="6">
        <v>3</v>
      </c>
      <c r="S384" s="6">
        <v>4</v>
      </c>
      <c r="T384" s="6">
        <v>1</v>
      </c>
      <c r="U384" s="6">
        <v>3</v>
      </c>
      <c r="V384" s="6">
        <v>3</v>
      </c>
      <c r="W384" s="6">
        <v>2</v>
      </c>
      <c r="X384" s="6">
        <v>2</v>
      </c>
      <c r="Y384" s="6">
        <v>1</v>
      </c>
      <c r="Z384" s="6">
        <v>1</v>
      </c>
      <c r="AA384" s="6">
        <v>1</v>
      </c>
      <c r="AB384" s="6">
        <v>1</v>
      </c>
      <c r="AC384" s="6">
        <v>2</v>
      </c>
      <c r="AD384" s="6">
        <v>1</v>
      </c>
      <c r="AE384" s="6">
        <v>1</v>
      </c>
      <c r="AF384" s="6">
        <v>1</v>
      </c>
      <c r="AG384" s="6">
        <v>2</v>
      </c>
      <c r="AH384" s="6">
        <v>2</v>
      </c>
      <c r="AI384" s="6">
        <v>2</v>
      </c>
      <c r="AJ384" s="6">
        <v>5</v>
      </c>
      <c r="AK384" s="6">
        <v>5</v>
      </c>
      <c r="AL384" s="6">
        <v>5</v>
      </c>
      <c r="AM384" s="6">
        <v>4</v>
      </c>
      <c r="AN384" s="6">
        <v>4</v>
      </c>
      <c r="AO384" s="6">
        <v>5</v>
      </c>
      <c r="AP384" s="6">
        <v>3</v>
      </c>
      <c r="AQ384" s="6">
        <v>3</v>
      </c>
      <c r="AR384" s="6">
        <v>3</v>
      </c>
      <c r="AS384" s="6">
        <v>4</v>
      </c>
      <c r="AT384" s="6">
        <v>4</v>
      </c>
      <c r="AU384" s="6">
        <v>4</v>
      </c>
      <c r="AV384" s="6">
        <v>5</v>
      </c>
      <c r="AW384" s="6">
        <v>4</v>
      </c>
      <c r="AX384" s="6">
        <v>5</v>
      </c>
      <c r="AY384" s="6">
        <v>4</v>
      </c>
      <c r="AZ384" s="3">
        <f t="shared" si="301"/>
        <v>3.7</v>
      </c>
      <c r="BA384" s="3">
        <f t="shared" si="302"/>
        <v>2</v>
      </c>
      <c r="BB384" s="3">
        <f t="shared" si="303"/>
        <v>2.75</v>
      </c>
      <c r="BC384" s="3">
        <f t="shared" si="304"/>
        <v>2</v>
      </c>
      <c r="BD384" s="3">
        <f t="shared" si="305"/>
        <v>1.125</v>
      </c>
      <c r="BE384" s="3">
        <f t="shared" si="306"/>
        <v>2</v>
      </c>
      <c r="BF384" s="3">
        <f t="shared" si="307"/>
        <v>4.1000000000000005</v>
      </c>
      <c r="BG384" s="3">
        <f t="shared" si="308"/>
        <v>4.333333333333333</v>
      </c>
      <c r="BH384" s="3">
        <f t="shared" si="309"/>
        <v>3.7</v>
      </c>
      <c r="BI384" s="3">
        <f t="shared" si="310"/>
        <v>2.3000000000000003</v>
      </c>
      <c r="BJ384" s="3">
        <f t="shared" si="311"/>
        <v>1.3636363636363638</v>
      </c>
      <c r="BK384" s="3">
        <f t="shared" si="312"/>
        <v>4.1923076923076925</v>
      </c>
      <c r="BL384" s="3">
        <f t="shared" si="313"/>
        <v>3.1885000000000003</v>
      </c>
      <c r="BO384" t="s">
        <v>641</v>
      </c>
      <c r="BP384" t="str">
        <f t="shared" si="314"/>
        <v>('i2023110600053','2022','in2023110400001','5'),</v>
      </c>
      <c r="BQ384" t="str">
        <f t="shared" si="315"/>
        <v>('i2023110600053','2022','in2023110400002','4'),</v>
      </c>
      <c r="BR384" t="str">
        <f t="shared" si="316"/>
        <v>('i2023110600053','2022','in2023110400003','3'),</v>
      </c>
      <c r="BS384" t="str">
        <f t="shared" si="317"/>
        <v>('i2023110600053','2022','in2023110400004','5'),</v>
      </c>
      <c r="BT384" t="str">
        <f t="shared" si="318"/>
        <v>('i2023110600053','2022','in2023110400005','4'),</v>
      </c>
      <c r="BU384" t="str">
        <f t="shared" si="319"/>
        <v>('i2023110600053','2022','in2023110400006','3'),</v>
      </c>
      <c r="BV384" t="str">
        <f t="shared" si="320"/>
        <v>('i2023110600053','2022','in2023110400007','3'),</v>
      </c>
      <c r="BW384" t="str">
        <f t="shared" si="321"/>
        <v>('i2023110600053','2022','in2023110400008','3'),</v>
      </c>
      <c r="BX384" t="str">
        <f t="shared" si="322"/>
        <v>('i2023110600053','2022','in2023110400009','4'),</v>
      </c>
      <c r="BY384" t="str">
        <f t="shared" si="323"/>
        <v>('i2023110600053','2022','in2023110400010','3'),</v>
      </c>
      <c r="BZ384" t="str">
        <f t="shared" si="324"/>
        <v>('i2023110600053','2022','in2023110400011','1'),</v>
      </c>
      <c r="CA384" t="str">
        <f t="shared" si="325"/>
        <v>('i2023110600053','2022','in2023110400012','2'),</v>
      </c>
      <c r="CB384" t="str">
        <f t="shared" si="326"/>
        <v>('i2023110600053','2022','in2023110400013','2'),</v>
      </c>
      <c r="CC384" t="str">
        <f t="shared" si="327"/>
        <v>('i2023110600053','2022','in2023110400014','3'),</v>
      </c>
      <c r="CD384" t="str">
        <f t="shared" si="328"/>
        <v>('i2023110600053','2022','in2023110400015','4'),</v>
      </c>
      <c r="CE384" t="str">
        <f t="shared" si="329"/>
        <v>('i2023110600053','2022','in2023110400016','1'),</v>
      </c>
      <c r="CF384" t="str">
        <f t="shared" si="330"/>
        <v>('i2023110600053','2022','in2023110400017','3'),</v>
      </c>
      <c r="CG384" t="str">
        <f t="shared" si="331"/>
        <v>('i2023110600053','2022','in2023110400018','3'),</v>
      </c>
      <c r="CH384" t="str">
        <f t="shared" si="332"/>
        <v>('i2023110600053','2022','in2023110400019','2'),</v>
      </c>
      <c r="CI384" t="str">
        <f t="shared" si="333"/>
        <v>('i2023110600053','2022','in2023110400020','2'),</v>
      </c>
      <c r="CJ384" t="str">
        <f t="shared" si="334"/>
        <v>('i2023110600053','2022','in2023110400021','1'),</v>
      </c>
      <c r="CK384" t="str">
        <f t="shared" si="335"/>
        <v>('i2023110600053','2022','in2023110400022','1'),</v>
      </c>
      <c r="CL384" t="str">
        <f t="shared" si="336"/>
        <v>('i2023110600053','2022','in2023110400023','1'),</v>
      </c>
      <c r="CM384" t="str">
        <f t="shared" si="337"/>
        <v>('i2023110600053','2022','in2023110400024','1'),</v>
      </c>
      <c r="CN384" t="str">
        <f t="shared" si="338"/>
        <v>('i2023110600053','2022','in2023110400025','2'),</v>
      </c>
      <c r="CO384" t="str">
        <f t="shared" si="339"/>
        <v>('i2023110600053','2022','in2023110400026','1'),</v>
      </c>
      <c r="CP384" t="str">
        <f t="shared" si="340"/>
        <v>('i2023110600053','2022','in2023110400027','1'),</v>
      </c>
      <c r="CQ384" t="str">
        <f t="shared" si="341"/>
        <v>('i2023110600053','2022','in2023110400028','1'),</v>
      </c>
      <c r="CR384" t="str">
        <f t="shared" si="342"/>
        <v>('i2023110600053','2022','in2023110400029','2'),</v>
      </c>
      <c r="CS384" t="str">
        <f t="shared" si="343"/>
        <v>('i2023110600053','2022','in2023110400030','2'),</v>
      </c>
      <c r="CT384" t="str">
        <f t="shared" si="344"/>
        <v>('i2023110600053','2022','in2023110400031','2'),</v>
      </c>
      <c r="CU384" t="str">
        <f t="shared" si="345"/>
        <v>('i2023110600053','2022','in2023110400032','5'),</v>
      </c>
      <c r="CV384" t="str">
        <f t="shared" si="346"/>
        <v>('i2023110600053','2022','in2023110400033','5'),</v>
      </c>
      <c r="CW384" t="str">
        <f t="shared" si="347"/>
        <v>('i2023110600053','2022','in2023110400034','5'),</v>
      </c>
      <c r="CX384" t="str">
        <f t="shared" si="348"/>
        <v>('i2023110600053','2022','in2023110400035','4'),</v>
      </c>
      <c r="CY384" t="str">
        <f t="shared" si="349"/>
        <v>('i2023110600053','2022','in2023110400036','4'),</v>
      </c>
      <c r="CZ384" t="str">
        <f t="shared" si="350"/>
        <v>('i2023110600053','2022','in2023110400037','5'),</v>
      </c>
      <c r="DA384" t="str">
        <f t="shared" si="351"/>
        <v>('i2023110600053','2022','in2023110400038','3'),</v>
      </c>
      <c r="DB384" t="str">
        <f t="shared" si="352"/>
        <v>('i2023110600053','2022','in2023110400039','3'),</v>
      </c>
      <c r="DC384" t="str">
        <f t="shared" si="353"/>
        <v>('i2023110600053','2022','in2023110400040','3'),</v>
      </c>
      <c r="DD384" t="str">
        <f t="shared" si="354"/>
        <v>('i2023110600053','2022','in2023110400041','4'),</v>
      </c>
      <c r="DE384" t="str">
        <f t="shared" si="355"/>
        <v>('i2023110600053','2022','in2023110400042','4'),</v>
      </c>
      <c r="DF384" t="str">
        <f t="shared" si="356"/>
        <v>('i2023110600053','2022','in2023110400043','4'),</v>
      </c>
      <c r="DG384" t="str">
        <f t="shared" si="357"/>
        <v>('i2023110600053','2022','in2023110400044','5'),</v>
      </c>
      <c r="DH384" t="str">
        <f t="shared" si="358"/>
        <v>('i2023110600053','2022','in2023110400045','4'),</v>
      </c>
      <c r="DI384" t="str">
        <f t="shared" si="359"/>
        <v>('i2023110600053','2022','in2023110400046','5'),</v>
      </c>
      <c r="DJ384" t="str">
        <f t="shared" si="360"/>
        <v>('i2023110600053','2022','in2023110400047','4');</v>
      </c>
    </row>
    <row r="385" spans="1:114" x14ac:dyDescent="0.25">
      <c r="A385" s="4" t="str">
        <f>INDEX('instansi pusat'!$B$2:$C$623,MATCH(C385,'instansi pusat'!$D$2:$D$623,0),2)</f>
        <v>i2023110600038</v>
      </c>
      <c r="B385" s="6">
        <v>6302</v>
      </c>
      <c r="C385" s="5" t="s">
        <v>537</v>
      </c>
      <c r="D385" s="6">
        <v>2022</v>
      </c>
      <c r="E385" s="6">
        <v>3</v>
      </c>
      <c r="F385" s="6">
        <v>3</v>
      </c>
      <c r="G385" s="6">
        <v>4</v>
      </c>
      <c r="H385" s="6">
        <v>5</v>
      </c>
      <c r="I385" s="6">
        <v>4</v>
      </c>
      <c r="J385" s="6">
        <v>3</v>
      </c>
      <c r="K385" s="6">
        <v>2</v>
      </c>
      <c r="L385" s="6">
        <v>3</v>
      </c>
      <c r="M385" s="6">
        <v>2</v>
      </c>
      <c r="N385" s="6">
        <v>4</v>
      </c>
      <c r="O385" s="6">
        <v>1</v>
      </c>
      <c r="P385" s="6">
        <v>1</v>
      </c>
      <c r="Q385" s="6">
        <v>1</v>
      </c>
      <c r="R385" s="6">
        <v>2</v>
      </c>
      <c r="S385" s="6">
        <v>4</v>
      </c>
      <c r="T385" s="6">
        <v>3</v>
      </c>
      <c r="U385" s="6">
        <v>3</v>
      </c>
      <c r="V385" s="6">
        <v>3</v>
      </c>
      <c r="W385" s="6">
        <v>3</v>
      </c>
      <c r="X385" s="6">
        <v>3</v>
      </c>
      <c r="Y385" s="6">
        <v>1</v>
      </c>
      <c r="Z385" s="6">
        <v>1</v>
      </c>
      <c r="AA385" s="6">
        <v>1</v>
      </c>
      <c r="AB385" s="6">
        <v>2</v>
      </c>
      <c r="AC385" s="6">
        <v>2</v>
      </c>
      <c r="AD385" s="6">
        <v>2</v>
      </c>
      <c r="AE385" s="6">
        <v>1</v>
      </c>
      <c r="AF385" s="6">
        <v>1</v>
      </c>
      <c r="AG385" s="6">
        <v>2</v>
      </c>
      <c r="AH385" s="6">
        <v>2</v>
      </c>
      <c r="AI385" s="6">
        <v>2</v>
      </c>
      <c r="AJ385" s="6">
        <v>4</v>
      </c>
      <c r="AK385" s="6">
        <v>4</v>
      </c>
      <c r="AL385" s="6">
        <v>5</v>
      </c>
      <c r="AM385" s="6">
        <v>4</v>
      </c>
      <c r="AN385" s="6">
        <v>3</v>
      </c>
      <c r="AO385" s="6">
        <v>5</v>
      </c>
      <c r="AP385" s="6">
        <v>5</v>
      </c>
      <c r="AQ385" s="6">
        <v>3</v>
      </c>
      <c r="AR385" s="6">
        <v>3</v>
      </c>
      <c r="AS385" s="6">
        <v>5</v>
      </c>
      <c r="AT385" s="6">
        <v>4</v>
      </c>
      <c r="AU385" s="6">
        <v>5</v>
      </c>
      <c r="AV385" s="6">
        <v>4</v>
      </c>
      <c r="AW385" s="6">
        <v>5</v>
      </c>
      <c r="AX385" s="6">
        <v>5</v>
      </c>
      <c r="AY385" s="6">
        <v>3</v>
      </c>
      <c r="AZ385" s="3">
        <f t="shared" si="301"/>
        <v>3.3000000000000003</v>
      </c>
      <c r="BA385" s="3">
        <f t="shared" si="302"/>
        <v>1.25</v>
      </c>
      <c r="BB385" s="3">
        <f t="shared" si="303"/>
        <v>3.25</v>
      </c>
      <c r="BC385" s="3">
        <f t="shared" si="304"/>
        <v>3</v>
      </c>
      <c r="BD385" s="3">
        <f t="shared" si="305"/>
        <v>1.375</v>
      </c>
      <c r="BE385" s="3">
        <f t="shared" si="306"/>
        <v>2</v>
      </c>
      <c r="BF385" s="3">
        <f t="shared" si="307"/>
        <v>4.1000000000000005</v>
      </c>
      <c r="BG385" s="3">
        <f t="shared" si="308"/>
        <v>4.333333333333333</v>
      </c>
      <c r="BH385" s="3">
        <f t="shared" si="309"/>
        <v>3.3000000000000003</v>
      </c>
      <c r="BI385" s="3">
        <f t="shared" si="310"/>
        <v>2.4000000000000004</v>
      </c>
      <c r="BJ385" s="3">
        <f t="shared" si="311"/>
        <v>1.5454545454545454</v>
      </c>
      <c r="BK385" s="3">
        <f t="shared" si="312"/>
        <v>4.1923076923076925</v>
      </c>
      <c r="BL385" s="3">
        <f t="shared" si="313"/>
        <v>3.1915000000000004</v>
      </c>
      <c r="BO385" t="s">
        <v>641</v>
      </c>
      <c r="BP385" t="str">
        <f t="shared" si="314"/>
        <v>('i2023110600038','2022','in2023110400001','3'),</v>
      </c>
      <c r="BQ385" t="str">
        <f t="shared" si="315"/>
        <v>('i2023110600038','2022','in2023110400002','3'),</v>
      </c>
      <c r="BR385" t="str">
        <f t="shared" si="316"/>
        <v>('i2023110600038','2022','in2023110400003','4'),</v>
      </c>
      <c r="BS385" t="str">
        <f t="shared" si="317"/>
        <v>('i2023110600038','2022','in2023110400004','5'),</v>
      </c>
      <c r="BT385" t="str">
        <f t="shared" si="318"/>
        <v>('i2023110600038','2022','in2023110400005','4'),</v>
      </c>
      <c r="BU385" t="str">
        <f t="shared" si="319"/>
        <v>('i2023110600038','2022','in2023110400006','3'),</v>
      </c>
      <c r="BV385" t="str">
        <f t="shared" si="320"/>
        <v>('i2023110600038','2022','in2023110400007','2'),</v>
      </c>
      <c r="BW385" t="str">
        <f t="shared" si="321"/>
        <v>('i2023110600038','2022','in2023110400008','3'),</v>
      </c>
      <c r="BX385" t="str">
        <f t="shared" si="322"/>
        <v>('i2023110600038','2022','in2023110400009','2'),</v>
      </c>
      <c r="BY385" t="str">
        <f t="shared" si="323"/>
        <v>('i2023110600038','2022','in2023110400010','4'),</v>
      </c>
      <c r="BZ385" t="str">
        <f t="shared" si="324"/>
        <v>('i2023110600038','2022','in2023110400011','1'),</v>
      </c>
      <c r="CA385" t="str">
        <f t="shared" si="325"/>
        <v>('i2023110600038','2022','in2023110400012','1'),</v>
      </c>
      <c r="CB385" t="str">
        <f t="shared" si="326"/>
        <v>('i2023110600038','2022','in2023110400013','1'),</v>
      </c>
      <c r="CC385" t="str">
        <f t="shared" si="327"/>
        <v>('i2023110600038','2022','in2023110400014','2'),</v>
      </c>
      <c r="CD385" t="str">
        <f t="shared" si="328"/>
        <v>('i2023110600038','2022','in2023110400015','4'),</v>
      </c>
      <c r="CE385" t="str">
        <f t="shared" si="329"/>
        <v>('i2023110600038','2022','in2023110400016','3'),</v>
      </c>
      <c r="CF385" t="str">
        <f t="shared" si="330"/>
        <v>('i2023110600038','2022','in2023110400017','3'),</v>
      </c>
      <c r="CG385" t="str">
        <f t="shared" si="331"/>
        <v>('i2023110600038','2022','in2023110400018','3'),</v>
      </c>
      <c r="CH385" t="str">
        <f t="shared" si="332"/>
        <v>('i2023110600038','2022','in2023110400019','3'),</v>
      </c>
      <c r="CI385" t="str">
        <f t="shared" si="333"/>
        <v>('i2023110600038','2022','in2023110400020','3'),</v>
      </c>
      <c r="CJ385" t="str">
        <f t="shared" si="334"/>
        <v>('i2023110600038','2022','in2023110400021','1'),</v>
      </c>
      <c r="CK385" t="str">
        <f t="shared" si="335"/>
        <v>('i2023110600038','2022','in2023110400022','1'),</v>
      </c>
      <c r="CL385" t="str">
        <f t="shared" si="336"/>
        <v>('i2023110600038','2022','in2023110400023','1'),</v>
      </c>
      <c r="CM385" t="str">
        <f t="shared" si="337"/>
        <v>('i2023110600038','2022','in2023110400024','2'),</v>
      </c>
      <c r="CN385" t="str">
        <f t="shared" si="338"/>
        <v>('i2023110600038','2022','in2023110400025','2'),</v>
      </c>
      <c r="CO385" t="str">
        <f t="shared" si="339"/>
        <v>('i2023110600038','2022','in2023110400026','2'),</v>
      </c>
      <c r="CP385" t="str">
        <f t="shared" si="340"/>
        <v>('i2023110600038','2022','in2023110400027','1'),</v>
      </c>
      <c r="CQ385" t="str">
        <f t="shared" si="341"/>
        <v>('i2023110600038','2022','in2023110400028','1'),</v>
      </c>
      <c r="CR385" t="str">
        <f t="shared" si="342"/>
        <v>('i2023110600038','2022','in2023110400029','2'),</v>
      </c>
      <c r="CS385" t="str">
        <f t="shared" si="343"/>
        <v>('i2023110600038','2022','in2023110400030','2'),</v>
      </c>
      <c r="CT385" t="str">
        <f t="shared" si="344"/>
        <v>('i2023110600038','2022','in2023110400031','2'),</v>
      </c>
      <c r="CU385" t="str">
        <f t="shared" si="345"/>
        <v>('i2023110600038','2022','in2023110400032','4'),</v>
      </c>
      <c r="CV385" t="str">
        <f t="shared" si="346"/>
        <v>('i2023110600038','2022','in2023110400033','4'),</v>
      </c>
      <c r="CW385" t="str">
        <f t="shared" si="347"/>
        <v>('i2023110600038','2022','in2023110400034','5'),</v>
      </c>
      <c r="CX385" t="str">
        <f t="shared" si="348"/>
        <v>('i2023110600038','2022','in2023110400035','4'),</v>
      </c>
      <c r="CY385" t="str">
        <f t="shared" si="349"/>
        <v>('i2023110600038','2022','in2023110400036','3'),</v>
      </c>
      <c r="CZ385" t="str">
        <f t="shared" si="350"/>
        <v>('i2023110600038','2022','in2023110400037','5'),</v>
      </c>
      <c r="DA385" t="str">
        <f t="shared" si="351"/>
        <v>('i2023110600038','2022','in2023110400038','5'),</v>
      </c>
      <c r="DB385" t="str">
        <f t="shared" si="352"/>
        <v>('i2023110600038','2022','in2023110400039','3'),</v>
      </c>
      <c r="DC385" t="str">
        <f t="shared" si="353"/>
        <v>('i2023110600038','2022','in2023110400040','3'),</v>
      </c>
      <c r="DD385" t="str">
        <f t="shared" si="354"/>
        <v>('i2023110600038','2022','in2023110400041','5'),</v>
      </c>
      <c r="DE385" t="str">
        <f t="shared" si="355"/>
        <v>('i2023110600038','2022','in2023110400042','4'),</v>
      </c>
      <c r="DF385" t="str">
        <f t="shared" si="356"/>
        <v>('i2023110600038','2022','in2023110400043','5'),</v>
      </c>
      <c r="DG385" t="str">
        <f t="shared" si="357"/>
        <v>('i2023110600038','2022','in2023110400044','4'),</v>
      </c>
      <c r="DH385" t="str">
        <f t="shared" si="358"/>
        <v>('i2023110600038','2022','in2023110400045','5'),</v>
      </c>
      <c r="DI385" t="str">
        <f t="shared" si="359"/>
        <v>('i2023110600038','2022','in2023110400046','5'),</v>
      </c>
      <c r="DJ385" t="str">
        <f t="shared" si="360"/>
        <v>('i2023110600038','2022','in2023110400047','3');</v>
      </c>
    </row>
    <row r="386" spans="1:114" x14ac:dyDescent="0.25">
      <c r="A386" s="4" t="str">
        <f>INDEX('instansi pusat'!$B$2:$C$623,MATCH(C386,'instansi pusat'!$D$2:$D$623,0),2)</f>
        <v>i2023110600149</v>
      </c>
      <c r="B386" s="6">
        <v>5404</v>
      </c>
      <c r="C386" s="5" t="s">
        <v>492</v>
      </c>
      <c r="D386" s="6">
        <v>2022</v>
      </c>
      <c r="E386" s="6">
        <v>3</v>
      </c>
      <c r="F386" s="6">
        <v>3</v>
      </c>
      <c r="G386" s="6">
        <v>4</v>
      </c>
      <c r="H386" s="6">
        <v>2</v>
      </c>
      <c r="I386" s="6">
        <v>2</v>
      </c>
      <c r="J386" s="6">
        <v>3</v>
      </c>
      <c r="K386" s="6">
        <v>3</v>
      </c>
      <c r="L386" s="6">
        <v>3</v>
      </c>
      <c r="M386" s="6">
        <v>3</v>
      </c>
      <c r="N386" s="6">
        <v>3</v>
      </c>
      <c r="O386" s="6">
        <v>3</v>
      </c>
      <c r="P386" s="6">
        <v>2</v>
      </c>
      <c r="Q386" s="6">
        <v>3</v>
      </c>
      <c r="R386" s="6">
        <v>1</v>
      </c>
      <c r="S386" s="6">
        <v>2</v>
      </c>
      <c r="T386" s="6">
        <v>3</v>
      </c>
      <c r="U386" s="6">
        <v>3</v>
      </c>
      <c r="V386" s="6">
        <v>2</v>
      </c>
      <c r="W386" s="6">
        <v>3</v>
      </c>
      <c r="X386" s="6">
        <v>3</v>
      </c>
      <c r="Y386" s="6">
        <v>3</v>
      </c>
      <c r="Z386" s="6">
        <v>3</v>
      </c>
      <c r="AA386" s="6">
        <v>1</v>
      </c>
      <c r="AB386" s="6">
        <v>1</v>
      </c>
      <c r="AC386" s="6">
        <v>2</v>
      </c>
      <c r="AD386" s="6">
        <v>1</v>
      </c>
      <c r="AE386" s="6">
        <v>1</v>
      </c>
      <c r="AF386" s="6">
        <v>1</v>
      </c>
      <c r="AG386" s="6">
        <v>1</v>
      </c>
      <c r="AH386" s="6">
        <v>1</v>
      </c>
      <c r="AI386" s="6">
        <v>1</v>
      </c>
      <c r="AJ386" s="6">
        <v>4</v>
      </c>
      <c r="AK386" s="6">
        <v>4</v>
      </c>
      <c r="AL386" s="6">
        <v>4</v>
      </c>
      <c r="AM386" s="6">
        <v>4</v>
      </c>
      <c r="AN386" s="6">
        <v>5</v>
      </c>
      <c r="AO386" s="6">
        <v>4</v>
      </c>
      <c r="AP386" s="6">
        <v>3</v>
      </c>
      <c r="AQ386" s="6">
        <v>3</v>
      </c>
      <c r="AR386" s="6">
        <v>3</v>
      </c>
      <c r="AS386" s="6">
        <v>5</v>
      </c>
      <c r="AT386" s="6">
        <v>5</v>
      </c>
      <c r="AU386" s="6">
        <v>5</v>
      </c>
      <c r="AV386" s="6">
        <v>4</v>
      </c>
      <c r="AW386" s="6">
        <v>5</v>
      </c>
      <c r="AX386" s="6">
        <v>4</v>
      </c>
      <c r="AY386" s="6">
        <v>4</v>
      </c>
      <c r="AZ386" s="3">
        <f t="shared" si="301"/>
        <v>2.9000000000000004</v>
      </c>
      <c r="BA386" s="3">
        <f t="shared" si="302"/>
        <v>2.25</v>
      </c>
      <c r="BB386" s="3">
        <f t="shared" si="303"/>
        <v>2.5</v>
      </c>
      <c r="BC386" s="3">
        <f t="shared" si="304"/>
        <v>3</v>
      </c>
      <c r="BD386" s="3">
        <f t="shared" si="305"/>
        <v>1.625</v>
      </c>
      <c r="BE386" s="3">
        <f t="shared" si="306"/>
        <v>1</v>
      </c>
      <c r="BF386" s="3">
        <f t="shared" si="307"/>
        <v>3.9000000000000004</v>
      </c>
      <c r="BG386" s="3">
        <f t="shared" si="308"/>
        <v>4.5</v>
      </c>
      <c r="BH386" s="3">
        <f t="shared" si="309"/>
        <v>2.9000000000000004</v>
      </c>
      <c r="BI386" s="3">
        <f t="shared" si="310"/>
        <v>2.5</v>
      </c>
      <c r="BJ386" s="3">
        <f t="shared" si="311"/>
        <v>1.4545454545454546</v>
      </c>
      <c r="BK386" s="3">
        <f t="shared" si="312"/>
        <v>4.1373626373626369</v>
      </c>
      <c r="BL386" s="3">
        <f t="shared" si="313"/>
        <v>3.1244999999999998</v>
      </c>
      <c r="BO386" t="s">
        <v>641</v>
      </c>
      <c r="BP386" t="str">
        <f t="shared" si="314"/>
        <v>('i2023110600149','2022','in2023110400001','3'),</v>
      </c>
      <c r="BQ386" t="str">
        <f t="shared" si="315"/>
        <v>('i2023110600149','2022','in2023110400002','3'),</v>
      </c>
      <c r="BR386" t="str">
        <f t="shared" si="316"/>
        <v>('i2023110600149','2022','in2023110400003','4'),</v>
      </c>
      <c r="BS386" t="str">
        <f t="shared" si="317"/>
        <v>('i2023110600149','2022','in2023110400004','2'),</v>
      </c>
      <c r="BT386" t="str">
        <f t="shared" si="318"/>
        <v>('i2023110600149','2022','in2023110400005','2'),</v>
      </c>
      <c r="BU386" t="str">
        <f t="shared" si="319"/>
        <v>('i2023110600149','2022','in2023110400006','3'),</v>
      </c>
      <c r="BV386" t="str">
        <f t="shared" si="320"/>
        <v>('i2023110600149','2022','in2023110400007','3'),</v>
      </c>
      <c r="BW386" t="str">
        <f t="shared" si="321"/>
        <v>('i2023110600149','2022','in2023110400008','3'),</v>
      </c>
      <c r="BX386" t="str">
        <f t="shared" si="322"/>
        <v>('i2023110600149','2022','in2023110400009','3'),</v>
      </c>
      <c r="BY386" t="str">
        <f t="shared" si="323"/>
        <v>('i2023110600149','2022','in2023110400010','3'),</v>
      </c>
      <c r="BZ386" t="str">
        <f t="shared" si="324"/>
        <v>('i2023110600149','2022','in2023110400011','3'),</v>
      </c>
      <c r="CA386" t="str">
        <f t="shared" si="325"/>
        <v>('i2023110600149','2022','in2023110400012','2'),</v>
      </c>
      <c r="CB386" t="str">
        <f t="shared" si="326"/>
        <v>('i2023110600149','2022','in2023110400013','3'),</v>
      </c>
      <c r="CC386" t="str">
        <f t="shared" si="327"/>
        <v>('i2023110600149','2022','in2023110400014','1'),</v>
      </c>
      <c r="CD386" t="str">
        <f t="shared" si="328"/>
        <v>('i2023110600149','2022','in2023110400015','2'),</v>
      </c>
      <c r="CE386" t="str">
        <f t="shared" si="329"/>
        <v>('i2023110600149','2022','in2023110400016','3'),</v>
      </c>
      <c r="CF386" t="str">
        <f t="shared" si="330"/>
        <v>('i2023110600149','2022','in2023110400017','3'),</v>
      </c>
      <c r="CG386" t="str">
        <f t="shared" si="331"/>
        <v>('i2023110600149','2022','in2023110400018','2'),</v>
      </c>
      <c r="CH386" t="str">
        <f t="shared" si="332"/>
        <v>('i2023110600149','2022','in2023110400019','3'),</v>
      </c>
      <c r="CI386" t="str">
        <f t="shared" si="333"/>
        <v>('i2023110600149','2022','in2023110400020','3'),</v>
      </c>
      <c r="CJ386" t="str">
        <f t="shared" si="334"/>
        <v>('i2023110600149','2022','in2023110400021','3'),</v>
      </c>
      <c r="CK386" t="str">
        <f t="shared" si="335"/>
        <v>('i2023110600149','2022','in2023110400022','3'),</v>
      </c>
      <c r="CL386" t="str">
        <f t="shared" si="336"/>
        <v>('i2023110600149','2022','in2023110400023','1'),</v>
      </c>
      <c r="CM386" t="str">
        <f t="shared" si="337"/>
        <v>('i2023110600149','2022','in2023110400024','1'),</v>
      </c>
      <c r="CN386" t="str">
        <f t="shared" si="338"/>
        <v>('i2023110600149','2022','in2023110400025','2'),</v>
      </c>
      <c r="CO386" t="str">
        <f t="shared" si="339"/>
        <v>('i2023110600149','2022','in2023110400026','1'),</v>
      </c>
      <c r="CP386" t="str">
        <f t="shared" si="340"/>
        <v>('i2023110600149','2022','in2023110400027','1'),</v>
      </c>
      <c r="CQ386" t="str">
        <f t="shared" si="341"/>
        <v>('i2023110600149','2022','in2023110400028','1'),</v>
      </c>
      <c r="CR386" t="str">
        <f t="shared" si="342"/>
        <v>('i2023110600149','2022','in2023110400029','1'),</v>
      </c>
      <c r="CS386" t="str">
        <f t="shared" si="343"/>
        <v>('i2023110600149','2022','in2023110400030','1'),</v>
      </c>
      <c r="CT386" t="str">
        <f t="shared" si="344"/>
        <v>('i2023110600149','2022','in2023110400031','1'),</v>
      </c>
      <c r="CU386" t="str">
        <f t="shared" si="345"/>
        <v>('i2023110600149','2022','in2023110400032','4'),</v>
      </c>
      <c r="CV386" t="str">
        <f t="shared" si="346"/>
        <v>('i2023110600149','2022','in2023110400033','4'),</v>
      </c>
      <c r="CW386" t="str">
        <f t="shared" si="347"/>
        <v>('i2023110600149','2022','in2023110400034','4'),</v>
      </c>
      <c r="CX386" t="str">
        <f t="shared" si="348"/>
        <v>('i2023110600149','2022','in2023110400035','4'),</v>
      </c>
      <c r="CY386" t="str">
        <f t="shared" si="349"/>
        <v>('i2023110600149','2022','in2023110400036','5'),</v>
      </c>
      <c r="CZ386" t="str">
        <f t="shared" si="350"/>
        <v>('i2023110600149','2022','in2023110400037','4'),</v>
      </c>
      <c r="DA386" t="str">
        <f t="shared" si="351"/>
        <v>('i2023110600149','2022','in2023110400038','3'),</v>
      </c>
      <c r="DB386" t="str">
        <f t="shared" si="352"/>
        <v>('i2023110600149','2022','in2023110400039','3'),</v>
      </c>
      <c r="DC386" t="str">
        <f t="shared" si="353"/>
        <v>('i2023110600149','2022','in2023110400040','3'),</v>
      </c>
      <c r="DD386" t="str">
        <f t="shared" si="354"/>
        <v>('i2023110600149','2022','in2023110400041','5'),</v>
      </c>
      <c r="DE386" t="str">
        <f t="shared" si="355"/>
        <v>('i2023110600149','2022','in2023110400042','5'),</v>
      </c>
      <c r="DF386" t="str">
        <f t="shared" si="356"/>
        <v>('i2023110600149','2022','in2023110400043','5'),</v>
      </c>
      <c r="DG386" t="str">
        <f t="shared" si="357"/>
        <v>('i2023110600149','2022','in2023110400044','4'),</v>
      </c>
      <c r="DH386" t="str">
        <f t="shared" si="358"/>
        <v>('i2023110600149','2022','in2023110400045','5'),</v>
      </c>
      <c r="DI386" t="str">
        <f t="shared" si="359"/>
        <v>('i2023110600149','2022','in2023110400046','4'),</v>
      </c>
      <c r="DJ386" t="str">
        <f t="shared" si="360"/>
        <v>('i2023110600149','2022','in2023110400047','4');</v>
      </c>
    </row>
    <row r="387" spans="1:114" x14ac:dyDescent="0.25">
      <c r="A387" s="4" t="str">
        <f>INDEX('instansi pusat'!$B$2:$C$623,MATCH(C387,'instansi pusat'!$D$2:$D$623,0),2)</f>
        <v>i2023110600369</v>
      </c>
      <c r="B387" s="6">
        <v>5410</v>
      </c>
      <c r="C387" s="5" t="s">
        <v>498</v>
      </c>
      <c r="D387" s="6">
        <v>2022</v>
      </c>
      <c r="E387" s="6">
        <v>3</v>
      </c>
      <c r="F387" s="6">
        <v>3</v>
      </c>
      <c r="G387" s="6">
        <v>3</v>
      </c>
      <c r="H387" s="6">
        <v>2</v>
      </c>
      <c r="I387" s="6">
        <v>3</v>
      </c>
      <c r="J387" s="6">
        <v>3</v>
      </c>
      <c r="K387" s="6">
        <v>3</v>
      </c>
      <c r="L387" s="6">
        <v>3</v>
      </c>
      <c r="M387" s="6">
        <v>3</v>
      </c>
      <c r="N387" s="6">
        <v>3</v>
      </c>
      <c r="O387" s="6">
        <v>2</v>
      </c>
      <c r="P387" s="6">
        <v>2</v>
      </c>
      <c r="Q387" s="6">
        <v>2</v>
      </c>
      <c r="R387" s="6">
        <v>1</v>
      </c>
      <c r="S387" s="6">
        <v>1</v>
      </c>
      <c r="T387" s="6">
        <v>2</v>
      </c>
      <c r="U387" s="6">
        <v>3</v>
      </c>
      <c r="V387" s="6">
        <v>1</v>
      </c>
      <c r="W387" s="6">
        <v>2</v>
      </c>
      <c r="X387" s="6">
        <v>2</v>
      </c>
      <c r="Y387" s="6">
        <v>1</v>
      </c>
      <c r="Z387" s="6">
        <v>2</v>
      </c>
      <c r="AA387" s="6">
        <v>2</v>
      </c>
      <c r="AB387" s="6">
        <v>1</v>
      </c>
      <c r="AC387" s="6">
        <v>2</v>
      </c>
      <c r="AD387" s="6">
        <v>1</v>
      </c>
      <c r="AE387" s="6">
        <v>1</v>
      </c>
      <c r="AF387" s="6">
        <v>1</v>
      </c>
      <c r="AG387" s="6">
        <v>1</v>
      </c>
      <c r="AH387" s="6">
        <v>1</v>
      </c>
      <c r="AI387" s="6">
        <v>1</v>
      </c>
      <c r="AJ387" s="6">
        <v>4</v>
      </c>
      <c r="AK387" s="6">
        <v>4</v>
      </c>
      <c r="AL387" s="6">
        <v>3</v>
      </c>
      <c r="AM387" s="6">
        <v>3</v>
      </c>
      <c r="AN387" s="6">
        <v>2</v>
      </c>
      <c r="AO387" s="6">
        <v>1</v>
      </c>
      <c r="AP387" s="6">
        <v>2</v>
      </c>
      <c r="AQ387" s="6">
        <v>1</v>
      </c>
      <c r="AR387" s="6">
        <v>2</v>
      </c>
      <c r="AS387" s="6">
        <v>3</v>
      </c>
      <c r="AT387" s="6">
        <v>3</v>
      </c>
      <c r="AU387" s="6">
        <v>2</v>
      </c>
      <c r="AV387" s="6">
        <v>4</v>
      </c>
      <c r="AW387" s="6">
        <v>3</v>
      </c>
      <c r="AX387" s="6">
        <v>3</v>
      </c>
      <c r="AY387" s="6">
        <v>3</v>
      </c>
      <c r="AZ387" s="3">
        <f t="shared" si="301"/>
        <v>2.9000000000000004</v>
      </c>
      <c r="BA387" s="3">
        <f t="shared" si="302"/>
        <v>1.75</v>
      </c>
      <c r="BB387" s="3">
        <f t="shared" si="303"/>
        <v>1.75</v>
      </c>
      <c r="BC387" s="3">
        <f t="shared" si="304"/>
        <v>2</v>
      </c>
      <c r="BD387" s="3">
        <f t="shared" si="305"/>
        <v>1.375</v>
      </c>
      <c r="BE387" s="3">
        <f t="shared" si="306"/>
        <v>1</v>
      </c>
      <c r="BF387" s="3">
        <f t="shared" si="307"/>
        <v>2.5</v>
      </c>
      <c r="BG387" s="3">
        <f t="shared" si="308"/>
        <v>3</v>
      </c>
      <c r="BH387" s="3">
        <f t="shared" si="309"/>
        <v>2.9000000000000004</v>
      </c>
      <c r="BI387" s="3">
        <f t="shared" si="310"/>
        <v>1.8000000000000003</v>
      </c>
      <c r="BJ387" s="3">
        <f t="shared" si="311"/>
        <v>1.2727272727272727</v>
      </c>
      <c r="BK387" s="3">
        <f t="shared" si="312"/>
        <v>2.697802197802198</v>
      </c>
      <c r="BL387" s="3">
        <f t="shared" si="313"/>
        <v>2.2645</v>
      </c>
      <c r="BO387" t="s">
        <v>641</v>
      </c>
      <c r="BP387" t="str">
        <f t="shared" si="314"/>
        <v>('i2023110600369','2022','in2023110400001','3'),</v>
      </c>
      <c r="BQ387" t="str">
        <f t="shared" si="315"/>
        <v>('i2023110600369','2022','in2023110400002','3'),</v>
      </c>
      <c r="BR387" t="str">
        <f t="shared" si="316"/>
        <v>('i2023110600369','2022','in2023110400003','3'),</v>
      </c>
      <c r="BS387" t="str">
        <f t="shared" si="317"/>
        <v>('i2023110600369','2022','in2023110400004','2'),</v>
      </c>
      <c r="BT387" t="str">
        <f t="shared" si="318"/>
        <v>('i2023110600369','2022','in2023110400005','3'),</v>
      </c>
      <c r="BU387" t="str">
        <f t="shared" si="319"/>
        <v>('i2023110600369','2022','in2023110400006','3'),</v>
      </c>
      <c r="BV387" t="str">
        <f t="shared" si="320"/>
        <v>('i2023110600369','2022','in2023110400007','3'),</v>
      </c>
      <c r="BW387" t="str">
        <f t="shared" si="321"/>
        <v>('i2023110600369','2022','in2023110400008','3'),</v>
      </c>
      <c r="BX387" t="str">
        <f t="shared" si="322"/>
        <v>('i2023110600369','2022','in2023110400009','3'),</v>
      </c>
      <c r="BY387" t="str">
        <f t="shared" si="323"/>
        <v>('i2023110600369','2022','in2023110400010','3'),</v>
      </c>
      <c r="BZ387" t="str">
        <f t="shared" si="324"/>
        <v>('i2023110600369','2022','in2023110400011','2'),</v>
      </c>
      <c r="CA387" t="str">
        <f t="shared" si="325"/>
        <v>('i2023110600369','2022','in2023110400012','2'),</v>
      </c>
      <c r="CB387" t="str">
        <f t="shared" si="326"/>
        <v>('i2023110600369','2022','in2023110400013','2'),</v>
      </c>
      <c r="CC387" t="str">
        <f t="shared" si="327"/>
        <v>('i2023110600369','2022','in2023110400014','1'),</v>
      </c>
      <c r="CD387" t="str">
        <f t="shared" si="328"/>
        <v>('i2023110600369','2022','in2023110400015','1'),</v>
      </c>
      <c r="CE387" t="str">
        <f t="shared" si="329"/>
        <v>('i2023110600369','2022','in2023110400016','2'),</v>
      </c>
      <c r="CF387" t="str">
        <f t="shared" si="330"/>
        <v>('i2023110600369','2022','in2023110400017','3'),</v>
      </c>
      <c r="CG387" t="str">
        <f t="shared" si="331"/>
        <v>('i2023110600369','2022','in2023110400018','1'),</v>
      </c>
      <c r="CH387" t="str">
        <f t="shared" si="332"/>
        <v>('i2023110600369','2022','in2023110400019','2'),</v>
      </c>
      <c r="CI387" t="str">
        <f t="shared" si="333"/>
        <v>('i2023110600369','2022','in2023110400020','2'),</v>
      </c>
      <c r="CJ387" t="str">
        <f t="shared" si="334"/>
        <v>('i2023110600369','2022','in2023110400021','1'),</v>
      </c>
      <c r="CK387" t="str">
        <f t="shared" si="335"/>
        <v>('i2023110600369','2022','in2023110400022','2'),</v>
      </c>
      <c r="CL387" t="str">
        <f t="shared" si="336"/>
        <v>('i2023110600369','2022','in2023110400023','2'),</v>
      </c>
      <c r="CM387" t="str">
        <f t="shared" si="337"/>
        <v>('i2023110600369','2022','in2023110400024','1'),</v>
      </c>
      <c r="CN387" t="str">
        <f t="shared" si="338"/>
        <v>('i2023110600369','2022','in2023110400025','2'),</v>
      </c>
      <c r="CO387" t="str">
        <f t="shared" si="339"/>
        <v>('i2023110600369','2022','in2023110400026','1'),</v>
      </c>
      <c r="CP387" t="str">
        <f t="shared" si="340"/>
        <v>('i2023110600369','2022','in2023110400027','1'),</v>
      </c>
      <c r="CQ387" t="str">
        <f t="shared" si="341"/>
        <v>('i2023110600369','2022','in2023110400028','1'),</v>
      </c>
      <c r="CR387" t="str">
        <f t="shared" si="342"/>
        <v>('i2023110600369','2022','in2023110400029','1'),</v>
      </c>
      <c r="CS387" t="str">
        <f t="shared" si="343"/>
        <v>('i2023110600369','2022','in2023110400030','1'),</v>
      </c>
      <c r="CT387" t="str">
        <f t="shared" si="344"/>
        <v>('i2023110600369','2022','in2023110400031','1'),</v>
      </c>
      <c r="CU387" t="str">
        <f t="shared" si="345"/>
        <v>('i2023110600369','2022','in2023110400032','4'),</v>
      </c>
      <c r="CV387" t="str">
        <f t="shared" si="346"/>
        <v>('i2023110600369','2022','in2023110400033','4'),</v>
      </c>
      <c r="CW387" t="str">
        <f t="shared" si="347"/>
        <v>('i2023110600369','2022','in2023110400034','3'),</v>
      </c>
      <c r="CX387" t="str">
        <f t="shared" si="348"/>
        <v>('i2023110600369','2022','in2023110400035','3'),</v>
      </c>
      <c r="CY387" t="str">
        <f t="shared" si="349"/>
        <v>('i2023110600369','2022','in2023110400036','2'),</v>
      </c>
      <c r="CZ387" t="str">
        <f t="shared" si="350"/>
        <v>('i2023110600369','2022','in2023110400037','1'),</v>
      </c>
      <c r="DA387" t="str">
        <f t="shared" si="351"/>
        <v>('i2023110600369','2022','in2023110400038','2'),</v>
      </c>
      <c r="DB387" t="str">
        <f t="shared" si="352"/>
        <v>('i2023110600369','2022','in2023110400039','1'),</v>
      </c>
      <c r="DC387" t="str">
        <f t="shared" si="353"/>
        <v>('i2023110600369','2022','in2023110400040','2'),</v>
      </c>
      <c r="DD387" t="str">
        <f t="shared" si="354"/>
        <v>('i2023110600369','2022','in2023110400041','3'),</v>
      </c>
      <c r="DE387" t="str">
        <f t="shared" si="355"/>
        <v>('i2023110600369','2022','in2023110400042','3'),</v>
      </c>
      <c r="DF387" t="str">
        <f t="shared" si="356"/>
        <v>('i2023110600369','2022','in2023110400043','2'),</v>
      </c>
      <c r="DG387" t="str">
        <f t="shared" si="357"/>
        <v>('i2023110600369','2022','in2023110400044','4'),</v>
      </c>
      <c r="DH387" t="str">
        <f t="shared" si="358"/>
        <v>('i2023110600369','2022','in2023110400045','3'),</v>
      </c>
      <c r="DI387" t="str">
        <f t="shared" si="359"/>
        <v>('i2023110600369','2022','in2023110400046','3'),</v>
      </c>
      <c r="DJ387" t="str">
        <f t="shared" si="360"/>
        <v>('i2023110600369','2022','in2023110400047','3');</v>
      </c>
    </row>
    <row r="388" spans="1:114" x14ac:dyDescent="0.25">
      <c r="A388" s="4" t="str">
        <f>INDEX('instansi pusat'!$B$2:$C$623,MATCH(C388,'instansi pusat'!$D$2:$D$623,0),2)</f>
        <v>i2023110600466</v>
      </c>
      <c r="B388" s="6">
        <v>7319</v>
      </c>
      <c r="C388" s="5" t="s">
        <v>447</v>
      </c>
      <c r="D388" s="6">
        <v>2022</v>
      </c>
      <c r="E388" s="6">
        <v>3</v>
      </c>
      <c r="F388" s="6">
        <v>3</v>
      </c>
      <c r="G388" s="6">
        <v>3</v>
      </c>
      <c r="H388" s="6">
        <v>3</v>
      </c>
      <c r="I388" s="6">
        <v>3</v>
      </c>
      <c r="J388" s="6">
        <v>3</v>
      </c>
      <c r="K388" s="6">
        <v>3</v>
      </c>
      <c r="L388" s="6">
        <v>3</v>
      </c>
      <c r="M388" s="6">
        <v>3</v>
      </c>
      <c r="N388" s="6">
        <v>3</v>
      </c>
      <c r="O388" s="6">
        <v>1</v>
      </c>
      <c r="P388" s="6">
        <v>1</v>
      </c>
      <c r="Q388" s="6">
        <v>2</v>
      </c>
      <c r="R388" s="6">
        <v>3</v>
      </c>
      <c r="S388" s="6">
        <v>1</v>
      </c>
      <c r="T388" s="6">
        <v>2</v>
      </c>
      <c r="U388" s="6">
        <v>3</v>
      </c>
      <c r="V388" s="6">
        <v>2</v>
      </c>
      <c r="W388" s="6">
        <v>3</v>
      </c>
      <c r="X388" s="6">
        <v>3</v>
      </c>
      <c r="Y388" s="6">
        <v>1</v>
      </c>
      <c r="Z388" s="6">
        <v>1</v>
      </c>
      <c r="AA388" s="6">
        <v>1</v>
      </c>
      <c r="AB388" s="6">
        <v>1</v>
      </c>
      <c r="AC388" s="6">
        <v>1</v>
      </c>
      <c r="AD388" s="6">
        <v>1</v>
      </c>
      <c r="AE388" s="6">
        <v>1</v>
      </c>
      <c r="AF388" s="6">
        <v>1</v>
      </c>
      <c r="AG388" s="6">
        <v>1</v>
      </c>
      <c r="AH388" s="6">
        <v>1</v>
      </c>
      <c r="AI388" s="6">
        <v>1</v>
      </c>
      <c r="AJ388" s="6">
        <v>4</v>
      </c>
      <c r="AK388" s="6">
        <v>4</v>
      </c>
      <c r="AL388" s="6">
        <v>4</v>
      </c>
      <c r="AM388" s="6">
        <v>4</v>
      </c>
      <c r="AN388" s="6">
        <v>3</v>
      </c>
      <c r="AO388" s="6">
        <v>4</v>
      </c>
      <c r="AP388" s="6">
        <v>4</v>
      </c>
      <c r="AQ388" s="6">
        <v>3</v>
      </c>
      <c r="AR388" s="6">
        <v>3</v>
      </c>
      <c r="AS388" s="6">
        <v>4</v>
      </c>
      <c r="AT388" s="6">
        <v>4</v>
      </c>
      <c r="AU388" s="6">
        <v>1</v>
      </c>
      <c r="AV388" s="6">
        <v>4</v>
      </c>
      <c r="AW388" s="6">
        <v>4</v>
      </c>
      <c r="AX388" s="6">
        <v>4</v>
      </c>
      <c r="AY388" s="6">
        <v>2</v>
      </c>
      <c r="AZ388" s="3">
        <f t="shared" ref="AZ388:AZ451" si="361">SUM(E388:N388)*(1.3/13)</f>
        <v>3</v>
      </c>
      <c r="BA388" s="3">
        <f t="shared" ref="BA388:BA451" si="362">SUM(O388:R388)*(2.5/10)</f>
        <v>1.75</v>
      </c>
      <c r="BB388" s="3">
        <f t="shared" ref="BB388:BB451" si="363">SUM(S388:V388)*(2.5/10)</f>
        <v>2</v>
      </c>
      <c r="BC388" s="3">
        <f t="shared" ref="BC388:BC451" si="364">SUM(W388:X388)*(2.5/5)</f>
        <v>3</v>
      </c>
      <c r="BD388" s="3">
        <f t="shared" ref="BD388:BD451" si="365">SUM(Y388:AF388)*(1.5/12)</f>
        <v>1</v>
      </c>
      <c r="BE388" s="3">
        <f t="shared" ref="BE388:BE451" si="366">SUM(AG388:AI388)*(1.5/4.5)</f>
        <v>1</v>
      </c>
      <c r="BF388" s="3">
        <f t="shared" ref="BF388:BF451" si="367">SUM(AJ388:AS388)*(2.75/27.5)</f>
        <v>3.7</v>
      </c>
      <c r="BG388" s="3">
        <f t="shared" ref="BG388:BG451" si="368">SUM(AT388:AY388)*(3/18)</f>
        <v>3.1666666666666665</v>
      </c>
      <c r="BH388" s="3">
        <f t="shared" ref="BH388:BH451" si="369">AZ388*(13/13)</f>
        <v>3</v>
      </c>
      <c r="BI388" s="3">
        <f t="shared" ref="BI388:BI451" si="370">(BA388*(10/25))+(BB388*(10/25))+(BC388*(5/25))</f>
        <v>2.1</v>
      </c>
      <c r="BJ388" s="3">
        <f t="shared" ref="BJ388:BJ451" si="371">(BD388*(12/16.5))+(BE388*(4.5/16.5))</f>
        <v>1</v>
      </c>
      <c r="BK388" s="3">
        <f t="shared" ref="BK388:BK451" si="372">(BF388*(27.5/45.5))+(BG388*(18/45.5))</f>
        <v>3.4890109890109891</v>
      </c>
      <c r="BL388" s="3">
        <f t="shared" ref="BL388:BL451" si="373">(BH388*(13/100))+(BI388*(25/100))+(BJ388*(16.5/100))+(BK388*(45.5/100))</f>
        <v>2.6675000000000004</v>
      </c>
      <c r="BO388" t="s">
        <v>641</v>
      </c>
      <c r="BP388" t="str">
        <f t="shared" ref="BP388:BP451" si="374">"('"&amp;$A388&amp;"','"&amp;$D388&amp;"','"&amp;BP$1&amp;"','"&amp;E388&amp;"'),"</f>
        <v>('i2023110600466','2022','in2023110400001','3'),</v>
      </c>
      <c r="BQ388" t="str">
        <f t="shared" ref="BQ388:BQ451" si="375">"('"&amp;$A388&amp;"','"&amp;$D388&amp;"','"&amp;BQ$1&amp;"','"&amp;F388&amp;"'),"</f>
        <v>('i2023110600466','2022','in2023110400002','3'),</v>
      </c>
      <c r="BR388" t="str">
        <f t="shared" ref="BR388:BR451" si="376">"('"&amp;$A388&amp;"','"&amp;$D388&amp;"','"&amp;BR$1&amp;"','"&amp;G388&amp;"'),"</f>
        <v>('i2023110600466','2022','in2023110400003','3'),</v>
      </c>
      <c r="BS388" t="str">
        <f t="shared" ref="BS388:BS451" si="377">"('"&amp;$A388&amp;"','"&amp;$D388&amp;"','"&amp;BS$1&amp;"','"&amp;H388&amp;"'),"</f>
        <v>('i2023110600466','2022','in2023110400004','3'),</v>
      </c>
      <c r="BT388" t="str">
        <f t="shared" ref="BT388:BT451" si="378">"('"&amp;$A388&amp;"','"&amp;$D388&amp;"','"&amp;BT$1&amp;"','"&amp;I388&amp;"'),"</f>
        <v>('i2023110600466','2022','in2023110400005','3'),</v>
      </c>
      <c r="BU388" t="str">
        <f t="shared" ref="BU388:BU451" si="379">"('"&amp;$A388&amp;"','"&amp;$D388&amp;"','"&amp;BU$1&amp;"','"&amp;J388&amp;"'),"</f>
        <v>('i2023110600466','2022','in2023110400006','3'),</v>
      </c>
      <c r="BV388" t="str">
        <f t="shared" ref="BV388:BV451" si="380">"('"&amp;$A388&amp;"','"&amp;$D388&amp;"','"&amp;BV$1&amp;"','"&amp;K388&amp;"'),"</f>
        <v>('i2023110600466','2022','in2023110400007','3'),</v>
      </c>
      <c r="BW388" t="str">
        <f t="shared" ref="BW388:BW451" si="381">"('"&amp;$A388&amp;"','"&amp;$D388&amp;"','"&amp;BW$1&amp;"','"&amp;L388&amp;"'),"</f>
        <v>('i2023110600466','2022','in2023110400008','3'),</v>
      </c>
      <c r="BX388" t="str">
        <f t="shared" ref="BX388:BX451" si="382">"('"&amp;$A388&amp;"','"&amp;$D388&amp;"','"&amp;BX$1&amp;"','"&amp;M388&amp;"'),"</f>
        <v>('i2023110600466','2022','in2023110400009','3'),</v>
      </c>
      <c r="BY388" t="str">
        <f t="shared" ref="BY388:BY451" si="383">"('"&amp;$A388&amp;"','"&amp;$D388&amp;"','"&amp;BY$1&amp;"','"&amp;N388&amp;"'),"</f>
        <v>('i2023110600466','2022','in2023110400010','3'),</v>
      </c>
      <c r="BZ388" t="str">
        <f t="shared" ref="BZ388:BZ451" si="384">"('"&amp;$A388&amp;"','"&amp;$D388&amp;"','"&amp;BZ$1&amp;"','"&amp;O388&amp;"'),"</f>
        <v>('i2023110600466','2022','in2023110400011','1'),</v>
      </c>
      <c r="CA388" t="str">
        <f t="shared" ref="CA388:CA451" si="385">"('"&amp;$A388&amp;"','"&amp;$D388&amp;"','"&amp;CA$1&amp;"','"&amp;P388&amp;"'),"</f>
        <v>('i2023110600466','2022','in2023110400012','1'),</v>
      </c>
      <c r="CB388" t="str">
        <f t="shared" ref="CB388:CB451" si="386">"('"&amp;$A388&amp;"','"&amp;$D388&amp;"','"&amp;CB$1&amp;"','"&amp;Q388&amp;"'),"</f>
        <v>('i2023110600466','2022','in2023110400013','2'),</v>
      </c>
      <c r="CC388" t="str">
        <f t="shared" ref="CC388:CC451" si="387">"('"&amp;$A388&amp;"','"&amp;$D388&amp;"','"&amp;CC$1&amp;"','"&amp;R388&amp;"'),"</f>
        <v>('i2023110600466','2022','in2023110400014','3'),</v>
      </c>
      <c r="CD388" t="str">
        <f t="shared" ref="CD388:CD451" si="388">"('"&amp;$A388&amp;"','"&amp;$D388&amp;"','"&amp;CD$1&amp;"','"&amp;S388&amp;"'),"</f>
        <v>('i2023110600466','2022','in2023110400015','1'),</v>
      </c>
      <c r="CE388" t="str">
        <f t="shared" ref="CE388:CE451" si="389">"('"&amp;$A388&amp;"','"&amp;$D388&amp;"','"&amp;CE$1&amp;"','"&amp;T388&amp;"'),"</f>
        <v>('i2023110600466','2022','in2023110400016','2'),</v>
      </c>
      <c r="CF388" t="str">
        <f t="shared" ref="CF388:CF451" si="390">"('"&amp;$A388&amp;"','"&amp;$D388&amp;"','"&amp;CF$1&amp;"','"&amp;U388&amp;"'),"</f>
        <v>('i2023110600466','2022','in2023110400017','3'),</v>
      </c>
      <c r="CG388" t="str">
        <f t="shared" ref="CG388:CG451" si="391">"('"&amp;$A388&amp;"','"&amp;$D388&amp;"','"&amp;CG$1&amp;"','"&amp;V388&amp;"'),"</f>
        <v>('i2023110600466','2022','in2023110400018','2'),</v>
      </c>
      <c r="CH388" t="str">
        <f t="shared" ref="CH388:CH451" si="392">"('"&amp;$A388&amp;"','"&amp;$D388&amp;"','"&amp;CH$1&amp;"','"&amp;W388&amp;"'),"</f>
        <v>('i2023110600466','2022','in2023110400019','3'),</v>
      </c>
      <c r="CI388" t="str">
        <f t="shared" ref="CI388:CI451" si="393">"('"&amp;$A388&amp;"','"&amp;$D388&amp;"','"&amp;CI$1&amp;"','"&amp;X388&amp;"'),"</f>
        <v>('i2023110600466','2022','in2023110400020','3'),</v>
      </c>
      <c r="CJ388" t="str">
        <f t="shared" ref="CJ388:CJ451" si="394">"('"&amp;$A388&amp;"','"&amp;$D388&amp;"','"&amp;CJ$1&amp;"','"&amp;Y388&amp;"'),"</f>
        <v>('i2023110600466','2022','in2023110400021','1'),</v>
      </c>
      <c r="CK388" t="str">
        <f t="shared" ref="CK388:CK451" si="395">"('"&amp;$A388&amp;"','"&amp;$D388&amp;"','"&amp;CK$1&amp;"','"&amp;Z388&amp;"'),"</f>
        <v>('i2023110600466','2022','in2023110400022','1'),</v>
      </c>
      <c r="CL388" t="str">
        <f t="shared" ref="CL388:CL451" si="396">"('"&amp;$A388&amp;"','"&amp;$D388&amp;"','"&amp;CL$1&amp;"','"&amp;AA388&amp;"'),"</f>
        <v>('i2023110600466','2022','in2023110400023','1'),</v>
      </c>
      <c r="CM388" t="str">
        <f t="shared" ref="CM388:CM451" si="397">"('"&amp;$A388&amp;"','"&amp;$D388&amp;"','"&amp;CM$1&amp;"','"&amp;AB388&amp;"'),"</f>
        <v>('i2023110600466','2022','in2023110400024','1'),</v>
      </c>
      <c r="CN388" t="str">
        <f t="shared" ref="CN388:CN451" si="398">"('"&amp;$A388&amp;"','"&amp;$D388&amp;"','"&amp;CN$1&amp;"','"&amp;AC388&amp;"'),"</f>
        <v>('i2023110600466','2022','in2023110400025','1'),</v>
      </c>
      <c r="CO388" t="str">
        <f t="shared" ref="CO388:CO451" si="399">"('"&amp;$A388&amp;"','"&amp;$D388&amp;"','"&amp;CO$1&amp;"','"&amp;AD388&amp;"'),"</f>
        <v>('i2023110600466','2022','in2023110400026','1'),</v>
      </c>
      <c r="CP388" t="str">
        <f t="shared" ref="CP388:CP451" si="400">"('"&amp;$A388&amp;"','"&amp;$D388&amp;"','"&amp;CP$1&amp;"','"&amp;AE388&amp;"'),"</f>
        <v>('i2023110600466','2022','in2023110400027','1'),</v>
      </c>
      <c r="CQ388" t="str">
        <f t="shared" ref="CQ388:CQ451" si="401">"('"&amp;$A388&amp;"','"&amp;$D388&amp;"','"&amp;CQ$1&amp;"','"&amp;AF388&amp;"'),"</f>
        <v>('i2023110600466','2022','in2023110400028','1'),</v>
      </c>
      <c r="CR388" t="str">
        <f t="shared" ref="CR388:CR451" si="402">"('"&amp;$A388&amp;"','"&amp;$D388&amp;"','"&amp;CR$1&amp;"','"&amp;AG388&amp;"'),"</f>
        <v>('i2023110600466','2022','in2023110400029','1'),</v>
      </c>
      <c r="CS388" t="str">
        <f t="shared" ref="CS388:CS451" si="403">"('"&amp;$A388&amp;"','"&amp;$D388&amp;"','"&amp;CS$1&amp;"','"&amp;AH388&amp;"'),"</f>
        <v>('i2023110600466','2022','in2023110400030','1'),</v>
      </c>
      <c r="CT388" t="str">
        <f t="shared" ref="CT388:CT451" si="404">"('"&amp;$A388&amp;"','"&amp;$D388&amp;"','"&amp;CT$1&amp;"','"&amp;AI388&amp;"'),"</f>
        <v>('i2023110600466','2022','in2023110400031','1'),</v>
      </c>
      <c r="CU388" t="str">
        <f t="shared" ref="CU388:CU451" si="405">"('"&amp;$A388&amp;"','"&amp;$D388&amp;"','"&amp;CU$1&amp;"','"&amp;AJ388&amp;"'),"</f>
        <v>('i2023110600466','2022','in2023110400032','4'),</v>
      </c>
      <c r="CV388" t="str">
        <f t="shared" ref="CV388:CV451" si="406">"('"&amp;$A388&amp;"','"&amp;$D388&amp;"','"&amp;CV$1&amp;"','"&amp;AK388&amp;"'),"</f>
        <v>('i2023110600466','2022','in2023110400033','4'),</v>
      </c>
      <c r="CW388" t="str">
        <f t="shared" ref="CW388:CW451" si="407">"('"&amp;$A388&amp;"','"&amp;$D388&amp;"','"&amp;CW$1&amp;"','"&amp;AL388&amp;"'),"</f>
        <v>('i2023110600466','2022','in2023110400034','4'),</v>
      </c>
      <c r="CX388" t="str">
        <f t="shared" ref="CX388:CX451" si="408">"('"&amp;$A388&amp;"','"&amp;$D388&amp;"','"&amp;CX$1&amp;"','"&amp;AM388&amp;"'),"</f>
        <v>('i2023110600466','2022','in2023110400035','4'),</v>
      </c>
      <c r="CY388" t="str">
        <f t="shared" ref="CY388:CY451" si="409">"('"&amp;$A388&amp;"','"&amp;$D388&amp;"','"&amp;CY$1&amp;"','"&amp;AN388&amp;"'),"</f>
        <v>('i2023110600466','2022','in2023110400036','3'),</v>
      </c>
      <c r="CZ388" t="str">
        <f t="shared" ref="CZ388:CZ451" si="410">"('"&amp;$A388&amp;"','"&amp;$D388&amp;"','"&amp;CZ$1&amp;"','"&amp;AO388&amp;"'),"</f>
        <v>('i2023110600466','2022','in2023110400037','4'),</v>
      </c>
      <c r="DA388" t="str">
        <f t="shared" ref="DA388:DA451" si="411">"('"&amp;$A388&amp;"','"&amp;$D388&amp;"','"&amp;DA$1&amp;"','"&amp;AP388&amp;"'),"</f>
        <v>('i2023110600466','2022','in2023110400038','4'),</v>
      </c>
      <c r="DB388" t="str">
        <f t="shared" ref="DB388:DB451" si="412">"('"&amp;$A388&amp;"','"&amp;$D388&amp;"','"&amp;DB$1&amp;"','"&amp;AQ388&amp;"'),"</f>
        <v>('i2023110600466','2022','in2023110400039','3'),</v>
      </c>
      <c r="DC388" t="str">
        <f t="shared" ref="DC388:DC451" si="413">"('"&amp;$A388&amp;"','"&amp;$D388&amp;"','"&amp;DC$1&amp;"','"&amp;AR388&amp;"'),"</f>
        <v>('i2023110600466','2022','in2023110400040','3'),</v>
      </c>
      <c r="DD388" t="str">
        <f t="shared" ref="DD388:DD451" si="414">"('"&amp;$A388&amp;"','"&amp;$D388&amp;"','"&amp;DD$1&amp;"','"&amp;AS388&amp;"'),"</f>
        <v>('i2023110600466','2022','in2023110400041','4'),</v>
      </c>
      <c r="DE388" t="str">
        <f t="shared" ref="DE388:DE451" si="415">"('"&amp;$A388&amp;"','"&amp;$D388&amp;"','"&amp;DE$1&amp;"','"&amp;AT388&amp;"'),"</f>
        <v>('i2023110600466','2022','in2023110400042','4'),</v>
      </c>
      <c r="DF388" t="str">
        <f t="shared" ref="DF388:DF451" si="416">"('"&amp;$A388&amp;"','"&amp;$D388&amp;"','"&amp;DF$1&amp;"','"&amp;AU388&amp;"'),"</f>
        <v>('i2023110600466','2022','in2023110400043','1'),</v>
      </c>
      <c r="DG388" t="str">
        <f t="shared" ref="DG388:DG451" si="417">"('"&amp;$A388&amp;"','"&amp;$D388&amp;"','"&amp;DG$1&amp;"','"&amp;AV388&amp;"'),"</f>
        <v>('i2023110600466','2022','in2023110400044','4'),</v>
      </c>
      <c r="DH388" t="str">
        <f t="shared" ref="DH388:DH451" si="418">"('"&amp;$A388&amp;"','"&amp;$D388&amp;"','"&amp;DH$1&amp;"','"&amp;AW388&amp;"'),"</f>
        <v>('i2023110600466','2022','in2023110400045','4'),</v>
      </c>
      <c r="DI388" t="str">
        <f t="shared" ref="DI388:DI451" si="419">"('"&amp;$A388&amp;"','"&amp;$D388&amp;"','"&amp;DI$1&amp;"','"&amp;AX388&amp;"'),"</f>
        <v>('i2023110600466','2022','in2023110400046','4'),</v>
      </c>
      <c r="DJ388" t="str">
        <f t="shared" ref="DJ388:DJ451" si="420">"('"&amp;$A388&amp;"','"&amp;$D388&amp;"','"&amp;DJ$1&amp;"','"&amp;AY388&amp;"');"</f>
        <v>('i2023110600466','2022','in2023110400047','2');</v>
      </c>
    </row>
    <row r="389" spans="1:114" x14ac:dyDescent="0.25">
      <c r="A389" s="4" t="str">
        <f>INDEX('instansi pusat'!$B$2:$C$623,MATCH(C389,'instansi pusat'!$D$2:$D$623,0),2)</f>
        <v>i2023110600502</v>
      </c>
      <c r="B389" s="6">
        <v>8201</v>
      </c>
      <c r="C389" s="5" t="s">
        <v>409</v>
      </c>
      <c r="D389" s="6">
        <v>2022</v>
      </c>
      <c r="E389" s="6">
        <v>3</v>
      </c>
      <c r="F389" s="6">
        <v>3</v>
      </c>
      <c r="G389" s="6">
        <v>3</v>
      </c>
      <c r="H389" s="6">
        <v>3</v>
      </c>
      <c r="I389" s="6">
        <v>3</v>
      </c>
      <c r="J389" s="6">
        <v>3</v>
      </c>
      <c r="K389" s="6">
        <v>3</v>
      </c>
      <c r="L389" s="6">
        <v>3</v>
      </c>
      <c r="M389" s="6">
        <v>3</v>
      </c>
      <c r="N389" s="6">
        <v>3</v>
      </c>
      <c r="O389" s="6">
        <v>1</v>
      </c>
      <c r="P389" s="6">
        <v>1</v>
      </c>
      <c r="Q389" s="6">
        <v>1</v>
      </c>
      <c r="R389" s="6">
        <v>1</v>
      </c>
      <c r="S389" s="6">
        <v>1</v>
      </c>
      <c r="T389" s="6">
        <v>1</v>
      </c>
      <c r="U389" s="6">
        <v>1</v>
      </c>
      <c r="V389" s="6">
        <v>1</v>
      </c>
      <c r="W389" s="6">
        <v>1</v>
      </c>
      <c r="X389" s="6">
        <v>1</v>
      </c>
      <c r="Y389" s="6">
        <v>1</v>
      </c>
      <c r="Z389" s="6">
        <v>1</v>
      </c>
      <c r="AA389" s="6">
        <v>1</v>
      </c>
      <c r="AB389" s="6">
        <v>1</v>
      </c>
      <c r="AC389" s="6">
        <v>1</v>
      </c>
      <c r="AD389" s="6">
        <v>1</v>
      </c>
      <c r="AE389" s="6">
        <v>1</v>
      </c>
      <c r="AF389" s="6">
        <v>1</v>
      </c>
      <c r="AG389" s="6">
        <v>1</v>
      </c>
      <c r="AH389" s="6">
        <v>1</v>
      </c>
      <c r="AI389" s="6">
        <v>1</v>
      </c>
      <c r="AJ389" s="6">
        <v>4</v>
      </c>
      <c r="AK389" s="6">
        <v>4</v>
      </c>
      <c r="AL389" s="6">
        <v>4</v>
      </c>
      <c r="AM389" s="6">
        <v>4</v>
      </c>
      <c r="AN389" s="6">
        <v>1</v>
      </c>
      <c r="AO389" s="6">
        <v>4</v>
      </c>
      <c r="AP389" s="6">
        <v>1</v>
      </c>
      <c r="AQ389" s="6">
        <v>1</v>
      </c>
      <c r="AR389" s="6">
        <v>2</v>
      </c>
      <c r="AS389" s="6">
        <v>3</v>
      </c>
      <c r="AT389" s="6">
        <v>4</v>
      </c>
      <c r="AU389" s="6">
        <v>1</v>
      </c>
      <c r="AV389" s="6">
        <v>4</v>
      </c>
      <c r="AW389" s="6">
        <v>1</v>
      </c>
      <c r="AX389" s="6">
        <v>3</v>
      </c>
      <c r="AY389" s="6">
        <v>4</v>
      </c>
      <c r="AZ389" s="3">
        <f t="shared" si="361"/>
        <v>3</v>
      </c>
      <c r="BA389" s="3">
        <f t="shared" si="362"/>
        <v>1</v>
      </c>
      <c r="BB389" s="3">
        <f t="shared" si="363"/>
        <v>1</v>
      </c>
      <c r="BC389" s="3">
        <f t="shared" si="364"/>
        <v>1</v>
      </c>
      <c r="BD389" s="3">
        <f t="shared" si="365"/>
        <v>1</v>
      </c>
      <c r="BE389" s="3">
        <f t="shared" si="366"/>
        <v>1</v>
      </c>
      <c r="BF389" s="3">
        <f t="shared" si="367"/>
        <v>2.8000000000000003</v>
      </c>
      <c r="BG389" s="3">
        <f t="shared" si="368"/>
        <v>2.833333333333333</v>
      </c>
      <c r="BH389" s="3">
        <f t="shared" si="369"/>
        <v>3</v>
      </c>
      <c r="BI389" s="3">
        <f t="shared" si="370"/>
        <v>1</v>
      </c>
      <c r="BJ389" s="3">
        <f t="shared" si="371"/>
        <v>1</v>
      </c>
      <c r="BK389" s="3">
        <f t="shared" si="372"/>
        <v>2.813186813186813</v>
      </c>
      <c r="BL389" s="3">
        <f t="shared" si="373"/>
        <v>2.085</v>
      </c>
      <c r="BO389" t="s">
        <v>641</v>
      </c>
      <c r="BP389" t="str">
        <f t="shared" si="374"/>
        <v>('i2023110600502','2022','in2023110400001','3'),</v>
      </c>
      <c r="BQ389" t="str">
        <f t="shared" si="375"/>
        <v>('i2023110600502','2022','in2023110400002','3'),</v>
      </c>
      <c r="BR389" t="str">
        <f t="shared" si="376"/>
        <v>('i2023110600502','2022','in2023110400003','3'),</v>
      </c>
      <c r="BS389" t="str">
        <f t="shared" si="377"/>
        <v>('i2023110600502','2022','in2023110400004','3'),</v>
      </c>
      <c r="BT389" t="str">
        <f t="shared" si="378"/>
        <v>('i2023110600502','2022','in2023110400005','3'),</v>
      </c>
      <c r="BU389" t="str">
        <f t="shared" si="379"/>
        <v>('i2023110600502','2022','in2023110400006','3'),</v>
      </c>
      <c r="BV389" t="str">
        <f t="shared" si="380"/>
        <v>('i2023110600502','2022','in2023110400007','3'),</v>
      </c>
      <c r="BW389" t="str">
        <f t="shared" si="381"/>
        <v>('i2023110600502','2022','in2023110400008','3'),</v>
      </c>
      <c r="BX389" t="str">
        <f t="shared" si="382"/>
        <v>('i2023110600502','2022','in2023110400009','3'),</v>
      </c>
      <c r="BY389" t="str">
        <f t="shared" si="383"/>
        <v>('i2023110600502','2022','in2023110400010','3'),</v>
      </c>
      <c r="BZ389" t="str">
        <f t="shared" si="384"/>
        <v>('i2023110600502','2022','in2023110400011','1'),</v>
      </c>
      <c r="CA389" t="str">
        <f t="shared" si="385"/>
        <v>('i2023110600502','2022','in2023110400012','1'),</v>
      </c>
      <c r="CB389" t="str">
        <f t="shared" si="386"/>
        <v>('i2023110600502','2022','in2023110400013','1'),</v>
      </c>
      <c r="CC389" t="str">
        <f t="shared" si="387"/>
        <v>('i2023110600502','2022','in2023110400014','1'),</v>
      </c>
      <c r="CD389" t="str">
        <f t="shared" si="388"/>
        <v>('i2023110600502','2022','in2023110400015','1'),</v>
      </c>
      <c r="CE389" t="str">
        <f t="shared" si="389"/>
        <v>('i2023110600502','2022','in2023110400016','1'),</v>
      </c>
      <c r="CF389" t="str">
        <f t="shared" si="390"/>
        <v>('i2023110600502','2022','in2023110400017','1'),</v>
      </c>
      <c r="CG389" t="str">
        <f t="shared" si="391"/>
        <v>('i2023110600502','2022','in2023110400018','1'),</v>
      </c>
      <c r="CH389" t="str">
        <f t="shared" si="392"/>
        <v>('i2023110600502','2022','in2023110400019','1'),</v>
      </c>
      <c r="CI389" t="str">
        <f t="shared" si="393"/>
        <v>('i2023110600502','2022','in2023110400020','1'),</v>
      </c>
      <c r="CJ389" t="str">
        <f t="shared" si="394"/>
        <v>('i2023110600502','2022','in2023110400021','1'),</v>
      </c>
      <c r="CK389" t="str">
        <f t="shared" si="395"/>
        <v>('i2023110600502','2022','in2023110400022','1'),</v>
      </c>
      <c r="CL389" t="str">
        <f t="shared" si="396"/>
        <v>('i2023110600502','2022','in2023110400023','1'),</v>
      </c>
      <c r="CM389" t="str">
        <f t="shared" si="397"/>
        <v>('i2023110600502','2022','in2023110400024','1'),</v>
      </c>
      <c r="CN389" t="str">
        <f t="shared" si="398"/>
        <v>('i2023110600502','2022','in2023110400025','1'),</v>
      </c>
      <c r="CO389" t="str">
        <f t="shared" si="399"/>
        <v>('i2023110600502','2022','in2023110400026','1'),</v>
      </c>
      <c r="CP389" t="str">
        <f t="shared" si="400"/>
        <v>('i2023110600502','2022','in2023110400027','1'),</v>
      </c>
      <c r="CQ389" t="str">
        <f t="shared" si="401"/>
        <v>('i2023110600502','2022','in2023110400028','1'),</v>
      </c>
      <c r="CR389" t="str">
        <f t="shared" si="402"/>
        <v>('i2023110600502','2022','in2023110400029','1'),</v>
      </c>
      <c r="CS389" t="str">
        <f t="shared" si="403"/>
        <v>('i2023110600502','2022','in2023110400030','1'),</v>
      </c>
      <c r="CT389" t="str">
        <f t="shared" si="404"/>
        <v>('i2023110600502','2022','in2023110400031','1'),</v>
      </c>
      <c r="CU389" t="str">
        <f t="shared" si="405"/>
        <v>('i2023110600502','2022','in2023110400032','4'),</v>
      </c>
      <c r="CV389" t="str">
        <f t="shared" si="406"/>
        <v>('i2023110600502','2022','in2023110400033','4'),</v>
      </c>
      <c r="CW389" t="str">
        <f t="shared" si="407"/>
        <v>('i2023110600502','2022','in2023110400034','4'),</v>
      </c>
      <c r="CX389" t="str">
        <f t="shared" si="408"/>
        <v>('i2023110600502','2022','in2023110400035','4'),</v>
      </c>
      <c r="CY389" t="str">
        <f t="shared" si="409"/>
        <v>('i2023110600502','2022','in2023110400036','1'),</v>
      </c>
      <c r="CZ389" t="str">
        <f t="shared" si="410"/>
        <v>('i2023110600502','2022','in2023110400037','4'),</v>
      </c>
      <c r="DA389" t="str">
        <f t="shared" si="411"/>
        <v>('i2023110600502','2022','in2023110400038','1'),</v>
      </c>
      <c r="DB389" t="str">
        <f t="shared" si="412"/>
        <v>('i2023110600502','2022','in2023110400039','1'),</v>
      </c>
      <c r="DC389" t="str">
        <f t="shared" si="413"/>
        <v>('i2023110600502','2022','in2023110400040','2'),</v>
      </c>
      <c r="DD389" t="str">
        <f t="shared" si="414"/>
        <v>('i2023110600502','2022','in2023110400041','3'),</v>
      </c>
      <c r="DE389" t="str">
        <f t="shared" si="415"/>
        <v>('i2023110600502','2022','in2023110400042','4'),</v>
      </c>
      <c r="DF389" t="str">
        <f t="shared" si="416"/>
        <v>('i2023110600502','2022','in2023110400043','1'),</v>
      </c>
      <c r="DG389" t="str">
        <f t="shared" si="417"/>
        <v>('i2023110600502','2022','in2023110400044','4'),</v>
      </c>
      <c r="DH389" t="str">
        <f t="shared" si="418"/>
        <v>('i2023110600502','2022','in2023110400045','1'),</v>
      </c>
      <c r="DI389" t="str">
        <f t="shared" si="419"/>
        <v>('i2023110600502','2022','in2023110400046','3'),</v>
      </c>
      <c r="DJ389" t="str">
        <f t="shared" si="420"/>
        <v>('i2023110600502','2022','in2023110400047','4');</v>
      </c>
    </row>
    <row r="390" spans="1:114" x14ac:dyDescent="0.25">
      <c r="A390" s="4" t="str">
        <f>INDEX('instansi pusat'!$B$2:$C$623,MATCH(C390,'instansi pusat'!$D$2:$D$623,0),2)</f>
        <v>i2023110600048</v>
      </c>
      <c r="B390" s="6">
        <v>6426</v>
      </c>
      <c r="C390" s="5" t="s">
        <v>258</v>
      </c>
      <c r="D390" s="6">
        <v>2022</v>
      </c>
      <c r="E390" s="6">
        <v>3</v>
      </c>
      <c r="F390" s="6">
        <v>3</v>
      </c>
      <c r="G390" s="6">
        <v>4</v>
      </c>
      <c r="H390" s="6">
        <v>3</v>
      </c>
      <c r="I390" s="6">
        <v>3</v>
      </c>
      <c r="J390" s="6">
        <v>3</v>
      </c>
      <c r="K390" s="6">
        <v>3</v>
      </c>
      <c r="L390" s="6">
        <v>3</v>
      </c>
      <c r="M390" s="6">
        <v>3</v>
      </c>
      <c r="N390" s="6">
        <v>3</v>
      </c>
      <c r="O390" s="6">
        <v>1</v>
      </c>
      <c r="P390" s="6">
        <v>3</v>
      </c>
      <c r="Q390" s="6">
        <v>1</v>
      </c>
      <c r="R390" s="6">
        <v>1</v>
      </c>
      <c r="S390" s="6">
        <v>2</v>
      </c>
      <c r="T390" s="6">
        <v>4</v>
      </c>
      <c r="U390" s="6">
        <v>3</v>
      </c>
      <c r="V390" s="6">
        <v>3</v>
      </c>
      <c r="W390" s="6">
        <v>3</v>
      </c>
      <c r="X390" s="6">
        <v>3</v>
      </c>
      <c r="Y390" s="6">
        <v>2</v>
      </c>
      <c r="Z390" s="6">
        <v>3</v>
      </c>
      <c r="AA390" s="6">
        <v>2</v>
      </c>
      <c r="AB390" s="6">
        <v>2</v>
      </c>
      <c r="AC390" s="6">
        <v>2</v>
      </c>
      <c r="AD390" s="6">
        <v>2</v>
      </c>
      <c r="AE390" s="6">
        <v>2</v>
      </c>
      <c r="AF390" s="6">
        <v>2</v>
      </c>
      <c r="AG390" s="6">
        <v>1</v>
      </c>
      <c r="AH390" s="6">
        <v>1</v>
      </c>
      <c r="AI390" s="6">
        <v>3</v>
      </c>
      <c r="AJ390" s="6">
        <v>5</v>
      </c>
      <c r="AK390" s="6">
        <v>4</v>
      </c>
      <c r="AL390" s="6">
        <v>4</v>
      </c>
      <c r="AM390" s="6">
        <v>4</v>
      </c>
      <c r="AN390" s="6">
        <v>5</v>
      </c>
      <c r="AO390" s="6">
        <v>4</v>
      </c>
      <c r="AP390" s="6">
        <v>4</v>
      </c>
      <c r="AQ390" s="6">
        <v>1</v>
      </c>
      <c r="AR390" s="6">
        <v>3</v>
      </c>
      <c r="AS390" s="6">
        <v>5</v>
      </c>
      <c r="AT390" s="6">
        <v>3</v>
      </c>
      <c r="AU390" s="6">
        <v>3</v>
      </c>
      <c r="AV390" s="6">
        <v>4</v>
      </c>
      <c r="AW390" s="6">
        <v>5</v>
      </c>
      <c r="AX390" s="6">
        <v>3</v>
      </c>
      <c r="AY390" s="6">
        <v>5</v>
      </c>
      <c r="AZ390" s="3">
        <f t="shared" si="361"/>
        <v>3.1</v>
      </c>
      <c r="BA390" s="3">
        <f t="shared" si="362"/>
        <v>1.5</v>
      </c>
      <c r="BB390" s="3">
        <f t="shared" si="363"/>
        <v>3</v>
      </c>
      <c r="BC390" s="3">
        <f t="shared" si="364"/>
        <v>3</v>
      </c>
      <c r="BD390" s="3">
        <f t="shared" si="365"/>
        <v>2.125</v>
      </c>
      <c r="BE390" s="3">
        <f t="shared" si="366"/>
        <v>1.6666666666666665</v>
      </c>
      <c r="BF390" s="3">
        <f t="shared" si="367"/>
        <v>3.9000000000000004</v>
      </c>
      <c r="BG390" s="3">
        <f t="shared" si="368"/>
        <v>3.833333333333333</v>
      </c>
      <c r="BH390" s="3">
        <f t="shared" si="369"/>
        <v>3.1</v>
      </c>
      <c r="BI390" s="3">
        <f t="shared" si="370"/>
        <v>2.4000000000000004</v>
      </c>
      <c r="BJ390" s="3">
        <f t="shared" si="371"/>
        <v>2</v>
      </c>
      <c r="BK390" s="3">
        <f t="shared" si="372"/>
        <v>3.8736263736263732</v>
      </c>
      <c r="BL390" s="3">
        <f t="shared" si="373"/>
        <v>3.0955000000000004</v>
      </c>
      <c r="BO390" t="s">
        <v>641</v>
      </c>
      <c r="BP390" t="str">
        <f t="shared" si="374"/>
        <v>('i2023110600048','2022','in2023110400001','3'),</v>
      </c>
      <c r="BQ390" t="str">
        <f t="shared" si="375"/>
        <v>('i2023110600048','2022','in2023110400002','3'),</v>
      </c>
      <c r="BR390" t="str">
        <f t="shared" si="376"/>
        <v>('i2023110600048','2022','in2023110400003','4'),</v>
      </c>
      <c r="BS390" t="str">
        <f t="shared" si="377"/>
        <v>('i2023110600048','2022','in2023110400004','3'),</v>
      </c>
      <c r="BT390" t="str">
        <f t="shared" si="378"/>
        <v>('i2023110600048','2022','in2023110400005','3'),</v>
      </c>
      <c r="BU390" t="str">
        <f t="shared" si="379"/>
        <v>('i2023110600048','2022','in2023110400006','3'),</v>
      </c>
      <c r="BV390" t="str">
        <f t="shared" si="380"/>
        <v>('i2023110600048','2022','in2023110400007','3'),</v>
      </c>
      <c r="BW390" t="str">
        <f t="shared" si="381"/>
        <v>('i2023110600048','2022','in2023110400008','3'),</v>
      </c>
      <c r="BX390" t="str">
        <f t="shared" si="382"/>
        <v>('i2023110600048','2022','in2023110400009','3'),</v>
      </c>
      <c r="BY390" t="str">
        <f t="shared" si="383"/>
        <v>('i2023110600048','2022','in2023110400010','3'),</v>
      </c>
      <c r="BZ390" t="str">
        <f t="shared" si="384"/>
        <v>('i2023110600048','2022','in2023110400011','1'),</v>
      </c>
      <c r="CA390" t="str">
        <f t="shared" si="385"/>
        <v>('i2023110600048','2022','in2023110400012','3'),</v>
      </c>
      <c r="CB390" t="str">
        <f t="shared" si="386"/>
        <v>('i2023110600048','2022','in2023110400013','1'),</v>
      </c>
      <c r="CC390" t="str">
        <f t="shared" si="387"/>
        <v>('i2023110600048','2022','in2023110400014','1'),</v>
      </c>
      <c r="CD390" t="str">
        <f t="shared" si="388"/>
        <v>('i2023110600048','2022','in2023110400015','2'),</v>
      </c>
      <c r="CE390" t="str">
        <f t="shared" si="389"/>
        <v>('i2023110600048','2022','in2023110400016','4'),</v>
      </c>
      <c r="CF390" t="str">
        <f t="shared" si="390"/>
        <v>('i2023110600048','2022','in2023110400017','3'),</v>
      </c>
      <c r="CG390" t="str">
        <f t="shared" si="391"/>
        <v>('i2023110600048','2022','in2023110400018','3'),</v>
      </c>
      <c r="CH390" t="str">
        <f t="shared" si="392"/>
        <v>('i2023110600048','2022','in2023110400019','3'),</v>
      </c>
      <c r="CI390" t="str">
        <f t="shared" si="393"/>
        <v>('i2023110600048','2022','in2023110400020','3'),</v>
      </c>
      <c r="CJ390" t="str">
        <f t="shared" si="394"/>
        <v>('i2023110600048','2022','in2023110400021','2'),</v>
      </c>
      <c r="CK390" t="str">
        <f t="shared" si="395"/>
        <v>('i2023110600048','2022','in2023110400022','3'),</v>
      </c>
      <c r="CL390" t="str">
        <f t="shared" si="396"/>
        <v>('i2023110600048','2022','in2023110400023','2'),</v>
      </c>
      <c r="CM390" t="str">
        <f t="shared" si="397"/>
        <v>('i2023110600048','2022','in2023110400024','2'),</v>
      </c>
      <c r="CN390" t="str">
        <f t="shared" si="398"/>
        <v>('i2023110600048','2022','in2023110400025','2'),</v>
      </c>
      <c r="CO390" t="str">
        <f t="shared" si="399"/>
        <v>('i2023110600048','2022','in2023110400026','2'),</v>
      </c>
      <c r="CP390" t="str">
        <f t="shared" si="400"/>
        <v>('i2023110600048','2022','in2023110400027','2'),</v>
      </c>
      <c r="CQ390" t="str">
        <f t="shared" si="401"/>
        <v>('i2023110600048','2022','in2023110400028','2'),</v>
      </c>
      <c r="CR390" t="str">
        <f t="shared" si="402"/>
        <v>('i2023110600048','2022','in2023110400029','1'),</v>
      </c>
      <c r="CS390" t="str">
        <f t="shared" si="403"/>
        <v>('i2023110600048','2022','in2023110400030','1'),</v>
      </c>
      <c r="CT390" t="str">
        <f t="shared" si="404"/>
        <v>('i2023110600048','2022','in2023110400031','3'),</v>
      </c>
      <c r="CU390" t="str">
        <f t="shared" si="405"/>
        <v>('i2023110600048','2022','in2023110400032','5'),</v>
      </c>
      <c r="CV390" t="str">
        <f t="shared" si="406"/>
        <v>('i2023110600048','2022','in2023110400033','4'),</v>
      </c>
      <c r="CW390" t="str">
        <f t="shared" si="407"/>
        <v>('i2023110600048','2022','in2023110400034','4'),</v>
      </c>
      <c r="CX390" t="str">
        <f t="shared" si="408"/>
        <v>('i2023110600048','2022','in2023110400035','4'),</v>
      </c>
      <c r="CY390" t="str">
        <f t="shared" si="409"/>
        <v>('i2023110600048','2022','in2023110400036','5'),</v>
      </c>
      <c r="CZ390" t="str">
        <f t="shared" si="410"/>
        <v>('i2023110600048','2022','in2023110400037','4'),</v>
      </c>
      <c r="DA390" t="str">
        <f t="shared" si="411"/>
        <v>('i2023110600048','2022','in2023110400038','4'),</v>
      </c>
      <c r="DB390" t="str">
        <f t="shared" si="412"/>
        <v>('i2023110600048','2022','in2023110400039','1'),</v>
      </c>
      <c r="DC390" t="str">
        <f t="shared" si="413"/>
        <v>('i2023110600048','2022','in2023110400040','3'),</v>
      </c>
      <c r="DD390" t="str">
        <f t="shared" si="414"/>
        <v>('i2023110600048','2022','in2023110400041','5'),</v>
      </c>
      <c r="DE390" t="str">
        <f t="shared" si="415"/>
        <v>('i2023110600048','2022','in2023110400042','3'),</v>
      </c>
      <c r="DF390" t="str">
        <f t="shared" si="416"/>
        <v>('i2023110600048','2022','in2023110400043','3'),</v>
      </c>
      <c r="DG390" t="str">
        <f t="shared" si="417"/>
        <v>('i2023110600048','2022','in2023110400044','4'),</v>
      </c>
      <c r="DH390" t="str">
        <f t="shared" si="418"/>
        <v>('i2023110600048','2022','in2023110400045','5'),</v>
      </c>
      <c r="DI390" t="str">
        <f t="shared" si="419"/>
        <v>('i2023110600048','2022','in2023110400046','3'),</v>
      </c>
      <c r="DJ390" t="str">
        <f t="shared" si="420"/>
        <v>('i2023110600048','2022','in2023110400047','5');</v>
      </c>
    </row>
    <row r="391" spans="1:114" x14ac:dyDescent="0.25">
      <c r="A391" s="4" t="str">
        <f>INDEX('instansi pusat'!$B$2:$C$623,MATCH(C391,'instansi pusat'!$D$2:$D$623,0),2)</f>
        <v>i2023110600192</v>
      </c>
      <c r="B391" s="6">
        <v>6107</v>
      </c>
      <c r="C391" s="5" t="s">
        <v>228</v>
      </c>
      <c r="D391" s="6">
        <v>2022</v>
      </c>
      <c r="E391" s="6">
        <v>2</v>
      </c>
      <c r="F391" s="6">
        <v>2</v>
      </c>
      <c r="G391" s="6">
        <v>3</v>
      </c>
      <c r="H391" s="6">
        <v>3</v>
      </c>
      <c r="I391" s="6">
        <v>1</v>
      </c>
      <c r="J391" s="6">
        <v>3</v>
      </c>
      <c r="K391" s="6">
        <v>3</v>
      </c>
      <c r="L391" s="6">
        <v>3</v>
      </c>
      <c r="M391" s="6">
        <v>3</v>
      </c>
      <c r="N391" s="6">
        <v>2</v>
      </c>
      <c r="O391" s="6">
        <v>2</v>
      </c>
      <c r="P391" s="6">
        <v>2</v>
      </c>
      <c r="Q391" s="6">
        <v>2</v>
      </c>
      <c r="R391" s="6">
        <v>2</v>
      </c>
      <c r="S391" s="6">
        <v>2</v>
      </c>
      <c r="T391" s="6">
        <v>2</v>
      </c>
      <c r="U391" s="6">
        <v>2</v>
      </c>
      <c r="V391" s="6">
        <v>2</v>
      </c>
      <c r="W391" s="6">
        <v>2</v>
      </c>
      <c r="X391" s="6">
        <v>2</v>
      </c>
      <c r="Y391" s="6">
        <v>2</v>
      </c>
      <c r="Z391" s="6">
        <v>2</v>
      </c>
      <c r="AA391" s="6">
        <v>1</v>
      </c>
      <c r="AB391" s="6">
        <v>1</v>
      </c>
      <c r="AC391" s="6">
        <v>1</v>
      </c>
      <c r="AD391" s="6">
        <v>1</v>
      </c>
      <c r="AE391" s="6">
        <v>1</v>
      </c>
      <c r="AF391" s="6">
        <v>1</v>
      </c>
      <c r="AG391" s="6">
        <v>1</v>
      </c>
      <c r="AH391" s="6">
        <v>1</v>
      </c>
      <c r="AI391" s="6">
        <v>1</v>
      </c>
      <c r="AJ391" s="6">
        <v>4</v>
      </c>
      <c r="AK391" s="6">
        <v>4</v>
      </c>
      <c r="AL391" s="6">
        <v>4</v>
      </c>
      <c r="AM391" s="6">
        <v>4</v>
      </c>
      <c r="AN391" s="6">
        <v>3</v>
      </c>
      <c r="AO391" s="6">
        <v>3</v>
      </c>
      <c r="AP391" s="6">
        <v>1</v>
      </c>
      <c r="AQ391" s="6">
        <v>3</v>
      </c>
      <c r="AR391" s="6">
        <v>2</v>
      </c>
      <c r="AS391" s="6">
        <v>3</v>
      </c>
      <c r="AT391" s="6">
        <v>4</v>
      </c>
      <c r="AU391" s="6">
        <v>1</v>
      </c>
      <c r="AV391" s="6">
        <v>2</v>
      </c>
      <c r="AW391" s="6">
        <v>3</v>
      </c>
      <c r="AX391" s="6">
        <v>3</v>
      </c>
      <c r="AY391" s="6">
        <v>3</v>
      </c>
      <c r="AZ391" s="3">
        <f t="shared" si="361"/>
        <v>2.5</v>
      </c>
      <c r="BA391" s="3">
        <f t="shared" si="362"/>
        <v>2</v>
      </c>
      <c r="BB391" s="3">
        <f t="shared" si="363"/>
        <v>2</v>
      </c>
      <c r="BC391" s="3">
        <f t="shared" si="364"/>
        <v>2</v>
      </c>
      <c r="BD391" s="3">
        <f t="shared" si="365"/>
        <v>1.25</v>
      </c>
      <c r="BE391" s="3">
        <f t="shared" si="366"/>
        <v>1</v>
      </c>
      <c r="BF391" s="3">
        <f t="shared" si="367"/>
        <v>3.1</v>
      </c>
      <c r="BG391" s="3">
        <f t="shared" si="368"/>
        <v>2.6666666666666665</v>
      </c>
      <c r="BH391" s="3">
        <f t="shared" si="369"/>
        <v>2.5</v>
      </c>
      <c r="BI391" s="3">
        <f t="shared" si="370"/>
        <v>2</v>
      </c>
      <c r="BJ391" s="3">
        <f t="shared" si="371"/>
        <v>1.1818181818181819</v>
      </c>
      <c r="BK391" s="3">
        <f t="shared" si="372"/>
        <v>2.9285714285714284</v>
      </c>
      <c r="BL391" s="3">
        <f t="shared" si="373"/>
        <v>2.3525</v>
      </c>
      <c r="BO391" t="s">
        <v>641</v>
      </c>
      <c r="BP391" t="str">
        <f t="shared" si="374"/>
        <v>('i2023110600192','2022','in2023110400001','2'),</v>
      </c>
      <c r="BQ391" t="str">
        <f t="shared" si="375"/>
        <v>('i2023110600192','2022','in2023110400002','2'),</v>
      </c>
      <c r="BR391" t="str">
        <f t="shared" si="376"/>
        <v>('i2023110600192','2022','in2023110400003','3'),</v>
      </c>
      <c r="BS391" t="str">
        <f t="shared" si="377"/>
        <v>('i2023110600192','2022','in2023110400004','3'),</v>
      </c>
      <c r="BT391" t="str">
        <f t="shared" si="378"/>
        <v>('i2023110600192','2022','in2023110400005','1'),</v>
      </c>
      <c r="BU391" t="str">
        <f t="shared" si="379"/>
        <v>('i2023110600192','2022','in2023110400006','3'),</v>
      </c>
      <c r="BV391" t="str">
        <f t="shared" si="380"/>
        <v>('i2023110600192','2022','in2023110400007','3'),</v>
      </c>
      <c r="BW391" t="str">
        <f t="shared" si="381"/>
        <v>('i2023110600192','2022','in2023110400008','3'),</v>
      </c>
      <c r="BX391" t="str">
        <f t="shared" si="382"/>
        <v>('i2023110600192','2022','in2023110400009','3'),</v>
      </c>
      <c r="BY391" t="str">
        <f t="shared" si="383"/>
        <v>('i2023110600192','2022','in2023110400010','2'),</v>
      </c>
      <c r="BZ391" t="str">
        <f t="shared" si="384"/>
        <v>('i2023110600192','2022','in2023110400011','2'),</v>
      </c>
      <c r="CA391" t="str">
        <f t="shared" si="385"/>
        <v>('i2023110600192','2022','in2023110400012','2'),</v>
      </c>
      <c r="CB391" t="str">
        <f t="shared" si="386"/>
        <v>('i2023110600192','2022','in2023110400013','2'),</v>
      </c>
      <c r="CC391" t="str">
        <f t="shared" si="387"/>
        <v>('i2023110600192','2022','in2023110400014','2'),</v>
      </c>
      <c r="CD391" t="str">
        <f t="shared" si="388"/>
        <v>('i2023110600192','2022','in2023110400015','2'),</v>
      </c>
      <c r="CE391" t="str">
        <f t="shared" si="389"/>
        <v>('i2023110600192','2022','in2023110400016','2'),</v>
      </c>
      <c r="CF391" t="str">
        <f t="shared" si="390"/>
        <v>('i2023110600192','2022','in2023110400017','2'),</v>
      </c>
      <c r="CG391" t="str">
        <f t="shared" si="391"/>
        <v>('i2023110600192','2022','in2023110400018','2'),</v>
      </c>
      <c r="CH391" t="str">
        <f t="shared" si="392"/>
        <v>('i2023110600192','2022','in2023110400019','2'),</v>
      </c>
      <c r="CI391" t="str">
        <f t="shared" si="393"/>
        <v>('i2023110600192','2022','in2023110400020','2'),</v>
      </c>
      <c r="CJ391" t="str">
        <f t="shared" si="394"/>
        <v>('i2023110600192','2022','in2023110400021','2'),</v>
      </c>
      <c r="CK391" t="str">
        <f t="shared" si="395"/>
        <v>('i2023110600192','2022','in2023110400022','2'),</v>
      </c>
      <c r="CL391" t="str">
        <f t="shared" si="396"/>
        <v>('i2023110600192','2022','in2023110400023','1'),</v>
      </c>
      <c r="CM391" t="str">
        <f t="shared" si="397"/>
        <v>('i2023110600192','2022','in2023110400024','1'),</v>
      </c>
      <c r="CN391" t="str">
        <f t="shared" si="398"/>
        <v>('i2023110600192','2022','in2023110400025','1'),</v>
      </c>
      <c r="CO391" t="str">
        <f t="shared" si="399"/>
        <v>('i2023110600192','2022','in2023110400026','1'),</v>
      </c>
      <c r="CP391" t="str">
        <f t="shared" si="400"/>
        <v>('i2023110600192','2022','in2023110400027','1'),</v>
      </c>
      <c r="CQ391" t="str">
        <f t="shared" si="401"/>
        <v>('i2023110600192','2022','in2023110400028','1'),</v>
      </c>
      <c r="CR391" t="str">
        <f t="shared" si="402"/>
        <v>('i2023110600192','2022','in2023110400029','1'),</v>
      </c>
      <c r="CS391" t="str">
        <f t="shared" si="403"/>
        <v>('i2023110600192','2022','in2023110400030','1'),</v>
      </c>
      <c r="CT391" t="str">
        <f t="shared" si="404"/>
        <v>('i2023110600192','2022','in2023110400031','1'),</v>
      </c>
      <c r="CU391" t="str">
        <f t="shared" si="405"/>
        <v>('i2023110600192','2022','in2023110400032','4'),</v>
      </c>
      <c r="CV391" t="str">
        <f t="shared" si="406"/>
        <v>('i2023110600192','2022','in2023110400033','4'),</v>
      </c>
      <c r="CW391" t="str">
        <f t="shared" si="407"/>
        <v>('i2023110600192','2022','in2023110400034','4'),</v>
      </c>
      <c r="CX391" t="str">
        <f t="shared" si="408"/>
        <v>('i2023110600192','2022','in2023110400035','4'),</v>
      </c>
      <c r="CY391" t="str">
        <f t="shared" si="409"/>
        <v>('i2023110600192','2022','in2023110400036','3'),</v>
      </c>
      <c r="CZ391" t="str">
        <f t="shared" si="410"/>
        <v>('i2023110600192','2022','in2023110400037','3'),</v>
      </c>
      <c r="DA391" t="str">
        <f t="shared" si="411"/>
        <v>('i2023110600192','2022','in2023110400038','1'),</v>
      </c>
      <c r="DB391" t="str">
        <f t="shared" si="412"/>
        <v>('i2023110600192','2022','in2023110400039','3'),</v>
      </c>
      <c r="DC391" t="str">
        <f t="shared" si="413"/>
        <v>('i2023110600192','2022','in2023110400040','2'),</v>
      </c>
      <c r="DD391" t="str">
        <f t="shared" si="414"/>
        <v>('i2023110600192','2022','in2023110400041','3'),</v>
      </c>
      <c r="DE391" t="str">
        <f t="shared" si="415"/>
        <v>('i2023110600192','2022','in2023110400042','4'),</v>
      </c>
      <c r="DF391" t="str">
        <f t="shared" si="416"/>
        <v>('i2023110600192','2022','in2023110400043','1'),</v>
      </c>
      <c r="DG391" t="str">
        <f t="shared" si="417"/>
        <v>('i2023110600192','2022','in2023110400044','2'),</v>
      </c>
      <c r="DH391" t="str">
        <f t="shared" si="418"/>
        <v>('i2023110600192','2022','in2023110400045','3'),</v>
      </c>
      <c r="DI391" t="str">
        <f t="shared" si="419"/>
        <v>('i2023110600192','2022','in2023110400046','3'),</v>
      </c>
      <c r="DJ391" t="str">
        <f t="shared" si="420"/>
        <v>('i2023110600192','2022','in2023110400047','3');</v>
      </c>
    </row>
    <row r="392" spans="1:114" x14ac:dyDescent="0.25">
      <c r="A392" s="4" t="str">
        <f>INDEX('instansi pusat'!$B$2:$C$623,MATCH(C392,'instansi pusat'!$D$2:$D$623,0),2)</f>
        <v>i2023110600399</v>
      </c>
      <c r="B392" s="6">
        <v>6102</v>
      </c>
      <c r="C392" s="5" t="s">
        <v>223</v>
      </c>
      <c r="D392" s="6">
        <v>2022</v>
      </c>
      <c r="E392" s="6">
        <v>2</v>
      </c>
      <c r="F392" s="6">
        <v>2</v>
      </c>
      <c r="G392" s="6">
        <v>3</v>
      </c>
      <c r="H392" s="6">
        <v>2</v>
      </c>
      <c r="I392" s="6">
        <v>3</v>
      </c>
      <c r="J392" s="6">
        <v>3</v>
      </c>
      <c r="K392" s="6">
        <v>1</v>
      </c>
      <c r="L392" s="6">
        <v>4</v>
      </c>
      <c r="M392" s="6">
        <v>3</v>
      </c>
      <c r="N392" s="6">
        <v>3</v>
      </c>
      <c r="O392" s="6">
        <v>2</v>
      </c>
      <c r="P392" s="6">
        <v>3</v>
      </c>
      <c r="Q392" s="6">
        <v>2</v>
      </c>
      <c r="R392" s="6">
        <v>2</v>
      </c>
      <c r="S392" s="6">
        <v>1</v>
      </c>
      <c r="T392" s="6">
        <v>2</v>
      </c>
      <c r="U392" s="6">
        <v>2</v>
      </c>
      <c r="V392" s="6">
        <v>1</v>
      </c>
      <c r="W392" s="6">
        <v>1</v>
      </c>
      <c r="X392" s="6">
        <v>3</v>
      </c>
      <c r="Y392" s="6">
        <v>1</v>
      </c>
      <c r="Z392" s="6">
        <v>1</v>
      </c>
      <c r="AA392" s="6">
        <v>1</v>
      </c>
      <c r="AB392" s="6">
        <v>1</v>
      </c>
      <c r="AC392" s="6">
        <v>1</v>
      </c>
      <c r="AD392" s="6">
        <v>1</v>
      </c>
      <c r="AE392" s="6">
        <v>1</v>
      </c>
      <c r="AF392" s="6">
        <v>1</v>
      </c>
      <c r="AG392" s="6">
        <v>1</v>
      </c>
      <c r="AH392" s="6">
        <v>1</v>
      </c>
      <c r="AI392" s="6">
        <v>1</v>
      </c>
      <c r="AJ392" s="6">
        <v>1</v>
      </c>
      <c r="AK392" s="6">
        <v>3</v>
      </c>
      <c r="AL392" s="6">
        <v>3</v>
      </c>
      <c r="AM392" s="6">
        <v>3</v>
      </c>
      <c r="AN392" s="6">
        <v>4</v>
      </c>
      <c r="AO392" s="6">
        <v>1</v>
      </c>
      <c r="AP392" s="6">
        <v>3</v>
      </c>
      <c r="AQ392" s="6">
        <v>3</v>
      </c>
      <c r="AR392" s="6">
        <v>2</v>
      </c>
      <c r="AS392" s="6">
        <v>4</v>
      </c>
      <c r="AT392" s="6">
        <v>4</v>
      </c>
      <c r="AU392" s="6">
        <v>1</v>
      </c>
      <c r="AV392" s="6">
        <v>2</v>
      </c>
      <c r="AW392" s="6">
        <v>4</v>
      </c>
      <c r="AX392" s="6">
        <v>3</v>
      </c>
      <c r="AY392" s="6">
        <v>5</v>
      </c>
      <c r="AZ392" s="3">
        <f t="shared" si="361"/>
        <v>2.6</v>
      </c>
      <c r="BA392" s="3">
        <f t="shared" si="362"/>
        <v>2.25</v>
      </c>
      <c r="BB392" s="3">
        <f t="shared" si="363"/>
        <v>1.5</v>
      </c>
      <c r="BC392" s="3">
        <f t="shared" si="364"/>
        <v>2</v>
      </c>
      <c r="BD392" s="3">
        <f t="shared" si="365"/>
        <v>1</v>
      </c>
      <c r="BE392" s="3">
        <f t="shared" si="366"/>
        <v>1</v>
      </c>
      <c r="BF392" s="3">
        <f t="shared" si="367"/>
        <v>2.7</v>
      </c>
      <c r="BG392" s="3">
        <f t="shared" si="368"/>
        <v>3.1666666666666665</v>
      </c>
      <c r="BH392" s="3">
        <f t="shared" si="369"/>
        <v>2.6</v>
      </c>
      <c r="BI392" s="3">
        <f t="shared" si="370"/>
        <v>1.9</v>
      </c>
      <c r="BJ392" s="3">
        <f t="shared" si="371"/>
        <v>1</v>
      </c>
      <c r="BK392" s="3">
        <f t="shared" si="372"/>
        <v>2.8846153846153846</v>
      </c>
      <c r="BL392" s="3">
        <f t="shared" si="373"/>
        <v>2.2904999999999998</v>
      </c>
      <c r="BO392" t="s">
        <v>641</v>
      </c>
      <c r="BP392" t="str">
        <f t="shared" si="374"/>
        <v>('i2023110600399','2022','in2023110400001','2'),</v>
      </c>
      <c r="BQ392" t="str">
        <f t="shared" si="375"/>
        <v>('i2023110600399','2022','in2023110400002','2'),</v>
      </c>
      <c r="BR392" t="str">
        <f t="shared" si="376"/>
        <v>('i2023110600399','2022','in2023110400003','3'),</v>
      </c>
      <c r="BS392" t="str">
        <f t="shared" si="377"/>
        <v>('i2023110600399','2022','in2023110400004','2'),</v>
      </c>
      <c r="BT392" t="str">
        <f t="shared" si="378"/>
        <v>('i2023110600399','2022','in2023110400005','3'),</v>
      </c>
      <c r="BU392" t="str">
        <f t="shared" si="379"/>
        <v>('i2023110600399','2022','in2023110400006','3'),</v>
      </c>
      <c r="BV392" t="str">
        <f t="shared" si="380"/>
        <v>('i2023110600399','2022','in2023110400007','1'),</v>
      </c>
      <c r="BW392" t="str">
        <f t="shared" si="381"/>
        <v>('i2023110600399','2022','in2023110400008','4'),</v>
      </c>
      <c r="BX392" t="str">
        <f t="shared" si="382"/>
        <v>('i2023110600399','2022','in2023110400009','3'),</v>
      </c>
      <c r="BY392" t="str">
        <f t="shared" si="383"/>
        <v>('i2023110600399','2022','in2023110400010','3'),</v>
      </c>
      <c r="BZ392" t="str">
        <f t="shared" si="384"/>
        <v>('i2023110600399','2022','in2023110400011','2'),</v>
      </c>
      <c r="CA392" t="str">
        <f t="shared" si="385"/>
        <v>('i2023110600399','2022','in2023110400012','3'),</v>
      </c>
      <c r="CB392" t="str">
        <f t="shared" si="386"/>
        <v>('i2023110600399','2022','in2023110400013','2'),</v>
      </c>
      <c r="CC392" t="str">
        <f t="shared" si="387"/>
        <v>('i2023110600399','2022','in2023110400014','2'),</v>
      </c>
      <c r="CD392" t="str">
        <f t="shared" si="388"/>
        <v>('i2023110600399','2022','in2023110400015','1'),</v>
      </c>
      <c r="CE392" t="str">
        <f t="shared" si="389"/>
        <v>('i2023110600399','2022','in2023110400016','2'),</v>
      </c>
      <c r="CF392" t="str">
        <f t="shared" si="390"/>
        <v>('i2023110600399','2022','in2023110400017','2'),</v>
      </c>
      <c r="CG392" t="str">
        <f t="shared" si="391"/>
        <v>('i2023110600399','2022','in2023110400018','1'),</v>
      </c>
      <c r="CH392" t="str">
        <f t="shared" si="392"/>
        <v>('i2023110600399','2022','in2023110400019','1'),</v>
      </c>
      <c r="CI392" t="str">
        <f t="shared" si="393"/>
        <v>('i2023110600399','2022','in2023110400020','3'),</v>
      </c>
      <c r="CJ392" t="str">
        <f t="shared" si="394"/>
        <v>('i2023110600399','2022','in2023110400021','1'),</v>
      </c>
      <c r="CK392" t="str">
        <f t="shared" si="395"/>
        <v>('i2023110600399','2022','in2023110400022','1'),</v>
      </c>
      <c r="CL392" t="str">
        <f t="shared" si="396"/>
        <v>('i2023110600399','2022','in2023110400023','1'),</v>
      </c>
      <c r="CM392" t="str">
        <f t="shared" si="397"/>
        <v>('i2023110600399','2022','in2023110400024','1'),</v>
      </c>
      <c r="CN392" t="str">
        <f t="shared" si="398"/>
        <v>('i2023110600399','2022','in2023110400025','1'),</v>
      </c>
      <c r="CO392" t="str">
        <f t="shared" si="399"/>
        <v>('i2023110600399','2022','in2023110400026','1'),</v>
      </c>
      <c r="CP392" t="str">
        <f t="shared" si="400"/>
        <v>('i2023110600399','2022','in2023110400027','1'),</v>
      </c>
      <c r="CQ392" t="str">
        <f t="shared" si="401"/>
        <v>('i2023110600399','2022','in2023110400028','1'),</v>
      </c>
      <c r="CR392" t="str">
        <f t="shared" si="402"/>
        <v>('i2023110600399','2022','in2023110400029','1'),</v>
      </c>
      <c r="CS392" t="str">
        <f t="shared" si="403"/>
        <v>('i2023110600399','2022','in2023110400030','1'),</v>
      </c>
      <c r="CT392" t="str">
        <f t="shared" si="404"/>
        <v>('i2023110600399','2022','in2023110400031','1'),</v>
      </c>
      <c r="CU392" t="str">
        <f t="shared" si="405"/>
        <v>('i2023110600399','2022','in2023110400032','1'),</v>
      </c>
      <c r="CV392" t="str">
        <f t="shared" si="406"/>
        <v>('i2023110600399','2022','in2023110400033','3'),</v>
      </c>
      <c r="CW392" t="str">
        <f t="shared" si="407"/>
        <v>('i2023110600399','2022','in2023110400034','3'),</v>
      </c>
      <c r="CX392" t="str">
        <f t="shared" si="408"/>
        <v>('i2023110600399','2022','in2023110400035','3'),</v>
      </c>
      <c r="CY392" t="str">
        <f t="shared" si="409"/>
        <v>('i2023110600399','2022','in2023110400036','4'),</v>
      </c>
      <c r="CZ392" t="str">
        <f t="shared" si="410"/>
        <v>('i2023110600399','2022','in2023110400037','1'),</v>
      </c>
      <c r="DA392" t="str">
        <f t="shared" si="411"/>
        <v>('i2023110600399','2022','in2023110400038','3'),</v>
      </c>
      <c r="DB392" t="str">
        <f t="shared" si="412"/>
        <v>('i2023110600399','2022','in2023110400039','3'),</v>
      </c>
      <c r="DC392" t="str">
        <f t="shared" si="413"/>
        <v>('i2023110600399','2022','in2023110400040','2'),</v>
      </c>
      <c r="DD392" t="str">
        <f t="shared" si="414"/>
        <v>('i2023110600399','2022','in2023110400041','4'),</v>
      </c>
      <c r="DE392" t="str">
        <f t="shared" si="415"/>
        <v>('i2023110600399','2022','in2023110400042','4'),</v>
      </c>
      <c r="DF392" t="str">
        <f t="shared" si="416"/>
        <v>('i2023110600399','2022','in2023110400043','1'),</v>
      </c>
      <c r="DG392" t="str">
        <f t="shared" si="417"/>
        <v>('i2023110600399','2022','in2023110400044','2'),</v>
      </c>
      <c r="DH392" t="str">
        <f t="shared" si="418"/>
        <v>('i2023110600399','2022','in2023110400045','4'),</v>
      </c>
      <c r="DI392" t="str">
        <f t="shared" si="419"/>
        <v>('i2023110600399','2022','in2023110400046','3'),</v>
      </c>
      <c r="DJ392" t="str">
        <f t="shared" si="420"/>
        <v>('i2023110600399','2022','in2023110400047','5');</v>
      </c>
    </row>
    <row r="393" spans="1:114" x14ac:dyDescent="0.25">
      <c r="A393" s="4" t="str">
        <f>INDEX('instansi pusat'!$B$2:$C$623,MATCH(C393,'instansi pusat'!$D$2:$D$623,0),2)</f>
        <v>i2023110600433</v>
      </c>
      <c r="B393" s="6">
        <v>6709</v>
      </c>
      <c r="C393" s="5" t="s">
        <v>319</v>
      </c>
      <c r="D393" s="6">
        <v>2022</v>
      </c>
      <c r="E393" s="6">
        <v>1</v>
      </c>
      <c r="F393" s="6">
        <v>1</v>
      </c>
      <c r="G393" s="6">
        <v>1</v>
      </c>
      <c r="H393" s="6">
        <v>1</v>
      </c>
      <c r="I393" s="6">
        <v>1</v>
      </c>
      <c r="J393" s="6">
        <v>1</v>
      </c>
      <c r="K393" s="6">
        <v>1</v>
      </c>
      <c r="L393" s="6">
        <v>1</v>
      </c>
      <c r="M393" s="6">
        <v>1</v>
      </c>
      <c r="N393" s="6">
        <v>3</v>
      </c>
      <c r="O393" s="6">
        <v>1</v>
      </c>
      <c r="P393" s="6">
        <v>1</v>
      </c>
      <c r="Q393" s="6">
        <v>2</v>
      </c>
      <c r="R393" s="6">
        <v>1</v>
      </c>
      <c r="S393" s="6">
        <v>1</v>
      </c>
      <c r="T393" s="6">
        <v>1</v>
      </c>
      <c r="U393" s="6">
        <v>3</v>
      </c>
      <c r="V393" s="6">
        <v>1</v>
      </c>
      <c r="W393" s="6">
        <v>3</v>
      </c>
      <c r="X393" s="6">
        <v>3</v>
      </c>
      <c r="Y393" s="6">
        <v>1</v>
      </c>
      <c r="Z393" s="6">
        <v>2</v>
      </c>
      <c r="AA393" s="6">
        <v>2</v>
      </c>
      <c r="AB393" s="6">
        <v>1</v>
      </c>
      <c r="AC393" s="6">
        <v>1</v>
      </c>
      <c r="AD393" s="6">
        <v>1</v>
      </c>
      <c r="AE393" s="6">
        <v>1</v>
      </c>
      <c r="AF393" s="6">
        <v>1</v>
      </c>
      <c r="AG393" s="6">
        <v>1</v>
      </c>
      <c r="AH393" s="6">
        <v>1</v>
      </c>
      <c r="AI393" s="6">
        <v>2</v>
      </c>
      <c r="AJ393" s="6">
        <v>4</v>
      </c>
      <c r="AK393" s="6">
        <v>4</v>
      </c>
      <c r="AL393" s="6">
        <v>4</v>
      </c>
      <c r="AM393" s="6">
        <v>4</v>
      </c>
      <c r="AN393" s="6">
        <v>2</v>
      </c>
      <c r="AO393" s="6">
        <v>1</v>
      </c>
      <c r="AP393" s="6">
        <v>1</v>
      </c>
      <c r="AQ393" s="6">
        <v>1</v>
      </c>
      <c r="AR393" s="6">
        <v>3</v>
      </c>
      <c r="AS393" s="6">
        <v>1</v>
      </c>
      <c r="AT393" s="6">
        <v>4</v>
      </c>
      <c r="AU393" s="6">
        <v>1</v>
      </c>
      <c r="AV393" s="6">
        <v>4</v>
      </c>
      <c r="AW393" s="6">
        <v>1</v>
      </c>
      <c r="AX393" s="6">
        <v>1</v>
      </c>
      <c r="AY393" s="6">
        <v>1</v>
      </c>
      <c r="AZ393" s="3">
        <f t="shared" si="361"/>
        <v>1.2000000000000002</v>
      </c>
      <c r="BA393" s="3">
        <f t="shared" si="362"/>
        <v>1.25</v>
      </c>
      <c r="BB393" s="3">
        <f t="shared" si="363"/>
        <v>1.5</v>
      </c>
      <c r="BC393" s="3">
        <f t="shared" si="364"/>
        <v>3</v>
      </c>
      <c r="BD393" s="3">
        <f t="shared" si="365"/>
        <v>1.25</v>
      </c>
      <c r="BE393" s="3">
        <f t="shared" si="366"/>
        <v>1.3333333333333333</v>
      </c>
      <c r="BF393" s="3">
        <f t="shared" si="367"/>
        <v>2.5</v>
      </c>
      <c r="BG393" s="3">
        <f t="shared" si="368"/>
        <v>2</v>
      </c>
      <c r="BH393" s="3">
        <f t="shared" si="369"/>
        <v>1.2000000000000002</v>
      </c>
      <c r="BI393" s="3">
        <f t="shared" si="370"/>
        <v>1.7000000000000002</v>
      </c>
      <c r="BJ393" s="3">
        <f t="shared" si="371"/>
        <v>1.2727272727272727</v>
      </c>
      <c r="BK393" s="3">
        <f t="shared" si="372"/>
        <v>2.302197802197802</v>
      </c>
      <c r="BL393" s="3">
        <f t="shared" si="373"/>
        <v>1.8385</v>
      </c>
      <c r="BO393" t="s">
        <v>641</v>
      </c>
      <c r="BP393" t="str">
        <f t="shared" si="374"/>
        <v>('i2023110600433','2022','in2023110400001','1'),</v>
      </c>
      <c r="BQ393" t="str">
        <f t="shared" si="375"/>
        <v>('i2023110600433','2022','in2023110400002','1'),</v>
      </c>
      <c r="BR393" t="str">
        <f t="shared" si="376"/>
        <v>('i2023110600433','2022','in2023110400003','1'),</v>
      </c>
      <c r="BS393" t="str">
        <f t="shared" si="377"/>
        <v>('i2023110600433','2022','in2023110400004','1'),</v>
      </c>
      <c r="BT393" t="str">
        <f t="shared" si="378"/>
        <v>('i2023110600433','2022','in2023110400005','1'),</v>
      </c>
      <c r="BU393" t="str">
        <f t="shared" si="379"/>
        <v>('i2023110600433','2022','in2023110400006','1'),</v>
      </c>
      <c r="BV393" t="str">
        <f t="shared" si="380"/>
        <v>('i2023110600433','2022','in2023110400007','1'),</v>
      </c>
      <c r="BW393" t="str">
        <f t="shared" si="381"/>
        <v>('i2023110600433','2022','in2023110400008','1'),</v>
      </c>
      <c r="BX393" t="str">
        <f t="shared" si="382"/>
        <v>('i2023110600433','2022','in2023110400009','1'),</v>
      </c>
      <c r="BY393" t="str">
        <f t="shared" si="383"/>
        <v>('i2023110600433','2022','in2023110400010','3'),</v>
      </c>
      <c r="BZ393" t="str">
        <f t="shared" si="384"/>
        <v>('i2023110600433','2022','in2023110400011','1'),</v>
      </c>
      <c r="CA393" t="str">
        <f t="shared" si="385"/>
        <v>('i2023110600433','2022','in2023110400012','1'),</v>
      </c>
      <c r="CB393" t="str">
        <f t="shared" si="386"/>
        <v>('i2023110600433','2022','in2023110400013','2'),</v>
      </c>
      <c r="CC393" t="str">
        <f t="shared" si="387"/>
        <v>('i2023110600433','2022','in2023110400014','1'),</v>
      </c>
      <c r="CD393" t="str">
        <f t="shared" si="388"/>
        <v>('i2023110600433','2022','in2023110400015','1'),</v>
      </c>
      <c r="CE393" t="str">
        <f t="shared" si="389"/>
        <v>('i2023110600433','2022','in2023110400016','1'),</v>
      </c>
      <c r="CF393" t="str">
        <f t="shared" si="390"/>
        <v>('i2023110600433','2022','in2023110400017','3'),</v>
      </c>
      <c r="CG393" t="str">
        <f t="shared" si="391"/>
        <v>('i2023110600433','2022','in2023110400018','1'),</v>
      </c>
      <c r="CH393" t="str">
        <f t="shared" si="392"/>
        <v>('i2023110600433','2022','in2023110400019','3'),</v>
      </c>
      <c r="CI393" t="str">
        <f t="shared" si="393"/>
        <v>('i2023110600433','2022','in2023110400020','3'),</v>
      </c>
      <c r="CJ393" t="str">
        <f t="shared" si="394"/>
        <v>('i2023110600433','2022','in2023110400021','1'),</v>
      </c>
      <c r="CK393" t="str">
        <f t="shared" si="395"/>
        <v>('i2023110600433','2022','in2023110400022','2'),</v>
      </c>
      <c r="CL393" t="str">
        <f t="shared" si="396"/>
        <v>('i2023110600433','2022','in2023110400023','2'),</v>
      </c>
      <c r="CM393" t="str">
        <f t="shared" si="397"/>
        <v>('i2023110600433','2022','in2023110400024','1'),</v>
      </c>
      <c r="CN393" t="str">
        <f t="shared" si="398"/>
        <v>('i2023110600433','2022','in2023110400025','1'),</v>
      </c>
      <c r="CO393" t="str">
        <f t="shared" si="399"/>
        <v>('i2023110600433','2022','in2023110400026','1'),</v>
      </c>
      <c r="CP393" t="str">
        <f t="shared" si="400"/>
        <v>('i2023110600433','2022','in2023110400027','1'),</v>
      </c>
      <c r="CQ393" t="str">
        <f t="shared" si="401"/>
        <v>('i2023110600433','2022','in2023110400028','1'),</v>
      </c>
      <c r="CR393" t="str">
        <f t="shared" si="402"/>
        <v>('i2023110600433','2022','in2023110400029','1'),</v>
      </c>
      <c r="CS393" t="str">
        <f t="shared" si="403"/>
        <v>('i2023110600433','2022','in2023110400030','1'),</v>
      </c>
      <c r="CT393" t="str">
        <f t="shared" si="404"/>
        <v>('i2023110600433','2022','in2023110400031','2'),</v>
      </c>
      <c r="CU393" t="str">
        <f t="shared" si="405"/>
        <v>('i2023110600433','2022','in2023110400032','4'),</v>
      </c>
      <c r="CV393" t="str">
        <f t="shared" si="406"/>
        <v>('i2023110600433','2022','in2023110400033','4'),</v>
      </c>
      <c r="CW393" t="str">
        <f t="shared" si="407"/>
        <v>('i2023110600433','2022','in2023110400034','4'),</v>
      </c>
      <c r="CX393" t="str">
        <f t="shared" si="408"/>
        <v>('i2023110600433','2022','in2023110400035','4'),</v>
      </c>
      <c r="CY393" t="str">
        <f t="shared" si="409"/>
        <v>('i2023110600433','2022','in2023110400036','2'),</v>
      </c>
      <c r="CZ393" t="str">
        <f t="shared" si="410"/>
        <v>('i2023110600433','2022','in2023110400037','1'),</v>
      </c>
      <c r="DA393" t="str">
        <f t="shared" si="411"/>
        <v>('i2023110600433','2022','in2023110400038','1'),</v>
      </c>
      <c r="DB393" t="str">
        <f t="shared" si="412"/>
        <v>('i2023110600433','2022','in2023110400039','1'),</v>
      </c>
      <c r="DC393" t="str">
        <f t="shared" si="413"/>
        <v>('i2023110600433','2022','in2023110400040','3'),</v>
      </c>
      <c r="DD393" t="str">
        <f t="shared" si="414"/>
        <v>('i2023110600433','2022','in2023110400041','1'),</v>
      </c>
      <c r="DE393" t="str">
        <f t="shared" si="415"/>
        <v>('i2023110600433','2022','in2023110400042','4'),</v>
      </c>
      <c r="DF393" t="str">
        <f t="shared" si="416"/>
        <v>('i2023110600433','2022','in2023110400043','1'),</v>
      </c>
      <c r="DG393" t="str">
        <f t="shared" si="417"/>
        <v>('i2023110600433','2022','in2023110400044','4'),</v>
      </c>
      <c r="DH393" t="str">
        <f t="shared" si="418"/>
        <v>('i2023110600433','2022','in2023110400045','1'),</v>
      </c>
      <c r="DI393" t="str">
        <f t="shared" si="419"/>
        <v>('i2023110600433','2022','in2023110400046','1'),</v>
      </c>
      <c r="DJ393" t="str">
        <f t="shared" si="420"/>
        <v>('i2023110600433','2022','in2023110400047','1');</v>
      </c>
    </row>
    <row r="394" spans="1:114" x14ac:dyDescent="0.25">
      <c r="A394" s="4" t="str">
        <f>INDEX('instansi pusat'!$B$2:$C$623,MATCH(C394,'instansi pusat'!$D$2:$D$623,0),2)</f>
        <v>i2023110600226</v>
      </c>
      <c r="B394" s="6">
        <v>6427</v>
      </c>
      <c r="C394" s="5" t="s">
        <v>259</v>
      </c>
      <c r="D394" s="6">
        <v>2022</v>
      </c>
      <c r="E394" s="6">
        <v>3</v>
      </c>
      <c r="F394" s="6">
        <v>5</v>
      </c>
      <c r="G394" s="6">
        <v>4</v>
      </c>
      <c r="H394" s="6">
        <v>4</v>
      </c>
      <c r="I394" s="6">
        <v>2</v>
      </c>
      <c r="J394" s="6">
        <v>4</v>
      </c>
      <c r="K394" s="6">
        <v>3</v>
      </c>
      <c r="L394" s="6">
        <v>5</v>
      </c>
      <c r="M394" s="6">
        <v>5</v>
      </c>
      <c r="N394" s="6">
        <v>5</v>
      </c>
      <c r="O394" s="6">
        <v>1</v>
      </c>
      <c r="P394" s="6">
        <v>3</v>
      </c>
      <c r="Q394" s="6">
        <v>2</v>
      </c>
      <c r="R394" s="6">
        <v>1</v>
      </c>
      <c r="S394" s="6">
        <v>1</v>
      </c>
      <c r="T394" s="6">
        <v>5</v>
      </c>
      <c r="U394" s="6">
        <v>3</v>
      </c>
      <c r="V394" s="6">
        <v>3</v>
      </c>
      <c r="W394" s="6">
        <v>4</v>
      </c>
      <c r="X394" s="6">
        <v>4</v>
      </c>
      <c r="Y394" s="6">
        <v>3</v>
      </c>
      <c r="Z394" s="6">
        <v>3</v>
      </c>
      <c r="AA394" s="6">
        <v>3</v>
      </c>
      <c r="AB394" s="6">
        <v>3</v>
      </c>
      <c r="AC394" s="6">
        <v>2</v>
      </c>
      <c r="AD394" s="6">
        <v>3</v>
      </c>
      <c r="AE394" s="6">
        <v>1</v>
      </c>
      <c r="AF394" s="6">
        <v>3</v>
      </c>
      <c r="AG394" s="6">
        <v>2</v>
      </c>
      <c r="AH394" s="6">
        <v>2</v>
      </c>
      <c r="AI394" s="6">
        <v>2</v>
      </c>
      <c r="AJ394" s="6">
        <v>4</v>
      </c>
      <c r="AK394" s="6">
        <v>4</v>
      </c>
      <c r="AL394" s="6">
        <v>4</v>
      </c>
      <c r="AM394" s="6">
        <v>4</v>
      </c>
      <c r="AN394" s="6">
        <v>4</v>
      </c>
      <c r="AO394" s="6">
        <v>4</v>
      </c>
      <c r="AP394" s="6">
        <v>3</v>
      </c>
      <c r="AQ394" s="6">
        <v>4</v>
      </c>
      <c r="AR394" s="6">
        <v>4</v>
      </c>
      <c r="AS394" s="6">
        <v>4</v>
      </c>
      <c r="AT394" s="6">
        <v>4</v>
      </c>
      <c r="AU394" s="6">
        <v>4</v>
      </c>
      <c r="AV394" s="6">
        <v>4</v>
      </c>
      <c r="AW394" s="6">
        <v>4</v>
      </c>
      <c r="AX394" s="6">
        <v>4</v>
      </c>
      <c r="AY394" s="6">
        <v>5</v>
      </c>
      <c r="AZ394" s="3">
        <f t="shared" si="361"/>
        <v>4</v>
      </c>
      <c r="BA394" s="3">
        <f t="shared" si="362"/>
        <v>1.75</v>
      </c>
      <c r="BB394" s="3">
        <f t="shared" si="363"/>
        <v>3</v>
      </c>
      <c r="BC394" s="3">
        <f t="shared" si="364"/>
        <v>4</v>
      </c>
      <c r="BD394" s="3">
        <f t="shared" si="365"/>
        <v>2.625</v>
      </c>
      <c r="BE394" s="3">
        <f t="shared" si="366"/>
        <v>2</v>
      </c>
      <c r="BF394" s="3">
        <f t="shared" si="367"/>
        <v>3.9000000000000004</v>
      </c>
      <c r="BG394" s="3">
        <f t="shared" si="368"/>
        <v>4.1666666666666661</v>
      </c>
      <c r="BH394" s="3">
        <f t="shared" si="369"/>
        <v>4</v>
      </c>
      <c r="BI394" s="3">
        <f t="shared" si="370"/>
        <v>2.7</v>
      </c>
      <c r="BJ394" s="3">
        <f t="shared" si="371"/>
        <v>2.4545454545454546</v>
      </c>
      <c r="BK394" s="3">
        <f t="shared" si="372"/>
        <v>4.0054945054945055</v>
      </c>
      <c r="BL394" s="3">
        <f t="shared" si="373"/>
        <v>3.4225000000000003</v>
      </c>
      <c r="BO394" t="s">
        <v>641</v>
      </c>
      <c r="BP394" t="str">
        <f t="shared" si="374"/>
        <v>('i2023110600226','2022','in2023110400001','3'),</v>
      </c>
      <c r="BQ394" t="str">
        <f t="shared" si="375"/>
        <v>('i2023110600226','2022','in2023110400002','5'),</v>
      </c>
      <c r="BR394" t="str">
        <f t="shared" si="376"/>
        <v>('i2023110600226','2022','in2023110400003','4'),</v>
      </c>
      <c r="BS394" t="str">
        <f t="shared" si="377"/>
        <v>('i2023110600226','2022','in2023110400004','4'),</v>
      </c>
      <c r="BT394" t="str">
        <f t="shared" si="378"/>
        <v>('i2023110600226','2022','in2023110400005','2'),</v>
      </c>
      <c r="BU394" t="str">
        <f t="shared" si="379"/>
        <v>('i2023110600226','2022','in2023110400006','4'),</v>
      </c>
      <c r="BV394" t="str">
        <f t="shared" si="380"/>
        <v>('i2023110600226','2022','in2023110400007','3'),</v>
      </c>
      <c r="BW394" t="str">
        <f t="shared" si="381"/>
        <v>('i2023110600226','2022','in2023110400008','5'),</v>
      </c>
      <c r="BX394" t="str">
        <f t="shared" si="382"/>
        <v>('i2023110600226','2022','in2023110400009','5'),</v>
      </c>
      <c r="BY394" t="str">
        <f t="shared" si="383"/>
        <v>('i2023110600226','2022','in2023110400010','5'),</v>
      </c>
      <c r="BZ394" t="str">
        <f t="shared" si="384"/>
        <v>('i2023110600226','2022','in2023110400011','1'),</v>
      </c>
      <c r="CA394" t="str">
        <f t="shared" si="385"/>
        <v>('i2023110600226','2022','in2023110400012','3'),</v>
      </c>
      <c r="CB394" t="str">
        <f t="shared" si="386"/>
        <v>('i2023110600226','2022','in2023110400013','2'),</v>
      </c>
      <c r="CC394" t="str">
        <f t="shared" si="387"/>
        <v>('i2023110600226','2022','in2023110400014','1'),</v>
      </c>
      <c r="CD394" t="str">
        <f t="shared" si="388"/>
        <v>('i2023110600226','2022','in2023110400015','1'),</v>
      </c>
      <c r="CE394" t="str">
        <f t="shared" si="389"/>
        <v>('i2023110600226','2022','in2023110400016','5'),</v>
      </c>
      <c r="CF394" t="str">
        <f t="shared" si="390"/>
        <v>('i2023110600226','2022','in2023110400017','3'),</v>
      </c>
      <c r="CG394" t="str">
        <f t="shared" si="391"/>
        <v>('i2023110600226','2022','in2023110400018','3'),</v>
      </c>
      <c r="CH394" t="str">
        <f t="shared" si="392"/>
        <v>('i2023110600226','2022','in2023110400019','4'),</v>
      </c>
      <c r="CI394" t="str">
        <f t="shared" si="393"/>
        <v>('i2023110600226','2022','in2023110400020','4'),</v>
      </c>
      <c r="CJ394" t="str">
        <f t="shared" si="394"/>
        <v>('i2023110600226','2022','in2023110400021','3'),</v>
      </c>
      <c r="CK394" t="str">
        <f t="shared" si="395"/>
        <v>('i2023110600226','2022','in2023110400022','3'),</v>
      </c>
      <c r="CL394" t="str">
        <f t="shared" si="396"/>
        <v>('i2023110600226','2022','in2023110400023','3'),</v>
      </c>
      <c r="CM394" t="str">
        <f t="shared" si="397"/>
        <v>('i2023110600226','2022','in2023110400024','3'),</v>
      </c>
      <c r="CN394" t="str">
        <f t="shared" si="398"/>
        <v>('i2023110600226','2022','in2023110400025','2'),</v>
      </c>
      <c r="CO394" t="str">
        <f t="shared" si="399"/>
        <v>('i2023110600226','2022','in2023110400026','3'),</v>
      </c>
      <c r="CP394" t="str">
        <f t="shared" si="400"/>
        <v>('i2023110600226','2022','in2023110400027','1'),</v>
      </c>
      <c r="CQ394" t="str">
        <f t="shared" si="401"/>
        <v>('i2023110600226','2022','in2023110400028','3'),</v>
      </c>
      <c r="CR394" t="str">
        <f t="shared" si="402"/>
        <v>('i2023110600226','2022','in2023110400029','2'),</v>
      </c>
      <c r="CS394" t="str">
        <f t="shared" si="403"/>
        <v>('i2023110600226','2022','in2023110400030','2'),</v>
      </c>
      <c r="CT394" t="str">
        <f t="shared" si="404"/>
        <v>('i2023110600226','2022','in2023110400031','2'),</v>
      </c>
      <c r="CU394" t="str">
        <f t="shared" si="405"/>
        <v>('i2023110600226','2022','in2023110400032','4'),</v>
      </c>
      <c r="CV394" t="str">
        <f t="shared" si="406"/>
        <v>('i2023110600226','2022','in2023110400033','4'),</v>
      </c>
      <c r="CW394" t="str">
        <f t="shared" si="407"/>
        <v>('i2023110600226','2022','in2023110400034','4'),</v>
      </c>
      <c r="CX394" t="str">
        <f t="shared" si="408"/>
        <v>('i2023110600226','2022','in2023110400035','4'),</v>
      </c>
      <c r="CY394" t="str">
        <f t="shared" si="409"/>
        <v>('i2023110600226','2022','in2023110400036','4'),</v>
      </c>
      <c r="CZ394" t="str">
        <f t="shared" si="410"/>
        <v>('i2023110600226','2022','in2023110400037','4'),</v>
      </c>
      <c r="DA394" t="str">
        <f t="shared" si="411"/>
        <v>('i2023110600226','2022','in2023110400038','3'),</v>
      </c>
      <c r="DB394" t="str">
        <f t="shared" si="412"/>
        <v>('i2023110600226','2022','in2023110400039','4'),</v>
      </c>
      <c r="DC394" t="str">
        <f t="shared" si="413"/>
        <v>('i2023110600226','2022','in2023110400040','4'),</v>
      </c>
      <c r="DD394" t="str">
        <f t="shared" si="414"/>
        <v>('i2023110600226','2022','in2023110400041','4'),</v>
      </c>
      <c r="DE394" t="str">
        <f t="shared" si="415"/>
        <v>('i2023110600226','2022','in2023110400042','4'),</v>
      </c>
      <c r="DF394" t="str">
        <f t="shared" si="416"/>
        <v>('i2023110600226','2022','in2023110400043','4'),</v>
      </c>
      <c r="DG394" t="str">
        <f t="shared" si="417"/>
        <v>('i2023110600226','2022','in2023110400044','4'),</v>
      </c>
      <c r="DH394" t="str">
        <f t="shared" si="418"/>
        <v>('i2023110600226','2022','in2023110400045','4'),</v>
      </c>
      <c r="DI394" t="str">
        <f t="shared" si="419"/>
        <v>('i2023110600226','2022','in2023110400046','4'),</v>
      </c>
      <c r="DJ394" t="str">
        <f t="shared" si="420"/>
        <v>('i2023110600226','2022','in2023110400047','5');</v>
      </c>
    </row>
    <row r="395" spans="1:114" x14ac:dyDescent="0.25">
      <c r="A395" s="4" t="str">
        <f>INDEX('instansi pusat'!$B$2:$C$623,MATCH(C395,'instansi pusat'!$D$2:$D$623,0),2)</f>
        <v>i2023110600486</v>
      </c>
      <c r="B395" s="6">
        <v>7712</v>
      </c>
      <c r="C395" s="5" t="s">
        <v>384</v>
      </c>
      <c r="D395" s="6">
        <v>2022</v>
      </c>
      <c r="E395" s="6">
        <v>1</v>
      </c>
      <c r="F395" s="6">
        <v>1</v>
      </c>
      <c r="G395" s="6">
        <v>1</v>
      </c>
      <c r="H395" s="6">
        <v>1</v>
      </c>
      <c r="I395" s="6">
        <v>1</v>
      </c>
      <c r="J395" s="6">
        <v>1</v>
      </c>
      <c r="K395" s="6">
        <v>1</v>
      </c>
      <c r="L395" s="6">
        <v>1</v>
      </c>
      <c r="M395" s="6">
        <v>1</v>
      </c>
      <c r="N395" s="6">
        <v>3</v>
      </c>
      <c r="O395" s="6">
        <v>1</v>
      </c>
      <c r="P395" s="6">
        <v>1</v>
      </c>
      <c r="Q395" s="6">
        <v>1</v>
      </c>
      <c r="R395" s="6">
        <v>1</v>
      </c>
      <c r="S395" s="6">
        <v>3</v>
      </c>
      <c r="T395" s="6">
        <v>3</v>
      </c>
      <c r="U395" s="6">
        <v>1</v>
      </c>
      <c r="V395" s="6">
        <v>1</v>
      </c>
      <c r="W395" s="6">
        <v>2</v>
      </c>
      <c r="X395" s="6">
        <v>1</v>
      </c>
      <c r="Y395" s="6">
        <v>1</v>
      </c>
      <c r="Z395" s="6">
        <v>2</v>
      </c>
      <c r="AA395" s="6">
        <v>1</v>
      </c>
      <c r="AB395" s="6">
        <v>1</v>
      </c>
      <c r="AC395" s="6">
        <v>1</v>
      </c>
      <c r="AD395" s="6">
        <v>1</v>
      </c>
      <c r="AE395" s="6">
        <v>1</v>
      </c>
      <c r="AF395" s="6">
        <v>1</v>
      </c>
      <c r="AG395" s="6">
        <v>1</v>
      </c>
      <c r="AH395" s="6">
        <v>1</v>
      </c>
      <c r="AI395" s="6">
        <v>1</v>
      </c>
      <c r="AJ395" s="6">
        <v>4</v>
      </c>
      <c r="AK395" s="6">
        <v>4</v>
      </c>
      <c r="AL395" s="6">
        <v>4</v>
      </c>
      <c r="AM395" s="6">
        <v>4</v>
      </c>
      <c r="AN395" s="6">
        <v>2</v>
      </c>
      <c r="AO395" s="6">
        <v>4</v>
      </c>
      <c r="AP395" s="6">
        <v>3</v>
      </c>
      <c r="AQ395" s="6">
        <v>3</v>
      </c>
      <c r="AR395" s="6">
        <v>3</v>
      </c>
      <c r="AS395" s="6">
        <v>3</v>
      </c>
      <c r="AT395" s="6">
        <v>4</v>
      </c>
      <c r="AU395" s="6">
        <v>2</v>
      </c>
      <c r="AV395" s="6">
        <v>3</v>
      </c>
      <c r="AW395" s="6">
        <v>3</v>
      </c>
      <c r="AX395" s="6">
        <v>4</v>
      </c>
      <c r="AY395" s="6">
        <v>4</v>
      </c>
      <c r="AZ395" s="3">
        <f t="shared" si="361"/>
        <v>1.2000000000000002</v>
      </c>
      <c r="BA395" s="3">
        <f t="shared" si="362"/>
        <v>1</v>
      </c>
      <c r="BB395" s="3">
        <f t="shared" si="363"/>
        <v>2</v>
      </c>
      <c r="BC395" s="3">
        <f t="shared" si="364"/>
        <v>1.5</v>
      </c>
      <c r="BD395" s="3">
        <f t="shared" si="365"/>
        <v>1.125</v>
      </c>
      <c r="BE395" s="3">
        <f t="shared" si="366"/>
        <v>1</v>
      </c>
      <c r="BF395" s="3">
        <f t="shared" si="367"/>
        <v>3.4000000000000004</v>
      </c>
      <c r="BG395" s="3">
        <f t="shared" si="368"/>
        <v>3.333333333333333</v>
      </c>
      <c r="BH395" s="3">
        <f t="shared" si="369"/>
        <v>1.2000000000000002</v>
      </c>
      <c r="BI395" s="3">
        <f t="shared" si="370"/>
        <v>1.5000000000000002</v>
      </c>
      <c r="BJ395" s="3">
        <f t="shared" si="371"/>
        <v>1.0909090909090908</v>
      </c>
      <c r="BK395" s="3">
        <f t="shared" si="372"/>
        <v>3.3736263736263736</v>
      </c>
      <c r="BL395" s="3">
        <f t="shared" si="373"/>
        <v>2.2460000000000004</v>
      </c>
      <c r="BO395" t="s">
        <v>641</v>
      </c>
      <c r="BP395" t="str">
        <f t="shared" si="374"/>
        <v>('i2023110600486','2022','in2023110400001','1'),</v>
      </c>
      <c r="BQ395" t="str">
        <f t="shared" si="375"/>
        <v>('i2023110600486','2022','in2023110400002','1'),</v>
      </c>
      <c r="BR395" t="str">
        <f t="shared" si="376"/>
        <v>('i2023110600486','2022','in2023110400003','1'),</v>
      </c>
      <c r="BS395" t="str">
        <f t="shared" si="377"/>
        <v>('i2023110600486','2022','in2023110400004','1'),</v>
      </c>
      <c r="BT395" t="str">
        <f t="shared" si="378"/>
        <v>('i2023110600486','2022','in2023110400005','1'),</v>
      </c>
      <c r="BU395" t="str">
        <f t="shared" si="379"/>
        <v>('i2023110600486','2022','in2023110400006','1'),</v>
      </c>
      <c r="BV395" t="str">
        <f t="shared" si="380"/>
        <v>('i2023110600486','2022','in2023110400007','1'),</v>
      </c>
      <c r="BW395" t="str">
        <f t="shared" si="381"/>
        <v>('i2023110600486','2022','in2023110400008','1'),</v>
      </c>
      <c r="BX395" t="str">
        <f t="shared" si="382"/>
        <v>('i2023110600486','2022','in2023110400009','1'),</v>
      </c>
      <c r="BY395" t="str">
        <f t="shared" si="383"/>
        <v>('i2023110600486','2022','in2023110400010','3'),</v>
      </c>
      <c r="BZ395" t="str">
        <f t="shared" si="384"/>
        <v>('i2023110600486','2022','in2023110400011','1'),</v>
      </c>
      <c r="CA395" t="str">
        <f t="shared" si="385"/>
        <v>('i2023110600486','2022','in2023110400012','1'),</v>
      </c>
      <c r="CB395" t="str">
        <f t="shared" si="386"/>
        <v>('i2023110600486','2022','in2023110400013','1'),</v>
      </c>
      <c r="CC395" t="str">
        <f t="shared" si="387"/>
        <v>('i2023110600486','2022','in2023110400014','1'),</v>
      </c>
      <c r="CD395" t="str">
        <f t="shared" si="388"/>
        <v>('i2023110600486','2022','in2023110400015','3'),</v>
      </c>
      <c r="CE395" t="str">
        <f t="shared" si="389"/>
        <v>('i2023110600486','2022','in2023110400016','3'),</v>
      </c>
      <c r="CF395" t="str">
        <f t="shared" si="390"/>
        <v>('i2023110600486','2022','in2023110400017','1'),</v>
      </c>
      <c r="CG395" t="str">
        <f t="shared" si="391"/>
        <v>('i2023110600486','2022','in2023110400018','1'),</v>
      </c>
      <c r="CH395" t="str">
        <f t="shared" si="392"/>
        <v>('i2023110600486','2022','in2023110400019','2'),</v>
      </c>
      <c r="CI395" t="str">
        <f t="shared" si="393"/>
        <v>('i2023110600486','2022','in2023110400020','1'),</v>
      </c>
      <c r="CJ395" t="str">
        <f t="shared" si="394"/>
        <v>('i2023110600486','2022','in2023110400021','1'),</v>
      </c>
      <c r="CK395" t="str">
        <f t="shared" si="395"/>
        <v>('i2023110600486','2022','in2023110400022','2'),</v>
      </c>
      <c r="CL395" t="str">
        <f t="shared" si="396"/>
        <v>('i2023110600486','2022','in2023110400023','1'),</v>
      </c>
      <c r="CM395" t="str">
        <f t="shared" si="397"/>
        <v>('i2023110600486','2022','in2023110400024','1'),</v>
      </c>
      <c r="CN395" t="str">
        <f t="shared" si="398"/>
        <v>('i2023110600486','2022','in2023110400025','1'),</v>
      </c>
      <c r="CO395" t="str">
        <f t="shared" si="399"/>
        <v>('i2023110600486','2022','in2023110400026','1'),</v>
      </c>
      <c r="CP395" t="str">
        <f t="shared" si="400"/>
        <v>('i2023110600486','2022','in2023110400027','1'),</v>
      </c>
      <c r="CQ395" t="str">
        <f t="shared" si="401"/>
        <v>('i2023110600486','2022','in2023110400028','1'),</v>
      </c>
      <c r="CR395" t="str">
        <f t="shared" si="402"/>
        <v>('i2023110600486','2022','in2023110400029','1'),</v>
      </c>
      <c r="CS395" t="str">
        <f t="shared" si="403"/>
        <v>('i2023110600486','2022','in2023110400030','1'),</v>
      </c>
      <c r="CT395" t="str">
        <f t="shared" si="404"/>
        <v>('i2023110600486','2022','in2023110400031','1'),</v>
      </c>
      <c r="CU395" t="str">
        <f t="shared" si="405"/>
        <v>('i2023110600486','2022','in2023110400032','4'),</v>
      </c>
      <c r="CV395" t="str">
        <f t="shared" si="406"/>
        <v>('i2023110600486','2022','in2023110400033','4'),</v>
      </c>
      <c r="CW395" t="str">
        <f t="shared" si="407"/>
        <v>('i2023110600486','2022','in2023110400034','4'),</v>
      </c>
      <c r="CX395" t="str">
        <f t="shared" si="408"/>
        <v>('i2023110600486','2022','in2023110400035','4'),</v>
      </c>
      <c r="CY395" t="str">
        <f t="shared" si="409"/>
        <v>('i2023110600486','2022','in2023110400036','2'),</v>
      </c>
      <c r="CZ395" t="str">
        <f t="shared" si="410"/>
        <v>('i2023110600486','2022','in2023110400037','4'),</v>
      </c>
      <c r="DA395" t="str">
        <f t="shared" si="411"/>
        <v>('i2023110600486','2022','in2023110400038','3'),</v>
      </c>
      <c r="DB395" t="str">
        <f t="shared" si="412"/>
        <v>('i2023110600486','2022','in2023110400039','3'),</v>
      </c>
      <c r="DC395" t="str">
        <f t="shared" si="413"/>
        <v>('i2023110600486','2022','in2023110400040','3'),</v>
      </c>
      <c r="DD395" t="str">
        <f t="shared" si="414"/>
        <v>('i2023110600486','2022','in2023110400041','3'),</v>
      </c>
      <c r="DE395" t="str">
        <f t="shared" si="415"/>
        <v>('i2023110600486','2022','in2023110400042','4'),</v>
      </c>
      <c r="DF395" t="str">
        <f t="shared" si="416"/>
        <v>('i2023110600486','2022','in2023110400043','2'),</v>
      </c>
      <c r="DG395" t="str">
        <f t="shared" si="417"/>
        <v>('i2023110600486','2022','in2023110400044','3'),</v>
      </c>
      <c r="DH395" t="str">
        <f t="shared" si="418"/>
        <v>('i2023110600486','2022','in2023110400045','3'),</v>
      </c>
      <c r="DI395" t="str">
        <f t="shared" si="419"/>
        <v>('i2023110600486','2022','in2023110400046','4'),</v>
      </c>
      <c r="DJ395" t="str">
        <f t="shared" si="420"/>
        <v>('i2023110600486','2022','in2023110400047','4');</v>
      </c>
    </row>
    <row r="396" spans="1:114" x14ac:dyDescent="0.25">
      <c r="A396" s="4" t="str">
        <f>INDEX('instansi pusat'!$B$2:$C$623,MATCH(C396,'instansi pusat'!$D$2:$D$623,0),2)</f>
        <v>i2023110600490</v>
      </c>
      <c r="B396" s="6">
        <v>7717</v>
      </c>
      <c r="C396" s="5" t="s">
        <v>389</v>
      </c>
      <c r="D396" s="6">
        <v>2022</v>
      </c>
      <c r="E396" s="6">
        <v>1</v>
      </c>
      <c r="F396" s="6">
        <v>1</v>
      </c>
      <c r="G396" s="6">
        <v>1</v>
      </c>
      <c r="H396" s="6">
        <v>1</v>
      </c>
      <c r="I396" s="6">
        <v>1</v>
      </c>
      <c r="J396" s="6">
        <v>1</v>
      </c>
      <c r="K396" s="6">
        <v>1</v>
      </c>
      <c r="L396" s="6">
        <v>1</v>
      </c>
      <c r="M396" s="6">
        <v>1</v>
      </c>
      <c r="N396" s="6">
        <v>2</v>
      </c>
      <c r="O396" s="6">
        <v>1</v>
      </c>
      <c r="P396" s="6">
        <v>1</v>
      </c>
      <c r="Q396" s="6">
        <v>1</v>
      </c>
      <c r="R396" s="6">
        <v>1</v>
      </c>
      <c r="S396" s="6">
        <v>1</v>
      </c>
      <c r="T396" s="6">
        <v>1</v>
      </c>
      <c r="U396" s="6">
        <v>1</v>
      </c>
      <c r="V396" s="6">
        <v>1</v>
      </c>
      <c r="W396" s="6">
        <v>1</v>
      </c>
      <c r="X396" s="6">
        <v>2</v>
      </c>
      <c r="Y396" s="6">
        <v>1</v>
      </c>
      <c r="Z396" s="6">
        <v>1</v>
      </c>
      <c r="AA396" s="6">
        <v>1</v>
      </c>
      <c r="AB396" s="6">
        <v>1</v>
      </c>
      <c r="AC396" s="6">
        <v>1</v>
      </c>
      <c r="AD396" s="6">
        <v>1</v>
      </c>
      <c r="AE396" s="6">
        <v>1</v>
      </c>
      <c r="AF396" s="6">
        <v>1</v>
      </c>
      <c r="AG396" s="6">
        <v>1</v>
      </c>
      <c r="AH396" s="6">
        <v>1</v>
      </c>
      <c r="AI396" s="6">
        <v>1</v>
      </c>
      <c r="AJ396" s="6">
        <v>2</v>
      </c>
      <c r="AK396" s="6">
        <v>2</v>
      </c>
      <c r="AL396" s="6">
        <v>2</v>
      </c>
      <c r="AM396" s="6">
        <v>4</v>
      </c>
      <c r="AN396" s="6">
        <v>2</v>
      </c>
      <c r="AO396" s="6">
        <v>1</v>
      </c>
      <c r="AP396" s="6">
        <v>2</v>
      </c>
      <c r="AQ396" s="6">
        <v>1</v>
      </c>
      <c r="AR396" s="6">
        <v>1</v>
      </c>
      <c r="AS396" s="6">
        <v>1</v>
      </c>
      <c r="AT396" s="6">
        <v>1</v>
      </c>
      <c r="AU396" s="6">
        <v>1</v>
      </c>
      <c r="AV396" s="6">
        <v>1</v>
      </c>
      <c r="AW396" s="6">
        <v>2</v>
      </c>
      <c r="AX396" s="6">
        <v>2</v>
      </c>
      <c r="AY396" s="6">
        <v>2</v>
      </c>
      <c r="AZ396" s="3">
        <f t="shared" si="361"/>
        <v>1.1000000000000001</v>
      </c>
      <c r="BA396" s="3">
        <f t="shared" si="362"/>
        <v>1</v>
      </c>
      <c r="BB396" s="3">
        <f t="shared" si="363"/>
        <v>1</v>
      </c>
      <c r="BC396" s="3">
        <f t="shared" si="364"/>
        <v>1.5</v>
      </c>
      <c r="BD396" s="3">
        <f t="shared" si="365"/>
        <v>1</v>
      </c>
      <c r="BE396" s="3">
        <f t="shared" si="366"/>
        <v>1</v>
      </c>
      <c r="BF396" s="3">
        <f t="shared" si="367"/>
        <v>1.8</v>
      </c>
      <c r="BG396" s="3">
        <f t="shared" si="368"/>
        <v>1.5</v>
      </c>
      <c r="BH396" s="3">
        <f t="shared" si="369"/>
        <v>1.1000000000000001</v>
      </c>
      <c r="BI396" s="3">
        <f t="shared" si="370"/>
        <v>1.1000000000000001</v>
      </c>
      <c r="BJ396" s="3">
        <f t="shared" si="371"/>
        <v>1</v>
      </c>
      <c r="BK396" s="3">
        <f t="shared" si="372"/>
        <v>1.6813186813186811</v>
      </c>
      <c r="BL396" s="3">
        <f t="shared" si="373"/>
        <v>1.3479999999999999</v>
      </c>
      <c r="BO396" t="s">
        <v>641</v>
      </c>
      <c r="BP396" t="str">
        <f t="shared" si="374"/>
        <v>('i2023110600490','2022','in2023110400001','1'),</v>
      </c>
      <c r="BQ396" t="str">
        <f t="shared" si="375"/>
        <v>('i2023110600490','2022','in2023110400002','1'),</v>
      </c>
      <c r="BR396" t="str">
        <f t="shared" si="376"/>
        <v>('i2023110600490','2022','in2023110400003','1'),</v>
      </c>
      <c r="BS396" t="str">
        <f t="shared" si="377"/>
        <v>('i2023110600490','2022','in2023110400004','1'),</v>
      </c>
      <c r="BT396" t="str">
        <f t="shared" si="378"/>
        <v>('i2023110600490','2022','in2023110400005','1'),</v>
      </c>
      <c r="BU396" t="str">
        <f t="shared" si="379"/>
        <v>('i2023110600490','2022','in2023110400006','1'),</v>
      </c>
      <c r="BV396" t="str">
        <f t="shared" si="380"/>
        <v>('i2023110600490','2022','in2023110400007','1'),</v>
      </c>
      <c r="BW396" t="str">
        <f t="shared" si="381"/>
        <v>('i2023110600490','2022','in2023110400008','1'),</v>
      </c>
      <c r="BX396" t="str">
        <f t="shared" si="382"/>
        <v>('i2023110600490','2022','in2023110400009','1'),</v>
      </c>
      <c r="BY396" t="str">
        <f t="shared" si="383"/>
        <v>('i2023110600490','2022','in2023110400010','2'),</v>
      </c>
      <c r="BZ396" t="str">
        <f t="shared" si="384"/>
        <v>('i2023110600490','2022','in2023110400011','1'),</v>
      </c>
      <c r="CA396" t="str">
        <f t="shared" si="385"/>
        <v>('i2023110600490','2022','in2023110400012','1'),</v>
      </c>
      <c r="CB396" t="str">
        <f t="shared" si="386"/>
        <v>('i2023110600490','2022','in2023110400013','1'),</v>
      </c>
      <c r="CC396" t="str">
        <f t="shared" si="387"/>
        <v>('i2023110600490','2022','in2023110400014','1'),</v>
      </c>
      <c r="CD396" t="str">
        <f t="shared" si="388"/>
        <v>('i2023110600490','2022','in2023110400015','1'),</v>
      </c>
      <c r="CE396" t="str">
        <f t="shared" si="389"/>
        <v>('i2023110600490','2022','in2023110400016','1'),</v>
      </c>
      <c r="CF396" t="str">
        <f t="shared" si="390"/>
        <v>('i2023110600490','2022','in2023110400017','1'),</v>
      </c>
      <c r="CG396" t="str">
        <f t="shared" si="391"/>
        <v>('i2023110600490','2022','in2023110400018','1'),</v>
      </c>
      <c r="CH396" t="str">
        <f t="shared" si="392"/>
        <v>('i2023110600490','2022','in2023110400019','1'),</v>
      </c>
      <c r="CI396" t="str">
        <f t="shared" si="393"/>
        <v>('i2023110600490','2022','in2023110400020','2'),</v>
      </c>
      <c r="CJ396" t="str">
        <f t="shared" si="394"/>
        <v>('i2023110600490','2022','in2023110400021','1'),</v>
      </c>
      <c r="CK396" t="str">
        <f t="shared" si="395"/>
        <v>('i2023110600490','2022','in2023110400022','1'),</v>
      </c>
      <c r="CL396" t="str">
        <f t="shared" si="396"/>
        <v>('i2023110600490','2022','in2023110400023','1'),</v>
      </c>
      <c r="CM396" t="str">
        <f t="shared" si="397"/>
        <v>('i2023110600490','2022','in2023110400024','1'),</v>
      </c>
      <c r="CN396" t="str">
        <f t="shared" si="398"/>
        <v>('i2023110600490','2022','in2023110400025','1'),</v>
      </c>
      <c r="CO396" t="str">
        <f t="shared" si="399"/>
        <v>('i2023110600490','2022','in2023110400026','1'),</v>
      </c>
      <c r="CP396" t="str">
        <f t="shared" si="400"/>
        <v>('i2023110600490','2022','in2023110400027','1'),</v>
      </c>
      <c r="CQ396" t="str">
        <f t="shared" si="401"/>
        <v>('i2023110600490','2022','in2023110400028','1'),</v>
      </c>
      <c r="CR396" t="str">
        <f t="shared" si="402"/>
        <v>('i2023110600490','2022','in2023110400029','1'),</v>
      </c>
      <c r="CS396" t="str">
        <f t="shared" si="403"/>
        <v>('i2023110600490','2022','in2023110400030','1'),</v>
      </c>
      <c r="CT396" t="str">
        <f t="shared" si="404"/>
        <v>('i2023110600490','2022','in2023110400031','1'),</v>
      </c>
      <c r="CU396" t="str">
        <f t="shared" si="405"/>
        <v>('i2023110600490','2022','in2023110400032','2'),</v>
      </c>
      <c r="CV396" t="str">
        <f t="shared" si="406"/>
        <v>('i2023110600490','2022','in2023110400033','2'),</v>
      </c>
      <c r="CW396" t="str">
        <f t="shared" si="407"/>
        <v>('i2023110600490','2022','in2023110400034','2'),</v>
      </c>
      <c r="CX396" t="str">
        <f t="shared" si="408"/>
        <v>('i2023110600490','2022','in2023110400035','4'),</v>
      </c>
      <c r="CY396" t="str">
        <f t="shared" si="409"/>
        <v>('i2023110600490','2022','in2023110400036','2'),</v>
      </c>
      <c r="CZ396" t="str">
        <f t="shared" si="410"/>
        <v>('i2023110600490','2022','in2023110400037','1'),</v>
      </c>
      <c r="DA396" t="str">
        <f t="shared" si="411"/>
        <v>('i2023110600490','2022','in2023110400038','2'),</v>
      </c>
      <c r="DB396" t="str">
        <f t="shared" si="412"/>
        <v>('i2023110600490','2022','in2023110400039','1'),</v>
      </c>
      <c r="DC396" t="str">
        <f t="shared" si="413"/>
        <v>('i2023110600490','2022','in2023110400040','1'),</v>
      </c>
      <c r="DD396" t="str">
        <f t="shared" si="414"/>
        <v>('i2023110600490','2022','in2023110400041','1'),</v>
      </c>
      <c r="DE396" t="str">
        <f t="shared" si="415"/>
        <v>('i2023110600490','2022','in2023110400042','1'),</v>
      </c>
      <c r="DF396" t="str">
        <f t="shared" si="416"/>
        <v>('i2023110600490','2022','in2023110400043','1'),</v>
      </c>
      <c r="DG396" t="str">
        <f t="shared" si="417"/>
        <v>('i2023110600490','2022','in2023110400044','1'),</v>
      </c>
      <c r="DH396" t="str">
        <f t="shared" si="418"/>
        <v>('i2023110600490','2022','in2023110400045','2'),</v>
      </c>
      <c r="DI396" t="str">
        <f t="shared" si="419"/>
        <v>('i2023110600490','2022','in2023110400046','2'),</v>
      </c>
      <c r="DJ396" t="str">
        <f t="shared" si="420"/>
        <v>('i2023110600490','2022','in2023110400047','2');</v>
      </c>
    </row>
    <row r="397" spans="1:114" x14ac:dyDescent="0.25">
      <c r="A397" s="4" t="str">
        <f>INDEX('instansi pusat'!$B$2:$C$623,MATCH(C397,'instansi pusat'!$D$2:$D$623,0),2)</f>
        <v>i2023110600492</v>
      </c>
      <c r="B397" s="6">
        <v>7719</v>
      </c>
      <c r="C397" s="5" t="s">
        <v>391</v>
      </c>
      <c r="D397" s="6">
        <v>2022</v>
      </c>
      <c r="E397" s="6">
        <v>1</v>
      </c>
      <c r="F397" s="6">
        <v>1</v>
      </c>
      <c r="G397" s="6">
        <v>1</v>
      </c>
      <c r="H397" s="6">
        <v>1</v>
      </c>
      <c r="I397" s="6">
        <v>1</v>
      </c>
      <c r="J397" s="6">
        <v>1</v>
      </c>
      <c r="K397" s="6">
        <v>1</v>
      </c>
      <c r="L397" s="6">
        <v>1</v>
      </c>
      <c r="M397" s="6">
        <v>1</v>
      </c>
      <c r="N397" s="6">
        <v>1</v>
      </c>
      <c r="O397" s="6">
        <v>1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  <c r="U397" s="6">
        <v>1</v>
      </c>
      <c r="V397" s="6">
        <v>1</v>
      </c>
      <c r="W397" s="6">
        <v>1</v>
      </c>
      <c r="X397" s="6">
        <v>1</v>
      </c>
      <c r="Y397" s="6">
        <v>1</v>
      </c>
      <c r="Z397" s="6">
        <v>1</v>
      </c>
      <c r="AA397" s="6">
        <v>1</v>
      </c>
      <c r="AB397" s="6">
        <v>1</v>
      </c>
      <c r="AC397" s="6">
        <v>1</v>
      </c>
      <c r="AD397" s="6">
        <v>1</v>
      </c>
      <c r="AE397" s="6">
        <v>1</v>
      </c>
      <c r="AF397" s="6">
        <v>1</v>
      </c>
      <c r="AG397" s="6">
        <v>1</v>
      </c>
      <c r="AH397" s="6">
        <v>1</v>
      </c>
      <c r="AI397" s="6">
        <v>1</v>
      </c>
      <c r="AJ397" s="6">
        <v>4</v>
      </c>
      <c r="AK397" s="6">
        <v>4</v>
      </c>
      <c r="AL397" s="6">
        <v>1</v>
      </c>
      <c r="AM397" s="6">
        <v>3</v>
      </c>
      <c r="AN397" s="6">
        <v>1</v>
      </c>
      <c r="AO397" s="6">
        <v>1</v>
      </c>
      <c r="AP397" s="6">
        <v>1</v>
      </c>
      <c r="AQ397" s="6">
        <v>1</v>
      </c>
      <c r="AR397" s="6">
        <v>2</v>
      </c>
      <c r="AS397" s="6">
        <v>1</v>
      </c>
      <c r="AT397" s="6">
        <v>1</v>
      </c>
      <c r="AU397" s="6">
        <v>1</v>
      </c>
      <c r="AV397" s="6">
        <v>1</v>
      </c>
      <c r="AW397" s="6">
        <v>1</v>
      </c>
      <c r="AX397" s="6">
        <v>1</v>
      </c>
      <c r="AY397" s="6">
        <v>1</v>
      </c>
      <c r="AZ397" s="3">
        <f t="shared" si="361"/>
        <v>1</v>
      </c>
      <c r="BA397" s="3">
        <f t="shared" si="362"/>
        <v>1</v>
      </c>
      <c r="BB397" s="3">
        <f t="shared" si="363"/>
        <v>1</v>
      </c>
      <c r="BC397" s="3">
        <f t="shared" si="364"/>
        <v>1</v>
      </c>
      <c r="BD397" s="3">
        <f t="shared" si="365"/>
        <v>1</v>
      </c>
      <c r="BE397" s="3">
        <f t="shared" si="366"/>
        <v>1</v>
      </c>
      <c r="BF397" s="3">
        <f t="shared" si="367"/>
        <v>1.9000000000000001</v>
      </c>
      <c r="BG397" s="3">
        <f t="shared" si="368"/>
        <v>1</v>
      </c>
      <c r="BH397" s="3">
        <f t="shared" si="369"/>
        <v>1</v>
      </c>
      <c r="BI397" s="3">
        <f t="shared" si="370"/>
        <v>1</v>
      </c>
      <c r="BJ397" s="3">
        <f t="shared" si="371"/>
        <v>1</v>
      </c>
      <c r="BK397" s="3">
        <f t="shared" si="372"/>
        <v>1.5439560439560438</v>
      </c>
      <c r="BL397" s="3">
        <f t="shared" si="373"/>
        <v>1.2475000000000001</v>
      </c>
      <c r="BO397" t="s">
        <v>641</v>
      </c>
      <c r="BP397" t="str">
        <f t="shared" si="374"/>
        <v>('i2023110600492','2022','in2023110400001','1'),</v>
      </c>
      <c r="BQ397" t="str">
        <f t="shared" si="375"/>
        <v>('i2023110600492','2022','in2023110400002','1'),</v>
      </c>
      <c r="BR397" t="str">
        <f t="shared" si="376"/>
        <v>('i2023110600492','2022','in2023110400003','1'),</v>
      </c>
      <c r="BS397" t="str">
        <f t="shared" si="377"/>
        <v>('i2023110600492','2022','in2023110400004','1'),</v>
      </c>
      <c r="BT397" t="str">
        <f t="shared" si="378"/>
        <v>('i2023110600492','2022','in2023110400005','1'),</v>
      </c>
      <c r="BU397" t="str">
        <f t="shared" si="379"/>
        <v>('i2023110600492','2022','in2023110400006','1'),</v>
      </c>
      <c r="BV397" t="str">
        <f t="shared" si="380"/>
        <v>('i2023110600492','2022','in2023110400007','1'),</v>
      </c>
      <c r="BW397" t="str">
        <f t="shared" si="381"/>
        <v>('i2023110600492','2022','in2023110400008','1'),</v>
      </c>
      <c r="BX397" t="str">
        <f t="shared" si="382"/>
        <v>('i2023110600492','2022','in2023110400009','1'),</v>
      </c>
      <c r="BY397" t="str">
        <f t="shared" si="383"/>
        <v>('i2023110600492','2022','in2023110400010','1'),</v>
      </c>
      <c r="BZ397" t="str">
        <f t="shared" si="384"/>
        <v>('i2023110600492','2022','in2023110400011','1'),</v>
      </c>
      <c r="CA397" t="str">
        <f t="shared" si="385"/>
        <v>('i2023110600492','2022','in2023110400012','1'),</v>
      </c>
      <c r="CB397" t="str">
        <f t="shared" si="386"/>
        <v>('i2023110600492','2022','in2023110400013','1'),</v>
      </c>
      <c r="CC397" t="str">
        <f t="shared" si="387"/>
        <v>('i2023110600492','2022','in2023110400014','1'),</v>
      </c>
      <c r="CD397" t="str">
        <f t="shared" si="388"/>
        <v>('i2023110600492','2022','in2023110400015','1'),</v>
      </c>
      <c r="CE397" t="str">
        <f t="shared" si="389"/>
        <v>('i2023110600492','2022','in2023110400016','1'),</v>
      </c>
      <c r="CF397" t="str">
        <f t="shared" si="390"/>
        <v>('i2023110600492','2022','in2023110400017','1'),</v>
      </c>
      <c r="CG397" t="str">
        <f t="shared" si="391"/>
        <v>('i2023110600492','2022','in2023110400018','1'),</v>
      </c>
      <c r="CH397" t="str">
        <f t="shared" si="392"/>
        <v>('i2023110600492','2022','in2023110400019','1'),</v>
      </c>
      <c r="CI397" t="str">
        <f t="shared" si="393"/>
        <v>('i2023110600492','2022','in2023110400020','1'),</v>
      </c>
      <c r="CJ397" t="str">
        <f t="shared" si="394"/>
        <v>('i2023110600492','2022','in2023110400021','1'),</v>
      </c>
      <c r="CK397" t="str">
        <f t="shared" si="395"/>
        <v>('i2023110600492','2022','in2023110400022','1'),</v>
      </c>
      <c r="CL397" t="str">
        <f t="shared" si="396"/>
        <v>('i2023110600492','2022','in2023110400023','1'),</v>
      </c>
      <c r="CM397" t="str">
        <f t="shared" si="397"/>
        <v>('i2023110600492','2022','in2023110400024','1'),</v>
      </c>
      <c r="CN397" t="str">
        <f t="shared" si="398"/>
        <v>('i2023110600492','2022','in2023110400025','1'),</v>
      </c>
      <c r="CO397" t="str">
        <f t="shared" si="399"/>
        <v>('i2023110600492','2022','in2023110400026','1'),</v>
      </c>
      <c r="CP397" t="str">
        <f t="shared" si="400"/>
        <v>('i2023110600492','2022','in2023110400027','1'),</v>
      </c>
      <c r="CQ397" t="str">
        <f t="shared" si="401"/>
        <v>('i2023110600492','2022','in2023110400028','1'),</v>
      </c>
      <c r="CR397" t="str">
        <f t="shared" si="402"/>
        <v>('i2023110600492','2022','in2023110400029','1'),</v>
      </c>
      <c r="CS397" t="str">
        <f t="shared" si="403"/>
        <v>('i2023110600492','2022','in2023110400030','1'),</v>
      </c>
      <c r="CT397" t="str">
        <f t="shared" si="404"/>
        <v>('i2023110600492','2022','in2023110400031','1'),</v>
      </c>
      <c r="CU397" t="str">
        <f t="shared" si="405"/>
        <v>('i2023110600492','2022','in2023110400032','4'),</v>
      </c>
      <c r="CV397" t="str">
        <f t="shared" si="406"/>
        <v>('i2023110600492','2022','in2023110400033','4'),</v>
      </c>
      <c r="CW397" t="str">
        <f t="shared" si="407"/>
        <v>('i2023110600492','2022','in2023110400034','1'),</v>
      </c>
      <c r="CX397" t="str">
        <f t="shared" si="408"/>
        <v>('i2023110600492','2022','in2023110400035','3'),</v>
      </c>
      <c r="CY397" t="str">
        <f t="shared" si="409"/>
        <v>('i2023110600492','2022','in2023110400036','1'),</v>
      </c>
      <c r="CZ397" t="str">
        <f t="shared" si="410"/>
        <v>('i2023110600492','2022','in2023110400037','1'),</v>
      </c>
      <c r="DA397" t="str">
        <f t="shared" si="411"/>
        <v>('i2023110600492','2022','in2023110400038','1'),</v>
      </c>
      <c r="DB397" t="str">
        <f t="shared" si="412"/>
        <v>('i2023110600492','2022','in2023110400039','1'),</v>
      </c>
      <c r="DC397" t="str">
        <f t="shared" si="413"/>
        <v>('i2023110600492','2022','in2023110400040','2'),</v>
      </c>
      <c r="DD397" t="str">
        <f t="shared" si="414"/>
        <v>('i2023110600492','2022','in2023110400041','1'),</v>
      </c>
      <c r="DE397" t="str">
        <f t="shared" si="415"/>
        <v>('i2023110600492','2022','in2023110400042','1'),</v>
      </c>
      <c r="DF397" t="str">
        <f t="shared" si="416"/>
        <v>('i2023110600492','2022','in2023110400043','1'),</v>
      </c>
      <c r="DG397" t="str">
        <f t="shared" si="417"/>
        <v>('i2023110600492','2022','in2023110400044','1'),</v>
      </c>
      <c r="DH397" t="str">
        <f t="shared" si="418"/>
        <v>('i2023110600492','2022','in2023110400045','1'),</v>
      </c>
      <c r="DI397" t="str">
        <f t="shared" si="419"/>
        <v>('i2023110600492','2022','in2023110400046','1'),</v>
      </c>
      <c r="DJ397" t="str">
        <f t="shared" si="420"/>
        <v>('i2023110600492','2022','in2023110400047','1');</v>
      </c>
    </row>
    <row r="398" spans="1:114" x14ac:dyDescent="0.25">
      <c r="A398" s="4" t="str">
        <f>INDEX('instansi pusat'!$B$2:$C$623,MATCH(C398,'instansi pusat'!$D$2:$D$623,0),2)</f>
        <v>i2023110600299</v>
      </c>
      <c r="B398" s="6">
        <v>7711</v>
      </c>
      <c r="C398" s="5" t="s">
        <v>383</v>
      </c>
      <c r="D398" s="6">
        <v>2022</v>
      </c>
      <c r="E398" s="6">
        <v>3</v>
      </c>
      <c r="F398" s="6">
        <v>3</v>
      </c>
      <c r="G398" s="6">
        <v>3</v>
      </c>
      <c r="H398" s="6">
        <v>3</v>
      </c>
      <c r="I398" s="6">
        <v>3</v>
      </c>
      <c r="J398" s="6">
        <v>3</v>
      </c>
      <c r="K398" s="6">
        <v>3</v>
      </c>
      <c r="L398" s="6">
        <v>2</v>
      </c>
      <c r="M398" s="6">
        <v>3</v>
      </c>
      <c r="N398" s="6">
        <v>3</v>
      </c>
      <c r="O398" s="6">
        <v>1</v>
      </c>
      <c r="P398" s="6">
        <v>1</v>
      </c>
      <c r="Q398" s="6">
        <v>1</v>
      </c>
      <c r="R398" s="6">
        <v>1</v>
      </c>
      <c r="S398" s="6">
        <v>1</v>
      </c>
      <c r="T398" s="6">
        <v>4</v>
      </c>
      <c r="U398" s="6">
        <v>1</v>
      </c>
      <c r="V398" s="6">
        <v>1</v>
      </c>
      <c r="W398" s="6">
        <v>2</v>
      </c>
      <c r="X398" s="6">
        <v>1</v>
      </c>
      <c r="Y398" s="6">
        <v>1</v>
      </c>
      <c r="Z398" s="6">
        <v>1</v>
      </c>
      <c r="AA398" s="6">
        <v>1</v>
      </c>
      <c r="AB398" s="6">
        <v>1</v>
      </c>
      <c r="AC398" s="6">
        <v>1</v>
      </c>
      <c r="AD398" s="6">
        <v>1</v>
      </c>
      <c r="AE398" s="6">
        <v>1</v>
      </c>
      <c r="AF398" s="6">
        <v>1</v>
      </c>
      <c r="AG398" s="6">
        <v>1</v>
      </c>
      <c r="AH398" s="6">
        <v>1</v>
      </c>
      <c r="AI398" s="6">
        <v>1</v>
      </c>
      <c r="AJ398" s="6">
        <v>4</v>
      </c>
      <c r="AK398" s="6">
        <v>4</v>
      </c>
      <c r="AL398" s="6">
        <v>3</v>
      </c>
      <c r="AM398" s="6">
        <v>4</v>
      </c>
      <c r="AN398" s="6">
        <v>3</v>
      </c>
      <c r="AO398" s="6">
        <v>4</v>
      </c>
      <c r="AP398" s="6">
        <v>3</v>
      </c>
      <c r="AQ398" s="6">
        <v>3</v>
      </c>
      <c r="AR398" s="6">
        <v>2</v>
      </c>
      <c r="AS398" s="6">
        <v>3</v>
      </c>
      <c r="AT398" s="6">
        <v>4</v>
      </c>
      <c r="AU398" s="6">
        <v>1</v>
      </c>
      <c r="AV398" s="6">
        <v>2</v>
      </c>
      <c r="AW398" s="6">
        <v>3</v>
      </c>
      <c r="AX398" s="6">
        <v>4</v>
      </c>
      <c r="AY398" s="6">
        <v>3</v>
      </c>
      <c r="AZ398" s="3">
        <f t="shared" si="361"/>
        <v>2.9000000000000004</v>
      </c>
      <c r="BA398" s="3">
        <f t="shared" si="362"/>
        <v>1</v>
      </c>
      <c r="BB398" s="3">
        <f t="shared" si="363"/>
        <v>1.75</v>
      </c>
      <c r="BC398" s="3">
        <f t="shared" si="364"/>
        <v>1.5</v>
      </c>
      <c r="BD398" s="3">
        <f t="shared" si="365"/>
        <v>1</v>
      </c>
      <c r="BE398" s="3">
        <f t="shared" si="366"/>
        <v>1</v>
      </c>
      <c r="BF398" s="3">
        <f t="shared" si="367"/>
        <v>3.3000000000000003</v>
      </c>
      <c r="BG398" s="3">
        <f t="shared" si="368"/>
        <v>2.833333333333333</v>
      </c>
      <c r="BH398" s="3">
        <f t="shared" si="369"/>
        <v>2.9000000000000004</v>
      </c>
      <c r="BI398" s="3">
        <f t="shared" si="370"/>
        <v>1.4000000000000001</v>
      </c>
      <c r="BJ398" s="3">
        <f t="shared" si="371"/>
        <v>1</v>
      </c>
      <c r="BK398" s="3">
        <f t="shared" si="372"/>
        <v>3.115384615384615</v>
      </c>
      <c r="BL398" s="3">
        <f t="shared" si="373"/>
        <v>2.3094999999999999</v>
      </c>
      <c r="BO398" t="s">
        <v>641</v>
      </c>
      <c r="BP398" t="str">
        <f t="shared" si="374"/>
        <v>('i2023110600299','2022','in2023110400001','3'),</v>
      </c>
      <c r="BQ398" t="str">
        <f t="shared" si="375"/>
        <v>('i2023110600299','2022','in2023110400002','3'),</v>
      </c>
      <c r="BR398" t="str">
        <f t="shared" si="376"/>
        <v>('i2023110600299','2022','in2023110400003','3'),</v>
      </c>
      <c r="BS398" t="str">
        <f t="shared" si="377"/>
        <v>('i2023110600299','2022','in2023110400004','3'),</v>
      </c>
      <c r="BT398" t="str">
        <f t="shared" si="378"/>
        <v>('i2023110600299','2022','in2023110400005','3'),</v>
      </c>
      <c r="BU398" t="str">
        <f t="shared" si="379"/>
        <v>('i2023110600299','2022','in2023110400006','3'),</v>
      </c>
      <c r="BV398" t="str">
        <f t="shared" si="380"/>
        <v>('i2023110600299','2022','in2023110400007','3'),</v>
      </c>
      <c r="BW398" t="str">
        <f t="shared" si="381"/>
        <v>('i2023110600299','2022','in2023110400008','2'),</v>
      </c>
      <c r="BX398" t="str">
        <f t="shared" si="382"/>
        <v>('i2023110600299','2022','in2023110400009','3'),</v>
      </c>
      <c r="BY398" t="str">
        <f t="shared" si="383"/>
        <v>('i2023110600299','2022','in2023110400010','3'),</v>
      </c>
      <c r="BZ398" t="str">
        <f t="shared" si="384"/>
        <v>('i2023110600299','2022','in2023110400011','1'),</v>
      </c>
      <c r="CA398" t="str">
        <f t="shared" si="385"/>
        <v>('i2023110600299','2022','in2023110400012','1'),</v>
      </c>
      <c r="CB398" t="str">
        <f t="shared" si="386"/>
        <v>('i2023110600299','2022','in2023110400013','1'),</v>
      </c>
      <c r="CC398" t="str">
        <f t="shared" si="387"/>
        <v>('i2023110600299','2022','in2023110400014','1'),</v>
      </c>
      <c r="CD398" t="str">
        <f t="shared" si="388"/>
        <v>('i2023110600299','2022','in2023110400015','1'),</v>
      </c>
      <c r="CE398" t="str">
        <f t="shared" si="389"/>
        <v>('i2023110600299','2022','in2023110400016','4'),</v>
      </c>
      <c r="CF398" t="str">
        <f t="shared" si="390"/>
        <v>('i2023110600299','2022','in2023110400017','1'),</v>
      </c>
      <c r="CG398" t="str">
        <f t="shared" si="391"/>
        <v>('i2023110600299','2022','in2023110400018','1'),</v>
      </c>
      <c r="CH398" t="str">
        <f t="shared" si="392"/>
        <v>('i2023110600299','2022','in2023110400019','2'),</v>
      </c>
      <c r="CI398" t="str">
        <f t="shared" si="393"/>
        <v>('i2023110600299','2022','in2023110400020','1'),</v>
      </c>
      <c r="CJ398" t="str">
        <f t="shared" si="394"/>
        <v>('i2023110600299','2022','in2023110400021','1'),</v>
      </c>
      <c r="CK398" t="str">
        <f t="shared" si="395"/>
        <v>('i2023110600299','2022','in2023110400022','1'),</v>
      </c>
      <c r="CL398" t="str">
        <f t="shared" si="396"/>
        <v>('i2023110600299','2022','in2023110400023','1'),</v>
      </c>
      <c r="CM398" t="str">
        <f t="shared" si="397"/>
        <v>('i2023110600299','2022','in2023110400024','1'),</v>
      </c>
      <c r="CN398" t="str">
        <f t="shared" si="398"/>
        <v>('i2023110600299','2022','in2023110400025','1'),</v>
      </c>
      <c r="CO398" t="str">
        <f t="shared" si="399"/>
        <v>('i2023110600299','2022','in2023110400026','1'),</v>
      </c>
      <c r="CP398" t="str">
        <f t="shared" si="400"/>
        <v>('i2023110600299','2022','in2023110400027','1'),</v>
      </c>
      <c r="CQ398" t="str">
        <f t="shared" si="401"/>
        <v>('i2023110600299','2022','in2023110400028','1'),</v>
      </c>
      <c r="CR398" t="str">
        <f t="shared" si="402"/>
        <v>('i2023110600299','2022','in2023110400029','1'),</v>
      </c>
      <c r="CS398" t="str">
        <f t="shared" si="403"/>
        <v>('i2023110600299','2022','in2023110400030','1'),</v>
      </c>
      <c r="CT398" t="str">
        <f t="shared" si="404"/>
        <v>('i2023110600299','2022','in2023110400031','1'),</v>
      </c>
      <c r="CU398" t="str">
        <f t="shared" si="405"/>
        <v>('i2023110600299','2022','in2023110400032','4'),</v>
      </c>
      <c r="CV398" t="str">
        <f t="shared" si="406"/>
        <v>('i2023110600299','2022','in2023110400033','4'),</v>
      </c>
      <c r="CW398" t="str">
        <f t="shared" si="407"/>
        <v>('i2023110600299','2022','in2023110400034','3'),</v>
      </c>
      <c r="CX398" t="str">
        <f t="shared" si="408"/>
        <v>('i2023110600299','2022','in2023110400035','4'),</v>
      </c>
      <c r="CY398" t="str">
        <f t="shared" si="409"/>
        <v>('i2023110600299','2022','in2023110400036','3'),</v>
      </c>
      <c r="CZ398" t="str">
        <f t="shared" si="410"/>
        <v>('i2023110600299','2022','in2023110400037','4'),</v>
      </c>
      <c r="DA398" t="str">
        <f t="shared" si="411"/>
        <v>('i2023110600299','2022','in2023110400038','3'),</v>
      </c>
      <c r="DB398" t="str">
        <f t="shared" si="412"/>
        <v>('i2023110600299','2022','in2023110400039','3'),</v>
      </c>
      <c r="DC398" t="str">
        <f t="shared" si="413"/>
        <v>('i2023110600299','2022','in2023110400040','2'),</v>
      </c>
      <c r="DD398" t="str">
        <f t="shared" si="414"/>
        <v>('i2023110600299','2022','in2023110400041','3'),</v>
      </c>
      <c r="DE398" t="str">
        <f t="shared" si="415"/>
        <v>('i2023110600299','2022','in2023110400042','4'),</v>
      </c>
      <c r="DF398" t="str">
        <f t="shared" si="416"/>
        <v>('i2023110600299','2022','in2023110400043','1'),</v>
      </c>
      <c r="DG398" t="str">
        <f t="shared" si="417"/>
        <v>('i2023110600299','2022','in2023110400044','2'),</v>
      </c>
      <c r="DH398" t="str">
        <f t="shared" si="418"/>
        <v>('i2023110600299','2022','in2023110400045','3'),</v>
      </c>
      <c r="DI398" t="str">
        <f t="shared" si="419"/>
        <v>('i2023110600299','2022','in2023110400046','4'),</v>
      </c>
      <c r="DJ398" t="str">
        <f t="shared" si="420"/>
        <v>('i2023110600299','2022','in2023110400047','3');</v>
      </c>
    </row>
    <row r="399" spans="1:114" x14ac:dyDescent="0.25">
      <c r="A399" s="4" t="str">
        <f>INDEX('instansi pusat'!$B$2:$C$623,MATCH(C399,'instansi pusat'!$D$2:$D$623,0),2)</f>
        <v>i2023110600295</v>
      </c>
      <c r="B399" s="6">
        <v>7605</v>
      </c>
      <c r="C399" s="5" t="s">
        <v>370</v>
      </c>
      <c r="D399" s="6">
        <v>2022</v>
      </c>
      <c r="E399" s="6">
        <v>2</v>
      </c>
      <c r="F399" s="6">
        <v>2</v>
      </c>
      <c r="G399" s="6">
        <v>3</v>
      </c>
      <c r="H399" s="6">
        <v>3</v>
      </c>
      <c r="I399" s="6">
        <v>3</v>
      </c>
      <c r="J399" s="6">
        <v>3</v>
      </c>
      <c r="K399" s="6">
        <v>1</v>
      </c>
      <c r="L399" s="6">
        <v>2</v>
      </c>
      <c r="M399" s="6">
        <v>1</v>
      </c>
      <c r="N399" s="6">
        <v>3</v>
      </c>
      <c r="O399" s="6">
        <v>2</v>
      </c>
      <c r="P399" s="6">
        <v>2</v>
      </c>
      <c r="Q399" s="6">
        <v>2</v>
      </c>
      <c r="R399" s="6">
        <v>1</v>
      </c>
      <c r="S399" s="6">
        <v>3</v>
      </c>
      <c r="T399" s="6">
        <v>3</v>
      </c>
      <c r="U399" s="6">
        <v>3</v>
      </c>
      <c r="V399" s="6">
        <v>3</v>
      </c>
      <c r="W399" s="6">
        <v>3</v>
      </c>
      <c r="X399" s="6">
        <v>2</v>
      </c>
      <c r="Y399" s="6">
        <v>1</v>
      </c>
      <c r="Z399" s="6">
        <v>1</v>
      </c>
      <c r="AA399" s="6">
        <v>1</v>
      </c>
      <c r="AB399" s="6">
        <v>1</v>
      </c>
      <c r="AC399" s="6">
        <v>1</v>
      </c>
      <c r="AD399" s="6">
        <v>1</v>
      </c>
      <c r="AE399" s="6">
        <v>1</v>
      </c>
      <c r="AF399" s="6">
        <v>1</v>
      </c>
      <c r="AG399" s="6">
        <v>1</v>
      </c>
      <c r="AH399" s="6">
        <v>1</v>
      </c>
      <c r="AI399" s="6">
        <v>1</v>
      </c>
      <c r="AJ399" s="6">
        <v>4</v>
      </c>
      <c r="AK399" s="6">
        <v>4</v>
      </c>
      <c r="AL399" s="6">
        <v>4</v>
      </c>
      <c r="AM399" s="6">
        <v>3</v>
      </c>
      <c r="AN399" s="6">
        <v>2</v>
      </c>
      <c r="AO399" s="6">
        <v>1</v>
      </c>
      <c r="AP399" s="6">
        <v>2</v>
      </c>
      <c r="AQ399" s="6">
        <v>1</v>
      </c>
      <c r="AR399" s="6">
        <v>1</v>
      </c>
      <c r="AS399" s="6">
        <v>4</v>
      </c>
      <c r="AT399" s="6">
        <v>4</v>
      </c>
      <c r="AU399" s="6">
        <v>1</v>
      </c>
      <c r="AV399" s="6">
        <v>1</v>
      </c>
      <c r="AW399" s="6">
        <v>4</v>
      </c>
      <c r="AX399" s="6">
        <v>2</v>
      </c>
      <c r="AY399" s="6">
        <v>3</v>
      </c>
      <c r="AZ399" s="3">
        <f t="shared" si="361"/>
        <v>2.3000000000000003</v>
      </c>
      <c r="BA399" s="3">
        <f t="shared" si="362"/>
        <v>1.75</v>
      </c>
      <c r="BB399" s="3">
        <f t="shared" si="363"/>
        <v>3</v>
      </c>
      <c r="BC399" s="3">
        <f t="shared" si="364"/>
        <v>2.5</v>
      </c>
      <c r="BD399" s="3">
        <f t="shared" si="365"/>
        <v>1</v>
      </c>
      <c r="BE399" s="3">
        <f t="shared" si="366"/>
        <v>1</v>
      </c>
      <c r="BF399" s="3">
        <f t="shared" si="367"/>
        <v>2.6</v>
      </c>
      <c r="BG399" s="3">
        <f t="shared" si="368"/>
        <v>2.5</v>
      </c>
      <c r="BH399" s="3">
        <f t="shared" si="369"/>
        <v>2.3000000000000003</v>
      </c>
      <c r="BI399" s="3">
        <f t="shared" si="370"/>
        <v>2.4000000000000004</v>
      </c>
      <c r="BJ399" s="3">
        <f t="shared" si="371"/>
        <v>1</v>
      </c>
      <c r="BK399" s="3">
        <f t="shared" si="372"/>
        <v>2.5604395604395602</v>
      </c>
      <c r="BL399" s="3">
        <f t="shared" si="373"/>
        <v>2.2290000000000001</v>
      </c>
      <c r="BO399" t="s">
        <v>641</v>
      </c>
      <c r="BP399" t="str">
        <f t="shared" si="374"/>
        <v>('i2023110600295','2022','in2023110400001','2'),</v>
      </c>
      <c r="BQ399" t="str">
        <f t="shared" si="375"/>
        <v>('i2023110600295','2022','in2023110400002','2'),</v>
      </c>
      <c r="BR399" t="str">
        <f t="shared" si="376"/>
        <v>('i2023110600295','2022','in2023110400003','3'),</v>
      </c>
      <c r="BS399" t="str">
        <f t="shared" si="377"/>
        <v>('i2023110600295','2022','in2023110400004','3'),</v>
      </c>
      <c r="BT399" t="str">
        <f t="shared" si="378"/>
        <v>('i2023110600295','2022','in2023110400005','3'),</v>
      </c>
      <c r="BU399" t="str">
        <f t="shared" si="379"/>
        <v>('i2023110600295','2022','in2023110400006','3'),</v>
      </c>
      <c r="BV399" t="str">
        <f t="shared" si="380"/>
        <v>('i2023110600295','2022','in2023110400007','1'),</v>
      </c>
      <c r="BW399" t="str">
        <f t="shared" si="381"/>
        <v>('i2023110600295','2022','in2023110400008','2'),</v>
      </c>
      <c r="BX399" t="str">
        <f t="shared" si="382"/>
        <v>('i2023110600295','2022','in2023110400009','1'),</v>
      </c>
      <c r="BY399" t="str">
        <f t="shared" si="383"/>
        <v>('i2023110600295','2022','in2023110400010','3'),</v>
      </c>
      <c r="BZ399" t="str">
        <f t="shared" si="384"/>
        <v>('i2023110600295','2022','in2023110400011','2'),</v>
      </c>
      <c r="CA399" t="str">
        <f t="shared" si="385"/>
        <v>('i2023110600295','2022','in2023110400012','2'),</v>
      </c>
      <c r="CB399" t="str">
        <f t="shared" si="386"/>
        <v>('i2023110600295','2022','in2023110400013','2'),</v>
      </c>
      <c r="CC399" t="str">
        <f t="shared" si="387"/>
        <v>('i2023110600295','2022','in2023110400014','1'),</v>
      </c>
      <c r="CD399" t="str">
        <f t="shared" si="388"/>
        <v>('i2023110600295','2022','in2023110400015','3'),</v>
      </c>
      <c r="CE399" t="str">
        <f t="shared" si="389"/>
        <v>('i2023110600295','2022','in2023110400016','3'),</v>
      </c>
      <c r="CF399" t="str">
        <f t="shared" si="390"/>
        <v>('i2023110600295','2022','in2023110400017','3'),</v>
      </c>
      <c r="CG399" t="str">
        <f t="shared" si="391"/>
        <v>('i2023110600295','2022','in2023110400018','3'),</v>
      </c>
      <c r="CH399" t="str">
        <f t="shared" si="392"/>
        <v>('i2023110600295','2022','in2023110400019','3'),</v>
      </c>
      <c r="CI399" t="str">
        <f t="shared" si="393"/>
        <v>('i2023110600295','2022','in2023110400020','2'),</v>
      </c>
      <c r="CJ399" t="str">
        <f t="shared" si="394"/>
        <v>('i2023110600295','2022','in2023110400021','1'),</v>
      </c>
      <c r="CK399" t="str">
        <f t="shared" si="395"/>
        <v>('i2023110600295','2022','in2023110400022','1'),</v>
      </c>
      <c r="CL399" t="str">
        <f t="shared" si="396"/>
        <v>('i2023110600295','2022','in2023110400023','1'),</v>
      </c>
      <c r="CM399" t="str">
        <f t="shared" si="397"/>
        <v>('i2023110600295','2022','in2023110400024','1'),</v>
      </c>
      <c r="CN399" t="str">
        <f t="shared" si="398"/>
        <v>('i2023110600295','2022','in2023110400025','1'),</v>
      </c>
      <c r="CO399" t="str">
        <f t="shared" si="399"/>
        <v>('i2023110600295','2022','in2023110400026','1'),</v>
      </c>
      <c r="CP399" t="str">
        <f t="shared" si="400"/>
        <v>('i2023110600295','2022','in2023110400027','1'),</v>
      </c>
      <c r="CQ399" t="str">
        <f t="shared" si="401"/>
        <v>('i2023110600295','2022','in2023110400028','1'),</v>
      </c>
      <c r="CR399" t="str">
        <f t="shared" si="402"/>
        <v>('i2023110600295','2022','in2023110400029','1'),</v>
      </c>
      <c r="CS399" t="str">
        <f t="shared" si="403"/>
        <v>('i2023110600295','2022','in2023110400030','1'),</v>
      </c>
      <c r="CT399" t="str">
        <f t="shared" si="404"/>
        <v>('i2023110600295','2022','in2023110400031','1'),</v>
      </c>
      <c r="CU399" t="str">
        <f t="shared" si="405"/>
        <v>('i2023110600295','2022','in2023110400032','4'),</v>
      </c>
      <c r="CV399" t="str">
        <f t="shared" si="406"/>
        <v>('i2023110600295','2022','in2023110400033','4'),</v>
      </c>
      <c r="CW399" t="str">
        <f t="shared" si="407"/>
        <v>('i2023110600295','2022','in2023110400034','4'),</v>
      </c>
      <c r="CX399" t="str">
        <f t="shared" si="408"/>
        <v>('i2023110600295','2022','in2023110400035','3'),</v>
      </c>
      <c r="CY399" t="str">
        <f t="shared" si="409"/>
        <v>('i2023110600295','2022','in2023110400036','2'),</v>
      </c>
      <c r="CZ399" t="str">
        <f t="shared" si="410"/>
        <v>('i2023110600295','2022','in2023110400037','1'),</v>
      </c>
      <c r="DA399" t="str">
        <f t="shared" si="411"/>
        <v>('i2023110600295','2022','in2023110400038','2'),</v>
      </c>
      <c r="DB399" t="str">
        <f t="shared" si="412"/>
        <v>('i2023110600295','2022','in2023110400039','1'),</v>
      </c>
      <c r="DC399" t="str">
        <f t="shared" si="413"/>
        <v>('i2023110600295','2022','in2023110400040','1'),</v>
      </c>
      <c r="DD399" t="str">
        <f t="shared" si="414"/>
        <v>('i2023110600295','2022','in2023110400041','4'),</v>
      </c>
      <c r="DE399" t="str">
        <f t="shared" si="415"/>
        <v>('i2023110600295','2022','in2023110400042','4'),</v>
      </c>
      <c r="DF399" t="str">
        <f t="shared" si="416"/>
        <v>('i2023110600295','2022','in2023110400043','1'),</v>
      </c>
      <c r="DG399" t="str">
        <f t="shared" si="417"/>
        <v>('i2023110600295','2022','in2023110400044','1'),</v>
      </c>
      <c r="DH399" t="str">
        <f t="shared" si="418"/>
        <v>('i2023110600295','2022','in2023110400045','4'),</v>
      </c>
      <c r="DI399" t="str">
        <f t="shared" si="419"/>
        <v>('i2023110600295','2022','in2023110400046','2'),</v>
      </c>
      <c r="DJ399" t="str">
        <f t="shared" si="420"/>
        <v>('i2023110600295','2022','in2023110400047','3');</v>
      </c>
    </row>
    <row r="400" spans="1:114" x14ac:dyDescent="0.25">
      <c r="A400" s="4" t="str">
        <f>INDEX('instansi pusat'!$B$2:$C$623,MATCH(C400,'instansi pusat'!$D$2:$D$623,0),2)</f>
        <v>i2023110600074</v>
      </c>
      <c r="B400" s="6">
        <v>7607</v>
      </c>
      <c r="C400" s="5" t="s">
        <v>372</v>
      </c>
      <c r="D400" s="6">
        <v>2022</v>
      </c>
      <c r="E400" s="6">
        <v>2</v>
      </c>
      <c r="F400" s="6">
        <v>2</v>
      </c>
      <c r="G400" s="6">
        <v>4</v>
      </c>
      <c r="H400" s="6">
        <v>3</v>
      </c>
      <c r="I400" s="6">
        <v>3</v>
      </c>
      <c r="J400" s="6">
        <v>3</v>
      </c>
      <c r="K400" s="6">
        <v>3</v>
      </c>
      <c r="L400" s="6">
        <v>3</v>
      </c>
      <c r="M400" s="6">
        <v>3</v>
      </c>
      <c r="N400" s="6">
        <v>3</v>
      </c>
      <c r="O400" s="6">
        <v>2</v>
      </c>
      <c r="P400" s="6">
        <v>2</v>
      </c>
      <c r="Q400" s="6">
        <v>1</v>
      </c>
      <c r="R400" s="6">
        <v>2</v>
      </c>
      <c r="S400" s="6">
        <v>1</v>
      </c>
      <c r="T400" s="6">
        <v>3</v>
      </c>
      <c r="U400" s="6">
        <v>3</v>
      </c>
      <c r="V400" s="6">
        <v>2</v>
      </c>
      <c r="W400" s="6">
        <v>2</v>
      </c>
      <c r="X400" s="6">
        <v>2</v>
      </c>
      <c r="Y400" s="6">
        <v>1</v>
      </c>
      <c r="Z400" s="6">
        <v>2</v>
      </c>
      <c r="AA400" s="6">
        <v>2</v>
      </c>
      <c r="AB400" s="6">
        <v>3</v>
      </c>
      <c r="AC400" s="6">
        <v>3</v>
      </c>
      <c r="AD400" s="6">
        <v>3</v>
      </c>
      <c r="AE400" s="6">
        <v>1</v>
      </c>
      <c r="AF400" s="6">
        <v>2</v>
      </c>
      <c r="AG400" s="6">
        <v>1</v>
      </c>
      <c r="AH400" s="6">
        <v>2</v>
      </c>
      <c r="AI400" s="6">
        <v>4</v>
      </c>
      <c r="AJ400" s="6">
        <v>3</v>
      </c>
      <c r="AK400" s="6">
        <v>3</v>
      </c>
      <c r="AL400" s="6">
        <v>3</v>
      </c>
      <c r="AM400" s="6">
        <v>4</v>
      </c>
      <c r="AN400" s="6">
        <v>3</v>
      </c>
      <c r="AO400" s="6">
        <v>3</v>
      </c>
      <c r="AP400" s="6">
        <v>3</v>
      </c>
      <c r="AQ400" s="6">
        <v>3</v>
      </c>
      <c r="AR400" s="6">
        <v>2</v>
      </c>
      <c r="AS400" s="6">
        <v>3</v>
      </c>
      <c r="AT400" s="6">
        <v>3</v>
      </c>
      <c r="AU400" s="6">
        <v>3</v>
      </c>
      <c r="AV400" s="6">
        <v>4</v>
      </c>
      <c r="AW400" s="6">
        <v>3</v>
      </c>
      <c r="AX400" s="6">
        <v>3</v>
      </c>
      <c r="AY400" s="6">
        <v>4</v>
      </c>
      <c r="AZ400" s="3">
        <f t="shared" si="361"/>
        <v>2.9000000000000004</v>
      </c>
      <c r="BA400" s="3">
        <f t="shared" si="362"/>
        <v>1.75</v>
      </c>
      <c r="BB400" s="3">
        <f t="shared" si="363"/>
        <v>2.25</v>
      </c>
      <c r="BC400" s="3">
        <f t="shared" si="364"/>
        <v>2</v>
      </c>
      <c r="BD400" s="3">
        <f t="shared" si="365"/>
        <v>2.125</v>
      </c>
      <c r="BE400" s="3">
        <f t="shared" si="366"/>
        <v>2.333333333333333</v>
      </c>
      <c r="BF400" s="3">
        <f t="shared" si="367"/>
        <v>3</v>
      </c>
      <c r="BG400" s="3">
        <f t="shared" si="368"/>
        <v>3.333333333333333</v>
      </c>
      <c r="BH400" s="3">
        <f t="shared" si="369"/>
        <v>2.9000000000000004</v>
      </c>
      <c r="BI400" s="3">
        <f t="shared" si="370"/>
        <v>2</v>
      </c>
      <c r="BJ400" s="3">
        <f t="shared" si="371"/>
        <v>2.1818181818181817</v>
      </c>
      <c r="BK400" s="3">
        <f t="shared" si="372"/>
        <v>3.1318681318681314</v>
      </c>
      <c r="BL400" s="3">
        <f t="shared" si="373"/>
        <v>2.6619999999999999</v>
      </c>
      <c r="BO400" t="s">
        <v>641</v>
      </c>
      <c r="BP400" t="str">
        <f t="shared" si="374"/>
        <v>('i2023110600074','2022','in2023110400001','2'),</v>
      </c>
      <c r="BQ400" t="str">
        <f t="shared" si="375"/>
        <v>('i2023110600074','2022','in2023110400002','2'),</v>
      </c>
      <c r="BR400" t="str">
        <f t="shared" si="376"/>
        <v>('i2023110600074','2022','in2023110400003','4'),</v>
      </c>
      <c r="BS400" t="str">
        <f t="shared" si="377"/>
        <v>('i2023110600074','2022','in2023110400004','3'),</v>
      </c>
      <c r="BT400" t="str">
        <f t="shared" si="378"/>
        <v>('i2023110600074','2022','in2023110400005','3'),</v>
      </c>
      <c r="BU400" t="str">
        <f t="shared" si="379"/>
        <v>('i2023110600074','2022','in2023110400006','3'),</v>
      </c>
      <c r="BV400" t="str">
        <f t="shared" si="380"/>
        <v>('i2023110600074','2022','in2023110400007','3'),</v>
      </c>
      <c r="BW400" t="str">
        <f t="shared" si="381"/>
        <v>('i2023110600074','2022','in2023110400008','3'),</v>
      </c>
      <c r="BX400" t="str">
        <f t="shared" si="382"/>
        <v>('i2023110600074','2022','in2023110400009','3'),</v>
      </c>
      <c r="BY400" t="str">
        <f t="shared" si="383"/>
        <v>('i2023110600074','2022','in2023110400010','3'),</v>
      </c>
      <c r="BZ400" t="str">
        <f t="shared" si="384"/>
        <v>('i2023110600074','2022','in2023110400011','2'),</v>
      </c>
      <c r="CA400" t="str">
        <f t="shared" si="385"/>
        <v>('i2023110600074','2022','in2023110400012','2'),</v>
      </c>
      <c r="CB400" t="str">
        <f t="shared" si="386"/>
        <v>('i2023110600074','2022','in2023110400013','1'),</v>
      </c>
      <c r="CC400" t="str">
        <f t="shared" si="387"/>
        <v>('i2023110600074','2022','in2023110400014','2'),</v>
      </c>
      <c r="CD400" t="str">
        <f t="shared" si="388"/>
        <v>('i2023110600074','2022','in2023110400015','1'),</v>
      </c>
      <c r="CE400" t="str">
        <f t="shared" si="389"/>
        <v>('i2023110600074','2022','in2023110400016','3'),</v>
      </c>
      <c r="CF400" t="str">
        <f t="shared" si="390"/>
        <v>('i2023110600074','2022','in2023110400017','3'),</v>
      </c>
      <c r="CG400" t="str">
        <f t="shared" si="391"/>
        <v>('i2023110600074','2022','in2023110400018','2'),</v>
      </c>
      <c r="CH400" t="str">
        <f t="shared" si="392"/>
        <v>('i2023110600074','2022','in2023110400019','2'),</v>
      </c>
      <c r="CI400" t="str">
        <f t="shared" si="393"/>
        <v>('i2023110600074','2022','in2023110400020','2'),</v>
      </c>
      <c r="CJ400" t="str">
        <f t="shared" si="394"/>
        <v>('i2023110600074','2022','in2023110400021','1'),</v>
      </c>
      <c r="CK400" t="str">
        <f t="shared" si="395"/>
        <v>('i2023110600074','2022','in2023110400022','2'),</v>
      </c>
      <c r="CL400" t="str">
        <f t="shared" si="396"/>
        <v>('i2023110600074','2022','in2023110400023','2'),</v>
      </c>
      <c r="CM400" t="str">
        <f t="shared" si="397"/>
        <v>('i2023110600074','2022','in2023110400024','3'),</v>
      </c>
      <c r="CN400" t="str">
        <f t="shared" si="398"/>
        <v>('i2023110600074','2022','in2023110400025','3'),</v>
      </c>
      <c r="CO400" t="str">
        <f t="shared" si="399"/>
        <v>('i2023110600074','2022','in2023110400026','3'),</v>
      </c>
      <c r="CP400" t="str">
        <f t="shared" si="400"/>
        <v>('i2023110600074','2022','in2023110400027','1'),</v>
      </c>
      <c r="CQ400" t="str">
        <f t="shared" si="401"/>
        <v>('i2023110600074','2022','in2023110400028','2'),</v>
      </c>
      <c r="CR400" t="str">
        <f t="shared" si="402"/>
        <v>('i2023110600074','2022','in2023110400029','1'),</v>
      </c>
      <c r="CS400" t="str">
        <f t="shared" si="403"/>
        <v>('i2023110600074','2022','in2023110400030','2'),</v>
      </c>
      <c r="CT400" t="str">
        <f t="shared" si="404"/>
        <v>('i2023110600074','2022','in2023110400031','4'),</v>
      </c>
      <c r="CU400" t="str">
        <f t="shared" si="405"/>
        <v>('i2023110600074','2022','in2023110400032','3'),</v>
      </c>
      <c r="CV400" t="str">
        <f t="shared" si="406"/>
        <v>('i2023110600074','2022','in2023110400033','3'),</v>
      </c>
      <c r="CW400" t="str">
        <f t="shared" si="407"/>
        <v>('i2023110600074','2022','in2023110400034','3'),</v>
      </c>
      <c r="CX400" t="str">
        <f t="shared" si="408"/>
        <v>('i2023110600074','2022','in2023110400035','4'),</v>
      </c>
      <c r="CY400" t="str">
        <f t="shared" si="409"/>
        <v>('i2023110600074','2022','in2023110400036','3'),</v>
      </c>
      <c r="CZ400" t="str">
        <f t="shared" si="410"/>
        <v>('i2023110600074','2022','in2023110400037','3'),</v>
      </c>
      <c r="DA400" t="str">
        <f t="shared" si="411"/>
        <v>('i2023110600074','2022','in2023110400038','3'),</v>
      </c>
      <c r="DB400" t="str">
        <f t="shared" si="412"/>
        <v>('i2023110600074','2022','in2023110400039','3'),</v>
      </c>
      <c r="DC400" t="str">
        <f t="shared" si="413"/>
        <v>('i2023110600074','2022','in2023110400040','2'),</v>
      </c>
      <c r="DD400" t="str">
        <f t="shared" si="414"/>
        <v>('i2023110600074','2022','in2023110400041','3'),</v>
      </c>
      <c r="DE400" t="str">
        <f t="shared" si="415"/>
        <v>('i2023110600074','2022','in2023110400042','3'),</v>
      </c>
      <c r="DF400" t="str">
        <f t="shared" si="416"/>
        <v>('i2023110600074','2022','in2023110400043','3'),</v>
      </c>
      <c r="DG400" t="str">
        <f t="shared" si="417"/>
        <v>('i2023110600074','2022','in2023110400044','4'),</v>
      </c>
      <c r="DH400" t="str">
        <f t="shared" si="418"/>
        <v>('i2023110600074','2022','in2023110400045','3'),</v>
      </c>
      <c r="DI400" t="str">
        <f t="shared" si="419"/>
        <v>('i2023110600074','2022','in2023110400046','3'),</v>
      </c>
      <c r="DJ400" t="str">
        <f t="shared" si="420"/>
        <v>('i2023110600074','2022','in2023110400047','4');</v>
      </c>
    </row>
    <row r="401" spans="1:114" x14ac:dyDescent="0.25">
      <c r="A401" s="4" t="str">
        <f>INDEX('instansi pusat'!$B$2:$C$623,MATCH(C401,'instansi pusat'!$D$2:$D$623,0),2)</f>
        <v>i2023110600029</v>
      </c>
      <c r="B401" s="6">
        <v>6109</v>
      </c>
      <c r="C401" s="5" t="s">
        <v>230</v>
      </c>
      <c r="D401" s="6">
        <v>2022</v>
      </c>
      <c r="E401" s="6">
        <v>5</v>
      </c>
      <c r="F401" s="6">
        <v>5</v>
      </c>
      <c r="G401" s="6">
        <v>5</v>
      </c>
      <c r="H401" s="6">
        <v>5</v>
      </c>
      <c r="I401" s="6">
        <v>4</v>
      </c>
      <c r="J401" s="6">
        <v>5</v>
      </c>
      <c r="K401" s="6">
        <v>5</v>
      </c>
      <c r="L401" s="6">
        <v>5</v>
      </c>
      <c r="M401" s="6">
        <v>5</v>
      </c>
      <c r="N401" s="6">
        <v>3</v>
      </c>
      <c r="O401" s="6">
        <v>3</v>
      </c>
      <c r="P401" s="6">
        <v>3</v>
      </c>
      <c r="Q401" s="6">
        <v>3</v>
      </c>
      <c r="R401" s="6">
        <v>2</v>
      </c>
      <c r="S401" s="6">
        <v>4</v>
      </c>
      <c r="T401" s="6">
        <v>3</v>
      </c>
      <c r="U401" s="6">
        <v>2</v>
      </c>
      <c r="V401" s="6">
        <v>2</v>
      </c>
      <c r="W401" s="6">
        <v>2</v>
      </c>
      <c r="X401" s="6">
        <v>2</v>
      </c>
      <c r="Y401" s="6">
        <v>4</v>
      </c>
      <c r="Z401" s="6">
        <v>3</v>
      </c>
      <c r="AA401" s="6">
        <v>4</v>
      </c>
      <c r="AB401" s="6">
        <v>3</v>
      </c>
      <c r="AC401" s="6">
        <v>4</v>
      </c>
      <c r="AD401" s="6">
        <v>4</v>
      </c>
      <c r="AE401" s="6">
        <v>4</v>
      </c>
      <c r="AF401" s="6">
        <v>4</v>
      </c>
      <c r="AG401" s="6">
        <v>3</v>
      </c>
      <c r="AH401" s="6">
        <v>3</v>
      </c>
      <c r="AI401" s="6">
        <v>3</v>
      </c>
      <c r="AJ401" s="6">
        <v>4</v>
      </c>
      <c r="AK401" s="6">
        <v>4</v>
      </c>
      <c r="AL401" s="6">
        <v>4</v>
      </c>
      <c r="AM401" s="6">
        <v>4</v>
      </c>
      <c r="AN401" s="6">
        <v>5</v>
      </c>
      <c r="AO401" s="6">
        <v>5</v>
      </c>
      <c r="AP401" s="6">
        <v>3</v>
      </c>
      <c r="AQ401" s="6">
        <v>4</v>
      </c>
      <c r="AR401" s="6">
        <v>4</v>
      </c>
      <c r="AS401" s="6">
        <v>5</v>
      </c>
      <c r="AT401" s="6">
        <v>4</v>
      </c>
      <c r="AU401" s="6">
        <v>5</v>
      </c>
      <c r="AV401" s="6">
        <v>4</v>
      </c>
      <c r="AW401" s="6">
        <v>5</v>
      </c>
      <c r="AX401" s="6">
        <v>5</v>
      </c>
      <c r="AY401" s="6">
        <v>5</v>
      </c>
      <c r="AZ401" s="3">
        <f t="shared" si="361"/>
        <v>4.7</v>
      </c>
      <c r="BA401" s="3">
        <f t="shared" si="362"/>
        <v>2.75</v>
      </c>
      <c r="BB401" s="3">
        <f t="shared" si="363"/>
        <v>2.75</v>
      </c>
      <c r="BC401" s="3">
        <f t="shared" si="364"/>
        <v>2</v>
      </c>
      <c r="BD401" s="3">
        <f t="shared" si="365"/>
        <v>3.75</v>
      </c>
      <c r="BE401" s="3">
        <f t="shared" si="366"/>
        <v>3</v>
      </c>
      <c r="BF401" s="3">
        <f t="shared" si="367"/>
        <v>4.2</v>
      </c>
      <c r="BG401" s="3">
        <f t="shared" si="368"/>
        <v>4.6666666666666661</v>
      </c>
      <c r="BH401" s="3">
        <f t="shared" si="369"/>
        <v>4.7</v>
      </c>
      <c r="BI401" s="3">
        <f t="shared" si="370"/>
        <v>2.6</v>
      </c>
      <c r="BJ401" s="3">
        <f t="shared" si="371"/>
        <v>3.5454545454545459</v>
      </c>
      <c r="BK401" s="3">
        <f t="shared" si="372"/>
        <v>4.3846153846153841</v>
      </c>
      <c r="BL401" s="3">
        <f t="shared" si="373"/>
        <v>3.8410000000000002</v>
      </c>
      <c r="BO401" t="s">
        <v>641</v>
      </c>
      <c r="BP401" t="str">
        <f t="shared" si="374"/>
        <v>('i2023110600029','2022','in2023110400001','5'),</v>
      </c>
      <c r="BQ401" t="str">
        <f t="shared" si="375"/>
        <v>('i2023110600029','2022','in2023110400002','5'),</v>
      </c>
      <c r="BR401" t="str">
        <f t="shared" si="376"/>
        <v>('i2023110600029','2022','in2023110400003','5'),</v>
      </c>
      <c r="BS401" t="str">
        <f t="shared" si="377"/>
        <v>('i2023110600029','2022','in2023110400004','5'),</v>
      </c>
      <c r="BT401" t="str">
        <f t="shared" si="378"/>
        <v>('i2023110600029','2022','in2023110400005','4'),</v>
      </c>
      <c r="BU401" t="str">
        <f t="shared" si="379"/>
        <v>('i2023110600029','2022','in2023110400006','5'),</v>
      </c>
      <c r="BV401" t="str">
        <f t="shared" si="380"/>
        <v>('i2023110600029','2022','in2023110400007','5'),</v>
      </c>
      <c r="BW401" t="str">
        <f t="shared" si="381"/>
        <v>('i2023110600029','2022','in2023110400008','5'),</v>
      </c>
      <c r="BX401" t="str">
        <f t="shared" si="382"/>
        <v>('i2023110600029','2022','in2023110400009','5'),</v>
      </c>
      <c r="BY401" t="str">
        <f t="shared" si="383"/>
        <v>('i2023110600029','2022','in2023110400010','3'),</v>
      </c>
      <c r="BZ401" t="str">
        <f t="shared" si="384"/>
        <v>('i2023110600029','2022','in2023110400011','3'),</v>
      </c>
      <c r="CA401" t="str">
        <f t="shared" si="385"/>
        <v>('i2023110600029','2022','in2023110400012','3'),</v>
      </c>
      <c r="CB401" t="str">
        <f t="shared" si="386"/>
        <v>('i2023110600029','2022','in2023110400013','3'),</v>
      </c>
      <c r="CC401" t="str">
        <f t="shared" si="387"/>
        <v>('i2023110600029','2022','in2023110400014','2'),</v>
      </c>
      <c r="CD401" t="str">
        <f t="shared" si="388"/>
        <v>('i2023110600029','2022','in2023110400015','4'),</v>
      </c>
      <c r="CE401" t="str">
        <f t="shared" si="389"/>
        <v>('i2023110600029','2022','in2023110400016','3'),</v>
      </c>
      <c r="CF401" t="str">
        <f t="shared" si="390"/>
        <v>('i2023110600029','2022','in2023110400017','2'),</v>
      </c>
      <c r="CG401" t="str">
        <f t="shared" si="391"/>
        <v>('i2023110600029','2022','in2023110400018','2'),</v>
      </c>
      <c r="CH401" t="str">
        <f t="shared" si="392"/>
        <v>('i2023110600029','2022','in2023110400019','2'),</v>
      </c>
      <c r="CI401" t="str">
        <f t="shared" si="393"/>
        <v>('i2023110600029','2022','in2023110400020','2'),</v>
      </c>
      <c r="CJ401" t="str">
        <f t="shared" si="394"/>
        <v>('i2023110600029','2022','in2023110400021','4'),</v>
      </c>
      <c r="CK401" t="str">
        <f t="shared" si="395"/>
        <v>('i2023110600029','2022','in2023110400022','3'),</v>
      </c>
      <c r="CL401" t="str">
        <f t="shared" si="396"/>
        <v>('i2023110600029','2022','in2023110400023','4'),</v>
      </c>
      <c r="CM401" t="str">
        <f t="shared" si="397"/>
        <v>('i2023110600029','2022','in2023110400024','3'),</v>
      </c>
      <c r="CN401" t="str">
        <f t="shared" si="398"/>
        <v>('i2023110600029','2022','in2023110400025','4'),</v>
      </c>
      <c r="CO401" t="str">
        <f t="shared" si="399"/>
        <v>('i2023110600029','2022','in2023110400026','4'),</v>
      </c>
      <c r="CP401" t="str">
        <f t="shared" si="400"/>
        <v>('i2023110600029','2022','in2023110400027','4'),</v>
      </c>
      <c r="CQ401" t="str">
        <f t="shared" si="401"/>
        <v>('i2023110600029','2022','in2023110400028','4'),</v>
      </c>
      <c r="CR401" t="str">
        <f t="shared" si="402"/>
        <v>('i2023110600029','2022','in2023110400029','3'),</v>
      </c>
      <c r="CS401" t="str">
        <f t="shared" si="403"/>
        <v>('i2023110600029','2022','in2023110400030','3'),</v>
      </c>
      <c r="CT401" t="str">
        <f t="shared" si="404"/>
        <v>('i2023110600029','2022','in2023110400031','3'),</v>
      </c>
      <c r="CU401" t="str">
        <f t="shared" si="405"/>
        <v>('i2023110600029','2022','in2023110400032','4'),</v>
      </c>
      <c r="CV401" t="str">
        <f t="shared" si="406"/>
        <v>('i2023110600029','2022','in2023110400033','4'),</v>
      </c>
      <c r="CW401" t="str">
        <f t="shared" si="407"/>
        <v>('i2023110600029','2022','in2023110400034','4'),</v>
      </c>
      <c r="CX401" t="str">
        <f t="shared" si="408"/>
        <v>('i2023110600029','2022','in2023110400035','4'),</v>
      </c>
      <c r="CY401" t="str">
        <f t="shared" si="409"/>
        <v>('i2023110600029','2022','in2023110400036','5'),</v>
      </c>
      <c r="CZ401" t="str">
        <f t="shared" si="410"/>
        <v>('i2023110600029','2022','in2023110400037','5'),</v>
      </c>
      <c r="DA401" t="str">
        <f t="shared" si="411"/>
        <v>('i2023110600029','2022','in2023110400038','3'),</v>
      </c>
      <c r="DB401" t="str">
        <f t="shared" si="412"/>
        <v>('i2023110600029','2022','in2023110400039','4'),</v>
      </c>
      <c r="DC401" t="str">
        <f t="shared" si="413"/>
        <v>('i2023110600029','2022','in2023110400040','4'),</v>
      </c>
      <c r="DD401" t="str">
        <f t="shared" si="414"/>
        <v>('i2023110600029','2022','in2023110400041','5'),</v>
      </c>
      <c r="DE401" t="str">
        <f t="shared" si="415"/>
        <v>('i2023110600029','2022','in2023110400042','4'),</v>
      </c>
      <c r="DF401" t="str">
        <f t="shared" si="416"/>
        <v>('i2023110600029','2022','in2023110400043','5'),</v>
      </c>
      <c r="DG401" t="str">
        <f t="shared" si="417"/>
        <v>('i2023110600029','2022','in2023110400044','4'),</v>
      </c>
      <c r="DH401" t="str">
        <f t="shared" si="418"/>
        <v>('i2023110600029','2022','in2023110400045','5'),</v>
      </c>
      <c r="DI401" t="str">
        <f t="shared" si="419"/>
        <v>('i2023110600029','2022','in2023110400046','5'),</v>
      </c>
      <c r="DJ401" t="str">
        <f t="shared" si="420"/>
        <v>('i2023110600029','2022','in2023110400047','5');</v>
      </c>
    </row>
    <row r="402" spans="1:114" x14ac:dyDescent="0.25">
      <c r="A402" s="4" t="str">
        <f>INDEX('instansi pusat'!$B$2:$C$623,MATCH(C402,'instansi pusat'!$D$2:$D$623,0),2)</f>
        <v>i2023110600412</v>
      </c>
      <c r="B402" s="6">
        <v>6507</v>
      </c>
      <c r="C402" s="5" t="s">
        <v>268</v>
      </c>
      <c r="D402" s="6">
        <v>2022</v>
      </c>
      <c r="E402" s="6">
        <v>2</v>
      </c>
      <c r="F402" s="6">
        <v>2</v>
      </c>
      <c r="G402" s="6">
        <v>2</v>
      </c>
      <c r="H402" s="6">
        <v>1</v>
      </c>
      <c r="I402" s="6">
        <v>3</v>
      </c>
      <c r="J402" s="6">
        <v>2</v>
      </c>
      <c r="K402" s="6">
        <v>1</v>
      </c>
      <c r="L402" s="6">
        <v>3</v>
      </c>
      <c r="M402" s="6">
        <v>1</v>
      </c>
      <c r="N402" s="6">
        <v>1</v>
      </c>
      <c r="O402" s="6">
        <v>3</v>
      </c>
      <c r="P402" s="6">
        <v>2</v>
      </c>
      <c r="Q402" s="6">
        <v>1</v>
      </c>
      <c r="R402" s="6">
        <v>1</v>
      </c>
      <c r="S402" s="6">
        <v>1</v>
      </c>
      <c r="T402" s="6">
        <v>1</v>
      </c>
      <c r="U402" s="6">
        <v>2</v>
      </c>
      <c r="V402" s="6">
        <v>1</v>
      </c>
      <c r="W402" s="6">
        <v>1</v>
      </c>
      <c r="X402" s="6">
        <v>1</v>
      </c>
      <c r="Y402" s="6">
        <v>1</v>
      </c>
      <c r="Z402" s="6">
        <v>2</v>
      </c>
      <c r="AA402" s="6">
        <v>1</v>
      </c>
      <c r="AB402" s="6">
        <v>1</v>
      </c>
      <c r="AC402" s="6">
        <v>1</v>
      </c>
      <c r="AD402" s="6">
        <v>1</v>
      </c>
      <c r="AE402" s="6">
        <v>1</v>
      </c>
      <c r="AF402" s="6">
        <v>1</v>
      </c>
      <c r="AG402" s="6">
        <v>1</v>
      </c>
      <c r="AH402" s="6">
        <v>1</v>
      </c>
      <c r="AI402" s="6">
        <v>1</v>
      </c>
      <c r="AJ402" s="6">
        <v>1</v>
      </c>
      <c r="AK402" s="6">
        <v>1</v>
      </c>
      <c r="AL402" s="6">
        <v>4</v>
      </c>
      <c r="AM402" s="6">
        <v>4</v>
      </c>
      <c r="AN402" s="6">
        <v>2</v>
      </c>
      <c r="AO402" s="6">
        <v>2</v>
      </c>
      <c r="AP402" s="6">
        <v>3</v>
      </c>
      <c r="AQ402" s="6">
        <v>3</v>
      </c>
      <c r="AR402" s="6">
        <v>3</v>
      </c>
      <c r="AS402" s="6">
        <v>3</v>
      </c>
      <c r="AT402" s="6">
        <v>4</v>
      </c>
      <c r="AU402" s="6">
        <v>3</v>
      </c>
      <c r="AV402" s="6">
        <v>2</v>
      </c>
      <c r="AW402" s="6">
        <v>3</v>
      </c>
      <c r="AX402" s="6">
        <v>4</v>
      </c>
      <c r="AY402" s="6">
        <v>3</v>
      </c>
      <c r="AZ402" s="3">
        <f t="shared" si="361"/>
        <v>1.8</v>
      </c>
      <c r="BA402" s="3">
        <f t="shared" si="362"/>
        <v>1.75</v>
      </c>
      <c r="BB402" s="3">
        <f t="shared" si="363"/>
        <v>1.25</v>
      </c>
      <c r="BC402" s="3">
        <f t="shared" si="364"/>
        <v>1</v>
      </c>
      <c r="BD402" s="3">
        <f t="shared" si="365"/>
        <v>1.125</v>
      </c>
      <c r="BE402" s="3">
        <f t="shared" si="366"/>
        <v>1</v>
      </c>
      <c r="BF402" s="3">
        <f t="shared" si="367"/>
        <v>2.6</v>
      </c>
      <c r="BG402" s="3">
        <f t="shared" si="368"/>
        <v>3.1666666666666665</v>
      </c>
      <c r="BH402" s="3">
        <f t="shared" si="369"/>
        <v>1.8</v>
      </c>
      <c r="BI402" s="3">
        <f t="shared" si="370"/>
        <v>1.4000000000000001</v>
      </c>
      <c r="BJ402" s="3">
        <f t="shared" si="371"/>
        <v>1.0909090909090908</v>
      </c>
      <c r="BK402" s="3">
        <f t="shared" si="372"/>
        <v>2.8241758241758239</v>
      </c>
      <c r="BL402" s="3">
        <f t="shared" si="373"/>
        <v>2.0489999999999999</v>
      </c>
      <c r="BO402" t="s">
        <v>641</v>
      </c>
      <c r="BP402" t="str">
        <f t="shared" si="374"/>
        <v>('i2023110600412','2022','in2023110400001','2'),</v>
      </c>
      <c r="BQ402" t="str">
        <f t="shared" si="375"/>
        <v>('i2023110600412','2022','in2023110400002','2'),</v>
      </c>
      <c r="BR402" t="str">
        <f t="shared" si="376"/>
        <v>('i2023110600412','2022','in2023110400003','2'),</v>
      </c>
      <c r="BS402" t="str">
        <f t="shared" si="377"/>
        <v>('i2023110600412','2022','in2023110400004','1'),</v>
      </c>
      <c r="BT402" t="str">
        <f t="shared" si="378"/>
        <v>('i2023110600412','2022','in2023110400005','3'),</v>
      </c>
      <c r="BU402" t="str">
        <f t="shared" si="379"/>
        <v>('i2023110600412','2022','in2023110400006','2'),</v>
      </c>
      <c r="BV402" t="str">
        <f t="shared" si="380"/>
        <v>('i2023110600412','2022','in2023110400007','1'),</v>
      </c>
      <c r="BW402" t="str">
        <f t="shared" si="381"/>
        <v>('i2023110600412','2022','in2023110400008','3'),</v>
      </c>
      <c r="BX402" t="str">
        <f t="shared" si="382"/>
        <v>('i2023110600412','2022','in2023110400009','1'),</v>
      </c>
      <c r="BY402" t="str">
        <f t="shared" si="383"/>
        <v>('i2023110600412','2022','in2023110400010','1'),</v>
      </c>
      <c r="BZ402" t="str">
        <f t="shared" si="384"/>
        <v>('i2023110600412','2022','in2023110400011','3'),</v>
      </c>
      <c r="CA402" t="str">
        <f t="shared" si="385"/>
        <v>('i2023110600412','2022','in2023110400012','2'),</v>
      </c>
      <c r="CB402" t="str">
        <f t="shared" si="386"/>
        <v>('i2023110600412','2022','in2023110400013','1'),</v>
      </c>
      <c r="CC402" t="str">
        <f t="shared" si="387"/>
        <v>('i2023110600412','2022','in2023110400014','1'),</v>
      </c>
      <c r="CD402" t="str">
        <f t="shared" si="388"/>
        <v>('i2023110600412','2022','in2023110400015','1'),</v>
      </c>
      <c r="CE402" t="str">
        <f t="shared" si="389"/>
        <v>('i2023110600412','2022','in2023110400016','1'),</v>
      </c>
      <c r="CF402" t="str">
        <f t="shared" si="390"/>
        <v>('i2023110600412','2022','in2023110400017','2'),</v>
      </c>
      <c r="CG402" t="str">
        <f t="shared" si="391"/>
        <v>('i2023110600412','2022','in2023110400018','1'),</v>
      </c>
      <c r="CH402" t="str">
        <f t="shared" si="392"/>
        <v>('i2023110600412','2022','in2023110400019','1'),</v>
      </c>
      <c r="CI402" t="str">
        <f t="shared" si="393"/>
        <v>('i2023110600412','2022','in2023110400020','1'),</v>
      </c>
      <c r="CJ402" t="str">
        <f t="shared" si="394"/>
        <v>('i2023110600412','2022','in2023110400021','1'),</v>
      </c>
      <c r="CK402" t="str">
        <f t="shared" si="395"/>
        <v>('i2023110600412','2022','in2023110400022','2'),</v>
      </c>
      <c r="CL402" t="str">
        <f t="shared" si="396"/>
        <v>('i2023110600412','2022','in2023110400023','1'),</v>
      </c>
      <c r="CM402" t="str">
        <f t="shared" si="397"/>
        <v>('i2023110600412','2022','in2023110400024','1'),</v>
      </c>
      <c r="CN402" t="str">
        <f t="shared" si="398"/>
        <v>('i2023110600412','2022','in2023110400025','1'),</v>
      </c>
      <c r="CO402" t="str">
        <f t="shared" si="399"/>
        <v>('i2023110600412','2022','in2023110400026','1'),</v>
      </c>
      <c r="CP402" t="str">
        <f t="shared" si="400"/>
        <v>('i2023110600412','2022','in2023110400027','1'),</v>
      </c>
      <c r="CQ402" t="str">
        <f t="shared" si="401"/>
        <v>('i2023110600412','2022','in2023110400028','1'),</v>
      </c>
      <c r="CR402" t="str">
        <f t="shared" si="402"/>
        <v>('i2023110600412','2022','in2023110400029','1'),</v>
      </c>
      <c r="CS402" t="str">
        <f t="shared" si="403"/>
        <v>('i2023110600412','2022','in2023110400030','1'),</v>
      </c>
      <c r="CT402" t="str">
        <f t="shared" si="404"/>
        <v>('i2023110600412','2022','in2023110400031','1'),</v>
      </c>
      <c r="CU402" t="str">
        <f t="shared" si="405"/>
        <v>('i2023110600412','2022','in2023110400032','1'),</v>
      </c>
      <c r="CV402" t="str">
        <f t="shared" si="406"/>
        <v>('i2023110600412','2022','in2023110400033','1'),</v>
      </c>
      <c r="CW402" t="str">
        <f t="shared" si="407"/>
        <v>('i2023110600412','2022','in2023110400034','4'),</v>
      </c>
      <c r="CX402" t="str">
        <f t="shared" si="408"/>
        <v>('i2023110600412','2022','in2023110400035','4'),</v>
      </c>
      <c r="CY402" t="str">
        <f t="shared" si="409"/>
        <v>('i2023110600412','2022','in2023110400036','2'),</v>
      </c>
      <c r="CZ402" t="str">
        <f t="shared" si="410"/>
        <v>('i2023110600412','2022','in2023110400037','2'),</v>
      </c>
      <c r="DA402" t="str">
        <f t="shared" si="411"/>
        <v>('i2023110600412','2022','in2023110400038','3'),</v>
      </c>
      <c r="DB402" t="str">
        <f t="shared" si="412"/>
        <v>('i2023110600412','2022','in2023110400039','3'),</v>
      </c>
      <c r="DC402" t="str">
        <f t="shared" si="413"/>
        <v>('i2023110600412','2022','in2023110400040','3'),</v>
      </c>
      <c r="DD402" t="str">
        <f t="shared" si="414"/>
        <v>('i2023110600412','2022','in2023110400041','3'),</v>
      </c>
      <c r="DE402" t="str">
        <f t="shared" si="415"/>
        <v>('i2023110600412','2022','in2023110400042','4'),</v>
      </c>
      <c r="DF402" t="str">
        <f t="shared" si="416"/>
        <v>('i2023110600412','2022','in2023110400043','3'),</v>
      </c>
      <c r="DG402" t="str">
        <f t="shared" si="417"/>
        <v>('i2023110600412','2022','in2023110400044','2'),</v>
      </c>
      <c r="DH402" t="str">
        <f t="shared" si="418"/>
        <v>('i2023110600412','2022','in2023110400045','3'),</v>
      </c>
      <c r="DI402" t="str">
        <f t="shared" si="419"/>
        <v>('i2023110600412','2022','in2023110400046','4'),</v>
      </c>
      <c r="DJ402" t="str">
        <f t="shared" si="420"/>
        <v>('i2023110600412','2022','in2023110400047','3');</v>
      </c>
    </row>
    <row r="403" spans="1:114" x14ac:dyDescent="0.25">
      <c r="A403" s="4" t="str">
        <f>INDEX('instansi pusat'!$B$2:$C$623,MATCH(C403,'instansi pusat'!$D$2:$D$623,0),2)</f>
        <v>i2023110600611</v>
      </c>
      <c r="B403" s="6">
        <v>8027</v>
      </c>
      <c r="C403" s="5" t="s">
        <v>405</v>
      </c>
      <c r="D403" s="6">
        <v>2022</v>
      </c>
      <c r="E403" s="6">
        <v>1</v>
      </c>
      <c r="F403" s="6">
        <v>1</v>
      </c>
      <c r="G403" s="6">
        <v>1</v>
      </c>
      <c r="H403" s="6">
        <v>1</v>
      </c>
      <c r="I403" s="6">
        <v>1</v>
      </c>
      <c r="J403" s="6">
        <v>1</v>
      </c>
      <c r="K403" s="6">
        <v>1</v>
      </c>
      <c r="L403" s="6">
        <v>1</v>
      </c>
      <c r="M403" s="6">
        <v>1</v>
      </c>
      <c r="N403" s="6">
        <v>1</v>
      </c>
      <c r="O403" s="6">
        <v>1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  <c r="U403" s="6">
        <v>1</v>
      </c>
      <c r="V403" s="6">
        <v>1</v>
      </c>
      <c r="W403" s="6">
        <v>1</v>
      </c>
      <c r="X403" s="6">
        <v>1</v>
      </c>
      <c r="Y403" s="6">
        <v>1</v>
      </c>
      <c r="Z403" s="6">
        <v>1</v>
      </c>
      <c r="AA403" s="6">
        <v>1</v>
      </c>
      <c r="AB403" s="6">
        <v>1</v>
      </c>
      <c r="AC403" s="6">
        <v>1</v>
      </c>
      <c r="AD403" s="6">
        <v>1</v>
      </c>
      <c r="AE403" s="6">
        <v>1</v>
      </c>
      <c r="AF403" s="6">
        <v>1</v>
      </c>
      <c r="AG403" s="6">
        <v>1</v>
      </c>
      <c r="AH403" s="6">
        <v>1</v>
      </c>
      <c r="AI403" s="6">
        <v>1</v>
      </c>
      <c r="AJ403" s="6">
        <v>4</v>
      </c>
      <c r="AK403" s="6">
        <v>4</v>
      </c>
      <c r="AL403" s="6">
        <v>4</v>
      </c>
      <c r="AM403" s="6">
        <v>3</v>
      </c>
      <c r="AN403" s="6">
        <v>1</v>
      </c>
      <c r="AO403" s="6">
        <v>1</v>
      </c>
      <c r="AP403" s="6">
        <v>3</v>
      </c>
      <c r="AQ403" s="6">
        <v>1</v>
      </c>
      <c r="AR403" s="6">
        <v>1</v>
      </c>
      <c r="AS403" s="6">
        <v>1</v>
      </c>
      <c r="AT403" s="6">
        <v>1</v>
      </c>
      <c r="AU403" s="6">
        <v>1</v>
      </c>
      <c r="AV403" s="6">
        <v>2</v>
      </c>
      <c r="AW403" s="6">
        <v>2</v>
      </c>
      <c r="AX403" s="6">
        <v>1</v>
      </c>
      <c r="AY403" s="6">
        <v>1</v>
      </c>
      <c r="AZ403" s="3">
        <f t="shared" si="361"/>
        <v>1</v>
      </c>
      <c r="BA403" s="3">
        <f t="shared" si="362"/>
        <v>1</v>
      </c>
      <c r="BB403" s="3">
        <f t="shared" si="363"/>
        <v>1</v>
      </c>
      <c r="BC403" s="3">
        <f t="shared" si="364"/>
        <v>1</v>
      </c>
      <c r="BD403" s="3">
        <f t="shared" si="365"/>
        <v>1</v>
      </c>
      <c r="BE403" s="3">
        <f t="shared" si="366"/>
        <v>1</v>
      </c>
      <c r="BF403" s="3">
        <f t="shared" si="367"/>
        <v>2.3000000000000003</v>
      </c>
      <c r="BG403" s="3">
        <f t="shared" si="368"/>
        <v>1.3333333333333333</v>
      </c>
      <c r="BH403" s="3">
        <f t="shared" si="369"/>
        <v>1</v>
      </c>
      <c r="BI403" s="3">
        <f t="shared" si="370"/>
        <v>1</v>
      </c>
      <c r="BJ403" s="3">
        <f t="shared" si="371"/>
        <v>1</v>
      </c>
      <c r="BK403" s="3">
        <f t="shared" si="372"/>
        <v>1.9175824175824177</v>
      </c>
      <c r="BL403" s="3">
        <f t="shared" si="373"/>
        <v>1.4175</v>
      </c>
      <c r="BO403" t="s">
        <v>641</v>
      </c>
      <c r="BP403" t="str">
        <f t="shared" si="374"/>
        <v>('i2023110600611','2022','in2023110400001','1'),</v>
      </c>
      <c r="BQ403" t="str">
        <f t="shared" si="375"/>
        <v>('i2023110600611','2022','in2023110400002','1'),</v>
      </c>
      <c r="BR403" t="str">
        <f t="shared" si="376"/>
        <v>('i2023110600611','2022','in2023110400003','1'),</v>
      </c>
      <c r="BS403" t="str">
        <f t="shared" si="377"/>
        <v>('i2023110600611','2022','in2023110400004','1'),</v>
      </c>
      <c r="BT403" t="str">
        <f t="shared" si="378"/>
        <v>('i2023110600611','2022','in2023110400005','1'),</v>
      </c>
      <c r="BU403" t="str">
        <f t="shared" si="379"/>
        <v>('i2023110600611','2022','in2023110400006','1'),</v>
      </c>
      <c r="BV403" t="str">
        <f t="shared" si="380"/>
        <v>('i2023110600611','2022','in2023110400007','1'),</v>
      </c>
      <c r="BW403" t="str">
        <f t="shared" si="381"/>
        <v>('i2023110600611','2022','in2023110400008','1'),</v>
      </c>
      <c r="BX403" t="str">
        <f t="shared" si="382"/>
        <v>('i2023110600611','2022','in2023110400009','1'),</v>
      </c>
      <c r="BY403" t="str">
        <f t="shared" si="383"/>
        <v>('i2023110600611','2022','in2023110400010','1'),</v>
      </c>
      <c r="BZ403" t="str">
        <f t="shared" si="384"/>
        <v>('i2023110600611','2022','in2023110400011','1'),</v>
      </c>
      <c r="CA403" t="str">
        <f t="shared" si="385"/>
        <v>('i2023110600611','2022','in2023110400012','1'),</v>
      </c>
      <c r="CB403" t="str">
        <f t="shared" si="386"/>
        <v>('i2023110600611','2022','in2023110400013','1'),</v>
      </c>
      <c r="CC403" t="str">
        <f t="shared" si="387"/>
        <v>('i2023110600611','2022','in2023110400014','1'),</v>
      </c>
      <c r="CD403" t="str">
        <f t="shared" si="388"/>
        <v>('i2023110600611','2022','in2023110400015','1'),</v>
      </c>
      <c r="CE403" t="str">
        <f t="shared" si="389"/>
        <v>('i2023110600611','2022','in2023110400016','1'),</v>
      </c>
      <c r="CF403" t="str">
        <f t="shared" si="390"/>
        <v>('i2023110600611','2022','in2023110400017','1'),</v>
      </c>
      <c r="CG403" t="str">
        <f t="shared" si="391"/>
        <v>('i2023110600611','2022','in2023110400018','1'),</v>
      </c>
      <c r="CH403" t="str">
        <f t="shared" si="392"/>
        <v>('i2023110600611','2022','in2023110400019','1'),</v>
      </c>
      <c r="CI403" t="str">
        <f t="shared" si="393"/>
        <v>('i2023110600611','2022','in2023110400020','1'),</v>
      </c>
      <c r="CJ403" t="str">
        <f t="shared" si="394"/>
        <v>('i2023110600611','2022','in2023110400021','1'),</v>
      </c>
      <c r="CK403" t="str">
        <f t="shared" si="395"/>
        <v>('i2023110600611','2022','in2023110400022','1'),</v>
      </c>
      <c r="CL403" t="str">
        <f t="shared" si="396"/>
        <v>('i2023110600611','2022','in2023110400023','1'),</v>
      </c>
      <c r="CM403" t="str">
        <f t="shared" si="397"/>
        <v>('i2023110600611','2022','in2023110400024','1'),</v>
      </c>
      <c r="CN403" t="str">
        <f t="shared" si="398"/>
        <v>('i2023110600611','2022','in2023110400025','1'),</v>
      </c>
      <c r="CO403" t="str">
        <f t="shared" si="399"/>
        <v>('i2023110600611','2022','in2023110400026','1'),</v>
      </c>
      <c r="CP403" t="str">
        <f t="shared" si="400"/>
        <v>('i2023110600611','2022','in2023110400027','1'),</v>
      </c>
      <c r="CQ403" t="str">
        <f t="shared" si="401"/>
        <v>('i2023110600611','2022','in2023110400028','1'),</v>
      </c>
      <c r="CR403" t="str">
        <f t="shared" si="402"/>
        <v>('i2023110600611','2022','in2023110400029','1'),</v>
      </c>
      <c r="CS403" t="str">
        <f t="shared" si="403"/>
        <v>('i2023110600611','2022','in2023110400030','1'),</v>
      </c>
      <c r="CT403" t="str">
        <f t="shared" si="404"/>
        <v>('i2023110600611','2022','in2023110400031','1'),</v>
      </c>
      <c r="CU403" t="str">
        <f t="shared" si="405"/>
        <v>('i2023110600611','2022','in2023110400032','4'),</v>
      </c>
      <c r="CV403" t="str">
        <f t="shared" si="406"/>
        <v>('i2023110600611','2022','in2023110400033','4'),</v>
      </c>
      <c r="CW403" t="str">
        <f t="shared" si="407"/>
        <v>('i2023110600611','2022','in2023110400034','4'),</v>
      </c>
      <c r="CX403" t="str">
        <f t="shared" si="408"/>
        <v>('i2023110600611','2022','in2023110400035','3'),</v>
      </c>
      <c r="CY403" t="str">
        <f t="shared" si="409"/>
        <v>('i2023110600611','2022','in2023110400036','1'),</v>
      </c>
      <c r="CZ403" t="str">
        <f t="shared" si="410"/>
        <v>('i2023110600611','2022','in2023110400037','1'),</v>
      </c>
      <c r="DA403" t="str">
        <f t="shared" si="411"/>
        <v>('i2023110600611','2022','in2023110400038','3'),</v>
      </c>
      <c r="DB403" t="str">
        <f t="shared" si="412"/>
        <v>('i2023110600611','2022','in2023110400039','1'),</v>
      </c>
      <c r="DC403" t="str">
        <f t="shared" si="413"/>
        <v>('i2023110600611','2022','in2023110400040','1'),</v>
      </c>
      <c r="DD403" t="str">
        <f t="shared" si="414"/>
        <v>('i2023110600611','2022','in2023110400041','1'),</v>
      </c>
      <c r="DE403" t="str">
        <f t="shared" si="415"/>
        <v>('i2023110600611','2022','in2023110400042','1'),</v>
      </c>
      <c r="DF403" t="str">
        <f t="shared" si="416"/>
        <v>('i2023110600611','2022','in2023110400043','1'),</v>
      </c>
      <c r="DG403" t="str">
        <f t="shared" si="417"/>
        <v>('i2023110600611','2022','in2023110400044','2'),</v>
      </c>
      <c r="DH403" t="str">
        <f t="shared" si="418"/>
        <v>('i2023110600611','2022','in2023110400045','2'),</v>
      </c>
      <c r="DI403" t="str">
        <f t="shared" si="419"/>
        <v>('i2023110600611','2022','in2023110400046','1'),</v>
      </c>
      <c r="DJ403" t="str">
        <f t="shared" si="420"/>
        <v>('i2023110600611','2022','in2023110400047','1');</v>
      </c>
    </row>
    <row r="404" spans="1:114" x14ac:dyDescent="0.25">
      <c r="A404" s="4" t="str">
        <f>INDEX('instansi pusat'!$B$2:$C$623,MATCH(C404,'instansi pusat'!$D$2:$D$623,0),2)</f>
        <v>i2023110600438</v>
      </c>
      <c r="B404" s="6">
        <v>6807</v>
      </c>
      <c r="C404" s="5" t="s">
        <v>306</v>
      </c>
      <c r="D404" s="6">
        <v>2022</v>
      </c>
      <c r="E404" s="6">
        <v>3</v>
      </c>
      <c r="F404" s="6">
        <v>2</v>
      </c>
      <c r="G404" s="6">
        <v>4</v>
      </c>
      <c r="H404" s="6">
        <v>1</v>
      </c>
      <c r="I404" s="6">
        <v>3</v>
      </c>
      <c r="J404" s="6">
        <v>3</v>
      </c>
      <c r="K404" s="6">
        <v>3</v>
      </c>
      <c r="L404" s="6">
        <v>3</v>
      </c>
      <c r="M404" s="6">
        <v>3</v>
      </c>
      <c r="N404" s="6">
        <v>3</v>
      </c>
      <c r="O404" s="6">
        <v>1</v>
      </c>
      <c r="P404" s="6">
        <v>1</v>
      </c>
      <c r="Q404" s="6">
        <v>2</v>
      </c>
      <c r="R404" s="6">
        <v>1</v>
      </c>
      <c r="S404" s="6">
        <v>1</v>
      </c>
      <c r="T404" s="6">
        <v>2</v>
      </c>
      <c r="U404" s="6">
        <v>3</v>
      </c>
      <c r="V404" s="6">
        <v>2</v>
      </c>
      <c r="W404" s="6">
        <v>3</v>
      </c>
      <c r="X404" s="6">
        <v>3</v>
      </c>
      <c r="Y404" s="6">
        <v>1</v>
      </c>
      <c r="Z404" s="6">
        <v>1</v>
      </c>
      <c r="AA404" s="6">
        <v>1</v>
      </c>
      <c r="AB404" s="6">
        <v>1</v>
      </c>
      <c r="AC404" s="6">
        <v>1</v>
      </c>
      <c r="AD404" s="6">
        <v>1</v>
      </c>
      <c r="AE404" s="6">
        <v>1</v>
      </c>
      <c r="AF404" s="6">
        <v>1</v>
      </c>
      <c r="AG404" s="6">
        <v>1</v>
      </c>
      <c r="AH404" s="6">
        <v>1</v>
      </c>
      <c r="AI404" s="6">
        <v>1</v>
      </c>
      <c r="AJ404" s="6">
        <v>1</v>
      </c>
      <c r="AK404" s="6">
        <v>1</v>
      </c>
      <c r="AL404" s="6">
        <v>1</v>
      </c>
      <c r="AM404" s="6">
        <v>4</v>
      </c>
      <c r="AN404" s="6">
        <v>3</v>
      </c>
      <c r="AO404" s="6">
        <v>3</v>
      </c>
      <c r="AP404" s="6">
        <v>3</v>
      </c>
      <c r="AQ404" s="6">
        <v>1</v>
      </c>
      <c r="AR404" s="6">
        <v>2</v>
      </c>
      <c r="AS404" s="6">
        <v>1</v>
      </c>
      <c r="AT404" s="6">
        <v>4</v>
      </c>
      <c r="AU404" s="6">
        <v>2</v>
      </c>
      <c r="AV404" s="6">
        <v>2</v>
      </c>
      <c r="AW404" s="6">
        <v>1</v>
      </c>
      <c r="AX404" s="6">
        <v>3</v>
      </c>
      <c r="AY404" s="6">
        <v>3</v>
      </c>
      <c r="AZ404" s="3">
        <f t="shared" si="361"/>
        <v>2.8000000000000003</v>
      </c>
      <c r="BA404" s="3">
        <f t="shared" si="362"/>
        <v>1.25</v>
      </c>
      <c r="BB404" s="3">
        <f t="shared" si="363"/>
        <v>2</v>
      </c>
      <c r="BC404" s="3">
        <f t="shared" si="364"/>
        <v>3</v>
      </c>
      <c r="BD404" s="3">
        <f t="shared" si="365"/>
        <v>1</v>
      </c>
      <c r="BE404" s="3">
        <f t="shared" si="366"/>
        <v>1</v>
      </c>
      <c r="BF404" s="3">
        <f t="shared" si="367"/>
        <v>2</v>
      </c>
      <c r="BG404" s="3">
        <f t="shared" si="368"/>
        <v>2.5</v>
      </c>
      <c r="BH404" s="3">
        <f t="shared" si="369"/>
        <v>2.8000000000000003</v>
      </c>
      <c r="BI404" s="3">
        <f t="shared" si="370"/>
        <v>1.9000000000000001</v>
      </c>
      <c r="BJ404" s="3">
        <f t="shared" si="371"/>
        <v>1</v>
      </c>
      <c r="BK404" s="3">
        <f t="shared" si="372"/>
        <v>2.1978021978021975</v>
      </c>
      <c r="BL404" s="3">
        <f t="shared" si="373"/>
        <v>2.004</v>
      </c>
      <c r="BO404" t="s">
        <v>641</v>
      </c>
      <c r="BP404" t="str">
        <f t="shared" si="374"/>
        <v>('i2023110600438','2022','in2023110400001','3'),</v>
      </c>
      <c r="BQ404" t="str">
        <f t="shared" si="375"/>
        <v>('i2023110600438','2022','in2023110400002','2'),</v>
      </c>
      <c r="BR404" t="str">
        <f t="shared" si="376"/>
        <v>('i2023110600438','2022','in2023110400003','4'),</v>
      </c>
      <c r="BS404" t="str">
        <f t="shared" si="377"/>
        <v>('i2023110600438','2022','in2023110400004','1'),</v>
      </c>
      <c r="BT404" t="str">
        <f t="shared" si="378"/>
        <v>('i2023110600438','2022','in2023110400005','3'),</v>
      </c>
      <c r="BU404" t="str">
        <f t="shared" si="379"/>
        <v>('i2023110600438','2022','in2023110400006','3'),</v>
      </c>
      <c r="BV404" t="str">
        <f t="shared" si="380"/>
        <v>('i2023110600438','2022','in2023110400007','3'),</v>
      </c>
      <c r="BW404" t="str">
        <f t="shared" si="381"/>
        <v>('i2023110600438','2022','in2023110400008','3'),</v>
      </c>
      <c r="BX404" t="str">
        <f t="shared" si="382"/>
        <v>('i2023110600438','2022','in2023110400009','3'),</v>
      </c>
      <c r="BY404" t="str">
        <f t="shared" si="383"/>
        <v>('i2023110600438','2022','in2023110400010','3'),</v>
      </c>
      <c r="BZ404" t="str">
        <f t="shared" si="384"/>
        <v>('i2023110600438','2022','in2023110400011','1'),</v>
      </c>
      <c r="CA404" t="str">
        <f t="shared" si="385"/>
        <v>('i2023110600438','2022','in2023110400012','1'),</v>
      </c>
      <c r="CB404" t="str">
        <f t="shared" si="386"/>
        <v>('i2023110600438','2022','in2023110400013','2'),</v>
      </c>
      <c r="CC404" t="str">
        <f t="shared" si="387"/>
        <v>('i2023110600438','2022','in2023110400014','1'),</v>
      </c>
      <c r="CD404" t="str">
        <f t="shared" si="388"/>
        <v>('i2023110600438','2022','in2023110400015','1'),</v>
      </c>
      <c r="CE404" t="str">
        <f t="shared" si="389"/>
        <v>('i2023110600438','2022','in2023110400016','2'),</v>
      </c>
      <c r="CF404" t="str">
        <f t="shared" si="390"/>
        <v>('i2023110600438','2022','in2023110400017','3'),</v>
      </c>
      <c r="CG404" t="str">
        <f t="shared" si="391"/>
        <v>('i2023110600438','2022','in2023110400018','2'),</v>
      </c>
      <c r="CH404" t="str">
        <f t="shared" si="392"/>
        <v>('i2023110600438','2022','in2023110400019','3'),</v>
      </c>
      <c r="CI404" t="str">
        <f t="shared" si="393"/>
        <v>('i2023110600438','2022','in2023110400020','3'),</v>
      </c>
      <c r="CJ404" t="str">
        <f t="shared" si="394"/>
        <v>('i2023110600438','2022','in2023110400021','1'),</v>
      </c>
      <c r="CK404" t="str">
        <f t="shared" si="395"/>
        <v>('i2023110600438','2022','in2023110400022','1'),</v>
      </c>
      <c r="CL404" t="str">
        <f t="shared" si="396"/>
        <v>('i2023110600438','2022','in2023110400023','1'),</v>
      </c>
      <c r="CM404" t="str">
        <f t="shared" si="397"/>
        <v>('i2023110600438','2022','in2023110400024','1'),</v>
      </c>
      <c r="CN404" t="str">
        <f t="shared" si="398"/>
        <v>('i2023110600438','2022','in2023110400025','1'),</v>
      </c>
      <c r="CO404" t="str">
        <f t="shared" si="399"/>
        <v>('i2023110600438','2022','in2023110400026','1'),</v>
      </c>
      <c r="CP404" t="str">
        <f t="shared" si="400"/>
        <v>('i2023110600438','2022','in2023110400027','1'),</v>
      </c>
      <c r="CQ404" t="str">
        <f t="shared" si="401"/>
        <v>('i2023110600438','2022','in2023110400028','1'),</v>
      </c>
      <c r="CR404" t="str">
        <f t="shared" si="402"/>
        <v>('i2023110600438','2022','in2023110400029','1'),</v>
      </c>
      <c r="CS404" t="str">
        <f t="shared" si="403"/>
        <v>('i2023110600438','2022','in2023110400030','1'),</v>
      </c>
      <c r="CT404" t="str">
        <f t="shared" si="404"/>
        <v>('i2023110600438','2022','in2023110400031','1'),</v>
      </c>
      <c r="CU404" t="str">
        <f t="shared" si="405"/>
        <v>('i2023110600438','2022','in2023110400032','1'),</v>
      </c>
      <c r="CV404" t="str">
        <f t="shared" si="406"/>
        <v>('i2023110600438','2022','in2023110400033','1'),</v>
      </c>
      <c r="CW404" t="str">
        <f t="shared" si="407"/>
        <v>('i2023110600438','2022','in2023110400034','1'),</v>
      </c>
      <c r="CX404" t="str">
        <f t="shared" si="408"/>
        <v>('i2023110600438','2022','in2023110400035','4'),</v>
      </c>
      <c r="CY404" t="str">
        <f t="shared" si="409"/>
        <v>('i2023110600438','2022','in2023110400036','3'),</v>
      </c>
      <c r="CZ404" t="str">
        <f t="shared" si="410"/>
        <v>('i2023110600438','2022','in2023110400037','3'),</v>
      </c>
      <c r="DA404" t="str">
        <f t="shared" si="411"/>
        <v>('i2023110600438','2022','in2023110400038','3'),</v>
      </c>
      <c r="DB404" t="str">
        <f t="shared" si="412"/>
        <v>('i2023110600438','2022','in2023110400039','1'),</v>
      </c>
      <c r="DC404" t="str">
        <f t="shared" si="413"/>
        <v>('i2023110600438','2022','in2023110400040','2'),</v>
      </c>
      <c r="DD404" t="str">
        <f t="shared" si="414"/>
        <v>('i2023110600438','2022','in2023110400041','1'),</v>
      </c>
      <c r="DE404" t="str">
        <f t="shared" si="415"/>
        <v>('i2023110600438','2022','in2023110400042','4'),</v>
      </c>
      <c r="DF404" t="str">
        <f t="shared" si="416"/>
        <v>('i2023110600438','2022','in2023110400043','2'),</v>
      </c>
      <c r="DG404" t="str">
        <f t="shared" si="417"/>
        <v>('i2023110600438','2022','in2023110400044','2'),</v>
      </c>
      <c r="DH404" t="str">
        <f t="shared" si="418"/>
        <v>('i2023110600438','2022','in2023110400045','1'),</v>
      </c>
      <c r="DI404" t="str">
        <f t="shared" si="419"/>
        <v>('i2023110600438','2022','in2023110400046','3'),</v>
      </c>
      <c r="DJ404" t="str">
        <f t="shared" si="420"/>
        <v>('i2023110600438','2022','in2023110400047','3');</v>
      </c>
    </row>
    <row r="405" spans="1:114" x14ac:dyDescent="0.25">
      <c r="A405" s="4" t="str">
        <f>INDEX('instansi pusat'!$B$2:$C$623,MATCH(C405,'instansi pusat'!$D$2:$D$623,0),2)</f>
        <v>i2023110600293</v>
      </c>
      <c r="B405" s="6">
        <v>7508</v>
      </c>
      <c r="C405" s="5" t="s">
        <v>194</v>
      </c>
      <c r="D405" s="6">
        <v>2022</v>
      </c>
      <c r="E405" s="6">
        <v>5</v>
      </c>
      <c r="F405" s="6">
        <v>5</v>
      </c>
      <c r="G405" s="6">
        <v>4</v>
      </c>
      <c r="H405" s="6">
        <v>5</v>
      </c>
      <c r="I405" s="6">
        <v>5</v>
      </c>
      <c r="J405" s="6">
        <v>5</v>
      </c>
      <c r="K405" s="6">
        <v>5</v>
      </c>
      <c r="L405" s="6">
        <v>5</v>
      </c>
      <c r="M405" s="6">
        <v>5</v>
      </c>
      <c r="N405" s="6">
        <v>5</v>
      </c>
      <c r="O405" s="6">
        <v>2</v>
      </c>
      <c r="P405" s="6">
        <v>2</v>
      </c>
      <c r="Q405" s="6">
        <v>2</v>
      </c>
      <c r="R405" s="6">
        <v>1</v>
      </c>
      <c r="S405" s="6">
        <v>1</v>
      </c>
      <c r="T405" s="6">
        <v>3</v>
      </c>
      <c r="U405" s="6">
        <v>3</v>
      </c>
      <c r="V405" s="6">
        <v>2</v>
      </c>
      <c r="W405" s="6">
        <v>2</v>
      </c>
      <c r="X405" s="6">
        <v>1</v>
      </c>
      <c r="Y405" s="6">
        <v>1</v>
      </c>
      <c r="Z405" s="6">
        <v>1</v>
      </c>
      <c r="AA405" s="6">
        <v>1</v>
      </c>
      <c r="AB405" s="6">
        <v>1</v>
      </c>
      <c r="AC405" s="6">
        <v>1</v>
      </c>
      <c r="AD405" s="6">
        <v>2</v>
      </c>
      <c r="AE405" s="6">
        <v>1</v>
      </c>
      <c r="AF405" s="6">
        <v>1</v>
      </c>
      <c r="AG405" s="6">
        <v>1</v>
      </c>
      <c r="AH405" s="6">
        <v>1</v>
      </c>
      <c r="AI405" s="6">
        <v>1</v>
      </c>
      <c r="AJ405" s="6">
        <v>4</v>
      </c>
      <c r="AK405" s="6">
        <v>4</v>
      </c>
      <c r="AL405" s="6">
        <v>3</v>
      </c>
      <c r="AM405" s="6">
        <v>4</v>
      </c>
      <c r="AN405" s="6">
        <v>3</v>
      </c>
      <c r="AO405" s="6">
        <v>3</v>
      </c>
      <c r="AP405" s="6">
        <v>3</v>
      </c>
      <c r="AQ405" s="6">
        <v>3</v>
      </c>
      <c r="AR405" s="6">
        <v>3</v>
      </c>
      <c r="AS405" s="6">
        <v>4</v>
      </c>
      <c r="AT405" s="6">
        <v>4</v>
      </c>
      <c r="AU405" s="6">
        <v>3</v>
      </c>
      <c r="AV405" s="6">
        <v>2</v>
      </c>
      <c r="AW405" s="6">
        <v>4</v>
      </c>
      <c r="AX405" s="6">
        <v>3</v>
      </c>
      <c r="AY405" s="6">
        <v>1</v>
      </c>
      <c r="AZ405" s="3">
        <f t="shared" si="361"/>
        <v>4.9000000000000004</v>
      </c>
      <c r="BA405" s="3">
        <f t="shared" si="362"/>
        <v>1.75</v>
      </c>
      <c r="BB405" s="3">
        <f t="shared" si="363"/>
        <v>2.25</v>
      </c>
      <c r="BC405" s="3">
        <f t="shared" si="364"/>
        <v>1.5</v>
      </c>
      <c r="BD405" s="3">
        <f t="shared" si="365"/>
        <v>1.125</v>
      </c>
      <c r="BE405" s="3">
        <f t="shared" si="366"/>
        <v>1</v>
      </c>
      <c r="BF405" s="3">
        <f t="shared" si="367"/>
        <v>3.4000000000000004</v>
      </c>
      <c r="BG405" s="3">
        <f t="shared" si="368"/>
        <v>2.833333333333333</v>
      </c>
      <c r="BH405" s="3">
        <f t="shared" si="369"/>
        <v>4.9000000000000004</v>
      </c>
      <c r="BI405" s="3">
        <f t="shared" si="370"/>
        <v>1.9000000000000001</v>
      </c>
      <c r="BJ405" s="3">
        <f t="shared" si="371"/>
        <v>1.0909090909090908</v>
      </c>
      <c r="BK405" s="3">
        <f t="shared" si="372"/>
        <v>3.1758241758241761</v>
      </c>
      <c r="BL405" s="3">
        <f t="shared" si="373"/>
        <v>2.7370000000000001</v>
      </c>
      <c r="BO405" t="s">
        <v>641</v>
      </c>
      <c r="BP405" t="str">
        <f t="shared" si="374"/>
        <v>('i2023110600293','2022','in2023110400001','5'),</v>
      </c>
      <c r="BQ405" t="str">
        <f t="shared" si="375"/>
        <v>('i2023110600293','2022','in2023110400002','5'),</v>
      </c>
      <c r="BR405" t="str">
        <f t="shared" si="376"/>
        <v>('i2023110600293','2022','in2023110400003','4'),</v>
      </c>
      <c r="BS405" t="str">
        <f t="shared" si="377"/>
        <v>('i2023110600293','2022','in2023110400004','5'),</v>
      </c>
      <c r="BT405" t="str">
        <f t="shared" si="378"/>
        <v>('i2023110600293','2022','in2023110400005','5'),</v>
      </c>
      <c r="BU405" t="str">
        <f t="shared" si="379"/>
        <v>('i2023110600293','2022','in2023110400006','5'),</v>
      </c>
      <c r="BV405" t="str">
        <f t="shared" si="380"/>
        <v>('i2023110600293','2022','in2023110400007','5'),</v>
      </c>
      <c r="BW405" t="str">
        <f t="shared" si="381"/>
        <v>('i2023110600293','2022','in2023110400008','5'),</v>
      </c>
      <c r="BX405" t="str">
        <f t="shared" si="382"/>
        <v>('i2023110600293','2022','in2023110400009','5'),</v>
      </c>
      <c r="BY405" t="str">
        <f t="shared" si="383"/>
        <v>('i2023110600293','2022','in2023110400010','5'),</v>
      </c>
      <c r="BZ405" t="str">
        <f t="shared" si="384"/>
        <v>('i2023110600293','2022','in2023110400011','2'),</v>
      </c>
      <c r="CA405" t="str">
        <f t="shared" si="385"/>
        <v>('i2023110600293','2022','in2023110400012','2'),</v>
      </c>
      <c r="CB405" t="str">
        <f t="shared" si="386"/>
        <v>('i2023110600293','2022','in2023110400013','2'),</v>
      </c>
      <c r="CC405" t="str">
        <f t="shared" si="387"/>
        <v>('i2023110600293','2022','in2023110400014','1'),</v>
      </c>
      <c r="CD405" t="str">
        <f t="shared" si="388"/>
        <v>('i2023110600293','2022','in2023110400015','1'),</v>
      </c>
      <c r="CE405" t="str">
        <f t="shared" si="389"/>
        <v>('i2023110600293','2022','in2023110400016','3'),</v>
      </c>
      <c r="CF405" t="str">
        <f t="shared" si="390"/>
        <v>('i2023110600293','2022','in2023110400017','3'),</v>
      </c>
      <c r="CG405" t="str">
        <f t="shared" si="391"/>
        <v>('i2023110600293','2022','in2023110400018','2'),</v>
      </c>
      <c r="CH405" t="str">
        <f t="shared" si="392"/>
        <v>('i2023110600293','2022','in2023110400019','2'),</v>
      </c>
      <c r="CI405" t="str">
        <f t="shared" si="393"/>
        <v>('i2023110600293','2022','in2023110400020','1'),</v>
      </c>
      <c r="CJ405" t="str">
        <f t="shared" si="394"/>
        <v>('i2023110600293','2022','in2023110400021','1'),</v>
      </c>
      <c r="CK405" t="str">
        <f t="shared" si="395"/>
        <v>('i2023110600293','2022','in2023110400022','1'),</v>
      </c>
      <c r="CL405" t="str">
        <f t="shared" si="396"/>
        <v>('i2023110600293','2022','in2023110400023','1'),</v>
      </c>
      <c r="CM405" t="str">
        <f t="shared" si="397"/>
        <v>('i2023110600293','2022','in2023110400024','1'),</v>
      </c>
      <c r="CN405" t="str">
        <f t="shared" si="398"/>
        <v>('i2023110600293','2022','in2023110400025','1'),</v>
      </c>
      <c r="CO405" t="str">
        <f t="shared" si="399"/>
        <v>('i2023110600293','2022','in2023110400026','2'),</v>
      </c>
      <c r="CP405" t="str">
        <f t="shared" si="400"/>
        <v>('i2023110600293','2022','in2023110400027','1'),</v>
      </c>
      <c r="CQ405" t="str">
        <f t="shared" si="401"/>
        <v>('i2023110600293','2022','in2023110400028','1'),</v>
      </c>
      <c r="CR405" t="str">
        <f t="shared" si="402"/>
        <v>('i2023110600293','2022','in2023110400029','1'),</v>
      </c>
      <c r="CS405" t="str">
        <f t="shared" si="403"/>
        <v>('i2023110600293','2022','in2023110400030','1'),</v>
      </c>
      <c r="CT405" t="str">
        <f t="shared" si="404"/>
        <v>('i2023110600293','2022','in2023110400031','1'),</v>
      </c>
      <c r="CU405" t="str">
        <f t="shared" si="405"/>
        <v>('i2023110600293','2022','in2023110400032','4'),</v>
      </c>
      <c r="CV405" t="str">
        <f t="shared" si="406"/>
        <v>('i2023110600293','2022','in2023110400033','4'),</v>
      </c>
      <c r="CW405" t="str">
        <f t="shared" si="407"/>
        <v>('i2023110600293','2022','in2023110400034','3'),</v>
      </c>
      <c r="CX405" t="str">
        <f t="shared" si="408"/>
        <v>('i2023110600293','2022','in2023110400035','4'),</v>
      </c>
      <c r="CY405" t="str">
        <f t="shared" si="409"/>
        <v>('i2023110600293','2022','in2023110400036','3'),</v>
      </c>
      <c r="CZ405" t="str">
        <f t="shared" si="410"/>
        <v>('i2023110600293','2022','in2023110400037','3'),</v>
      </c>
      <c r="DA405" t="str">
        <f t="shared" si="411"/>
        <v>('i2023110600293','2022','in2023110400038','3'),</v>
      </c>
      <c r="DB405" t="str">
        <f t="shared" si="412"/>
        <v>('i2023110600293','2022','in2023110400039','3'),</v>
      </c>
      <c r="DC405" t="str">
        <f t="shared" si="413"/>
        <v>('i2023110600293','2022','in2023110400040','3'),</v>
      </c>
      <c r="DD405" t="str">
        <f t="shared" si="414"/>
        <v>('i2023110600293','2022','in2023110400041','4'),</v>
      </c>
      <c r="DE405" t="str">
        <f t="shared" si="415"/>
        <v>('i2023110600293','2022','in2023110400042','4'),</v>
      </c>
      <c r="DF405" t="str">
        <f t="shared" si="416"/>
        <v>('i2023110600293','2022','in2023110400043','3'),</v>
      </c>
      <c r="DG405" t="str">
        <f t="shared" si="417"/>
        <v>('i2023110600293','2022','in2023110400044','2'),</v>
      </c>
      <c r="DH405" t="str">
        <f t="shared" si="418"/>
        <v>('i2023110600293','2022','in2023110400045','4'),</v>
      </c>
      <c r="DI405" t="str">
        <f t="shared" si="419"/>
        <v>('i2023110600293','2022','in2023110400046','3'),</v>
      </c>
      <c r="DJ405" t="str">
        <f t="shared" si="420"/>
        <v>('i2023110600293','2022','in2023110400047','1');</v>
      </c>
    </row>
    <row r="406" spans="1:114" x14ac:dyDescent="0.25">
      <c r="A406" s="4" t="str">
        <f>INDEX('instansi pusat'!$B$2:$C$623,MATCH(C406,'instansi pusat'!$D$2:$D$623,0),2)</f>
        <v>i2023110600571</v>
      </c>
      <c r="B406" s="6">
        <v>7315</v>
      </c>
      <c r="C406" s="5" t="s">
        <v>443</v>
      </c>
      <c r="D406" s="6">
        <v>2022</v>
      </c>
      <c r="E406" s="6">
        <v>1</v>
      </c>
      <c r="F406" s="6">
        <v>1</v>
      </c>
      <c r="G406" s="6">
        <v>1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1</v>
      </c>
      <c r="O406" s="6">
        <v>1</v>
      </c>
      <c r="P406" s="6">
        <v>1</v>
      </c>
      <c r="Q406" s="6">
        <v>1</v>
      </c>
      <c r="R406" s="6">
        <v>1</v>
      </c>
      <c r="S406" s="6">
        <v>1</v>
      </c>
      <c r="T406" s="6">
        <v>1</v>
      </c>
      <c r="U406" s="6">
        <v>1</v>
      </c>
      <c r="V406" s="6">
        <v>1</v>
      </c>
      <c r="W406" s="6">
        <v>1</v>
      </c>
      <c r="X406" s="6">
        <v>1</v>
      </c>
      <c r="Y406" s="6">
        <v>1</v>
      </c>
      <c r="Z406" s="6">
        <v>1</v>
      </c>
      <c r="AA406" s="6">
        <v>1</v>
      </c>
      <c r="AB406" s="6">
        <v>1</v>
      </c>
      <c r="AC406" s="6">
        <v>1</v>
      </c>
      <c r="AD406" s="6">
        <v>1</v>
      </c>
      <c r="AE406" s="6">
        <v>1</v>
      </c>
      <c r="AF406" s="6">
        <v>1</v>
      </c>
      <c r="AG406" s="6">
        <v>1</v>
      </c>
      <c r="AH406" s="6">
        <v>1</v>
      </c>
      <c r="AI406" s="6">
        <v>1</v>
      </c>
      <c r="AJ406" s="6">
        <v>4</v>
      </c>
      <c r="AK406" s="6">
        <v>4</v>
      </c>
      <c r="AL406" s="6">
        <v>3</v>
      </c>
      <c r="AM406" s="6">
        <v>3</v>
      </c>
      <c r="AN406" s="6">
        <v>3</v>
      </c>
      <c r="AO406" s="6">
        <v>4</v>
      </c>
      <c r="AP406" s="6">
        <v>3</v>
      </c>
      <c r="AQ406" s="6">
        <v>3</v>
      </c>
      <c r="AR406" s="6">
        <v>3</v>
      </c>
      <c r="AS406" s="6">
        <v>3</v>
      </c>
      <c r="AT406" s="6">
        <v>4</v>
      </c>
      <c r="AU406" s="6">
        <v>2</v>
      </c>
      <c r="AV406" s="6">
        <v>2</v>
      </c>
      <c r="AW406" s="6">
        <v>4</v>
      </c>
      <c r="AX406" s="6">
        <v>4</v>
      </c>
      <c r="AY406" s="6">
        <v>1</v>
      </c>
      <c r="AZ406" s="3">
        <f t="shared" si="361"/>
        <v>1</v>
      </c>
      <c r="BA406" s="3">
        <f t="shared" si="362"/>
        <v>1</v>
      </c>
      <c r="BB406" s="3">
        <f t="shared" si="363"/>
        <v>1</v>
      </c>
      <c r="BC406" s="3">
        <f t="shared" si="364"/>
        <v>1</v>
      </c>
      <c r="BD406" s="3">
        <f t="shared" si="365"/>
        <v>1</v>
      </c>
      <c r="BE406" s="3">
        <f t="shared" si="366"/>
        <v>1</v>
      </c>
      <c r="BF406" s="3">
        <f t="shared" si="367"/>
        <v>3.3000000000000003</v>
      </c>
      <c r="BG406" s="3">
        <f t="shared" si="368"/>
        <v>2.833333333333333</v>
      </c>
      <c r="BH406" s="3">
        <f t="shared" si="369"/>
        <v>1</v>
      </c>
      <c r="BI406" s="3">
        <f t="shared" si="370"/>
        <v>1</v>
      </c>
      <c r="BJ406" s="3">
        <f t="shared" si="371"/>
        <v>1</v>
      </c>
      <c r="BK406" s="3">
        <f t="shared" si="372"/>
        <v>3.115384615384615</v>
      </c>
      <c r="BL406" s="3">
        <f t="shared" si="373"/>
        <v>1.9624999999999999</v>
      </c>
      <c r="BO406" t="s">
        <v>641</v>
      </c>
      <c r="BP406" t="str">
        <f t="shared" si="374"/>
        <v>('i2023110600571','2022','in2023110400001','1'),</v>
      </c>
      <c r="BQ406" t="str">
        <f t="shared" si="375"/>
        <v>('i2023110600571','2022','in2023110400002','1'),</v>
      </c>
      <c r="BR406" t="str">
        <f t="shared" si="376"/>
        <v>('i2023110600571','2022','in2023110400003','1'),</v>
      </c>
      <c r="BS406" t="str">
        <f t="shared" si="377"/>
        <v>('i2023110600571','2022','in2023110400004','1'),</v>
      </c>
      <c r="BT406" t="str">
        <f t="shared" si="378"/>
        <v>('i2023110600571','2022','in2023110400005','1'),</v>
      </c>
      <c r="BU406" t="str">
        <f t="shared" si="379"/>
        <v>('i2023110600571','2022','in2023110400006','1'),</v>
      </c>
      <c r="BV406" t="str">
        <f t="shared" si="380"/>
        <v>('i2023110600571','2022','in2023110400007','1'),</v>
      </c>
      <c r="BW406" t="str">
        <f t="shared" si="381"/>
        <v>('i2023110600571','2022','in2023110400008','1'),</v>
      </c>
      <c r="BX406" t="str">
        <f t="shared" si="382"/>
        <v>('i2023110600571','2022','in2023110400009','1'),</v>
      </c>
      <c r="BY406" t="str">
        <f t="shared" si="383"/>
        <v>('i2023110600571','2022','in2023110400010','1'),</v>
      </c>
      <c r="BZ406" t="str">
        <f t="shared" si="384"/>
        <v>('i2023110600571','2022','in2023110400011','1'),</v>
      </c>
      <c r="CA406" t="str">
        <f t="shared" si="385"/>
        <v>('i2023110600571','2022','in2023110400012','1'),</v>
      </c>
      <c r="CB406" t="str">
        <f t="shared" si="386"/>
        <v>('i2023110600571','2022','in2023110400013','1'),</v>
      </c>
      <c r="CC406" t="str">
        <f t="shared" si="387"/>
        <v>('i2023110600571','2022','in2023110400014','1'),</v>
      </c>
      <c r="CD406" t="str">
        <f t="shared" si="388"/>
        <v>('i2023110600571','2022','in2023110400015','1'),</v>
      </c>
      <c r="CE406" t="str">
        <f t="shared" si="389"/>
        <v>('i2023110600571','2022','in2023110400016','1'),</v>
      </c>
      <c r="CF406" t="str">
        <f t="shared" si="390"/>
        <v>('i2023110600571','2022','in2023110400017','1'),</v>
      </c>
      <c r="CG406" t="str">
        <f t="shared" si="391"/>
        <v>('i2023110600571','2022','in2023110400018','1'),</v>
      </c>
      <c r="CH406" t="str">
        <f t="shared" si="392"/>
        <v>('i2023110600571','2022','in2023110400019','1'),</v>
      </c>
      <c r="CI406" t="str">
        <f t="shared" si="393"/>
        <v>('i2023110600571','2022','in2023110400020','1'),</v>
      </c>
      <c r="CJ406" t="str">
        <f t="shared" si="394"/>
        <v>('i2023110600571','2022','in2023110400021','1'),</v>
      </c>
      <c r="CK406" t="str">
        <f t="shared" si="395"/>
        <v>('i2023110600571','2022','in2023110400022','1'),</v>
      </c>
      <c r="CL406" t="str">
        <f t="shared" si="396"/>
        <v>('i2023110600571','2022','in2023110400023','1'),</v>
      </c>
      <c r="CM406" t="str">
        <f t="shared" si="397"/>
        <v>('i2023110600571','2022','in2023110400024','1'),</v>
      </c>
      <c r="CN406" t="str">
        <f t="shared" si="398"/>
        <v>('i2023110600571','2022','in2023110400025','1'),</v>
      </c>
      <c r="CO406" t="str">
        <f t="shared" si="399"/>
        <v>('i2023110600571','2022','in2023110400026','1'),</v>
      </c>
      <c r="CP406" t="str">
        <f t="shared" si="400"/>
        <v>('i2023110600571','2022','in2023110400027','1'),</v>
      </c>
      <c r="CQ406" t="str">
        <f t="shared" si="401"/>
        <v>('i2023110600571','2022','in2023110400028','1'),</v>
      </c>
      <c r="CR406" t="str">
        <f t="shared" si="402"/>
        <v>('i2023110600571','2022','in2023110400029','1'),</v>
      </c>
      <c r="CS406" t="str">
        <f t="shared" si="403"/>
        <v>('i2023110600571','2022','in2023110400030','1'),</v>
      </c>
      <c r="CT406" t="str">
        <f t="shared" si="404"/>
        <v>('i2023110600571','2022','in2023110400031','1'),</v>
      </c>
      <c r="CU406" t="str">
        <f t="shared" si="405"/>
        <v>('i2023110600571','2022','in2023110400032','4'),</v>
      </c>
      <c r="CV406" t="str">
        <f t="shared" si="406"/>
        <v>('i2023110600571','2022','in2023110400033','4'),</v>
      </c>
      <c r="CW406" t="str">
        <f t="shared" si="407"/>
        <v>('i2023110600571','2022','in2023110400034','3'),</v>
      </c>
      <c r="CX406" t="str">
        <f t="shared" si="408"/>
        <v>('i2023110600571','2022','in2023110400035','3'),</v>
      </c>
      <c r="CY406" t="str">
        <f t="shared" si="409"/>
        <v>('i2023110600571','2022','in2023110400036','3'),</v>
      </c>
      <c r="CZ406" t="str">
        <f t="shared" si="410"/>
        <v>('i2023110600571','2022','in2023110400037','4'),</v>
      </c>
      <c r="DA406" t="str">
        <f t="shared" si="411"/>
        <v>('i2023110600571','2022','in2023110400038','3'),</v>
      </c>
      <c r="DB406" t="str">
        <f t="shared" si="412"/>
        <v>('i2023110600571','2022','in2023110400039','3'),</v>
      </c>
      <c r="DC406" t="str">
        <f t="shared" si="413"/>
        <v>('i2023110600571','2022','in2023110400040','3'),</v>
      </c>
      <c r="DD406" t="str">
        <f t="shared" si="414"/>
        <v>('i2023110600571','2022','in2023110400041','3'),</v>
      </c>
      <c r="DE406" t="str">
        <f t="shared" si="415"/>
        <v>('i2023110600571','2022','in2023110400042','4'),</v>
      </c>
      <c r="DF406" t="str">
        <f t="shared" si="416"/>
        <v>('i2023110600571','2022','in2023110400043','2'),</v>
      </c>
      <c r="DG406" t="str">
        <f t="shared" si="417"/>
        <v>('i2023110600571','2022','in2023110400044','2'),</v>
      </c>
      <c r="DH406" t="str">
        <f t="shared" si="418"/>
        <v>('i2023110600571','2022','in2023110400045','4'),</v>
      </c>
      <c r="DI406" t="str">
        <f t="shared" si="419"/>
        <v>('i2023110600571','2022','in2023110400046','4'),</v>
      </c>
      <c r="DJ406" t="str">
        <f t="shared" si="420"/>
        <v>('i2023110600571','2022','in2023110400047','1');</v>
      </c>
    </row>
    <row r="407" spans="1:114" x14ac:dyDescent="0.25">
      <c r="A407" s="4" t="str">
        <f>INDEX('instansi pusat'!$B$2:$C$623,MATCH(C407,'instansi pusat'!$D$2:$D$623,0),2)</f>
        <v>i2023110600622</v>
      </c>
      <c r="B407" s="6">
        <v>8404</v>
      </c>
      <c r="C407" s="5" t="s">
        <v>333</v>
      </c>
      <c r="D407" s="6">
        <v>2022</v>
      </c>
      <c r="E407" s="6">
        <v>1</v>
      </c>
      <c r="F407" s="6">
        <v>1</v>
      </c>
      <c r="G407" s="6">
        <v>1</v>
      </c>
      <c r="H407" s="6">
        <v>1</v>
      </c>
      <c r="I407" s="6">
        <v>1</v>
      </c>
      <c r="J407" s="6">
        <v>1</v>
      </c>
      <c r="K407" s="6">
        <v>1</v>
      </c>
      <c r="L407" s="6">
        <v>1</v>
      </c>
      <c r="M407" s="6">
        <v>1</v>
      </c>
      <c r="N407" s="6">
        <v>2</v>
      </c>
      <c r="O407" s="6">
        <v>1</v>
      </c>
      <c r="P407" s="6">
        <v>1</v>
      </c>
      <c r="Q407" s="6">
        <v>1</v>
      </c>
      <c r="R407" s="6">
        <v>1</v>
      </c>
      <c r="S407" s="6">
        <v>1</v>
      </c>
      <c r="T407" s="6">
        <v>1</v>
      </c>
      <c r="U407" s="6">
        <v>2</v>
      </c>
      <c r="V407" s="6">
        <v>1</v>
      </c>
      <c r="W407" s="6">
        <v>2</v>
      </c>
      <c r="X407" s="6">
        <v>1</v>
      </c>
      <c r="Y407" s="6">
        <v>1</v>
      </c>
      <c r="Z407" s="6">
        <v>1</v>
      </c>
      <c r="AA407" s="6">
        <v>1</v>
      </c>
      <c r="AB407" s="6">
        <v>1</v>
      </c>
      <c r="AC407" s="6">
        <v>1</v>
      </c>
      <c r="AD407" s="6">
        <v>1</v>
      </c>
      <c r="AE407" s="6">
        <v>1</v>
      </c>
      <c r="AF407" s="6">
        <v>1</v>
      </c>
      <c r="AG407" s="6">
        <v>1</v>
      </c>
      <c r="AH407" s="6">
        <v>1</v>
      </c>
      <c r="AI407" s="6">
        <v>1</v>
      </c>
      <c r="AJ407" s="6">
        <v>4</v>
      </c>
      <c r="AK407" s="6">
        <v>4</v>
      </c>
      <c r="AL407" s="6">
        <v>4</v>
      </c>
      <c r="AM407" s="6">
        <v>3</v>
      </c>
      <c r="AN407" s="6">
        <v>3</v>
      </c>
      <c r="AO407" s="6">
        <v>1</v>
      </c>
      <c r="AP407" s="6">
        <v>3</v>
      </c>
      <c r="AQ407" s="6">
        <v>3</v>
      </c>
      <c r="AR407" s="6">
        <v>3</v>
      </c>
      <c r="AS407" s="6">
        <v>3</v>
      </c>
      <c r="AT407" s="6">
        <v>4</v>
      </c>
      <c r="AU407" s="6">
        <v>3</v>
      </c>
      <c r="AV407" s="6">
        <v>4</v>
      </c>
      <c r="AW407" s="6">
        <v>3</v>
      </c>
      <c r="AX407" s="6">
        <v>3</v>
      </c>
      <c r="AY407" s="6">
        <v>3</v>
      </c>
      <c r="AZ407" s="3">
        <f t="shared" si="361"/>
        <v>1.1000000000000001</v>
      </c>
      <c r="BA407" s="3">
        <f t="shared" si="362"/>
        <v>1</v>
      </c>
      <c r="BB407" s="3">
        <f t="shared" si="363"/>
        <v>1.25</v>
      </c>
      <c r="BC407" s="3">
        <f t="shared" si="364"/>
        <v>1.5</v>
      </c>
      <c r="BD407" s="3">
        <f t="shared" si="365"/>
        <v>1</v>
      </c>
      <c r="BE407" s="3">
        <f t="shared" si="366"/>
        <v>1</v>
      </c>
      <c r="BF407" s="3">
        <f t="shared" si="367"/>
        <v>3.1</v>
      </c>
      <c r="BG407" s="3">
        <f t="shared" si="368"/>
        <v>3.333333333333333</v>
      </c>
      <c r="BH407" s="3">
        <f t="shared" si="369"/>
        <v>1.1000000000000001</v>
      </c>
      <c r="BI407" s="3">
        <f t="shared" si="370"/>
        <v>1.2000000000000002</v>
      </c>
      <c r="BJ407" s="3">
        <f t="shared" si="371"/>
        <v>1</v>
      </c>
      <c r="BK407" s="3">
        <f t="shared" si="372"/>
        <v>3.1923076923076921</v>
      </c>
      <c r="BL407" s="3">
        <f t="shared" si="373"/>
        <v>2.0605000000000002</v>
      </c>
      <c r="BO407" t="s">
        <v>641</v>
      </c>
      <c r="BP407" t="str">
        <f t="shared" si="374"/>
        <v>('i2023110600622','2022','in2023110400001','1'),</v>
      </c>
      <c r="BQ407" t="str">
        <f t="shared" si="375"/>
        <v>('i2023110600622','2022','in2023110400002','1'),</v>
      </c>
      <c r="BR407" t="str">
        <f t="shared" si="376"/>
        <v>('i2023110600622','2022','in2023110400003','1'),</v>
      </c>
      <c r="BS407" t="str">
        <f t="shared" si="377"/>
        <v>('i2023110600622','2022','in2023110400004','1'),</v>
      </c>
      <c r="BT407" t="str">
        <f t="shared" si="378"/>
        <v>('i2023110600622','2022','in2023110400005','1'),</v>
      </c>
      <c r="BU407" t="str">
        <f t="shared" si="379"/>
        <v>('i2023110600622','2022','in2023110400006','1'),</v>
      </c>
      <c r="BV407" t="str">
        <f t="shared" si="380"/>
        <v>('i2023110600622','2022','in2023110400007','1'),</v>
      </c>
      <c r="BW407" t="str">
        <f t="shared" si="381"/>
        <v>('i2023110600622','2022','in2023110400008','1'),</v>
      </c>
      <c r="BX407" t="str">
        <f t="shared" si="382"/>
        <v>('i2023110600622','2022','in2023110400009','1'),</v>
      </c>
      <c r="BY407" t="str">
        <f t="shared" si="383"/>
        <v>('i2023110600622','2022','in2023110400010','2'),</v>
      </c>
      <c r="BZ407" t="str">
        <f t="shared" si="384"/>
        <v>('i2023110600622','2022','in2023110400011','1'),</v>
      </c>
      <c r="CA407" t="str">
        <f t="shared" si="385"/>
        <v>('i2023110600622','2022','in2023110400012','1'),</v>
      </c>
      <c r="CB407" t="str">
        <f t="shared" si="386"/>
        <v>('i2023110600622','2022','in2023110400013','1'),</v>
      </c>
      <c r="CC407" t="str">
        <f t="shared" si="387"/>
        <v>('i2023110600622','2022','in2023110400014','1'),</v>
      </c>
      <c r="CD407" t="str">
        <f t="shared" si="388"/>
        <v>('i2023110600622','2022','in2023110400015','1'),</v>
      </c>
      <c r="CE407" t="str">
        <f t="shared" si="389"/>
        <v>('i2023110600622','2022','in2023110400016','1'),</v>
      </c>
      <c r="CF407" t="str">
        <f t="shared" si="390"/>
        <v>('i2023110600622','2022','in2023110400017','2'),</v>
      </c>
      <c r="CG407" t="str">
        <f t="shared" si="391"/>
        <v>('i2023110600622','2022','in2023110400018','1'),</v>
      </c>
      <c r="CH407" t="str">
        <f t="shared" si="392"/>
        <v>('i2023110600622','2022','in2023110400019','2'),</v>
      </c>
      <c r="CI407" t="str">
        <f t="shared" si="393"/>
        <v>('i2023110600622','2022','in2023110400020','1'),</v>
      </c>
      <c r="CJ407" t="str">
        <f t="shared" si="394"/>
        <v>('i2023110600622','2022','in2023110400021','1'),</v>
      </c>
      <c r="CK407" t="str">
        <f t="shared" si="395"/>
        <v>('i2023110600622','2022','in2023110400022','1'),</v>
      </c>
      <c r="CL407" t="str">
        <f t="shared" si="396"/>
        <v>('i2023110600622','2022','in2023110400023','1'),</v>
      </c>
      <c r="CM407" t="str">
        <f t="shared" si="397"/>
        <v>('i2023110600622','2022','in2023110400024','1'),</v>
      </c>
      <c r="CN407" t="str">
        <f t="shared" si="398"/>
        <v>('i2023110600622','2022','in2023110400025','1'),</v>
      </c>
      <c r="CO407" t="str">
        <f t="shared" si="399"/>
        <v>('i2023110600622','2022','in2023110400026','1'),</v>
      </c>
      <c r="CP407" t="str">
        <f t="shared" si="400"/>
        <v>('i2023110600622','2022','in2023110400027','1'),</v>
      </c>
      <c r="CQ407" t="str">
        <f t="shared" si="401"/>
        <v>('i2023110600622','2022','in2023110400028','1'),</v>
      </c>
      <c r="CR407" t="str">
        <f t="shared" si="402"/>
        <v>('i2023110600622','2022','in2023110400029','1'),</v>
      </c>
      <c r="CS407" t="str">
        <f t="shared" si="403"/>
        <v>('i2023110600622','2022','in2023110400030','1'),</v>
      </c>
      <c r="CT407" t="str">
        <f t="shared" si="404"/>
        <v>('i2023110600622','2022','in2023110400031','1'),</v>
      </c>
      <c r="CU407" t="str">
        <f t="shared" si="405"/>
        <v>('i2023110600622','2022','in2023110400032','4'),</v>
      </c>
      <c r="CV407" t="str">
        <f t="shared" si="406"/>
        <v>('i2023110600622','2022','in2023110400033','4'),</v>
      </c>
      <c r="CW407" t="str">
        <f t="shared" si="407"/>
        <v>('i2023110600622','2022','in2023110400034','4'),</v>
      </c>
      <c r="CX407" t="str">
        <f t="shared" si="408"/>
        <v>('i2023110600622','2022','in2023110400035','3'),</v>
      </c>
      <c r="CY407" t="str">
        <f t="shared" si="409"/>
        <v>('i2023110600622','2022','in2023110400036','3'),</v>
      </c>
      <c r="CZ407" t="str">
        <f t="shared" si="410"/>
        <v>('i2023110600622','2022','in2023110400037','1'),</v>
      </c>
      <c r="DA407" t="str">
        <f t="shared" si="411"/>
        <v>('i2023110600622','2022','in2023110400038','3'),</v>
      </c>
      <c r="DB407" t="str">
        <f t="shared" si="412"/>
        <v>('i2023110600622','2022','in2023110400039','3'),</v>
      </c>
      <c r="DC407" t="str">
        <f t="shared" si="413"/>
        <v>('i2023110600622','2022','in2023110400040','3'),</v>
      </c>
      <c r="DD407" t="str">
        <f t="shared" si="414"/>
        <v>('i2023110600622','2022','in2023110400041','3'),</v>
      </c>
      <c r="DE407" t="str">
        <f t="shared" si="415"/>
        <v>('i2023110600622','2022','in2023110400042','4'),</v>
      </c>
      <c r="DF407" t="str">
        <f t="shared" si="416"/>
        <v>('i2023110600622','2022','in2023110400043','3'),</v>
      </c>
      <c r="DG407" t="str">
        <f t="shared" si="417"/>
        <v>('i2023110600622','2022','in2023110400044','4'),</v>
      </c>
      <c r="DH407" t="str">
        <f t="shared" si="418"/>
        <v>('i2023110600622','2022','in2023110400045','3'),</v>
      </c>
      <c r="DI407" t="str">
        <f t="shared" si="419"/>
        <v>('i2023110600622','2022','in2023110400046','3'),</v>
      </c>
      <c r="DJ407" t="str">
        <f t="shared" si="420"/>
        <v>('i2023110600622','2022','in2023110400047','3');</v>
      </c>
    </row>
    <row r="408" spans="1:114" x14ac:dyDescent="0.25">
      <c r="A408" s="4" t="str">
        <f>INDEX('instansi pusat'!$B$2:$C$623,MATCH(C408,'instansi pusat'!$D$2:$D$623,0),2)</f>
        <v>i2023110600570</v>
      </c>
      <c r="B408" s="6">
        <v>7306</v>
      </c>
      <c r="C408" s="5" t="s">
        <v>435</v>
      </c>
      <c r="D408" s="6">
        <v>2022</v>
      </c>
      <c r="E408" s="6">
        <v>3</v>
      </c>
      <c r="F408" s="6">
        <v>2</v>
      </c>
      <c r="G408" s="6">
        <v>1</v>
      </c>
      <c r="H408" s="6">
        <v>3</v>
      </c>
      <c r="I408" s="6">
        <v>1</v>
      </c>
      <c r="J408" s="6">
        <v>2</v>
      </c>
      <c r="K408" s="6">
        <v>2</v>
      </c>
      <c r="L408" s="6">
        <v>3</v>
      </c>
      <c r="M408" s="6">
        <v>3</v>
      </c>
      <c r="N408" s="6">
        <v>3</v>
      </c>
      <c r="O408" s="6">
        <v>1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  <c r="U408" s="6">
        <v>1</v>
      </c>
      <c r="V408" s="6">
        <v>1</v>
      </c>
      <c r="W408" s="6">
        <v>1</v>
      </c>
      <c r="X408" s="6">
        <v>3</v>
      </c>
      <c r="Y408" s="6">
        <v>1</v>
      </c>
      <c r="Z408" s="6">
        <v>1</v>
      </c>
      <c r="AA408" s="6">
        <v>1</v>
      </c>
      <c r="AB408" s="6">
        <v>1</v>
      </c>
      <c r="AC408" s="6">
        <v>1</v>
      </c>
      <c r="AD408" s="6">
        <v>1</v>
      </c>
      <c r="AE408" s="6">
        <v>1</v>
      </c>
      <c r="AF408" s="6">
        <v>1</v>
      </c>
      <c r="AG408" s="6">
        <v>1</v>
      </c>
      <c r="AH408" s="6">
        <v>1</v>
      </c>
      <c r="AI408" s="6">
        <v>1</v>
      </c>
      <c r="AJ408" s="6">
        <v>1</v>
      </c>
      <c r="AK408" s="6">
        <v>4</v>
      </c>
      <c r="AL408" s="6">
        <v>1</v>
      </c>
      <c r="AM408" s="6">
        <v>1</v>
      </c>
      <c r="AN408" s="6">
        <v>1</v>
      </c>
      <c r="AO408" s="6">
        <v>4</v>
      </c>
      <c r="AP408" s="6">
        <v>1</v>
      </c>
      <c r="AQ408" s="6">
        <v>1</v>
      </c>
      <c r="AR408" s="6">
        <v>3</v>
      </c>
      <c r="AS408" s="6">
        <v>1</v>
      </c>
      <c r="AT408" s="6">
        <v>4</v>
      </c>
      <c r="AU408" s="6">
        <v>1</v>
      </c>
      <c r="AV408" s="6">
        <v>2</v>
      </c>
      <c r="AW408" s="6">
        <v>1</v>
      </c>
      <c r="AX408" s="6">
        <v>1</v>
      </c>
      <c r="AY408" s="6">
        <v>3</v>
      </c>
      <c r="AZ408" s="3">
        <f t="shared" si="361"/>
        <v>2.3000000000000003</v>
      </c>
      <c r="BA408" s="3">
        <f t="shared" si="362"/>
        <v>1</v>
      </c>
      <c r="BB408" s="3">
        <f t="shared" si="363"/>
        <v>1</v>
      </c>
      <c r="BC408" s="3">
        <f t="shared" si="364"/>
        <v>2</v>
      </c>
      <c r="BD408" s="3">
        <f t="shared" si="365"/>
        <v>1</v>
      </c>
      <c r="BE408" s="3">
        <f t="shared" si="366"/>
        <v>1</v>
      </c>
      <c r="BF408" s="3">
        <f t="shared" si="367"/>
        <v>1.8</v>
      </c>
      <c r="BG408" s="3">
        <f t="shared" si="368"/>
        <v>2</v>
      </c>
      <c r="BH408" s="3">
        <f t="shared" si="369"/>
        <v>2.3000000000000003</v>
      </c>
      <c r="BI408" s="3">
        <f t="shared" si="370"/>
        <v>1.2000000000000002</v>
      </c>
      <c r="BJ408" s="3">
        <f t="shared" si="371"/>
        <v>1</v>
      </c>
      <c r="BK408" s="3">
        <f t="shared" si="372"/>
        <v>1.8791208791208791</v>
      </c>
      <c r="BL408" s="3">
        <f t="shared" si="373"/>
        <v>1.6190000000000002</v>
      </c>
      <c r="BO408" t="s">
        <v>641</v>
      </c>
      <c r="BP408" t="str">
        <f t="shared" si="374"/>
        <v>('i2023110600570','2022','in2023110400001','3'),</v>
      </c>
      <c r="BQ408" t="str">
        <f t="shared" si="375"/>
        <v>('i2023110600570','2022','in2023110400002','2'),</v>
      </c>
      <c r="BR408" t="str">
        <f t="shared" si="376"/>
        <v>('i2023110600570','2022','in2023110400003','1'),</v>
      </c>
      <c r="BS408" t="str">
        <f t="shared" si="377"/>
        <v>('i2023110600570','2022','in2023110400004','3'),</v>
      </c>
      <c r="BT408" t="str">
        <f t="shared" si="378"/>
        <v>('i2023110600570','2022','in2023110400005','1'),</v>
      </c>
      <c r="BU408" t="str">
        <f t="shared" si="379"/>
        <v>('i2023110600570','2022','in2023110400006','2'),</v>
      </c>
      <c r="BV408" t="str">
        <f t="shared" si="380"/>
        <v>('i2023110600570','2022','in2023110400007','2'),</v>
      </c>
      <c r="BW408" t="str">
        <f t="shared" si="381"/>
        <v>('i2023110600570','2022','in2023110400008','3'),</v>
      </c>
      <c r="BX408" t="str">
        <f t="shared" si="382"/>
        <v>('i2023110600570','2022','in2023110400009','3'),</v>
      </c>
      <c r="BY408" t="str">
        <f t="shared" si="383"/>
        <v>('i2023110600570','2022','in2023110400010','3'),</v>
      </c>
      <c r="BZ408" t="str">
        <f t="shared" si="384"/>
        <v>('i2023110600570','2022','in2023110400011','1'),</v>
      </c>
      <c r="CA408" t="str">
        <f t="shared" si="385"/>
        <v>('i2023110600570','2022','in2023110400012','1'),</v>
      </c>
      <c r="CB408" t="str">
        <f t="shared" si="386"/>
        <v>('i2023110600570','2022','in2023110400013','1'),</v>
      </c>
      <c r="CC408" t="str">
        <f t="shared" si="387"/>
        <v>('i2023110600570','2022','in2023110400014','1'),</v>
      </c>
      <c r="CD408" t="str">
        <f t="shared" si="388"/>
        <v>('i2023110600570','2022','in2023110400015','1'),</v>
      </c>
      <c r="CE408" t="str">
        <f t="shared" si="389"/>
        <v>('i2023110600570','2022','in2023110400016','1'),</v>
      </c>
      <c r="CF408" t="str">
        <f t="shared" si="390"/>
        <v>('i2023110600570','2022','in2023110400017','1'),</v>
      </c>
      <c r="CG408" t="str">
        <f t="shared" si="391"/>
        <v>('i2023110600570','2022','in2023110400018','1'),</v>
      </c>
      <c r="CH408" t="str">
        <f t="shared" si="392"/>
        <v>('i2023110600570','2022','in2023110400019','1'),</v>
      </c>
      <c r="CI408" t="str">
        <f t="shared" si="393"/>
        <v>('i2023110600570','2022','in2023110400020','3'),</v>
      </c>
      <c r="CJ408" t="str">
        <f t="shared" si="394"/>
        <v>('i2023110600570','2022','in2023110400021','1'),</v>
      </c>
      <c r="CK408" t="str">
        <f t="shared" si="395"/>
        <v>('i2023110600570','2022','in2023110400022','1'),</v>
      </c>
      <c r="CL408" t="str">
        <f t="shared" si="396"/>
        <v>('i2023110600570','2022','in2023110400023','1'),</v>
      </c>
      <c r="CM408" t="str">
        <f t="shared" si="397"/>
        <v>('i2023110600570','2022','in2023110400024','1'),</v>
      </c>
      <c r="CN408" t="str">
        <f t="shared" si="398"/>
        <v>('i2023110600570','2022','in2023110400025','1'),</v>
      </c>
      <c r="CO408" t="str">
        <f t="shared" si="399"/>
        <v>('i2023110600570','2022','in2023110400026','1'),</v>
      </c>
      <c r="CP408" t="str">
        <f t="shared" si="400"/>
        <v>('i2023110600570','2022','in2023110400027','1'),</v>
      </c>
      <c r="CQ408" t="str">
        <f t="shared" si="401"/>
        <v>('i2023110600570','2022','in2023110400028','1'),</v>
      </c>
      <c r="CR408" t="str">
        <f t="shared" si="402"/>
        <v>('i2023110600570','2022','in2023110400029','1'),</v>
      </c>
      <c r="CS408" t="str">
        <f t="shared" si="403"/>
        <v>('i2023110600570','2022','in2023110400030','1'),</v>
      </c>
      <c r="CT408" t="str">
        <f t="shared" si="404"/>
        <v>('i2023110600570','2022','in2023110400031','1'),</v>
      </c>
      <c r="CU408" t="str">
        <f t="shared" si="405"/>
        <v>('i2023110600570','2022','in2023110400032','1'),</v>
      </c>
      <c r="CV408" t="str">
        <f t="shared" si="406"/>
        <v>('i2023110600570','2022','in2023110400033','4'),</v>
      </c>
      <c r="CW408" t="str">
        <f t="shared" si="407"/>
        <v>('i2023110600570','2022','in2023110400034','1'),</v>
      </c>
      <c r="CX408" t="str">
        <f t="shared" si="408"/>
        <v>('i2023110600570','2022','in2023110400035','1'),</v>
      </c>
      <c r="CY408" t="str">
        <f t="shared" si="409"/>
        <v>('i2023110600570','2022','in2023110400036','1'),</v>
      </c>
      <c r="CZ408" t="str">
        <f t="shared" si="410"/>
        <v>('i2023110600570','2022','in2023110400037','4'),</v>
      </c>
      <c r="DA408" t="str">
        <f t="shared" si="411"/>
        <v>('i2023110600570','2022','in2023110400038','1'),</v>
      </c>
      <c r="DB408" t="str">
        <f t="shared" si="412"/>
        <v>('i2023110600570','2022','in2023110400039','1'),</v>
      </c>
      <c r="DC408" t="str">
        <f t="shared" si="413"/>
        <v>('i2023110600570','2022','in2023110400040','3'),</v>
      </c>
      <c r="DD408" t="str">
        <f t="shared" si="414"/>
        <v>('i2023110600570','2022','in2023110400041','1'),</v>
      </c>
      <c r="DE408" t="str">
        <f t="shared" si="415"/>
        <v>('i2023110600570','2022','in2023110400042','4'),</v>
      </c>
      <c r="DF408" t="str">
        <f t="shared" si="416"/>
        <v>('i2023110600570','2022','in2023110400043','1'),</v>
      </c>
      <c r="DG408" t="str">
        <f t="shared" si="417"/>
        <v>('i2023110600570','2022','in2023110400044','2'),</v>
      </c>
      <c r="DH408" t="str">
        <f t="shared" si="418"/>
        <v>('i2023110600570','2022','in2023110400045','1'),</v>
      </c>
      <c r="DI408" t="str">
        <f t="shared" si="419"/>
        <v>('i2023110600570','2022','in2023110400046','1'),</v>
      </c>
      <c r="DJ408" t="str">
        <f t="shared" si="420"/>
        <v>('i2023110600570','2022','in2023110400047','3');</v>
      </c>
    </row>
    <row r="409" spans="1:114" x14ac:dyDescent="0.25">
      <c r="A409" s="4" t="str">
        <f>INDEX('instansi pusat'!$B$2:$C$623,MATCH(C409,'instansi pusat'!$D$2:$D$623,0),2)</f>
        <v>i2023110600439</v>
      </c>
      <c r="B409" s="6">
        <v>6810</v>
      </c>
      <c r="C409" s="5" t="s">
        <v>309</v>
      </c>
      <c r="D409" s="6">
        <v>2022</v>
      </c>
      <c r="E409" s="6">
        <v>3</v>
      </c>
      <c r="F409" s="6">
        <v>2</v>
      </c>
      <c r="G409" s="6">
        <v>2</v>
      </c>
      <c r="H409" s="6">
        <v>2</v>
      </c>
      <c r="I409" s="6">
        <v>3</v>
      </c>
      <c r="J409" s="6">
        <v>3</v>
      </c>
      <c r="K409" s="6">
        <v>4</v>
      </c>
      <c r="L409" s="6">
        <v>3</v>
      </c>
      <c r="M409" s="6">
        <v>3</v>
      </c>
      <c r="N409" s="6">
        <v>4</v>
      </c>
      <c r="O409" s="6">
        <v>2</v>
      </c>
      <c r="P409" s="6">
        <v>3</v>
      </c>
      <c r="Q409" s="6">
        <v>3</v>
      </c>
      <c r="R409" s="6">
        <v>2</v>
      </c>
      <c r="S409" s="6">
        <v>4</v>
      </c>
      <c r="T409" s="6">
        <v>3</v>
      </c>
      <c r="U409" s="6">
        <v>3</v>
      </c>
      <c r="V409" s="6">
        <v>3</v>
      </c>
      <c r="W409" s="6">
        <v>4</v>
      </c>
      <c r="X409" s="6">
        <v>3</v>
      </c>
      <c r="Y409" s="6">
        <v>3</v>
      </c>
      <c r="Z409" s="6">
        <v>3</v>
      </c>
      <c r="AA409" s="6">
        <v>5</v>
      </c>
      <c r="AB409" s="6">
        <v>3</v>
      </c>
      <c r="AC409" s="6">
        <v>3</v>
      </c>
      <c r="AD409" s="6">
        <v>2</v>
      </c>
      <c r="AE409" s="6">
        <v>3</v>
      </c>
      <c r="AF409" s="6">
        <v>3</v>
      </c>
      <c r="AG409" s="6">
        <v>1</v>
      </c>
      <c r="AH409" s="6">
        <v>1</v>
      </c>
      <c r="AI409" s="6">
        <v>2</v>
      </c>
      <c r="AJ409" s="6">
        <v>4</v>
      </c>
      <c r="AK409" s="6">
        <v>4</v>
      </c>
      <c r="AL409" s="6">
        <v>4</v>
      </c>
      <c r="AM409" s="6">
        <v>4</v>
      </c>
      <c r="AN409" s="6">
        <v>4</v>
      </c>
      <c r="AO409" s="6">
        <v>4</v>
      </c>
      <c r="AP409" s="6">
        <v>3</v>
      </c>
      <c r="AQ409" s="6">
        <v>3</v>
      </c>
      <c r="AR409" s="6">
        <v>3</v>
      </c>
      <c r="AS409" s="6">
        <v>1</v>
      </c>
      <c r="AT409" s="6">
        <v>4</v>
      </c>
      <c r="AU409" s="6">
        <v>3</v>
      </c>
      <c r="AV409" s="6">
        <v>3</v>
      </c>
      <c r="AW409" s="6">
        <v>4</v>
      </c>
      <c r="AX409" s="6">
        <v>4</v>
      </c>
      <c r="AY409" s="6">
        <v>4</v>
      </c>
      <c r="AZ409" s="3">
        <f t="shared" si="361"/>
        <v>2.9000000000000004</v>
      </c>
      <c r="BA409" s="3">
        <f t="shared" si="362"/>
        <v>2.5</v>
      </c>
      <c r="BB409" s="3">
        <f t="shared" si="363"/>
        <v>3.25</v>
      </c>
      <c r="BC409" s="3">
        <f t="shared" si="364"/>
        <v>3.5</v>
      </c>
      <c r="BD409" s="3">
        <f t="shared" si="365"/>
        <v>3.125</v>
      </c>
      <c r="BE409" s="3">
        <f t="shared" si="366"/>
        <v>1.3333333333333333</v>
      </c>
      <c r="BF409" s="3">
        <f t="shared" si="367"/>
        <v>3.4000000000000004</v>
      </c>
      <c r="BG409" s="3">
        <f t="shared" si="368"/>
        <v>3.6666666666666665</v>
      </c>
      <c r="BH409" s="3">
        <f t="shared" si="369"/>
        <v>2.9000000000000004</v>
      </c>
      <c r="BI409" s="3">
        <f t="shared" si="370"/>
        <v>3</v>
      </c>
      <c r="BJ409" s="3">
        <f t="shared" si="371"/>
        <v>2.6363636363636367</v>
      </c>
      <c r="BK409" s="3">
        <f t="shared" si="372"/>
        <v>3.5054945054945055</v>
      </c>
      <c r="BL409" s="3">
        <f t="shared" si="373"/>
        <v>3.157</v>
      </c>
      <c r="BO409" t="s">
        <v>641</v>
      </c>
      <c r="BP409" t="str">
        <f t="shared" si="374"/>
        <v>('i2023110600439','2022','in2023110400001','3'),</v>
      </c>
      <c r="BQ409" t="str">
        <f t="shared" si="375"/>
        <v>('i2023110600439','2022','in2023110400002','2'),</v>
      </c>
      <c r="BR409" t="str">
        <f t="shared" si="376"/>
        <v>('i2023110600439','2022','in2023110400003','2'),</v>
      </c>
      <c r="BS409" t="str">
        <f t="shared" si="377"/>
        <v>('i2023110600439','2022','in2023110400004','2'),</v>
      </c>
      <c r="BT409" t="str">
        <f t="shared" si="378"/>
        <v>('i2023110600439','2022','in2023110400005','3'),</v>
      </c>
      <c r="BU409" t="str">
        <f t="shared" si="379"/>
        <v>('i2023110600439','2022','in2023110400006','3'),</v>
      </c>
      <c r="BV409" t="str">
        <f t="shared" si="380"/>
        <v>('i2023110600439','2022','in2023110400007','4'),</v>
      </c>
      <c r="BW409" t="str">
        <f t="shared" si="381"/>
        <v>('i2023110600439','2022','in2023110400008','3'),</v>
      </c>
      <c r="BX409" t="str">
        <f t="shared" si="382"/>
        <v>('i2023110600439','2022','in2023110400009','3'),</v>
      </c>
      <c r="BY409" t="str">
        <f t="shared" si="383"/>
        <v>('i2023110600439','2022','in2023110400010','4'),</v>
      </c>
      <c r="BZ409" t="str">
        <f t="shared" si="384"/>
        <v>('i2023110600439','2022','in2023110400011','2'),</v>
      </c>
      <c r="CA409" t="str">
        <f t="shared" si="385"/>
        <v>('i2023110600439','2022','in2023110400012','3'),</v>
      </c>
      <c r="CB409" t="str">
        <f t="shared" si="386"/>
        <v>('i2023110600439','2022','in2023110400013','3'),</v>
      </c>
      <c r="CC409" t="str">
        <f t="shared" si="387"/>
        <v>('i2023110600439','2022','in2023110400014','2'),</v>
      </c>
      <c r="CD409" t="str">
        <f t="shared" si="388"/>
        <v>('i2023110600439','2022','in2023110400015','4'),</v>
      </c>
      <c r="CE409" t="str">
        <f t="shared" si="389"/>
        <v>('i2023110600439','2022','in2023110400016','3'),</v>
      </c>
      <c r="CF409" t="str">
        <f t="shared" si="390"/>
        <v>('i2023110600439','2022','in2023110400017','3'),</v>
      </c>
      <c r="CG409" t="str">
        <f t="shared" si="391"/>
        <v>('i2023110600439','2022','in2023110400018','3'),</v>
      </c>
      <c r="CH409" t="str">
        <f t="shared" si="392"/>
        <v>('i2023110600439','2022','in2023110400019','4'),</v>
      </c>
      <c r="CI409" t="str">
        <f t="shared" si="393"/>
        <v>('i2023110600439','2022','in2023110400020','3'),</v>
      </c>
      <c r="CJ409" t="str">
        <f t="shared" si="394"/>
        <v>('i2023110600439','2022','in2023110400021','3'),</v>
      </c>
      <c r="CK409" t="str">
        <f t="shared" si="395"/>
        <v>('i2023110600439','2022','in2023110400022','3'),</v>
      </c>
      <c r="CL409" t="str">
        <f t="shared" si="396"/>
        <v>('i2023110600439','2022','in2023110400023','5'),</v>
      </c>
      <c r="CM409" t="str">
        <f t="shared" si="397"/>
        <v>('i2023110600439','2022','in2023110400024','3'),</v>
      </c>
      <c r="CN409" t="str">
        <f t="shared" si="398"/>
        <v>('i2023110600439','2022','in2023110400025','3'),</v>
      </c>
      <c r="CO409" t="str">
        <f t="shared" si="399"/>
        <v>('i2023110600439','2022','in2023110400026','2'),</v>
      </c>
      <c r="CP409" t="str">
        <f t="shared" si="400"/>
        <v>('i2023110600439','2022','in2023110400027','3'),</v>
      </c>
      <c r="CQ409" t="str">
        <f t="shared" si="401"/>
        <v>('i2023110600439','2022','in2023110400028','3'),</v>
      </c>
      <c r="CR409" t="str">
        <f t="shared" si="402"/>
        <v>('i2023110600439','2022','in2023110400029','1'),</v>
      </c>
      <c r="CS409" t="str">
        <f t="shared" si="403"/>
        <v>('i2023110600439','2022','in2023110400030','1'),</v>
      </c>
      <c r="CT409" t="str">
        <f t="shared" si="404"/>
        <v>('i2023110600439','2022','in2023110400031','2'),</v>
      </c>
      <c r="CU409" t="str">
        <f t="shared" si="405"/>
        <v>('i2023110600439','2022','in2023110400032','4'),</v>
      </c>
      <c r="CV409" t="str">
        <f t="shared" si="406"/>
        <v>('i2023110600439','2022','in2023110400033','4'),</v>
      </c>
      <c r="CW409" t="str">
        <f t="shared" si="407"/>
        <v>('i2023110600439','2022','in2023110400034','4'),</v>
      </c>
      <c r="CX409" t="str">
        <f t="shared" si="408"/>
        <v>('i2023110600439','2022','in2023110400035','4'),</v>
      </c>
      <c r="CY409" t="str">
        <f t="shared" si="409"/>
        <v>('i2023110600439','2022','in2023110400036','4'),</v>
      </c>
      <c r="CZ409" t="str">
        <f t="shared" si="410"/>
        <v>('i2023110600439','2022','in2023110400037','4'),</v>
      </c>
      <c r="DA409" t="str">
        <f t="shared" si="411"/>
        <v>('i2023110600439','2022','in2023110400038','3'),</v>
      </c>
      <c r="DB409" t="str">
        <f t="shared" si="412"/>
        <v>('i2023110600439','2022','in2023110400039','3'),</v>
      </c>
      <c r="DC409" t="str">
        <f t="shared" si="413"/>
        <v>('i2023110600439','2022','in2023110400040','3'),</v>
      </c>
      <c r="DD409" t="str">
        <f t="shared" si="414"/>
        <v>('i2023110600439','2022','in2023110400041','1'),</v>
      </c>
      <c r="DE409" t="str">
        <f t="shared" si="415"/>
        <v>('i2023110600439','2022','in2023110400042','4'),</v>
      </c>
      <c r="DF409" t="str">
        <f t="shared" si="416"/>
        <v>('i2023110600439','2022','in2023110400043','3'),</v>
      </c>
      <c r="DG409" t="str">
        <f t="shared" si="417"/>
        <v>('i2023110600439','2022','in2023110400044','3'),</v>
      </c>
      <c r="DH409" t="str">
        <f t="shared" si="418"/>
        <v>('i2023110600439','2022','in2023110400045','4'),</v>
      </c>
      <c r="DI409" t="str">
        <f t="shared" si="419"/>
        <v>('i2023110600439','2022','in2023110400046','4'),</v>
      </c>
      <c r="DJ409" t="str">
        <f t="shared" si="420"/>
        <v>('i2023110600439','2022','in2023110400047','4');</v>
      </c>
    </row>
    <row r="410" spans="1:114" x14ac:dyDescent="0.25">
      <c r="A410" s="4" t="str">
        <f>INDEX('instansi pusat'!$B$2:$C$623,MATCH(C410,'instansi pusat'!$D$2:$D$623,0),2)</f>
        <v>i2023110600368</v>
      </c>
      <c r="B410" s="6">
        <v>5407</v>
      </c>
      <c r="C410" s="5" t="s">
        <v>495</v>
      </c>
      <c r="D410" s="6">
        <v>2022</v>
      </c>
      <c r="E410" s="6">
        <v>2</v>
      </c>
      <c r="F410" s="6">
        <v>2</v>
      </c>
      <c r="G410" s="6">
        <v>4</v>
      </c>
      <c r="H410" s="6">
        <v>1</v>
      </c>
      <c r="I410" s="6">
        <v>4</v>
      </c>
      <c r="J410" s="6">
        <v>4</v>
      </c>
      <c r="K410" s="6">
        <v>4</v>
      </c>
      <c r="L410" s="6">
        <v>4</v>
      </c>
      <c r="M410" s="6">
        <v>3</v>
      </c>
      <c r="N410" s="6">
        <v>5</v>
      </c>
      <c r="O410" s="6">
        <v>1</v>
      </c>
      <c r="P410" s="6">
        <v>1</v>
      </c>
      <c r="Q410" s="6">
        <v>3</v>
      </c>
      <c r="R410" s="6">
        <v>2</v>
      </c>
      <c r="S410" s="6">
        <v>3</v>
      </c>
      <c r="T410" s="6">
        <v>4</v>
      </c>
      <c r="U410" s="6">
        <v>2</v>
      </c>
      <c r="V410" s="6">
        <v>3</v>
      </c>
      <c r="W410" s="6">
        <v>4</v>
      </c>
      <c r="X410" s="6">
        <v>4</v>
      </c>
      <c r="Y410" s="6">
        <v>1</v>
      </c>
      <c r="Z410" s="6">
        <v>3</v>
      </c>
      <c r="AA410" s="6">
        <v>3</v>
      </c>
      <c r="AB410" s="6">
        <v>1</v>
      </c>
      <c r="AC410" s="6">
        <v>1</v>
      </c>
      <c r="AD410" s="6">
        <v>1</v>
      </c>
      <c r="AE410" s="6">
        <v>1</v>
      </c>
      <c r="AF410" s="6">
        <v>1</v>
      </c>
      <c r="AG410" s="6">
        <v>3</v>
      </c>
      <c r="AH410" s="6">
        <v>3</v>
      </c>
      <c r="AI410" s="6">
        <v>1</v>
      </c>
      <c r="AJ410" s="6">
        <v>4</v>
      </c>
      <c r="AK410" s="6">
        <v>4</v>
      </c>
      <c r="AL410" s="6">
        <v>4</v>
      </c>
      <c r="AM410" s="6">
        <v>4</v>
      </c>
      <c r="AN410" s="6">
        <v>5</v>
      </c>
      <c r="AO410" s="6">
        <v>3</v>
      </c>
      <c r="AP410" s="6">
        <v>4</v>
      </c>
      <c r="AQ410" s="6">
        <v>3</v>
      </c>
      <c r="AR410" s="6">
        <v>4</v>
      </c>
      <c r="AS410" s="6">
        <v>5</v>
      </c>
      <c r="AT410" s="6">
        <v>4</v>
      </c>
      <c r="AU410" s="6">
        <v>3</v>
      </c>
      <c r="AV410" s="6">
        <v>4</v>
      </c>
      <c r="AW410" s="6">
        <v>4</v>
      </c>
      <c r="AX410" s="6">
        <v>4</v>
      </c>
      <c r="AY410" s="6">
        <v>5</v>
      </c>
      <c r="AZ410" s="3">
        <f t="shared" si="361"/>
        <v>3.3000000000000003</v>
      </c>
      <c r="BA410" s="3">
        <f t="shared" si="362"/>
        <v>1.75</v>
      </c>
      <c r="BB410" s="3">
        <f t="shared" si="363"/>
        <v>3</v>
      </c>
      <c r="BC410" s="3">
        <f t="shared" si="364"/>
        <v>4</v>
      </c>
      <c r="BD410" s="3">
        <f t="shared" si="365"/>
        <v>1.5</v>
      </c>
      <c r="BE410" s="3">
        <f t="shared" si="366"/>
        <v>2.333333333333333</v>
      </c>
      <c r="BF410" s="3">
        <f t="shared" si="367"/>
        <v>4</v>
      </c>
      <c r="BG410" s="3">
        <f t="shared" si="368"/>
        <v>4</v>
      </c>
      <c r="BH410" s="3">
        <f t="shared" si="369"/>
        <v>3.3000000000000003</v>
      </c>
      <c r="BI410" s="3">
        <f t="shared" si="370"/>
        <v>2.7</v>
      </c>
      <c r="BJ410" s="3">
        <f t="shared" si="371"/>
        <v>1.7272727272727271</v>
      </c>
      <c r="BK410" s="3">
        <f t="shared" si="372"/>
        <v>4</v>
      </c>
      <c r="BL410" s="3">
        <f t="shared" si="373"/>
        <v>3.2090000000000001</v>
      </c>
      <c r="BO410" t="s">
        <v>641</v>
      </c>
      <c r="BP410" t="str">
        <f t="shared" si="374"/>
        <v>('i2023110600368','2022','in2023110400001','2'),</v>
      </c>
      <c r="BQ410" t="str">
        <f t="shared" si="375"/>
        <v>('i2023110600368','2022','in2023110400002','2'),</v>
      </c>
      <c r="BR410" t="str">
        <f t="shared" si="376"/>
        <v>('i2023110600368','2022','in2023110400003','4'),</v>
      </c>
      <c r="BS410" t="str">
        <f t="shared" si="377"/>
        <v>('i2023110600368','2022','in2023110400004','1'),</v>
      </c>
      <c r="BT410" t="str">
        <f t="shared" si="378"/>
        <v>('i2023110600368','2022','in2023110400005','4'),</v>
      </c>
      <c r="BU410" t="str">
        <f t="shared" si="379"/>
        <v>('i2023110600368','2022','in2023110400006','4'),</v>
      </c>
      <c r="BV410" t="str">
        <f t="shared" si="380"/>
        <v>('i2023110600368','2022','in2023110400007','4'),</v>
      </c>
      <c r="BW410" t="str">
        <f t="shared" si="381"/>
        <v>('i2023110600368','2022','in2023110400008','4'),</v>
      </c>
      <c r="BX410" t="str">
        <f t="shared" si="382"/>
        <v>('i2023110600368','2022','in2023110400009','3'),</v>
      </c>
      <c r="BY410" t="str">
        <f t="shared" si="383"/>
        <v>('i2023110600368','2022','in2023110400010','5'),</v>
      </c>
      <c r="BZ410" t="str">
        <f t="shared" si="384"/>
        <v>('i2023110600368','2022','in2023110400011','1'),</v>
      </c>
      <c r="CA410" t="str">
        <f t="shared" si="385"/>
        <v>('i2023110600368','2022','in2023110400012','1'),</v>
      </c>
      <c r="CB410" t="str">
        <f t="shared" si="386"/>
        <v>('i2023110600368','2022','in2023110400013','3'),</v>
      </c>
      <c r="CC410" t="str">
        <f t="shared" si="387"/>
        <v>('i2023110600368','2022','in2023110400014','2'),</v>
      </c>
      <c r="CD410" t="str">
        <f t="shared" si="388"/>
        <v>('i2023110600368','2022','in2023110400015','3'),</v>
      </c>
      <c r="CE410" t="str">
        <f t="shared" si="389"/>
        <v>('i2023110600368','2022','in2023110400016','4'),</v>
      </c>
      <c r="CF410" t="str">
        <f t="shared" si="390"/>
        <v>('i2023110600368','2022','in2023110400017','2'),</v>
      </c>
      <c r="CG410" t="str">
        <f t="shared" si="391"/>
        <v>('i2023110600368','2022','in2023110400018','3'),</v>
      </c>
      <c r="CH410" t="str">
        <f t="shared" si="392"/>
        <v>('i2023110600368','2022','in2023110400019','4'),</v>
      </c>
      <c r="CI410" t="str">
        <f t="shared" si="393"/>
        <v>('i2023110600368','2022','in2023110400020','4'),</v>
      </c>
      <c r="CJ410" t="str">
        <f t="shared" si="394"/>
        <v>('i2023110600368','2022','in2023110400021','1'),</v>
      </c>
      <c r="CK410" t="str">
        <f t="shared" si="395"/>
        <v>('i2023110600368','2022','in2023110400022','3'),</v>
      </c>
      <c r="CL410" t="str">
        <f t="shared" si="396"/>
        <v>('i2023110600368','2022','in2023110400023','3'),</v>
      </c>
      <c r="CM410" t="str">
        <f t="shared" si="397"/>
        <v>('i2023110600368','2022','in2023110400024','1'),</v>
      </c>
      <c r="CN410" t="str">
        <f t="shared" si="398"/>
        <v>('i2023110600368','2022','in2023110400025','1'),</v>
      </c>
      <c r="CO410" t="str">
        <f t="shared" si="399"/>
        <v>('i2023110600368','2022','in2023110400026','1'),</v>
      </c>
      <c r="CP410" t="str">
        <f t="shared" si="400"/>
        <v>('i2023110600368','2022','in2023110400027','1'),</v>
      </c>
      <c r="CQ410" t="str">
        <f t="shared" si="401"/>
        <v>('i2023110600368','2022','in2023110400028','1'),</v>
      </c>
      <c r="CR410" t="str">
        <f t="shared" si="402"/>
        <v>('i2023110600368','2022','in2023110400029','3'),</v>
      </c>
      <c r="CS410" t="str">
        <f t="shared" si="403"/>
        <v>('i2023110600368','2022','in2023110400030','3'),</v>
      </c>
      <c r="CT410" t="str">
        <f t="shared" si="404"/>
        <v>('i2023110600368','2022','in2023110400031','1'),</v>
      </c>
      <c r="CU410" t="str">
        <f t="shared" si="405"/>
        <v>('i2023110600368','2022','in2023110400032','4'),</v>
      </c>
      <c r="CV410" t="str">
        <f t="shared" si="406"/>
        <v>('i2023110600368','2022','in2023110400033','4'),</v>
      </c>
      <c r="CW410" t="str">
        <f t="shared" si="407"/>
        <v>('i2023110600368','2022','in2023110400034','4'),</v>
      </c>
      <c r="CX410" t="str">
        <f t="shared" si="408"/>
        <v>('i2023110600368','2022','in2023110400035','4'),</v>
      </c>
      <c r="CY410" t="str">
        <f t="shared" si="409"/>
        <v>('i2023110600368','2022','in2023110400036','5'),</v>
      </c>
      <c r="CZ410" t="str">
        <f t="shared" si="410"/>
        <v>('i2023110600368','2022','in2023110400037','3'),</v>
      </c>
      <c r="DA410" t="str">
        <f t="shared" si="411"/>
        <v>('i2023110600368','2022','in2023110400038','4'),</v>
      </c>
      <c r="DB410" t="str">
        <f t="shared" si="412"/>
        <v>('i2023110600368','2022','in2023110400039','3'),</v>
      </c>
      <c r="DC410" t="str">
        <f t="shared" si="413"/>
        <v>('i2023110600368','2022','in2023110400040','4'),</v>
      </c>
      <c r="DD410" t="str">
        <f t="shared" si="414"/>
        <v>('i2023110600368','2022','in2023110400041','5'),</v>
      </c>
      <c r="DE410" t="str">
        <f t="shared" si="415"/>
        <v>('i2023110600368','2022','in2023110400042','4'),</v>
      </c>
      <c r="DF410" t="str">
        <f t="shared" si="416"/>
        <v>('i2023110600368','2022','in2023110400043','3'),</v>
      </c>
      <c r="DG410" t="str">
        <f t="shared" si="417"/>
        <v>('i2023110600368','2022','in2023110400044','4'),</v>
      </c>
      <c r="DH410" t="str">
        <f t="shared" si="418"/>
        <v>('i2023110600368','2022','in2023110400045','4'),</v>
      </c>
      <c r="DI410" t="str">
        <f t="shared" si="419"/>
        <v>('i2023110600368','2022','in2023110400046','4'),</v>
      </c>
      <c r="DJ410" t="str">
        <f t="shared" si="420"/>
        <v>('i2023110600368','2022','in2023110400047','5');</v>
      </c>
    </row>
    <row r="411" spans="1:114" x14ac:dyDescent="0.25">
      <c r="A411" s="4" t="str">
        <f>INDEX('instansi pusat'!$B$2:$C$623,MATCH(C411,'instansi pusat'!$D$2:$D$623,0),2)</f>
        <v>i2023110600257</v>
      </c>
      <c r="B411" s="6">
        <v>6802</v>
      </c>
      <c r="C411" s="5" t="s">
        <v>301</v>
      </c>
      <c r="D411" s="6">
        <v>2022</v>
      </c>
      <c r="E411" s="6">
        <v>3</v>
      </c>
      <c r="F411" s="6">
        <v>3</v>
      </c>
      <c r="G411" s="6">
        <v>3</v>
      </c>
      <c r="H411" s="6">
        <v>3</v>
      </c>
      <c r="I411" s="6">
        <v>3</v>
      </c>
      <c r="J411" s="6">
        <v>3</v>
      </c>
      <c r="K411" s="6">
        <v>3</v>
      </c>
      <c r="L411" s="6">
        <v>3</v>
      </c>
      <c r="M411" s="6">
        <v>3</v>
      </c>
      <c r="N411" s="6">
        <v>3</v>
      </c>
      <c r="O411" s="6">
        <v>3</v>
      </c>
      <c r="P411" s="6">
        <v>3</v>
      </c>
      <c r="Q411" s="6">
        <v>4</v>
      </c>
      <c r="R411" s="6">
        <v>4</v>
      </c>
      <c r="S411" s="6">
        <v>4</v>
      </c>
      <c r="T411" s="6">
        <v>4</v>
      </c>
      <c r="U411" s="6">
        <v>3</v>
      </c>
      <c r="V411" s="6">
        <v>3</v>
      </c>
      <c r="W411" s="6">
        <v>2</v>
      </c>
      <c r="X411" s="6">
        <v>4</v>
      </c>
      <c r="Y411" s="6">
        <v>2</v>
      </c>
      <c r="Z411" s="6">
        <v>3</v>
      </c>
      <c r="AA411" s="6">
        <v>3</v>
      </c>
      <c r="AB411" s="6">
        <v>2</v>
      </c>
      <c r="AC411" s="6">
        <v>2</v>
      </c>
      <c r="AD411" s="6">
        <v>2</v>
      </c>
      <c r="AE411" s="6">
        <v>3</v>
      </c>
      <c r="AF411" s="6">
        <v>3</v>
      </c>
      <c r="AG411" s="6">
        <v>2</v>
      </c>
      <c r="AH411" s="6">
        <v>2</v>
      </c>
      <c r="AI411" s="6">
        <v>3</v>
      </c>
      <c r="AJ411" s="6">
        <v>4</v>
      </c>
      <c r="AK411" s="6">
        <v>3</v>
      </c>
      <c r="AL411" s="6">
        <v>3</v>
      </c>
      <c r="AM411" s="6">
        <v>3</v>
      </c>
      <c r="AN411" s="6">
        <v>3</v>
      </c>
      <c r="AO411" s="6">
        <v>3</v>
      </c>
      <c r="AP411" s="6">
        <v>3</v>
      </c>
      <c r="AQ411" s="6">
        <v>1</v>
      </c>
      <c r="AR411" s="6">
        <v>2</v>
      </c>
      <c r="AS411" s="6">
        <v>3</v>
      </c>
      <c r="AT411" s="6">
        <v>3</v>
      </c>
      <c r="AU411" s="6">
        <v>3</v>
      </c>
      <c r="AV411" s="6">
        <v>4</v>
      </c>
      <c r="AW411" s="6">
        <v>4</v>
      </c>
      <c r="AX411" s="6">
        <v>5</v>
      </c>
      <c r="AY411" s="6">
        <v>4</v>
      </c>
      <c r="AZ411" s="3">
        <f t="shared" si="361"/>
        <v>3</v>
      </c>
      <c r="BA411" s="3">
        <f t="shared" si="362"/>
        <v>3.5</v>
      </c>
      <c r="BB411" s="3">
        <f t="shared" si="363"/>
        <v>3.5</v>
      </c>
      <c r="BC411" s="3">
        <f t="shared" si="364"/>
        <v>3</v>
      </c>
      <c r="BD411" s="3">
        <f t="shared" si="365"/>
        <v>2.5</v>
      </c>
      <c r="BE411" s="3">
        <f t="shared" si="366"/>
        <v>2.333333333333333</v>
      </c>
      <c r="BF411" s="3">
        <f t="shared" si="367"/>
        <v>2.8000000000000003</v>
      </c>
      <c r="BG411" s="3">
        <f t="shared" si="368"/>
        <v>3.833333333333333</v>
      </c>
      <c r="BH411" s="3">
        <f t="shared" si="369"/>
        <v>3</v>
      </c>
      <c r="BI411" s="3">
        <f t="shared" si="370"/>
        <v>3.4000000000000004</v>
      </c>
      <c r="BJ411" s="3">
        <f t="shared" si="371"/>
        <v>2.4545454545454546</v>
      </c>
      <c r="BK411" s="3">
        <f t="shared" si="372"/>
        <v>3.2087912087912085</v>
      </c>
      <c r="BL411" s="3">
        <f t="shared" si="373"/>
        <v>3.1050000000000004</v>
      </c>
      <c r="BO411" t="s">
        <v>641</v>
      </c>
      <c r="BP411" t="str">
        <f t="shared" si="374"/>
        <v>('i2023110600257','2022','in2023110400001','3'),</v>
      </c>
      <c r="BQ411" t="str">
        <f t="shared" si="375"/>
        <v>('i2023110600257','2022','in2023110400002','3'),</v>
      </c>
      <c r="BR411" t="str">
        <f t="shared" si="376"/>
        <v>('i2023110600257','2022','in2023110400003','3'),</v>
      </c>
      <c r="BS411" t="str">
        <f t="shared" si="377"/>
        <v>('i2023110600257','2022','in2023110400004','3'),</v>
      </c>
      <c r="BT411" t="str">
        <f t="shared" si="378"/>
        <v>('i2023110600257','2022','in2023110400005','3'),</v>
      </c>
      <c r="BU411" t="str">
        <f t="shared" si="379"/>
        <v>('i2023110600257','2022','in2023110400006','3'),</v>
      </c>
      <c r="BV411" t="str">
        <f t="shared" si="380"/>
        <v>('i2023110600257','2022','in2023110400007','3'),</v>
      </c>
      <c r="BW411" t="str">
        <f t="shared" si="381"/>
        <v>('i2023110600257','2022','in2023110400008','3'),</v>
      </c>
      <c r="BX411" t="str">
        <f t="shared" si="382"/>
        <v>('i2023110600257','2022','in2023110400009','3'),</v>
      </c>
      <c r="BY411" t="str">
        <f t="shared" si="383"/>
        <v>('i2023110600257','2022','in2023110400010','3'),</v>
      </c>
      <c r="BZ411" t="str">
        <f t="shared" si="384"/>
        <v>('i2023110600257','2022','in2023110400011','3'),</v>
      </c>
      <c r="CA411" t="str">
        <f t="shared" si="385"/>
        <v>('i2023110600257','2022','in2023110400012','3'),</v>
      </c>
      <c r="CB411" t="str">
        <f t="shared" si="386"/>
        <v>('i2023110600257','2022','in2023110400013','4'),</v>
      </c>
      <c r="CC411" t="str">
        <f t="shared" si="387"/>
        <v>('i2023110600257','2022','in2023110400014','4'),</v>
      </c>
      <c r="CD411" t="str">
        <f t="shared" si="388"/>
        <v>('i2023110600257','2022','in2023110400015','4'),</v>
      </c>
      <c r="CE411" t="str">
        <f t="shared" si="389"/>
        <v>('i2023110600257','2022','in2023110400016','4'),</v>
      </c>
      <c r="CF411" t="str">
        <f t="shared" si="390"/>
        <v>('i2023110600257','2022','in2023110400017','3'),</v>
      </c>
      <c r="CG411" t="str">
        <f t="shared" si="391"/>
        <v>('i2023110600257','2022','in2023110400018','3'),</v>
      </c>
      <c r="CH411" t="str">
        <f t="shared" si="392"/>
        <v>('i2023110600257','2022','in2023110400019','2'),</v>
      </c>
      <c r="CI411" t="str">
        <f t="shared" si="393"/>
        <v>('i2023110600257','2022','in2023110400020','4'),</v>
      </c>
      <c r="CJ411" t="str">
        <f t="shared" si="394"/>
        <v>('i2023110600257','2022','in2023110400021','2'),</v>
      </c>
      <c r="CK411" t="str">
        <f t="shared" si="395"/>
        <v>('i2023110600257','2022','in2023110400022','3'),</v>
      </c>
      <c r="CL411" t="str">
        <f t="shared" si="396"/>
        <v>('i2023110600257','2022','in2023110400023','3'),</v>
      </c>
      <c r="CM411" t="str">
        <f t="shared" si="397"/>
        <v>('i2023110600257','2022','in2023110400024','2'),</v>
      </c>
      <c r="CN411" t="str">
        <f t="shared" si="398"/>
        <v>('i2023110600257','2022','in2023110400025','2'),</v>
      </c>
      <c r="CO411" t="str">
        <f t="shared" si="399"/>
        <v>('i2023110600257','2022','in2023110400026','2'),</v>
      </c>
      <c r="CP411" t="str">
        <f t="shared" si="400"/>
        <v>('i2023110600257','2022','in2023110400027','3'),</v>
      </c>
      <c r="CQ411" t="str">
        <f t="shared" si="401"/>
        <v>('i2023110600257','2022','in2023110400028','3'),</v>
      </c>
      <c r="CR411" t="str">
        <f t="shared" si="402"/>
        <v>('i2023110600257','2022','in2023110400029','2'),</v>
      </c>
      <c r="CS411" t="str">
        <f t="shared" si="403"/>
        <v>('i2023110600257','2022','in2023110400030','2'),</v>
      </c>
      <c r="CT411" t="str">
        <f t="shared" si="404"/>
        <v>('i2023110600257','2022','in2023110400031','3'),</v>
      </c>
      <c r="CU411" t="str">
        <f t="shared" si="405"/>
        <v>('i2023110600257','2022','in2023110400032','4'),</v>
      </c>
      <c r="CV411" t="str">
        <f t="shared" si="406"/>
        <v>('i2023110600257','2022','in2023110400033','3'),</v>
      </c>
      <c r="CW411" t="str">
        <f t="shared" si="407"/>
        <v>('i2023110600257','2022','in2023110400034','3'),</v>
      </c>
      <c r="CX411" t="str">
        <f t="shared" si="408"/>
        <v>('i2023110600257','2022','in2023110400035','3'),</v>
      </c>
      <c r="CY411" t="str">
        <f t="shared" si="409"/>
        <v>('i2023110600257','2022','in2023110400036','3'),</v>
      </c>
      <c r="CZ411" t="str">
        <f t="shared" si="410"/>
        <v>('i2023110600257','2022','in2023110400037','3'),</v>
      </c>
      <c r="DA411" t="str">
        <f t="shared" si="411"/>
        <v>('i2023110600257','2022','in2023110400038','3'),</v>
      </c>
      <c r="DB411" t="str">
        <f t="shared" si="412"/>
        <v>('i2023110600257','2022','in2023110400039','1'),</v>
      </c>
      <c r="DC411" t="str">
        <f t="shared" si="413"/>
        <v>('i2023110600257','2022','in2023110400040','2'),</v>
      </c>
      <c r="DD411" t="str">
        <f t="shared" si="414"/>
        <v>('i2023110600257','2022','in2023110400041','3'),</v>
      </c>
      <c r="DE411" t="str">
        <f t="shared" si="415"/>
        <v>('i2023110600257','2022','in2023110400042','3'),</v>
      </c>
      <c r="DF411" t="str">
        <f t="shared" si="416"/>
        <v>('i2023110600257','2022','in2023110400043','3'),</v>
      </c>
      <c r="DG411" t="str">
        <f t="shared" si="417"/>
        <v>('i2023110600257','2022','in2023110400044','4'),</v>
      </c>
      <c r="DH411" t="str">
        <f t="shared" si="418"/>
        <v>('i2023110600257','2022','in2023110400045','4'),</v>
      </c>
      <c r="DI411" t="str">
        <f t="shared" si="419"/>
        <v>('i2023110600257','2022','in2023110400046','5'),</v>
      </c>
      <c r="DJ411" t="str">
        <f t="shared" si="420"/>
        <v>('i2023110600257','2022','in2023110400047','4');</v>
      </c>
    </row>
    <row r="412" spans="1:114" x14ac:dyDescent="0.25">
      <c r="A412" s="4" t="str">
        <f>INDEX('instansi pusat'!$B$2:$C$623,MATCH(C412,'instansi pusat'!$D$2:$D$623,0),2)</f>
        <v>i2023110600035</v>
      </c>
      <c r="B412" s="6">
        <v>6204</v>
      </c>
      <c r="C412" s="5" t="s">
        <v>198</v>
      </c>
      <c r="D412" s="6">
        <v>2022</v>
      </c>
      <c r="E412" s="6">
        <v>3</v>
      </c>
      <c r="F412" s="6">
        <v>2</v>
      </c>
      <c r="G412" s="6">
        <v>3</v>
      </c>
      <c r="H412" s="6">
        <v>3</v>
      </c>
      <c r="I412" s="6">
        <v>3</v>
      </c>
      <c r="J412" s="6">
        <v>2</v>
      </c>
      <c r="K412" s="6">
        <v>2</v>
      </c>
      <c r="L412" s="6">
        <v>2</v>
      </c>
      <c r="M412" s="6">
        <v>1</v>
      </c>
      <c r="N412" s="6">
        <v>1</v>
      </c>
      <c r="O412" s="6">
        <v>1</v>
      </c>
      <c r="P412" s="6">
        <v>2</v>
      </c>
      <c r="Q412" s="6">
        <v>1</v>
      </c>
      <c r="R412" s="6">
        <v>3</v>
      </c>
      <c r="S412" s="6">
        <v>3</v>
      </c>
      <c r="T412" s="6">
        <v>3</v>
      </c>
      <c r="U412" s="6">
        <v>3</v>
      </c>
      <c r="V412" s="6">
        <v>2</v>
      </c>
      <c r="W412" s="6">
        <v>3</v>
      </c>
      <c r="X412" s="6">
        <v>3</v>
      </c>
      <c r="Y412" s="6">
        <v>1</v>
      </c>
      <c r="Z412" s="6">
        <v>1</v>
      </c>
      <c r="AA412" s="6">
        <v>3</v>
      </c>
      <c r="AB412" s="6">
        <v>1</v>
      </c>
      <c r="AC412" s="6">
        <v>1</v>
      </c>
      <c r="AD412" s="6">
        <v>1</v>
      </c>
      <c r="AE412" s="6">
        <v>1</v>
      </c>
      <c r="AF412" s="6">
        <v>1</v>
      </c>
      <c r="AG412" s="6">
        <v>1</v>
      </c>
      <c r="AH412" s="6">
        <v>1</v>
      </c>
      <c r="AI412" s="6">
        <v>2</v>
      </c>
      <c r="AJ412" s="6">
        <v>4</v>
      </c>
      <c r="AK412" s="6">
        <v>4</v>
      </c>
      <c r="AL412" s="6">
        <v>4</v>
      </c>
      <c r="AM412" s="6">
        <v>4</v>
      </c>
      <c r="AN412" s="6">
        <v>5</v>
      </c>
      <c r="AO412" s="6">
        <v>3</v>
      </c>
      <c r="AP412" s="6">
        <v>3</v>
      </c>
      <c r="AQ412" s="6">
        <v>3</v>
      </c>
      <c r="AR412" s="6">
        <v>3</v>
      </c>
      <c r="AS412" s="6">
        <v>1</v>
      </c>
      <c r="AT412" s="6">
        <v>4</v>
      </c>
      <c r="AU412" s="6">
        <v>1</v>
      </c>
      <c r="AV412" s="6">
        <v>4</v>
      </c>
      <c r="AW412" s="6">
        <v>3</v>
      </c>
      <c r="AX412" s="6">
        <v>5</v>
      </c>
      <c r="AY412" s="6">
        <v>4</v>
      </c>
      <c r="AZ412" s="3">
        <f t="shared" si="361"/>
        <v>2.2000000000000002</v>
      </c>
      <c r="BA412" s="3">
        <f t="shared" si="362"/>
        <v>1.75</v>
      </c>
      <c r="BB412" s="3">
        <f t="shared" si="363"/>
        <v>2.75</v>
      </c>
      <c r="BC412" s="3">
        <f t="shared" si="364"/>
        <v>3</v>
      </c>
      <c r="BD412" s="3">
        <f t="shared" si="365"/>
        <v>1.25</v>
      </c>
      <c r="BE412" s="3">
        <f t="shared" si="366"/>
        <v>1.3333333333333333</v>
      </c>
      <c r="BF412" s="3">
        <f t="shared" si="367"/>
        <v>3.4000000000000004</v>
      </c>
      <c r="BG412" s="3">
        <f t="shared" si="368"/>
        <v>3.5</v>
      </c>
      <c r="BH412" s="3">
        <f t="shared" si="369"/>
        <v>2.2000000000000002</v>
      </c>
      <c r="BI412" s="3">
        <f t="shared" si="370"/>
        <v>2.4000000000000004</v>
      </c>
      <c r="BJ412" s="3">
        <f t="shared" si="371"/>
        <v>1.2727272727272727</v>
      </c>
      <c r="BK412" s="3">
        <f t="shared" si="372"/>
        <v>3.4395604395604398</v>
      </c>
      <c r="BL412" s="3">
        <f t="shared" si="373"/>
        <v>2.6610000000000005</v>
      </c>
      <c r="BO412" t="s">
        <v>641</v>
      </c>
      <c r="BP412" t="str">
        <f t="shared" si="374"/>
        <v>('i2023110600035','2022','in2023110400001','3'),</v>
      </c>
      <c r="BQ412" t="str">
        <f t="shared" si="375"/>
        <v>('i2023110600035','2022','in2023110400002','2'),</v>
      </c>
      <c r="BR412" t="str">
        <f t="shared" si="376"/>
        <v>('i2023110600035','2022','in2023110400003','3'),</v>
      </c>
      <c r="BS412" t="str">
        <f t="shared" si="377"/>
        <v>('i2023110600035','2022','in2023110400004','3'),</v>
      </c>
      <c r="BT412" t="str">
        <f t="shared" si="378"/>
        <v>('i2023110600035','2022','in2023110400005','3'),</v>
      </c>
      <c r="BU412" t="str">
        <f t="shared" si="379"/>
        <v>('i2023110600035','2022','in2023110400006','2'),</v>
      </c>
      <c r="BV412" t="str">
        <f t="shared" si="380"/>
        <v>('i2023110600035','2022','in2023110400007','2'),</v>
      </c>
      <c r="BW412" t="str">
        <f t="shared" si="381"/>
        <v>('i2023110600035','2022','in2023110400008','2'),</v>
      </c>
      <c r="BX412" t="str">
        <f t="shared" si="382"/>
        <v>('i2023110600035','2022','in2023110400009','1'),</v>
      </c>
      <c r="BY412" t="str">
        <f t="shared" si="383"/>
        <v>('i2023110600035','2022','in2023110400010','1'),</v>
      </c>
      <c r="BZ412" t="str">
        <f t="shared" si="384"/>
        <v>('i2023110600035','2022','in2023110400011','1'),</v>
      </c>
      <c r="CA412" t="str">
        <f t="shared" si="385"/>
        <v>('i2023110600035','2022','in2023110400012','2'),</v>
      </c>
      <c r="CB412" t="str">
        <f t="shared" si="386"/>
        <v>('i2023110600035','2022','in2023110400013','1'),</v>
      </c>
      <c r="CC412" t="str">
        <f t="shared" si="387"/>
        <v>('i2023110600035','2022','in2023110400014','3'),</v>
      </c>
      <c r="CD412" t="str">
        <f t="shared" si="388"/>
        <v>('i2023110600035','2022','in2023110400015','3'),</v>
      </c>
      <c r="CE412" t="str">
        <f t="shared" si="389"/>
        <v>('i2023110600035','2022','in2023110400016','3'),</v>
      </c>
      <c r="CF412" t="str">
        <f t="shared" si="390"/>
        <v>('i2023110600035','2022','in2023110400017','3'),</v>
      </c>
      <c r="CG412" t="str">
        <f t="shared" si="391"/>
        <v>('i2023110600035','2022','in2023110400018','2'),</v>
      </c>
      <c r="CH412" t="str">
        <f t="shared" si="392"/>
        <v>('i2023110600035','2022','in2023110400019','3'),</v>
      </c>
      <c r="CI412" t="str">
        <f t="shared" si="393"/>
        <v>('i2023110600035','2022','in2023110400020','3'),</v>
      </c>
      <c r="CJ412" t="str">
        <f t="shared" si="394"/>
        <v>('i2023110600035','2022','in2023110400021','1'),</v>
      </c>
      <c r="CK412" t="str">
        <f t="shared" si="395"/>
        <v>('i2023110600035','2022','in2023110400022','1'),</v>
      </c>
      <c r="CL412" t="str">
        <f t="shared" si="396"/>
        <v>('i2023110600035','2022','in2023110400023','3'),</v>
      </c>
      <c r="CM412" t="str">
        <f t="shared" si="397"/>
        <v>('i2023110600035','2022','in2023110400024','1'),</v>
      </c>
      <c r="CN412" t="str">
        <f t="shared" si="398"/>
        <v>('i2023110600035','2022','in2023110400025','1'),</v>
      </c>
      <c r="CO412" t="str">
        <f t="shared" si="399"/>
        <v>('i2023110600035','2022','in2023110400026','1'),</v>
      </c>
      <c r="CP412" t="str">
        <f t="shared" si="400"/>
        <v>('i2023110600035','2022','in2023110400027','1'),</v>
      </c>
      <c r="CQ412" t="str">
        <f t="shared" si="401"/>
        <v>('i2023110600035','2022','in2023110400028','1'),</v>
      </c>
      <c r="CR412" t="str">
        <f t="shared" si="402"/>
        <v>('i2023110600035','2022','in2023110400029','1'),</v>
      </c>
      <c r="CS412" t="str">
        <f t="shared" si="403"/>
        <v>('i2023110600035','2022','in2023110400030','1'),</v>
      </c>
      <c r="CT412" t="str">
        <f t="shared" si="404"/>
        <v>('i2023110600035','2022','in2023110400031','2'),</v>
      </c>
      <c r="CU412" t="str">
        <f t="shared" si="405"/>
        <v>('i2023110600035','2022','in2023110400032','4'),</v>
      </c>
      <c r="CV412" t="str">
        <f t="shared" si="406"/>
        <v>('i2023110600035','2022','in2023110400033','4'),</v>
      </c>
      <c r="CW412" t="str">
        <f t="shared" si="407"/>
        <v>('i2023110600035','2022','in2023110400034','4'),</v>
      </c>
      <c r="CX412" t="str">
        <f t="shared" si="408"/>
        <v>('i2023110600035','2022','in2023110400035','4'),</v>
      </c>
      <c r="CY412" t="str">
        <f t="shared" si="409"/>
        <v>('i2023110600035','2022','in2023110400036','5'),</v>
      </c>
      <c r="CZ412" t="str">
        <f t="shared" si="410"/>
        <v>('i2023110600035','2022','in2023110400037','3'),</v>
      </c>
      <c r="DA412" t="str">
        <f t="shared" si="411"/>
        <v>('i2023110600035','2022','in2023110400038','3'),</v>
      </c>
      <c r="DB412" t="str">
        <f t="shared" si="412"/>
        <v>('i2023110600035','2022','in2023110400039','3'),</v>
      </c>
      <c r="DC412" t="str">
        <f t="shared" si="413"/>
        <v>('i2023110600035','2022','in2023110400040','3'),</v>
      </c>
      <c r="DD412" t="str">
        <f t="shared" si="414"/>
        <v>('i2023110600035','2022','in2023110400041','1'),</v>
      </c>
      <c r="DE412" t="str">
        <f t="shared" si="415"/>
        <v>('i2023110600035','2022','in2023110400042','4'),</v>
      </c>
      <c r="DF412" t="str">
        <f t="shared" si="416"/>
        <v>('i2023110600035','2022','in2023110400043','1'),</v>
      </c>
      <c r="DG412" t="str">
        <f t="shared" si="417"/>
        <v>('i2023110600035','2022','in2023110400044','4'),</v>
      </c>
      <c r="DH412" t="str">
        <f t="shared" si="418"/>
        <v>('i2023110600035','2022','in2023110400045','3'),</v>
      </c>
      <c r="DI412" t="str">
        <f t="shared" si="419"/>
        <v>('i2023110600035','2022','in2023110400046','5'),</v>
      </c>
      <c r="DJ412" t="str">
        <f t="shared" si="420"/>
        <v>('i2023110600035','2022','in2023110400047','4');</v>
      </c>
    </row>
    <row r="413" spans="1:114" x14ac:dyDescent="0.25">
      <c r="A413" s="4" t="str">
        <f>INDEX('instansi pusat'!$B$2:$C$623,MATCH(C413,'instansi pusat'!$D$2:$D$623,0),2)</f>
        <v>i2023110600394</v>
      </c>
      <c r="B413" s="6">
        <v>5906</v>
      </c>
      <c r="C413" s="5" t="s">
        <v>345</v>
      </c>
      <c r="D413" s="6">
        <v>2022</v>
      </c>
      <c r="E413" s="6">
        <v>2</v>
      </c>
      <c r="F413" s="6">
        <v>2</v>
      </c>
      <c r="G413" s="6">
        <v>1</v>
      </c>
      <c r="H413" s="6">
        <v>3</v>
      </c>
      <c r="I413" s="6">
        <v>3</v>
      </c>
      <c r="J413" s="6">
        <v>3</v>
      </c>
      <c r="K413" s="6">
        <v>3</v>
      </c>
      <c r="L413" s="6">
        <v>2</v>
      </c>
      <c r="M413" s="6">
        <v>1</v>
      </c>
      <c r="N413" s="6">
        <v>3</v>
      </c>
      <c r="O413" s="6">
        <v>1</v>
      </c>
      <c r="P413" s="6">
        <v>1</v>
      </c>
      <c r="Q413" s="6">
        <v>1</v>
      </c>
      <c r="R413" s="6">
        <v>1</v>
      </c>
      <c r="S413" s="6">
        <v>1</v>
      </c>
      <c r="T413" s="6">
        <v>1</v>
      </c>
      <c r="U413" s="6">
        <v>1</v>
      </c>
      <c r="V413" s="6">
        <v>1</v>
      </c>
      <c r="W413" s="6">
        <v>1</v>
      </c>
      <c r="X413" s="6">
        <v>1</v>
      </c>
      <c r="Y413" s="6">
        <v>1</v>
      </c>
      <c r="Z413" s="6">
        <v>1</v>
      </c>
      <c r="AA413" s="6">
        <v>1</v>
      </c>
      <c r="AB413" s="6">
        <v>1</v>
      </c>
      <c r="AC413" s="6">
        <v>1</v>
      </c>
      <c r="AD413" s="6">
        <v>1</v>
      </c>
      <c r="AE413" s="6">
        <v>1</v>
      </c>
      <c r="AF413" s="6">
        <v>1</v>
      </c>
      <c r="AG413" s="6">
        <v>1</v>
      </c>
      <c r="AH413" s="6">
        <v>1</v>
      </c>
      <c r="AI413" s="6">
        <v>1</v>
      </c>
      <c r="AJ413" s="6">
        <v>1</v>
      </c>
      <c r="AK413" s="6">
        <v>1</v>
      </c>
      <c r="AL413" s="6">
        <v>4</v>
      </c>
      <c r="AM413" s="6">
        <v>3</v>
      </c>
      <c r="AN413" s="6">
        <v>2</v>
      </c>
      <c r="AO413" s="6">
        <v>1</v>
      </c>
      <c r="AP413" s="6">
        <v>1</v>
      </c>
      <c r="AQ413" s="6">
        <v>1</v>
      </c>
      <c r="AR413" s="6">
        <v>1</v>
      </c>
      <c r="AS413" s="6">
        <v>2</v>
      </c>
      <c r="AT413" s="6">
        <v>1</v>
      </c>
      <c r="AU413" s="6">
        <v>1</v>
      </c>
      <c r="AV413" s="6">
        <v>4</v>
      </c>
      <c r="AW413" s="6">
        <v>2</v>
      </c>
      <c r="AX413" s="6">
        <v>4</v>
      </c>
      <c r="AY413" s="6">
        <v>2</v>
      </c>
      <c r="AZ413" s="3">
        <f t="shared" si="361"/>
        <v>2.3000000000000003</v>
      </c>
      <c r="BA413" s="3">
        <f t="shared" si="362"/>
        <v>1</v>
      </c>
      <c r="BB413" s="3">
        <f t="shared" si="363"/>
        <v>1</v>
      </c>
      <c r="BC413" s="3">
        <f t="shared" si="364"/>
        <v>1</v>
      </c>
      <c r="BD413" s="3">
        <f t="shared" si="365"/>
        <v>1</v>
      </c>
      <c r="BE413" s="3">
        <f t="shared" si="366"/>
        <v>1</v>
      </c>
      <c r="BF413" s="3">
        <f t="shared" si="367"/>
        <v>1.7000000000000002</v>
      </c>
      <c r="BG413" s="3">
        <f t="shared" si="368"/>
        <v>2.333333333333333</v>
      </c>
      <c r="BH413" s="3">
        <f t="shared" si="369"/>
        <v>2.3000000000000003</v>
      </c>
      <c r="BI413" s="3">
        <f t="shared" si="370"/>
        <v>1</v>
      </c>
      <c r="BJ413" s="3">
        <f t="shared" si="371"/>
        <v>1</v>
      </c>
      <c r="BK413" s="3">
        <f t="shared" si="372"/>
        <v>1.9505494505494505</v>
      </c>
      <c r="BL413" s="3">
        <f t="shared" si="373"/>
        <v>1.6015000000000001</v>
      </c>
      <c r="BO413" t="s">
        <v>641</v>
      </c>
      <c r="BP413" t="str">
        <f t="shared" si="374"/>
        <v>('i2023110600394','2022','in2023110400001','2'),</v>
      </c>
      <c r="BQ413" t="str">
        <f t="shared" si="375"/>
        <v>('i2023110600394','2022','in2023110400002','2'),</v>
      </c>
      <c r="BR413" t="str">
        <f t="shared" si="376"/>
        <v>('i2023110600394','2022','in2023110400003','1'),</v>
      </c>
      <c r="BS413" t="str">
        <f t="shared" si="377"/>
        <v>('i2023110600394','2022','in2023110400004','3'),</v>
      </c>
      <c r="BT413" t="str">
        <f t="shared" si="378"/>
        <v>('i2023110600394','2022','in2023110400005','3'),</v>
      </c>
      <c r="BU413" t="str">
        <f t="shared" si="379"/>
        <v>('i2023110600394','2022','in2023110400006','3'),</v>
      </c>
      <c r="BV413" t="str">
        <f t="shared" si="380"/>
        <v>('i2023110600394','2022','in2023110400007','3'),</v>
      </c>
      <c r="BW413" t="str">
        <f t="shared" si="381"/>
        <v>('i2023110600394','2022','in2023110400008','2'),</v>
      </c>
      <c r="BX413" t="str">
        <f t="shared" si="382"/>
        <v>('i2023110600394','2022','in2023110400009','1'),</v>
      </c>
      <c r="BY413" t="str">
        <f t="shared" si="383"/>
        <v>('i2023110600394','2022','in2023110400010','3'),</v>
      </c>
      <c r="BZ413" t="str">
        <f t="shared" si="384"/>
        <v>('i2023110600394','2022','in2023110400011','1'),</v>
      </c>
      <c r="CA413" t="str">
        <f t="shared" si="385"/>
        <v>('i2023110600394','2022','in2023110400012','1'),</v>
      </c>
      <c r="CB413" t="str">
        <f t="shared" si="386"/>
        <v>('i2023110600394','2022','in2023110400013','1'),</v>
      </c>
      <c r="CC413" t="str">
        <f t="shared" si="387"/>
        <v>('i2023110600394','2022','in2023110400014','1'),</v>
      </c>
      <c r="CD413" t="str">
        <f t="shared" si="388"/>
        <v>('i2023110600394','2022','in2023110400015','1'),</v>
      </c>
      <c r="CE413" t="str">
        <f t="shared" si="389"/>
        <v>('i2023110600394','2022','in2023110400016','1'),</v>
      </c>
      <c r="CF413" t="str">
        <f t="shared" si="390"/>
        <v>('i2023110600394','2022','in2023110400017','1'),</v>
      </c>
      <c r="CG413" t="str">
        <f t="shared" si="391"/>
        <v>('i2023110600394','2022','in2023110400018','1'),</v>
      </c>
      <c r="CH413" t="str">
        <f t="shared" si="392"/>
        <v>('i2023110600394','2022','in2023110400019','1'),</v>
      </c>
      <c r="CI413" t="str">
        <f t="shared" si="393"/>
        <v>('i2023110600394','2022','in2023110400020','1'),</v>
      </c>
      <c r="CJ413" t="str">
        <f t="shared" si="394"/>
        <v>('i2023110600394','2022','in2023110400021','1'),</v>
      </c>
      <c r="CK413" t="str">
        <f t="shared" si="395"/>
        <v>('i2023110600394','2022','in2023110400022','1'),</v>
      </c>
      <c r="CL413" t="str">
        <f t="shared" si="396"/>
        <v>('i2023110600394','2022','in2023110400023','1'),</v>
      </c>
      <c r="CM413" t="str">
        <f t="shared" si="397"/>
        <v>('i2023110600394','2022','in2023110400024','1'),</v>
      </c>
      <c r="CN413" t="str">
        <f t="shared" si="398"/>
        <v>('i2023110600394','2022','in2023110400025','1'),</v>
      </c>
      <c r="CO413" t="str">
        <f t="shared" si="399"/>
        <v>('i2023110600394','2022','in2023110400026','1'),</v>
      </c>
      <c r="CP413" t="str">
        <f t="shared" si="400"/>
        <v>('i2023110600394','2022','in2023110400027','1'),</v>
      </c>
      <c r="CQ413" t="str">
        <f t="shared" si="401"/>
        <v>('i2023110600394','2022','in2023110400028','1'),</v>
      </c>
      <c r="CR413" t="str">
        <f t="shared" si="402"/>
        <v>('i2023110600394','2022','in2023110400029','1'),</v>
      </c>
      <c r="CS413" t="str">
        <f t="shared" si="403"/>
        <v>('i2023110600394','2022','in2023110400030','1'),</v>
      </c>
      <c r="CT413" t="str">
        <f t="shared" si="404"/>
        <v>('i2023110600394','2022','in2023110400031','1'),</v>
      </c>
      <c r="CU413" t="str">
        <f t="shared" si="405"/>
        <v>('i2023110600394','2022','in2023110400032','1'),</v>
      </c>
      <c r="CV413" t="str">
        <f t="shared" si="406"/>
        <v>('i2023110600394','2022','in2023110400033','1'),</v>
      </c>
      <c r="CW413" t="str">
        <f t="shared" si="407"/>
        <v>('i2023110600394','2022','in2023110400034','4'),</v>
      </c>
      <c r="CX413" t="str">
        <f t="shared" si="408"/>
        <v>('i2023110600394','2022','in2023110400035','3'),</v>
      </c>
      <c r="CY413" t="str">
        <f t="shared" si="409"/>
        <v>('i2023110600394','2022','in2023110400036','2'),</v>
      </c>
      <c r="CZ413" t="str">
        <f t="shared" si="410"/>
        <v>('i2023110600394','2022','in2023110400037','1'),</v>
      </c>
      <c r="DA413" t="str">
        <f t="shared" si="411"/>
        <v>('i2023110600394','2022','in2023110400038','1'),</v>
      </c>
      <c r="DB413" t="str">
        <f t="shared" si="412"/>
        <v>('i2023110600394','2022','in2023110400039','1'),</v>
      </c>
      <c r="DC413" t="str">
        <f t="shared" si="413"/>
        <v>('i2023110600394','2022','in2023110400040','1'),</v>
      </c>
      <c r="DD413" t="str">
        <f t="shared" si="414"/>
        <v>('i2023110600394','2022','in2023110400041','2'),</v>
      </c>
      <c r="DE413" t="str">
        <f t="shared" si="415"/>
        <v>('i2023110600394','2022','in2023110400042','1'),</v>
      </c>
      <c r="DF413" t="str">
        <f t="shared" si="416"/>
        <v>('i2023110600394','2022','in2023110400043','1'),</v>
      </c>
      <c r="DG413" t="str">
        <f t="shared" si="417"/>
        <v>('i2023110600394','2022','in2023110400044','4'),</v>
      </c>
      <c r="DH413" t="str">
        <f t="shared" si="418"/>
        <v>('i2023110600394','2022','in2023110400045','2'),</v>
      </c>
      <c r="DI413" t="str">
        <f t="shared" si="419"/>
        <v>('i2023110600394','2022','in2023110400046','4'),</v>
      </c>
      <c r="DJ413" t="str">
        <f t="shared" si="420"/>
        <v>('i2023110600394','2022','in2023110400047','2');</v>
      </c>
    </row>
    <row r="414" spans="1:114" x14ac:dyDescent="0.25">
      <c r="A414" s="4" t="str">
        <f>INDEX('instansi pusat'!$B$2:$C$623,MATCH(C414,'instansi pusat'!$D$2:$D$623,0),2)</f>
        <v>i2023110600372</v>
      </c>
      <c r="B414" s="6">
        <v>5502</v>
      </c>
      <c r="C414" s="5" t="s">
        <v>214</v>
      </c>
      <c r="D414" s="6">
        <v>2022</v>
      </c>
      <c r="E414" s="6">
        <v>1</v>
      </c>
      <c r="F414" s="6">
        <v>1</v>
      </c>
      <c r="G414" s="6">
        <v>1</v>
      </c>
      <c r="H414" s="6">
        <v>2</v>
      </c>
      <c r="I414" s="6">
        <v>3</v>
      </c>
      <c r="J414" s="6">
        <v>2</v>
      </c>
      <c r="K414" s="6">
        <v>1</v>
      </c>
      <c r="L414" s="6">
        <v>2</v>
      </c>
      <c r="M414" s="6">
        <v>1</v>
      </c>
      <c r="N414" s="6">
        <v>3</v>
      </c>
      <c r="O414" s="6">
        <v>1</v>
      </c>
      <c r="P414" s="6">
        <v>1</v>
      </c>
      <c r="Q414" s="6">
        <v>1</v>
      </c>
      <c r="R414" s="6">
        <v>1</v>
      </c>
      <c r="S414" s="6">
        <v>1</v>
      </c>
      <c r="T414" s="6">
        <v>1</v>
      </c>
      <c r="U414" s="6">
        <v>2</v>
      </c>
      <c r="V414" s="6">
        <v>1</v>
      </c>
      <c r="W414" s="6">
        <v>2</v>
      </c>
      <c r="X414" s="6">
        <v>1</v>
      </c>
      <c r="Y414" s="6">
        <v>1</v>
      </c>
      <c r="Z414" s="6">
        <v>1</v>
      </c>
      <c r="AA414" s="6">
        <v>1</v>
      </c>
      <c r="AB414" s="6">
        <v>1</v>
      </c>
      <c r="AC414" s="6">
        <v>1</v>
      </c>
      <c r="AD414" s="6">
        <v>1</v>
      </c>
      <c r="AE414" s="6">
        <v>1</v>
      </c>
      <c r="AF414" s="6">
        <v>1</v>
      </c>
      <c r="AG414" s="6">
        <v>1</v>
      </c>
      <c r="AH414" s="6">
        <v>1</v>
      </c>
      <c r="AI414" s="6">
        <v>1</v>
      </c>
      <c r="AJ414" s="6">
        <v>1</v>
      </c>
      <c r="AK414" s="6">
        <v>1</v>
      </c>
      <c r="AL414" s="6">
        <v>1</v>
      </c>
      <c r="AM414" s="6">
        <v>3</v>
      </c>
      <c r="AN414" s="6">
        <v>4</v>
      </c>
      <c r="AO414" s="6">
        <v>2</v>
      </c>
      <c r="AP414" s="6">
        <v>1</v>
      </c>
      <c r="AQ414" s="6">
        <v>2</v>
      </c>
      <c r="AR414" s="6">
        <v>3</v>
      </c>
      <c r="AS414" s="6">
        <v>2</v>
      </c>
      <c r="AT414" s="6">
        <v>4</v>
      </c>
      <c r="AU414" s="6">
        <v>1</v>
      </c>
      <c r="AV414" s="6">
        <v>2</v>
      </c>
      <c r="AW414" s="6">
        <v>2</v>
      </c>
      <c r="AX414" s="6">
        <v>2</v>
      </c>
      <c r="AY414" s="6">
        <v>2</v>
      </c>
      <c r="AZ414" s="3">
        <f t="shared" si="361"/>
        <v>1.7000000000000002</v>
      </c>
      <c r="BA414" s="3">
        <f t="shared" si="362"/>
        <v>1</v>
      </c>
      <c r="BB414" s="3">
        <f t="shared" si="363"/>
        <v>1.25</v>
      </c>
      <c r="BC414" s="3">
        <f t="shared" si="364"/>
        <v>1.5</v>
      </c>
      <c r="BD414" s="3">
        <f t="shared" si="365"/>
        <v>1</v>
      </c>
      <c r="BE414" s="3">
        <f t="shared" si="366"/>
        <v>1</v>
      </c>
      <c r="BF414" s="3">
        <f t="shared" si="367"/>
        <v>2</v>
      </c>
      <c r="BG414" s="3">
        <f t="shared" si="368"/>
        <v>2.1666666666666665</v>
      </c>
      <c r="BH414" s="3">
        <f t="shared" si="369"/>
        <v>1.7000000000000002</v>
      </c>
      <c r="BI414" s="3">
        <f t="shared" si="370"/>
        <v>1.2000000000000002</v>
      </c>
      <c r="BJ414" s="3">
        <f t="shared" si="371"/>
        <v>1</v>
      </c>
      <c r="BK414" s="3">
        <f t="shared" si="372"/>
        <v>2.0659340659340657</v>
      </c>
      <c r="BL414" s="3">
        <f t="shared" si="373"/>
        <v>1.6260000000000001</v>
      </c>
      <c r="BO414" t="s">
        <v>641</v>
      </c>
      <c r="BP414" t="str">
        <f t="shared" si="374"/>
        <v>('i2023110600372','2022','in2023110400001','1'),</v>
      </c>
      <c r="BQ414" t="str">
        <f t="shared" si="375"/>
        <v>('i2023110600372','2022','in2023110400002','1'),</v>
      </c>
      <c r="BR414" t="str">
        <f t="shared" si="376"/>
        <v>('i2023110600372','2022','in2023110400003','1'),</v>
      </c>
      <c r="BS414" t="str">
        <f t="shared" si="377"/>
        <v>('i2023110600372','2022','in2023110400004','2'),</v>
      </c>
      <c r="BT414" t="str">
        <f t="shared" si="378"/>
        <v>('i2023110600372','2022','in2023110400005','3'),</v>
      </c>
      <c r="BU414" t="str">
        <f t="shared" si="379"/>
        <v>('i2023110600372','2022','in2023110400006','2'),</v>
      </c>
      <c r="BV414" t="str">
        <f t="shared" si="380"/>
        <v>('i2023110600372','2022','in2023110400007','1'),</v>
      </c>
      <c r="BW414" t="str">
        <f t="shared" si="381"/>
        <v>('i2023110600372','2022','in2023110400008','2'),</v>
      </c>
      <c r="BX414" t="str">
        <f t="shared" si="382"/>
        <v>('i2023110600372','2022','in2023110400009','1'),</v>
      </c>
      <c r="BY414" t="str">
        <f t="shared" si="383"/>
        <v>('i2023110600372','2022','in2023110400010','3'),</v>
      </c>
      <c r="BZ414" t="str">
        <f t="shared" si="384"/>
        <v>('i2023110600372','2022','in2023110400011','1'),</v>
      </c>
      <c r="CA414" t="str">
        <f t="shared" si="385"/>
        <v>('i2023110600372','2022','in2023110400012','1'),</v>
      </c>
      <c r="CB414" t="str">
        <f t="shared" si="386"/>
        <v>('i2023110600372','2022','in2023110400013','1'),</v>
      </c>
      <c r="CC414" t="str">
        <f t="shared" si="387"/>
        <v>('i2023110600372','2022','in2023110400014','1'),</v>
      </c>
      <c r="CD414" t="str">
        <f t="shared" si="388"/>
        <v>('i2023110600372','2022','in2023110400015','1'),</v>
      </c>
      <c r="CE414" t="str">
        <f t="shared" si="389"/>
        <v>('i2023110600372','2022','in2023110400016','1'),</v>
      </c>
      <c r="CF414" t="str">
        <f t="shared" si="390"/>
        <v>('i2023110600372','2022','in2023110400017','2'),</v>
      </c>
      <c r="CG414" t="str">
        <f t="shared" si="391"/>
        <v>('i2023110600372','2022','in2023110400018','1'),</v>
      </c>
      <c r="CH414" t="str">
        <f t="shared" si="392"/>
        <v>('i2023110600372','2022','in2023110400019','2'),</v>
      </c>
      <c r="CI414" t="str">
        <f t="shared" si="393"/>
        <v>('i2023110600372','2022','in2023110400020','1'),</v>
      </c>
      <c r="CJ414" t="str">
        <f t="shared" si="394"/>
        <v>('i2023110600372','2022','in2023110400021','1'),</v>
      </c>
      <c r="CK414" t="str">
        <f t="shared" si="395"/>
        <v>('i2023110600372','2022','in2023110400022','1'),</v>
      </c>
      <c r="CL414" t="str">
        <f t="shared" si="396"/>
        <v>('i2023110600372','2022','in2023110400023','1'),</v>
      </c>
      <c r="CM414" t="str">
        <f t="shared" si="397"/>
        <v>('i2023110600372','2022','in2023110400024','1'),</v>
      </c>
      <c r="CN414" t="str">
        <f t="shared" si="398"/>
        <v>('i2023110600372','2022','in2023110400025','1'),</v>
      </c>
      <c r="CO414" t="str">
        <f t="shared" si="399"/>
        <v>('i2023110600372','2022','in2023110400026','1'),</v>
      </c>
      <c r="CP414" t="str">
        <f t="shared" si="400"/>
        <v>('i2023110600372','2022','in2023110400027','1'),</v>
      </c>
      <c r="CQ414" t="str">
        <f t="shared" si="401"/>
        <v>('i2023110600372','2022','in2023110400028','1'),</v>
      </c>
      <c r="CR414" t="str">
        <f t="shared" si="402"/>
        <v>('i2023110600372','2022','in2023110400029','1'),</v>
      </c>
      <c r="CS414" t="str">
        <f t="shared" si="403"/>
        <v>('i2023110600372','2022','in2023110400030','1'),</v>
      </c>
      <c r="CT414" t="str">
        <f t="shared" si="404"/>
        <v>('i2023110600372','2022','in2023110400031','1'),</v>
      </c>
      <c r="CU414" t="str">
        <f t="shared" si="405"/>
        <v>('i2023110600372','2022','in2023110400032','1'),</v>
      </c>
      <c r="CV414" t="str">
        <f t="shared" si="406"/>
        <v>('i2023110600372','2022','in2023110400033','1'),</v>
      </c>
      <c r="CW414" t="str">
        <f t="shared" si="407"/>
        <v>('i2023110600372','2022','in2023110400034','1'),</v>
      </c>
      <c r="CX414" t="str">
        <f t="shared" si="408"/>
        <v>('i2023110600372','2022','in2023110400035','3'),</v>
      </c>
      <c r="CY414" t="str">
        <f t="shared" si="409"/>
        <v>('i2023110600372','2022','in2023110400036','4'),</v>
      </c>
      <c r="CZ414" t="str">
        <f t="shared" si="410"/>
        <v>('i2023110600372','2022','in2023110400037','2'),</v>
      </c>
      <c r="DA414" t="str">
        <f t="shared" si="411"/>
        <v>('i2023110600372','2022','in2023110400038','1'),</v>
      </c>
      <c r="DB414" t="str">
        <f t="shared" si="412"/>
        <v>('i2023110600372','2022','in2023110400039','2'),</v>
      </c>
      <c r="DC414" t="str">
        <f t="shared" si="413"/>
        <v>('i2023110600372','2022','in2023110400040','3'),</v>
      </c>
      <c r="DD414" t="str">
        <f t="shared" si="414"/>
        <v>('i2023110600372','2022','in2023110400041','2'),</v>
      </c>
      <c r="DE414" t="str">
        <f t="shared" si="415"/>
        <v>('i2023110600372','2022','in2023110400042','4'),</v>
      </c>
      <c r="DF414" t="str">
        <f t="shared" si="416"/>
        <v>('i2023110600372','2022','in2023110400043','1'),</v>
      </c>
      <c r="DG414" t="str">
        <f t="shared" si="417"/>
        <v>('i2023110600372','2022','in2023110400044','2'),</v>
      </c>
      <c r="DH414" t="str">
        <f t="shared" si="418"/>
        <v>('i2023110600372','2022','in2023110400045','2'),</v>
      </c>
      <c r="DI414" t="str">
        <f t="shared" si="419"/>
        <v>('i2023110600372','2022','in2023110400046','2'),</v>
      </c>
      <c r="DJ414" t="str">
        <f t="shared" si="420"/>
        <v>('i2023110600372','2022','in2023110400047','2');</v>
      </c>
    </row>
    <row r="415" spans="1:114" x14ac:dyDescent="0.25">
      <c r="A415" s="4" t="str">
        <f>INDEX('instansi pusat'!$B$2:$C$623,MATCH(C415,'instansi pusat'!$D$2:$D$623,0),2)</f>
        <v>i2023110600378</v>
      </c>
      <c r="B415" s="6">
        <v>5509</v>
      </c>
      <c r="C415" s="5" t="s">
        <v>221</v>
      </c>
      <c r="D415" s="6">
        <v>2022</v>
      </c>
      <c r="E415" s="6">
        <v>1</v>
      </c>
      <c r="F415" s="6">
        <v>1</v>
      </c>
      <c r="G415" s="6">
        <v>3</v>
      </c>
      <c r="H415" s="6">
        <v>1</v>
      </c>
      <c r="I415" s="6">
        <v>1</v>
      </c>
      <c r="J415" s="6">
        <v>1</v>
      </c>
      <c r="K415" s="6">
        <v>1</v>
      </c>
      <c r="L415" s="6">
        <v>1</v>
      </c>
      <c r="M415" s="6">
        <v>1</v>
      </c>
      <c r="N415" s="6">
        <v>1</v>
      </c>
      <c r="O415" s="6">
        <v>1</v>
      </c>
      <c r="P415" s="6">
        <v>1</v>
      </c>
      <c r="Q415" s="6">
        <v>2</v>
      </c>
      <c r="R415" s="6">
        <v>3</v>
      </c>
      <c r="S415" s="6">
        <v>1</v>
      </c>
      <c r="T415" s="6">
        <v>2</v>
      </c>
      <c r="U415" s="6">
        <v>3</v>
      </c>
      <c r="V415" s="6">
        <v>1</v>
      </c>
      <c r="W415" s="6">
        <v>3</v>
      </c>
      <c r="X415" s="6">
        <v>2</v>
      </c>
      <c r="Y415" s="6">
        <v>1</v>
      </c>
      <c r="Z415" s="6">
        <v>1</v>
      </c>
      <c r="AA415" s="6">
        <v>1</v>
      </c>
      <c r="AB415" s="6">
        <v>1</v>
      </c>
      <c r="AC415" s="6">
        <v>1</v>
      </c>
      <c r="AD415" s="6">
        <v>1</v>
      </c>
      <c r="AE415" s="6">
        <v>1</v>
      </c>
      <c r="AF415" s="6">
        <v>1</v>
      </c>
      <c r="AG415" s="6">
        <v>1</v>
      </c>
      <c r="AH415" s="6">
        <v>1</v>
      </c>
      <c r="AI415" s="6">
        <v>3</v>
      </c>
      <c r="AJ415" s="6">
        <v>4</v>
      </c>
      <c r="AK415" s="6">
        <v>4</v>
      </c>
      <c r="AL415" s="6">
        <v>3</v>
      </c>
      <c r="AM415" s="6">
        <v>3</v>
      </c>
      <c r="AN415" s="6">
        <v>4</v>
      </c>
      <c r="AO415" s="6">
        <v>2</v>
      </c>
      <c r="AP415" s="6">
        <v>2</v>
      </c>
      <c r="AQ415" s="6">
        <v>2</v>
      </c>
      <c r="AR415" s="6">
        <v>4</v>
      </c>
      <c r="AS415" s="6">
        <v>2</v>
      </c>
      <c r="AT415" s="6">
        <v>4</v>
      </c>
      <c r="AU415" s="6">
        <v>2</v>
      </c>
      <c r="AV415" s="6">
        <v>3</v>
      </c>
      <c r="AW415" s="6">
        <v>2</v>
      </c>
      <c r="AX415" s="6">
        <v>3</v>
      </c>
      <c r="AY415" s="6">
        <v>3</v>
      </c>
      <c r="AZ415" s="3">
        <f t="shared" si="361"/>
        <v>1.2000000000000002</v>
      </c>
      <c r="BA415" s="3">
        <f t="shared" si="362"/>
        <v>1.75</v>
      </c>
      <c r="BB415" s="3">
        <f t="shared" si="363"/>
        <v>1.75</v>
      </c>
      <c r="BC415" s="3">
        <f t="shared" si="364"/>
        <v>2.5</v>
      </c>
      <c r="BD415" s="3">
        <f t="shared" si="365"/>
        <v>1</v>
      </c>
      <c r="BE415" s="3">
        <f t="shared" si="366"/>
        <v>1.6666666666666665</v>
      </c>
      <c r="BF415" s="3">
        <f t="shared" si="367"/>
        <v>3</v>
      </c>
      <c r="BG415" s="3">
        <f t="shared" si="368"/>
        <v>2.833333333333333</v>
      </c>
      <c r="BH415" s="3">
        <f t="shared" si="369"/>
        <v>1.2000000000000002</v>
      </c>
      <c r="BI415" s="3">
        <f t="shared" si="370"/>
        <v>1.9000000000000001</v>
      </c>
      <c r="BJ415" s="3">
        <f t="shared" si="371"/>
        <v>1.1818181818181817</v>
      </c>
      <c r="BK415" s="3">
        <f t="shared" si="372"/>
        <v>2.9340659340659334</v>
      </c>
      <c r="BL415" s="3">
        <f t="shared" si="373"/>
        <v>2.1609999999999996</v>
      </c>
      <c r="BO415" t="s">
        <v>641</v>
      </c>
      <c r="BP415" t="str">
        <f t="shared" si="374"/>
        <v>('i2023110600378','2022','in2023110400001','1'),</v>
      </c>
      <c r="BQ415" t="str">
        <f t="shared" si="375"/>
        <v>('i2023110600378','2022','in2023110400002','1'),</v>
      </c>
      <c r="BR415" t="str">
        <f t="shared" si="376"/>
        <v>('i2023110600378','2022','in2023110400003','3'),</v>
      </c>
      <c r="BS415" t="str">
        <f t="shared" si="377"/>
        <v>('i2023110600378','2022','in2023110400004','1'),</v>
      </c>
      <c r="BT415" t="str">
        <f t="shared" si="378"/>
        <v>('i2023110600378','2022','in2023110400005','1'),</v>
      </c>
      <c r="BU415" t="str">
        <f t="shared" si="379"/>
        <v>('i2023110600378','2022','in2023110400006','1'),</v>
      </c>
      <c r="BV415" t="str">
        <f t="shared" si="380"/>
        <v>('i2023110600378','2022','in2023110400007','1'),</v>
      </c>
      <c r="BW415" t="str">
        <f t="shared" si="381"/>
        <v>('i2023110600378','2022','in2023110400008','1'),</v>
      </c>
      <c r="BX415" t="str">
        <f t="shared" si="382"/>
        <v>('i2023110600378','2022','in2023110400009','1'),</v>
      </c>
      <c r="BY415" t="str">
        <f t="shared" si="383"/>
        <v>('i2023110600378','2022','in2023110400010','1'),</v>
      </c>
      <c r="BZ415" t="str">
        <f t="shared" si="384"/>
        <v>('i2023110600378','2022','in2023110400011','1'),</v>
      </c>
      <c r="CA415" t="str">
        <f t="shared" si="385"/>
        <v>('i2023110600378','2022','in2023110400012','1'),</v>
      </c>
      <c r="CB415" t="str">
        <f t="shared" si="386"/>
        <v>('i2023110600378','2022','in2023110400013','2'),</v>
      </c>
      <c r="CC415" t="str">
        <f t="shared" si="387"/>
        <v>('i2023110600378','2022','in2023110400014','3'),</v>
      </c>
      <c r="CD415" t="str">
        <f t="shared" si="388"/>
        <v>('i2023110600378','2022','in2023110400015','1'),</v>
      </c>
      <c r="CE415" t="str">
        <f t="shared" si="389"/>
        <v>('i2023110600378','2022','in2023110400016','2'),</v>
      </c>
      <c r="CF415" t="str">
        <f t="shared" si="390"/>
        <v>('i2023110600378','2022','in2023110400017','3'),</v>
      </c>
      <c r="CG415" t="str">
        <f t="shared" si="391"/>
        <v>('i2023110600378','2022','in2023110400018','1'),</v>
      </c>
      <c r="CH415" t="str">
        <f t="shared" si="392"/>
        <v>('i2023110600378','2022','in2023110400019','3'),</v>
      </c>
      <c r="CI415" t="str">
        <f t="shared" si="393"/>
        <v>('i2023110600378','2022','in2023110400020','2'),</v>
      </c>
      <c r="CJ415" t="str">
        <f t="shared" si="394"/>
        <v>('i2023110600378','2022','in2023110400021','1'),</v>
      </c>
      <c r="CK415" t="str">
        <f t="shared" si="395"/>
        <v>('i2023110600378','2022','in2023110400022','1'),</v>
      </c>
      <c r="CL415" t="str">
        <f t="shared" si="396"/>
        <v>('i2023110600378','2022','in2023110400023','1'),</v>
      </c>
      <c r="CM415" t="str">
        <f t="shared" si="397"/>
        <v>('i2023110600378','2022','in2023110400024','1'),</v>
      </c>
      <c r="CN415" t="str">
        <f t="shared" si="398"/>
        <v>('i2023110600378','2022','in2023110400025','1'),</v>
      </c>
      <c r="CO415" t="str">
        <f t="shared" si="399"/>
        <v>('i2023110600378','2022','in2023110400026','1'),</v>
      </c>
      <c r="CP415" t="str">
        <f t="shared" si="400"/>
        <v>('i2023110600378','2022','in2023110400027','1'),</v>
      </c>
      <c r="CQ415" t="str">
        <f t="shared" si="401"/>
        <v>('i2023110600378','2022','in2023110400028','1'),</v>
      </c>
      <c r="CR415" t="str">
        <f t="shared" si="402"/>
        <v>('i2023110600378','2022','in2023110400029','1'),</v>
      </c>
      <c r="CS415" t="str">
        <f t="shared" si="403"/>
        <v>('i2023110600378','2022','in2023110400030','1'),</v>
      </c>
      <c r="CT415" t="str">
        <f t="shared" si="404"/>
        <v>('i2023110600378','2022','in2023110400031','3'),</v>
      </c>
      <c r="CU415" t="str">
        <f t="shared" si="405"/>
        <v>('i2023110600378','2022','in2023110400032','4'),</v>
      </c>
      <c r="CV415" t="str">
        <f t="shared" si="406"/>
        <v>('i2023110600378','2022','in2023110400033','4'),</v>
      </c>
      <c r="CW415" t="str">
        <f t="shared" si="407"/>
        <v>('i2023110600378','2022','in2023110400034','3'),</v>
      </c>
      <c r="CX415" t="str">
        <f t="shared" si="408"/>
        <v>('i2023110600378','2022','in2023110400035','3'),</v>
      </c>
      <c r="CY415" t="str">
        <f t="shared" si="409"/>
        <v>('i2023110600378','2022','in2023110400036','4'),</v>
      </c>
      <c r="CZ415" t="str">
        <f t="shared" si="410"/>
        <v>('i2023110600378','2022','in2023110400037','2'),</v>
      </c>
      <c r="DA415" t="str">
        <f t="shared" si="411"/>
        <v>('i2023110600378','2022','in2023110400038','2'),</v>
      </c>
      <c r="DB415" t="str">
        <f t="shared" si="412"/>
        <v>('i2023110600378','2022','in2023110400039','2'),</v>
      </c>
      <c r="DC415" t="str">
        <f t="shared" si="413"/>
        <v>('i2023110600378','2022','in2023110400040','4'),</v>
      </c>
      <c r="DD415" t="str">
        <f t="shared" si="414"/>
        <v>('i2023110600378','2022','in2023110400041','2'),</v>
      </c>
      <c r="DE415" t="str">
        <f t="shared" si="415"/>
        <v>('i2023110600378','2022','in2023110400042','4'),</v>
      </c>
      <c r="DF415" t="str">
        <f t="shared" si="416"/>
        <v>('i2023110600378','2022','in2023110400043','2'),</v>
      </c>
      <c r="DG415" t="str">
        <f t="shared" si="417"/>
        <v>('i2023110600378','2022','in2023110400044','3'),</v>
      </c>
      <c r="DH415" t="str">
        <f t="shared" si="418"/>
        <v>('i2023110600378','2022','in2023110400045','2'),</v>
      </c>
      <c r="DI415" t="str">
        <f t="shared" si="419"/>
        <v>('i2023110600378','2022','in2023110400046','3'),</v>
      </c>
      <c r="DJ415" t="str">
        <f t="shared" si="420"/>
        <v>('i2023110600378','2022','in2023110400047','3');</v>
      </c>
    </row>
    <row r="416" spans="1:114" x14ac:dyDescent="0.25">
      <c r="A416" s="4" t="str">
        <f>INDEX('instansi pusat'!$B$2:$C$623,MATCH(C416,'instansi pusat'!$D$2:$D$623,0),2)</f>
        <v>i2023110600018</v>
      </c>
      <c r="B416" s="6">
        <v>5209</v>
      </c>
      <c r="C416" s="5" t="s">
        <v>522</v>
      </c>
      <c r="D416" s="6">
        <v>2022</v>
      </c>
      <c r="E416" s="6">
        <v>3</v>
      </c>
      <c r="F416" s="6">
        <v>3</v>
      </c>
      <c r="G416" s="6">
        <v>3</v>
      </c>
      <c r="H416" s="6">
        <v>1</v>
      </c>
      <c r="I416" s="6">
        <v>3</v>
      </c>
      <c r="J416" s="6">
        <v>3</v>
      </c>
      <c r="K416" s="6">
        <v>3</v>
      </c>
      <c r="L416" s="6">
        <v>2</v>
      </c>
      <c r="M416" s="6">
        <v>3</v>
      </c>
      <c r="N416" s="6">
        <v>3</v>
      </c>
      <c r="O416" s="6">
        <v>1</v>
      </c>
      <c r="P416" s="6">
        <v>3</v>
      </c>
      <c r="Q416" s="6">
        <v>2</v>
      </c>
      <c r="R416" s="6">
        <v>1</v>
      </c>
      <c r="S416" s="6">
        <v>1</v>
      </c>
      <c r="T416" s="6">
        <v>3</v>
      </c>
      <c r="U416" s="6">
        <v>1</v>
      </c>
      <c r="V416" s="6">
        <v>1</v>
      </c>
      <c r="W416" s="6">
        <v>2</v>
      </c>
      <c r="X416" s="6">
        <v>4</v>
      </c>
      <c r="Y416" s="6">
        <v>2</v>
      </c>
      <c r="Z416" s="6">
        <v>2</v>
      </c>
      <c r="AA416" s="6">
        <v>2</v>
      </c>
      <c r="AB416" s="6">
        <v>2</v>
      </c>
      <c r="AC416" s="6">
        <v>2</v>
      </c>
      <c r="AD416" s="6">
        <v>2</v>
      </c>
      <c r="AE416" s="6">
        <v>2</v>
      </c>
      <c r="AF416" s="6">
        <v>2</v>
      </c>
      <c r="AG416" s="6">
        <v>1</v>
      </c>
      <c r="AH416" s="6">
        <v>1</v>
      </c>
      <c r="AI416" s="6">
        <v>1</v>
      </c>
      <c r="AJ416" s="6">
        <v>4</v>
      </c>
      <c r="AK416" s="6">
        <v>4</v>
      </c>
      <c r="AL416" s="6">
        <v>4</v>
      </c>
      <c r="AM416" s="6">
        <v>4</v>
      </c>
      <c r="AN416" s="6">
        <v>2</v>
      </c>
      <c r="AO416" s="6">
        <v>4</v>
      </c>
      <c r="AP416" s="6">
        <v>3</v>
      </c>
      <c r="AQ416" s="6">
        <v>3</v>
      </c>
      <c r="AR416" s="6">
        <v>3</v>
      </c>
      <c r="AS416" s="6">
        <v>3</v>
      </c>
      <c r="AT416" s="6">
        <v>4</v>
      </c>
      <c r="AU416" s="6">
        <v>2</v>
      </c>
      <c r="AV416" s="6">
        <v>4</v>
      </c>
      <c r="AW416" s="6">
        <v>3</v>
      </c>
      <c r="AX416" s="6">
        <v>4</v>
      </c>
      <c r="AY416" s="6">
        <v>4</v>
      </c>
      <c r="AZ416" s="3">
        <f t="shared" si="361"/>
        <v>2.7</v>
      </c>
      <c r="BA416" s="3">
        <f t="shared" si="362"/>
        <v>1.75</v>
      </c>
      <c r="BB416" s="3">
        <f t="shared" si="363"/>
        <v>1.5</v>
      </c>
      <c r="BC416" s="3">
        <f t="shared" si="364"/>
        <v>3</v>
      </c>
      <c r="BD416" s="3">
        <f t="shared" si="365"/>
        <v>2</v>
      </c>
      <c r="BE416" s="3">
        <f t="shared" si="366"/>
        <v>1</v>
      </c>
      <c r="BF416" s="3">
        <f t="shared" si="367"/>
        <v>3.4000000000000004</v>
      </c>
      <c r="BG416" s="3">
        <f t="shared" si="368"/>
        <v>3.5</v>
      </c>
      <c r="BH416" s="3">
        <f t="shared" si="369"/>
        <v>2.7</v>
      </c>
      <c r="BI416" s="3">
        <f t="shared" si="370"/>
        <v>1.9000000000000004</v>
      </c>
      <c r="BJ416" s="3">
        <f t="shared" si="371"/>
        <v>1.7272727272727273</v>
      </c>
      <c r="BK416" s="3">
        <f t="shared" si="372"/>
        <v>3.4395604395604398</v>
      </c>
      <c r="BL416" s="3">
        <f t="shared" si="373"/>
        <v>2.6760000000000002</v>
      </c>
      <c r="BO416" t="s">
        <v>641</v>
      </c>
      <c r="BP416" t="str">
        <f t="shared" si="374"/>
        <v>('i2023110600018','2022','in2023110400001','3'),</v>
      </c>
      <c r="BQ416" t="str">
        <f t="shared" si="375"/>
        <v>('i2023110600018','2022','in2023110400002','3'),</v>
      </c>
      <c r="BR416" t="str">
        <f t="shared" si="376"/>
        <v>('i2023110600018','2022','in2023110400003','3'),</v>
      </c>
      <c r="BS416" t="str">
        <f t="shared" si="377"/>
        <v>('i2023110600018','2022','in2023110400004','1'),</v>
      </c>
      <c r="BT416" t="str">
        <f t="shared" si="378"/>
        <v>('i2023110600018','2022','in2023110400005','3'),</v>
      </c>
      <c r="BU416" t="str">
        <f t="shared" si="379"/>
        <v>('i2023110600018','2022','in2023110400006','3'),</v>
      </c>
      <c r="BV416" t="str">
        <f t="shared" si="380"/>
        <v>('i2023110600018','2022','in2023110400007','3'),</v>
      </c>
      <c r="BW416" t="str">
        <f t="shared" si="381"/>
        <v>('i2023110600018','2022','in2023110400008','2'),</v>
      </c>
      <c r="BX416" t="str">
        <f t="shared" si="382"/>
        <v>('i2023110600018','2022','in2023110400009','3'),</v>
      </c>
      <c r="BY416" t="str">
        <f t="shared" si="383"/>
        <v>('i2023110600018','2022','in2023110400010','3'),</v>
      </c>
      <c r="BZ416" t="str">
        <f t="shared" si="384"/>
        <v>('i2023110600018','2022','in2023110400011','1'),</v>
      </c>
      <c r="CA416" t="str">
        <f t="shared" si="385"/>
        <v>('i2023110600018','2022','in2023110400012','3'),</v>
      </c>
      <c r="CB416" t="str">
        <f t="shared" si="386"/>
        <v>('i2023110600018','2022','in2023110400013','2'),</v>
      </c>
      <c r="CC416" t="str">
        <f t="shared" si="387"/>
        <v>('i2023110600018','2022','in2023110400014','1'),</v>
      </c>
      <c r="CD416" t="str">
        <f t="shared" si="388"/>
        <v>('i2023110600018','2022','in2023110400015','1'),</v>
      </c>
      <c r="CE416" t="str">
        <f t="shared" si="389"/>
        <v>('i2023110600018','2022','in2023110400016','3'),</v>
      </c>
      <c r="CF416" t="str">
        <f t="shared" si="390"/>
        <v>('i2023110600018','2022','in2023110400017','1'),</v>
      </c>
      <c r="CG416" t="str">
        <f t="shared" si="391"/>
        <v>('i2023110600018','2022','in2023110400018','1'),</v>
      </c>
      <c r="CH416" t="str">
        <f t="shared" si="392"/>
        <v>('i2023110600018','2022','in2023110400019','2'),</v>
      </c>
      <c r="CI416" t="str">
        <f t="shared" si="393"/>
        <v>('i2023110600018','2022','in2023110400020','4'),</v>
      </c>
      <c r="CJ416" t="str">
        <f t="shared" si="394"/>
        <v>('i2023110600018','2022','in2023110400021','2'),</v>
      </c>
      <c r="CK416" t="str">
        <f t="shared" si="395"/>
        <v>('i2023110600018','2022','in2023110400022','2'),</v>
      </c>
      <c r="CL416" t="str">
        <f t="shared" si="396"/>
        <v>('i2023110600018','2022','in2023110400023','2'),</v>
      </c>
      <c r="CM416" t="str">
        <f t="shared" si="397"/>
        <v>('i2023110600018','2022','in2023110400024','2'),</v>
      </c>
      <c r="CN416" t="str">
        <f t="shared" si="398"/>
        <v>('i2023110600018','2022','in2023110400025','2'),</v>
      </c>
      <c r="CO416" t="str">
        <f t="shared" si="399"/>
        <v>('i2023110600018','2022','in2023110400026','2'),</v>
      </c>
      <c r="CP416" t="str">
        <f t="shared" si="400"/>
        <v>('i2023110600018','2022','in2023110400027','2'),</v>
      </c>
      <c r="CQ416" t="str">
        <f t="shared" si="401"/>
        <v>('i2023110600018','2022','in2023110400028','2'),</v>
      </c>
      <c r="CR416" t="str">
        <f t="shared" si="402"/>
        <v>('i2023110600018','2022','in2023110400029','1'),</v>
      </c>
      <c r="CS416" t="str">
        <f t="shared" si="403"/>
        <v>('i2023110600018','2022','in2023110400030','1'),</v>
      </c>
      <c r="CT416" t="str">
        <f t="shared" si="404"/>
        <v>('i2023110600018','2022','in2023110400031','1'),</v>
      </c>
      <c r="CU416" t="str">
        <f t="shared" si="405"/>
        <v>('i2023110600018','2022','in2023110400032','4'),</v>
      </c>
      <c r="CV416" t="str">
        <f t="shared" si="406"/>
        <v>('i2023110600018','2022','in2023110400033','4'),</v>
      </c>
      <c r="CW416" t="str">
        <f t="shared" si="407"/>
        <v>('i2023110600018','2022','in2023110400034','4'),</v>
      </c>
      <c r="CX416" t="str">
        <f t="shared" si="408"/>
        <v>('i2023110600018','2022','in2023110400035','4'),</v>
      </c>
      <c r="CY416" t="str">
        <f t="shared" si="409"/>
        <v>('i2023110600018','2022','in2023110400036','2'),</v>
      </c>
      <c r="CZ416" t="str">
        <f t="shared" si="410"/>
        <v>('i2023110600018','2022','in2023110400037','4'),</v>
      </c>
      <c r="DA416" t="str">
        <f t="shared" si="411"/>
        <v>('i2023110600018','2022','in2023110400038','3'),</v>
      </c>
      <c r="DB416" t="str">
        <f t="shared" si="412"/>
        <v>('i2023110600018','2022','in2023110400039','3'),</v>
      </c>
      <c r="DC416" t="str">
        <f t="shared" si="413"/>
        <v>('i2023110600018','2022','in2023110400040','3'),</v>
      </c>
      <c r="DD416" t="str">
        <f t="shared" si="414"/>
        <v>('i2023110600018','2022','in2023110400041','3'),</v>
      </c>
      <c r="DE416" t="str">
        <f t="shared" si="415"/>
        <v>('i2023110600018','2022','in2023110400042','4'),</v>
      </c>
      <c r="DF416" t="str">
        <f t="shared" si="416"/>
        <v>('i2023110600018','2022','in2023110400043','2'),</v>
      </c>
      <c r="DG416" t="str">
        <f t="shared" si="417"/>
        <v>('i2023110600018','2022','in2023110400044','4'),</v>
      </c>
      <c r="DH416" t="str">
        <f t="shared" si="418"/>
        <v>('i2023110600018','2022','in2023110400045','3'),</v>
      </c>
      <c r="DI416" t="str">
        <f t="shared" si="419"/>
        <v>('i2023110600018','2022','in2023110400046','4'),</v>
      </c>
      <c r="DJ416" t="str">
        <f t="shared" si="420"/>
        <v>('i2023110600018','2022','in2023110400047','4');</v>
      </c>
    </row>
    <row r="417" spans="1:114" x14ac:dyDescent="0.25">
      <c r="A417" s="4" t="str">
        <f>INDEX('instansi pusat'!$B$2:$C$623,MATCH(C417,'instansi pusat'!$D$2:$D$623,0),2)</f>
        <v>i2023110600351</v>
      </c>
      <c r="B417" s="6">
        <v>5204</v>
      </c>
      <c r="C417" s="5" t="s">
        <v>517</v>
      </c>
      <c r="D417" s="6">
        <v>2022</v>
      </c>
      <c r="E417" s="6">
        <v>2</v>
      </c>
      <c r="F417" s="6">
        <v>2</v>
      </c>
      <c r="G417" s="6">
        <v>3</v>
      </c>
      <c r="H417" s="6">
        <v>1</v>
      </c>
      <c r="I417" s="6">
        <v>3</v>
      </c>
      <c r="J417" s="6">
        <v>2</v>
      </c>
      <c r="K417" s="6">
        <v>1</v>
      </c>
      <c r="L417" s="6">
        <v>2</v>
      </c>
      <c r="M417" s="6">
        <v>1</v>
      </c>
      <c r="N417" s="6">
        <v>2</v>
      </c>
      <c r="O417" s="6">
        <v>1</v>
      </c>
      <c r="P417" s="6">
        <v>2</v>
      </c>
      <c r="Q417" s="6">
        <v>1</v>
      </c>
      <c r="R417" s="6">
        <v>1</v>
      </c>
      <c r="S417" s="6">
        <v>1</v>
      </c>
      <c r="T417" s="6">
        <v>1</v>
      </c>
      <c r="U417" s="6">
        <v>1</v>
      </c>
      <c r="V417" s="6">
        <v>1</v>
      </c>
      <c r="W417" s="6">
        <v>1</v>
      </c>
      <c r="X417" s="6">
        <v>1</v>
      </c>
      <c r="Y417" s="6">
        <v>1</v>
      </c>
      <c r="Z417" s="6">
        <v>1</v>
      </c>
      <c r="AA417" s="6">
        <v>1</v>
      </c>
      <c r="AB417" s="6">
        <v>1</v>
      </c>
      <c r="AC417" s="6">
        <v>1</v>
      </c>
      <c r="AD417" s="6">
        <v>1</v>
      </c>
      <c r="AE417" s="6">
        <v>1</v>
      </c>
      <c r="AF417" s="6">
        <v>1</v>
      </c>
      <c r="AG417" s="6">
        <v>1</v>
      </c>
      <c r="AH417" s="6">
        <v>1</v>
      </c>
      <c r="AI417" s="6">
        <v>1</v>
      </c>
      <c r="AJ417" s="6">
        <v>4</v>
      </c>
      <c r="AK417" s="6">
        <v>4</v>
      </c>
      <c r="AL417" s="6">
        <v>3</v>
      </c>
      <c r="AM417" s="6">
        <v>3</v>
      </c>
      <c r="AN417" s="6">
        <v>2</v>
      </c>
      <c r="AO417" s="6">
        <v>1</v>
      </c>
      <c r="AP417" s="6">
        <v>2</v>
      </c>
      <c r="AQ417" s="6">
        <v>1</v>
      </c>
      <c r="AR417" s="6">
        <v>1</v>
      </c>
      <c r="AS417" s="6">
        <v>2</v>
      </c>
      <c r="AT417" s="6">
        <v>1</v>
      </c>
      <c r="AU417" s="6">
        <v>2</v>
      </c>
      <c r="AV417" s="6">
        <v>2</v>
      </c>
      <c r="AW417" s="6">
        <v>2</v>
      </c>
      <c r="AX417" s="6">
        <v>2</v>
      </c>
      <c r="AY417" s="6">
        <v>1</v>
      </c>
      <c r="AZ417" s="3">
        <f t="shared" si="361"/>
        <v>1.9000000000000001</v>
      </c>
      <c r="BA417" s="3">
        <f t="shared" si="362"/>
        <v>1.25</v>
      </c>
      <c r="BB417" s="3">
        <f t="shared" si="363"/>
        <v>1</v>
      </c>
      <c r="BC417" s="3">
        <f t="shared" si="364"/>
        <v>1</v>
      </c>
      <c r="BD417" s="3">
        <f t="shared" si="365"/>
        <v>1</v>
      </c>
      <c r="BE417" s="3">
        <f t="shared" si="366"/>
        <v>1</v>
      </c>
      <c r="BF417" s="3">
        <f t="shared" si="367"/>
        <v>2.3000000000000003</v>
      </c>
      <c r="BG417" s="3">
        <f t="shared" si="368"/>
        <v>1.6666666666666665</v>
      </c>
      <c r="BH417" s="3">
        <f t="shared" si="369"/>
        <v>1.9000000000000001</v>
      </c>
      <c r="BI417" s="3">
        <f t="shared" si="370"/>
        <v>1.1000000000000001</v>
      </c>
      <c r="BJ417" s="3">
        <f t="shared" si="371"/>
        <v>1</v>
      </c>
      <c r="BK417" s="3">
        <f t="shared" si="372"/>
        <v>2.0494505494505493</v>
      </c>
      <c r="BL417" s="3">
        <f t="shared" si="373"/>
        <v>1.6194999999999999</v>
      </c>
      <c r="BO417" t="s">
        <v>641</v>
      </c>
      <c r="BP417" t="str">
        <f t="shared" si="374"/>
        <v>('i2023110600351','2022','in2023110400001','2'),</v>
      </c>
      <c r="BQ417" t="str">
        <f t="shared" si="375"/>
        <v>('i2023110600351','2022','in2023110400002','2'),</v>
      </c>
      <c r="BR417" t="str">
        <f t="shared" si="376"/>
        <v>('i2023110600351','2022','in2023110400003','3'),</v>
      </c>
      <c r="BS417" t="str">
        <f t="shared" si="377"/>
        <v>('i2023110600351','2022','in2023110400004','1'),</v>
      </c>
      <c r="BT417" t="str">
        <f t="shared" si="378"/>
        <v>('i2023110600351','2022','in2023110400005','3'),</v>
      </c>
      <c r="BU417" t="str">
        <f t="shared" si="379"/>
        <v>('i2023110600351','2022','in2023110400006','2'),</v>
      </c>
      <c r="BV417" t="str">
        <f t="shared" si="380"/>
        <v>('i2023110600351','2022','in2023110400007','1'),</v>
      </c>
      <c r="BW417" t="str">
        <f t="shared" si="381"/>
        <v>('i2023110600351','2022','in2023110400008','2'),</v>
      </c>
      <c r="BX417" t="str">
        <f t="shared" si="382"/>
        <v>('i2023110600351','2022','in2023110400009','1'),</v>
      </c>
      <c r="BY417" t="str">
        <f t="shared" si="383"/>
        <v>('i2023110600351','2022','in2023110400010','2'),</v>
      </c>
      <c r="BZ417" t="str">
        <f t="shared" si="384"/>
        <v>('i2023110600351','2022','in2023110400011','1'),</v>
      </c>
      <c r="CA417" t="str">
        <f t="shared" si="385"/>
        <v>('i2023110600351','2022','in2023110400012','2'),</v>
      </c>
      <c r="CB417" t="str">
        <f t="shared" si="386"/>
        <v>('i2023110600351','2022','in2023110400013','1'),</v>
      </c>
      <c r="CC417" t="str">
        <f t="shared" si="387"/>
        <v>('i2023110600351','2022','in2023110400014','1'),</v>
      </c>
      <c r="CD417" t="str">
        <f t="shared" si="388"/>
        <v>('i2023110600351','2022','in2023110400015','1'),</v>
      </c>
      <c r="CE417" t="str">
        <f t="shared" si="389"/>
        <v>('i2023110600351','2022','in2023110400016','1'),</v>
      </c>
      <c r="CF417" t="str">
        <f t="shared" si="390"/>
        <v>('i2023110600351','2022','in2023110400017','1'),</v>
      </c>
      <c r="CG417" t="str">
        <f t="shared" si="391"/>
        <v>('i2023110600351','2022','in2023110400018','1'),</v>
      </c>
      <c r="CH417" t="str">
        <f t="shared" si="392"/>
        <v>('i2023110600351','2022','in2023110400019','1'),</v>
      </c>
      <c r="CI417" t="str">
        <f t="shared" si="393"/>
        <v>('i2023110600351','2022','in2023110400020','1'),</v>
      </c>
      <c r="CJ417" t="str">
        <f t="shared" si="394"/>
        <v>('i2023110600351','2022','in2023110400021','1'),</v>
      </c>
      <c r="CK417" t="str">
        <f t="shared" si="395"/>
        <v>('i2023110600351','2022','in2023110400022','1'),</v>
      </c>
      <c r="CL417" t="str">
        <f t="shared" si="396"/>
        <v>('i2023110600351','2022','in2023110400023','1'),</v>
      </c>
      <c r="CM417" t="str">
        <f t="shared" si="397"/>
        <v>('i2023110600351','2022','in2023110400024','1'),</v>
      </c>
      <c r="CN417" t="str">
        <f t="shared" si="398"/>
        <v>('i2023110600351','2022','in2023110400025','1'),</v>
      </c>
      <c r="CO417" t="str">
        <f t="shared" si="399"/>
        <v>('i2023110600351','2022','in2023110400026','1'),</v>
      </c>
      <c r="CP417" t="str">
        <f t="shared" si="400"/>
        <v>('i2023110600351','2022','in2023110400027','1'),</v>
      </c>
      <c r="CQ417" t="str">
        <f t="shared" si="401"/>
        <v>('i2023110600351','2022','in2023110400028','1'),</v>
      </c>
      <c r="CR417" t="str">
        <f t="shared" si="402"/>
        <v>('i2023110600351','2022','in2023110400029','1'),</v>
      </c>
      <c r="CS417" t="str">
        <f t="shared" si="403"/>
        <v>('i2023110600351','2022','in2023110400030','1'),</v>
      </c>
      <c r="CT417" t="str">
        <f t="shared" si="404"/>
        <v>('i2023110600351','2022','in2023110400031','1'),</v>
      </c>
      <c r="CU417" t="str">
        <f t="shared" si="405"/>
        <v>('i2023110600351','2022','in2023110400032','4'),</v>
      </c>
      <c r="CV417" t="str">
        <f t="shared" si="406"/>
        <v>('i2023110600351','2022','in2023110400033','4'),</v>
      </c>
      <c r="CW417" t="str">
        <f t="shared" si="407"/>
        <v>('i2023110600351','2022','in2023110400034','3'),</v>
      </c>
      <c r="CX417" t="str">
        <f t="shared" si="408"/>
        <v>('i2023110600351','2022','in2023110400035','3'),</v>
      </c>
      <c r="CY417" t="str">
        <f t="shared" si="409"/>
        <v>('i2023110600351','2022','in2023110400036','2'),</v>
      </c>
      <c r="CZ417" t="str">
        <f t="shared" si="410"/>
        <v>('i2023110600351','2022','in2023110400037','1'),</v>
      </c>
      <c r="DA417" t="str">
        <f t="shared" si="411"/>
        <v>('i2023110600351','2022','in2023110400038','2'),</v>
      </c>
      <c r="DB417" t="str">
        <f t="shared" si="412"/>
        <v>('i2023110600351','2022','in2023110400039','1'),</v>
      </c>
      <c r="DC417" t="str">
        <f t="shared" si="413"/>
        <v>('i2023110600351','2022','in2023110400040','1'),</v>
      </c>
      <c r="DD417" t="str">
        <f t="shared" si="414"/>
        <v>('i2023110600351','2022','in2023110400041','2'),</v>
      </c>
      <c r="DE417" t="str">
        <f t="shared" si="415"/>
        <v>('i2023110600351','2022','in2023110400042','1'),</v>
      </c>
      <c r="DF417" t="str">
        <f t="shared" si="416"/>
        <v>('i2023110600351','2022','in2023110400043','2'),</v>
      </c>
      <c r="DG417" t="str">
        <f t="shared" si="417"/>
        <v>('i2023110600351','2022','in2023110400044','2'),</v>
      </c>
      <c r="DH417" t="str">
        <f t="shared" si="418"/>
        <v>('i2023110600351','2022','in2023110400045','2'),</v>
      </c>
      <c r="DI417" t="str">
        <f t="shared" si="419"/>
        <v>('i2023110600351','2022','in2023110400046','2'),</v>
      </c>
      <c r="DJ417" t="str">
        <f t="shared" si="420"/>
        <v>('i2023110600351','2022','in2023110400047','1');</v>
      </c>
    </row>
    <row r="418" spans="1:114" x14ac:dyDescent="0.25">
      <c r="A418" s="4" t="str">
        <f>INDEX('instansi pusat'!$B$2:$C$623,MATCH(C418,'instansi pusat'!$D$2:$D$623,0),2)</f>
        <v>i2023110600353</v>
      </c>
      <c r="B418" s="6">
        <v>5208</v>
      </c>
      <c r="C418" s="5" t="s">
        <v>521</v>
      </c>
      <c r="D418" s="6">
        <v>2022</v>
      </c>
      <c r="E418" s="6">
        <v>3</v>
      </c>
      <c r="F418" s="6">
        <v>3</v>
      </c>
      <c r="G418" s="6">
        <v>3</v>
      </c>
      <c r="H418" s="6">
        <v>3</v>
      </c>
      <c r="I418" s="6">
        <v>3</v>
      </c>
      <c r="J418" s="6">
        <v>3</v>
      </c>
      <c r="K418" s="6">
        <v>1</v>
      </c>
      <c r="L418" s="6">
        <v>3</v>
      </c>
      <c r="M418" s="6">
        <v>3</v>
      </c>
      <c r="N418" s="6">
        <v>3</v>
      </c>
      <c r="O418" s="6">
        <v>2</v>
      </c>
      <c r="P418" s="6">
        <v>2</v>
      </c>
      <c r="Q418" s="6">
        <v>1</v>
      </c>
      <c r="R418" s="6">
        <v>2</v>
      </c>
      <c r="S418" s="6">
        <v>2</v>
      </c>
      <c r="T418" s="6">
        <v>2</v>
      </c>
      <c r="U418" s="6">
        <v>3</v>
      </c>
      <c r="V418" s="6">
        <v>2</v>
      </c>
      <c r="W418" s="6">
        <v>2</v>
      </c>
      <c r="X418" s="6">
        <v>2</v>
      </c>
      <c r="Y418" s="6">
        <v>1</v>
      </c>
      <c r="Z418" s="6">
        <v>1</v>
      </c>
      <c r="AA418" s="6">
        <v>1</v>
      </c>
      <c r="AB418" s="6">
        <v>1</v>
      </c>
      <c r="AC418" s="6">
        <v>1</v>
      </c>
      <c r="AD418" s="6">
        <v>1</v>
      </c>
      <c r="AE418" s="6">
        <v>1</v>
      </c>
      <c r="AF418" s="6">
        <v>1</v>
      </c>
      <c r="AG418" s="6">
        <v>1</v>
      </c>
      <c r="AH418" s="6">
        <v>1</v>
      </c>
      <c r="AI418" s="6">
        <v>1</v>
      </c>
      <c r="AJ418" s="6">
        <v>4</v>
      </c>
      <c r="AK418" s="6">
        <v>4</v>
      </c>
      <c r="AL418" s="6">
        <v>4</v>
      </c>
      <c r="AM418" s="6">
        <v>4</v>
      </c>
      <c r="AN418" s="6">
        <v>3</v>
      </c>
      <c r="AO418" s="6">
        <v>1</v>
      </c>
      <c r="AP418" s="6">
        <v>3</v>
      </c>
      <c r="AQ418" s="6">
        <v>2</v>
      </c>
      <c r="AR418" s="6">
        <v>3</v>
      </c>
      <c r="AS418" s="6">
        <v>3</v>
      </c>
      <c r="AT418" s="6">
        <v>1</v>
      </c>
      <c r="AU418" s="6">
        <v>1</v>
      </c>
      <c r="AV418" s="6">
        <v>3</v>
      </c>
      <c r="AW418" s="6">
        <v>4</v>
      </c>
      <c r="AX418" s="6">
        <v>4</v>
      </c>
      <c r="AY418" s="6">
        <v>4</v>
      </c>
      <c r="AZ418" s="3">
        <f t="shared" si="361"/>
        <v>2.8000000000000003</v>
      </c>
      <c r="BA418" s="3">
        <f t="shared" si="362"/>
        <v>1.75</v>
      </c>
      <c r="BB418" s="3">
        <f t="shared" si="363"/>
        <v>2.25</v>
      </c>
      <c r="BC418" s="3">
        <f t="shared" si="364"/>
        <v>2</v>
      </c>
      <c r="BD418" s="3">
        <f t="shared" si="365"/>
        <v>1</v>
      </c>
      <c r="BE418" s="3">
        <f t="shared" si="366"/>
        <v>1</v>
      </c>
      <c r="BF418" s="3">
        <f t="shared" si="367"/>
        <v>3.1</v>
      </c>
      <c r="BG418" s="3">
        <f t="shared" si="368"/>
        <v>2.833333333333333</v>
      </c>
      <c r="BH418" s="3">
        <f t="shared" si="369"/>
        <v>2.8000000000000003</v>
      </c>
      <c r="BI418" s="3">
        <f t="shared" si="370"/>
        <v>2</v>
      </c>
      <c r="BJ418" s="3">
        <f t="shared" si="371"/>
        <v>1</v>
      </c>
      <c r="BK418" s="3">
        <f t="shared" si="372"/>
        <v>2.9945054945054945</v>
      </c>
      <c r="BL418" s="3">
        <f t="shared" si="373"/>
        <v>2.3915000000000002</v>
      </c>
      <c r="BO418" t="s">
        <v>641</v>
      </c>
      <c r="BP418" t="str">
        <f t="shared" si="374"/>
        <v>('i2023110600353','2022','in2023110400001','3'),</v>
      </c>
      <c r="BQ418" t="str">
        <f t="shared" si="375"/>
        <v>('i2023110600353','2022','in2023110400002','3'),</v>
      </c>
      <c r="BR418" t="str">
        <f t="shared" si="376"/>
        <v>('i2023110600353','2022','in2023110400003','3'),</v>
      </c>
      <c r="BS418" t="str">
        <f t="shared" si="377"/>
        <v>('i2023110600353','2022','in2023110400004','3'),</v>
      </c>
      <c r="BT418" t="str">
        <f t="shared" si="378"/>
        <v>('i2023110600353','2022','in2023110400005','3'),</v>
      </c>
      <c r="BU418" t="str">
        <f t="shared" si="379"/>
        <v>('i2023110600353','2022','in2023110400006','3'),</v>
      </c>
      <c r="BV418" t="str">
        <f t="shared" si="380"/>
        <v>('i2023110600353','2022','in2023110400007','1'),</v>
      </c>
      <c r="BW418" t="str">
        <f t="shared" si="381"/>
        <v>('i2023110600353','2022','in2023110400008','3'),</v>
      </c>
      <c r="BX418" t="str">
        <f t="shared" si="382"/>
        <v>('i2023110600353','2022','in2023110400009','3'),</v>
      </c>
      <c r="BY418" t="str">
        <f t="shared" si="383"/>
        <v>('i2023110600353','2022','in2023110400010','3'),</v>
      </c>
      <c r="BZ418" t="str">
        <f t="shared" si="384"/>
        <v>('i2023110600353','2022','in2023110400011','2'),</v>
      </c>
      <c r="CA418" t="str">
        <f t="shared" si="385"/>
        <v>('i2023110600353','2022','in2023110400012','2'),</v>
      </c>
      <c r="CB418" t="str">
        <f t="shared" si="386"/>
        <v>('i2023110600353','2022','in2023110400013','1'),</v>
      </c>
      <c r="CC418" t="str">
        <f t="shared" si="387"/>
        <v>('i2023110600353','2022','in2023110400014','2'),</v>
      </c>
      <c r="CD418" t="str">
        <f t="shared" si="388"/>
        <v>('i2023110600353','2022','in2023110400015','2'),</v>
      </c>
      <c r="CE418" t="str">
        <f t="shared" si="389"/>
        <v>('i2023110600353','2022','in2023110400016','2'),</v>
      </c>
      <c r="CF418" t="str">
        <f t="shared" si="390"/>
        <v>('i2023110600353','2022','in2023110400017','3'),</v>
      </c>
      <c r="CG418" t="str">
        <f t="shared" si="391"/>
        <v>('i2023110600353','2022','in2023110400018','2'),</v>
      </c>
      <c r="CH418" t="str">
        <f t="shared" si="392"/>
        <v>('i2023110600353','2022','in2023110400019','2'),</v>
      </c>
      <c r="CI418" t="str">
        <f t="shared" si="393"/>
        <v>('i2023110600353','2022','in2023110400020','2'),</v>
      </c>
      <c r="CJ418" t="str">
        <f t="shared" si="394"/>
        <v>('i2023110600353','2022','in2023110400021','1'),</v>
      </c>
      <c r="CK418" t="str">
        <f t="shared" si="395"/>
        <v>('i2023110600353','2022','in2023110400022','1'),</v>
      </c>
      <c r="CL418" t="str">
        <f t="shared" si="396"/>
        <v>('i2023110600353','2022','in2023110400023','1'),</v>
      </c>
      <c r="CM418" t="str">
        <f t="shared" si="397"/>
        <v>('i2023110600353','2022','in2023110400024','1'),</v>
      </c>
      <c r="CN418" t="str">
        <f t="shared" si="398"/>
        <v>('i2023110600353','2022','in2023110400025','1'),</v>
      </c>
      <c r="CO418" t="str">
        <f t="shared" si="399"/>
        <v>('i2023110600353','2022','in2023110400026','1'),</v>
      </c>
      <c r="CP418" t="str">
        <f t="shared" si="400"/>
        <v>('i2023110600353','2022','in2023110400027','1'),</v>
      </c>
      <c r="CQ418" t="str">
        <f t="shared" si="401"/>
        <v>('i2023110600353','2022','in2023110400028','1'),</v>
      </c>
      <c r="CR418" t="str">
        <f t="shared" si="402"/>
        <v>('i2023110600353','2022','in2023110400029','1'),</v>
      </c>
      <c r="CS418" t="str">
        <f t="shared" si="403"/>
        <v>('i2023110600353','2022','in2023110400030','1'),</v>
      </c>
      <c r="CT418" t="str">
        <f t="shared" si="404"/>
        <v>('i2023110600353','2022','in2023110400031','1'),</v>
      </c>
      <c r="CU418" t="str">
        <f t="shared" si="405"/>
        <v>('i2023110600353','2022','in2023110400032','4'),</v>
      </c>
      <c r="CV418" t="str">
        <f t="shared" si="406"/>
        <v>('i2023110600353','2022','in2023110400033','4'),</v>
      </c>
      <c r="CW418" t="str">
        <f t="shared" si="407"/>
        <v>('i2023110600353','2022','in2023110400034','4'),</v>
      </c>
      <c r="CX418" t="str">
        <f t="shared" si="408"/>
        <v>('i2023110600353','2022','in2023110400035','4'),</v>
      </c>
      <c r="CY418" t="str">
        <f t="shared" si="409"/>
        <v>('i2023110600353','2022','in2023110400036','3'),</v>
      </c>
      <c r="CZ418" t="str">
        <f t="shared" si="410"/>
        <v>('i2023110600353','2022','in2023110400037','1'),</v>
      </c>
      <c r="DA418" t="str">
        <f t="shared" si="411"/>
        <v>('i2023110600353','2022','in2023110400038','3'),</v>
      </c>
      <c r="DB418" t="str">
        <f t="shared" si="412"/>
        <v>('i2023110600353','2022','in2023110400039','2'),</v>
      </c>
      <c r="DC418" t="str">
        <f t="shared" si="413"/>
        <v>('i2023110600353','2022','in2023110400040','3'),</v>
      </c>
      <c r="DD418" t="str">
        <f t="shared" si="414"/>
        <v>('i2023110600353','2022','in2023110400041','3'),</v>
      </c>
      <c r="DE418" t="str">
        <f t="shared" si="415"/>
        <v>('i2023110600353','2022','in2023110400042','1'),</v>
      </c>
      <c r="DF418" t="str">
        <f t="shared" si="416"/>
        <v>('i2023110600353','2022','in2023110400043','1'),</v>
      </c>
      <c r="DG418" t="str">
        <f t="shared" si="417"/>
        <v>('i2023110600353','2022','in2023110400044','3'),</v>
      </c>
      <c r="DH418" t="str">
        <f t="shared" si="418"/>
        <v>('i2023110600353','2022','in2023110400045','4'),</v>
      </c>
      <c r="DI418" t="str">
        <f t="shared" si="419"/>
        <v>('i2023110600353','2022','in2023110400046','4'),</v>
      </c>
      <c r="DJ418" t="str">
        <f t="shared" si="420"/>
        <v>('i2023110600353','2022','in2023110400047','4');</v>
      </c>
    </row>
    <row r="419" spans="1:114" x14ac:dyDescent="0.25">
      <c r="A419" s="4" t="str">
        <f>INDEX('instansi pusat'!$B$2:$C$623,MATCH(C419,'instansi pusat'!$D$2:$D$623,0),2)</f>
        <v>i2023110600258</v>
      </c>
      <c r="B419" s="6">
        <v>6803</v>
      </c>
      <c r="C419" s="5" t="s">
        <v>302</v>
      </c>
      <c r="D419" s="6">
        <v>2022</v>
      </c>
      <c r="E419" s="6">
        <v>3</v>
      </c>
      <c r="F419" s="6">
        <v>3</v>
      </c>
      <c r="G419" s="6">
        <v>4</v>
      </c>
      <c r="H419" s="6">
        <v>3</v>
      </c>
      <c r="I419" s="6">
        <v>3</v>
      </c>
      <c r="J419" s="6">
        <v>3</v>
      </c>
      <c r="K419" s="6">
        <v>3</v>
      </c>
      <c r="L419" s="6">
        <v>3</v>
      </c>
      <c r="M419" s="6">
        <v>3</v>
      </c>
      <c r="N419" s="6">
        <v>4</v>
      </c>
      <c r="O419" s="6">
        <v>1</v>
      </c>
      <c r="P419" s="6">
        <v>1</v>
      </c>
      <c r="Q419" s="6">
        <v>3</v>
      </c>
      <c r="R419" s="6">
        <v>1</v>
      </c>
      <c r="S419" s="6">
        <v>1</v>
      </c>
      <c r="T419" s="6">
        <v>1</v>
      </c>
      <c r="U419" s="6">
        <v>1</v>
      </c>
      <c r="V419" s="6">
        <v>1</v>
      </c>
      <c r="W419" s="6">
        <v>2</v>
      </c>
      <c r="X419" s="6">
        <v>1</v>
      </c>
      <c r="Y419" s="6">
        <v>1</v>
      </c>
      <c r="Z419" s="6">
        <v>1</v>
      </c>
      <c r="AA419" s="6">
        <v>1</v>
      </c>
      <c r="AB419" s="6">
        <v>1</v>
      </c>
      <c r="AC419" s="6">
        <v>1</v>
      </c>
      <c r="AD419" s="6">
        <v>1</v>
      </c>
      <c r="AE419" s="6">
        <v>1</v>
      </c>
      <c r="AF419" s="6">
        <v>1</v>
      </c>
      <c r="AG419" s="6">
        <v>1</v>
      </c>
      <c r="AH419" s="6">
        <v>1</v>
      </c>
      <c r="AI419" s="6">
        <v>1</v>
      </c>
      <c r="AJ419" s="6">
        <v>4</v>
      </c>
      <c r="AK419" s="6">
        <v>4</v>
      </c>
      <c r="AL419" s="6">
        <v>4</v>
      </c>
      <c r="AM419" s="6">
        <v>4</v>
      </c>
      <c r="AN419" s="6">
        <v>2</v>
      </c>
      <c r="AO419" s="6">
        <v>4</v>
      </c>
      <c r="AP419" s="6">
        <v>3</v>
      </c>
      <c r="AQ419" s="6">
        <v>1</v>
      </c>
      <c r="AR419" s="6">
        <v>4</v>
      </c>
      <c r="AS419" s="6">
        <v>4</v>
      </c>
      <c r="AT419" s="6">
        <v>4</v>
      </c>
      <c r="AU419" s="6">
        <v>2</v>
      </c>
      <c r="AV419" s="6">
        <v>2</v>
      </c>
      <c r="AW419" s="6">
        <v>3</v>
      </c>
      <c r="AX419" s="6">
        <v>2</v>
      </c>
      <c r="AY419" s="6">
        <v>2</v>
      </c>
      <c r="AZ419" s="3">
        <f t="shared" si="361"/>
        <v>3.2</v>
      </c>
      <c r="BA419" s="3">
        <f t="shared" si="362"/>
        <v>1.5</v>
      </c>
      <c r="BB419" s="3">
        <f t="shared" si="363"/>
        <v>1</v>
      </c>
      <c r="BC419" s="3">
        <f t="shared" si="364"/>
        <v>1.5</v>
      </c>
      <c r="BD419" s="3">
        <f t="shared" si="365"/>
        <v>1</v>
      </c>
      <c r="BE419" s="3">
        <f t="shared" si="366"/>
        <v>1</v>
      </c>
      <c r="BF419" s="3">
        <f t="shared" si="367"/>
        <v>3.4000000000000004</v>
      </c>
      <c r="BG419" s="3">
        <f t="shared" si="368"/>
        <v>2.5</v>
      </c>
      <c r="BH419" s="3">
        <f t="shared" si="369"/>
        <v>3.2</v>
      </c>
      <c r="BI419" s="3">
        <f t="shared" si="370"/>
        <v>1.3</v>
      </c>
      <c r="BJ419" s="3">
        <f t="shared" si="371"/>
        <v>1</v>
      </c>
      <c r="BK419" s="3">
        <f t="shared" si="372"/>
        <v>3.0439560439560442</v>
      </c>
      <c r="BL419" s="3">
        <f t="shared" si="373"/>
        <v>2.2910000000000004</v>
      </c>
      <c r="BO419" t="s">
        <v>641</v>
      </c>
      <c r="BP419" t="str">
        <f t="shared" si="374"/>
        <v>('i2023110600258','2022','in2023110400001','3'),</v>
      </c>
      <c r="BQ419" t="str">
        <f t="shared" si="375"/>
        <v>('i2023110600258','2022','in2023110400002','3'),</v>
      </c>
      <c r="BR419" t="str">
        <f t="shared" si="376"/>
        <v>('i2023110600258','2022','in2023110400003','4'),</v>
      </c>
      <c r="BS419" t="str">
        <f t="shared" si="377"/>
        <v>('i2023110600258','2022','in2023110400004','3'),</v>
      </c>
      <c r="BT419" t="str">
        <f t="shared" si="378"/>
        <v>('i2023110600258','2022','in2023110400005','3'),</v>
      </c>
      <c r="BU419" t="str">
        <f t="shared" si="379"/>
        <v>('i2023110600258','2022','in2023110400006','3'),</v>
      </c>
      <c r="BV419" t="str">
        <f t="shared" si="380"/>
        <v>('i2023110600258','2022','in2023110400007','3'),</v>
      </c>
      <c r="BW419" t="str">
        <f t="shared" si="381"/>
        <v>('i2023110600258','2022','in2023110400008','3'),</v>
      </c>
      <c r="BX419" t="str">
        <f t="shared" si="382"/>
        <v>('i2023110600258','2022','in2023110400009','3'),</v>
      </c>
      <c r="BY419" t="str">
        <f t="shared" si="383"/>
        <v>('i2023110600258','2022','in2023110400010','4'),</v>
      </c>
      <c r="BZ419" t="str">
        <f t="shared" si="384"/>
        <v>('i2023110600258','2022','in2023110400011','1'),</v>
      </c>
      <c r="CA419" t="str">
        <f t="shared" si="385"/>
        <v>('i2023110600258','2022','in2023110400012','1'),</v>
      </c>
      <c r="CB419" t="str">
        <f t="shared" si="386"/>
        <v>('i2023110600258','2022','in2023110400013','3'),</v>
      </c>
      <c r="CC419" t="str">
        <f t="shared" si="387"/>
        <v>('i2023110600258','2022','in2023110400014','1'),</v>
      </c>
      <c r="CD419" t="str">
        <f t="shared" si="388"/>
        <v>('i2023110600258','2022','in2023110400015','1'),</v>
      </c>
      <c r="CE419" t="str">
        <f t="shared" si="389"/>
        <v>('i2023110600258','2022','in2023110400016','1'),</v>
      </c>
      <c r="CF419" t="str">
        <f t="shared" si="390"/>
        <v>('i2023110600258','2022','in2023110400017','1'),</v>
      </c>
      <c r="CG419" t="str">
        <f t="shared" si="391"/>
        <v>('i2023110600258','2022','in2023110400018','1'),</v>
      </c>
      <c r="CH419" t="str">
        <f t="shared" si="392"/>
        <v>('i2023110600258','2022','in2023110400019','2'),</v>
      </c>
      <c r="CI419" t="str">
        <f t="shared" si="393"/>
        <v>('i2023110600258','2022','in2023110400020','1'),</v>
      </c>
      <c r="CJ419" t="str">
        <f t="shared" si="394"/>
        <v>('i2023110600258','2022','in2023110400021','1'),</v>
      </c>
      <c r="CK419" t="str">
        <f t="shared" si="395"/>
        <v>('i2023110600258','2022','in2023110400022','1'),</v>
      </c>
      <c r="CL419" t="str">
        <f t="shared" si="396"/>
        <v>('i2023110600258','2022','in2023110400023','1'),</v>
      </c>
      <c r="CM419" t="str">
        <f t="shared" si="397"/>
        <v>('i2023110600258','2022','in2023110400024','1'),</v>
      </c>
      <c r="CN419" t="str">
        <f t="shared" si="398"/>
        <v>('i2023110600258','2022','in2023110400025','1'),</v>
      </c>
      <c r="CO419" t="str">
        <f t="shared" si="399"/>
        <v>('i2023110600258','2022','in2023110400026','1'),</v>
      </c>
      <c r="CP419" t="str">
        <f t="shared" si="400"/>
        <v>('i2023110600258','2022','in2023110400027','1'),</v>
      </c>
      <c r="CQ419" t="str">
        <f t="shared" si="401"/>
        <v>('i2023110600258','2022','in2023110400028','1'),</v>
      </c>
      <c r="CR419" t="str">
        <f t="shared" si="402"/>
        <v>('i2023110600258','2022','in2023110400029','1'),</v>
      </c>
      <c r="CS419" t="str">
        <f t="shared" si="403"/>
        <v>('i2023110600258','2022','in2023110400030','1'),</v>
      </c>
      <c r="CT419" t="str">
        <f t="shared" si="404"/>
        <v>('i2023110600258','2022','in2023110400031','1'),</v>
      </c>
      <c r="CU419" t="str">
        <f t="shared" si="405"/>
        <v>('i2023110600258','2022','in2023110400032','4'),</v>
      </c>
      <c r="CV419" t="str">
        <f t="shared" si="406"/>
        <v>('i2023110600258','2022','in2023110400033','4'),</v>
      </c>
      <c r="CW419" t="str">
        <f t="shared" si="407"/>
        <v>('i2023110600258','2022','in2023110400034','4'),</v>
      </c>
      <c r="CX419" t="str">
        <f t="shared" si="408"/>
        <v>('i2023110600258','2022','in2023110400035','4'),</v>
      </c>
      <c r="CY419" t="str">
        <f t="shared" si="409"/>
        <v>('i2023110600258','2022','in2023110400036','2'),</v>
      </c>
      <c r="CZ419" t="str">
        <f t="shared" si="410"/>
        <v>('i2023110600258','2022','in2023110400037','4'),</v>
      </c>
      <c r="DA419" t="str">
        <f t="shared" si="411"/>
        <v>('i2023110600258','2022','in2023110400038','3'),</v>
      </c>
      <c r="DB419" t="str">
        <f t="shared" si="412"/>
        <v>('i2023110600258','2022','in2023110400039','1'),</v>
      </c>
      <c r="DC419" t="str">
        <f t="shared" si="413"/>
        <v>('i2023110600258','2022','in2023110400040','4'),</v>
      </c>
      <c r="DD419" t="str">
        <f t="shared" si="414"/>
        <v>('i2023110600258','2022','in2023110400041','4'),</v>
      </c>
      <c r="DE419" t="str">
        <f t="shared" si="415"/>
        <v>('i2023110600258','2022','in2023110400042','4'),</v>
      </c>
      <c r="DF419" t="str">
        <f t="shared" si="416"/>
        <v>('i2023110600258','2022','in2023110400043','2'),</v>
      </c>
      <c r="DG419" t="str">
        <f t="shared" si="417"/>
        <v>('i2023110600258','2022','in2023110400044','2'),</v>
      </c>
      <c r="DH419" t="str">
        <f t="shared" si="418"/>
        <v>('i2023110600258','2022','in2023110400045','3'),</v>
      </c>
      <c r="DI419" t="str">
        <f t="shared" si="419"/>
        <v>('i2023110600258','2022','in2023110400046','2'),</v>
      </c>
      <c r="DJ419" t="str">
        <f t="shared" si="420"/>
        <v>('i2023110600258','2022','in2023110400047','2');</v>
      </c>
    </row>
    <row r="420" spans="1:114" x14ac:dyDescent="0.25">
      <c r="A420" s="4" t="str">
        <f>INDEX('instansi pusat'!$B$2:$C$623,MATCH(C420,'instansi pusat'!$D$2:$D$623,0),2)</f>
        <v>i2023110600401</v>
      </c>
      <c r="B420" s="6">
        <v>6111</v>
      </c>
      <c r="C420" s="5" t="s">
        <v>231</v>
      </c>
      <c r="D420" s="6">
        <v>2022</v>
      </c>
      <c r="E420" s="6">
        <v>4</v>
      </c>
      <c r="F420" s="6">
        <v>4</v>
      </c>
      <c r="G420" s="6">
        <v>2</v>
      </c>
      <c r="H420" s="6">
        <v>1</v>
      </c>
      <c r="I420" s="6">
        <v>3</v>
      </c>
      <c r="J420" s="6">
        <v>3</v>
      </c>
      <c r="K420" s="6">
        <v>4</v>
      </c>
      <c r="L420" s="6">
        <v>3</v>
      </c>
      <c r="M420" s="6">
        <v>3</v>
      </c>
      <c r="N420" s="6">
        <v>4</v>
      </c>
      <c r="O420" s="6">
        <v>1</v>
      </c>
      <c r="P420" s="6">
        <v>1</v>
      </c>
      <c r="Q420" s="6">
        <v>1</v>
      </c>
      <c r="R420" s="6">
        <v>2</v>
      </c>
      <c r="S420" s="6">
        <v>2</v>
      </c>
      <c r="T420" s="6">
        <v>3</v>
      </c>
      <c r="U420" s="6">
        <v>2</v>
      </c>
      <c r="V420" s="6">
        <v>2</v>
      </c>
      <c r="W420" s="6">
        <v>1</v>
      </c>
      <c r="X420" s="6">
        <v>1</v>
      </c>
      <c r="Y420" s="6">
        <v>1</v>
      </c>
      <c r="Z420" s="6">
        <v>1</v>
      </c>
      <c r="AA420" s="6">
        <v>1</v>
      </c>
      <c r="AB420" s="6">
        <v>1</v>
      </c>
      <c r="AC420" s="6">
        <v>1</v>
      </c>
      <c r="AD420" s="6">
        <v>1</v>
      </c>
      <c r="AE420" s="6">
        <v>1</v>
      </c>
      <c r="AF420" s="6">
        <v>1</v>
      </c>
      <c r="AG420" s="6">
        <v>1</v>
      </c>
      <c r="AH420" s="6">
        <v>1</v>
      </c>
      <c r="AI420" s="6">
        <v>1</v>
      </c>
      <c r="AJ420" s="6">
        <v>4</v>
      </c>
      <c r="AK420" s="6">
        <v>4</v>
      </c>
      <c r="AL420" s="6">
        <v>4</v>
      </c>
      <c r="AM420" s="6">
        <v>5</v>
      </c>
      <c r="AN420" s="6">
        <v>5</v>
      </c>
      <c r="AO420" s="6">
        <v>4</v>
      </c>
      <c r="AP420" s="6">
        <v>3</v>
      </c>
      <c r="AQ420" s="6">
        <v>3</v>
      </c>
      <c r="AR420" s="6">
        <v>3</v>
      </c>
      <c r="AS420" s="6">
        <v>5</v>
      </c>
      <c r="AT420" s="6">
        <v>4</v>
      </c>
      <c r="AU420" s="6">
        <v>1</v>
      </c>
      <c r="AV420" s="6">
        <v>2</v>
      </c>
      <c r="AW420" s="6">
        <v>2</v>
      </c>
      <c r="AX420" s="6">
        <v>4</v>
      </c>
      <c r="AY420" s="6">
        <v>4</v>
      </c>
      <c r="AZ420" s="3">
        <f t="shared" si="361"/>
        <v>3.1</v>
      </c>
      <c r="BA420" s="3">
        <f t="shared" si="362"/>
        <v>1.25</v>
      </c>
      <c r="BB420" s="3">
        <f t="shared" si="363"/>
        <v>2.25</v>
      </c>
      <c r="BC420" s="3">
        <f t="shared" si="364"/>
        <v>1</v>
      </c>
      <c r="BD420" s="3">
        <f t="shared" si="365"/>
        <v>1</v>
      </c>
      <c r="BE420" s="3">
        <f t="shared" si="366"/>
        <v>1</v>
      </c>
      <c r="BF420" s="3">
        <f t="shared" si="367"/>
        <v>4</v>
      </c>
      <c r="BG420" s="3">
        <f t="shared" si="368"/>
        <v>2.833333333333333</v>
      </c>
      <c r="BH420" s="3">
        <f t="shared" si="369"/>
        <v>3.1</v>
      </c>
      <c r="BI420" s="3">
        <f t="shared" si="370"/>
        <v>1.5999999999999999</v>
      </c>
      <c r="BJ420" s="3">
        <f t="shared" si="371"/>
        <v>1</v>
      </c>
      <c r="BK420" s="3">
        <f t="shared" si="372"/>
        <v>3.5384615384615383</v>
      </c>
      <c r="BL420" s="3">
        <f t="shared" si="373"/>
        <v>2.5780000000000003</v>
      </c>
      <c r="BO420" t="s">
        <v>641</v>
      </c>
      <c r="BP420" t="str">
        <f t="shared" si="374"/>
        <v>('i2023110600401','2022','in2023110400001','4'),</v>
      </c>
      <c r="BQ420" t="str">
        <f t="shared" si="375"/>
        <v>('i2023110600401','2022','in2023110400002','4'),</v>
      </c>
      <c r="BR420" t="str">
        <f t="shared" si="376"/>
        <v>('i2023110600401','2022','in2023110400003','2'),</v>
      </c>
      <c r="BS420" t="str">
        <f t="shared" si="377"/>
        <v>('i2023110600401','2022','in2023110400004','1'),</v>
      </c>
      <c r="BT420" t="str">
        <f t="shared" si="378"/>
        <v>('i2023110600401','2022','in2023110400005','3'),</v>
      </c>
      <c r="BU420" t="str">
        <f t="shared" si="379"/>
        <v>('i2023110600401','2022','in2023110400006','3'),</v>
      </c>
      <c r="BV420" t="str">
        <f t="shared" si="380"/>
        <v>('i2023110600401','2022','in2023110400007','4'),</v>
      </c>
      <c r="BW420" t="str">
        <f t="shared" si="381"/>
        <v>('i2023110600401','2022','in2023110400008','3'),</v>
      </c>
      <c r="BX420" t="str">
        <f t="shared" si="382"/>
        <v>('i2023110600401','2022','in2023110400009','3'),</v>
      </c>
      <c r="BY420" t="str">
        <f t="shared" si="383"/>
        <v>('i2023110600401','2022','in2023110400010','4'),</v>
      </c>
      <c r="BZ420" t="str">
        <f t="shared" si="384"/>
        <v>('i2023110600401','2022','in2023110400011','1'),</v>
      </c>
      <c r="CA420" t="str">
        <f t="shared" si="385"/>
        <v>('i2023110600401','2022','in2023110400012','1'),</v>
      </c>
      <c r="CB420" t="str">
        <f t="shared" si="386"/>
        <v>('i2023110600401','2022','in2023110400013','1'),</v>
      </c>
      <c r="CC420" t="str">
        <f t="shared" si="387"/>
        <v>('i2023110600401','2022','in2023110400014','2'),</v>
      </c>
      <c r="CD420" t="str">
        <f t="shared" si="388"/>
        <v>('i2023110600401','2022','in2023110400015','2'),</v>
      </c>
      <c r="CE420" t="str">
        <f t="shared" si="389"/>
        <v>('i2023110600401','2022','in2023110400016','3'),</v>
      </c>
      <c r="CF420" t="str">
        <f t="shared" si="390"/>
        <v>('i2023110600401','2022','in2023110400017','2'),</v>
      </c>
      <c r="CG420" t="str">
        <f t="shared" si="391"/>
        <v>('i2023110600401','2022','in2023110400018','2'),</v>
      </c>
      <c r="CH420" t="str">
        <f t="shared" si="392"/>
        <v>('i2023110600401','2022','in2023110400019','1'),</v>
      </c>
      <c r="CI420" t="str">
        <f t="shared" si="393"/>
        <v>('i2023110600401','2022','in2023110400020','1'),</v>
      </c>
      <c r="CJ420" t="str">
        <f t="shared" si="394"/>
        <v>('i2023110600401','2022','in2023110400021','1'),</v>
      </c>
      <c r="CK420" t="str">
        <f t="shared" si="395"/>
        <v>('i2023110600401','2022','in2023110400022','1'),</v>
      </c>
      <c r="CL420" t="str">
        <f t="shared" si="396"/>
        <v>('i2023110600401','2022','in2023110400023','1'),</v>
      </c>
      <c r="CM420" t="str">
        <f t="shared" si="397"/>
        <v>('i2023110600401','2022','in2023110400024','1'),</v>
      </c>
      <c r="CN420" t="str">
        <f t="shared" si="398"/>
        <v>('i2023110600401','2022','in2023110400025','1'),</v>
      </c>
      <c r="CO420" t="str">
        <f t="shared" si="399"/>
        <v>('i2023110600401','2022','in2023110400026','1'),</v>
      </c>
      <c r="CP420" t="str">
        <f t="shared" si="400"/>
        <v>('i2023110600401','2022','in2023110400027','1'),</v>
      </c>
      <c r="CQ420" t="str">
        <f t="shared" si="401"/>
        <v>('i2023110600401','2022','in2023110400028','1'),</v>
      </c>
      <c r="CR420" t="str">
        <f t="shared" si="402"/>
        <v>('i2023110600401','2022','in2023110400029','1'),</v>
      </c>
      <c r="CS420" t="str">
        <f t="shared" si="403"/>
        <v>('i2023110600401','2022','in2023110400030','1'),</v>
      </c>
      <c r="CT420" t="str">
        <f t="shared" si="404"/>
        <v>('i2023110600401','2022','in2023110400031','1'),</v>
      </c>
      <c r="CU420" t="str">
        <f t="shared" si="405"/>
        <v>('i2023110600401','2022','in2023110400032','4'),</v>
      </c>
      <c r="CV420" t="str">
        <f t="shared" si="406"/>
        <v>('i2023110600401','2022','in2023110400033','4'),</v>
      </c>
      <c r="CW420" t="str">
        <f t="shared" si="407"/>
        <v>('i2023110600401','2022','in2023110400034','4'),</v>
      </c>
      <c r="CX420" t="str">
        <f t="shared" si="408"/>
        <v>('i2023110600401','2022','in2023110400035','5'),</v>
      </c>
      <c r="CY420" t="str">
        <f t="shared" si="409"/>
        <v>('i2023110600401','2022','in2023110400036','5'),</v>
      </c>
      <c r="CZ420" t="str">
        <f t="shared" si="410"/>
        <v>('i2023110600401','2022','in2023110400037','4'),</v>
      </c>
      <c r="DA420" t="str">
        <f t="shared" si="411"/>
        <v>('i2023110600401','2022','in2023110400038','3'),</v>
      </c>
      <c r="DB420" t="str">
        <f t="shared" si="412"/>
        <v>('i2023110600401','2022','in2023110400039','3'),</v>
      </c>
      <c r="DC420" t="str">
        <f t="shared" si="413"/>
        <v>('i2023110600401','2022','in2023110400040','3'),</v>
      </c>
      <c r="DD420" t="str">
        <f t="shared" si="414"/>
        <v>('i2023110600401','2022','in2023110400041','5'),</v>
      </c>
      <c r="DE420" t="str">
        <f t="shared" si="415"/>
        <v>('i2023110600401','2022','in2023110400042','4'),</v>
      </c>
      <c r="DF420" t="str">
        <f t="shared" si="416"/>
        <v>('i2023110600401','2022','in2023110400043','1'),</v>
      </c>
      <c r="DG420" t="str">
        <f t="shared" si="417"/>
        <v>('i2023110600401','2022','in2023110400044','2'),</v>
      </c>
      <c r="DH420" t="str">
        <f t="shared" si="418"/>
        <v>('i2023110600401','2022','in2023110400045','2'),</v>
      </c>
      <c r="DI420" t="str">
        <f t="shared" si="419"/>
        <v>('i2023110600401','2022','in2023110400046','4'),</v>
      </c>
      <c r="DJ420" t="str">
        <f t="shared" si="420"/>
        <v>('i2023110600401','2022','in2023110400047','4');</v>
      </c>
    </row>
    <row r="421" spans="1:114" x14ac:dyDescent="0.25">
      <c r="A421" s="4" t="str">
        <f>INDEX('instansi pusat'!$B$2:$C$623,MATCH(C421,'instansi pusat'!$D$2:$D$623,0),2)</f>
        <v>i2023110600377</v>
      </c>
      <c r="B421" s="6">
        <v>5507</v>
      </c>
      <c r="C421" s="5" t="s">
        <v>219</v>
      </c>
      <c r="D421" s="6">
        <v>2022</v>
      </c>
      <c r="E421" s="6">
        <v>4</v>
      </c>
      <c r="F421" s="6">
        <v>2</v>
      </c>
      <c r="G421" s="6">
        <v>3</v>
      </c>
      <c r="H421" s="6">
        <v>1</v>
      </c>
      <c r="I421" s="6">
        <v>3</v>
      </c>
      <c r="J421" s="6">
        <v>2</v>
      </c>
      <c r="K421" s="6">
        <v>3</v>
      </c>
      <c r="L421" s="6">
        <v>3</v>
      </c>
      <c r="M421" s="6">
        <v>3</v>
      </c>
      <c r="N421" s="6">
        <v>3</v>
      </c>
      <c r="O421" s="6">
        <v>1</v>
      </c>
      <c r="P421" s="6">
        <v>1</v>
      </c>
      <c r="Q421" s="6">
        <v>1</v>
      </c>
      <c r="R421" s="6">
        <v>2</v>
      </c>
      <c r="S421" s="6">
        <v>2</v>
      </c>
      <c r="T421" s="6">
        <v>1</v>
      </c>
      <c r="U421" s="6">
        <v>1</v>
      </c>
      <c r="V421" s="6">
        <v>1</v>
      </c>
      <c r="W421" s="6">
        <v>2</v>
      </c>
      <c r="X421" s="6">
        <v>1</v>
      </c>
      <c r="Y421" s="6">
        <v>1</v>
      </c>
      <c r="Z421" s="6">
        <v>1</v>
      </c>
      <c r="AA421" s="6">
        <v>1</v>
      </c>
      <c r="AB421" s="6">
        <v>1</v>
      </c>
      <c r="AC421" s="6">
        <v>1</v>
      </c>
      <c r="AD421" s="6">
        <v>1</v>
      </c>
      <c r="AE421" s="6">
        <v>1</v>
      </c>
      <c r="AF421" s="6">
        <v>1</v>
      </c>
      <c r="AG421" s="6">
        <v>1</v>
      </c>
      <c r="AH421" s="6">
        <v>1</v>
      </c>
      <c r="AI421" s="6">
        <v>1</v>
      </c>
      <c r="AJ421" s="6">
        <v>4</v>
      </c>
      <c r="AK421" s="6">
        <v>4</v>
      </c>
      <c r="AL421" s="6">
        <v>4</v>
      </c>
      <c r="AM421" s="6">
        <v>4</v>
      </c>
      <c r="AN421" s="6">
        <v>2</v>
      </c>
      <c r="AO421" s="6">
        <v>4</v>
      </c>
      <c r="AP421" s="6">
        <v>2</v>
      </c>
      <c r="AQ421" s="6">
        <v>2</v>
      </c>
      <c r="AR421" s="6">
        <v>3</v>
      </c>
      <c r="AS421" s="6">
        <v>2</v>
      </c>
      <c r="AT421" s="6">
        <v>2</v>
      </c>
      <c r="AU421" s="6">
        <v>2</v>
      </c>
      <c r="AV421" s="6">
        <v>2</v>
      </c>
      <c r="AW421" s="6">
        <v>3</v>
      </c>
      <c r="AX421" s="6">
        <v>3</v>
      </c>
      <c r="AY421" s="6">
        <v>2</v>
      </c>
      <c r="AZ421" s="3">
        <f t="shared" si="361"/>
        <v>2.7</v>
      </c>
      <c r="BA421" s="3">
        <f t="shared" si="362"/>
        <v>1.25</v>
      </c>
      <c r="BB421" s="3">
        <f t="shared" si="363"/>
        <v>1.25</v>
      </c>
      <c r="BC421" s="3">
        <f t="shared" si="364"/>
        <v>1.5</v>
      </c>
      <c r="BD421" s="3">
        <f t="shared" si="365"/>
        <v>1</v>
      </c>
      <c r="BE421" s="3">
        <f t="shared" si="366"/>
        <v>1</v>
      </c>
      <c r="BF421" s="3">
        <f t="shared" si="367"/>
        <v>3.1</v>
      </c>
      <c r="BG421" s="3">
        <f t="shared" si="368"/>
        <v>2.333333333333333</v>
      </c>
      <c r="BH421" s="3">
        <f t="shared" si="369"/>
        <v>2.7</v>
      </c>
      <c r="BI421" s="3">
        <f t="shared" si="370"/>
        <v>1.3</v>
      </c>
      <c r="BJ421" s="3">
        <f t="shared" si="371"/>
        <v>1</v>
      </c>
      <c r="BK421" s="3">
        <f t="shared" si="372"/>
        <v>2.7967032967032965</v>
      </c>
      <c r="BL421" s="3">
        <f t="shared" si="373"/>
        <v>2.1135000000000002</v>
      </c>
      <c r="BO421" t="s">
        <v>641</v>
      </c>
      <c r="BP421" t="str">
        <f t="shared" si="374"/>
        <v>('i2023110600377','2022','in2023110400001','4'),</v>
      </c>
      <c r="BQ421" t="str">
        <f t="shared" si="375"/>
        <v>('i2023110600377','2022','in2023110400002','2'),</v>
      </c>
      <c r="BR421" t="str">
        <f t="shared" si="376"/>
        <v>('i2023110600377','2022','in2023110400003','3'),</v>
      </c>
      <c r="BS421" t="str">
        <f t="shared" si="377"/>
        <v>('i2023110600377','2022','in2023110400004','1'),</v>
      </c>
      <c r="BT421" t="str">
        <f t="shared" si="378"/>
        <v>('i2023110600377','2022','in2023110400005','3'),</v>
      </c>
      <c r="BU421" t="str">
        <f t="shared" si="379"/>
        <v>('i2023110600377','2022','in2023110400006','2'),</v>
      </c>
      <c r="BV421" t="str">
        <f t="shared" si="380"/>
        <v>('i2023110600377','2022','in2023110400007','3'),</v>
      </c>
      <c r="BW421" t="str">
        <f t="shared" si="381"/>
        <v>('i2023110600377','2022','in2023110400008','3'),</v>
      </c>
      <c r="BX421" t="str">
        <f t="shared" si="382"/>
        <v>('i2023110600377','2022','in2023110400009','3'),</v>
      </c>
      <c r="BY421" t="str">
        <f t="shared" si="383"/>
        <v>('i2023110600377','2022','in2023110400010','3'),</v>
      </c>
      <c r="BZ421" t="str">
        <f t="shared" si="384"/>
        <v>('i2023110600377','2022','in2023110400011','1'),</v>
      </c>
      <c r="CA421" t="str">
        <f t="shared" si="385"/>
        <v>('i2023110600377','2022','in2023110400012','1'),</v>
      </c>
      <c r="CB421" t="str">
        <f t="shared" si="386"/>
        <v>('i2023110600377','2022','in2023110400013','1'),</v>
      </c>
      <c r="CC421" t="str">
        <f t="shared" si="387"/>
        <v>('i2023110600377','2022','in2023110400014','2'),</v>
      </c>
      <c r="CD421" t="str">
        <f t="shared" si="388"/>
        <v>('i2023110600377','2022','in2023110400015','2'),</v>
      </c>
      <c r="CE421" t="str">
        <f t="shared" si="389"/>
        <v>('i2023110600377','2022','in2023110400016','1'),</v>
      </c>
      <c r="CF421" t="str">
        <f t="shared" si="390"/>
        <v>('i2023110600377','2022','in2023110400017','1'),</v>
      </c>
      <c r="CG421" t="str">
        <f t="shared" si="391"/>
        <v>('i2023110600377','2022','in2023110400018','1'),</v>
      </c>
      <c r="CH421" t="str">
        <f t="shared" si="392"/>
        <v>('i2023110600377','2022','in2023110400019','2'),</v>
      </c>
      <c r="CI421" t="str">
        <f t="shared" si="393"/>
        <v>('i2023110600377','2022','in2023110400020','1'),</v>
      </c>
      <c r="CJ421" t="str">
        <f t="shared" si="394"/>
        <v>('i2023110600377','2022','in2023110400021','1'),</v>
      </c>
      <c r="CK421" t="str">
        <f t="shared" si="395"/>
        <v>('i2023110600377','2022','in2023110400022','1'),</v>
      </c>
      <c r="CL421" t="str">
        <f t="shared" si="396"/>
        <v>('i2023110600377','2022','in2023110400023','1'),</v>
      </c>
      <c r="CM421" t="str">
        <f t="shared" si="397"/>
        <v>('i2023110600377','2022','in2023110400024','1'),</v>
      </c>
      <c r="CN421" t="str">
        <f t="shared" si="398"/>
        <v>('i2023110600377','2022','in2023110400025','1'),</v>
      </c>
      <c r="CO421" t="str">
        <f t="shared" si="399"/>
        <v>('i2023110600377','2022','in2023110400026','1'),</v>
      </c>
      <c r="CP421" t="str">
        <f t="shared" si="400"/>
        <v>('i2023110600377','2022','in2023110400027','1'),</v>
      </c>
      <c r="CQ421" t="str">
        <f t="shared" si="401"/>
        <v>('i2023110600377','2022','in2023110400028','1'),</v>
      </c>
      <c r="CR421" t="str">
        <f t="shared" si="402"/>
        <v>('i2023110600377','2022','in2023110400029','1'),</v>
      </c>
      <c r="CS421" t="str">
        <f t="shared" si="403"/>
        <v>('i2023110600377','2022','in2023110400030','1'),</v>
      </c>
      <c r="CT421" t="str">
        <f t="shared" si="404"/>
        <v>('i2023110600377','2022','in2023110400031','1'),</v>
      </c>
      <c r="CU421" t="str">
        <f t="shared" si="405"/>
        <v>('i2023110600377','2022','in2023110400032','4'),</v>
      </c>
      <c r="CV421" t="str">
        <f t="shared" si="406"/>
        <v>('i2023110600377','2022','in2023110400033','4'),</v>
      </c>
      <c r="CW421" t="str">
        <f t="shared" si="407"/>
        <v>('i2023110600377','2022','in2023110400034','4'),</v>
      </c>
      <c r="CX421" t="str">
        <f t="shared" si="408"/>
        <v>('i2023110600377','2022','in2023110400035','4'),</v>
      </c>
      <c r="CY421" t="str">
        <f t="shared" si="409"/>
        <v>('i2023110600377','2022','in2023110400036','2'),</v>
      </c>
      <c r="CZ421" t="str">
        <f t="shared" si="410"/>
        <v>('i2023110600377','2022','in2023110400037','4'),</v>
      </c>
      <c r="DA421" t="str">
        <f t="shared" si="411"/>
        <v>('i2023110600377','2022','in2023110400038','2'),</v>
      </c>
      <c r="DB421" t="str">
        <f t="shared" si="412"/>
        <v>('i2023110600377','2022','in2023110400039','2'),</v>
      </c>
      <c r="DC421" t="str">
        <f t="shared" si="413"/>
        <v>('i2023110600377','2022','in2023110400040','3'),</v>
      </c>
      <c r="DD421" t="str">
        <f t="shared" si="414"/>
        <v>('i2023110600377','2022','in2023110400041','2'),</v>
      </c>
      <c r="DE421" t="str">
        <f t="shared" si="415"/>
        <v>('i2023110600377','2022','in2023110400042','2'),</v>
      </c>
      <c r="DF421" t="str">
        <f t="shared" si="416"/>
        <v>('i2023110600377','2022','in2023110400043','2'),</v>
      </c>
      <c r="DG421" t="str">
        <f t="shared" si="417"/>
        <v>('i2023110600377','2022','in2023110400044','2'),</v>
      </c>
      <c r="DH421" t="str">
        <f t="shared" si="418"/>
        <v>('i2023110600377','2022','in2023110400045','3'),</v>
      </c>
      <c r="DI421" t="str">
        <f t="shared" si="419"/>
        <v>('i2023110600377','2022','in2023110400046','3'),</v>
      </c>
      <c r="DJ421" t="str">
        <f t="shared" si="420"/>
        <v>('i2023110600377','2022','in2023110400047','2');</v>
      </c>
    </row>
    <row r="422" spans="1:114" x14ac:dyDescent="0.25">
      <c r="A422" s="4" t="str">
        <f>INDEX('instansi pusat'!$B$2:$C$623,MATCH(C422,'instansi pusat'!$D$2:$D$623,0),2)</f>
        <v>i2023110600403</v>
      </c>
      <c r="B422" s="6">
        <v>6407</v>
      </c>
      <c r="C422" s="5" t="s">
        <v>243</v>
      </c>
      <c r="D422" s="6">
        <v>2022</v>
      </c>
      <c r="E422" s="6">
        <v>5</v>
      </c>
      <c r="F422" s="6">
        <v>5</v>
      </c>
      <c r="G422" s="6">
        <v>5</v>
      </c>
      <c r="H422" s="6">
        <v>3</v>
      </c>
      <c r="I422" s="6">
        <v>3</v>
      </c>
      <c r="J422" s="6">
        <v>3</v>
      </c>
      <c r="K422" s="6">
        <v>3</v>
      </c>
      <c r="L422" s="6">
        <v>2</v>
      </c>
      <c r="M422" s="6">
        <v>3</v>
      </c>
      <c r="N422" s="6">
        <v>3</v>
      </c>
      <c r="O422" s="6">
        <v>3</v>
      </c>
      <c r="P422" s="6">
        <v>3</v>
      </c>
      <c r="Q422" s="6">
        <v>1</v>
      </c>
      <c r="R422" s="6">
        <v>3</v>
      </c>
      <c r="S422" s="6">
        <v>3</v>
      </c>
      <c r="T422" s="6">
        <v>3</v>
      </c>
      <c r="U422" s="6">
        <v>3</v>
      </c>
      <c r="V422" s="6">
        <v>2</v>
      </c>
      <c r="W422" s="6">
        <v>1</v>
      </c>
      <c r="X422" s="6">
        <v>3</v>
      </c>
      <c r="Y422" s="6">
        <v>2</v>
      </c>
      <c r="Z422" s="6">
        <v>3</v>
      </c>
      <c r="AA422" s="6">
        <v>3</v>
      </c>
      <c r="AB422" s="6">
        <v>2</v>
      </c>
      <c r="AC422" s="6">
        <v>2</v>
      </c>
      <c r="AD422" s="6">
        <v>1</v>
      </c>
      <c r="AE422" s="6">
        <v>1</v>
      </c>
      <c r="AF422" s="6">
        <v>1</v>
      </c>
      <c r="AG422" s="6">
        <v>2</v>
      </c>
      <c r="AH422" s="6">
        <v>1</v>
      </c>
      <c r="AI422" s="6">
        <v>1</v>
      </c>
      <c r="AJ422" s="6">
        <v>4</v>
      </c>
      <c r="AK422" s="6">
        <v>4</v>
      </c>
      <c r="AL422" s="6">
        <v>1</v>
      </c>
      <c r="AM422" s="6">
        <v>4</v>
      </c>
      <c r="AN422" s="6">
        <v>5</v>
      </c>
      <c r="AO422" s="6">
        <v>5</v>
      </c>
      <c r="AP422" s="6">
        <v>4</v>
      </c>
      <c r="AQ422" s="6">
        <v>3</v>
      </c>
      <c r="AR422" s="6">
        <v>3</v>
      </c>
      <c r="AS422" s="6">
        <v>5</v>
      </c>
      <c r="AT422" s="6">
        <v>4</v>
      </c>
      <c r="AU422" s="6">
        <v>4</v>
      </c>
      <c r="AV422" s="6">
        <v>4</v>
      </c>
      <c r="AW422" s="6">
        <v>3</v>
      </c>
      <c r="AX422" s="6">
        <v>4</v>
      </c>
      <c r="AY422" s="6">
        <v>3</v>
      </c>
      <c r="AZ422" s="3">
        <f t="shared" si="361"/>
        <v>3.5</v>
      </c>
      <c r="BA422" s="3">
        <f t="shared" si="362"/>
        <v>2.5</v>
      </c>
      <c r="BB422" s="3">
        <f t="shared" si="363"/>
        <v>2.75</v>
      </c>
      <c r="BC422" s="3">
        <f t="shared" si="364"/>
        <v>2</v>
      </c>
      <c r="BD422" s="3">
        <f t="shared" si="365"/>
        <v>1.875</v>
      </c>
      <c r="BE422" s="3">
        <f t="shared" si="366"/>
        <v>1.3333333333333333</v>
      </c>
      <c r="BF422" s="3">
        <f t="shared" si="367"/>
        <v>3.8000000000000003</v>
      </c>
      <c r="BG422" s="3">
        <f t="shared" si="368"/>
        <v>3.6666666666666665</v>
      </c>
      <c r="BH422" s="3">
        <f t="shared" si="369"/>
        <v>3.5</v>
      </c>
      <c r="BI422" s="3">
        <f t="shared" si="370"/>
        <v>2.5</v>
      </c>
      <c r="BJ422" s="3">
        <f t="shared" si="371"/>
        <v>1.7272727272727273</v>
      </c>
      <c r="BK422" s="3">
        <f t="shared" si="372"/>
        <v>3.7472527472527473</v>
      </c>
      <c r="BL422" s="3">
        <f t="shared" si="373"/>
        <v>3.0700000000000003</v>
      </c>
      <c r="BO422" t="s">
        <v>641</v>
      </c>
      <c r="BP422" t="str">
        <f t="shared" si="374"/>
        <v>('i2023110600403','2022','in2023110400001','5'),</v>
      </c>
      <c r="BQ422" t="str">
        <f t="shared" si="375"/>
        <v>('i2023110600403','2022','in2023110400002','5'),</v>
      </c>
      <c r="BR422" t="str">
        <f t="shared" si="376"/>
        <v>('i2023110600403','2022','in2023110400003','5'),</v>
      </c>
      <c r="BS422" t="str">
        <f t="shared" si="377"/>
        <v>('i2023110600403','2022','in2023110400004','3'),</v>
      </c>
      <c r="BT422" t="str">
        <f t="shared" si="378"/>
        <v>('i2023110600403','2022','in2023110400005','3'),</v>
      </c>
      <c r="BU422" t="str">
        <f t="shared" si="379"/>
        <v>('i2023110600403','2022','in2023110400006','3'),</v>
      </c>
      <c r="BV422" t="str">
        <f t="shared" si="380"/>
        <v>('i2023110600403','2022','in2023110400007','3'),</v>
      </c>
      <c r="BW422" t="str">
        <f t="shared" si="381"/>
        <v>('i2023110600403','2022','in2023110400008','2'),</v>
      </c>
      <c r="BX422" t="str">
        <f t="shared" si="382"/>
        <v>('i2023110600403','2022','in2023110400009','3'),</v>
      </c>
      <c r="BY422" t="str">
        <f t="shared" si="383"/>
        <v>('i2023110600403','2022','in2023110400010','3'),</v>
      </c>
      <c r="BZ422" t="str">
        <f t="shared" si="384"/>
        <v>('i2023110600403','2022','in2023110400011','3'),</v>
      </c>
      <c r="CA422" t="str">
        <f t="shared" si="385"/>
        <v>('i2023110600403','2022','in2023110400012','3'),</v>
      </c>
      <c r="CB422" t="str">
        <f t="shared" si="386"/>
        <v>('i2023110600403','2022','in2023110400013','1'),</v>
      </c>
      <c r="CC422" t="str">
        <f t="shared" si="387"/>
        <v>('i2023110600403','2022','in2023110400014','3'),</v>
      </c>
      <c r="CD422" t="str">
        <f t="shared" si="388"/>
        <v>('i2023110600403','2022','in2023110400015','3'),</v>
      </c>
      <c r="CE422" t="str">
        <f t="shared" si="389"/>
        <v>('i2023110600403','2022','in2023110400016','3'),</v>
      </c>
      <c r="CF422" t="str">
        <f t="shared" si="390"/>
        <v>('i2023110600403','2022','in2023110400017','3'),</v>
      </c>
      <c r="CG422" t="str">
        <f t="shared" si="391"/>
        <v>('i2023110600403','2022','in2023110400018','2'),</v>
      </c>
      <c r="CH422" t="str">
        <f t="shared" si="392"/>
        <v>('i2023110600403','2022','in2023110400019','1'),</v>
      </c>
      <c r="CI422" t="str">
        <f t="shared" si="393"/>
        <v>('i2023110600403','2022','in2023110400020','3'),</v>
      </c>
      <c r="CJ422" t="str">
        <f t="shared" si="394"/>
        <v>('i2023110600403','2022','in2023110400021','2'),</v>
      </c>
      <c r="CK422" t="str">
        <f t="shared" si="395"/>
        <v>('i2023110600403','2022','in2023110400022','3'),</v>
      </c>
      <c r="CL422" t="str">
        <f t="shared" si="396"/>
        <v>('i2023110600403','2022','in2023110400023','3'),</v>
      </c>
      <c r="CM422" t="str">
        <f t="shared" si="397"/>
        <v>('i2023110600403','2022','in2023110400024','2'),</v>
      </c>
      <c r="CN422" t="str">
        <f t="shared" si="398"/>
        <v>('i2023110600403','2022','in2023110400025','2'),</v>
      </c>
      <c r="CO422" t="str">
        <f t="shared" si="399"/>
        <v>('i2023110600403','2022','in2023110400026','1'),</v>
      </c>
      <c r="CP422" t="str">
        <f t="shared" si="400"/>
        <v>('i2023110600403','2022','in2023110400027','1'),</v>
      </c>
      <c r="CQ422" t="str">
        <f t="shared" si="401"/>
        <v>('i2023110600403','2022','in2023110400028','1'),</v>
      </c>
      <c r="CR422" t="str">
        <f t="shared" si="402"/>
        <v>('i2023110600403','2022','in2023110400029','2'),</v>
      </c>
      <c r="CS422" t="str">
        <f t="shared" si="403"/>
        <v>('i2023110600403','2022','in2023110400030','1'),</v>
      </c>
      <c r="CT422" t="str">
        <f t="shared" si="404"/>
        <v>('i2023110600403','2022','in2023110400031','1'),</v>
      </c>
      <c r="CU422" t="str">
        <f t="shared" si="405"/>
        <v>('i2023110600403','2022','in2023110400032','4'),</v>
      </c>
      <c r="CV422" t="str">
        <f t="shared" si="406"/>
        <v>('i2023110600403','2022','in2023110400033','4'),</v>
      </c>
      <c r="CW422" t="str">
        <f t="shared" si="407"/>
        <v>('i2023110600403','2022','in2023110400034','1'),</v>
      </c>
      <c r="CX422" t="str">
        <f t="shared" si="408"/>
        <v>('i2023110600403','2022','in2023110400035','4'),</v>
      </c>
      <c r="CY422" t="str">
        <f t="shared" si="409"/>
        <v>('i2023110600403','2022','in2023110400036','5'),</v>
      </c>
      <c r="CZ422" t="str">
        <f t="shared" si="410"/>
        <v>('i2023110600403','2022','in2023110400037','5'),</v>
      </c>
      <c r="DA422" t="str">
        <f t="shared" si="411"/>
        <v>('i2023110600403','2022','in2023110400038','4'),</v>
      </c>
      <c r="DB422" t="str">
        <f t="shared" si="412"/>
        <v>('i2023110600403','2022','in2023110400039','3'),</v>
      </c>
      <c r="DC422" t="str">
        <f t="shared" si="413"/>
        <v>('i2023110600403','2022','in2023110400040','3'),</v>
      </c>
      <c r="DD422" t="str">
        <f t="shared" si="414"/>
        <v>('i2023110600403','2022','in2023110400041','5'),</v>
      </c>
      <c r="DE422" t="str">
        <f t="shared" si="415"/>
        <v>('i2023110600403','2022','in2023110400042','4'),</v>
      </c>
      <c r="DF422" t="str">
        <f t="shared" si="416"/>
        <v>('i2023110600403','2022','in2023110400043','4'),</v>
      </c>
      <c r="DG422" t="str">
        <f t="shared" si="417"/>
        <v>('i2023110600403','2022','in2023110400044','4'),</v>
      </c>
      <c r="DH422" t="str">
        <f t="shared" si="418"/>
        <v>('i2023110600403','2022','in2023110400045','3'),</v>
      </c>
      <c r="DI422" t="str">
        <f t="shared" si="419"/>
        <v>('i2023110600403','2022','in2023110400046','4'),</v>
      </c>
      <c r="DJ422" t="str">
        <f t="shared" si="420"/>
        <v>('i2023110600403','2022','in2023110400047','3');</v>
      </c>
    </row>
    <row r="423" spans="1:114" x14ac:dyDescent="0.25">
      <c r="A423" s="4" t="str">
        <f>INDEX('instansi pusat'!$B$2:$C$623,MATCH(C423,'instansi pusat'!$D$2:$D$623,0),2)</f>
        <v>i2023110600298</v>
      </c>
      <c r="B423" s="6">
        <v>7704</v>
      </c>
      <c r="C423" s="5" t="s">
        <v>377</v>
      </c>
      <c r="D423" s="6">
        <v>2022</v>
      </c>
      <c r="E423" s="6">
        <v>3</v>
      </c>
      <c r="F423" s="6">
        <v>3</v>
      </c>
      <c r="G423" s="6">
        <v>3</v>
      </c>
      <c r="H423" s="6">
        <v>3</v>
      </c>
      <c r="I423" s="6">
        <v>3</v>
      </c>
      <c r="J423" s="6">
        <v>2</v>
      </c>
      <c r="K423" s="6">
        <v>2</v>
      </c>
      <c r="L423" s="6">
        <v>3</v>
      </c>
      <c r="M423" s="6">
        <v>3</v>
      </c>
      <c r="N423" s="6">
        <v>3</v>
      </c>
      <c r="O423" s="6">
        <v>2</v>
      </c>
      <c r="P423" s="6">
        <v>2</v>
      </c>
      <c r="Q423" s="6">
        <v>2</v>
      </c>
      <c r="R423" s="6">
        <v>2</v>
      </c>
      <c r="S423" s="6">
        <v>1</v>
      </c>
      <c r="T423" s="6">
        <v>2</v>
      </c>
      <c r="U423" s="6">
        <v>2</v>
      </c>
      <c r="V423" s="6">
        <v>1</v>
      </c>
      <c r="W423" s="6">
        <v>2</v>
      </c>
      <c r="X423" s="6">
        <v>1</v>
      </c>
      <c r="Y423" s="6">
        <v>1</v>
      </c>
      <c r="Z423" s="6">
        <v>1</v>
      </c>
      <c r="AA423" s="6">
        <v>1</v>
      </c>
      <c r="AB423" s="6">
        <v>1</v>
      </c>
      <c r="AC423" s="6">
        <v>1</v>
      </c>
      <c r="AD423" s="6">
        <v>1</v>
      </c>
      <c r="AE423" s="6">
        <v>2</v>
      </c>
      <c r="AF423" s="6">
        <v>1</v>
      </c>
      <c r="AG423" s="6">
        <v>1</v>
      </c>
      <c r="AH423" s="6">
        <v>1</v>
      </c>
      <c r="AI423" s="6">
        <v>2</v>
      </c>
      <c r="AJ423" s="6">
        <v>4</v>
      </c>
      <c r="AK423" s="6">
        <v>4</v>
      </c>
      <c r="AL423" s="6">
        <v>4</v>
      </c>
      <c r="AM423" s="6">
        <v>4</v>
      </c>
      <c r="AN423" s="6">
        <v>3</v>
      </c>
      <c r="AO423" s="6">
        <v>4</v>
      </c>
      <c r="AP423" s="6">
        <v>3</v>
      </c>
      <c r="AQ423" s="6">
        <v>3</v>
      </c>
      <c r="AR423" s="6">
        <v>3</v>
      </c>
      <c r="AS423" s="6">
        <v>3</v>
      </c>
      <c r="AT423" s="6">
        <v>4</v>
      </c>
      <c r="AU423" s="6">
        <v>2</v>
      </c>
      <c r="AV423" s="6">
        <v>4</v>
      </c>
      <c r="AW423" s="6">
        <v>4</v>
      </c>
      <c r="AX423" s="6">
        <v>4</v>
      </c>
      <c r="AY423" s="6">
        <v>4</v>
      </c>
      <c r="AZ423" s="3">
        <f t="shared" si="361"/>
        <v>2.8000000000000003</v>
      </c>
      <c r="BA423" s="3">
        <f t="shared" si="362"/>
        <v>2</v>
      </c>
      <c r="BB423" s="3">
        <f t="shared" si="363"/>
        <v>1.5</v>
      </c>
      <c r="BC423" s="3">
        <f t="shared" si="364"/>
        <v>1.5</v>
      </c>
      <c r="BD423" s="3">
        <f t="shared" si="365"/>
        <v>1.125</v>
      </c>
      <c r="BE423" s="3">
        <f t="shared" si="366"/>
        <v>1.3333333333333333</v>
      </c>
      <c r="BF423" s="3">
        <f t="shared" si="367"/>
        <v>3.5</v>
      </c>
      <c r="BG423" s="3">
        <f t="shared" si="368"/>
        <v>3.6666666666666665</v>
      </c>
      <c r="BH423" s="3">
        <f t="shared" si="369"/>
        <v>2.8000000000000003</v>
      </c>
      <c r="BI423" s="3">
        <f t="shared" si="370"/>
        <v>1.7000000000000002</v>
      </c>
      <c r="BJ423" s="3">
        <f t="shared" si="371"/>
        <v>1.1818181818181819</v>
      </c>
      <c r="BK423" s="3">
        <f t="shared" si="372"/>
        <v>3.5659340659340657</v>
      </c>
      <c r="BL423" s="3">
        <f t="shared" si="373"/>
        <v>2.6065000000000005</v>
      </c>
      <c r="BO423" t="s">
        <v>641</v>
      </c>
      <c r="BP423" t="str">
        <f t="shared" si="374"/>
        <v>('i2023110600298','2022','in2023110400001','3'),</v>
      </c>
      <c r="BQ423" t="str">
        <f t="shared" si="375"/>
        <v>('i2023110600298','2022','in2023110400002','3'),</v>
      </c>
      <c r="BR423" t="str">
        <f t="shared" si="376"/>
        <v>('i2023110600298','2022','in2023110400003','3'),</v>
      </c>
      <c r="BS423" t="str">
        <f t="shared" si="377"/>
        <v>('i2023110600298','2022','in2023110400004','3'),</v>
      </c>
      <c r="BT423" t="str">
        <f t="shared" si="378"/>
        <v>('i2023110600298','2022','in2023110400005','3'),</v>
      </c>
      <c r="BU423" t="str">
        <f t="shared" si="379"/>
        <v>('i2023110600298','2022','in2023110400006','2'),</v>
      </c>
      <c r="BV423" t="str">
        <f t="shared" si="380"/>
        <v>('i2023110600298','2022','in2023110400007','2'),</v>
      </c>
      <c r="BW423" t="str">
        <f t="shared" si="381"/>
        <v>('i2023110600298','2022','in2023110400008','3'),</v>
      </c>
      <c r="BX423" t="str">
        <f t="shared" si="382"/>
        <v>('i2023110600298','2022','in2023110400009','3'),</v>
      </c>
      <c r="BY423" t="str">
        <f t="shared" si="383"/>
        <v>('i2023110600298','2022','in2023110400010','3'),</v>
      </c>
      <c r="BZ423" t="str">
        <f t="shared" si="384"/>
        <v>('i2023110600298','2022','in2023110400011','2'),</v>
      </c>
      <c r="CA423" t="str">
        <f t="shared" si="385"/>
        <v>('i2023110600298','2022','in2023110400012','2'),</v>
      </c>
      <c r="CB423" t="str">
        <f t="shared" si="386"/>
        <v>('i2023110600298','2022','in2023110400013','2'),</v>
      </c>
      <c r="CC423" t="str">
        <f t="shared" si="387"/>
        <v>('i2023110600298','2022','in2023110400014','2'),</v>
      </c>
      <c r="CD423" t="str">
        <f t="shared" si="388"/>
        <v>('i2023110600298','2022','in2023110400015','1'),</v>
      </c>
      <c r="CE423" t="str">
        <f t="shared" si="389"/>
        <v>('i2023110600298','2022','in2023110400016','2'),</v>
      </c>
      <c r="CF423" t="str">
        <f t="shared" si="390"/>
        <v>('i2023110600298','2022','in2023110400017','2'),</v>
      </c>
      <c r="CG423" t="str">
        <f t="shared" si="391"/>
        <v>('i2023110600298','2022','in2023110400018','1'),</v>
      </c>
      <c r="CH423" t="str">
        <f t="shared" si="392"/>
        <v>('i2023110600298','2022','in2023110400019','2'),</v>
      </c>
      <c r="CI423" t="str">
        <f t="shared" si="393"/>
        <v>('i2023110600298','2022','in2023110400020','1'),</v>
      </c>
      <c r="CJ423" t="str">
        <f t="shared" si="394"/>
        <v>('i2023110600298','2022','in2023110400021','1'),</v>
      </c>
      <c r="CK423" t="str">
        <f t="shared" si="395"/>
        <v>('i2023110600298','2022','in2023110400022','1'),</v>
      </c>
      <c r="CL423" t="str">
        <f t="shared" si="396"/>
        <v>('i2023110600298','2022','in2023110400023','1'),</v>
      </c>
      <c r="CM423" t="str">
        <f t="shared" si="397"/>
        <v>('i2023110600298','2022','in2023110400024','1'),</v>
      </c>
      <c r="CN423" t="str">
        <f t="shared" si="398"/>
        <v>('i2023110600298','2022','in2023110400025','1'),</v>
      </c>
      <c r="CO423" t="str">
        <f t="shared" si="399"/>
        <v>('i2023110600298','2022','in2023110400026','1'),</v>
      </c>
      <c r="CP423" t="str">
        <f t="shared" si="400"/>
        <v>('i2023110600298','2022','in2023110400027','2'),</v>
      </c>
      <c r="CQ423" t="str">
        <f t="shared" si="401"/>
        <v>('i2023110600298','2022','in2023110400028','1'),</v>
      </c>
      <c r="CR423" t="str">
        <f t="shared" si="402"/>
        <v>('i2023110600298','2022','in2023110400029','1'),</v>
      </c>
      <c r="CS423" t="str">
        <f t="shared" si="403"/>
        <v>('i2023110600298','2022','in2023110400030','1'),</v>
      </c>
      <c r="CT423" t="str">
        <f t="shared" si="404"/>
        <v>('i2023110600298','2022','in2023110400031','2'),</v>
      </c>
      <c r="CU423" t="str">
        <f t="shared" si="405"/>
        <v>('i2023110600298','2022','in2023110400032','4'),</v>
      </c>
      <c r="CV423" t="str">
        <f t="shared" si="406"/>
        <v>('i2023110600298','2022','in2023110400033','4'),</v>
      </c>
      <c r="CW423" t="str">
        <f t="shared" si="407"/>
        <v>('i2023110600298','2022','in2023110400034','4'),</v>
      </c>
      <c r="CX423" t="str">
        <f t="shared" si="408"/>
        <v>('i2023110600298','2022','in2023110400035','4'),</v>
      </c>
      <c r="CY423" t="str">
        <f t="shared" si="409"/>
        <v>('i2023110600298','2022','in2023110400036','3'),</v>
      </c>
      <c r="CZ423" t="str">
        <f t="shared" si="410"/>
        <v>('i2023110600298','2022','in2023110400037','4'),</v>
      </c>
      <c r="DA423" t="str">
        <f t="shared" si="411"/>
        <v>('i2023110600298','2022','in2023110400038','3'),</v>
      </c>
      <c r="DB423" t="str">
        <f t="shared" si="412"/>
        <v>('i2023110600298','2022','in2023110400039','3'),</v>
      </c>
      <c r="DC423" t="str">
        <f t="shared" si="413"/>
        <v>('i2023110600298','2022','in2023110400040','3'),</v>
      </c>
      <c r="DD423" t="str">
        <f t="shared" si="414"/>
        <v>('i2023110600298','2022','in2023110400041','3'),</v>
      </c>
      <c r="DE423" t="str">
        <f t="shared" si="415"/>
        <v>('i2023110600298','2022','in2023110400042','4'),</v>
      </c>
      <c r="DF423" t="str">
        <f t="shared" si="416"/>
        <v>('i2023110600298','2022','in2023110400043','2'),</v>
      </c>
      <c r="DG423" t="str">
        <f t="shared" si="417"/>
        <v>('i2023110600298','2022','in2023110400044','4'),</v>
      </c>
      <c r="DH423" t="str">
        <f t="shared" si="418"/>
        <v>('i2023110600298','2022','in2023110400045','4'),</v>
      </c>
      <c r="DI423" t="str">
        <f t="shared" si="419"/>
        <v>('i2023110600298','2022','in2023110400046','4'),</v>
      </c>
      <c r="DJ423" t="str">
        <f t="shared" si="420"/>
        <v>('i2023110600298','2022','in2023110400047','4');</v>
      </c>
    </row>
    <row r="424" spans="1:114" x14ac:dyDescent="0.25">
      <c r="A424" s="4" t="str">
        <f>INDEX('instansi pusat'!$B$2:$C$623,MATCH(C424,'instansi pusat'!$D$2:$D$623,0),2)</f>
        <v>i2023110600297</v>
      </c>
      <c r="B424" s="6">
        <v>7703</v>
      </c>
      <c r="C424" s="5" t="s">
        <v>376</v>
      </c>
      <c r="D424" s="6">
        <v>2022</v>
      </c>
      <c r="E424" s="6">
        <v>1</v>
      </c>
      <c r="F424" s="6">
        <v>1</v>
      </c>
      <c r="G424" s="6">
        <v>1</v>
      </c>
      <c r="H424" s="6">
        <v>1</v>
      </c>
      <c r="I424" s="6">
        <v>1</v>
      </c>
      <c r="J424" s="6">
        <v>1</v>
      </c>
      <c r="K424" s="6">
        <v>1</v>
      </c>
      <c r="L424" s="6">
        <v>1</v>
      </c>
      <c r="M424" s="6">
        <v>1</v>
      </c>
      <c r="N424" s="6">
        <v>3</v>
      </c>
      <c r="O424" s="6">
        <v>1</v>
      </c>
      <c r="P424" s="6">
        <v>2</v>
      </c>
      <c r="Q424" s="6">
        <v>1</v>
      </c>
      <c r="R424" s="6">
        <v>1</v>
      </c>
      <c r="S424" s="6">
        <v>1</v>
      </c>
      <c r="T424" s="6">
        <v>1</v>
      </c>
      <c r="U424" s="6">
        <v>2</v>
      </c>
      <c r="V424" s="6">
        <v>2</v>
      </c>
      <c r="W424" s="6">
        <v>2</v>
      </c>
      <c r="X424" s="6">
        <v>2</v>
      </c>
      <c r="Y424" s="6">
        <v>1</v>
      </c>
      <c r="Z424" s="6">
        <v>1</v>
      </c>
      <c r="AA424" s="6">
        <v>1</v>
      </c>
      <c r="AB424" s="6">
        <v>1</v>
      </c>
      <c r="AC424" s="6">
        <v>1</v>
      </c>
      <c r="AD424" s="6">
        <v>1</v>
      </c>
      <c r="AE424" s="6">
        <v>1</v>
      </c>
      <c r="AF424" s="6">
        <v>1</v>
      </c>
      <c r="AG424" s="6">
        <v>1</v>
      </c>
      <c r="AH424" s="6">
        <v>1</v>
      </c>
      <c r="AI424" s="6">
        <v>1</v>
      </c>
      <c r="AJ424" s="6">
        <v>1</v>
      </c>
      <c r="AK424" s="6">
        <v>1</v>
      </c>
      <c r="AL424" s="6">
        <v>1</v>
      </c>
      <c r="AM424" s="6">
        <v>3</v>
      </c>
      <c r="AN424" s="6">
        <v>1</v>
      </c>
      <c r="AO424" s="6">
        <v>1</v>
      </c>
      <c r="AP424" s="6">
        <v>1</v>
      </c>
      <c r="AQ424" s="6">
        <v>1</v>
      </c>
      <c r="AR424" s="6">
        <v>1</v>
      </c>
      <c r="AS424" s="6">
        <v>1</v>
      </c>
      <c r="AT424" s="6">
        <v>1</v>
      </c>
      <c r="AU424" s="6">
        <v>1</v>
      </c>
      <c r="AV424" s="6">
        <v>1</v>
      </c>
      <c r="AW424" s="6">
        <v>1</v>
      </c>
      <c r="AX424" s="6">
        <v>1</v>
      </c>
      <c r="AY424" s="6">
        <v>1</v>
      </c>
      <c r="AZ424" s="3">
        <f t="shared" si="361"/>
        <v>1.2000000000000002</v>
      </c>
      <c r="BA424" s="3">
        <f t="shared" si="362"/>
        <v>1.25</v>
      </c>
      <c r="BB424" s="3">
        <f t="shared" si="363"/>
        <v>1.5</v>
      </c>
      <c r="BC424" s="3">
        <f t="shared" si="364"/>
        <v>2</v>
      </c>
      <c r="BD424" s="3">
        <f t="shared" si="365"/>
        <v>1</v>
      </c>
      <c r="BE424" s="3">
        <f t="shared" si="366"/>
        <v>1</v>
      </c>
      <c r="BF424" s="3">
        <f t="shared" si="367"/>
        <v>1.2000000000000002</v>
      </c>
      <c r="BG424" s="3">
        <f t="shared" si="368"/>
        <v>1</v>
      </c>
      <c r="BH424" s="3">
        <f t="shared" si="369"/>
        <v>1.2000000000000002</v>
      </c>
      <c r="BI424" s="3">
        <f t="shared" si="370"/>
        <v>1.5</v>
      </c>
      <c r="BJ424" s="3">
        <f t="shared" si="371"/>
        <v>1</v>
      </c>
      <c r="BK424" s="3">
        <f t="shared" si="372"/>
        <v>1.1208791208791209</v>
      </c>
      <c r="BL424" s="3">
        <f t="shared" si="373"/>
        <v>1.206</v>
      </c>
      <c r="BO424" t="s">
        <v>641</v>
      </c>
      <c r="BP424" t="str">
        <f t="shared" si="374"/>
        <v>('i2023110600297','2022','in2023110400001','1'),</v>
      </c>
      <c r="BQ424" t="str">
        <f t="shared" si="375"/>
        <v>('i2023110600297','2022','in2023110400002','1'),</v>
      </c>
      <c r="BR424" t="str">
        <f t="shared" si="376"/>
        <v>('i2023110600297','2022','in2023110400003','1'),</v>
      </c>
      <c r="BS424" t="str">
        <f t="shared" si="377"/>
        <v>('i2023110600297','2022','in2023110400004','1'),</v>
      </c>
      <c r="BT424" t="str">
        <f t="shared" si="378"/>
        <v>('i2023110600297','2022','in2023110400005','1'),</v>
      </c>
      <c r="BU424" t="str">
        <f t="shared" si="379"/>
        <v>('i2023110600297','2022','in2023110400006','1'),</v>
      </c>
      <c r="BV424" t="str">
        <f t="shared" si="380"/>
        <v>('i2023110600297','2022','in2023110400007','1'),</v>
      </c>
      <c r="BW424" t="str">
        <f t="shared" si="381"/>
        <v>('i2023110600297','2022','in2023110400008','1'),</v>
      </c>
      <c r="BX424" t="str">
        <f t="shared" si="382"/>
        <v>('i2023110600297','2022','in2023110400009','1'),</v>
      </c>
      <c r="BY424" t="str">
        <f t="shared" si="383"/>
        <v>('i2023110600297','2022','in2023110400010','3'),</v>
      </c>
      <c r="BZ424" t="str">
        <f t="shared" si="384"/>
        <v>('i2023110600297','2022','in2023110400011','1'),</v>
      </c>
      <c r="CA424" t="str">
        <f t="shared" si="385"/>
        <v>('i2023110600297','2022','in2023110400012','2'),</v>
      </c>
      <c r="CB424" t="str">
        <f t="shared" si="386"/>
        <v>('i2023110600297','2022','in2023110400013','1'),</v>
      </c>
      <c r="CC424" t="str">
        <f t="shared" si="387"/>
        <v>('i2023110600297','2022','in2023110400014','1'),</v>
      </c>
      <c r="CD424" t="str">
        <f t="shared" si="388"/>
        <v>('i2023110600297','2022','in2023110400015','1'),</v>
      </c>
      <c r="CE424" t="str">
        <f t="shared" si="389"/>
        <v>('i2023110600297','2022','in2023110400016','1'),</v>
      </c>
      <c r="CF424" t="str">
        <f t="shared" si="390"/>
        <v>('i2023110600297','2022','in2023110400017','2'),</v>
      </c>
      <c r="CG424" t="str">
        <f t="shared" si="391"/>
        <v>('i2023110600297','2022','in2023110400018','2'),</v>
      </c>
      <c r="CH424" t="str">
        <f t="shared" si="392"/>
        <v>('i2023110600297','2022','in2023110400019','2'),</v>
      </c>
      <c r="CI424" t="str">
        <f t="shared" si="393"/>
        <v>('i2023110600297','2022','in2023110400020','2'),</v>
      </c>
      <c r="CJ424" t="str">
        <f t="shared" si="394"/>
        <v>('i2023110600297','2022','in2023110400021','1'),</v>
      </c>
      <c r="CK424" t="str">
        <f t="shared" si="395"/>
        <v>('i2023110600297','2022','in2023110400022','1'),</v>
      </c>
      <c r="CL424" t="str">
        <f t="shared" si="396"/>
        <v>('i2023110600297','2022','in2023110400023','1'),</v>
      </c>
      <c r="CM424" t="str">
        <f t="shared" si="397"/>
        <v>('i2023110600297','2022','in2023110400024','1'),</v>
      </c>
      <c r="CN424" t="str">
        <f t="shared" si="398"/>
        <v>('i2023110600297','2022','in2023110400025','1'),</v>
      </c>
      <c r="CO424" t="str">
        <f t="shared" si="399"/>
        <v>('i2023110600297','2022','in2023110400026','1'),</v>
      </c>
      <c r="CP424" t="str">
        <f t="shared" si="400"/>
        <v>('i2023110600297','2022','in2023110400027','1'),</v>
      </c>
      <c r="CQ424" t="str">
        <f t="shared" si="401"/>
        <v>('i2023110600297','2022','in2023110400028','1'),</v>
      </c>
      <c r="CR424" t="str">
        <f t="shared" si="402"/>
        <v>('i2023110600297','2022','in2023110400029','1'),</v>
      </c>
      <c r="CS424" t="str">
        <f t="shared" si="403"/>
        <v>('i2023110600297','2022','in2023110400030','1'),</v>
      </c>
      <c r="CT424" t="str">
        <f t="shared" si="404"/>
        <v>('i2023110600297','2022','in2023110400031','1'),</v>
      </c>
      <c r="CU424" t="str">
        <f t="shared" si="405"/>
        <v>('i2023110600297','2022','in2023110400032','1'),</v>
      </c>
      <c r="CV424" t="str">
        <f t="shared" si="406"/>
        <v>('i2023110600297','2022','in2023110400033','1'),</v>
      </c>
      <c r="CW424" t="str">
        <f t="shared" si="407"/>
        <v>('i2023110600297','2022','in2023110400034','1'),</v>
      </c>
      <c r="CX424" t="str">
        <f t="shared" si="408"/>
        <v>('i2023110600297','2022','in2023110400035','3'),</v>
      </c>
      <c r="CY424" t="str">
        <f t="shared" si="409"/>
        <v>('i2023110600297','2022','in2023110400036','1'),</v>
      </c>
      <c r="CZ424" t="str">
        <f t="shared" si="410"/>
        <v>('i2023110600297','2022','in2023110400037','1'),</v>
      </c>
      <c r="DA424" t="str">
        <f t="shared" si="411"/>
        <v>('i2023110600297','2022','in2023110400038','1'),</v>
      </c>
      <c r="DB424" t="str">
        <f t="shared" si="412"/>
        <v>('i2023110600297','2022','in2023110400039','1'),</v>
      </c>
      <c r="DC424" t="str">
        <f t="shared" si="413"/>
        <v>('i2023110600297','2022','in2023110400040','1'),</v>
      </c>
      <c r="DD424" t="str">
        <f t="shared" si="414"/>
        <v>('i2023110600297','2022','in2023110400041','1'),</v>
      </c>
      <c r="DE424" t="str">
        <f t="shared" si="415"/>
        <v>('i2023110600297','2022','in2023110400042','1'),</v>
      </c>
      <c r="DF424" t="str">
        <f t="shared" si="416"/>
        <v>('i2023110600297','2022','in2023110400043','1'),</v>
      </c>
      <c r="DG424" t="str">
        <f t="shared" si="417"/>
        <v>('i2023110600297','2022','in2023110400044','1'),</v>
      </c>
      <c r="DH424" t="str">
        <f t="shared" si="418"/>
        <v>('i2023110600297','2022','in2023110400045','1'),</v>
      </c>
      <c r="DI424" t="str">
        <f t="shared" si="419"/>
        <v>('i2023110600297','2022','in2023110400046','1'),</v>
      </c>
      <c r="DJ424" t="str">
        <f t="shared" si="420"/>
        <v>('i2023110600297','2022','in2023110400047','1');</v>
      </c>
    </row>
    <row r="425" spans="1:114" x14ac:dyDescent="0.25">
      <c r="A425" s="4" t="str">
        <f>INDEX('instansi pusat'!$B$2:$C$623,MATCH(C425,'instansi pusat'!$D$2:$D$623,0),2)</f>
        <v>i2023110600355</v>
      </c>
      <c r="B425" s="6">
        <v>5212</v>
      </c>
      <c r="C425" s="5" t="s">
        <v>525</v>
      </c>
      <c r="D425" s="6">
        <v>2022</v>
      </c>
      <c r="E425" s="6">
        <v>2</v>
      </c>
      <c r="F425" s="6">
        <v>2</v>
      </c>
      <c r="G425" s="6">
        <v>2</v>
      </c>
      <c r="H425" s="6">
        <v>3</v>
      </c>
      <c r="I425" s="6">
        <v>3</v>
      </c>
      <c r="J425" s="6">
        <v>1</v>
      </c>
      <c r="K425" s="6">
        <v>3</v>
      </c>
      <c r="L425" s="6">
        <v>3</v>
      </c>
      <c r="M425" s="6">
        <v>1</v>
      </c>
      <c r="N425" s="6">
        <v>3</v>
      </c>
      <c r="O425" s="6">
        <v>1</v>
      </c>
      <c r="P425" s="6">
        <v>1</v>
      </c>
      <c r="Q425" s="6">
        <v>1</v>
      </c>
      <c r="R425" s="6">
        <v>1</v>
      </c>
      <c r="S425" s="6">
        <v>1</v>
      </c>
      <c r="T425" s="6">
        <v>2</v>
      </c>
      <c r="U425" s="6">
        <v>1</v>
      </c>
      <c r="V425" s="6">
        <v>1</v>
      </c>
      <c r="W425" s="6">
        <v>1</v>
      </c>
      <c r="X425" s="6">
        <v>2</v>
      </c>
      <c r="Y425" s="6">
        <v>1</v>
      </c>
      <c r="Z425" s="6">
        <v>1</v>
      </c>
      <c r="AA425" s="6">
        <v>1</v>
      </c>
      <c r="AB425" s="6">
        <v>1</v>
      </c>
      <c r="AC425" s="6">
        <v>1</v>
      </c>
      <c r="AD425" s="6">
        <v>1</v>
      </c>
      <c r="AE425" s="6">
        <v>1</v>
      </c>
      <c r="AF425" s="6">
        <v>1</v>
      </c>
      <c r="AG425" s="6">
        <v>1</v>
      </c>
      <c r="AH425" s="6">
        <v>1</v>
      </c>
      <c r="AI425" s="6">
        <v>1</v>
      </c>
      <c r="AJ425" s="6">
        <v>4</v>
      </c>
      <c r="AK425" s="6">
        <v>4</v>
      </c>
      <c r="AL425" s="6">
        <v>4</v>
      </c>
      <c r="AM425" s="6">
        <v>3</v>
      </c>
      <c r="AN425" s="6">
        <v>2</v>
      </c>
      <c r="AO425" s="6">
        <v>1</v>
      </c>
      <c r="AP425" s="6">
        <v>3</v>
      </c>
      <c r="AQ425" s="6">
        <v>1</v>
      </c>
      <c r="AR425" s="6">
        <v>3</v>
      </c>
      <c r="AS425" s="6">
        <v>3</v>
      </c>
      <c r="AT425" s="6">
        <v>4</v>
      </c>
      <c r="AU425" s="6">
        <v>1</v>
      </c>
      <c r="AV425" s="6">
        <v>1</v>
      </c>
      <c r="AW425" s="6">
        <v>1</v>
      </c>
      <c r="AX425" s="6">
        <v>1</v>
      </c>
      <c r="AY425" s="6">
        <v>3</v>
      </c>
      <c r="AZ425" s="3">
        <f t="shared" si="361"/>
        <v>2.3000000000000003</v>
      </c>
      <c r="BA425" s="3">
        <f t="shared" si="362"/>
        <v>1</v>
      </c>
      <c r="BB425" s="3">
        <f t="shared" si="363"/>
        <v>1.25</v>
      </c>
      <c r="BC425" s="3">
        <f t="shared" si="364"/>
        <v>1.5</v>
      </c>
      <c r="BD425" s="3">
        <f t="shared" si="365"/>
        <v>1</v>
      </c>
      <c r="BE425" s="3">
        <f t="shared" si="366"/>
        <v>1</v>
      </c>
      <c r="BF425" s="3">
        <f t="shared" si="367"/>
        <v>2.8000000000000003</v>
      </c>
      <c r="BG425" s="3">
        <f t="shared" si="368"/>
        <v>1.8333333333333333</v>
      </c>
      <c r="BH425" s="3">
        <f t="shared" si="369"/>
        <v>2.3000000000000003</v>
      </c>
      <c r="BI425" s="3">
        <f t="shared" si="370"/>
        <v>1.2000000000000002</v>
      </c>
      <c r="BJ425" s="3">
        <f t="shared" si="371"/>
        <v>1</v>
      </c>
      <c r="BK425" s="3">
        <f t="shared" si="372"/>
        <v>2.4175824175824174</v>
      </c>
      <c r="BL425" s="3">
        <f t="shared" si="373"/>
        <v>1.8639999999999999</v>
      </c>
      <c r="BO425" t="s">
        <v>641</v>
      </c>
      <c r="BP425" t="str">
        <f t="shared" si="374"/>
        <v>('i2023110600355','2022','in2023110400001','2'),</v>
      </c>
      <c r="BQ425" t="str">
        <f t="shared" si="375"/>
        <v>('i2023110600355','2022','in2023110400002','2'),</v>
      </c>
      <c r="BR425" t="str">
        <f t="shared" si="376"/>
        <v>('i2023110600355','2022','in2023110400003','2'),</v>
      </c>
      <c r="BS425" t="str">
        <f t="shared" si="377"/>
        <v>('i2023110600355','2022','in2023110400004','3'),</v>
      </c>
      <c r="BT425" t="str">
        <f t="shared" si="378"/>
        <v>('i2023110600355','2022','in2023110400005','3'),</v>
      </c>
      <c r="BU425" t="str">
        <f t="shared" si="379"/>
        <v>('i2023110600355','2022','in2023110400006','1'),</v>
      </c>
      <c r="BV425" t="str">
        <f t="shared" si="380"/>
        <v>('i2023110600355','2022','in2023110400007','3'),</v>
      </c>
      <c r="BW425" t="str">
        <f t="shared" si="381"/>
        <v>('i2023110600355','2022','in2023110400008','3'),</v>
      </c>
      <c r="BX425" t="str">
        <f t="shared" si="382"/>
        <v>('i2023110600355','2022','in2023110400009','1'),</v>
      </c>
      <c r="BY425" t="str">
        <f t="shared" si="383"/>
        <v>('i2023110600355','2022','in2023110400010','3'),</v>
      </c>
      <c r="BZ425" t="str">
        <f t="shared" si="384"/>
        <v>('i2023110600355','2022','in2023110400011','1'),</v>
      </c>
      <c r="CA425" t="str">
        <f t="shared" si="385"/>
        <v>('i2023110600355','2022','in2023110400012','1'),</v>
      </c>
      <c r="CB425" t="str">
        <f t="shared" si="386"/>
        <v>('i2023110600355','2022','in2023110400013','1'),</v>
      </c>
      <c r="CC425" t="str">
        <f t="shared" si="387"/>
        <v>('i2023110600355','2022','in2023110400014','1'),</v>
      </c>
      <c r="CD425" t="str">
        <f t="shared" si="388"/>
        <v>('i2023110600355','2022','in2023110400015','1'),</v>
      </c>
      <c r="CE425" t="str">
        <f t="shared" si="389"/>
        <v>('i2023110600355','2022','in2023110400016','2'),</v>
      </c>
      <c r="CF425" t="str">
        <f t="shared" si="390"/>
        <v>('i2023110600355','2022','in2023110400017','1'),</v>
      </c>
      <c r="CG425" t="str">
        <f t="shared" si="391"/>
        <v>('i2023110600355','2022','in2023110400018','1'),</v>
      </c>
      <c r="CH425" t="str">
        <f t="shared" si="392"/>
        <v>('i2023110600355','2022','in2023110400019','1'),</v>
      </c>
      <c r="CI425" t="str">
        <f t="shared" si="393"/>
        <v>('i2023110600355','2022','in2023110400020','2'),</v>
      </c>
      <c r="CJ425" t="str">
        <f t="shared" si="394"/>
        <v>('i2023110600355','2022','in2023110400021','1'),</v>
      </c>
      <c r="CK425" t="str">
        <f t="shared" si="395"/>
        <v>('i2023110600355','2022','in2023110400022','1'),</v>
      </c>
      <c r="CL425" t="str">
        <f t="shared" si="396"/>
        <v>('i2023110600355','2022','in2023110400023','1'),</v>
      </c>
      <c r="CM425" t="str">
        <f t="shared" si="397"/>
        <v>('i2023110600355','2022','in2023110400024','1'),</v>
      </c>
      <c r="CN425" t="str">
        <f t="shared" si="398"/>
        <v>('i2023110600355','2022','in2023110400025','1'),</v>
      </c>
      <c r="CO425" t="str">
        <f t="shared" si="399"/>
        <v>('i2023110600355','2022','in2023110400026','1'),</v>
      </c>
      <c r="CP425" t="str">
        <f t="shared" si="400"/>
        <v>('i2023110600355','2022','in2023110400027','1'),</v>
      </c>
      <c r="CQ425" t="str">
        <f t="shared" si="401"/>
        <v>('i2023110600355','2022','in2023110400028','1'),</v>
      </c>
      <c r="CR425" t="str">
        <f t="shared" si="402"/>
        <v>('i2023110600355','2022','in2023110400029','1'),</v>
      </c>
      <c r="CS425" t="str">
        <f t="shared" si="403"/>
        <v>('i2023110600355','2022','in2023110400030','1'),</v>
      </c>
      <c r="CT425" t="str">
        <f t="shared" si="404"/>
        <v>('i2023110600355','2022','in2023110400031','1'),</v>
      </c>
      <c r="CU425" t="str">
        <f t="shared" si="405"/>
        <v>('i2023110600355','2022','in2023110400032','4'),</v>
      </c>
      <c r="CV425" t="str">
        <f t="shared" si="406"/>
        <v>('i2023110600355','2022','in2023110400033','4'),</v>
      </c>
      <c r="CW425" t="str">
        <f t="shared" si="407"/>
        <v>('i2023110600355','2022','in2023110400034','4'),</v>
      </c>
      <c r="CX425" t="str">
        <f t="shared" si="408"/>
        <v>('i2023110600355','2022','in2023110400035','3'),</v>
      </c>
      <c r="CY425" t="str">
        <f t="shared" si="409"/>
        <v>('i2023110600355','2022','in2023110400036','2'),</v>
      </c>
      <c r="CZ425" t="str">
        <f t="shared" si="410"/>
        <v>('i2023110600355','2022','in2023110400037','1'),</v>
      </c>
      <c r="DA425" t="str">
        <f t="shared" si="411"/>
        <v>('i2023110600355','2022','in2023110400038','3'),</v>
      </c>
      <c r="DB425" t="str">
        <f t="shared" si="412"/>
        <v>('i2023110600355','2022','in2023110400039','1'),</v>
      </c>
      <c r="DC425" t="str">
        <f t="shared" si="413"/>
        <v>('i2023110600355','2022','in2023110400040','3'),</v>
      </c>
      <c r="DD425" t="str">
        <f t="shared" si="414"/>
        <v>('i2023110600355','2022','in2023110400041','3'),</v>
      </c>
      <c r="DE425" t="str">
        <f t="shared" si="415"/>
        <v>('i2023110600355','2022','in2023110400042','4'),</v>
      </c>
      <c r="DF425" t="str">
        <f t="shared" si="416"/>
        <v>('i2023110600355','2022','in2023110400043','1'),</v>
      </c>
      <c r="DG425" t="str">
        <f t="shared" si="417"/>
        <v>('i2023110600355','2022','in2023110400044','1'),</v>
      </c>
      <c r="DH425" t="str">
        <f t="shared" si="418"/>
        <v>('i2023110600355','2022','in2023110400045','1'),</v>
      </c>
      <c r="DI425" t="str">
        <f t="shared" si="419"/>
        <v>('i2023110600355','2022','in2023110400046','1'),</v>
      </c>
      <c r="DJ425" t="str">
        <f t="shared" si="420"/>
        <v>('i2023110600355','2022','in2023110400047','3');</v>
      </c>
    </row>
    <row r="426" spans="1:114" x14ac:dyDescent="0.25">
      <c r="A426" s="4" t="str">
        <f>INDEX('instansi pusat'!$B$2:$C$623,MATCH(C426,'instansi pusat'!$D$2:$D$623,0),2)</f>
        <v>i2023110600567</v>
      </c>
      <c r="B426" s="6">
        <v>7209</v>
      </c>
      <c r="C426" s="5" t="s">
        <v>460</v>
      </c>
      <c r="D426" s="6">
        <v>2022</v>
      </c>
      <c r="E426" s="6">
        <v>1</v>
      </c>
      <c r="F426" s="6">
        <v>1</v>
      </c>
      <c r="G426" s="6">
        <v>3</v>
      </c>
      <c r="H426" s="6">
        <v>1</v>
      </c>
      <c r="I426" s="6">
        <v>1</v>
      </c>
      <c r="J426" s="6">
        <v>1</v>
      </c>
      <c r="K426" s="6">
        <v>1</v>
      </c>
      <c r="L426" s="6">
        <v>1</v>
      </c>
      <c r="M426" s="6">
        <v>1</v>
      </c>
      <c r="N426" s="6">
        <v>1</v>
      </c>
      <c r="O426" s="6">
        <v>1</v>
      </c>
      <c r="P426" s="6">
        <v>1</v>
      </c>
      <c r="Q426" s="6">
        <v>1</v>
      </c>
      <c r="R426" s="6">
        <v>1</v>
      </c>
      <c r="S426" s="6">
        <v>1</v>
      </c>
      <c r="T426" s="6">
        <v>1</v>
      </c>
      <c r="U426" s="6">
        <v>1</v>
      </c>
      <c r="V426" s="6">
        <v>1</v>
      </c>
      <c r="W426" s="6">
        <v>1</v>
      </c>
      <c r="X426" s="6">
        <v>1</v>
      </c>
      <c r="Y426" s="6">
        <v>1</v>
      </c>
      <c r="Z426" s="6">
        <v>1</v>
      </c>
      <c r="AA426" s="6">
        <v>1</v>
      </c>
      <c r="AB426" s="6">
        <v>1</v>
      </c>
      <c r="AC426" s="6">
        <v>1</v>
      </c>
      <c r="AD426" s="6">
        <v>1</v>
      </c>
      <c r="AE426" s="6">
        <v>1</v>
      </c>
      <c r="AF426" s="6">
        <v>1</v>
      </c>
      <c r="AG426" s="6">
        <v>1</v>
      </c>
      <c r="AH426" s="6">
        <v>1</v>
      </c>
      <c r="AI426" s="6">
        <v>1</v>
      </c>
      <c r="AJ426" s="6">
        <v>1</v>
      </c>
      <c r="AK426" s="6">
        <v>1</v>
      </c>
      <c r="AL426" s="6">
        <v>1</v>
      </c>
      <c r="AM426" s="6">
        <v>1</v>
      </c>
      <c r="AN426" s="6">
        <v>1</v>
      </c>
      <c r="AO426" s="6">
        <v>1</v>
      </c>
      <c r="AP426" s="6">
        <v>1</v>
      </c>
      <c r="AQ426" s="6">
        <v>1</v>
      </c>
      <c r="AR426" s="6">
        <v>1</v>
      </c>
      <c r="AS426" s="6">
        <v>1</v>
      </c>
      <c r="AT426" s="6">
        <v>1</v>
      </c>
      <c r="AU426" s="6">
        <v>1</v>
      </c>
      <c r="AV426" s="6">
        <v>1</v>
      </c>
      <c r="AW426" s="6">
        <v>1</v>
      </c>
      <c r="AX426" s="6">
        <v>1</v>
      </c>
      <c r="AY426" s="6">
        <v>1</v>
      </c>
      <c r="AZ426" s="3">
        <f t="shared" si="361"/>
        <v>1.2000000000000002</v>
      </c>
      <c r="BA426" s="3">
        <f t="shared" si="362"/>
        <v>1</v>
      </c>
      <c r="BB426" s="3">
        <f t="shared" si="363"/>
        <v>1</v>
      </c>
      <c r="BC426" s="3">
        <f t="shared" si="364"/>
        <v>1</v>
      </c>
      <c r="BD426" s="3">
        <f t="shared" si="365"/>
        <v>1</v>
      </c>
      <c r="BE426" s="3">
        <f t="shared" si="366"/>
        <v>1</v>
      </c>
      <c r="BF426" s="3">
        <f t="shared" si="367"/>
        <v>1</v>
      </c>
      <c r="BG426" s="3">
        <f t="shared" si="368"/>
        <v>1</v>
      </c>
      <c r="BH426" s="3">
        <f t="shared" si="369"/>
        <v>1.2000000000000002</v>
      </c>
      <c r="BI426" s="3">
        <f t="shared" si="370"/>
        <v>1</v>
      </c>
      <c r="BJ426" s="3">
        <f t="shared" si="371"/>
        <v>1</v>
      </c>
      <c r="BK426" s="3">
        <f t="shared" si="372"/>
        <v>1</v>
      </c>
      <c r="BL426" s="3">
        <f t="shared" si="373"/>
        <v>1.026</v>
      </c>
      <c r="BO426" t="s">
        <v>641</v>
      </c>
      <c r="BP426" t="str">
        <f t="shared" si="374"/>
        <v>('i2023110600567','2022','in2023110400001','1'),</v>
      </c>
      <c r="BQ426" t="str">
        <f t="shared" si="375"/>
        <v>('i2023110600567','2022','in2023110400002','1'),</v>
      </c>
      <c r="BR426" t="str">
        <f t="shared" si="376"/>
        <v>('i2023110600567','2022','in2023110400003','3'),</v>
      </c>
      <c r="BS426" t="str">
        <f t="shared" si="377"/>
        <v>('i2023110600567','2022','in2023110400004','1'),</v>
      </c>
      <c r="BT426" t="str">
        <f t="shared" si="378"/>
        <v>('i2023110600567','2022','in2023110400005','1'),</v>
      </c>
      <c r="BU426" t="str">
        <f t="shared" si="379"/>
        <v>('i2023110600567','2022','in2023110400006','1'),</v>
      </c>
      <c r="BV426" t="str">
        <f t="shared" si="380"/>
        <v>('i2023110600567','2022','in2023110400007','1'),</v>
      </c>
      <c r="BW426" t="str">
        <f t="shared" si="381"/>
        <v>('i2023110600567','2022','in2023110400008','1'),</v>
      </c>
      <c r="BX426" t="str">
        <f t="shared" si="382"/>
        <v>('i2023110600567','2022','in2023110400009','1'),</v>
      </c>
      <c r="BY426" t="str">
        <f t="shared" si="383"/>
        <v>('i2023110600567','2022','in2023110400010','1'),</v>
      </c>
      <c r="BZ426" t="str">
        <f t="shared" si="384"/>
        <v>('i2023110600567','2022','in2023110400011','1'),</v>
      </c>
      <c r="CA426" t="str">
        <f t="shared" si="385"/>
        <v>('i2023110600567','2022','in2023110400012','1'),</v>
      </c>
      <c r="CB426" t="str">
        <f t="shared" si="386"/>
        <v>('i2023110600567','2022','in2023110400013','1'),</v>
      </c>
      <c r="CC426" t="str">
        <f t="shared" si="387"/>
        <v>('i2023110600567','2022','in2023110400014','1'),</v>
      </c>
      <c r="CD426" t="str">
        <f t="shared" si="388"/>
        <v>('i2023110600567','2022','in2023110400015','1'),</v>
      </c>
      <c r="CE426" t="str">
        <f t="shared" si="389"/>
        <v>('i2023110600567','2022','in2023110400016','1'),</v>
      </c>
      <c r="CF426" t="str">
        <f t="shared" si="390"/>
        <v>('i2023110600567','2022','in2023110400017','1'),</v>
      </c>
      <c r="CG426" t="str">
        <f t="shared" si="391"/>
        <v>('i2023110600567','2022','in2023110400018','1'),</v>
      </c>
      <c r="CH426" t="str">
        <f t="shared" si="392"/>
        <v>('i2023110600567','2022','in2023110400019','1'),</v>
      </c>
      <c r="CI426" t="str">
        <f t="shared" si="393"/>
        <v>('i2023110600567','2022','in2023110400020','1'),</v>
      </c>
      <c r="CJ426" t="str">
        <f t="shared" si="394"/>
        <v>('i2023110600567','2022','in2023110400021','1'),</v>
      </c>
      <c r="CK426" t="str">
        <f t="shared" si="395"/>
        <v>('i2023110600567','2022','in2023110400022','1'),</v>
      </c>
      <c r="CL426" t="str">
        <f t="shared" si="396"/>
        <v>('i2023110600567','2022','in2023110400023','1'),</v>
      </c>
      <c r="CM426" t="str">
        <f t="shared" si="397"/>
        <v>('i2023110600567','2022','in2023110400024','1'),</v>
      </c>
      <c r="CN426" t="str">
        <f t="shared" si="398"/>
        <v>('i2023110600567','2022','in2023110400025','1'),</v>
      </c>
      <c r="CO426" t="str">
        <f t="shared" si="399"/>
        <v>('i2023110600567','2022','in2023110400026','1'),</v>
      </c>
      <c r="CP426" t="str">
        <f t="shared" si="400"/>
        <v>('i2023110600567','2022','in2023110400027','1'),</v>
      </c>
      <c r="CQ426" t="str">
        <f t="shared" si="401"/>
        <v>('i2023110600567','2022','in2023110400028','1'),</v>
      </c>
      <c r="CR426" t="str">
        <f t="shared" si="402"/>
        <v>('i2023110600567','2022','in2023110400029','1'),</v>
      </c>
      <c r="CS426" t="str">
        <f t="shared" si="403"/>
        <v>('i2023110600567','2022','in2023110400030','1'),</v>
      </c>
      <c r="CT426" t="str">
        <f t="shared" si="404"/>
        <v>('i2023110600567','2022','in2023110400031','1'),</v>
      </c>
      <c r="CU426" t="str">
        <f t="shared" si="405"/>
        <v>('i2023110600567','2022','in2023110400032','1'),</v>
      </c>
      <c r="CV426" t="str">
        <f t="shared" si="406"/>
        <v>('i2023110600567','2022','in2023110400033','1'),</v>
      </c>
      <c r="CW426" t="str">
        <f t="shared" si="407"/>
        <v>('i2023110600567','2022','in2023110400034','1'),</v>
      </c>
      <c r="CX426" t="str">
        <f t="shared" si="408"/>
        <v>('i2023110600567','2022','in2023110400035','1'),</v>
      </c>
      <c r="CY426" t="str">
        <f t="shared" si="409"/>
        <v>('i2023110600567','2022','in2023110400036','1'),</v>
      </c>
      <c r="CZ426" t="str">
        <f t="shared" si="410"/>
        <v>('i2023110600567','2022','in2023110400037','1'),</v>
      </c>
      <c r="DA426" t="str">
        <f t="shared" si="411"/>
        <v>('i2023110600567','2022','in2023110400038','1'),</v>
      </c>
      <c r="DB426" t="str">
        <f t="shared" si="412"/>
        <v>('i2023110600567','2022','in2023110400039','1'),</v>
      </c>
      <c r="DC426" t="str">
        <f t="shared" si="413"/>
        <v>('i2023110600567','2022','in2023110400040','1'),</v>
      </c>
      <c r="DD426" t="str">
        <f t="shared" si="414"/>
        <v>('i2023110600567','2022','in2023110400041','1'),</v>
      </c>
      <c r="DE426" t="str">
        <f t="shared" si="415"/>
        <v>('i2023110600567','2022','in2023110400042','1'),</v>
      </c>
      <c r="DF426" t="str">
        <f t="shared" si="416"/>
        <v>('i2023110600567','2022','in2023110400043','1'),</v>
      </c>
      <c r="DG426" t="str">
        <f t="shared" si="417"/>
        <v>('i2023110600567','2022','in2023110400044','1'),</v>
      </c>
      <c r="DH426" t="str">
        <f t="shared" si="418"/>
        <v>('i2023110600567','2022','in2023110400045','1'),</v>
      </c>
      <c r="DI426" t="str">
        <f t="shared" si="419"/>
        <v>('i2023110600567','2022','in2023110400046','1'),</v>
      </c>
      <c r="DJ426" t="str">
        <f t="shared" si="420"/>
        <v>('i2023110600567','2022','in2023110400047','1');</v>
      </c>
    </row>
    <row r="427" spans="1:114" x14ac:dyDescent="0.25">
      <c r="A427" s="4" t="str">
        <f>INDEX('instansi pusat'!$B$2:$C$623,MATCH(C427,'instansi pusat'!$D$2:$D$623,0),2)</f>
        <v>i2023110600564</v>
      </c>
      <c r="B427" s="6">
        <v>7203</v>
      </c>
      <c r="C427" s="5" t="s">
        <v>454</v>
      </c>
      <c r="D427" s="6">
        <v>2022</v>
      </c>
      <c r="E427" s="6">
        <v>1</v>
      </c>
      <c r="F427" s="6">
        <v>1</v>
      </c>
      <c r="G427" s="6">
        <v>1</v>
      </c>
      <c r="H427" s="6">
        <v>1</v>
      </c>
      <c r="I427" s="6">
        <v>1</v>
      </c>
      <c r="J427" s="6">
        <v>1</v>
      </c>
      <c r="K427" s="6">
        <v>1</v>
      </c>
      <c r="L427" s="6">
        <v>1</v>
      </c>
      <c r="M427" s="6">
        <v>1</v>
      </c>
      <c r="N427" s="6">
        <v>1</v>
      </c>
      <c r="O427" s="6">
        <v>2</v>
      </c>
      <c r="P427" s="6">
        <v>3</v>
      </c>
      <c r="Q427" s="6">
        <v>1</v>
      </c>
      <c r="R427" s="6">
        <v>1</v>
      </c>
      <c r="S427" s="6">
        <v>1</v>
      </c>
      <c r="T427" s="6">
        <v>2</v>
      </c>
      <c r="U427" s="6">
        <v>1</v>
      </c>
      <c r="V427" s="6">
        <v>1</v>
      </c>
      <c r="W427" s="6">
        <v>2</v>
      </c>
      <c r="X427" s="6">
        <v>1</v>
      </c>
      <c r="Y427" s="6">
        <v>1</v>
      </c>
      <c r="Z427" s="6">
        <v>1</v>
      </c>
      <c r="AA427" s="6">
        <v>1</v>
      </c>
      <c r="AB427" s="6">
        <v>1</v>
      </c>
      <c r="AC427" s="6">
        <v>1</v>
      </c>
      <c r="AD427" s="6">
        <v>1</v>
      </c>
      <c r="AE427" s="6">
        <v>1</v>
      </c>
      <c r="AF427" s="6">
        <v>1</v>
      </c>
      <c r="AG427" s="6">
        <v>1</v>
      </c>
      <c r="AH427" s="6">
        <v>1</v>
      </c>
      <c r="AI427" s="6">
        <v>1</v>
      </c>
      <c r="AJ427" s="6">
        <v>4</v>
      </c>
      <c r="AK427" s="6">
        <v>4</v>
      </c>
      <c r="AL427" s="6">
        <v>4</v>
      </c>
      <c r="AM427" s="6">
        <v>3</v>
      </c>
      <c r="AN427" s="6">
        <v>3</v>
      </c>
      <c r="AO427" s="6">
        <v>1</v>
      </c>
      <c r="AP427" s="6">
        <v>3</v>
      </c>
      <c r="AQ427" s="6">
        <v>1</v>
      </c>
      <c r="AR427" s="6">
        <v>1</v>
      </c>
      <c r="AS427" s="6">
        <v>1</v>
      </c>
      <c r="AT427" s="6">
        <v>4</v>
      </c>
      <c r="AU427" s="6">
        <v>1</v>
      </c>
      <c r="AV427" s="6">
        <v>2</v>
      </c>
      <c r="AW427" s="6">
        <v>1</v>
      </c>
      <c r="AX427" s="6">
        <v>1</v>
      </c>
      <c r="AY427" s="6">
        <v>1</v>
      </c>
      <c r="AZ427" s="3">
        <f t="shared" si="361"/>
        <v>1</v>
      </c>
      <c r="BA427" s="3">
        <f t="shared" si="362"/>
        <v>1.75</v>
      </c>
      <c r="BB427" s="3">
        <f t="shared" si="363"/>
        <v>1.25</v>
      </c>
      <c r="BC427" s="3">
        <f t="shared" si="364"/>
        <v>1.5</v>
      </c>
      <c r="BD427" s="3">
        <f t="shared" si="365"/>
        <v>1</v>
      </c>
      <c r="BE427" s="3">
        <f t="shared" si="366"/>
        <v>1</v>
      </c>
      <c r="BF427" s="3">
        <f t="shared" si="367"/>
        <v>2.5</v>
      </c>
      <c r="BG427" s="3">
        <f t="shared" si="368"/>
        <v>1.6666666666666665</v>
      </c>
      <c r="BH427" s="3">
        <f t="shared" si="369"/>
        <v>1</v>
      </c>
      <c r="BI427" s="3">
        <f t="shared" si="370"/>
        <v>1.5000000000000002</v>
      </c>
      <c r="BJ427" s="3">
        <f t="shared" si="371"/>
        <v>1</v>
      </c>
      <c r="BK427" s="3">
        <f t="shared" si="372"/>
        <v>2.1703296703296702</v>
      </c>
      <c r="BL427" s="3">
        <f t="shared" si="373"/>
        <v>1.6575000000000002</v>
      </c>
      <c r="BO427" t="s">
        <v>641</v>
      </c>
      <c r="BP427" t="str">
        <f t="shared" si="374"/>
        <v>('i2023110600564','2022','in2023110400001','1'),</v>
      </c>
      <c r="BQ427" t="str">
        <f t="shared" si="375"/>
        <v>('i2023110600564','2022','in2023110400002','1'),</v>
      </c>
      <c r="BR427" t="str">
        <f t="shared" si="376"/>
        <v>('i2023110600564','2022','in2023110400003','1'),</v>
      </c>
      <c r="BS427" t="str">
        <f t="shared" si="377"/>
        <v>('i2023110600564','2022','in2023110400004','1'),</v>
      </c>
      <c r="BT427" t="str">
        <f t="shared" si="378"/>
        <v>('i2023110600564','2022','in2023110400005','1'),</v>
      </c>
      <c r="BU427" t="str">
        <f t="shared" si="379"/>
        <v>('i2023110600564','2022','in2023110400006','1'),</v>
      </c>
      <c r="BV427" t="str">
        <f t="shared" si="380"/>
        <v>('i2023110600564','2022','in2023110400007','1'),</v>
      </c>
      <c r="BW427" t="str">
        <f t="shared" si="381"/>
        <v>('i2023110600564','2022','in2023110400008','1'),</v>
      </c>
      <c r="BX427" t="str">
        <f t="shared" si="382"/>
        <v>('i2023110600564','2022','in2023110400009','1'),</v>
      </c>
      <c r="BY427" t="str">
        <f t="shared" si="383"/>
        <v>('i2023110600564','2022','in2023110400010','1'),</v>
      </c>
      <c r="BZ427" t="str">
        <f t="shared" si="384"/>
        <v>('i2023110600564','2022','in2023110400011','2'),</v>
      </c>
      <c r="CA427" t="str">
        <f t="shared" si="385"/>
        <v>('i2023110600564','2022','in2023110400012','3'),</v>
      </c>
      <c r="CB427" t="str">
        <f t="shared" si="386"/>
        <v>('i2023110600564','2022','in2023110400013','1'),</v>
      </c>
      <c r="CC427" t="str">
        <f t="shared" si="387"/>
        <v>('i2023110600564','2022','in2023110400014','1'),</v>
      </c>
      <c r="CD427" t="str">
        <f t="shared" si="388"/>
        <v>('i2023110600564','2022','in2023110400015','1'),</v>
      </c>
      <c r="CE427" t="str">
        <f t="shared" si="389"/>
        <v>('i2023110600564','2022','in2023110400016','2'),</v>
      </c>
      <c r="CF427" t="str">
        <f t="shared" si="390"/>
        <v>('i2023110600564','2022','in2023110400017','1'),</v>
      </c>
      <c r="CG427" t="str">
        <f t="shared" si="391"/>
        <v>('i2023110600564','2022','in2023110400018','1'),</v>
      </c>
      <c r="CH427" t="str">
        <f t="shared" si="392"/>
        <v>('i2023110600564','2022','in2023110400019','2'),</v>
      </c>
      <c r="CI427" t="str">
        <f t="shared" si="393"/>
        <v>('i2023110600564','2022','in2023110400020','1'),</v>
      </c>
      <c r="CJ427" t="str">
        <f t="shared" si="394"/>
        <v>('i2023110600564','2022','in2023110400021','1'),</v>
      </c>
      <c r="CK427" t="str">
        <f t="shared" si="395"/>
        <v>('i2023110600564','2022','in2023110400022','1'),</v>
      </c>
      <c r="CL427" t="str">
        <f t="shared" si="396"/>
        <v>('i2023110600564','2022','in2023110400023','1'),</v>
      </c>
      <c r="CM427" t="str">
        <f t="shared" si="397"/>
        <v>('i2023110600564','2022','in2023110400024','1'),</v>
      </c>
      <c r="CN427" t="str">
        <f t="shared" si="398"/>
        <v>('i2023110600564','2022','in2023110400025','1'),</v>
      </c>
      <c r="CO427" t="str">
        <f t="shared" si="399"/>
        <v>('i2023110600564','2022','in2023110400026','1'),</v>
      </c>
      <c r="CP427" t="str">
        <f t="shared" si="400"/>
        <v>('i2023110600564','2022','in2023110400027','1'),</v>
      </c>
      <c r="CQ427" t="str">
        <f t="shared" si="401"/>
        <v>('i2023110600564','2022','in2023110400028','1'),</v>
      </c>
      <c r="CR427" t="str">
        <f t="shared" si="402"/>
        <v>('i2023110600564','2022','in2023110400029','1'),</v>
      </c>
      <c r="CS427" t="str">
        <f t="shared" si="403"/>
        <v>('i2023110600564','2022','in2023110400030','1'),</v>
      </c>
      <c r="CT427" t="str">
        <f t="shared" si="404"/>
        <v>('i2023110600564','2022','in2023110400031','1'),</v>
      </c>
      <c r="CU427" t="str">
        <f t="shared" si="405"/>
        <v>('i2023110600564','2022','in2023110400032','4'),</v>
      </c>
      <c r="CV427" t="str">
        <f t="shared" si="406"/>
        <v>('i2023110600564','2022','in2023110400033','4'),</v>
      </c>
      <c r="CW427" t="str">
        <f t="shared" si="407"/>
        <v>('i2023110600564','2022','in2023110400034','4'),</v>
      </c>
      <c r="CX427" t="str">
        <f t="shared" si="408"/>
        <v>('i2023110600564','2022','in2023110400035','3'),</v>
      </c>
      <c r="CY427" t="str">
        <f t="shared" si="409"/>
        <v>('i2023110600564','2022','in2023110400036','3'),</v>
      </c>
      <c r="CZ427" t="str">
        <f t="shared" si="410"/>
        <v>('i2023110600564','2022','in2023110400037','1'),</v>
      </c>
      <c r="DA427" t="str">
        <f t="shared" si="411"/>
        <v>('i2023110600564','2022','in2023110400038','3'),</v>
      </c>
      <c r="DB427" t="str">
        <f t="shared" si="412"/>
        <v>('i2023110600564','2022','in2023110400039','1'),</v>
      </c>
      <c r="DC427" t="str">
        <f t="shared" si="413"/>
        <v>('i2023110600564','2022','in2023110400040','1'),</v>
      </c>
      <c r="DD427" t="str">
        <f t="shared" si="414"/>
        <v>('i2023110600564','2022','in2023110400041','1'),</v>
      </c>
      <c r="DE427" t="str">
        <f t="shared" si="415"/>
        <v>('i2023110600564','2022','in2023110400042','4'),</v>
      </c>
      <c r="DF427" t="str">
        <f t="shared" si="416"/>
        <v>('i2023110600564','2022','in2023110400043','1'),</v>
      </c>
      <c r="DG427" t="str">
        <f t="shared" si="417"/>
        <v>('i2023110600564','2022','in2023110400044','2'),</v>
      </c>
      <c r="DH427" t="str">
        <f t="shared" si="418"/>
        <v>('i2023110600564','2022','in2023110400045','1'),</v>
      </c>
      <c r="DI427" t="str">
        <f t="shared" si="419"/>
        <v>('i2023110600564','2022','in2023110400046','1'),</v>
      </c>
      <c r="DJ427" t="str">
        <f t="shared" si="420"/>
        <v>('i2023110600564','2022','in2023110400047','1');</v>
      </c>
    </row>
    <row r="428" spans="1:114" x14ac:dyDescent="0.25">
      <c r="A428" s="4" t="str">
        <f>INDEX('instansi pusat'!$B$2:$C$623,MATCH(C428,'instansi pusat'!$D$2:$D$623,0),2)</f>
        <v>i2023110600573</v>
      </c>
      <c r="B428" s="6">
        <v>7326</v>
      </c>
      <c r="C428" s="5" t="s">
        <v>451</v>
      </c>
      <c r="D428" s="6">
        <v>2022</v>
      </c>
      <c r="E428" s="6">
        <v>1</v>
      </c>
      <c r="F428" s="6">
        <v>1</v>
      </c>
      <c r="G428" s="6">
        <v>1</v>
      </c>
      <c r="H428" s="6">
        <v>1</v>
      </c>
      <c r="I428" s="6">
        <v>1</v>
      </c>
      <c r="J428" s="6">
        <v>1</v>
      </c>
      <c r="K428" s="6">
        <v>1</v>
      </c>
      <c r="L428" s="6">
        <v>1</v>
      </c>
      <c r="M428" s="6">
        <v>1</v>
      </c>
      <c r="N428" s="6">
        <v>1</v>
      </c>
      <c r="O428" s="6">
        <v>1</v>
      </c>
      <c r="P428" s="6">
        <v>2</v>
      </c>
      <c r="Q428" s="6">
        <v>1</v>
      </c>
      <c r="R428" s="6">
        <v>1</v>
      </c>
      <c r="S428" s="6">
        <v>1</v>
      </c>
      <c r="T428" s="6">
        <v>1</v>
      </c>
      <c r="U428" s="6">
        <v>1</v>
      </c>
      <c r="V428" s="6">
        <v>1</v>
      </c>
      <c r="W428" s="6">
        <v>1</v>
      </c>
      <c r="X428" s="6">
        <v>1</v>
      </c>
      <c r="Y428" s="6">
        <v>1</v>
      </c>
      <c r="Z428" s="6">
        <v>1</v>
      </c>
      <c r="AA428" s="6">
        <v>1</v>
      </c>
      <c r="AB428" s="6">
        <v>1</v>
      </c>
      <c r="AC428" s="6">
        <v>1</v>
      </c>
      <c r="AD428" s="6">
        <v>1</v>
      </c>
      <c r="AE428" s="6">
        <v>1</v>
      </c>
      <c r="AF428" s="6">
        <v>1</v>
      </c>
      <c r="AG428" s="6">
        <v>1</v>
      </c>
      <c r="AH428" s="6">
        <v>1</v>
      </c>
      <c r="AI428" s="6">
        <v>1</v>
      </c>
      <c r="AJ428" s="6">
        <v>4</v>
      </c>
      <c r="AK428" s="6">
        <v>4</v>
      </c>
      <c r="AL428" s="6">
        <v>1</v>
      </c>
      <c r="AM428" s="6">
        <v>2</v>
      </c>
      <c r="AN428" s="6">
        <v>3</v>
      </c>
      <c r="AO428" s="6">
        <v>1</v>
      </c>
      <c r="AP428" s="6">
        <v>1</v>
      </c>
      <c r="AQ428" s="6">
        <v>1</v>
      </c>
      <c r="AR428" s="6">
        <v>3</v>
      </c>
      <c r="AS428" s="6">
        <v>3</v>
      </c>
      <c r="AT428" s="6">
        <v>4</v>
      </c>
      <c r="AU428" s="6">
        <v>3</v>
      </c>
      <c r="AV428" s="6">
        <v>2</v>
      </c>
      <c r="AW428" s="6">
        <v>4</v>
      </c>
      <c r="AX428" s="6">
        <v>4</v>
      </c>
      <c r="AY428" s="6">
        <v>2</v>
      </c>
      <c r="AZ428" s="3">
        <f t="shared" si="361"/>
        <v>1</v>
      </c>
      <c r="BA428" s="3">
        <f t="shared" si="362"/>
        <v>1.25</v>
      </c>
      <c r="BB428" s="3">
        <f t="shared" si="363"/>
        <v>1</v>
      </c>
      <c r="BC428" s="3">
        <f t="shared" si="364"/>
        <v>1</v>
      </c>
      <c r="BD428" s="3">
        <f t="shared" si="365"/>
        <v>1</v>
      </c>
      <c r="BE428" s="3">
        <f t="shared" si="366"/>
        <v>1</v>
      </c>
      <c r="BF428" s="3">
        <f t="shared" si="367"/>
        <v>2.3000000000000003</v>
      </c>
      <c r="BG428" s="3">
        <f t="shared" si="368"/>
        <v>3.1666666666666665</v>
      </c>
      <c r="BH428" s="3">
        <f t="shared" si="369"/>
        <v>1</v>
      </c>
      <c r="BI428" s="3">
        <f t="shared" si="370"/>
        <v>1.1000000000000001</v>
      </c>
      <c r="BJ428" s="3">
        <f t="shared" si="371"/>
        <v>1</v>
      </c>
      <c r="BK428" s="3">
        <f t="shared" si="372"/>
        <v>2.6428571428571432</v>
      </c>
      <c r="BL428" s="3">
        <f t="shared" si="373"/>
        <v>1.7725000000000002</v>
      </c>
      <c r="BO428" t="s">
        <v>641</v>
      </c>
      <c r="BP428" t="str">
        <f t="shared" si="374"/>
        <v>('i2023110600573','2022','in2023110400001','1'),</v>
      </c>
      <c r="BQ428" t="str">
        <f t="shared" si="375"/>
        <v>('i2023110600573','2022','in2023110400002','1'),</v>
      </c>
      <c r="BR428" t="str">
        <f t="shared" si="376"/>
        <v>('i2023110600573','2022','in2023110400003','1'),</v>
      </c>
      <c r="BS428" t="str">
        <f t="shared" si="377"/>
        <v>('i2023110600573','2022','in2023110400004','1'),</v>
      </c>
      <c r="BT428" t="str">
        <f t="shared" si="378"/>
        <v>('i2023110600573','2022','in2023110400005','1'),</v>
      </c>
      <c r="BU428" t="str">
        <f t="shared" si="379"/>
        <v>('i2023110600573','2022','in2023110400006','1'),</v>
      </c>
      <c r="BV428" t="str">
        <f t="shared" si="380"/>
        <v>('i2023110600573','2022','in2023110400007','1'),</v>
      </c>
      <c r="BW428" t="str">
        <f t="shared" si="381"/>
        <v>('i2023110600573','2022','in2023110400008','1'),</v>
      </c>
      <c r="BX428" t="str">
        <f t="shared" si="382"/>
        <v>('i2023110600573','2022','in2023110400009','1'),</v>
      </c>
      <c r="BY428" t="str">
        <f t="shared" si="383"/>
        <v>('i2023110600573','2022','in2023110400010','1'),</v>
      </c>
      <c r="BZ428" t="str">
        <f t="shared" si="384"/>
        <v>('i2023110600573','2022','in2023110400011','1'),</v>
      </c>
      <c r="CA428" t="str">
        <f t="shared" si="385"/>
        <v>('i2023110600573','2022','in2023110400012','2'),</v>
      </c>
      <c r="CB428" t="str">
        <f t="shared" si="386"/>
        <v>('i2023110600573','2022','in2023110400013','1'),</v>
      </c>
      <c r="CC428" t="str">
        <f t="shared" si="387"/>
        <v>('i2023110600573','2022','in2023110400014','1'),</v>
      </c>
      <c r="CD428" t="str">
        <f t="shared" si="388"/>
        <v>('i2023110600573','2022','in2023110400015','1'),</v>
      </c>
      <c r="CE428" t="str">
        <f t="shared" si="389"/>
        <v>('i2023110600573','2022','in2023110400016','1'),</v>
      </c>
      <c r="CF428" t="str">
        <f t="shared" si="390"/>
        <v>('i2023110600573','2022','in2023110400017','1'),</v>
      </c>
      <c r="CG428" t="str">
        <f t="shared" si="391"/>
        <v>('i2023110600573','2022','in2023110400018','1'),</v>
      </c>
      <c r="CH428" t="str">
        <f t="shared" si="392"/>
        <v>('i2023110600573','2022','in2023110400019','1'),</v>
      </c>
      <c r="CI428" t="str">
        <f t="shared" si="393"/>
        <v>('i2023110600573','2022','in2023110400020','1'),</v>
      </c>
      <c r="CJ428" t="str">
        <f t="shared" si="394"/>
        <v>('i2023110600573','2022','in2023110400021','1'),</v>
      </c>
      <c r="CK428" t="str">
        <f t="shared" si="395"/>
        <v>('i2023110600573','2022','in2023110400022','1'),</v>
      </c>
      <c r="CL428" t="str">
        <f t="shared" si="396"/>
        <v>('i2023110600573','2022','in2023110400023','1'),</v>
      </c>
      <c r="CM428" t="str">
        <f t="shared" si="397"/>
        <v>('i2023110600573','2022','in2023110400024','1'),</v>
      </c>
      <c r="CN428" t="str">
        <f t="shared" si="398"/>
        <v>('i2023110600573','2022','in2023110400025','1'),</v>
      </c>
      <c r="CO428" t="str">
        <f t="shared" si="399"/>
        <v>('i2023110600573','2022','in2023110400026','1'),</v>
      </c>
      <c r="CP428" t="str">
        <f t="shared" si="400"/>
        <v>('i2023110600573','2022','in2023110400027','1'),</v>
      </c>
      <c r="CQ428" t="str">
        <f t="shared" si="401"/>
        <v>('i2023110600573','2022','in2023110400028','1'),</v>
      </c>
      <c r="CR428" t="str">
        <f t="shared" si="402"/>
        <v>('i2023110600573','2022','in2023110400029','1'),</v>
      </c>
      <c r="CS428" t="str">
        <f t="shared" si="403"/>
        <v>('i2023110600573','2022','in2023110400030','1'),</v>
      </c>
      <c r="CT428" t="str">
        <f t="shared" si="404"/>
        <v>('i2023110600573','2022','in2023110400031','1'),</v>
      </c>
      <c r="CU428" t="str">
        <f t="shared" si="405"/>
        <v>('i2023110600573','2022','in2023110400032','4'),</v>
      </c>
      <c r="CV428" t="str">
        <f t="shared" si="406"/>
        <v>('i2023110600573','2022','in2023110400033','4'),</v>
      </c>
      <c r="CW428" t="str">
        <f t="shared" si="407"/>
        <v>('i2023110600573','2022','in2023110400034','1'),</v>
      </c>
      <c r="CX428" t="str">
        <f t="shared" si="408"/>
        <v>('i2023110600573','2022','in2023110400035','2'),</v>
      </c>
      <c r="CY428" t="str">
        <f t="shared" si="409"/>
        <v>('i2023110600573','2022','in2023110400036','3'),</v>
      </c>
      <c r="CZ428" t="str">
        <f t="shared" si="410"/>
        <v>('i2023110600573','2022','in2023110400037','1'),</v>
      </c>
      <c r="DA428" t="str">
        <f t="shared" si="411"/>
        <v>('i2023110600573','2022','in2023110400038','1'),</v>
      </c>
      <c r="DB428" t="str">
        <f t="shared" si="412"/>
        <v>('i2023110600573','2022','in2023110400039','1'),</v>
      </c>
      <c r="DC428" t="str">
        <f t="shared" si="413"/>
        <v>('i2023110600573','2022','in2023110400040','3'),</v>
      </c>
      <c r="DD428" t="str">
        <f t="shared" si="414"/>
        <v>('i2023110600573','2022','in2023110400041','3'),</v>
      </c>
      <c r="DE428" t="str">
        <f t="shared" si="415"/>
        <v>('i2023110600573','2022','in2023110400042','4'),</v>
      </c>
      <c r="DF428" t="str">
        <f t="shared" si="416"/>
        <v>('i2023110600573','2022','in2023110400043','3'),</v>
      </c>
      <c r="DG428" t="str">
        <f t="shared" si="417"/>
        <v>('i2023110600573','2022','in2023110400044','2'),</v>
      </c>
      <c r="DH428" t="str">
        <f t="shared" si="418"/>
        <v>('i2023110600573','2022','in2023110400045','4'),</v>
      </c>
      <c r="DI428" t="str">
        <f t="shared" si="419"/>
        <v>('i2023110600573','2022','in2023110400046','4'),</v>
      </c>
      <c r="DJ428" t="str">
        <f t="shared" si="420"/>
        <v>('i2023110600573','2022','in2023110400047','2');</v>
      </c>
    </row>
    <row r="429" spans="1:114" x14ac:dyDescent="0.25">
      <c r="A429" s="4" t="str">
        <f>INDEX('instansi pusat'!$B$2:$C$623,MATCH(C429,'instansi pusat'!$D$2:$D$623,0),2)</f>
        <v>i2023110600417</v>
      </c>
      <c r="B429" s="6">
        <v>6520</v>
      </c>
      <c r="C429" s="5" t="s">
        <v>280</v>
      </c>
      <c r="D429" s="6">
        <v>2022</v>
      </c>
      <c r="E429" s="6">
        <v>3</v>
      </c>
      <c r="F429" s="6">
        <v>3</v>
      </c>
      <c r="G429" s="6">
        <v>4</v>
      </c>
      <c r="H429" s="6">
        <v>3</v>
      </c>
      <c r="I429" s="6">
        <v>2</v>
      </c>
      <c r="J429" s="6">
        <v>3</v>
      </c>
      <c r="K429" s="6">
        <v>3</v>
      </c>
      <c r="L429" s="6">
        <v>3</v>
      </c>
      <c r="M429" s="6">
        <v>3</v>
      </c>
      <c r="N429" s="6">
        <v>3</v>
      </c>
      <c r="O429" s="6">
        <v>1</v>
      </c>
      <c r="P429" s="6">
        <v>3</v>
      </c>
      <c r="Q429" s="6">
        <v>3</v>
      </c>
      <c r="R429" s="6">
        <v>1</v>
      </c>
      <c r="S429" s="6">
        <v>1</v>
      </c>
      <c r="T429" s="6">
        <v>2</v>
      </c>
      <c r="U429" s="6">
        <v>3</v>
      </c>
      <c r="V429" s="6">
        <v>2</v>
      </c>
      <c r="W429" s="6">
        <v>2</v>
      </c>
      <c r="X429" s="6">
        <v>1</v>
      </c>
      <c r="Y429" s="6">
        <v>3</v>
      </c>
      <c r="Z429" s="6">
        <v>2</v>
      </c>
      <c r="AA429" s="6">
        <v>1</v>
      </c>
      <c r="AB429" s="6">
        <v>2</v>
      </c>
      <c r="AC429" s="6">
        <v>2</v>
      </c>
      <c r="AD429" s="6">
        <v>1</v>
      </c>
      <c r="AE429" s="6">
        <v>1</v>
      </c>
      <c r="AF429" s="6">
        <v>1</v>
      </c>
      <c r="AG429" s="6">
        <v>3</v>
      </c>
      <c r="AH429" s="6">
        <v>3</v>
      </c>
      <c r="AI429" s="6">
        <v>1</v>
      </c>
      <c r="AJ429" s="6">
        <v>4</v>
      </c>
      <c r="AK429" s="6">
        <v>4</v>
      </c>
      <c r="AL429" s="6">
        <v>4</v>
      </c>
      <c r="AM429" s="6">
        <v>3</v>
      </c>
      <c r="AN429" s="6">
        <v>3</v>
      </c>
      <c r="AO429" s="6">
        <v>4</v>
      </c>
      <c r="AP429" s="6">
        <v>3</v>
      </c>
      <c r="AQ429" s="6">
        <v>2</v>
      </c>
      <c r="AR429" s="6">
        <v>3</v>
      </c>
      <c r="AS429" s="6">
        <v>3</v>
      </c>
      <c r="AT429" s="6">
        <v>4</v>
      </c>
      <c r="AU429" s="6">
        <v>2</v>
      </c>
      <c r="AV429" s="6">
        <v>2</v>
      </c>
      <c r="AW429" s="6">
        <v>3</v>
      </c>
      <c r="AX429" s="6">
        <v>3</v>
      </c>
      <c r="AY429" s="6">
        <v>2</v>
      </c>
      <c r="AZ429" s="3">
        <f t="shared" si="361"/>
        <v>3</v>
      </c>
      <c r="BA429" s="3">
        <f t="shared" si="362"/>
        <v>2</v>
      </c>
      <c r="BB429" s="3">
        <f t="shared" si="363"/>
        <v>2</v>
      </c>
      <c r="BC429" s="3">
        <f t="shared" si="364"/>
        <v>1.5</v>
      </c>
      <c r="BD429" s="3">
        <f t="shared" si="365"/>
        <v>1.625</v>
      </c>
      <c r="BE429" s="3">
        <f t="shared" si="366"/>
        <v>2.333333333333333</v>
      </c>
      <c r="BF429" s="3">
        <f t="shared" si="367"/>
        <v>3.3000000000000003</v>
      </c>
      <c r="BG429" s="3">
        <f t="shared" si="368"/>
        <v>2.6666666666666665</v>
      </c>
      <c r="BH429" s="3">
        <f t="shared" si="369"/>
        <v>3</v>
      </c>
      <c r="BI429" s="3">
        <f t="shared" si="370"/>
        <v>1.9000000000000001</v>
      </c>
      <c r="BJ429" s="3">
        <f t="shared" si="371"/>
        <v>1.8181818181818181</v>
      </c>
      <c r="BK429" s="3">
        <f t="shared" si="372"/>
        <v>3.0494505494505493</v>
      </c>
      <c r="BL429" s="3">
        <f t="shared" si="373"/>
        <v>2.5525000000000002</v>
      </c>
      <c r="BO429" t="s">
        <v>641</v>
      </c>
      <c r="BP429" t="str">
        <f t="shared" si="374"/>
        <v>('i2023110600417','2022','in2023110400001','3'),</v>
      </c>
      <c r="BQ429" t="str">
        <f t="shared" si="375"/>
        <v>('i2023110600417','2022','in2023110400002','3'),</v>
      </c>
      <c r="BR429" t="str">
        <f t="shared" si="376"/>
        <v>('i2023110600417','2022','in2023110400003','4'),</v>
      </c>
      <c r="BS429" t="str">
        <f t="shared" si="377"/>
        <v>('i2023110600417','2022','in2023110400004','3'),</v>
      </c>
      <c r="BT429" t="str">
        <f t="shared" si="378"/>
        <v>('i2023110600417','2022','in2023110400005','2'),</v>
      </c>
      <c r="BU429" t="str">
        <f t="shared" si="379"/>
        <v>('i2023110600417','2022','in2023110400006','3'),</v>
      </c>
      <c r="BV429" t="str">
        <f t="shared" si="380"/>
        <v>('i2023110600417','2022','in2023110400007','3'),</v>
      </c>
      <c r="BW429" t="str">
        <f t="shared" si="381"/>
        <v>('i2023110600417','2022','in2023110400008','3'),</v>
      </c>
      <c r="BX429" t="str">
        <f t="shared" si="382"/>
        <v>('i2023110600417','2022','in2023110400009','3'),</v>
      </c>
      <c r="BY429" t="str">
        <f t="shared" si="383"/>
        <v>('i2023110600417','2022','in2023110400010','3'),</v>
      </c>
      <c r="BZ429" t="str">
        <f t="shared" si="384"/>
        <v>('i2023110600417','2022','in2023110400011','1'),</v>
      </c>
      <c r="CA429" t="str">
        <f t="shared" si="385"/>
        <v>('i2023110600417','2022','in2023110400012','3'),</v>
      </c>
      <c r="CB429" t="str">
        <f t="shared" si="386"/>
        <v>('i2023110600417','2022','in2023110400013','3'),</v>
      </c>
      <c r="CC429" t="str">
        <f t="shared" si="387"/>
        <v>('i2023110600417','2022','in2023110400014','1'),</v>
      </c>
      <c r="CD429" t="str">
        <f t="shared" si="388"/>
        <v>('i2023110600417','2022','in2023110400015','1'),</v>
      </c>
      <c r="CE429" t="str">
        <f t="shared" si="389"/>
        <v>('i2023110600417','2022','in2023110400016','2'),</v>
      </c>
      <c r="CF429" t="str">
        <f t="shared" si="390"/>
        <v>('i2023110600417','2022','in2023110400017','3'),</v>
      </c>
      <c r="CG429" t="str">
        <f t="shared" si="391"/>
        <v>('i2023110600417','2022','in2023110400018','2'),</v>
      </c>
      <c r="CH429" t="str">
        <f t="shared" si="392"/>
        <v>('i2023110600417','2022','in2023110400019','2'),</v>
      </c>
      <c r="CI429" t="str">
        <f t="shared" si="393"/>
        <v>('i2023110600417','2022','in2023110400020','1'),</v>
      </c>
      <c r="CJ429" t="str">
        <f t="shared" si="394"/>
        <v>('i2023110600417','2022','in2023110400021','3'),</v>
      </c>
      <c r="CK429" t="str">
        <f t="shared" si="395"/>
        <v>('i2023110600417','2022','in2023110400022','2'),</v>
      </c>
      <c r="CL429" t="str">
        <f t="shared" si="396"/>
        <v>('i2023110600417','2022','in2023110400023','1'),</v>
      </c>
      <c r="CM429" t="str">
        <f t="shared" si="397"/>
        <v>('i2023110600417','2022','in2023110400024','2'),</v>
      </c>
      <c r="CN429" t="str">
        <f t="shared" si="398"/>
        <v>('i2023110600417','2022','in2023110400025','2'),</v>
      </c>
      <c r="CO429" t="str">
        <f t="shared" si="399"/>
        <v>('i2023110600417','2022','in2023110400026','1'),</v>
      </c>
      <c r="CP429" t="str">
        <f t="shared" si="400"/>
        <v>('i2023110600417','2022','in2023110400027','1'),</v>
      </c>
      <c r="CQ429" t="str">
        <f t="shared" si="401"/>
        <v>('i2023110600417','2022','in2023110400028','1'),</v>
      </c>
      <c r="CR429" t="str">
        <f t="shared" si="402"/>
        <v>('i2023110600417','2022','in2023110400029','3'),</v>
      </c>
      <c r="CS429" t="str">
        <f t="shared" si="403"/>
        <v>('i2023110600417','2022','in2023110400030','3'),</v>
      </c>
      <c r="CT429" t="str">
        <f t="shared" si="404"/>
        <v>('i2023110600417','2022','in2023110400031','1'),</v>
      </c>
      <c r="CU429" t="str">
        <f t="shared" si="405"/>
        <v>('i2023110600417','2022','in2023110400032','4'),</v>
      </c>
      <c r="CV429" t="str">
        <f t="shared" si="406"/>
        <v>('i2023110600417','2022','in2023110400033','4'),</v>
      </c>
      <c r="CW429" t="str">
        <f t="shared" si="407"/>
        <v>('i2023110600417','2022','in2023110400034','4'),</v>
      </c>
      <c r="CX429" t="str">
        <f t="shared" si="408"/>
        <v>('i2023110600417','2022','in2023110400035','3'),</v>
      </c>
      <c r="CY429" t="str">
        <f t="shared" si="409"/>
        <v>('i2023110600417','2022','in2023110400036','3'),</v>
      </c>
      <c r="CZ429" t="str">
        <f t="shared" si="410"/>
        <v>('i2023110600417','2022','in2023110400037','4'),</v>
      </c>
      <c r="DA429" t="str">
        <f t="shared" si="411"/>
        <v>('i2023110600417','2022','in2023110400038','3'),</v>
      </c>
      <c r="DB429" t="str">
        <f t="shared" si="412"/>
        <v>('i2023110600417','2022','in2023110400039','2'),</v>
      </c>
      <c r="DC429" t="str">
        <f t="shared" si="413"/>
        <v>('i2023110600417','2022','in2023110400040','3'),</v>
      </c>
      <c r="DD429" t="str">
        <f t="shared" si="414"/>
        <v>('i2023110600417','2022','in2023110400041','3'),</v>
      </c>
      <c r="DE429" t="str">
        <f t="shared" si="415"/>
        <v>('i2023110600417','2022','in2023110400042','4'),</v>
      </c>
      <c r="DF429" t="str">
        <f t="shared" si="416"/>
        <v>('i2023110600417','2022','in2023110400043','2'),</v>
      </c>
      <c r="DG429" t="str">
        <f t="shared" si="417"/>
        <v>('i2023110600417','2022','in2023110400044','2'),</v>
      </c>
      <c r="DH429" t="str">
        <f t="shared" si="418"/>
        <v>('i2023110600417','2022','in2023110400045','3'),</v>
      </c>
      <c r="DI429" t="str">
        <f t="shared" si="419"/>
        <v>('i2023110600417','2022','in2023110400046','3'),</v>
      </c>
      <c r="DJ429" t="str">
        <f t="shared" si="420"/>
        <v>('i2023110600417','2022','in2023110400047','2');</v>
      </c>
    </row>
    <row r="430" spans="1:114" x14ac:dyDescent="0.25">
      <c r="A430" s="4" t="str">
        <f>INDEX('instansi pusat'!$B$2:$C$623,MATCH(C430,'instansi pusat'!$D$2:$D$623,0),2)</f>
        <v>i2023110600244</v>
      </c>
      <c r="B430" s="6">
        <v>6528</v>
      </c>
      <c r="C430" s="5" t="s">
        <v>286</v>
      </c>
      <c r="D430" s="6">
        <v>2022</v>
      </c>
      <c r="E430" s="6">
        <v>3</v>
      </c>
      <c r="F430" s="6">
        <v>3</v>
      </c>
      <c r="G430" s="6">
        <v>4</v>
      </c>
      <c r="H430" s="6">
        <v>3</v>
      </c>
      <c r="I430" s="6">
        <v>3</v>
      </c>
      <c r="J430" s="6">
        <v>3</v>
      </c>
      <c r="K430" s="6">
        <v>3</v>
      </c>
      <c r="L430" s="6">
        <v>3</v>
      </c>
      <c r="M430" s="6">
        <v>3</v>
      </c>
      <c r="N430" s="6">
        <v>2</v>
      </c>
      <c r="O430" s="6">
        <v>1</v>
      </c>
      <c r="P430" s="6">
        <v>2</v>
      </c>
      <c r="Q430" s="6">
        <v>1</v>
      </c>
      <c r="R430" s="6">
        <v>1</v>
      </c>
      <c r="S430" s="6">
        <v>1</v>
      </c>
      <c r="T430" s="6">
        <v>2</v>
      </c>
      <c r="U430" s="6">
        <v>3</v>
      </c>
      <c r="V430" s="6">
        <v>1</v>
      </c>
      <c r="W430" s="6">
        <v>2</v>
      </c>
      <c r="X430" s="6">
        <v>3</v>
      </c>
      <c r="Y430" s="6">
        <v>1</v>
      </c>
      <c r="Z430" s="6">
        <v>3</v>
      </c>
      <c r="AA430" s="6">
        <v>2</v>
      </c>
      <c r="AB430" s="6">
        <v>1</v>
      </c>
      <c r="AC430" s="6">
        <v>1</v>
      </c>
      <c r="AD430" s="6">
        <v>1</v>
      </c>
      <c r="AE430" s="6">
        <v>1</v>
      </c>
      <c r="AF430" s="6">
        <v>1</v>
      </c>
      <c r="AG430" s="6">
        <v>1</v>
      </c>
      <c r="AH430" s="6">
        <v>1</v>
      </c>
      <c r="AI430" s="6">
        <v>1</v>
      </c>
      <c r="AJ430" s="6">
        <v>4</v>
      </c>
      <c r="AK430" s="6">
        <v>4</v>
      </c>
      <c r="AL430" s="6">
        <v>4</v>
      </c>
      <c r="AM430" s="6">
        <v>4</v>
      </c>
      <c r="AN430" s="6">
        <v>4</v>
      </c>
      <c r="AO430" s="6">
        <v>3</v>
      </c>
      <c r="AP430" s="6">
        <v>3</v>
      </c>
      <c r="AQ430" s="6">
        <v>2</v>
      </c>
      <c r="AR430" s="6">
        <v>2</v>
      </c>
      <c r="AS430" s="6">
        <v>4</v>
      </c>
      <c r="AT430" s="6">
        <v>3</v>
      </c>
      <c r="AU430" s="6">
        <v>2</v>
      </c>
      <c r="AV430" s="6">
        <v>2</v>
      </c>
      <c r="AW430" s="6">
        <v>1</v>
      </c>
      <c r="AX430" s="6">
        <v>3</v>
      </c>
      <c r="AY430" s="6">
        <v>1</v>
      </c>
      <c r="AZ430" s="3">
        <f t="shared" si="361"/>
        <v>3</v>
      </c>
      <c r="BA430" s="3">
        <f t="shared" si="362"/>
        <v>1.25</v>
      </c>
      <c r="BB430" s="3">
        <f t="shared" si="363"/>
        <v>1.75</v>
      </c>
      <c r="BC430" s="3">
        <f t="shared" si="364"/>
        <v>2.5</v>
      </c>
      <c r="BD430" s="3">
        <f t="shared" si="365"/>
        <v>1.375</v>
      </c>
      <c r="BE430" s="3">
        <f t="shared" si="366"/>
        <v>1</v>
      </c>
      <c r="BF430" s="3">
        <f t="shared" si="367"/>
        <v>3.4000000000000004</v>
      </c>
      <c r="BG430" s="3">
        <f t="shared" si="368"/>
        <v>2</v>
      </c>
      <c r="BH430" s="3">
        <f t="shared" si="369"/>
        <v>3</v>
      </c>
      <c r="BI430" s="3">
        <f t="shared" si="370"/>
        <v>1.7000000000000002</v>
      </c>
      <c r="BJ430" s="3">
        <f t="shared" si="371"/>
        <v>1.2727272727272727</v>
      </c>
      <c r="BK430" s="3">
        <f t="shared" si="372"/>
        <v>2.8461538461538463</v>
      </c>
      <c r="BL430" s="3">
        <f t="shared" si="373"/>
        <v>2.3200000000000003</v>
      </c>
      <c r="BO430" t="s">
        <v>641</v>
      </c>
      <c r="BP430" t="str">
        <f t="shared" si="374"/>
        <v>('i2023110600244','2022','in2023110400001','3'),</v>
      </c>
      <c r="BQ430" t="str">
        <f t="shared" si="375"/>
        <v>('i2023110600244','2022','in2023110400002','3'),</v>
      </c>
      <c r="BR430" t="str">
        <f t="shared" si="376"/>
        <v>('i2023110600244','2022','in2023110400003','4'),</v>
      </c>
      <c r="BS430" t="str">
        <f t="shared" si="377"/>
        <v>('i2023110600244','2022','in2023110400004','3'),</v>
      </c>
      <c r="BT430" t="str">
        <f t="shared" si="378"/>
        <v>('i2023110600244','2022','in2023110400005','3'),</v>
      </c>
      <c r="BU430" t="str">
        <f t="shared" si="379"/>
        <v>('i2023110600244','2022','in2023110400006','3'),</v>
      </c>
      <c r="BV430" t="str">
        <f t="shared" si="380"/>
        <v>('i2023110600244','2022','in2023110400007','3'),</v>
      </c>
      <c r="BW430" t="str">
        <f t="shared" si="381"/>
        <v>('i2023110600244','2022','in2023110400008','3'),</v>
      </c>
      <c r="BX430" t="str">
        <f t="shared" si="382"/>
        <v>('i2023110600244','2022','in2023110400009','3'),</v>
      </c>
      <c r="BY430" t="str">
        <f t="shared" si="383"/>
        <v>('i2023110600244','2022','in2023110400010','2'),</v>
      </c>
      <c r="BZ430" t="str">
        <f t="shared" si="384"/>
        <v>('i2023110600244','2022','in2023110400011','1'),</v>
      </c>
      <c r="CA430" t="str">
        <f t="shared" si="385"/>
        <v>('i2023110600244','2022','in2023110400012','2'),</v>
      </c>
      <c r="CB430" t="str">
        <f t="shared" si="386"/>
        <v>('i2023110600244','2022','in2023110400013','1'),</v>
      </c>
      <c r="CC430" t="str">
        <f t="shared" si="387"/>
        <v>('i2023110600244','2022','in2023110400014','1'),</v>
      </c>
      <c r="CD430" t="str">
        <f t="shared" si="388"/>
        <v>('i2023110600244','2022','in2023110400015','1'),</v>
      </c>
      <c r="CE430" t="str">
        <f t="shared" si="389"/>
        <v>('i2023110600244','2022','in2023110400016','2'),</v>
      </c>
      <c r="CF430" t="str">
        <f t="shared" si="390"/>
        <v>('i2023110600244','2022','in2023110400017','3'),</v>
      </c>
      <c r="CG430" t="str">
        <f t="shared" si="391"/>
        <v>('i2023110600244','2022','in2023110400018','1'),</v>
      </c>
      <c r="CH430" t="str">
        <f t="shared" si="392"/>
        <v>('i2023110600244','2022','in2023110400019','2'),</v>
      </c>
      <c r="CI430" t="str">
        <f t="shared" si="393"/>
        <v>('i2023110600244','2022','in2023110400020','3'),</v>
      </c>
      <c r="CJ430" t="str">
        <f t="shared" si="394"/>
        <v>('i2023110600244','2022','in2023110400021','1'),</v>
      </c>
      <c r="CK430" t="str">
        <f t="shared" si="395"/>
        <v>('i2023110600244','2022','in2023110400022','3'),</v>
      </c>
      <c r="CL430" t="str">
        <f t="shared" si="396"/>
        <v>('i2023110600244','2022','in2023110400023','2'),</v>
      </c>
      <c r="CM430" t="str">
        <f t="shared" si="397"/>
        <v>('i2023110600244','2022','in2023110400024','1'),</v>
      </c>
      <c r="CN430" t="str">
        <f t="shared" si="398"/>
        <v>('i2023110600244','2022','in2023110400025','1'),</v>
      </c>
      <c r="CO430" t="str">
        <f t="shared" si="399"/>
        <v>('i2023110600244','2022','in2023110400026','1'),</v>
      </c>
      <c r="CP430" t="str">
        <f t="shared" si="400"/>
        <v>('i2023110600244','2022','in2023110400027','1'),</v>
      </c>
      <c r="CQ430" t="str">
        <f t="shared" si="401"/>
        <v>('i2023110600244','2022','in2023110400028','1'),</v>
      </c>
      <c r="CR430" t="str">
        <f t="shared" si="402"/>
        <v>('i2023110600244','2022','in2023110400029','1'),</v>
      </c>
      <c r="CS430" t="str">
        <f t="shared" si="403"/>
        <v>('i2023110600244','2022','in2023110400030','1'),</v>
      </c>
      <c r="CT430" t="str">
        <f t="shared" si="404"/>
        <v>('i2023110600244','2022','in2023110400031','1'),</v>
      </c>
      <c r="CU430" t="str">
        <f t="shared" si="405"/>
        <v>('i2023110600244','2022','in2023110400032','4'),</v>
      </c>
      <c r="CV430" t="str">
        <f t="shared" si="406"/>
        <v>('i2023110600244','2022','in2023110400033','4'),</v>
      </c>
      <c r="CW430" t="str">
        <f t="shared" si="407"/>
        <v>('i2023110600244','2022','in2023110400034','4'),</v>
      </c>
      <c r="CX430" t="str">
        <f t="shared" si="408"/>
        <v>('i2023110600244','2022','in2023110400035','4'),</v>
      </c>
      <c r="CY430" t="str">
        <f t="shared" si="409"/>
        <v>('i2023110600244','2022','in2023110400036','4'),</v>
      </c>
      <c r="CZ430" t="str">
        <f t="shared" si="410"/>
        <v>('i2023110600244','2022','in2023110400037','3'),</v>
      </c>
      <c r="DA430" t="str">
        <f t="shared" si="411"/>
        <v>('i2023110600244','2022','in2023110400038','3'),</v>
      </c>
      <c r="DB430" t="str">
        <f t="shared" si="412"/>
        <v>('i2023110600244','2022','in2023110400039','2'),</v>
      </c>
      <c r="DC430" t="str">
        <f t="shared" si="413"/>
        <v>('i2023110600244','2022','in2023110400040','2'),</v>
      </c>
      <c r="DD430" t="str">
        <f t="shared" si="414"/>
        <v>('i2023110600244','2022','in2023110400041','4'),</v>
      </c>
      <c r="DE430" t="str">
        <f t="shared" si="415"/>
        <v>('i2023110600244','2022','in2023110400042','3'),</v>
      </c>
      <c r="DF430" t="str">
        <f t="shared" si="416"/>
        <v>('i2023110600244','2022','in2023110400043','2'),</v>
      </c>
      <c r="DG430" t="str">
        <f t="shared" si="417"/>
        <v>('i2023110600244','2022','in2023110400044','2'),</v>
      </c>
      <c r="DH430" t="str">
        <f t="shared" si="418"/>
        <v>('i2023110600244','2022','in2023110400045','1'),</v>
      </c>
      <c r="DI430" t="str">
        <f t="shared" si="419"/>
        <v>('i2023110600244','2022','in2023110400046','3'),</v>
      </c>
      <c r="DJ430" t="str">
        <f t="shared" si="420"/>
        <v>('i2023110600244','2022','in2023110400047','1');</v>
      </c>
    </row>
    <row r="431" spans="1:114" x14ac:dyDescent="0.25">
      <c r="A431" s="4" t="str">
        <f>INDEX('instansi pusat'!$B$2:$C$623,MATCH(C431,'instansi pusat'!$D$2:$D$623,0),2)</f>
        <v>i2023110600545</v>
      </c>
      <c r="B431" s="6">
        <v>5905</v>
      </c>
      <c r="C431" s="5" t="s">
        <v>344</v>
      </c>
      <c r="D431" s="6">
        <v>2022</v>
      </c>
      <c r="E431" s="6">
        <v>3</v>
      </c>
      <c r="F431" s="6">
        <v>3</v>
      </c>
      <c r="G431" s="6">
        <v>2</v>
      </c>
      <c r="H431" s="6">
        <v>2</v>
      </c>
      <c r="I431" s="6">
        <v>3</v>
      </c>
      <c r="J431" s="6">
        <v>3</v>
      </c>
      <c r="K431" s="6">
        <v>2</v>
      </c>
      <c r="L431" s="6">
        <v>2</v>
      </c>
      <c r="M431" s="6">
        <v>3</v>
      </c>
      <c r="N431" s="6">
        <v>2</v>
      </c>
      <c r="O431" s="6">
        <v>1</v>
      </c>
      <c r="P431" s="6">
        <v>1</v>
      </c>
      <c r="Q431" s="6">
        <v>1</v>
      </c>
      <c r="R431" s="6">
        <v>2</v>
      </c>
      <c r="S431" s="6">
        <v>1</v>
      </c>
      <c r="T431" s="6">
        <v>1</v>
      </c>
      <c r="U431" s="6">
        <v>1</v>
      </c>
      <c r="V431" s="6">
        <v>1</v>
      </c>
      <c r="W431" s="6">
        <v>2</v>
      </c>
      <c r="X431" s="6">
        <v>3</v>
      </c>
      <c r="Y431" s="6">
        <v>1</v>
      </c>
      <c r="Z431" s="6">
        <v>1</v>
      </c>
      <c r="AA431" s="6">
        <v>1</v>
      </c>
      <c r="AB431" s="6">
        <v>1</v>
      </c>
      <c r="AC431" s="6">
        <v>1</v>
      </c>
      <c r="AD431" s="6">
        <v>1</v>
      </c>
      <c r="AE431" s="6">
        <v>1</v>
      </c>
      <c r="AF431" s="6">
        <v>1</v>
      </c>
      <c r="AG431" s="6">
        <v>1</v>
      </c>
      <c r="AH431" s="6">
        <v>1</v>
      </c>
      <c r="AI431" s="6">
        <v>1</v>
      </c>
      <c r="AJ431" s="6">
        <v>4</v>
      </c>
      <c r="AK431" s="6">
        <v>4</v>
      </c>
      <c r="AL431" s="6">
        <v>4</v>
      </c>
      <c r="AM431" s="6">
        <v>3</v>
      </c>
      <c r="AN431" s="6">
        <v>2</v>
      </c>
      <c r="AO431" s="6">
        <v>1</v>
      </c>
      <c r="AP431" s="6">
        <v>3</v>
      </c>
      <c r="AQ431" s="6">
        <v>2</v>
      </c>
      <c r="AR431" s="6">
        <v>3</v>
      </c>
      <c r="AS431" s="6">
        <v>2</v>
      </c>
      <c r="AT431" s="6">
        <v>4</v>
      </c>
      <c r="AU431" s="6">
        <v>2</v>
      </c>
      <c r="AV431" s="6">
        <v>2</v>
      </c>
      <c r="AW431" s="6">
        <v>4</v>
      </c>
      <c r="AX431" s="6">
        <v>2</v>
      </c>
      <c r="AY431" s="6">
        <v>2</v>
      </c>
      <c r="AZ431" s="3">
        <f t="shared" si="361"/>
        <v>2.5</v>
      </c>
      <c r="BA431" s="3">
        <f t="shared" si="362"/>
        <v>1.25</v>
      </c>
      <c r="BB431" s="3">
        <f t="shared" si="363"/>
        <v>1</v>
      </c>
      <c r="BC431" s="3">
        <f t="shared" si="364"/>
        <v>2.5</v>
      </c>
      <c r="BD431" s="3">
        <f t="shared" si="365"/>
        <v>1</v>
      </c>
      <c r="BE431" s="3">
        <f t="shared" si="366"/>
        <v>1</v>
      </c>
      <c r="BF431" s="3">
        <f t="shared" si="367"/>
        <v>2.8000000000000003</v>
      </c>
      <c r="BG431" s="3">
        <f t="shared" si="368"/>
        <v>2.6666666666666665</v>
      </c>
      <c r="BH431" s="3">
        <f t="shared" si="369"/>
        <v>2.5</v>
      </c>
      <c r="BI431" s="3">
        <f t="shared" si="370"/>
        <v>1.4</v>
      </c>
      <c r="BJ431" s="3">
        <f t="shared" si="371"/>
        <v>1</v>
      </c>
      <c r="BK431" s="3">
        <f t="shared" si="372"/>
        <v>2.7472527472527473</v>
      </c>
      <c r="BL431" s="3">
        <f t="shared" si="373"/>
        <v>2.09</v>
      </c>
      <c r="BO431" t="s">
        <v>641</v>
      </c>
      <c r="BP431" t="str">
        <f t="shared" si="374"/>
        <v>('i2023110600545','2022','in2023110400001','3'),</v>
      </c>
      <c r="BQ431" t="str">
        <f t="shared" si="375"/>
        <v>('i2023110600545','2022','in2023110400002','3'),</v>
      </c>
      <c r="BR431" t="str">
        <f t="shared" si="376"/>
        <v>('i2023110600545','2022','in2023110400003','2'),</v>
      </c>
      <c r="BS431" t="str">
        <f t="shared" si="377"/>
        <v>('i2023110600545','2022','in2023110400004','2'),</v>
      </c>
      <c r="BT431" t="str">
        <f t="shared" si="378"/>
        <v>('i2023110600545','2022','in2023110400005','3'),</v>
      </c>
      <c r="BU431" t="str">
        <f t="shared" si="379"/>
        <v>('i2023110600545','2022','in2023110400006','3'),</v>
      </c>
      <c r="BV431" t="str">
        <f t="shared" si="380"/>
        <v>('i2023110600545','2022','in2023110400007','2'),</v>
      </c>
      <c r="BW431" t="str">
        <f t="shared" si="381"/>
        <v>('i2023110600545','2022','in2023110400008','2'),</v>
      </c>
      <c r="BX431" t="str">
        <f t="shared" si="382"/>
        <v>('i2023110600545','2022','in2023110400009','3'),</v>
      </c>
      <c r="BY431" t="str">
        <f t="shared" si="383"/>
        <v>('i2023110600545','2022','in2023110400010','2'),</v>
      </c>
      <c r="BZ431" t="str">
        <f t="shared" si="384"/>
        <v>('i2023110600545','2022','in2023110400011','1'),</v>
      </c>
      <c r="CA431" t="str">
        <f t="shared" si="385"/>
        <v>('i2023110600545','2022','in2023110400012','1'),</v>
      </c>
      <c r="CB431" t="str">
        <f t="shared" si="386"/>
        <v>('i2023110600545','2022','in2023110400013','1'),</v>
      </c>
      <c r="CC431" t="str">
        <f t="shared" si="387"/>
        <v>('i2023110600545','2022','in2023110400014','2'),</v>
      </c>
      <c r="CD431" t="str">
        <f t="shared" si="388"/>
        <v>('i2023110600545','2022','in2023110400015','1'),</v>
      </c>
      <c r="CE431" t="str">
        <f t="shared" si="389"/>
        <v>('i2023110600545','2022','in2023110400016','1'),</v>
      </c>
      <c r="CF431" t="str">
        <f t="shared" si="390"/>
        <v>('i2023110600545','2022','in2023110400017','1'),</v>
      </c>
      <c r="CG431" t="str">
        <f t="shared" si="391"/>
        <v>('i2023110600545','2022','in2023110400018','1'),</v>
      </c>
      <c r="CH431" t="str">
        <f t="shared" si="392"/>
        <v>('i2023110600545','2022','in2023110400019','2'),</v>
      </c>
      <c r="CI431" t="str">
        <f t="shared" si="393"/>
        <v>('i2023110600545','2022','in2023110400020','3'),</v>
      </c>
      <c r="CJ431" t="str">
        <f t="shared" si="394"/>
        <v>('i2023110600545','2022','in2023110400021','1'),</v>
      </c>
      <c r="CK431" t="str">
        <f t="shared" si="395"/>
        <v>('i2023110600545','2022','in2023110400022','1'),</v>
      </c>
      <c r="CL431" t="str">
        <f t="shared" si="396"/>
        <v>('i2023110600545','2022','in2023110400023','1'),</v>
      </c>
      <c r="CM431" t="str">
        <f t="shared" si="397"/>
        <v>('i2023110600545','2022','in2023110400024','1'),</v>
      </c>
      <c r="CN431" t="str">
        <f t="shared" si="398"/>
        <v>('i2023110600545','2022','in2023110400025','1'),</v>
      </c>
      <c r="CO431" t="str">
        <f t="shared" si="399"/>
        <v>('i2023110600545','2022','in2023110400026','1'),</v>
      </c>
      <c r="CP431" t="str">
        <f t="shared" si="400"/>
        <v>('i2023110600545','2022','in2023110400027','1'),</v>
      </c>
      <c r="CQ431" t="str">
        <f t="shared" si="401"/>
        <v>('i2023110600545','2022','in2023110400028','1'),</v>
      </c>
      <c r="CR431" t="str">
        <f t="shared" si="402"/>
        <v>('i2023110600545','2022','in2023110400029','1'),</v>
      </c>
      <c r="CS431" t="str">
        <f t="shared" si="403"/>
        <v>('i2023110600545','2022','in2023110400030','1'),</v>
      </c>
      <c r="CT431" t="str">
        <f t="shared" si="404"/>
        <v>('i2023110600545','2022','in2023110400031','1'),</v>
      </c>
      <c r="CU431" t="str">
        <f t="shared" si="405"/>
        <v>('i2023110600545','2022','in2023110400032','4'),</v>
      </c>
      <c r="CV431" t="str">
        <f t="shared" si="406"/>
        <v>('i2023110600545','2022','in2023110400033','4'),</v>
      </c>
      <c r="CW431" t="str">
        <f t="shared" si="407"/>
        <v>('i2023110600545','2022','in2023110400034','4'),</v>
      </c>
      <c r="CX431" t="str">
        <f t="shared" si="408"/>
        <v>('i2023110600545','2022','in2023110400035','3'),</v>
      </c>
      <c r="CY431" t="str">
        <f t="shared" si="409"/>
        <v>('i2023110600545','2022','in2023110400036','2'),</v>
      </c>
      <c r="CZ431" t="str">
        <f t="shared" si="410"/>
        <v>('i2023110600545','2022','in2023110400037','1'),</v>
      </c>
      <c r="DA431" t="str">
        <f t="shared" si="411"/>
        <v>('i2023110600545','2022','in2023110400038','3'),</v>
      </c>
      <c r="DB431" t="str">
        <f t="shared" si="412"/>
        <v>('i2023110600545','2022','in2023110400039','2'),</v>
      </c>
      <c r="DC431" t="str">
        <f t="shared" si="413"/>
        <v>('i2023110600545','2022','in2023110400040','3'),</v>
      </c>
      <c r="DD431" t="str">
        <f t="shared" si="414"/>
        <v>('i2023110600545','2022','in2023110400041','2'),</v>
      </c>
      <c r="DE431" t="str">
        <f t="shared" si="415"/>
        <v>('i2023110600545','2022','in2023110400042','4'),</v>
      </c>
      <c r="DF431" t="str">
        <f t="shared" si="416"/>
        <v>('i2023110600545','2022','in2023110400043','2'),</v>
      </c>
      <c r="DG431" t="str">
        <f t="shared" si="417"/>
        <v>('i2023110600545','2022','in2023110400044','2'),</v>
      </c>
      <c r="DH431" t="str">
        <f t="shared" si="418"/>
        <v>('i2023110600545','2022','in2023110400045','4'),</v>
      </c>
      <c r="DI431" t="str">
        <f t="shared" si="419"/>
        <v>('i2023110600545','2022','in2023110400046','2'),</v>
      </c>
      <c r="DJ431" t="str">
        <f t="shared" si="420"/>
        <v>('i2023110600545','2022','in2023110400047','2');</v>
      </c>
    </row>
    <row r="432" spans="1:114" x14ac:dyDescent="0.25">
      <c r="A432" s="4" t="str">
        <f>INDEX('instansi pusat'!$B$2:$C$623,MATCH(C432,'instansi pusat'!$D$2:$D$623,0),2)</f>
        <v>i2023110600395</v>
      </c>
      <c r="B432" s="6">
        <v>5910</v>
      </c>
      <c r="C432" s="5" t="s">
        <v>349</v>
      </c>
      <c r="D432" s="6">
        <v>2022</v>
      </c>
      <c r="E432" s="6">
        <v>3</v>
      </c>
      <c r="F432" s="6">
        <v>3</v>
      </c>
      <c r="G432" s="6">
        <v>4</v>
      </c>
      <c r="H432" s="6">
        <v>3</v>
      </c>
      <c r="I432" s="6">
        <v>3</v>
      </c>
      <c r="J432" s="6">
        <v>3</v>
      </c>
      <c r="K432" s="6">
        <v>3</v>
      </c>
      <c r="L432" s="6">
        <v>2</v>
      </c>
      <c r="M432" s="6">
        <v>3</v>
      </c>
      <c r="N432" s="6">
        <v>3</v>
      </c>
      <c r="O432" s="6">
        <v>2</v>
      </c>
      <c r="P432" s="6">
        <v>3</v>
      </c>
      <c r="Q432" s="6">
        <v>1</v>
      </c>
      <c r="R432" s="6">
        <v>2</v>
      </c>
      <c r="S432" s="6">
        <v>1</v>
      </c>
      <c r="T432" s="6">
        <v>2</v>
      </c>
      <c r="U432" s="6">
        <v>1</v>
      </c>
      <c r="V432" s="6">
        <v>1</v>
      </c>
      <c r="W432" s="6">
        <v>3</v>
      </c>
      <c r="X432" s="6">
        <v>1</v>
      </c>
      <c r="Y432" s="6">
        <v>1</v>
      </c>
      <c r="Z432" s="6">
        <v>1</v>
      </c>
      <c r="AA432" s="6">
        <v>1</v>
      </c>
      <c r="AB432" s="6">
        <v>1</v>
      </c>
      <c r="AC432" s="6">
        <v>2</v>
      </c>
      <c r="AD432" s="6">
        <v>1</v>
      </c>
      <c r="AE432" s="6">
        <v>1</v>
      </c>
      <c r="AF432" s="6">
        <v>1</v>
      </c>
      <c r="AG432" s="6">
        <v>1</v>
      </c>
      <c r="AH432" s="6">
        <v>1</v>
      </c>
      <c r="AI432" s="6">
        <v>1</v>
      </c>
      <c r="AJ432" s="6">
        <v>4</v>
      </c>
      <c r="AK432" s="6">
        <v>4</v>
      </c>
      <c r="AL432" s="6">
        <v>4</v>
      </c>
      <c r="AM432" s="6">
        <v>3</v>
      </c>
      <c r="AN432" s="6">
        <v>2</v>
      </c>
      <c r="AO432" s="6">
        <v>1</v>
      </c>
      <c r="AP432" s="6">
        <v>3</v>
      </c>
      <c r="AQ432" s="6">
        <v>2</v>
      </c>
      <c r="AR432" s="6">
        <v>3</v>
      </c>
      <c r="AS432" s="6">
        <v>1</v>
      </c>
      <c r="AT432" s="6">
        <v>2</v>
      </c>
      <c r="AU432" s="6">
        <v>1</v>
      </c>
      <c r="AV432" s="6">
        <v>3</v>
      </c>
      <c r="AW432" s="6">
        <v>3</v>
      </c>
      <c r="AX432" s="6">
        <v>1</v>
      </c>
      <c r="AY432" s="6">
        <v>1</v>
      </c>
      <c r="AZ432" s="3">
        <f t="shared" si="361"/>
        <v>3</v>
      </c>
      <c r="BA432" s="3">
        <f t="shared" si="362"/>
        <v>2</v>
      </c>
      <c r="BB432" s="3">
        <f t="shared" si="363"/>
        <v>1.25</v>
      </c>
      <c r="BC432" s="3">
        <f t="shared" si="364"/>
        <v>2</v>
      </c>
      <c r="BD432" s="3">
        <f t="shared" si="365"/>
        <v>1.125</v>
      </c>
      <c r="BE432" s="3">
        <f t="shared" si="366"/>
        <v>1</v>
      </c>
      <c r="BF432" s="3">
        <f t="shared" si="367"/>
        <v>2.7</v>
      </c>
      <c r="BG432" s="3">
        <f t="shared" si="368"/>
        <v>1.8333333333333333</v>
      </c>
      <c r="BH432" s="3">
        <f t="shared" si="369"/>
        <v>3</v>
      </c>
      <c r="BI432" s="3">
        <f t="shared" si="370"/>
        <v>1.7000000000000002</v>
      </c>
      <c r="BJ432" s="3">
        <f t="shared" si="371"/>
        <v>1.0909090909090908</v>
      </c>
      <c r="BK432" s="3">
        <f t="shared" si="372"/>
        <v>2.3571428571428572</v>
      </c>
      <c r="BL432" s="3">
        <f t="shared" si="373"/>
        <v>2.0674999999999999</v>
      </c>
      <c r="BO432" t="s">
        <v>641</v>
      </c>
      <c r="BP432" t="str">
        <f t="shared" si="374"/>
        <v>('i2023110600395','2022','in2023110400001','3'),</v>
      </c>
      <c r="BQ432" t="str">
        <f t="shared" si="375"/>
        <v>('i2023110600395','2022','in2023110400002','3'),</v>
      </c>
      <c r="BR432" t="str">
        <f t="shared" si="376"/>
        <v>('i2023110600395','2022','in2023110400003','4'),</v>
      </c>
      <c r="BS432" t="str">
        <f t="shared" si="377"/>
        <v>('i2023110600395','2022','in2023110400004','3'),</v>
      </c>
      <c r="BT432" t="str">
        <f t="shared" si="378"/>
        <v>('i2023110600395','2022','in2023110400005','3'),</v>
      </c>
      <c r="BU432" t="str">
        <f t="shared" si="379"/>
        <v>('i2023110600395','2022','in2023110400006','3'),</v>
      </c>
      <c r="BV432" t="str">
        <f t="shared" si="380"/>
        <v>('i2023110600395','2022','in2023110400007','3'),</v>
      </c>
      <c r="BW432" t="str">
        <f t="shared" si="381"/>
        <v>('i2023110600395','2022','in2023110400008','2'),</v>
      </c>
      <c r="BX432" t="str">
        <f t="shared" si="382"/>
        <v>('i2023110600395','2022','in2023110400009','3'),</v>
      </c>
      <c r="BY432" t="str">
        <f t="shared" si="383"/>
        <v>('i2023110600395','2022','in2023110400010','3'),</v>
      </c>
      <c r="BZ432" t="str">
        <f t="shared" si="384"/>
        <v>('i2023110600395','2022','in2023110400011','2'),</v>
      </c>
      <c r="CA432" t="str">
        <f t="shared" si="385"/>
        <v>('i2023110600395','2022','in2023110400012','3'),</v>
      </c>
      <c r="CB432" t="str">
        <f t="shared" si="386"/>
        <v>('i2023110600395','2022','in2023110400013','1'),</v>
      </c>
      <c r="CC432" t="str">
        <f t="shared" si="387"/>
        <v>('i2023110600395','2022','in2023110400014','2'),</v>
      </c>
      <c r="CD432" t="str">
        <f t="shared" si="388"/>
        <v>('i2023110600395','2022','in2023110400015','1'),</v>
      </c>
      <c r="CE432" t="str">
        <f t="shared" si="389"/>
        <v>('i2023110600395','2022','in2023110400016','2'),</v>
      </c>
      <c r="CF432" t="str">
        <f t="shared" si="390"/>
        <v>('i2023110600395','2022','in2023110400017','1'),</v>
      </c>
      <c r="CG432" t="str">
        <f t="shared" si="391"/>
        <v>('i2023110600395','2022','in2023110400018','1'),</v>
      </c>
      <c r="CH432" t="str">
        <f t="shared" si="392"/>
        <v>('i2023110600395','2022','in2023110400019','3'),</v>
      </c>
      <c r="CI432" t="str">
        <f t="shared" si="393"/>
        <v>('i2023110600395','2022','in2023110400020','1'),</v>
      </c>
      <c r="CJ432" t="str">
        <f t="shared" si="394"/>
        <v>('i2023110600395','2022','in2023110400021','1'),</v>
      </c>
      <c r="CK432" t="str">
        <f t="shared" si="395"/>
        <v>('i2023110600395','2022','in2023110400022','1'),</v>
      </c>
      <c r="CL432" t="str">
        <f t="shared" si="396"/>
        <v>('i2023110600395','2022','in2023110400023','1'),</v>
      </c>
      <c r="CM432" t="str">
        <f t="shared" si="397"/>
        <v>('i2023110600395','2022','in2023110400024','1'),</v>
      </c>
      <c r="CN432" t="str">
        <f t="shared" si="398"/>
        <v>('i2023110600395','2022','in2023110400025','2'),</v>
      </c>
      <c r="CO432" t="str">
        <f t="shared" si="399"/>
        <v>('i2023110600395','2022','in2023110400026','1'),</v>
      </c>
      <c r="CP432" t="str">
        <f t="shared" si="400"/>
        <v>('i2023110600395','2022','in2023110400027','1'),</v>
      </c>
      <c r="CQ432" t="str">
        <f t="shared" si="401"/>
        <v>('i2023110600395','2022','in2023110400028','1'),</v>
      </c>
      <c r="CR432" t="str">
        <f t="shared" si="402"/>
        <v>('i2023110600395','2022','in2023110400029','1'),</v>
      </c>
      <c r="CS432" t="str">
        <f t="shared" si="403"/>
        <v>('i2023110600395','2022','in2023110400030','1'),</v>
      </c>
      <c r="CT432" t="str">
        <f t="shared" si="404"/>
        <v>('i2023110600395','2022','in2023110400031','1'),</v>
      </c>
      <c r="CU432" t="str">
        <f t="shared" si="405"/>
        <v>('i2023110600395','2022','in2023110400032','4'),</v>
      </c>
      <c r="CV432" t="str">
        <f t="shared" si="406"/>
        <v>('i2023110600395','2022','in2023110400033','4'),</v>
      </c>
      <c r="CW432" t="str">
        <f t="shared" si="407"/>
        <v>('i2023110600395','2022','in2023110400034','4'),</v>
      </c>
      <c r="CX432" t="str">
        <f t="shared" si="408"/>
        <v>('i2023110600395','2022','in2023110400035','3'),</v>
      </c>
      <c r="CY432" t="str">
        <f t="shared" si="409"/>
        <v>('i2023110600395','2022','in2023110400036','2'),</v>
      </c>
      <c r="CZ432" t="str">
        <f t="shared" si="410"/>
        <v>('i2023110600395','2022','in2023110400037','1'),</v>
      </c>
      <c r="DA432" t="str">
        <f t="shared" si="411"/>
        <v>('i2023110600395','2022','in2023110400038','3'),</v>
      </c>
      <c r="DB432" t="str">
        <f t="shared" si="412"/>
        <v>('i2023110600395','2022','in2023110400039','2'),</v>
      </c>
      <c r="DC432" t="str">
        <f t="shared" si="413"/>
        <v>('i2023110600395','2022','in2023110400040','3'),</v>
      </c>
      <c r="DD432" t="str">
        <f t="shared" si="414"/>
        <v>('i2023110600395','2022','in2023110400041','1'),</v>
      </c>
      <c r="DE432" t="str">
        <f t="shared" si="415"/>
        <v>('i2023110600395','2022','in2023110400042','2'),</v>
      </c>
      <c r="DF432" t="str">
        <f t="shared" si="416"/>
        <v>('i2023110600395','2022','in2023110400043','1'),</v>
      </c>
      <c r="DG432" t="str">
        <f t="shared" si="417"/>
        <v>('i2023110600395','2022','in2023110400044','3'),</v>
      </c>
      <c r="DH432" t="str">
        <f t="shared" si="418"/>
        <v>('i2023110600395','2022','in2023110400045','3'),</v>
      </c>
      <c r="DI432" t="str">
        <f t="shared" si="419"/>
        <v>('i2023110600395','2022','in2023110400046','1'),</v>
      </c>
      <c r="DJ432" t="str">
        <f t="shared" si="420"/>
        <v>('i2023110600395','2022','in2023110400047','1');</v>
      </c>
    </row>
    <row r="433" spans="1:114" x14ac:dyDescent="0.25">
      <c r="A433" s="4" t="str">
        <f>INDEX('instansi pusat'!$B$2:$C$623,MATCH(C433,'instansi pusat'!$D$2:$D$623,0),2)</f>
        <v>i2023110600055</v>
      </c>
      <c r="B433" s="6">
        <v>6518</v>
      </c>
      <c r="C433" s="5" t="s">
        <v>278</v>
      </c>
      <c r="D433" s="6">
        <v>2022</v>
      </c>
      <c r="E433" s="6">
        <v>1</v>
      </c>
      <c r="F433" s="6">
        <v>1</v>
      </c>
      <c r="G433" s="6">
        <v>2</v>
      </c>
      <c r="H433" s="6">
        <v>1</v>
      </c>
      <c r="I433" s="6">
        <v>2</v>
      </c>
      <c r="J433" s="6">
        <v>2</v>
      </c>
      <c r="K433" s="6">
        <v>1</v>
      </c>
      <c r="L433" s="6">
        <v>2</v>
      </c>
      <c r="M433" s="6">
        <v>1</v>
      </c>
      <c r="N433" s="6">
        <v>2</v>
      </c>
      <c r="O433" s="6">
        <v>2</v>
      </c>
      <c r="P433" s="6">
        <v>3</v>
      </c>
      <c r="Q433" s="6">
        <v>1</v>
      </c>
      <c r="R433" s="6">
        <v>1</v>
      </c>
      <c r="S433" s="6">
        <v>1</v>
      </c>
      <c r="T433" s="6">
        <v>1</v>
      </c>
      <c r="U433" s="6">
        <v>2</v>
      </c>
      <c r="V433" s="6">
        <v>2</v>
      </c>
      <c r="W433" s="6">
        <v>2</v>
      </c>
      <c r="X433" s="6">
        <v>2</v>
      </c>
      <c r="Y433" s="6">
        <v>1</v>
      </c>
      <c r="Z433" s="6">
        <v>1</v>
      </c>
      <c r="AA433" s="6">
        <v>1</v>
      </c>
      <c r="AB433" s="6">
        <v>1</v>
      </c>
      <c r="AC433" s="6">
        <v>1</v>
      </c>
      <c r="AD433" s="6">
        <v>1</v>
      </c>
      <c r="AE433" s="6">
        <v>1</v>
      </c>
      <c r="AF433" s="6">
        <v>1</v>
      </c>
      <c r="AG433" s="6">
        <v>1</v>
      </c>
      <c r="AH433" s="6">
        <v>1</v>
      </c>
      <c r="AI433" s="6">
        <v>1</v>
      </c>
      <c r="AJ433" s="6">
        <v>4</v>
      </c>
      <c r="AK433" s="6">
        <v>4</v>
      </c>
      <c r="AL433" s="6">
        <v>4</v>
      </c>
      <c r="AM433" s="6">
        <v>4</v>
      </c>
      <c r="AN433" s="6">
        <v>4</v>
      </c>
      <c r="AO433" s="6">
        <v>4</v>
      </c>
      <c r="AP433" s="6">
        <v>3</v>
      </c>
      <c r="AQ433" s="6">
        <v>2</v>
      </c>
      <c r="AR433" s="6">
        <v>2</v>
      </c>
      <c r="AS433" s="6">
        <v>4</v>
      </c>
      <c r="AT433" s="6">
        <v>4</v>
      </c>
      <c r="AU433" s="6">
        <v>4</v>
      </c>
      <c r="AV433" s="6">
        <v>2</v>
      </c>
      <c r="AW433" s="6">
        <v>4</v>
      </c>
      <c r="AX433" s="6">
        <v>3</v>
      </c>
      <c r="AY433" s="6">
        <v>4</v>
      </c>
      <c r="AZ433" s="3">
        <f t="shared" si="361"/>
        <v>1.5</v>
      </c>
      <c r="BA433" s="3">
        <f t="shared" si="362"/>
        <v>1.75</v>
      </c>
      <c r="BB433" s="3">
        <f t="shared" si="363"/>
        <v>1.5</v>
      </c>
      <c r="BC433" s="3">
        <f t="shared" si="364"/>
        <v>2</v>
      </c>
      <c r="BD433" s="3">
        <f t="shared" si="365"/>
        <v>1</v>
      </c>
      <c r="BE433" s="3">
        <f t="shared" si="366"/>
        <v>1</v>
      </c>
      <c r="BF433" s="3">
        <f t="shared" si="367"/>
        <v>3.5</v>
      </c>
      <c r="BG433" s="3">
        <f t="shared" si="368"/>
        <v>3.5</v>
      </c>
      <c r="BH433" s="3">
        <f t="shared" si="369"/>
        <v>1.5</v>
      </c>
      <c r="BI433" s="3">
        <f t="shared" si="370"/>
        <v>1.7000000000000002</v>
      </c>
      <c r="BJ433" s="3">
        <f t="shared" si="371"/>
        <v>1</v>
      </c>
      <c r="BK433" s="3">
        <f t="shared" si="372"/>
        <v>3.5</v>
      </c>
      <c r="BL433" s="3">
        <f t="shared" si="373"/>
        <v>2.3775000000000004</v>
      </c>
      <c r="BO433" t="s">
        <v>641</v>
      </c>
      <c r="BP433" t="str">
        <f t="shared" si="374"/>
        <v>('i2023110600055','2022','in2023110400001','1'),</v>
      </c>
      <c r="BQ433" t="str">
        <f t="shared" si="375"/>
        <v>('i2023110600055','2022','in2023110400002','1'),</v>
      </c>
      <c r="BR433" t="str">
        <f t="shared" si="376"/>
        <v>('i2023110600055','2022','in2023110400003','2'),</v>
      </c>
      <c r="BS433" t="str">
        <f t="shared" si="377"/>
        <v>('i2023110600055','2022','in2023110400004','1'),</v>
      </c>
      <c r="BT433" t="str">
        <f t="shared" si="378"/>
        <v>('i2023110600055','2022','in2023110400005','2'),</v>
      </c>
      <c r="BU433" t="str">
        <f t="shared" si="379"/>
        <v>('i2023110600055','2022','in2023110400006','2'),</v>
      </c>
      <c r="BV433" t="str">
        <f t="shared" si="380"/>
        <v>('i2023110600055','2022','in2023110400007','1'),</v>
      </c>
      <c r="BW433" t="str">
        <f t="shared" si="381"/>
        <v>('i2023110600055','2022','in2023110400008','2'),</v>
      </c>
      <c r="BX433" t="str">
        <f t="shared" si="382"/>
        <v>('i2023110600055','2022','in2023110400009','1'),</v>
      </c>
      <c r="BY433" t="str">
        <f t="shared" si="383"/>
        <v>('i2023110600055','2022','in2023110400010','2'),</v>
      </c>
      <c r="BZ433" t="str">
        <f t="shared" si="384"/>
        <v>('i2023110600055','2022','in2023110400011','2'),</v>
      </c>
      <c r="CA433" t="str">
        <f t="shared" si="385"/>
        <v>('i2023110600055','2022','in2023110400012','3'),</v>
      </c>
      <c r="CB433" t="str">
        <f t="shared" si="386"/>
        <v>('i2023110600055','2022','in2023110400013','1'),</v>
      </c>
      <c r="CC433" t="str">
        <f t="shared" si="387"/>
        <v>('i2023110600055','2022','in2023110400014','1'),</v>
      </c>
      <c r="CD433" t="str">
        <f t="shared" si="388"/>
        <v>('i2023110600055','2022','in2023110400015','1'),</v>
      </c>
      <c r="CE433" t="str">
        <f t="shared" si="389"/>
        <v>('i2023110600055','2022','in2023110400016','1'),</v>
      </c>
      <c r="CF433" t="str">
        <f t="shared" si="390"/>
        <v>('i2023110600055','2022','in2023110400017','2'),</v>
      </c>
      <c r="CG433" t="str">
        <f t="shared" si="391"/>
        <v>('i2023110600055','2022','in2023110400018','2'),</v>
      </c>
      <c r="CH433" t="str">
        <f t="shared" si="392"/>
        <v>('i2023110600055','2022','in2023110400019','2'),</v>
      </c>
      <c r="CI433" t="str">
        <f t="shared" si="393"/>
        <v>('i2023110600055','2022','in2023110400020','2'),</v>
      </c>
      <c r="CJ433" t="str">
        <f t="shared" si="394"/>
        <v>('i2023110600055','2022','in2023110400021','1'),</v>
      </c>
      <c r="CK433" t="str">
        <f t="shared" si="395"/>
        <v>('i2023110600055','2022','in2023110400022','1'),</v>
      </c>
      <c r="CL433" t="str">
        <f t="shared" si="396"/>
        <v>('i2023110600055','2022','in2023110400023','1'),</v>
      </c>
      <c r="CM433" t="str">
        <f t="shared" si="397"/>
        <v>('i2023110600055','2022','in2023110400024','1'),</v>
      </c>
      <c r="CN433" t="str">
        <f t="shared" si="398"/>
        <v>('i2023110600055','2022','in2023110400025','1'),</v>
      </c>
      <c r="CO433" t="str">
        <f t="shared" si="399"/>
        <v>('i2023110600055','2022','in2023110400026','1'),</v>
      </c>
      <c r="CP433" t="str">
        <f t="shared" si="400"/>
        <v>('i2023110600055','2022','in2023110400027','1'),</v>
      </c>
      <c r="CQ433" t="str">
        <f t="shared" si="401"/>
        <v>('i2023110600055','2022','in2023110400028','1'),</v>
      </c>
      <c r="CR433" t="str">
        <f t="shared" si="402"/>
        <v>('i2023110600055','2022','in2023110400029','1'),</v>
      </c>
      <c r="CS433" t="str">
        <f t="shared" si="403"/>
        <v>('i2023110600055','2022','in2023110400030','1'),</v>
      </c>
      <c r="CT433" t="str">
        <f t="shared" si="404"/>
        <v>('i2023110600055','2022','in2023110400031','1'),</v>
      </c>
      <c r="CU433" t="str">
        <f t="shared" si="405"/>
        <v>('i2023110600055','2022','in2023110400032','4'),</v>
      </c>
      <c r="CV433" t="str">
        <f t="shared" si="406"/>
        <v>('i2023110600055','2022','in2023110400033','4'),</v>
      </c>
      <c r="CW433" t="str">
        <f t="shared" si="407"/>
        <v>('i2023110600055','2022','in2023110400034','4'),</v>
      </c>
      <c r="CX433" t="str">
        <f t="shared" si="408"/>
        <v>('i2023110600055','2022','in2023110400035','4'),</v>
      </c>
      <c r="CY433" t="str">
        <f t="shared" si="409"/>
        <v>('i2023110600055','2022','in2023110400036','4'),</v>
      </c>
      <c r="CZ433" t="str">
        <f t="shared" si="410"/>
        <v>('i2023110600055','2022','in2023110400037','4'),</v>
      </c>
      <c r="DA433" t="str">
        <f t="shared" si="411"/>
        <v>('i2023110600055','2022','in2023110400038','3'),</v>
      </c>
      <c r="DB433" t="str">
        <f t="shared" si="412"/>
        <v>('i2023110600055','2022','in2023110400039','2'),</v>
      </c>
      <c r="DC433" t="str">
        <f t="shared" si="413"/>
        <v>('i2023110600055','2022','in2023110400040','2'),</v>
      </c>
      <c r="DD433" t="str">
        <f t="shared" si="414"/>
        <v>('i2023110600055','2022','in2023110400041','4'),</v>
      </c>
      <c r="DE433" t="str">
        <f t="shared" si="415"/>
        <v>('i2023110600055','2022','in2023110400042','4'),</v>
      </c>
      <c r="DF433" t="str">
        <f t="shared" si="416"/>
        <v>('i2023110600055','2022','in2023110400043','4'),</v>
      </c>
      <c r="DG433" t="str">
        <f t="shared" si="417"/>
        <v>('i2023110600055','2022','in2023110400044','2'),</v>
      </c>
      <c r="DH433" t="str">
        <f t="shared" si="418"/>
        <v>('i2023110600055','2022','in2023110400045','4'),</v>
      </c>
      <c r="DI433" t="str">
        <f t="shared" si="419"/>
        <v>('i2023110600055','2022','in2023110400046','3'),</v>
      </c>
      <c r="DJ433" t="str">
        <f t="shared" si="420"/>
        <v>('i2023110600055','2022','in2023110400047','4');</v>
      </c>
    </row>
    <row r="434" spans="1:114" x14ac:dyDescent="0.25">
      <c r="A434" s="4" t="str">
        <f>INDEX('instansi pusat'!$B$2:$C$623,MATCH(C434,'instansi pusat'!$D$2:$D$623,0),2)</f>
        <v>i2023110600069</v>
      </c>
      <c r="B434" s="6">
        <v>7303</v>
      </c>
      <c r="C434" s="5" t="s">
        <v>433</v>
      </c>
      <c r="D434" s="6">
        <v>2022</v>
      </c>
      <c r="E434" s="6">
        <v>3</v>
      </c>
      <c r="F434" s="6">
        <v>3</v>
      </c>
      <c r="G434" s="6">
        <v>3</v>
      </c>
      <c r="H434" s="6">
        <v>1</v>
      </c>
      <c r="I434" s="6">
        <v>3</v>
      </c>
      <c r="J434" s="6">
        <v>3</v>
      </c>
      <c r="K434" s="6">
        <v>3</v>
      </c>
      <c r="L434" s="6">
        <v>3</v>
      </c>
      <c r="M434" s="6">
        <v>3</v>
      </c>
      <c r="N434" s="6">
        <v>3</v>
      </c>
      <c r="O434" s="6">
        <v>2</v>
      </c>
      <c r="P434" s="6">
        <v>3</v>
      </c>
      <c r="Q434" s="6">
        <v>2</v>
      </c>
      <c r="R434" s="6">
        <v>1</v>
      </c>
      <c r="S434" s="6">
        <v>3</v>
      </c>
      <c r="T434" s="6">
        <v>1</v>
      </c>
      <c r="U434" s="6">
        <v>2</v>
      </c>
      <c r="V434" s="6">
        <v>2</v>
      </c>
      <c r="W434" s="6">
        <v>1</v>
      </c>
      <c r="X434" s="6">
        <v>1</v>
      </c>
      <c r="Y434" s="6">
        <v>2</v>
      </c>
      <c r="Z434" s="6">
        <v>1</v>
      </c>
      <c r="AA434" s="6">
        <v>1</v>
      </c>
      <c r="AB434" s="6">
        <v>1</v>
      </c>
      <c r="AC434" s="6">
        <v>2</v>
      </c>
      <c r="AD434" s="6">
        <v>1</v>
      </c>
      <c r="AE434" s="6">
        <v>1</v>
      </c>
      <c r="AF434" s="6">
        <v>1</v>
      </c>
      <c r="AG434" s="6">
        <v>1</v>
      </c>
      <c r="AH434" s="6">
        <v>1</v>
      </c>
      <c r="AI434" s="6">
        <v>1</v>
      </c>
      <c r="AJ434" s="6">
        <v>4</v>
      </c>
      <c r="AK434" s="6">
        <v>4</v>
      </c>
      <c r="AL434" s="6">
        <v>4</v>
      </c>
      <c r="AM434" s="6">
        <v>3</v>
      </c>
      <c r="AN434" s="6">
        <v>4</v>
      </c>
      <c r="AO434" s="6">
        <v>4</v>
      </c>
      <c r="AP434" s="6">
        <v>2</v>
      </c>
      <c r="AQ434" s="6">
        <v>3</v>
      </c>
      <c r="AR434" s="6">
        <v>3</v>
      </c>
      <c r="AS434" s="6">
        <v>3</v>
      </c>
      <c r="AT434" s="6">
        <v>4</v>
      </c>
      <c r="AU434" s="6">
        <v>3</v>
      </c>
      <c r="AV434" s="6">
        <v>4</v>
      </c>
      <c r="AW434" s="6">
        <v>2</v>
      </c>
      <c r="AX434" s="6">
        <v>3</v>
      </c>
      <c r="AY434" s="6">
        <v>3</v>
      </c>
      <c r="AZ434" s="3">
        <f t="shared" si="361"/>
        <v>2.8000000000000003</v>
      </c>
      <c r="BA434" s="3">
        <f t="shared" si="362"/>
        <v>2</v>
      </c>
      <c r="BB434" s="3">
        <f t="shared" si="363"/>
        <v>2</v>
      </c>
      <c r="BC434" s="3">
        <f t="shared" si="364"/>
        <v>1</v>
      </c>
      <c r="BD434" s="3">
        <f t="shared" si="365"/>
        <v>1.25</v>
      </c>
      <c r="BE434" s="3">
        <f t="shared" si="366"/>
        <v>1</v>
      </c>
      <c r="BF434" s="3">
        <f t="shared" si="367"/>
        <v>3.4000000000000004</v>
      </c>
      <c r="BG434" s="3">
        <f t="shared" si="368"/>
        <v>3.1666666666666665</v>
      </c>
      <c r="BH434" s="3">
        <f t="shared" si="369"/>
        <v>2.8000000000000003</v>
      </c>
      <c r="BI434" s="3">
        <f t="shared" si="370"/>
        <v>1.8</v>
      </c>
      <c r="BJ434" s="3">
        <f t="shared" si="371"/>
        <v>1.1818181818181819</v>
      </c>
      <c r="BK434" s="3">
        <f t="shared" si="372"/>
        <v>3.3076923076923079</v>
      </c>
      <c r="BL434" s="3">
        <f t="shared" si="373"/>
        <v>2.5140000000000002</v>
      </c>
      <c r="BO434" t="s">
        <v>641</v>
      </c>
      <c r="BP434" t="str">
        <f t="shared" si="374"/>
        <v>('i2023110600069','2022','in2023110400001','3'),</v>
      </c>
      <c r="BQ434" t="str">
        <f t="shared" si="375"/>
        <v>('i2023110600069','2022','in2023110400002','3'),</v>
      </c>
      <c r="BR434" t="str">
        <f t="shared" si="376"/>
        <v>('i2023110600069','2022','in2023110400003','3'),</v>
      </c>
      <c r="BS434" t="str">
        <f t="shared" si="377"/>
        <v>('i2023110600069','2022','in2023110400004','1'),</v>
      </c>
      <c r="BT434" t="str">
        <f t="shared" si="378"/>
        <v>('i2023110600069','2022','in2023110400005','3'),</v>
      </c>
      <c r="BU434" t="str">
        <f t="shared" si="379"/>
        <v>('i2023110600069','2022','in2023110400006','3'),</v>
      </c>
      <c r="BV434" t="str">
        <f t="shared" si="380"/>
        <v>('i2023110600069','2022','in2023110400007','3'),</v>
      </c>
      <c r="BW434" t="str">
        <f t="shared" si="381"/>
        <v>('i2023110600069','2022','in2023110400008','3'),</v>
      </c>
      <c r="BX434" t="str">
        <f t="shared" si="382"/>
        <v>('i2023110600069','2022','in2023110400009','3'),</v>
      </c>
      <c r="BY434" t="str">
        <f t="shared" si="383"/>
        <v>('i2023110600069','2022','in2023110400010','3'),</v>
      </c>
      <c r="BZ434" t="str">
        <f t="shared" si="384"/>
        <v>('i2023110600069','2022','in2023110400011','2'),</v>
      </c>
      <c r="CA434" t="str">
        <f t="shared" si="385"/>
        <v>('i2023110600069','2022','in2023110400012','3'),</v>
      </c>
      <c r="CB434" t="str">
        <f t="shared" si="386"/>
        <v>('i2023110600069','2022','in2023110400013','2'),</v>
      </c>
      <c r="CC434" t="str">
        <f t="shared" si="387"/>
        <v>('i2023110600069','2022','in2023110400014','1'),</v>
      </c>
      <c r="CD434" t="str">
        <f t="shared" si="388"/>
        <v>('i2023110600069','2022','in2023110400015','3'),</v>
      </c>
      <c r="CE434" t="str">
        <f t="shared" si="389"/>
        <v>('i2023110600069','2022','in2023110400016','1'),</v>
      </c>
      <c r="CF434" t="str">
        <f t="shared" si="390"/>
        <v>('i2023110600069','2022','in2023110400017','2'),</v>
      </c>
      <c r="CG434" t="str">
        <f t="shared" si="391"/>
        <v>('i2023110600069','2022','in2023110400018','2'),</v>
      </c>
      <c r="CH434" t="str">
        <f t="shared" si="392"/>
        <v>('i2023110600069','2022','in2023110400019','1'),</v>
      </c>
      <c r="CI434" t="str">
        <f t="shared" si="393"/>
        <v>('i2023110600069','2022','in2023110400020','1'),</v>
      </c>
      <c r="CJ434" t="str">
        <f t="shared" si="394"/>
        <v>('i2023110600069','2022','in2023110400021','2'),</v>
      </c>
      <c r="CK434" t="str">
        <f t="shared" si="395"/>
        <v>('i2023110600069','2022','in2023110400022','1'),</v>
      </c>
      <c r="CL434" t="str">
        <f t="shared" si="396"/>
        <v>('i2023110600069','2022','in2023110400023','1'),</v>
      </c>
      <c r="CM434" t="str">
        <f t="shared" si="397"/>
        <v>('i2023110600069','2022','in2023110400024','1'),</v>
      </c>
      <c r="CN434" t="str">
        <f t="shared" si="398"/>
        <v>('i2023110600069','2022','in2023110400025','2'),</v>
      </c>
      <c r="CO434" t="str">
        <f t="shared" si="399"/>
        <v>('i2023110600069','2022','in2023110400026','1'),</v>
      </c>
      <c r="CP434" t="str">
        <f t="shared" si="400"/>
        <v>('i2023110600069','2022','in2023110400027','1'),</v>
      </c>
      <c r="CQ434" t="str">
        <f t="shared" si="401"/>
        <v>('i2023110600069','2022','in2023110400028','1'),</v>
      </c>
      <c r="CR434" t="str">
        <f t="shared" si="402"/>
        <v>('i2023110600069','2022','in2023110400029','1'),</v>
      </c>
      <c r="CS434" t="str">
        <f t="shared" si="403"/>
        <v>('i2023110600069','2022','in2023110400030','1'),</v>
      </c>
      <c r="CT434" t="str">
        <f t="shared" si="404"/>
        <v>('i2023110600069','2022','in2023110400031','1'),</v>
      </c>
      <c r="CU434" t="str">
        <f t="shared" si="405"/>
        <v>('i2023110600069','2022','in2023110400032','4'),</v>
      </c>
      <c r="CV434" t="str">
        <f t="shared" si="406"/>
        <v>('i2023110600069','2022','in2023110400033','4'),</v>
      </c>
      <c r="CW434" t="str">
        <f t="shared" si="407"/>
        <v>('i2023110600069','2022','in2023110400034','4'),</v>
      </c>
      <c r="CX434" t="str">
        <f t="shared" si="408"/>
        <v>('i2023110600069','2022','in2023110400035','3'),</v>
      </c>
      <c r="CY434" t="str">
        <f t="shared" si="409"/>
        <v>('i2023110600069','2022','in2023110400036','4'),</v>
      </c>
      <c r="CZ434" t="str">
        <f t="shared" si="410"/>
        <v>('i2023110600069','2022','in2023110400037','4'),</v>
      </c>
      <c r="DA434" t="str">
        <f t="shared" si="411"/>
        <v>('i2023110600069','2022','in2023110400038','2'),</v>
      </c>
      <c r="DB434" t="str">
        <f t="shared" si="412"/>
        <v>('i2023110600069','2022','in2023110400039','3'),</v>
      </c>
      <c r="DC434" t="str">
        <f t="shared" si="413"/>
        <v>('i2023110600069','2022','in2023110400040','3'),</v>
      </c>
      <c r="DD434" t="str">
        <f t="shared" si="414"/>
        <v>('i2023110600069','2022','in2023110400041','3'),</v>
      </c>
      <c r="DE434" t="str">
        <f t="shared" si="415"/>
        <v>('i2023110600069','2022','in2023110400042','4'),</v>
      </c>
      <c r="DF434" t="str">
        <f t="shared" si="416"/>
        <v>('i2023110600069','2022','in2023110400043','3'),</v>
      </c>
      <c r="DG434" t="str">
        <f t="shared" si="417"/>
        <v>('i2023110600069','2022','in2023110400044','4'),</v>
      </c>
      <c r="DH434" t="str">
        <f t="shared" si="418"/>
        <v>('i2023110600069','2022','in2023110400045','2'),</v>
      </c>
      <c r="DI434" t="str">
        <f t="shared" si="419"/>
        <v>('i2023110600069','2022','in2023110400046','3'),</v>
      </c>
      <c r="DJ434" t="str">
        <f t="shared" si="420"/>
        <v>('i2023110600069','2022','in2023110400047','3');</v>
      </c>
    </row>
    <row r="435" spans="1:114" x14ac:dyDescent="0.25">
      <c r="A435" s="4" t="str">
        <f>INDEX('instansi pusat'!$B$2:$C$623,MATCH(C435,'instansi pusat'!$D$2:$D$623,0),2)</f>
        <v>i2023110600578</v>
      </c>
      <c r="B435" s="6">
        <v>7408</v>
      </c>
      <c r="C435" s="5" t="s">
        <v>471</v>
      </c>
      <c r="D435" s="6">
        <v>2022</v>
      </c>
      <c r="E435" s="6">
        <v>1</v>
      </c>
      <c r="F435" s="6">
        <v>1</v>
      </c>
      <c r="G435" s="6">
        <v>3</v>
      </c>
      <c r="H435" s="6">
        <v>1</v>
      </c>
      <c r="I435" s="6">
        <v>2</v>
      </c>
      <c r="J435" s="6">
        <v>2</v>
      </c>
      <c r="K435" s="6">
        <v>1</v>
      </c>
      <c r="L435" s="6">
        <v>2</v>
      </c>
      <c r="M435" s="6">
        <v>1</v>
      </c>
      <c r="N435" s="6">
        <v>1</v>
      </c>
      <c r="O435" s="6">
        <v>1</v>
      </c>
      <c r="P435" s="6">
        <v>1</v>
      </c>
      <c r="Q435" s="6">
        <v>1</v>
      </c>
      <c r="R435" s="6">
        <v>1</v>
      </c>
      <c r="S435" s="6">
        <v>1</v>
      </c>
      <c r="T435" s="6">
        <v>1</v>
      </c>
      <c r="U435" s="6">
        <v>1</v>
      </c>
      <c r="V435" s="6">
        <v>1</v>
      </c>
      <c r="W435" s="6">
        <v>1</v>
      </c>
      <c r="X435" s="6">
        <v>1</v>
      </c>
      <c r="Y435" s="6">
        <v>1</v>
      </c>
      <c r="Z435" s="6">
        <v>1</v>
      </c>
      <c r="AA435" s="6">
        <v>1</v>
      </c>
      <c r="AB435" s="6">
        <v>1</v>
      </c>
      <c r="AC435" s="6">
        <v>1</v>
      </c>
      <c r="AD435" s="6">
        <v>1</v>
      </c>
      <c r="AE435" s="6">
        <v>1</v>
      </c>
      <c r="AF435" s="6">
        <v>1</v>
      </c>
      <c r="AG435" s="6">
        <v>1</v>
      </c>
      <c r="AH435" s="6">
        <v>1</v>
      </c>
      <c r="AI435" s="6">
        <v>1</v>
      </c>
      <c r="AJ435" s="6">
        <v>1</v>
      </c>
      <c r="AK435" s="6">
        <v>1</v>
      </c>
      <c r="AL435" s="6">
        <v>1</v>
      </c>
      <c r="AM435" s="6">
        <v>3</v>
      </c>
      <c r="AN435" s="6">
        <v>3</v>
      </c>
      <c r="AO435" s="6">
        <v>1</v>
      </c>
      <c r="AP435" s="6">
        <v>1</v>
      </c>
      <c r="AQ435" s="6">
        <v>1</v>
      </c>
      <c r="AR435" s="6">
        <v>1</v>
      </c>
      <c r="AS435" s="6">
        <v>1</v>
      </c>
      <c r="AT435" s="6">
        <v>1</v>
      </c>
      <c r="AU435" s="6">
        <v>2</v>
      </c>
      <c r="AV435" s="6">
        <v>3</v>
      </c>
      <c r="AW435" s="6">
        <v>1</v>
      </c>
      <c r="AX435" s="6">
        <v>1</v>
      </c>
      <c r="AY435" s="6">
        <v>1</v>
      </c>
      <c r="AZ435" s="3">
        <f t="shared" si="361"/>
        <v>1.5</v>
      </c>
      <c r="BA435" s="3">
        <f t="shared" si="362"/>
        <v>1</v>
      </c>
      <c r="BB435" s="3">
        <f t="shared" si="363"/>
        <v>1</v>
      </c>
      <c r="BC435" s="3">
        <f t="shared" si="364"/>
        <v>1</v>
      </c>
      <c r="BD435" s="3">
        <f t="shared" si="365"/>
        <v>1</v>
      </c>
      <c r="BE435" s="3">
        <f t="shared" si="366"/>
        <v>1</v>
      </c>
      <c r="BF435" s="3">
        <f t="shared" si="367"/>
        <v>1.4000000000000001</v>
      </c>
      <c r="BG435" s="3">
        <f t="shared" si="368"/>
        <v>1.5</v>
      </c>
      <c r="BH435" s="3">
        <f t="shared" si="369"/>
        <v>1.5</v>
      </c>
      <c r="BI435" s="3">
        <f t="shared" si="370"/>
        <v>1</v>
      </c>
      <c r="BJ435" s="3">
        <f t="shared" si="371"/>
        <v>1</v>
      </c>
      <c r="BK435" s="3">
        <f t="shared" si="372"/>
        <v>1.4395604395604396</v>
      </c>
      <c r="BL435" s="3">
        <f t="shared" si="373"/>
        <v>1.2650000000000001</v>
      </c>
      <c r="BO435" t="s">
        <v>641</v>
      </c>
      <c r="BP435" t="str">
        <f t="shared" si="374"/>
        <v>('i2023110600578','2022','in2023110400001','1'),</v>
      </c>
      <c r="BQ435" t="str">
        <f t="shared" si="375"/>
        <v>('i2023110600578','2022','in2023110400002','1'),</v>
      </c>
      <c r="BR435" t="str">
        <f t="shared" si="376"/>
        <v>('i2023110600578','2022','in2023110400003','3'),</v>
      </c>
      <c r="BS435" t="str">
        <f t="shared" si="377"/>
        <v>('i2023110600578','2022','in2023110400004','1'),</v>
      </c>
      <c r="BT435" t="str">
        <f t="shared" si="378"/>
        <v>('i2023110600578','2022','in2023110400005','2'),</v>
      </c>
      <c r="BU435" t="str">
        <f t="shared" si="379"/>
        <v>('i2023110600578','2022','in2023110400006','2'),</v>
      </c>
      <c r="BV435" t="str">
        <f t="shared" si="380"/>
        <v>('i2023110600578','2022','in2023110400007','1'),</v>
      </c>
      <c r="BW435" t="str">
        <f t="shared" si="381"/>
        <v>('i2023110600578','2022','in2023110400008','2'),</v>
      </c>
      <c r="BX435" t="str">
        <f t="shared" si="382"/>
        <v>('i2023110600578','2022','in2023110400009','1'),</v>
      </c>
      <c r="BY435" t="str">
        <f t="shared" si="383"/>
        <v>('i2023110600578','2022','in2023110400010','1'),</v>
      </c>
      <c r="BZ435" t="str">
        <f t="shared" si="384"/>
        <v>('i2023110600578','2022','in2023110400011','1'),</v>
      </c>
      <c r="CA435" t="str">
        <f t="shared" si="385"/>
        <v>('i2023110600578','2022','in2023110400012','1'),</v>
      </c>
      <c r="CB435" t="str">
        <f t="shared" si="386"/>
        <v>('i2023110600578','2022','in2023110400013','1'),</v>
      </c>
      <c r="CC435" t="str">
        <f t="shared" si="387"/>
        <v>('i2023110600578','2022','in2023110400014','1'),</v>
      </c>
      <c r="CD435" t="str">
        <f t="shared" si="388"/>
        <v>('i2023110600578','2022','in2023110400015','1'),</v>
      </c>
      <c r="CE435" t="str">
        <f t="shared" si="389"/>
        <v>('i2023110600578','2022','in2023110400016','1'),</v>
      </c>
      <c r="CF435" t="str">
        <f t="shared" si="390"/>
        <v>('i2023110600578','2022','in2023110400017','1'),</v>
      </c>
      <c r="CG435" t="str">
        <f t="shared" si="391"/>
        <v>('i2023110600578','2022','in2023110400018','1'),</v>
      </c>
      <c r="CH435" t="str">
        <f t="shared" si="392"/>
        <v>('i2023110600578','2022','in2023110400019','1'),</v>
      </c>
      <c r="CI435" t="str">
        <f t="shared" si="393"/>
        <v>('i2023110600578','2022','in2023110400020','1'),</v>
      </c>
      <c r="CJ435" t="str">
        <f t="shared" si="394"/>
        <v>('i2023110600578','2022','in2023110400021','1'),</v>
      </c>
      <c r="CK435" t="str">
        <f t="shared" si="395"/>
        <v>('i2023110600578','2022','in2023110400022','1'),</v>
      </c>
      <c r="CL435" t="str">
        <f t="shared" si="396"/>
        <v>('i2023110600578','2022','in2023110400023','1'),</v>
      </c>
      <c r="CM435" t="str">
        <f t="shared" si="397"/>
        <v>('i2023110600578','2022','in2023110400024','1'),</v>
      </c>
      <c r="CN435" t="str">
        <f t="shared" si="398"/>
        <v>('i2023110600578','2022','in2023110400025','1'),</v>
      </c>
      <c r="CO435" t="str">
        <f t="shared" si="399"/>
        <v>('i2023110600578','2022','in2023110400026','1'),</v>
      </c>
      <c r="CP435" t="str">
        <f t="shared" si="400"/>
        <v>('i2023110600578','2022','in2023110400027','1'),</v>
      </c>
      <c r="CQ435" t="str">
        <f t="shared" si="401"/>
        <v>('i2023110600578','2022','in2023110400028','1'),</v>
      </c>
      <c r="CR435" t="str">
        <f t="shared" si="402"/>
        <v>('i2023110600578','2022','in2023110400029','1'),</v>
      </c>
      <c r="CS435" t="str">
        <f t="shared" si="403"/>
        <v>('i2023110600578','2022','in2023110400030','1'),</v>
      </c>
      <c r="CT435" t="str">
        <f t="shared" si="404"/>
        <v>('i2023110600578','2022','in2023110400031','1'),</v>
      </c>
      <c r="CU435" t="str">
        <f t="shared" si="405"/>
        <v>('i2023110600578','2022','in2023110400032','1'),</v>
      </c>
      <c r="CV435" t="str">
        <f t="shared" si="406"/>
        <v>('i2023110600578','2022','in2023110400033','1'),</v>
      </c>
      <c r="CW435" t="str">
        <f t="shared" si="407"/>
        <v>('i2023110600578','2022','in2023110400034','1'),</v>
      </c>
      <c r="CX435" t="str">
        <f t="shared" si="408"/>
        <v>('i2023110600578','2022','in2023110400035','3'),</v>
      </c>
      <c r="CY435" t="str">
        <f t="shared" si="409"/>
        <v>('i2023110600578','2022','in2023110400036','3'),</v>
      </c>
      <c r="CZ435" t="str">
        <f t="shared" si="410"/>
        <v>('i2023110600578','2022','in2023110400037','1'),</v>
      </c>
      <c r="DA435" t="str">
        <f t="shared" si="411"/>
        <v>('i2023110600578','2022','in2023110400038','1'),</v>
      </c>
      <c r="DB435" t="str">
        <f t="shared" si="412"/>
        <v>('i2023110600578','2022','in2023110400039','1'),</v>
      </c>
      <c r="DC435" t="str">
        <f t="shared" si="413"/>
        <v>('i2023110600578','2022','in2023110400040','1'),</v>
      </c>
      <c r="DD435" t="str">
        <f t="shared" si="414"/>
        <v>('i2023110600578','2022','in2023110400041','1'),</v>
      </c>
      <c r="DE435" t="str">
        <f t="shared" si="415"/>
        <v>('i2023110600578','2022','in2023110400042','1'),</v>
      </c>
      <c r="DF435" t="str">
        <f t="shared" si="416"/>
        <v>('i2023110600578','2022','in2023110400043','2'),</v>
      </c>
      <c r="DG435" t="str">
        <f t="shared" si="417"/>
        <v>('i2023110600578','2022','in2023110400044','3'),</v>
      </c>
      <c r="DH435" t="str">
        <f t="shared" si="418"/>
        <v>('i2023110600578','2022','in2023110400045','1'),</v>
      </c>
      <c r="DI435" t="str">
        <f t="shared" si="419"/>
        <v>('i2023110600578','2022','in2023110400046','1'),</v>
      </c>
      <c r="DJ435" t="str">
        <f t="shared" si="420"/>
        <v>('i2023110600578','2022','in2023110400047','1');</v>
      </c>
    </row>
    <row r="436" spans="1:114" x14ac:dyDescent="0.25">
      <c r="A436" s="4" t="str">
        <f>INDEX('instansi pusat'!$B$2:$C$623,MATCH(C436,'instansi pusat'!$D$2:$D$623,0),2)</f>
        <v>i2023110600185</v>
      </c>
      <c r="B436" s="6">
        <v>5907</v>
      </c>
      <c r="C436" s="5" t="s">
        <v>346</v>
      </c>
      <c r="D436" s="6">
        <v>2022</v>
      </c>
      <c r="E436" s="6">
        <v>2</v>
      </c>
      <c r="F436" s="6">
        <v>1</v>
      </c>
      <c r="G436" s="6">
        <v>1</v>
      </c>
      <c r="H436" s="6">
        <v>1</v>
      </c>
      <c r="I436" s="6">
        <v>2</v>
      </c>
      <c r="J436" s="6">
        <v>1</v>
      </c>
      <c r="K436" s="6">
        <v>1</v>
      </c>
      <c r="L436" s="6">
        <v>2</v>
      </c>
      <c r="M436" s="6">
        <v>1</v>
      </c>
      <c r="N436" s="6">
        <v>2</v>
      </c>
      <c r="O436" s="6">
        <v>2</v>
      </c>
      <c r="P436" s="6">
        <v>2</v>
      </c>
      <c r="Q436" s="6">
        <v>3</v>
      </c>
      <c r="R436" s="6">
        <v>3</v>
      </c>
      <c r="S436" s="6">
        <v>1</v>
      </c>
      <c r="T436" s="6">
        <v>1</v>
      </c>
      <c r="U436" s="6">
        <v>1</v>
      </c>
      <c r="V436" s="6">
        <v>2</v>
      </c>
      <c r="W436" s="6">
        <v>2</v>
      </c>
      <c r="X436" s="6">
        <v>1</v>
      </c>
      <c r="Y436" s="6">
        <v>1</v>
      </c>
      <c r="Z436" s="6">
        <v>2</v>
      </c>
      <c r="AA436" s="6">
        <v>2</v>
      </c>
      <c r="AB436" s="6">
        <v>2</v>
      </c>
      <c r="AC436" s="6">
        <v>2</v>
      </c>
      <c r="AD436" s="6">
        <v>1</v>
      </c>
      <c r="AE436" s="6">
        <v>1</v>
      </c>
      <c r="AF436" s="6">
        <v>1</v>
      </c>
      <c r="AG436" s="6">
        <v>2</v>
      </c>
      <c r="AH436" s="6">
        <v>1</v>
      </c>
      <c r="AI436" s="6">
        <v>1</v>
      </c>
      <c r="AJ436" s="6">
        <v>1</v>
      </c>
      <c r="AK436" s="6">
        <v>4</v>
      </c>
      <c r="AL436" s="6">
        <v>4</v>
      </c>
      <c r="AM436" s="6">
        <v>4</v>
      </c>
      <c r="AN436" s="6">
        <v>2</v>
      </c>
      <c r="AO436" s="6">
        <v>2</v>
      </c>
      <c r="AP436" s="6">
        <v>3</v>
      </c>
      <c r="AQ436" s="6">
        <v>2</v>
      </c>
      <c r="AR436" s="6">
        <v>3</v>
      </c>
      <c r="AS436" s="6">
        <v>3</v>
      </c>
      <c r="AT436" s="6">
        <v>4</v>
      </c>
      <c r="AU436" s="6">
        <v>4</v>
      </c>
      <c r="AV436" s="6">
        <v>3</v>
      </c>
      <c r="AW436" s="6">
        <v>4</v>
      </c>
      <c r="AX436" s="6">
        <v>2</v>
      </c>
      <c r="AY436" s="6">
        <v>3</v>
      </c>
      <c r="AZ436" s="3">
        <f t="shared" si="361"/>
        <v>1.4000000000000001</v>
      </c>
      <c r="BA436" s="3">
        <f t="shared" si="362"/>
        <v>2.5</v>
      </c>
      <c r="BB436" s="3">
        <f t="shared" si="363"/>
        <v>1.25</v>
      </c>
      <c r="BC436" s="3">
        <f t="shared" si="364"/>
        <v>1.5</v>
      </c>
      <c r="BD436" s="3">
        <f t="shared" si="365"/>
        <v>1.5</v>
      </c>
      <c r="BE436" s="3">
        <f t="shared" si="366"/>
        <v>1.3333333333333333</v>
      </c>
      <c r="BF436" s="3">
        <f t="shared" si="367"/>
        <v>2.8000000000000003</v>
      </c>
      <c r="BG436" s="3">
        <f t="shared" si="368"/>
        <v>3.333333333333333</v>
      </c>
      <c r="BH436" s="3">
        <f t="shared" si="369"/>
        <v>1.4000000000000001</v>
      </c>
      <c r="BI436" s="3">
        <f t="shared" si="370"/>
        <v>1.8</v>
      </c>
      <c r="BJ436" s="3">
        <f t="shared" si="371"/>
        <v>1.4545454545454544</v>
      </c>
      <c r="BK436" s="3">
        <f t="shared" si="372"/>
        <v>3.0109890109890109</v>
      </c>
      <c r="BL436" s="3">
        <f t="shared" si="373"/>
        <v>2.242</v>
      </c>
      <c r="BO436" t="s">
        <v>641</v>
      </c>
      <c r="BP436" t="str">
        <f t="shared" si="374"/>
        <v>('i2023110600185','2022','in2023110400001','2'),</v>
      </c>
      <c r="BQ436" t="str">
        <f t="shared" si="375"/>
        <v>('i2023110600185','2022','in2023110400002','1'),</v>
      </c>
      <c r="BR436" t="str">
        <f t="shared" si="376"/>
        <v>('i2023110600185','2022','in2023110400003','1'),</v>
      </c>
      <c r="BS436" t="str">
        <f t="shared" si="377"/>
        <v>('i2023110600185','2022','in2023110400004','1'),</v>
      </c>
      <c r="BT436" t="str">
        <f t="shared" si="378"/>
        <v>('i2023110600185','2022','in2023110400005','2'),</v>
      </c>
      <c r="BU436" t="str">
        <f t="shared" si="379"/>
        <v>('i2023110600185','2022','in2023110400006','1'),</v>
      </c>
      <c r="BV436" t="str">
        <f t="shared" si="380"/>
        <v>('i2023110600185','2022','in2023110400007','1'),</v>
      </c>
      <c r="BW436" t="str">
        <f t="shared" si="381"/>
        <v>('i2023110600185','2022','in2023110400008','2'),</v>
      </c>
      <c r="BX436" t="str">
        <f t="shared" si="382"/>
        <v>('i2023110600185','2022','in2023110400009','1'),</v>
      </c>
      <c r="BY436" t="str">
        <f t="shared" si="383"/>
        <v>('i2023110600185','2022','in2023110400010','2'),</v>
      </c>
      <c r="BZ436" t="str">
        <f t="shared" si="384"/>
        <v>('i2023110600185','2022','in2023110400011','2'),</v>
      </c>
      <c r="CA436" t="str">
        <f t="shared" si="385"/>
        <v>('i2023110600185','2022','in2023110400012','2'),</v>
      </c>
      <c r="CB436" t="str">
        <f t="shared" si="386"/>
        <v>('i2023110600185','2022','in2023110400013','3'),</v>
      </c>
      <c r="CC436" t="str">
        <f t="shared" si="387"/>
        <v>('i2023110600185','2022','in2023110400014','3'),</v>
      </c>
      <c r="CD436" t="str">
        <f t="shared" si="388"/>
        <v>('i2023110600185','2022','in2023110400015','1'),</v>
      </c>
      <c r="CE436" t="str">
        <f t="shared" si="389"/>
        <v>('i2023110600185','2022','in2023110400016','1'),</v>
      </c>
      <c r="CF436" t="str">
        <f t="shared" si="390"/>
        <v>('i2023110600185','2022','in2023110400017','1'),</v>
      </c>
      <c r="CG436" t="str">
        <f t="shared" si="391"/>
        <v>('i2023110600185','2022','in2023110400018','2'),</v>
      </c>
      <c r="CH436" t="str">
        <f t="shared" si="392"/>
        <v>('i2023110600185','2022','in2023110400019','2'),</v>
      </c>
      <c r="CI436" t="str">
        <f t="shared" si="393"/>
        <v>('i2023110600185','2022','in2023110400020','1'),</v>
      </c>
      <c r="CJ436" t="str">
        <f t="shared" si="394"/>
        <v>('i2023110600185','2022','in2023110400021','1'),</v>
      </c>
      <c r="CK436" t="str">
        <f t="shared" si="395"/>
        <v>('i2023110600185','2022','in2023110400022','2'),</v>
      </c>
      <c r="CL436" t="str">
        <f t="shared" si="396"/>
        <v>('i2023110600185','2022','in2023110400023','2'),</v>
      </c>
      <c r="CM436" t="str">
        <f t="shared" si="397"/>
        <v>('i2023110600185','2022','in2023110400024','2'),</v>
      </c>
      <c r="CN436" t="str">
        <f t="shared" si="398"/>
        <v>('i2023110600185','2022','in2023110400025','2'),</v>
      </c>
      <c r="CO436" t="str">
        <f t="shared" si="399"/>
        <v>('i2023110600185','2022','in2023110400026','1'),</v>
      </c>
      <c r="CP436" t="str">
        <f t="shared" si="400"/>
        <v>('i2023110600185','2022','in2023110400027','1'),</v>
      </c>
      <c r="CQ436" t="str">
        <f t="shared" si="401"/>
        <v>('i2023110600185','2022','in2023110400028','1'),</v>
      </c>
      <c r="CR436" t="str">
        <f t="shared" si="402"/>
        <v>('i2023110600185','2022','in2023110400029','2'),</v>
      </c>
      <c r="CS436" t="str">
        <f t="shared" si="403"/>
        <v>('i2023110600185','2022','in2023110400030','1'),</v>
      </c>
      <c r="CT436" t="str">
        <f t="shared" si="404"/>
        <v>('i2023110600185','2022','in2023110400031','1'),</v>
      </c>
      <c r="CU436" t="str">
        <f t="shared" si="405"/>
        <v>('i2023110600185','2022','in2023110400032','1'),</v>
      </c>
      <c r="CV436" t="str">
        <f t="shared" si="406"/>
        <v>('i2023110600185','2022','in2023110400033','4'),</v>
      </c>
      <c r="CW436" t="str">
        <f t="shared" si="407"/>
        <v>('i2023110600185','2022','in2023110400034','4'),</v>
      </c>
      <c r="CX436" t="str">
        <f t="shared" si="408"/>
        <v>('i2023110600185','2022','in2023110400035','4'),</v>
      </c>
      <c r="CY436" t="str">
        <f t="shared" si="409"/>
        <v>('i2023110600185','2022','in2023110400036','2'),</v>
      </c>
      <c r="CZ436" t="str">
        <f t="shared" si="410"/>
        <v>('i2023110600185','2022','in2023110400037','2'),</v>
      </c>
      <c r="DA436" t="str">
        <f t="shared" si="411"/>
        <v>('i2023110600185','2022','in2023110400038','3'),</v>
      </c>
      <c r="DB436" t="str">
        <f t="shared" si="412"/>
        <v>('i2023110600185','2022','in2023110400039','2'),</v>
      </c>
      <c r="DC436" t="str">
        <f t="shared" si="413"/>
        <v>('i2023110600185','2022','in2023110400040','3'),</v>
      </c>
      <c r="DD436" t="str">
        <f t="shared" si="414"/>
        <v>('i2023110600185','2022','in2023110400041','3'),</v>
      </c>
      <c r="DE436" t="str">
        <f t="shared" si="415"/>
        <v>('i2023110600185','2022','in2023110400042','4'),</v>
      </c>
      <c r="DF436" t="str">
        <f t="shared" si="416"/>
        <v>('i2023110600185','2022','in2023110400043','4'),</v>
      </c>
      <c r="DG436" t="str">
        <f t="shared" si="417"/>
        <v>('i2023110600185','2022','in2023110400044','3'),</v>
      </c>
      <c r="DH436" t="str">
        <f t="shared" si="418"/>
        <v>('i2023110600185','2022','in2023110400045','4'),</v>
      </c>
      <c r="DI436" t="str">
        <f t="shared" si="419"/>
        <v>('i2023110600185','2022','in2023110400046','2'),</v>
      </c>
      <c r="DJ436" t="str">
        <f t="shared" si="420"/>
        <v>('i2023110600185','2022','in2023110400047','3');</v>
      </c>
    </row>
    <row r="437" spans="1:114" x14ac:dyDescent="0.25">
      <c r="A437" s="4" t="str">
        <f>INDEX('instansi pusat'!$B$2:$C$623,MATCH(C437,'instansi pusat'!$D$2:$D$623,0),2)</f>
        <v>i2023110600228</v>
      </c>
      <c r="B437" s="6">
        <v>6429</v>
      </c>
      <c r="C437" s="5" t="s">
        <v>261</v>
      </c>
      <c r="D437" s="6">
        <v>2022</v>
      </c>
      <c r="E437" s="6">
        <v>3</v>
      </c>
      <c r="F437" s="6">
        <v>3</v>
      </c>
      <c r="G437" s="6">
        <v>3</v>
      </c>
      <c r="H437" s="6">
        <v>2</v>
      </c>
      <c r="I437" s="6">
        <v>1</v>
      </c>
      <c r="J437" s="6">
        <v>2</v>
      </c>
      <c r="K437" s="6">
        <v>1</v>
      </c>
      <c r="L437" s="6">
        <v>2</v>
      </c>
      <c r="M437" s="6">
        <v>2</v>
      </c>
      <c r="N437" s="6">
        <v>5</v>
      </c>
      <c r="O437" s="6">
        <v>3</v>
      </c>
      <c r="P437" s="6">
        <v>3</v>
      </c>
      <c r="Q437" s="6">
        <v>3</v>
      </c>
      <c r="R437" s="6">
        <v>3</v>
      </c>
      <c r="S437" s="6">
        <v>4</v>
      </c>
      <c r="T437" s="6">
        <v>4</v>
      </c>
      <c r="U437" s="6">
        <v>3</v>
      </c>
      <c r="V437" s="6">
        <v>2</v>
      </c>
      <c r="W437" s="6">
        <v>5</v>
      </c>
      <c r="X437" s="6">
        <v>4</v>
      </c>
      <c r="Y437" s="6">
        <v>1</v>
      </c>
      <c r="Z437" s="6">
        <v>1</v>
      </c>
      <c r="AA437" s="6">
        <v>1</v>
      </c>
      <c r="AB437" s="6">
        <v>1</v>
      </c>
      <c r="AC437" s="6">
        <v>2</v>
      </c>
      <c r="AD437" s="6">
        <v>1</v>
      </c>
      <c r="AE437" s="6">
        <v>1</v>
      </c>
      <c r="AF437" s="6">
        <v>3</v>
      </c>
      <c r="AG437" s="6">
        <v>1</v>
      </c>
      <c r="AH437" s="6">
        <v>1</v>
      </c>
      <c r="AI437" s="6">
        <v>1</v>
      </c>
      <c r="AJ437" s="6">
        <v>4</v>
      </c>
      <c r="AK437" s="6">
        <v>5</v>
      </c>
      <c r="AL437" s="6">
        <v>4</v>
      </c>
      <c r="AM437" s="6">
        <v>4</v>
      </c>
      <c r="AN437" s="6">
        <v>5</v>
      </c>
      <c r="AO437" s="6">
        <v>3</v>
      </c>
      <c r="AP437" s="6">
        <v>5</v>
      </c>
      <c r="AQ437" s="6">
        <v>2</v>
      </c>
      <c r="AR437" s="6">
        <v>5</v>
      </c>
      <c r="AS437" s="6">
        <v>3</v>
      </c>
      <c r="AT437" s="6">
        <v>4</v>
      </c>
      <c r="AU437" s="6">
        <v>5</v>
      </c>
      <c r="AV437" s="6">
        <v>5</v>
      </c>
      <c r="AW437" s="6">
        <v>5</v>
      </c>
      <c r="AX437" s="6">
        <v>5</v>
      </c>
      <c r="AY437" s="6">
        <v>5</v>
      </c>
      <c r="AZ437" s="3">
        <f t="shared" si="361"/>
        <v>2.4000000000000004</v>
      </c>
      <c r="BA437" s="3">
        <f t="shared" si="362"/>
        <v>3</v>
      </c>
      <c r="BB437" s="3">
        <f t="shared" si="363"/>
        <v>3.25</v>
      </c>
      <c r="BC437" s="3">
        <f t="shared" si="364"/>
        <v>4.5</v>
      </c>
      <c r="BD437" s="3">
        <f t="shared" si="365"/>
        <v>1.375</v>
      </c>
      <c r="BE437" s="3">
        <f t="shared" si="366"/>
        <v>1</v>
      </c>
      <c r="BF437" s="3">
        <f t="shared" si="367"/>
        <v>4</v>
      </c>
      <c r="BG437" s="3">
        <f t="shared" si="368"/>
        <v>4.833333333333333</v>
      </c>
      <c r="BH437" s="3">
        <f t="shared" si="369"/>
        <v>2.4000000000000004</v>
      </c>
      <c r="BI437" s="3">
        <f t="shared" si="370"/>
        <v>3.4</v>
      </c>
      <c r="BJ437" s="3">
        <f t="shared" si="371"/>
        <v>1.2727272727272727</v>
      </c>
      <c r="BK437" s="3">
        <f t="shared" si="372"/>
        <v>4.3296703296703294</v>
      </c>
      <c r="BL437" s="3">
        <f t="shared" si="373"/>
        <v>3.3419999999999996</v>
      </c>
      <c r="BO437" t="s">
        <v>641</v>
      </c>
      <c r="BP437" t="str">
        <f t="shared" si="374"/>
        <v>('i2023110600228','2022','in2023110400001','3'),</v>
      </c>
      <c r="BQ437" t="str">
        <f t="shared" si="375"/>
        <v>('i2023110600228','2022','in2023110400002','3'),</v>
      </c>
      <c r="BR437" t="str">
        <f t="shared" si="376"/>
        <v>('i2023110600228','2022','in2023110400003','3'),</v>
      </c>
      <c r="BS437" t="str">
        <f t="shared" si="377"/>
        <v>('i2023110600228','2022','in2023110400004','2'),</v>
      </c>
      <c r="BT437" t="str">
        <f t="shared" si="378"/>
        <v>('i2023110600228','2022','in2023110400005','1'),</v>
      </c>
      <c r="BU437" t="str">
        <f t="shared" si="379"/>
        <v>('i2023110600228','2022','in2023110400006','2'),</v>
      </c>
      <c r="BV437" t="str">
        <f t="shared" si="380"/>
        <v>('i2023110600228','2022','in2023110400007','1'),</v>
      </c>
      <c r="BW437" t="str">
        <f t="shared" si="381"/>
        <v>('i2023110600228','2022','in2023110400008','2'),</v>
      </c>
      <c r="BX437" t="str">
        <f t="shared" si="382"/>
        <v>('i2023110600228','2022','in2023110400009','2'),</v>
      </c>
      <c r="BY437" t="str">
        <f t="shared" si="383"/>
        <v>('i2023110600228','2022','in2023110400010','5'),</v>
      </c>
      <c r="BZ437" t="str">
        <f t="shared" si="384"/>
        <v>('i2023110600228','2022','in2023110400011','3'),</v>
      </c>
      <c r="CA437" t="str">
        <f t="shared" si="385"/>
        <v>('i2023110600228','2022','in2023110400012','3'),</v>
      </c>
      <c r="CB437" t="str">
        <f t="shared" si="386"/>
        <v>('i2023110600228','2022','in2023110400013','3'),</v>
      </c>
      <c r="CC437" t="str">
        <f t="shared" si="387"/>
        <v>('i2023110600228','2022','in2023110400014','3'),</v>
      </c>
      <c r="CD437" t="str">
        <f t="shared" si="388"/>
        <v>('i2023110600228','2022','in2023110400015','4'),</v>
      </c>
      <c r="CE437" t="str">
        <f t="shared" si="389"/>
        <v>('i2023110600228','2022','in2023110400016','4'),</v>
      </c>
      <c r="CF437" t="str">
        <f t="shared" si="390"/>
        <v>('i2023110600228','2022','in2023110400017','3'),</v>
      </c>
      <c r="CG437" t="str">
        <f t="shared" si="391"/>
        <v>('i2023110600228','2022','in2023110400018','2'),</v>
      </c>
      <c r="CH437" t="str">
        <f t="shared" si="392"/>
        <v>('i2023110600228','2022','in2023110400019','5'),</v>
      </c>
      <c r="CI437" t="str">
        <f t="shared" si="393"/>
        <v>('i2023110600228','2022','in2023110400020','4'),</v>
      </c>
      <c r="CJ437" t="str">
        <f t="shared" si="394"/>
        <v>('i2023110600228','2022','in2023110400021','1'),</v>
      </c>
      <c r="CK437" t="str">
        <f t="shared" si="395"/>
        <v>('i2023110600228','2022','in2023110400022','1'),</v>
      </c>
      <c r="CL437" t="str">
        <f t="shared" si="396"/>
        <v>('i2023110600228','2022','in2023110400023','1'),</v>
      </c>
      <c r="CM437" t="str">
        <f t="shared" si="397"/>
        <v>('i2023110600228','2022','in2023110400024','1'),</v>
      </c>
      <c r="CN437" t="str">
        <f t="shared" si="398"/>
        <v>('i2023110600228','2022','in2023110400025','2'),</v>
      </c>
      <c r="CO437" t="str">
        <f t="shared" si="399"/>
        <v>('i2023110600228','2022','in2023110400026','1'),</v>
      </c>
      <c r="CP437" t="str">
        <f t="shared" si="400"/>
        <v>('i2023110600228','2022','in2023110400027','1'),</v>
      </c>
      <c r="CQ437" t="str">
        <f t="shared" si="401"/>
        <v>('i2023110600228','2022','in2023110400028','3'),</v>
      </c>
      <c r="CR437" t="str">
        <f t="shared" si="402"/>
        <v>('i2023110600228','2022','in2023110400029','1'),</v>
      </c>
      <c r="CS437" t="str">
        <f t="shared" si="403"/>
        <v>('i2023110600228','2022','in2023110400030','1'),</v>
      </c>
      <c r="CT437" t="str">
        <f t="shared" si="404"/>
        <v>('i2023110600228','2022','in2023110400031','1'),</v>
      </c>
      <c r="CU437" t="str">
        <f t="shared" si="405"/>
        <v>('i2023110600228','2022','in2023110400032','4'),</v>
      </c>
      <c r="CV437" t="str">
        <f t="shared" si="406"/>
        <v>('i2023110600228','2022','in2023110400033','5'),</v>
      </c>
      <c r="CW437" t="str">
        <f t="shared" si="407"/>
        <v>('i2023110600228','2022','in2023110400034','4'),</v>
      </c>
      <c r="CX437" t="str">
        <f t="shared" si="408"/>
        <v>('i2023110600228','2022','in2023110400035','4'),</v>
      </c>
      <c r="CY437" t="str">
        <f t="shared" si="409"/>
        <v>('i2023110600228','2022','in2023110400036','5'),</v>
      </c>
      <c r="CZ437" t="str">
        <f t="shared" si="410"/>
        <v>('i2023110600228','2022','in2023110400037','3'),</v>
      </c>
      <c r="DA437" t="str">
        <f t="shared" si="411"/>
        <v>('i2023110600228','2022','in2023110400038','5'),</v>
      </c>
      <c r="DB437" t="str">
        <f t="shared" si="412"/>
        <v>('i2023110600228','2022','in2023110400039','2'),</v>
      </c>
      <c r="DC437" t="str">
        <f t="shared" si="413"/>
        <v>('i2023110600228','2022','in2023110400040','5'),</v>
      </c>
      <c r="DD437" t="str">
        <f t="shared" si="414"/>
        <v>('i2023110600228','2022','in2023110400041','3'),</v>
      </c>
      <c r="DE437" t="str">
        <f t="shared" si="415"/>
        <v>('i2023110600228','2022','in2023110400042','4'),</v>
      </c>
      <c r="DF437" t="str">
        <f t="shared" si="416"/>
        <v>('i2023110600228','2022','in2023110400043','5'),</v>
      </c>
      <c r="DG437" t="str">
        <f t="shared" si="417"/>
        <v>('i2023110600228','2022','in2023110400044','5'),</v>
      </c>
      <c r="DH437" t="str">
        <f t="shared" si="418"/>
        <v>('i2023110600228','2022','in2023110400045','5'),</v>
      </c>
      <c r="DI437" t="str">
        <f t="shared" si="419"/>
        <v>('i2023110600228','2022','in2023110400046','5'),</v>
      </c>
      <c r="DJ437" t="str">
        <f t="shared" si="420"/>
        <v>('i2023110600228','2022','in2023110400047','5');</v>
      </c>
    </row>
    <row r="438" spans="1:114" x14ac:dyDescent="0.25">
      <c r="A438" s="4" t="str">
        <f>INDEX('instansi pusat'!$B$2:$C$623,MATCH(C438,'instansi pusat'!$D$2:$D$623,0),2)</f>
        <v>i2023110600046</v>
      </c>
      <c r="B438" s="6">
        <v>6421</v>
      </c>
      <c r="C438" s="5" t="s">
        <v>255</v>
      </c>
      <c r="D438" s="6">
        <v>2022</v>
      </c>
      <c r="E438" s="6">
        <v>3</v>
      </c>
      <c r="F438" s="6">
        <v>2</v>
      </c>
      <c r="G438" s="6">
        <v>4</v>
      </c>
      <c r="H438" s="6">
        <v>3</v>
      </c>
      <c r="I438" s="6">
        <v>3</v>
      </c>
      <c r="J438" s="6">
        <v>3</v>
      </c>
      <c r="K438" s="6">
        <v>3</v>
      </c>
      <c r="L438" s="6">
        <v>3</v>
      </c>
      <c r="M438" s="6">
        <v>3</v>
      </c>
      <c r="N438" s="6">
        <v>2</v>
      </c>
      <c r="O438" s="6">
        <v>2</v>
      </c>
      <c r="P438" s="6">
        <v>2</v>
      </c>
      <c r="Q438" s="6">
        <v>2</v>
      </c>
      <c r="R438" s="6">
        <v>2</v>
      </c>
      <c r="S438" s="6">
        <v>3</v>
      </c>
      <c r="T438" s="6">
        <v>2</v>
      </c>
      <c r="U438" s="6">
        <v>3</v>
      </c>
      <c r="V438" s="6">
        <v>2</v>
      </c>
      <c r="W438" s="6">
        <v>2</v>
      </c>
      <c r="X438" s="6">
        <v>2</v>
      </c>
      <c r="Y438" s="6">
        <v>1</v>
      </c>
      <c r="Z438" s="6">
        <v>1</v>
      </c>
      <c r="AA438" s="6">
        <v>1</v>
      </c>
      <c r="AB438" s="6">
        <v>1</v>
      </c>
      <c r="AC438" s="6">
        <v>3</v>
      </c>
      <c r="AD438" s="6">
        <v>1</v>
      </c>
      <c r="AE438" s="6">
        <v>1</v>
      </c>
      <c r="AF438" s="6">
        <v>1</v>
      </c>
      <c r="AG438" s="6">
        <v>2</v>
      </c>
      <c r="AH438" s="6">
        <v>2</v>
      </c>
      <c r="AI438" s="6">
        <v>2</v>
      </c>
      <c r="AJ438" s="6">
        <v>4</v>
      </c>
      <c r="AK438" s="6">
        <v>4</v>
      </c>
      <c r="AL438" s="6">
        <v>4</v>
      </c>
      <c r="AM438" s="6">
        <v>4</v>
      </c>
      <c r="AN438" s="6">
        <v>4</v>
      </c>
      <c r="AO438" s="6">
        <v>4</v>
      </c>
      <c r="AP438" s="6">
        <v>3</v>
      </c>
      <c r="AQ438" s="6">
        <v>3</v>
      </c>
      <c r="AR438" s="6">
        <v>4</v>
      </c>
      <c r="AS438" s="6">
        <v>4</v>
      </c>
      <c r="AT438" s="6">
        <v>4</v>
      </c>
      <c r="AU438" s="6">
        <v>4</v>
      </c>
      <c r="AV438" s="6">
        <v>4</v>
      </c>
      <c r="AW438" s="6">
        <v>4</v>
      </c>
      <c r="AX438" s="6">
        <v>3</v>
      </c>
      <c r="AY438" s="6">
        <v>4</v>
      </c>
      <c r="AZ438" s="3">
        <f t="shared" si="361"/>
        <v>2.9000000000000004</v>
      </c>
      <c r="BA438" s="3">
        <f t="shared" si="362"/>
        <v>2</v>
      </c>
      <c r="BB438" s="3">
        <f t="shared" si="363"/>
        <v>2.5</v>
      </c>
      <c r="BC438" s="3">
        <f t="shared" si="364"/>
        <v>2</v>
      </c>
      <c r="BD438" s="3">
        <f t="shared" si="365"/>
        <v>1.25</v>
      </c>
      <c r="BE438" s="3">
        <f t="shared" si="366"/>
        <v>2</v>
      </c>
      <c r="BF438" s="3">
        <f t="shared" si="367"/>
        <v>3.8000000000000003</v>
      </c>
      <c r="BG438" s="3">
        <f t="shared" si="368"/>
        <v>3.833333333333333</v>
      </c>
      <c r="BH438" s="3">
        <f t="shared" si="369"/>
        <v>2.9000000000000004</v>
      </c>
      <c r="BI438" s="3">
        <f t="shared" si="370"/>
        <v>2.2000000000000002</v>
      </c>
      <c r="BJ438" s="3">
        <f t="shared" si="371"/>
        <v>1.4545454545454546</v>
      </c>
      <c r="BK438" s="3">
        <f t="shared" si="372"/>
        <v>3.813186813186813</v>
      </c>
      <c r="BL438" s="3">
        <f t="shared" si="373"/>
        <v>2.9020000000000001</v>
      </c>
      <c r="BO438" t="s">
        <v>641</v>
      </c>
      <c r="BP438" t="str">
        <f t="shared" si="374"/>
        <v>('i2023110600046','2022','in2023110400001','3'),</v>
      </c>
      <c r="BQ438" t="str">
        <f t="shared" si="375"/>
        <v>('i2023110600046','2022','in2023110400002','2'),</v>
      </c>
      <c r="BR438" t="str">
        <f t="shared" si="376"/>
        <v>('i2023110600046','2022','in2023110400003','4'),</v>
      </c>
      <c r="BS438" t="str">
        <f t="shared" si="377"/>
        <v>('i2023110600046','2022','in2023110400004','3'),</v>
      </c>
      <c r="BT438" t="str">
        <f t="shared" si="378"/>
        <v>('i2023110600046','2022','in2023110400005','3'),</v>
      </c>
      <c r="BU438" t="str">
        <f t="shared" si="379"/>
        <v>('i2023110600046','2022','in2023110400006','3'),</v>
      </c>
      <c r="BV438" t="str">
        <f t="shared" si="380"/>
        <v>('i2023110600046','2022','in2023110400007','3'),</v>
      </c>
      <c r="BW438" t="str">
        <f t="shared" si="381"/>
        <v>('i2023110600046','2022','in2023110400008','3'),</v>
      </c>
      <c r="BX438" t="str">
        <f t="shared" si="382"/>
        <v>('i2023110600046','2022','in2023110400009','3'),</v>
      </c>
      <c r="BY438" t="str">
        <f t="shared" si="383"/>
        <v>('i2023110600046','2022','in2023110400010','2'),</v>
      </c>
      <c r="BZ438" t="str">
        <f t="shared" si="384"/>
        <v>('i2023110600046','2022','in2023110400011','2'),</v>
      </c>
      <c r="CA438" t="str">
        <f t="shared" si="385"/>
        <v>('i2023110600046','2022','in2023110400012','2'),</v>
      </c>
      <c r="CB438" t="str">
        <f t="shared" si="386"/>
        <v>('i2023110600046','2022','in2023110400013','2'),</v>
      </c>
      <c r="CC438" t="str">
        <f t="shared" si="387"/>
        <v>('i2023110600046','2022','in2023110400014','2'),</v>
      </c>
      <c r="CD438" t="str">
        <f t="shared" si="388"/>
        <v>('i2023110600046','2022','in2023110400015','3'),</v>
      </c>
      <c r="CE438" t="str">
        <f t="shared" si="389"/>
        <v>('i2023110600046','2022','in2023110400016','2'),</v>
      </c>
      <c r="CF438" t="str">
        <f t="shared" si="390"/>
        <v>('i2023110600046','2022','in2023110400017','3'),</v>
      </c>
      <c r="CG438" t="str">
        <f t="shared" si="391"/>
        <v>('i2023110600046','2022','in2023110400018','2'),</v>
      </c>
      <c r="CH438" t="str">
        <f t="shared" si="392"/>
        <v>('i2023110600046','2022','in2023110400019','2'),</v>
      </c>
      <c r="CI438" t="str">
        <f t="shared" si="393"/>
        <v>('i2023110600046','2022','in2023110400020','2'),</v>
      </c>
      <c r="CJ438" t="str">
        <f t="shared" si="394"/>
        <v>('i2023110600046','2022','in2023110400021','1'),</v>
      </c>
      <c r="CK438" t="str">
        <f t="shared" si="395"/>
        <v>('i2023110600046','2022','in2023110400022','1'),</v>
      </c>
      <c r="CL438" t="str">
        <f t="shared" si="396"/>
        <v>('i2023110600046','2022','in2023110400023','1'),</v>
      </c>
      <c r="CM438" t="str">
        <f t="shared" si="397"/>
        <v>('i2023110600046','2022','in2023110400024','1'),</v>
      </c>
      <c r="CN438" t="str">
        <f t="shared" si="398"/>
        <v>('i2023110600046','2022','in2023110400025','3'),</v>
      </c>
      <c r="CO438" t="str">
        <f t="shared" si="399"/>
        <v>('i2023110600046','2022','in2023110400026','1'),</v>
      </c>
      <c r="CP438" t="str">
        <f t="shared" si="400"/>
        <v>('i2023110600046','2022','in2023110400027','1'),</v>
      </c>
      <c r="CQ438" t="str">
        <f t="shared" si="401"/>
        <v>('i2023110600046','2022','in2023110400028','1'),</v>
      </c>
      <c r="CR438" t="str">
        <f t="shared" si="402"/>
        <v>('i2023110600046','2022','in2023110400029','2'),</v>
      </c>
      <c r="CS438" t="str">
        <f t="shared" si="403"/>
        <v>('i2023110600046','2022','in2023110400030','2'),</v>
      </c>
      <c r="CT438" t="str">
        <f t="shared" si="404"/>
        <v>('i2023110600046','2022','in2023110400031','2'),</v>
      </c>
      <c r="CU438" t="str">
        <f t="shared" si="405"/>
        <v>('i2023110600046','2022','in2023110400032','4'),</v>
      </c>
      <c r="CV438" t="str">
        <f t="shared" si="406"/>
        <v>('i2023110600046','2022','in2023110400033','4'),</v>
      </c>
      <c r="CW438" t="str">
        <f t="shared" si="407"/>
        <v>('i2023110600046','2022','in2023110400034','4'),</v>
      </c>
      <c r="CX438" t="str">
        <f t="shared" si="408"/>
        <v>('i2023110600046','2022','in2023110400035','4'),</v>
      </c>
      <c r="CY438" t="str">
        <f t="shared" si="409"/>
        <v>('i2023110600046','2022','in2023110400036','4'),</v>
      </c>
      <c r="CZ438" t="str">
        <f t="shared" si="410"/>
        <v>('i2023110600046','2022','in2023110400037','4'),</v>
      </c>
      <c r="DA438" t="str">
        <f t="shared" si="411"/>
        <v>('i2023110600046','2022','in2023110400038','3'),</v>
      </c>
      <c r="DB438" t="str">
        <f t="shared" si="412"/>
        <v>('i2023110600046','2022','in2023110400039','3'),</v>
      </c>
      <c r="DC438" t="str">
        <f t="shared" si="413"/>
        <v>('i2023110600046','2022','in2023110400040','4'),</v>
      </c>
      <c r="DD438" t="str">
        <f t="shared" si="414"/>
        <v>('i2023110600046','2022','in2023110400041','4'),</v>
      </c>
      <c r="DE438" t="str">
        <f t="shared" si="415"/>
        <v>('i2023110600046','2022','in2023110400042','4'),</v>
      </c>
      <c r="DF438" t="str">
        <f t="shared" si="416"/>
        <v>('i2023110600046','2022','in2023110400043','4'),</v>
      </c>
      <c r="DG438" t="str">
        <f t="shared" si="417"/>
        <v>('i2023110600046','2022','in2023110400044','4'),</v>
      </c>
      <c r="DH438" t="str">
        <f t="shared" si="418"/>
        <v>('i2023110600046','2022','in2023110400045','4'),</v>
      </c>
      <c r="DI438" t="str">
        <f t="shared" si="419"/>
        <v>('i2023110600046','2022','in2023110400046','3'),</v>
      </c>
      <c r="DJ438" t="str">
        <f t="shared" si="420"/>
        <v>('i2023110600046','2022','in2023110400047','4');</v>
      </c>
    </row>
    <row r="439" spans="1:114" x14ac:dyDescent="0.25">
      <c r="A439" s="4" t="str">
        <f>INDEX('instansi pusat'!$B$2:$C$623,MATCH(C439,'instansi pusat'!$D$2:$D$623,0),2)</f>
        <v>i2023110600609</v>
      </c>
      <c r="B439" s="6">
        <v>8016</v>
      </c>
      <c r="C439" s="5" t="s">
        <v>402</v>
      </c>
      <c r="D439" s="6">
        <v>2022</v>
      </c>
      <c r="E439" s="6">
        <v>1</v>
      </c>
      <c r="F439" s="6">
        <v>1</v>
      </c>
      <c r="G439" s="6">
        <v>1</v>
      </c>
      <c r="H439" s="6">
        <v>1</v>
      </c>
      <c r="I439" s="6">
        <v>1</v>
      </c>
      <c r="J439" s="6">
        <v>1</v>
      </c>
      <c r="K439" s="6">
        <v>1</v>
      </c>
      <c r="L439" s="6">
        <v>1</v>
      </c>
      <c r="M439" s="6">
        <v>1</v>
      </c>
      <c r="N439" s="6">
        <v>1</v>
      </c>
      <c r="O439" s="6">
        <v>1</v>
      </c>
      <c r="P439" s="6">
        <v>1</v>
      </c>
      <c r="Q439" s="6">
        <v>1</v>
      </c>
      <c r="R439" s="6">
        <v>1</v>
      </c>
      <c r="S439" s="6">
        <v>1</v>
      </c>
      <c r="T439" s="6">
        <v>1</v>
      </c>
      <c r="U439" s="6">
        <v>1</v>
      </c>
      <c r="V439" s="6">
        <v>1</v>
      </c>
      <c r="W439" s="6">
        <v>1</v>
      </c>
      <c r="X439" s="6">
        <v>1</v>
      </c>
      <c r="Y439" s="6">
        <v>1</v>
      </c>
      <c r="Z439" s="6">
        <v>1</v>
      </c>
      <c r="AA439" s="6">
        <v>1</v>
      </c>
      <c r="AB439" s="6">
        <v>1</v>
      </c>
      <c r="AC439" s="6">
        <v>1</v>
      </c>
      <c r="AD439" s="6">
        <v>1</v>
      </c>
      <c r="AE439" s="6">
        <v>1</v>
      </c>
      <c r="AF439" s="6">
        <v>1</v>
      </c>
      <c r="AG439" s="6">
        <v>1</v>
      </c>
      <c r="AH439" s="6">
        <v>1</v>
      </c>
      <c r="AI439" s="6">
        <v>1</v>
      </c>
      <c r="AJ439" s="6">
        <v>1</v>
      </c>
      <c r="AK439" s="6">
        <v>1</v>
      </c>
      <c r="AL439" s="6">
        <v>1</v>
      </c>
      <c r="AM439" s="6">
        <v>1</v>
      </c>
      <c r="AN439" s="6">
        <v>1</v>
      </c>
      <c r="AO439" s="6">
        <v>1</v>
      </c>
      <c r="AP439" s="6">
        <v>1</v>
      </c>
      <c r="AQ439" s="6">
        <v>1</v>
      </c>
      <c r="AR439" s="6">
        <v>1</v>
      </c>
      <c r="AS439" s="6">
        <v>1</v>
      </c>
      <c r="AT439" s="6">
        <v>1</v>
      </c>
      <c r="AU439" s="6">
        <v>1</v>
      </c>
      <c r="AV439" s="6">
        <v>2</v>
      </c>
      <c r="AW439" s="6">
        <v>1</v>
      </c>
      <c r="AX439" s="6">
        <v>2</v>
      </c>
      <c r="AY439" s="6">
        <v>1</v>
      </c>
      <c r="AZ439" s="3">
        <f t="shared" si="361"/>
        <v>1</v>
      </c>
      <c r="BA439" s="3">
        <f t="shared" si="362"/>
        <v>1</v>
      </c>
      <c r="BB439" s="3">
        <f t="shared" si="363"/>
        <v>1</v>
      </c>
      <c r="BC439" s="3">
        <f t="shared" si="364"/>
        <v>1</v>
      </c>
      <c r="BD439" s="3">
        <f t="shared" si="365"/>
        <v>1</v>
      </c>
      <c r="BE439" s="3">
        <f t="shared" si="366"/>
        <v>1</v>
      </c>
      <c r="BF439" s="3">
        <f t="shared" si="367"/>
        <v>1</v>
      </c>
      <c r="BG439" s="3">
        <f t="shared" si="368"/>
        <v>1.3333333333333333</v>
      </c>
      <c r="BH439" s="3">
        <f t="shared" si="369"/>
        <v>1</v>
      </c>
      <c r="BI439" s="3">
        <f t="shared" si="370"/>
        <v>1</v>
      </c>
      <c r="BJ439" s="3">
        <f t="shared" si="371"/>
        <v>1</v>
      </c>
      <c r="BK439" s="3">
        <f t="shared" si="372"/>
        <v>1.1318681318681318</v>
      </c>
      <c r="BL439" s="3">
        <f t="shared" si="373"/>
        <v>1.06</v>
      </c>
      <c r="BO439" t="s">
        <v>641</v>
      </c>
      <c r="BP439" t="str">
        <f t="shared" si="374"/>
        <v>('i2023110600609','2022','in2023110400001','1'),</v>
      </c>
      <c r="BQ439" t="str">
        <f t="shared" si="375"/>
        <v>('i2023110600609','2022','in2023110400002','1'),</v>
      </c>
      <c r="BR439" t="str">
        <f t="shared" si="376"/>
        <v>('i2023110600609','2022','in2023110400003','1'),</v>
      </c>
      <c r="BS439" t="str">
        <f t="shared" si="377"/>
        <v>('i2023110600609','2022','in2023110400004','1'),</v>
      </c>
      <c r="BT439" t="str">
        <f t="shared" si="378"/>
        <v>('i2023110600609','2022','in2023110400005','1'),</v>
      </c>
      <c r="BU439" t="str">
        <f t="shared" si="379"/>
        <v>('i2023110600609','2022','in2023110400006','1'),</v>
      </c>
      <c r="BV439" t="str">
        <f t="shared" si="380"/>
        <v>('i2023110600609','2022','in2023110400007','1'),</v>
      </c>
      <c r="BW439" t="str">
        <f t="shared" si="381"/>
        <v>('i2023110600609','2022','in2023110400008','1'),</v>
      </c>
      <c r="BX439" t="str">
        <f t="shared" si="382"/>
        <v>('i2023110600609','2022','in2023110400009','1'),</v>
      </c>
      <c r="BY439" t="str">
        <f t="shared" si="383"/>
        <v>('i2023110600609','2022','in2023110400010','1'),</v>
      </c>
      <c r="BZ439" t="str">
        <f t="shared" si="384"/>
        <v>('i2023110600609','2022','in2023110400011','1'),</v>
      </c>
      <c r="CA439" t="str">
        <f t="shared" si="385"/>
        <v>('i2023110600609','2022','in2023110400012','1'),</v>
      </c>
      <c r="CB439" t="str">
        <f t="shared" si="386"/>
        <v>('i2023110600609','2022','in2023110400013','1'),</v>
      </c>
      <c r="CC439" t="str">
        <f t="shared" si="387"/>
        <v>('i2023110600609','2022','in2023110400014','1'),</v>
      </c>
      <c r="CD439" t="str">
        <f t="shared" si="388"/>
        <v>('i2023110600609','2022','in2023110400015','1'),</v>
      </c>
      <c r="CE439" t="str">
        <f t="shared" si="389"/>
        <v>('i2023110600609','2022','in2023110400016','1'),</v>
      </c>
      <c r="CF439" t="str">
        <f t="shared" si="390"/>
        <v>('i2023110600609','2022','in2023110400017','1'),</v>
      </c>
      <c r="CG439" t="str">
        <f t="shared" si="391"/>
        <v>('i2023110600609','2022','in2023110400018','1'),</v>
      </c>
      <c r="CH439" t="str">
        <f t="shared" si="392"/>
        <v>('i2023110600609','2022','in2023110400019','1'),</v>
      </c>
      <c r="CI439" t="str">
        <f t="shared" si="393"/>
        <v>('i2023110600609','2022','in2023110400020','1'),</v>
      </c>
      <c r="CJ439" t="str">
        <f t="shared" si="394"/>
        <v>('i2023110600609','2022','in2023110400021','1'),</v>
      </c>
      <c r="CK439" t="str">
        <f t="shared" si="395"/>
        <v>('i2023110600609','2022','in2023110400022','1'),</v>
      </c>
      <c r="CL439" t="str">
        <f t="shared" si="396"/>
        <v>('i2023110600609','2022','in2023110400023','1'),</v>
      </c>
      <c r="CM439" t="str">
        <f t="shared" si="397"/>
        <v>('i2023110600609','2022','in2023110400024','1'),</v>
      </c>
      <c r="CN439" t="str">
        <f t="shared" si="398"/>
        <v>('i2023110600609','2022','in2023110400025','1'),</v>
      </c>
      <c r="CO439" t="str">
        <f t="shared" si="399"/>
        <v>('i2023110600609','2022','in2023110400026','1'),</v>
      </c>
      <c r="CP439" t="str">
        <f t="shared" si="400"/>
        <v>('i2023110600609','2022','in2023110400027','1'),</v>
      </c>
      <c r="CQ439" t="str">
        <f t="shared" si="401"/>
        <v>('i2023110600609','2022','in2023110400028','1'),</v>
      </c>
      <c r="CR439" t="str">
        <f t="shared" si="402"/>
        <v>('i2023110600609','2022','in2023110400029','1'),</v>
      </c>
      <c r="CS439" t="str">
        <f t="shared" si="403"/>
        <v>('i2023110600609','2022','in2023110400030','1'),</v>
      </c>
      <c r="CT439" t="str">
        <f t="shared" si="404"/>
        <v>('i2023110600609','2022','in2023110400031','1'),</v>
      </c>
      <c r="CU439" t="str">
        <f t="shared" si="405"/>
        <v>('i2023110600609','2022','in2023110400032','1'),</v>
      </c>
      <c r="CV439" t="str">
        <f t="shared" si="406"/>
        <v>('i2023110600609','2022','in2023110400033','1'),</v>
      </c>
      <c r="CW439" t="str">
        <f t="shared" si="407"/>
        <v>('i2023110600609','2022','in2023110400034','1'),</v>
      </c>
      <c r="CX439" t="str">
        <f t="shared" si="408"/>
        <v>('i2023110600609','2022','in2023110400035','1'),</v>
      </c>
      <c r="CY439" t="str">
        <f t="shared" si="409"/>
        <v>('i2023110600609','2022','in2023110400036','1'),</v>
      </c>
      <c r="CZ439" t="str">
        <f t="shared" si="410"/>
        <v>('i2023110600609','2022','in2023110400037','1'),</v>
      </c>
      <c r="DA439" t="str">
        <f t="shared" si="411"/>
        <v>('i2023110600609','2022','in2023110400038','1'),</v>
      </c>
      <c r="DB439" t="str">
        <f t="shared" si="412"/>
        <v>('i2023110600609','2022','in2023110400039','1'),</v>
      </c>
      <c r="DC439" t="str">
        <f t="shared" si="413"/>
        <v>('i2023110600609','2022','in2023110400040','1'),</v>
      </c>
      <c r="DD439" t="str">
        <f t="shared" si="414"/>
        <v>('i2023110600609','2022','in2023110400041','1'),</v>
      </c>
      <c r="DE439" t="str">
        <f t="shared" si="415"/>
        <v>('i2023110600609','2022','in2023110400042','1'),</v>
      </c>
      <c r="DF439" t="str">
        <f t="shared" si="416"/>
        <v>('i2023110600609','2022','in2023110400043','1'),</v>
      </c>
      <c r="DG439" t="str">
        <f t="shared" si="417"/>
        <v>('i2023110600609','2022','in2023110400044','2'),</v>
      </c>
      <c r="DH439" t="str">
        <f t="shared" si="418"/>
        <v>('i2023110600609','2022','in2023110400045','1'),</v>
      </c>
      <c r="DI439" t="str">
        <f t="shared" si="419"/>
        <v>('i2023110600609','2022','in2023110400046','2'),</v>
      </c>
      <c r="DJ439" t="str">
        <f t="shared" si="420"/>
        <v>('i2023110600609','2022','in2023110400047','1');</v>
      </c>
    </row>
    <row r="440" spans="1:114" x14ac:dyDescent="0.25">
      <c r="A440" s="4" t="str">
        <f>INDEX('instansi pusat'!$B$2:$C$623,MATCH(C440,'instansi pusat'!$D$2:$D$623,0),2)</f>
        <v>i2023110600303</v>
      </c>
      <c r="B440" s="6">
        <v>7871</v>
      </c>
      <c r="C440" s="5" t="s">
        <v>596</v>
      </c>
      <c r="D440" s="6">
        <v>2022</v>
      </c>
      <c r="E440" s="6">
        <v>2</v>
      </c>
      <c r="F440" s="6">
        <v>2</v>
      </c>
      <c r="G440" s="6">
        <v>3</v>
      </c>
      <c r="H440" s="6">
        <v>3</v>
      </c>
      <c r="I440" s="6">
        <v>3</v>
      </c>
      <c r="J440" s="6">
        <v>3</v>
      </c>
      <c r="K440" s="6">
        <v>3</v>
      </c>
      <c r="L440" s="6">
        <v>3</v>
      </c>
      <c r="M440" s="6">
        <v>3</v>
      </c>
      <c r="N440" s="6">
        <v>3</v>
      </c>
      <c r="O440" s="6">
        <v>1</v>
      </c>
      <c r="P440" s="6">
        <v>1</v>
      </c>
      <c r="Q440" s="6">
        <v>1</v>
      </c>
      <c r="R440" s="6">
        <v>1</v>
      </c>
      <c r="S440" s="6">
        <v>1</v>
      </c>
      <c r="T440" s="6">
        <v>1</v>
      </c>
      <c r="U440" s="6">
        <v>1</v>
      </c>
      <c r="V440" s="6">
        <v>1</v>
      </c>
      <c r="W440" s="6">
        <v>2</v>
      </c>
      <c r="X440" s="6">
        <v>3</v>
      </c>
      <c r="Y440" s="6">
        <v>1</v>
      </c>
      <c r="Z440" s="6">
        <v>1</v>
      </c>
      <c r="AA440" s="6">
        <v>1</v>
      </c>
      <c r="AB440" s="6">
        <v>1</v>
      </c>
      <c r="AC440" s="6">
        <v>1</v>
      </c>
      <c r="AD440" s="6">
        <v>1</v>
      </c>
      <c r="AE440" s="6">
        <v>1</v>
      </c>
      <c r="AF440" s="6">
        <v>1</v>
      </c>
      <c r="AG440" s="6">
        <v>1</v>
      </c>
      <c r="AH440" s="6">
        <v>1</v>
      </c>
      <c r="AI440" s="6">
        <v>1</v>
      </c>
      <c r="AJ440" s="6">
        <v>4</v>
      </c>
      <c r="AK440" s="6">
        <v>4</v>
      </c>
      <c r="AL440" s="6">
        <v>4</v>
      </c>
      <c r="AM440" s="6">
        <v>3</v>
      </c>
      <c r="AN440" s="6">
        <v>3</v>
      </c>
      <c r="AO440" s="6">
        <v>3</v>
      </c>
      <c r="AP440" s="6">
        <v>3</v>
      </c>
      <c r="AQ440" s="6">
        <v>3</v>
      </c>
      <c r="AR440" s="6">
        <v>3</v>
      </c>
      <c r="AS440" s="6">
        <v>3</v>
      </c>
      <c r="AT440" s="6">
        <v>4</v>
      </c>
      <c r="AU440" s="6">
        <v>2</v>
      </c>
      <c r="AV440" s="6">
        <v>3</v>
      </c>
      <c r="AW440" s="6">
        <v>1</v>
      </c>
      <c r="AX440" s="6">
        <v>3</v>
      </c>
      <c r="AY440" s="6">
        <v>3</v>
      </c>
      <c r="AZ440" s="3">
        <f t="shared" si="361"/>
        <v>2.8000000000000003</v>
      </c>
      <c r="BA440" s="3">
        <f t="shared" si="362"/>
        <v>1</v>
      </c>
      <c r="BB440" s="3">
        <f t="shared" si="363"/>
        <v>1</v>
      </c>
      <c r="BC440" s="3">
        <f t="shared" si="364"/>
        <v>2.5</v>
      </c>
      <c r="BD440" s="3">
        <f t="shared" si="365"/>
        <v>1</v>
      </c>
      <c r="BE440" s="3">
        <f t="shared" si="366"/>
        <v>1</v>
      </c>
      <c r="BF440" s="3">
        <f t="shared" si="367"/>
        <v>3.3000000000000003</v>
      </c>
      <c r="BG440" s="3">
        <f t="shared" si="368"/>
        <v>2.6666666666666665</v>
      </c>
      <c r="BH440" s="3">
        <f t="shared" si="369"/>
        <v>2.8000000000000003</v>
      </c>
      <c r="BI440" s="3">
        <f t="shared" si="370"/>
        <v>1.3</v>
      </c>
      <c r="BJ440" s="3">
        <f t="shared" si="371"/>
        <v>1</v>
      </c>
      <c r="BK440" s="3">
        <f t="shared" si="372"/>
        <v>3.0494505494505493</v>
      </c>
      <c r="BL440" s="3">
        <f t="shared" si="373"/>
        <v>2.2415000000000003</v>
      </c>
      <c r="BO440" t="s">
        <v>641</v>
      </c>
      <c r="BP440" t="str">
        <f t="shared" si="374"/>
        <v>('i2023110600303','2022','in2023110400001','2'),</v>
      </c>
      <c r="BQ440" t="str">
        <f t="shared" si="375"/>
        <v>('i2023110600303','2022','in2023110400002','2'),</v>
      </c>
      <c r="BR440" t="str">
        <f t="shared" si="376"/>
        <v>('i2023110600303','2022','in2023110400003','3'),</v>
      </c>
      <c r="BS440" t="str">
        <f t="shared" si="377"/>
        <v>('i2023110600303','2022','in2023110400004','3'),</v>
      </c>
      <c r="BT440" t="str">
        <f t="shared" si="378"/>
        <v>('i2023110600303','2022','in2023110400005','3'),</v>
      </c>
      <c r="BU440" t="str">
        <f t="shared" si="379"/>
        <v>('i2023110600303','2022','in2023110400006','3'),</v>
      </c>
      <c r="BV440" t="str">
        <f t="shared" si="380"/>
        <v>('i2023110600303','2022','in2023110400007','3'),</v>
      </c>
      <c r="BW440" t="str">
        <f t="shared" si="381"/>
        <v>('i2023110600303','2022','in2023110400008','3'),</v>
      </c>
      <c r="BX440" t="str">
        <f t="shared" si="382"/>
        <v>('i2023110600303','2022','in2023110400009','3'),</v>
      </c>
      <c r="BY440" t="str">
        <f t="shared" si="383"/>
        <v>('i2023110600303','2022','in2023110400010','3'),</v>
      </c>
      <c r="BZ440" t="str">
        <f t="shared" si="384"/>
        <v>('i2023110600303','2022','in2023110400011','1'),</v>
      </c>
      <c r="CA440" t="str">
        <f t="shared" si="385"/>
        <v>('i2023110600303','2022','in2023110400012','1'),</v>
      </c>
      <c r="CB440" t="str">
        <f t="shared" si="386"/>
        <v>('i2023110600303','2022','in2023110400013','1'),</v>
      </c>
      <c r="CC440" t="str">
        <f t="shared" si="387"/>
        <v>('i2023110600303','2022','in2023110400014','1'),</v>
      </c>
      <c r="CD440" t="str">
        <f t="shared" si="388"/>
        <v>('i2023110600303','2022','in2023110400015','1'),</v>
      </c>
      <c r="CE440" t="str">
        <f t="shared" si="389"/>
        <v>('i2023110600303','2022','in2023110400016','1'),</v>
      </c>
      <c r="CF440" t="str">
        <f t="shared" si="390"/>
        <v>('i2023110600303','2022','in2023110400017','1'),</v>
      </c>
      <c r="CG440" t="str">
        <f t="shared" si="391"/>
        <v>('i2023110600303','2022','in2023110400018','1'),</v>
      </c>
      <c r="CH440" t="str">
        <f t="shared" si="392"/>
        <v>('i2023110600303','2022','in2023110400019','2'),</v>
      </c>
      <c r="CI440" t="str">
        <f t="shared" si="393"/>
        <v>('i2023110600303','2022','in2023110400020','3'),</v>
      </c>
      <c r="CJ440" t="str">
        <f t="shared" si="394"/>
        <v>('i2023110600303','2022','in2023110400021','1'),</v>
      </c>
      <c r="CK440" t="str">
        <f t="shared" si="395"/>
        <v>('i2023110600303','2022','in2023110400022','1'),</v>
      </c>
      <c r="CL440" t="str">
        <f t="shared" si="396"/>
        <v>('i2023110600303','2022','in2023110400023','1'),</v>
      </c>
      <c r="CM440" t="str">
        <f t="shared" si="397"/>
        <v>('i2023110600303','2022','in2023110400024','1'),</v>
      </c>
      <c r="CN440" t="str">
        <f t="shared" si="398"/>
        <v>('i2023110600303','2022','in2023110400025','1'),</v>
      </c>
      <c r="CO440" t="str">
        <f t="shared" si="399"/>
        <v>('i2023110600303','2022','in2023110400026','1'),</v>
      </c>
      <c r="CP440" t="str">
        <f t="shared" si="400"/>
        <v>('i2023110600303','2022','in2023110400027','1'),</v>
      </c>
      <c r="CQ440" t="str">
        <f t="shared" si="401"/>
        <v>('i2023110600303','2022','in2023110400028','1'),</v>
      </c>
      <c r="CR440" t="str">
        <f t="shared" si="402"/>
        <v>('i2023110600303','2022','in2023110400029','1'),</v>
      </c>
      <c r="CS440" t="str">
        <f t="shared" si="403"/>
        <v>('i2023110600303','2022','in2023110400030','1'),</v>
      </c>
      <c r="CT440" t="str">
        <f t="shared" si="404"/>
        <v>('i2023110600303','2022','in2023110400031','1'),</v>
      </c>
      <c r="CU440" t="str">
        <f t="shared" si="405"/>
        <v>('i2023110600303','2022','in2023110400032','4'),</v>
      </c>
      <c r="CV440" t="str">
        <f t="shared" si="406"/>
        <v>('i2023110600303','2022','in2023110400033','4'),</v>
      </c>
      <c r="CW440" t="str">
        <f t="shared" si="407"/>
        <v>('i2023110600303','2022','in2023110400034','4'),</v>
      </c>
      <c r="CX440" t="str">
        <f t="shared" si="408"/>
        <v>('i2023110600303','2022','in2023110400035','3'),</v>
      </c>
      <c r="CY440" t="str">
        <f t="shared" si="409"/>
        <v>('i2023110600303','2022','in2023110400036','3'),</v>
      </c>
      <c r="CZ440" t="str">
        <f t="shared" si="410"/>
        <v>('i2023110600303','2022','in2023110400037','3'),</v>
      </c>
      <c r="DA440" t="str">
        <f t="shared" si="411"/>
        <v>('i2023110600303','2022','in2023110400038','3'),</v>
      </c>
      <c r="DB440" t="str">
        <f t="shared" si="412"/>
        <v>('i2023110600303','2022','in2023110400039','3'),</v>
      </c>
      <c r="DC440" t="str">
        <f t="shared" si="413"/>
        <v>('i2023110600303','2022','in2023110400040','3'),</v>
      </c>
      <c r="DD440" t="str">
        <f t="shared" si="414"/>
        <v>('i2023110600303','2022','in2023110400041','3'),</v>
      </c>
      <c r="DE440" t="str">
        <f t="shared" si="415"/>
        <v>('i2023110600303','2022','in2023110400042','4'),</v>
      </c>
      <c r="DF440" t="str">
        <f t="shared" si="416"/>
        <v>('i2023110600303','2022','in2023110400043','2'),</v>
      </c>
      <c r="DG440" t="str">
        <f t="shared" si="417"/>
        <v>('i2023110600303','2022','in2023110400044','3'),</v>
      </c>
      <c r="DH440" t="str">
        <f t="shared" si="418"/>
        <v>('i2023110600303','2022','in2023110400045','1'),</v>
      </c>
      <c r="DI440" t="str">
        <f t="shared" si="419"/>
        <v>('i2023110600303','2022','in2023110400046','3'),</v>
      </c>
      <c r="DJ440" t="str">
        <f t="shared" si="420"/>
        <v>('i2023110600303','2022','in2023110400047','3');</v>
      </c>
    </row>
    <row r="441" spans="1:114" x14ac:dyDescent="0.25">
      <c r="A441" s="4" t="str">
        <f>INDEX('instansi pusat'!$B$2:$C$623,MATCH(C441,'instansi pusat'!$D$2:$D$623,0),2)</f>
        <v>i2023110600264</v>
      </c>
      <c r="B441" s="6">
        <v>6972</v>
      </c>
      <c r="C441" s="5" t="s">
        <v>590</v>
      </c>
      <c r="D441" s="6">
        <v>2022</v>
      </c>
      <c r="E441" s="6">
        <v>2</v>
      </c>
      <c r="F441" s="6">
        <v>2</v>
      </c>
      <c r="G441" s="6">
        <v>3</v>
      </c>
      <c r="H441" s="6">
        <v>4</v>
      </c>
      <c r="I441" s="6">
        <v>3</v>
      </c>
      <c r="J441" s="6">
        <v>3</v>
      </c>
      <c r="K441" s="6">
        <v>3</v>
      </c>
      <c r="L441" s="6">
        <v>4</v>
      </c>
      <c r="M441" s="6">
        <v>4</v>
      </c>
      <c r="N441" s="6">
        <v>3</v>
      </c>
      <c r="O441" s="6">
        <v>1</v>
      </c>
      <c r="P441" s="6">
        <v>2</v>
      </c>
      <c r="Q441" s="6">
        <v>2</v>
      </c>
      <c r="R441" s="6">
        <v>2</v>
      </c>
      <c r="S441" s="6">
        <v>4</v>
      </c>
      <c r="T441" s="6">
        <v>3</v>
      </c>
      <c r="U441" s="6">
        <v>3</v>
      </c>
      <c r="V441" s="6">
        <v>3</v>
      </c>
      <c r="W441" s="6">
        <v>2</v>
      </c>
      <c r="X441" s="6">
        <v>4</v>
      </c>
      <c r="Y441" s="6">
        <v>1</v>
      </c>
      <c r="Z441" s="6">
        <v>1</v>
      </c>
      <c r="AA441" s="6">
        <v>1</v>
      </c>
      <c r="AB441" s="6">
        <v>2</v>
      </c>
      <c r="AC441" s="6">
        <v>2</v>
      </c>
      <c r="AD441" s="6">
        <v>3</v>
      </c>
      <c r="AE441" s="6">
        <v>1</v>
      </c>
      <c r="AF441" s="6">
        <v>3</v>
      </c>
      <c r="AG441" s="6">
        <v>1</v>
      </c>
      <c r="AH441" s="6">
        <v>1</v>
      </c>
      <c r="AI441" s="6">
        <v>1</v>
      </c>
      <c r="AJ441" s="6">
        <v>4</v>
      </c>
      <c r="AK441" s="6">
        <v>4</v>
      </c>
      <c r="AL441" s="6">
        <v>4</v>
      </c>
      <c r="AM441" s="6">
        <v>4</v>
      </c>
      <c r="AN441" s="6">
        <v>4</v>
      </c>
      <c r="AO441" s="6">
        <v>4</v>
      </c>
      <c r="AP441" s="6">
        <v>3</v>
      </c>
      <c r="AQ441" s="6">
        <v>3</v>
      </c>
      <c r="AR441" s="6">
        <v>3</v>
      </c>
      <c r="AS441" s="6">
        <v>4</v>
      </c>
      <c r="AT441" s="6">
        <v>4</v>
      </c>
      <c r="AU441" s="6">
        <v>4</v>
      </c>
      <c r="AV441" s="6">
        <v>4</v>
      </c>
      <c r="AW441" s="6">
        <v>4</v>
      </c>
      <c r="AX441" s="6">
        <v>4</v>
      </c>
      <c r="AY441" s="6">
        <v>4</v>
      </c>
      <c r="AZ441" s="3">
        <f t="shared" si="361"/>
        <v>3.1</v>
      </c>
      <c r="BA441" s="3">
        <f t="shared" si="362"/>
        <v>1.75</v>
      </c>
      <c r="BB441" s="3">
        <f t="shared" si="363"/>
        <v>3.25</v>
      </c>
      <c r="BC441" s="3">
        <f t="shared" si="364"/>
        <v>3</v>
      </c>
      <c r="BD441" s="3">
        <f t="shared" si="365"/>
        <v>1.75</v>
      </c>
      <c r="BE441" s="3">
        <f t="shared" si="366"/>
        <v>1</v>
      </c>
      <c r="BF441" s="3">
        <f t="shared" si="367"/>
        <v>3.7</v>
      </c>
      <c r="BG441" s="3">
        <f t="shared" si="368"/>
        <v>4</v>
      </c>
      <c r="BH441" s="3">
        <f t="shared" si="369"/>
        <v>3.1</v>
      </c>
      <c r="BI441" s="3">
        <f t="shared" si="370"/>
        <v>2.6</v>
      </c>
      <c r="BJ441" s="3">
        <f t="shared" si="371"/>
        <v>1.5454545454545454</v>
      </c>
      <c r="BK441" s="3">
        <f t="shared" si="372"/>
        <v>3.8186813186813184</v>
      </c>
      <c r="BL441" s="3">
        <f t="shared" si="373"/>
        <v>3.0454999999999997</v>
      </c>
      <c r="BO441" t="s">
        <v>641</v>
      </c>
      <c r="BP441" t="str">
        <f t="shared" si="374"/>
        <v>('i2023110600264','2022','in2023110400001','2'),</v>
      </c>
      <c r="BQ441" t="str">
        <f t="shared" si="375"/>
        <v>('i2023110600264','2022','in2023110400002','2'),</v>
      </c>
      <c r="BR441" t="str">
        <f t="shared" si="376"/>
        <v>('i2023110600264','2022','in2023110400003','3'),</v>
      </c>
      <c r="BS441" t="str">
        <f t="shared" si="377"/>
        <v>('i2023110600264','2022','in2023110400004','4'),</v>
      </c>
      <c r="BT441" t="str">
        <f t="shared" si="378"/>
        <v>('i2023110600264','2022','in2023110400005','3'),</v>
      </c>
      <c r="BU441" t="str">
        <f t="shared" si="379"/>
        <v>('i2023110600264','2022','in2023110400006','3'),</v>
      </c>
      <c r="BV441" t="str">
        <f t="shared" si="380"/>
        <v>('i2023110600264','2022','in2023110400007','3'),</v>
      </c>
      <c r="BW441" t="str">
        <f t="shared" si="381"/>
        <v>('i2023110600264','2022','in2023110400008','4'),</v>
      </c>
      <c r="BX441" t="str">
        <f t="shared" si="382"/>
        <v>('i2023110600264','2022','in2023110400009','4'),</v>
      </c>
      <c r="BY441" t="str">
        <f t="shared" si="383"/>
        <v>('i2023110600264','2022','in2023110400010','3'),</v>
      </c>
      <c r="BZ441" t="str">
        <f t="shared" si="384"/>
        <v>('i2023110600264','2022','in2023110400011','1'),</v>
      </c>
      <c r="CA441" t="str">
        <f t="shared" si="385"/>
        <v>('i2023110600264','2022','in2023110400012','2'),</v>
      </c>
      <c r="CB441" t="str">
        <f t="shared" si="386"/>
        <v>('i2023110600264','2022','in2023110400013','2'),</v>
      </c>
      <c r="CC441" t="str">
        <f t="shared" si="387"/>
        <v>('i2023110600264','2022','in2023110400014','2'),</v>
      </c>
      <c r="CD441" t="str">
        <f t="shared" si="388"/>
        <v>('i2023110600264','2022','in2023110400015','4'),</v>
      </c>
      <c r="CE441" t="str">
        <f t="shared" si="389"/>
        <v>('i2023110600264','2022','in2023110400016','3'),</v>
      </c>
      <c r="CF441" t="str">
        <f t="shared" si="390"/>
        <v>('i2023110600264','2022','in2023110400017','3'),</v>
      </c>
      <c r="CG441" t="str">
        <f t="shared" si="391"/>
        <v>('i2023110600264','2022','in2023110400018','3'),</v>
      </c>
      <c r="CH441" t="str">
        <f t="shared" si="392"/>
        <v>('i2023110600264','2022','in2023110400019','2'),</v>
      </c>
      <c r="CI441" t="str">
        <f t="shared" si="393"/>
        <v>('i2023110600264','2022','in2023110400020','4'),</v>
      </c>
      <c r="CJ441" t="str">
        <f t="shared" si="394"/>
        <v>('i2023110600264','2022','in2023110400021','1'),</v>
      </c>
      <c r="CK441" t="str">
        <f t="shared" si="395"/>
        <v>('i2023110600264','2022','in2023110400022','1'),</v>
      </c>
      <c r="CL441" t="str">
        <f t="shared" si="396"/>
        <v>('i2023110600264','2022','in2023110400023','1'),</v>
      </c>
      <c r="CM441" t="str">
        <f t="shared" si="397"/>
        <v>('i2023110600264','2022','in2023110400024','2'),</v>
      </c>
      <c r="CN441" t="str">
        <f t="shared" si="398"/>
        <v>('i2023110600264','2022','in2023110400025','2'),</v>
      </c>
      <c r="CO441" t="str">
        <f t="shared" si="399"/>
        <v>('i2023110600264','2022','in2023110400026','3'),</v>
      </c>
      <c r="CP441" t="str">
        <f t="shared" si="400"/>
        <v>('i2023110600264','2022','in2023110400027','1'),</v>
      </c>
      <c r="CQ441" t="str">
        <f t="shared" si="401"/>
        <v>('i2023110600264','2022','in2023110400028','3'),</v>
      </c>
      <c r="CR441" t="str">
        <f t="shared" si="402"/>
        <v>('i2023110600264','2022','in2023110400029','1'),</v>
      </c>
      <c r="CS441" t="str">
        <f t="shared" si="403"/>
        <v>('i2023110600264','2022','in2023110400030','1'),</v>
      </c>
      <c r="CT441" t="str">
        <f t="shared" si="404"/>
        <v>('i2023110600264','2022','in2023110400031','1'),</v>
      </c>
      <c r="CU441" t="str">
        <f t="shared" si="405"/>
        <v>('i2023110600264','2022','in2023110400032','4'),</v>
      </c>
      <c r="CV441" t="str">
        <f t="shared" si="406"/>
        <v>('i2023110600264','2022','in2023110400033','4'),</v>
      </c>
      <c r="CW441" t="str">
        <f t="shared" si="407"/>
        <v>('i2023110600264','2022','in2023110400034','4'),</v>
      </c>
      <c r="CX441" t="str">
        <f t="shared" si="408"/>
        <v>('i2023110600264','2022','in2023110400035','4'),</v>
      </c>
      <c r="CY441" t="str">
        <f t="shared" si="409"/>
        <v>('i2023110600264','2022','in2023110400036','4'),</v>
      </c>
      <c r="CZ441" t="str">
        <f t="shared" si="410"/>
        <v>('i2023110600264','2022','in2023110400037','4'),</v>
      </c>
      <c r="DA441" t="str">
        <f t="shared" si="411"/>
        <v>('i2023110600264','2022','in2023110400038','3'),</v>
      </c>
      <c r="DB441" t="str">
        <f t="shared" si="412"/>
        <v>('i2023110600264','2022','in2023110400039','3'),</v>
      </c>
      <c r="DC441" t="str">
        <f t="shared" si="413"/>
        <v>('i2023110600264','2022','in2023110400040','3'),</v>
      </c>
      <c r="DD441" t="str">
        <f t="shared" si="414"/>
        <v>('i2023110600264','2022','in2023110400041','4'),</v>
      </c>
      <c r="DE441" t="str">
        <f t="shared" si="415"/>
        <v>('i2023110600264','2022','in2023110400042','4'),</v>
      </c>
      <c r="DF441" t="str">
        <f t="shared" si="416"/>
        <v>('i2023110600264','2022','in2023110400043','4'),</v>
      </c>
      <c r="DG441" t="str">
        <f t="shared" si="417"/>
        <v>('i2023110600264','2022','in2023110400044','4'),</v>
      </c>
      <c r="DH441" t="str">
        <f t="shared" si="418"/>
        <v>('i2023110600264','2022','in2023110400045','4'),</v>
      </c>
      <c r="DI441" t="str">
        <f t="shared" si="419"/>
        <v>('i2023110600264','2022','in2023110400046','4'),</v>
      </c>
      <c r="DJ441" t="str">
        <f t="shared" si="420"/>
        <v>('i2023110600264','2022','in2023110400047','4');</v>
      </c>
    </row>
    <row r="442" spans="1:114" x14ac:dyDescent="0.25">
      <c r="A442" s="4" t="str">
        <f>INDEX('instansi pusat'!$B$2:$C$623,MATCH(C442,'instansi pusat'!$D$2:$D$623,0),2)</f>
        <v>i2023110600129</v>
      </c>
      <c r="B442" s="6">
        <v>5172</v>
      </c>
      <c r="C442" s="5" t="s">
        <v>554</v>
      </c>
      <c r="D442" s="6">
        <v>2022</v>
      </c>
      <c r="E442" s="6">
        <v>5</v>
      </c>
      <c r="F442" s="6">
        <v>5</v>
      </c>
      <c r="G442" s="6">
        <v>5</v>
      </c>
      <c r="H442" s="6">
        <v>5</v>
      </c>
      <c r="I442" s="6">
        <v>5</v>
      </c>
      <c r="J442" s="6">
        <v>5</v>
      </c>
      <c r="K442" s="6">
        <v>5</v>
      </c>
      <c r="L442" s="6">
        <v>5</v>
      </c>
      <c r="M442" s="6">
        <v>5</v>
      </c>
      <c r="N442" s="6">
        <v>5</v>
      </c>
      <c r="O442" s="6">
        <v>3</v>
      </c>
      <c r="P442" s="6">
        <v>3</v>
      </c>
      <c r="Q442" s="6">
        <v>2</v>
      </c>
      <c r="R442" s="6">
        <v>2</v>
      </c>
      <c r="S442" s="6">
        <v>3</v>
      </c>
      <c r="T442" s="6">
        <v>3</v>
      </c>
      <c r="U442" s="6">
        <v>3</v>
      </c>
      <c r="V442" s="6">
        <v>2</v>
      </c>
      <c r="W442" s="6">
        <v>2</v>
      </c>
      <c r="X442" s="6">
        <v>3</v>
      </c>
      <c r="Y442" s="6">
        <v>3</v>
      </c>
      <c r="Z442" s="6">
        <v>1</v>
      </c>
      <c r="AA442" s="6">
        <v>3</v>
      </c>
      <c r="AB442" s="6">
        <v>3</v>
      </c>
      <c r="AC442" s="6">
        <v>2</v>
      </c>
      <c r="AD442" s="6">
        <v>1</v>
      </c>
      <c r="AE442" s="6">
        <v>2</v>
      </c>
      <c r="AF442" s="6">
        <v>3</v>
      </c>
      <c r="AG442" s="6">
        <v>1</v>
      </c>
      <c r="AH442" s="6">
        <v>1</v>
      </c>
      <c r="AI442" s="6">
        <v>1</v>
      </c>
      <c r="AJ442" s="6">
        <v>4</v>
      </c>
      <c r="AK442" s="6">
        <v>4</v>
      </c>
      <c r="AL442" s="6">
        <v>4</v>
      </c>
      <c r="AM442" s="6">
        <v>4</v>
      </c>
      <c r="AN442" s="6">
        <v>3</v>
      </c>
      <c r="AO442" s="6">
        <v>5</v>
      </c>
      <c r="AP442" s="6">
        <v>5</v>
      </c>
      <c r="AQ442" s="6">
        <v>1</v>
      </c>
      <c r="AR442" s="6">
        <v>3</v>
      </c>
      <c r="AS442" s="6">
        <v>3</v>
      </c>
      <c r="AT442" s="6">
        <v>4</v>
      </c>
      <c r="AU442" s="6">
        <v>4</v>
      </c>
      <c r="AV442" s="6">
        <v>4</v>
      </c>
      <c r="AW442" s="6">
        <v>1</v>
      </c>
      <c r="AX442" s="6">
        <v>1</v>
      </c>
      <c r="AY442" s="6">
        <v>4</v>
      </c>
      <c r="AZ442" s="3">
        <f t="shared" si="361"/>
        <v>5</v>
      </c>
      <c r="BA442" s="3">
        <f t="shared" si="362"/>
        <v>2.5</v>
      </c>
      <c r="BB442" s="3">
        <f t="shared" si="363"/>
        <v>2.75</v>
      </c>
      <c r="BC442" s="3">
        <f t="shared" si="364"/>
        <v>2.5</v>
      </c>
      <c r="BD442" s="3">
        <f t="shared" si="365"/>
        <v>2.25</v>
      </c>
      <c r="BE442" s="3">
        <f t="shared" si="366"/>
        <v>1</v>
      </c>
      <c r="BF442" s="3">
        <f t="shared" si="367"/>
        <v>3.6</v>
      </c>
      <c r="BG442" s="3">
        <f t="shared" si="368"/>
        <v>3</v>
      </c>
      <c r="BH442" s="3">
        <f t="shared" si="369"/>
        <v>5</v>
      </c>
      <c r="BI442" s="3">
        <f t="shared" si="370"/>
        <v>2.6</v>
      </c>
      <c r="BJ442" s="3">
        <f t="shared" si="371"/>
        <v>1.9090909090909092</v>
      </c>
      <c r="BK442" s="3">
        <f t="shared" si="372"/>
        <v>3.3626373626373622</v>
      </c>
      <c r="BL442" s="3">
        <f t="shared" si="373"/>
        <v>3.1449999999999996</v>
      </c>
      <c r="BO442" t="s">
        <v>641</v>
      </c>
      <c r="BP442" t="str">
        <f t="shared" si="374"/>
        <v>('i2023110600129','2022','in2023110400001','5'),</v>
      </c>
      <c r="BQ442" t="str">
        <f t="shared" si="375"/>
        <v>('i2023110600129','2022','in2023110400002','5'),</v>
      </c>
      <c r="BR442" t="str">
        <f t="shared" si="376"/>
        <v>('i2023110600129','2022','in2023110400003','5'),</v>
      </c>
      <c r="BS442" t="str">
        <f t="shared" si="377"/>
        <v>('i2023110600129','2022','in2023110400004','5'),</v>
      </c>
      <c r="BT442" t="str">
        <f t="shared" si="378"/>
        <v>('i2023110600129','2022','in2023110400005','5'),</v>
      </c>
      <c r="BU442" t="str">
        <f t="shared" si="379"/>
        <v>('i2023110600129','2022','in2023110400006','5'),</v>
      </c>
      <c r="BV442" t="str">
        <f t="shared" si="380"/>
        <v>('i2023110600129','2022','in2023110400007','5'),</v>
      </c>
      <c r="BW442" t="str">
        <f t="shared" si="381"/>
        <v>('i2023110600129','2022','in2023110400008','5'),</v>
      </c>
      <c r="BX442" t="str">
        <f t="shared" si="382"/>
        <v>('i2023110600129','2022','in2023110400009','5'),</v>
      </c>
      <c r="BY442" t="str">
        <f t="shared" si="383"/>
        <v>('i2023110600129','2022','in2023110400010','5'),</v>
      </c>
      <c r="BZ442" t="str">
        <f t="shared" si="384"/>
        <v>('i2023110600129','2022','in2023110400011','3'),</v>
      </c>
      <c r="CA442" t="str">
        <f t="shared" si="385"/>
        <v>('i2023110600129','2022','in2023110400012','3'),</v>
      </c>
      <c r="CB442" t="str">
        <f t="shared" si="386"/>
        <v>('i2023110600129','2022','in2023110400013','2'),</v>
      </c>
      <c r="CC442" t="str">
        <f t="shared" si="387"/>
        <v>('i2023110600129','2022','in2023110400014','2'),</v>
      </c>
      <c r="CD442" t="str">
        <f t="shared" si="388"/>
        <v>('i2023110600129','2022','in2023110400015','3'),</v>
      </c>
      <c r="CE442" t="str">
        <f t="shared" si="389"/>
        <v>('i2023110600129','2022','in2023110400016','3'),</v>
      </c>
      <c r="CF442" t="str">
        <f t="shared" si="390"/>
        <v>('i2023110600129','2022','in2023110400017','3'),</v>
      </c>
      <c r="CG442" t="str">
        <f t="shared" si="391"/>
        <v>('i2023110600129','2022','in2023110400018','2'),</v>
      </c>
      <c r="CH442" t="str">
        <f t="shared" si="392"/>
        <v>('i2023110600129','2022','in2023110400019','2'),</v>
      </c>
      <c r="CI442" t="str">
        <f t="shared" si="393"/>
        <v>('i2023110600129','2022','in2023110400020','3'),</v>
      </c>
      <c r="CJ442" t="str">
        <f t="shared" si="394"/>
        <v>('i2023110600129','2022','in2023110400021','3'),</v>
      </c>
      <c r="CK442" t="str">
        <f t="shared" si="395"/>
        <v>('i2023110600129','2022','in2023110400022','1'),</v>
      </c>
      <c r="CL442" t="str">
        <f t="shared" si="396"/>
        <v>('i2023110600129','2022','in2023110400023','3'),</v>
      </c>
      <c r="CM442" t="str">
        <f t="shared" si="397"/>
        <v>('i2023110600129','2022','in2023110400024','3'),</v>
      </c>
      <c r="CN442" t="str">
        <f t="shared" si="398"/>
        <v>('i2023110600129','2022','in2023110400025','2'),</v>
      </c>
      <c r="CO442" t="str">
        <f t="shared" si="399"/>
        <v>('i2023110600129','2022','in2023110400026','1'),</v>
      </c>
      <c r="CP442" t="str">
        <f t="shared" si="400"/>
        <v>('i2023110600129','2022','in2023110400027','2'),</v>
      </c>
      <c r="CQ442" t="str">
        <f t="shared" si="401"/>
        <v>('i2023110600129','2022','in2023110400028','3'),</v>
      </c>
      <c r="CR442" t="str">
        <f t="shared" si="402"/>
        <v>('i2023110600129','2022','in2023110400029','1'),</v>
      </c>
      <c r="CS442" t="str">
        <f t="shared" si="403"/>
        <v>('i2023110600129','2022','in2023110400030','1'),</v>
      </c>
      <c r="CT442" t="str">
        <f t="shared" si="404"/>
        <v>('i2023110600129','2022','in2023110400031','1'),</v>
      </c>
      <c r="CU442" t="str">
        <f t="shared" si="405"/>
        <v>('i2023110600129','2022','in2023110400032','4'),</v>
      </c>
      <c r="CV442" t="str">
        <f t="shared" si="406"/>
        <v>('i2023110600129','2022','in2023110400033','4'),</v>
      </c>
      <c r="CW442" t="str">
        <f t="shared" si="407"/>
        <v>('i2023110600129','2022','in2023110400034','4'),</v>
      </c>
      <c r="CX442" t="str">
        <f t="shared" si="408"/>
        <v>('i2023110600129','2022','in2023110400035','4'),</v>
      </c>
      <c r="CY442" t="str">
        <f t="shared" si="409"/>
        <v>('i2023110600129','2022','in2023110400036','3'),</v>
      </c>
      <c r="CZ442" t="str">
        <f t="shared" si="410"/>
        <v>('i2023110600129','2022','in2023110400037','5'),</v>
      </c>
      <c r="DA442" t="str">
        <f t="shared" si="411"/>
        <v>('i2023110600129','2022','in2023110400038','5'),</v>
      </c>
      <c r="DB442" t="str">
        <f t="shared" si="412"/>
        <v>('i2023110600129','2022','in2023110400039','1'),</v>
      </c>
      <c r="DC442" t="str">
        <f t="shared" si="413"/>
        <v>('i2023110600129','2022','in2023110400040','3'),</v>
      </c>
      <c r="DD442" t="str">
        <f t="shared" si="414"/>
        <v>('i2023110600129','2022','in2023110400041','3'),</v>
      </c>
      <c r="DE442" t="str">
        <f t="shared" si="415"/>
        <v>('i2023110600129','2022','in2023110400042','4'),</v>
      </c>
      <c r="DF442" t="str">
        <f t="shared" si="416"/>
        <v>('i2023110600129','2022','in2023110400043','4'),</v>
      </c>
      <c r="DG442" t="str">
        <f t="shared" si="417"/>
        <v>('i2023110600129','2022','in2023110400044','4'),</v>
      </c>
      <c r="DH442" t="str">
        <f t="shared" si="418"/>
        <v>('i2023110600129','2022','in2023110400045','1'),</v>
      </c>
      <c r="DI442" t="str">
        <f t="shared" si="419"/>
        <v>('i2023110600129','2022','in2023110400046','1'),</v>
      </c>
      <c r="DJ442" t="str">
        <f t="shared" si="420"/>
        <v>('i2023110600129','2022','in2023110400047','4');</v>
      </c>
    </row>
    <row r="443" spans="1:114" x14ac:dyDescent="0.25">
      <c r="A443" s="4" t="str">
        <f>INDEX('instansi pusat'!$B$2:$C$623,MATCH(C443,'instansi pusat'!$D$2:$D$623,0),2)</f>
        <v>i2023110600398</v>
      </c>
      <c r="B443" s="6">
        <v>5972</v>
      </c>
      <c r="C443" s="5" t="s">
        <v>595</v>
      </c>
      <c r="D443" s="6">
        <v>2022</v>
      </c>
      <c r="E443" s="6">
        <v>2</v>
      </c>
      <c r="F443" s="6">
        <v>2</v>
      </c>
      <c r="G443" s="6">
        <v>3</v>
      </c>
      <c r="H443" s="6">
        <v>3</v>
      </c>
      <c r="I443" s="6">
        <v>2</v>
      </c>
      <c r="J443" s="6">
        <v>2</v>
      </c>
      <c r="K443" s="6">
        <v>2</v>
      </c>
      <c r="L443" s="6">
        <v>2</v>
      </c>
      <c r="M443" s="6">
        <v>1</v>
      </c>
      <c r="N443" s="6">
        <v>1</v>
      </c>
      <c r="O443" s="6">
        <v>1</v>
      </c>
      <c r="P443" s="6">
        <v>1</v>
      </c>
      <c r="Q443" s="6">
        <v>1</v>
      </c>
      <c r="R443" s="6">
        <v>1</v>
      </c>
      <c r="S443" s="6">
        <v>1</v>
      </c>
      <c r="T443" s="6">
        <v>1</v>
      </c>
      <c r="U443" s="6">
        <v>1</v>
      </c>
      <c r="V443" s="6">
        <v>1</v>
      </c>
      <c r="W443" s="6">
        <v>1</v>
      </c>
      <c r="X443" s="6">
        <v>1</v>
      </c>
      <c r="Y443" s="6">
        <v>1</v>
      </c>
      <c r="Z443" s="6">
        <v>1</v>
      </c>
      <c r="AA443" s="6">
        <v>1</v>
      </c>
      <c r="AB443" s="6">
        <v>1</v>
      </c>
      <c r="AC443" s="6">
        <v>1</v>
      </c>
      <c r="AD443" s="6">
        <v>1</v>
      </c>
      <c r="AE443" s="6">
        <v>1</v>
      </c>
      <c r="AF443" s="6">
        <v>1</v>
      </c>
      <c r="AG443" s="6">
        <v>1</v>
      </c>
      <c r="AH443" s="6">
        <v>1</v>
      </c>
      <c r="AI443" s="6">
        <v>1</v>
      </c>
      <c r="AJ443" s="6">
        <v>1</v>
      </c>
      <c r="AK443" s="6">
        <v>1</v>
      </c>
      <c r="AL443" s="6">
        <v>1</v>
      </c>
      <c r="AM443" s="6">
        <v>3</v>
      </c>
      <c r="AN443" s="6">
        <v>2</v>
      </c>
      <c r="AO443" s="6">
        <v>1</v>
      </c>
      <c r="AP443" s="6">
        <v>1</v>
      </c>
      <c r="AQ443" s="6">
        <v>1</v>
      </c>
      <c r="AR443" s="6">
        <v>3</v>
      </c>
      <c r="AS443" s="6">
        <v>3</v>
      </c>
      <c r="AT443" s="6">
        <v>4</v>
      </c>
      <c r="AU443" s="6">
        <v>1</v>
      </c>
      <c r="AV443" s="6">
        <v>4</v>
      </c>
      <c r="AW443" s="6">
        <v>1</v>
      </c>
      <c r="AX443" s="6">
        <v>1</v>
      </c>
      <c r="AY443" s="6">
        <v>1</v>
      </c>
      <c r="AZ443" s="3">
        <f t="shared" si="361"/>
        <v>2</v>
      </c>
      <c r="BA443" s="3">
        <f t="shared" si="362"/>
        <v>1</v>
      </c>
      <c r="BB443" s="3">
        <f t="shared" si="363"/>
        <v>1</v>
      </c>
      <c r="BC443" s="3">
        <f t="shared" si="364"/>
        <v>1</v>
      </c>
      <c r="BD443" s="3">
        <f t="shared" si="365"/>
        <v>1</v>
      </c>
      <c r="BE443" s="3">
        <f t="shared" si="366"/>
        <v>1</v>
      </c>
      <c r="BF443" s="3">
        <f t="shared" si="367"/>
        <v>1.7000000000000002</v>
      </c>
      <c r="BG443" s="3">
        <f t="shared" si="368"/>
        <v>2</v>
      </c>
      <c r="BH443" s="3">
        <f t="shared" si="369"/>
        <v>2</v>
      </c>
      <c r="BI443" s="3">
        <f t="shared" si="370"/>
        <v>1</v>
      </c>
      <c r="BJ443" s="3">
        <f t="shared" si="371"/>
        <v>1</v>
      </c>
      <c r="BK443" s="3">
        <f t="shared" si="372"/>
        <v>1.8186813186813189</v>
      </c>
      <c r="BL443" s="3">
        <f t="shared" si="373"/>
        <v>1.5025000000000002</v>
      </c>
      <c r="BO443" t="s">
        <v>641</v>
      </c>
      <c r="BP443" t="str">
        <f t="shared" si="374"/>
        <v>('i2023110600398','2022','in2023110400001','2'),</v>
      </c>
      <c r="BQ443" t="str">
        <f t="shared" si="375"/>
        <v>('i2023110600398','2022','in2023110400002','2'),</v>
      </c>
      <c r="BR443" t="str">
        <f t="shared" si="376"/>
        <v>('i2023110600398','2022','in2023110400003','3'),</v>
      </c>
      <c r="BS443" t="str">
        <f t="shared" si="377"/>
        <v>('i2023110600398','2022','in2023110400004','3'),</v>
      </c>
      <c r="BT443" t="str">
        <f t="shared" si="378"/>
        <v>('i2023110600398','2022','in2023110400005','2'),</v>
      </c>
      <c r="BU443" t="str">
        <f t="shared" si="379"/>
        <v>('i2023110600398','2022','in2023110400006','2'),</v>
      </c>
      <c r="BV443" t="str">
        <f t="shared" si="380"/>
        <v>('i2023110600398','2022','in2023110400007','2'),</v>
      </c>
      <c r="BW443" t="str">
        <f t="shared" si="381"/>
        <v>('i2023110600398','2022','in2023110400008','2'),</v>
      </c>
      <c r="BX443" t="str">
        <f t="shared" si="382"/>
        <v>('i2023110600398','2022','in2023110400009','1'),</v>
      </c>
      <c r="BY443" t="str">
        <f t="shared" si="383"/>
        <v>('i2023110600398','2022','in2023110400010','1'),</v>
      </c>
      <c r="BZ443" t="str">
        <f t="shared" si="384"/>
        <v>('i2023110600398','2022','in2023110400011','1'),</v>
      </c>
      <c r="CA443" t="str">
        <f t="shared" si="385"/>
        <v>('i2023110600398','2022','in2023110400012','1'),</v>
      </c>
      <c r="CB443" t="str">
        <f t="shared" si="386"/>
        <v>('i2023110600398','2022','in2023110400013','1'),</v>
      </c>
      <c r="CC443" t="str">
        <f t="shared" si="387"/>
        <v>('i2023110600398','2022','in2023110400014','1'),</v>
      </c>
      <c r="CD443" t="str">
        <f t="shared" si="388"/>
        <v>('i2023110600398','2022','in2023110400015','1'),</v>
      </c>
      <c r="CE443" t="str">
        <f t="shared" si="389"/>
        <v>('i2023110600398','2022','in2023110400016','1'),</v>
      </c>
      <c r="CF443" t="str">
        <f t="shared" si="390"/>
        <v>('i2023110600398','2022','in2023110400017','1'),</v>
      </c>
      <c r="CG443" t="str">
        <f t="shared" si="391"/>
        <v>('i2023110600398','2022','in2023110400018','1'),</v>
      </c>
      <c r="CH443" t="str">
        <f t="shared" si="392"/>
        <v>('i2023110600398','2022','in2023110400019','1'),</v>
      </c>
      <c r="CI443" t="str">
        <f t="shared" si="393"/>
        <v>('i2023110600398','2022','in2023110400020','1'),</v>
      </c>
      <c r="CJ443" t="str">
        <f t="shared" si="394"/>
        <v>('i2023110600398','2022','in2023110400021','1'),</v>
      </c>
      <c r="CK443" t="str">
        <f t="shared" si="395"/>
        <v>('i2023110600398','2022','in2023110400022','1'),</v>
      </c>
      <c r="CL443" t="str">
        <f t="shared" si="396"/>
        <v>('i2023110600398','2022','in2023110400023','1'),</v>
      </c>
      <c r="CM443" t="str">
        <f t="shared" si="397"/>
        <v>('i2023110600398','2022','in2023110400024','1'),</v>
      </c>
      <c r="CN443" t="str">
        <f t="shared" si="398"/>
        <v>('i2023110600398','2022','in2023110400025','1'),</v>
      </c>
      <c r="CO443" t="str">
        <f t="shared" si="399"/>
        <v>('i2023110600398','2022','in2023110400026','1'),</v>
      </c>
      <c r="CP443" t="str">
        <f t="shared" si="400"/>
        <v>('i2023110600398','2022','in2023110400027','1'),</v>
      </c>
      <c r="CQ443" t="str">
        <f t="shared" si="401"/>
        <v>('i2023110600398','2022','in2023110400028','1'),</v>
      </c>
      <c r="CR443" t="str">
        <f t="shared" si="402"/>
        <v>('i2023110600398','2022','in2023110400029','1'),</v>
      </c>
      <c r="CS443" t="str">
        <f t="shared" si="403"/>
        <v>('i2023110600398','2022','in2023110400030','1'),</v>
      </c>
      <c r="CT443" t="str">
        <f t="shared" si="404"/>
        <v>('i2023110600398','2022','in2023110400031','1'),</v>
      </c>
      <c r="CU443" t="str">
        <f t="shared" si="405"/>
        <v>('i2023110600398','2022','in2023110400032','1'),</v>
      </c>
      <c r="CV443" t="str">
        <f t="shared" si="406"/>
        <v>('i2023110600398','2022','in2023110400033','1'),</v>
      </c>
      <c r="CW443" t="str">
        <f t="shared" si="407"/>
        <v>('i2023110600398','2022','in2023110400034','1'),</v>
      </c>
      <c r="CX443" t="str">
        <f t="shared" si="408"/>
        <v>('i2023110600398','2022','in2023110400035','3'),</v>
      </c>
      <c r="CY443" t="str">
        <f t="shared" si="409"/>
        <v>('i2023110600398','2022','in2023110400036','2'),</v>
      </c>
      <c r="CZ443" t="str">
        <f t="shared" si="410"/>
        <v>('i2023110600398','2022','in2023110400037','1'),</v>
      </c>
      <c r="DA443" t="str">
        <f t="shared" si="411"/>
        <v>('i2023110600398','2022','in2023110400038','1'),</v>
      </c>
      <c r="DB443" t="str">
        <f t="shared" si="412"/>
        <v>('i2023110600398','2022','in2023110400039','1'),</v>
      </c>
      <c r="DC443" t="str">
        <f t="shared" si="413"/>
        <v>('i2023110600398','2022','in2023110400040','3'),</v>
      </c>
      <c r="DD443" t="str">
        <f t="shared" si="414"/>
        <v>('i2023110600398','2022','in2023110400041','3'),</v>
      </c>
      <c r="DE443" t="str">
        <f t="shared" si="415"/>
        <v>('i2023110600398','2022','in2023110400042','4'),</v>
      </c>
      <c r="DF443" t="str">
        <f t="shared" si="416"/>
        <v>('i2023110600398','2022','in2023110400043','1'),</v>
      </c>
      <c r="DG443" t="str">
        <f t="shared" si="417"/>
        <v>('i2023110600398','2022','in2023110400044','4'),</v>
      </c>
      <c r="DH443" t="str">
        <f t="shared" si="418"/>
        <v>('i2023110600398','2022','in2023110400045','1'),</v>
      </c>
      <c r="DI443" t="str">
        <f t="shared" si="419"/>
        <v>('i2023110600398','2022','in2023110400046','1'),</v>
      </c>
      <c r="DJ443" t="str">
        <f t="shared" si="420"/>
        <v>('i2023110600398','2022','in2023110400047','1');</v>
      </c>
    </row>
    <row r="444" spans="1:114" x14ac:dyDescent="0.25">
      <c r="A444" s="4" t="str">
        <f>INDEX('instansi pusat'!$B$2:$C$623,MATCH(C444,'instansi pusat'!$D$2:$D$623,0),2)</f>
        <v>i2023110600032</v>
      </c>
      <c r="B444" s="6">
        <v>6171</v>
      </c>
      <c r="C444" s="5" t="s">
        <v>563</v>
      </c>
      <c r="D444" s="6">
        <v>2022</v>
      </c>
      <c r="E444" s="6">
        <v>4</v>
      </c>
      <c r="F444" s="6">
        <v>4</v>
      </c>
      <c r="G444" s="6">
        <v>4</v>
      </c>
      <c r="H444" s="6">
        <v>4</v>
      </c>
      <c r="I444" s="6">
        <v>4</v>
      </c>
      <c r="J444" s="6">
        <v>4</v>
      </c>
      <c r="K444" s="6">
        <v>4</v>
      </c>
      <c r="L444" s="6">
        <v>4</v>
      </c>
      <c r="M444" s="6">
        <v>5</v>
      </c>
      <c r="N444" s="6">
        <v>4</v>
      </c>
      <c r="O444" s="6">
        <v>3</v>
      </c>
      <c r="P444" s="6">
        <v>3</v>
      </c>
      <c r="Q444" s="6">
        <v>2</v>
      </c>
      <c r="R444" s="6">
        <v>3</v>
      </c>
      <c r="S444" s="6">
        <v>3</v>
      </c>
      <c r="T444" s="6">
        <v>3</v>
      </c>
      <c r="U444" s="6">
        <v>2</v>
      </c>
      <c r="V444" s="6">
        <v>2</v>
      </c>
      <c r="W444" s="6">
        <v>5</v>
      </c>
      <c r="X444" s="6">
        <v>4</v>
      </c>
      <c r="Y444" s="6">
        <v>3</v>
      </c>
      <c r="Z444" s="6">
        <v>3</v>
      </c>
      <c r="AA444" s="6">
        <v>3</v>
      </c>
      <c r="AB444" s="6">
        <v>3</v>
      </c>
      <c r="AC444" s="6">
        <v>2</v>
      </c>
      <c r="AD444" s="6">
        <v>2</v>
      </c>
      <c r="AE444" s="6">
        <v>2</v>
      </c>
      <c r="AF444" s="6">
        <v>2</v>
      </c>
      <c r="AG444" s="6">
        <v>3</v>
      </c>
      <c r="AH444" s="6">
        <v>3</v>
      </c>
      <c r="AI444" s="6">
        <v>2</v>
      </c>
      <c r="AJ444" s="6">
        <v>4</v>
      </c>
      <c r="AK444" s="6">
        <v>4</v>
      </c>
      <c r="AL444" s="6">
        <v>4</v>
      </c>
      <c r="AM444" s="6">
        <v>4</v>
      </c>
      <c r="AN444" s="6">
        <v>5</v>
      </c>
      <c r="AO444" s="6">
        <v>4</v>
      </c>
      <c r="AP444" s="6">
        <v>4</v>
      </c>
      <c r="AQ444" s="6">
        <v>2</v>
      </c>
      <c r="AR444" s="6">
        <v>4</v>
      </c>
      <c r="AS444" s="6">
        <v>5</v>
      </c>
      <c r="AT444" s="6">
        <v>4</v>
      </c>
      <c r="AU444" s="6">
        <v>4</v>
      </c>
      <c r="AV444" s="6">
        <v>4</v>
      </c>
      <c r="AW444" s="6">
        <v>5</v>
      </c>
      <c r="AX444" s="6">
        <v>5</v>
      </c>
      <c r="AY444" s="6">
        <v>5</v>
      </c>
      <c r="AZ444" s="3">
        <f t="shared" si="361"/>
        <v>4.1000000000000005</v>
      </c>
      <c r="BA444" s="3">
        <f t="shared" si="362"/>
        <v>2.75</v>
      </c>
      <c r="BB444" s="3">
        <f t="shared" si="363"/>
        <v>2.5</v>
      </c>
      <c r="BC444" s="3">
        <f t="shared" si="364"/>
        <v>4.5</v>
      </c>
      <c r="BD444" s="3">
        <f t="shared" si="365"/>
        <v>2.5</v>
      </c>
      <c r="BE444" s="3">
        <f t="shared" si="366"/>
        <v>2.6666666666666665</v>
      </c>
      <c r="BF444" s="3">
        <f t="shared" si="367"/>
        <v>4</v>
      </c>
      <c r="BG444" s="3">
        <f t="shared" si="368"/>
        <v>4.5</v>
      </c>
      <c r="BH444" s="3">
        <f t="shared" si="369"/>
        <v>4.1000000000000005</v>
      </c>
      <c r="BI444" s="3">
        <f t="shared" si="370"/>
        <v>3</v>
      </c>
      <c r="BJ444" s="3">
        <f t="shared" si="371"/>
        <v>2.5454545454545454</v>
      </c>
      <c r="BK444" s="3">
        <f t="shared" si="372"/>
        <v>4.1978021978021971</v>
      </c>
      <c r="BL444" s="3">
        <f t="shared" si="373"/>
        <v>3.613</v>
      </c>
      <c r="BO444" t="s">
        <v>641</v>
      </c>
      <c r="BP444" t="str">
        <f t="shared" si="374"/>
        <v>('i2023110600032','2022','in2023110400001','4'),</v>
      </c>
      <c r="BQ444" t="str">
        <f t="shared" si="375"/>
        <v>('i2023110600032','2022','in2023110400002','4'),</v>
      </c>
      <c r="BR444" t="str">
        <f t="shared" si="376"/>
        <v>('i2023110600032','2022','in2023110400003','4'),</v>
      </c>
      <c r="BS444" t="str">
        <f t="shared" si="377"/>
        <v>('i2023110600032','2022','in2023110400004','4'),</v>
      </c>
      <c r="BT444" t="str">
        <f t="shared" si="378"/>
        <v>('i2023110600032','2022','in2023110400005','4'),</v>
      </c>
      <c r="BU444" t="str">
        <f t="shared" si="379"/>
        <v>('i2023110600032','2022','in2023110400006','4'),</v>
      </c>
      <c r="BV444" t="str">
        <f t="shared" si="380"/>
        <v>('i2023110600032','2022','in2023110400007','4'),</v>
      </c>
      <c r="BW444" t="str">
        <f t="shared" si="381"/>
        <v>('i2023110600032','2022','in2023110400008','4'),</v>
      </c>
      <c r="BX444" t="str">
        <f t="shared" si="382"/>
        <v>('i2023110600032','2022','in2023110400009','5'),</v>
      </c>
      <c r="BY444" t="str">
        <f t="shared" si="383"/>
        <v>('i2023110600032','2022','in2023110400010','4'),</v>
      </c>
      <c r="BZ444" t="str">
        <f t="shared" si="384"/>
        <v>('i2023110600032','2022','in2023110400011','3'),</v>
      </c>
      <c r="CA444" t="str">
        <f t="shared" si="385"/>
        <v>('i2023110600032','2022','in2023110400012','3'),</v>
      </c>
      <c r="CB444" t="str">
        <f t="shared" si="386"/>
        <v>('i2023110600032','2022','in2023110400013','2'),</v>
      </c>
      <c r="CC444" t="str">
        <f t="shared" si="387"/>
        <v>('i2023110600032','2022','in2023110400014','3'),</v>
      </c>
      <c r="CD444" t="str">
        <f t="shared" si="388"/>
        <v>('i2023110600032','2022','in2023110400015','3'),</v>
      </c>
      <c r="CE444" t="str">
        <f t="shared" si="389"/>
        <v>('i2023110600032','2022','in2023110400016','3'),</v>
      </c>
      <c r="CF444" t="str">
        <f t="shared" si="390"/>
        <v>('i2023110600032','2022','in2023110400017','2'),</v>
      </c>
      <c r="CG444" t="str">
        <f t="shared" si="391"/>
        <v>('i2023110600032','2022','in2023110400018','2'),</v>
      </c>
      <c r="CH444" t="str">
        <f t="shared" si="392"/>
        <v>('i2023110600032','2022','in2023110400019','5'),</v>
      </c>
      <c r="CI444" t="str">
        <f t="shared" si="393"/>
        <v>('i2023110600032','2022','in2023110400020','4'),</v>
      </c>
      <c r="CJ444" t="str">
        <f t="shared" si="394"/>
        <v>('i2023110600032','2022','in2023110400021','3'),</v>
      </c>
      <c r="CK444" t="str">
        <f t="shared" si="395"/>
        <v>('i2023110600032','2022','in2023110400022','3'),</v>
      </c>
      <c r="CL444" t="str">
        <f t="shared" si="396"/>
        <v>('i2023110600032','2022','in2023110400023','3'),</v>
      </c>
      <c r="CM444" t="str">
        <f t="shared" si="397"/>
        <v>('i2023110600032','2022','in2023110400024','3'),</v>
      </c>
      <c r="CN444" t="str">
        <f t="shared" si="398"/>
        <v>('i2023110600032','2022','in2023110400025','2'),</v>
      </c>
      <c r="CO444" t="str">
        <f t="shared" si="399"/>
        <v>('i2023110600032','2022','in2023110400026','2'),</v>
      </c>
      <c r="CP444" t="str">
        <f t="shared" si="400"/>
        <v>('i2023110600032','2022','in2023110400027','2'),</v>
      </c>
      <c r="CQ444" t="str">
        <f t="shared" si="401"/>
        <v>('i2023110600032','2022','in2023110400028','2'),</v>
      </c>
      <c r="CR444" t="str">
        <f t="shared" si="402"/>
        <v>('i2023110600032','2022','in2023110400029','3'),</v>
      </c>
      <c r="CS444" t="str">
        <f t="shared" si="403"/>
        <v>('i2023110600032','2022','in2023110400030','3'),</v>
      </c>
      <c r="CT444" t="str">
        <f t="shared" si="404"/>
        <v>('i2023110600032','2022','in2023110400031','2'),</v>
      </c>
      <c r="CU444" t="str">
        <f t="shared" si="405"/>
        <v>('i2023110600032','2022','in2023110400032','4'),</v>
      </c>
      <c r="CV444" t="str">
        <f t="shared" si="406"/>
        <v>('i2023110600032','2022','in2023110400033','4'),</v>
      </c>
      <c r="CW444" t="str">
        <f t="shared" si="407"/>
        <v>('i2023110600032','2022','in2023110400034','4'),</v>
      </c>
      <c r="CX444" t="str">
        <f t="shared" si="408"/>
        <v>('i2023110600032','2022','in2023110400035','4'),</v>
      </c>
      <c r="CY444" t="str">
        <f t="shared" si="409"/>
        <v>('i2023110600032','2022','in2023110400036','5'),</v>
      </c>
      <c r="CZ444" t="str">
        <f t="shared" si="410"/>
        <v>('i2023110600032','2022','in2023110400037','4'),</v>
      </c>
      <c r="DA444" t="str">
        <f t="shared" si="411"/>
        <v>('i2023110600032','2022','in2023110400038','4'),</v>
      </c>
      <c r="DB444" t="str">
        <f t="shared" si="412"/>
        <v>('i2023110600032','2022','in2023110400039','2'),</v>
      </c>
      <c r="DC444" t="str">
        <f t="shared" si="413"/>
        <v>('i2023110600032','2022','in2023110400040','4'),</v>
      </c>
      <c r="DD444" t="str">
        <f t="shared" si="414"/>
        <v>('i2023110600032','2022','in2023110400041','5'),</v>
      </c>
      <c r="DE444" t="str">
        <f t="shared" si="415"/>
        <v>('i2023110600032','2022','in2023110400042','4'),</v>
      </c>
      <c r="DF444" t="str">
        <f t="shared" si="416"/>
        <v>('i2023110600032','2022','in2023110400043','4'),</v>
      </c>
      <c r="DG444" t="str">
        <f t="shared" si="417"/>
        <v>('i2023110600032','2022','in2023110400044','4'),</v>
      </c>
      <c r="DH444" t="str">
        <f t="shared" si="418"/>
        <v>('i2023110600032','2022','in2023110400045','5'),</v>
      </c>
      <c r="DI444" t="str">
        <f t="shared" si="419"/>
        <v>('i2023110600032','2022','in2023110400046','5'),</v>
      </c>
      <c r="DJ444" t="str">
        <f t="shared" si="420"/>
        <v>('i2023110600032','2022','in2023110400047','5');</v>
      </c>
    </row>
    <row r="445" spans="1:114" x14ac:dyDescent="0.25">
      <c r="A445" s="4" t="str">
        <f>INDEX('instansi pusat'!$B$2:$C$623,MATCH(C445,'instansi pusat'!$D$2:$D$623,0),2)</f>
        <v>i2023110600034</v>
      </c>
      <c r="B445" s="6">
        <v>6179</v>
      </c>
      <c r="C445" s="5" t="s">
        <v>570</v>
      </c>
      <c r="D445" s="6">
        <v>2022</v>
      </c>
      <c r="E445" s="6">
        <v>1</v>
      </c>
      <c r="F445" s="6">
        <v>1</v>
      </c>
      <c r="G445" s="6">
        <v>2</v>
      </c>
      <c r="H445" s="6">
        <v>2</v>
      </c>
      <c r="I445" s="6">
        <v>2</v>
      </c>
      <c r="J445" s="6">
        <v>2</v>
      </c>
      <c r="K445" s="6">
        <v>2</v>
      </c>
      <c r="L445" s="6">
        <v>2</v>
      </c>
      <c r="M445" s="6">
        <v>1</v>
      </c>
      <c r="N445" s="6">
        <v>3</v>
      </c>
      <c r="O445" s="6">
        <v>1</v>
      </c>
      <c r="P445" s="6">
        <v>1</v>
      </c>
      <c r="Q445" s="6">
        <v>1</v>
      </c>
      <c r="R445" s="6">
        <v>2</v>
      </c>
      <c r="S445" s="6">
        <v>2</v>
      </c>
      <c r="T445" s="6">
        <v>4</v>
      </c>
      <c r="U445" s="6">
        <v>2</v>
      </c>
      <c r="V445" s="6">
        <v>2</v>
      </c>
      <c r="W445" s="6">
        <v>2</v>
      </c>
      <c r="X445" s="6">
        <v>2</v>
      </c>
      <c r="Y445" s="6">
        <v>1</v>
      </c>
      <c r="Z445" s="6">
        <v>1</v>
      </c>
      <c r="AA445" s="6">
        <v>1</v>
      </c>
      <c r="AB445" s="6">
        <v>1</v>
      </c>
      <c r="AC445" s="6">
        <v>1</v>
      </c>
      <c r="AD445" s="6">
        <v>1</v>
      </c>
      <c r="AE445" s="6">
        <v>1</v>
      </c>
      <c r="AF445" s="6">
        <v>1</v>
      </c>
      <c r="AG445" s="6">
        <v>1</v>
      </c>
      <c r="AH445" s="6">
        <v>1</v>
      </c>
      <c r="AI445" s="6">
        <v>1</v>
      </c>
      <c r="AJ445" s="6">
        <v>4</v>
      </c>
      <c r="AK445" s="6">
        <v>4</v>
      </c>
      <c r="AL445" s="6">
        <v>4</v>
      </c>
      <c r="AM445" s="6">
        <v>4</v>
      </c>
      <c r="AN445" s="6">
        <v>4</v>
      </c>
      <c r="AO445" s="6">
        <v>3</v>
      </c>
      <c r="AP445" s="6">
        <v>3</v>
      </c>
      <c r="AQ445" s="6">
        <v>1</v>
      </c>
      <c r="AR445" s="6">
        <v>3</v>
      </c>
      <c r="AS445" s="6">
        <v>2</v>
      </c>
      <c r="AT445" s="6">
        <v>4</v>
      </c>
      <c r="AU445" s="6">
        <v>1</v>
      </c>
      <c r="AV445" s="6">
        <v>4</v>
      </c>
      <c r="AW445" s="6">
        <v>4</v>
      </c>
      <c r="AX445" s="6">
        <v>4</v>
      </c>
      <c r="AY445" s="6">
        <v>4</v>
      </c>
      <c r="AZ445" s="3">
        <f t="shared" si="361"/>
        <v>1.8</v>
      </c>
      <c r="BA445" s="3">
        <f t="shared" si="362"/>
        <v>1.25</v>
      </c>
      <c r="BB445" s="3">
        <f t="shared" si="363"/>
        <v>2.5</v>
      </c>
      <c r="BC445" s="3">
        <f t="shared" si="364"/>
        <v>2</v>
      </c>
      <c r="BD445" s="3">
        <f t="shared" si="365"/>
        <v>1</v>
      </c>
      <c r="BE445" s="3">
        <f t="shared" si="366"/>
        <v>1</v>
      </c>
      <c r="BF445" s="3">
        <f t="shared" si="367"/>
        <v>3.2</v>
      </c>
      <c r="BG445" s="3">
        <f t="shared" si="368"/>
        <v>3.5</v>
      </c>
      <c r="BH445" s="3">
        <f t="shared" si="369"/>
        <v>1.8</v>
      </c>
      <c r="BI445" s="3">
        <f t="shared" si="370"/>
        <v>1.9</v>
      </c>
      <c r="BJ445" s="3">
        <f t="shared" si="371"/>
        <v>1</v>
      </c>
      <c r="BK445" s="3">
        <f t="shared" si="372"/>
        <v>3.3186813186813184</v>
      </c>
      <c r="BL445" s="3">
        <f t="shared" si="373"/>
        <v>2.3839999999999999</v>
      </c>
      <c r="BO445" t="s">
        <v>641</v>
      </c>
      <c r="BP445" t="str">
        <f t="shared" si="374"/>
        <v>('i2023110600034','2022','in2023110400001','1'),</v>
      </c>
      <c r="BQ445" t="str">
        <f t="shared" si="375"/>
        <v>('i2023110600034','2022','in2023110400002','1'),</v>
      </c>
      <c r="BR445" t="str">
        <f t="shared" si="376"/>
        <v>('i2023110600034','2022','in2023110400003','2'),</v>
      </c>
      <c r="BS445" t="str">
        <f t="shared" si="377"/>
        <v>('i2023110600034','2022','in2023110400004','2'),</v>
      </c>
      <c r="BT445" t="str">
        <f t="shared" si="378"/>
        <v>('i2023110600034','2022','in2023110400005','2'),</v>
      </c>
      <c r="BU445" t="str">
        <f t="shared" si="379"/>
        <v>('i2023110600034','2022','in2023110400006','2'),</v>
      </c>
      <c r="BV445" t="str">
        <f t="shared" si="380"/>
        <v>('i2023110600034','2022','in2023110400007','2'),</v>
      </c>
      <c r="BW445" t="str">
        <f t="shared" si="381"/>
        <v>('i2023110600034','2022','in2023110400008','2'),</v>
      </c>
      <c r="BX445" t="str">
        <f t="shared" si="382"/>
        <v>('i2023110600034','2022','in2023110400009','1'),</v>
      </c>
      <c r="BY445" t="str">
        <f t="shared" si="383"/>
        <v>('i2023110600034','2022','in2023110400010','3'),</v>
      </c>
      <c r="BZ445" t="str">
        <f t="shared" si="384"/>
        <v>('i2023110600034','2022','in2023110400011','1'),</v>
      </c>
      <c r="CA445" t="str">
        <f t="shared" si="385"/>
        <v>('i2023110600034','2022','in2023110400012','1'),</v>
      </c>
      <c r="CB445" t="str">
        <f t="shared" si="386"/>
        <v>('i2023110600034','2022','in2023110400013','1'),</v>
      </c>
      <c r="CC445" t="str">
        <f t="shared" si="387"/>
        <v>('i2023110600034','2022','in2023110400014','2'),</v>
      </c>
      <c r="CD445" t="str">
        <f t="shared" si="388"/>
        <v>('i2023110600034','2022','in2023110400015','2'),</v>
      </c>
      <c r="CE445" t="str">
        <f t="shared" si="389"/>
        <v>('i2023110600034','2022','in2023110400016','4'),</v>
      </c>
      <c r="CF445" t="str">
        <f t="shared" si="390"/>
        <v>('i2023110600034','2022','in2023110400017','2'),</v>
      </c>
      <c r="CG445" t="str">
        <f t="shared" si="391"/>
        <v>('i2023110600034','2022','in2023110400018','2'),</v>
      </c>
      <c r="CH445" t="str">
        <f t="shared" si="392"/>
        <v>('i2023110600034','2022','in2023110400019','2'),</v>
      </c>
      <c r="CI445" t="str">
        <f t="shared" si="393"/>
        <v>('i2023110600034','2022','in2023110400020','2'),</v>
      </c>
      <c r="CJ445" t="str">
        <f t="shared" si="394"/>
        <v>('i2023110600034','2022','in2023110400021','1'),</v>
      </c>
      <c r="CK445" t="str">
        <f t="shared" si="395"/>
        <v>('i2023110600034','2022','in2023110400022','1'),</v>
      </c>
      <c r="CL445" t="str">
        <f t="shared" si="396"/>
        <v>('i2023110600034','2022','in2023110400023','1'),</v>
      </c>
      <c r="CM445" t="str">
        <f t="shared" si="397"/>
        <v>('i2023110600034','2022','in2023110400024','1'),</v>
      </c>
      <c r="CN445" t="str">
        <f t="shared" si="398"/>
        <v>('i2023110600034','2022','in2023110400025','1'),</v>
      </c>
      <c r="CO445" t="str">
        <f t="shared" si="399"/>
        <v>('i2023110600034','2022','in2023110400026','1'),</v>
      </c>
      <c r="CP445" t="str">
        <f t="shared" si="400"/>
        <v>('i2023110600034','2022','in2023110400027','1'),</v>
      </c>
      <c r="CQ445" t="str">
        <f t="shared" si="401"/>
        <v>('i2023110600034','2022','in2023110400028','1'),</v>
      </c>
      <c r="CR445" t="str">
        <f t="shared" si="402"/>
        <v>('i2023110600034','2022','in2023110400029','1'),</v>
      </c>
      <c r="CS445" t="str">
        <f t="shared" si="403"/>
        <v>('i2023110600034','2022','in2023110400030','1'),</v>
      </c>
      <c r="CT445" t="str">
        <f t="shared" si="404"/>
        <v>('i2023110600034','2022','in2023110400031','1'),</v>
      </c>
      <c r="CU445" t="str">
        <f t="shared" si="405"/>
        <v>('i2023110600034','2022','in2023110400032','4'),</v>
      </c>
      <c r="CV445" t="str">
        <f t="shared" si="406"/>
        <v>('i2023110600034','2022','in2023110400033','4'),</v>
      </c>
      <c r="CW445" t="str">
        <f t="shared" si="407"/>
        <v>('i2023110600034','2022','in2023110400034','4'),</v>
      </c>
      <c r="CX445" t="str">
        <f t="shared" si="408"/>
        <v>('i2023110600034','2022','in2023110400035','4'),</v>
      </c>
      <c r="CY445" t="str">
        <f t="shared" si="409"/>
        <v>('i2023110600034','2022','in2023110400036','4'),</v>
      </c>
      <c r="CZ445" t="str">
        <f t="shared" si="410"/>
        <v>('i2023110600034','2022','in2023110400037','3'),</v>
      </c>
      <c r="DA445" t="str">
        <f t="shared" si="411"/>
        <v>('i2023110600034','2022','in2023110400038','3'),</v>
      </c>
      <c r="DB445" t="str">
        <f t="shared" si="412"/>
        <v>('i2023110600034','2022','in2023110400039','1'),</v>
      </c>
      <c r="DC445" t="str">
        <f t="shared" si="413"/>
        <v>('i2023110600034','2022','in2023110400040','3'),</v>
      </c>
      <c r="DD445" t="str">
        <f t="shared" si="414"/>
        <v>('i2023110600034','2022','in2023110400041','2'),</v>
      </c>
      <c r="DE445" t="str">
        <f t="shared" si="415"/>
        <v>('i2023110600034','2022','in2023110400042','4'),</v>
      </c>
      <c r="DF445" t="str">
        <f t="shared" si="416"/>
        <v>('i2023110600034','2022','in2023110400043','1'),</v>
      </c>
      <c r="DG445" t="str">
        <f t="shared" si="417"/>
        <v>('i2023110600034','2022','in2023110400044','4'),</v>
      </c>
      <c r="DH445" t="str">
        <f t="shared" si="418"/>
        <v>('i2023110600034','2022','in2023110400045','4'),</v>
      </c>
      <c r="DI445" t="str">
        <f t="shared" si="419"/>
        <v>('i2023110600034','2022','in2023110400046','4'),</v>
      </c>
      <c r="DJ445" t="str">
        <f t="shared" si="420"/>
        <v>('i2023110600034','2022','in2023110400047','4');</v>
      </c>
    </row>
    <row r="446" spans="1:114" x14ac:dyDescent="0.25">
      <c r="A446" s="4" t="str">
        <f>INDEX('instansi pusat'!$B$2:$C$623,MATCH(C446,'instansi pusat'!$D$2:$D$623,0),2)</f>
        <v>i2023110600440</v>
      </c>
      <c r="B446" s="6">
        <v>6872</v>
      </c>
      <c r="C446" s="5" t="s">
        <v>587</v>
      </c>
      <c r="D446" s="6">
        <v>2022</v>
      </c>
      <c r="E446" s="6">
        <v>2</v>
      </c>
      <c r="F446" s="6">
        <v>2</v>
      </c>
      <c r="G446" s="6">
        <v>3</v>
      </c>
      <c r="H446" s="6">
        <v>3</v>
      </c>
      <c r="I446" s="6">
        <v>3</v>
      </c>
      <c r="J446" s="6">
        <v>3</v>
      </c>
      <c r="K446" s="6">
        <v>3</v>
      </c>
      <c r="L446" s="6">
        <v>2</v>
      </c>
      <c r="M446" s="6">
        <v>2</v>
      </c>
      <c r="N446" s="6">
        <v>3</v>
      </c>
      <c r="O446" s="6">
        <v>1</v>
      </c>
      <c r="P446" s="6">
        <v>1</v>
      </c>
      <c r="Q446" s="6">
        <v>3</v>
      </c>
      <c r="R446" s="6">
        <v>1</v>
      </c>
      <c r="S446" s="6">
        <v>1</v>
      </c>
      <c r="T446" s="6">
        <v>2</v>
      </c>
      <c r="U446" s="6">
        <v>3</v>
      </c>
      <c r="V446" s="6">
        <v>2</v>
      </c>
      <c r="W446" s="6">
        <v>2</v>
      </c>
      <c r="X446" s="6">
        <v>3</v>
      </c>
      <c r="Y446" s="6">
        <v>1</v>
      </c>
      <c r="Z446" s="6">
        <v>1</v>
      </c>
      <c r="AA446" s="6">
        <v>1</v>
      </c>
      <c r="AB446" s="6">
        <v>1</v>
      </c>
      <c r="AC446" s="6">
        <v>1</v>
      </c>
      <c r="AD446" s="6">
        <v>1</v>
      </c>
      <c r="AE446" s="6">
        <v>1</v>
      </c>
      <c r="AF446" s="6">
        <v>1</v>
      </c>
      <c r="AG446" s="6">
        <v>1</v>
      </c>
      <c r="AH446" s="6">
        <v>1</v>
      </c>
      <c r="AI446" s="6">
        <v>1</v>
      </c>
      <c r="AJ446" s="6">
        <v>4</v>
      </c>
      <c r="AK446" s="6">
        <v>4</v>
      </c>
      <c r="AL446" s="6">
        <v>4</v>
      </c>
      <c r="AM446" s="6">
        <v>3</v>
      </c>
      <c r="AN446" s="6">
        <v>3</v>
      </c>
      <c r="AO446" s="6">
        <v>3</v>
      </c>
      <c r="AP446" s="6">
        <v>3</v>
      </c>
      <c r="AQ446" s="6">
        <v>1</v>
      </c>
      <c r="AR446" s="6">
        <v>1</v>
      </c>
      <c r="AS446" s="6">
        <v>1</v>
      </c>
      <c r="AT446" s="6">
        <v>4</v>
      </c>
      <c r="AU446" s="6">
        <v>2</v>
      </c>
      <c r="AV446" s="6">
        <v>2</v>
      </c>
      <c r="AW446" s="6">
        <v>3</v>
      </c>
      <c r="AX446" s="6">
        <v>4</v>
      </c>
      <c r="AY446" s="6">
        <v>3</v>
      </c>
      <c r="AZ446" s="3">
        <f t="shared" si="361"/>
        <v>2.6</v>
      </c>
      <c r="BA446" s="3">
        <f t="shared" si="362"/>
        <v>1.5</v>
      </c>
      <c r="BB446" s="3">
        <f t="shared" si="363"/>
        <v>2</v>
      </c>
      <c r="BC446" s="3">
        <f t="shared" si="364"/>
        <v>2.5</v>
      </c>
      <c r="BD446" s="3">
        <f t="shared" si="365"/>
        <v>1</v>
      </c>
      <c r="BE446" s="3">
        <f t="shared" si="366"/>
        <v>1</v>
      </c>
      <c r="BF446" s="3">
        <f t="shared" si="367"/>
        <v>2.7</v>
      </c>
      <c r="BG446" s="3">
        <f t="shared" si="368"/>
        <v>3</v>
      </c>
      <c r="BH446" s="3">
        <f t="shared" si="369"/>
        <v>2.6</v>
      </c>
      <c r="BI446" s="3">
        <f t="shared" si="370"/>
        <v>1.9000000000000001</v>
      </c>
      <c r="BJ446" s="3">
        <f t="shared" si="371"/>
        <v>1</v>
      </c>
      <c r="BK446" s="3">
        <f t="shared" si="372"/>
        <v>2.8186813186813184</v>
      </c>
      <c r="BL446" s="3">
        <f t="shared" si="373"/>
        <v>2.2605</v>
      </c>
      <c r="BO446" t="s">
        <v>641</v>
      </c>
      <c r="BP446" t="str">
        <f t="shared" si="374"/>
        <v>('i2023110600440','2022','in2023110400001','2'),</v>
      </c>
      <c r="BQ446" t="str">
        <f t="shared" si="375"/>
        <v>('i2023110600440','2022','in2023110400002','2'),</v>
      </c>
      <c r="BR446" t="str">
        <f t="shared" si="376"/>
        <v>('i2023110600440','2022','in2023110400003','3'),</v>
      </c>
      <c r="BS446" t="str">
        <f t="shared" si="377"/>
        <v>('i2023110600440','2022','in2023110400004','3'),</v>
      </c>
      <c r="BT446" t="str">
        <f t="shared" si="378"/>
        <v>('i2023110600440','2022','in2023110400005','3'),</v>
      </c>
      <c r="BU446" t="str">
        <f t="shared" si="379"/>
        <v>('i2023110600440','2022','in2023110400006','3'),</v>
      </c>
      <c r="BV446" t="str">
        <f t="shared" si="380"/>
        <v>('i2023110600440','2022','in2023110400007','3'),</v>
      </c>
      <c r="BW446" t="str">
        <f t="shared" si="381"/>
        <v>('i2023110600440','2022','in2023110400008','2'),</v>
      </c>
      <c r="BX446" t="str">
        <f t="shared" si="382"/>
        <v>('i2023110600440','2022','in2023110400009','2'),</v>
      </c>
      <c r="BY446" t="str">
        <f t="shared" si="383"/>
        <v>('i2023110600440','2022','in2023110400010','3'),</v>
      </c>
      <c r="BZ446" t="str">
        <f t="shared" si="384"/>
        <v>('i2023110600440','2022','in2023110400011','1'),</v>
      </c>
      <c r="CA446" t="str">
        <f t="shared" si="385"/>
        <v>('i2023110600440','2022','in2023110400012','1'),</v>
      </c>
      <c r="CB446" t="str">
        <f t="shared" si="386"/>
        <v>('i2023110600440','2022','in2023110400013','3'),</v>
      </c>
      <c r="CC446" t="str">
        <f t="shared" si="387"/>
        <v>('i2023110600440','2022','in2023110400014','1'),</v>
      </c>
      <c r="CD446" t="str">
        <f t="shared" si="388"/>
        <v>('i2023110600440','2022','in2023110400015','1'),</v>
      </c>
      <c r="CE446" t="str">
        <f t="shared" si="389"/>
        <v>('i2023110600440','2022','in2023110400016','2'),</v>
      </c>
      <c r="CF446" t="str">
        <f t="shared" si="390"/>
        <v>('i2023110600440','2022','in2023110400017','3'),</v>
      </c>
      <c r="CG446" t="str">
        <f t="shared" si="391"/>
        <v>('i2023110600440','2022','in2023110400018','2'),</v>
      </c>
      <c r="CH446" t="str">
        <f t="shared" si="392"/>
        <v>('i2023110600440','2022','in2023110400019','2'),</v>
      </c>
      <c r="CI446" t="str">
        <f t="shared" si="393"/>
        <v>('i2023110600440','2022','in2023110400020','3'),</v>
      </c>
      <c r="CJ446" t="str">
        <f t="shared" si="394"/>
        <v>('i2023110600440','2022','in2023110400021','1'),</v>
      </c>
      <c r="CK446" t="str">
        <f t="shared" si="395"/>
        <v>('i2023110600440','2022','in2023110400022','1'),</v>
      </c>
      <c r="CL446" t="str">
        <f t="shared" si="396"/>
        <v>('i2023110600440','2022','in2023110400023','1'),</v>
      </c>
      <c r="CM446" t="str">
        <f t="shared" si="397"/>
        <v>('i2023110600440','2022','in2023110400024','1'),</v>
      </c>
      <c r="CN446" t="str">
        <f t="shared" si="398"/>
        <v>('i2023110600440','2022','in2023110400025','1'),</v>
      </c>
      <c r="CO446" t="str">
        <f t="shared" si="399"/>
        <v>('i2023110600440','2022','in2023110400026','1'),</v>
      </c>
      <c r="CP446" t="str">
        <f t="shared" si="400"/>
        <v>('i2023110600440','2022','in2023110400027','1'),</v>
      </c>
      <c r="CQ446" t="str">
        <f t="shared" si="401"/>
        <v>('i2023110600440','2022','in2023110400028','1'),</v>
      </c>
      <c r="CR446" t="str">
        <f t="shared" si="402"/>
        <v>('i2023110600440','2022','in2023110400029','1'),</v>
      </c>
      <c r="CS446" t="str">
        <f t="shared" si="403"/>
        <v>('i2023110600440','2022','in2023110400030','1'),</v>
      </c>
      <c r="CT446" t="str">
        <f t="shared" si="404"/>
        <v>('i2023110600440','2022','in2023110400031','1'),</v>
      </c>
      <c r="CU446" t="str">
        <f t="shared" si="405"/>
        <v>('i2023110600440','2022','in2023110400032','4'),</v>
      </c>
      <c r="CV446" t="str">
        <f t="shared" si="406"/>
        <v>('i2023110600440','2022','in2023110400033','4'),</v>
      </c>
      <c r="CW446" t="str">
        <f t="shared" si="407"/>
        <v>('i2023110600440','2022','in2023110400034','4'),</v>
      </c>
      <c r="CX446" t="str">
        <f t="shared" si="408"/>
        <v>('i2023110600440','2022','in2023110400035','3'),</v>
      </c>
      <c r="CY446" t="str">
        <f t="shared" si="409"/>
        <v>('i2023110600440','2022','in2023110400036','3'),</v>
      </c>
      <c r="CZ446" t="str">
        <f t="shared" si="410"/>
        <v>('i2023110600440','2022','in2023110400037','3'),</v>
      </c>
      <c r="DA446" t="str">
        <f t="shared" si="411"/>
        <v>('i2023110600440','2022','in2023110400038','3'),</v>
      </c>
      <c r="DB446" t="str">
        <f t="shared" si="412"/>
        <v>('i2023110600440','2022','in2023110400039','1'),</v>
      </c>
      <c r="DC446" t="str">
        <f t="shared" si="413"/>
        <v>('i2023110600440','2022','in2023110400040','1'),</v>
      </c>
      <c r="DD446" t="str">
        <f t="shared" si="414"/>
        <v>('i2023110600440','2022','in2023110400041','1'),</v>
      </c>
      <c r="DE446" t="str">
        <f t="shared" si="415"/>
        <v>('i2023110600440','2022','in2023110400042','4'),</v>
      </c>
      <c r="DF446" t="str">
        <f t="shared" si="416"/>
        <v>('i2023110600440','2022','in2023110400043','2'),</v>
      </c>
      <c r="DG446" t="str">
        <f t="shared" si="417"/>
        <v>('i2023110600440','2022','in2023110400044','2'),</v>
      </c>
      <c r="DH446" t="str">
        <f t="shared" si="418"/>
        <v>('i2023110600440','2022','in2023110400045','3'),</v>
      </c>
      <c r="DI446" t="str">
        <f t="shared" si="419"/>
        <v>('i2023110600440','2022','in2023110400046','4'),</v>
      </c>
      <c r="DJ446" t="str">
        <f t="shared" si="420"/>
        <v>('i2023110600440','2022','in2023110400047','3');</v>
      </c>
    </row>
    <row r="447" spans="1:114" x14ac:dyDescent="0.25">
      <c r="A447" s="4" t="str">
        <f>INDEX('instansi pusat'!$B$2:$C$623,MATCH(C447,'instansi pusat'!$D$2:$D$623,0),2)</f>
        <v>i2023110600261</v>
      </c>
      <c r="B447" s="6">
        <v>6871</v>
      </c>
      <c r="C447" s="5" t="s">
        <v>586</v>
      </c>
      <c r="D447" s="6">
        <v>2022</v>
      </c>
      <c r="E447" s="6">
        <v>3</v>
      </c>
      <c r="F447" s="6">
        <v>3</v>
      </c>
      <c r="G447" s="6">
        <v>4</v>
      </c>
      <c r="H447" s="6">
        <v>3</v>
      </c>
      <c r="I447" s="6">
        <v>3</v>
      </c>
      <c r="J447" s="6">
        <v>3</v>
      </c>
      <c r="K447" s="6">
        <v>3</v>
      </c>
      <c r="L447" s="6">
        <v>3</v>
      </c>
      <c r="M447" s="6">
        <v>3</v>
      </c>
      <c r="N447" s="6">
        <v>5</v>
      </c>
      <c r="O447" s="6">
        <v>2</v>
      </c>
      <c r="P447" s="6">
        <v>2</v>
      </c>
      <c r="Q447" s="6">
        <v>3</v>
      </c>
      <c r="R447" s="6">
        <v>2</v>
      </c>
      <c r="S447" s="6">
        <v>5</v>
      </c>
      <c r="T447" s="6">
        <v>3</v>
      </c>
      <c r="U447" s="6">
        <v>3</v>
      </c>
      <c r="V447" s="6">
        <v>3</v>
      </c>
      <c r="W447" s="6">
        <v>5</v>
      </c>
      <c r="X447" s="6">
        <v>5</v>
      </c>
      <c r="Y447" s="6">
        <v>1</v>
      </c>
      <c r="Z447" s="6">
        <v>3</v>
      </c>
      <c r="AA447" s="6">
        <v>1</v>
      </c>
      <c r="AB447" s="6">
        <v>1</v>
      </c>
      <c r="AC447" s="6">
        <v>2</v>
      </c>
      <c r="AD447" s="6">
        <v>1</v>
      </c>
      <c r="AE447" s="6">
        <v>1</v>
      </c>
      <c r="AF447" s="6">
        <v>1</v>
      </c>
      <c r="AG447" s="6">
        <v>1</v>
      </c>
      <c r="AH447" s="6">
        <v>1</v>
      </c>
      <c r="AI447" s="6">
        <v>2</v>
      </c>
      <c r="AJ447" s="6">
        <v>4</v>
      </c>
      <c r="AK447" s="6">
        <v>4</v>
      </c>
      <c r="AL447" s="6">
        <v>4</v>
      </c>
      <c r="AM447" s="6">
        <v>3</v>
      </c>
      <c r="AN447" s="6">
        <v>5</v>
      </c>
      <c r="AO447" s="6">
        <v>3</v>
      </c>
      <c r="AP447" s="6">
        <v>3</v>
      </c>
      <c r="AQ447" s="6">
        <v>3</v>
      </c>
      <c r="AR447" s="6">
        <v>5</v>
      </c>
      <c r="AS447" s="6">
        <v>3</v>
      </c>
      <c r="AT447" s="6">
        <v>5</v>
      </c>
      <c r="AU447" s="6">
        <v>3</v>
      </c>
      <c r="AV447" s="6">
        <v>4</v>
      </c>
      <c r="AW447" s="6">
        <v>5</v>
      </c>
      <c r="AX447" s="6">
        <v>5</v>
      </c>
      <c r="AY447" s="6">
        <v>5</v>
      </c>
      <c r="AZ447" s="3">
        <f t="shared" si="361"/>
        <v>3.3000000000000003</v>
      </c>
      <c r="BA447" s="3">
        <f t="shared" si="362"/>
        <v>2.25</v>
      </c>
      <c r="BB447" s="3">
        <f t="shared" si="363"/>
        <v>3.5</v>
      </c>
      <c r="BC447" s="3">
        <f t="shared" si="364"/>
        <v>5</v>
      </c>
      <c r="BD447" s="3">
        <f t="shared" si="365"/>
        <v>1.375</v>
      </c>
      <c r="BE447" s="3">
        <f t="shared" si="366"/>
        <v>1.3333333333333333</v>
      </c>
      <c r="BF447" s="3">
        <f t="shared" si="367"/>
        <v>3.7</v>
      </c>
      <c r="BG447" s="3">
        <f t="shared" si="368"/>
        <v>4.5</v>
      </c>
      <c r="BH447" s="3">
        <f t="shared" si="369"/>
        <v>3.3000000000000003</v>
      </c>
      <c r="BI447" s="3">
        <f t="shared" si="370"/>
        <v>3.3000000000000003</v>
      </c>
      <c r="BJ447" s="3">
        <f t="shared" si="371"/>
        <v>1.3636363636363635</v>
      </c>
      <c r="BK447" s="3">
        <f t="shared" si="372"/>
        <v>4.0164835164835164</v>
      </c>
      <c r="BL447" s="3">
        <f t="shared" si="373"/>
        <v>3.3065000000000002</v>
      </c>
      <c r="BO447" t="s">
        <v>641</v>
      </c>
      <c r="BP447" t="str">
        <f t="shared" si="374"/>
        <v>('i2023110600261','2022','in2023110400001','3'),</v>
      </c>
      <c r="BQ447" t="str">
        <f t="shared" si="375"/>
        <v>('i2023110600261','2022','in2023110400002','3'),</v>
      </c>
      <c r="BR447" t="str">
        <f t="shared" si="376"/>
        <v>('i2023110600261','2022','in2023110400003','4'),</v>
      </c>
      <c r="BS447" t="str">
        <f t="shared" si="377"/>
        <v>('i2023110600261','2022','in2023110400004','3'),</v>
      </c>
      <c r="BT447" t="str">
        <f t="shared" si="378"/>
        <v>('i2023110600261','2022','in2023110400005','3'),</v>
      </c>
      <c r="BU447" t="str">
        <f t="shared" si="379"/>
        <v>('i2023110600261','2022','in2023110400006','3'),</v>
      </c>
      <c r="BV447" t="str">
        <f t="shared" si="380"/>
        <v>('i2023110600261','2022','in2023110400007','3'),</v>
      </c>
      <c r="BW447" t="str">
        <f t="shared" si="381"/>
        <v>('i2023110600261','2022','in2023110400008','3'),</v>
      </c>
      <c r="BX447" t="str">
        <f t="shared" si="382"/>
        <v>('i2023110600261','2022','in2023110400009','3'),</v>
      </c>
      <c r="BY447" t="str">
        <f t="shared" si="383"/>
        <v>('i2023110600261','2022','in2023110400010','5'),</v>
      </c>
      <c r="BZ447" t="str">
        <f t="shared" si="384"/>
        <v>('i2023110600261','2022','in2023110400011','2'),</v>
      </c>
      <c r="CA447" t="str">
        <f t="shared" si="385"/>
        <v>('i2023110600261','2022','in2023110400012','2'),</v>
      </c>
      <c r="CB447" t="str">
        <f t="shared" si="386"/>
        <v>('i2023110600261','2022','in2023110400013','3'),</v>
      </c>
      <c r="CC447" t="str">
        <f t="shared" si="387"/>
        <v>('i2023110600261','2022','in2023110400014','2'),</v>
      </c>
      <c r="CD447" t="str">
        <f t="shared" si="388"/>
        <v>('i2023110600261','2022','in2023110400015','5'),</v>
      </c>
      <c r="CE447" t="str">
        <f t="shared" si="389"/>
        <v>('i2023110600261','2022','in2023110400016','3'),</v>
      </c>
      <c r="CF447" t="str">
        <f t="shared" si="390"/>
        <v>('i2023110600261','2022','in2023110400017','3'),</v>
      </c>
      <c r="CG447" t="str">
        <f t="shared" si="391"/>
        <v>('i2023110600261','2022','in2023110400018','3'),</v>
      </c>
      <c r="CH447" t="str">
        <f t="shared" si="392"/>
        <v>('i2023110600261','2022','in2023110400019','5'),</v>
      </c>
      <c r="CI447" t="str">
        <f t="shared" si="393"/>
        <v>('i2023110600261','2022','in2023110400020','5'),</v>
      </c>
      <c r="CJ447" t="str">
        <f t="shared" si="394"/>
        <v>('i2023110600261','2022','in2023110400021','1'),</v>
      </c>
      <c r="CK447" t="str">
        <f t="shared" si="395"/>
        <v>('i2023110600261','2022','in2023110400022','3'),</v>
      </c>
      <c r="CL447" t="str">
        <f t="shared" si="396"/>
        <v>('i2023110600261','2022','in2023110400023','1'),</v>
      </c>
      <c r="CM447" t="str">
        <f t="shared" si="397"/>
        <v>('i2023110600261','2022','in2023110400024','1'),</v>
      </c>
      <c r="CN447" t="str">
        <f t="shared" si="398"/>
        <v>('i2023110600261','2022','in2023110400025','2'),</v>
      </c>
      <c r="CO447" t="str">
        <f t="shared" si="399"/>
        <v>('i2023110600261','2022','in2023110400026','1'),</v>
      </c>
      <c r="CP447" t="str">
        <f t="shared" si="400"/>
        <v>('i2023110600261','2022','in2023110400027','1'),</v>
      </c>
      <c r="CQ447" t="str">
        <f t="shared" si="401"/>
        <v>('i2023110600261','2022','in2023110400028','1'),</v>
      </c>
      <c r="CR447" t="str">
        <f t="shared" si="402"/>
        <v>('i2023110600261','2022','in2023110400029','1'),</v>
      </c>
      <c r="CS447" t="str">
        <f t="shared" si="403"/>
        <v>('i2023110600261','2022','in2023110400030','1'),</v>
      </c>
      <c r="CT447" t="str">
        <f t="shared" si="404"/>
        <v>('i2023110600261','2022','in2023110400031','2'),</v>
      </c>
      <c r="CU447" t="str">
        <f t="shared" si="405"/>
        <v>('i2023110600261','2022','in2023110400032','4'),</v>
      </c>
      <c r="CV447" t="str">
        <f t="shared" si="406"/>
        <v>('i2023110600261','2022','in2023110400033','4'),</v>
      </c>
      <c r="CW447" t="str">
        <f t="shared" si="407"/>
        <v>('i2023110600261','2022','in2023110400034','4'),</v>
      </c>
      <c r="CX447" t="str">
        <f t="shared" si="408"/>
        <v>('i2023110600261','2022','in2023110400035','3'),</v>
      </c>
      <c r="CY447" t="str">
        <f t="shared" si="409"/>
        <v>('i2023110600261','2022','in2023110400036','5'),</v>
      </c>
      <c r="CZ447" t="str">
        <f t="shared" si="410"/>
        <v>('i2023110600261','2022','in2023110400037','3'),</v>
      </c>
      <c r="DA447" t="str">
        <f t="shared" si="411"/>
        <v>('i2023110600261','2022','in2023110400038','3'),</v>
      </c>
      <c r="DB447" t="str">
        <f t="shared" si="412"/>
        <v>('i2023110600261','2022','in2023110400039','3'),</v>
      </c>
      <c r="DC447" t="str">
        <f t="shared" si="413"/>
        <v>('i2023110600261','2022','in2023110400040','5'),</v>
      </c>
      <c r="DD447" t="str">
        <f t="shared" si="414"/>
        <v>('i2023110600261','2022','in2023110400041','3'),</v>
      </c>
      <c r="DE447" t="str">
        <f t="shared" si="415"/>
        <v>('i2023110600261','2022','in2023110400042','5'),</v>
      </c>
      <c r="DF447" t="str">
        <f t="shared" si="416"/>
        <v>('i2023110600261','2022','in2023110400043','3'),</v>
      </c>
      <c r="DG447" t="str">
        <f t="shared" si="417"/>
        <v>('i2023110600261','2022','in2023110400044','4'),</v>
      </c>
      <c r="DH447" t="str">
        <f t="shared" si="418"/>
        <v>('i2023110600261','2022','in2023110400045','5'),</v>
      </c>
      <c r="DI447" t="str">
        <f t="shared" si="419"/>
        <v>('i2023110600261','2022','in2023110400046','5'),</v>
      </c>
      <c r="DJ447" t="str">
        <f t="shared" si="420"/>
        <v>('i2023110600261','2022','in2023110400047','5');</v>
      </c>
    </row>
    <row r="448" spans="1:114" x14ac:dyDescent="0.25">
      <c r="A448" s="4" t="str">
        <f>INDEX('instansi pusat'!$B$2:$C$623,MATCH(C448,'instansi pusat'!$D$2:$D$623,0),2)</f>
        <v>i2023110600309</v>
      </c>
      <c r="B448" s="6">
        <v>8171</v>
      </c>
      <c r="C448" s="5" t="s">
        <v>607</v>
      </c>
      <c r="D448" s="6">
        <v>2022</v>
      </c>
      <c r="E448" s="6">
        <v>3</v>
      </c>
      <c r="F448" s="6">
        <v>3</v>
      </c>
      <c r="G448" s="6">
        <v>4</v>
      </c>
      <c r="H448" s="6">
        <v>4</v>
      </c>
      <c r="I448" s="6">
        <v>4</v>
      </c>
      <c r="J448" s="6">
        <v>4</v>
      </c>
      <c r="K448" s="6">
        <v>4</v>
      </c>
      <c r="L448" s="6">
        <v>5</v>
      </c>
      <c r="M448" s="6">
        <v>3</v>
      </c>
      <c r="N448" s="6">
        <v>5</v>
      </c>
      <c r="O448" s="6">
        <v>1</v>
      </c>
      <c r="P448" s="6">
        <v>1</v>
      </c>
      <c r="Q448" s="6">
        <v>1</v>
      </c>
      <c r="R448" s="6">
        <v>2</v>
      </c>
      <c r="S448" s="6">
        <v>4</v>
      </c>
      <c r="T448" s="6">
        <v>4</v>
      </c>
      <c r="U448" s="6">
        <v>2</v>
      </c>
      <c r="V448" s="6">
        <v>3</v>
      </c>
      <c r="W448" s="6">
        <v>2</v>
      </c>
      <c r="X448" s="6">
        <v>3</v>
      </c>
      <c r="Y448" s="6">
        <v>1</v>
      </c>
      <c r="Z448" s="6">
        <v>1</v>
      </c>
      <c r="AA448" s="6">
        <v>1</v>
      </c>
      <c r="AB448" s="6">
        <v>1</v>
      </c>
      <c r="AC448" s="6">
        <v>2</v>
      </c>
      <c r="AD448" s="6">
        <v>1</v>
      </c>
      <c r="AE448" s="6">
        <v>1</v>
      </c>
      <c r="AF448" s="6">
        <v>1</v>
      </c>
      <c r="AG448" s="6">
        <v>1</v>
      </c>
      <c r="AH448" s="6">
        <v>1</v>
      </c>
      <c r="AI448" s="6">
        <v>1</v>
      </c>
      <c r="AJ448" s="6">
        <v>4</v>
      </c>
      <c r="AK448" s="6">
        <v>4</v>
      </c>
      <c r="AL448" s="6">
        <v>4</v>
      </c>
      <c r="AM448" s="6">
        <v>4</v>
      </c>
      <c r="AN448" s="6">
        <v>3</v>
      </c>
      <c r="AO448" s="6">
        <v>4</v>
      </c>
      <c r="AP448" s="6">
        <v>3</v>
      </c>
      <c r="AQ448" s="6">
        <v>3</v>
      </c>
      <c r="AR448" s="6">
        <v>3</v>
      </c>
      <c r="AS448" s="6">
        <v>4</v>
      </c>
      <c r="AT448" s="6">
        <v>4</v>
      </c>
      <c r="AU448" s="6">
        <v>1</v>
      </c>
      <c r="AV448" s="6">
        <v>4</v>
      </c>
      <c r="AW448" s="6">
        <v>4</v>
      </c>
      <c r="AX448" s="6">
        <v>4</v>
      </c>
      <c r="AY448" s="6">
        <v>3</v>
      </c>
      <c r="AZ448" s="3">
        <f t="shared" si="361"/>
        <v>3.9000000000000004</v>
      </c>
      <c r="BA448" s="3">
        <f t="shared" si="362"/>
        <v>1.25</v>
      </c>
      <c r="BB448" s="3">
        <f t="shared" si="363"/>
        <v>3.25</v>
      </c>
      <c r="BC448" s="3">
        <f t="shared" si="364"/>
        <v>2.5</v>
      </c>
      <c r="BD448" s="3">
        <f t="shared" si="365"/>
        <v>1.125</v>
      </c>
      <c r="BE448" s="3">
        <f t="shared" si="366"/>
        <v>1</v>
      </c>
      <c r="BF448" s="3">
        <f t="shared" si="367"/>
        <v>3.6</v>
      </c>
      <c r="BG448" s="3">
        <f t="shared" si="368"/>
        <v>3.333333333333333</v>
      </c>
      <c r="BH448" s="3">
        <f t="shared" si="369"/>
        <v>3.9000000000000004</v>
      </c>
      <c r="BI448" s="3">
        <f t="shared" si="370"/>
        <v>2.2999999999999998</v>
      </c>
      <c r="BJ448" s="3">
        <f t="shared" si="371"/>
        <v>1.0909090909090908</v>
      </c>
      <c r="BK448" s="3">
        <f t="shared" si="372"/>
        <v>3.4945054945054941</v>
      </c>
      <c r="BL448" s="3">
        <f t="shared" si="373"/>
        <v>2.8519999999999999</v>
      </c>
      <c r="BO448" t="s">
        <v>641</v>
      </c>
      <c r="BP448" t="str">
        <f t="shared" si="374"/>
        <v>('i2023110600309','2022','in2023110400001','3'),</v>
      </c>
      <c r="BQ448" t="str">
        <f t="shared" si="375"/>
        <v>('i2023110600309','2022','in2023110400002','3'),</v>
      </c>
      <c r="BR448" t="str">
        <f t="shared" si="376"/>
        <v>('i2023110600309','2022','in2023110400003','4'),</v>
      </c>
      <c r="BS448" t="str">
        <f t="shared" si="377"/>
        <v>('i2023110600309','2022','in2023110400004','4'),</v>
      </c>
      <c r="BT448" t="str">
        <f t="shared" si="378"/>
        <v>('i2023110600309','2022','in2023110400005','4'),</v>
      </c>
      <c r="BU448" t="str">
        <f t="shared" si="379"/>
        <v>('i2023110600309','2022','in2023110400006','4'),</v>
      </c>
      <c r="BV448" t="str">
        <f t="shared" si="380"/>
        <v>('i2023110600309','2022','in2023110400007','4'),</v>
      </c>
      <c r="BW448" t="str">
        <f t="shared" si="381"/>
        <v>('i2023110600309','2022','in2023110400008','5'),</v>
      </c>
      <c r="BX448" t="str">
        <f t="shared" si="382"/>
        <v>('i2023110600309','2022','in2023110400009','3'),</v>
      </c>
      <c r="BY448" t="str">
        <f t="shared" si="383"/>
        <v>('i2023110600309','2022','in2023110400010','5'),</v>
      </c>
      <c r="BZ448" t="str">
        <f t="shared" si="384"/>
        <v>('i2023110600309','2022','in2023110400011','1'),</v>
      </c>
      <c r="CA448" t="str">
        <f t="shared" si="385"/>
        <v>('i2023110600309','2022','in2023110400012','1'),</v>
      </c>
      <c r="CB448" t="str">
        <f t="shared" si="386"/>
        <v>('i2023110600309','2022','in2023110400013','1'),</v>
      </c>
      <c r="CC448" t="str">
        <f t="shared" si="387"/>
        <v>('i2023110600309','2022','in2023110400014','2'),</v>
      </c>
      <c r="CD448" t="str">
        <f t="shared" si="388"/>
        <v>('i2023110600309','2022','in2023110400015','4'),</v>
      </c>
      <c r="CE448" t="str">
        <f t="shared" si="389"/>
        <v>('i2023110600309','2022','in2023110400016','4'),</v>
      </c>
      <c r="CF448" t="str">
        <f t="shared" si="390"/>
        <v>('i2023110600309','2022','in2023110400017','2'),</v>
      </c>
      <c r="CG448" t="str">
        <f t="shared" si="391"/>
        <v>('i2023110600309','2022','in2023110400018','3'),</v>
      </c>
      <c r="CH448" t="str">
        <f t="shared" si="392"/>
        <v>('i2023110600309','2022','in2023110400019','2'),</v>
      </c>
      <c r="CI448" t="str">
        <f t="shared" si="393"/>
        <v>('i2023110600309','2022','in2023110400020','3'),</v>
      </c>
      <c r="CJ448" t="str">
        <f t="shared" si="394"/>
        <v>('i2023110600309','2022','in2023110400021','1'),</v>
      </c>
      <c r="CK448" t="str">
        <f t="shared" si="395"/>
        <v>('i2023110600309','2022','in2023110400022','1'),</v>
      </c>
      <c r="CL448" t="str">
        <f t="shared" si="396"/>
        <v>('i2023110600309','2022','in2023110400023','1'),</v>
      </c>
      <c r="CM448" t="str">
        <f t="shared" si="397"/>
        <v>('i2023110600309','2022','in2023110400024','1'),</v>
      </c>
      <c r="CN448" t="str">
        <f t="shared" si="398"/>
        <v>('i2023110600309','2022','in2023110400025','2'),</v>
      </c>
      <c r="CO448" t="str">
        <f t="shared" si="399"/>
        <v>('i2023110600309','2022','in2023110400026','1'),</v>
      </c>
      <c r="CP448" t="str">
        <f t="shared" si="400"/>
        <v>('i2023110600309','2022','in2023110400027','1'),</v>
      </c>
      <c r="CQ448" t="str">
        <f t="shared" si="401"/>
        <v>('i2023110600309','2022','in2023110400028','1'),</v>
      </c>
      <c r="CR448" t="str">
        <f t="shared" si="402"/>
        <v>('i2023110600309','2022','in2023110400029','1'),</v>
      </c>
      <c r="CS448" t="str">
        <f t="shared" si="403"/>
        <v>('i2023110600309','2022','in2023110400030','1'),</v>
      </c>
      <c r="CT448" t="str">
        <f t="shared" si="404"/>
        <v>('i2023110600309','2022','in2023110400031','1'),</v>
      </c>
      <c r="CU448" t="str">
        <f t="shared" si="405"/>
        <v>('i2023110600309','2022','in2023110400032','4'),</v>
      </c>
      <c r="CV448" t="str">
        <f t="shared" si="406"/>
        <v>('i2023110600309','2022','in2023110400033','4'),</v>
      </c>
      <c r="CW448" t="str">
        <f t="shared" si="407"/>
        <v>('i2023110600309','2022','in2023110400034','4'),</v>
      </c>
      <c r="CX448" t="str">
        <f t="shared" si="408"/>
        <v>('i2023110600309','2022','in2023110400035','4'),</v>
      </c>
      <c r="CY448" t="str">
        <f t="shared" si="409"/>
        <v>('i2023110600309','2022','in2023110400036','3'),</v>
      </c>
      <c r="CZ448" t="str">
        <f t="shared" si="410"/>
        <v>('i2023110600309','2022','in2023110400037','4'),</v>
      </c>
      <c r="DA448" t="str">
        <f t="shared" si="411"/>
        <v>('i2023110600309','2022','in2023110400038','3'),</v>
      </c>
      <c r="DB448" t="str">
        <f t="shared" si="412"/>
        <v>('i2023110600309','2022','in2023110400039','3'),</v>
      </c>
      <c r="DC448" t="str">
        <f t="shared" si="413"/>
        <v>('i2023110600309','2022','in2023110400040','3'),</v>
      </c>
      <c r="DD448" t="str">
        <f t="shared" si="414"/>
        <v>('i2023110600309','2022','in2023110400041','4'),</v>
      </c>
      <c r="DE448" t="str">
        <f t="shared" si="415"/>
        <v>('i2023110600309','2022','in2023110400042','4'),</v>
      </c>
      <c r="DF448" t="str">
        <f t="shared" si="416"/>
        <v>('i2023110600309','2022','in2023110400043','1'),</v>
      </c>
      <c r="DG448" t="str">
        <f t="shared" si="417"/>
        <v>('i2023110600309','2022','in2023110400044','4'),</v>
      </c>
      <c r="DH448" t="str">
        <f t="shared" si="418"/>
        <v>('i2023110600309','2022','in2023110400045','4'),</v>
      </c>
      <c r="DI448" t="str">
        <f t="shared" si="419"/>
        <v>('i2023110600309','2022','in2023110400046','4'),</v>
      </c>
      <c r="DJ448" t="str">
        <f t="shared" si="420"/>
        <v>('i2023110600309','2022','in2023110400047','3');</v>
      </c>
    </row>
    <row r="449" spans="1:114" x14ac:dyDescent="0.25">
      <c r="A449" s="4" t="str">
        <f>INDEX('instansi pusat'!$B$2:$C$623,MATCH(C449,'instansi pusat'!$D$2:$D$623,0),2)</f>
        <v>i2023110600421</v>
      </c>
      <c r="B449" s="6">
        <v>6579</v>
      </c>
      <c r="C449" s="5" t="s">
        <v>584</v>
      </c>
      <c r="D449" s="6">
        <v>2022</v>
      </c>
      <c r="E449" s="6">
        <v>2</v>
      </c>
      <c r="F449" s="6">
        <v>1</v>
      </c>
      <c r="G449" s="6">
        <v>1</v>
      </c>
      <c r="H449" s="6">
        <v>2</v>
      </c>
      <c r="I449" s="6">
        <v>3</v>
      </c>
      <c r="J449" s="6">
        <v>2</v>
      </c>
      <c r="K449" s="6">
        <v>1</v>
      </c>
      <c r="L449" s="6">
        <v>1</v>
      </c>
      <c r="M449" s="6">
        <v>1</v>
      </c>
      <c r="N449" s="6">
        <v>3</v>
      </c>
      <c r="O449" s="6">
        <v>1</v>
      </c>
      <c r="P449" s="6">
        <v>3</v>
      </c>
      <c r="Q449" s="6">
        <v>1</v>
      </c>
      <c r="R449" s="6">
        <v>2</v>
      </c>
      <c r="S449" s="6">
        <v>3</v>
      </c>
      <c r="T449" s="6">
        <v>2</v>
      </c>
      <c r="U449" s="6">
        <v>2</v>
      </c>
      <c r="V449" s="6">
        <v>1</v>
      </c>
      <c r="W449" s="6">
        <v>3</v>
      </c>
      <c r="X449" s="6">
        <v>3</v>
      </c>
      <c r="Y449" s="6">
        <v>2</v>
      </c>
      <c r="Z449" s="6">
        <v>2</v>
      </c>
      <c r="AA449" s="6">
        <v>1</v>
      </c>
      <c r="AB449" s="6">
        <v>2</v>
      </c>
      <c r="AC449" s="6">
        <v>1</v>
      </c>
      <c r="AD449" s="6">
        <v>1</v>
      </c>
      <c r="AE449" s="6">
        <v>2</v>
      </c>
      <c r="AF449" s="6">
        <v>2</v>
      </c>
      <c r="AG449" s="6">
        <v>1</v>
      </c>
      <c r="AH449" s="6">
        <v>1</v>
      </c>
      <c r="AI449" s="6">
        <v>1</v>
      </c>
      <c r="AJ449" s="6">
        <v>4</v>
      </c>
      <c r="AK449" s="6">
        <v>4</v>
      </c>
      <c r="AL449" s="6">
        <v>4</v>
      </c>
      <c r="AM449" s="6">
        <v>3</v>
      </c>
      <c r="AN449" s="6">
        <v>4</v>
      </c>
      <c r="AO449" s="6">
        <v>1</v>
      </c>
      <c r="AP449" s="6">
        <v>2</v>
      </c>
      <c r="AQ449" s="6">
        <v>3</v>
      </c>
      <c r="AR449" s="6">
        <v>3</v>
      </c>
      <c r="AS449" s="6">
        <v>2</v>
      </c>
      <c r="AT449" s="6">
        <v>4</v>
      </c>
      <c r="AU449" s="6">
        <v>2</v>
      </c>
      <c r="AV449" s="6">
        <v>2</v>
      </c>
      <c r="AW449" s="6">
        <v>4</v>
      </c>
      <c r="AX449" s="6">
        <v>4</v>
      </c>
      <c r="AY449" s="6">
        <v>4</v>
      </c>
      <c r="AZ449" s="3">
        <f t="shared" si="361"/>
        <v>1.7000000000000002</v>
      </c>
      <c r="BA449" s="3">
        <f t="shared" si="362"/>
        <v>1.75</v>
      </c>
      <c r="BB449" s="3">
        <f t="shared" si="363"/>
        <v>2</v>
      </c>
      <c r="BC449" s="3">
        <f t="shared" si="364"/>
        <v>3</v>
      </c>
      <c r="BD449" s="3">
        <f t="shared" si="365"/>
        <v>1.625</v>
      </c>
      <c r="BE449" s="3">
        <f t="shared" si="366"/>
        <v>1</v>
      </c>
      <c r="BF449" s="3">
        <f t="shared" si="367"/>
        <v>3</v>
      </c>
      <c r="BG449" s="3">
        <f t="shared" si="368"/>
        <v>3.333333333333333</v>
      </c>
      <c r="BH449" s="3">
        <f t="shared" si="369"/>
        <v>1.7000000000000002</v>
      </c>
      <c r="BI449" s="3">
        <f t="shared" si="370"/>
        <v>2.1</v>
      </c>
      <c r="BJ449" s="3">
        <f t="shared" si="371"/>
        <v>1.4545454545454546</v>
      </c>
      <c r="BK449" s="3">
        <f t="shared" si="372"/>
        <v>3.1318681318681314</v>
      </c>
      <c r="BL449" s="3">
        <f t="shared" si="373"/>
        <v>2.4109999999999996</v>
      </c>
      <c r="BO449" t="s">
        <v>641</v>
      </c>
      <c r="BP449" t="str">
        <f t="shared" si="374"/>
        <v>('i2023110600421','2022','in2023110400001','2'),</v>
      </c>
      <c r="BQ449" t="str">
        <f t="shared" si="375"/>
        <v>('i2023110600421','2022','in2023110400002','1'),</v>
      </c>
      <c r="BR449" t="str">
        <f t="shared" si="376"/>
        <v>('i2023110600421','2022','in2023110400003','1'),</v>
      </c>
      <c r="BS449" t="str">
        <f t="shared" si="377"/>
        <v>('i2023110600421','2022','in2023110400004','2'),</v>
      </c>
      <c r="BT449" t="str">
        <f t="shared" si="378"/>
        <v>('i2023110600421','2022','in2023110400005','3'),</v>
      </c>
      <c r="BU449" t="str">
        <f t="shared" si="379"/>
        <v>('i2023110600421','2022','in2023110400006','2'),</v>
      </c>
      <c r="BV449" t="str">
        <f t="shared" si="380"/>
        <v>('i2023110600421','2022','in2023110400007','1'),</v>
      </c>
      <c r="BW449" t="str">
        <f t="shared" si="381"/>
        <v>('i2023110600421','2022','in2023110400008','1'),</v>
      </c>
      <c r="BX449" t="str">
        <f t="shared" si="382"/>
        <v>('i2023110600421','2022','in2023110400009','1'),</v>
      </c>
      <c r="BY449" t="str">
        <f t="shared" si="383"/>
        <v>('i2023110600421','2022','in2023110400010','3'),</v>
      </c>
      <c r="BZ449" t="str">
        <f t="shared" si="384"/>
        <v>('i2023110600421','2022','in2023110400011','1'),</v>
      </c>
      <c r="CA449" t="str">
        <f t="shared" si="385"/>
        <v>('i2023110600421','2022','in2023110400012','3'),</v>
      </c>
      <c r="CB449" t="str">
        <f t="shared" si="386"/>
        <v>('i2023110600421','2022','in2023110400013','1'),</v>
      </c>
      <c r="CC449" t="str">
        <f t="shared" si="387"/>
        <v>('i2023110600421','2022','in2023110400014','2'),</v>
      </c>
      <c r="CD449" t="str">
        <f t="shared" si="388"/>
        <v>('i2023110600421','2022','in2023110400015','3'),</v>
      </c>
      <c r="CE449" t="str">
        <f t="shared" si="389"/>
        <v>('i2023110600421','2022','in2023110400016','2'),</v>
      </c>
      <c r="CF449" t="str">
        <f t="shared" si="390"/>
        <v>('i2023110600421','2022','in2023110400017','2'),</v>
      </c>
      <c r="CG449" t="str">
        <f t="shared" si="391"/>
        <v>('i2023110600421','2022','in2023110400018','1'),</v>
      </c>
      <c r="CH449" t="str">
        <f t="shared" si="392"/>
        <v>('i2023110600421','2022','in2023110400019','3'),</v>
      </c>
      <c r="CI449" t="str">
        <f t="shared" si="393"/>
        <v>('i2023110600421','2022','in2023110400020','3'),</v>
      </c>
      <c r="CJ449" t="str">
        <f t="shared" si="394"/>
        <v>('i2023110600421','2022','in2023110400021','2'),</v>
      </c>
      <c r="CK449" t="str">
        <f t="shared" si="395"/>
        <v>('i2023110600421','2022','in2023110400022','2'),</v>
      </c>
      <c r="CL449" t="str">
        <f t="shared" si="396"/>
        <v>('i2023110600421','2022','in2023110400023','1'),</v>
      </c>
      <c r="CM449" t="str">
        <f t="shared" si="397"/>
        <v>('i2023110600421','2022','in2023110400024','2'),</v>
      </c>
      <c r="CN449" t="str">
        <f t="shared" si="398"/>
        <v>('i2023110600421','2022','in2023110400025','1'),</v>
      </c>
      <c r="CO449" t="str">
        <f t="shared" si="399"/>
        <v>('i2023110600421','2022','in2023110400026','1'),</v>
      </c>
      <c r="CP449" t="str">
        <f t="shared" si="400"/>
        <v>('i2023110600421','2022','in2023110400027','2'),</v>
      </c>
      <c r="CQ449" t="str">
        <f t="shared" si="401"/>
        <v>('i2023110600421','2022','in2023110400028','2'),</v>
      </c>
      <c r="CR449" t="str">
        <f t="shared" si="402"/>
        <v>('i2023110600421','2022','in2023110400029','1'),</v>
      </c>
      <c r="CS449" t="str">
        <f t="shared" si="403"/>
        <v>('i2023110600421','2022','in2023110400030','1'),</v>
      </c>
      <c r="CT449" t="str">
        <f t="shared" si="404"/>
        <v>('i2023110600421','2022','in2023110400031','1'),</v>
      </c>
      <c r="CU449" t="str">
        <f t="shared" si="405"/>
        <v>('i2023110600421','2022','in2023110400032','4'),</v>
      </c>
      <c r="CV449" t="str">
        <f t="shared" si="406"/>
        <v>('i2023110600421','2022','in2023110400033','4'),</v>
      </c>
      <c r="CW449" t="str">
        <f t="shared" si="407"/>
        <v>('i2023110600421','2022','in2023110400034','4'),</v>
      </c>
      <c r="CX449" t="str">
        <f t="shared" si="408"/>
        <v>('i2023110600421','2022','in2023110400035','3'),</v>
      </c>
      <c r="CY449" t="str">
        <f t="shared" si="409"/>
        <v>('i2023110600421','2022','in2023110400036','4'),</v>
      </c>
      <c r="CZ449" t="str">
        <f t="shared" si="410"/>
        <v>('i2023110600421','2022','in2023110400037','1'),</v>
      </c>
      <c r="DA449" t="str">
        <f t="shared" si="411"/>
        <v>('i2023110600421','2022','in2023110400038','2'),</v>
      </c>
      <c r="DB449" t="str">
        <f t="shared" si="412"/>
        <v>('i2023110600421','2022','in2023110400039','3'),</v>
      </c>
      <c r="DC449" t="str">
        <f t="shared" si="413"/>
        <v>('i2023110600421','2022','in2023110400040','3'),</v>
      </c>
      <c r="DD449" t="str">
        <f t="shared" si="414"/>
        <v>('i2023110600421','2022','in2023110400041','2'),</v>
      </c>
      <c r="DE449" t="str">
        <f t="shared" si="415"/>
        <v>('i2023110600421','2022','in2023110400042','4'),</v>
      </c>
      <c r="DF449" t="str">
        <f t="shared" si="416"/>
        <v>('i2023110600421','2022','in2023110400043','2'),</v>
      </c>
      <c r="DG449" t="str">
        <f t="shared" si="417"/>
        <v>('i2023110600421','2022','in2023110400044','2'),</v>
      </c>
      <c r="DH449" t="str">
        <f t="shared" si="418"/>
        <v>('i2023110600421','2022','in2023110400045','4'),</v>
      </c>
      <c r="DI449" t="str">
        <f t="shared" si="419"/>
        <v>('i2023110600421','2022','in2023110400046','4'),</v>
      </c>
      <c r="DJ449" t="str">
        <f t="shared" si="420"/>
        <v>('i2023110600421','2022','in2023110400047','4');</v>
      </c>
    </row>
    <row r="450" spans="1:114" x14ac:dyDescent="0.25">
      <c r="A450" s="4" t="str">
        <f>INDEX('instansi pusat'!$B$2:$C$623,MATCH(C450,'instansi pusat'!$D$2:$D$623,0),2)</f>
        <v>i2023110600473</v>
      </c>
      <c r="B450" s="6">
        <v>7472</v>
      </c>
      <c r="C450" s="5" t="s">
        <v>614</v>
      </c>
      <c r="D450" s="6">
        <v>2022</v>
      </c>
      <c r="E450" s="6">
        <v>1</v>
      </c>
      <c r="F450" s="6">
        <v>1</v>
      </c>
      <c r="G450" s="6">
        <v>1</v>
      </c>
      <c r="H450" s="6">
        <v>1</v>
      </c>
      <c r="I450" s="6">
        <v>1</v>
      </c>
      <c r="J450" s="6">
        <v>1</v>
      </c>
      <c r="K450" s="6">
        <v>1</v>
      </c>
      <c r="L450" s="6">
        <v>1</v>
      </c>
      <c r="M450" s="6">
        <v>1</v>
      </c>
      <c r="N450" s="6">
        <v>1</v>
      </c>
      <c r="O450" s="6">
        <v>1</v>
      </c>
      <c r="P450" s="6">
        <v>1</v>
      </c>
      <c r="Q450" s="6">
        <v>1</v>
      </c>
      <c r="R450" s="6">
        <v>1</v>
      </c>
      <c r="S450" s="6">
        <v>1</v>
      </c>
      <c r="T450" s="6">
        <v>1</v>
      </c>
      <c r="U450" s="6">
        <v>1</v>
      </c>
      <c r="V450" s="6">
        <v>1</v>
      </c>
      <c r="W450" s="6">
        <v>1</v>
      </c>
      <c r="X450" s="6">
        <v>1</v>
      </c>
      <c r="Y450" s="6">
        <v>1</v>
      </c>
      <c r="Z450" s="6">
        <v>1</v>
      </c>
      <c r="AA450" s="6">
        <v>1</v>
      </c>
      <c r="AB450" s="6">
        <v>1</v>
      </c>
      <c r="AC450" s="6">
        <v>2</v>
      </c>
      <c r="AD450" s="6">
        <v>1</v>
      </c>
      <c r="AE450" s="6">
        <v>1</v>
      </c>
      <c r="AF450" s="6">
        <v>1</v>
      </c>
      <c r="AG450" s="6">
        <v>1</v>
      </c>
      <c r="AH450" s="6">
        <v>1</v>
      </c>
      <c r="AI450" s="6">
        <v>1</v>
      </c>
      <c r="AJ450" s="6">
        <v>1</v>
      </c>
      <c r="AK450" s="6">
        <v>1</v>
      </c>
      <c r="AL450" s="6">
        <v>4</v>
      </c>
      <c r="AM450" s="6">
        <v>3</v>
      </c>
      <c r="AN450" s="6">
        <v>1</v>
      </c>
      <c r="AO450" s="6">
        <v>4</v>
      </c>
      <c r="AP450" s="6">
        <v>1</v>
      </c>
      <c r="AQ450" s="6">
        <v>1</v>
      </c>
      <c r="AR450" s="6">
        <v>3</v>
      </c>
      <c r="AS450" s="6">
        <v>3</v>
      </c>
      <c r="AT450" s="6">
        <v>1</v>
      </c>
      <c r="AU450" s="6">
        <v>1</v>
      </c>
      <c r="AV450" s="6">
        <v>2</v>
      </c>
      <c r="AW450" s="6">
        <v>1</v>
      </c>
      <c r="AX450" s="6">
        <v>1</v>
      </c>
      <c r="AY450" s="6">
        <v>1</v>
      </c>
      <c r="AZ450" s="3">
        <f t="shared" si="361"/>
        <v>1</v>
      </c>
      <c r="BA450" s="3">
        <f t="shared" si="362"/>
        <v>1</v>
      </c>
      <c r="BB450" s="3">
        <f t="shared" si="363"/>
        <v>1</v>
      </c>
      <c r="BC450" s="3">
        <f t="shared" si="364"/>
        <v>1</v>
      </c>
      <c r="BD450" s="3">
        <f t="shared" si="365"/>
        <v>1.125</v>
      </c>
      <c r="BE450" s="3">
        <f t="shared" si="366"/>
        <v>1</v>
      </c>
      <c r="BF450" s="3">
        <f t="shared" si="367"/>
        <v>2.2000000000000002</v>
      </c>
      <c r="BG450" s="3">
        <f t="shared" si="368"/>
        <v>1.1666666666666665</v>
      </c>
      <c r="BH450" s="3">
        <f t="shared" si="369"/>
        <v>1</v>
      </c>
      <c r="BI450" s="3">
        <f t="shared" si="370"/>
        <v>1</v>
      </c>
      <c r="BJ450" s="3">
        <f t="shared" si="371"/>
        <v>1.0909090909090908</v>
      </c>
      <c r="BK450" s="3">
        <f t="shared" si="372"/>
        <v>1.7912087912087911</v>
      </c>
      <c r="BL450" s="3">
        <f t="shared" si="373"/>
        <v>1.375</v>
      </c>
      <c r="BO450" t="s">
        <v>641</v>
      </c>
      <c r="BP450" t="str">
        <f t="shared" si="374"/>
        <v>('i2023110600473','2022','in2023110400001','1'),</v>
      </c>
      <c r="BQ450" t="str">
        <f t="shared" si="375"/>
        <v>('i2023110600473','2022','in2023110400002','1'),</v>
      </c>
      <c r="BR450" t="str">
        <f t="shared" si="376"/>
        <v>('i2023110600473','2022','in2023110400003','1'),</v>
      </c>
      <c r="BS450" t="str">
        <f t="shared" si="377"/>
        <v>('i2023110600473','2022','in2023110400004','1'),</v>
      </c>
      <c r="BT450" t="str">
        <f t="shared" si="378"/>
        <v>('i2023110600473','2022','in2023110400005','1'),</v>
      </c>
      <c r="BU450" t="str">
        <f t="shared" si="379"/>
        <v>('i2023110600473','2022','in2023110400006','1'),</v>
      </c>
      <c r="BV450" t="str">
        <f t="shared" si="380"/>
        <v>('i2023110600473','2022','in2023110400007','1'),</v>
      </c>
      <c r="BW450" t="str">
        <f t="shared" si="381"/>
        <v>('i2023110600473','2022','in2023110400008','1'),</v>
      </c>
      <c r="BX450" t="str">
        <f t="shared" si="382"/>
        <v>('i2023110600473','2022','in2023110400009','1'),</v>
      </c>
      <c r="BY450" t="str">
        <f t="shared" si="383"/>
        <v>('i2023110600473','2022','in2023110400010','1'),</v>
      </c>
      <c r="BZ450" t="str">
        <f t="shared" si="384"/>
        <v>('i2023110600473','2022','in2023110400011','1'),</v>
      </c>
      <c r="CA450" t="str">
        <f t="shared" si="385"/>
        <v>('i2023110600473','2022','in2023110400012','1'),</v>
      </c>
      <c r="CB450" t="str">
        <f t="shared" si="386"/>
        <v>('i2023110600473','2022','in2023110400013','1'),</v>
      </c>
      <c r="CC450" t="str">
        <f t="shared" si="387"/>
        <v>('i2023110600473','2022','in2023110400014','1'),</v>
      </c>
      <c r="CD450" t="str">
        <f t="shared" si="388"/>
        <v>('i2023110600473','2022','in2023110400015','1'),</v>
      </c>
      <c r="CE450" t="str">
        <f t="shared" si="389"/>
        <v>('i2023110600473','2022','in2023110400016','1'),</v>
      </c>
      <c r="CF450" t="str">
        <f t="shared" si="390"/>
        <v>('i2023110600473','2022','in2023110400017','1'),</v>
      </c>
      <c r="CG450" t="str">
        <f t="shared" si="391"/>
        <v>('i2023110600473','2022','in2023110400018','1'),</v>
      </c>
      <c r="CH450" t="str">
        <f t="shared" si="392"/>
        <v>('i2023110600473','2022','in2023110400019','1'),</v>
      </c>
      <c r="CI450" t="str">
        <f t="shared" si="393"/>
        <v>('i2023110600473','2022','in2023110400020','1'),</v>
      </c>
      <c r="CJ450" t="str">
        <f t="shared" si="394"/>
        <v>('i2023110600473','2022','in2023110400021','1'),</v>
      </c>
      <c r="CK450" t="str">
        <f t="shared" si="395"/>
        <v>('i2023110600473','2022','in2023110400022','1'),</v>
      </c>
      <c r="CL450" t="str">
        <f t="shared" si="396"/>
        <v>('i2023110600473','2022','in2023110400023','1'),</v>
      </c>
      <c r="CM450" t="str">
        <f t="shared" si="397"/>
        <v>('i2023110600473','2022','in2023110400024','1'),</v>
      </c>
      <c r="CN450" t="str">
        <f t="shared" si="398"/>
        <v>('i2023110600473','2022','in2023110400025','2'),</v>
      </c>
      <c r="CO450" t="str">
        <f t="shared" si="399"/>
        <v>('i2023110600473','2022','in2023110400026','1'),</v>
      </c>
      <c r="CP450" t="str">
        <f t="shared" si="400"/>
        <v>('i2023110600473','2022','in2023110400027','1'),</v>
      </c>
      <c r="CQ450" t="str">
        <f t="shared" si="401"/>
        <v>('i2023110600473','2022','in2023110400028','1'),</v>
      </c>
      <c r="CR450" t="str">
        <f t="shared" si="402"/>
        <v>('i2023110600473','2022','in2023110400029','1'),</v>
      </c>
      <c r="CS450" t="str">
        <f t="shared" si="403"/>
        <v>('i2023110600473','2022','in2023110400030','1'),</v>
      </c>
      <c r="CT450" t="str">
        <f t="shared" si="404"/>
        <v>('i2023110600473','2022','in2023110400031','1'),</v>
      </c>
      <c r="CU450" t="str">
        <f t="shared" si="405"/>
        <v>('i2023110600473','2022','in2023110400032','1'),</v>
      </c>
      <c r="CV450" t="str">
        <f t="shared" si="406"/>
        <v>('i2023110600473','2022','in2023110400033','1'),</v>
      </c>
      <c r="CW450" t="str">
        <f t="shared" si="407"/>
        <v>('i2023110600473','2022','in2023110400034','4'),</v>
      </c>
      <c r="CX450" t="str">
        <f t="shared" si="408"/>
        <v>('i2023110600473','2022','in2023110400035','3'),</v>
      </c>
      <c r="CY450" t="str">
        <f t="shared" si="409"/>
        <v>('i2023110600473','2022','in2023110400036','1'),</v>
      </c>
      <c r="CZ450" t="str">
        <f t="shared" si="410"/>
        <v>('i2023110600473','2022','in2023110400037','4'),</v>
      </c>
      <c r="DA450" t="str">
        <f t="shared" si="411"/>
        <v>('i2023110600473','2022','in2023110400038','1'),</v>
      </c>
      <c r="DB450" t="str">
        <f t="shared" si="412"/>
        <v>('i2023110600473','2022','in2023110400039','1'),</v>
      </c>
      <c r="DC450" t="str">
        <f t="shared" si="413"/>
        <v>('i2023110600473','2022','in2023110400040','3'),</v>
      </c>
      <c r="DD450" t="str">
        <f t="shared" si="414"/>
        <v>('i2023110600473','2022','in2023110400041','3'),</v>
      </c>
      <c r="DE450" t="str">
        <f t="shared" si="415"/>
        <v>('i2023110600473','2022','in2023110400042','1'),</v>
      </c>
      <c r="DF450" t="str">
        <f t="shared" si="416"/>
        <v>('i2023110600473','2022','in2023110400043','1'),</v>
      </c>
      <c r="DG450" t="str">
        <f t="shared" si="417"/>
        <v>('i2023110600473','2022','in2023110400044','2'),</v>
      </c>
      <c r="DH450" t="str">
        <f t="shared" si="418"/>
        <v>('i2023110600473','2022','in2023110400045','1'),</v>
      </c>
      <c r="DI450" t="str">
        <f t="shared" si="419"/>
        <v>('i2023110600473','2022','in2023110400046','1'),</v>
      </c>
      <c r="DJ450" t="str">
        <f t="shared" si="420"/>
        <v>('i2023110600473','2022','in2023110400047','1');</v>
      </c>
    </row>
    <row r="451" spans="1:114" x14ac:dyDescent="0.25">
      <c r="A451" s="4" t="str">
        <f>INDEX('instansi pusat'!$B$2:$C$623,MATCH(C451,'instansi pusat'!$D$2:$D$623,0),2)</f>
        <v>i2023110600200</v>
      </c>
      <c r="B451" s="6">
        <v>6175</v>
      </c>
      <c r="C451" s="5" t="s">
        <v>566</v>
      </c>
      <c r="D451" s="6">
        <v>2022</v>
      </c>
      <c r="E451" s="6">
        <v>2</v>
      </c>
      <c r="F451" s="6">
        <v>3</v>
      </c>
      <c r="G451" s="6">
        <v>3</v>
      </c>
      <c r="H451" s="6">
        <v>4</v>
      </c>
      <c r="I451" s="6">
        <v>3</v>
      </c>
      <c r="J451" s="6">
        <v>3</v>
      </c>
      <c r="K451" s="6">
        <v>3</v>
      </c>
      <c r="L451" s="6">
        <v>3</v>
      </c>
      <c r="M451" s="6">
        <v>4</v>
      </c>
      <c r="N451" s="6">
        <v>2</v>
      </c>
      <c r="O451" s="6">
        <v>2</v>
      </c>
      <c r="P451" s="6">
        <v>2</v>
      </c>
      <c r="Q451" s="6">
        <v>1</v>
      </c>
      <c r="R451" s="6">
        <v>3</v>
      </c>
      <c r="S451" s="6">
        <v>1</v>
      </c>
      <c r="T451" s="6">
        <v>3</v>
      </c>
      <c r="U451" s="6">
        <v>3</v>
      </c>
      <c r="V451" s="6">
        <v>3</v>
      </c>
      <c r="W451" s="6">
        <v>2</v>
      </c>
      <c r="X451" s="6">
        <v>3</v>
      </c>
      <c r="Y451" s="6">
        <v>1</v>
      </c>
      <c r="Z451" s="6">
        <v>1</v>
      </c>
      <c r="AA451" s="6">
        <v>1</v>
      </c>
      <c r="AB451" s="6">
        <v>1</v>
      </c>
      <c r="AC451" s="6">
        <v>1</v>
      </c>
      <c r="AD451" s="6">
        <v>1</v>
      </c>
      <c r="AE451" s="6">
        <v>1</v>
      </c>
      <c r="AF451" s="6">
        <v>1</v>
      </c>
      <c r="AG451" s="6">
        <v>1</v>
      </c>
      <c r="AH451" s="6">
        <v>1</v>
      </c>
      <c r="AI451" s="6">
        <v>1</v>
      </c>
      <c r="AJ451" s="6">
        <v>1</v>
      </c>
      <c r="AK451" s="6">
        <v>4</v>
      </c>
      <c r="AL451" s="6">
        <v>4</v>
      </c>
      <c r="AM451" s="6">
        <v>4</v>
      </c>
      <c r="AN451" s="6">
        <v>5</v>
      </c>
      <c r="AO451" s="6">
        <v>1</v>
      </c>
      <c r="AP451" s="6">
        <v>4</v>
      </c>
      <c r="AQ451" s="6">
        <v>3</v>
      </c>
      <c r="AR451" s="6">
        <v>5</v>
      </c>
      <c r="AS451" s="6">
        <v>5</v>
      </c>
      <c r="AT451" s="6">
        <v>4</v>
      </c>
      <c r="AU451" s="6">
        <v>3</v>
      </c>
      <c r="AV451" s="6">
        <v>4</v>
      </c>
      <c r="AW451" s="6">
        <v>5</v>
      </c>
      <c r="AX451" s="6">
        <v>5</v>
      </c>
      <c r="AY451" s="6">
        <v>1</v>
      </c>
      <c r="AZ451" s="3">
        <f t="shared" si="361"/>
        <v>3</v>
      </c>
      <c r="BA451" s="3">
        <f t="shared" si="362"/>
        <v>2</v>
      </c>
      <c r="BB451" s="3">
        <f t="shared" si="363"/>
        <v>2.5</v>
      </c>
      <c r="BC451" s="3">
        <f t="shared" si="364"/>
        <v>2.5</v>
      </c>
      <c r="BD451" s="3">
        <f t="shared" si="365"/>
        <v>1</v>
      </c>
      <c r="BE451" s="3">
        <f t="shared" si="366"/>
        <v>1</v>
      </c>
      <c r="BF451" s="3">
        <f t="shared" si="367"/>
        <v>3.6</v>
      </c>
      <c r="BG451" s="3">
        <f t="shared" si="368"/>
        <v>3.6666666666666665</v>
      </c>
      <c r="BH451" s="3">
        <f t="shared" si="369"/>
        <v>3</v>
      </c>
      <c r="BI451" s="3">
        <f t="shared" si="370"/>
        <v>2.2999999999999998</v>
      </c>
      <c r="BJ451" s="3">
        <f t="shared" si="371"/>
        <v>1</v>
      </c>
      <c r="BK451" s="3">
        <f t="shared" si="372"/>
        <v>3.6263736263736259</v>
      </c>
      <c r="BL451" s="3">
        <f t="shared" si="373"/>
        <v>2.78</v>
      </c>
      <c r="BO451" t="s">
        <v>641</v>
      </c>
      <c r="BP451" t="str">
        <f t="shared" si="374"/>
        <v>('i2023110600200','2022','in2023110400001','2'),</v>
      </c>
      <c r="BQ451" t="str">
        <f t="shared" si="375"/>
        <v>('i2023110600200','2022','in2023110400002','3'),</v>
      </c>
      <c r="BR451" t="str">
        <f t="shared" si="376"/>
        <v>('i2023110600200','2022','in2023110400003','3'),</v>
      </c>
      <c r="BS451" t="str">
        <f t="shared" si="377"/>
        <v>('i2023110600200','2022','in2023110400004','4'),</v>
      </c>
      <c r="BT451" t="str">
        <f t="shared" si="378"/>
        <v>('i2023110600200','2022','in2023110400005','3'),</v>
      </c>
      <c r="BU451" t="str">
        <f t="shared" si="379"/>
        <v>('i2023110600200','2022','in2023110400006','3'),</v>
      </c>
      <c r="BV451" t="str">
        <f t="shared" si="380"/>
        <v>('i2023110600200','2022','in2023110400007','3'),</v>
      </c>
      <c r="BW451" t="str">
        <f t="shared" si="381"/>
        <v>('i2023110600200','2022','in2023110400008','3'),</v>
      </c>
      <c r="BX451" t="str">
        <f t="shared" si="382"/>
        <v>('i2023110600200','2022','in2023110400009','4'),</v>
      </c>
      <c r="BY451" t="str">
        <f t="shared" si="383"/>
        <v>('i2023110600200','2022','in2023110400010','2'),</v>
      </c>
      <c r="BZ451" t="str">
        <f t="shared" si="384"/>
        <v>('i2023110600200','2022','in2023110400011','2'),</v>
      </c>
      <c r="CA451" t="str">
        <f t="shared" si="385"/>
        <v>('i2023110600200','2022','in2023110400012','2'),</v>
      </c>
      <c r="CB451" t="str">
        <f t="shared" si="386"/>
        <v>('i2023110600200','2022','in2023110400013','1'),</v>
      </c>
      <c r="CC451" t="str">
        <f t="shared" si="387"/>
        <v>('i2023110600200','2022','in2023110400014','3'),</v>
      </c>
      <c r="CD451" t="str">
        <f t="shared" si="388"/>
        <v>('i2023110600200','2022','in2023110400015','1'),</v>
      </c>
      <c r="CE451" t="str">
        <f t="shared" si="389"/>
        <v>('i2023110600200','2022','in2023110400016','3'),</v>
      </c>
      <c r="CF451" t="str">
        <f t="shared" si="390"/>
        <v>('i2023110600200','2022','in2023110400017','3'),</v>
      </c>
      <c r="CG451" t="str">
        <f t="shared" si="391"/>
        <v>('i2023110600200','2022','in2023110400018','3'),</v>
      </c>
      <c r="CH451" t="str">
        <f t="shared" si="392"/>
        <v>('i2023110600200','2022','in2023110400019','2'),</v>
      </c>
      <c r="CI451" t="str">
        <f t="shared" si="393"/>
        <v>('i2023110600200','2022','in2023110400020','3'),</v>
      </c>
      <c r="CJ451" t="str">
        <f t="shared" si="394"/>
        <v>('i2023110600200','2022','in2023110400021','1'),</v>
      </c>
      <c r="CK451" t="str">
        <f t="shared" si="395"/>
        <v>('i2023110600200','2022','in2023110400022','1'),</v>
      </c>
      <c r="CL451" t="str">
        <f t="shared" si="396"/>
        <v>('i2023110600200','2022','in2023110400023','1'),</v>
      </c>
      <c r="CM451" t="str">
        <f t="shared" si="397"/>
        <v>('i2023110600200','2022','in2023110400024','1'),</v>
      </c>
      <c r="CN451" t="str">
        <f t="shared" si="398"/>
        <v>('i2023110600200','2022','in2023110400025','1'),</v>
      </c>
      <c r="CO451" t="str">
        <f t="shared" si="399"/>
        <v>('i2023110600200','2022','in2023110400026','1'),</v>
      </c>
      <c r="CP451" t="str">
        <f t="shared" si="400"/>
        <v>('i2023110600200','2022','in2023110400027','1'),</v>
      </c>
      <c r="CQ451" t="str">
        <f t="shared" si="401"/>
        <v>('i2023110600200','2022','in2023110400028','1'),</v>
      </c>
      <c r="CR451" t="str">
        <f t="shared" si="402"/>
        <v>('i2023110600200','2022','in2023110400029','1'),</v>
      </c>
      <c r="CS451" t="str">
        <f t="shared" si="403"/>
        <v>('i2023110600200','2022','in2023110400030','1'),</v>
      </c>
      <c r="CT451" t="str">
        <f t="shared" si="404"/>
        <v>('i2023110600200','2022','in2023110400031','1'),</v>
      </c>
      <c r="CU451" t="str">
        <f t="shared" si="405"/>
        <v>('i2023110600200','2022','in2023110400032','1'),</v>
      </c>
      <c r="CV451" t="str">
        <f t="shared" si="406"/>
        <v>('i2023110600200','2022','in2023110400033','4'),</v>
      </c>
      <c r="CW451" t="str">
        <f t="shared" si="407"/>
        <v>('i2023110600200','2022','in2023110400034','4'),</v>
      </c>
      <c r="CX451" t="str">
        <f t="shared" si="408"/>
        <v>('i2023110600200','2022','in2023110400035','4'),</v>
      </c>
      <c r="CY451" t="str">
        <f t="shared" si="409"/>
        <v>('i2023110600200','2022','in2023110400036','5'),</v>
      </c>
      <c r="CZ451" t="str">
        <f t="shared" si="410"/>
        <v>('i2023110600200','2022','in2023110400037','1'),</v>
      </c>
      <c r="DA451" t="str">
        <f t="shared" si="411"/>
        <v>('i2023110600200','2022','in2023110400038','4'),</v>
      </c>
      <c r="DB451" t="str">
        <f t="shared" si="412"/>
        <v>('i2023110600200','2022','in2023110400039','3'),</v>
      </c>
      <c r="DC451" t="str">
        <f t="shared" si="413"/>
        <v>('i2023110600200','2022','in2023110400040','5'),</v>
      </c>
      <c r="DD451" t="str">
        <f t="shared" si="414"/>
        <v>('i2023110600200','2022','in2023110400041','5'),</v>
      </c>
      <c r="DE451" t="str">
        <f t="shared" si="415"/>
        <v>('i2023110600200','2022','in2023110400042','4'),</v>
      </c>
      <c r="DF451" t="str">
        <f t="shared" si="416"/>
        <v>('i2023110600200','2022','in2023110400043','3'),</v>
      </c>
      <c r="DG451" t="str">
        <f t="shared" si="417"/>
        <v>('i2023110600200','2022','in2023110400044','4'),</v>
      </c>
      <c r="DH451" t="str">
        <f t="shared" si="418"/>
        <v>('i2023110600200','2022','in2023110400045','5'),</v>
      </c>
      <c r="DI451" t="str">
        <f t="shared" si="419"/>
        <v>('i2023110600200','2022','in2023110400046','5'),</v>
      </c>
      <c r="DJ451" t="str">
        <f t="shared" si="420"/>
        <v>('i2023110600200','2022','in2023110400047','1');</v>
      </c>
    </row>
    <row r="452" spans="1:114" x14ac:dyDescent="0.25">
      <c r="A452" s="4" t="str">
        <f>INDEX('instansi pusat'!$B$2:$C$623,MATCH(C452,'instansi pusat'!$D$2:$D$623,0),2)</f>
        <v>i2023110600392</v>
      </c>
      <c r="B452" s="6">
        <v>5871</v>
      </c>
      <c r="C452" s="5" t="s">
        <v>551</v>
      </c>
      <c r="D452" s="6">
        <v>2022</v>
      </c>
      <c r="E452" s="6">
        <v>3</v>
      </c>
      <c r="F452" s="6">
        <v>2</v>
      </c>
      <c r="G452" s="6">
        <v>2</v>
      </c>
      <c r="H452" s="6">
        <v>2</v>
      </c>
      <c r="I452" s="6">
        <v>3</v>
      </c>
      <c r="J452" s="6">
        <v>3</v>
      </c>
      <c r="K452" s="6">
        <v>3</v>
      </c>
      <c r="L452" s="6">
        <v>3</v>
      </c>
      <c r="M452" s="6">
        <v>3</v>
      </c>
      <c r="N452" s="6">
        <v>1</v>
      </c>
      <c r="O452" s="6">
        <v>1</v>
      </c>
      <c r="P452" s="6">
        <v>2</v>
      </c>
      <c r="Q452" s="6">
        <v>1</v>
      </c>
      <c r="R452" s="6">
        <v>1</v>
      </c>
      <c r="S452" s="6">
        <v>1</v>
      </c>
      <c r="T452" s="6">
        <v>1</v>
      </c>
      <c r="U452" s="6">
        <v>3</v>
      </c>
      <c r="V452" s="6">
        <v>1</v>
      </c>
      <c r="W452" s="6">
        <v>1</v>
      </c>
      <c r="X452" s="6">
        <v>1</v>
      </c>
      <c r="Y452" s="6">
        <v>1</v>
      </c>
      <c r="Z452" s="6">
        <v>1</v>
      </c>
      <c r="AA452" s="6">
        <v>1</v>
      </c>
      <c r="AB452" s="6">
        <v>1</v>
      </c>
      <c r="AC452" s="6">
        <v>2</v>
      </c>
      <c r="AD452" s="6">
        <v>1</v>
      </c>
      <c r="AE452" s="6">
        <v>1</v>
      </c>
      <c r="AF452" s="6">
        <v>1</v>
      </c>
      <c r="AG452" s="6">
        <v>1</v>
      </c>
      <c r="AH452" s="6">
        <v>1</v>
      </c>
      <c r="AI452" s="6">
        <v>1</v>
      </c>
      <c r="AJ452" s="6">
        <v>4</v>
      </c>
      <c r="AK452" s="6">
        <v>4</v>
      </c>
      <c r="AL452" s="6">
        <v>4</v>
      </c>
      <c r="AM452" s="6">
        <v>3</v>
      </c>
      <c r="AN452" s="6">
        <v>2</v>
      </c>
      <c r="AO452" s="6">
        <v>4</v>
      </c>
      <c r="AP452" s="6">
        <v>3</v>
      </c>
      <c r="AQ452" s="6">
        <v>1</v>
      </c>
      <c r="AR452" s="6">
        <v>3</v>
      </c>
      <c r="AS452" s="6">
        <v>3</v>
      </c>
      <c r="AT452" s="6">
        <v>4</v>
      </c>
      <c r="AU452" s="6">
        <v>2</v>
      </c>
      <c r="AV452" s="6">
        <v>2</v>
      </c>
      <c r="AW452" s="6">
        <v>3</v>
      </c>
      <c r="AX452" s="6">
        <v>3</v>
      </c>
      <c r="AY452" s="6">
        <v>3</v>
      </c>
      <c r="AZ452" s="3">
        <f t="shared" ref="AZ452:AZ515" si="421">SUM(E452:N452)*(1.3/13)</f>
        <v>2.5</v>
      </c>
      <c r="BA452" s="3">
        <f t="shared" ref="BA452:BA515" si="422">SUM(O452:R452)*(2.5/10)</f>
        <v>1.25</v>
      </c>
      <c r="BB452" s="3">
        <f t="shared" ref="BB452:BB515" si="423">SUM(S452:V452)*(2.5/10)</f>
        <v>1.5</v>
      </c>
      <c r="BC452" s="3">
        <f t="shared" ref="BC452:BC515" si="424">SUM(W452:X452)*(2.5/5)</f>
        <v>1</v>
      </c>
      <c r="BD452" s="3">
        <f t="shared" ref="BD452:BD515" si="425">SUM(Y452:AF452)*(1.5/12)</f>
        <v>1.125</v>
      </c>
      <c r="BE452" s="3">
        <f t="shared" ref="BE452:BE515" si="426">SUM(AG452:AI452)*(1.5/4.5)</f>
        <v>1</v>
      </c>
      <c r="BF452" s="3">
        <f t="shared" ref="BF452:BF515" si="427">SUM(AJ452:AS452)*(2.75/27.5)</f>
        <v>3.1</v>
      </c>
      <c r="BG452" s="3">
        <f t="shared" ref="BG452:BG515" si="428">SUM(AT452:AY452)*(3/18)</f>
        <v>2.833333333333333</v>
      </c>
      <c r="BH452" s="3">
        <f t="shared" ref="BH452:BH515" si="429">AZ452*(13/13)</f>
        <v>2.5</v>
      </c>
      <c r="BI452" s="3">
        <f t="shared" ref="BI452:BI515" si="430">(BA452*(10/25))+(BB452*(10/25))+(BC452*(5/25))</f>
        <v>1.3</v>
      </c>
      <c r="BJ452" s="3">
        <f t="shared" ref="BJ452:BJ515" si="431">(BD452*(12/16.5))+(BE452*(4.5/16.5))</f>
        <v>1.0909090909090908</v>
      </c>
      <c r="BK452" s="3">
        <f t="shared" ref="BK452:BK515" si="432">(BF452*(27.5/45.5))+(BG452*(18/45.5))</f>
        <v>2.9945054945054945</v>
      </c>
      <c r="BL452" s="3">
        <f t="shared" ref="BL452:BL515" si="433">(BH452*(13/100))+(BI452*(25/100))+(BJ452*(16.5/100))+(BK452*(45.5/100))</f>
        <v>2.1924999999999999</v>
      </c>
      <c r="BO452" t="s">
        <v>641</v>
      </c>
      <c r="BP452" t="str">
        <f t="shared" ref="BP452:BP515" si="434">"('"&amp;$A452&amp;"','"&amp;$D452&amp;"','"&amp;BP$1&amp;"','"&amp;E452&amp;"'),"</f>
        <v>('i2023110600392','2022','in2023110400001','3'),</v>
      </c>
      <c r="BQ452" t="str">
        <f t="shared" ref="BQ452:BQ515" si="435">"('"&amp;$A452&amp;"','"&amp;$D452&amp;"','"&amp;BQ$1&amp;"','"&amp;F452&amp;"'),"</f>
        <v>('i2023110600392','2022','in2023110400002','2'),</v>
      </c>
      <c r="BR452" t="str">
        <f t="shared" ref="BR452:BR515" si="436">"('"&amp;$A452&amp;"','"&amp;$D452&amp;"','"&amp;BR$1&amp;"','"&amp;G452&amp;"'),"</f>
        <v>('i2023110600392','2022','in2023110400003','2'),</v>
      </c>
      <c r="BS452" t="str">
        <f t="shared" ref="BS452:BS515" si="437">"('"&amp;$A452&amp;"','"&amp;$D452&amp;"','"&amp;BS$1&amp;"','"&amp;H452&amp;"'),"</f>
        <v>('i2023110600392','2022','in2023110400004','2'),</v>
      </c>
      <c r="BT452" t="str">
        <f t="shared" ref="BT452:BT515" si="438">"('"&amp;$A452&amp;"','"&amp;$D452&amp;"','"&amp;BT$1&amp;"','"&amp;I452&amp;"'),"</f>
        <v>('i2023110600392','2022','in2023110400005','3'),</v>
      </c>
      <c r="BU452" t="str">
        <f t="shared" ref="BU452:BU515" si="439">"('"&amp;$A452&amp;"','"&amp;$D452&amp;"','"&amp;BU$1&amp;"','"&amp;J452&amp;"'),"</f>
        <v>('i2023110600392','2022','in2023110400006','3'),</v>
      </c>
      <c r="BV452" t="str">
        <f t="shared" ref="BV452:BV515" si="440">"('"&amp;$A452&amp;"','"&amp;$D452&amp;"','"&amp;BV$1&amp;"','"&amp;K452&amp;"'),"</f>
        <v>('i2023110600392','2022','in2023110400007','3'),</v>
      </c>
      <c r="BW452" t="str">
        <f t="shared" ref="BW452:BW515" si="441">"('"&amp;$A452&amp;"','"&amp;$D452&amp;"','"&amp;BW$1&amp;"','"&amp;L452&amp;"'),"</f>
        <v>('i2023110600392','2022','in2023110400008','3'),</v>
      </c>
      <c r="BX452" t="str">
        <f t="shared" ref="BX452:BX515" si="442">"('"&amp;$A452&amp;"','"&amp;$D452&amp;"','"&amp;BX$1&amp;"','"&amp;M452&amp;"'),"</f>
        <v>('i2023110600392','2022','in2023110400009','3'),</v>
      </c>
      <c r="BY452" t="str">
        <f t="shared" ref="BY452:BY515" si="443">"('"&amp;$A452&amp;"','"&amp;$D452&amp;"','"&amp;BY$1&amp;"','"&amp;N452&amp;"'),"</f>
        <v>('i2023110600392','2022','in2023110400010','1'),</v>
      </c>
      <c r="BZ452" t="str">
        <f t="shared" ref="BZ452:BZ515" si="444">"('"&amp;$A452&amp;"','"&amp;$D452&amp;"','"&amp;BZ$1&amp;"','"&amp;O452&amp;"'),"</f>
        <v>('i2023110600392','2022','in2023110400011','1'),</v>
      </c>
      <c r="CA452" t="str">
        <f t="shared" ref="CA452:CA515" si="445">"('"&amp;$A452&amp;"','"&amp;$D452&amp;"','"&amp;CA$1&amp;"','"&amp;P452&amp;"'),"</f>
        <v>('i2023110600392','2022','in2023110400012','2'),</v>
      </c>
      <c r="CB452" t="str">
        <f t="shared" ref="CB452:CB515" si="446">"('"&amp;$A452&amp;"','"&amp;$D452&amp;"','"&amp;CB$1&amp;"','"&amp;Q452&amp;"'),"</f>
        <v>('i2023110600392','2022','in2023110400013','1'),</v>
      </c>
      <c r="CC452" t="str">
        <f t="shared" ref="CC452:CC515" si="447">"('"&amp;$A452&amp;"','"&amp;$D452&amp;"','"&amp;CC$1&amp;"','"&amp;R452&amp;"'),"</f>
        <v>('i2023110600392','2022','in2023110400014','1'),</v>
      </c>
      <c r="CD452" t="str">
        <f t="shared" ref="CD452:CD515" si="448">"('"&amp;$A452&amp;"','"&amp;$D452&amp;"','"&amp;CD$1&amp;"','"&amp;S452&amp;"'),"</f>
        <v>('i2023110600392','2022','in2023110400015','1'),</v>
      </c>
      <c r="CE452" t="str">
        <f t="shared" ref="CE452:CE515" si="449">"('"&amp;$A452&amp;"','"&amp;$D452&amp;"','"&amp;CE$1&amp;"','"&amp;T452&amp;"'),"</f>
        <v>('i2023110600392','2022','in2023110400016','1'),</v>
      </c>
      <c r="CF452" t="str">
        <f t="shared" ref="CF452:CF515" si="450">"('"&amp;$A452&amp;"','"&amp;$D452&amp;"','"&amp;CF$1&amp;"','"&amp;U452&amp;"'),"</f>
        <v>('i2023110600392','2022','in2023110400017','3'),</v>
      </c>
      <c r="CG452" t="str">
        <f t="shared" ref="CG452:CG515" si="451">"('"&amp;$A452&amp;"','"&amp;$D452&amp;"','"&amp;CG$1&amp;"','"&amp;V452&amp;"'),"</f>
        <v>('i2023110600392','2022','in2023110400018','1'),</v>
      </c>
      <c r="CH452" t="str">
        <f t="shared" ref="CH452:CH515" si="452">"('"&amp;$A452&amp;"','"&amp;$D452&amp;"','"&amp;CH$1&amp;"','"&amp;W452&amp;"'),"</f>
        <v>('i2023110600392','2022','in2023110400019','1'),</v>
      </c>
      <c r="CI452" t="str">
        <f t="shared" ref="CI452:CI515" si="453">"('"&amp;$A452&amp;"','"&amp;$D452&amp;"','"&amp;CI$1&amp;"','"&amp;X452&amp;"'),"</f>
        <v>('i2023110600392','2022','in2023110400020','1'),</v>
      </c>
      <c r="CJ452" t="str">
        <f t="shared" ref="CJ452:CJ515" si="454">"('"&amp;$A452&amp;"','"&amp;$D452&amp;"','"&amp;CJ$1&amp;"','"&amp;Y452&amp;"'),"</f>
        <v>('i2023110600392','2022','in2023110400021','1'),</v>
      </c>
      <c r="CK452" t="str">
        <f t="shared" ref="CK452:CK515" si="455">"('"&amp;$A452&amp;"','"&amp;$D452&amp;"','"&amp;CK$1&amp;"','"&amp;Z452&amp;"'),"</f>
        <v>('i2023110600392','2022','in2023110400022','1'),</v>
      </c>
      <c r="CL452" t="str">
        <f t="shared" ref="CL452:CL515" si="456">"('"&amp;$A452&amp;"','"&amp;$D452&amp;"','"&amp;CL$1&amp;"','"&amp;AA452&amp;"'),"</f>
        <v>('i2023110600392','2022','in2023110400023','1'),</v>
      </c>
      <c r="CM452" t="str">
        <f t="shared" ref="CM452:CM515" si="457">"('"&amp;$A452&amp;"','"&amp;$D452&amp;"','"&amp;CM$1&amp;"','"&amp;AB452&amp;"'),"</f>
        <v>('i2023110600392','2022','in2023110400024','1'),</v>
      </c>
      <c r="CN452" t="str">
        <f t="shared" ref="CN452:CN515" si="458">"('"&amp;$A452&amp;"','"&amp;$D452&amp;"','"&amp;CN$1&amp;"','"&amp;AC452&amp;"'),"</f>
        <v>('i2023110600392','2022','in2023110400025','2'),</v>
      </c>
      <c r="CO452" t="str">
        <f t="shared" ref="CO452:CO515" si="459">"('"&amp;$A452&amp;"','"&amp;$D452&amp;"','"&amp;CO$1&amp;"','"&amp;AD452&amp;"'),"</f>
        <v>('i2023110600392','2022','in2023110400026','1'),</v>
      </c>
      <c r="CP452" t="str">
        <f t="shared" ref="CP452:CP515" si="460">"('"&amp;$A452&amp;"','"&amp;$D452&amp;"','"&amp;CP$1&amp;"','"&amp;AE452&amp;"'),"</f>
        <v>('i2023110600392','2022','in2023110400027','1'),</v>
      </c>
      <c r="CQ452" t="str">
        <f t="shared" ref="CQ452:CQ515" si="461">"('"&amp;$A452&amp;"','"&amp;$D452&amp;"','"&amp;CQ$1&amp;"','"&amp;AF452&amp;"'),"</f>
        <v>('i2023110600392','2022','in2023110400028','1'),</v>
      </c>
      <c r="CR452" t="str">
        <f t="shared" ref="CR452:CR515" si="462">"('"&amp;$A452&amp;"','"&amp;$D452&amp;"','"&amp;CR$1&amp;"','"&amp;AG452&amp;"'),"</f>
        <v>('i2023110600392','2022','in2023110400029','1'),</v>
      </c>
      <c r="CS452" t="str">
        <f t="shared" ref="CS452:CS515" si="463">"('"&amp;$A452&amp;"','"&amp;$D452&amp;"','"&amp;CS$1&amp;"','"&amp;AH452&amp;"'),"</f>
        <v>('i2023110600392','2022','in2023110400030','1'),</v>
      </c>
      <c r="CT452" t="str">
        <f t="shared" ref="CT452:CT515" si="464">"('"&amp;$A452&amp;"','"&amp;$D452&amp;"','"&amp;CT$1&amp;"','"&amp;AI452&amp;"'),"</f>
        <v>('i2023110600392','2022','in2023110400031','1'),</v>
      </c>
      <c r="CU452" t="str">
        <f t="shared" ref="CU452:CU515" si="465">"('"&amp;$A452&amp;"','"&amp;$D452&amp;"','"&amp;CU$1&amp;"','"&amp;AJ452&amp;"'),"</f>
        <v>('i2023110600392','2022','in2023110400032','4'),</v>
      </c>
      <c r="CV452" t="str">
        <f t="shared" ref="CV452:CV515" si="466">"('"&amp;$A452&amp;"','"&amp;$D452&amp;"','"&amp;CV$1&amp;"','"&amp;AK452&amp;"'),"</f>
        <v>('i2023110600392','2022','in2023110400033','4'),</v>
      </c>
      <c r="CW452" t="str">
        <f t="shared" ref="CW452:CW515" si="467">"('"&amp;$A452&amp;"','"&amp;$D452&amp;"','"&amp;CW$1&amp;"','"&amp;AL452&amp;"'),"</f>
        <v>('i2023110600392','2022','in2023110400034','4'),</v>
      </c>
      <c r="CX452" t="str">
        <f t="shared" ref="CX452:CX515" si="468">"('"&amp;$A452&amp;"','"&amp;$D452&amp;"','"&amp;CX$1&amp;"','"&amp;AM452&amp;"'),"</f>
        <v>('i2023110600392','2022','in2023110400035','3'),</v>
      </c>
      <c r="CY452" t="str">
        <f t="shared" ref="CY452:CY515" si="469">"('"&amp;$A452&amp;"','"&amp;$D452&amp;"','"&amp;CY$1&amp;"','"&amp;AN452&amp;"'),"</f>
        <v>('i2023110600392','2022','in2023110400036','2'),</v>
      </c>
      <c r="CZ452" t="str">
        <f t="shared" ref="CZ452:CZ515" si="470">"('"&amp;$A452&amp;"','"&amp;$D452&amp;"','"&amp;CZ$1&amp;"','"&amp;AO452&amp;"'),"</f>
        <v>('i2023110600392','2022','in2023110400037','4'),</v>
      </c>
      <c r="DA452" t="str">
        <f t="shared" ref="DA452:DA515" si="471">"('"&amp;$A452&amp;"','"&amp;$D452&amp;"','"&amp;DA$1&amp;"','"&amp;AP452&amp;"'),"</f>
        <v>('i2023110600392','2022','in2023110400038','3'),</v>
      </c>
      <c r="DB452" t="str">
        <f t="shared" ref="DB452:DB515" si="472">"('"&amp;$A452&amp;"','"&amp;$D452&amp;"','"&amp;DB$1&amp;"','"&amp;AQ452&amp;"'),"</f>
        <v>('i2023110600392','2022','in2023110400039','1'),</v>
      </c>
      <c r="DC452" t="str">
        <f t="shared" ref="DC452:DC515" si="473">"('"&amp;$A452&amp;"','"&amp;$D452&amp;"','"&amp;DC$1&amp;"','"&amp;AR452&amp;"'),"</f>
        <v>('i2023110600392','2022','in2023110400040','3'),</v>
      </c>
      <c r="DD452" t="str">
        <f t="shared" ref="DD452:DD515" si="474">"('"&amp;$A452&amp;"','"&amp;$D452&amp;"','"&amp;DD$1&amp;"','"&amp;AS452&amp;"'),"</f>
        <v>('i2023110600392','2022','in2023110400041','3'),</v>
      </c>
      <c r="DE452" t="str">
        <f t="shared" ref="DE452:DE515" si="475">"('"&amp;$A452&amp;"','"&amp;$D452&amp;"','"&amp;DE$1&amp;"','"&amp;AT452&amp;"'),"</f>
        <v>('i2023110600392','2022','in2023110400042','4'),</v>
      </c>
      <c r="DF452" t="str">
        <f t="shared" ref="DF452:DF515" si="476">"('"&amp;$A452&amp;"','"&amp;$D452&amp;"','"&amp;DF$1&amp;"','"&amp;AU452&amp;"'),"</f>
        <v>('i2023110600392','2022','in2023110400043','2'),</v>
      </c>
      <c r="DG452" t="str">
        <f t="shared" ref="DG452:DG515" si="477">"('"&amp;$A452&amp;"','"&amp;$D452&amp;"','"&amp;DG$1&amp;"','"&amp;AV452&amp;"'),"</f>
        <v>('i2023110600392','2022','in2023110400044','2'),</v>
      </c>
      <c r="DH452" t="str">
        <f t="shared" ref="DH452:DH515" si="478">"('"&amp;$A452&amp;"','"&amp;$D452&amp;"','"&amp;DH$1&amp;"','"&amp;AW452&amp;"'),"</f>
        <v>('i2023110600392','2022','in2023110400045','3'),</v>
      </c>
      <c r="DI452" t="str">
        <f t="shared" ref="DI452:DI515" si="479">"('"&amp;$A452&amp;"','"&amp;$D452&amp;"','"&amp;DI$1&amp;"','"&amp;AX452&amp;"'),"</f>
        <v>('i2023110600392','2022','in2023110400046','3'),</v>
      </c>
      <c r="DJ452" t="str">
        <f t="shared" ref="DJ452:DJ515" si="480">"('"&amp;$A452&amp;"','"&amp;$D452&amp;"','"&amp;DJ$1&amp;"','"&amp;AY452&amp;"');"</f>
        <v>('i2023110600392','2022','in2023110400047','3');</v>
      </c>
    </row>
    <row r="453" spans="1:114" x14ac:dyDescent="0.25">
      <c r="A453" s="4" t="str">
        <f>INDEX('instansi pusat'!$B$2:$C$623,MATCH(C453,'instansi pusat'!$D$2:$D$623,0),2)</f>
        <v>i2023110600479</v>
      </c>
      <c r="B453" s="6">
        <v>7672</v>
      </c>
      <c r="C453" s="5" t="s">
        <v>601</v>
      </c>
      <c r="D453" s="6">
        <v>2022</v>
      </c>
      <c r="E453" s="6">
        <v>2</v>
      </c>
      <c r="F453" s="6">
        <v>2</v>
      </c>
      <c r="G453" s="6">
        <v>1</v>
      </c>
      <c r="H453" s="6">
        <v>1</v>
      </c>
      <c r="I453" s="6">
        <v>2</v>
      </c>
      <c r="J453" s="6">
        <v>3</v>
      </c>
      <c r="K453" s="6">
        <v>3</v>
      </c>
      <c r="L453" s="6">
        <v>2</v>
      </c>
      <c r="M453" s="6">
        <v>1</v>
      </c>
      <c r="N453" s="6">
        <v>2</v>
      </c>
      <c r="O453" s="6">
        <v>2</v>
      </c>
      <c r="P453" s="6">
        <v>1</v>
      </c>
      <c r="Q453" s="6">
        <v>3</v>
      </c>
      <c r="R453" s="6">
        <v>1</v>
      </c>
      <c r="S453" s="6">
        <v>1</v>
      </c>
      <c r="T453" s="6">
        <v>2</v>
      </c>
      <c r="U453" s="6">
        <v>2</v>
      </c>
      <c r="V453" s="6">
        <v>2</v>
      </c>
      <c r="W453" s="6">
        <v>2</v>
      </c>
      <c r="X453" s="6">
        <v>1</v>
      </c>
      <c r="Y453" s="6">
        <v>1</v>
      </c>
      <c r="Z453" s="6">
        <v>1</v>
      </c>
      <c r="AA453" s="6">
        <v>1</v>
      </c>
      <c r="AB453" s="6">
        <v>1</v>
      </c>
      <c r="AC453" s="6">
        <v>1</v>
      </c>
      <c r="AD453" s="6">
        <v>1</v>
      </c>
      <c r="AE453" s="6">
        <v>1</v>
      </c>
      <c r="AF453" s="6">
        <v>1</v>
      </c>
      <c r="AG453" s="6">
        <v>1</v>
      </c>
      <c r="AH453" s="6">
        <v>1</v>
      </c>
      <c r="AI453" s="6">
        <v>1</v>
      </c>
      <c r="AJ453" s="6">
        <v>3</v>
      </c>
      <c r="AK453" s="6">
        <v>4</v>
      </c>
      <c r="AL453" s="6">
        <v>4</v>
      </c>
      <c r="AM453" s="6">
        <v>1</v>
      </c>
      <c r="AN453" s="6">
        <v>3</v>
      </c>
      <c r="AO453" s="6">
        <v>1</v>
      </c>
      <c r="AP453" s="6">
        <v>3</v>
      </c>
      <c r="AQ453" s="6">
        <v>3</v>
      </c>
      <c r="AR453" s="6">
        <v>2</v>
      </c>
      <c r="AS453" s="6">
        <v>3</v>
      </c>
      <c r="AT453" s="6">
        <v>2</v>
      </c>
      <c r="AU453" s="6">
        <v>2</v>
      </c>
      <c r="AV453" s="6">
        <v>2</v>
      </c>
      <c r="AW453" s="6">
        <v>1</v>
      </c>
      <c r="AX453" s="6">
        <v>3</v>
      </c>
      <c r="AY453" s="6">
        <v>1</v>
      </c>
      <c r="AZ453" s="3">
        <f t="shared" si="421"/>
        <v>1.9000000000000001</v>
      </c>
      <c r="BA453" s="3">
        <f t="shared" si="422"/>
        <v>1.75</v>
      </c>
      <c r="BB453" s="3">
        <f t="shared" si="423"/>
        <v>1.75</v>
      </c>
      <c r="BC453" s="3">
        <f t="shared" si="424"/>
        <v>1.5</v>
      </c>
      <c r="BD453" s="3">
        <f t="shared" si="425"/>
        <v>1</v>
      </c>
      <c r="BE453" s="3">
        <f t="shared" si="426"/>
        <v>1</v>
      </c>
      <c r="BF453" s="3">
        <f t="shared" si="427"/>
        <v>2.7</v>
      </c>
      <c r="BG453" s="3">
        <f t="shared" si="428"/>
        <v>1.8333333333333333</v>
      </c>
      <c r="BH453" s="3">
        <f t="shared" si="429"/>
        <v>1.9000000000000001</v>
      </c>
      <c r="BI453" s="3">
        <f t="shared" si="430"/>
        <v>1.7000000000000002</v>
      </c>
      <c r="BJ453" s="3">
        <f t="shared" si="431"/>
        <v>1</v>
      </c>
      <c r="BK453" s="3">
        <f t="shared" si="432"/>
        <v>2.3571428571428572</v>
      </c>
      <c r="BL453" s="3">
        <f t="shared" si="433"/>
        <v>1.9095</v>
      </c>
      <c r="BO453" t="s">
        <v>641</v>
      </c>
      <c r="BP453" t="str">
        <f t="shared" si="434"/>
        <v>('i2023110600479','2022','in2023110400001','2'),</v>
      </c>
      <c r="BQ453" t="str">
        <f t="shared" si="435"/>
        <v>('i2023110600479','2022','in2023110400002','2'),</v>
      </c>
      <c r="BR453" t="str">
        <f t="shared" si="436"/>
        <v>('i2023110600479','2022','in2023110400003','1'),</v>
      </c>
      <c r="BS453" t="str">
        <f t="shared" si="437"/>
        <v>('i2023110600479','2022','in2023110400004','1'),</v>
      </c>
      <c r="BT453" t="str">
        <f t="shared" si="438"/>
        <v>('i2023110600479','2022','in2023110400005','2'),</v>
      </c>
      <c r="BU453" t="str">
        <f t="shared" si="439"/>
        <v>('i2023110600479','2022','in2023110400006','3'),</v>
      </c>
      <c r="BV453" t="str">
        <f t="shared" si="440"/>
        <v>('i2023110600479','2022','in2023110400007','3'),</v>
      </c>
      <c r="BW453" t="str">
        <f t="shared" si="441"/>
        <v>('i2023110600479','2022','in2023110400008','2'),</v>
      </c>
      <c r="BX453" t="str">
        <f t="shared" si="442"/>
        <v>('i2023110600479','2022','in2023110400009','1'),</v>
      </c>
      <c r="BY453" t="str">
        <f t="shared" si="443"/>
        <v>('i2023110600479','2022','in2023110400010','2'),</v>
      </c>
      <c r="BZ453" t="str">
        <f t="shared" si="444"/>
        <v>('i2023110600479','2022','in2023110400011','2'),</v>
      </c>
      <c r="CA453" t="str">
        <f t="shared" si="445"/>
        <v>('i2023110600479','2022','in2023110400012','1'),</v>
      </c>
      <c r="CB453" t="str">
        <f t="shared" si="446"/>
        <v>('i2023110600479','2022','in2023110400013','3'),</v>
      </c>
      <c r="CC453" t="str">
        <f t="shared" si="447"/>
        <v>('i2023110600479','2022','in2023110400014','1'),</v>
      </c>
      <c r="CD453" t="str">
        <f t="shared" si="448"/>
        <v>('i2023110600479','2022','in2023110400015','1'),</v>
      </c>
      <c r="CE453" t="str">
        <f t="shared" si="449"/>
        <v>('i2023110600479','2022','in2023110400016','2'),</v>
      </c>
      <c r="CF453" t="str">
        <f t="shared" si="450"/>
        <v>('i2023110600479','2022','in2023110400017','2'),</v>
      </c>
      <c r="CG453" t="str">
        <f t="shared" si="451"/>
        <v>('i2023110600479','2022','in2023110400018','2'),</v>
      </c>
      <c r="CH453" t="str">
        <f t="shared" si="452"/>
        <v>('i2023110600479','2022','in2023110400019','2'),</v>
      </c>
      <c r="CI453" t="str">
        <f t="shared" si="453"/>
        <v>('i2023110600479','2022','in2023110400020','1'),</v>
      </c>
      <c r="CJ453" t="str">
        <f t="shared" si="454"/>
        <v>('i2023110600479','2022','in2023110400021','1'),</v>
      </c>
      <c r="CK453" t="str">
        <f t="shared" si="455"/>
        <v>('i2023110600479','2022','in2023110400022','1'),</v>
      </c>
      <c r="CL453" t="str">
        <f t="shared" si="456"/>
        <v>('i2023110600479','2022','in2023110400023','1'),</v>
      </c>
      <c r="CM453" t="str">
        <f t="shared" si="457"/>
        <v>('i2023110600479','2022','in2023110400024','1'),</v>
      </c>
      <c r="CN453" t="str">
        <f t="shared" si="458"/>
        <v>('i2023110600479','2022','in2023110400025','1'),</v>
      </c>
      <c r="CO453" t="str">
        <f t="shared" si="459"/>
        <v>('i2023110600479','2022','in2023110400026','1'),</v>
      </c>
      <c r="CP453" t="str">
        <f t="shared" si="460"/>
        <v>('i2023110600479','2022','in2023110400027','1'),</v>
      </c>
      <c r="CQ453" t="str">
        <f t="shared" si="461"/>
        <v>('i2023110600479','2022','in2023110400028','1'),</v>
      </c>
      <c r="CR453" t="str">
        <f t="shared" si="462"/>
        <v>('i2023110600479','2022','in2023110400029','1'),</v>
      </c>
      <c r="CS453" t="str">
        <f t="shared" si="463"/>
        <v>('i2023110600479','2022','in2023110400030','1'),</v>
      </c>
      <c r="CT453" t="str">
        <f t="shared" si="464"/>
        <v>('i2023110600479','2022','in2023110400031','1'),</v>
      </c>
      <c r="CU453" t="str">
        <f t="shared" si="465"/>
        <v>('i2023110600479','2022','in2023110400032','3'),</v>
      </c>
      <c r="CV453" t="str">
        <f t="shared" si="466"/>
        <v>('i2023110600479','2022','in2023110400033','4'),</v>
      </c>
      <c r="CW453" t="str">
        <f t="shared" si="467"/>
        <v>('i2023110600479','2022','in2023110400034','4'),</v>
      </c>
      <c r="CX453" t="str">
        <f t="shared" si="468"/>
        <v>('i2023110600479','2022','in2023110400035','1'),</v>
      </c>
      <c r="CY453" t="str">
        <f t="shared" si="469"/>
        <v>('i2023110600479','2022','in2023110400036','3'),</v>
      </c>
      <c r="CZ453" t="str">
        <f t="shared" si="470"/>
        <v>('i2023110600479','2022','in2023110400037','1'),</v>
      </c>
      <c r="DA453" t="str">
        <f t="shared" si="471"/>
        <v>('i2023110600479','2022','in2023110400038','3'),</v>
      </c>
      <c r="DB453" t="str">
        <f t="shared" si="472"/>
        <v>('i2023110600479','2022','in2023110400039','3'),</v>
      </c>
      <c r="DC453" t="str">
        <f t="shared" si="473"/>
        <v>('i2023110600479','2022','in2023110400040','2'),</v>
      </c>
      <c r="DD453" t="str">
        <f t="shared" si="474"/>
        <v>('i2023110600479','2022','in2023110400041','3'),</v>
      </c>
      <c r="DE453" t="str">
        <f t="shared" si="475"/>
        <v>('i2023110600479','2022','in2023110400042','2'),</v>
      </c>
      <c r="DF453" t="str">
        <f t="shared" si="476"/>
        <v>('i2023110600479','2022','in2023110400043','2'),</v>
      </c>
      <c r="DG453" t="str">
        <f t="shared" si="477"/>
        <v>('i2023110600479','2022','in2023110400044','2'),</v>
      </c>
      <c r="DH453" t="str">
        <f t="shared" si="478"/>
        <v>('i2023110600479','2022','in2023110400045','1'),</v>
      </c>
      <c r="DI453" t="str">
        <f t="shared" si="479"/>
        <v>('i2023110600479','2022','in2023110400046','3'),</v>
      </c>
      <c r="DJ453" t="str">
        <f t="shared" si="480"/>
        <v>('i2023110600479','2022','in2023110400047','1');</v>
      </c>
    </row>
    <row r="454" spans="1:114" x14ac:dyDescent="0.25">
      <c r="A454" s="4" t="str">
        <f>INDEX('instansi pusat'!$B$2:$C$623,MATCH(C454,'instansi pusat'!$D$2:$D$623,0),2)</f>
        <v>i2023110600140</v>
      </c>
      <c r="B454" s="6">
        <v>5273</v>
      </c>
      <c r="C454" s="5" t="s">
        <v>630</v>
      </c>
      <c r="D454" s="6">
        <v>2022</v>
      </c>
      <c r="E454" s="6">
        <v>1</v>
      </c>
      <c r="F454" s="6">
        <v>1</v>
      </c>
      <c r="G454" s="6">
        <v>1</v>
      </c>
      <c r="H454" s="6">
        <v>1</v>
      </c>
      <c r="I454" s="6">
        <v>1</v>
      </c>
      <c r="J454" s="6">
        <v>1</v>
      </c>
      <c r="K454" s="6">
        <v>1</v>
      </c>
      <c r="L454" s="6">
        <v>1</v>
      </c>
      <c r="M454" s="6">
        <v>1</v>
      </c>
      <c r="N454" s="6">
        <v>3</v>
      </c>
      <c r="O454" s="6">
        <v>1</v>
      </c>
      <c r="P454" s="6">
        <v>1</v>
      </c>
      <c r="Q454" s="6">
        <v>2</v>
      </c>
      <c r="R454" s="6">
        <v>1</v>
      </c>
      <c r="S454" s="6">
        <v>1</v>
      </c>
      <c r="T454" s="6">
        <v>1</v>
      </c>
      <c r="U454" s="6">
        <v>1</v>
      </c>
      <c r="V454" s="6">
        <v>1</v>
      </c>
      <c r="W454" s="6">
        <v>1</v>
      </c>
      <c r="X454" s="6">
        <v>1</v>
      </c>
      <c r="Y454" s="6">
        <v>1</v>
      </c>
      <c r="Z454" s="6">
        <v>1</v>
      </c>
      <c r="AA454" s="6">
        <v>1</v>
      </c>
      <c r="AB454" s="6">
        <v>1</v>
      </c>
      <c r="AC454" s="6">
        <v>1</v>
      </c>
      <c r="AD454" s="6">
        <v>1</v>
      </c>
      <c r="AE454" s="6">
        <v>1</v>
      </c>
      <c r="AF454" s="6">
        <v>1</v>
      </c>
      <c r="AG454" s="6">
        <v>1</v>
      </c>
      <c r="AH454" s="6">
        <v>1</v>
      </c>
      <c r="AI454" s="6">
        <v>1</v>
      </c>
      <c r="AJ454" s="6">
        <v>4</v>
      </c>
      <c r="AK454" s="6">
        <v>4</v>
      </c>
      <c r="AL454" s="6">
        <v>4</v>
      </c>
      <c r="AM454" s="6">
        <v>3</v>
      </c>
      <c r="AN454" s="6">
        <v>3</v>
      </c>
      <c r="AO454" s="6">
        <v>2</v>
      </c>
      <c r="AP454" s="6">
        <v>3</v>
      </c>
      <c r="AQ454" s="6">
        <v>1</v>
      </c>
      <c r="AR454" s="6">
        <v>1</v>
      </c>
      <c r="AS454" s="6">
        <v>1</v>
      </c>
      <c r="AT454" s="6">
        <v>4</v>
      </c>
      <c r="AU454" s="6">
        <v>1</v>
      </c>
      <c r="AV454" s="6">
        <v>2</v>
      </c>
      <c r="AW454" s="6">
        <v>3</v>
      </c>
      <c r="AX454" s="6">
        <v>3</v>
      </c>
      <c r="AY454" s="6">
        <v>4</v>
      </c>
      <c r="AZ454" s="3">
        <f t="shared" si="421"/>
        <v>1.2000000000000002</v>
      </c>
      <c r="BA454" s="3">
        <f t="shared" si="422"/>
        <v>1.25</v>
      </c>
      <c r="BB454" s="3">
        <f t="shared" si="423"/>
        <v>1</v>
      </c>
      <c r="BC454" s="3">
        <f t="shared" si="424"/>
        <v>1</v>
      </c>
      <c r="BD454" s="3">
        <f t="shared" si="425"/>
        <v>1</v>
      </c>
      <c r="BE454" s="3">
        <f t="shared" si="426"/>
        <v>1</v>
      </c>
      <c r="BF454" s="3">
        <f t="shared" si="427"/>
        <v>2.6</v>
      </c>
      <c r="BG454" s="3">
        <f t="shared" si="428"/>
        <v>2.833333333333333</v>
      </c>
      <c r="BH454" s="3">
        <f t="shared" si="429"/>
        <v>1.2000000000000002</v>
      </c>
      <c r="BI454" s="3">
        <f t="shared" si="430"/>
        <v>1.1000000000000001</v>
      </c>
      <c r="BJ454" s="3">
        <f t="shared" si="431"/>
        <v>1</v>
      </c>
      <c r="BK454" s="3">
        <f t="shared" si="432"/>
        <v>2.6923076923076921</v>
      </c>
      <c r="BL454" s="3">
        <f t="shared" si="433"/>
        <v>1.821</v>
      </c>
      <c r="BO454" t="s">
        <v>641</v>
      </c>
      <c r="BP454" t="str">
        <f t="shared" si="434"/>
        <v>('i2023110600140','2022','in2023110400001','1'),</v>
      </c>
      <c r="BQ454" t="str">
        <f t="shared" si="435"/>
        <v>('i2023110600140','2022','in2023110400002','1'),</v>
      </c>
      <c r="BR454" t="str">
        <f t="shared" si="436"/>
        <v>('i2023110600140','2022','in2023110400003','1'),</v>
      </c>
      <c r="BS454" t="str">
        <f t="shared" si="437"/>
        <v>('i2023110600140','2022','in2023110400004','1'),</v>
      </c>
      <c r="BT454" t="str">
        <f t="shared" si="438"/>
        <v>('i2023110600140','2022','in2023110400005','1'),</v>
      </c>
      <c r="BU454" t="str">
        <f t="shared" si="439"/>
        <v>('i2023110600140','2022','in2023110400006','1'),</v>
      </c>
      <c r="BV454" t="str">
        <f t="shared" si="440"/>
        <v>('i2023110600140','2022','in2023110400007','1'),</v>
      </c>
      <c r="BW454" t="str">
        <f t="shared" si="441"/>
        <v>('i2023110600140','2022','in2023110400008','1'),</v>
      </c>
      <c r="BX454" t="str">
        <f t="shared" si="442"/>
        <v>('i2023110600140','2022','in2023110400009','1'),</v>
      </c>
      <c r="BY454" t="str">
        <f t="shared" si="443"/>
        <v>('i2023110600140','2022','in2023110400010','3'),</v>
      </c>
      <c r="BZ454" t="str">
        <f t="shared" si="444"/>
        <v>('i2023110600140','2022','in2023110400011','1'),</v>
      </c>
      <c r="CA454" t="str">
        <f t="shared" si="445"/>
        <v>('i2023110600140','2022','in2023110400012','1'),</v>
      </c>
      <c r="CB454" t="str">
        <f t="shared" si="446"/>
        <v>('i2023110600140','2022','in2023110400013','2'),</v>
      </c>
      <c r="CC454" t="str">
        <f t="shared" si="447"/>
        <v>('i2023110600140','2022','in2023110400014','1'),</v>
      </c>
      <c r="CD454" t="str">
        <f t="shared" si="448"/>
        <v>('i2023110600140','2022','in2023110400015','1'),</v>
      </c>
      <c r="CE454" t="str">
        <f t="shared" si="449"/>
        <v>('i2023110600140','2022','in2023110400016','1'),</v>
      </c>
      <c r="CF454" t="str">
        <f t="shared" si="450"/>
        <v>('i2023110600140','2022','in2023110400017','1'),</v>
      </c>
      <c r="CG454" t="str">
        <f t="shared" si="451"/>
        <v>('i2023110600140','2022','in2023110400018','1'),</v>
      </c>
      <c r="CH454" t="str">
        <f t="shared" si="452"/>
        <v>('i2023110600140','2022','in2023110400019','1'),</v>
      </c>
      <c r="CI454" t="str">
        <f t="shared" si="453"/>
        <v>('i2023110600140','2022','in2023110400020','1'),</v>
      </c>
      <c r="CJ454" t="str">
        <f t="shared" si="454"/>
        <v>('i2023110600140','2022','in2023110400021','1'),</v>
      </c>
      <c r="CK454" t="str">
        <f t="shared" si="455"/>
        <v>('i2023110600140','2022','in2023110400022','1'),</v>
      </c>
      <c r="CL454" t="str">
        <f t="shared" si="456"/>
        <v>('i2023110600140','2022','in2023110400023','1'),</v>
      </c>
      <c r="CM454" t="str">
        <f t="shared" si="457"/>
        <v>('i2023110600140','2022','in2023110400024','1'),</v>
      </c>
      <c r="CN454" t="str">
        <f t="shared" si="458"/>
        <v>('i2023110600140','2022','in2023110400025','1'),</v>
      </c>
      <c r="CO454" t="str">
        <f t="shared" si="459"/>
        <v>('i2023110600140','2022','in2023110400026','1'),</v>
      </c>
      <c r="CP454" t="str">
        <f t="shared" si="460"/>
        <v>('i2023110600140','2022','in2023110400027','1'),</v>
      </c>
      <c r="CQ454" t="str">
        <f t="shared" si="461"/>
        <v>('i2023110600140','2022','in2023110400028','1'),</v>
      </c>
      <c r="CR454" t="str">
        <f t="shared" si="462"/>
        <v>('i2023110600140','2022','in2023110400029','1'),</v>
      </c>
      <c r="CS454" t="str">
        <f t="shared" si="463"/>
        <v>('i2023110600140','2022','in2023110400030','1'),</v>
      </c>
      <c r="CT454" t="str">
        <f t="shared" si="464"/>
        <v>('i2023110600140','2022','in2023110400031','1'),</v>
      </c>
      <c r="CU454" t="str">
        <f t="shared" si="465"/>
        <v>('i2023110600140','2022','in2023110400032','4'),</v>
      </c>
      <c r="CV454" t="str">
        <f t="shared" si="466"/>
        <v>('i2023110600140','2022','in2023110400033','4'),</v>
      </c>
      <c r="CW454" t="str">
        <f t="shared" si="467"/>
        <v>('i2023110600140','2022','in2023110400034','4'),</v>
      </c>
      <c r="CX454" t="str">
        <f t="shared" si="468"/>
        <v>('i2023110600140','2022','in2023110400035','3'),</v>
      </c>
      <c r="CY454" t="str">
        <f t="shared" si="469"/>
        <v>('i2023110600140','2022','in2023110400036','3'),</v>
      </c>
      <c r="CZ454" t="str">
        <f t="shared" si="470"/>
        <v>('i2023110600140','2022','in2023110400037','2'),</v>
      </c>
      <c r="DA454" t="str">
        <f t="shared" si="471"/>
        <v>('i2023110600140','2022','in2023110400038','3'),</v>
      </c>
      <c r="DB454" t="str">
        <f t="shared" si="472"/>
        <v>('i2023110600140','2022','in2023110400039','1'),</v>
      </c>
      <c r="DC454" t="str">
        <f t="shared" si="473"/>
        <v>('i2023110600140','2022','in2023110400040','1'),</v>
      </c>
      <c r="DD454" t="str">
        <f t="shared" si="474"/>
        <v>('i2023110600140','2022','in2023110400041','1'),</v>
      </c>
      <c r="DE454" t="str">
        <f t="shared" si="475"/>
        <v>('i2023110600140','2022','in2023110400042','4'),</v>
      </c>
      <c r="DF454" t="str">
        <f t="shared" si="476"/>
        <v>('i2023110600140','2022','in2023110400043','1'),</v>
      </c>
      <c r="DG454" t="str">
        <f t="shared" si="477"/>
        <v>('i2023110600140','2022','in2023110400044','2'),</v>
      </c>
      <c r="DH454" t="str">
        <f t="shared" si="478"/>
        <v>('i2023110600140','2022','in2023110400045','3'),</v>
      </c>
      <c r="DI454" t="str">
        <f t="shared" si="479"/>
        <v>('i2023110600140','2022','in2023110400046','3'),</v>
      </c>
      <c r="DJ454" t="str">
        <f t="shared" si="480"/>
        <v>('i2023110600140','2022','in2023110400047','4');</v>
      </c>
    </row>
    <row r="455" spans="1:114" x14ac:dyDescent="0.25">
      <c r="A455" s="4" t="str">
        <f>INDEX('instansi pusat'!$B$2:$C$623,MATCH(C455,'instansi pusat'!$D$2:$D$623,0),2)</f>
        <v>i2023110600269</v>
      </c>
      <c r="B455" s="6">
        <v>7072</v>
      </c>
      <c r="C455" s="5" t="s">
        <v>616</v>
      </c>
      <c r="D455" s="6">
        <v>2022</v>
      </c>
      <c r="E455" s="6">
        <v>3</v>
      </c>
      <c r="F455" s="6">
        <v>3</v>
      </c>
      <c r="G455" s="6">
        <v>3</v>
      </c>
      <c r="H455" s="6">
        <v>3</v>
      </c>
      <c r="I455" s="6">
        <v>3</v>
      </c>
      <c r="J455" s="6">
        <v>3</v>
      </c>
      <c r="K455" s="6">
        <v>3</v>
      </c>
      <c r="L455" s="6">
        <v>3</v>
      </c>
      <c r="M455" s="6">
        <v>3</v>
      </c>
      <c r="N455" s="6">
        <v>3</v>
      </c>
      <c r="O455" s="6">
        <v>2</v>
      </c>
      <c r="P455" s="6">
        <v>2</v>
      </c>
      <c r="Q455" s="6">
        <v>2</v>
      </c>
      <c r="R455" s="6">
        <v>3</v>
      </c>
      <c r="S455" s="6">
        <v>3</v>
      </c>
      <c r="T455" s="6">
        <v>3</v>
      </c>
      <c r="U455" s="6">
        <v>2</v>
      </c>
      <c r="V455" s="6">
        <v>2</v>
      </c>
      <c r="W455" s="6">
        <v>3</v>
      </c>
      <c r="X455" s="6">
        <v>2</v>
      </c>
      <c r="Y455" s="6">
        <v>2</v>
      </c>
      <c r="Z455" s="6">
        <v>2</v>
      </c>
      <c r="AA455" s="6">
        <v>2</v>
      </c>
      <c r="AB455" s="6">
        <v>2</v>
      </c>
      <c r="AC455" s="6">
        <v>2</v>
      </c>
      <c r="AD455" s="6">
        <v>1</v>
      </c>
      <c r="AE455" s="6">
        <v>1</v>
      </c>
      <c r="AF455" s="6">
        <v>2</v>
      </c>
      <c r="AG455" s="6">
        <v>2</v>
      </c>
      <c r="AH455" s="6">
        <v>2</v>
      </c>
      <c r="AI455" s="6">
        <v>2</v>
      </c>
      <c r="AJ455" s="6">
        <v>3</v>
      </c>
      <c r="AK455" s="6">
        <v>3</v>
      </c>
      <c r="AL455" s="6">
        <v>3</v>
      </c>
      <c r="AM455" s="6">
        <v>3</v>
      </c>
      <c r="AN455" s="6">
        <v>3</v>
      </c>
      <c r="AO455" s="6">
        <v>3</v>
      </c>
      <c r="AP455" s="6">
        <v>3</v>
      </c>
      <c r="AQ455" s="6">
        <v>2</v>
      </c>
      <c r="AR455" s="6">
        <v>3</v>
      </c>
      <c r="AS455" s="6">
        <v>2</v>
      </c>
      <c r="AT455" s="6">
        <v>3</v>
      </c>
      <c r="AU455" s="6">
        <v>3</v>
      </c>
      <c r="AV455" s="6">
        <v>2</v>
      </c>
      <c r="AW455" s="6">
        <v>3</v>
      </c>
      <c r="AX455" s="6">
        <v>3</v>
      </c>
      <c r="AY455" s="6">
        <v>3</v>
      </c>
      <c r="AZ455" s="3">
        <f t="shared" si="421"/>
        <v>3</v>
      </c>
      <c r="BA455" s="3">
        <f t="shared" si="422"/>
        <v>2.25</v>
      </c>
      <c r="BB455" s="3">
        <f t="shared" si="423"/>
        <v>2.5</v>
      </c>
      <c r="BC455" s="3">
        <f t="shared" si="424"/>
        <v>2.5</v>
      </c>
      <c r="BD455" s="3">
        <f t="shared" si="425"/>
        <v>1.75</v>
      </c>
      <c r="BE455" s="3">
        <f t="shared" si="426"/>
        <v>2</v>
      </c>
      <c r="BF455" s="3">
        <f t="shared" si="427"/>
        <v>2.8000000000000003</v>
      </c>
      <c r="BG455" s="3">
        <f t="shared" si="428"/>
        <v>2.833333333333333</v>
      </c>
      <c r="BH455" s="3">
        <f t="shared" si="429"/>
        <v>3</v>
      </c>
      <c r="BI455" s="3">
        <f t="shared" si="430"/>
        <v>2.4</v>
      </c>
      <c r="BJ455" s="3">
        <f t="shared" si="431"/>
        <v>1.8181818181818181</v>
      </c>
      <c r="BK455" s="3">
        <f t="shared" si="432"/>
        <v>2.813186813186813</v>
      </c>
      <c r="BL455" s="3">
        <f t="shared" si="433"/>
        <v>2.5700000000000003</v>
      </c>
      <c r="BO455" t="s">
        <v>641</v>
      </c>
      <c r="BP455" t="str">
        <f t="shared" si="434"/>
        <v>('i2023110600269','2022','in2023110400001','3'),</v>
      </c>
      <c r="BQ455" t="str">
        <f t="shared" si="435"/>
        <v>('i2023110600269','2022','in2023110400002','3'),</v>
      </c>
      <c r="BR455" t="str">
        <f t="shared" si="436"/>
        <v>('i2023110600269','2022','in2023110400003','3'),</v>
      </c>
      <c r="BS455" t="str">
        <f t="shared" si="437"/>
        <v>('i2023110600269','2022','in2023110400004','3'),</v>
      </c>
      <c r="BT455" t="str">
        <f t="shared" si="438"/>
        <v>('i2023110600269','2022','in2023110400005','3'),</v>
      </c>
      <c r="BU455" t="str">
        <f t="shared" si="439"/>
        <v>('i2023110600269','2022','in2023110400006','3'),</v>
      </c>
      <c r="BV455" t="str">
        <f t="shared" si="440"/>
        <v>('i2023110600269','2022','in2023110400007','3'),</v>
      </c>
      <c r="BW455" t="str">
        <f t="shared" si="441"/>
        <v>('i2023110600269','2022','in2023110400008','3'),</v>
      </c>
      <c r="BX455" t="str">
        <f t="shared" si="442"/>
        <v>('i2023110600269','2022','in2023110400009','3'),</v>
      </c>
      <c r="BY455" t="str">
        <f t="shared" si="443"/>
        <v>('i2023110600269','2022','in2023110400010','3'),</v>
      </c>
      <c r="BZ455" t="str">
        <f t="shared" si="444"/>
        <v>('i2023110600269','2022','in2023110400011','2'),</v>
      </c>
      <c r="CA455" t="str">
        <f t="shared" si="445"/>
        <v>('i2023110600269','2022','in2023110400012','2'),</v>
      </c>
      <c r="CB455" t="str">
        <f t="shared" si="446"/>
        <v>('i2023110600269','2022','in2023110400013','2'),</v>
      </c>
      <c r="CC455" t="str">
        <f t="shared" si="447"/>
        <v>('i2023110600269','2022','in2023110400014','3'),</v>
      </c>
      <c r="CD455" t="str">
        <f t="shared" si="448"/>
        <v>('i2023110600269','2022','in2023110400015','3'),</v>
      </c>
      <c r="CE455" t="str">
        <f t="shared" si="449"/>
        <v>('i2023110600269','2022','in2023110400016','3'),</v>
      </c>
      <c r="CF455" t="str">
        <f t="shared" si="450"/>
        <v>('i2023110600269','2022','in2023110400017','2'),</v>
      </c>
      <c r="CG455" t="str">
        <f t="shared" si="451"/>
        <v>('i2023110600269','2022','in2023110400018','2'),</v>
      </c>
      <c r="CH455" t="str">
        <f t="shared" si="452"/>
        <v>('i2023110600269','2022','in2023110400019','3'),</v>
      </c>
      <c r="CI455" t="str">
        <f t="shared" si="453"/>
        <v>('i2023110600269','2022','in2023110400020','2'),</v>
      </c>
      <c r="CJ455" t="str">
        <f t="shared" si="454"/>
        <v>('i2023110600269','2022','in2023110400021','2'),</v>
      </c>
      <c r="CK455" t="str">
        <f t="shared" si="455"/>
        <v>('i2023110600269','2022','in2023110400022','2'),</v>
      </c>
      <c r="CL455" t="str">
        <f t="shared" si="456"/>
        <v>('i2023110600269','2022','in2023110400023','2'),</v>
      </c>
      <c r="CM455" t="str">
        <f t="shared" si="457"/>
        <v>('i2023110600269','2022','in2023110400024','2'),</v>
      </c>
      <c r="CN455" t="str">
        <f t="shared" si="458"/>
        <v>('i2023110600269','2022','in2023110400025','2'),</v>
      </c>
      <c r="CO455" t="str">
        <f t="shared" si="459"/>
        <v>('i2023110600269','2022','in2023110400026','1'),</v>
      </c>
      <c r="CP455" t="str">
        <f t="shared" si="460"/>
        <v>('i2023110600269','2022','in2023110400027','1'),</v>
      </c>
      <c r="CQ455" t="str">
        <f t="shared" si="461"/>
        <v>('i2023110600269','2022','in2023110400028','2'),</v>
      </c>
      <c r="CR455" t="str">
        <f t="shared" si="462"/>
        <v>('i2023110600269','2022','in2023110400029','2'),</v>
      </c>
      <c r="CS455" t="str">
        <f t="shared" si="463"/>
        <v>('i2023110600269','2022','in2023110400030','2'),</v>
      </c>
      <c r="CT455" t="str">
        <f t="shared" si="464"/>
        <v>('i2023110600269','2022','in2023110400031','2'),</v>
      </c>
      <c r="CU455" t="str">
        <f t="shared" si="465"/>
        <v>('i2023110600269','2022','in2023110400032','3'),</v>
      </c>
      <c r="CV455" t="str">
        <f t="shared" si="466"/>
        <v>('i2023110600269','2022','in2023110400033','3'),</v>
      </c>
      <c r="CW455" t="str">
        <f t="shared" si="467"/>
        <v>('i2023110600269','2022','in2023110400034','3'),</v>
      </c>
      <c r="CX455" t="str">
        <f t="shared" si="468"/>
        <v>('i2023110600269','2022','in2023110400035','3'),</v>
      </c>
      <c r="CY455" t="str">
        <f t="shared" si="469"/>
        <v>('i2023110600269','2022','in2023110400036','3'),</v>
      </c>
      <c r="CZ455" t="str">
        <f t="shared" si="470"/>
        <v>('i2023110600269','2022','in2023110400037','3'),</v>
      </c>
      <c r="DA455" t="str">
        <f t="shared" si="471"/>
        <v>('i2023110600269','2022','in2023110400038','3'),</v>
      </c>
      <c r="DB455" t="str">
        <f t="shared" si="472"/>
        <v>('i2023110600269','2022','in2023110400039','2'),</v>
      </c>
      <c r="DC455" t="str">
        <f t="shared" si="473"/>
        <v>('i2023110600269','2022','in2023110400040','3'),</v>
      </c>
      <c r="DD455" t="str">
        <f t="shared" si="474"/>
        <v>('i2023110600269','2022','in2023110400041','2'),</v>
      </c>
      <c r="DE455" t="str">
        <f t="shared" si="475"/>
        <v>('i2023110600269','2022','in2023110400042','3'),</v>
      </c>
      <c r="DF455" t="str">
        <f t="shared" si="476"/>
        <v>('i2023110600269','2022','in2023110400043','3'),</v>
      </c>
      <c r="DG455" t="str">
        <f t="shared" si="477"/>
        <v>('i2023110600269','2022','in2023110400044','2'),</v>
      </c>
      <c r="DH455" t="str">
        <f t="shared" si="478"/>
        <v>('i2023110600269','2022','in2023110400045','3'),</v>
      </c>
      <c r="DI455" t="str">
        <f t="shared" si="479"/>
        <v>('i2023110600269','2022','in2023110400046','3'),</v>
      </c>
      <c r="DJ455" t="str">
        <f t="shared" si="480"/>
        <v>('i2023110600269','2022','in2023110400047','3');</v>
      </c>
    </row>
    <row r="456" spans="1:114" x14ac:dyDescent="0.25">
      <c r="A456" s="4" t="str">
        <f>INDEX('instansi pusat'!$B$2:$C$623,MATCH(C456,'instansi pusat'!$D$2:$D$623,0),2)</f>
        <v>i2023110600060</v>
      </c>
      <c r="B456" s="6">
        <v>6576</v>
      </c>
      <c r="C456" s="5" t="s">
        <v>581</v>
      </c>
      <c r="D456" s="6">
        <v>2022</v>
      </c>
      <c r="E456" s="6">
        <v>2</v>
      </c>
      <c r="F456" s="6">
        <v>2</v>
      </c>
      <c r="G456" s="6">
        <v>3</v>
      </c>
      <c r="H456" s="6">
        <v>1</v>
      </c>
      <c r="I456" s="6">
        <v>3</v>
      </c>
      <c r="J456" s="6">
        <v>3</v>
      </c>
      <c r="K456" s="6">
        <v>3</v>
      </c>
      <c r="L456" s="6">
        <v>2</v>
      </c>
      <c r="M456" s="6">
        <v>2</v>
      </c>
      <c r="N456" s="6">
        <v>3</v>
      </c>
      <c r="O456" s="6">
        <v>1</v>
      </c>
      <c r="P456" s="6">
        <v>3</v>
      </c>
      <c r="Q456" s="6">
        <v>1</v>
      </c>
      <c r="R456" s="6">
        <v>2</v>
      </c>
      <c r="S456" s="6">
        <v>1</v>
      </c>
      <c r="T456" s="6">
        <v>2</v>
      </c>
      <c r="U456" s="6">
        <v>3</v>
      </c>
      <c r="V456" s="6">
        <v>2</v>
      </c>
      <c r="W456" s="6">
        <v>2</v>
      </c>
      <c r="X456" s="6">
        <v>3</v>
      </c>
      <c r="Y456" s="6">
        <v>3</v>
      </c>
      <c r="Z456" s="6">
        <v>3</v>
      </c>
      <c r="AA456" s="6">
        <v>2</v>
      </c>
      <c r="AB456" s="6">
        <v>2</v>
      </c>
      <c r="AC456" s="6">
        <v>2</v>
      </c>
      <c r="AD456" s="6">
        <v>1</v>
      </c>
      <c r="AE456" s="6">
        <v>2</v>
      </c>
      <c r="AF456" s="6">
        <v>3</v>
      </c>
      <c r="AG456" s="6">
        <v>1</v>
      </c>
      <c r="AH456" s="6">
        <v>1</v>
      </c>
      <c r="AI456" s="6">
        <v>1</v>
      </c>
      <c r="AJ456" s="6">
        <v>4</v>
      </c>
      <c r="AK456" s="6">
        <v>4</v>
      </c>
      <c r="AL456" s="6">
        <v>4</v>
      </c>
      <c r="AM456" s="6">
        <v>4</v>
      </c>
      <c r="AN456" s="6">
        <v>4</v>
      </c>
      <c r="AO456" s="6">
        <v>4</v>
      </c>
      <c r="AP456" s="6">
        <v>3</v>
      </c>
      <c r="AQ456" s="6">
        <v>3</v>
      </c>
      <c r="AR456" s="6">
        <v>3</v>
      </c>
      <c r="AS456" s="6">
        <v>3</v>
      </c>
      <c r="AT456" s="6">
        <v>4</v>
      </c>
      <c r="AU456" s="6">
        <v>3</v>
      </c>
      <c r="AV456" s="6">
        <v>4</v>
      </c>
      <c r="AW456" s="6">
        <v>4</v>
      </c>
      <c r="AX456" s="6">
        <v>4</v>
      </c>
      <c r="AY456" s="6">
        <v>4</v>
      </c>
      <c r="AZ456" s="3">
        <f t="shared" si="421"/>
        <v>2.4000000000000004</v>
      </c>
      <c r="BA456" s="3">
        <f t="shared" si="422"/>
        <v>1.75</v>
      </c>
      <c r="BB456" s="3">
        <f t="shared" si="423"/>
        <v>2</v>
      </c>
      <c r="BC456" s="3">
        <f t="shared" si="424"/>
        <v>2.5</v>
      </c>
      <c r="BD456" s="3">
        <f t="shared" si="425"/>
        <v>2.25</v>
      </c>
      <c r="BE456" s="3">
        <f t="shared" si="426"/>
        <v>1</v>
      </c>
      <c r="BF456" s="3">
        <f t="shared" si="427"/>
        <v>3.6</v>
      </c>
      <c r="BG456" s="3">
        <f t="shared" si="428"/>
        <v>3.833333333333333</v>
      </c>
      <c r="BH456" s="3">
        <f t="shared" si="429"/>
        <v>2.4000000000000004</v>
      </c>
      <c r="BI456" s="3">
        <f t="shared" si="430"/>
        <v>2</v>
      </c>
      <c r="BJ456" s="3">
        <f t="shared" si="431"/>
        <v>1.9090909090909092</v>
      </c>
      <c r="BK456" s="3">
        <f t="shared" si="432"/>
        <v>3.6923076923076916</v>
      </c>
      <c r="BL456" s="3">
        <f t="shared" si="433"/>
        <v>2.8069999999999995</v>
      </c>
      <c r="BO456" t="s">
        <v>641</v>
      </c>
      <c r="BP456" t="str">
        <f t="shared" si="434"/>
        <v>('i2023110600060','2022','in2023110400001','2'),</v>
      </c>
      <c r="BQ456" t="str">
        <f t="shared" si="435"/>
        <v>('i2023110600060','2022','in2023110400002','2'),</v>
      </c>
      <c r="BR456" t="str">
        <f t="shared" si="436"/>
        <v>('i2023110600060','2022','in2023110400003','3'),</v>
      </c>
      <c r="BS456" t="str">
        <f t="shared" si="437"/>
        <v>('i2023110600060','2022','in2023110400004','1'),</v>
      </c>
      <c r="BT456" t="str">
        <f t="shared" si="438"/>
        <v>('i2023110600060','2022','in2023110400005','3'),</v>
      </c>
      <c r="BU456" t="str">
        <f t="shared" si="439"/>
        <v>('i2023110600060','2022','in2023110400006','3'),</v>
      </c>
      <c r="BV456" t="str">
        <f t="shared" si="440"/>
        <v>('i2023110600060','2022','in2023110400007','3'),</v>
      </c>
      <c r="BW456" t="str">
        <f t="shared" si="441"/>
        <v>('i2023110600060','2022','in2023110400008','2'),</v>
      </c>
      <c r="BX456" t="str">
        <f t="shared" si="442"/>
        <v>('i2023110600060','2022','in2023110400009','2'),</v>
      </c>
      <c r="BY456" t="str">
        <f t="shared" si="443"/>
        <v>('i2023110600060','2022','in2023110400010','3'),</v>
      </c>
      <c r="BZ456" t="str">
        <f t="shared" si="444"/>
        <v>('i2023110600060','2022','in2023110400011','1'),</v>
      </c>
      <c r="CA456" t="str">
        <f t="shared" si="445"/>
        <v>('i2023110600060','2022','in2023110400012','3'),</v>
      </c>
      <c r="CB456" t="str">
        <f t="shared" si="446"/>
        <v>('i2023110600060','2022','in2023110400013','1'),</v>
      </c>
      <c r="CC456" t="str">
        <f t="shared" si="447"/>
        <v>('i2023110600060','2022','in2023110400014','2'),</v>
      </c>
      <c r="CD456" t="str">
        <f t="shared" si="448"/>
        <v>('i2023110600060','2022','in2023110400015','1'),</v>
      </c>
      <c r="CE456" t="str">
        <f t="shared" si="449"/>
        <v>('i2023110600060','2022','in2023110400016','2'),</v>
      </c>
      <c r="CF456" t="str">
        <f t="shared" si="450"/>
        <v>('i2023110600060','2022','in2023110400017','3'),</v>
      </c>
      <c r="CG456" t="str">
        <f t="shared" si="451"/>
        <v>('i2023110600060','2022','in2023110400018','2'),</v>
      </c>
      <c r="CH456" t="str">
        <f t="shared" si="452"/>
        <v>('i2023110600060','2022','in2023110400019','2'),</v>
      </c>
      <c r="CI456" t="str">
        <f t="shared" si="453"/>
        <v>('i2023110600060','2022','in2023110400020','3'),</v>
      </c>
      <c r="CJ456" t="str">
        <f t="shared" si="454"/>
        <v>('i2023110600060','2022','in2023110400021','3'),</v>
      </c>
      <c r="CK456" t="str">
        <f t="shared" si="455"/>
        <v>('i2023110600060','2022','in2023110400022','3'),</v>
      </c>
      <c r="CL456" t="str">
        <f t="shared" si="456"/>
        <v>('i2023110600060','2022','in2023110400023','2'),</v>
      </c>
      <c r="CM456" t="str">
        <f t="shared" si="457"/>
        <v>('i2023110600060','2022','in2023110400024','2'),</v>
      </c>
      <c r="CN456" t="str">
        <f t="shared" si="458"/>
        <v>('i2023110600060','2022','in2023110400025','2'),</v>
      </c>
      <c r="CO456" t="str">
        <f t="shared" si="459"/>
        <v>('i2023110600060','2022','in2023110400026','1'),</v>
      </c>
      <c r="CP456" t="str">
        <f t="shared" si="460"/>
        <v>('i2023110600060','2022','in2023110400027','2'),</v>
      </c>
      <c r="CQ456" t="str">
        <f t="shared" si="461"/>
        <v>('i2023110600060','2022','in2023110400028','3'),</v>
      </c>
      <c r="CR456" t="str">
        <f t="shared" si="462"/>
        <v>('i2023110600060','2022','in2023110400029','1'),</v>
      </c>
      <c r="CS456" t="str">
        <f t="shared" si="463"/>
        <v>('i2023110600060','2022','in2023110400030','1'),</v>
      </c>
      <c r="CT456" t="str">
        <f t="shared" si="464"/>
        <v>('i2023110600060','2022','in2023110400031','1'),</v>
      </c>
      <c r="CU456" t="str">
        <f t="shared" si="465"/>
        <v>('i2023110600060','2022','in2023110400032','4'),</v>
      </c>
      <c r="CV456" t="str">
        <f t="shared" si="466"/>
        <v>('i2023110600060','2022','in2023110400033','4'),</v>
      </c>
      <c r="CW456" t="str">
        <f t="shared" si="467"/>
        <v>('i2023110600060','2022','in2023110400034','4'),</v>
      </c>
      <c r="CX456" t="str">
        <f t="shared" si="468"/>
        <v>('i2023110600060','2022','in2023110400035','4'),</v>
      </c>
      <c r="CY456" t="str">
        <f t="shared" si="469"/>
        <v>('i2023110600060','2022','in2023110400036','4'),</v>
      </c>
      <c r="CZ456" t="str">
        <f t="shared" si="470"/>
        <v>('i2023110600060','2022','in2023110400037','4'),</v>
      </c>
      <c r="DA456" t="str">
        <f t="shared" si="471"/>
        <v>('i2023110600060','2022','in2023110400038','3'),</v>
      </c>
      <c r="DB456" t="str">
        <f t="shared" si="472"/>
        <v>('i2023110600060','2022','in2023110400039','3'),</v>
      </c>
      <c r="DC456" t="str">
        <f t="shared" si="473"/>
        <v>('i2023110600060','2022','in2023110400040','3'),</v>
      </c>
      <c r="DD456" t="str">
        <f t="shared" si="474"/>
        <v>('i2023110600060','2022','in2023110400041','3'),</v>
      </c>
      <c r="DE456" t="str">
        <f t="shared" si="475"/>
        <v>('i2023110600060','2022','in2023110400042','4'),</v>
      </c>
      <c r="DF456" t="str">
        <f t="shared" si="476"/>
        <v>('i2023110600060','2022','in2023110400043','3'),</v>
      </c>
      <c r="DG456" t="str">
        <f t="shared" si="477"/>
        <v>('i2023110600060','2022','in2023110400044','4'),</v>
      </c>
      <c r="DH456" t="str">
        <f t="shared" si="478"/>
        <v>('i2023110600060','2022','in2023110400045','4'),</v>
      </c>
      <c r="DI456" t="str">
        <f t="shared" si="479"/>
        <v>('i2023110600060','2022','in2023110400046','4'),</v>
      </c>
      <c r="DJ456" t="str">
        <f t="shared" si="480"/>
        <v>('i2023110600060','2022','in2023110400047','4');</v>
      </c>
    </row>
    <row r="457" spans="1:114" x14ac:dyDescent="0.25">
      <c r="A457" s="4" t="str">
        <f>INDEX('instansi pusat'!$B$2:$C$623,MATCH(C457,'instansi pusat'!$D$2:$D$623,0),2)</f>
        <v>i2023110600198</v>
      </c>
      <c r="B457" s="6">
        <v>6172</v>
      </c>
      <c r="C457" s="5" t="s">
        <v>564</v>
      </c>
      <c r="D457" s="6">
        <v>2022</v>
      </c>
      <c r="E457" s="6">
        <v>3</v>
      </c>
      <c r="F457" s="6">
        <v>2</v>
      </c>
      <c r="G457" s="6">
        <v>3</v>
      </c>
      <c r="H457" s="6">
        <v>4</v>
      </c>
      <c r="I457" s="6">
        <v>4</v>
      </c>
      <c r="J457" s="6">
        <v>3</v>
      </c>
      <c r="K457" s="6">
        <v>4</v>
      </c>
      <c r="L457" s="6">
        <v>4</v>
      </c>
      <c r="M457" s="6">
        <v>4</v>
      </c>
      <c r="N457" s="6">
        <v>4</v>
      </c>
      <c r="O457" s="6">
        <v>1</v>
      </c>
      <c r="P457" s="6">
        <v>1</v>
      </c>
      <c r="Q457" s="6">
        <v>2</v>
      </c>
      <c r="R457" s="6">
        <v>3</v>
      </c>
      <c r="S457" s="6">
        <v>4</v>
      </c>
      <c r="T457" s="6">
        <v>2</v>
      </c>
      <c r="U457" s="6">
        <v>1</v>
      </c>
      <c r="V457" s="6">
        <v>3</v>
      </c>
      <c r="W457" s="6">
        <v>3</v>
      </c>
      <c r="X457" s="6">
        <v>3</v>
      </c>
      <c r="Y457" s="6">
        <v>1</v>
      </c>
      <c r="Z457" s="6">
        <v>1</v>
      </c>
      <c r="AA457" s="6">
        <v>1</v>
      </c>
      <c r="AB457" s="6">
        <v>1</v>
      </c>
      <c r="AC457" s="6">
        <v>1</v>
      </c>
      <c r="AD457" s="6">
        <v>1</v>
      </c>
      <c r="AE457" s="6">
        <v>1</v>
      </c>
      <c r="AF457" s="6">
        <v>1</v>
      </c>
      <c r="AG457" s="6">
        <v>1</v>
      </c>
      <c r="AH457" s="6">
        <v>2</v>
      </c>
      <c r="AI457" s="6">
        <v>1</v>
      </c>
      <c r="AJ457" s="6">
        <v>4</v>
      </c>
      <c r="AK457" s="6">
        <v>4</v>
      </c>
      <c r="AL457" s="6">
        <v>4</v>
      </c>
      <c r="AM457" s="6">
        <v>4</v>
      </c>
      <c r="AN457" s="6">
        <v>3</v>
      </c>
      <c r="AO457" s="6">
        <v>3</v>
      </c>
      <c r="AP457" s="6">
        <v>3</v>
      </c>
      <c r="AQ457" s="6">
        <v>2</v>
      </c>
      <c r="AR457" s="6">
        <v>3</v>
      </c>
      <c r="AS457" s="6">
        <v>3</v>
      </c>
      <c r="AT457" s="6">
        <v>4</v>
      </c>
      <c r="AU457" s="6">
        <v>3</v>
      </c>
      <c r="AV457" s="6">
        <v>4</v>
      </c>
      <c r="AW457" s="6">
        <v>4</v>
      </c>
      <c r="AX457" s="6">
        <v>3</v>
      </c>
      <c r="AY457" s="6">
        <v>3</v>
      </c>
      <c r="AZ457" s="3">
        <f t="shared" si="421"/>
        <v>3.5</v>
      </c>
      <c r="BA457" s="3">
        <f t="shared" si="422"/>
        <v>1.75</v>
      </c>
      <c r="BB457" s="3">
        <f t="shared" si="423"/>
        <v>2.5</v>
      </c>
      <c r="BC457" s="3">
        <f t="shared" si="424"/>
        <v>3</v>
      </c>
      <c r="BD457" s="3">
        <f t="shared" si="425"/>
        <v>1</v>
      </c>
      <c r="BE457" s="3">
        <f t="shared" si="426"/>
        <v>1.3333333333333333</v>
      </c>
      <c r="BF457" s="3">
        <f t="shared" si="427"/>
        <v>3.3000000000000003</v>
      </c>
      <c r="BG457" s="3">
        <f t="shared" si="428"/>
        <v>3.5</v>
      </c>
      <c r="BH457" s="3">
        <f t="shared" si="429"/>
        <v>3.5</v>
      </c>
      <c r="BI457" s="3">
        <f t="shared" si="430"/>
        <v>2.3000000000000003</v>
      </c>
      <c r="BJ457" s="3">
        <f t="shared" si="431"/>
        <v>1.0909090909090908</v>
      </c>
      <c r="BK457" s="3">
        <f t="shared" si="432"/>
        <v>3.3791208791208791</v>
      </c>
      <c r="BL457" s="3">
        <f t="shared" si="433"/>
        <v>2.7475000000000001</v>
      </c>
      <c r="BO457" t="s">
        <v>641</v>
      </c>
      <c r="BP457" t="str">
        <f t="shared" si="434"/>
        <v>('i2023110600198','2022','in2023110400001','3'),</v>
      </c>
      <c r="BQ457" t="str">
        <f t="shared" si="435"/>
        <v>('i2023110600198','2022','in2023110400002','2'),</v>
      </c>
      <c r="BR457" t="str">
        <f t="shared" si="436"/>
        <v>('i2023110600198','2022','in2023110400003','3'),</v>
      </c>
      <c r="BS457" t="str">
        <f t="shared" si="437"/>
        <v>('i2023110600198','2022','in2023110400004','4'),</v>
      </c>
      <c r="BT457" t="str">
        <f t="shared" si="438"/>
        <v>('i2023110600198','2022','in2023110400005','4'),</v>
      </c>
      <c r="BU457" t="str">
        <f t="shared" si="439"/>
        <v>('i2023110600198','2022','in2023110400006','3'),</v>
      </c>
      <c r="BV457" t="str">
        <f t="shared" si="440"/>
        <v>('i2023110600198','2022','in2023110400007','4'),</v>
      </c>
      <c r="BW457" t="str">
        <f t="shared" si="441"/>
        <v>('i2023110600198','2022','in2023110400008','4'),</v>
      </c>
      <c r="BX457" t="str">
        <f t="shared" si="442"/>
        <v>('i2023110600198','2022','in2023110400009','4'),</v>
      </c>
      <c r="BY457" t="str">
        <f t="shared" si="443"/>
        <v>('i2023110600198','2022','in2023110400010','4'),</v>
      </c>
      <c r="BZ457" t="str">
        <f t="shared" si="444"/>
        <v>('i2023110600198','2022','in2023110400011','1'),</v>
      </c>
      <c r="CA457" t="str">
        <f t="shared" si="445"/>
        <v>('i2023110600198','2022','in2023110400012','1'),</v>
      </c>
      <c r="CB457" t="str">
        <f t="shared" si="446"/>
        <v>('i2023110600198','2022','in2023110400013','2'),</v>
      </c>
      <c r="CC457" t="str">
        <f t="shared" si="447"/>
        <v>('i2023110600198','2022','in2023110400014','3'),</v>
      </c>
      <c r="CD457" t="str">
        <f t="shared" si="448"/>
        <v>('i2023110600198','2022','in2023110400015','4'),</v>
      </c>
      <c r="CE457" t="str">
        <f t="shared" si="449"/>
        <v>('i2023110600198','2022','in2023110400016','2'),</v>
      </c>
      <c r="CF457" t="str">
        <f t="shared" si="450"/>
        <v>('i2023110600198','2022','in2023110400017','1'),</v>
      </c>
      <c r="CG457" t="str">
        <f t="shared" si="451"/>
        <v>('i2023110600198','2022','in2023110400018','3'),</v>
      </c>
      <c r="CH457" t="str">
        <f t="shared" si="452"/>
        <v>('i2023110600198','2022','in2023110400019','3'),</v>
      </c>
      <c r="CI457" t="str">
        <f t="shared" si="453"/>
        <v>('i2023110600198','2022','in2023110400020','3'),</v>
      </c>
      <c r="CJ457" t="str">
        <f t="shared" si="454"/>
        <v>('i2023110600198','2022','in2023110400021','1'),</v>
      </c>
      <c r="CK457" t="str">
        <f t="shared" si="455"/>
        <v>('i2023110600198','2022','in2023110400022','1'),</v>
      </c>
      <c r="CL457" t="str">
        <f t="shared" si="456"/>
        <v>('i2023110600198','2022','in2023110400023','1'),</v>
      </c>
      <c r="CM457" t="str">
        <f t="shared" si="457"/>
        <v>('i2023110600198','2022','in2023110400024','1'),</v>
      </c>
      <c r="CN457" t="str">
        <f t="shared" si="458"/>
        <v>('i2023110600198','2022','in2023110400025','1'),</v>
      </c>
      <c r="CO457" t="str">
        <f t="shared" si="459"/>
        <v>('i2023110600198','2022','in2023110400026','1'),</v>
      </c>
      <c r="CP457" t="str">
        <f t="shared" si="460"/>
        <v>('i2023110600198','2022','in2023110400027','1'),</v>
      </c>
      <c r="CQ457" t="str">
        <f t="shared" si="461"/>
        <v>('i2023110600198','2022','in2023110400028','1'),</v>
      </c>
      <c r="CR457" t="str">
        <f t="shared" si="462"/>
        <v>('i2023110600198','2022','in2023110400029','1'),</v>
      </c>
      <c r="CS457" t="str">
        <f t="shared" si="463"/>
        <v>('i2023110600198','2022','in2023110400030','2'),</v>
      </c>
      <c r="CT457" t="str">
        <f t="shared" si="464"/>
        <v>('i2023110600198','2022','in2023110400031','1'),</v>
      </c>
      <c r="CU457" t="str">
        <f t="shared" si="465"/>
        <v>('i2023110600198','2022','in2023110400032','4'),</v>
      </c>
      <c r="CV457" t="str">
        <f t="shared" si="466"/>
        <v>('i2023110600198','2022','in2023110400033','4'),</v>
      </c>
      <c r="CW457" t="str">
        <f t="shared" si="467"/>
        <v>('i2023110600198','2022','in2023110400034','4'),</v>
      </c>
      <c r="CX457" t="str">
        <f t="shared" si="468"/>
        <v>('i2023110600198','2022','in2023110400035','4'),</v>
      </c>
      <c r="CY457" t="str">
        <f t="shared" si="469"/>
        <v>('i2023110600198','2022','in2023110400036','3'),</v>
      </c>
      <c r="CZ457" t="str">
        <f t="shared" si="470"/>
        <v>('i2023110600198','2022','in2023110400037','3'),</v>
      </c>
      <c r="DA457" t="str">
        <f t="shared" si="471"/>
        <v>('i2023110600198','2022','in2023110400038','3'),</v>
      </c>
      <c r="DB457" t="str">
        <f t="shared" si="472"/>
        <v>('i2023110600198','2022','in2023110400039','2'),</v>
      </c>
      <c r="DC457" t="str">
        <f t="shared" si="473"/>
        <v>('i2023110600198','2022','in2023110400040','3'),</v>
      </c>
      <c r="DD457" t="str">
        <f t="shared" si="474"/>
        <v>('i2023110600198','2022','in2023110400041','3'),</v>
      </c>
      <c r="DE457" t="str">
        <f t="shared" si="475"/>
        <v>('i2023110600198','2022','in2023110400042','4'),</v>
      </c>
      <c r="DF457" t="str">
        <f t="shared" si="476"/>
        <v>('i2023110600198','2022','in2023110400043','3'),</v>
      </c>
      <c r="DG457" t="str">
        <f t="shared" si="477"/>
        <v>('i2023110600198','2022','in2023110400044','4'),</v>
      </c>
      <c r="DH457" t="str">
        <f t="shared" si="478"/>
        <v>('i2023110600198','2022','in2023110400045','4'),</v>
      </c>
      <c r="DI457" t="str">
        <f t="shared" si="479"/>
        <v>('i2023110600198','2022','in2023110400046','3'),</v>
      </c>
      <c r="DJ457" t="str">
        <f t="shared" si="480"/>
        <v>('i2023110600198','2022','in2023110400047','3');</v>
      </c>
    </row>
    <row r="458" spans="1:114" x14ac:dyDescent="0.25">
      <c r="A458" s="4" t="str">
        <f>INDEX('instansi pusat'!$B$2:$C$623,MATCH(C458,'instansi pusat'!$D$2:$D$623,0),2)</f>
        <v>i2023110600446</v>
      </c>
      <c r="B458" s="6">
        <v>6973</v>
      </c>
      <c r="C458" s="5" t="s">
        <v>591</v>
      </c>
      <c r="D458" s="6">
        <v>2022</v>
      </c>
      <c r="E458" s="6">
        <v>3</v>
      </c>
      <c r="F458" s="6">
        <v>3</v>
      </c>
      <c r="G458" s="6">
        <v>2</v>
      </c>
      <c r="H458" s="6">
        <v>3</v>
      </c>
      <c r="I458" s="6">
        <v>3</v>
      </c>
      <c r="J458" s="6">
        <v>3</v>
      </c>
      <c r="K458" s="6">
        <v>3</v>
      </c>
      <c r="L458" s="6">
        <v>3</v>
      </c>
      <c r="M458" s="6">
        <v>3</v>
      </c>
      <c r="N458" s="6">
        <v>3</v>
      </c>
      <c r="O458" s="6">
        <v>2</v>
      </c>
      <c r="P458" s="6">
        <v>2</v>
      </c>
      <c r="Q458" s="6">
        <v>2</v>
      </c>
      <c r="R458" s="6">
        <v>2</v>
      </c>
      <c r="S458" s="6">
        <v>3</v>
      </c>
      <c r="T458" s="6">
        <v>3</v>
      </c>
      <c r="U458" s="6">
        <v>3</v>
      </c>
      <c r="V458" s="6">
        <v>1</v>
      </c>
      <c r="W458" s="6">
        <v>2</v>
      </c>
      <c r="X458" s="6">
        <v>2</v>
      </c>
      <c r="Y458" s="6">
        <v>1</v>
      </c>
      <c r="Z458" s="6">
        <v>1</v>
      </c>
      <c r="AA458" s="6">
        <v>1</v>
      </c>
      <c r="AB458" s="6">
        <v>1</v>
      </c>
      <c r="AC458" s="6">
        <v>1</v>
      </c>
      <c r="AD458" s="6">
        <v>1</v>
      </c>
      <c r="AE458" s="6">
        <v>1</v>
      </c>
      <c r="AF458" s="6">
        <v>2</v>
      </c>
      <c r="AG458" s="6">
        <v>1</v>
      </c>
      <c r="AH458" s="6">
        <v>2</v>
      </c>
      <c r="AI458" s="6">
        <v>2</v>
      </c>
      <c r="AJ458" s="6">
        <v>4</v>
      </c>
      <c r="AK458" s="6">
        <v>4</v>
      </c>
      <c r="AL458" s="6">
        <v>4</v>
      </c>
      <c r="AM458" s="6">
        <v>4</v>
      </c>
      <c r="AN458" s="6">
        <v>4</v>
      </c>
      <c r="AO458" s="6">
        <v>4</v>
      </c>
      <c r="AP458" s="6">
        <v>1</v>
      </c>
      <c r="AQ458" s="6">
        <v>3</v>
      </c>
      <c r="AR458" s="6">
        <v>3</v>
      </c>
      <c r="AS458" s="6">
        <v>3</v>
      </c>
      <c r="AT458" s="6">
        <v>2</v>
      </c>
      <c r="AU458" s="6">
        <v>4</v>
      </c>
      <c r="AV458" s="6">
        <v>4</v>
      </c>
      <c r="AW458" s="6">
        <v>4</v>
      </c>
      <c r="AX458" s="6">
        <v>3</v>
      </c>
      <c r="AY458" s="6">
        <v>4</v>
      </c>
      <c r="AZ458" s="3">
        <f t="shared" si="421"/>
        <v>2.9000000000000004</v>
      </c>
      <c r="BA458" s="3">
        <f t="shared" si="422"/>
        <v>2</v>
      </c>
      <c r="BB458" s="3">
        <f t="shared" si="423"/>
        <v>2.5</v>
      </c>
      <c r="BC458" s="3">
        <f t="shared" si="424"/>
        <v>2</v>
      </c>
      <c r="BD458" s="3">
        <f t="shared" si="425"/>
        <v>1.125</v>
      </c>
      <c r="BE458" s="3">
        <f t="shared" si="426"/>
        <v>1.6666666666666665</v>
      </c>
      <c r="BF458" s="3">
        <f t="shared" si="427"/>
        <v>3.4000000000000004</v>
      </c>
      <c r="BG458" s="3">
        <f t="shared" si="428"/>
        <v>3.5</v>
      </c>
      <c r="BH458" s="3">
        <f t="shared" si="429"/>
        <v>2.9000000000000004</v>
      </c>
      <c r="BI458" s="3">
        <f t="shared" si="430"/>
        <v>2.2000000000000002</v>
      </c>
      <c r="BJ458" s="3">
        <f t="shared" si="431"/>
        <v>1.2727272727272727</v>
      </c>
      <c r="BK458" s="3">
        <f t="shared" si="432"/>
        <v>3.4395604395604398</v>
      </c>
      <c r="BL458" s="3">
        <f t="shared" si="433"/>
        <v>2.702</v>
      </c>
      <c r="BO458" t="s">
        <v>641</v>
      </c>
      <c r="BP458" t="str">
        <f t="shared" si="434"/>
        <v>('i2023110600446','2022','in2023110400001','3'),</v>
      </c>
      <c r="BQ458" t="str">
        <f t="shared" si="435"/>
        <v>('i2023110600446','2022','in2023110400002','3'),</v>
      </c>
      <c r="BR458" t="str">
        <f t="shared" si="436"/>
        <v>('i2023110600446','2022','in2023110400003','2'),</v>
      </c>
      <c r="BS458" t="str">
        <f t="shared" si="437"/>
        <v>('i2023110600446','2022','in2023110400004','3'),</v>
      </c>
      <c r="BT458" t="str">
        <f t="shared" si="438"/>
        <v>('i2023110600446','2022','in2023110400005','3'),</v>
      </c>
      <c r="BU458" t="str">
        <f t="shared" si="439"/>
        <v>('i2023110600446','2022','in2023110400006','3'),</v>
      </c>
      <c r="BV458" t="str">
        <f t="shared" si="440"/>
        <v>('i2023110600446','2022','in2023110400007','3'),</v>
      </c>
      <c r="BW458" t="str">
        <f t="shared" si="441"/>
        <v>('i2023110600446','2022','in2023110400008','3'),</v>
      </c>
      <c r="BX458" t="str">
        <f t="shared" si="442"/>
        <v>('i2023110600446','2022','in2023110400009','3'),</v>
      </c>
      <c r="BY458" t="str">
        <f t="shared" si="443"/>
        <v>('i2023110600446','2022','in2023110400010','3'),</v>
      </c>
      <c r="BZ458" t="str">
        <f t="shared" si="444"/>
        <v>('i2023110600446','2022','in2023110400011','2'),</v>
      </c>
      <c r="CA458" t="str">
        <f t="shared" si="445"/>
        <v>('i2023110600446','2022','in2023110400012','2'),</v>
      </c>
      <c r="CB458" t="str">
        <f t="shared" si="446"/>
        <v>('i2023110600446','2022','in2023110400013','2'),</v>
      </c>
      <c r="CC458" t="str">
        <f t="shared" si="447"/>
        <v>('i2023110600446','2022','in2023110400014','2'),</v>
      </c>
      <c r="CD458" t="str">
        <f t="shared" si="448"/>
        <v>('i2023110600446','2022','in2023110400015','3'),</v>
      </c>
      <c r="CE458" t="str">
        <f t="shared" si="449"/>
        <v>('i2023110600446','2022','in2023110400016','3'),</v>
      </c>
      <c r="CF458" t="str">
        <f t="shared" si="450"/>
        <v>('i2023110600446','2022','in2023110400017','3'),</v>
      </c>
      <c r="CG458" t="str">
        <f t="shared" si="451"/>
        <v>('i2023110600446','2022','in2023110400018','1'),</v>
      </c>
      <c r="CH458" t="str">
        <f t="shared" si="452"/>
        <v>('i2023110600446','2022','in2023110400019','2'),</v>
      </c>
      <c r="CI458" t="str">
        <f t="shared" si="453"/>
        <v>('i2023110600446','2022','in2023110400020','2'),</v>
      </c>
      <c r="CJ458" t="str">
        <f t="shared" si="454"/>
        <v>('i2023110600446','2022','in2023110400021','1'),</v>
      </c>
      <c r="CK458" t="str">
        <f t="shared" si="455"/>
        <v>('i2023110600446','2022','in2023110400022','1'),</v>
      </c>
      <c r="CL458" t="str">
        <f t="shared" si="456"/>
        <v>('i2023110600446','2022','in2023110400023','1'),</v>
      </c>
      <c r="CM458" t="str">
        <f t="shared" si="457"/>
        <v>('i2023110600446','2022','in2023110400024','1'),</v>
      </c>
      <c r="CN458" t="str">
        <f t="shared" si="458"/>
        <v>('i2023110600446','2022','in2023110400025','1'),</v>
      </c>
      <c r="CO458" t="str">
        <f t="shared" si="459"/>
        <v>('i2023110600446','2022','in2023110400026','1'),</v>
      </c>
      <c r="CP458" t="str">
        <f t="shared" si="460"/>
        <v>('i2023110600446','2022','in2023110400027','1'),</v>
      </c>
      <c r="CQ458" t="str">
        <f t="shared" si="461"/>
        <v>('i2023110600446','2022','in2023110400028','2'),</v>
      </c>
      <c r="CR458" t="str">
        <f t="shared" si="462"/>
        <v>('i2023110600446','2022','in2023110400029','1'),</v>
      </c>
      <c r="CS458" t="str">
        <f t="shared" si="463"/>
        <v>('i2023110600446','2022','in2023110400030','2'),</v>
      </c>
      <c r="CT458" t="str">
        <f t="shared" si="464"/>
        <v>('i2023110600446','2022','in2023110400031','2'),</v>
      </c>
      <c r="CU458" t="str">
        <f t="shared" si="465"/>
        <v>('i2023110600446','2022','in2023110400032','4'),</v>
      </c>
      <c r="CV458" t="str">
        <f t="shared" si="466"/>
        <v>('i2023110600446','2022','in2023110400033','4'),</v>
      </c>
      <c r="CW458" t="str">
        <f t="shared" si="467"/>
        <v>('i2023110600446','2022','in2023110400034','4'),</v>
      </c>
      <c r="CX458" t="str">
        <f t="shared" si="468"/>
        <v>('i2023110600446','2022','in2023110400035','4'),</v>
      </c>
      <c r="CY458" t="str">
        <f t="shared" si="469"/>
        <v>('i2023110600446','2022','in2023110400036','4'),</v>
      </c>
      <c r="CZ458" t="str">
        <f t="shared" si="470"/>
        <v>('i2023110600446','2022','in2023110400037','4'),</v>
      </c>
      <c r="DA458" t="str">
        <f t="shared" si="471"/>
        <v>('i2023110600446','2022','in2023110400038','1'),</v>
      </c>
      <c r="DB458" t="str">
        <f t="shared" si="472"/>
        <v>('i2023110600446','2022','in2023110400039','3'),</v>
      </c>
      <c r="DC458" t="str">
        <f t="shared" si="473"/>
        <v>('i2023110600446','2022','in2023110400040','3'),</v>
      </c>
      <c r="DD458" t="str">
        <f t="shared" si="474"/>
        <v>('i2023110600446','2022','in2023110400041','3'),</v>
      </c>
      <c r="DE458" t="str">
        <f t="shared" si="475"/>
        <v>('i2023110600446','2022','in2023110400042','2'),</v>
      </c>
      <c r="DF458" t="str">
        <f t="shared" si="476"/>
        <v>('i2023110600446','2022','in2023110400043','4'),</v>
      </c>
      <c r="DG458" t="str">
        <f t="shared" si="477"/>
        <v>('i2023110600446','2022','in2023110400044','4'),</v>
      </c>
      <c r="DH458" t="str">
        <f t="shared" si="478"/>
        <v>('i2023110600446','2022','in2023110400045','4'),</v>
      </c>
      <c r="DI458" t="str">
        <f t="shared" si="479"/>
        <v>('i2023110600446','2022','in2023110400046','3'),</v>
      </c>
      <c r="DJ458" t="str">
        <f t="shared" si="480"/>
        <v>('i2023110600446','2022','in2023110400047','4');</v>
      </c>
    </row>
    <row r="459" spans="1:114" x14ac:dyDescent="0.25">
      <c r="A459" s="4" t="str">
        <f>INDEX('instansi pusat'!$B$2:$C$623,MATCH(C459,'instansi pusat'!$D$2:$D$623,0),2)</f>
        <v>i2023110600154</v>
      </c>
      <c r="B459" s="6">
        <v>5471</v>
      </c>
      <c r="C459" s="5" t="s">
        <v>619</v>
      </c>
      <c r="D459" s="6">
        <v>2022</v>
      </c>
      <c r="E459" s="6">
        <v>2</v>
      </c>
      <c r="F459" s="6">
        <v>2</v>
      </c>
      <c r="G459" s="6">
        <v>3</v>
      </c>
      <c r="H459" s="6">
        <v>1</v>
      </c>
      <c r="I459" s="6">
        <v>1</v>
      </c>
      <c r="J459" s="6">
        <v>1</v>
      </c>
      <c r="K459" s="6">
        <v>1</v>
      </c>
      <c r="L459" s="6">
        <v>1</v>
      </c>
      <c r="M459" s="6">
        <v>1</v>
      </c>
      <c r="N459" s="6">
        <v>1</v>
      </c>
      <c r="O459" s="6">
        <v>1</v>
      </c>
      <c r="P459" s="6">
        <v>2</v>
      </c>
      <c r="Q459" s="6">
        <v>1</v>
      </c>
      <c r="R459" s="6">
        <v>1</v>
      </c>
      <c r="S459" s="6">
        <v>1</v>
      </c>
      <c r="T459" s="6">
        <v>3</v>
      </c>
      <c r="U459" s="6">
        <v>3</v>
      </c>
      <c r="V459" s="6">
        <v>3</v>
      </c>
      <c r="W459" s="6">
        <v>2</v>
      </c>
      <c r="X459" s="6">
        <v>3</v>
      </c>
      <c r="Y459" s="6">
        <v>2</v>
      </c>
      <c r="Z459" s="6">
        <v>1</v>
      </c>
      <c r="AA459" s="6">
        <v>1</v>
      </c>
      <c r="AB459" s="6">
        <v>1</v>
      </c>
      <c r="AC459" s="6">
        <v>1</v>
      </c>
      <c r="AD459" s="6">
        <v>1</v>
      </c>
      <c r="AE459" s="6">
        <v>1</v>
      </c>
      <c r="AF459" s="6">
        <v>2</v>
      </c>
      <c r="AG459" s="6">
        <v>1</v>
      </c>
      <c r="AH459" s="6">
        <v>2</v>
      </c>
      <c r="AI459" s="6">
        <v>1</v>
      </c>
      <c r="AJ459" s="6">
        <v>3</v>
      </c>
      <c r="AK459" s="6">
        <v>3</v>
      </c>
      <c r="AL459" s="6">
        <v>4</v>
      </c>
      <c r="AM459" s="6">
        <v>3</v>
      </c>
      <c r="AN459" s="6">
        <v>3</v>
      </c>
      <c r="AO459" s="6">
        <v>3</v>
      </c>
      <c r="AP459" s="6">
        <v>3</v>
      </c>
      <c r="AQ459" s="6">
        <v>3</v>
      </c>
      <c r="AR459" s="6">
        <v>3</v>
      </c>
      <c r="AS459" s="6">
        <v>4</v>
      </c>
      <c r="AT459" s="6">
        <v>3</v>
      </c>
      <c r="AU459" s="6">
        <v>4</v>
      </c>
      <c r="AV459" s="6">
        <v>4</v>
      </c>
      <c r="AW459" s="6">
        <v>4</v>
      </c>
      <c r="AX459" s="6">
        <v>4</v>
      </c>
      <c r="AY459" s="6">
        <v>4</v>
      </c>
      <c r="AZ459" s="3">
        <f t="shared" si="421"/>
        <v>1.4000000000000001</v>
      </c>
      <c r="BA459" s="3">
        <f t="shared" si="422"/>
        <v>1.25</v>
      </c>
      <c r="BB459" s="3">
        <f t="shared" si="423"/>
        <v>2.5</v>
      </c>
      <c r="BC459" s="3">
        <f t="shared" si="424"/>
        <v>2.5</v>
      </c>
      <c r="BD459" s="3">
        <f t="shared" si="425"/>
        <v>1.25</v>
      </c>
      <c r="BE459" s="3">
        <f t="shared" si="426"/>
        <v>1.3333333333333333</v>
      </c>
      <c r="BF459" s="3">
        <f t="shared" si="427"/>
        <v>3.2</v>
      </c>
      <c r="BG459" s="3">
        <f t="shared" si="428"/>
        <v>3.833333333333333</v>
      </c>
      <c r="BH459" s="3">
        <f t="shared" si="429"/>
        <v>1.4000000000000001</v>
      </c>
      <c r="BI459" s="3">
        <f t="shared" si="430"/>
        <v>2</v>
      </c>
      <c r="BJ459" s="3">
        <f t="shared" si="431"/>
        <v>1.2727272727272727</v>
      </c>
      <c r="BK459" s="3">
        <f t="shared" si="432"/>
        <v>3.4505494505494503</v>
      </c>
      <c r="BL459" s="3">
        <f t="shared" si="433"/>
        <v>2.4619999999999997</v>
      </c>
      <c r="BO459" t="s">
        <v>641</v>
      </c>
      <c r="BP459" t="str">
        <f t="shared" si="434"/>
        <v>('i2023110600154','2022','in2023110400001','2'),</v>
      </c>
      <c r="BQ459" t="str">
        <f t="shared" si="435"/>
        <v>('i2023110600154','2022','in2023110400002','2'),</v>
      </c>
      <c r="BR459" t="str">
        <f t="shared" si="436"/>
        <v>('i2023110600154','2022','in2023110400003','3'),</v>
      </c>
      <c r="BS459" t="str">
        <f t="shared" si="437"/>
        <v>('i2023110600154','2022','in2023110400004','1'),</v>
      </c>
      <c r="BT459" t="str">
        <f t="shared" si="438"/>
        <v>('i2023110600154','2022','in2023110400005','1'),</v>
      </c>
      <c r="BU459" t="str">
        <f t="shared" si="439"/>
        <v>('i2023110600154','2022','in2023110400006','1'),</v>
      </c>
      <c r="BV459" t="str">
        <f t="shared" si="440"/>
        <v>('i2023110600154','2022','in2023110400007','1'),</v>
      </c>
      <c r="BW459" t="str">
        <f t="shared" si="441"/>
        <v>('i2023110600154','2022','in2023110400008','1'),</v>
      </c>
      <c r="BX459" t="str">
        <f t="shared" si="442"/>
        <v>('i2023110600154','2022','in2023110400009','1'),</v>
      </c>
      <c r="BY459" t="str">
        <f t="shared" si="443"/>
        <v>('i2023110600154','2022','in2023110400010','1'),</v>
      </c>
      <c r="BZ459" t="str">
        <f t="shared" si="444"/>
        <v>('i2023110600154','2022','in2023110400011','1'),</v>
      </c>
      <c r="CA459" t="str">
        <f t="shared" si="445"/>
        <v>('i2023110600154','2022','in2023110400012','2'),</v>
      </c>
      <c r="CB459" t="str">
        <f t="shared" si="446"/>
        <v>('i2023110600154','2022','in2023110400013','1'),</v>
      </c>
      <c r="CC459" t="str">
        <f t="shared" si="447"/>
        <v>('i2023110600154','2022','in2023110400014','1'),</v>
      </c>
      <c r="CD459" t="str">
        <f t="shared" si="448"/>
        <v>('i2023110600154','2022','in2023110400015','1'),</v>
      </c>
      <c r="CE459" t="str">
        <f t="shared" si="449"/>
        <v>('i2023110600154','2022','in2023110400016','3'),</v>
      </c>
      <c r="CF459" t="str">
        <f t="shared" si="450"/>
        <v>('i2023110600154','2022','in2023110400017','3'),</v>
      </c>
      <c r="CG459" t="str">
        <f t="shared" si="451"/>
        <v>('i2023110600154','2022','in2023110400018','3'),</v>
      </c>
      <c r="CH459" t="str">
        <f t="shared" si="452"/>
        <v>('i2023110600154','2022','in2023110400019','2'),</v>
      </c>
      <c r="CI459" t="str">
        <f t="shared" si="453"/>
        <v>('i2023110600154','2022','in2023110400020','3'),</v>
      </c>
      <c r="CJ459" t="str">
        <f t="shared" si="454"/>
        <v>('i2023110600154','2022','in2023110400021','2'),</v>
      </c>
      <c r="CK459" t="str">
        <f t="shared" si="455"/>
        <v>('i2023110600154','2022','in2023110400022','1'),</v>
      </c>
      <c r="CL459" t="str">
        <f t="shared" si="456"/>
        <v>('i2023110600154','2022','in2023110400023','1'),</v>
      </c>
      <c r="CM459" t="str">
        <f t="shared" si="457"/>
        <v>('i2023110600154','2022','in2023110400024','1'),</v>
      </c>
      <c r="CN459" t="str">
        <f t="shared" si="458"/>
        <v>('i2023110600154','2022','in2023110400025','1'),</v>
      </c>
      <c r="CO459" t="str">
        <f t="shared" si="459"/>
        <v>('i2023110600154','2022','in2023110400026','1'),</v>
      </c>
      <c r="CP459" t="str">
        <f t="shared" si="460"/>
        <v>('i2023110600154','2022','in2023110400027','1'),</v>
      </c>
      <c r="CQ459" t="str">
        <f t="shared" si="461"/>
        <v>('i2023110600154','2022','in2023110400028','2'),</v>
      </c>
      <c r="CR459" t="str">
        <f t="shared" si="462"/>
        <v>('i2023110600154','2022','in2023110400029','1'),</v>
      </c>
      <c r="CS459" t="str">
        <f t="shared" si="463"/>
        <v>('i2023110600154','2022','in2023110400030','2'),</v>
      </c>
      <c r="CT459" t="str">
        <f t="shared" si="464"/>
        <v>('i2023110600154','2022','in2023110400031','1'),</v>
      </c>
      <c r="CU459" t="str">
        <f t="shared" si="465"/>
        <v>('i2023110600154','2022','in2023110400032','3'),</v>
      </c>
      <c r="CV459" t="str">
        <f t="shared" si="466"/>
        <v>('i2023110600154','2022','in2023110400033','3'),</v>
      </c>
      <c r="CW459" t="str">
        <f t="shared" si="467"/>
        <v>('i2023110600154','2022','in2023110400034','4'),</v>
      </c>
      <c r="CX459" t="str">
        <f t="shared" si="468"/>
        <v>('i2023110600154','2022','in2023110400035','3'),</v>
      </c>
      <c r="CY459" t="str">
        <f t="shared" si="469"/>
        <v>('i2023110600154','2022','in2023110400036','3'),</v>
      </c>
      <c r="CZ459" t="str">
        <f t="shared" si="470"/>
        <v>('i2023110600154','2022','in2023110400037','3'),</v>
      </c>
      <c r="DA459" t="str">
        <f t="shared" si="471"/>
        <v>('i2023110600154','2022','in2023110400038','3'),</v>
      </c>
      <c r="DB459" t="str">
        <f t="shared" si="472"/>
        <v>('i2023110600154','2022','in2023110400039','3'),</v>
      </c>
      <c r="DC459" t="str">
        <f t="shared" si="473"/>
        <v>('i2023110600154','2022','in2023110400040','3'),</v>
      </c>
      <c r="DD459" t="str">
        <f t="shared" si="474"/>
        <v>('i2023110600154','2022','in2023110400041','4'),</v>
      </c>
      <c r="DE459" t="str">
        <f t="shared" si="475"/>
        <v>('i2023110600154','2022','in2023110400042','3'),</v>
      </c>
      <c r="DF459" t="str">
        <f t="shared" si="476"/>
        <v>('i2023110600154','2022','in2023110400043','4'),</v>
      </c>
      <c r="DG459" t="str">
        <f t="shared" si="477"/>
        <v>('i2023110600154','2022','in2023110400044','4'),</v>
      </c>
      <c r="DH459" t="str">
        <f t="shared" si="478"/>
        <v>('i2023110600154','2022','in2023110400045','4'),</v>
      </c>
      <c r="DI459" t="str">
        <f t="shared" si="479"/>
        <v>('i2023110600154','2022','in2023110400046','4'),</v>
      </c>
      <c r="DJ459" t="str">
        <f t="shared" si="480"/>
        <v>('i2023110600154','2022','in2023110400047','4');</v>
      </c>
    </row>
    <row r="460" spans="1:114" x14ac:dyDescent="0.25">
      <c r="A460" s="4" t="str">
        <f>INDEX('instansi pusat'!$B$2:$C$623,MATCH(C460,'instansi pusat'!$D$2:$D$623,0),2)</f>
        <v>i2023110600037</v>
      </c>
      <c r="B460" s="6">
        <v>6272</v>
      </c>
      <c r="C460" s="5" t="s">
        <v>559</v>
      </c>
      <c r="D460" s="6">
        <v>2022</v>
      </c>
      <c r="E460" s="6">
        <v>2</v>
      </c>
      <c r="F460" s="6">
        <v>2</v>
      </c>
      <c r="G460" s="6">
        <v>3</v>
      </c>
      <c r="H460" s="6">
        <v>2</v>
      </c>
      <c r="I460" s="6">
        <v>2</v>
      </c>
      <c r="J460" s="6">
        <v>2</v>
      </c>
      <c r="K460" s="6">
        <v>2</v>
      </c>
      <c r="L460" s="6">
        <v>3</v>
      </c>
      <c r="M460" s="6">
        <v>3</v>
      </c>
      <c r="N460" s="6">
        <v>3</v>
      </c>
      <c r="O460" s="6">
        <v>1</v>
      </c>
      <c r="P460" s="6">
        <v>1</v>
      </c>
      <c r="Q460" s="6">
        <v>1</v>
      </c>
      <c r="R460" s="6">
        <v>1</v>
      </c>
      <c r="S460" s="6">
        <v>1</v>
      </c>
      <c r="T460" s="6">
        <v>1</v>
      </c>
      <c r="U460" s="6">
        <v>1</v>
      </c>
      <c r="V460" s="6">
        <v>1</v>
      </c>
      <c r="W460" s="6">
        <v>1</v>
      </c>
      <c r="X460" s="6">
        <v>1</v>
      </c>
      <c r="Y460" s="6">
        <v>1</v>
      </c>
      <c r="Z460" s="6">
        <v>1</v>
      </c>
      <c r="AA460" s="6">
        <v>1</v>
      </c>
      <c r="AB460" s="6">
        <v>1</v>
      </c>
      <c r="AC460" s="6">
        <v>2</v>
      </c>
      <c r="AD460" s="6">
        <v>1</v>
      </c>
      <c r="AE460" s="6">
        <v>1</v>
      </c>
      <c r="AF460" s="6">
        <v>1</v>
      </c>
      <c r="AG460" s="6">
        <v>1</v>
      </c>
      <c r="AH460" s="6">
        <v>1</v>
      </c>
      <c r="AI460" s="6">
        <v>1</v>
      </c>
      <c r="AJ460" s="6">
        <v>4</v>
      </c>
      <c r="AK460" s="6">
        <v>4</v>
      </c>
      <c r="AL460" s="6">
        <v>4</v>
      </c>
      <c r="AM460" s="6">
        <v>4</v>
      </c>
      <c r="AN460" s="6">
        <v>3</v>
      </c>
      <c r="AO460" s="6">
        <v>4</v>
      </c>
      <c r="AP460" s="6">
        <v>4</v>
      </c>
      <c r="AQ460" s="6">
        <v>1</v>
      </c>
      <c r="AR460" s="6">
        <v>3</v>
      </c>
      <c r="AS460" s="6">
        <v>3</v>
      </c>
      <c r="AT460" s="6">
        <v>4</v>
      </c>
      <c r="AU460" s="6">
        <v>1</v>
      </c>
      <c r="AV460" s="6">
        <v>3</v>
      </c>
      <c r="AW460" s="6">
        <v>1</v>
      </c>
      <c r="AX460" s="6">
        <v>1</v>
      </c>
      <c r="AY460" s="6">
        <v>1</v>
      </c>
      <c r="AZ460" s="3">
        <f t="shared" si="421"/>
        <v>2.4000000000000004</v>
      </c>
      <c r="BA460" s="3">
        <f t="shared" si="422"/>
        <v>1</v>
      </c>
      <c r="BB460" s="3">
        <f t="shared" si="423"/>
        <v>1</v>
      </c>
      <c r="BC460" s="3">
        <f t="shared" si="424"/>
        <v>1</v>
      </c>
      <c r="BD460" s="3">
        <f t="shared" si="425"/>
        <v>1.125</v>
      </c>
      <c r="BE460" s="3">
        <f t="shared" si="426"/>
        <v>1</v>
      </c>
      <c r="BF460" s="3">
        <f t="shared" si="427"/>
        <v>3.4000000000000004</v>
      </c>
      <c r="BG460" s="3">
        <f t="shared" si="428"/>
        <v>1.8333333333333333</v>
      </c>
      <c r="BH460" s="3">
        <f t="shared" si="429"/>
        <v>2.4000000000000004</v>
      </c>
      <c r="BI460" s="3">
        <f t="shared" si="430"/>
        <v>1</v>
      </c>
      <c r="BJ460" s="3">
        <f t="shared" si="431"/>
        <v>1.0909090909090908</v>
      </c>
      <c r="BK460" s="3">
        <f t="shared" si="432"/>
        <v>2.7802197802197806</v>
      </c>
      <c r="BL460" s="3">
        <f t="shared" si="433"/>
        <v>2.0070000000000001</v>
      </c>
      <c r="BO460" t="s">
        <v>641</v>
      </c>
      <c r="BP460" t="str">
        <f t="shared" si="434"/>
        <v>('i2023110600037','2022','in2023110400001','2'),</v>
      </c>
      <c r="BQ460" t="str">
        <f t="shared" si="435"/>
        <v>('i2023110600037','2022','in2023110400002','2'),</v>
      </c>
      <c r="BR460" t="str">
        <f t="shared" si="436"/>
        <v>('i2023110600037','2022','in2023110400003','3'),</v>
      </c>
      <c r="BS460" t="str">
        <f t="shared" si="437"/>
        <v>('i2023110600037','2022','in2023110400004','2'),</v>
      </c>
      <c r="BT460" t="str">
        <f t="shared" si="438"/>
        <v>('i2023110600037','2022','in2023110400005','2'),</v>
      </c>
      <c r="BU460" t="str">
        <f t="shared" si="439"/>
        <v>('i2023110600037','2022','in2023110400006','2'),</v>
      </c>
      <c r="BV460" t="str">
        <f t="shared" si="440"/>
        <v>('i2023110600037','2022','in2023110400007','2'),</v>
      </c>
      <c r="BW460" t="str">
        <f t="shared" si="441"/>
        <v>('i2023110600037','2022','in2023110400008','3'),</v>
      </c>
      <c r="BX460" t="str">
        <f t="shared" si="442"/>
        <v>('i2023110600037','2022','in2023110400009','3'),</v>
      </c>
      <c r="BY460" t="str">
        <f t="shared" si="443"/>
        <v>('i2023110600037','2022','in2023110400010','3'),</v>
      </c>
      <c r="BZ460" t="str">
        <f t="shared" si="444"/>
        <v>('i2023110600037','2022','in2023110400011','1'),</v>
      </c>
      <c r="CA460" t="str">
        <f t="shared" si="445"/>
        <v>('i2023110600037','2022','in2023110400012','1'),</v>
      </c>
      <c r="CB460" t="str">
        <f t="shared" si="446"/>
        <v>('i2023110600037','2022','in2023110400013','1'),</v>
      </c>
      <c r="CC460" t="str">
        <f t="shared" si="447"/>
        <v>('i2023110600037','2022','in2023110400014','1'),</v>
      </c>
      <c r="CD460" t="str">
        <f t="shared" si="448"/>
        <v>('i2023110600037','2022','in2023110400015','1'),</v>
      </c>
      <c r="CE460" t="str">
        <f t="shared" si="449"/>
        <v>('i2023110600037','2022','in2023110400016','1'),</v>
      </c>
      <c r="CF460" t="str">
        <f t="shared" si="450"/>
        <v>('i2023110600037','2022','in2023110400017','1'),</v>
      </c>
      <c r="CG460" t="str">
        <f t="shared" si="451"/>
        <v>('i2023110600037','2022','in2023110400018','1'),</v>
      </c>
      <c r="CH460" t="str">
        <f t="shared" si="452"/>
        <v>('i2023110600037','2022','in2023110400019','1'),</v>
      </c>
      <c r="CI460" t="str">
        <f t="shared" si="453"/>
        <v>('i2023110600037','2022','in2023110400020','1'),</v>
      </c>
      <c r="CJ460" t="str">
        <f t="shared" si="454"/>
        <v>('i2023110600037','2022','in2023110400021','1'),</v>
      </c>
      <c r="CK460" t="str">
        <f t="shared" si="455"/>
        <v>('i2023110600037','2022','in2023110400022','1'),</v>
      </c>
      <c r="CL460" t="str">
        <f t="shared" si="456"/>
        <v>('i2023110600037','2022','in2023110400023','1'),</v>
      </c>
      <c r="CM460" t="str">
        <f t="shared" si="457"/>
        <v>('i2023110600037','2022','in2023110400024','1'),</v>
      </c>
      <c r="CN460" t="str">
        <f t="shared" si="458"/>
        <v>('i2023110600037','2022','in2023110400025','2'),</v>
      </c>
      <c r="CO460" t="str">
        <f t="shared" si="459"/>
        <v>('i2023110600037','2022','in2023110400026','1'),</v>
      </c>
      <c r="CP460" t="str">
        <f t="shared" si="460"/>
        <v>('i2023110600037','2022','in2023110400027','1'),</v>
      </c>
      <c r="CQ460" t="str">
        <f t="shared" si="461"/>
        <v>('i2023110600037','2022','in2023110400028','1'),</v>
      </c>
      <c r="CR460" t="str">
        <f t="shared" si="462"/>
        <v>('i2023110600037','2022','in2023110400029','1'),</v>
      </c>
      <c r="CS460" t="str">
        <f t="shared" si="463"/>
        <v>('i2023110600037','2022','in2023110400030','1'),</v>
      </c>
      <c r="CT460" t="str">
        <f t="shared" si="464"/>
        <v>('i2023110600037','2022','in2023110400031','1'),</v>
      </c>
      <c r="CU460" t="str">
        <f t="shared" si="465"/>
        <v>('i2023110600037','2022','in2023110400032','4'),</v>
      </c>
      <c r="CV460" t="str">
        <f t="shared" si="466"/>
        <v>('i2023110600037','2022','in2023110400033','4'),</v>
      </c>
      <c r="CW460" t="str">
        <f t="shared" si="467"/>
        <v>('i2023110600037','2022','in2023110400034','4'),</v>
      </c>
      <c r="CX460" t="str">
        <f t="shared" si="468"/>
        <v>('i2023110600037','2022','in2023110400035','4'),</v>
      </c>
      <c r="CY460" t="str">
        <f t="shared" si="469"/>
        <v>('i2023110600037','2022','in2023110400036','3'),</v>
      </c>
      <c r="CZ460" t="str">
        <f t="shared" si="470"/>
        <v>('i2023110600037','2022','in2023110400037','4'),</v>
      </c>
      <c r="DA460" t="str">
        <f t="shared" si="471"/>
        <v>('i2023110600037','2022','in2023110400038','4'),</v>
      </c>
      <c r="DB460" t="str">
        <f t="shared" si="472"/>
        <v>('i2023110600037','2022','in2023110400039','1'),</v>
      </c>
      <c r="DC460" t="str">
        <f t="shared" si="473"/>
        <v>('i2023110600037','2022','in2023110400040','3'),</v>
      </c>
      <c r="DD460" t="str">
        <f t="shared" si="474"/>
        <v>('i2023110600037','2022','in2023110400041','3'),</v>
      </c>
      <c r="DE460" t="str">
        <f t="shared" si="475"/>
        <v>('i2023110600037','2022','in2023110400042','4'),</v>
      </c>
      <c r="DF460" t="str">
        <f t="shared" si="476"/>
        <v>('i2023110600037','2022','in2023110400043','1'),</v>
      </c>
      <c r="DG460" t="str">
        <f t="shared" si="477"/>
        <v>('i2023110600037','2022','in2023110400044','3'),</v>
      </c>
      <c r="DH460" t="str">
        <f t="shared" si="478"/>
        <v>('i2023110600037','2022','in2023110400045','1'),</v>
      </c>
      <c r="DI460" t="str">
        <f t="shared" si="479"/>
        <v>('i2023110600037','2022','in2023110400046','1'),</v>
      </c>
      <c r="DJ460" t="str">
        <f t="shared" si="480"/>
        <v>('i2023110600037','2022','in2023110400047','1');</v>
      </c>
    </row>
    <row r="461" spans="1:114" x14ac:dyDescent="0.25">
      <c r="A461" s="4" t="str">
        <f>INDEX('instansi pusat'!$B$2:$C$623,MATCH(C461,'instansi pusat'!$D$2:$D$623,0),2)</f>
        <v>i2023110600202</v>
      </c>
      <c r="B461" s="6">
        <v>6177</v>
      </c>
      <c r="C461" s="5" t="s">
        <v>568</v>
      </c>
      <c r="D461" s="6">
        <v>2022</v>
      </c>
      <c r="E461" s="6">
        <v>2</v>
      </c>
      <c r="F461" s="6">
        <v>2</v>
      </c>
      <c r="G461" s="6">
        <v>2</v>
      </c>
      <c r="H461" s="6">
        <v>4</v>
      </c>
      <c r="I461" s="6">
        <v>3</v>
      </c>
      <c r="J461" s="6">
        <v>1</v>
      </c>
      <c r="K461" s="6">
        <v>1</v>
      </c>
      <c r="L461" s="6">
        <v>1</v>
      </c>
      <c r="M461" s="6">
        <v>1</v>
      </c>
      <c r="N461" s="6">
        <v>2</v>
      </c>
      <c r="O461" s="6">
        <v>3</v>
      </c>
      <c r="P461" s="6">
        <v>3</v>
      </c>
      <c r="Q461" s="6">
        <v>3</v>
      </c>
      <c r="R461" s="6">
        <v>3</v>
      </c>
      <c r="S461" s="6">
        <v>4</v>
      </c>
      <c r="T461" s="6">
        <v>5</v>
      </c>
      <c r="U461" s="6">
        <v>3</v>
      </c>
      <c r="V461" s="6">
        <v>3</v>
      </c>
      <c r="W461" s="6">
        <v>4</v>
      </c>
      <c r="X461" s="6">
        <v>2</v>
      </c>
      <c r="Y461" s="6">
        <v>3</v>
      </c>
      <c r="Z461" s="6">
        <v>4</v>
      </c>
      <c r="AA461" s="6">
        <v>3</v>
      </c>
      <c r="AB461" s="6">
        <v>3</v>
      </c>
      <c r="AC461" s="6">
        <v>4</v>
      </c>
      <c r="AD461" s="6">
        <v>1</v>
      </c>
      <c r="AE461" s="6">
        <v>2</v>
      </c>
      <c r="AF461" s="6">
        <v>1</v>
      </c>
      <c r="AG461" s="6">
        <v>1</v>
      </c>
      <c r="AH461" s="6">
        <v>1</v>
      </c>
      <c r="AI461" s="6">
        <v>1</v>
      </c>
      <c r="AJ461" s="6">
        <v>4</v>
      </c>
      <c r="AK461" s="6">
        <v>4</v>
      </c>
      <c r="AL461" s="6">
        <v>4</v>
      </c>
      <c r="AM461" s="6">
        <v>4</v>
      </c>
      <c r="AN461" s="6">
        <v>5</v>
      </c>
      <c r="AO461" s="6">
        <v>1</v>
      </c>
      <c r="AP461" s="6">
        <v>3</v>
      </c>
      <c r="AQ461" s="6">
        <v>3</v>
      </c>
      <c r="AR461" s="6">
        <v>3</v>
      </c>
      <c r="AS461" s="6">
        <v>3</v>
      </c>
      <c r="AT461" s="6">
        <v>4</v>
      </c>
      <c r="AU461" s="6">
        <v>2</v>
      </c>
      <c r="AV461" s="6">
        <v>4</v>
      </c>
      <c r="AW461" s="6">
        <v>5</v>
      </c>
      <c r="AX461" s="6">
        <v>5</v>
      </c>
      <c r="AY461" s="6">
        <v>4</v>
      </c>
      <c r="AZ461" s="3">
        <f t="shared" si="421"/>
        <v>1.9000000000000001</v>
      </c>
      <c r="BA461" s="3">
        <f t="shared" si="422"/>
        <v>3</v>
      </c>
      <c r="BB461" s="3">
        <f t="shared" si="423"/>
        <v>3.75</v>
      </c>
      <c r="BC461" s="3">
        <f t="shared" si="424"/>
        <v>3</v>
      </c>
      <c r="BD461" s="3">
        <f t="shared" si="425"/>
        <v>2.625</v>
      </c>
      <c r="BE461" s="3">
        <f t="shared" si="426"/>
        <v>1</v>
      </c>
      <c r="BF461" s="3">
        <f t="shared" si="427"/>
        <v>3.4000000000000004</v>
      </c>
      <c r="BG461" s="3">
        <f t="shared" si="428"/>
        <v>4</v>
      </c>
      <c r="BH461" s="3">
        <f t="shared" si="429"/>
        <v>1.9000000000000001</v>
      </c>
      <c r="BI461" s="3">
        <f t="shared" si="430"/>
        <v>3.3000000000000003</v>
      </c>
      <c r="BJ461" s="3">
        <f t="shared" si="431"/>
        <v>2.1818181818181817</v>
      </c>
      <c r="BK461" s="3">
        <f t="shared" si="432"/>
        <v>3.6373626373626378</v>
      </c>
      <c r="BL461" s="3">
        <f t="shared" si="433"/>
        <v>3.0870000000000002</v>
      </c>
      <c r="BO461" t="s">
        <v>641</v>
      </c>
      <c r="BP461" t="str">
        <f t="shared" si="434"/>
        <v>('i2023110600202','2022','in2023110400001','2'),</v>
      </c>
      <c r="BQ461" t="str">
        <f t="shared" si="435"/>
        <v>('i2023110600202','2022','in2023110400002','2'),</v>
      </c>
      <c r="BR461" t="str">
        <f t="shared" si="436"/>
        <v>('i2023110600202','2022','in2023110400003','2'),</v>
      </c>
      <c r="BS461" t="str">
        <f t="shared" si="437"/>
        <v>('i2023110600202','2022','in2023110400004','4'),</v>
      </c>
      <c r="BT461" t="str">
        <f t="shared" si="438"/>
        <v>('i2023110600202','2022','in2023110400005','3'),</v>
      </c>
      <c r="BU461" t="str">
        <f t="shared" si="439"/>
        <v>('i2023110600202','2022','in2023110400006','1'),</v>
      </c>
      <c r="BV461" t="str">
        <f t="shared" si="440"/>
        <v>('i2023110600202','2022','in2023110400007','1'),</v>
      </c>
      <c r="BW461" t="str">
        <f t="shared" si="441"/>
        <v>('i2023110600202','2022','in2023110400008','1'),</v>
      </c>
      <c r="BX461" t="str">
        <f t="shared" si="442"/>
        <v>('i2023110600202','2022','in2023110400009','1'),</v>
      </c>
      <c r="BY461" t="str">
        <f t="shared" si="443"/>
        <v>('i2023110600202','2022','in2023110400010','2'),</v>
      </c>
      <c r="BZ461" t="str">
        <f t="shared" si="444"/>
        <v>('i2023110600202','2022','in2023110400011','3'),</v>
      </c>
      <c r="CA461" t="str">
        <f t="shared" si="445"/>
        <v>('i2023110600202','2022','in2023110400012','3'),</v>
      </c>
      <c r="CB461" t="str">
        <f t="shared" si="446"/>
        <v>('i2023110600202','2022','in2023110400013','3'),</v>
      </c>
      <c r="CC461" t="str">
        <f t="shared" si="447"/>
        <v>('i2023110600202','2022','in2023110400014','3'),</v>
      </c>
      <c r="CD461" t="str">
        <f t="shared" si="448"/>
        <v>('i2023110600202','2022','in2023110400015','4'),</v>
      </c>
      <c r="CE461" t="str">
        <f t="shared" si="449"/>
        <v>('i2023110600202','2022','in2023110400016','5'),</v>
      </c>
      <c r="CF461" t="str">
        <f t="shared" si="450"/>
        <v>('i2023110600202','2022','in2023110400017','3'),</v>
      </c>
      <c r="CG461" t="str">
        <f t="shared" si="451"/>
        <v>('i2023110600202','2022','in2023110400018','3'),</v>
      </c>
      <c r="CH461" t="str">
        <f t="shared" si="452"/>
        <v>('i2023110600202','2022','in2023110400019','4'),</v>
      </c>
      <c r="CI461" t="str">
        <f t="shared" si="453"/>
        <v>('i2023110600202','2022','in2023110400020','2'),</v>
      </c>
      <c r="CJ461" t="str">
        <f t="shared" si="454"/>
        <v>('i2023110600202','2022','in2023110400021','3'),</v>
      </c>
      <c r="CK461" t="str">
        <f t="shared" si="455"/>
        <v>('i2023110600202','2022','in2023110400022','4'),</v>
      </c>
      <c r="CL461" t="str">
        <f t="shared" si="456"/>
        <v>('i2023110600202','2022','in2023110400023','3'),</v>
      </c>
      <c r="CM461" t="str">
        <f t="shared" si="457"/>
        <v>('i2023110600202','2022','in2023110400024','3'),</v>
      </c>
      <c r="CN461" t="str">
        <f t="shared" si="458"/>
        <v>('i2023110600202','2022','in2023110400025','4'),</v>
      </c>
      <c r="CO461" t="str">
        <f t="shared" si="459"/>
        <v>('i2023110600202','2022','in2023110400026','1'),</v>
      </c>
      <c r="CP461" t="str">
        <f t="shared" si="460"/>
        <v>('i2023110600202','2022','in2023110400027','2'),</v>
      </c>
      <c r="CQ461" t="str">
        <f t="shared" si="461"/>
        <v>('i2023110600202','2022','in2023110400028','1'),</v>
      </c>
      <c r="CR461" t="str">
        <f t="shared" si="462"/>
        <v>('i2023110600202','2022','in2023110400029','1'),</v>
      </c>
      <c r="CS461" t="str">
        <f t="shared" si="463"/>
        <v>('i2023110600202','2022','in2023110400030','1'),</v>
      </c>
      <c r="CT461" t="str">
        <f t="shared" si="464"/>
        <v>('i2023110600202','2022','in2023110400031','1'),</v>
      </c>
      <c r="CU461" t="str">
        <f t="shared" si="465"/>
        <v>('i2023110600202','2022','in2023110400032','4'),</v>
      </c>
      <c r="CV461" t="str">
        <f t="shared" si="466"/>
        <v>('i2023110600202','2022','in2023110400033','4'),</v>
      </c>
      <c r="CW461" t="str">
        <f t="shared" si="467"/>
        <v>('i2023110600202','2022','in2023110400034','4'),</v>
      </c>
      <c r="CX461" t="str">
        <f t="shared" si="468"/>
        <v>('i2023110600202','2022','in2023110400035','4'),</v>
      </c>
      <c r="CY461" t="str">
        <f t="shared" si="469"/>
        <v>('i2023110600202','2022','in2023110400036','5'),</v>
      </c>
      <c r="CZ461" t="str">
        <f t="shared" si="470"/>
        <v>('i2023110600202','2022','in2023110400037','1'),</v>
      </c>
      <c r="DA461" t="str">
        <f t="shared" si="471"/>
        <v>('i2023110600202','2022','in2023110400038','3'),</v>
      </c>
      <c r="DB461" t="str">
        <f t="shared" si="472"/>
        <v>('i2023110600202','2022','in2023110400039','3'),</v>
      </c>
      <c r="DC461" t="str">
        <f t="shared" si="473"/>
        <v>('i2023110600202','2022','in2023110400040','3'),</v>
      </c>
      <c r="DD461" t="str">
        <f t="shared" si="474"/>
        <v>('i2023110600202','2022','in2023110400041','3'),</v>
      </c>
      <c r="DE461" t="str">
        <f t="shared" si="475"/>
        <v>('i2023110600202','2022','in2023110400042','4'),</v>
      </c>
      <c r="DF461" t="str">
        <f t="shared" si="476"/>
        <v>('i2023110600202','2022','in2023110400043','2'),</v>
      </c>
      <c r="DG461" t="str">
        <f t="shared" si="477"/>
        <v>('i2023110600202','2022','in2023110400044','4'),</v>
      </c>
      <c r="DH461" t="str">
        <f t="shared" si="478"/>
        <v>('i2023110600202','2022','in2023110400045','5'),</v>
      </c>
      <c r="DI461" t="str">
        <f t="shared" si="479"/>
        <v>('i2023110600202','2022','in2023110400046','5'),</v>
      </c>
      <c r="DJ461" t="str">
        <f t="shared" si="480"/>
        <v>('i2023110600202','2022','in2023110400047','4');</v>
      </c>
    </row>
    <row r="462" spans="1:114" x14ac:dyDescent="0.25">
      <c r="A462" s="4" t="str">
        <f>INDEX('instansi pusat'!$B$2:$C$623,MATCH(C462,'instansi pusat'!$D$2:$D$623,0),2)</f>
        <v>i2023110600199</v>
      </c>
      <c r="B462" s="6">
        <v>6174</v>
      </c>
      <c r="C462" s="5" t="s">
        <v>565</v>
      </c>
      <c r="D462" s="6">
        <v>2022</v>
      </c>
      <c r="E462" s="6">
        <v>3</v>
      </c>
      <c r="F462" s="6">
        <v>3</v>
      </c>
      <c r="G462" s="6">
        <v>3</v>
      </c>
      <c r="H462" s="6">
        <v>3</v>
      </c>
      <c r="I462" s="6">
        <v>3</v>
      </c>
      <c r="J462" s="6">
        <v>3</v>
      </c>
      <c r="K462" s="6">
        <v>3</v>
      </c>
      <c r="L462" s="6">
        <v>3</v>
      </c>
      <c r="M462" s="6">
        <v>3</v>
      </c>
      <c r="N462" s="6">
        <v>3</v>
      </c>
      <c r="O462" s="6">
        <v>1</v>
      </c>
      <c r="P462" s="6">
        <v>2</v>
      </c>
      <c r="Q462" s="6">
        <v>2</v>
      </c>
      <c r="R462" s="6">
        <v>2</v>
      </c>
      <c r="S462" s="6">
        <v>2</v>
      </c>
      <c r="T462" s="6">
        <v>3</v>
      </c>
      <c r="U462" s="6">
        <v>3</v>
      </c>
      <c r="V462" s="6">
        <v>3</v>
      </c>
      <c r="W462" s="6">
        <v>4</v>
      </c>
      <c r="X462" s="6">
        <v>2</v>
      </c>
      <c r="Y462" s="6">
        <v>3</v>
      </c>
      <c r="Z462" s="6">
        <v>3</v>
      </c>
      <c r="AA462" s="6">
        <v>3</v>
      </c>
      <c r="AB462" s="6">
        <v>3</v>
      </c>
      <c r="AC462" s="6">
        <v>3</v>
      </c>
      <c r="AD462" s="6">
        <v>3</v>
      </c>
      <c r="AE462" s="6">
        <v>3</v>
      </c>
      <c r="AF462" s="6">
        <v>3</v>
      </c>
      <c r="AG462" s="6">
        <v>2</v>
      </c>
      <c r="AH462" s="6">
        <v>2</v>
      </c>
      <c r="AI462" s="6">
        <v>3</v>
      </c>
      <c r="AJ462" s="6">
        <v>4</v>
      </c>
      <c r="AK462" s="6">
        <v>4</v>
      </c>
      <c r="AL462" s="6">
        <v>4</v>
      </c>
      <c r="AM462" s="6">
        <v>4</v>
      </c>
      <c r="AN462" s="6">
        <v>5</v>
      </c>
      <c r="AO462" s="6">
        <v>4</v>
      </c>
      <c r="AP462" s="6">
        <v>2</v>
      </c>
      <c r="AQ462" s="6">
        <v>2</v>
      </c>
      <c r="AR462" s="6">
        <v>3</v>
      </c>
      <c r="AS462" s="6">
        <v>4</v>
      </c>
      <c r="AT462" s="6">
        <v>4</v>
      </c>
      <c r="AU462" s="6">
        <v>4</v>
      </c>
      <c r="AV462" s="6">
        <v>4</v>
      </c>
      <c r="AW462" s="6">
        <v>4</v>
      </c>
      <c r="AX462" s="6">
        <v>4</v>
      </c>
      <c r="AY462" s="6">
        <v>4</v>
      </c>
      <c r="AZ462" s="3">
        <f t="shared" si="421"/>
        <v>3</v>
      </c>
      <c r="BA462" s="3">
        <f t="shared" si="422"/>
        <v>1.75</v>
      </c>
      <c r="BB462" s="3">
        <f t="shared" si="423"/>
        <v>2.75</v>
      </c>
      <c r="BC462" s="3">
        <f t="shared" si="424"/>
        <v>3</v>
      </c>
      <c r="BD462" s="3">
        <f t="shared" si="425"/>
        <v>3</v>
      </c>
      <c r="BE462" s="3">
        <f t="shared" si="426"/>
        <v>2.333333333333333</v>
      </c>
      <c r="BF462" s="3">
        <f t="shared" si="427"/>
        <v>3.6</v>
      </c>
      <c r="BG462" s="3">
        <f t="shared" si="428"/>
        <v>4</v>
      </c>
      <c r="BH462" s="3">
        <f t="shared" si="429"/>
        <v>3</v>
      </c>
      <c r="BI462" s="3">
        <f t="shared" si="430"/>
        <v>2.4000000000000004</v>
      </c>
      <c r="BJ462" s="3">
        <f t="shared" si="431"/>
        <v>2.8181818181818179</v>
      </c>
      <c r="BK462" s="3">
        <f t="shared" si="432"/>
        <v>3.7582417582417582</v>
      </c>
      <c r="BL462" s="3">
        <f t="shared" si="433"/>
        <v>3.165</v>
      </c>
      <c r="BO462" t="s">
        <v>641</v>
      </c>
      <c r="BP462" t="str">
        <f t="shared" si="434"/>
        <v>('i2023110600199','2022','in2023110400001','3'),</v>
      </c>
      <c r="BQ462" t="str">
        <f t="shared" si="435"/>
        <v>('i2023110600199','2022','in2023110400002','3'),</v>
      </c>
      <c r="BR462" t="str">
        <f t="shared" si="436"/>
        <v>('i2023110600199','2022','in2023110400003','3'),</v>
      </c>
      <c r="BS462" t="str">
        <f t="shared" si="437"/>
        <v>('i2023110600199','2022','in2023110400004','3'),</v>
      </c>
      <c r="BT462" t="str">
        <f t="shared" si="438"/>
        <v>('i2023110600199','2022','in2023110400005','3'),</v>
      </c>
      <c r="BU462" t="str">
        <f t="shared" si="439"/>
        <v>('i2023110600199','2022','in2023110400006','3'),</v>
      </c>
      <c r="BV462" t="str">
        <f t="shared" si="440"/>
        <v>('i2023110600199','2022','in2023110400007','3'),</v>
      </c>
      <c r="BW462" t="str">
        <f t="shared" si="441"/>
        <v>('i2023110600199','2022','in2023110400008','3'),</v>
      </c>
      <c r="BX462" t="str">
        <f t="shared" si="442"/>
        <v>('i2023110600199','2022','in2023110400009','3'),</v>
      </c>
      <c r="BY462" t="str">
        <f t="shared" si="443"/>
        <v>('i2023110600199','2022','in2023110400010','3'),</v>
      </c>
      <c r="BZ462" t="str">
        <f t="shared" si="444"/>
        <v>('i2023110600199','2022','in2023110400011','1'),</v>
      </c>
      <c r="CA462" t="str">
        <f t="shared" si="445"/>
        <v>('i2023110600199','2022','in2023110400012','2'),</v>
      </c>
      <c r="CB462" t="str">
        <f t="shared" si="446"/>
        <v>('i2023110600199','2022','in2023110400013','2'),</v>
      </c>
      <c r="CC462" t="str">
        <f t="shared" si="447"/>
        <v>('i2023110600199','2022','in2023110400014','2'),</v>
      </c>
      <c r="CD462" t="str">
        <f t="shared" si="448"/>
        <v>('i2023110600199','2022','in2023110400015','2'),</v>
      </c>
      <c r="CE462" t="str">
        <f t="shared" si="449"/>
        <v>('i2023110600199','2022','in2023110400016','3'),</v>
      </c>
      <c r="CF462" t="str">
        <f t="shared" si="450"/>
        <v>('i2023110600199','2022','in2023110400017','3'),</v>
      </c>
      <c r="CG462" t="str">
        <f t="shared" si="451"/>
        <v>('i2023110600199','2022','in2023110400018','3'),</v>
      </c>
      <c r="CH462" t="str">
        <f t="shared" si="452"/>
        <v>('i2023110600199','2022','in2023110400019','4'),</v>
      </c>
      <c r="CI462" t="str">
        <f t="shared" si="453"/>
        <v>('i2023110600199','2022','in2023110400020','2'),</v>
      </c>
      <c r="CJ462" t="str">
        <f t="shared" si="454"/>
        <v>('i2023110600199','2022','in2023110400021','3'),</v>
      </c>
      <c r="CK462" t="str">
        <f t="shared" si="455"/>
        <v>('i2023110600199','2022','in2023110400022','3'),</v>
      </c>
      <c r="CL462" t="str">
        <f t="shared" si="456"/>
        <v>('i2023110600199','2022','in2023110400023','3'),</v>
      </c>
      <c r="CM462" t="str">
        <f t="shared" si="457"/>
        <v>('i2023110600199','2022','in2023110400024','3'),</v>
      </c>
      <c r="CN462" t="str">
        <f t="shared" si="458"/>
        <v>('i2023110600199','2022','in2023110400025','3'),</v>
      </c>
      <c r="CO462" t="str">
        <f t="shared" si="459"/>
        <v>('i2023110600199','2022','in2023110400026','3'),</v>
      </c>
      <c r="CP462" t="str">
        <f t="shared" si="460"/>
        <v>('i2023110600199','2022','in2023110400027','3'),</v>
      </c>
      <c r="CQ462" t="str">
        <f t="shared" si="461"/>
        <v>('i2023110600199','2022','in2023110400028','3'),</v>
      </c>
      <c r="CR462" t="str">
        <f t="shared" si="462"/>
        <v>('i2023110600199','2022','in2023110400029','2'),</v>
      </c>
      <c r="CS462" t="str">
        <f t="shared" si="463"/>
        <v>('i2023110600199','2022','in2023110400030','2'),</v>
      </c>
      <c r="CT462" t="str">
        <f t="shared" si="464"/>
        <v>('i2023110600199','2022','in2023110400031','3'),</v>
      </c>
      <c r="CU462" t="str">
        <f t="shared" si="465"/>
        <v>('i2023110600199','2022','in2023110400032','4'),</v>
      </c>
      <c r="CV462" t="str">
        <f t="shared" si="466"/>
        <v>('i2023110600199','2022','in2023110400033','4'),</v>
      </c>
      <c r="CW462" t="str">
        <f t="shared" si="467"/>
        <v>('i2023110600199','2022','in2023110400034','4'),</v>
      </c>
      <c r="CX462" t="str">
        <f t="shared" si="468"/>
        <v>('i2023110600199','2022','in2023110400035','4'),</v>
      </c>
      <c r="CY462" t="str">
        <f t="shared" si="469"/>
        <v>('i2023110600199','2022','in2023110400036','5'),</v>
      </c>
      <c r="CZ462" t="str">
        <f t="shared" si="470"/>
        <v>('i2023110600199','2022','in2023110400037','4'),</v>
      </c>
      <c r="DA462" t="str">
        <f t="shared" si="471"/>
        <v>('i2023110600199','2022','in2023110400038','2'),</v>
      </c>
      <c r="DB462" t="str">
        <f t="shared" si="472"/>
        <v>('i2023110600199','2022','in2023110400039','2'),</v>
      </c>
      <c r="DC462" t="str">
        <f t="shared" si="473"/>
        <v>('i2023110600199','2022','in2023110400040','3'),</v>
      </c>
      <c r="DD462" t="str">
        <f t="shared" si="474"/>
        <v>('i2023110600199','2022','in2023110400041','4'),</v>
      </c>
      <c r="DE462" t="str">
        <f t="shared" si="475"/>
        <v>('i2023110600199','2022','in2023110400042','4'),</v>
      </c>
      <c r="DF462" t="str">
        <f t="shared" si="476"/>
        <v>('i2023110600199','2022','in2023110400043','4'),</v>
      </c>
      <c r="DG462" t="str">
        <f t="shared" si="477"/>
        <v>('i2023110600199','2022','in2023110400044','4'),</v>
      </c>
      <c r="DH462" t="str">
        <f t="shared" si="478"/>
        <v>('i2023110600199','2022','in2023110400045','4'),</v>
      </c>
      <c r="DI462" t="str">
        <f t="shared" si="479"/>
        <v>('i2023110600199','2022','in2023110400046','4'),</v>
      </c>
      <c r="DJ462" t="str">
        <f t="shared" si="480"/>
        <v>('i2023110600199','2022','in2023110400047','4');</v>
      </c>
    </row>
    <row r="463" spans="1:114" x14ac:dyDescent="0.25">
      <c r="A463" s="4" t="str">
        <f>INDEX('instansi pusat'!$B$2:$C$623,MATCH(C463,'instansi pusat'!$D$2:$D$623,0),2)</f>
        <v>i2023110600294</v>
      </c>
      <c r="B463" s="6">
        <v>7571</v>
      </c>
      <c r="C463" s="5" t="s">
        <v>557</v>
      </c>
      <c r="D463" s="6">
        <v>2022</v>
      </c>
      <c r="E463" s="6">
        <v>5</v>
      </c>
      <c r="F463" s="6">
        <v>5</v>
      </c>
      <c r="G463" s="6">
        <v>5</v>
      </c>
      <c r="H463" s="6">
        <v>5</v>
      </c>
      <c r="I463" s="6">
        <v>5</v>
      </c>
      <c r="J463" s="6">
        <v>5</v>
      </c>
      <c r="K463" s="6">
        <v>5</v>
      </c>
      <c r="L463" s="6">
        <v>5</v>
      </c>
      <c r="M463" s="6">
        <v>5</v>
      </c>
      <c r="N463" s="6">
        <v>5</v>
      </c>
      <c r="O463" s="6">
        <v>1</v>
      </c>
      <c r="P463" s="6">
        <v>1</v>
      </c>
      <c r="Q463" s="6">
        <v>2</v>
      </c>
      <c r="R463" s="6">
        <v>5</v>
      </c>
      <c r="S463" s="6">
        <v>5</v>
      </c>
      <c r="T463" s="6">
        <v>5</v>
      </c>
      <c r="U463" s="6">
        <v>3</v>
      </c>
      <c r="V463" s="6">
        <v>3</v>
      </c>
      <c r="W463" s="6">
        <v>5</v>
      </c>
      <c r="X463" s="6">
        <v>4</v>
      </c>
      <c r="Y463" s="6">
        <v>4</v>
      </c>
      <c r="Z463" s="6">
        <v>4</v>
      </c>
      <c r="AA463" s="6">
        <v>4</v>
      </c>
      <c r="AB463" s="6">
        <v>4</v>
      </c>
      <c r="AC463" s="6">
        <v>4</v>
      </c>
      <c r="AD463" s="6">
        <v>2</v>
      </c>
      <c r="AE463" s="6">
        <v>2</v>
      </c>
      <c r="AF463" s="6">
        <v>2</v>
      </c>
      <c r="AG463" s="6">
        <v>2</v>
      </c>
      <c r="AH463" s="6">
        <v>2</v>
      </c>
      <c r="AI463" s="6">
        <v>5</v>
      </c>
      <c r="AJ463" s="6">
        <v>4</v>
      </c>
      <c r="AK463" s="6">
        <v>4</v>
      </c>
      <c r="AL463" s="6">
        <v>2</v>
      </c>
      <c r="AM463" s="6">
        <v>4</v>
      </c>
      <c r="AN463" s="6">
        <v>4</v>
      </c>
      <c r="AO463" s="6">
        <v>3</v>
      </c>
      <c r="AP463" s="6">
        <v>3</v>
      </c>
      <c r="AQ463" s="6">
        <v>3</v>
      </c>
      <c r="AR463" s="6">
        <v>3</v>
      </c>
      <c r="AS463" s="6">
        <v>3</v>
      </c>
      <c r="AT463" s="6">
        <v>5</v>
      </c>
      <c r="AU463" s="6">
        <v>4</v>
      </c>
      <c r="AV463" s="6">
        <v>3</v>
      </c>
      <c r="AW463" s="6">
        <v>4</v>
      </c>
      <c r="AX463" s="6">
        <v>5</v>
      </c>
      <c r="AY463" s="6">
        <v>4</v>
      </c>
      <c r="AZ463" s="3">
        <f t="shared" si="421"/>
        <v>5</v>
      </c>
      <c r="BA463" s="3">
        <f t="shared" si="422"/>
        <v>2.25</v>
      </c>
      <c r="BB463" s="3">
        <f t="shared" si="423"/>
        <v>4</v>
      </c>
      <c r="BC463" s="3">
        <f t="shared" si="424"/>
        <v>4.5</v>
      </c>
      <c r="BD463" s="3">
        <f t="shared" si="425"/>
        <v>3.25</v>
      </c>
      <c r="BE463" s="3">
        <f t="shared" si="426"/>
        <v>3</v>
      </c>
      <c r="BF463" s="3">
        <f t="shared" si="427"/>
        <v>3.3000000000000003</v>
      </c>
      <c r="BG463" s="3">
        <f t="shared" si="428"/>
        <v>4.1666666666666661</v>
      </c>
      <c r="BH463" s="3">
        <f t="shared" si="429"/>
        <v>5</v>
      </c>
      <c r="BI463" s="3">
        <f t="shared" si="430"/>
        <v>3.4</v>
      </c>
      <c r="BJ463" s="3">
        <f t="shared" si="431"/>
        <v>3.1818181818181817</v>
      </c>
      <c r="BK463" s="3">
        <f t="shared" si="432"/>
        <v>3.6428571428571423</v>
      </c>
      <c r="BL463" s="3">
        <f t="shared" si="433"/>
        <v>3.6824999999999997</v>
      </c>
      <c r="BO463" t="s">
        <v>641</v>
      </c>
      <c r="BP463" t="str">
        <f t="shared" si="434"/>
        <v>('i2023110600294','2022','in2023110400001','5'),</v>
      </c>
      <c r="BQ463" t="str">
        <f t="shared" si="435"/>
        <v>('i2023110600294','2022','in2023110400002','5'),</v>
      </c>
      <c r="BR463" t="str">
        <f t="shared" si="436"/>
        <v>('i2023110600294','2022','in2023110400003','5'),</v>
      </c>
      <c r="BS463" t="str">
        <f t="shared" si="437"/>
        <v>('i2023110600294','2022','in2023110400004','5'),</v>
      </c>
      <c r="BT463" t="str">
        <f t="shared" si="438"/>
        <v>('i2023110600294','2022','in2023110400005','5'),</v>
      </c>
      <c r="BU463" t="str">
        <f t="shared" si="439"/>
        <v>('i2023110600294','2022','in2023110400006','5'),</v>
      </c>
      <c r="BV463" t="str">
        <f t="shared" si="440"/>
        <v>('i2023110600294','2022','in2023110400007','5'),</v>
      </c>
      <c r="BW463" t="str">
        <f t="shared" si="441"/>
        <v>('i2023110600294','2022','in2023110400008','5'),</v>
      </c>
      <c r="BX463" t="str">
        <f t="shared" si="442"/>
        <v>('i2023110600294','2022','in2023110400009','5'),</v>
      </c>
      <c r="BY463" t="str">
        <f t="shared" si="443"/>
        <v>('i2023110600294','2022','in2023110400010','5'),</v>
      </c>
      <c r="BZ463" t="str">
        <f t="shared" si="444"/>
        <v>('i2023110600294','2022','in2023110400011','1'),</v>
      </c>
      <c r="CA463" t="str">
        <f t="shared" si="445"/>
        <v>('i2023110600294','2022','in2023110400012','1'),</v>
      </c>
      <c r="CB463" t="str">
        <f t="shared" si="446"/>
        <v>('i2023110600294','2022','in2023110400013','2'),</v>
      </c>
      <c r="CC463" t="str">
        <f t="shared" si="447"/>
        <v>('i2023110600294','2022','in2023110400014','5'),</v>
      </c>
      <c r="CD463" t="str">
        <f t="shared" si="448"/>
        <v>('i2023110600294','2022','in2023110400015','5'),</v>
      </c>
      <c r="CE463" t="str">
        <f t="shared" si="449"/>
        <v>('i2023110600294','2022','in2023110400016','5'),</v>
      </c>
      <c r="CF463" t="str">
        <f t="shared" si="450"/>
        <v>('i2023110600294','2022','in2023110400017','3'),</v>
      </c>
      <c r="CG463" t="str">
        <f t="shared" si="451"/>
        <v>('i2023110600294','2022','in2023110400018','3'),</v>
      </c>
      <c r="CH463" t="str">
        <f t="shared" si="452"/>
        <v>('i2023110600294','2022','in2023110400019','5'),</v>
      </c>
      <c r="CI463" t="str">
        <f t="shared" si="453"/>
        <v>('i2023110600294','2022','in2023110400020','4'),</v>
      </c>
      <c r="CJ463" t="str">
        <f t="shared" si="454"/>
        <v>('i2023110600294','2022','in2023110400021','4'),</v>
      </c>
      <c r="CK463" t="str">
        <f t="shared" si="455"/>
        <v>('i2023110600294','2022','in2023110400022','4'),</v>
      </c>
      <c r="CL463" t="str">
        <f t="shared" si="456"/>
        <v>('i2023110600294','2022','in2023110400023','4'),</v>
      </c>
      <c r="CM463" t="str">
        <f t="shared" si="457"/>
        <v>('i2023110600294','2022','in2023110400024','4'),</v>
      </c>
      <c r="CN463" t="str">
        <f t="shared" si="458"/>
        <v>('i2023110600294','2022','in2023110400025','4'),</v>
      </c>
      <c r="CO463" t="str">
        <f t="shared" si="459"/>
        <v>('i2023110600294','2022','in2023110400026','2'),</v>
      </c>
      <c r="CP463" t="str">
        <f t="shared" si="460"/>
        <v>('i2023110600294','2022','in2023110400027','2'),</v>
      </c>
      <c r="CQ463" t="str">
        <f t="shared" si="461"/>
        <v>('i2023110600294','2022','in2023110400028','2'),</v>
      </c>
      <c r="CR463" t="str">
        <f t="shared" si="462"/>
        <v>('i2023110600294','2022','in2023110400029','2'),</v>
      </c>
      <c r="CS463" t="str">
        <f t="shared" si="463"/>
        <v>('i2023110600294','2022','in2023110400030','2'),</v>
      </c>
      <c r="CT463" t="str">
        <f t="shared" si="464"/>
        <v>('i2023110600294','2022','in2023110400031','5'),</v>
      </c>
      <c r="CU463" t="str">
        <f t="shared" si="465"/>
        <v>('i2023110600294','2022','in2023110400032','4'),</v>
      </c>
      <c r="CV463" t="str">
        <f t="shared" si="466"/>
        <v>('i2023110600294','2022','in2023110400033','4'),</v>
      </c>
      <c r="CW463" t="str">
        <f t="shared" si="467"/>
        <v>('i2023110600294','2022','in2023110400034','2'),</v>
      </c>
      <c r="CX463" t="str">
        <f t="shared" si="468"/>
        <v>('i2023110600294','2022','in2023110400035','4'),</v>
      </c>
      <c r="CY463" t="str">
        <f t="shared" si="469"/>
        <v>('i2023110600294','2022','in2023110400036','4'),</v>
      </c>
      <c r="CZ463" t="str">
        <f t="shared" si="470"/>
        <v>('i2023110600294','2022','in2023110400037','3'),</v>
      </c>
      <c r="DA463" t="str">
        <f t="shared" si="471"/>
        <v>('i2023110600294','2022','in2023110400038','3'),</v>
      </c>
      <c r="DB463" t="str">
        <f t="shared" si="472"/>
        <v>('i2023110600294','2022','in2023110400039','3'),</v>
      </c>
      <c r="DC463" t="str">
        <f t="shared" si="473"/>
        <v>('i2023110600294','2022','in2023110400040','3'),</v>
      </c>
      <c r="DD463" t="str">
        <f t="shared" si="474"/>
        <v>('i2023110600294','2022','in2023110400041','3'),</v>
      </c>
      <c r="DE463" t="str">
        <f t="shared" si="475"/>
        <v>('i2023110600294','2022','in2023110400042','5'),</v>
      </c>
      <c r="DF463" t="str">
        <f t="shared" si="476"/>
        <v>('i2023110600294','2022','in2023110400043','4'),</v>
      </c>
      <c r="DG463" t="str">
        <f t="shared" si="477"/>
        <v>('i2023110600294','2022','in2023110400044','3'),</v>
      </c>
      <c r="DH463" t="str">
        <f t="shared" si="478"/>
        <v>('i2023110600294','2022','in2023110400045','4'),</v>
      </c>
      <c r="DI463" t="str">
        <f t="shared" si="479"/>
        <v>('i2023110600294','2022','in2023110400046','5'),</v>
      </c>
      <c r="DJ463" t="str">
        <f t="shared" si="480"/>
        <v>('i2023110600294','2022','in2023110400047','4');</v>
      </c>
    </row>
    <row r="464" spans="1:114" x14ac:dyDescent="0.25">
      <c r="A464" s="4" t="str">
        <f>INDEX('instansi pusat'!$B$2:$C$623,MATCH(C464,'instansi pusat'!$D$2:$D$623,0),2)</f>
        <v>i2023110600201</v>
      </c>
      <c r="B464" s="6">
        <v>6176</v>
      </c>
      <c r="C464" s="5" t="s">
        <v>567</v>
      </c>
      <c r="D464" s="6">
        <v>2022</v>
      </c>
      <c r="E464" s="6">
        <v>5</v>
      </c>
      <c r="F464" s="6">
        <v>4</v>
      </c>
      <c r="G464" s="6">
        <v>5</v>
      </c>
      <c r="H464" s="6">
        <v>5</v>
      </c>
      <c r="I464" s="6">
        <v>5</v>
      </c>
      <c r="J464" s="6">
        <v>4</v>
      </c>
      <c r="K464" s="6">
        <v>5</v>
      </c>
      <c r="L464" s="6">
        <v>5</v>
      </c>
      <c r="M464" s="6">
        <v>5</v>
      </c>
      <c r="N464" s="6">
        <v>4</v>
      </c>
      <c r="O464" s="6">
        <v>3</v>
      </c>
      <c r="P464" s="6">
        <v>2</v>
      </c>
      <c r="Q464" s="6">
        <v>5</v>
      </c>
      <c r="R464" s="6">
        <v>1</v>
      </c>
      <c r="S464" s="6">
        <v>5</v>
      </c>
      <c r="T464" s="6">
        <v>3</v>
      </c>
      <c r="U464" s="6">
        <v>3</v>
      </c>
      <c r="V464" s="6">
        <v>3</v>
      </c>
      <c r="W464" s="6">
        <v>2</v>
      </c>
      <c r="X464" s="6">
        <v>2</v>
      </c>
      <c r="Y464" s="6">
        <v>2</v>
      </c>
      <c r="Z464" s="6">
        <v>3</v>
      </c>
      <c r="AA464" s="6">
        <v>4</v>
      </c>
      <c r="AB464" s="6">
        <v>2</v>
      </c>
      <c r="AC464" s="6">
        <v>3</v>
      </c>
      <c r="AD464" s="6">
        <v>2</v>
      </c>
      <c r="AE464" s="6">
        <v>2</v>
      </c>
      <c r="AF464" s="6">
        <v>3</v>
      </c>
      <c r="AG464" s="6">
        <v>2</v>
      </c>
      <c r="AH464" s="6">
        <v>2</v>
      </c>
      <c r="AI464" s="6">
        <v>2</v>
      </c>
      <c r="AJ464" s="6">
        <v>4</v>
      </c>
      <c r="AK464" s="6">
        <v>4</v>
      </c>
      <c r="AL464" s="6">
        <v>4</v>
      </c>
      <c r="AM464" s="6">
        <v>4</v>
      </c>
      <c r="AN464" s="6">
        <v>3</v>
      </c>
      <c r="AO464" s="6">
        <v>4</v>
      </c>
      <c r="AP464" s="6">
        <v>4</v>
      </c>
      <c r="AQ464" s="6">
        <v>2</v>
      </c>
      <c r="AR464" s="6">
        <v>3</v>
      </c>
      <c r="AS464" s="6">
        <v>3</v>
      </c>
      <c r="AT464" s="6">
        <v>4</v>
      </c>
      <c r="AU464" s="6">
        <v>4</v>
      </c>
      <c r="AV464" s="6">
        <v>4</v>
      </c>
      <c r="AW464" s="6">
        <v>4</v>
      </c>
      <c r="AX464" s="6">
        <v>4</v>
      </c>
      <c r="AY464" s="6">
        <v>4</v>
      </c>
      <c r="AZ464" s="3">
        <f t="shared" si="421"/>
        <v>4.7</v>
      </c>
      <c r="BA464" s="3">
        <f t="shared" si="422"/>
        <v>2.75</v>
      </c>
      <c r="BB464" s="3">
        <f t="shared" si="423"/>
        <v>3.5</v>
      </c>
      <c r="BC464" s="3">
        <f t="shared" si="424"/>
        <v>2</v>
      </c>
      <c r="BD464" s="3">
        <f t="shared" si="425"/>
        <v>2.625</v>
      </c>
      <c r="BE464" s="3">
        <f t="shared" si="426"/>
        <v>2</v>
      </c>
      <c r="BF464" s="3">
        <f t="shared" si="427"/>
        <v>3.5</v>
      </c>
      <c r="BG464" s="3">
        <f t="shared" si="428"/>
        <v>4</v>
      </c>
      <c r="BH464" s="3">
        <f t="shared" si="429"/>
        <v>4.7</v>
      </c>
      <c r="BI464" s="3">
        <f t="shared" si="430"/>
        <v>2.9</v>
      </c>
      <c r="BJ464" s="3">
        <f t="shared" si="431"/>
        <v>2.4545454545454546</v>
      </c>
      <c r="BK464" s="3">
        <f t="shared" si="432"/>
        <v>3.697802197802198</v>
      </c>
      <c r="BL464" s="3">
        <f t="shared" si="433"/>
        <v>3.4235000000000002</v>
      </c>
      <c r="BO464" t="s">
        <v>641</v>
      </c>
      <c r="BP464" t="str">
        <f t="shared" si="434"/>
        <v>('i2023110600201','2022','in2023110400001','5'),</v>
      </c>
      <c r="BQ464" t="str">
        <f t="shared" si="435"/>
        <v>('i2023110600201','2022','in2023110400002','4'),</v>
      </c>
      <c r="BR464" t="str">
        <f t="shared" si="436"/>
        <v>('i2023110600201','2022','in2023110400003','5'),</v>
      </c>
      <c r="BS464" t="str">
        <f t="shared" si="437"/>
        <v>('i2023110600201','2022','in2023110400004','5'),</v>
      </c>
      <c r="BT464" t="str">
        <f t="shared" si="438"/>
        <v>('i2023110600201','2022','in2023110400005','5'),</v>
      </c>
      <c r="BU464" t="str">
        <f t="shared" si="439"/>
        <v>('i2023110600201','2022','in2023110400006','4'),</v>
      </c>
      <c r="BV464" t="str">
        <f t="shared" si="440"/>
        <v>('i2023110600201','2022','in2023110400007','5'),</v>
      </c>
      <c r="BW464" t="str">
        <f t="shared" si="441"/>
        <v>('i2023110600201','2022','in2023110400008','5'),</v>
      </c>
      <c r="BX464" t="str">
        <f t="shared" si="442"/>
        <v>('i2023110600201','2022','in2023110400009','5'),</v>
      </c>
      <c r="BY464" t="str">
        <f t="shared" si="443"/>
        <v>('i2023110600201','2022','in2023110400010','4'),</v>
      </c>
      <c r="BZ464" t="str">
        <f t="shared" si="444"/>
        <v>('i2023110600201','2022','in2023110400011','3'),</v>
      </c>
      <c r="CA464" t="str">
        <f t="shared" si="445"/>
        <v>('i2023110600201','2022','in2023110400012','2'),</v>
      </c>
      <c r="CB464" t="str">
        <f t="shared" si="446"/>
        <v>('i2023110600201','2022','in2023110400013','5'),</v>
      </c>
      <c r="CC464" t="str">
        <f t="shared" si="447"/>
        <v>('i2023110600201','2022','in2023110400014','1'),</v>
      </c>
      <c r="CD464" t="str">
        <f t="shared" si="448"/>
        <v>('i2023110600201','2022','in2023110400015','5'),</v>
      </c>
      <c r="CE464" t="str">
        <f t="shared" si="449"/>
        <v>('i2023110600201','2022','in2023110400016','3'),</v>
      </c>
      <c r="CF464" t="str">
        <f t="shared" si="450"/>
        <v>('i2023110600201','2022','in2023110400017','3'),</v>
      </c>
      <c r="CG464" t="str">
        <f t="shared" si="451"/>
        <v>('i2023110600201','2022','in2023110400018','3'),</v>
      </c>
      <c r="CH464" t="str">
        <f t="shared" si="452"/>
        <v>('i2023110600201','2022','in2023110400019','2'),</v>
      </c>
      <c r="CI464" t="str">
        <f t="shared" si="453"/>
        <v>('i2023110600201','2022','in2023110400020','2'),</v>
      </c>
      <c r="CJ464" t="str">
        <f t="shared" si="454"/>
        <v>('i2023110600201','2022','in2023110400021','2'),</v>
      </c>
      <c r="CK464" t="str">
        <f t="shared" si="455"/>
        <v>('i2023110600201','2022','in2023110400022','3'),</v>
      </c>
      <c r="CL464" t="str">
        <f t="shared" si="456"/>
        <v>('i2023110600201','2022','in2023110400023','4'),</v>
      </c>
      <c r="CM464" t="str">
        <f t="shared" si="457"/>
        <v>('i2023110600201','2022','in2023110400024','2'),</v>
      </c>
      <c r="CN464" t="str">
        <f t="shared" si="458"/>
        <v>('i2023110600201','2022','in2023110400025','3'),</v>
      </c>
      <c r="CO464" t="str">
        <f t="shared" si="459"/>
        <v>('i2023110600201','2022','in2023110400026','2'),</v>
      </c>
      <c r="CP464" t="str">
        <f t="shared" si="460"/>
        <v>('i2023110600201','2022','in2023110400027','2'),</v>
      </c>
      <c r="CQ464" t="str">
        <f t="shared" si="461"/>
        <v>('i2023110600201','2022','in2023110400028','3'),</v>
      </c>
      <c r="CR464" t="str">
        <f t="shared" si="462"/>
        <v>('i2023110600201','2022','in2023110400029','2'),</v>
      </c>
      <c r="CS464" t="str">
        <f t="shared" si="463"/>
        <v>('i2023110600201','2022','in2023110400030','2'),</v>
      </c>
      <c r="CT464" t="str">
        <f t="shared" si="464"/>
        <v>('i2023110600201','2022','in2023110400031','2'),</v>
      </c>
      <c r="CU464" t="str">
        <f t="shared" si="465"/>
        <v>('i2023110600201','2022','in2023110400032','4'),</v>
      </c>
      <c r="CV464" t="str">
        <f t="shared" si="466"/>
        <v>('i2023110600201','2022','in2023110400033','4'),</v>
      </c>
      <c r="CW464" t="str">
        <f t="shared" si="467"/>
        <v>('i2023110600201','2022','in2023110400034','4'),</v>
      </c>
      <c r="CX464" t="str">
        <f t="shared" si="468"/>
        <v>('i2023110600201','2022','in2023110400035','4'),</v>
      </c>
      <c r="CY464" t="str">
        <f t="shared" si="469"/>
        <v>('i2023110600201','2022','in2023110400036','3'),</v>
      </c>
      <c r="CZ464" t="str">
        <f t="shared" si="470"/>
        <v>('i2023110600201','2022','in2023110400037','4'),</v>
      </c>
      <c r="DA464" t="str">
        <f t="shared" si="471"/>
        <v>('i2023110600201','2022','in2023110400038','4'),</v>
      </c>
      <c r="DB464" t="str">
        <f t="shared" si="472"/>
        <v>('i2023110600201','2022','in2023110400039','2'),</v>
      </c>
      <c r="DC464" t="str">
        <f t="shared" si="473"/>
        <v>('i2023110600201','2022','in2023110400040','3'),</v>
      </c>
      <c r="DD464" t="str">
        <f t="shared" si="474"/>
        <v>('i2023110600201','2022','in2023110400041','3'),</v>
      </c>
      <c r="DE464" t="str">
        <f t="shared" si="475"/>
        <v>('i2023110600201','2022','in2023110400042','4'),</v>
      </c>
      <c r="DF464" t="str">
        <f t="shared" si="476"/>
        <v>('i2023110600201','2022','in2023110400043','4'),</v>
      </c>
      <c r="DG464" t="str">
        <f t="shared" si="477"/>
        <v>('i2023110600201','2022','in2023110400044','4'),</v>
      </c>
      <c r="DH464" t="str">
        <f t="shared" si="478"/>
        <v>('i2023110600201','2022','in2023110400045','4'),</v>
      </c>
      <c r="DI464" t="str">
        <f t="shared" si="479"/>
        <v>('i2023110600201','2022','in2023110400046','4'),</v>
      </c>
      <c r="DJ464" t="str">
        <f t="shared" si="480"/>
        <v>('i2023110600201','2022','in2023110400047','4');</v>
      </c>
    </row>
    <row r="465" spans="1:114" x14ac:dyDescent="0.25">
      <c r="A465" s="4" t="str">
        <f>INDEX('instansi pusat'!$B$2:$C$623,MATCH(C465,'instansi pusat'!$D$2:$D$623,0),2)</f>
        <v>i2023110600145</v>
      </c>
      <c r="B465" s="6">
        <v>5373</v>
      </c>
      <c r="C465" s="5" t="s">
        <v>606</v>
      </c>
      <c r="D465" s="6">
        <v>2022</v>
      </c>
      <c r="E465" s="6">
        <v>3</v>
      </c>
      <c r="F465" s="6">
        <v>3</v>
      </c>
      <c r="G465" s="6">
        <v>3</v>
      </c>
      <c r="H465" s="6">
        <v>3</v>
      </c>
      <c r="I465" s="6">
        <v>3</v>
      </c>
      <c r="J465" s="6">
        <v>3</v>
      </c>
      <c r="K465" s="6">
        <v>3</v>
      </c>
      <c r="L465" s="6">
        <v>3</v>
      </c>
      <c r="M465" s="6">
        <v>3</v>
      </c>
      <c r="N465" s="6">
        <v>3</v>
      </c>
      <c r="O465" s="6">
        <v>1</v>
      </c>
      <c r="P465" s="6">
        <v>2</v>
      </c>
      <c r="Q465" s="6">
        <v>2</v>
      </c>
      <c r="R465" s="6">
        <v>2</v>
      </c>
      <c r="S465" s="6">
        <v>3</v>
      </c>
      <c r="T465" s="6">
        <v>2</v>
      </c>
      <c r="U465" s="6">
        <v>3</v>
      </c>
      <c r="V465" s="6">
        <v>2</v>
      </c>
      <c r="W465" s="6">
        <v>3</v>
      </c>
      <c r="X465" s="6">
        <v>3</v>
      </c>
      <c r="Y465" s="6">
        <v>1</v>
      </c>
      <c r="Z465" s="6">
        <v>1</v>
      </c>
      <c r="AA465" s="6">
        <v>1</v>
      </c>
      <c r="AB465" s="6">
        <v>1</v>
      </c>
      <c r="AC465" s="6">
        <v>2</v>
      </c>
      <c r="AD465" s="6">
        <v>1</v>
      </c>
      <c r="AE465" s="6">
        <v>1</v>
      </c>
      <c r="AF465" s="6">
        <v>1</v>
      </c>
      <c r="AG465" s="6">
        <v>1</v>
      </c>
      <c r="AH465" s="6">
        <v>1</v>
      </c>
      <c r="AI465" s="6">
        <v>1</v>
      </c>
      <c r="AJ465" s="6">
        <v>4</v>
      </c>
      <c r="AK465" s="6">
        <v>4</v>
      </c>
      <c r="AL465" s="6">
        <v>4</v>
      </c>
      <c r="AM465" s="6">
        <v>3</v>
      </c>
      <c r="AN465" s="6">
        <v>4</v>
      </c>
      <c r="AO465" s="6">
        <v>2</v>
      </c>
      <c r="AP465" s="6">
        <v>2</v>
      </c>
      <c r="AQ465" s="6">
        <v>2</v>
      </c>
      <c r="AR465" s="6">
        <v>2</v>
      </c>
      <c r="AS465" s="6">
        <v>4</v>
      </c>
      <c r="AT465" s="6">
        <v>4</v>
      </c>
      <c r="AU465" s="6">
        <v>3</v>
      </c>
      <c r="AV465" s="6">
        <v>3</v>
      </c>
      <c r="AW465" s="6">
        <v>4</v>
      </c>
      <c r="AX465" s="6">
        <v>3</v>
      </c>
      <c r="AY465" s="6">
        <v>4</v>
      </c>
      <c r="AZ465" s="3">
        <f t="shared" si="421"/>
        <v>3</v>
      </c>
      <c r="BA465" s="3">
        <f t="shared" si="422"/>
        <v>1.75</v>
      </c>
      <c r="BB465" s="3">
        <f t="shared" si="423"/>
        <v>2.5</v>
      </c>
      <c r="BC465" s="3">
        <f t="shared" si="424"/>
        <v>3</v>
      </c>
      <c r="BD465" s="3">
        <f t="shared" si="425"/>
        <v>1.125</v>
      </c>
      <c r="BE465" s="3">
        <f t="shared" si="426"/>
        <v>1</v>
      </c>
      <c r="BF465" s="3">
        <f t="shared" si="427"/>
        <v>3.1</v>
      </c>
      <c r="BG465" s="3">
        <f t="shared" si="428"/>
        <v>3.5</v>
      </c>
      <c r="BH465" s="3">
        <f t="shared" si="429"/>
        <v>3</v>
      </c>
      <c r="BI465" s="3">
        <f t="shared" si="430"/>
        <v>2.3000000000000003</v>
      </c>
      <c r="BJ465" s="3">
        <f t="shared" si="431"/>
        <v>1.0909090909090908</v>
      </c>
      <c r="BK465" s="3">
        <f t="shared" si="432"/>
        <v>3.2582417582417582</v>
      </c>
      <c r="BL465" s="3">
        <f t="shared" si="433"/>
        <v>2.6274999999999999</v>
      </c>
      <c r="BO465" t="s">
        <v>641</v>
      </c>
      <c r="BP465" t="str">
        <f t="shared" si="434"/>
        <v>('i2023110600145','2022','in2023110400001','3'),</v>
      </c>
      <c r="BQ465" t="str">
        <f t="shared" si="435"/>
        <v>('i2023110600145','2022','in2023110400002','3'),</v>
      </c>
      <c r="BR465" t="str">
        <f t="shared" si="436"/>
        <v>('i2023110600145','2022','in2023110400003','3'),</v>
      </c>
      <c r="BS465" t="str">
        <f t="shared" si="437"/>
        <v>('i2023110600145','2022','in2023110400004','3'),</v>
      </c>
      <c r="BT465" t="str">
        <f t="shared" si="438"/>
        <v>('i2023110600145','2022','in2023110400005','3'),</v>
      </c>
      <c r="BU465" t="str">
        <f t="shared" si="439"/>
        <v>('i2023110600145','2022','in2023110400006','3'),</v>
      </c>
      <c r="BV465" t="str">
        <f t="shared" si="440"/>
        <v>('i2023110600145','2022','in2023110400007','3'),</v>
      </c>
      <c r="BW465" t="str">
        <f t="shared" si="441"/>
        <v>('i2023110600145','2022','in2023110400008','3'),</v>
      </c>
      <c r="BX465" t="str">
        <f t="shared" si="442"/>
        <v>('i2023110600145','2022','in2023110400009','3'),</v>
      </c>
      <c r="BY465" t="str">
        <f t="shared" si="443"/>
        <v>('i2023110600145','2022','in2023110400010','3'),</v>
      </c>
      <c r="BZ465" t="str">
        <f t="shared" si="444"/>
        <v>('i2023110600145','2022','in2023110400011','1'),</v>
      </c>
      <c r="CA465" t="str">
        <f t="shared" si="445"/>
        <v>('i2023110600145','2022','in2023110400012','2'),</v>
      </c>
      <c r="CB465" t="str">
        <f t="shared" si="446"/>
        <v>('i2023110600145','2022','in2023110400013','2'),</v>
      </c>
      <c r="CC465" t="str">
        <f t="shared" si="447"/>
        <v>('i2023110600145','2022','in2023110400014','2'),</v>
      </c>
      <c r="CD465" t="str">
        <f t="shared" si="448"/>
        <v>('i2023110600145','2022','in2023110400015','3'),</v>
      </c>
      <c r="CE465" t="str">
        <f t="shared" si="449"/>
        <v>('i2023110600145','2022','in2023110400016','2'),</v>
      </c>
      <c r="CF465" t="str">
        <f t="shared" si="450"/>
        <v>('i2023110600145','2022','in2023110400017','3'),</v>
      </c>
      <c r="CG465" t="str">
        <f t="shared" si="451"/>
        <v>('i2023110600145','2022','in2023110400018','2'),</v>
      </c>
      <c r="CH465" t="str">
        <f t="shared" si="452"/>
        <v>('i2023110600145','2022','in2023110400019','3'),</v>
      </c>
      <c r="CI465" t="str">
        <f t="shared" si="453"/>
        <v>('i2023110600145','2022','in2023110400020','3'),</v>
      </c>
      <c r="CJ465" t="str">
        <f t="shared" si="454"/>
        <v>('i2023110600145','2022','in2023110400021','1'),</v>
      </c>
      <c r="CK465" t="str">
        <f t="shared" si="455"/>
        <v>('i2023110600145','2022','in2023110400022','1'),</v>
      </c>
      <c r="CL465" t="str">
        <f t="shared" si="456"/>
        <v>('i2023110600145','2022','in2023110400023','1'),</v>
      </c>
      <c r="CM465" t="str">
        <f t="shared" si="457"/>
        <v>('i2023110600145','2022','in2023110400024','1'),</v>
      </c>
      <c r="CN465" t="str">
        <f t="shared" si="458"/>
        <v>('i2023110600145','2022','in2023110400025','2'),</v>
      </c>
      <c r="CO465" t="str">
        <f t="shared" si="459"/>
        <v>('i2023110600145','2022','in2023110400026','1'),</v>
      </c>
      <c r="CP465" t="str">
        <f t="shared" si="460"/>
        <v>('i2023110600145','2022','in2023110400027','1'),</v>
      </c>
      <c r="CQ465" t="str">
        <f t="shared" si="461"/>
        <v>('i2023110600145','2022','in2023110400028','1'),</v>
      </c>
      <c r="CR465" t="str">
        <f t="shared" si="462"/>
        <v>('i2023110600145','2022','in2023110400029','1'),</v>
      </c>
      <c r="CS465" t="str">
        <f t="shared" si="463"/>
        <v>('i2023110600145','2022','in2023110400030','1'),</v>
      </c>
      <c r="CT465" t="str">
        <f t="shared" si="464"/>
        <v>('i2023110600145','2022','in2023110400031','1'),</v>
      </c>
      <c r="CU465" t="str">
        <f t="shared" si="465"/>
        <v>('i2023110600145','2022','in2023110400032','4'),</v>
      </c>
      <c r="CV465" t="str">
        <f t="shared" si="466"/>
        <v>('i2023110600145','2022','in2023110400033','4'),</v>
      </c>
      <c r="CW465" t="str">
        <f t="shared" si="467"/>
        <v>('i2023110600145','2022','in2023110400034','4'),</v>
      </c>
      <c r="CX465" t="str">
        <f t="shared" si="468"/>
        <v>('i2023110600145','2022','in2023110400035','3'),</v>
      </c>
      <c r="CY465" t="str">
        <f t="shared" si="469"/>
        <v>('i2023110600145','2022','in2023110400036','4'),</v>
      </c>
      <c r="CZ465" t="str">
        <f t="shared" si="470"/>
        <v>('i2023110600145','2022','in2023110400037','2'),</v>
      </c>
      <c r="DA465" t="str">
        <f t="shared" si="471"/>
        <v>('i2023110600145','2022','in2023110400038','2'),</v>
      </c>
      <c r="DB465" t="str">
        <f t="shared" si="472"/>
        <v>('i2023110600145','2022','in2023110400039','2'),</v>
      </c>
      <c r="DC465" t="str">
        <f t="shared" si="473"/>
        <v>('i2023110600145','2022','in2023110400040','2'),</v>
      </c>
      <c r="DD465" t="str">
        <f t="shared" si="474"/>
        <v>('i2023110600145','2022','in2023110400041','4'),</v>
      </c>
      <c r="DE465" t="str">
        <f t="shared" si="475"/>
        <v>('i2023110600145','2022','in2023110400042','4'),</v>
      </c>
      <c r="DF465" t="str">
        <f t="shared" si="476"/>
        <v>('i2023110600145','2022','in2023110400043','3'),</v>
      </c>
      <c r="DG465" t="str">
        <f t="shared" si="477"/>
        <v>('i2023110600145','2022','in2023110400044','3'),</v>
      </c>
      <c r="DH465" t="str">
        <f t="shared" si="478"/>
        <v>('i2023110600145','2022','in2023110400045','4'),</v>
      </c>
      <c r="DI465" t="str">
        <f t="shared" si="479"/>
        <v>('i2023110600145','2022','in2023110400046','3'),</v>
      </c>
      <c r="DJ465" t="str">
        <f t="shared" si="480"/>
        <v>('i2023110600145','2022','in2023110400047','4');</v>
      </c>
    </row>
    <row r="466" spans="1:114" x14ac:dyDescent="0.25">
      <c r="A466" s="4" t="str">
        <f>INDEX('instansi pusat'!$B$2:$C$623,MATCH(C466,'instansi pusat'!$D$2:$D$623,0),2)</f>
        <v>i2023110600453</v>
      </c>
      <c r="B466" s="6">
        <v>7171</v>
      </c>
      <c r="C466" s="5" t="s">
        <v>552</v>
      </c>
      <c r="D466" s="6">
        <v>2022</v>
      </c>
      <c r="E466" s="6">
        <v>3</v>
      </c>
      <c r="F466" s="6">
        <v>3</v>
      </c>
      <c r="G466" s="6">
        <v>4</v>
      </c>
      <c r="H466" s="6">
        <v>3</v>
      </c>
      <c r="I466" s="6">
        <v>3</v>
      </c>
      <c r="J466" s="6">
        <v>3</v>
      </c>
      <c r="K466" s="6">
        <v>3</v>
      </c>
      <c r="L466" s="6">
        <v>3</v>
      </c>
      <c r="M466" s="6">
        <v>3</v>
      </c>
      <c r="N466" s="6">
        <v>3</v>
      </c>
      <c r="O466" s="6">
        <v>1</v>
      </c>
      <c r="P466" s="6">
        <v>1</v>
      </c>
      <c r="Q466" s="6">
        <v>1</v>
      </c>
      <c r="R466" s="6">
        <v>1</v>
      </c>
      <c r="S466" s="6">
        <v>1</v>
      </c>
      <c r="T466" s="6">
        <v>3</v>
      </c>
      <c r="U466" s="6">
        <v>2</v>
      </c>
      <c r="V466" s="6">
        <v>2</v>
      </c>
      <c r="W466" s="6">
        <v>2</v>
      </c>
      <c r="X466" s="6">
        <v>3</v>
      </c>
      <c r="Y466" s="6">
        <v>1</v>
      </c>
      <c r="Z466" s="6">
        <v>1</v>
      </c>
      <c r="AA466" s="6">
        <v>1</v>
      </c>
      <c r="AB466" s="6">
        <v>1</v>
      </c>
      <c r="AC466" s="6">
        <v>1</v>
      </c>
      <c r="AD466" s="6">
        <v>1</v>
      </c>
      <c r="AE466" s="6">
        <v>1</v>
      </c>
      <c r="AF466" s="6">
        <v>1</v>
      </c>
      <c r="AG466" s="6">
        <v>1</v>
      </c>
      <c r="AH466" s="6">
        <v>1</v>
      </c>
      <c r="AI466" s="6">
        <v>1</v>
      </c>
      <c r="AJ466" s="6">
        <v>4</v>
      </c>
      <c r="AK466" s="6">
        <v>4</v>
      </c>
      <c r="AL466" s="6">
        <v>4</v>
      </c>
      <c r="AM466" s="6">
        <v>4</v>
      </c>
      <c r="AN466" s="6">
        <v>4</v>
      </c>
      <c r="AO466" s="6">
        <v>4</v>
      </c>
      <c r="AP466" s="6">
        <v>3</v>
      </c>
      <c r="AQ466" s="6">
        <v>1</v>
      </c>
      <c r="AR466" s="6">
        <v>3</v>
      </c>
      <c r="AS466" s="6">
        <v>3</v>
      </c>
      <c r="AT466" s="6">
        <v>4</v>
      </c>
      <c r="AU466" s="6">
        <v>3</v>
      </c>
      <c r="AV466" s="6">
        <v>4</v>
      </c>
      <c r="AW466" s="6">
        <v>3</v>
      </c>
      <c r="AX466" s="6">
        <v>4</v>
      </c>
      <c r="AY466" s="6">
        <v>4</v>
      </c>
      <c r="AZ466" s="3">
        <f t="shared" si="421"/>
        <v>3.1</v>
      </c>
      <c r="BA466" s="3">
        <f t="shared" si="422"/>
        <v>1</v>
      </c>
      <c r="BB466" s="3">
        <f t="shared" si="423"/>
        <v>2</v>
      </c>
      <c r="BC466" s="3">
        <f t="shared" si="424"/>
        <v>2.5</v>
      </c>
      <c r="BD466" s="3">
        <f t="shared" si="425"/>
        <v>1</v>
      </c>
      <c r="BE466" s="3">
        <f t="shared" si="426"/>
        <v>1</v>
      </c>
      <c r="BF466" s="3">
        <f t="shared" si="427"/>
        <v>3.4000000000000004</v>
      </c>
      <c r="BG466" s="3">
        <f t="shared" si="428"/>
        <v>3.6666666666666665</v>
      </c>
      <c r="BH466" s="3">
        <f t="shared" si="429"/>
        <v>3.1</v>
      </c>
      <c r="BI466" s="3">
        <f t="shared" si="430"/>
        <v>1.7000000000000002</v>
      </c>
      <c r="BJ466" s="3">
        <f t="shared" si="431"/>
        <v>1</v>
      </c>
      <c r="BK466" s="3">
        <f t="shared" si="432"/>
        <v>3.5054945054945055</v>
      </c>
      <c r="BL466" s="3">
        <f t="shared" si="433"/>
        <v>2.5880000000000001</v>
      </c>
      <c r="BO466" t="s">
        <v>641</v>
      </c>
      <c r="BP466" t="str">
        <f t="shared" si="434"/>
        <v>('i2023110600453','2022','in2023110400001','3'),</v>
      </c>
      <c r="BQ466" t="str">
        <f t="shared" si="435"/>
        <v>('i2023110600453','2022','in2023110400002','3'),</v>
      </c>
      <c r="BR466" t="str">
        <f t="shared" si="436"/>
        <v>('i2023110600453','2022','in2023110400003','4'),</v>
      </c>
      <c r="BS466" t="str">
        <f t="shared" si="437"/>
        <v>('i2023110600453','2022','in2023110400004','3'),</v>
      </c>
      <c r="BT466" t="str">
        <f t="shared" si="438"/>
        <v>('i2023110600453','2022','in2023110400005','3'),</v>
      </c>
      <c r="BU466" t="str">
        <f t="shared" si="439"/>
        <v>('i2023110600453','2022','in2023110400006','3'),</v>
      </c>
      <c r="BV466" t="str">
        <f t="shared" si="440"/>
        <v>('i2023110600453','2022','in2023110400007','3'),</v>
      </c>
      <c r="BW466" t="str">
        <f t="shared" si="441"/>
        <v>('i2023110600453','2022','in2023110400008','3'),</v>
      </c>
      <c r="BX466" t="str">
        <f t="shared" si="442"/>
        <v>('i2023110600453','2022','in2023110400009','3'),</v>
      </c>
      <c r="BY466" t="str">
        <f t="shared" si="443"/>
        <v>('i2023110600453','2022','in2023110400010','3'),</v>
      </c>
      <c r="BZ466" t="str">
        <f t="shared" si="444"/>
        <v>('i2023110600453','2022','in2023110400011','1'),</v>
      </c>
      <c r="CA466" t="str">
        <f t="shared" si="445"/>
        <v>('i2023110600453','2022','in2023110400012','1'),</v>
      </c>
      <c r="CB466" t="str">
        <f t="shared" si="446"/>
        <v>('i2023110600453','2022','in2023110400013','1'),</v>
      </c>
      <c r="CC466" t="str">
        <f t="shared" si="447"/>
        <v>('i2023110600453','2022','in2023110400014','1'),</v>
      </c>
      <c r="CD466" t="str">
        <f t="shared" si="448"/>
        <v>('i2023110600453','2022','in2023110400015','1'),</v>
      </c>
      <c r="CE466" t="str">
        <f t="shared" si="449"/>
        <v>('i2023110600453','2022','in2023110400016','3'),</v>
      </c>
      <c r="CF466" t="str">
        <f t="shared" si="450"/>
        <v>('i2023110600453','2022','in2023110400017','2'),</v>
      </c>
      <c r="CG466" t="str">
        <f t="shared" si="451"/>
        <v>('i2023110600453','2022','in2023110400018','2'),</v>
      </c>
      <c r="CH466" t="str">
        <f t="shared" si="452"/>
        <v>('i2023110600453','2022','in2023110400019','2'),</v>
      </c>
      <c r="CI466" t="str">
        <f t="shared" si="453"/>
        <v>('i2023110600453','2022','in2023110400020','3'),</v>
      </c>
      <c r="CJ466" t="str">
        <f t="shared" si="454"/>
        <v>('i2023110600453','2022','in2023110400021','1'),</v>
      </c>
      <c r="CK466" t="str">
        <f t="shared" si="455"/>
        <v>('i2023110600453','2022','in2023110400022','1'),</v>
      </c>
      <c r="CL466" t="str">
        <f t="shared" si="456"/>
        <v>('i2023110600453','2022','in2023110400023','1'),</v>
      </c>
      <c r="CM466" t="str">
        <f t="shared" si="457"/>
        <v>('i2023110600453','2022','in2023110400024','1'),</v>
      </c>
      <c r="CN466" t="str">
        <f t="shared" si="458"/>
        <v>('i2023110600453','2022','in2023110400025','1'),</v>
      </c>
      <c r="CO466" t="str">
        <f t="shared" si="459"/>
        <v>('i2023110600453','2022','in2023110400026','1'),</v>
      </c>
      <c r="CP466" t="str">
        <f t="shared" si="460"/>
        <v>('i2023110600453','2022','in2023110400027','1'),</v>
      </c>
      <c r="CQ466" t="str">
        <f t="shared" si="461"/>
        <v>('i2023110600453','2022','in2023110400028','1'),</v>
      </c>
      <c r="CR466" t="str">
        <f t="shared" si="462"/>
        <v>('i2023110600453','2022','in2023110400029','1'),</v>
      </c>
      <c r="CS466" t="str">
        <f t="shared" si="463"/>
        <v>('i2023110600453','2022','in2023110400030','1'),</v>
      </c>
      <c r="CT466" t="str">
        <f t="shared" si="464"/>
        <v>('i2023110600453','2022','in2023110400031','1'),</v>
      </c>
      <c r="CU466" t="str">
        <f t="shared" si="465"/>
        <v>('i2023110600453','2022','in2023110400032','4'),</v>
      </c>
      <c r="CV466" t="str">
        <f t="shared" si="466"/>
        <v>('i2023110600453','2022','in2023110400033','4'),</v>
      </c>
      <c r="CW466" t="str">
        <f t="shared" si="467"/>
        <v>('i2023110600453','2022','in2023110400034','4'),</v>
      </c>
      <c r="CX466" t="str">
        <f t="shared" si="468"/>
        <v>('i2023110600453','2022','in2023110400035','4'),</v>
      </c>
      <c r="CY466" t="str">
        <f t="shared" si="469"/>
        <v>('i2023110600453','2022','in2023110400036','4'),</v>
      </c>
      <c r="CZ466" t="str">
        <f t="shared" si="470"/>
        <v>('i2023110600453','2022','in2023110400037','4'),</v>
      </c>
      <c r="DA466" t="str">
        <f t="shared" si="471"/>
        <v>('i2023110600453','2022','in2023110400038','3'),</v>
      </c>
      <c r="DB466" t="str">
        <f t="shared" si="472"/>
        <v>('i2023110600453','2022','in2023110400039','1'),</v>
      </c>
      <c r="DC466" t="str">
        <f t="shared" si="473"/>
        <v>('i2023110600453','2022','in2023110400040','3'),</v>
      </c>
      <c r="DD466" t="str">
        <f t="shared" si="474"/>
        <v>('i2023110600453','2022','in2023110400041','3'),</v>
      </c>
      <c r="DE466" t="str">
        <f t="shared" si="475"/>
        <v>('i2023110600453','2022','in2023110400042','4'),</v>
      </c>
      <c r="DF466" t="str">
        <f t="shared" si="476"/>
        <v>('i2023110600453','2022','in2023110400043','3'),</v>
      </c>
      <c r="DG466" t="str">
        <f t="shared" si="477"/>
        <v>('i2023110600453','2022','in2023110400044','4'),</v>
      </c>
      <c r="DH466" t="str">
        <f t="shared" si="478"/>
        <v>('i2023110600453','2022','in2023110400045','3'),</v>
      </c>
      <c r="DI466" t="str">
        <f t="shared" si="479"/>
        <v>('i2023110600453','2022','in2023110400046','4'),</v>
      </c>
      <c r="DJ466" t="str">
        <f t="shared" si="480"/>
        <v>('i2023110600453','2022','in2023110400047','4');</v>
      </c>
    </row>
    <row r="467" spans="1:114" x14ac:dyDescent="0.25">
      <c r="A467" s="4" t="str">
        <f>INDEX('instansi pusat'!$B$2:$C$623,MATCH(C467,'instansi pusat'!$D$2:$D$623,0),2)</f>
        <v>i2023110600361</v>
      </c>
      <c r="B467" s="6">
        <v>5278</v>
      </c>
      <c r="C467" s="5" t="s">
        <v>635</v>
      </c>
      <c r="D467" s="6">
        <v>2022</v>
      </c>
      <c r="E467" s="6">
        <v>3</v>
      </c>
      <c r="F467" s="6">
        <v>2</v>
      </c>
      <c r="G467" s="6">
        <v>4</v>
      </c>
      <c r="H467" s="6">
        <v>2</v>
      </c>
      <c r="I467" s="6">
        <v>3</v>
      </c>
      <c r="J467" s="6">
        <v>3</v>
      </c>
      <c r="K467" s="6">
        <v>3</v>
      </c>
      <c r="L467" s="6">
        <v>3</v>
      </c>
      <c r="M467" s="6">
        <v>3</v>
      </c>
      <c r="N467" s="6">
        <v>3</v>
      </c>
      <c r="O467" s="6">
        <v>1</v>
      </c>
      <c r="P467" s="6">
        <v>1</v>
      </c>
      <c r="Q467" s="6">
        <v>1</v>
      </c>
      <c r="R467" s="6">
        <v>1</v>
      </c>
      <c r="S467" s="6">
        <v>1</v>
      </c>
      <c r="T467" s="6">
        <v>2</v>
      </c>
      <c r="U467" s="6">
        <v>2</v>
      </c>
      <c r="V467" s="6">
        <v>1</v>
      </c>
      <c r="W467" s="6">
        <v>2</v>
      </c>
      <c r="X467" s="6">
        <v>1</v>
      </c>
      <c r="Y467" s="6">
        <v>1</v>
      </c>
      <c r="Z467" s="6">
        <v>1</v>
      </c>
      <c r="AA467" s="6">
        <v>1</v>
      </c>
      <c r="AB467" s="6">
        <v>1</v>
      </c>
      <c r="AC467" s="6">
        <v>1</v>
      </c>
      <c r="AD467" s="6">
        <v>1</v>
      </c>
      <c r="AE467" s="6">
        <v>1</v>
      </c>
      <c r="AF467" s="6">
        <v>1</v>
      </c>
      <c r="AG467" s="6">
        <v>1</v>
      </c>
      <c r="AH467" s="6">
        <v>1</v>
      </c>
      <c r="AI467" s="6">
        <v>1</v>
      </c>
      <c r="AJ467" s="6">
        <v>4</v>
      </c>
      <c r="AK467" s="6">
        <v>4</v>
      </c>
      <c r="AL467" s="6">
        <v>4</v>
      </c>
      <c r="AM467" s="6">
        <v>4</v>
      </c>
      <c r="AN467" s="6">
        <v>3</v>
      </c>
      <c r="AO467" s="6">
        <v>1</v>
      </c>
      <c r="AP467" s="6">
        <v>1</v>
      </c>
      <c r="AQ467" s="6">
        <v>1</v>
      </c>
      <c r="AR467" s="6">
        <v>1</v>
      </c>
      <c r="AS467" s="6">
        <v>1</v>
      </c>
      <c r="AT467" s="6">
        <v>4</v>
      </c>
      <c r="AU467" s="6">
        <v>1</v>
      </c>
      <c r="AV467" s="6">
        <v>2</v>
      </c>
      <c r="AW467" s="6">
        <v>4</v>
      </c>
      <c r="AX467" s="6">
        <v>3</v>
      </c>
      <c r="AY467" s="6">
        <v>2</v>
      </c>
      <c r="AZ467" s="3">
        <f t="shared" si="421"/>
        <v>2.9000000000000004</v>
      </c>
      <c r="BA467" s="3">
        <f t="shared" si="422"/>
        <v>1</v>
      </c>
      <c r="BB467" s="3">
        <f t="shared" si="423"/>
        <v>1.5</v>
      </c>
      <c r="BC467" s="3">
        <f t="shared" si="424"/>
        <v>1.5</v>
      </c>
      <c r="BD467" s="3">
        <f t="shared" si="425"/>
        <v>1</v>
      </c>
      <c r="BE467" s="3">
        <f t="shared" si="426"/>
        <v>1</v>
      </c>
      <c r="BF467" s="3">
        <f t="shared" si="427"/>
        <v>2.4000000000000004</v>
      </c>
      <c r="BG467" s="3">
        <f t="shared" si="428"/>
        <v>2.6666666666666665</v>
      </c>
      <c r="BH467" s="3">
        <f t="shared" si="429"/>
        <v>2.9000000000000004</v>
      </c>
      <c r="BI467" s="3">
        <f t="shared" si="430"/>
        <v>1.3</v>
      </c>
      <c r="BJ467" s="3">
        <f t="shared" si="431"/>
        <v>1</v>
      </c>
      <c r="BK467" s="3">
        <f t="shared" si="432"/>
        <v>2.5054945054945055</v>
      </c>
      <c r="BL467" s="3">
        <f t="shared" si="433"/>
        <v>2.0070000000000001</v>
      </c>
      <c r="BO467" t="s">
        <v>641</v>
      </c>
      <c r="BP467" t="str">
        <f t="shared" si="434"/>
        <v>('i2023110600361','2022','in2023110400001','3'),</v>
      </c>
      <c r="BQ467" t="str">
        <f t="shared" si="435"/>
        <v>('i2023110600361','2022','in2023110400002','2'),</v>
      </c>
      <c r="BR467" t="str">
        <f t="shared" si="436"/>
        <v>('i2023110600361','2022','in2023110400003','4'),</v>
      </c>
      <c r="BS467" t="str">
        <f t="shared" si="437"/>
        <v>('i2023110600361','2022','in2023110400004','2'),</v>
      </c>
      <c r="BT467" t="str">
        <f t="shared" si="438"/>
        <v>('i2023110600361','2022','in2023110400005','3'),</v>
      </c>
      <c r="BU467" t="str">
        <f t="shared" si="439"/>
        <v>('i2023110600361','2022','in2023110400006','3'),</v>
      </c>
      <c r="BV467" t="str">
        <f t="shared" si="440"/>
        <v>('i2023110600361','2022','in2023110400007','3'),</v>
      </c>
      <c r="BW467" t="str">
        <f t="shared" si="441"/>
        <v>('i2023110600361','2022','in2023110400008','3'),</v>
      </c>
      <c r="BX467" t="str">
        <f t="shared" si="442"/>
        <v>('i2023110600361','2022','in2023110400009','3'),</v>
      </c>
      <c r="BY467" t="str">
        <f t="shared" si="443"/>
        <v>('i2023110600361','2022','in2023110400010','3'),</v>
      </c>
      <c r="BZ467" t="str">
        <f t="shared" si="444"/>
        <v>('i2023110600361','2022','in2023110400011','1'),</v>
      </c>
      <c r="CA467" t="str">
        <f t="shared" si="445"/>
        <v>('i2023110600361','2022','in2023110400012','1'),</v>
      </c>
      <c r="CB467" t="str">
        <f t="shared" si="446"/>
        <v>('i2023110600361','2022','in2023110400013','1'),</v>
      </c>
      <c r="CC467" t="str">
        <f t="shared" si="447"/>
        <v>('i2023110600361','2022','in2023110400014','1'),</v>
      </c>
      <c r="CD467" t="str">
        <f t="shared" si="448"/>
        <v>('i2023110600361','2022','in2023110400015','1'),</v>
      </c>
      <c r="CE467" t="str">
        <f t="shared" si="449"/>
        <v>('i2023110600361','2022','in2023110400016','2'),</v>
      </c>
      <c r="CF467" t="str">
        <f t="shared" si="450"/>
        <v>('i2023110600361','2022','in2023110400017','2'),</v>
      </c>
      <c r="CG467" t="str">
        <f t="shared" si="451"/>
        <v>('i2023110600361','2022','in2023110400018','1'),</v>
      </c>
      <c r="CH467" t="str">
        <f t="shared" si="452"/>
        <v>('i2023110600361','2022','in2023110400019','2'),</v>
      </c>
      <c r="CI467" t="str">
        <f t="shared" si="453"/>
        <v>('i2023110600361','2022','in2023110400020','1'),</v>
      </c>
      <c r="CJ467" t="str">
        <f t="shared" si="454"/>
        <v>('i2023110600361','2022','in2023110400021','1'),</v>
      </c>
      <c r="CK467" t="str">
        <f t="shared" si="455"/>
        <v>('i2023110600361','2022','in2023110400022','1'),</v>
      </c>
      <c r="CL467" t="str">
        <f t="shared" si="456"/>
        <v>('i2023110600361','2022','in2023110400023','1'),</v>
      </c>
      <c r="CM467" t="str">
        <f t="shared" si="457"/>
        <v>('i2023110600361','2022','in2023110400024','1'),</v>
      </c>
      <c r="CN467" t="str">
        <f t="shared" si="458"/>
        <v>('i2023110600361','2022','in2023110400025','1'),</v>
      </c>
      <c r="CO467" t="str">
        <f t="shared" si="459"/>
        <v>('i2023110600361','2022','in2023110400026','1'),</v>
      </c>
      <c r="CP467" t="str">
        <f t="shared" si="460"/>
        <v>('i2023110600361','2022','in2023110400027','1'),</v>
      </c>
      <c r="CQ467" t="str">
        <f t="shared" si="461"/>
        <v>('i2023110600361','2022','in2023110400028','1'),</v>
      </c>
      <c r="CR467" t="str">
        <f t="shared" si="462"/>
        <v>('i2023110600361','2022','in2023110400029','1'),</v>
      </c>
      <c r="CS467" t="str">
        <f t="shared" si="463"/>
        <v>('i2023110600361','2022','in2023110400030','1'),</v>
      </c>
      <c r="CT467" t="str">
        <f t="shared" si="464"/>
        <v>('i2023110600361','2022','in2023110400031','1'),</v>
      </c>
      <c r="CU467" t="str">
        <f t="shared" si="465"/>
        <v>('i2023110600361','2022','in2023110400032','4'),</v>
      </c>
      <c r="CV467" t="str">
        <f t="shared" si="466"/>
        <v>('i2023110600361','2022','in2023110400033','4'),</v>
      </c>
      <c r="CW467" t="str">
        <f t="shared" si="467"/>
        <v>('i2023110600361','2022','in2023110400034','4'),</v>
      </c>
      <c r="CX467" t="str">
        <f t="shared" si="468"/>
        <v>('i2023110600361','2022','in2023110400035','4'),</v>
      </c>
      <c r="CY467" t="str">
        <f t="shared" si="469"/>
        <v>('i2023110600361','2022','in2023110400036','3'),</v>
      </c>
      <c r="CZ467" t="str">
        <f t="shared" si="470"/>
        <v>('i2023110600361','2022','in2023110400037','1'),</v>
      </c>
      <c r="DA467" t="str">
        <f t="shared" si="471"/>
        <v>('i2023110600361','2022','in2023110400038','1'),</v>
      </c>
      <c r="DB467" t="str">
        <f t="shared" si="472"/>
        <v>('i2023110600361','2022','in2023110400039','1'),</v>
      </c>
      <c r="DC467" t="str">
        <f t="shared" si="473"/>
        <v>('i2023110600361','2022','in2023110400040','1'),</v>
      </c>
      <c r="DD467" t="str">
        <f t="shared" si="474"/>
        <v>('i2023110600361','2022','in2023110400041','1'),</v>
      </c>
      <c r="DE467" t="str">
        <f t="shared" si="475"/>
        <v>('i2023110600361','2022','in2023110400042','4'),</v>
      </c>
      <c r="DF467" t="str">
        <f t="shared" si="476"/>
        <v>('i2023110600361','2022','in2023110400043','1'),</v>
      </c>
      <c r="DG467" t="str">
        <f t="shared" si="477"/>
        <v>('i2023110600361','2022','in2023110400044','2'),</v>
      </c>
      <c r="DH467" t="str">
        <f t="shared" si="478"/>
        <v>('i2023110600361','2022','in2023110400045','4'),</v>
      </c>
      <c r="DI467" t="str">
        <f t="shared" si="479"/>
        <v>('i2023110600361','2022','in2023110400046','3'),</v>
      </c>
      <c r="DJ467" t="str">
        <f t="shared" si="480"/>
        <v>('i2023110600361','2022','in2023110400047','2');</v>
      </c>
    </row>
    <row r="468" spans="1:114" x14ac:dyDescent="0.25">
      <c r="A468" s="4" t="str">
        <f>INDEX('instansi pusat'!$B$2:$C$623,MATCH(C468,'instansi pusat'!$D$2:$D$623,0),2)</f>
        <v>i2023110600163</v>
      </c>
      <c r="B468" s="6">
        <v>5571</v>
      </c>
      <c r="C468" s="5" t="s">
        <v>3</v>
      </c>
      <c r="D468" s="6">
        <v>2022</v>
      </c>
      <c r="E468" s="6">
        <v>3</v>
      </c>
      <c r="F468" s="6">
        <v>3</v>
      </c>
      <c r="G468" s="6">
        <v>4</v>
      </c>
      <c r="H468" s="6">
        <v>3</v>
      </c>
      <c r="I468" s="6">
        <v>3</v>
      </c>
      <c r="J468" s="6">
        <v>3</v>
      </c>
      <c r="K468" s="6">
        <v>3</v>
      </c>
      <c r="L468" s="6">
        <v>4</v>
      </c>
      <c r="M468" s="6">
        <v>4</v>
      </c>
      <c r="N468" s="6">
        <v>4</v>
      </c>
      <c r="O468" s="6">
        <v>2</v>
      </c>
      <c r="P468" s="6">
        <v>2</v>
      </c>
      <c r="Q468" s="6">
        <v>4</v>
      </c>
      <c r="R468" s="6">
        <v>3</v>
      </c>
      <c r="S468" s="6">
        <v>4</v>
      </c>
      <c r="T468" s="6">
        <v>4</v>
      </c>
      <c r="U468" s="6">
        <v>3</v>
      </c>
      <c r="V468" s="6">
        <v>1</v>
      </c>
      <c r="W468" s="6">
        <v>5</v>
      </c>
      <c r="X468" s="6">
        <v>4</v>
      </c>
      <c r="Y468" s="6">
        <v>1</v>
      </c>
      <c r="Z468" s="6">
        <v>1</v>
      </c>
      <c r="AA468" s="6">
        <v>1</v>
      </c>
      <c r="AB468" s="6">
        <v>1</v>
      </c>
      <c r="AC468" s="6">
        <v>2</v>
      </c>
      <c r="AD468" s="6">
        <v>1</v>
      </c>
      <c r="AE468" s="6">
        <v>1</v>
      </c>
      <c r="AF468" s="6">
        <v>1</v>
      </c>
      <c r="AG468" s="6">
        <v>1</v>
      </c>
      <c r="AH468" s="6">
        <v>1</v>
      </c>
      <c r="AI468" s="6">
        <v>1</v>
      </c>
      <c r="AJ468" s="6">
        <v>3</v>
      </c>
      <c r="AK468" s="6">
        <v>3</v>
      </c>
      <c r="AL468" s="6">
        <v>3</v>
      </c>
      <c r="AM468" s="6">
        <v>3</v>
      </c>
      <c r="AN468" s="6">
        <v>3</v>
      </c>
      <c r="AO468" s="6">
        <v>3</v>
      </c>
      <c r="AP468" s="6">
        <v>3</v>
      </c>
      <c r="AQ468" s="6">
        <v>3</v>
      </c>
      <c r="AR468" s="6">
        <v>3</v>
      </c>
      <c r="AS468" s="6">
        <v>3</v>
      </c>
      <c r="AT468" s="6">
        <v>3</v>
      </c>
      <c r="AU468" s="6">
        <v>3</v>
      </c>
      <c r="AV468" s="6">
        <v>2</v>
      </c>
      <c r="AW468" s="6">
        <v>4</v>
      </c>
      <c r="AX468" s="6">
        <v>3</v>
      </c>
      <c r="AY468" s="6">
        <v>3</v>
      </c>
      <c r="AZ468" s="3">
        <f t="shared" si="421"/>
        <v>3.4000000000000004</v>
      </c>
      <c r="BA468" s="3">
        <f t="shared" si="422"/>
        <v>2.75</v>
      </c>
      <c r="BB468" s="3">
        <f t="shared" si="423"/>
        <v>3</v>
      </c>
      <c r="BC468" s="3">
        <f t="shared" si="424"/>
        <v>4.5</v>
      </c>
      <c r="BD468" s="3">
        <f t="shared" si="425"/>
        <v>1.125</v>
      </c>
      <c r="BE468" s="3">
        <f t="shared" si="426"/>
        <v>1</v>
      </c>
      <c r="BF468" s="3">
        <f t="shared" si="427"/>
        <v>3</v>
      </c>
      <c r="BG468" s="3">
        <f t="shared" si="428"/>
        <v>3</v>
      </c>
      <c r="BH468" s="3">
        <f t="shared" si="429"/>
        <v>3.4000000000000004</v>
      </c>
      <c r="BI468" s="3">
        <f t="shared" si="430"/>
        <v>3.2</v>
      </c>
      <c r="BJ468" s="3">
        <f t="shared" si="431"/>
        <v>1.0909090909090908</v>
      </c>
      <c r="BK468" s="3">
        <f t="shared" si="432"/>
        <v>3</v>
      </c>
      <c r="BL468" s="3">
        <f t="shared" si="433"/>
        <v>2.7869999999999999</v>
      </c>
      <c r="BO468" t="s">
        <v>641</v>
      </c>
      <c r="BP468" t="str">
        <f t="shared" si="434"/>
        <v>('i2023110600163','2022','in2023110400001','3'),</v>
      </c>
      <c r="BQ468" t="str">
        <f t="shared" si="435"/>
        <v>('i2023110600163','2022','in2023110400002','3'),</v>
      </c>
      <c r="BR468" t="str">
        <f t="shared" si="436"/>
        <v>('i2023110600163','2022','in2023110400003','4'),</v>
      </c>
      <c r="BS468" t="str">
        <f t="shared" si="437"/>
        <v>('i2023110600163','2022','in2023110400004','3'),</v>
      </c>
      <c r="BT468" t="str">
        <f t="shared" si="438"/>
        <v>('i2023110600163','2022','in2023110400005','3'),</v>
      </c>
      <c r="BU468" t="str">
        <f t="shared" si="439"/>
        <v>('i2023110600163','2022','in2023110400006','3'),</v>
      </c>
      <c r="BV468" t="str">
        <f t="shared" si="440"/>
        <v>('i2023110600163','2022','in2023110400007','3'),</v>
      </c>
      <c r="BW468" t="str">
        <f t="shared" si="441"/>
        <v>('i2023110600163','2022','in2023110400008','4'),</v>
      </c>
      <c r="BX468" t="str">
        <f t="shared" si="442"/>
        <v>('i2023110600163','2022','in2023110400009','4'),</v>
      </c>
      <c r="BY468" t="str">
        <f t="shared" si="443"/>
        <v>('i2023110600163','2022','in2023110400010','4'),</v>
      </c>
      <c r="BZ468" t="str">
        <f t="shared" si="444"/>
        <v>('i2023110600163','2022','in2023110400011','2'),</v>
      </c>
      <c r="CA468" t="str">
        <f t="shared" si="445"/>
        <v>('i2023110600163','2022','in2023110400012','2'),</v>
      </c>
      <c r="CB468" t="str">
        <f t="shared" si="446"/>
        <v>('i2023110600163','2022','in2023110400013','4'),</v>
      </c>
      <c r="CC468" t="str">
        <f t="shared" si="447"/>
        <v>('i2023110600163','2022','in2023110400014','3'),</v>
      </c>
      <c r="CD468" t="str">
        <f t="shared" si="448"/>
        <v>('i2023110600163','2022','in2023110400015','4'),</v>
      </c>
      <c r="CE468" t="str">
        <f t="shared" si="449"/>
        <v>('i2023110600163','2022','in2023110400016','4'),</v>
      </c>
      <c r="CF468" t="str">
        <f t="shared" si="450"/>
        <v>('i2023110600163','2022','in2023110400017','3'),</v>
      </c>
      <c r="CG468" t="str">
        <f t="shared" si="451"/>
        <v>('i2023110600163','2022','in2023110400018','1'),</v>
      </c>
      <c r="CH468" t="str">
        <f t="shared" si="452"/>
        <v>('i2023110600163','2022','in2023110400019','5'),</v>
      </c>
      <c r="CI468" t="str">
        <f t="shared" si="453"/>
        <v>('i2023110600163','2022','in2023110400020','4'),</v>
      </c>
      <c r="CJ468" t="str">
        <f t="shared" si="454"/>
        <v>('i2023110600163','2022','in2023110400021','1'),</v>
      </c>
      <c r="CK468" t="str">
        <f t="shared" si="455"/>
        <v>('i2023110600163','2022','in2023110400022','1'),</v>
      </c>
      <c r="CL468" t="str">
        <f t="shared" si="456"/>
        <v>('i2023110600163','2022','in2023110400023','1'),</v>
      </c>
      <c r="CM468" t="str">
        <f t="shared" si="457"/>
        <v>('i2023110600163','2022','in2023110400024','1'),</v>
      </c>
      <c r="CN468" t="str">
        <f t="shared" si="458"/>
        <v>('i2023110600163','2022','in2023110400025','2'),</v>
      </c>
      <c r="CO468" t="str">
        <f t="shared" si="459"/>
        <v>('i2023110600163','2022','in2023110400026','1'),</v>
      </c>
      <c r="CP468" t="str">
        <f t="shared" si="460"/>
        <v>('i2023110600163','2022','in2023110400027','1'),</v>
      </c>
      <c r="CQ468" t="str">
        <f t="shared" si="461"/>
        <v>('i2023110600163','2022','in2023110400028','1'),</v>
      </c>
      <c r="CR468" t="str">
        <f t="shared" si="462"/>
        <v>('i2023110600163','2022','in2023110400029','1'),</v>
      </c>
      <c r="CS468" t="str">
        <f t="shared" si="463"/>
        <v>('i2023110600163','2022','in2023110400030','1'),</v>
      </c>
      <c r="CT468" t="str">
        <f t="shared" si="464"/>
        <v>('i2023110600163','2022','in2023110400031','1'),</v>
      </c>
      <c r="CU468" t="str">
        <f t="shared" si="465"/>
        <v>('i2023110600163','2022','in2023110400032','3'),</v>
      </c>
      <c r="CV468" t="str">
        <f t="shared" si="466"/>
        <v>('i2023110600163','2022','in2023110400033','3'),</v>
      </c>
      <c r="CW468" t="str">
        <f t="shared" si="467"/>
        <v>('i2023110600163','2022','in2023110400034','3'),</v>
      </c>
      <c r="CX468" t="str">
        <f t="shared" si="468"/>
        <v>('i2023110600163','2022','in2023110400035','3'),</v>
      </c>
      <c r="CY468" t="str">
        <f t="shared" si="469"/>
        <v>('i2023110600163','2022','in2023110400036','3'),</v>
      </c>
      <c r="CZ468" t="str">
        <f t="shared" si="470"/>
        <v>('i2023110600163','2022','in2023110400037','3'),</v>
      </c>
      <c r="DA468" t="str">
        <f t="shared" si="471"/>
        <v>('i2023110600163','2022','in2023110400038','3'),</v>
      </c>
      <c r="DB468" t="str">
        <f t="shared" si="472"/>
        <v>('i2023110600163','2022','in2023110400039','3'),</v>
      </c>
      <c r="DC468" t="str">
        <f t="shared" si="473"/>
        <v>('i2023110600163','2022','in2023110400040','3'),</v>
      </c>
      <c r="DD468" t="str">
        <f t="shared" si="474"/>
        <v>('i2023110600163','2022','in2023110400041','3'),</v>
      </c>
      <c r="DE468" t="str">
        <f t="shared" si="475"/>
        <v>('i2023110600163','2022','in2023110400042','3'),</v>
      </c>
      <c r="DF468" t="str">
        <f t="shared" si="476"/>
        <v>('i2023110600163','2022','in2023110400043','3'),</v>
      </c>
      <c r="DG468" t="str">
        <f t="shared" si="477"/>
        <v>('i2023110600163','2022','in2023110400044','2'),</v>
      </c>
      <c r="DH468" t="str">
        <f t="shared" si="478"/>
        <v>('i2023110600163','2022','in2023110400045','4'),</v>
      </c>
      <c r="DI468" t="str">
        <f t="shared" si="479"/>
        <v>('i2023110600163','2022','in2023110400046','3'),</v>
      </c>
      <c r="DJ468" t="str">
        <f t="shared" si="480"/>
        <v>('i2023110600163','2022','in2023110400047','3');</v>
      </c>
    </row>
    <row r="469" spans="1:114" x14ac:dyDescent="0.25">
      <c r="A469" s="4" t="str">
        <f>INDEX('instansi pusat'!$B$2:$C$623,MATCH(C469,'instansi pusat'!$D$2:$D$623,0),2)</f>
        <v>i2023110600305</v>
      </c>
      <c r="B469" s="6">
        <v>8072</v>
      </c>
      <c r="C469" s="5" t="s">
        <v>603</v>
      </c>
      <c r="D469" s="6">
        <v>2022</v>
      </c>
      <c r="E469" s="6">
        <v>2</v>
      </c>
      <c r="F469" s="6">
        <v>1</v>
      </c>
      <c r="G469" s="6">
        <v>1</v>
      </c>
      <c r="H469" s="6">
        <v>1</v>
      </c>
      <c r="I469" s="6">
        <v>1</v>
      </c>
      <c r="J469" s="6">
        <v>1</v>
      </c>
      <c r="K469" s="6">
        <v>1</v>
      </c>
      <c r="L469" s="6">
        <v>1</v>
      </c>
      <c r="M469" s="6">
        <v>1</v>
      </c>
      <c r="N469" s="6">
        <v>1</v>
      </c>
      <c r="O469" s="6">
        <v>2</v>
      </c>
      <c r="P469" s="6">
        <v>2</v>
      </c>
      <c r="Q469" s="6">
        <v>1</v>
      </c>
      <c r="R469" s="6">
        <v>1</v>
      </c>
      <c r="S469" s="6">
        <v>1</v>
      </c>
      <c r="T469" s="6">
        <v>1</v>
      </c>
      <c r="U469" s="6">
        <v>1</v>
      </c>
      <c r="V469" s="6">
        <v>1</v>
      </c>
      <c r="W469" s="6">
        <v>1</v>
      </c>
      <c r="X469" s="6">
        <v>2</v>
      </c>
      <c r="Y469" s="6">
        <v>1</v>
      </c>
      <c r="Z469" s="6">
        <v>1</v>
      </c>
      <c r="AA469" s="6">
        <v>1</v>
      </c>
      <c r="AB469" s="6">
        <v>1</v>
      </c>
      <c r="AC469" s="6">
        <v>1</v>
      </c>
      <c r="AD469" s="6">
        <v>1</v>
      </c>
      <c r="AE469" s="6">
        <v>1</v>
      </c>
      <c r="AF469" s="6">
        <v>1</v>
      </c>
      <c r="AG469" s="6">
        <v>1</v>
      </c>
      <c r="AH469" s="6">
        <v>1</v>
      </c>
      <c r="AI469" s="6">
        <v>1</v>
      </c>
      <c r="AJ469" s="6">
        <v>1</v>
      </c>
      <c r="AK469" s="6">
        <v>4</v>
      </c>
      <c r="AL469" s="6">
        <v>4</v>
      </c>
      <c r="AM469" s="6">
        <v>3</v>
      </c>
      <c r="AN469" s="6">
        <v>4</v>
      </c>
      <c r="AO469" s="6">
        <v>3</v>
      </c>
      <c r="AP469" s="6">
        <v>3</v>
      </c>
      <c r="AQ469" s="6">
        <v>1</v>
      </c>
      <c r="AR469" s="6">
        <v>3</v>
      </c>
      <c r="AS469" s="6">
        <v>4</v>
      </c>
      <c r="AT469" s="6">
        <v>1</v>
      </c>
      <c r="AU469" s="6">
        <v>1</v>
      </c>
      <c r="AV469" s="6">
        <v>3</v>
      </c>
      <c r="AW469" s="6">
        <v>3</v>
      </c>
      <c r="AX469" s="6">
        <v>4</v>
      </c>
      <c r="AY469" s="6">
        <v>1</v>
      </c>
      <c r="AZ469" s="3">
        <f t="shared" si="421"/>
        <v>1.1000000000000001</v>
      </c>
      <c r="BA469" s="3">
        <f t="shared" si="422"/>
        <v>1.5</v>
      </c>
      <c r="BB469" s="3">
        <f t="shared" si="423"/>
        <v>1</v>
      </c>
      <c r="BC469" s="3">
        <f t="shared" si="424"/>
        <v>1.5</v>
      </c>
      <c r="BD469" s="3">
        <f t="shared" si="425"/>
        <v>1</v>
      </c>
      <c r="BE469" s="3">
        <f t="shared" si="426"/>
        <v>1</v>
      </c>
      <c r="BF469" s="3">
        <f t="shared" si="427"/>
        <v>3</v>
      </c>
      <c r="BG469" s="3">
        <f t="shared" si="428"/>
        <v>2.1666666666666665</v>
      </c>
      <c r="BH469" s="3">
        <f t="shared" si="429"/>
        <v>1.1000000000000001</v>
      </c>
      <c r="BI469" s="3">
        <f t="shared" si="430"/>
        <v>1.3</v>
      </c>
      <c r="BJ469" s="3">
        <f t="shared" si="431"/>
        <v>1</v>
      </c>
      <c r="BK469" s="3">
        <f t="shared" si="432"/>
        <v>2.6703296703296702</v>
      </c>
      <c r="BL469" s="3">
        <f t="shared" si="433"/>
        <v>1.8479999999999999</v>
      </c>
      <c r="BO469" t="s">
        <v>641</v>
      </c>
      <c r="BP469" t="str">
        <f t="shared" si="434"/>
        <v>('i2023110600305','2022','in2023110400001','2'),</v>
      </c>
      <c r="BQ469" t="str">
        <f t="shared" si="435"/>
        <v>('i2023110600305','2022','in2023110400002','1'),</v>
      </c>
      <c r="BR469" t="str">
        <f t="shared" si="436"/>
        <v>('i2023110600305','2022','in2023110400003','1'),</v>
      </c>
      <c r="BS469" t="str">
        <f t="shared" si="437"/>
        <v>('i2023110600305','2022','in2023110400004','1'),</v>
      </c>
      <c r="BT469" t="str">
        <f t="shared" si="438"/>
        <v>('i2023110600305','2022','in2023110400005','1'),</v>
      </c>
      <c r="BU469" t="str">
        <f t="shared" si="439"/>
        <v>('i2023110600305','2022','in2023110400006','1'),</v>
      </c>
      <c r="BV469" t="str">
        <f t="shared" si="440"/>
        <v>('i2023110600305','2022','in2023110400007','1'),</v>
      </c>
      <c r="BW469" t="str">
        <f t="shared" si="441"/>
        <v>('i2023110600305','2022','in2023110400008','1'),</v>
      </c>
      <c r="BX469" t="str">
        <f t="shared" si="442"/>
        <v>('i2023110600305','2022','in2023110400009','1'),</v>
      </c>
      <c r="BY469" t="str">
        <f t="shared" si="443"/>
        <v>('i2023110600305','2022','in2023110400010','1'),</v>
      </c>
      <c r="BZ469" t="str">
        <f t="shared" si="444"/>
        <v>('i2023110600305','2022','in2023110400011','2'),</v>
      </c>
      <c r="CA469" t="str">
        <f t="shared" si="445"/>
        <v>('i2023110600305','2022','in2023110400012','2'),</v>
      </c>
      <c r="CB469" t="str">
        <f t="shared" si="446"/>
        <v>('i2023110600305','2022','in2023110400013','1'),</v>
      </c>
      <c r="CC469" t="str">
        <f t="shared" si="447"/>
        <v>('i2023110600305','2022','in2023110400014','1'),</v>
      </c>
      <c r="CD469" t="str">
        <f t="shared" si="448"/>
        <v>('i2023110600305','2022','in2023110400015','1'),</v>
      </c>
      <c r="CE469" t="str">
        <f t="shared" si="449"/>
        <v>('i2023110600305','2022','in2023110400016','1'),</v>
      </c>
      <c r="CF469" t="str">
        <f t="shared" si="450"/>
        <v>('i2023110600305','2022','in2023110400017','1'),</v>
      </c>
      <c r="CG469" t="str">
        <f t="shared" si="451"/>
        <v>('i2023110600305','2022','in2023110400018','1'),</v>
      </c>
      <c r="CH469" t="str">
        <f t="shared" si="452"/>
        <v>('i2023110600305','2022','in2023110400019','1'),</v>
      </c>
      <c r="CI469" t="str">
        <f t="shared" si="453"/>
        <v>('i2023110600305','2022','in2023110400020','2'),</v>
      </c>
      <c r="CJ469" t="str">
        <f t="shared" si="454"/>
        <v>('i2023110600305','2022','in2023110400021','1'),</v>
      </c>
      <c r="CK469" t="str">
        <f t="shared" si="455"/>
        <v>('i2023110600305','2022','in2023110400022','1'),</v>
      </c>
      <c r="CL469" t="str">
        <f t="shared" si="456"/>
        <v>('i2023110600305','2022','in2023110400023','1'),</v>
      </c>
      <c r="CM469" t="str">
        <f t="shared" si="457"/>
        <v>('i2023110600305','2022','in2023110400024','1'),</v>
      </c>
      <c r="CN469" t="str">
        <f t="shared" si="458"/>
        <v>('i2023110600305','2022','in2023110400025','1'),</v>
      </c>
      <c r="CO469" t="str">
        <f t="shared" si="459"/>
        <v>('i2023110600305','2022','in2023110400026','1'),</v>
      </c>
      <c r="CP469" t="str">
        <f t="shared" si="460"/>
        <v>('i2023110600305','2022','in2023110400027','1'),</v>
      </c>
      <c r="CQ469" t="str">
        <f t="shared" si="461"/>
        <v>('i2023110600305','2022','in2023110400028','1'),</v>
      </c>
      <c r="CR469" t="str">
        <f t="shared" si="462"/>
        <v>('i2023110600305','2022','in2023110400029','1'),</v>
      </c>
      <c r="CS469" t="str">
        <f t="shared" si="463"/>
        <v>('i2023110600305','2022','in2023110400030','1'),</v>
      </c>
      <c r="CT469" t="str">
        <f t="shared" si="464"/>
        <v>('i2023110600305','2022','in2023110400031','1'),</v>
      </c>
      <c r="CU469" t="str">
        <f t="shared" si="465"/>
        <v>('i2023110600305','2022','in2023110400032','1'),</v>
      </c>
      <c r="CV469" t="str">
        <f t="shared" si="466"/>
        <v>('i2023110600305','2022','in2023110400033','4'),</v>
      </c>
      <c r="CW469" t="str">
        <f t="shared" si="467"/>
        <v>('i2023110600305','2022','in2023110400034','4'),</v>
      </c>
      <c r="CX469" t="str">
        <f t="shared" si="468"/>
        <v>('i2023110600305','2022','in2023110400035','3'),</v>
      </c>
      <c r="CY469" t="str">
        <f t="shared" si="469"/>
        <v>('i2023110600305','2022','in2023110400036','4'),</v>
      </c>
      <c r="CZ469" t="str">
        <f t="shared" si="470"/>
        <v>('i2023110600305','2022','in2023110400037','3'),</v>
      </c>
      <c r="DA469" t="str">
        <f t="shared" si="471"/>
        <v>('i2023110600305','2022','in2023110400038','3'),</v>
      </c>
      <c r="DB469" t="str">
        <f t="shared" si="472"/>
        <v>('i2023110600305','2022','in2023110400039','1'),</v>
      </c>
      <c r="DC469" t="str">
        <f t="shared" si="473"/>
        <v>('i2023110600305','2022','in2023110400040','3'),</v>
      </c>
      <c r="DD469" t="str">
        <f t="shared" si="474"/>
        <v>('i2023110600305','2022','in2023110400041','4'),</v>
      </c>
      <c r="DE469" t="str">
        <f t="shared" si="475"/>
        <v>('i2023110600305','2022','in2023110400042','1'),</v>
      </c>
      <c r="DF469" t="str">
        <f t="shared" si="476"/>
        <v>('i2023110600305','2022','in2023110400043','1'),</v>
      </c>
      <c r="DG469" t="str">
        <f t="shared" si="477"/>
        <v>('i2023110600305','2022','in2023110400044','3'),</v>
      </c>
      <c r="DH469" t="str">
        <f t="shared" si="478"/>
        <v>('i2023110600305','2022','in2023110400045','3'),</v>
      </c>
      <c r="DI469" t="str">
        <f t="shared" si="479"/>
        <v>('i2023110600305','2022','in2023110400046','4'),</v>
      </c>
      <c r="DJ469" t="str">
        <f t="shared" si="480"/>
        <v>('i2023110600305','2022','in2023110400047','1');</v>
      </c>
    </row>
    <row r="470" spans="1:114" x14ac:dyDescent="0.25">
      <c r="A470" s="4" t="str">
        <f>INDEX('instansi pusat'!$B$2:$C$623,MATCH(C470,'instansi pusat'!$D$2:$D$623,0),2)</f>
        <v>i2023110600420</v>
      </c>
      <c r="B470" s="6">
        <v>6577</v>
      </c>
      <c r="C470" s="5" t="s">
        <v>582</v>
      </c>
      <c r="D470" s="6">
        <v>2022</v>
      </c>
      <c r="E470" s="6">
        <v>3</v>
      </c>
      <c r="F470" s="6">
        <v>3</v>
      </c>
      <c r="G470" s="6">
        <v>4</v>
      </c>
      <c r="H470" s="6">
        <v>2</v>
      </c>
      <c r="I470" s="6">
        <v>3</v>
      </c>
      <c r="J470" s="6">
        <v>3</v>
      </c>
      <c r="K470" s="6">
        <v>3</v>
      </c>
      <c r="L470" s="6">
        <v>3</v>
      </c>
      <c r="M470" s="6">
        <v>3</v>
      </c>
      <c r="N470" s="6">
        <v>3</v>
      </c>
      <c r="O470" s="6">
        <v>2</v>
      </c>
      <c r="P470" s="6">
        <v>2</v>
      </c>
      <c r="Q470" s="6">
        <v>3</v>
      </c>
      <c r="R470" s="6">
        <v>3</v>
      </c>
      <c r="S470" s="6">
        <v>1</v>
      </c>
      <c r="T470" s="6">
        <v>3</v>
      </c>
      <c r="U470" s="6">
        <v>3</v>
      </c>
      <c r="V470" s="6">
        <v>2</v>
      </c>
      <c r="W470" s="6">
        <v>3</v>
      </c>
      <c r="X470" s="6">
        <v>1</v>
      </c>
      <c r="Y470" s="6">
        <v>2</v>
      </c>
      <c r="Z470" s="6">
        <v>2</v>
      </c>
      <c r="AA470" s="6">
        <v>2</v>
      </c>
      <c r="AB470" s="6">
        <v>2</v>
      </c>
      <c r="AC470" s="6">
        <v>2</v>
      </c>
      <c r="AD470" s="6">
        <v>2</v>
      </c>
      <c r="AE470" s="6">
        <v>1</v>
      </c>
      <c r="AF470" s="6">
        <v>1</v>
      </c>
      <c r="AG470" s="6">
        <v>1</v>
      </c>
      <c r="AH470" s="6">
        <v>1</v>
      </c>
      <c r="AI470" s="6">
        <v>1</v>
      </c>
      <c r="AJ470" s="6">
        <v>4</v>
      </c>
      <c r="AK470" s="6">
        <v>4</v>
      </c>
      <c r="AL470" s="6">
        <v>4</v>
      </c>
      <c r="AM470" s="6">
        <v>4</v>
      </c>
      <c r="AN470" s="6">
        <v>4</v>
      </c>
      <c r="AO470" s="6">
        <v>3</v>
      </c>
      <c r="AP470" s="6">
        <v>3</v>
      </c>
      <c r="AQ470" s="6">
        <v>3</v>
      </c>
      <c r="AR470" s="6">
        <v>3</v>
      </c>
      <c r="AS470" s="6">
        <v>3</v>
      </c>
      <c r="AT470" s="6">
        <v>4</v>
      </c>
      <c r="AU470" s="6">
        <v>3</v>
      </c>
      <c r="AV470" s="6">
        <v>4</v>
      </c>
      <c r="AW470" s="6">
        <v>5</v>
      </c>
      <c r="AX470" s="6">
        <v>5</v>
      </c>
      <c r="AY470" s="6">
        <v>5</v>
      </c>
      <c r="AZ470" s="3">
        <f t="shared" si="421"/>
        <v>3</v>
      </c>
      <c r="BA470" s="3">
        <f t="shared" si="422"/>
        <v>2.5</v>
      </c>
      <c r="BB470" s="3">
        <f t="shared" si="423"/>
        <v>2.25</v>
      </c>
      <c r="BC470" s="3">
        <f t="shared" si="424"/>
        <v>2</v>
      </c>
      <c r="BD470" s="3">
        <f t="shared" si="425"/>
        <v>1.75</v>
      </c>
      <c r="BE470" s="3">
        <f t="shared" si="426"/>
        <v>1</v>
      </c>
      <c r="BF470" s="3">
        <f t="shared" si="427"/>
        <v>3.5</v>
      </c>
      <c r="BG470" s="3">
        <f t="shared" si="428"/>
        <v>4.333333333333333</v>
      </c>
      <c r="BH470" s="3">
        <f t="shared" si="429"/>
        <v>3</v>
      </c>
      <c r="BI470" s="3">
        <f t="shared" si="430"/>
        <v>2.2999999999999998</v>
      </c>
      <c r="BJ470" s="3">
        <f t="shared" si="431"/>
        <v>1.5454545454545454</v>
      </c>
      <c r="BK470" s="3">
        <f t="shared" si="432"/>
        <v>3.8296703296703294</v>
      </c>
      <c r="BL470" s="3">
        <f t="shared" si="433"/>
        <v>2.9624999999999999</v>
      </c>
      <c r="BO470" t="s">
        <v>641</v>
      </c>
      <c r="BP470" t="str">
        <f t="shared" si="434"/>
        <v>('i2023110600420','2022','in2023110400001','3'),</v>
      </c>
      <c r="BQ470" t="str">
        <f t="shared" si="435"/>
        <v>('i2023110600420','2022','in2023110400002','3'),</v>
      </c>
      <c r="BR470" t="str">
        <f t="shared" si="436"/>
        <v>('i2023110600420','2022','in2023110400003','4'),</v>
      </c>
      <c r="BS470" t="str">
        <f t="shared" si="437"/>
        <v>('i2023110600420','2022','in2023110400004','2'),</v>
      </c>
      <c r="BT470" t="str">
        <f t="shared" si="438"/>
        <v>('i2023110600420','2022','in2023110400005','3'),</v>
      </c>
      <c r="BU470" t="str">
        <f t="shared" si="439"/>
        <v>('i2023110600420','2022','in2023110400006','3'),</v>
      </c>
      <c r="BV470" t="str">
        <f t="shared" si="440"/>
        <v>('i2023110600420','2022','in2023110400007','3'),</v>
      </c>
      <c r="BW470" t="str">
        <f t="shared" si="441"/>
        <v>('i2023110600420','2022','in2023110400008','3'),</v>
      </c>
      <c r="BX470" t="str">
        <f t="shared" si="442"/>
        <v>('i2023110600420','2022','in2023110400009','3'),</v>
      </c>
      <c r="BY470" t="str">
        <f t="shared" si="443"/>
        <v>('i2023110600420','2022','in2023110400010','3'),</v>
      </c>
      <c r="BZ470" t="str">
        <f t="shared" si="444"/>
        <v>('i2023110600420','2022','in2023110400011','2'),</v>
      </c>
      <c r="CA470" t="str">
        <f t="shared" si="445"/>
        <v>('i2023110600420','2022','in2023110400012','2'),</v>
      </c>
      <c r="CB470" t="str">
        <f t="shared" si="446"/>
        <v>('i2023110600420','2022','in2023110400013','3'),</v>
      </c>
      <c r="CC470" t="str">
        <f t="shared" si="447"/>
        <v>('i2023110600420','2022','in2023110400014','3'),</v>
      </c>
      <c r="CD470" t="str">
        <f t="shared" si="448"/>
        <v>('i2023110600420','2022','in2023110400015','1'),</v>
      </c>
      <c r="CE470" t="str">
        <f t="shared" si="449"/>
        <v>('i2023110600420','2022','in2023110400016','3'),</v>
      </c>
      <c r="CF470" t="str">
        <f t="shared" si="450"/>
        <v>('i2023110600420','2022','in2023110400017','3'),</v>
      </c>
      <c r="CG470" t="str">
        <f t="shared" si="451"/>
        <v>('i2023110600420','2022','in2023110400018','2'),</v>
      </c>
      <c r="CH470" t="str">
        <f t="shared" si="452"/>
        <v>('i2023110600420','2022','in2023110400019','3'),</v>
      </c>
      <c r="CI470" t="str">
        <f t="shared" si="453"/>
        <v>('i2023110600420','2022','in2023110400020','1'),</v>
      </c>
      <c r="CJ470" t="str">
        <f t="shared" si="454"/>
        <v>('i2023110600420','2022','in2023110400021','2'),</v>
      </c>
      <c r="CK470" t="str">
        <f t="shared" si="455"/>
        <v>('i2023110600420','2022','in2023110400022','2'),</v>
      </c>
      <c r="CL470" t="str">
        <f t="shared" si="456"/>
        <v>('i2023110600420','2022','in2023110400023','2'),</v>
      </c>
      <c r="CM470" t="str">
        <f t="shared" si="457"/>
        <v>('i2023110600420','2022','in2023110400024','2'),</v>
      </c>
      <c r="CN470" t="str">
        <f t="shared" si="458"/>
        <v>('i2023110600420','2022','in2023110400025','2'),</v>
      </c>
      <c r="CO470" t="str">
        <f t="shared" si="459"/>
        <v>('i2023110600420','2022','in2023110400026','2'),</v>
      </c>
      <c r="CP470" t="str">
        <f t="shared" si="460"/>
        <v>('i2023110600420','2022','in2023110400027','1'),</v>
      </c>
      <c r="CQ470" t="str">
        <f t="shared" si="461"/>
        <v>('i2023110600420','2022','in2023110400028','1'),</v>
      </c>
      <c r="CR470" t="str">
        <f t="shared" si="462"/>
        <v>('i2023110600420','2022','in2023110400029','1'),</v>
      </c>
      <c r="CS470" t="str">
        <f t="shared" si="463"/>
        <v>('i2023110600420','2022','in2023110400030','1'),</v>
      </c>
      <c r="CT470" t="str">
        <f t="shared" si="464"/>
        <v>('i2023110600420','2022','in2023110400031','1'),</v>
      </c>
      <c r="CU470" t="str">
        <f t="shared" si="465"/>
        <v>('i2023110600420','2022','in2023110400032','4'),</v>
      </c>
      <c r="CV470" t="str">
        <f t="shared" si="466"/>
        <v>('i2023110600420','2022','in2023110400033','4'),</v>
      </c>
      <c r="CW470" t="str">
        <f t="shared" si="467"/>
        <v>('i2023110600420','2022','in2023110400034','4'),</v>
      </c>
      <c r="CX470" t="str">
        <f t="shared" si="468"/>
        <v>('i2023110600420','2022','in2023110400035','4'),</v>
      </c>
      <c r="CY470" t="str">
        <f t="shared" si="469"/>
        <v>('i2023110600420','2022','in2023110400036','4'),</v>
      </c>
      <c r="CZ470" t="str">
        <f t="shared" si="470"/>
        <v>('i2023110600420','2022','in2023110400037','3'),</v>
      </c>
      <c r="DA470" t="str">
        <f t="shared" si="471"/>
        <v>('i2023110600420','2022','in2023110400038','3'),</v>
      </c>
      <c r="DB470" t="str">
        <f t="shared" si="472"/>
        <v>('i2023110600420','2022','in2023110400039','3'),</v>
      </c>
      <c r="DC470" t="str">
        <f t="shared" si="473"/>
        <v>('i2023110600420','2022','in2023110400040','3'),</v>
      </c>
      <c r="DD470" t="str">
        <f t="shared" si="474"/>
        <v>('i2023110600420','2022','in2023110400041','3'),</v>
      </c>
      <c r="DE470" t="str">
        <f t="shared" si="475"/>
        <v>('i2023110600420','2022','in2023110400042','4'),</v>
      </c>
      <c r="DF470" t="str">
        <f t="shared" si="476"/>
        <v>('i2023110600420','2022','in2023110400043','3'),</v>
      </c>
      <c r="DG470" t="str">
        <f t="shared" si="477"/>
        <v>('i2023110600420','2022','in2023110400044','4'),</v>
      </c>
      <c r="DH470" t="str">
        <f t="shared" si="478"/>
        <v>('i2023110600420','2022','in2023110400045','5'),</v>
      </c>
      <c r="DI470" t="str">
        <f t="shared" si="479"/>
        <v>('i2023110600420','2022','in2023110400046','5'),</v>
      </c>
      <c r="DJ470" t="str">
        <f t="shared" si="480"/>
        <v>('i2023110600420','2022','in2023110400047','5');</v>
      </c>
    </row>
    <row r="471" spans="1:114" x14ac:dyDescent="0.25">
      <c r="A471" s="4" t="str">
        <f>INDEX('instansi pusat'!$B$2:$C$623,MATCH(C471,'instansi pusat'!$D$2:$D$623,0),2)</f>
        <v>i2023110600287</v>
      </c>
      <c r="B471" s="6">
        <v>7471</v>
      </c>
      <c r="C471" s="5" t="s">
        <v>613</v>
      </c>
      <c r="D471" s="6">
        <v>2022</v>
      </c>
      <c r="E471" s="6">
        <v>3</v>
      </c>
      <c r="F471" s="6">
        <v>2</v>
      </c>
      <c r="G471" s="6">
        <v>3</v>
      </c>
      <c r="H471" s="6">
        <v>2</v>
      </c>
      <c r="I471" s="6">
        <v>3</v>
      </c>
      <c r="J471" s="6">
        <v>3</v>
      </c>
      <c r="K471" s="6">
        <v>2</v>
      </c>
      <c r="L471" s="6">
        <v>2</v>
      </c>
      <c r="M471" s="6">
        <v>3</v>
      </c>
      <c r="N471" s="6">
        <v>2</v>
      </c>
      <c r="O471" s="6">
        <v>1</v>
      </c>
      <c r="P471" s="6">
        <v>2</v>
      </c>
      <c r="Q471" s="6">
        <v>1</v>
      </c>
      <c r="R471" s="6">
        <v>1</v>
      </c>
      <c r="S471" s="6">
        <v>1</v>
      </c>
      <c r="T471" s="6">
        <v>1</v>
      </c>
      <c r="U471" s="6">
        <v>1</v>
      </c>
      <c r="V471" s="6">
        <v>1</v>
      </c>
      <c r="W471" s="6">
        <v>1</v>
      </c>
      <c r="X471" s="6">
        <v>1</v>
      </c>
      <c r="Y471" s="6">
        <v>1</v>
      </c>
      <c r="Z471" s="6">
        <v>1</v>
      </c>
      <c r="AA471" s="6">
        <v>1</v>
      </c>
      <c r="AB471" s="6">
        <v>1</v>
      </c>
      <c r="AC471" s="6">
        <v>1</v>
      </c>
      <c r="AD471" s="6">
        <v>1</v>
      </c>
      <c r="AE471" s="6">
        <v>1</v>
      </c>
      <c r="AF471" s="6">
        <v>1</v>
      </c>
      <c r="AG471" s="6">
        <v>1</v>
      </c>
      <c r="AH471" s="6">
        <v>1</v>
      </c>
      <c r="AI471" s="6">
        <v>1</v>
      </c>
      <c r="AJ471" s="6">
        <v>4</v>
      </c>
      <c r="AK471" s="6">
        <v>4</v>
      </c>
      <c r="AL471" s="6">
        <v>4</v>
      </c>
      <c r="AM471" s="6">
        <v>3</v>
      </c>
      <c r="AN471" s="6">
        <v>2</v>
      </c>
      <c r="AO471" s="6">
        <v>1</v>
      </c>
      <c r="AP471" s="6">
        <v>3</v>
      </c>
      <c r="AQ471" s="6">
        <v>2</v>
      </c>
      <c r="AR471" s="6">
        <v>2</v>
      </c>
      <c r="AS471" s="6">
        <v>3</v>
      </c>
      <c r="AT471" s="6">
        <v>4</v>
      </c>
      <c r="AU471" s="6">
        <v>1</v>
      </c>
      <c r="AV471" s="6">
        <v>2</v>
      </c>
      <c r="AW471" s="6">
        <v>2</v>
      </c>
      <c r="AX471" s="6">
        <v>4</v>
      </c>
      <c r="AY471" s="6">
        <v>3</v>
      </c>
      <c r="AZ471" s="3">
        <f t="shared" si="421"/>
        <v>2.5</v>
      </c>
      <c r="BA471" s="3">
        <f t="shared" si="422"/>
        <v>1.25</v>
      </c>
      <c r="BB471" s="3">
        <f t="shared" si="423"/>
        <v>1</v>
      </c>
      <c r="BC471" s="3">
        <f t="shared" si="424"/>
        <v>1</v>
      </c>
      <c r="BD471" s="3">
        <f t="shared" si="425"/>
        <v>1</v>
      </c>
      <c r="BE471" s="3">
        <f t="shared" si="426"/>
        <v>1</v>
      </c>
      <c r="BF471" s="3">
        <f t="shared" si="427"/>
        <v>2.8000000000000003</v>
      </c>
      <c r="BG471" s="3">
        <f t="shared" si="428"/>
        <v>2.6666666666666665</v>
      </c>
      <c r="BH471" s="3">
        <f t="shared" si="429"/>
        <v>2.5</v>
      </c>
      <c r="BI471" s="3">
        <f t="shared" si="430"/>
        <v>1.1000000000000001</v>
      </c>
      <c r="BJ471" s="3">
        <f t="shared" si="431"/>
        <v>1</v>
      </c>
      <c r="BK471" s="3">
        <f t="shared" si="432"/>
        <v>2.7472527472527473</v>
      </c>
      <c r="BL471" s="3">
        <f t="shared" si="433"/>
        <v>2.0150000000000001</v>
      </c>
      <c r="BO471" t="s">
        <v>641</v>
      </c>
      <c r="BP471" t="str">
        <f t="shared" si="434"/>
        <v>('i2023110600287','2022','in2023110400001','3'),</v>
      </c>
      <c r="BQ471" t="str">
        <f t="shared" si="435"/>
        <v>('i2023110600287','2022','in2023110400002','2'),</v>
      </c>
      <c r="BR471" t="str">
        <f t="shared" si="436"/>
        <v>('i2023110600287','2022','in2023110400003','3'),</v>
      </c>
      <c r="BS471" t="str">
        <f t="shared" si="437"/>
        <v>('i2023110600287','2022','in2023110400004','2'),</v>
      </c>
      <c r="BT471" t="str">
        <f t="shared" si="438"/>
        <v>('i2023110600287','2022','in2023110400005','3'),</v>
      </c>
      <c r="BU471" t="str">
        <f t="shared" si="439"/>
        <v>('i2023110600287','2022','in2023110400006','3'),</v>
      </c>
      <c r="BV471" t="str">
        <f t="shared" si="440"/>
        <v>('i2023110600287','2022','in2023110400007','2'),</v>
      </c>
      <c r="BW471" t="str">
        <f t="shared" si="441"/>
        <v>('i2023110600287','2022','in2023110400008','2'),</v>
      </c>
      <c r="BX471" t="str">
        <f t="shared" si="442"/>
        <v>('i2023110600287','2022','in2023110400009','3'),</v>
      </c>
      <c r="BY471" t="str">
        <f t="shared" si="443"/>
        <v>('i2023110600287','2022','in2023110400010','2'),</v>
      </c>
      <c r="BZ471" t="str">
        <f t="shared" si="444"/>
        <v>('i2023110600287','2022','in2023110400011','1'),</v>
      </c>
      <c r="CA471" t="str">
        <f t="shared" si="445"/>
        <v>('i2023110600287','2022','in2023110400012','2'),</v>
      </c>
      <c r="CB471" t="str">
        <f t="shared" si="446"/>
        <v>('i2023110600287','2022','in2023110400013','1'),</v>
      </c>
      <c r="CC471" t="str">
        <f t="shared" si="447"/>
        <v>('i2023110600287','2022','in2023110400014','1'),</v>
      </c>
      <c r="CD471" t="str">
        <f t="shared" si="448"/>
        <v>('i2023110600287','2022','in2023110400015','1'),</v>
      </c>
      <c r="CE471" t="str">
        <f t="shared" si="449"/>
        <v>('i2023110600287','2022','in2023110400016','1'),</v>
      </c>
      <c r="CF471" t="str">
        <f t="shared" si="450"/>
        <v>('i2023110600287','2022','in2023110400017','1'),</v>
      </c>
      <c r="CG471" t="str">
        <f t="shared" si="451"/>
        <v>('i2023110600287','2022','in2023110400018','1'),</v>
      </c>
      <c r="CH471" t="str">
        <f t="shared" si="452"/>
        <v>('i2023110600287','2022','in2023110400019','1'),</v>
      </c>
      <c r="CI471" t="str">
        <f t="shared" si="453"/>
        <v>('i2023110600287','2022','in2023110400020','1'),</v>
      </c>
      <c r="CJ471" t="str">
        <f t="shared" si="454"/>
        <v>('i2023110600287','2022','in2023110400021','1'),</v>
      </c>
      <c r="CK471" t="str">
        <f t="shared" si="455"/>
        <v>('i2023110600287','2022','in2023110400022','1'),</v>
      </c>
      <c r="CL471" t="str">
        <f t="shared" si="456"/>
        <v>('i2023110600287','2022','in2023110400023','1'),</v>
      </c>
      <c r="CM471" t="str">
        <f t="shared" si="457"/>
        <v>('i2023110600287','2022','in2023110400024','1'),</v>
      </c>
      <c r="CN471" t="str">
        <f t="shared" si="458"/>
        <v>('i2023110600287','2022','in2023110400025','1'),</v>
      </c>
      <c r="CO471" t="str">
        <f t="shared" si="459"/>
        <v>('i2023110600287','2022','in2023110400026','1'),</v>
      </c>
      <c r="CP471" t="str">
        <f t="shared" si="460"/>
        <v>('i2023110600287','2022','in2023110400027','1'),</v>
      </c>
      <c r="CQ471" t="str">
        <f t="shared" si="461"/>
        <v>('i2023110600287','2022','in2023110400028','1'),</v>
      </c>
      <c r="CR471" t="str">
        <f t="shared" si="462"/>
        <v>('i2023110600287','2022','in2023110400029','1'),</v>
      </c>
      <c r="CS471" t="str">
        <f t="shared" si="463"/>
        <v>('i2023110600287','2022','in2023110400030','1'),</v>
      </c>
      <c r="CT471" t="str">
        <f t="shared" si="464"/>
        <v>('i2023110600287','2022','in2023110400031','1'),</v>
      </c>
      <c r="CU471" t="str">
        <f t="shared" si="465"/>
        <v>('i2023110600287','2022','in2023110400032','4'),</v>
      </c>
      <c r="CV471" t="str">
        <f t="shared" si="466"/>
        <v>('i2023110600287','2022','in2023110400033','4'),</v>
      </c>
      <c r="CW471" t="str">
        <f t="shared" si="467"/>
        <v>('i2023110600287','2022','in2023110400034','4'),</v>
      </c>
      <c r="CX471" t="str">
        <f t="shared" si="468"/>
        <v>('i2023110600287','2022','in2023110400035','3'),</v>
      </c>
      <c r="CY471" t="str">
        <f t="shared" si="469"/>
        <v>('i2023110600287','2022','in2023110400036','2'),</v>
      </c>
      <c r="CZ471" t="str">
        <f t="shared" si="470"/>
        <v>('i2023110600287','2022','in2023110400037','1'),</v>
      </c>
      <c r="DA471" t="str">
        <f t="shared" si="471"/>
        <v>('i2023110600287','2022','in2023110400038','3'),</v>
      </c>
      <c r="DB471" t="str">
        <f t="shared" si="472"/>
        <v>('i2023110600287','2022','in2023110400039','2'),</v>
      </c>
      <c r="DC471" t="str">
        <f t="shared" si="473"/>
        <v>('i2023110600287','2022','in2023110400040','2'),</v>
      </c>
      <c r="DD471" t="str">
        <f t="shared" si="474"/>
        <v>('i2023110600287','2022','in2023110400041','3'),</v>
      </c>
      <c r="DE471" t="str">
        <f t="shared" si="475"/>
        <v>('i2023110600287','2022','in2023110400042','4'),</v>
      </c>
      <c r="DF471" t="str">
        <f t="shared" si="476"/>
        <v>('i2023110600287','2022','in2023110400043','1'),</v>
      </c>
      <c r="DG471" t="str">
        <f t="shared" si="477"/>
        <v>('i2023110600287','2022','in2023110400044','2'),</v>
      </c>
      <c r="DH471" t="str">
        <f t="shared" si="478"/>
        <v>('i2023110600287','2022','in2023110400045','2'),</v>
      </c>
      <c r="DI471" t="str">
        <f t="shared" si="479"/>
        <v>('i2023110600287','2022','in2023110400046','4'),</v>
      </c>
      <c r="DJ471" t="str">
        <f t="shared" si="480"/>
        <v>('i2023110600287','2022','in2023110400047','3');</v>
      </c>
    </row>
    <row r="472" spans="1:114" x14ac:dyDescent="0.25">
      <c r="A472" s="4" t="str">
        <f>INDEX('instansi pusat'!$B$2:$C$623,MATCH(C472,'instansi pusat'!$D$2:$D$623,0),2)</f>
        <v>i2023110600270</v>
      </c>
      <c r="B472" s="6">
        <v>7074</v>
      </c>
      <c r="C472" s="5" t="s">
        <v>618</v>
      </c>
      <c r="D472" s="6">
        <v>2022</v>
      </c>
      <c r="E472" s="6">
        <v>1</v>
      </c>
      <c r="F472" s="6">
        <v>1</v>
      </c>
      <c r="G472" s="6">
        <v>3</v>
      </c>
      <c r="H472" s="6">
        <v>1</v>
      </c>
      <c r="I472" s="6">
        <v>2</v>
      </c>
      <c r="J472" s="6">
        <v>2</v>
      </c>
      <c r="K472" s="6">
        <v>1</v>
      </c>
      <c r="L472" s="6">
        <v>2</v>
      </c>
      <c r="M472" s="6">
        <v>1</v>
      </c>
      <c r="N472" s="6">
        <v>1</v>
      </c>
      <c r="O472" s="6">
        <v>1</v>
      </c>
      <c r="P472" s="6">
        <v>1</v>
      </c>
      <c r="Q472" s="6">
        <v>2</v>
      </c>
      <c r="R472" s="6">
        <v>1</v>
      </c>
      <c r="S472" s="6">
        <v>1</v>
      </c>
      <c r="T472" s="6">
        <v>2</v>
      </c>
      <c r="U472" s="6">
        <v>2</v>
      </c>
      <c r="V472" s="6">
        <v>2</v>
      </c>
      <c r="W472" s="6">
        <v>1</v>
      </c>
      <c r="X472" s="6">
        <v>1</v>
      </c>
      <c r="Y472" s="6">
        <v>1</v>
      </c>
      <c r="Z472" s="6">
        <v>1</v>
      </c>
      <c r="AA472" s="6">
        <v>1</v>
      </c>
      <c r="AB472" s="6">
        <v>1</v>
      </c>
      <c r="AC472" s="6">
        <v>1</v>
      </c>
      <c r="AD472" s="6">
        <v>1</v>
      </c>
      <c r="AE472" s="6">
        <v>1</v>
      </c>
      <c r="AF472" s="6">
        <v>1</v>
      </c>
      <c r="AG472" s="6">
        <v>1</v>
      </c>
      <c r="AH472" s="6">
        <v>1</v>
      </c>
      <c r="AI472" s="6">
        <v>1</v>
      </c>
      <c r="AJ472" s="6">
        <v>4</v>
      </c>
      <c r="AK472" s="6">
        <v>4</v>
      </c>
      <c r="AL472" s="6">
        <v>4</v>
      </c>
      <c r="AM472" s="6">
        <v>4</v>
      </c>
      <c r="AN472" s="6">
        <v>4</v>
      </c>
      <c r="AO472" s="6">
        <v>4</v>
      </c>
      <c r="AP472" s="6">
        <v>1</v>
      </c>
      <c r="AQ472" s="6">
        <v>2</v>
      </c>
      <c r="AR472" s="6">
        <v>3</v>
      </c>
      <c r="AS472" s="6">
        <v>3</v>
      </c>
      <c r="AT472" s="6">
        <v>3</v>
      </c>
      <c r="AU472" s="6">
        <v>2</v>
      </c>
      <c r="AV472" s="6">
        <v>4</v>
      </c>
      <c r="AW472" s="6">
        <v>4</v>
      </c>
      <c r="AX472" s="6">
        <v>4</v>
      </c>
      <c r="AY472" s="6">
        <v>4</v>
      </c>
      <c r="AZ472" s="3">
        <f t="shared" si="421"/>
        <v>1.5</v>
      </c>
      <c r="BA472" s="3">
        <f t="shared" si="422"/>
        <v>1.25</v>
      </c>
      <c r="BB472" s="3">
        <f t="shared" si="423"/>
        <v>1.75</v>
      </c>
      <c r="BC472" s="3">
        <f t="shared" si="424"/>
        <v>1</v>
      </c>
      <c r="BD472" s="3">
        <f t="shared" si="425"/>
        <v>1</v>
      </c>
      <c r="BE472" s="3">
        <f t="shared" si="426"/>
        <v>1</v>
      </c>
      <c r="BF472" s="3">
        <f t="shared" si="427"/>
        <v>3.3000000000000003</v>
      </c>
      <c r="BG472" s="3">
        <f t="shared" si="428"/>
        <v>3.5</v>
      </c>
      <c r="BH472" s="3">
        <f t="shared" si="429"/>
        <v>1.5</v>
      </c>
      <c r="BI472" s="3">
        <f t="shared" si="430"/>
        <v>1.4000000000000001</v>
      </c>
      <c r="BJ472" s="3">
        <f t="shared" si="431"/>
        <v>1</v>
      </c>
      <c r="BK472" s="3">
        <f t="shared" si="432"/>
        <v>3.3791208791208791</v>
      </c>
      <c r="BL472" s="3">
        <f t="shared" si="433"/>
        <v>2.2475000000000001</v>
      </c>
      <c r="BO472" t="s">
        <v>641</v>
      </c>
      <c r="BP472" t="str">
        <f t="shared" si="434"/>
        <v>('i2023110600270','2022','in2023110400001','1'),</v>
      </c>
      <c r="BQ472" t="str">
        <f t="shared" si="435"/>
        <v>('i2023110600270','2022','in2023110400002','1'),</v>
      </c>
      <c r="BR472" t="str">
        <f t="shared" si="436"/>
        <v>('i2023110600270','2022','in2023110400003','3'),</v>
      </c>
      <c r="BS472" t="str">
        <f t="shared" si="437"/>
        <v>('i2023110600270','2022','in2023110400004','1'),</v>
      </c>
      <c r="BT472" t="str">
        <f t="shared" si="438"/>
        <v>('i2023110600270','2022','in2023110400005','2'),</v>
      </c>
      <c r="BU472" t="str">
        <f t="shared" si="439"/>
        <v>('i2023110600270','2022','in2023110400006','2'),</v>
      </c>
      <c r="BV472" t="str">
        <f t="shared" si="440"/>
        <v>('i2023110600270','2022','in2023110400007','1'),</v>
      </c>
      <c r="BW472" t="str">
        <f t="shared" si="441"/>
        <v>('i2023110600270','2022','in2023110400008','2'),</v>
      </c>
      <c r="BX472" t="str">
        <f t="shared" si="442"/>
        <v>('i2023110600270','2022','in2023110400009','1'),</v>
      </c>
      <c r="BY472" t="str">
        <f t="shared" si="443"/>
        <v>('i2023110600270','2022','in2023110400010','1'),</v>
      </c>
      <c r="BZ472" t="str">
        <f t="shared" si="444"/>
        <v>('i2023110600270','2022','in2023110400011','1'),</v>
      </c>
      <c r="CA472" t="str">
        <f t="shared" si="445"/>
        <v>('i2023110600270','2022','in2023110400012','1'),</v>
      </c>
      <c r="CB472" t="str">
        <f t="shared" si="446"/>
        <v>('i2023110600270','2022','in2023110400013','2'),</v>
      </c>
      <c r="CC472" t="str">
        <f t="shared" si="447"/>
        <v>('i2023110600270','2022','in2023110400014','1'),</v>
      </c>
      <c r="CD472" t="str">
        <f t="shared" si="448"/>
        <v>('i2023110600270','2022','in2023110400015','1'),</v>
      </c>
      <c r="CE472" t="str">
        <f t="shared" si="449"/>
        <v>('i2023110600270','2022','in2023110400016','2'),</v>
      </c>
      <c r="CF472" t="str">
        <f t="shared" si="450"/>
        <v>('i2023110600270','2022','in2023110400017','2'),</v>
      </c>
      <c r="CG472" t="str">
        <f t="shared" si="451"/>
        <v>('i2023110600270','2022','in2023110400018','2'),</v>
      </c>
      <c r="CH472" t="str">
        <f t="shared" si="452"/>
        <v>('i2023110600270','2022','in2023110400019','1'),</v>
      </c>
      <c r="CI472" t="str">
        <f t="shared" si="453"/>
        <v>('i2023110600270','2022','in2023110400020','1'),</v>
      </c>
      <c r="CJ472" t="str">
        <f t="shared" si="454"/>
        <v>('i2023110600270','2022','in2023110400021','1'),</v>
      </c>
      <c r="CK472" t="str">
        <f t="shared" si="455"/>
        <v>('i2023110600270','2022','in2023110400022','1'),</v>
      </c>
      <c r="CL472" t="str">
        <f t="shared" si="456"/>
        <v>('i2023110600270','2022','in2023110400023','1'),</v>
      </c>
      <c r="CM472" t="str">
        <f t="shared" si="457"/>
        <v>('i2023110600270','2022','in2023110400024','1'),</v>
      </c>
      <c r="CN472" t="str">
        <f t="shared" si="458"/>
        <v>('i2023110600270','2022','in2023110400025','1'),</v>
      </c>
      <c r="CO472" t="str">
        <f t="shared" si="459"/>
        <v>('i2023110600270','2022','in2023110400026','1'),</v>
      </c>
      <c r="CP472" t="str">
        <f t="shared" si="460"/>
        <v>('i2023110600270','2022','in2023110400027','1'),</v>
      </c>
      <c r="CQ472" t="str">
        <f t="shared" si="461"/>
        <v>('i2023110600270','2022','in2023110400028','1'),</v>
      </c>
      <c r="CR472" t="str">
        <f t="shared" si="462"/>
        <v>('i2023110600270','2022','in2023110400029','1'),</v>
      </c>
      <c r="CS472" t="str">
        <f t="shared" si="463"/>
        <v>('i2023110600270','2022','in2023110400030','1'),</v>
      </c>
      <c r="CT472" t="str">
        <f t="shared" si="464"/>
        <v>('i2023110600270','2022','in2023110400031','1'),</v>
      </c>
      <c r="CU472" t="str">
        <f t="shared" si="465"/>
        <v>('i2023110600270','2022','in2023110400032','4'),</v>
      </c>
      <c r="CV472" t="str">
        <f t="shared" si="466"/>
        <v>('i2023110600270','2022','in2023110400033','4'),</v>
      </c>
      <c r="CW472" t="str">
        <f t="shared" si="467"/>
        <v>('i2023110600270','2022','in2023110400034','4'),</v>
      </c>
      <c r="CX472" t="str">
        <f t="shared" si="468"/>
        <v>('i2023110600270','2022','in2023110400035','4'),</v>
      </c>
      <c r="CY472" t="str">
        <f t="shared" si="469"/>
        <v>('i2023110600270','2022','in2023110400036','4'),</v>
      </c>
      <c r="CZ472" t="str">
        <f t="shared" si="470"/>
        <v>('i2023110600270','2022','in2023110400037','4'),</v>
      </c>
      <c r="DA472" t="str">
        <f t="shared" si="471"/>
        <v>('i2023110600270','2022','in2023110400038','1'),</v>
      </c>
      <c r="DB472" t="str">
        <f t="shared" si="472"/>
        <v>('i2023110600270','2022','in2023110400039','2'),</v>
      </c>
      <c r="DC472" t="str">
        <f t="shared" si="473"/>
        <v>('i2023110600270','2022','in2023110400040','3'),</v>
      </c>
      <c r="DD472" t="str">
        <f t="shared" si="474"/>
        <v>('i2023110600270','2022','in2023110400041','3'),</v>
      </c>
      <c r="DE472" t="str">
        <f t="shared" si="475"/>
        <v>('i2023110600270','2022','in2023110400042','3'),</v>
      </c>
      <c r="DF472" t="str">
        <f t="shared" si="476"/>
        <v>('i2023110600270','2022','in2023110400043','2'),</v>
      </c>
      <c r="DG472" t="str">
        <f t="shared" si="477"/>
        <v>('i2023110600270','2022','in2023110400044','4'),</v>
      </c>
      <c r="DH472" t="str">
        <f t="shared" si="478"/>
        <v>('i2023110600270','2022','in2023110400045','4'),</v>
      </c>
      <c r="DI472" t="str">
        <f t="shared" si="479"/>
        <v>('i2023110600270','2022','in2023110400046','4'),</v>
      </c>
      <c r="DJ472" t="str">
        <f t="shared" si="480"/>
        <v>('i2023110600270','2022','in2023110400047','4');</v>
      </c>
    </row>
    <row r="473" spans="1:114" x14ac:dyDescent="0.25">
      <c r="A473" s="4" t="str">
        <f>INDEX('instansi pusat'!$B$2:$C$623,MATCH(C473,'instansi pusat'!$D$2:$D$623,0),2)</f>
        <v>i2023110600588</v>
      </c>
      <c r="B473" s="6">
        <v>7771</v>
      </c>
      <c r="C473" s="5" t="s">
        <v>602</v>
      </c>
      <c r="D473" s="6">
        <v>2022</v>
      </c>
      <c r="E473" s="6">
        <v>3</v>
      </c>
      <c r="F473" s="6">
        <v>2</v>
      </c>
      <c r="G473" s="6">
        <v>3</v>
      </c>
      <c r="H473" s="6">
        <v>3</v>
      </c>
      <c r="I473" s="6">
        <v>3</v>
      </c>
      <c r="J473" s="6">
        <v>3</v>
      </c>
      <c r="K473" s="6">
        <v>3</v>
      </c>
      <c r="L473" s="6">
        <v>2</v>
      </c>
      <c r="M473" s="6">
        <v>3</v>
      </c>
      <c r="N473" s="6">
        <v>2</v>
      </c>
      <c r="O473" s="6">
        <v>1</v>
      </c>
      <c r="P473" s="6">
        <v>2</v>
      </c>
      <c r="Q473" s="6">
        <v>2</v>
      </c>
      <c r="R473" s="6">
        <v>1</v>
      </c>
      <c r="S473" s="6">
        <v>1</v>
      </c>
      <c r="T473" s="6">
        <v>2</v>
      </c>
      <c r="U473" s="6">
        <v>3</v>
      </c>
      <c r="V473" s="6">
        <v>1</v>
      </c>
      <c r="W473" s="6">
        <v>2</v>
      </c>
      <c r="X473" s="6">
        <v>1</v>
      </c>
      <c r="Y473" s="6">
        <v>1</v>
      </c>
      <c r="Z473" s="6">
        <v>1</v>
      </c>
      <c r="AA473" s="6">
        <v>1</v>
      </c>
      <c r="AB473" s="6">
        <v>1</v>
      </c>
      <c r="AC473" s="6">
        <v>1</v>
      </c>
      <c r="AD473" s="6">
        <v>1</v>
      </c>
      <c r="AE473" s="6">
        <v>1</v>
      </c>
      <c r="AF473" s="6">
        <v>1</v>
      </c>
      <c r="AG473" s="6">
        <v>1</v>
      </c>
      <c r="AH473" s="6">
        <v>1</v>
      </c>
      <c r="AI473" s="6">
        <v>1</v>
      </c>
      <c r="AJ473" s="6">
        <v>4</v>
      </c>
      <c r="AK473" s="6">
        <v>4</v>
      </c>
      <c r="AL473" s="6">
        <v>4</v>
      </c>
      <c r="AM473" s="6">
        <v>3</v>
      </c>
      <c r="AN473" s="6">
        <v>4</v>
      </c>
      <c r="AO473" s="6">
        <v>1</v>
      </c>
      <c r="AP473" s="6">
        <v>2</v>
      </c>
      <c r="AQ473" s="6">
        <v>1</v>
      </c>
      <c r="AR473" s="6">
        <v>1</v>
      </c>
      <c r="AS473" s="6">
        <v>2</v>
      </c>
      <c r="AT473" s="6">
        <v>1</v>
      </c>
      <c r="AU473" s="6">
        <v>1</v>
      </c>
      <c r="AV473" s="6">
        <v>4</v>
      </c>
      <c r="AW473" s="6">
        <v>2</v>
      </c>
      <c r="AX473" s="6">
        <v>3</v>
      </c>
      <c r="AY473" s="6">
        <v>3</v>
      </c>
      <c r="AZ473" s="3">
        <f t="shared" si="421"/>
        <v>2.7</v>
      </c>
      <c r="BA473" s="3">
        <f t="shared" si="422"/>
        <v>1.5</v>
      </c>
      <c r="BB473" s="3">
        <f t="shared" si="423"/>
        <v>1.75</v>
      </c>
      <c r="BC473" s="3">
        <f t="shared" si="424"/>
        <v>1.5</v>
      </c>
      <c r="BD473" s="3">
        <f t="shared" si="425"/>
        <v>1</v>
      </c>
      <c r="BE473" s="3">
        <f t="shared" si="426"/>
        <v>1</v>
      </c>
      <c r="BF473" s="3">
        <f t="shared" si="427"/>
        <v>2.6</v>
      </c>
      <c r="BG473" s="3">
        <f t="shared" si="428"/>
        <v>2.333333333333333</v>
      </c>
      <c r="BH473" s="3">
        <f t="shared" si="429"/>
        <v>2.7</v>
      </c>
      <c r="BI473" s="3">
        <f t="shared" si="430"/>
        <v>1.6000000000000003</v>
      </c>
      <c r="BJ473" s="3">
        <f t="shared" si="431"/>
        <v>1</v>
      </c>
      <c r="BK473" s="3">
        <f t="shared" si="432"/>
        <v>2.4945054945054945</v>
      </c>
      <c r="BL473" s="3">
        <f t="shared" si="433"/>
        <v>2.0510000000000002</v>
      </c>
      <c r="BO473" t="s">
        <v>641</v>
      </c>
      <c r="BP473" t="str">
        <f t="shared" si="434"/>
        <v>('i2023110600588','2022','in2023110400001','3'),</v>
      </c>
      <c r="BQ473" t="str">
        <f t="shared" si="435"/>
        <v>('i2023110600588','2022','in2023110400002','2'),</v>
      </c>
      <c r="BR473" t="str">
        <f t="shared" si="436"/>
        <v>('i2023110600588','2022','in2023110400003','3'),</v>
      </c>
      <c r="BS473" t="str">
        <f t="shared" si="437"/>
        <v>('i2023110600588','2022','in2023110400004','3'),</v>
      </c>
      <c r="BT473" t="str">
        <f t="shared" si="438"/>
        <v>('i2023110600588','2022','in2023110400005','3'),</v>
      </c>
      <c r="BU473" t="str">
        <f t="shared" si="439"/>
        <v>('i2023110600588','2022','in2023110400006','3'),</v>
      </c>
      <c r="BV473" t="str">
        <f t="shared" si="440"/>
        <v>('i2023110600588','2022','in2023110400007','3'),</v>
      </c>
      <c r="BW473" t="str">
        <f t="shared" si="441"/>
        <v>('i2023110600588','2022','in2023110400008','2'),</v>
      </c>
      <c r="BX473" t="str">
        <f t="shared" si="442"/>
        <v>('i2023110600588','2022','in2023110400009','3'),</v>
      </c>
      <c r="BY473" t="str">
        <f t="shared" si="443"/>
        <v>('i2023110600588','2022','in2023110400010','2'),</v>
      </c>
      <c r="BZ473" t="str">
        <f t="shared" si="444"/>
        <v>('i2023110600588','2022','in2023110400011','1'),</v>
      </c>
      <c r="CA473" t="str">
        <f t="shared" si="445"/>
        <v>('i2023110600588','2022','in2023110400012','2'),</v>
      </c>
      <c r="CB473" t="str">
        <f t="shared" si="446"/>
        <v>('i2023110600588','2022','in2023110400013','2'),</v>
      </c>
      <c r="CC473" t="str">
        <f t="shared" si="447"/>
        <v>('i2023110600588','2022','in2023110400014','1'),</v>
      </c>
      <c r="CD473" t="str">
        <f t="shared" si="448"/>
        <v>('i2023110600588','2022','in2023110400015','1'),</v>
      </c>
      <c r="CE473" t="str">
        <f t="shared" si="449"/>
        <v>('i2023110600588','2022','in2023110400016','2'),</v>
      </c>
      <c r="CF473" t="str">
        <f t="shared" si="450"/>
        <v>('i2023110600588','2022','in2023110400017','3'),</v>
      </c>
      <c r="CG473" t="str">
        <f t="shared" si="451"/>
        <v>('i2023110600588','2022','in2023110400018','1'),</v>
      </c>
      <c r="CH473" t="str">
        <f t="shared" si="452"/>
        <v>('i2023110600588','2022','in2023110400019','2'),</v>
      </c>
      <c r="CI473" t="str">
        <f t="shared" si="453"/>
        <v>('i2023110600588','2022','in2023110400020','1'),</v>
      </c>
      <c r="CJ473" t="str">
        <f t="shared" si="454"/>
        <v>('i2023110600588','2022','in2023110400021','1'),</v>
      </c>
      <c r="CK473" t="str">
        <f t="shared" si="455"/>
        <v>('i2023110600588','2022','in2023110400022','1'),</v>
      </c>
      <c r="CL473" t="str">
        <f t="shared" si="456"/>
        <v>('i2023110600588','2022','in2023110400023','1'),</v>
      </c>
      <c r="CM473" t="str">
        <f t="shared" si="457"/>
        <v>('i2023110600588','2022','in2023110400024','1'),</v>
      </c>
      <c r="CN473" t="str">
        <f t="shared" si="458"/>
        <v>('i2023110600588','2022','in2023110400025','1'),</v>
      </c>
      <c r="CO473" t="str">
        <f t="shared" si="459"/>
        <v>('i2023110600588','2022','in2023110400026','1'),</v>
      </c>
      <c r="CP473" t="str">
        <f t="shared" si="460"/>
        <v>('i2023110600588','2022','in2023110400027','1'),</v>
      </c>
      <c r="CQ473" t="str">
        <f t="shared" si="461"/>
        <v>('i2023110600588','2022','in2023110400028','1'),</v>
      </c>
      <c r="CR473" t="str">
        <f t="shared" si="462"/>
        <v>('i2023110600588','2022','in2023110400029','1'),</v>
      </c>
      <c r="CS473" t="str">
        <f t="shared" si="463"/>
        <v>('i2023110600588','2022','in2023110400030','1'),</v>
      </c>
      <c r="CT473" t="str">
        <f t="shared" si="464"/>
        <v>('i2023110600588','2022','in2023110400031','1'),</v>
      </c>
      <c r="CU473" t="str">
        <f t="shared" si="465"/>
        <v>('i2023110600588','2022','in2023110400032','4'),</v>
      </c>
      <c r="CV473" t="str">
        <f t="shared" si="466"/>
        <v>('i2023110600588','2022','in2023110400033','4'),</v>
      </c>
      <c r="CW473" t="str">
        <f t="shared" si="467"/>
        <v>('i2023110600588','2022','in2023110400034','4'),</v>
      </c>
      <c r="CX473" t="str">
        <f t="shared" si="468"/>
        <v>('i2023110600588','2022','in2023110400035','3'),</v>
      </c>
      <c r="CY473" t="str">
        <f t="shared" si="469"/>
        <v>('i2023110600588','2022','in2023110400036','4'),</v>
      </c>
      <c r="CZ473" t="str">
        <f t="shared" si="470"/>
        <v>('i2023110600588','2022','in2023110400037','1'),</v>
      </c>
      <c r="DA473" t="str">
        <f t="shared" si="471"/>
        <v>('i2023110600588','2022','in2023110400038','2'),</v>
      </c>
      <c r="DB473" t="str">
        <f t="shared" si="472"/>
        <v>('i2023110600588','2022','in2023110400039','1'),</v>
      </c>
      <c r="DC473" t="str">
        <f t="shared" si="473"/>
        <v>('i2023110600588','2022','in2023110400040','1'),</v>
      </c>
      <c r="DD473" t="str">
        <f t="shared" si="474"/>
        <v>('i2023110600588','2022','in2023110400041','2'),</v>
      </c>
      <c r="DE473" t="str">
        <f t="shared" si="475"/>
        <v>('i2023110600588','2022','in2023110400042','1'),</v>
      </c>
      <c r="DF473" t="str">
        <f t="shared" si="476"/>
        <v>('i2023110600588','2022','in2023110400043','1'),</v>
      </c>
      <c r="DG473" t="str">
        <f t="shared" si="477"/>
        <v>('i2023110600588','2022','in2023110400044','4'),</v>
      </c>
      <c r="DH473" t="str">
        <f t="shared" si="478"/>
        <v>('i2023110600588','2022','in2023110400045','2'),</v>
      </c>
      <c r="DI473" t="str">
        <f t="shared" si="479"/>
        <v>('i2023110600588','2022','in2023110400046','3'),</v>
      </c>
      <c r="DJ473" t="str">
        <f t="shared" si="480"/>
        <v>('i2023110600588','2022','in2023110400047','3');</v>
      </c>
    </row>
    <row r="474" spans="1:114" x14ac:dyDescent="0.25">
      <c r="A474" s="4" t="str">
        <f>INDEX('instansi pusat'!$B$2:$C$623,MATCH(C474,'instansi pusat'!$D$2:$D$623,0),2)</f>
        <v>i2023110600347</v>
      </c>
      <c r="B474" s="6">
        <v>5173</v>
      </c>
      <c r="C474" s="5" t="s">
        <v>555</v>
      </c>
      <c r="D474" s="6">
        <v>2022</v>
      </c>
      <c r="E474" s="6">
        <v>1</v>
      </c>
      <c r="F474" s="6">
        <v>1</v>
      </c>
      <c r="G474" s="6">
        <v>4</v>
      </c>
      <c r="H474" s="6">
        <v>3</v>
      </c>
      <c r="I474" s="6">
        <v>3</v>
      </c>
      <c r="J474" s="6">
        <v>3</v>
      </c>
      <c r="K474" s="6">
        <v>3</v>
      </c>
      <c r="L474" s="6">
        <v>2</v>
      </c>
      <c r="M474" s="6">
        <v>1</v>
      </c>
      <c r="N474" s="6">
        <v>3</v>
      </c>
      <c r="O474" s="6">
        <v>1</v>
      </c>
      <c r="P474" s="6">
        <v>2</v>
      </c>
      <c r="Q474" s="6">
        <v>1</v>
      </c>
      <c r="R474" s="6">
        <v>1</v>
      </c>
      <c r="S474" s="6">
        <v>1</v>
      </c>
      <c r="T474" s="6">
        <v>1</v>
      </c>
      <c r="U474" s="6">
        <v>1</v>
      </c>
      <c r="V474" s="6">
        <v>1</v>
      </c>
      <c r="W474" s="6">
        <v>1</v>
      </c>
      <c r="X474" s="6">
        <v>1</v>
      </c>
      <c r="Y474" s="6">
        <v>1</v>
      </c>
      <c r="Z474" s="6">
        <v>1</v>
      </c>
      <c r="AA474" s="6">
        <v>1</v>
      </c>
      <c r="AB474" s="6">
        <v>1</v>
      </c>
      <c r="AC474" s="6">
        <v>1</v>
      </c>
      <c r="AD474" s="6">
        <v>1</v>
      </c>
      <c r="AE474" s="6">
        <v>1</v>
      </c>
      <c r="AF474" s="6">
        <v>1</v>
      </c>
      <c r="AG474" s="6">
        <v>1</v>
      </c>
      <c r="AH474" s="6">
        <v>1</v>
      </c>
      <c r="AI474" s="6">
        <v>1</v>
      </c>
      <c r="AJ474" s="6">
        <v>4</v>
      </c>
      <c r="AK474" s="6">
        <v>4</v>
      </c>
      <c r="AL474" s="6">
        <v>4</v>
      </c>
      <c r="AM474" s="6">
        <v>4</v>
      </c>
      <c r="AN474" s="6">
        <v>2</v>
      </c>
      <c r="AO474" s="6">
        <v>2</v>
      </c>
      <c r="AP474" s="6">
        <v>3</v>
      </c>
      <c r="AQ474" s="6">
        <v>2</v>
      </c>
      <c r="AR474" s="6">
        <v>1</v>
      </c>
      <c r="AS474" s="6">
        <v>1</v>
      </c>
      <c r="AT474" s="6">
        <v>4</v>
      </c>
      <c r="AU474" s="6">
        <v>1</v>
      </c>
      <c r="AV474" s="6">
        <v>2</v>
      </c>
      <c r="AW474" s="6">
        <v>1</v>
      </c>
      <c r="AX474" s="6">
        <v>2</v>
      </c>
      <c r="AY474" s="6">
        <v>1</v>
      </c>
      <c r="AZ474" s="3">
        <f t="shared" si="421"/>
        <v>2.4000000000000004</v>
      </c>
      <c r="BA474" s="3">
        <f t="shared" si="422"/>
        <v>1.25</v>
      </c>
      <c r="BB474" s="3">
        <f t="shared" si="423"/>
        <v>1</v>
      </c>
      <c r="BC474" s="3">
        <f t="shared" si="424"/>
        <v>1</v>
      </c>
      <c r="BD474" s="3">
        <f t="shared" si="425"/>
        <v>1</v>
      </c>
      <c r="BE474" s="3">
        <f t="shared" si="426"/>
        <v>1</v>
      </c>
      <c r="BF474" s="3">
        <f t="shared" si="427"/>
        <v>2.7</v>
      </c>
      <c r="BG474" s="3">
        <f t="shared" si="428"/>
        <v>1.8333333333333333</v>
      </c>
      <c r="BH474" s="3">
        <f t="shared" si="429"/>
        <v>2.4000000000000004</v>
      </c>
      <c r="BI474" s="3">
        <f t="shared" si="430"/>
        <v>1.1000000000000001</v>
      </c>
      <c r="BJ474" s="3">
        <f t="shared" si="431"/>
        <v>1</v>
      </c>
      <c r="BK474" s="3">
        <f t="shared" si="432"/>
        <v>2.3571428571428572</v>
      </c>
      <c r="BL474" s="3">
        <f t="shared" si="433"/>
        <v>1.8245</v>
      </c>
      <c r="BO474" t="s">
        <v>641</v>
      </c>
      <c r="BP474" t="str">
        <f t="shared" si="434"/>
        <v>('i2023110600347','2022','in2023110400001','1'),</v>
      </c>
      <c r="BQ474" t="str">
        <f t="shared" si="435"/>
        <v>('i2023110600347','2022','in2023110400002','1'),</v>
      </c>
      <c r="BR474" t="str">
        <f t="shared" si="436"/>
        <v>('i2023110600347','2022','in2023110400003','4'),</v>
      </c>
      <c r="BS474" t="str">
        <f t="shared" si="437"/>
        <v>('i2023110600347','2022','in2023110400004','3'),</v>
      </c>
      <c r="BT474" t="str">
        <f t="shared" si="438"/>
        <v>('i2023110600347','2022','in2023110400005','3'),</v>
      </c>
      <c r="BU474" t="str">
        <f t="shared" si="439"/>
        <v>('i2023110600347','2022','in2023110400006','3'),</v>
      </c>
      <c r="BV474" t="str">
        <f t="shared" si="440"/>
        <v>('i2023110600347','2022','in2023110400007','3'),</v>
      </c>
      <c r="BW474" t="str">
        <f t="shared" si="441"/>
        <v>('i2023110600347','2022','in2023110400008','2'),</v>
      </c>
      <c r="BX474" t="str">
        <f t="shared" si="442"/>
        <v>('i2023110600347','2022','in2023110400009','1'),</v>
      </c>
      <c r="BY474" t="str">
        <f t="shared" si="443"/>
        <v>('i2023110600347','2022','in2023110400010','3'),</v>
      </c>
      <c r="BZ474" t="str">
        <f t="shared" si="444"/>
        <v>('i2023110600347','2022','in2023110400011','1'),</v>
      </c>
      <c r="CA474" t="str">
        <f t="shared" si="445"/>
        <v>('i2023110600347','2022','in2023110400012','2'),</v>
      </c>
      <c r="CB474" t="str">
        <f t="shared" si="446"/>
        <v>('i2023110600347','2022','in2023110400013','1'),</v>
      </c>
      <c r="CC474" t="str">
        <f t="shared" si="447"/>
        <v>('i2023110600347','2022','in2023110400014','1'),</v>
      </c>
      <c r="CD474" t="str">
        <f t="shared" si="448"/>
        <v>('i2023110600347','2022','in2023110400015','1'),</v>
      </c>
      <c r="CE474" t="str">
        <f t="shared" si="449"/>
        <v>('i2023110600347','2022','in2023110400016','1'),</v>
      </c>
      <c r="CF474" t="str">
        <f t="shared" si="450"/>
        <v>('i2023110600347','2022','in2023110400017','1'),</v>
      </c>
      <c r="CG474" t="str">
        <f t="shared" si="451"/>
        <v>('i2023110600347','2022','in2023110400018','1'),</v>
      </c>
      <c r="CH474" t="str">
        <f t="shared" si="452"/>
        <v>('i2023110600347','2022','in2023110400019','1'),</v>
      </c>
      <c r="CI474" t="str">
        <f t="shared" si="453"/>
        <v>('i2023110600347','2022','in2023110400020','1'),</v>
      </c>
      <c r="CJ474" t="str">
        <f t="shared" si="454"/>
        <v>('i2023110600347','2022','in2023110400021','1'),</v>
      </c>
      <c r="CK474" t="str">
        <f t="shared" si="455"/>
        <v>('i2023110600347','2022','in2023110400022','1'),</v>
      </c>
      <c r="CL474" t="str">
        <f t="shared" si="456"/>
        <v>('i2023110600347','2022','in2023110400023','1'),</v>
      </c>
      <c r="CM474" t="str">
        <f t="shared" si="457"/>
        <v>('i2023110600347','2022','in2023110400024','1'),</v>
      </c>
      <c r="CN474" t="str">
        <f t="shared" si="458"/>
        <v>('i2023110600347','2022','in2023110400025','1'),</v>
      </c>
      <c r="CO474" t="str">
        <f t="shared" si="459"/>
        <v>('i2023110600347','2022','in2023110400026','1'),</v>
      </c>
      <c r="CP474" t="str">
        <f t="shared" si="460"/>
        <v>('i2023110600347','2022','in2023110400027','1'),</v>
      </c>
      <c r="CQ474" t="str">
        <f t="shared" si="461"/>
        <v>('i2023110600347','2022','in2023110400028','1'),</v>
      </c>
      <c r="CR474" t="str">
        <f t="shared" si="462"/>
        <v>('i2023110600347','2022','in2023110400029','1'),</v>
      </c>
      <c r="CS474" t="str">
        <f t="shared" si="463"/>
        <v>('i2023110600347','2022','in2023110400030','1'),</v>
      </c>
      <c r="CT474" t="str">
        <f t="shared" si="464"/>
        <v>('i2023110600347','2022','in2023110400031','1'),</v>
      </c>
      <c r="CU474" t="str">
        <f t="shared" si="465"/>
        <v>('i2023110600347','2022','in2023110400032','4'),</v>
      </c>
      <c r="CV474" t="str">
        <f t="shared" si="466"/>
        <v>('i2023110600347','2022','in2023110400033','4'),</v>
      </c>
      <c r="CW474" t="str">
        <f t="shared" si="467"/>
        <v>('i2023110600347','2022','in2023110400034','4'),</v>
      </c>
      <c r="CX474" t="str">
        <f t="shared" si="468"/>
        <v>('i2023110600347','2022','in2023110400035','4'),</v>
      </c>
      <c r="CY474" t="str">
        <f t="shared" si="469"/>
        <v>('i2023110600347','2022','in2023110400036','2'),</v>
      </c>
      <c r="CZ474" t="str">
        <f t="shared" si="470"/>
        <v>('i2023110600347','2022','in2023110400037','2'),</v>
      </c>
      <c r="DA474" t="str">
        <f t="shared" si="471"/>
        <v>('i2023110600347','2022','in2023110400038','3'),</v>
      </c>
      <c r="DB474" t="str">
        <f t="shared" si="472"/>
        <v>('i2023110600347','2022','in2023110400039','2'),</v>
      </c>
      <c r="DC474" t="str">
        <f t="shared" si="473"/>
        <v>('i2023110600347','2022','in2023110400040','1'),</v>
      </c>
      <c r="DD474" t="str">
        <f t="shared" si="474"/>
        <v>('i2023110600347','2022','in2023110400041','1'),</v>
      </c>
      <c r="DE474" t="str">
        <f t="shared" si="475"/>
        <v>('i2023110600347','2022','in2023110400042','4'),</v>
      </c>
      <c r="DF474" t="str">
        <f t="shared" si="476"/>
        <v>('i2023110600347','2022','in2023110400043','1'),</v>
      </c>
      <c r="DG474" t="str">
        <f t="shared" si="477"/>
        <v>('i2023110600347','2022','in2023110400044','2'),</v>
      </c>
      <c r="DH474" t="str">
        <f t="shared" si="478"/>
        <v>('i2023110600347','2022','in2023110400045','1'),</v>
      </c>
      <c r="DI474" t="str">
        <f t="shared" si="479"/>
        <v>('i2023110600347','2022','in2023110400046','2'),</v>
      </c>
      <c r="DJ474" t="str">
        <f t="shared" si="480"/>
        <v>('i2023110600347','2022','in2023110400047','1');</v>
      </c>
    </row>
    <row r="475" spans="1:114" x14ac:dyDescent="0.25">
      <c r="A475" s="4" t="str">
        <f>INDEX('instansi pusat'!$B$2:$C$623,MATCH(C475,'instansi pusat'!$D$2:$D$623,0),2)</f>
        <v>i2023110600172</v>
      </c>
      <c r="B475" s="6">
        <v>5673</v>
      </c>
      <c r="C475" s="5" t="s">
        <v>627</v>
      </c>
      <c r="D475" s="6">
        <v>2022</v>
      </c>
      <c r="E475" s="6">
        <v>3</v>
      </c>
      <c r="F475" s="6">
        <v>2</v>
      </c>
      <c r="G475" s="6">
        <v>4</v>
      </c>
      <c r="H475" s="6">
        <v>3</v>
      </c>
      <c r="I475" s="6">
        <v>3</v>
      </c>
      <c r="J475" s="6">
        <v>3</v>
      </c>
      <c r="K475" s="6">
        <v>3</v>
      </c>
      <c r="L475" s="6">
        <v>3</v>
      </c>
      <c r="M475" s="6">
        <v>3</v>
      </c>
      <c r="N475" s="6">
        <v>3</v>
      </c>
      <c r="O475" s="6">
        <v>2</v>
      </c>
      <c r="P475" s="6">
        <v>2</v>
      </c>
      <c r="Q475" s="6">
        <v>3</v>
      </c>
      <c r="R475" s="6">
        <v>1</v>
      </c>
      <c r="S475" s="6">
        <v>2</v>
      </c>
      <c r="T475" s="6">
        <v>3</v>
      </c>
      <c r="U475" s="6">
        <v>3</v>
      </c>
      <c r="V475" s="6">
        <v>2</v>
      </c>
      <c r="W475" s="6">
        <v>2</v>
      </c>
      <c r="X475" s="6">
        <v>2</v>
      </c>
      <c r="Y475" s="6">
        <v>1</v>
      </c>
      <c r="Z475" s="6">
        <v>1</v>
      </c>
      <c r="AA475" s="6">
        <v>1</v>
      </c>
      <c r="AB475" s="6">
        <v>1</v>
      </c>
      <c r="AC475" s="6">
        <v>1</v>
      </c>
      <c r="AD475" s="6">
        <v>1</v>
      </c>
      <c r="AE475" s="6">
        <v>1</v>
      </c>
      <c r="AF475" s="6">
        <v>1</v>
      </c>
      <c r="AG475" s="6">
        <v>1</v>
      </c>
      <c r="AH475" s="6">
        <v>1</v>
      </c>
      <c r="AI475" s="6">
        <v>1</v>
      </c>
      <c r="AJ475" s="6">
        <v>4</v>
      </c>
      <c r="AK475" s="6">
        <v>4</v>
      </c>
      <c r="AL475" s="6">
        <v>4</v>
      </c>
      <c r="AM475" s="6">
        <v>4</v>
      </c>
      <c r="AN475" s="6">
        <v>1</v>
      </c>
      <c r="AO475" s="6">
        <v>3</v>
      </c>
      <c r="AP475" s="6">
        <v>1</v>
      </c>
      <c r="AQ475" s="6">
        <v>1</v>
      </c>
      <c r="AR475" s="6">
        <v>3</v>
      </c>
      <c r="AS475" s="6">
        <v>3</v>
      </c>
      <c r="AT475" s="6">
        <v>4</v>
      </c>
      <c r="AU475" s="6">
        <v>3</v>
      </c>
      <c r="AV475" s="6">
        <v>3</v>
      </c>
      <c r="AW475" s="6">
        <v>3</v>
      </c>
      <c r="AX475" s="6">
        <v>3</v>
      </c>
      <c r="AY475" s="6">
        <v>3</v>
      </c>
      <c r="AZ475" s="3">
        <f t="shared" si="421"/>
        <v>3</v>
      </c>
      <c r="BA475" s="3">
        <f t="shared" si="422"/>
        <v>2</v>
      </c>
      <c r="BB475" s="3">
        <f t="shared" si="423"/>
        <v>2.5</v>
      </c>
      <c r="BC475" s="3">
        <f t="shared" si="424"/>
        <v>2</v>
      </c>
      <c r="BD475" s="3">
        <f t="shared" si="425"/>
        <v>1</v>
      </c>
      <c r="BE475" s="3">
        <f t="shared" si="426"/>
        <v>1</v>
      </c>
      <c r="BF475" s="3">
        <f t="shared" si="427"/>
        <v>2.8000000000000003</v>
      </c>
      <c r="BG475" s="3">
        <f t="shared" si="428"/>
        <v>3.1666666666666665</v>
      </c>
      <c r="BH475" s="3">
        <f t="shared" si="429"/>
        <v>3</v>
      </c>
      <c r="BI475" s="3">
        <f t="shared" si="430"/>
        <v>2.2000000000000002</v>
      </c>
      <c r="BJ475" s="3">
        <f t="shared" si="431"/>
        <v>1</v>
      </c>
      <c r="BK475" s="3">
        <f t="shared" si="432"/>
        <v>2.9450549450549453</v>
      </c>
      <c r="BL475" s="3">
        <f t="shared" si="433"/>
        <v>2.4450000000000003</v>
      </c>
      <c r="BO475" t="s">
        <v>641</v>
      </c>
      <c r="BP475" t="str">
        <f t="shared" si="434"/>
        <v>('i2023110600172','2022','in2023110400001','3'),</v>
      </c>
      <c r="BQ475" t="str">
        <f t="shared" si="435"/>
        <v>('i2023110600172','2022','in2023110400002','2'),</v>
      </c>
      <c r="BR475" t="str">
        <f t="shared" si="436"/>
        <v>('i2023110600172','2022','in2023110400003','4'),</v>
      </c>
      <c r="BS475" t="str">
        <f t="shared" si="437"/>
        <v>('i2023110600172','2022','in2023110400004','3'),</v>
      </c>
      <c r="BT475" t="str">
        <f t="shared" si="438"/>
        <v>('i2023110600172','2022','in2023110400005','3'),</v>
      </c>
      <c r="BU475" t="str">
        <f t="shared" si="439"/>
        <v>('i2023110600172','2022','in2023110400006','3'),</v>
      </c>
      <c r="BV475" t="str">
        <f t="shared" si="440"/>
        <v>('i2023110600172','2022','in2023110400007','3'),</v>
      </c>
      <c r="BW475" t="str">
        <f t="shared" si="441"/>
        <v>('i2023110600172','2022','in2023110400008','3'),</v>
      </c>
      <c r="BX475" t="str">
        <f t="shared" si="442"/>
        <v>('i2023110600172','2022','in2023110400009','3'),</v>
      </c>
      <c r="BY475" t="str">
        <f t="shared" si="443"/>
        <v>('i2023110600172','2022','in2023110400010','3'),</v>
      </c>
      <c r="BZ475" t="str">
        <f t="shared" si="444"/>
        <v>('i2023110600172','2022','in2023110400011','2'),</v>
      </c>
      <c r="CA475" t="str">
        <f t="shared" si="445"/>
        <v>('i2023110600172','2022','in2023110400012','2'),</v>
      </c>
      <c r="CB475" t="str">
        <f t="shared" si="446"/>
        <v>('i2023110600172','2022','in2023110400013','3'),</v>
      </c>
      <c r="CC475" t="str">
        <f t="shared" si="447"/>
        <v>('i2023110600172','2022','in2023110400014','1'),</v>
      </c>
      <c r="CD475" t="str">
        <f t="shared" si="448"/>
        <v>('i2023110600172','2022','in2023110400015','2'),</v>
      </c>
      <c r="CE475" t="str">
        <f t="shared" si="449"/>
        <v>('i2023110600172','2022','in2023110400016','3'),</v>
      </c>
      <c r="CF475" t="str">
        <f t="shared" si="450"/>
        <v>('i2023110600172','2022','in2023110400017','3'),</v>
      </c>
      <c r="CG475" t="str">
        <f t="shared" si="451"/>
        <v>('i2023110600172','2022','in2023110400018','2'),</v>
      </c>
      <c r="CH475" t="str">
        <f t="shared" si="452"/>
        <v>('i2023110600172','2022','in2023110400019','2'),</v>
      </c>
      <c r="CI475" t="str">
        <f t="shared" si="453"/>
        <v>('i2023110600172','2022','in2023110400020','2'),</v>
      </c>
      <c r="CJ475" t="str">
        <f t="shared" si="454"/>
        <v>('i2023110600172','2022','in2023110400021','1'),</v>
      </c>
      <c r="CK475" t="str">
        <f t="shared" si="455"/>
        <v>('i2023110600172','2022','in2023110400022','1'),</v>
      </c>
      <c r="CL475" t="str">
        <f t="shared" si="456"/>
        <v>('i2023110600172','2022','in2023110400023','1'),</v>
      </c>
      <c r="CM475" t="str">
        <f t="shared" si="457"/>
        <v>('i2023110600172','2022','in2023110400024','1'),</v>
      </c>
      <c r="CN475" t="str">
        <f t="shared" si="458"/>
        <v>('i2023110600172','2022','in2023110400025','1'),</v>
      </c>
      <c r="CO475" t="str">
        <f t="shared" si="459"/>
        <v>('i2023110600172','2022','in2023110400026','1'),</v>
      </c>
      <c r="CP475" t="str">
        <f t="shared" si="460"/>
        <v>('i2023110600172','2022','in2023110400027','1'),</v>
      </c>
      <c r="CQ475" t="str">
        <f t="shared" si="461"/>
        <v>('i2023110600172','2022','in2023110400028','1'),</v>
      </c>
      <c r="CR475" t="str">
        <f t="shared" si="462"/>
        <v>('i2023110600172','2022','in2023110400029','1'),</v>
      </c>
      <c r="CS475" t="str">
        <f t="shared" si="463"/>
        <v>('i2023110600172','2022','in2023110400030','1'),</v>
      </c>
      <c r="CT475" t="str">
        <f t="shared" si="464"/>
        <v>('i2023110600172','2022','in2023110400031','1'),</v>
      </c>
      <c r="CU475" t="str">
        <f t="shared" si="465"/>
        <v>('i2023110600172','2022','in2023110400032','4'),</v>
      </c>
      <c r="CV475" t="str">
        <f t="shared" si="466"/>
        <v>('i2023110600172','2022','in2023110400033','4'),</v>
      </c>
      <c r="CW475" t="str">
        <f t="shared" si="467"/>
        <v>('i2023110600172','2022','in2023110400034','4'),</v>
      </c>
      <c r="CX475" t="str">
        <f t="shared" si="468"/>
        <v>('i2023110600172','2022','in2023110400035','4'),</v>
      </c>
      <c r="CY475" t="str">
        <f t="shared" si="469"/>
        <v>('i2023110600172','2022','in2023110400036','1'),</v>
      </c>
      <c r="CZ475" t="str">
        <f t="shared" si="470"/>
        <v>('i2023110600172','2022','in2023110400037','3'),</v>
      </c>
      <c r="DA475" t="str">
        <f t="shared" si="471"/>
        <v>('i2023110600172','2022','in2023110400038','1'),</v>
      </c>
      <c r="DB475" t="str">
        <f t="shared" si="472"/>
        <v>('i2023110600172','2022','in2023110400039','1'),</v>
      </c>
      <c r="DC475" t="str">
        <f t="shared" si="473"/>
        <v>('i2023110600172','2022','in2023110400040','3'),</v>
      </c>
      <c r="DD475" t="str">
        <f t="shared" si="474"/>
        <v>('i2023110600172','2022','in2023110400041','3'),</v>
      </c>
      <c r="DE475" t="str">
        <f t="shared" si="475"/>
        <v>('i2023110600172','2022','in2023110400042','4'),</v>
      </c>
      <c r="DF475" t="str">
        <f t="shared" si="476"/>
        <v>('i2023110600172','2022','in2023110400043','3'),</v>
      </c>
      <c r="DG475" t="str">
        <f t="shared" si="477"/>
        <v>('i2023110600172','2022','in2023110400044','3'),</v>
      </c>
      <c r="DH475" t="str">
        <f t="shared" si="478"/>
        <v>('i2023110600172','2022','in2023110400045','3'),</v>
      </c>
      <c r="DI475" t="str">
        <f t="shared" si="479"/>
        <v>('i2023110600172','2022','in2023110400046','3'),</v>
      </c>
      <c r="DJ475" t="str">
        <f t="shared" si="480"/>
        <v>('i2023110600172','2022','in2023110400047','3');</v>
      </c>
    </row>
    <row r="476" spans="1:114" x14ac:dyDescent="0.25">
      <c r="A476" s="4" t="str">
        <f>INDEX('instansi pusat'!$B$2:$C$623,MATCH(C476,'instansi pusat'!$D$2:$D$623,0),2)</f>
        <v>i2023110600248</v>
      </c>
      <c r="B476" s="6">
        <v>6578</v>
      </c>
      <c r="C476" s="5" t="s">
        <v>583</v>
      </c>
      <c r="D476" s="6">
        <v>2022</v>
      </c>
      <c r="E476" s="6">
        <v>3</v>
      </c>
      <c r="F476" s="6">
        <v>3</v>
      </c>
      <c r="G476" s="6">
        <v>3</v>
      </c>
      <c r="H476" s="6">
        <v>3</v>
      </c>
      <c r="I476" s="6">
        <v>3</v>
      </c>
      <c r="J476" s="6">
        <v>3</v>
      </c>
      <c r="K476" s="6">
        <v>3</v>
      </c>
      <c r="L476" s="6">
        <v>3</v>
      </c>
      <c r="M476" s="6">
        <v>3</v>
      </c>
      <c r="N476" s="6">
        <v>5</v>
      </c>
      <c r="O476" s="6">
        <v>2</v>
      </c>
      <c r="P476" s="6">
        <v>3</v>
      </c>
      <c r="Q476" s="6">
        <v>1</v>
      </c>
      <c r="R476" s="6">
        <v>2</v>
      </c>
      <c r="S476" s="6">
        <v>3</v>
      </c>
      <c r="T476" s="6">
        <v>2</v>
      </c>
      <c r="U476" s="6">
        <v>1</v>
      </c>
      <c r="V476" s="6">
        <v>3</v>
      </c>
      <c r="W476" s="6">
        <v>2</v>
      </c>
      <c r="X476" s="6">
        <v>3</v>
      </c>
      <c r="Y476" s="6">
        <v>2</v>
      </c>
      <c r="Z476" s="6">
        <v>1</v>
      </c>
      <c r="AA476" s="6">
        <v>2</v>
      </c>
      <c r="AB476" s="6">
        <v>2</v>
      </c>
      <c r="AC476" s="6">
        <v>2</v>
      </c>
      <c r="AD476" s="6">
        <v>3</v>
      </c>
      <c r="AE476" s="6">
        <v>3</v>
      </c>
      <c r="AF476" s="6">
        <v>3</v>
      </c>
      <c r="AG476" s="6">
        <v>2</v>
      </c>
      <c r="AH476" s="6">
        <v>2</v>
      </c>
      <c r="AI476" s="6">
        <v>2</v>
      </c>
      <c r="AJ476" s="6">
        <v>4</v>
      </c>
      <c r="AK476" s="6">
        <v>4</v>
      </c>
      <c r="AL476" s="6">
        <v>4</v>
      </c>
      <c r="AM476" s="6">
        <v>4</v>
      </c>
      <c r="AN476" s="6">
        <v>2</v>
      </c>
      <c r="AO476" s="6">
        <v>4</v>
      </c>
      <c r="AP476" s="6">
        <v>4</v>
      </c>
      <c r="AQ476" s="6">
        <v>3</v>
      </c>
      <c r="AR476" s="6">
        <v>2</v>
      </c>
      <c r="AS476" s="6">
        <v>4</v>
      </c>
      <c r="AT476" s="6">
        <v>4</v>
      </c>
      <c r="AU476" s="6">
        <v>2</v>
      </c>
      <c r="AV476" s="6">
        <v>2</v>
      </c>
      <c r="AW476" s="6">
        <v>3</v>
      </c>
      <c r="AX476" s="6">
        <v>4</v>
      </c>
      <c r="AY476" s="6">
        <v>4</v>
      </c>
      <c r="AZ476" s="3">
        <f t="shared" si="421"/>
        <v>3.2</v>
      </c>
      <c r="BA476" s="3">
        <f t="shared" si="422"/>
        <v>2</v>
      </c>
      <c r="BB476" s="3">
        <f t="shared" si="423"/>
        <v>2.25</v>
      </c>
      <c r="BC476" s="3">
        <f t="shared" si="424"/>
        <v>2.5</v>
      </c>
      <c r="BD476" s="3">
        <f t="shared" si="425"/>
        <v>2.25</v>
      </c>
      <c r="BE476" s="3">
        <f t="shared" si="426"/>
        <v>2</v>
      </c>
      <c r="BF476" s="3">
        <f t="shared" si="427"/>
        <v>3.5</v>
      </c>
      <c r="BG476" s="3">
        <f t="shared" si="428"/>
        <v>3.1666666666666665</v>
      </c>
      <c r="BH476" s="3">
        <f t="shared" si="429"/>
        <v>3.2</v>
      </c>
      <c r="BI476" s="3">
        <f t="shared" si="430"/>
        <v>2.2000000000000002</v>
      </c>
      <c r="BJ476" s="3">
        <f t="shared" si="431"/>
        <v>2.1818181818181817</v>
      </c>
      <c r="BK476" s="3">
        <f t="shared" si="432"/>
        <v>3.3681318681318682</v>
      </c>
      <c r="BL476" s="3">
        <f t="shared" si="433"/>
        <v>2.8585000000000003</v>
      </c>
      <c r="BO476" t="s">
        <v>641</v>
      </c>
      <c r="BP476" t="str">
        <f t="shared" si="434"/>
        <v>('i2023110600248','2022','in2023110400001','3'),</v>
      </c>
      <c r="BQ476" t="str">
        <f t="shared" si="435"/>
        <v>('i2023110600248','2022','in2023110400002','3'),</v>
      </c>
      <c r="BR476" t="str">
        <f t="shared" si="436"/>
        <v>('i2023110600248','2022','in2023110400003','3'),</v>
      </c>
      <c r="BS476" t="str">
        <f t="shared" si="437"/>
        <v>('i2023110600248','2022','in2023110400004','3'),</v>
      </c>
      <c r="BT476" t="str">
        <f t="shared" si="438"/>
        <v>('i2023110600248','2022','in2023110400005','3'),</v>
      </c>
      <c r="BU476" t="str">
        <f t="shared" si="439"/>
        <v>('i2023110600248','2022','in2023110400006','3'),</v>
      </c>
      <c r="BV476" t="str">
        <f t="shared" si="440"/>
        <v>('i2023110600248','2022','in2023110400007','3'),</v>
      </c>
      <c r="BW476" t="str">
        <f t="shared" si="441"/>
        <v>('i2023110600248','2022','in2023110400008','3'),</v>
      </c>
      <c r="BX476" t="str">
        <f t="shared" si="442"/>
        <v>('i2023110600248','2022','in2023110400009','3'),</v>
      </c>
      <c r="BY476" t="str">
        <f t="shared" si="443"/>
        <v>('i2023110600248','2022','in2023110400010','5'),</v>
      </c>
      <c r="BZ476" t="str">
        <f t="shared" si="444"/>
        <v>('i2023110600248','2022','in2023110400011','2'),</v>
      </c>
      <c r="CA476" t="str">
        <f t="shared" si="445"/>
        <v>('i2023110600248','2022','in2023110400012','3'),</v>
      </c>
      <c r="CB476" t="str">
        <f t="shared" si="446"/>
        <v>('i2023110600248','2022','in2023110400013','1'),</v>
      </c>
      <c r="CC476" t="str">
        <f t="shared" si="447"/>
        <v>('i2023110600248','2022','in2023110400014','2'),</v>
      </c>
      <c r="CD476" t="str">
        <f t="shared" si="448"/>
        <v>('i2023110600248','2022','in2023110400015','3'),</v>
      </c>
      <c r="CE476" t="str">
        <f t="shared" si="449"/>
        <v>('i2023110600248','2022','in2023110400016','2'),</v>
      </c>
      <c r="CF476" t="str">
        <f t="shared" si="450"/>
        <v>('i2023110600248','2022','in2023110400017','1'),</v>
      </c>
      <c r="CG476" t="str">
        <f t="shared" si="451"/>
        <v>('i2023110600248','2022','in2023110400018','3'),</v>
      </c>
      <c r="CH476" t="str">
        <f t="shared" si="452"/>
        <v>('i2023110600248','2022','in2023110400019','2'),</v>
      </c>
      <c r="CI476" t="str">
        <f t="shared" si="453"/>
        <v>('i2023110600248','2022','in2023110400020','3'),</v>
      </c>
      <c r="CJ476" t="str">
        <f t="shared" si="454"/>
        <v>('i2023110600248','2022','in2023110400021','2'),</v>
      </c>
      <c r="CK476" t="str">
        <f t="shared" si="455"/>
        <v>('i2023110600248','2022','in2023110400022','1'),</v>
      </c>
      <c r="CL476" t="str">
        <f t="shared" si="456"/>
        <v>('i2023110600248','2022','in2023110400023','2'),</v>
      </c>
      <c r="CM476" t="str">
        <f t="shared" si="457"/>
        <v>('i2023110600248','2022','in2023110400024','2'),</v>
      </c>
      <c r="CN476" t="str">
        <f t="shared" si="458"/>
        <v>('i2023110600248','2022','in2023110400025','2'),</v>
      </c>
      <c r="CO476" t="str">
        <f t="shared" si="459"/>
        <v>('i2023110600248','2022','in2023110400026','3'),</v>
      </c>
      <c r="CP476" t="str">
        <f t="shared" si="460"/>
        <v>('i2023110600248','2022','in2023110400027','3'),</v>
      </c>
      <c r="CQ476" t="str">
        <f t="shared" si="461"/>
        <v>('i2023110600248','2022','in2023110400028','3'),</v>
      </c>
      <c r="CR476" t="str">
        <f t="shared" si="462"/>
        <v>('i2023110600248','2022','in2023110400029','2'),</v>
      </c>
      <c r="CS476" t="str">
        <f t="shared" si="463"/>
        <v>('i2023110600248','2022','in2023110400030','2'),</v>
      </c>
      <c r="CT476" t="str">
        <f t="shared" si="464"/>
        <v>('i2023110600248','2022','in2023110400031','2'),</v>
      </c>
      <c r="CU476" t="str">
        <f t="shared" si="465"/>
        <v>('i2023110600248','2022','in2023110400032','4'),</v>
      </c>
      <c r="CV476" t="str">
        <f t="shared" si="466"/>
        <v>('i2023110600248','2022','in2023110400033','4'),</v>
      </c>
      <c r="CW476" t="str">
        <f t="shared" si="467"/>
        <v>('i2023110600248','2022','in2023110400034','4'),</v>
      </c>
      <c r="CX476" t="str">
        <f t="shared" si="468"/>
        <v>('i2023110600248','2022','in2023110400035','4'),</v>
      </c>
      <c r="CY476" t="str">
        <f t="shared" si="469"/>
        <v>('i2023110600248','2022','in2023110400036','2'),</v>
      </c>
      <c r="CZ476" t="str">
        <f t="shared" si="470"/>
        <v>('i2023110600248','2022','in2023110400037','4'),</v>
      </c>
      <c r="DA476" t="str">
        <f t="shared" si="471"/>
        <v>('i2023110600248','2022','in2023110400038','4'),</v>
      </c>
      <c r="DB476" t="str">
        <f t="shared" si="472"/>
        <v>('i2023110600248','2022','in2023110400039','3'),</v>
      </c>
      <c r="DC476" t="str">
        <f t="shared" si="473"/>
        <v>('i2023110600248','2022','in2023110400040','2'),</v>
      </c>
      <c r="DD476" t="str">
        <f t="shared" si="474"/>
        <v>('i2023110600248','2022','in2023110400041','4'),</v>
      </c>
      <c r="DE476" t="str">
        <f t="shared" si="475"/>
        <v>('i2023110600248','2022','in2023110400042','4'),</v>
      </c>
      <c r="DF476" t="str">
        <f t="shared" si="476"/>
        <v>('i2023110600248','2022','in2023110400043','2'),</v>
      </c>
      <c r="DG476" t="str">
        <f t="shared" si="477"/>
        <v>('i2023110600248','2022','in2023110400044','2'),</v>
      </c>
      <c r="DH476" t="str">
        <f t="shared" si="478"/>
        <v>('i2023110600248','2022','in2023110400045','3'),</v>
      </c>
      <c r="DI476" t="str">
        <f t="shared" si="479"/>
        <v>('i2023110600248','2022','in2023110400046','4'),</v>
      </c>
      <c r="DJ476" t="str">
        <f t="shared" si="480"/>
        <v>('i2023110600248','2022','in2023110400047','4');</v>
      </c>
    </row>
    <row r="477" spans="1:114" x14ac:dyDescent="0.25">
      <c r="A477" s="4" t="str">
        <f>INDEX('instansi pusat'!$B$2:$C$623,MATCH(C477,'instansi pusat'!$D$2:$D$623,0),2)</f>
        <v>i2023110600230</v>
      </c>
      <c r="B477" s="6">
        <v>6475</v>
      </c>
      <c r="C477" s="5" t="s">
        <v>574</v>
      </c>
      <c r="D477" s="6">
        <v>2022</v>
      </c>
      <c r="E477" s="6">
        <v>2</v>
      </c>
      <c r="F477" s="6">
        <v>2</v>
      </c>
      <c r="G477" s="6">
        <v>3</v>
      </c>
      <c r="H477" s="6">
        <v>3</v>
      </c>
      <c r="I477" s="6">
        <v>3</v>
      </c>
      <c r="J477" s="6">
        <v>3</v>
      </c>
      <c r="K477" s="6">
        <v>1</v>
      </c>
      <c r="L477" s="6">
        <v>3</v>
      </c>
      <c r="M477" s="6">
        <v>1</v>
      </c>
      <c r="N477" s="6">
        <v>4</v>
      </c>
      <c r="O477" s="6">
        <v>2</v>
      </c>
      <c r="P477" s="6">
        <v>3</v>
      </c>
      <c r="Q477" s="6">
        <v>3</v>
      </c>
      <c r="R477" s="6">
        <v>2</v>
      </c>
      <c r="S477" s="6">
        <v>4</v>
      </c>
      <c r="T477" s="6">
        <v>4</v>
      </c>
      <c r="U477" s="6">
        <v>3</v>
      </c>
      <c r="V477" s="6">
        <v>3</v>
      </c>
      <c r="W477" s="6">
        <v>2</v>
      </c>
      <c r="X477" s="6">
        <v>4</v>
      </c>
      <c r="Y477" s="6">
        <v>1</v>
      </c>
      <c r="Z477" s="6">
        <v>1</v>
      </c>
      <c r="AA477" s="6">
        <v>1</v>
      </c>
      <c r="AB477" s="6">
        <v>2</v>
      </c>
      <c r="AC477" s="6">
        <v>1</v>
      </c>
      <c r="AD477" s="6">
        <v>2</v>
      </c>
      <c r="AE477" s="6">
        <v>2</v>
      </c>
      <c r="AF477" s="6">
        <v>1</v>
      </c>
      <c r="AG477" s="6">
        <v>1</v>
      </c>
      <c r="AH477" s="6">
        <v>1</v>
      </c>
      <c r="AI477" s="6">
        <v>1</v>
      </c>
      <c r="AJ477" s="6">
        <v>4</v>
      </c>
      <c r="AK477" s="6">
        <v>4</v>
      </c>
      <c r="AL477" s="6">
        <v>4</v>
      </c>
      <c r="AM477" s="6">
        <v>4</v>
      </c>
      <c r="AN477" s="6">
        <v>3</v>
      </c>
      <c r="AO477" s="6">
        <v>3</v>
      </c>
      <c r="AP477" s="6">
        <v>3</v>
      </c>
      <c r="AQ477" s="6">
        <v>3</v>
      </c>
      <c r="AR477" s="6">
        <v>3</v>
      </c>
      <c r="AS477" s="6">
        <v>3</v>
      </c>
      <c r="AT477" s="6">
        <v>4</v>
      </c>
      <c r="AU477" s="6">
        <v>1</v>
      </c>
      <c r="AV477" s="6">
        <v>4</v>
      </c>
      <c r="AW477" s="6">
        <v>4</v>
      </c>
      <c r="AX477" s="6">
        <v>1</v>
      </c>
      <c r="AY477" s="6">
        <v>1</v>
      </c>
      <c r="AZ477" s="3">
        <f t="shared" si="421"/>
        <v>2.5</v>
      </c>
      <c r="BA477" s="3">
        <f t="shared" si="422"/>
        <v>2.5</v>
      </c>
      <c r="BB477" s="3">
        <f t="shared" si="423"/>
        <v>3.5</v>
      </c>
      <c r="BC477" s="3">
        <f t="shared" si="424"/>
        <v>3</v>
      </c>
      <c r="BD477" s="3">
        <f t="shared" si="425"/>
        <v>1.375</v>
      </c>
      <c r="BE477" s="3">
        <f t="shared" si="426"/>
        <v>1</v>
      </c>
      <c r="BF477" s="3">
        <f t="shared" si="427"/>
        <v>3.4000000000000004</v>
      </c>
      <c r="BG477" s="3">
        <f t="shared" si="428"/>
        <v>2.5</v>
      </c>
      <c r="BH477" s="3">
        <f t="shared" si="429"/>
        <v>2.5</v>
      </c>
      <c r="BI477" s="3">
        <f t="shared" si="430"/>
        <v>3.0000000000000004</v>
      </c>
      <c r="BJ477" s="3">
        <f t="shared" si="431"/>
        <v>1.2727272727272727</v>
      </c>
      <c r="BK477" s="3">
        <f t="shared" si="432"/>
        <v>3.0439560439560442</v>
      </c>
      <c r="BL477" s="3">
        <f t="shared" si="433"/>
        <v>2.6700000000000004</v>
      </c>
      <c r="BO477" t="s">
        <v>641</v>
      </c>
      <c r="BP477" t="str">
        <f t="shared" si="434"/>
        <v>('i2023110600230','2022','in2023110400001','2'),</v>
      </c>
      <c r="BQ477" t="str">
        <f t="shared" si="435"/>
        <v>('i2023110600230','2022','in2023110400002','2'),</v>
      </c>
      <c r="BR477" t="str">
        <f t="shared" si="436"/>
        <v>('i2023110600230','2022','in2023110400003','3'),</v>
      </c>
      <c r="BS477" t="str">
        <f t="shared" si="437"/>
        <v>('i2023110600230','2022','in2023110400004','3'),</v>
      </c>
      <c r="BT477" t="str">
        <f t="shared" si="438"/>
        <v>('i2023110600230','2022','in2023110400005','3'),</v>
      </c>
      <c r="BU477" t="str">
        <f t="shared" si="439"/>
        <v>('i2023110600230','2022','in2023110400006','3'),</v>
      </c>
      <c r="BV477" t="str">
        <f t="shared" si="440"/>
        <v>('i2023110600230','2022','in2023110400007','1'),</v>
      </c>
      <c r="BW477" t="str">
        <f t="shared" si="441"/>
        <v>('i2023110600230','2022','in2023110400008','3'),</v>
      </c>
      <c r="BX477" t="str">
        <f t="shared" si="442"/>
        <v>('i2023110600230','2022','in2023110400009','1'),</v>
      </c>
      <c r="BY477" t="str">
        <f t="shared" si="443"/>
        <v>('i2023110600230','2022','in2023110400010','4'),</v>
      </c>
      <c r="BZ477" t="str">
        <f t="shared" si="444"/>
        <v>('i2023110600230','2022','in2023110400011','2'),</v>
      </c>
      <c r="CA477" t="str">
        <f t="shared" si="445"/>
        <v>('i2023110600230','2022','in2023110400012','3'),</v>
      </c>
      <c r="CB477" t="str">
        <f t="shared" si="446"/>
        <v>('i2023110600230','2022','in2023110400013','3'),</v>
      </c>
      <c r="CC477" t="str">
        <f t="shared" si="447"/>
        <v>('i2023110600230','2022','in2023110400014','2'),</v>
      </c>
      <c r="CD477" t="str">
        <f t="shared" si="448"/>
        <v>('i2023110600230','2022','in2023110400015','4'),</v>
      </c>
      <c r="CE477" t="str">
        <f t="shared" si="449"/>
        <v>('i2023110600230','2022','in2023110400016','4'),</v>
      </c>
      <c r="CF477" t="str">
        <f t="shared" si="450"/>
        <v>('i2023110600230','2022','in2023110400017','3'),</v>
      </c>
      <c r="CG477" t="str">
        <f t="shared" si="451"/>
        <v>('i2023110600230','2022','in2023110400018','3'),</v>
      </c>
      <c r="CH477" t="str">
        <f t="shared" si="452"/>
        <v>('i2023110600230','2022','in2023110400019','2'),</v>
      </c>
      <c r="CI477" t="str">
        <f t="shared" si="453"/>
        <v>('i2023110600230','2022','in2023110400020','4'),</v>
      </c>
      <c r="CJ477" t="str">
        <f t="shared" si="454"/>
        <v>('i2023110600230','2022','in2023110400021','1'),</v>
      </c>
      <c r="CK477" t="str">
        <f t="shared" si="455"/>
        <v>('i2023110600230','2022','in2023110400022','1'),</v>
      </c>
      <c r="CL477" t="str">
        <f t="shared" si="456"/>
        <v>('i2023110600230','2022','in2023110400023','1'),</v>
      </c>
      <c r="CM477" t="str">
        <f t="shared" si="457"/>
        <v>('i2023110600230','2022','in2023110400024','2'),</v>
      </c>
      <c r="CN477" t="str">
        <f t="shared" si="458"/>
        <v>('i2023110600230','2022','in2023110400025','1'),</v>
      </c>
      <c r="CO477" t="str">
        <f t="shared" si="459"/>
        <v>('i2023110600230','2022','in2023110400026','2'),</v>
      </c>
      <c r="CP477" t="str">
        <f t="shared" si="460"/>
        <v>('i2023110600230','2022','in2023110400027','2'),</v>
      </c>
      <c r="CQ477" t="str">
        <f t="shared" si="461"/>
        <v>('i2023110600230','2022','in2023110400028','1'),</v>
      </c>
      <c r="CR477" t="str">
        <f t="shared" si="462"/>
        <v>('i2023110600230','2022','in2023110400029','1'),</v>
      </c>
      <c r="CS477" t="str">
        <f t="shared" si="463"/>
        <v>('i2023110600230','2022','in2023110400030','1'),</v>
      </c>
      <c r="CT477" t="str">
        <f t="shared" si="464"/>
        <v>('i2023110600230','2022','in2023110400031','1'),</v>
      </c>
      <c r="CU477" t="str">
        <f t="shared" si="465"/>
        <v>('i2023110600230','2022','in2023110400032','4'),</v>
      </c>
      <c r="CV477" t="str">
        <f t="shared" si="466"/>
        <v>('i2023110600230','2022','in2023110400033','4'),</v>
      </c>
      <c r="CW477" t="str">
        <f t="shared" si="467"/>
        <v>('i2023110600230','2022','in2023110400034','4'),</v>
      </c>
      <c r="CX477" t="str">
        <f t="shared" si="468"/>
        <v>('i2023110600230','2022','in2023110400035','4'),</v>
      </c>
      <c r="CY477" t="str">
        <f t="shared" si="469"/>
        <v>('i2023110600230','2022','in2023110400036','3'),</v>
      </c>
      <c r="CZ477" t="str">
        <f t="shared" si="470"/>
        <v>('i2023110600230','2022','in2023110400037','3'),</v>
      </c>
      <c r="DA477" t="str">
        <f t="shared" si="471"/>
        <v>('i2023110600230','2022','in2023110400038','3'),</v>
      </c>
      <c r="DB477" t="str">
        <f t="shared" si="472"/>
        <v>('i2023110600230','2022','in2023110400039','3'),</v>
      </c>
      <c r="DC477" t="str">
        <f t="shared" si="473"/>
        <v>('i2023110600230','2022','in2023110400040','3'),</v>
      </c>
      <c r="DD477" t="str">
        <f t="shared" si="474"/>
        <v>('i2023110600230','2022','in2023110400041','3'),</v>
      </c>
      <c r="DE477" t="str">
        <f t="shared" si="475"/>
        <v>('i2023110600230','2022','in2023110400042','4'),</v>
      </c>
      <c r="DF477" t="str">
        <f t="shared" si="476"/>
        <v>('i2023110600230','2022','in2023110400043','1'),</v>
      </c>
      <c r="DG477" t="str">
        <f t="shared" si="477"/>
        <v>('i2023110600230','2022','in2023110400044','4'),</v>
      </c>
      <c r="DH477" t="str">
        <f t="shared" si="478"/>
        <v>('i2023110600230','2022','in2023110400045','4'),</v>
      </c>
      <c r="DI477" t="str">
        <f t="shared" si="479"/>
        <v>('i2023110600230','2022','in2023110400046','1'),</v>
      </c>
      <c r="DJ477" t="str">
        <f t="shared" si="480"/>
        <v>('i2023110600230','2022','in2023110400047','1');</v>
      </c>
    </row>
    <row r="478" spans="1:114" x14ac:dyDescent="0.25">
      <c r="A478" s="4" t="str">
        <f>INDEX('instansi pusat'!$B$2:$C$623,MATCH(C478,'instansi pusat'!$D$2:$D$623,0),2)</f>
        <v>i2023110600283</v>
      </c>
      <c r="B478" s="6">
        <v>7371</v>
      </c>
      <c r="C478" s="5" t="s">
        <v>609</v>
      </c>
      <c r="D478" s="6">
        <v>2022</v>
      </c>
      <c r="E478" s="6">
        <v>3</v>
      </c>
      <c r="F478" s="6">
        <v>3</v>
      </c>
      <c r="G478" s="6">
        <v>3</v>
      </c>
      <c r="H478" s="6">
        <v>3</v>
      </c>
      <c r="I478" s="6">
        <v>3</v>
      </c>
      <c r="J478" s="6">
        <v>3</v>
      </c>
      <c r="K478" s="6">
        <v>3</v>
      </c>
      <c r="L478" s="6">
        <v>3</v>
      </c>
      <c r="M478" s="6">
        <v>3</v>
      </c>
      <c r="N478" s="6">
        <v>3</v>
      </c>
      <c r="O478" s="6">
        <v>1</v>
      </c>
      <c r="P478" s="6">
        <v>1</v>
      </c>
      <c r="Q478" s="6">
        <v>1</v>
      </c>
      <c r="R478" s="6">
        <v>1</v>
      </c>
      <c r="S478" s="6">
        <v>1</v>
      </c>
      <c r="T478" s="6">
        <v>2</v>
      </c>
      <c r="U478" s="6">
        <v>3</v>
      </c>
      <c r="V478" s="6">
        <v>3</v>
      </c>
      <c r="W478" s="6">
        <v>3</v>
      </c>
      <c r="X478" s="6">
        <v>3</v>
      </c>
      <c r="Y478" s="6">
        <v>1</v>
      </c>
      <c r="Z478" s="6">
        <v>1</v>
      </c>
      <c r="AA478" s="6">
        <v>1</v>
      </c>
      <c r="AB478" s="6">
        <v>2</v>
      </c>
      <c r="AC478" s="6">
        <v>2</v>
      </c>
      <c r="AD478" s="6">
        <v>1</v>
      </c>
      <c r="AE478" s="6">
        <v>1</v>
      </c>
      <c r="AF478" s="6">
        <v>1</v>
      </c>
      <c r="AG478" s="6">
        <v>1</v>
      </c>
      <c r="AH478" s="6">
        <v>1</v>
      </c>
      <c r="AI478" s="6">
        <v>1</v>
      </c>
      <c r="AJ478" s="6">
        <v>4</v>
      </c>
      <c r="AK478" s="6">
        <v>4</v>
      </c>
      <c r="AL478" s="6">
        <v>4</v>
      </c>
      <c r="AM478" s="6">
        <v>4</v>
      </c>
      <c r="AN478" s="6">
        <v>2</v>
      </c>
      <c r="AO478" s="6">
        <v>3</v>
      </c>
      <c r="AP478" s="6">
        <v>3</v>
      </c>
      <c r="AQ478" s="6">
        <v>1</v>
      </c>
      <c r="AR478" s="6">
        <v>3</v>
      </c>
      <c r="AS478" s="6">
        <v>3</v>
      </c>
      <c r="AT478" s="6">
        <v>3</v>
      </c>
      <c r="AU478" s="6">
        <v>3</v>
      </c>
      <c r="AV478" s="6">
        <v>3</v>
      </c>
      <c r="AW478" s="6">
        <v>3</v>
      </c>
      <c r="AX478" s="6">
        <v>3</v>
      </c>
      <c r="AY478" s="6">
        <v>3</v>
      </c>
      <c r="AZ478" s="3">
        <f t="shared" si="421"/>
        <v>3</v>
      </c>
      <c r="BA478" s="3">
        <f t="shared" si="422"/>
        <v>1</v>
      </c>
      <c r="BB478" s="3">
        <f t="shared" si="423"/>
        <v>2.25</v>
      </c>
      <c r="BC478" s="3">
        <f t="shared" si="424"/>
        <v>3</v>
      </c>
      <c r="BD478" s="3">
        <f t="shared" si="425"/>
        <v>1.25</v>
      </c>
      <c r="BE478" s="3">
        <f t="shared" si="426"/>
        <v>1</v>
      </c>
      <c r="BF478" s="3">
        <f t="shared" si="427"/>
        <v>3.1</v>
      </c>
      <c r="BG478" s="3">
        <f t="shared" si="428"/>
        <v>3</v>
      </c>
      <c r="BH478" s="3">
        <f t="shared" si="429"/>
        <v>3</v>
      </c>
      <c r="BI478" s="3">
        <f t="shared" si="430"/>
        <v>1.9000000000000001</v>
      </c>
      <c r="BJ478" s="3">
        <f t="shared" si="431"/>
        <v>1.1818181818181819</v>
      </c>
      <c r="BK478" s="3">
        <f t="shared" si="432"/>
        <v>3.0604395604395602</v>
      </c>
      <c r="BL478" s="3">
        <f t="shared" si="433"/>
        <v>2.4524999999999997</v>
      </c>
      <c r="BO478" t="s">
        <v>641</v>
      </c>
      <c r="BP478" t="str">
        <f t="shared" si="434"/>
        <v>('i2023110600283','2022','in2023110400001','3'),</v>
      </c>
      <c r="BQ478" t="str">
        <f t="shared" si="435"/>
        <v>('i2023110600283','2022','in2023110400002','3'),</v>
      </c>
      <c r="BR478" t="str">
        <f t="shared" si="436"/>
        <v>('i2023110600283','2022','in2023110400003','3'),</v>
      </c>
      <c r="BS478" t="str">
        <f t="shared" si="437"/>
        <v>('i2023110600283','2022','in2023110400004','3'),</v>
      </c>
      <c r="BT478" t="str">
        <f t="shared" si="438"/>
        <v>('i2023110600283','2022','in2023110400005','3'),</v>
      </c>
      <c r="BU478" t="str">
        <f t="shared" si="439"/>
        <v>('i2023110600283','2022','in2023110400006','3'),</v>
      </c>
      <c r="BV478" t="str">
        <f t="shared" si="440"/>
        <v>('i2023110600283','2022','in2023110400007','3'),</v>
      </c>
      <c r="BW478" t="str">
        <f t="shared" si="441"/>
        <v>('i2023110600283','2022','in2023110400008','3'),</v>
      </c>
      <c r="BX478" t="str">
        <f t="shared" si="442"/>
        <v>('i2023110600283','2022','in2023110400009','3'),</v>
      </c>
      <c r="BY478" t="str">
        <f t="shared" si="443"/>
        <v>('i2023110600283','2022','in2023110400010','3'),</v>
      </c>
      <c r="BZ478" t="str">
        <f t="shared" si="444"/>
        <v>('i2023110600283','2022','in2023110400011','1'),</v>
      </c>
      <c r="CA478" t="str">
        <f t="shared" si="445"/>
        <v>('i2023110600283','2022','in2023110400012','1'),</v>
      </c>
      <c r="CB478" t="str">
        <f t="shared" si="446"/>
        <v>('i2023110600283','2022','in2023110400013','1'),</v>
      </c>
      <c r="CC478" t="str">
        <f t="shared" si="447"/>
        <v>('i2023110600283','2022','in2023110400014','1'),</v>
      </c>
      <c r="CD478" t="str">
        <f t="shared" si="448"/>
        <v>('i2023110600283','2022','in2023110400015','1'),</v>
      </c>
      <c r="CE478" t="str">
        <f t="shared" si="449"/>
        <v>('i2023110600283','2022','in2023110400016','2'),</v>
      </c>
      <c r="CF478" t="str">
        <f t="shared" si="450"/>
        <v>('i2023110600283','2022','in2023110400017','3'),</v>
      </c>
      <c r="CG478" t="str">
        <f t="shared" si="451"/>
        <v>('i2023110600283','2022','in2023110400018','3'),</v>
      </c>
      <c r="CH478" t="str">
        <f t="shared" si="452"/>
        <v>('i2023110600283','2022','in2023110400019','3'),</v>
      </c>
      <c r="CI478" t="str">
        <f t="shared" si="453"/>
        <v>('i2023110600283','2022','in2023110400020','3'),</v>
      </c>
      <c r="CJ478" t="str">
        <f t="shared" si="454"/>
        <v>('i2023110600283','2022','in2023110400021','1'),</v>
      </c>
      <c r="CK478" t="str">
        <f t="shared" si="455"/>
        <v>('i2023110600283','2022','in2023110400022','1'),</v>
      </c>
      <c r="CL478" t="str">
        <f t="shared" si="456"/>
        <v>('i2023110600283','2022','in2023110400023','1'),</v>
      </c>
      <c r="CM478" t="str">
        <f t="shared" si="457"/>
        <v>('i2023110600283','2022','in2023110400024','2'),</v>
      </c>
      <c r="CN478" t="str">
        <f t="shared" si="458"/>
        <v>('i2023110600283','2022','in2023110400025','2'),</v>
      </c>
      <c r="CO478" t="str">
        <f t="shared" si="459"/>
        <v>('i2023110600283','2022','in2023110400026','1'),</v>
      </c>
      <c r="CP478" t="str">
        <f t="shared" si="460"/>
        <v>('i2023110600283','2022','in2023110400027','1'),</v>
      </c>
      <c r="CQ478" t="str">
        <f t="shared" si="461"/>
        <v>('i2023110600283','2022','in2023110400028','1'),</v>
      </c>
      <c r="CR478" t="str">
        <f t="shared" si="462"/>
        <v>('i2023110600283','2022','in2023110400029','1'),</v>
      </c>
      <c r="CS478" t="str">
        <f t="shared" si="463"/>
        <v>('i2023110600283','2022','in2023110400030','1'),</v>
      </c>
      <c r="CT478" t="str">
        <f t="shared" si="464"/>
        <v>('i2023110600283','2022','in2023110400031','1'),</v>
      </c>
      <c r="CU478" t="str">
        <f t="shared" si="465"/>
        <v>('i2023110600283','2022','in2023110400032','4'),</v>
      </c>
      <c r="CV478" t="str">
        <f t="shared" si="466"/>
        <v>('i2023110600283','2022','in2023110400033','4'),</v>
      </c>
      <c r="CW478" t="str">
        <f t="shared" si="467"/>
        <v>('i2023110600283','2022','in2023110400034','4'),</v>
      </c>
      <c r="CX478" t="str">
        <f t="shared" si="468"/>
        <v>('i2023110600283','2022','in2023110400035','4'),</v>
      </c>
      <c r="CY478" t="str">
        <f t="shared" si="469"/>
        <v>('i2023110600283','2022','in2023110400036','2'),</v>
      </c>
      <c r="CZ478" t="str">
        <f t="shared" si="470"/>
        <v>('i2023110600283','2022','in2023110400037','3'),</v>
      </c>
      <c r="DA478" t="str">
        <f t="shared" si="471"/>
        <v>('i2023110600283','2022','in2023110400038','3'),</v>
      </c>
      <c r="DB478" t="str">
        <f t="shared" si="472"/>
        <v>('i2023110600283','2022','in2023110400039','1'),</v>
      </c>
      <c r="DC478" t="str">
        <f t="shared" si="473"/>
        <v>('i2023110600283','2022','in2023110400040','3'),</v>
      </c>
      <c r="DD478" t="str">
        <f t="shared" si="474"/>
        <v>('i2023110600283','2022','in2023110400041','3'),</v>
      </c>
      <c r="DE478" t="str">
        <f t="shared" si="475"/>
        <v>('i2023110600283','2022','in2023110400042','3'),</v>
      </c>
      <c r="DF478" t="str">
        <f t="shared" si="476"/>
        <v>('i2023110600283','2022','in2023110400043','3'),</v>
      </c>
      <c r="DG478" t="str">
        <f t="shared" si="477"/>
        <v>('i2023110600283','2022','in2023110400044','3'),</v>
      </c>
      <c r="DH478" t="str">
        <f t="shared" si="478"/>
        <v>('i2023110600283','2022','in2023110400045','3'),</v>
      </c>
      <c r="DI478" t="str">
        <f t="shared" si="479"/>
        <v>('i2023110600283','2022','in2023110400046','3'),</v>
      </c>
      <c r="DJ478" t="str">
        <f t="shared" si="480"/>
        <v>('i2023110600283','2022','in2023110400047','3');</v>
      </c>
    </row>
    <row r="479" spans="1:114" x14ac:dyDescent="0.25">
      <c r="A479" s="4" t="str">
        <f>INDEX('instansi pusat'!$B$2:$C$623,MATCH(C479,'instansi pusat'!$D$2:$D$623,0),2)</f>
        <v>i2023110600246</v>
      </c>
      <c r="B479" s="6">
        <v>6573</v>
      </c>
      <c r="C479" s="5" t="s">
        <v>578</v>
      </c>
      <c r="D479" s="6">
        <v>2022</v>
      </c>
      <c r="E479" s="6">
        <v>2</v>
      </c>
      <c r="F479" s="6">
        <v>2</v>
      </c>
      <c r="G479" s="6">
        <v>3</v>
      </c>
      <c r="H479" s="6">
        <v>3</v>
      </c>
      <c r="I479" s="6">
        <v>3</v>
      </c>
      <c r="J479" s="6">
        <v>3</v>
      </c>
      <c r="K479" s="6">
        <v>2</v>
      </c>
      <c r="L479" s="6">
        <v>2</v>
      </c>
      <c r="M479" s="6">
        <v>2</v>
      </c>
      <c r="N479" s="6">
        <v>3</v>
      </c>
      <c r="O479" s="6">
        <v>1</v>
      </c>
      <c r="P479" s="6">
        <v>2</v>
      </c>
      <c r="Q479" s="6">
        <v>2</v>
      </c>
      <c r="R479" s="6">
        <v>2</v>
      </c>
      <c r="S479" s="6">
        <v>1</v>
      </c>
      <c r="T479" s="6">
        <v>2</v>
      </c>
      <c r="U479" s="6">
        <v>2</v>
      </c>
      <c r="V479" s="6">
        <v>2</v>
      </c>
      <c r="W479" s="6">
        <v>2</v>
      </c>
      <c r="X479" s="6">
        <v>3</v>
      </c>
      <c r="Y479" s="6">
        <v>1</v>
      </c>
      <c r="Z479" s="6">
        <v>1</v>
      </c>
      <c r="AA479" s="6">
        <v>1</v>
      </c>
      <c r="AB479" s="6">
        <v>1</v>
      </c>
      <c r="AC479" s="6">
        <v>2</v>
      </c>
      <c r="AD479" s="6">
        <v>1</v>
      </c>
      <c r="AE479" s="6">
        <v>1</v>
      </c>
      <c r="AF479" s="6">
        <v>1</v>
      </c>
      <c r="AG479" s="6">
        <v>1</v>
      </c>
      <c r="AH479" s="6">
        <v>1</v>
      </c>
      <c r="AI479" s="6">
        <v>1</v>
      </c>
      <c r="AJ479" s="6">
        <v>4</v>
      </c>
      <c r="AK479" s="6">
        <v>4</v>
      </c>
      <c r="AL479" s="6">
        <v>4</v>
      </c>
      <c r="AM479" s="6">
        <v>3</v>
      </c>
      <c r="AN479" s="6">
        <v>3</v>
      </c>
      <c r="AO479" s="6">
        <v>4</v>
      </c>
      <c r="AP479" s="6">
        <v>3</v>
      </c>
      <c r="AQ479" s="6">
        <v>3</v>
      </c>
      <c r="AR479" s="6">
        <v>3</v>
      </c>
      <c r="AS479" s="6">
        <v>4</v>
      </c>
      <c r="AT479" s="6">
        <v>4</v>
      </c>
      <c r="AU479" s="6">
        <v>3</v>
      </c>
      <c r="AV479" s="6">
        <v>3</v>
      </c>
      <c r="AW479" s="6">
        <v>4</v>
      </c>
      <c r="AX479" s="6">
        <v>4</v>
      </c>
      <c r="AY479" s="6">
        <v>4</v>
      </c>
      <c r="AZ479" s="3">
        <f t="shared" si="421"/>
        <v>2.5</v>
      </c>
      <c r="BA479" s="3">
        <f t="shared" si="422"/>
        <v>1.75</v>
      </c>
      <c r="BB479" s="3">
        <f t="shared" si="423"/>
        <v>1.75</v>
      </c>
      <c r="BC479" s="3">
        <f t="shared" si="424"/>
        <v>2.5</v>
      </c>
      <c r="BD479" s="3">
        <f t="shared" si="425"/>
        <v>1.125</v>
      </c>
      <c r="BE479" s="3">
        <f t="shared" si="426"/>
        <v>1</v>
      </c>
      <c r="BF479" s="3">
        <f t="shared" si="427"/>
        <v>3.5</v>
      </c>
      <c r="BG479" s="3">
        <f t="shared" si="428"/>
        <v>3.6666666666666665</v>
      </c>
      <c r="BH479" s="3">
        <f t="shared" si="429"/>
        <v>2.5</v>
      </c>
      <c r="BI479" s="3">
        <f t="shared" si="430"/>
        <v>1.9000000000000001</v>
      </c>
      <c r="BJ479" s="3">
        <f t="shared" si="431"/>
        <v>1.0909090909090908</v>
      </c>
      <c r="BK479" s="3">
        <f t="shared" si="432"/>
        <v>3.5659340659340657</v>
      </c>
      <c r="BL479" s="3">
        <f t="shared" si="433"/>
        <v>2.6025</v>
      </c>
      <c r="BO479" t="s">
        <v>641</v>
      </c>
      <c r="BP479" t="str">
        <f t="shared" si="434"/>
        <v>('i2023110600246','2022','in2023110400001','2'),</v>
      </c>
      <c r="BQ479" t="str">
        <f t="shared" si="435"/>
        <v>('i2023110600246','2022','in2023110400002','2'),</v>
      </c>
      <c r="BR479" t="str">
        <f t="shared" si="436"/>
        <v>('i2023110600246','2022','in2023110400003','3'),</v>
      </c>
      <c r="BS479" t="str">
        <f t="shared" si="437"/>
        <v>('i2023110600246','2022','in2023110400004','3'),</v>
      </c>
      <c r="BT479" t="str">
        <f t="shared" si="438"/>
        <v>('i2023110600246','2022','in2023110400005','3'),</v>
      </c>
      <c r="BU479" t="str">
        <f t="shared" si="439"/>
        <v>('i2023110600246','2022','in2023110400006','3'),</v>
      </c>
      <c r="BV479" t="str">
        <f t="shared" si="440"/>
        <v>('i2023110600246','2022','in2023110400007','2'),</v>
      </c>
      <c r="BW479" t="str">
        <f t="shared" si="441"/>
        <v>('i2023110600246','2022','in2023110400008','2'),</v>
      </c>
      <c r="BX479" t="str">
        <f t="shared" si="442"/>
        <v>('i2023110600246','2022','in2023110400009','2'),</v>
      </c>
      <c r="BY479" t="str">
        <f t="shared" si="443"/>
        <v>('i2023110600246','2022','in2023110400010','3'),</v>
      </c>
      <c r="BZ479" t="str">
        <f t="shared" si="444"/>
        <v>('i2023110600246','2022','in2023110400011','1'),</v>
      </c>
      <c r="CA479" t="str">
        <f t="shared" si="445"/>
        <v>('i2023110600246','2022','in2023110400012','2'),</v>
      </c>
      <c r="CB479" t="str">
        <f t="shared" si="446"/>
        <v>('i2023110600246','2022','in2023110400013','2'),</v>
      </c>
      <c r="CC479" t="str">
        <f t="shared" si="447"/>
        <v>('i2023110600246','2022','in2023110400014','2'),</v>
      </c>
      <c r="CD479" t="str">
        <f t="shared" si="448"/>
        <v>('i2023110600246','2022','in2023110400015','1'),</v>
      </c>
      <c r="CE479" t="str">
        <f t="shared" si="449"/>
        <v>('i2023110600246','2022','in2023110400016','2'),</v>
      </c>
      <c r="CF479" t="str">
        <f t="shared" si="450"/>
        <v>('i2023110600246','2022','in2023110400017','2'),</v>
      </c>
      <c r="CG479" t="str">
        <f t="shared" si="451"/>
        <v>('i2023110600246','2022','in2023110400018','2'),</v>
      </c>
      <c r="CH479" t="str">
        <f t="shared" si="452"/>
        <v>('i2023110600246','2022','in2023110400019','2'),</v>
      </c>
      <c r="CI479" t="str">
        <f t="shared" si="453"/>
        <v>('i2023110600246','2022','in2023110400020','3'),</v>
      </c>
      <c r="CJ479" t="str">
        <f t="shared" si="454"/>
        <v>('i2023110600246','2022','in2023110400021','1'),</v>
      </c>
      <c r="CK479" t="str">
        <f t="shared" si="455"/>
        <v>('i2023110600246','2022','in2023110400022','1'),</v>
      </c>
      <c r="CL479" t="str">
        <f t="shared" si="456"/>
        <v>('i2023110600246','2022','in2023110400023','1'),</v>
      </c>
      <c r="CM479" t="str">
        <f t="shared" si="457"/>
        <v>('i2023110600246','2022','in2023110400024','1'),</v>
      </c>
      <c r="CN479" t="str">
        <f t="shared" si="458"/>
        <v>('i2023110600246','2022','in2023110400025','2'),</v>
      </c>
      <c r="CO479" t="str">
        <f t="shared" si="459"/>
        <v>('i2023110600246','2022','in2023110400026','1'),</v>
      </c>
      <c r="CP479" t="str">
        <f t="shared" si="460"/>
        <v>('i2023110600246','2022','in2023110400027','1'),</v>
      </c>
      <c r="CQ479" t="str">
        <f t="shared" si="461"/>
        <v>('i2023110600246','2022','in2023110400028','1'),</v>
      </c>
      <c r="CR479" t="str">
        <f t="shared" si="462"/>
        <v>('i2023110600246','2022','in2023110400029','1'),</v>
      </c>
      <c r="CS479" t="str">
        <f t="shared" si="463"/>
        <v>('i2023110600246','2022','in2023110400030','1'),</v>
      </c>
      <c r="CT479" t="str">
        <f t="shared" si="464"/>
        <v>('i2023110600246','2022','in2023110400031','1'),</v>
      </c>
      <c r="CU479" t="str">
        <f t="shared" si="465"/>
        <v>('i2023110600246','2022','in2023110400032','4'),</v>
      </c>
      <c r="CV479" t="str">
        <f t="shared" si="466"/>
        <v>('i2023110600246','2022','in2023110400033','4'),</v>
      </c>
      <c r="CW479" t="str">
        <f t="shared" si="467"/>
        <v>('i2023110600246','2022','in2023110400034','4'),</v>
      </c>
      <c r="CX479" t="str">
        <f t="shared" si="468"/>
        <v>('i2023110600246','2022','in2023110400035','3'),</v>
      </c>
      <c r="CY479" t="str">
        <f t="shared" si="469"/>
        <v>('i2023110600246','2022','in2023110400036','3'),</v>
      </c>
      <c r="CZ479" t="str">
        <f t="shared" si="470"/>
        <v>('i2023110600246','2022','in2023110400037','4'),</v>
      </c>
      <c r="DA479" t="str">
        <f t="shared" si="471"/>
        <v>('i2023110600246','2022','in2023110400038','3'),</v>
      </c>
      <c r="DB479" t="str">
        <f t="shared" si="472"/>
        <v>('i2023110600246','2022','in2023110400039','3'),</v>
      </c>
      <c r="DC479" t="str">
        <f t="shared" si="473"/>
        <v>('i2023110600246','2022','in2023110400040','3'),</v>
      </c>
      <c r="DD479" t="str">
        <f t="shared" si="474"/>
        <v>('i2023110600246','2022','in2023110400041','4'),</v>
      </c>
      <c r="DE479" t="str">
        <f t="shared" si="475"/>
        <v>('i2023110600246','2022','in2023110400042','4'),</v>
      </c>
      <c r="DF479" t="str">
        <f t="shared" si="476"/>
        <v>('i2023110600246','2022','in2023110400043','3'),</v>
      </c>
      <c r="DG479" t="str">
        <f t="shared" si="477"/>
        <v>('i2023110600246','2022','in2023110400044','3'),</v>
      </c>
      <c r="DH479" t="str">
        <f t="shared" si="478"/>
        <v>('i2023110600246','2022','in2023110400045','4'),</v>
      </c>
      <c r="DI479" t="str">
        <f t="shared" si="479"/>
        <v>('i2023110600246','2022','in2023110400046','4'),</v>
      </c>
      <c r="DJ479" t="str">
        <f t="shared" si="480"/>
        <v>('i2023110600246','2022','in2023110400047','4');</v>
      </c>
    </row>
    <row r="480" spans="1:114" x14ac:dyDescent="0.25">
      <c r="A480" s="4" t="str">
        <f>INDEX('instansi pusat'!$B$2:$C$623,MATCH(C480,'instansi pusat'!$D$2:$D$623,0),2)</f>
        <v>i2023110600268</v>
      </c>
      <c r="B480" s="6">
        <v>7071</v>
      </c>
      <c r="C480" s="5" t="s">
        <v>615</v>
      </c>
      <c r="D480" s="6">
        <v>2022</v>
      </c>
      <c r="E480" s="6">
        <v>2</v>
      </c>
      <c r="F480" s="6">
        <v>2</v>
      </c>
      <c r="G480" s="6">
        <v>2</v>
      </c>
      <c r="H480" s="6">
        <v>1</v>
      </c>
      <c r="I480" s="6">
        <v>2</v>
      </c>
      <c r="J480" s="6">
        <v>3</v>
      </c>
      <c r="K480" s="6">
        <v>1</v>
      </c>
      <c r="L480" s="6">
        <v>3</v>
      </c>
      <c r="M480" s="6">
        <v>1</v>
      </c>
      <c r="N480" s="6">
        <v>2</v>
      </c>
      <c r="O480" s="6">
        <v>1</v>
      </c>
      <c r="P480" s="6">
        <v>1</v>
      </c>
      <c r="Q480" s="6">
        <v>1</v>
      </c>
      <c r="R480" s="6">
        <v>1</v>
      </c>
      <c r="S480" s="6">
        <v>1</v>
      </c>
      <c r="T480" s="6">
        <v>1</v>
      </c>
      <c r="U480" s="6">
        <v>2</v>
      </c>
      <c r="V480" s="6">
        <v>1</v>
      </c>
      <c r="W480" s="6">
        <v>1</v>
      </c>
      <c r="X480" s="6">
        <v>1</v>
      </c>
      <c r="Y480" s="6">
        <v>1</v>
      </c>
      <c r="Z480" s="6">
        <v>1</v>
      </c>
      <c r="AA480" s="6">
        <v>1</v>
      </c>
      <c r="AB480" s="6">
        <v>1</v>
      </c>
      <c r="AC480" s="6">
        <v>1</v>
      </c>
      <c r="AD480" s="6">
        <v>1</v>
      </c>
      <c r="AE480" s="6">
        <v>1</v>
      </c>
      <c r="AF480" s="6">
        <v>1</v>
      </c>
      <c r="AG480" s="6">
        <v>1</v>
      </c>
      <c r="AH480" s="6">
        <v>1</v>
      </c>
      <c r="AI480" s="6">
        <v>1</v>
      </c>
      <c r="AJ480" s="6">
        <v>4</v>
      </c>
      <c r="AK480" s="6">
        <v>4</v>
      </c>
      <c r="AL480" s="6">
        <v>4</v>
      </c>
      <c r="AM480" s="6">
        <v>3</v>
      </c>
      <c r="AN480" s="6">
        <v>3</v>
      </c>
      <c r="AO480" s="6">
        <v>4</v>
      </c>
      <c r="AP480" s="6">
        <v>3</v>
      </c>
      <c r="AQ480" s="6">
        <v>1</v>
      </c>
      <c r="AR480" s="6">
        <v>1</v>
      </c>
      <c r="AS480" s="6">
        <v>1</v>
      </c>
      <c r="AT480" s="6">
        <v>1</v>
      </c>
      <c r="AU480" s="6">
        <v>1</v>
      </c>
      <c r="AV480" s="6">
        <v>2</v>
      </c>
      <c r="AW480" s="6">
        <v>2</v>
      </c>
      <c r="AX480" s="6">
        <v>3</v>
      </c>
      <c r="AY480" s="6">
        <v>3</v>
      </c>
      <c r="AZ480" s="3">
        <f t="shared" si="421"/>
        <v>1.9000000000000001</v>
      </c>
      <c r="BA480" s="3">
        <f t="shared" si="422"/>
        <v>1</v>
      </c>
      <c r="BB480" s="3">
        <f t="shared" si="423"/>
        <v>1.25</v>
      </c>
      <c r="BC480" s="3">
        <f t="shared" si="424"/>
        <v>1</v>
      </c>
      <c r="BD480" s="3">
        <f t="shared" si="425"/>
        <v>1</v>
      </c>
      <c r="BE480" s="3">
        <f t="shared" si="426"/>
        <v>1</v>
      </c>
      <c r="BF480" s="3">
        <f t="shared" si="427"/>
        <v>2.8000000000000003</v>
      </c>
      <c r="BG480" s="3">
        <f t="shared" si="428"/>
        <v>2</v>
      </c>
      <c r="BH480" s="3">
        <f t="shared" si="429"/>
        <v>1.9000000000000001</v>
      </c>
      <c r="BI480" s="3">
        <f t="shared" si="430"/>
        <v>1.1000000000000001</v>
      </c>
      <c r="BJ480" s="3">
        <f t="shared" si="431"/>
        <v>1</v>
      </c>
      <c r="BK480" s="3">
        <f t="shared" si="432"/>
        <v>2.4835164835164836</v>
      </c>
      <c r="BL480" s="3">
        <f t="shared" si="433"/>
        <v>1.8170000000000002</v>
      </c>
      <c r="BO480" t="s">
        <v>641</v>
      </c>
      <c r="BP480" t="str">
        <f t="shared" si="434"/>
        <v>('i2023110600268','2022','in2023110400001','2'),</v>
      </c>
      <c r="BQ480" t="str">
        <f t="shared" si="435"/>
        <v>('i2023110600268','2022','in2023110400002','2'),</v>
      </c>
      <c r="BR480" t="str">
        <f t="shared" si="436"/>
        <v>('i2023110600268','2022','in2023110400003','2'),</v>
      </c>
      <c r="BS480" t="str">
        <f t="shared" si="437"/>
        <v>('i2023110600268','2022','in2023110400004','1'),</v>
      </c>
      <c r="BT480" t="str">
        <f t="shared" si="438"/>
        <v>('i2023110600268','2022','in2023110400005','2'),</v>
      </c>
      <c r="BU480" t="str">
        <f t="shared" si="439"/>
        <v>('i2023110600268','2022','in2023110400006','3'),</v>
      </c>
      <c r="BV480" t="str">
        <f t="shared" si="440"/>
        <v>('i2023110600268','2022','in2023110400007','1'),</v>
      </c>
      <c r="BW480" t="str">
        <f t="shared" si="441"/>
        <v>('i2023110600268','2022','in2023110400008','3'),</v>
      </c>
      <c r="BX480" t="str">
        <f t="shared" si="442"/>
        <v>('i2023110600268','2022','in2023110400009','1'),</v>
      </c>
      <c r="BY480" t="str">
        <f t="shared" si="443"/>
        <v>('i2023110600268','2022','in2023110400010','2'),</v>
      </c>
      <c r="BZ480" t="str">
        <f t="shared" si="444"/>
        <v>('i2023110600268','2022','in2023110400011','1'),</v>
      </c>
      <c r="CA480" t="str">
        <f t="shared" si="445"/>
        <v>('i2023110600268','2022','in2023110400012','1'),</v>
      </c>
      <c r="CB480" t="str">
        <f t="shared" si="446"/>
        <v>('i2023110600268','2022','in2023110400013','1'),</v>
      </c>
      <c r="CC480" t="str">
        <f t="shared" si="447"/>
        <v>('i2023110600268','2022','in2023110400014','1'),</v>
      </c>
      <c r="CD480" t="str">
        <f t="shared" si="448"/>
        <v>('i2023110600268','2022','in2023110400015','1'),</v>
      </c>
      <c r="CE480" t="str">
        <f t="shared" si="449"/>
        <v>('i2023110600268','2022','in2023110400016','1'),</v>
      </c>
      <c r="CF480" t="str">
        <f t="shared" si="450"/>
        <v>('i2023110600268','2022','in2023110400017','2'),</v>
      </c>
      <c r="CG480" t="str">
        <f t="shared" si="451"/>
        <v>('i2023110600268','2022','in2023110400018','1'),</v>
      </c>
      <c r="CH480" t="str">
        <f t="shared" si="452"/>
        <v>('i2023110600268','2022','in2023110400019','1'),</v>
      </c>
      <c r="CI480" t="str">
        <f t="shared" si="453"/>
        <v>('i2023110600268','2022','in2023110400020','1'),</v>
      </c>
      <c r="CJ480" t="str">
        <f t="shared" si="454"/>
        <v>('i2023110600268','2022','in2023110400021','1'),</v>
      </c>
      <c r="CK480" t="str">
        <f t="shared" si="455"/>
        <v>('i2023110600268','2022','in2023110400022','1'),</v>
      </c>
      <c r="CL480" t="str">
        <f t="shared" si="456"/>
        <v>('i2023110600268','2022','in2023110400023','1'),</v>
      </c>
      <c r="CM480" t="str">
        <f t="shared" si="457"/>
        <v>('i2023110600268','2022','in2023110400024','1'),</v>
      </c>
      <c r="CN480" t="str">
        <f t="shared" si="458"/>
        <v>('i2023110600268','2022','in2023110400025','1'),</v>
      </c>
      <c r="CO480" t="str">
        <f t="shared" si="459"/>
        <v>('i2023110600268','2022','in2023110400026','1'),</v>
      </c>
      <c r="CP480" t="str">
        <f t="shared" si="460"/>
        <v>('i2023110600268','2022','in2023110400027','1'),</v>
      </c>
      <c r="CQ480" t="str">
        <f t="shared" si="461"/>
        <v>('i2023110600268','2022','in2023110400028','1'),</v>
      </c>
      <c r="CR480" t="str">
        <f t="shared" si="462"/>
        <v>('i2023110600268','2022','in2023110400029','1'),</v>
      </c>
      <c r="CS480" t="str">
        <f t="shared" si="463"/>
        <v>('i2023110600268','2022','in2023110400030','1'),</v>
      </c>
      <c r="CT480" t="str">
        <f t="shared" si="464"/>
        <v>('i2023110600268','2022','in2023110400031','1'),</v>
      </c>
      <c r="CU480" t="str">
        <f t="shared" si="465"/>
        <v>('i2023110600268','2022','in2023110400032','4'),</v>
      </c>
      <c r="CV480" t="str">
        <f t="shared" si="466"/>
        <v>('i2023110600268','2022','in2023110400033','4'),</v>
      </c>
      <c r="CW480" t="str">
        <f t="shared" si="467"/>
        <v>('i2023110600268','2022','in2023110400034','4'),</v>
      </c>
      <c r="CX480" t="str">
        <f t="shared" si="468"/>
        <v>('i2023110600268','2022','in2023110400035','3'),</v>
      </c>
      <c r="CY480" t="str">
        <f t="shared" si="469"/>
        <v>('i2023110600268','2022','in2023110400036','3'),</v>
      </c>
      <c r="CZ480" t="str">
        <f t="shared" si="470"/>
        <v>('i2023110600268','2022','in2023110400037','4'),</v>
      </c>
      <c r="DA480" t="str">
        <f t="shared" si="471"/>
        <v>('i2023110600268','2022','in2023110400038','3'),</v>
      </c>
      <c r="DB480" t="str">
        <f t="shared" si="472"/>
        <v>('i2023110600268','2022','in2023110400039','1'),</v>
      </c>
      <c r="DC480" t="str">
        <f t="shared" si="473"/>
        <v>('i2023110600268','2022','in2023110400040','1'),</v>
      </c>
      <c r="DD480" t="str">
        <f t="shared" si="474"/>
        <v>('i2023110600268','2022','in2023110400041','1'),</v>
      </c>
      <c r="DE480" t="str">
        <f t="shared" si="475"/>
        <v>('i2023110600268','2022','in2023110400042','1'),</v>
      </c>
      <c r="DF480" t="str">
        <f t="shared" si="476"/>
        <v>('i2023110600268','2022','in2023110400043','1'),</v>
      </c>
      <c r="DG480" t="str">
        <f t="shared" si="477"/>
        <v>('i2023110600268','2022','in2023110400044','2'),</v>
      </c>
      <c r="DH480" t="str">
        <f t="shared" si="478"/>
        <v>('i2023110600268','2022','in2023110400045','2'),</v>
      </c>
      <c r="DI480" t="str">
        <f t="shared" si="479"/>
        <v>('i2023110600268','2022','in2023110400046','3'),</v>
      </c>
      <c r="DJ480" t="str">
        <f t="shared" si="480"/>
        <v>('i2023110600268','2022','in2023110400047','3');</v>
      </c>
    </row>
    <row r="481" spans="1:114" x14ac:dyDescent="0.25">
      <c r="A481" s="4" t="str">
        <f>INDEX('instansi pusat'!$B$2:$C$623,MATCH(C481,'instansi pusat'!$D$2:$D$623,0),2)</f>
        <v>i2023110600075</v>
      </c>
      <c r="B481" s="6">
        <v>7671</v>
      </c>
      <c r="C481" s="5" t="s">
        <v>600</v>
      </c>
      <c r="D481" s="6">
        <v>2022</v>
      </c>
      <c r="E481" s="6">
        <v>4</v>
      </c>
      <c r="F481" s="6">
        <v>4</v>
      </c>
      <c r="G481" s="6">
        <v>4</v>
      </c>
      <c r="H481" s="6">
        <v>4</v>
      </c>
      <c r="I481" s="6">
        <v>4</v>
      </c>
      <c r="J481" s="6">
        <v>4</v>
      </c>
      <c r="K481" s="6">
        <v>4</v>
      </c>
      <c r="L481" s="6">
        <v>4</v>
      </c>
      <c r="M481" s="6">
        <v>3</v>
      </c>
      <c r="N481" s="6">
        <v>4</v>
      </c>
      <c r="O481" s="6">
        <v>2</v>
      </c>
      <c r="P481" s="6">
        <v>3</v>
      </c>
      <c r="Q481" s="6">
        <v>2</v>
      </c>
      <c r="R481" s="6">
        <v>2</v>
      </c>
      <c r="S481" s="6">
        <v>2</v>
      </c>
      <c r="T481" s="6">
        <v>3</v>
      </c>
      <c r="U481" s="6">
        <v>3</v>
      </c>
      <c r="V481" s="6">
        <v>3</v>
      </c>
      <c r="W481" s="6">
        <v>4</v>
      </c>
      <c r="X481" s="6">
        <v>3</v>
      </c>
      <c r="Y481" s="6">
        <v>3</v>
      </c>
      <c r="Z481" s="6">
        <v>4</v>
      </c>
      <c r="AA481" s="6">
        <v>2</v>
      </c>
      <c r="AB481" s="6">
        <v>3</v>
      </c>
      <c r="AC481" s="6">
        <v>3</v>
      </c>
      <c r="AD481" s="6">
        <v>3</v>
      </c>
      <c r="AE481" s="6">
        <v>2</v>
      </c>
      <c r="AF481" s="6">
        <v>3</v>
      </c>
      <c r="AG481" s="6">
        <v>3</v>
      </c>
      <c r="AH481" s="6">
        <v>3</v>
      </c>
      <c r="AI481" s="6">
        <v>3</v>
      </c>
      <c r="AJ481" s="6">
        <v>4</v>
      </c>
      <c r="AK481" s="6">
        <v>4</v>
      </c>
      <c r="AL481" s="6">
        <v>4</v>
      </c>
      <c r="AM481" s="6">
        <v>4</v>
      </c>
      <c r="AN481" s="6">
        <v>4</v>
      </c>
      <c r="AO481" s="6">
        <v>4</v>
      </c>
      <c r="AP481" s="6">
        <v>4</v>
      </c>
      <c r="AQ481" s="6">
        <v>2</v>
      </c>
      <c r="AR481" s="6">
        <v>3</v>
      </c>
      <c r="AS481" s="6">
        <v>3</v>
      </c>
      <c r="AT481" s="6">
        <v>5</v>
      </c>
      <c r="AU481" s="6">
        <v>2</v>
      </c>
      <c r="AV481" s="6">
        <v>4</v>
      </c>
      <c r="AW481" s="6">
        <v>3</v>
      </c>
      <c r="AX481" s="6">
        <v>2</v>
      </c>
      <c r="AY481" s="6">
        <v>1</v>
      </c>
      <c r="AZ481" s="3">
        <f t="shared" si="421"/>
        <v>3.9000000000000004</v>
      </c>
      <c r="BA481" s="3">
        <f t="shared" si="422"/>
        <v>2.25</v>
      </c>
      <c r="BB481" s="3">
        <f t="shared" si="423"/>
        <v>2.75</v>
      </c>
      <c r="BC481" s="3">
        <f t="shared" si="424"/>
        <v>3.5</v>
      </c>
      <c r="BD481" s="3">
        <f t="shared" si="425"/>
        <v>2.875</v>
      </c>
      <c r="BE481" s="3">
        <f t="shared" si="426"/>
        <v>3</v>
      </c>
      <c r="BF481" s="3">
        <f t="shared" si="427"/>
        <v>3.6</v>
      </c>
      <c r="BG481" s="3">
        <f t="shared" si="428"/>
        <v>2.833333333333333</v>
      </c>
      <c r="BH481" s="3">
        <f t="shared" si="429"/>
        <v>3.9000000000000004</v>
      </c>
      <c r="BI481" s="3">
        <f t="shared" si="430"/>
        <v>2.7</v>
      </c>
      <c r="BJ481" s="3">
        <f t="shared" si="431"/>
        <v>2.9090909090909092</v>
      </c>
      <c r="BK481" s="3">
        <f t="shared" si="432"/>
        <v>3.2967032967032965</v>
      </c>
      <c r="BL481" s="3">
        <f t="shared" si="433"/>
        <v>3.1619999999999999</v>
      </c>
      <c r="BO481" t="s">
        <v>641</v>
      </c>
      <c r="BP481" t="str">
        <f t="shared" si="434"/>
        <v>('i2023110600075','2022','in2023110400001','4'),</v>
      </c>
      <c r="BQ481" t="str">
        <f t="shared" si="435"/>
        <v>('i2023110600075','2022','in2023110400002','4'),</v>
      </c>
      <c r="BR481" t="str">
        <f t="shared" si="436"/>
        <v>('i2023110600075','2022','in2023110400003','4'),</v>
      </c>
      <c r="BS481" t="str">
        <f t="shared" si="437"/>
        <v>('i2023110600075','2022','in2023110400004','4'),</v>
      </c>
      <c r="BT481" t="str">
        <f t="shared" si="438"/>
        <v>('i2023110600075','2022','in2023110400005','4'),</v>
      </c>
      <c r="BU481" t="str">
        <f t="shared" si="439"/>
        <v>('i2023110600075','2022','in2023110400006','4'),</v>
      </c>
      <c r="BV481" t="str">
        <f t="shared" si="440"/>
        <v>('i2023110600075','2022','in2023110400007','4'),</v>
      </c>
      <c r="BW481" t="str">
        <f t="shared" si="441"/>
        <v>('i2023110600075','2022','in2023110400008','4'),</v>
      </c>
      <c r="BX481" t="str">
        <f t="shared" si="442"/>
        <v>('i2023110600075','2022','in2023110400009','3'),</v>
      </c>
      <c r="BY481" t="str">
        <f t="shared" si="443"/>
        <v>('i2023110600075','2022','in2023110400010','4'),</v>
      </c>
      <c r="BZ481" t="str">
        <f t="shared" si="444"/>
        <v>('i2023110600075','2022','in2023110400011','2'),</v>
      </c>
      <c r="CA481" t="str">
        <f t="shared" si="445"/>
        <v>('i2023110600075','2022','in2023110400012','3'),</v>
      </c>
      <c r="CB481" t="str">
        <f t="shared" si="446"/>
        <v>('i2023110600075','2022','in2023110400013','2'),</v>
      </c>
      <c r="CC481" t="str">
        <f t="shared" si="447"/>
        <v>('i2023110600075','2022','in2023110400014','2'),</v>
      </c>
      <c r="CD481" t="str">
        <f t="shared" si="448"/>
        <v>('i2023110600075','2022','in2023110400015','2'),</v>
      </c>
      <c r="CE481" t="str">
        <f t="shared" si="449"/>
        <v>('i2023110600075','2022','in2023110400016','3'),</v>
      </c>
      <c r="CF481" t="str">
        <f t="shared" si="450"/>
        <v>('i2023110600075','2022','in2023110400017','3'),</v>
      </c>
      <c r="CG481" t="str">
        <f t="shared" si="451"/>
        <v>('i2023110600075','2022','in2023110400018','3'),</v>
      </c>
      <c r="CH481" t="str">
        <f t="shared" si="452"/>
        <v>('i2023110600075','2022','in2023110400019','4'),</v>
      </c>
      <c r="CI481" t="str">
        <f t="shared" si="453"/>
        <v>('i2023110600075','2022','in2023110400020','3'),</v>
      </c>
      <c r="CJ481" t="str">
        <f t="shared" si="454"/>
        <v>('i2023110600075','2022','in2023110400021','3'),</v>
      </c>
      <c r="CK481" t="str">
        <f t="shared" si="455"/>
        <v>('i2023110600075','2022','in2023110400022','4'),</v>
      </c>
      <c r="CL481" t="str">
        <f t="shared" si="456"/>
        <v>('i2023110600075','2022','in2023110400023','2'),</v>
      </c>
      <c r="CM481" t="str">
        <f t="shared" si="457"/>
        <v>('i2023110600075','2022','in2023110400024','3'),</v>
      </c>
      <c r="CN481" t="str">
        <f t="shared" si="458"/>
        <v>('i2023110600075','2022','in2023110400025','3'),</v>
      </c>
      <c r="CO481" t="str">
        <f t="shared" si="459"/>
        <v>('i2023110600075','2022','in2023110400026','3'),</v>
      </c>
      <c r="CP481" t="str">
        <f t="shared" si="460"/>
        <v>('i2023110600075','2022','in2023110400027','2'),</v>
      </c>
      <c r="CQ481" t="str">
        <f t="shared" si="461"/>
        <v>('i2023110600075','2022','in2023110400028','3'),</v>
      </c>
      <c r="CR481" t="str">
        <f t="shared" si="462"/>
        <v>('i2023110600075','2022','in2023110400029','3'),</v>
      </c>
      <c r="CS481" t="str">
        <f t="shared" si="463"/>
        <v>('i2023110600075','2022','in2023110400030','3'),</v>
      </c>
      <c r="CT481" t="str">
        <f t="shared" si="464"/>
        <v>('i2023110600075','2022','in2023110400031','3'),</v>
      </c>
      <c r="CU481" t="str">
        <f t="shared" si="465"/>
        <v>('i2023110600075','2022','in2023110400032','4'),</v>
      </c>
      <c r="CV481" t="str">
        <f t="shared" si="466"/>
        <v>('i2023110600075','2022','in2023110400033','4'),</v>
      </c>
      <c r="CW481" t="str">
        <f t="shared" si="467"/>
        <v>('i2023110600075','2022','in2023110400034','4'),</v>
      </c>
      <c r="CX481" t="str">
        <f t="shared" si="468"/>
        <v>('i2023110600075','2022','in2023110400035','4'),</v>
      </c>
      <c r="CY481" t="str">
        <f t="shared" si="469"/>
        <v>('i2023110600075','2022','in2023110400036','4'),</v>
      </c>
      <c r="CZ481" t="str">
        <f t="shared" si="470"/>
        <v>('i2023110600075','2022','in2023110400037','4'),</v>
      </c>
      <c r="DA481" t="str">
        <f t="shared" si="471"/>
        <v>('i2023110600075','2022','in2023110400038','4'),</v>
      </c>
      <c r="DB481" t="str">
        <f t="shared" si="472"/>
        <v>('i2023110600075','2022','in2023110400039','2'),</v>
      </c>
      <c r="DC481" t="str">
        <f t="shared" si="473"/>
        <v>('i2023110600075','2022','in2023110400040','3'),</v>
      </c>
      <c r="DD481" t="str">
        <f t="shared" si="474"/>
        <v>('i2023110600075','2022','in2023110400041','3'),</v>
      </c>
      <c r="DE481" t="str">
        <f t="shared" si="475"/>
        <v>('i2023110600075','2022','in2023110400042','5'),</v>
      </c>
      <c r="DF481" t="str">
        <f t="shared" si="476"/>
        <v>('i2023110600075','2022','in2023110400043','2'),</v>
      </c>
      <c r="DG481" t="str">
        <f t="shared" si="477"/>
        <v>('i2023110600075','2022','in2023110400044','4'),</v>
      </c>
      <c r="DH481" t="str">
        <f t="shared" si="478"/>
        <v>('i2023110600075','2022','in2023110400045','3'),</v>
      </c>
      <c r="DI481" t="str">
        <f t="shared" si="479"/>
        <v>('i2023110600075','2022','in2023110400046','2'),</v>
      </c>
      <c r="DJ481" t="str">
        <f t="shared" si="480"/>
        <v>('i2023110600075','2022','in2023110400047','1');</v>
      </c>
    </row>
    <row r="482" spans="1:114" x14ac:dyDescent="0.25">
      <c r="A482" s="4" t="str">
        <f>INDEX('instansi pusat'!$B$2:$C$623,MATCH(C482,'instansi pusat'!$D$2:$D$623,0),2)</f>
        <v>i2023110600397</v>
      </c>
      <c r="B482" s="6">
        <v>5971</v>
      </c>
      <c r="C482" s="5" t="s">
        <v>594</v>
      </c>
      <c r="D482" s="6">
        <v>2022</v>
      </c>
      <c r="E482" s="6">
        <v>2</v>
      </c>
      <c r="F482" s="6">
        <v>2</v>
      </c>
      <c r="G482" s="6">
        <v>1</v>
      </c>
      <c r="H482" s="6">
        <v>1</v>
      </c>
      <c r="I482" s="6">
        <v>2</v>
      </c>
      <c r="J482" s="6">
        <v>2</v>
      </c>
      <c r="K482" s="6">
        <v>2</v>
      </c>
      <c r="L482" s="6">
        <v>2</v>
      </c>
      <c r="M482" s="6">
        <v>1</v>
      </c>
      <c r="N482" s="6">
        <v>1</v>
      </c>
      <c r="O482" s="6">
        <v>3</v>
      </c>
      <c r="P482" s="6">
        <v>3</v>
      </c>
      <c r="Q482" s="6">
        <v>1</v>
      </c>
      <c r="R482" s="6">
        <v>2</v>
      </c>
      <c r="S482" s="6">
        <v>1</v>
      </c>
      <c r="T482" s="6">
        <v>2</v>
      </c>
      <c r="U482" s="6">
        <v>2</v>
      </c>
      <c r="V482" s="6">
        <v>2</v>
      </c>
      <c r="W482" s="6">
        <v>3</v>
      </c>
      <c r="X482" s="6">
        <v>2</v>
      </c>
      <c r="Y482" s="6">
        <v>1</v>
      </c>
      <c r="Z482" s="6">
        <v>2</v>
      </c>
      <c r="AA482" s="6">
        <v>2</v>
      </c>
      <c r="AB482" s="6">
        <v>2</v>
      </c>
      <c r="AC482" s="6">
        <v>2</v>
      </c>
      <c r="AD482" s="6">
        <v>2</v>
      </c>
      <c r="AE482" s="6">
        <v>2</v>
      </c>
      <c r="AF482" s="6">
        <v>2</v>
      </c>
      <c r="AG482" s="6">
        <v>1</v>
      </c>
      <c r="AH482" s="6">
        <v>1</v>
      </c>
      <c r="AI482" s="6">
        <v>1</v>
      </c>
      <c r="AJ482" s="6">
        <v>4</v>
      </c>
      <c r="AK482" s="6">
        <v>4</v>
      </c>
      <c r="AL482" s="6">
        <v>4</v>
      </c>
      <c r="AM482" s="6">
        <v>4</v>
      </c>
      <c r="AN482" s="6">
        <v>1</v>
      </c>
      <c r="AO482" s="6">
        <v>3</v>
      </c>
      <c r="AP482" s="6">
        <v>3</v>
      </c>
      <c r="AQ482" s="6">
        <v>2</v>
      </c>
      <c r="AR482" s="6">
        <v>3</v>
      </c>
      <c r="AS482" s="6">
        <v>3</v>
      </c>
      <c r="AT482" s="6">
        <v>4</v>
      </c>
      <c r="AU482" s="6">
        <v>2</v>
      </c>
      <c r="AV482" s="6">
        <v>4</v>
      </c>
      <c r="AW482" s="6">
        <v>4</v>
      </c>
      <c r="AX482" s="6">
        <v>4</v>
      </c>
      <c r="AY482" s="6">
        <v>3</v>
      </c>
      <c r="AZ482" s="3">
        <f t="shared" si="421"/>
        <v>1.6</v>
      </c>
      <c r="BA482" s="3">
        <f t="shared" si="422"/>
        <v>2.25</v>
      </c>
      <c r="BB482" s="3">
        <f t="shared" si="423"/>
        <v>1.75</v>
      </c>
      <c r="BC482" s="3">
        <f t="shared" si="424"/>
        <v>2.5</v>
      </c>
      <c r="BD482" s="3">
        <f t="shared" si="425"/>
        <v>1.875</v>
      </c>
      <c r="BE482" s="3">
        <f t="shared" si="426"/>
        <v>1</v>
      </c>
      <c r="BF482" s="3">
        <f t="shared" si="427"/>
        <v>3.1</v>
      </c>
      <c r="BG482" s="3">
        <f t="shared" si="428"/>
        <v>3.5</v>
      </c>
      <c r="BH482" s="3">
        <f t="shared" si="429"/>
        <v>1.6</v>
      </c>
      <c r="BI482" s="3">
        <f t="shared" si="430"/>
        <v>2.1</v>
      </c>
      <c r="BJ482" s="3">
        <f t="shared" si="431"/>
        <v>1.6363636363636365</v>
      </c>
      <c r="BK482" s="3">
        <f t="shared" si="432"/>
        <v>3.2582417582417582</v>
      </c>
      <c r="BL482" s="3">
        <f t="shared" si="433"/>
        <v>2.4855</v>
      </c>
      <c r="BO482" t="s">
        <v>641</v>
      </c>
      <c r="BP482" t="str">
        <f t="shared" si="434"/>
        <v>('i2023110600397','2022','in2023110400001','2'),</v>
      </c>
      <c r="BQ482" t="str">
        <f t="shared" si="435"/>
        <v>('i2023110600397','2022','in2023110400002','2'),</v>
      </c>
      <c r="BR482" t="str">
        <f t="shared" si="436"/>
        <v>('i2023110600397','2022','in2023110400003','1'),</v>
      </c>
      <c r="BS482" t="str">
        <f t="shared" si="437"/>
        <v>('i2023110600397','2022','in2023110400004','1'),</v>
      </c>
      <c r="BT482" t="str">
        <f t="shared" si="438"/>
        <v>('i2023110600397','2022','in2023110400005','2'),</v>
      </c>
      <c r="BU482" t="str">
        <f t="shared" si="439"/>
        <v>('i2023110600397','2022','in2023110400006','2'),</v>
      </c>
      <c r="BV482" t="str">
        <f t="shared" si="440"/>
        <v>('i2023110600397','2022','in2023110400007','2'),</v>
      </c>
      <c r="BW482" t="str">
        <f t="shared" si="441"/>
        <v>('i2023110600397','2022','in2023110400008','2'),</v>
      </c>
      <c r="BX482" t="str">
        <f t="shared" si="442"/>
        <v>('i2023110600397','2022','in2023110400009','1'),</v>
      </c>
      <c r="BY482" t="str">
        <f t="shared" si="443"/>
        <v>('i2023110600397','2022','in2023110400010','1'),</v>
      </c>
      <c r="BZ482" t="str">
        <f t="shared" si="444"/>
        <v>('i2023110600397','2022','in2023110400011','3'),</v>
      </c>
      <c r="CA482" t="str">
        <f t="shared" si="445"/>
        <v>('i2023110600397','2022','in2023110400012','3'),</v>
      </c>
      <c r="CB482" t="str">
        <f t="shared" si="446"/>
        <v>('i2023110600397','2022','in2023110400013','1'),</v>
      </c>
      <c r="CC482" t="str">
        <f t="shared" si="447"/>
        <v>('i2023110600397','2022','in2023110400014','2'),</v>
      </c>
      <c r="CD482" t="str">
        <f t="shared" si="448"/>
        <v>('i2023110600397','2022','in2023110400015','1'),</v>
      </c>
      <c r="CE482" t="str">
        <f t="shared" si="449"/>
        <v>('i2023110600397','2022','in2023110400016','2'),</v>
      </c>
      <c r="CF482" t="str">
        <f t="shared" si="450"/>
        <v>('i2023110600397','2022','in2023110400017','2'),</v>
      </c>
      <c r="CG482" t="str">
        <f t="shared" si="451"/>
        <v>('i2023110600397','2022','in2023110400018','2'),</v>
      </c>
      <c r="CH482" t="str">
        <f t="shared" si="452"/>
        <v>('i2023110600397','2022','in2023110400019','3'),</v>
      </c>
      <c r="CI482" t="str">
        <f t="shared" si="453"/>
        <v>('i2023110600397','2022','in2023110400020','2'),</v>
      </c>
      <c r="CJ482" t="str">
        <f t="shared" si="454"/>
        <v>('i2023110600397','2022','in2023110400021','1'),</v>
      </c>
      <c r="CK482" t="str">
        <f t="shared" si="455"/>
        <v>('i2023110600397','2022','in2023110400022','2'),</v>
      </c>
      <c r="CL482" t="str">
        <f t="shared" si="456"/>
        <v>('i2023110600397','2022','in2023110400023','2'),</v>
      </c>
      <c r="CM482" t="str">
        <f t="shared" si="457"/>
        <v>('i2023110600397','2022','in2023110400024','2'),</v>
      </c>
      <c r="CN482" t="str">
        <f t="shared" si="458"/>
        <v>('i2023110600397','2022','in2023110400025','2'),</v>
      </c>
      <c r="CO482" t="str">
        <f t="shared" si="459"/>
        <v>('i2023110600397','2022','in2023110400026','2'),</v>
      </c>
      <c r="CP482" t="str">
        <f t="shared" si="460"/>
        <v>('i2023110600397','2022','in2023110400027','2'),</v>
      </c>
      <c r="CQ482" t="str">
        <f t="shared" si="461"/>
        <v>('i2023110600397','2022','in2023110400028','2'),</v>
      </c>
      <c r="CR482" t="str">
        <f t="shared" si="462"/>
        <v>('i2023110600397','2022','in2023110400029','1'),</v>
      </c>
      <c r="CS482" t="str">
        <f t="shared" si="463"/>
        <v>('i2023110600397','2022','in2023110400030','1'),</v>
      </c>
      <c r="CT482" t="str">
        <f t="shared" si="464"/>
        <v>('i2023110600397','2022','in2023110400031','1'),</v>
      </c>
      <c r="CU482" t="str">
        <f t="shared" si="465"/>
        <v>('i2023110600397','2022','in2023110400032','4'),</v>
      </c>
      <c r="CV482" t="str">
        <f t="shared" si="466"/>
        <v>('i2023110600397','2022','in2023110400033','4'),</v>
      </c>
      <c r="CW482" t="str">
        <f t="shared" si="467"/>
        <v>('i2023110600397','2022','in2023110400034','4'),</v>
      </c>
      <c r="CX482" t="str">
        <f t="shared" si="468"/>
        <v>('i2023110600397','2022','in2023110400035','4'),</v>
      </c>
      <c r="CY482" t="str">
        <f t="shared" si="469"/>
        <v>('i2023110600397','2022','in2023110400036','1'),</v>
      </c>
      <c r="CZ482" t="str">
        <f t="shared" si="470"/>
        <v>('i2023110600397','2022','in2023110400037','3'),</v>
      </c>
      <c r="DA482" t="str">
        <f t="shared" si="471"/>
        <v>('i2023110600397','2022','in2023110400038','3'),</v>
      </c>
      <c r="DB482" t="str">
        <f t="shared" si="472"/>
        <v>('i2023110600397','2022','in2023110400039','2'),</v>
      </c>
      <c r="DC482" t="str">
        <f t="shared" si="473"/>
        <v>('i2023110600397','2022','in2023110400040','3'),</v>
      </c>
      <c r="DD482" t="str">
        <f t="shared" si="474"/>
        <v>('i2023110600397','2022','in2023110400041','3'),</v>
      </c>
      <c r="DE482" t="str">
        <f t="shared" si="475"/>
        <v>('i2023110600397','2022','in2023110400042','4'),</v>
      </c>
      <c r="DF482" t="str">
        <f t="shared" si="476"/>
        <v>('i2023110600397','2022','in2023110400043','2'),</v>
      </c>
      <c r="DG482" t="str">
        <f t="shared" si="477"/>
        <v>('i2023110600397','2022','in2023110400044','4'),</v>
      </c>
      <c r="DH482" t="str">
        <f t="shared" si="478"/>
        <v>('i2023110600397','2022','in2023110400045','4'),</v>
      </c>
      <c r="DI482" t="str">
        <f t="shared" si="479"/>
        <v>('i2023110600397','2022','in2023110400046','4'),</v>
      </c>
      <c r="DJ482" t="str">
        <f t="shared" si="480"/>
        <v>('i2023110600397','2022','in2023110400047','3');</v>
      </c>
    </row>
    <row r="483" spans="1:114" x14ac:dyDescent="0.25">
      <c r="A483" s="4" t="str">
        <f>INDEX('instansi pusat'!$B$2:$C$623,MATCH(C483,'instansi pusat'!$D$2:$D$623,0),2)</f>
        <v>i2023110600059</v>
      </c>
      <c r="B483" s="6">
        <v>6572</v>
      </c>
      <c r="C483" s="5" t="s">
        <v>577</v>
      </c>
      <c r="D483" s="6">
        <v>2022</v>
      </c>
      <c r="E483" s="6">
        <v>5</v>
      </c>
      <c r="F483" s="6">
        <v>5</v>
      </c>
      <c r="G483" s="6">
        <v>4</v>
      </c>
      <c r="H483" s="6">
        <v>4</v>
      </c>
      <c r="I483" s="6">
        <v>3</v>
      </c>
      <c r="J483" s="6">
        <v>4</v>
      </c>
      <c r="K483" s="6">
        <v>5</v>
      </c>
      <c r="L483" s="6">
        <v>3</v>
      </c>
      <c r="M483" s="6">
        <v>5</v>
      </c>
      <c r="N483" s="6">
        <v>5</v>
      </c>
      <c r="O483" s="6">
        <v>1</v>
      </c>
      <c r="P483" s="6">
        <v>3</v>
      </c>
      <c r="Q483" s="6">
        <v>3</v>
      </c>
      <c r="R483" s="6">
        <v>3</v>
      </c>
      <c r="S483" s="6">
        <v>3</v>
      </c>
      <c r="T483" s="6">
        <v>5</v>
      </c>
      <c r="U483" s="6">
        <v>3</v>
      </c>
      <c r="V483" s="6">
        <v>2</v>
      </c>
      <c r="W483" s="6">
        <v>2</v>
      </c>
      <c r="X483" s="6">
        <v>3</v>
      </c>
      <c r="Y483" s="6">
        <v>3</v>
      </c>
      <c r="Z483" s="6">
        <v>2</v>
      </c>
      <c r="AA483" s="6">
        <v>2</v>
      </c>
      <c r="AB483" s="6">
        <v>2</v>
      </c>
      <c r="AC483" s="6">
        <v>2</v>
      </c>
      <c r="AD483" s="6">
        <v>1</v>
      </c>
      <c r="AE483" s="6">
        <v>1</v>
      </c>
      <c r="AF483" s="6">
        <v>1</v>
      </c>
      <c r="AG483" s="6">
        <v>3</v>
      </c>
      <c r="AH483" s="6">
        <v>3</v>
      </c>
      <c r="AI483" s="6">
        <v>1</v>
      </c>
      <c r="AJ483" s="6">
        <v>4</v>
      </c>
      <c r="AK483" s="6">
        <v>4</v>
      </c>
      <c r="AL483" s="6">
        <v>4</v>
      </c>
      <c r="AM483" s="6">
        <v>4</v>
      </c>
      <c r="AN483" s="6">
        <v>2</v>
      </c>
      <c r="AO483" s="6">
        <v>3</v>
      </c>
      <c r="AP483" s="6">
        <v>3</v>
      </c>
      <c r="AQ483" s="6">
        <v>4</v>
      </c>
      <c r="AR483" s="6">
        <v>3</v>
      </c>
      <c r="AS483" s="6">
        <v>4</v>
      </c>
      <c r="AT483" s="6">
        <v>5</v>
      </c>
      <c r="AU483" s="6">
        <v>5</v>
      </c>
      <c r="AV483" s="6">
        <v>2</v>
      </c>
      <c r="AW483" s="6">
        <v>4</v>
      </c>
      <c r="AX483" s="6">
        <v>5</v>
      </c>
      <c r="AY483" s="6">
        <v>5</v>
      </c>
      <c r="AZ483" s="3">
        <f t="shared" si="421"/>
        <v>4.3</v>
      </c>
      <c r="BA483" s="3">
        <f t="shared" si="422"/>
        <v>2.5</v>
      </c>
      <c r="BB483" s="3">
        <f t="shared" si="423"/>
        <v>3.25</v>
      </c>
      <c r="BC483" s="3">
        <f t="shared" si="424"/>
        <v>2.5</v>
      </c>
      <c r="BD483" s="3">
        <f t="shared" si="425"/>
        <v>1.75</v>
      </c>
      <c r="BE483" s="3">
        <f t="shared" si="426"/>
        <v>2.333333333333333</v>
      </c>
      <c r="BF483" s="3">
        <f t="shared" si="427"/>
        <v>3.5</v>
      </c>
      <c r="BG483" s="3">
        <f t="shared" si="428"/>
        <v>4.333333333333333</v>
      </c>
      <c r="BH483" s="3">
        <f t="shared" si="429"/>
        <v>4.3</v>
      </c>
      <c r="BI483" s="3">
        <f t="shared" si="430"/>
        <v>2.8</v>
      </c>
      <c r="BJ483" s="3">
        <f t="shared" si="431"/>
        <v>1.9090909090909089</v>
      </c>
      <c r="BK483" s="3">
        <f t="shared" si="432"/>
        <v>3.8296703296703294</v>
      </c>
      <c r="BL483" s="3">
        <f t="shared" si="433"/>
        <v>3.3164999999999996</v>
      </c>
      <c r="BO483" t="s">
        <v>641</v>
      </c>
      <c r="BP483" t="str">
        <f t="shared" si="434"/>
        <v>('i2023110600059','2022','in2023110400001','5'),</v>
      </c>
      <c r="BQ483" t="str">
        <f t="shared" si="435"/>
        <v>('i2023110600059','2022','in2023110400002','5'),</v>
      </c>
      <c r="BR483" t="str">
        <f t="shared" si="436"/>
        <v>('i2023110600059','2022','in2023110400003','4'),</v>
      </c>
      <c r="BS483" t="str">
        <f t="shared" si="437"/>
        <v>('i2023110600059','2022','in2023110400004','4'),</v>
      </c>
      <c r="BT483" t="str">
        <f t="shared" si="438"/>
        <v>('i2023110600059','2022','in2023110400005','3'),</v>
      </c>
      <c r="BU483" t="str">
        <f t="shared" si="439"/>
        <v>('i2023110600059','2022','in2023110400006','4'),</v>
      </c>
      <c r="BV483" t="str">
        <f t="shared" si="440"/>
        <v>('i2023110600059','2022','in2023110400007','5'),</v>
      </c>
      <c r="BW483" t="str">
        <f t="shared" si="441"/>
        <v>('i2023110600059','2022','in2023110400008','3'),</v>
      </c>
      <c r="BX483" t="str">
        <f t="shared" si="442"/>
        <v>('i2023110600059','2022','in2023110400009','5'),</v>
      </c>
      <c r="BY483" t="str">
        <f t="shared" si="443"/>
        <v>('i2023110600059','2022','in2023110400010','5'),</v>
      </c>
      <c r="BZ483" t="str">
        <f t="shared" si="444"/>
        <v>('i2023110600059','2022','in2023110400011','1'),</v>
      </c>
      <c r="CA483" t="str">
        <f t="shared" si="445"/>
        <v>('i2023110600059','2022','in2023110400012','3'),</v>
      </c>
      <c r="CB483" t="str">
        <f t="shared" si="446"/>
        <v>('i2023110600059','2022','in2023110400013','3'),</v>
      </c>
      <c r="CC483" t="str">
        <f t="shared" si="447"/>
        <v>('i2023110600059','2022','in2023110400014','3'),</v>
      </c>
      <c r="CD483" t="str">
        <f t="shared" si="448"/>
        <v>('i2023110600059','2022','in2023110400015','3'),</v>
      </c>
      <c r="CE483" t="str">
        <f t="shared" si="449"/>
        <v>('i2023110600059','2022','in2023110400016','5'),</v>
      </c>
      <c r="CF483" t="str">
        <f t="shared" si="450"/>
        <v>('i2023110600059','2022','in2023110400017','3'),</v>
      </c>
      <c r="CG483" t="str">
        <f t="shared" si="451"/>
        <v>('i2023110600059','2022','in2023110400018','2'),</v>
      </c>
      <c r="CH483" t="str">
        <f t="shared" si="452"/>
        <v>('i2023110600059','2022','in2023110400019','2'),</v>
      </c>
      <c r="CI483" t="str">
        <f t="shared" si="453"/>
        <v>('i2023110600059','2022','in2023110400020','3'),</v>
      </c>
      <c r="CJ483" t="str">
        <f t="shared" si="454"/>
        <v>('i2023110600059','2022','in2023110400021','3'),</v>
      </c>
      <c r="CK483" t="str">
        <f t="shared" si="455"/>
        <v>('i2023110600059','2022','in2023110400022','2'),</v>
      </c>
      <c r="CL483" t="str">
        <f t="shared" si="456"/>
        <v>('i2023110600059','2022','in2023110400023','2'),</v>
      </c>
      <c r="CM483" t="str">
        <f t="shared" si="457"/>
        <v>('i2023110600059','2022','in2023110400024','2'),</v>
      </c>
      <c r="CN483" t="str">
        <f t="shared" si="458"/>
        <v>('i2023110600059','2022','in2023110400025','2'),</v>
      </c>
      <c r="CO483" t="str">
        <f t="shared" si="459"/>
        <v>('i2023110600059','2022','in2023110400026','1'),</v>
      </c>
      <c r="CP483" t="str">
        <f t="shared" si="460"/>
        <v>('i2023110600059','2022','in2023110400027','1'),</v>
      </c>
      <c r="CQ483" t="str">
        <f t="shared" si="461"/>
        <v>('i2023110600059','2022','in2023110400028','1'),</v>
      </c>
      <c r="CR483" t="str">
        <f t="shared" si="462"/>
        <v>('i2023110600059','2022','in2023110400029','3'),</v>
      </c>
      <c r="CS483" t="str">
        <f t="shared" si="463"/>
        <v>('i2023110600059','2022','in2023110400030','3'),</v>
      </c>
      <c r="CT483" t="str">
        <f t="shared" si="464"/>
        <v>('i2023110600059','2022','in2023110400031','1'),</v>
      </c>
      <c r="CU483" t="str">
        <f t="shared" si="465"/>
        <v>('i2023110600059','2022','in2023110400032','4'),</v>
      </c>
      <c r="CV483" t="str">
        <f t="shared" si="466"/>
        <v>('i2023110600059','2022','in2023110400033','4'),</v>
      </c>
      <c r="CW483" t="str">
        <f t="shared" si="467"/>
        <v>('i2023110600059','2022','in2023110400034','4'),</v>
      </c>
      <c r="CX483" t="str">
        <f t="shared" si="468"/>
        <v>('i2023110600059','2022','in2023110400035','4'),</v>
      </c>
      <c r="CY483" t="str">
        <f t="shared" si="469"/>
        <v>('i2023110600059','2022','in2023110400036','2'),</v>
      </c>
      <c r="CZ483" t="str">
        <f t="shared" si="470"/>
        <v>('i2023110600059','2022','in2023110400037','3'),</v>
      </c>
      <c r="DA483" t="str">
        <f t="shared" si="471"/>
        <v>('i2023110600059','2022','in2023110400038','3'),</v>
      </c>
      <c r="DB483" t="str">
        <f t="shared" si="472"/>
        <v>('i2023110600059','2022','in2023110400039','4'),</v>
      </c>
      <c r="DC483" t="str">
        <f t="shared" si="473"/>
        <v>('i2023110600059','2022','in2023110400040','3'),</v>
      </c>
      <c r="DD483" t="str">
        <f t="shared" si="474"/>
        <v>('i2023110600059','2022','in2023110400041','4'),</v>
      </c>
      <c r="DE483" t="str">
        <f t="shared" si="475"/>
        <v>('i2023110600059','2022','in2023110400042','5'),</v>
      </c>
      <c r="DF483" t="str">
        <f t="shared" si="476"/>
        <v>('i2023110600059','2022','in2023110400043','5'),</v>
      </c>
      <c r="DG483" t="str">
        <f t="shared" si="477"/>
        <v>('i2023110600059','2022','in2023110400044','2'),</v>
      </c>
      <c r="DH483" t="str">
        <f t="shared" si="478"/>
        <v>('i2023110600059','2022','in2023110400045','4'),</v>
      </c>
      <c r="DI483" t="str">
        <f t="shared" si="479"/>
        <v>('i2023110600059','2022','in2023110400046','5'),</v>
      </c>
      <c r="DJ483" t="str">
        <f t="shared" si="480"/>
        <v>('i2023110600059','2022','in2023110400047','5');</v>
      </c>
    </row>
    <row r="484" spans="1:114" x14ac:dyDescent="0.25">
      <c r="A484" s="4" t="str">
        <f>INDEX('instansi pusat'!$B$2:$C$623,MATCH(C484,'instansi pusat'!$D$2:$D$623,0),2)</f>
        <v>i2023110600157</v>
      </c>
      <c r="B484" s="6">
        <v>5475</v>
      </c>
      <c r="C484" s="5" t="s">
        <v>623</v>
      </c>
      <c r="D484" s="6">
        <v>2022</v>
      </c>
      <c r="E484" s="6">
        <v>4</v>
      </c>
      <c r="F484" s="6">
        <v>3</v>
      </c>
      <c r="G484" s="6">
        <v>4</v>
      </c>
      <c r="H484" s="6">
        <v>4</v>
      </c>
      <c r="I484" s="6">
        <v>4</v>
      </c>
      <c r="J484" s="6">
        <v>3</v>
      </c>
      <c r="K484" s="6">
        <v>3</v>
      </c>
      <c r="L484" s="6">
        <v>4</v>
      </c>
      <c r="M484" s="6">
        <v>2</v>
      </c>
      <c r="N484" s="6">
        <v>4</v>
      </c>
      <c r="O484" s="6">
        <v>1</v>
      </c>
      <c r="P484" s="6">
        <v>1</v>
      </c>
      <c r="Q484" s="6">
        <v>3</v>
      </c>
      <c r="R484" s="6">
        <v>2</v>
      </c>
      <c r="S484" s="6">
        <v>3</v>
      </c>
      <c r="T484" s="6">
        <v>3</v>
      </c>
      <c r="U484" s="6">
        <v>3</v>
      </c>
      <c r="V484" s="6">
        <v>3</v>
      </c>
      <c r="W484" s="6">
        <v>4</v>
      </c>
      <c r="X484" s="6">
        <v>3</v>
      </c>
      <c r="Y484" s="6">
        <v>1</v>
      </c>
      <c r="Z484" s="6">
        <v>2</v>
      </c>
      <c r="AA484" s="6">
        <v>3</v>
      </c>
      <c r="AB484" s="6">
        <v>2</v>
      </c>
      <c r="AC484" s="6">
        <v>2</v>
      </c>
      <c r="AD484" s="6">
        <v>1</v>
      </c>
      <c r="AE484" s="6">
        <v>1</v>
      </c>
      <c r="AF484" s="6">
        <v>1</v>
      </c>
      <c r="AG484" s="6">
        <v>1</v>
      </c>
      <c r="AH484" s="6">
        <v>1</v>
      </c>
      <c r="AI484" s="6">
        <v>3</v>
      </c>
      <c r="AJ484" s="6">
        <v>4</v>
      </c>
      <c r="AK484" s="6">
        <v>4</v>
      </c>
      <c r="AL484" s="6">
        <v>3</v>
      </c>
      <c r="AM484" s="6">
        <v>4</v>
      </c>
      <c r="AN484" s="6">
        <v>3</v>
      </c>
      <c r="AO484" s="6">
        <v>3</v>
      </c>
      <c r="AP484" s="6">
        <v>2</v>
      </c>
      <c r="AQ484" s="6">
        <v>3</v>
      </c>
      <c r="AR484" s="6">
        <v>3</v>
      </c>
      <c r="AS484" s="6">
        <v>3</v>
      </c>
      <c r="AT484" s="6">
        <v>4</v>
      </c>
      <c r="AU484" s="6">
        <v>3</v>
      </c>
      <c r="AV484" s="6">
        <v>5</v>
      </c>
      <c r="AW484" s="6">
        <v>4</v>
      </c>
      <c r="AX484" s="6">
        <v>5</v>
      </c>
      <c r="AY484" s="6">
        <v>4</v>
      </c>
      <c r="AZ484" s="3">
        <f t="shared" si="421"/>
        <v>3.5</v>
      </c>
      <c r="BA484" s="3">
        <f t="shared" si="422"/>
        <v>1.75</v>
      </c>
      <c r="BB484" s="3">
        <f t="shared" si="423"/>
        <v>3</v>
      </c>
      <c r="BC484" s="3">
        <f t="shared" si="424"/>
        <v>3.5</v>
      </c>
      <c r="BD484" s="3">
        <f t="shared" si="425"/>
        <v>1.625</v>
      </c>
      <c r="BE484" s="3">
        <f t="shared" si="426"/>
        <v>1.6666666666666665</v>
      </c>
      <c r="BF484" s="3">
        <f t="shared" si="427"/>
        <v>3.2</v>
      </c>
      <c r="BG484" s="3">
        <f t="shared" si="428"/>
        <v>4.1666666666666661</v>
      </c>
      <c r="BH484" s="3">
        <f t="shared" si="429"/>
        <v>3.5</v>
      </c>
      <c r="BI484" s="3">
        <f t="shared" si="430"/>
        <v>2.6000000000000005</v>
      </c>
      <c r="BJ484" s="3">
        <f t="shared" si="431"/>
        <v>1.6363636363636362</v>
      </c>
      <c r="BK484" s="3">
        <f t="shared" si="432"/>
        <v>3.5824175824175821</v>
      </c>
      <c r="BL484" s="3">
        <f t="shared" si="433"/>
        <v>3.0049999999999999</v>
      </c>
      <c r="BO484" t="s">
        <v>641</v>
      </c>
      <c r="BP484" t="str">
        <f t="shared" si="434"/>
        <v>('i2023110600157','2022','in2023110400001','4'),</v>
      </c>
      <c r="BQ484" t="str">
        <f t="shared" si="435"/>
        <v>('i2023110600157','2022','in2023110400002','3'),</v>
      </c>
      <c r="BR484" t="str">
        <f t="shared" si="436"/>
        <v>('i2023110600157','2022','in2023110400003','4'),</v>
      </c>
      <c r="BS484" t="str">
        <f t="shared" si="437"/>
        <v>('i2023110600157','2022','in2023110400004','4'),</v>
      </c>
      <c r="BT484" t="str">
        <f t="shared" si="438"/>
        <v>('i2023110600157','2022','in2023110400005','4'),</v>
      </c>
      <c r="BU484" t="str">
        <f t="shared" si="439"/>
        <v>('i2023110600157','2022','in2023110400006','3'),</v>
      </c>
      <c r="BV484" t="str">
        <f t="shared" si="440"/>
        <v>('i2023110600157','2022','in2023110400007','3'),</v>
      </c>
      <c r="BW484" t="str">
        <f t="shared" si="441"/>
        <v>('i2023110600157','2022','in2023110400008','4'),</v>
      </c>
      <c r="BX484" t="str">
        <f t="shared" si="442"/>
        <v>('i2023110600157','2022','in2023110400009','2'),</v>
      </c>
      <c r="BY484" t="str">
        <f t="shared" si="443"/>
        <v>('i2023110600157','2022','in2023110400010','4'),</v>
      </c>
      <c r="BZ484" t="str">
        <f t="shared" si="444"/>
        <v>('i2023110600157','2022','in2023110400011','1'),</v>
      </c>
      <c r="CA484" t="str">
        <f t="shared" si="445"/>
        <v>('i2023110600157','2022','in2023110400012','1'),</v>
      </c>
      <c r="CB484" t="str">
        <f t="shared" si="446"/>
        <v>('i2023110600157','2022','in2023110400013','3'),</v>
      </c>
      <c r="CC484" t="str">
        <f t="shared" si="447"/>
        <v>('i2023110600157','2022','in2023110400014','2'),</v>
      </c>
      <c r="CD484" t="str">
        <f t="shared" si="448"/>
        <v>('i2023110600157','2022','in2023110400015','3'),</v>
      </c>
      <c r="CE484" t="str">
        <f t="shared" si="449"/>
        <v>('i2023110600157','2022','in2023110400016','3'),</v>
      </c>
      <c r="CF484" t="str">
        <f t="shared" si="450"/>
        <v>('i2023110600157','2022','in2023110400017','3'),</v>
      </c>
      <c r="CG484" t="str">
        <f t="shared" si="451"/>
        <v>('i2023110600157','2022','in2023110400018','3'),</v>
      </c>
      <c r="CH484" t="str">
        <f t="shared" si="452"/>
        <v>('i2023110600157','2022','in2023110400019','4'),</v>
      </c>
      <c r="CI484" t="str">
        <f t="shared" si="453"/>
        <v>('i2023110600157','2022','in2023110400020','3'),</v>
      </c>
      <c r="CJ484" t="str">
        <f t="shared" si="454"/>
        <v>('i2023110600157','2022','in2023110400021','1'),</v>
      </c>
      <c r="CK484" t="str">
        <f t="shared" si="455"/>
        <v>('i2023110600157','2022','in2023110400022','2'),</v>
      </c>
      <c r="CL484" t="str">
        <f t="shared" si="456"/>
        <v>('i2023110600157','2022','in2023110400023','3'),</v>
      </c>
      <c r="CM484" t="str">
        <f t="shared" si="457"/>
        <v>('i2023110600157','2022','in2023110400024','2'),</v>
      </c>
      <c r="CN484" t="str">
        <f t="shared" si="458"/>
        <v>('i2023110600157','2022','in2023110400025','2'),</v>
      </c>
      <c r="CO484" t="str">
        <f t="shared" si="459"/>
        <v>('i2023110600157','2022','in2023110400026','1'),</v>
      </c>
      <c r="CP484" t="str">
        <f t="shared" si="460"/>
        <v>('i2023110600157','2022','in2023110400027','1'),</v>
      </c>
      <c r="CQ484" t="str">
        <f t="shared" si="461"/>
        <v>('i2023110600157','2022','in2023110400028','1'),</v>
      </c>
      <c r="CR484" t="str">
        <f t="shared" si="462"/>
        <v>('i2023110600157','2022','in2023110400029','1'),</v>
      </c>
      <c r="CS484" t="str">
        <f t="shared" si="463"/>
        <v>('i2023110600157','2022','in2023110400030','1'),</v>
      </c>
      <c r="CT484" t="str">
        <f t="shared" si="464"/>
        <v>('i2023110600157','2022','in2023110400031','3'),</v>
      </c>
      <c r="CU484" t="str">
        <f t="shared" si="465"/>
        <v>('i2023110600157','2022','in2023110400032','4'),</v>
      </c>
      <c r="CV484" t="str">
        <f t="shared" si="466"/>
        <v>('i2023110600157','2022','in2023110400033','4'),</v>
      </c>
      <c r="CW484" t="str">
        <f t="shared" si="467"/>
        <v>('i2023110600157','2022','in2023110400034','3'),</v>
      </c>
      <c r="CX484" t="str">
        <f t="shared" si="468"/>
        <v>('i2023110600157','2022','in2023110400035','4'),</v>
      </c>
      <c r="CY484" t="str">
        <f t="shared" si="469"/>
        <v>('i2023110600157','2022','in2023110400036','3'),</v>
      </c>
      <c r="CZ484" t="str">
        <f t="shared" si="470"/>
        <v>('i2023110600157','2022','in2023110400037','3'),</v>
      </c>
      <c r="DA484" t="str">
        <f t="shared" si="471"/>
        <v>('i2023110600157','2022','in2023110400038','2'),</v>
      </c>
      <c r="DB484" t="str">
        <f t="shared" si="472"/>
        <v>('i2023110600157','2022','in2023110400039','3'),</v>
      </c>
      <c r="DC484" t="str">
        <f t="shared" si="473"/>
        <v>('i2023110600157','2022','in2023110400040','3'),</v>
      </c>
      <c r="DD484" t="str">
        <f t="shared" si="474"/>
        <v>('i2023110600157','2022','in2023110400041','3'),</v>
      </c>
      <c r="DE484" t="str">
        <f t="shared" si="475"/>
        <v>('i2023110600157','2022','in2023110400042','4'),</v>
      </c>
      <c r="DF484" t="str">
        <f t="shared" si="476"/>
        <v>('i2023110600157','2022','in2023110400043','3'),</v>
      </c>
      <c r="DG484" t="str">
        <f t="shared" si="477"/>
        <v>('i2023110600157','2022','in2023110400044','5'),</v>
      </c>
      <c r="DH484" t="str">
        <f t="shared" si="478"/>
        <v>('i2023110600157','2022','in2023110400045','4'),</v>
      </c>
      <c r="DI484" t="str">
        <f t="shared" si="479"/>
        <v>('i2023110600157','2022','in2023110400046','5'),</v>
      </c>
      <c r="DJ484" t="str">
        <f t="shared" si="480"/>
        <v>('i2023110600157','2022','in2023110400047','4');</v>
      </c>
    </row>
    <row r="485" spans="1:114" x14ac:dyDescent="0.25">
      <c r="A485" s="4" t="str">
        <f>INDEX('instansi pusat'!$B$2:$C$623,MATCH(C485,'instansi pusat'!$D$2:$D$623,0),2)</f>
        <v>i2023110600155</v>
      </c>
      <c r="B485" s="6">
        <v>5472</v>
      </c>
      <c r="C485" s="5" t="s">
        <v>620</v>
      </c>
      <c r="D485" s="6">
        <v>2022</v>
      </c>
      <c r="E485" s="6">
        <v>3</v>
      </c>
      <c r="F485" s="6">
        <v>3</v>
      </c>
      <c r="G485" s="6">
        <v>3</v>
      </c>
      <c r="H485" s="6">
        <v>3</v>
      </c>
      <c r="I485" s="6">
        <v>2</v>
      </c>
      <c r="J485" s="6">
        <v>3</v>
      </c>
      <c r="K485" s="6">
        <v>3</v>
      </c>
      <c r="L485" s="6">
        <v>3</v>
      </c>
      <c r="M485" s="6">
        <v>3</v>
      </c>
      <c r="N485" s="6">
        <v>3</v>
      </c>
      <c r="O485" s="6">
        <v>1</v>
      </c>
      <c r="P485" s="6">
        <v>3</v>
      </c>
      <c r="Q485" s="6">
        <v>2</v>
      </c>
      <c r="R485" s="6">
        <v>1</v>
      </c>
      <c r="S485" s="6">
        <v>2</v>
      </c>
      <c r="T485" s="6">
        <v>3</v>
      </c>
      <c r="U485" s="6">
        <v>3</v>
      </c>
      <c r="V485" s="6">
        <v>3</v>
      </c>
      <c r="W485" s="6">
        <v>2</v>
      </c>
      <c r="X485" s="6">
        <v>2</v>
      </c>
      <c r="Y485" s="6">
        <v>3</v>
      </c>
      <c r="Z485" s="6">
        <v>2</v>
      </c>
      <c r="AA485" s="6">
        <v>3</v>
      </c>
      <c r="AB485" s="6">
        <v>2</v>
      </c>
      <c r="AC485" s="6">
        <v>1</v>
      </c>
      <c r="AD485" s="6">
        <v>2</v>
      </c>
      <c r="AE485" s="6">
        <v>2</v>
      </c>
      <c r="AF485" s="6">
        <v>2</v>
      </c>
      <c r="AG485" s="6">
        <v>1</v>
      </c>
      <c r="AH485" s="6">
        <v>2</v>
      </c>
      <c r="AI485" s="6">
        <v>3</v>
      </c>
      <c r="AJ485" s="6">
        <v>4</v>
      </c>
      <c r="AK485" s="6">
        <v>4</v>
      </c>
      <c r="AL485" s="6">
        <v>4</v>
      </c>
      <c r="AM485" s="6">
        <v>4</v>
      </c>
      <c r="AN485" s="6">
        <v>3</v>
      </c>
      <c r="AO485" s="6">
        <v>3</v>
      </c>
      <c r="AP485" s="6">
        <v>3</v>
      </c>
      <c r="AQ485" s="6">
        <v>2</v>
      </c>
      <c r="AR485" s="6">
        <v>3</v>
      </c>
      <c r="AS485" s="6">
        <v>4</v>
      </c>
      <c r="AT485" s="6">
        <v>2</v>
      </c>
      <c r="AU485" s="6">
        <v>4</v>
      </c>
      <c r="AV485" s="6">
        <v>4</v>
      </c>
      <c r="AW485" s="6">
        <v>3</v>
      </c>
      <c r="AX485" s="6">
        <v>4</v>
      </c>
      <c r="AY485" s="6">
        <v>3</v>
      </c>
      <c r="AZ485" s="3">
        <f t="shared" si="421"/>
        <v>2.9000000000000004</v>
      </c>
      <c r="BA485" s="3">
        <f t="shared" si="422"/>
        <v>1.75</v>
      </c>
      <c r="BB485" s="3">
        <f t="shared" si="423"/>
        <v>2.75</v>
      </c>
      <c r="BC485" s="3">
        <f t="shared" si="424"/>
        <v>2</v>
      </c>
      <c r="BD485" s="3">
        <f t="shared" si="425"/>
        <v>2.125</v>
      </c>
      <c r="BE485" s="3">
        <f t="shared" si="426"/>
        <v>2</v>
      </c>
      <c r="BF485" s="3">
        <f t="shared" si="427"/>
        <v>3.4000000000000004</v>
      </c>
      <c r="BG485" s="3">
        <f t="shared" si="428"/>
        <v>3.333333333333333</v>
      </c>
      <c r="BH485" s="3">
        <f t="shared" si="429"/>
        <v>2.9000000000000004</v>
      </c>
      <c r="BI485" s="3">
        <f t="shared" si="430"/>
        <v>2.2000000000000002</v>
      </c>
      <c r="BJ485" s="3">
        <f t="shared" si="431"/>
        <v>2.0909090909090908</v>
      </c>
      <c r="BK485" s="3">
        <f t="shared" si="432"/>
        <v>3.3736263736263736</v>
      </c>
      <c r="BL485" s="3">
        <f t="shared" si="433"/>
        <v>2.8070000000000004</v>
      </c>
      <c r="BO485" t="s">
        <v>641</v>
      </c>
      <c r="BP485" t="str">
        <f t="shared" si="434"/>
        <v>('i2023110600155','2022','in2023110400001','3'),</v>
      </c>
      <c r="BQ485" t="str">
        <f t="shared" si="435"/>
        <v>('i2023110600155','2022','in2023110400002','3'),</v>
      </c>
      <c r="BR485" t="str">
        <f t="shared" si="436"/>
        <v>('i2023110600155','2022','in2023110400003','3'),</v>
      </c>
      <c r="BS485" t="str">
        <f t="shared" si="437"/>
        <v>('i2023110600155','2022','in2023110400004','3'),</v>
      </c>
      <c r="BT485" t="str">
        <f t="shared" si="438"/>
        <v>('i2023110600155','2022','in2023110400005','2'),</v>
      </c>
      <c r="BU485" t="str">
        <f t="shared" si="439"/>
        <v>('i2023110600155','2022','in2023110400006','3'),</v>
      </c>
      <c r="BV485" t="str">
        <f t="shared" si="440"/>
        <v>('i2023110600155','2022','in2023110400007','3'),</v>
      </c>
      <c r="BW485" t="str">
        <f t="shared" si="441"/>
        <v>('i2023110600155','2022','in2023110400008','3'),</v>
      </c>
      <c r="BX485" t="str">
        <f t="shared" si="442"/>
        <v>('i2023110600155','2022','in2023110400009','3'),</v>
      </c>
      <c r="BY485" t="str">
        <f t="shared" si="443"/>
        <v>('i2023110600155','2022','in2023110400010','3'),</v>
      </c>
      <c r="BZ485" t="str">
        <f t="shared" si="444"/>
        <v>('i2023110600155','2022','in2023110400011','1'),</v>
      </c>
      <c r="CA485" t="str">
        <f t="shared" si="445"/>
        <v>('i2023110600155','2022','in2023110400012','3'),</v>
      </c>
      <c r="CB485" t="str">
        <f t="shared" si="446"/>
        <v>('i2023110600155','2022','in2023110400013','2'),</v>
      </c>
      <c r="CC485" t="str">
        <f t="shared" si="447"/>
        <v>('i2023110600155','2022','in2023110400014','1'),</v>
      </c>
      <c r="CD485" t="str">
        <f t="shared" si="448"/>
        <v>('i2023110600155','2022','in2023110400015','2'),</v>
      </c>
      <c r="CE485" t="str">
        <f t="shared" si="449"/>
        <v>('i2023110600155','2022','in2023110400016','3'),</v>
      </c>
      <c r="CF485" t="str">
        <f t="shared" si="450"/>
        <v>('i2023110600155','2022','in2023110400017','3'),</v>
      </c>
      <c r="CG485" t="str">
        <f t="shared" si="451"/>
        <v>('i2023110600155','2022','in2023110400018','3'),</v>
      </c>
      <c r="CH485" t="str">
        <f t="shared" si="452"/>
        <v>('i2023110600155','2022','in2023110400019','2'),</v>
      </c>
      <c r="CI485" t="str">
        <f t="shared" si="453"/>
        <v>('i2023110600155','2022','in2023110400020','2'),</v>
      </c>
      <c r="CJ485" t="str">
        <f t="shared" si="454"/>
        <v>('i2023110600155','2022','in2023110400021','3'),</v>
      </c>
      <c r="CK485" t="str">
        <f t="shared" si="455"/>
        <v>('i2023110600155','2022','in2023110400022','2'),</v>
      </c>
      <c r="CL485" t="str">
        <f t="shared" si="456"/>
        <v>('i2023110600155','2022','in2023110400023','3'),</v>
      </c>
      <c r="CM485" t="str">
        <f t="shared" si="457"/>
        <v>('i2023110600155','2022','in2023110400024','2'),</v>
      </c>
      <c r="CN485" t="str">
        <f t="shared" si="458"/>
        <v>('i2023110600155','2022','in2023110400025','1'),</v>
      </c>
      <c r="CO485" t="str">
        <f t="shared" si="459"/>
        <v>('i2023110600155','2022','in2023110400026','2'),</v>
      </c>
      <c r="CP485" t="str">
        <f t="shared" si="460"/>
        <v>('i2023110600155','2022','in2023110400027','2'),</v>
      </c>
      <c r="CQ485" t="str">
        <f t="shared" si="461"/>
        <v>('i2023110600155','2022','in2023110400028','2'),</v>
      </c>
      <c r="CR485" t="str">
        <f t="shared" si="462"/>
        <v>('i2023110600155','2022','in2023110400029','1'),</v>
      </c>
      <c r="CS485" t="str">
        <f t="shared" si="463"/>
        <v>('i2023110600155','2022','in2023110400030','2'),</v>
      </c>
      <c r="CT485" t="str">
        <f t="shared" si="464"/>
        <v>('i2023110600155','2022','in2023110400031','3'),</v>
      </c>
      <c r="CU485" t="str">
        <f t="shared" si="465"/>
        <v>('i2023110600155','2022','in2023110400032','4'),</v>
      </c>
      <c r="CV485" t="str">
        <f t="shared" si="466"/>
        <v>('i2023110600155','2022','in2023110400033','4'),</v>
      </c>
      <c r="CW485" t="str">
        <f t="shared" si="467"/>
        <v>('i2023110600155','2022','in2023110400034','4'),</v>
      </c>
      <c r="CX485" t="str">
        <f t="shared" si="468"/>
        <v>('i2023110600155','2022','in2023110400035','4'),</v>
      </c>
      <c r="CY485" t="str">
        <f t="shared" si="469"/>
        <v>('i2023110600155','2022','in2023110400036','3'),</v>
      </c>
      <c r="CZ485" t="str">
        <f t="shared" si="470"/>
        <v>('i2023110600155','2022','in2023110400037','3'),</v>
      </c>
      <c r="DA485" t="str">
        <f t="shared" si="471"/>
        <v>('i2023110600155','2022','in2023110400038','3'),</v>
      </c>
      <c r="DB485" t="str">
        <f t="shared" si="472"/>
        <v>('i2023110600155','2022','in2023110400039','2'),</v>
      </c>
      <c r="DC485" t="str">
        <f t="shared" si="473"/>
        <v>('i2023110600155','2022','in2023110400040','3'),</v>
      </c>
      <c r="DD485" t="str">
        <f t="shared" si="474"/>
        <v>('i2023110600155','2022','in2023110400041','4'),</v>
      </c>
      <c r="DE485" t="str">
        <f t="shared" si="475"/>
        <v>('i2023110600155','2022','in2023110400042','2'),</v>
      </c>
      <c r="DF485" t="str">
        <f t="shared" si="476"/>
        <v>('i2023110600155','2022','in2023110400043','4'),</v>
      </c>
      <c r="DG485" t="str">
        <f t="shared" si="477"/>
        <v>('i2023110600155','2022','in2023110400044','4'),</v>
      </c>
      <c r="DH485" t="str">
        <f t="shared" si="478"/>
        <v>('i2023110600155','2022','in2023110400045','3'),</v>
      </c>
      <c r="DI485" t="str">
        <f t="shared" si="479"/>
        <v>('i2023110600155','2022','in2023110400046','4'),</v>
      </c>
      <c r="DJ485" t="str">
        <f t="shared" si="480"/>
        <v>('i2023110600155','2022','in2023110400047','3');</v>
      </c>
    </row>
    <row r="486" spans="1:114" x14ac:dyDescent="0.25">
      <c r="A486" s="4" t="str">
        <f>INDEX('instansi pusat'!$B$2:$C$623,MATCH(C486,'instansi pusat'!$D$2:$D$623,0),2)</f>
        <v>i2023110600142</v>
      </c>
      <c r="B486" s="6">
        <v>5277</v>
      </c>
      <c r="C486" s="5" t="s">
        <v>634</v>
      </c>
      <c r="D486" s="6">
        <v>2022</v>
      </c>
      <c r="E486" s="6">
        <v>2</v>
      </c>
      <c r="F486" s="6">
        <v>3</v>
      </c>
      <c r="G486" s="6">
        <v>3</v>
      </c>
      <c r="H486" s="6">
        <v>2</v>
      </c>
      <c r="I486" s="6">
        <v>3</v>
      </c>
      <c r="J486" s="6">
        <v>3</v>
      </c>
      <c r="K486" s="6">
        <v>3</v>
      </c>
      <c r="L486" s="6">
        <v>3</v>
      </c>
      <c r="M486" s="6">
        <v>3</v>
      </c>
      <c r="N486" s="6">
        <v>3</v>
      </c>
      <c r="O486" s="6">
        <v>1</v>
      </c>
      <c r="P486" s="6">
        <v>1</v>
      </c>
      <c r="Q486" s="6">
        <v>1</v>
      </c>
      <c r="R486" s="6">
        <v>2</v>
      </c>
      <c r="S486" s="6">
        <v>1</v>
      </c>
      <c r="T486" s="6">
        <v>1</v>
      </c>
      <c r="U486" s="6">
        <v>1</v>
      </c>
      <c r="V486" s="6">
        <v>1</v>
      </c>
      <c r="W486" s="6">
        <v>2</v>
      </c>
      <c r="X486" s="6">
        <v>1</v>
      </c>
      <c r="Y486" s="6">
        <v>1</v>
      </c>
      <c r="Z486" s="6">
        <v>1</v>
      </c>
      <c r="AA486" s="6">
        <v>1</v>
      </c>
      <c r="AB486" s="6">
        <v>1</v>
      </c>
      <c r="AC486" s="6">
        <v>1</v>
      </c>
      <c r="AD486" s="6">
        <v>1</v>
      </c>
      <c r="AE486" s="6">
        <v>1</v>
      </c>
      <c r="AF486" s="6">
        <v>1</v>
      </c>
      <c r="AG486" s="6">
        <v>1</v>
      </c>
      <c r="AH486" s="6">
        <v>1</v>
      </c>
      <c r="AI486" s="6">
        <v>1</v>
      </c>
      <c r="AJ486" s="6">
        <v>4</v>
      </c>
      <c r="AK486" s="6">
        <v>4</v>
      </c>
      <c r="AL486" s="6">
        <v>4</v>
      </c>
      <c r="AM486" s="6">
        <v>4</v>
      </c>
      <c r="AN486" s="6">
        <v>2</v>
      </c>
      <c r="AO486" s="6">
        <v>4</v>
      </c>
      <c r="AP486" s="6">
        <v>3</v>
      </c>
      <c r="AQ486" s="6">
        <v>1</v>
      </c>
      <c r="AR486" s="6">
        <v>3</v>
      </c>
      <c r="AS486" s="6">
        <v>1</v>
      </c>
      <c r="AT486" s="6">
        <v>1</v>
      </c>
      <c r="AU486" s="6">
        <v>1</v>
      </c>
      <c r="AV486" s="6">
        <v>2</v>
      </c>
      <c r="AW486" s="6">
        <v>2</v>
      </c>
      <c r="AX486" s="6">
        <v>3</v>
      </c>
      <c r="AY486" s="6">
        <v>1</v>
      </c>
      <c r="AZ486" s="3">
        <f t="shared" si="421"/>
        <v>2.8000000000000003</v>
      </c>
      <c r="BA486" s="3">
        <f t="shared" si="422"/>
        <v>1.25</v>
      </c>
      <c r="BB486" s="3">
        <f t="shared" si="423"/>
        <v>1</v>
      </c>
      <c r="BC486" s="3">
        <f t="shared" si="424"/>
        <v>1.5</v>
      </c>
      <c r="BD486" s="3">
        <f t="shared" si="425"/>
        <v>1</v>
      </c>
      <c r="BE486" s="3">
        <f t="shared" si="426"/>
        <v>1</v>
      </c>
      <c r="BF486" s="3">
        <f t="shared" si="427"/>
        <v>3</v>
      </c>
      <c r="BG486" s="3">
        <f t="shared" si="428"/>
        <v>1.6666666666666665</v>
      </c>
      <c r="BH486" s="3">
        <f t="shared" si="429"/>
        <v>2.8000000000000003</v>
      </c>
      <c r="BI486" s="3">
        <f t="shared" si="430"/>
        <v>1.2000000000000002</v>
      </c>
      <c r="BJ486" s="3">
        <f t="shared" si="431"/>
        <v>1</v>
      </c>
      <c r="BK486" s="3">
        <f t="shared" si="432"/>
        <v>2.4725274725274722</v>
      </c>
      <c r="BL486" s="3">
        <f t="shared" si="433"/>
        <v>1.954</v>
      </c>
      <c r="BO486" t="s">
        <v>641</v>
      </c>
      <c r="BP486" t="str">
        <f t="shared" si="434"/>
        <v>('i2023110600142','2022','in2023110400001','2'),</v>
      </c>
      <c r="BQ486" t="str">
        <f t="shared" si="435"/>
        <v>('i2023110600142','2022','in2023110400002','3'),</v>
      </c>
      <c r="BR486" t="str">
        <f t="shared" si="436"/>
        <v>('i2023110600142','2022','in2023110400003','3'),</v>
      </c>
      <c r="BS486" t="str">
        <f t="shared" si="437"/>
        <v>('i2023110600142','2022','in2023110400004','2'),</v>
      </c>
      <c r="BT486" t="str">
        <f t="shared" si="438"/>
        <v>('i2023110600142','2022','in2023110400005','3'),</v>
      </c>
      <c r="BU486" t="str">
        <f t="shared" si="439"/>
        <v>('i2023110600142','2022','in2023110400006','3'),</v>
      </c>
      <c r="BV486" t="str">
        <f t="shared" si="440"/>
        <v>('i2023110600142','2022','in2023110400007','3'),</v>
      </c>
      <c r="BW486" t="str">
        <f t="shared" si="441"/>
        <v>('i2023110600142','2022','in2023110400008','3'),</v>
      </c>
      <c r="BX486" t="str">
        <f t="shared" si="442"/>
        <v>('i2023110600142','2022','in2023110400009','3'),</v>
      </c>
      <c r="BY486" t="str">
        <f t="shared" si="443"/>
        <v>('i2023110600142','2022','in2023110400010','3'),</v>
      </c>
      <c r="BZ486" t="str">
        <f t="shared" si="444"/>
        <v>('i2023110600142','2022','in2023110400011','1'),</v>
      </c>
      <c r="CA486" t="str">
        <f t="shared" si="445"/>
        <v>('i2023110600142','2022','in2023110400012','1'),</v>
      </c>
      <c r="CB486" t="str">
        <f t="shared" si="446"/>
        <v>('i2023110600142','2022','in2023110400013','1'),</v>
      </c>
      <c r="CC486" t="str">
        <f t="shared" si="447"/>
        <v>('i2023110600142','2022','in2023110400014','2'),</v>
      </c>
      <c r="CD486" t="str">
        <f t="shared" si="448"/>
        <v>('i2023110600142','2022','in2023110400015','1'),</v>
      </c>
      <c r="CE486" t="str">
        <f t="shared" si="449"/>
        <v>('i2023110600142','2022','in2023110400016','1'),</v>
      </c>
      <c r="CF486" t="str">
        <f t="shared" si="450"/>
        <v>('i2023110600142','2022','in2023110400017','1'),</v>
      </c>
      <c r="CG486" t="str">
        <f t="shared" si="451"/>
        <v>('i2023110600142','2022','in2023110400018','1'),</v>
      </c>
      <c r="CH486" t="str">
        <f t="shared" si="452"/>
        <v>('i2023110600142','2022','in2023110400019','2'),</v>
      </c>
      <c r="CI486" t="str">
        <f t="shared" si="453"/>
        <v>('i2023110600142','2022','in2023110400020','1'),</v>
      </c>
      <c r="CJ486" t="str">
        <f t="shared" si="454"/>
        <v>('i2023110600142','2022','in2023110400021','1'),</v>
      </c>
      <c r="CK486" t="str">
        <f t="shared" si="455"/>
        <v>('i2023110600142','2022','in2023110400022','1'),</v>
      </c>
      <c r="CL486" t="str">
        <f t="shared" si="456"/>
        <v>('i2023110600142','2022','in2023110400023','1'),</v>
      </c>
      <c r="CM486" t="str">
        <f t="shared" si="457"/>
        <v>('i2023110600142','2022','in2023110400024','1'),</v>
      </c>
      <c r="CN486" t="str">
        <f t="shared" si="458"/>
        <v>('i2023110600142','2022','in2023110400025','1'),</v>
      </c>
      <c r="CO486" t="str">
        <f t="shared" si="459"/>
        <v>('i2023110600142','2022','in2023110400026','1'),</v>
      </c>
      <c r="CP486" t="str">
        <f t="shared" si="460"/>
        <v>('i2023110600142','2022','in2023110400027','1'),</v>
      </c>
      <c r="CQ486" t="str">
        <f t="shared" si="461"/>
        <v>('i2023110600142','2022','in2023110400028','1'),</v>
      </c>
      <c r="CR486" t="str">
        <f t="shared" si="462"/>
        <v>('i2023110600142','2022','in2023110400029','1'),</v>
      </c>
      <c r="CS486" t="str">
        <f t="shared" si="463"/>
        <v>('i2023110600142','2022','in2023110400030','1'),</v>
      </c>
      <c r="CT486" t="str">
        <f t="shared" si="464"/>
        <v>('i2023110600142','2022','in2023110400031','1'),</v>
      </c>
      <c r="CU486" t="str">
        <f t="shared" si="465"/>
        <v>('i2023110600142','2022','in2023110400032','4'),</v>
      </c>
      <c r="CV486" t="str">
        <f t="shared" si="466"/>
        <v>('i2023110600142','2022','in2023110400033','4'),</v>
      </c>
      <c r="CW486" t="str">
        <f t="shared" si="467"/>
        <v>('i2023110600142','2022','in2023110400034','4'),</v>
      </c>
      <c r="CX486" t="str">
        <f t="shared" si="468"/>
        <v>('i2023110600142','2022','in2023110400035','4'),</v>
      </c>
      <c r="CY486" t="str">
        <f t="shared" si="469"/>
        <v>('i2023110600142','2022','in2023110400036','2'),</v>
      </c>
      <c r="CZ486" t="str">
        <f t="shared" si="470"/>
        <v>('i2023110600142','2022','in2023110400037','4'),</v>
      </c>
      <c r="DA486" t="str">
        <f t="shared" si="471"/>
        <v>('i2023110600142','2022','in2023110400038','3'),</v>
      </c>
      <c r="DB486" t="str">
        <f t="shared" si="472"/>
        <v>('i2023110600142','2022','in2023110400039','1'),</v>
      </c>
      <c r="DC486" t="str">
        <f t="shared" si="473"/>
        <v>('i2023110600142','2022','in2023110400040','3'),</v>
      </c>
      <c r="DD486" t="str">
        <f t="shared" si="474"/>
        <v>('i2023110600142','2022','in2023110400041','1'),</v>
      </c>
      <c r="DE486" t="str">
        <f t="shared" si="475"/>
        <v>('i2023110600142','2022','in2023110400042','1'),</v>
      </c>
      <c r="DF486" t="str">
        <f t="shared" si="476"/>
        <v>('i2023110600142','2022','in2023110400043','1'),</v>
      </c>
      <c r="DG486" t="str">
        <f t="shared" si="477"/>
        <v>('i2023110600142','2022','in2023110400044','2'),</v>
      </c>
      <c r="DH486" t="str">
        <f t="shared" si="478"/>
        <v>('i2023110600142','2022','in2023110400045','2'),</v>
      </c>
      <c r="DI486" t="str">
        <f t="shared" si="479"/>
        <v>('i2023110600142','2022','in2023110400046','3'),</v>
      </c>
      <c r="DJ486" t="str">
        <f t="shared" si="480"/>
        <v>('i2023110600142','2022','in2023110400047','1');</v>
      </c>
    </row>
    <row r="487" spans="1:114" x14ac:dyDescent="0.25">
      <c r="A487" s="4" t="str">
        <f>INDEX('instansi pusat'!$B$2:$C$623,MATCH(C487,'instansi pusat'!$D$2:$D$623,0),2)</f>
        <v>i2023110600383</v>
      </c>
      <c r="B487" s="6">
        <v>5672</v>
      </c>
      <c r="C487" s="5" t="s">
        <v>626</v>
      </c>
      <c r="D487" s="6">
        <v>2022</v>
      </c>
      <c r="E487" s="6">
        <v>2</v>
      </c>
      <c r="F487" s="6">
        <v>4</v>
      </c>
      <c r="G487" s="6">
        <v>3</v>
      </c>
      <c r="H487" s="6">
        <v>2</v>
      </c>
      <c r="I487" s="6">
        <v>3</v>
      </c>
      <c r="J487" s="6">
        <v>3</v>
      </c>
      <c r="K487" s="6">
        <v>3</v>
      </c>
      <c r="L487" s="6">
        <v>3</v>
      </c>
      <c r="M487" s="6">
        <v>3</v>
      </c>
      <c r="N487" s="6">
        <v>3</v>
      </c>
      <c r="O487" s="6">
        <v>1</v>
      </c>
      <c r="P487" s="6">
        <v>1</v>
      </c>
      <c r="Q487" s="6">
        <v>1</v>
      </c>
      <c r="R487" s="6">
        <v>1</v>
      </c>
      <c r="S487" s="6">
        <v>1</v>
      </c>
      <c r="T487" s="6">
        <v>1</v>
      </c>
      <c r="U487" s="6">
        <v>1</v>
      </c>
      <c r="V487" s="6">
        <v>1</v>
      </c>
      <c r="W487" s="6">
        <v>1</v>
      </c>
      <c r="X487" s="6">
        <v>1</v>
      </c>
      <c r="Y487" s="6">
        <v>1</v>
      </c>
      <c r="Z487" s="6">
        <v>1</v>
      </c>
      <c r="AA487" s="6">
        <v>1</v>
      </c>
      <c r="AB487" s="6">
        <v>1</v>
      </c>
      <c r="AC487" s="6">
        <v>1</v>
      </c>
      <c r="AD487" s="6">
        <v>1</v>
      </c>
      <c r="AE487" s="6">
        <v>1</v>
      </c>
      <c r="AF487" s="6">
        <v>1</v>
      </c>
      <c r="AG487" s="6">
        <v>2</v>
      </c>
      <c r="AH487" s="6">
        <v>2</v>
      </c>
      <c r="AI487" s="6">
        <v>1</v>
      </c>
      <c r="AJ487" s="6">
        <v>2</v>
      </c>
      <c r="AK487" s="6">
        <v>3</v>
      </c>
      <c r="AL487" s="6">
        <v>3</v>
      </c>
      <c r="AM487" s="6">
        <v>3</v>
      </c>
      <c r="AN487" s="6">
        <v>3</v>
      </c>
      <c r="AO487" s="6">
        <v>3</v>
      </c>
      <c r="AP487" s="6">
        <v>3</v>
      </c>
      <c r="AQ487" s="6">
        <v>2</v>
      </c>
      <c r="AR487" s="6">
        <v>1</v>
      </c>
      <c r="AS487" s="6">
        <v>4</v>
      </c>
      <c r="AT487" s="6">
        <v>4</v>
      </c>
      <c r="AU487" s="6">
        <v>1</v>
      </c>
      <c r="AV487" s="6">
        <v>3</v>
      </c>
      <c r="AW487" s="6">
        <v>3</v>
      </c>
      <c r="AX487" s="6">
        <v>2</v>
      </c>
      <c r="AY487" s="6">
        <v>2</v>
      </c>
      <c r="AZ487" s="3">
        <f t="shared" si="421"/>
        <v>2.9000000000000004</v>
      </c>
      <c r="BA487" s="3">
        <f t="shared" si="422"/>
        <v>1</v>
      </c>
      <c r="BB487" s="3">
        <f t="shared" si="423"/>
        <v>1</v>
      </c>
      <c r="BC487" s="3">
        <f t="shared" si="424"/>
        <v>1</v>
      </c>
      <c r="BD487" s="3">
        <f t="shared" si="425"/>
        <v>1</v>
      </c>
      <c r="BE487" s="3">
        <f t="shared" si="426"/>
        <v>1.6666666666666665</v>
      </c>
      <c r="BF487" s="3">
        <f t="shared" si="427"/>
        <v>2.7</v>
      </c>
      <c r="BG487" s="3">
        <f t="shared" si="428"/>
        <v>2.5</v>
      </c>
      <c r="BH487" s="3">
        <f t="shared" si="429"/>
        <v>2.9000000000000004</v>
      </c>
      <c r="BI487" s="3">
        <f t="shared" si="430"/>
        <v>1</v>
      </c>
      <c r="BJ487" s="3">
        <f t="shared" si="431"/>
        <v>1.1818181818181817</v>
      </c>
      <c r="BK487" s="3">
        <f t="shared" si="432"/>
        <v>2.6208791208791209</v>
      </c>
      <c r="BL487" s="3">
        <f t="shared" si="433"/>
        <v>2.0145</v>
      </c>
      <c r="BO487" t="s">
        <v>641</v>
      </c>
      <c r="BP487" t="str">
        <f t="shared" si="434"/>
        <v>('i2023110600383','2022','in2023110400001','2'),</v>
      </c>
      <c r="BQ487" t="str">
        <f t="shared" si="435"/>
        <v>('i2023110600383','2022','in2023110400002','4'),</v>
      </c>
      <c r="BR487" t="str">
        <f t="shared" si="436"/>
        <v>('i2023110600383','2022','in2023110400003','3'),</v>
      </c>
      <c r="BS487" t="str">
        <f t="shared" si="437"/>
        <v>('i2023110600383','2022','in2023110400004','2'),</v>
      </c>
      <c r="BT487" t="str">
        <f t="shared" si="438"/>
        <v>('i2023110600383','2022','in2023110400005','3'),</v>
      </c>
      <c r="BU487" t="str">
        <f t="shared" si="439"/>
        <v>('i2023110600383','2022','in2023110400006','3'),</v>
      </c>
      <c r="BV487" t="str">
        <f t="shared" si="440"/>
        <v>('i2023110600383','2022','in2023110400007','3'),</v>
      </c>
      <c r="BW487" t="str">
        <f t="shared" si="441"/>
        <v>('i2023110600383','2022','in2023110400008','3'),</v>
      </c>
      <c r="BX487" t="str">
        <f t="shared" si="442"/>
        <v>('i2023110600383','2022','in2023110400009','3'),</v>
      </c>
      <c r="BY487" t="str">
        <f t="shared" si="443"/>
        <v>('i2023110600383','2022','in2023110400010','3'),</v>
      </c>
      <c r="BZ487" t="str">
        <f t="shared" si="444"/>
        <v>('i2023110600383','2022','in2023110400011','1'),</v>
      </c>
      <c r="CA487" t="str">
        <f t="shared" si="445"/>
        <v>('i2023110600383','2022','in2023110400012','1'),</v>
      </c>
      <c r="CB487" t="str">
        <f t="shared" si="446"/>
        <v>('i2023110600383','2022','in2023110400013','1'),</v>
      </c>
      <c r="CC487" t="str">
        <f t="shared" si="447"/>
        <v>('i2023110600383','2022','in2023110400014','1'),</v>
      </c>
      <c r="CD487" t="str">
        <f t="shared" si="448"/>
        <v>('i2023110600383','2022','in2023110400015','1'),</v>
      </c>
      <c r="CE487" t="str">
        <f t="shared" si="449"/>
        <v>('i2023110600383','2022','in2023110400016','1'),</v>
      </c>
      <c r="CF487" t="str">
        <f t="shared" si="450"/>
        <v>('i2023110600383','2022','in2023110400017','1'),</v>
      </c>
      <c r="CG487" t="str">
        <f t="shared" si="451"/>
        <v>('i2023110600383','2022','in2023110400018','1'),</v>
      </c>
      <c r="CH487" t="str">
        <f t="shared" si="452"/>
        <v>('i2023110600383','2022','in2023110400019','1'),</v>
      </c>
      <c r="CI487" t="str">
        <f t="shared" si="453"/>
        <v>('i2023110600383','2022','in2023110400020','1'),</v>
      </c>
      <c r="CJ487" t="str">
        <f t="shared" si="454"/>
        <v>('i2023110600383','2022','in2023110400021','1'),</v>
      </c>
      <c r="CK487" t="str">
        <f t="shared" si="455"/>
        <v>('i2023110600383','2022','in2023110400022','1'),</v>
      </c>
      <c r="CL487" t="str">
        <f t="shared" si="456"/>
        <v>('i2023110600383','2022','in2023110400023','1'),</v>
      </c>
      <c r="CM487" t="str">
        <f t="shared" si="457"/>
        <v>('i2023110600383','2022','in2023110400024','1'),</v>
      </c>
      <c r="CN487" t="str">
        <f t="shared" si="458"/>
        <v>('i2023110600383','2022','in2023110400025','1'),</v>
      </c>
      <c r="CO487" t="str">
        <f t="shared" si="459"/>
        <v>('i2023110600383','2022','in2023110400026','1'),</v>
      </c>
      <c r="CP487" t="str">
        <f t="shared" si="460"/>
        <v>('i2023110600383','2022','in2023110400027','1'),</v>
      </c>
      <c r="CQ487" t="str">
        <f t="shared" si="461"/>
        <v>('i2023110600383','2022','in2023110400028','1'),</v>
      </c>
      <c r="CR487" t="str">
        <f t="shared" si="462"/>
        <v>('i2023110600383','2022','in2023110400029','2'),</v>
      </c>
      <c r="CS487" t="str">
        <f t="shared" si="463"/>
        <v>('i2023110600383','2022','in2023110400030','2'),</v>
      </c>
      <c r="CT487" t="str">
        <f t="shared" si="464"/>
        <v>('i2023110600383','2022','in2023110400031','1'),</v>
      </c>
      <c r="CU487" t="str">
        <f t="shared" si="465"/>
        <v>('i2023110600383','2022','in2023110400032','2'),</v>
      </c>
      <c r="CV487" t="str">
        <f t="shared" si="466"/>
        <v>('i2023110600383','2022','in2023110400033','3'),</v>
      </c>
      <c r="CW487" t="str">
        <f t="shared" si="467"/>
        <v>('i2023110600383','2022','in2023110400034','3'),</v>
      </c>
      <c r="CX487" t="str">
        <f t="shared" si="468"/>
        <v>('i2023110600383','2022','in2023110400035','3'),</v>
      </c>
      <c r="CY487" t="str">
        <f t="shared" si="469"/>
        <v>('i2023110600383','2022','in2023110400036','3'),</v>
      </c>
      <c r="CZ487" t="str">
        <f t="shared" si="470"/>
        <v>('i2023110600383','2022','in2023110400037','3'),</v>
      </c>
      <c r="DA487" t="str">
        <f t="shared" si="471"/>
        <v>('i2023110600383','2022','in2023110400038','3'),</v>
      </c>
      <c r="DB487" t="str">
        <f t="shared" si="472"/>
        <v>('i2023110600383','2022','in2023110400039','2'),</v>
      </c>
      <c r="DC487" t="str">
        <f t="shared" si="473"/>
        <v>('i2023110600383','2022','in2023110400040','1'),</v>
      </c>
      <c r="DD487" t="str">
        <f t="shared" si="474"/>
        <v>('i2023110600383','2022','in2023110400041','4'),</v>
      </c>
      <c r="DE487" t="str">
        <f t="shared" si="475"/>
        <v>('i2023110600383','2022','in2023110400042','4'),</v>
      </c>
      <c r="DF487" t="str">
        <f t="shared" si="476"/>
        <v>('i2023110600383','2022','in2023110400043','1'),</v>
      </c>
      <c r="DG487" t="str">
        <f t="shared" si="477"/>
        <v>('i2023110600383','2022','in2023110400044','3'),</v>
      </c>
      <c r="DH487" t="str">
        <f t="shared" si="478"/>
        <v>('i2023110600383','2022','in2023110400045','3'),</v>
      </c>
      <c r="DI487" t="str">
        <f t="shared" si="479"/>
        <v>('i2023110600383','2022','in2023110400046','2'),</v>
      </c>
      <c r="DJ487" t="str">
        <f t="shared" si="480"/>
        <v>('i2023110600383','2022','in2023110400047','2');</v>
      </c>
    </row>
    <row r="488" spans="1:114" x14ac:dyDescent="0.25">
      <c r="A488" s="4" t="str">
        <f>INDEX('instansi pusat'!$B$2:$C$623,MATCH(C488,'instansi pusat'!$D$2:$D$623,0),2)</f>
        <v>i2023110600255</v>
      </c>
      <c r="B488" s="6">
        <v>6771</v>
      </c>
      <c r="C488" s="5" t="s">
        <v>588</v>
      </c>
      <c r="D488" s="6">
        <v>2022</v>
      </c>
      <c r="E488" s="6">
        <v>3</v>
      </c>
      <c r="F488" s="6">
        <v>3</v>
      </c>
      <c r="G488" s="6">
        <v>3</v>
      </c>
      <c r="H488" s="6">
        <v>3</v>
      </c>
      <c r="I488" s="6">
        <v>3</v>
      </c>
      <c r="J488" s="6">
        <v>3</v>
      </c>
      <c r="K488" s="6">
        <v>3</v>
      </c>
      <c r="L488" s="6">
        <v>3</v>
      </c>
      <c r="M488" s="6">
        <v>3</v>
      </c>
      <c r="N488" s="6">
        <v>3</v>
      </c>
      <c r="O488" s="6">
        <v>2</v>
      </c>
      <c r="P488" s="6">
        <v>2</v>
      </c>
      <c r="Q488" s="6">
        <v>3</v>
      </c>
      <c r="R488" s="6">
        <v>2</v>
      </c>
      <c r="S488" s="6">
        <v>1</v>
      </c>
      <c r="T488" s="6">
        <v>2</v>
      </c>
      <c r="U488" s="6">
        <v>3</v>
      </c>
      <c r="V488" s="6">
        <v>3</v>
      </c>
      <c r="W488" s="6">
        <v>3</v>
      </c>
      <c r="X488" s="6">
        <v>1</v>
      </c>
      <c r="Y488" s="6">
        <v>2</v>
      </c>
      <c r="Z488" s="6">
        <v>1</v>
      </c>
      <c r="AA488" s="6">
        <v>2</v>
      </c>
      <c r="AB488" s="6">
        <v>1</v>
      </c>
      <c r="AC488" s="6">
        <v>2</v>
      </c>
      <c r="AD488" s="6">
        <v>1</v>
      </c>
      <c r="AE488" s="6">
        <v>1</v>
      </c>
      <c r="AF488" s="6">
        <v>1</v>
      </c>
      <c r="AG488" s="6">
        <v>1</v>
      </c>
      <c r="AH488" s="6">
        <v>1</v>
      </c>
      <c r="AI488" s="6">
        <v>1</v>
      </c>
      <c r="AJ488" s="6">
        <v>4</v>
      </c>
      <c r="AK488" s="6">
        <v>4</v>
      </c>
      <c r="AL488" s="6">
        <v>4</v>
      </c>
      <c r="AM488" s="6">
        <v>4</v>
      </c>
      <c r="AN488" s="6">
        <v>2</v>
      </c>
      <c r="AO488" s="6">
        <v>4</v>
      </c>
      <c r="AP488" s="6">
        <v>3</v>
      </c>
      <c r="AQ488" s="6">
        <v>3</v>
      </c>
      <c r="AR488" s="6">
        <v>3</v>
      </c>
      <c r="AS488" s="6">
        <v>3</v>
      </c>
      <c r="AT488" s="6">
        <v>4</v>
      </c>
      <c r="AU488" s="6">
        <v>2</v>
      </c>
      <c r="AV488" s="6">
        <v>4</v>
      </c>
      <c r="AW488" s="6">
        <v>3</v>
      </c>
      <c r="AX488" s="6">
        <v>3</v>
      </c>
      <c r="AY488" s="6">
        <v>3</v>
      </c>
      <c r="AZ488" s="3">
        <f t="shared" si="421"/>
        <v>3</v>
      </c>
      <c r="BA488" s="3">
        <f t="shared" si="422"/>
        <v>2.25</v>
      </c>
      <c r="BB488" s="3">
        <f t="shared" si="423"/>
        <v>2.25</v>
      </c>
      <c r="BC488" s="3">
        <f t="shared" si="424"/>
        <v>2</v>
      </c>
      <c r="BD488" s="3">
        <f t="shared" si="425"/>
        <v>1.375</v>
      </c>
      <c r="BE488" s="3">
        <f t="shared" si="426"/>
        <v>1</v>
      </c>
      <c r="BF488" s="3">
        <f t="shared" si="427"/>
        <v>3.4000000000000004</v>
      </c>
      <c r="BG488" s="3">
        <f t="shared" si="428"/>
        <v>3.1666666666666665</v>
      </c>
      <c r="BH488" s="3">
        <f t="shared" si="429"/>
        <v>3</v>
      </c>
      <c r="BI488" s="3">
        <f t="shared" si="430"/>
        <v>2.2000000000000002</v>
      </c>
      <c r="BJ488" s="3">
        <f t="shared" si="431"/>
        <v>1.2727272727272727</v>
      </c>
      <c r="BK488" s="3">
        <f t="shared" si="432"/>
        <v>3.3076923076923079</v>
      </c>
      <c r="BL488" s="3">
        <f t="shared" si="433"/>
        <v>2.6550000000000002</v>
      </c>
      <c r="BO488" t="s">
        <v>641</v>
      </c>
      <c r="BP488" t="str">
        <f t="shared" si="434"/>
        <v>('i2023110600255','2022','in2023110400001','3'),</v>
      </c>
      <c r="BQ488" t="str">
        <f t="shared" si="435"/>
        <v>('i2023110600255','2022','in2023110400002','3'),</v>
      </c>
      <c r="BR488" t="str">
        <f t="shared" si="436"/>
        <v>('i2023110600255','2022','in2023110400003','3'),</v>
      </c>
      <c r="BS488" t="str">
        <f t="shared" si="437"/>
        <v>('i2023110600255','2022','in2023110400004','3'),</v>
      </c>
      <c r="BT488" t="str">
        <f t="shared" si="438"/>
        <v>('i2023110600255','2022','in2023110400005','3'),</v>
      </c>
      <c r="BU488" t="str">
        <f t="shared" si="439"/>
        <v>('i2023110600255','2022','in2023110400006','3'),</v>
      </c>
      <c r="BV488" t="str">
        <f t="shared" si="440"/>
        <v>('i2023110600255','2022','in2023110400007','3'),</v>
      </c>
      <c r="BW488" t="str">
        <f t="shared" si="441"/>
        <v>('i2023110600255','2022','in2023110400008','3'),</v>
      </c>
      <c r="BX488" t="str">
        <f t="shared" si="442"/>
        <v>('i2023110600255','2022','in2023110400009','3'),</v>
      </c>
      <c r="BY488" t="str">
        <f t="shared" si="443"/>
        <v>('i2023110600255','2022','in2023110400010','3'),</v>
      </c>
      <c r="BZ488" t="str">
        <f t="shared" si="444"/>
        <v>('i2023110600255','2022','in2023110400011','2'),</v>
      </c>
      <c r="CA488" t="str">
        <f t="shared" si="445"/>
        <v>('i2023110600255','2022','in2023110400012','2'),</v>
      </c>
      <c r="CB488" t="str">
        <f t="shared" si="446"/>
        <v>('i2023110600255','2022','in2023110400013','3'),</v>
      </c>
      <c r="CC488" t="str">
        <f t="shared" si="447"/>
        <v>('i2023110600255','2022','in2023110400014','2'),</v>
      </c>
      <c r="CD488" t="str">
        <f t="shared" si="448"/>
        <v>('i2023110600255','2022','in2023110400015','1'),</v>
      </c>
      <c r="CE488" t="str">
        <f t="shared" si="449"/>
        <v>('i2023110600255','2022','in2023110400016','2'),</v>
      </c>
      <c r="CF488" t="str">
        <f t="shared" si="450"/>
        <v>('i2023110600255','2022','in2023110400017','3'),</v>
      </c>
      <c r="CG488" t="str">
        <f t="shared" si="451"/>
        <v>('i2023110600255','2022','in2023110400018','3'),</v>
      </c>
      <c r="CH488" t="str">
        <f t="shared" si="452"/>
        <v>('i2023110600255','2022','in2023110400019','3'),</v>
      </c>
      <c r="CI488" t="str">
        <f t="shared" si="453"/>
        <v>('i2023110600255','2022','in2023110400020','1'),</v>
      </c>
      <c r="CJ488" t="str">
        <f t="shared" si="454"/>
        <v>('i2023110600255','2022','in2023110400021','2'),</v>
      </c>
      <c r="CK488" t="str">
        <f t="shared" si="455"/>
        <v>('i2023110600255','2022','in2023110400022','1'),</v>
      </c>
      <c r="CL488" t="str">
        <f t="shared" si="456"/>
        <v>('i2023110600255','2022','in2023110400023','2'),</v>
      </c>
      <c r="CM488" t="str">
        <f t="shared" si="457"/>
        <v>('i2023110600255','2022','in2023110400024','1'),</v>
      </c>
      <c r="CN488" t="str">
        <f t="shared" si="458"/>
        <v>('i2023110600255','2022','in2023110400025','2'),</v>
      </c>
      <c r="CO488" t="str">
        <f t="shared" si="459"/>
        <v>('i2023110600255','2022','in2023110400026','1'),</v>
      </c>
      <c r="CP488" t="str">
        <f t="shared" si="460"/>
        <v>('i2023110600255','2022','in2023110400027','1'),</v>
      </c>
      <c r="CQ488" t="str">
        <f t="shared" si="461"/>
        <v>('i2023110600255','2022','in2023110400028','1'),</v>
      </c>
      <c r="CR488" t="str">
        <f t="shared" si="462"/>
        <v>('i2023110600255','2022','in2023110400029','1'),</v>
      </c>
      <c r="CS488" t="str">
        <f t="shared" si="463"/>
        <v>('i2023110600255','2022','in2023110400030','1'),</v>
      </c>
      <c r="CT488" t="str">
        <f t="shared" si="464"/>
        <v>('i2023110600255','2022','in2023110400031','1'),</v>
      </c>
      <c r="CU488" t="str">
        <f t="shared" si="465"/>
        <v>('i2023110600255','2022','in2023110400032','4'),</v>
      </c>
      <c r="CV488" t="str">
        <f t="shared" si="466"/>
        <v>('i2023110600255','2022','in2023110400033','4'),</v>
      </c>
      <c r="CW488" t="str">
        <f t="shared" si="467"/>
        <v>('i2023110600255','2022','in2023110400034','4'),</v>
      </c>
      <c r="CX488" t="str">
        <f t="shared" si="468"/>
        <v>('i2023110600255','2022','in2023110400035','4'),</v>
      </c>
      <c r="CY488" t="str">
        <f t="shared" si="469"/>
        <v>('i2023110600255','2022','in2023110400036','2'),</v>
      </c>
      <c r="CZ488" t="str">
        <f t="shared" si="470"/>
        <v>('i2023110600255','2022','in2023110400037','4'),</v>
      </c>
      <c r="DA488" t="str">
        <f t="shared" si="471"/>
        <v>('i2023110600255','2022','in2023110400038','3'),</v>
      </c>
      <c r="DB488" t="str">
        <f t="shared" si="472"/>
        <v>('i2023110600255','2022','in2023110400039','3'),</v>
      </c>
      <c r="DC488" t="str">
        <f t="shared" si="473"/>
        <v>('i2023110600255','2022','in2023110400040','3'),</v>
      </c>
      <c r="DD488" t="str">
        <f t="shared" si="474"/>
        <v>('i2023110600255','2022','in2023110400041','3'),</v>
      </c>
      <c r="DE488" t="str">
        <f t="shared" si="475"/>
        <v>('i2023110600255','2022','in2023110400042','4'),</v>
      </c>
      <c r="DF488" t="str">
        <f t="shared" si="476"/>
        <v>('i2023110600255','2022','in2023110400043','2'),</v>
      </c>
      <c r="DG488" t="str">
        <f t="shared" si="477"/>
        <v>('i2023110600255','2022','in2023110400044','4'),</v>
      </c>
      <c r="DH488" t="str">
        <f t="shared" si="478"/>
        <v>('i2023110600255','2022','in2023110400045','3'),</v>
      </c>
      <c r="DI488" t="str">
        <f t="shared" si="479"/>
        <v>('i2023110600255','2022','in2023110400046','3'),</v>
      </c>
      <c r="DJ488" t="str">
        <f t="shared" si="480"/>
        <v>('i2023110600255','2022','in2023110400047','3');</v>
      </c>
    </row>
    <row r="489" spans="1:114" x14ac:dyDescent="0.25">
      <c r="A489" s="4" t="str">
        <f>INDEX('instansi pusat'!$B$2:$C$623,MATCH(C489,'instansi pusat'!$D$2:$D$623,0),2)</f>
        <v>i2023110600468</v>
      </c>
      <c r="B489" s="6">
        <v>7373</v>
      </c>
      <c r="C489" s="5" t="s">
        <v>611</v>
      </c>
      <c r="D489" s="6">
        <v>2022</v>
      </c>
      <c r="E489" s="6">
        <v>4</v>
      </c>
      <c r="F489" s="6">
        <v>4</v>
      </c>
      <c r="G489" s="6">
        <v>3</v>
      </c>
      <c r="H489" s="6">
        <v>3</v>
      </c>
      <c r="I489" s="6">
        <v>3</v>
      </c>
      <c r="J489" s="6">
        <v>3</v>
      </c>
      <c r="K489" s="6">
        <v>3</v>
      </c>
      <c r="L489" s="6">
        <v>5</v>
      </c>
      <c r="M489" s="6">
        <v>3</v>
      </c>
      <c r="N489" s="6">
        <v>3</v>
      </c>
      <c r="O489" s="6">
        <v>1</v>
      </c>
      <c r="P489" s="6">
        <v>1</v>
      </c>
      <c r="Q489" s="6">
        <v>2</v>
      </c>
      <c r="R489" s="6">
        <v>2</v>
      </c>
      <c r="S489" s="6">
        <v>3</v>
      </c>
      <c r="T489" s="6">
        <v>3</v>
      </c>
      <c r="U489" s="6">
        <v>3</v>
      </c>
      <c r="V489" s="6">
        <v>2</v>
      </c>
      <c r="W489" s="6">
        <v>2</v>
      </c>
      <c r="X489" s="6">
        <v>3</v>
      </c>
      <c r="Y489" s="6">
        <v>1</v>
      </c>
      <c r="Z489" s="6">
        <v>3</v>
      </c>
      <c r="AA489" s="6">
        <v>3</v>
      </c>
      <c r="AB489" s="6">
        <v>2</v>
      </c>
      <c r="AC489" s="6">
        <v>2</v>
      </c>
      <c r="AD489" s="6">
        <v>1</v>
      </c>
      <c r="AE489" s="6">
        <v>1</v>
      </c>
      <c r="AF489" s="6">
        <v>1</v>
      </c>
      <c r="AG489" s="6">
        <v>1</v>
      </c>
      <c r="AH489" s="6">
        <v>1</v>
      </c>
      <c r="AI489" s="6">
        <v>1</v>
      </c>
      <c r="AJ489" s="6">
        <v>4</v>
      </c>
      <c r="AK489" s="6">
        <v>4</v>
      </c>
      <c r="AL489" s="6">
        <v>3</v>
      </c>
      <c r="AM489" s="6">
        <v>4</v>
      </c>
      <c r="AN489" s="6">
        <v>4</v>
      </c>
      <c r="AO489" s="6">
        <v>4</v>
      </c>
      <c r="AP489" s="6">
        <v>3</v>
      </c>
      <c r="AQ489" s="6">
        <v>3</v>
      </c>
      <c r="AR489" s="6">
        <v>4</v>
      </c>
      <c r="AS489" s="6">
        <v>3</v>
      </c>
      <c r="AT489" s="6">
        <v>4</v>
      </c>
      <c r="AU489" s="6">
        <v>3</v>
      </c>
      <c r="AV489" s="6">
        <v>4</v>
      </c>
      <c r="AW489" s="6">
        <v>4</v>
      </c>
      <c r="AX489" s="6">
        <v>3</v>
      </c>
      <c r="AY489" s="6">
        <v>4</v>
      </c>
      <c r="AZ489" s="3">
        <f t="shared" si="421"/>
        <v>3.4000000000000004</v>
      </c>
      <c r="BA489" s="3">
        <f t="shared" si="422"/>
        <v>1.5</v>
      </c>
      <c r="BB489" s="3">
        <f t="shared" si="423"/>
        <v>2.75</v>
      </c>
      <c r="BC489" s="3">
        <f t="shared" si="424"/>
        <v>2.5</v>
      </c>
      <c r="BD489" s="3">
        <f t="shared" si="425"/>
        <v>1.75</v>
      </c>
      <c r="BE489" s="3">
        <f t="shared" si="426"/>
        <v>1</v>
      </c>
      <c r="BF489" s="3">
        <f t="shared" si="427"/>
        <v>3.6</v>
      </c>
      <c r="BG489" s="3">
        <f t="shared" si="428"/>
        <v>3.6666666666666665</v>
      </c>
      <c r="BH489" s="3">
        <f t="shared" si="429"/>
        <v>3.4000000000000004</v>
      </c>
      <c r="BI489" s="3">
        <f t="shared" si="430"/>
        <v>2.2000000000000002</v>
      </c>
      <c r="BJ489" s="3">
        <f t="shared" si="431"/>
        <v>1.5454545454545454</v>
      </c>
      <c r="BK489" s="3">
        <f t="shared" si="432"/>
        <v>3.6263736263736259</v>
      </c>
      <c r="BL489" s="3">
        <f t="shared" si="433"/>
        <v>2.8970000000000002</v>
      </c>
      <c r="BO489" t="s">
        <v>641</v>
      </c>
      <c r="BP489" t="str">
        <f t="shared" si="434"/>
        <v>('i2023110600468','2022','in2023110400001','4'),</v>
      </c>
      <c r="BQ489" t="str">
        <f t="shared" si="435"/>
        <v>('i2023110600468','2022','in2023110400002','4'),</v>
      </c>
      <c r="BR489" t="str">
        <f t="shared" si="436"/>
        <v>('i2023110600468','2022','in2023110400003','3'),</v>
      </c>
      <c r="BS489" t="str">
        <f t="shared" si="437"/>
        <v>('i2023110600468','2022','in2023110400004','3'),</v>
      </c>
      <c r="BT489" t="str">
        <f t="shared" si="438"/>
        <v>('i2023110600468','2022','in2023110400005','3'),</v>
      </c>
      <c r="BU489" t="str">
        <f t="shared" si="439"/>
        <v>('i2023110600468','2022','in2023110400006','3'),</v>
      </c>
      <c r="BV489" t="str">
        <f t="shared" si="440"/>
        <v>('i2023110600468','2022','in2023110400007','3'),</v>
      </c>
      <c r="BW489" t="str">
        <f t="shared" si="441"/>
        <v>('i2023110600468','2022','in2023110400008','5'),</v>
      </c>
      <c r="BX489" t="str">
        <f t="shared" si="442"/>
        <v>('i2023110600468','2022','in2023110400009','3'),</v>
      </c>
      <c r="BY489" t="str">
        <f t="shared" si="443"/>
        <v>('i2023110600468','2022','in2023110400010','3'),</v>
      </c>
      <c r="BZ489" t="str">
        <f t="shared" si="444"/>
        <v>('i2023110600468','2022','in2023110400011','1'),</v>
      </c>
      <c r="CA489" t="str">
        <f t="shared" si="445"/>
        <v>('i2023110600468','2022','in2023110400012','1'),</v>
      </c>
      <c r="CB489" t="str">
        <f t="shared" si="446"/>
        <v>('i2023110600468','2022','in2023110400013','2'),</v>
      </c>
      <c r="CC489" t="str">
        <f t="shared" si="447"/>
        <v>('i2023110600468','2022','in2023110400014','2'),</v>
      </c>
      <c r="CD489" t="str">
        <f t="shared" si="448"/>
        <v>('i2023110600468','2022','in2023110400015','3'),</v>
      </c>
      <c r="CE489" t="str">
        <f t="shared" si="449"/>
        <v>('i2023110600468','2022','in2023110400016','3'),</v>
      </c>
      <c r="CF489" t="str">
        <f t="shared" si="450"/>
        <v>('i2023110600468','2022','in2023110400017','3'),</v>
      </c>
      <c r="CG489" t="str">
        <f t="shared" si="451"/>
        <v>('i2023110600468','2022','in2023110400018','2'),</v>
      </c>
      <c r="CH489" t="str">
        <f t="shared" si="452"/>
        <v>('i2023110600468','2022','in2023110400019','2'),</v>
      </c>
      <c r="CI489" t="str">
        <f t="shared" si="453"/>
        <v>('i2023110600468','2022','in2023110400020','3'),</v>
      </c>
      <c r="CJ489" t="str">
        <f t="shared" si="454"/>
        <v>('i2023110600468','2022','in2023110400021','1'),</v>
      </c>
      <c r="CK489" t="str">
        <f t="shared" si="455"/>
        <v>('i2023110600468','2022','in2023110400022','3'),</v>
      </c>
      <c r="CL489" t="str">
        <f t="shared" si="456"/>
        <v>('i2023110600468','2022','in2023110400023','3'),</v>
      </c>
      <c r="CM489" t="str">
        <f t="shared" si="457"/>
        <v>('i2023110600468','2022','in2023110400024','2'),</v>
      </c>
      <c r="CN489" t="str">
        <f t="shared" si="458"/>
        <v>('i2023110600468','2022','in2023110400025','2'),</v>
      </c>
      <c r="CO489" t="str">
        <f t="shared" si="459"/>
        <v>('i2023110600468','2022','in2023110400026','1'),</v>
      </c>
      <c r="CP489" t="str">
        <f t="shared" si="460"/>
        <v>('i2023110600468','2022','in2023110400027','1'),</v>
      </c>
      <c r="CQ489" t="str">
        <f t="shared" si="461"/>
        <v>('i2023110600468','2022','in2023110400028','1'),</v>
      </c>
      <c r="CR489" t="str">
        <f t="shared" si="462"/>
        <v>('i2023110600468','2022','in2023110400029','1'),</v>
      </c>
      <c r="CS489" t="str">
        <f t="shared" si="463"/>
        <v>('i2023110600468','2022','in2023110400030','1'),</v>
      </c>
      <c r="CT489" t="str">
        <f t="shared" si="464"/>
        <v>('i2023110600468','2022','in2023110400031','1'),</v>
      </c>
      <c r="CU489" t="str">
        <f t="shared" si="465"/>
        <v>('i2023110600468','2022','in2023110400032','4'),</v>
      </c>
      <c r="CV489" t="str">
        <f t="shared" si="466"/>
        <v>('i2023110600468','2022','in2023110400033','4'),</v>
      </c>
      <c r="CW489" t="str">
        <f t="shared" si="467"/>
        <v>('i2023110600468','2022','in2023110400034','3'),</v>
      </c>
      <c r="CX489" t="str">
        <f t="shared" si="468"/>
        <v>('i2023110600468','2022','in2023110400035','4'),</v>
      </c>
      <c r="CY489" t="str">
        <f t="shared" si="469"/>
        <v>('i2023110600468','2022','in2023110400036','4'),</v>
      </c>
      <c r="CZ489" t="str">
        <f t="shared" si="470"/>
        <v>('i2023110600468','2022','in2023110400037','4'),</v>
      </c>
      <c r="DA489" t="str">
        <f t="shared" si="471"/>
        <v>('i2023110600468','2022','in2023110400038','3'),</v>
      </c>
      <c r="DB489" t="str">
        <f t="shared" si="472"/>
        <v>('i2023110600468','2022','in2023110400039','3'),</v>
      </c>
      <c r="DC489" t="str">
        <f t="shared" si="473"/>
        <v>('i2023110600468','2022','in2023110400040','4'),</v>
      </c>
      <c r="DD489" t="str">
        <f t="shared" si="474"/>
        <v>('i2023110600468','2022','in2023110400041','3'),</v>
      </c>
      <c r="DE489" t="str">
        <f t="shared" si="475"/>
        <v>('i2023110600468','2022','in2023110400042','4'),</v>
      </c>
      <c r="DF489" t="str">
        <f t="shared" si="476"/>
        <v>('i2023110600468','2022','in2023110400043','3'),</v>
      </c>
      <c r="DG489" t="str">
        <f t="shared" si="477"/>
        <v>('i2023110600468','2022','in2023110400044','4'),</v>
      </c>
      <c r="DH489" t="str">
        <f t="shared" si="478"/>
        <v>('i2023110600468','2022','in2023110400045','4'),</v>
      </c>
      <c r="DI489" t="str">
        <f t="shared" si="479"/>
        <v>('i2023110600468','2022','in2023110400046','3'),</v>
      </c>
      <c r="DJ489" t="str">
        <f t="shared" si="480"/>
        <v>('i2023110600468','2022','in2023110400047','4');</v>
      </c>
    </row>
    <row r="490" spans="1:114" x14ac:dyDescent="0.25">
      <c r="A490" s="4" t="str">
        <f>INDEX('instansi pusat'!$B$2:$C$623,MATCH(C490,'instansi pusat'!$D$2:$D$623,0),2)</f>
        <v>i2023110600458</v>
      </c>
      <c r="B490" s="6">
        <v>7271</v>
      </c>
      <c r="C490" s="5" t="s">
        <v>612</v>
      </c>
      <c r="D490" s="6">
        <v>2022</v>
      </c>
      <c r="E490" s="6">
        <v>2</v>
      </c>
      <c r="F490" s="6">
        <v>3</v>
      </c>
      <c r="G490" s="6">
        <v>3</v>
      </c>
      <c r="H490" s="6">
        <v>3</v>
      </c>
      <c r="I490" s="6">
        <v>3</v>
      </c>
      <c r="J490" s="6">
        <v>3</v>
      </c>
      <c r="K490" s="6">
        <v>3</v>
      </c>
      <c r="L490" s="6">
        <v>3</v>
      </c>
      <c r="M490" s="6">
        <v>3</v>
      </c>
      <c r="N490" s="6">
        <v>3</v>
      </c>
      <c r="O490" s="6">
        <v>1</v>
      </c>
      <c r="P490" s="6">
        <v>2</v>
      </c>
      <c r="Q490" s="6">
        <v>2</v>
      </c>
      <c r="R490" s="6">
        <v>1</v>
      </c>
      <c r="S490" s="6">
        <v>1</v>
      </c>
      <c r="T490" s="6">
        <v>1</v>
      </c>
      <c r="U490" s="6">
        <v>2</v>
      </c>
      <c r="V490" s="6">
        <v>1</v>
      </c>
      <c r="W490" s="6">
        <v>2</v>
      </c>
      <c r="X490" s="6">
        <v>1</v>
      </c>
      <c r="Y490" s="6">
        <v>1</v>
      </c>
      <c r="Z490" s="6">
        <v>1</v>
      </c>
      <c r="AA490" s="6">
        <v>1</v>
      </c>
      <c r="AB490" s="6">
        <v>1</v>
      </c>
      <c r="AC490" s="6">
        <v>1</v>
      </c>
      <c r="AD490" s="6">
        <v>1</v>
      </c>
      <c r="AE490" s="6">
        <v>1</v>
      </c>
      <c r="AF490" s="6">
        <v>2</v>
      </c>
      <c r="AG490" s="6">
        <v>1</v>
      </c>
      <c r="AH490" s="6">
        <v>1</v>
      </c>
      <c r="AI490" s="6">
        <v>1</v>
      </c>
      <c r="AJ490" s="6">
        <v>1</v>
      </c>
      <c r="AK490" s="6">
        <v>4</v>
      </c>
      <c r="AL490" s="6">
        <v>4</v>
      </c>
      <c r="AM490" s="6">
        <v>3</v>
      </c>
      <c r="AN490" s="6">
        <v>1</v>
      </c>
      <c r="AO490" s="6">
        <v>1</v>
      </c>
      <c r="AP490" s="6">
        <v>3</v>
      </c>
      <c r="AQ490" s="6">
        <v>1</v>
      </c>
      <c r="AR490" s="6">
        <v>1</v>
      </c>
      <c r="AS490" s="6">
        <v>1</v>
      </c>
      <c r="AT490" s="6">
        <v>3</v>
      </c>
      <c r="AU490" s="6">
        <v>1</v>
      </c>
      <c r="AV490" s="6">
        <v>2</v>
      </c>
      <c r="AW490" s="6">
        <v>2</v>
      </c>
      <c r="AX490" s="6">
        <v>1</v>
      </c>
      <c r="AY490" s="6">
        <v>1</v>
      </c>
      <c r="AZ490" s="3">
        <f t="shared" si="421"/>
        <v>2.9000000000000004</v>
      </c>
      <c r="BA490" s="3">
        <f t="shared" si="422"/>
        <v>1.5</v>
      </c>
      <c r="BB490" s="3">
        <f t="shared" si="423"/>
        <v>1.25</v>
      </c>
      <c r="BC490" s="3">
        <f t="shared" si="424"/>
        <v>1.5</v>
      </c>
      <c r="BD490" s="3">
        <f t="shared" si="425"/>
        <v>1.125</v>
      </c>
      <c r="BE490" s="3">
        <f t="shared" si="426"/>
        <v>1</v>
      </c>
      <c r="BF490" s="3">
        <f t="shared" si="427"/>
        <v>2</v>
      </c>
      <c r="BG490" s="3">
        <f t="shared" si="428"/>
        <v>1.6666666666666665</v>
      </c>
      <c r="BH490" s="3">
        <f t="shared" si="429"/>
        <v>2.9000000000000004</v>
      </c>
      <c r="BI490" s="3">
        <f t="shared" si="430"/>
        <v>1.4000000000000001</v>
      </c>
      <c r="BJ490" s="3">
        <f t="shared" si="431"/>
        <v>1.0909090909090908</v>
      </c>
      <c r="BK490" s="3">
        <f t="shared" si="432"/>
        <v>1.8681318681318679</v>
      </c>
      <c r="BL490" s="3">
        <f t="shared" si="433"/>
        <v>1.7570000000000001</v>
      </c>
      <c r="BO490" t="s">
        <v>641</v>
      </c>
      <c r="BP490" t="str">
        <f t="shared" si="434"/>
        <v>('i2023110600458','2022','in2023110400001','2'),</v>
      </c>
      <c r="BQ490" t="str">
        <f t="shared" si="435"/>
        <v>('i2023110600458','2022','in2023110400002','3'),</v>
      </c>
      <c r="BR490" t="str">
        <f t="shared" si="436"/>
        <v>('i2023110600458','2022','in2023110400003','3'),</v>
      </c>
      <c r="BS490" t="str">
        <f t="shared" si="437"/>
        <v>('i2023110600458','2022','in2023110400004','3'),</v>
      </c>
      <c r="BT490" t="str">
        <f t="shared" si="438"/>
        <v>('i2023110600458','2022','in2023110400005','3'),</v>
      </c>
      <c r="BU490" t="str">
        <f t="shared" si="439"/>
        <v>('i2023110600458','2022','in2023110400006','3'),</v>
      </c>
      <c r="BV490" t="str">
        <f t="shared" si="440"/>
        <v>('i2023110600458','2022','in2023110400007','3'),</v>
      </c>
      <c r="BW490" t="str">
        <f t="shared" si="441"/>
        <v>('i2023110600458','2022','in2023110400008','3'),</v>
      </c>
      <c r="BX490" t="str">
        <f t="shared" si="442"/>
        <v>('i2023110600458','2022','in2023110400009','3'),</v>
      </c>
      <c r="BY490" t="str">
        <f t="shared" si="443"/>
        <v>('i2023110600458','2022','in2023110400010','3'),</v>
      </c>
      <c r="BZ490" t="str">
        <f t="shared" si="444"/>
        <v>('i2023110600458','2022','in2023110400011','1'),</v>
      </c>
      <c r="CA490" t="str">
        <f t="shared" si="445"/>
        <v>('i2023110600458','2022','in2023110400012','2'),</v>
      </c>
      <c r="CB490" t="str">
        <f t="shared" si="446"/>
        <v>('i2023110600458','2022','in2023110400013','2'),</v>
      </c>
      <c r="CC490" t="str">
        <f t="shared" si="447"/>
        <v>('i2023110600458','2022','in2023110400014','1'),</v>
      </c>
      <c r="CD490" t="str">
        <f t="shared" si="448"/>
        <v>('i2023110600458','2022','in2023110400015','1'),</v>
      </c>
      <c r="CE490" t="str">
        <f t="shared" si="449"/>
        <v>('i2023110600458','2022','in2023110400016','1'),</v>
      </c>
      <c r="CF490" t="str">
        <f t="shared" si="450"/>
        <v>('i2023110600458','2022','in2023110400017','2'),</v>
      </c>
      <c r="CG490" t="str">
        <f t="shared" si="451"/>
        <v>('i2023110600458','2022','in2023110400018','1'),</v>
      </c>
      <c r="CH490" t="str">
        <f t="shared" si="452"/>
        <v>('i2023110600458','2022','in2023110400019','2'),</v>
      </c>
      <c r="CI490" t="str">
        <f t="shared" si="453"/>
        <v>('i2023110600458','2022','in2023110400020','1'),</v>
      </c>
      <c r="CJ490" t="str">
        <f t="shared" si="454"/>
        <v>('i2023110600458','2022','in2023110400021','1'),</v>
      </c>
      <c r="CK490" t="str">
        <f t="shared" si="455"/>
        <v>('i2023110600458','2022','in2023110400022','1'),</v>
      </c>
      <c r="CL490" t="str">
        <f t="shared" si="456"/>
        <v>('i2023110600458','2022','in2023110400023','1'),</v>
      </c>
      <c r="CM490" t="str">
        <f t="shared" si="457"/>
        <v>('i2023110600458','2022','in2023110400024','1'),</v>
      </c>
      <c r="CN490" t="str">
        <f t="shared" si="458"/>
        <v>('i2023110600458','2022','in2023110400025','1'),</v>
      </c>
      <c r="CO490" t="str">
        <f t="shared" si="459"/>
        <v>('i2023110600458','2022','in2023110400026','1'),</v>
      </c>
      <c r="CP490" t="str">
        <f t="shared" si="460"/>
        <v>('i2023110600458','2022','in2023110400027','1'),</v>
      </c>
      <c r="CQ490" t="str">
        <f t="shared" si="461"/>
        <v>('i2023110600458','2022','in2023110400028','2'),</v>
      </c>
      <c r="CR490" t="str">
        <f t="shared" si="462"/>
        <v>('i2023110600458','2022','in2023110400029','1'),</v>
      </c>
      <c r="CS490" t="str">
        <f t="shared" si="463"/>
        <v>('i2023110600458','2022','in2023110400030','1'),</v>
      </c>
      <c r="CT490" t="str">
        <f t="shared" si="464"/>
        <v>('i2023110600458','2022','in2023110400031','1'),</v>
      </c>
      <c r="CU490" t="str">
        <f t="shared" si="465"/>
        <v>('i2023110600458','2022','in2023110400032','1'),</v>
      </c>
      <c r="CV490" t="str">
        <f t="shared" si="466"/>
        <v>('i2023110600458','2022','in2023110400033','4'),</v>
      </c>
      <c r="CW490" t="str">
        <f t="shared" si="467"/>
        <v>('i2023110600458','2022','in2023110400034','4'),</v>
      </c>
      <c r="CX490" t="str">
        <f t="shared" si="468"/>
        <v>('i2023110600458','2022','in2023110400035','3'),</v>
      </c>
      <c r="CY490" t="str">
        <f t="shared" si="469"/>
        <v>('i2023110600458','2022','in2023110400036','1'),</v>
      </c>
      <c r="CZ490" t="str">
        <f t="shared" si="470"/>
        <v>('i2023110600458','2022','in2023110400037','1'),</v>
      </c>
      <c r="DA490" t="str">
        <f t="shared" si="471"/>
        <v>('i2023110600458','2022','in2023110400038','3'),</v>
      </c>
      <c r="DB490" t="str">
        <f t="shared" si="472"/>
        <v>('i2023110600458','2022','in2023110400039','1'),</v>
      </c>
      <c r="DC490" t="str">
        <f t="shared" si="473"/>
        <v>('i2023110600458','2022','in2023110400040','1'),</v>
      </c>
      <c r="DD490" t="str">
        <f t="shared" si="474"/>
        <v>('i2023110600458','2022','in2023110400041','1'),</v>
      </c>
      <c r="DE490" t="str">
        <f t="shared" si="475"/>
        <v>('i2023110600458','2022','in2023110400042','3'),</v>
      </c>
      <c r="DF490" t="str">
        <f t="shared" si="476"/>
        <v>('i2023110600458','2022','in2023110400043','1'),</v>
      </c>
      <c r="DG490" t="str">
        <f t="shared" si="477"/>
        <v>('i2023110600458','2022','in2023110400044','2'),</v>
      </c>
      <c r="DH490" t="str">
        <f t="shared" si="478"/>
        <v>('i2023110600458','2022','in2023110400045','2'),</v>
      </c>
      <c r="DI490" t="str">
        <f t="shared" si="479"/>
        <v>('i2023110600458','2022','in2023110400046','1'),</v>
      </c>
      <c r="DJ490" t="str">
        <f t="shared" si="480"/>
        <v>('i2023110600458','2022','in2023110400047','1');</v>
      </c>
    </row>
    <row r="491" spans="1:114" x14ac:dyDescent="0.25">
      <c r="A491" s="4" t="str">
        <f>INDEX('instansi pusat'!$B$2:$C$623,MATCH(C491,'instansi pusat'!$D$2:$D$623,0),2)</f>
        <v>i2023110600179</v>
      </c>
      <c r="B491" s="6">
        <v>5771</v>
      </c>
      <c r="C491" s="5" t="s">
        <v>593</v>
      </c>
      <c r="D491" s="6">
        <v>2022</v>
      </c>
      <c r="E491" s="6">
        <v>2</v>
      </c>
      <c r="F491" s="6">
        <v>2</v>
      </c>
      <c r="G491" s="6">
        <v>3</v>
      </c>
      <c r="H491" s="6">
        <v>2</v>
      </c>
      <c r="I491" s="6">
        <v>3</v>
      </c>
      <c r="J491" s="6">
        <v>3</v>
      </c>
      <c r="K491" s="6">
        <v>3</v>
      </c>
      <c r="L491" s="6">
        <v>2</v>
      </c>
      <c r="M491" s="6">
        <v>3</v>
      </c>
      <c r="N491" s="6">
        <v>2</v>
      </c>
      <c r="O491" s="6">
        <v>2</v>
      </c>
      <c r="P491" s="6">
        <v>1</v>
      </c>
      <c r="Q491" s="6">
        <v>2</v>
      </c>
      <c r="R491" s="6">
        <v>1</v>
      </c>
      <c r="S491" s="6">
        <v>1</v>
      </c>
      <c r="T491" s="6">
        <v>1</v>
      </c>
      <c r="U491" s="6">
        <v>3</v>
      </c>
      <c r="V491" s="6">
        <v>1</v>
      </c>
      <c r="W491" s="6">
        <v>2</v>
      </c>
      <c r="X491" s="6">
        <v>3</v>
      </c>
      <c r="Y491" s="6">
        <v>1</v>
      </c>
      <c r="Z491" s="6">
        <v>1</v>
      </c>
      <c r="AA491" s="6">
        <v>1</v>
      </c>
      <c r="AB491" s="6">
        <v>1</v>
      </c>
      <c r="AC491" s="6">
        <v>1</v>
      </c>
      <c r="AD491" s="6">
        <v>1</v>
      </c>
      <c r="AE491" s="6">
        <v>1</v>
      </c>
      <c r="AF491" s="6">
        <v>1</v>
      </c>
      <c r="AG491" s="6">
        <v>1</v>
      </c>
      <c r="AH491" s="6">
        <v>1</v>
      </c>
      <c r="AI491" s="6">
        <v>1</v>
      </c>
      <c r="AJ491" s="6">
        <v>4</v>
      </c>
      <c r="AK491" s="6">
        <v>4</v>
      </c>
      <c r="AL491" s="6">
        <v>4</v>
      </c>
      <c r="AM491" s="6">
        <v>4</v>
      </c>
      <c r="AN491" s="6">
        <v>3</v>
      </c>
      <c r="AO491" s="6">
        <v>4</v>
      </c>
      <c r="AP491" s="6">
        <v>3</v>
      </c>
      <c r="AQ491" s="6">
        <v>3</v>
      </c>
      <c r="AR491" s="6">
        <v>1</v>
      </c>
      <c r="AS491" s="6">
        <v>2</v>
      </c>
      <c r="AT491" s="6">
        <v>2</v>
      </c>
      <c r="AU491" s="6">
        <v>4</v>
      </c>
      <c r="AV491" s="6">
        <v>4</v>
      </c>
      <c r="AW491" s="6">
        <v>2</v>
      </c>
      <c r="AX491" s="6">
        <v>1</v>
      </c>
      <c r="AY491" s="6">
        <v>1</v>
      </c>
      <c r="AZ491" s="3">
        <f t="shared" si="421"/>
        <v>2.5</v>
      </c>
      <c r="BA491" s="3">
        <f t="shared" si="422"/>
        <v>1.5</v>
      </c>
      <c r="BB491" s="3">
        <f t="shared" si="423"/>
        <v>1.5</v>
      </c>
      <c r="BC491" s="3">
        <f t="shared" si="424"/>
        <v>2.5</v>
      </c>
      <c r="BD491" s="3">
        <f t="shared" si="425"/>
        <v>1</v>
      </c>
      <c r="BE491" s="3">
        <f t="shared" si="426"/>
        <v>1</v>
      </c>
      <c r="BF491" s="3">
        <f t="shared" si="427"/>
        <v>3.2</v>
      </c>
      <c r="BG491" s="3">
        <f t="shared" si="428"/>
        <v>2.333333333333333</v>
      </c>
      <c r="BH491" s="3">
        <f t="shared" si="429"/>
        <v>2.5</v>
      </c>
      <c r="BI491" s="3">
        <f t="shared" si="430"/>
        <v>1.7000000000000002</v>
      </c>
      <c r="BJ491" s="3">
        <f t="shared" si="431"/>
        <v>1</v>
      </c>
      <c r="BK491" s="3">
        <f t="shared" si="432"/>
        <v>2.8571428571428568</v>
      </c>
      <c r="BL491" s="3">
        <f t="shared" si="433"/>
        <v>2.2149999999999999</v>
      </c>
      <c r="BO491" t="s">
        <v>641</v>
      </c>
      <c r="BP491" t="str">
        <f t="shared" si="434"/>
        <v>('i2023110600179','2022','in2023110400001','2'),</v>
      </c>
      <c r="BQ491" t="str">
        <f t="shared" si="435"/>
        <v>('i2023110600179','2022','in2023110400002','2'),</v>
      </c>
      <c r="BR491" t="str">
        <f t="shared" si="436"/>
        <v>('i2023110600179','2022','in2023110400003','3'),</v>
      </c>
      <c r="BS491" t="str">
        <f t="shared" si="437"/>
        <v>('i2023110600179','2022','in2023110400004','2'),</v>
      </c>
      <c r="BT491" t="str">
        <f t="shared" si="438"/>
        <v>('i2023110600179','2022','in2023110400005','3'),</v>
      </c>
      <c r="BU491" t="str">
        <f t="shared" si="439"/>
        <v>('i2023110600179','2022','in2023110400006','3'),</v>
      </c>
      <c r="BV491" t="str">
        <f t="shared" si="440"/>
        <v>('i2023110600179','2022','in2023110400007','3'),</v>
      </c>
      <c r="BW491" t="str">
        <f t="shared" si="441"/>
        <v>('i2023110600179','2022','in2023110400008','2'),</v>
      </c>
      <c r="BX491" t="str">
        <f t="shared" si="442"/>
        <v>('i2023110600179','2022','in2023110400009','3'),</v>
      </c>
      <c r="BY491" t="str">
        <f t="shared" si="443"/>
        <v>('i2023110600179','2022','in2023110400010','2'),</v>
      </c>
      <c r="BZ491" t="str">
        <f t="shared" si="444"/>
        <v>('i2023110600179','2022','in2023110400011','2'),</v>
      </c>
      <c r="CA491" t="str">
        <f t="shared" si="445"/>
        <v>('i2023110600179','2022','in2023110400012','1'),</v>
      </c>
      <c r="CB491" t="str">
        <f t="shared" si="446"/>
        <v>('i2023110600179','2022','in2023110400013','2'),</v>
      </c>
      <c r="CC491" t="str">
        <f t="shared" si="447"/>
        <v>('i2023110600179','2022','in2023110400014','1'),</v>
      </c>
      <c r="CD491" t="str">
        <f t="shared" si="448"/>
        <v>('i2023110600179','2022','in2023110400015','1'),</v>
      </c>
      <c r="CE491" t="str">
        <f t="shared" si="449"/>
        <v>('i2023110600179','2022','in2023110400016','1'),</v>
      </c>
      <c r="CF491" t="str">
        <f t="shared" si="450"/>
        <v>('i2023110600179','2022','in2023110400017','3'),</v>
      </c>
      <c r="CG491" t="str">
        <f t="shared" si="451"/>
        <v>('i2023110600179','2022','in2023110400018','1'),</v>
      </c>
      <c r="CH491" t="str">
        <f t="shared" si="452"/>
        <v>('i2023110600179','2022','in2023110400019','2'),</v>
      </c>
      <c r="CI491" t="str">
        <f t="shared" si="453"/>
        <v>('i2023110600179','2022','in2023110400020','3'),</v>
      </c>
      <c r="CJ491" t="str">
        <f t="shared" si="454"/>
        <v>('i2023110600179','2022','in2023110400021','1'),</v>
      </c>
      <c r="CK491" t="str">
        <f t="shared" si="455"/>
        <v>('i2023110600179','2022','in2023110400022','1'),</v>
      </c>
      <c r="CL491" t="str">
        <f t="shared" si="456"/>
        <v>('i2023110600179','2022','in2023110400023','1'),</v>
      </c>
      <c r="CM491" t="str">
        <f t="shared" si="457"/>
        <v>('i2023110600179','2022','in2023110400024','1'),</v>
      </c>
      <c r="CN491" t="str">
        <f t="shared" si="458"/>
        <v>('i2023110600179','2022','in2023110400025','1'),</v>
      </c>
      <c r="CO491" t="str">
        <f t="shared" si="459"/>
        <v>('i2023110600179','2022','in2023110400026','1'),</v>
      </c>
      <c r="CP491" t="str">
        <f t="shared" si="460"/>
        <v>('i2023110600179','2022','in2023110400027','1'),</v>
      </c>
      <c r="CQ491" t="str">
        <f t="shared" si="461"/>
        <v>('i2023110600179','2022','in2023110400028','1'),</v>
      </c>
      <c r="CR491" t="str">
        <f t="shared" si="462"/>
        <v>('i2023110600179','2022','in2023110400029','1'),</v>
      </c>
      <c r="CS491" t="str">
        <f t="shared" si="463"/>
        <v>('i2023110600179','2022','in2023110400030','1'),</v>
      </c>
      <c r="CT491" t="str">
        <f t="shared" si="464"/>
        <v>('i2023110600179','2022','in2023110400031','1'),</v>
      </c>
      <c r="CU491" t="str">
        <f t="shared" si="465"/>
        <v>('i2023110600179','2022','in2023110400032','4'),</v>
      </c>
      <c r="CV491" t="str">
        <f t="shared" si="466"/>
        <v>('i2023110600179','2022','in2023110400033','4'),</v>
      </c>
      <c r="CW491" t="str">
        <f t="shared" si="467"/>
        <v>('i2023110600179','2022','in2023110400034','4'),</v>
      </c>
      <c r="CX491" t="str">
        <f t="shared" si="468"/>
        <v>('i2023110600179','2022','in2023110400035','4'),</v>
      </c>
      <c r="CY491" t="str">
        <f t="shared" si="469"/>
        <v>('i2023110600179','2022','in2023110400036','3'),</v>
      </c>
      <c r="CZ491" t="str">
        <f t="shared" si="470"/>
        <v>('i2023110600179','2022','in2023110400037','4'),</v>
      </c>
      <c r="DA491" t="str">
        <f t="shared" si="471"/>
        <v>('i2023110600179','2022','in2023110400038','3'),</v>
      </c>
      <c r="DB491" t="str">
        <f t="shared" si="472"/>
        <v>('i2023110600179','2022','in2023110400039','3'),</v>
      </c>
      <c r="DC491" t="str">
        <f t="shared" si="473"/>
        <v>('i2023110600179','2022','in2023110400040','1'),</v>
      </c>
      <c r="DD491" t="str">
        <f t="shared" si="474"/>
        <v>('i2023110600179','2022','in2023110400041','2'),</v>
      </c>
      <c r="DE491" t="str">
        <f t="shared" si="475"/>
        <v>('i2023110600179','2022','in2023110400042','2'),</v>
      </c>
      <c r="DF491" t="str">
        <f t="shared" si="476"/>
        <v>('i2023110600179','2022','in2023110400043','4'),</v>
      </c>
      <c r="DG491" t="str">
        <f t="shared" si="477"/>
        <v>('i2023110600179','2022','in2023110400044','4'),</v>
      </c>
      <c r="DH491" t="str">
        <f t="shared" si="478"/>
        <v>('i2023110600179','2022','in2023110400045','2'),</v>
      </c>
      <c r="DI491" t="str">
        <f t="shared" si="479"/>
        <v>('i2023110600179','2022','in2023110400046','1'),</v>
      </c>
      <c r="DJ491" t="str">
        <f t="shared" si="480"/>
        <v>('i2023110600179','2022','in2023110400047','1');</v>
      </c>
    </row>
    <row r="492" spans="1:114" x14ac:dyDescent="0.25">
      <c r="A492" s="4" t="str">
        <f>INDEX('instansi pusat'!$B$2:$C$623,MATCH(C492,'instansi pusat'!$D$2:$D$623,0),2)</f>
        <v>i2023110600467</v>
      </c>
      <c r="B492" s="6">
        <v>7372</v>
      </c>
      <c r="C492" s="5" t="s">
        <v>610</v>
      </c>
      <c r="D492" s="6">
        <v>2022</v>
      </c>
      <c r="E492" s="6">
        <v>3</v>
      </c>
      <c r="F492" s="6">
        <v>3</v>
      </c>
      <c r="G492" s="6">
        <v>3</v>
      </c>
      <c r="H492" s="6">
        <v>3</v>
      </c>
      <c r="I492" s="6">
        <v>3</v>
      </c>
      <c r="J492" s="6">
        <v>3</v>
      </c>
      <c r="K492" s="6">
        <v>3</v>
      </c>
      <c r="L492" s="6">
        <v>2</v>
      </c>
      <c r="M492" s="6">
        <v>3</v>
      </c>
      <c r="N492" s="6">
        <v>3</v>
      </c>
      <c r="O492" s="6">
        <v>2</v>
      </c>
      <c r="P492" s="6">
        <v>2</v>
      </c>
      <c r="Q492" s="6">
        <v>1</v>
      </c>
      <c r="R492" s="6">
        <v>2</v>
      </c>
      <c r="S492" s="6">
        <v>1</v>
      </c>
      <c r="T492" s="6">
        <v>2</v>
      </c>
      <c r="U492" s="6">
        <v>1</v>
      </c>
      <c r="V492" s="6">
        <v>2</v>
      </c>
      <c r="W492" s="6">
        <v>1</v>
      </c>
      <c r="X492" s="6">
        <v>2</v>
      </c>
      <c r="Y492" s="6">
        <v>1</v>
      </c>
      <c r="Z492" s="6">
        <v>1</v>
      </c>
      <c r="AA492" s="6">
        <v>1</v>
      </c>
      <c r="AB492" s="6">
        <v>1</v>
      </c>
      <c r="AC492" s="6">
        <v>1</v>
      </c>
      <c r="AD492" s="6">
        <v>1</v>
      </c>
      <c r="AE492" s="6">
        <v>1</v>
      </c>
      <c r="AF492" s="6">
        <v>1</v>
      </c>
      <c r="AG492" s="6">
        <v>1</v>
      </c>
      <c r="AH492" s="6">
        <v>1</v>
      </c>
      <c r="AI492" s="6">
        <v>1</v>
      </c>
      <c r="AJ492" s="6">
        <v>4</v>
      </c>
      <c r="AK492" s="6">
        <v>4</v>
      </c>
      <c r="AL492" s="6">
        <v>4</v>
      </c>
      <c r="AM492" s="6">
        <v>4</v>
      </c>
      <c r="AN492" s="6">
        <v>4</v>
      </c>
      <c r="AO492" s="6">
        <v>3</v>
      </c>
      <c r="AP492" s="6">
        <v>3</v>
      </c>
      <c r="AQ492" s="6">
        <v>4</v>
      </c>
      <c r="AR492" s="6">
        <v>3</v>
      </c>
      <c r="AS492" s="6">
        <v>3</v>
      </c>
      <c r="AT492" s="6">
        <v>4</v>
      </c>
      <c r="AU492" s="6">
        <v>3</v>
      </c>
      <c r="AV492" s="6">
        <v>2</v>
      </c>
      <c r="AW492" s="6">
        <v>4</v>
      </c>
      <c r="AX492" s="6">
        <v>3</v>
      </c>
      <c r="AY492" s="6">
        <v>3</v>
      </c>
      <c r="AZ492" s="3">
        <f t="shared" si="421"/>
        <v>2.9000000000000004</v>
      </c>
      <c r="BA492" s="3">
        <f t="shared" si="422"/>
        <v>1.75</v>
      </c>
      <c r="BB492" s="3">
        <f t="shared" si="423"/>
        <v>1.5</v>
      </c>
      <c r="BC492" s="3">
        <f t="shared" si="424"/>
        <v>1.5</v>
      </c>
      <c r="BD492" s="3">
        <f t="shared" si="425"/>
        <v>1</v>
      </c>
      <c r="BE492" s="3">
        <f t="shared" si="426"/>
        <v>1</v>
      </c>
      <c r="BF492" s="3">
        <f t="shared" si="427"/>
        <v>3.6</v>
      </c>
      <c r="BG492" s="3">
        <f t="shared" si="428"/>
        <v>3.1666666666666665</v>
      </c>
      <c r="BH492" s="3">
        <f t="shared" si="429"/>
        <v>2.9000000000000004</v>
      </c>
      <c r="BI492" s="3">
        <f t="shared" si="430"/>
        <v>1.6000000000000003</v>
      </c>
      <c r="BJ492" s="3">
        <f t="shared" si="431"/>
        <v>1</v>
      </c>
      <c r="BK492" s="3">
        <f t="shared" si="432"/>
        <v>3.4285714285714284</v>
      </c>
      <c r="BL492" s="3">
        <f t="shared" si="433"/>
        <v>2.5020000000000002</v>
      </c>
      <c r="BO492" t="s">
        <v>641</v>
      </c>
      <c r="BP492" t="str">
        <f t="shared" si="434"/>
        <v>('i2023110600467','2022','in2023110400001','3'),</v>
      </c>
      <c r="BQ492" t="str">
        <f t="shared" si="435"/>
        <v>('i2023110600467','2022','in2023110400002','3'),</v>
      </c>
      <c r="BR492" t="str">
        <f t="shared" si="436"/>
        <v>('i2023110600467','2022','in2023110400003','3'),</v>
      </c>
      <c r="BS492" t="str">
        <f t="shared" si="437"/>
        <v>('i2023110600467','2022','in2023110400004','3'),</v>
      </c>
      <c r="BT492" t="str">
        <f t="shared" si="438"/>
        <v>('i2023110600467','2022','in2023110400005','3'),</v>
      </c>
      <c r="BU492" t="str">
        <f t="shared" si="439"/>
        <v>('i2023110600467','2022','in2023110400006','3'),</v>
      </c>
      <c r="BV492" t="str">
        <f t="shared" si="440"/>
        <v>('i2023110600467','2022','in2023110400007','3'),</v>
      </c>
      <c r="BW492" t="str">
        <f t="shared" si="441"/>
        <v>('i2023110600467','2022','in2023110400008','2'),</v>
      </c>
      <c r="BX492" t="str">
        <f t="shared" si="442"/>
        <v>('i2023110600467','2022','in2023110400009','3'),</v>
      </c>
      <c r="BY492" t="str">
        <f t="shared" si="443"/>
        <v>('i2023110600467','2022','in2023110400010','3'),</v>
      </c>
      <c r="BZ492" t="str">
        <f t="shared" si="444"/>
        <v>('i2023110600467','2022','in2023110400011','2'),</v>
      </c>
      <c r="CA492" t="str">
        <f t="shared" si="445"/>
        <v>('i2023110600467','2022','in2023110400012','2'),</v>
      </c>
      <c r="CB492" t="str">
        <f t="shared" si="446"/>
        <v>('i2023110600467','2022','in2023110400013','1'),</v>
      </c>
      <c r="CC492" t="str">
        <f t="shared" si="447"/>
        <v>('i2023110600467','2022','in2023110400014','2'),</v>
      </c>
      <c r="CD492" t="str">
        <f t="shared" si="448"/>
        <v>('i2023110600467','2022','in2023110400015','1'),</v>
      </c>
      <c r="CE492" t="str">
        <f t="shared" si="449"/>
        <v>('i2023110600467','2022','in2023110400016','2'),</v>
      </c>
      <c r="CF492" t="str">
        <f t="shared" si="450"/>
        <v>('i2023110600467','2022','in2023110400017','1'),</v>
      </c>
      <c r="CG492" t="str">
        <f t="shared" si="451"/>
        <v>('i2023110600467','2022','in2023110400018','2'),</v>
      </c>
      <c r="CH492" t="str">
        <f t="shared" si="452"/>
        <v>('i2023110600467','2022','in2023110400019','1'),</v>
      </c>
      <c r="CI492" t="str">
        <f t="shared" si="453"/>
        <v>('i2023110600467','2022','in2023110400020','2'),</v>
      </c>
      <c r="CJ492" t="str">
        <f t="shared" si="454"/>
        <v>('i2023110600467','2022','in2023110400021','1'),</v>
      </c>
      <c r="CK492" t="str">
        <f t="shared" si="455"/>
        <v>('i2023110600467','2022','in2023110400022','1'),</v>
      </c>
      <c r="CL492" t="str">
        <f t="shared" si="456"/>
        <v>('i2023110600467','2022','in2023110400023','1'),</v>
      </c>
      <c r="CM492" t="str">
        <f t="shared" si="457"/>
        <v>('i2023110600467','2022','in2023110400024','1'),</v>
      </c>
      <c r="CN492" t="str">
        <f t="shared" si="458"/>
        <v>('i2023110600467','2022','in2023110400025','1'),</v>
      </c>
      <c r="CO492" t="str">
        <f t="shared" si="459"/>
        <v>('i2023110600467','2022','in2023110400026','1'),</v>
      </c>
      <c r="CP492" t="str">
        <f t="shared" si="460"/>
        <v>('i2023110600467','2022','in2023110400027','1'),</v>
      </c>
      <c r="CQ492" t="str">
        <f t="shared" si="461"/>
        <v>('i2023110600467','2022','in2023110400028','1'),</v>
      </c>
      <c r="CR492" t="str">
        <f t="shared" si="462"/>
        <v>('i2023110600467','2022','in2023110400029','1'),</v>
      </c>
      <c r="CS492" t="str">
        <f t="shared" si="463"/>
        <v>('i2023110600467','2022','in2023110400030','1'),</v>
      </c>
      <c r="CT492" t="str">
        <f t="shared" si="464"/>
        <v>('i2023110600467','2022','in2023110400031','1'),</v>
      </c>
      <c r="CU492" t="str">
        <f t="shared" si="465"/>
        <v>('i2023110600467','2022','in2023110400032','4'),</v>
      </c>
      <c r="CV492" t="str">
        <f t="shared" si="466"/>
        <v>('i2023110600467','2022','in2023110400033','4'),</v>
      </c>
      <c r="CW492" t="str">
        <f t="shared" si="467"/>
        <v>('i2023110600467','2022','in2023110400034','4'),</v>
      </c>
      <c r="CX492" t="str">
        <f t="shared" si="468"/>
        <v>('i2023110600467','2022','in2023110400035','4'),</v>
      </c>
      <c r="CY492" t="str">
        <f t="shared" si="469"/>
        <v>('i2023110600467','2022','in2023110400036','4'),</v>
      </c>
      <c r="CZ492" t="str">
        <f t="shared" si="470"/>
        <v>('i2023110600467','2022','in2023110400037','3'),</v>
      </c>
      <c r="DA492" t="str">
        <f t="shared" si="471"/>
        <v>('i2023110600467','2022','in2023110400038','3'),</v>
      </c>
      <c r="DB492" t="str">
        <f t="shared" si="472"/>
        <v>('i2023110600467','2022','in2023110400039','4'),</v>
      </c>
      <c r="DC492" t="str">
        <f t="shared" si="473"/>
        <v>('i2023110600467','2022','in2023110400040','3'),</v>
      </c>
      <c r="DD492" t="str">
        <f t="shared" si="474"/>
        <v>('i2023110600467','2022','in2023110400041','3'),</v>
      </c>
      <c r="DE492" t="str">
        <f t="shared" si="475"/>
        <v>('i2023110600467','2022','in2023110400042','4'),</v>
      </c>
      <c r="DF492" t="str">
        <f t="shared" si="476"/>
        <v>('i2023110600467','2022','in2023110400043','3'),</v>
      </c>
      <c r="DG492" t="str">
        <f t="shared" si="477"/>
        <v>('i2023110600467','2022','in2023110400044','2'),</v>
      </c>
      <c r="DH492" t="str">
        <f t="shared" si="478"/>
        <v>('i2023110600467','2022','in2023110400045','4'),</v>
      </c>
      <c r="DI492" t="str">
        <f t="shared" si="479"/>
        <v>('i2023110600467','2022','in2023110400046','3'),</v>
      </c>
      <c r="DJ492" t="str">
        <f t="shared" si="480"/>
        <v>('i2023110600467','2022','in2023110400047','3');</v>
      </c>
    </row>
    <row r="493" spans="1:114" x14ac:dyDescent="0.25">
      <c r="A493" s="4" t="str">
        <f>INDEX('instansi pusat'!$B$2:$C$623,MATCH(C493,'instansi pusat'!$D$2:$D$623,0),2)</f>
        <v>i2023110600159</v>
      </c>
      <c r="B493" s="6">
        <v>5477</v>
      </c>
      <c r="C493" s="5" t="s">
        <v>625</v>
      </c>
      <c r="D493" s="6">
        <v>2022</v>
      </c>
      <c r="E493" s="6">
        <v>3</v>
      </c>
      <c r="F493" s="6">
        <v>3</v>
      </c>
      <c r="G493" s="6">
        <v>2</v>
      </c>
      <c r="H493" s="6">
        <v>1</v>
      </c>
      <c r="I493" s="6">
        <v>3</v>
      </c>
      <c r="J493" s="6">
        <v>3</v>
      </c>
      <c r="K493" s="6">
        <v>3</v>
      </c>
      <c r="L493" s="6">
        <v>3</v>
      </c>
      <c r="M493" s="6">
        <v>3</v>
      </c>
      <c r="N493" s="6">
        <v>3</v>
      </c>
      <c r="O493" s="6">
        <v>2</v>
      </c>
      <c r="P493" s="6">
        <v>2</v>
      </c>
      <c r="Q493" s="6">
        <v>2</v>
      </c>
      <c r="R493" s="6">
        <v>1</v>
      </c>
      <c r="S493" s="6">
        <v>1</v>
      </c>
      <c r="T493" s="6">
        <v>2</v>
      </c>
      <c r="U493" s="6">
        <v>3</v>
      </c>
      <c r="V493" s="6">
        <v>2</v>
      </c>
      <c r="W493" s="6">
        <v>2</v>
      </c>
      <c r="X493" s="6">
        <v>2</v>
      </c>
      <c r="Y493" s="6">
        <v>1</v>
      </c>
      <c r="Z493" s="6">
        <v>1</v>
      </c>
      <c r="AA493" s="6">
        <v>1</v>
      </c>
      <c r="AB493" s="6">
        <v>1</v>
      </c>
      <c r="AC493" s="6">
        <v>1</v>
      </c>
      <c r="AD493" s="6">
        <v>1</v>
      </c>
      <c r="AE493" s="6">
        <v>1</v>
      </c>
      <c r="AF493" s="6">
        <v>1</v>
      </c>
      <c r="AG493" s="6">
        <v>1</v>
      </c>
      <c r="AH493" s="6">
        <v>1</v>
      </c>
      <c r="AI493" s="6">
        <v>1</v>
      </c>
      <c r="AJ493" s="6">
        <v>4</v>
      </c>
      <c r="AK493" s="6">
        <v>4</v>
      </c>
      <c r="AL493" s="6">
        <v>4</v>
      </c>
      <c r="AM493" s="6">
        <v>3</v>
      </c>
      <c r="AN493" s="6">
        <v>4</v>
      </c>
      <c r="AO493" s="6">
        <v>3</v>
      </c>
      <c r="AP493" s="6">
        <v>3</v>
      </c>
      <c r="AQ493" s="6">
        <v>3</v>
      </c>
      <c r="AR493" s="6">
        <v>3</v>
      </c>
      <c r="AS493" s="6">
        <v>4</v>
      </c>
      <c r="AT493" s="6">
        <v>3</v>
      </c>
      <c r="AU493" s="6">
        <v>4</v>
      </c>
      <c r="AV493" s="6">
        <v>4</v>
      </c>
      <c r="AW493" s="6">
        <v>4</v>
      </c>
      <c r="AX493" s="6">
        <v>4</v>
      </c>
      <c r="AY493" s="6">
        <v>4</v>
      </c>
      <c r="AZ493" s="3">
        <f t="shared" si="421"/>
        <v>2.7</v>
      </c>
      <c r="BA493" s="3">
        <f t="shared" si="422"/>
        <v>1.75</v>
      </c>
      <c r="BB493" s="3">
        <f t="shared" si="423"/>
        <v>2</v>
      </c>
      <c r="BC493" s="3">
        <f t="shared" si="424"/>
        <v>2</v>
      </c>
      <c r="BD493" s="3">
        <f t="shared" si="425"/>
        <v>1</v>
      </c>
      <c r="BE493" s="3">
        <f t="shared" si="426"/>
        <v>1</v>
      </c>
      <c r="BF493" s="3">
        <f t="shared" si="427"/>
        <v>3.5</v>
      </c>
      <c r="BG493" s="3">
        <f t="shared" si="428"/>
        <v>3.833333333333333</v>
      </c>
      <c r="BH493" s="3">
        <f t="shared" si="429"/>
        <v>2.7</v>
      </c>
      <c r="BI493" s="3">
        <f t="shared" si="430"/>
        <v>1.9</v>
      </c>
      <c r="BJ493" s="3">
        <f t="shared" si="431"/>
        <v>1</v>
      </c>
      <c r="BK493" s="3">
        <f t="shared" si="432"/>
        <v>3.6318681318681314</v>
      </c>
      <c r="BL493" s="3">
        <f t="shared" si="433"/>
        <v>2.6435</v>
      </c>
      <c r="BO493" t="s">
        <v>641</v>
      </c>
      <c r="BP493" t="str">
        <f t="shared" si="434"/>
        <v>('i2023110600159','2022','in2023110400001','3'),</v>
      </c>
      <c r="BQ493" t="str">
        <f t="shared" si="435"/>
        <v>('i2023110600159','2022','in2023110400002','3'),</v>
      </c>
      <c r="BR493" t="str">
        <f t="shared" si="436"/>
        <v>('i2023110600159','2022','in2023110400003','2'),</v>
      </c>
      <c r="BS493" t="str">
        <f t="shared" si="437"/>
        <v>('i2023110600159','2022','in2023110400004','1'),</v>
      </c>
      <c r="BT493" t="str">
        <f t="shared" si="438"/>
        <v>('i2023110600159','2022','in2023110400005','3'),</v>
      </c>
      <c r="BU493" t="str">
        <f t="shared" si="439"/>
        <v>('i2023110600159','2022','in2023110400006','3'),</v>
      </c>
      <c r="BV493" t="str">
        <f t="shared" si="440"/>
        <v>('i2023110600159','2022','in2023110400007','3'),</v>
      </c>
      <c r="BW493" t="str">
        <f t="shared" si="441"/>
        <v>('i2023110600159','2022','in2023110400008','3'),</v>
      </c>
      <c r="BX493" t="str">
        <f t="shared" si="442"/>
        <v>('i2023110600159','2022','in2023110400009','3'),</v>
      </c>
      <c r="BY493" t="str">
        <f t="shared" si="443"/>
        <v>('i2023110600159','2022','in2023110400010','3'),</v>
      </c>
      <c r="BZ493" t="str">
        <f t="shared" si="444"/>
        <v>('i2023110600159','2022','in2023110400011','2'),</v>
      </c>
      <c r="CA493" t="str">
        <f t="shared" si="445"/>
        <v>('i2023110600159','2022','in2023110400012','2'),</v>
      </c>
      <c r="CB493" t="str">
        <f t="shared" si="446"/>
        <v>('i2023110600159','2022','in2023110400013','2'),</v>
      </c>
      <c r="CC493" t="str">
        <f t="shared" si="447"/>
        <v>('i2023110600159','2022','in2023110400014','1'),</v>
      </c>
      <c r="CD493" t="str">
        <f t="shared" si="448"/>
        <v>('i2023110600159','2022','in2023110400015','1'),</v>
      </c>
      <c r="CE493" t="str">
        <f t="shared" si="449"/>
        <v>('i2023110600159','2022','in2023110400016','2'),</v>
      </c>
      <c r="CF493" t="str">
        <f t="shared" si="450"/>
        <v>('i2023110600159','2022','in2023110400017','3'),</v>
      </c>
      <c r="CG493" t="str">
        <f t="shared" si="451"/>
        <v>('i2023110600159','2022','in2023110400018','2'),</v>
      </c>
      <c r="CH493" t="str">
        <f t="shared" si="452"/>
        <v>('i2023110600159','2022','in2023110400019','2'),</v>
      </c>
      <c r="CI493" t="str">
        <f t="shared" si="453"/>
        <v>('i2023110600159','2022','in2023110400020','2'),</v>
      </c>
      <c r="CJ493" t="str">
        <f t="shared" si="454"/>
        <v>('i2023110600159','2022','in2023110400021','1'),</v>
      </c>
      <c r="CK493" t="str">
        <f t="shared" si="455"/>
        <v>('i2023110600159','2022','in2023110400022','1'),</v>
      </c>
      <c r="CL493" t="str">
        <f t="shared" si="456"/>
        <v>('i2023110600159','2022','in2023110400023','1'),</v>
      </c>
      <c r="CM493" t="str">
        <f t="shared" si="457"/>
        <v>('i2023110600159','2022','in2023110400024','1'),</v>
      </c>
      <c r="CN493" t="str">
        <f t="shared" si="458"/>
        <v>('i2023110600159','2022','in2023110400025','1'),</v>
      </c>
      <c r="CO493" t="str">
        <f t="shared" si="459"/>
        <v>('i2023110600159','2022','in2023110400026','1'),</v>
      </c>
      <c r="CP493" t="str">
        <f t="shared" si="460"/>
        <v>('i2023110600159','2022','in2023110400027','1'),</v>
      </c>
      <c r="CQ493" t="str">
        <f t="shared" si="461"/>
        <v>('i2023110600159','2022','in2023110400028','1'),</v>
      </c>
      <c r="CR493" t="str">
        <f t="shared" si="462"/>
        <v>('i2023110600159','2022','in2023110400029','1'),</v>
      </c>
      <c r="CS493" t="str">
        <f t="shared" si="463"/>
        <v>('i2023110600159','2022','in2023110400030','1'),</v>
      </c>
      <c r="CT493" t="str">
        <f t="shared" si="464"/>
        <v>('i2023110600159','2022','in2023110400031','1'),</v>
      </c>
      <c r="CU493" t="str">
        <f t="shared" si="465"/>
        <v>('i2023110600159','2022','in2023110400032','4'),</v>
      </c>
      <c r="CV493" t="str">
        <f t="shared" si="466"/>
        <v>('i2023110600159','2022','in2023110400033','4'),</v>
      </c>
      <c r="CW493" t="str">
        <f t="shared" si="467"/>
        <v>('i2023110600159','2022','in2023110400034','4'),</v>
      </c>
      <c r="CX493" t="str">
        <f t="shared" si="468"/>
        <v>('i2023110600159','2022','in2023110400035','3'),</v>
      </c>
      <c r="CY493" t="str">
        <f t="shared" si="469"/>
        <v>('i2023110600159','2022','in2023110400036','4'),</v>
      </c>
      <c r="CZ493" t="str">
        <f t="shared" si="470"/>
        <v>('i2023110600159','2022','in2023110400037','3'),</v>
      </c>
      <c r="DA493" t="str">
        <f t="shared" si="471"/>
        <v>('i2023110600159','2022','in2023110400038','3'),</v>
      </c>
      <c r="DB493" t="str">
        <f t="shared" si="472"/>
        <v>('i2023110600159','2022','in2023110400039','3'),</v>
      </c>
      <c r="DC493" t="str">
        <f t="shared" si="473"/>
        <v>('i2023110600159','2022','in2023110400040','3'),</v>
      </c>
      <c r="DD493" t="str">
        <f t="shared" si="474"/>
        <v>('i2023110600159','2022','in2023110400041','4'),</v>
      </c>
      <c r="DE493" t="str">
        <f t="shared" si="475"/>
        <v>('i2023110600159','2022','in2023110400042','3'),</v>
      </c>
      <c r="DF493" t="str">
        <f t="shared" si="476"/>
        <v>('i2023110600159','2022','in2023110400043','4'),</v>
      </c>
      <c r="DG493" t="str">
        <f t="shared" si="477"/>
        <v>('i2023110600159','2022','in2023110400044','4'),</v>
      </c>
      <c r="DH493" t="str">
        <f t="shared" si="478"/>
        <v>('i2023110600159','2022','in2023110400045','4'),</v>
      </c>
      <c r="DI493" t="str">
        <f t="shared" si="479"/>
        <v>('i2023110600159','2022','in2023110400046','4'),</v>
      </c>
      <c r="DJ493" t="str">
        <f t="shared" si="480"/>
        <v>('i2023110600159','2022','in2023110400047','4');</v>
      </c>
    </row>
    <row r="494" spans="1:114" x14ac:dyDescent="0.25">
      <c r="A494" s="4" t="str">
        <f>INDEX('instansi pusat'!$B$2:$C$623,MATCH(C494,'instansi pusat'!$D$2:$D$623,0),2)</f>
        <v>i2023110600419</v>
      </c>
      <c r="B494" s="6">
        <v>6574</v>
      </c>
      <c r="C494" s="5" t="s">
        <v>579</v>
      </c>
      <c r="D494" s="6">
        <v>2022</v>
      </c>
      <c r="E494" s="6">
        <v>3</v>
      </c>
      <c r="F494" s="6">
        <v>3</v>
      </c>
      <c r="G494" s="6">
        <v>4</v>
      </c>
      <c r="H494" s="6">
        <v>3</v>
      </c>
      <c r="I494" s="6">
        <v>3</v>
      </c>
      <c r="J494" s="6">
        <v>3</v>
      </c>
      <c r="K494" s="6">
        <v>3</v>
      </c>
      <c r="L494" s="6">
        <v>3</v>
      </c>
      <c r="M494" s="6">
        <v>3</v>
      </c>
      <c r="N494" s="6">
        <v>2</v>
      </c>
      <c r="O494" s="6">
        <v>1</v>
      </c>
      <c r="P494" s="6">
        <v>3</v>
      </c>
      <c r="Q494" s="6">
        <v>1</v>
      </c>
      <c r="R494" s="6">
        <v>1</v>
      </c>
      <c r="S494" s="6">
        <v>1</v>
      </c>
      <c r="T494" s="6">
        <v>2</v>
      </c>
      <c r="U494" s="6">
        <v>2</v>
      </c>
      <c r="V494" s="6">
        <v>2</v>
      </c>
      <c r="W494" s="6">
        <v>4</v>
      </c>
      <c r="X494" s="6">
        <v>3</v>
      </c>
      <c r="Y494" s="6">
        <v>3</v>
      </c>
      <c r="Z494" s="6">
        <v>1</v>
      </c>
      <c r="AA494" s="6">
        <v>1</v>
      </c>
      <c r="AB494" s="6">
        <v>1</v>
      </c>
      <c r="AC494" s="6">
        <v>1</v>
      </c>
      <c r="AD494" s="6">
        <v>1</v>
      </c>
      <c r="AE494" s="6">
        <v>1</v>
      </c>
      <c r="AF494" s="6">
        <v>2</v>
      </c>
      <c r="AG494" s="6">
        <v>1</v>
      </c>
      <c r="AH494" s="6">
        <v>1</v>
      </c>
      <c r="AI494" s="6">
        <v>1</v>
      </c>
      <c r="AJ494" s="6">
        <v>4</v>
      </c>
      <c r="AK494" s="6">
        <v>4</v>
      </c>
      <c r="AL494" s="6">
        <v>4</v>
      </c>
      <c r="AM494" s="6">
        <v>4</v>
      </c>
      <c r="AN494" s="6">
        <v>3</v>
      </c>
      <c r="AO494" s="6">
        <v>4</v>
      </c>
      <c r="AP494" s="6">
        <v>3</v>
      </c>
      <c r="AQ494" s="6">
        <v>3</v>
      </c>
      <c r="AR494" s="6">
        <v>1</v>
      </c>
      <c r="AS494" s="6">
        <v>5</v>
      </c>
      <c r="AT494" s="6">
        <v>4</v>
      </c>
      <c r="AU494" s="6">
        <v>2</v>
      </c>
      <c r="AV494" s="6">
        <v>2</v>
      </c>
      <c r="AW494" s="6">
        <v>4</v>
      </c>
      <c r="AX494" s="6">
        <v>4</v>
      </c>
      <c r="AY494" s="6">
        <v>4</v>
      </c>
      <c r="AZ494" s="3">
        <f t="shared" si="421"/>
        <v>3</v>
      </c>
      <c r="BA494" s="3">
        <f t="shared" si="422"/>
        <v>1.5</v>
      </c>
      <c r="BB494" s="3">
        <f t="shared" si="423"/>
        <v>1.75</v>
      </c>
      <c r="BC494" s="3">
        <f t="shared" si="424"/>
        <v>3.5</v>
      </c>
      <c r="BD494" s="3">
        <f t="shared" si="425"/>
        <v>1.375</v>
      </c>
      <c r="BE494" s="3">
        <f t="shared" si="426"/>
        <v>1</v>
      </c>
      <c r="BF494" s="3">
        <f t="shared" si="427"/>
        <v>3.5</v>
      </c>
      <c r="BG494" s="3">
        <f t="shared" si="428"/>
        <v>3.333333333333333</v>
      </c>
      <c r="BH494" s="3">
        <f t="shared" si="429"/>
        <v>3</v>
      </c>
      <c r="BI494" s="3">
        <f t="shared" si="430"/>
        <v>2.0000000000000004</v>
      </c>
      <c r="BJ494" s="3">
        <f t="shared" si="431"/>
        <v>1.2727272727272727</v>
      </c>
      <c r="BK494" s="3">
        <f t="shared" si="432"/>
        <v>3.4340659340659339</v>
      </c>
      <c r="BL494" s="3">
        <f t="shared" si="433"/>
        <v>2.6625000000000001</v>
      </c>
      <c r="BO494" t="s">
        <v>641</v>
      </c>
      <c r="BP494" t="str">
        <f t="shared" si="434"/>
        <v>('i2023110600419','2022','in2023110400001','3'),</v>
      </c>
      <c r="BQ494" t="str">
        <f t="shared" si="435"/>
        <v>('i2023110600419','2022','in2023110400002','3'),</v>
      </c>
      <c r="BR494" t="str">
        <f t="shared" si="436"/>
        <v>('i2023110600419','2022','in2023110400003','4'),</v>
      </c>
      <c r="BS494" t="str">
        <f t="shared" si="437"/>
        <v>('i2023110600419','2022','in2023110400004','3'),</v>
      </c>
      <c r="BT494" t="str">
        <f t="shared" si="438"/>
        <v>('i2023110600419','2022','in2023110400005','3'),</v>
      </c>
      <c r="BU494" t="str">
        <f t="shared" si="439"/>
        <v>('i2023110600419','2022','in2023110400006','3'),</v>
      </c>
      <c r="BV494" t="str">
        <f t="shared" si="440"/>
        <v>('i2023110600419','2022','in2023110400007','3'),</v>
      </c>
      <c r="BW494" t="str">
        <f t="shared" si="441"/>
        <v>('i2023110600419','2022','in2023110400008','3'),</v>
      </c>
      <c r="BX494" t="str">
        <f t="shared" si="442"/>
        <v>('i2023110600419','2022','in2023110400009','3'),</v>
      </c>
      <c r="BY494" t="str">
        <f t="shared" si="443"/>
        <v>('i2023110600419','2022','in2023110400010','2'),</v>
      </c>
      <c r="BZ494" t="str">
        <f t="shared" si="444"/>
        <v>('i2023110600419','2022','in2023110400011','1'),</v>
      </c>
      <c r="CA494" t="str">
        <f t="shared" si="445"/>
        <v>('i2023110600419','2022','in2023110400012','3'),</v>
      </c>
      <c r="CB494" t="str">
        <f t="shared" si="446"/>
        <v>('i2023110600419','2022','in2023110400013','1'),</v>
      </c>
      <c r="CC494" t="str">
        <f t="shared" si="447"/>
        <v>('i2023110600419','2022','in2023110400014','1'),</v>
      </c>
      <c r="CD494" t="str">
        <f t="shared" si="448"/>
        <v>('i2023110600419','2022','in2023110400015','1'),</v>
      </c>
      <c r="CE494" t="str">
        <f t="shared" si="449"/>
        <v>('i2023110600419','2022','in2023110400016','2'),</v>
      </c>
      <c r="CF494" t="str">
        <f t="shared" si="450"/>
        <v>('i2023110600419','2022','in2023110400017','2'),</v>
      </c>
      <c r="CG494" t="str">
        <f t="shared" si="451"/>
        <v>('i2023110600419','2022','in2023110400018','2'),</v>
      </c>
      <c r="CH494" t="str">
        <f t="shared" si="452"/>
        <v>('i2023110600419','2022','in2023110400019','4'),</v>
      </c>
      <c r="CI494" t="str">
        <f t="shared" si="453"/>
        <v>('i2023110600419','2022','in2023110400020','3'),</v>
      </c>
      <c r="CJ494" t="str">
        <f t="shared" si="454"/>
        <v>('i2023110600419','2022','in2023110400021','3'),</v>
      </c>
      <c r="CK494" t="str">
        <f t="shared" si="455"/>
        <v>('i2023110600419','2022','in2023110400022','1'),</v>
      </c>
      <c r="CL494" t="str">
        <f t="shared" si="456"/>
        <v>('i2023110600419','2022','in2023110400023','1'),</v>
      </c>
      <c r="CM494" t="str">
        <f t="shared" si="457"/>
        <v>('i2023110600419','2022','in2023110400024','1'),</v>
      </c>
      <c r="CN494" t="str">
        <f t="shared" si="458"/>
        <v>('i2023110600419','2022','in2023110400025','1'),</v>
      </c>
      <c r="CO494" t="str">
        <f t="shared" si="459"/>
        <v>('i2023110600419','2022','in2023110400026','1'),</v>
      </c>
      <c r="CP494" t="str">
        <f t="shared" si="460"/>
        <v>('i2023110600419','2022','in2023110400027','1'),</v>
      </c>
      <c r="CQ494" t="str">
        <f t="shared" si="461"/>
        <v>('i2023110600419','2022','in2023110400028','2'),</v>
      </c>
      <c r="CR494" t="str">
        <f t="shared" si="462"/>
        <v>('i2023110600419','2022','in2023110400029','1'),</v>
      </c>
      <c r="CS494" t="str">
        <f t="shared" si="463"/>
        <v>('i2023110600419','2022','in2023110400030','1'),</v>
      </c>
      <c r="CT494" t="str">
        <f t="shared" si="464"/>
        <v>('i2023110600419','2022','in2023110400031','1'),</v>
      </c>
      <c r="CU494" t="str">
        <f t="shared" si="465"/>
        <v>('i2023110600419','2022','in2023110400032','4'),</v>
      </c>
      <c r="CV494" t="str">
        <f t="shared" si="466"/>
        <v>('i2023110600419','2022','in2023110400033','4'),</v>
      </c>
      <c r="CW494" t="str">
        <f t="shared" si="467"/>
        <v>('i2023110600419','2022','in2023110400034','4'),</v>
      </c>
      <c r="CX494" t="str">
        <f t="shared" si="468"/>
        <v>('i2023110600419','2022','in2023110400035','4'),</v>
      </c>
      <c r="CY494" t="str">
        <f t="shared" si="469"/>
        <v>('i2023110600419','2022','in2023110400036','3'),</v>
      </c>
      <c r="CZ494" t="str">
        <f t="shared" si="470"/>
        <v>('i2023110600419','2022','in2023110400037','4'),</v>
      </c>
      <c r="DA494" t="str">
        <f t="shared" si="471"/>
        <v>('i2023110600419','2022','in2023110400038','3'),</v>
      </c>
      <c r="DB494" t="str">
        <f t="shared" si="472"/>
        <v>('i2023110600419','2022','in2023110400039','3'),</v>
      </c>
      <c r="DC494" t="str">
        <f t="shared" si="473"/>
        <v>('i2023110600419','2022','in2023110400040','1'),</v>
      </c>
      <c r="DD494" t="str">
        <f t="shared" si="474"/>
        <v>('i2023110600419','2022','in2023110400041','5'),</v>
      </c>
      <c r="DE494" t="str">
        <f t="shared" si="475"/>
        <v>('i2023110600419','2022','in2023110400042','4'),</v>
      </c>
      <c r="DF494" t="str">
        <f t="shared" si="476"/>
        <v>('i2023110600419','2022','in2023110400043','2'),</v>
      </c>
      <c r="DG494" t="str">
        <f t="shared" si="477"/>
        <v>('i2023110600419','2022','in2023110400044','2'),</v>
      </c>
      <c r="DH494" t="str">
        <f t="shared" si="478"/>
        <v>('i2023110600419','2022','in2023110400045','4'),</v>
      </c>
      <c r="DI494" t="str">
        <f t="shared" si="479"/>
        <v>('i2023110600419','2022','in2023110400046','4'),</v>
      </c>
      <c r="DJ494" t="str">
        <f t="shared" si="480"/>
        <v>('i2023110600419','2022','in2023110400047','4');</v>
      </c>
    </row>
    <row r="495" spans="1:114" x14ac:dyDescent="0.25">
      <c r="A495" s="4" t="str">
        <f>INDEX('instansi pusat'!$B$2:$C$623,MATCH(C495,'instansi pusat'!$D$2:$D$623,0),2)</f>
        <v>i2023110600158</v>
      </c>
      <c r="B495" s="6">
        <v>5476</v>
      </c>
      <c r="C495" s="5" t="s">
        <v>624</v>
      </c>
      <c r="D495" s="6">
        <v>2022</v>
      </c>
      <c r="E495" s="6">
        <v>3</v>
      </c>
      <c r="F495" s="6">
        <v>2</v>
      </c>
      <c r="G495" s="6">
        <v>3</v>
      </c>
      <c r="H495" s="6">
        <v>1</v>
      </c>
      <c r="I495" s="6">
        <v>3</v>
      </c>
      <c r="J495" s="6">
        <v>3</v>
      </c>
      <c r="K495" s="6">
        <v>3</v>
      </c>
      <c r="L495" s="6">
        <v>3</v>
      </c>
      <c r="M495" s="6">
        <v>3</v>
      </c>
      <c r="N495" s="6">
        <v>3</v>
      </c>
      <c r="O495" s="6">
        <v>2</v>
      </c>
      <c r="P495" s="6">
        <v>3</v>
      </c>
      <c r="Q495" s="6">
        <v>3</v>
      </c>
      <c r="R495" s="6">
        <v>2</v>
      </c>
      <c r="S495" s="6">
        <v>3</v>
      </c>
      <c r="T495" s="6">
        <v>3</v>
      </c>
      <c r="U495" s="6">
        <v>3</v>
      </c>
      <c r="V495" s="6">
        <v>3</v>
      </c>
      <c r="W495" s="6">
        <v>3</v>
      </c>
      <c r="X495" s="6">
        <v>3</v>
      </c>
      <c r="Y495" s="6">
        <v>1</v>
      </c>
      <c r="Z495" s="6">
        <v>3</v>
      </c>
      <c r="AA495" s="6">
        <v>3</v>
      </c>
      <c r="AB495" s="6">
        <v>2</v>
      </c>
      <c r="AC495" s="6">
        <v>2</v>
      </c>
      <c r="AD495" s="6">
        <v>2</v>
      </c>
      <c r="AE495" s="6">
        <v>2</v>
      </c>
      <c r="AF495" s="6">
        <v>3</v>
      </c>
      <c r="AG495" s="6">
        <v>1</v>
      </c>
      <c r="AH495" s="6">
        <v>1</v>
      </c>
      <c r="AI495" s="6">
        <v>1</v>
      </c>
      <c r="AJ495" s="6">
        <v>4</v>
      </c>
      <c r="AK495" s="6">
        <v>4</v>
      </c>
      <c r="AL495" s="6">
        <v>5</v>
      </c>
      <c r="AM495" s="6">
        <v>4</v>
      </c>
      <c r="AN495" s="6">
        <v>4</v>
      </c>
      <c r="AO495" s="6">
        <v>3</v>
      </c>
      <c r="AP495" s="6">
        <v>2</v>
      </c>
      <c r="AQ495" s="6">
        <v>2</v>
      </c>
      <c r="AR495" s="6">
        <v>4</v>
      </c>
      <c r="AS495" s="6">
        <v>4</v>
      </c>
      <c r="AT495" s="6">
        <v>3</v>
      </c>
      <c r="AU495" s="6">
        <v>3</v>
      </c>
      <c r="AV495" s="6">
        <v>3</v>
      </c>
      <c r="AW495" s="6">
        <v>5</v>
      </c>
      <c r="AX495" s="6">
        <v>3</v>
      </c>
      <c r="AY495" s="6">
        <v>5</v>
      </c>
      <c r="AZ495" s="3">
        <f t="shared" si="421"/>
        <v>2.7</v>
      </c>
      <c r="BA495" s="3">
        <f t="shared" si="422"/>
        <v>2.5</v>
      </c>
      <c r="BB495" s="3">
        <f t="shared" si="423"/>
        <v>3</v>
      </c>
      <c r="BC495" s="3">
        <f t="shared" si="424"/>
        <v>3</v>
      </c>
      <c r="BD495" s="3">
        <f t="shared" si="425"/>
        <v>2.25</v>
      </c>
      <c r="BE495" s="3">
        <f t="shared" si="426"/>
        <v>1</v>
      </c>
      <c r="BF495" s="3">
        <f t="shared" si="427"/>
        <v>3.6</v>
      </c>
      <c r="BG495" s="3">
        <f t="shared" si="428"/>
        <v>3.6666666666666665</v>
      </c>
      <c r="BH495" s="3">
        <f t="shared" si="429"/>
        <v>2.7</v>
      </c>
      <c r="BI495" s="3">
        <f t="shared" si="430"/>
        <v>2.8000000000000003</v>
      </c>
      <c r="BJ495" s="3">
        <f t="shared" si="431"/>
        <v>1.9090909090909092</v>
      </c>
      <c r="BK495" s="3">
        <f t="shared" si="432"/>
        <v>3.6263736263736259</v>
      </c>
      <c r="BL495" s="3">
        <f t="shared" si="433"/>
        <v>3.016</v>
      </c>
      <c r="BO495" t="s">
        <v>641</v>
      </c>
      <c r="BP495" t="str">
        <f t="shared" si="434"/>
        <v>('i2023110600158','2022','in2023110400001','3'),</v>
      </c>
      <c r="BQ495" t="str">
        <f t="shared" si="435"/>
        <v>('i2023110600158','2022','in2023110400002','2'),</v>
      </c>
      <c r="BR495" t="str">
        <f t="shared" si="436"/>
        <v>('i2023110600158','2022','in2023110400003','3'),</v>
      </c>
      <c r="BS495" t="str">
        <f t="shared" si="437"/>
        <v>('i2023110600158','2022','in2023110400004','1'),</v>
      </c>
      <c r="BT495" t="str">
        <f t="shared" si="438"/>
        <v>('i2023110600158','2022','in2023110400005','3'),</v>
      </c>
      <c r="BU495" t="str">
        <f t="shared" si="439"/>
        <v>('i2023110600158','2022','in2023110400006','3'),</v>
      </c>
      <c r="BV495" t="str">
        <f t="shared" si="440"/>
        <v>('i2023110600158','2022','in2023110400007','3'),</v>
      </c>
      <c r="BW495" t="str">
        <f t="shared" si="441"/>
        <v>('i2023110600158','2022','in2023110400008','3'),</v>
      </c>
      <c r="BX495" t="str">
        <f t="shared" si="442"/>
        <v>('i2023110600158','2022','in2023110400009','3'),</v>
      </c>
      <c r="BY495" t="str">
        <f t="shared" si="443"/>
        <v>('i2023110600158','2022','in2023110400010','3'),</v>
      </c>
      <c r="BZ495" t="str">
        <f t="shared" si="444"/>
        <v>('i2023110600158','2022','in2023110400011','2'),</v>
      </c>
      <c r="CA495" t="str">
        <f t="shared" si="445"/>
        <v>('i2023110600158','2022','in2023110400012','3'),</v>
      </c>
      <c r="CB495" t="str">
        <f t="shared" si="446"/>
        <v>('i2023110600158','2022','in2023110400013','3'),</v>
      </c>
      <c r="CC495" t="str">
        <f t="shared" si="447"/>
        <v>('i2023110600158','2022','in2023110400014','2'),</v>
      </c>
      <c r="CD495" t="str">
        <f t="shared" si="448"/>
        <v>('i2023110600158','2022','in2023110400015','3'),</v>
      </c>
      <c r="CE495" t="str">
        <f t="shared" si="449"/>
        <v>('i2023110600158','2022','in2023110400016','3'),</v>
      </c>
      <c r="CF495" t="str">
        <f t="shared" si="450"/>
        <v>('i2023110600158','2022','in2023110400017','3'),</v>
      </c>
      <c r="CG495" t="str">
        <f t="shared" si="451"/>
        <v>('i2023110600158','2022','in2023110400018','3'),</v>
      </c>
      <c r="CH495" t="str">
        <f t="shared" si="452"/>
        <v>('i2023110600158','2022','in2023110400019','3'),</v>
      </c>
      <c r="CI495" t="str">
        <f t="shared" si="453"/>
        <v>('i2023110600158','2022','in2023110400020','3'),</v>
      </c>
      <c r="CJ495" t="str">
        <f t="shared" si="454"/>
        <v>('i2023110600158','2022','in2023110400021','1'),</v>
      </c>
      <c r="CK495" t="str">
        <f t="shared" si="455"/>
        <v>('i2023110600158','2022','in2023110400022','3'),</v>
      </c>
      <c r="CL495" t="str">
        <f t="shared" si="456"/>
        <v>('i2023110600158','2022','in2023110400023','3'),</v>
      </c>
      <c r="CM495" t="str">
        <f t="shared" si="457"/>
        <v>('i2023110600158','2022','in2023110400024','2'),</v>
      </c>
      <c r="CN495" t="str">
        <f t="shared" si="458"/>
        <v>('i2023110600158','2022','in2023110400025','2'),</v>
      </c>
      <c r="CO495" t="str">
        <f t="shared" si="459"/>
        <v>('i2023110600158','2022','in2023110400026','2'),</v>
      </c>
      <c r="CP495" t="str">
        <f t="shared" si="460"/>
        <v>('i2023110600158','2022','in2023110400027','2'),</v>
      </c>
      <c r="CQ495" t="str">
        <f t="shared" si="461"/>
        <v>('i2023110600158','2022','in2023110400028','3'),</v>
      </c>
      <c r="CR495" t="str">
        <f t="shared" si="462"/>
        <v>('i2023110600158','2022','in2023110400029','1'),</v>
      </c>
      <c r="CS495" t="str">
        <f t="shared" si="463"/>
        <v>('i2023110600158','2022','in2023110400030','1'),</v>
      </c>
      <c r="CT495" t="str">
        <f t="shared" si="464"/>
        <v>('i2023110600158','2022','in2023110400031','1'),</v>
      </c>
      <c r="CU495" t="str">
        <f t="shared" si="465"/>
        <v>('i2023110600158','2022','in2023110400032','4'),</v>
      </c>
      <c r="CV495" t="str">
        <f t="shared" si="466"/>
        <v>('i2023110600158','2022','in2023110400033','4'),</v>
      </c>
      <c r="CW495" t="str">
        <f t="shared" si="467"/>
        <v>('i2023110600158','2022','in2023110400034','5'),</v>
      </c>
      <c r="CX495" t="str">
        <f t="shared" si="468"/>
        <v>('i2023110600158','2022','in2023110400035','4'),</v>
      </c>
      <c r="CY495" t="str">
        <f t="shared" si="469"/>
        <v>('i2023110600158','2022','in2023110400036','4'),</v>
      </c>
      <c r="CZ495" t="str">
        <f t="shared" si="470"/>
        <v>('i2023110600158','2022','in2023110400037','3'),</v>
      </c>
      <c r="DA495" t="str">
        <f t="shared" si="471"/>
        <v>('i2023110600158','2022','in2023110400038','2'),</v>
      </c>
      <c r="DB495" t="str">
        <f t="shared" si="472"/>
        <v>('i2023110600158','2022','in2023110400039','2'),</v>
      </c>
      <c r="DC495" t="str">
        <f t="shared" si="473"/>
        <v>('i2023110600158','2022','in2023110400040','4'),</v>
      </c>
      <c r="DD495" t="str">
        <f t="shared" si="474"/>
        <v>('i2023110600158','2022','in2023110400041','4'),</v>
      </c>
      <c r="DE495" t="str">
        <f t="shared" si="475"/>
        <v>('i2023110600158','2022','in2023110400042','3'),</v>
      </c>
      <c r="DF495" t="str">
        <f t="shared" si="476"/>
        <v>('i2023110600158','2022','in2023110400043','3'),</v>
      </c>
      <c r="DG495" t="str">
        <f t="shared" si="477"/>
        <v>('i2023110600158','2022','in2023110400044','3'),</v>
      </c>
      <c r="DH495" t="str">
        <f t="shared" si="478"/>
        <v>('i2023110600158','2022','in2023110400045','5'),</v>
      </c>
      <c r="DI495" t="str">
        <f t="shared" si="479"/>
        <v>('i2023110600158','2022','in2023110400046','3'),</v>
      </c>
      <c r="DJ495" t="str">
        <f t="shared" si="480"/>
        <v>('i2023110600158','2022','in2023110400047','5');</v>
      </c>
    </row>
    <row r="496" spans="1:114" x14ac:dyDescent="0.25">
      <c r="A496" s="4" t="str">
        <f>INDEX('instansi pusat'!$B$2:$C$623,MATCH(C496,'instansi pusat'!$D$2:$D$623,0),2)</f>
        <v>i2023110600366</v>
      </c>
      <c r="B496" s="6">
        <v>5371</v>
      </c>
      <c r="C496" s="5" t="s">
        <v>605</v>
      </c>
      <c r="D496" s="6">
        <v>2022</v>
      </c>
      <c r="E496" s="6">
        <v>3</v>
      </c>
      <c r="F496" s="6">
        <v>3</v>
      </c>
      <c r="G496" s="6">
        <v>3</v>
      </c>
      <c r="H496" s="6">
        <v>3</v>
      </c>
      <c r="I496" s="6">
        <v>3</v>
      </c>
      <c r="J496" s="6">
        <v>3</v>
      </c>
      <c r="K496" s="6">
        <v>3</v>
      </c>
      <c r="L496" s="6">
        <v>3</v>
      </c>
      <c r="M496" s="6">
        <v>3</v>
      </c>
      <c r="N496" s="6">
        <v>3</v>
      </c>
      <c r="O496" s="6">
        <v>1</v>
      </c>
      <c r="P496" s="6">
        <v>1</v>
      </c>
      <c r="Q496" s="6">
        <v>2</v>
      </c>
      <c r="R496" s="6">
        <v>3</v>
      </c>
      <c r="S496" s="6">
        <v>3</v>
      </c>
      <c r="T496" s="6">
        <v>1</v>
      </c>
      <c r="U496" s="6">
        <v>3</v>
      </c>
      <c r="V496" s="6">
        <v>3</v>
      </c>
      <c r="W496" s="6">
        <v>3</v>
      </c>
      <c r="X496" s="6">
        <v>3</v>
      </c>
      <c r="Y496" s="6">
        <v>1</v>
      </c>
      <c r="Z496" s="6">
        <v>1</v>
      </c>
      <c r="AA496" s="6">
        <v>1</v>
      </c>
      <c r="AB496" s="6">
        <v>1</v>
      </c>
      <c r="AC496" s="6">
        <v>1</v>
      </c>
      <c r="AD496" s="6">
        <v>1</v>
      </c>
      <c r="AE496" s="6">
        <v>1</v>
      </c>
      <c r="AF496" s="6">
        <v>1</v>
      </c>
      <c r="AG496" s="6">
        <v>1</v>
      </c>
      <c r="AH496" s="6">
        <v>1</v>
      </c>
      <c r="AI496" s="6">
        <v>1</v>
      </c>
      <c r="AJ496" s="6">
        <v>5</v>
      </c>
      <c r="AK496" s="6">
        <v>4</v>
      </c>
      <c r="AL496" s="6">
        <v>4</v>
      </c>
      <c r="AM496" s="6">
        <v>4</v>
      </c>
      <c r="AN496" s="6">
        <v>4</v>
      </c>
      <c r="AO496" s="6">
        <v>4</v>
      </c>
      <c r="AP496" s="6">
        <v>4</v>
      </c>
      <c r="AQ496" s="6">
        <v>3</v>
      </c>
      <c r="AR496" s="6">
        <v>3</v>
      </c>
      <c r="AS496" s="6">
        <v>4</v>
      </c>
      <c r="AT496" s="6">
        <v>4</v>
      </c>
      <c r="AU496" s="6">
        <v>3</v>
      </c>
      <c r="AV496" s="6">
        <v>2</v>
      </c>
      <c r="AW496" s="6">
        <v>4</v>
      </c>
      <c r="AX496" s="6">
        <v>4</v>
      </c>
      <c r="AY496" s="6">
        <v>4</v>
      </c>
      <c r="AZ496" s="3">
        <f t="shared" si="421"/>
        <v>3</v>
      </c>
      <c r="BA496" s="3">
        <f t="shared" si="422"/>
        <v>1.75</v>
      </c>
      <c r="BB496" s="3">
        <f t="shared" si="423"/>
        <v>2.5</v>
      </c>
      <c r="BC496" s="3">
        <f t="shared" si="424"/>
        <v>3</v>
      </c>
      <c r="BD496" s="3">
        <f t="shared" si="425"/>
        <v>1</v>
      </c>
      <c r="BE496" s="3">
        <f t="shared" si="426"/>
        <v>1</v>
      </c>
      <c r="BF496" s="3">
        <f t="shared" si="427"/>
        <v>3.9000000000000004</v>
      </c>
      <c r="BG496" s="3">
        <f t="shared" si="428"/>
        <v>3.5</v>
      </c>
      <c r="BH496" s="3">
        <f t="shared" si="429"/>
        <v>3</v>
      </c>
      <c r="BI496" s="3">
        <f t="shared" si="430"/>
        <v>2.3000000000000003</v>
      </c>
      <c r="BJ496" s="3">
        <f t="shared" si="431"/>
        <v>1</v>
      </c>
      <c r="BK496" s="3">
        <f t="shared" si="432"/>
        <v>3.7417582417582418</v>
      </c>
      <c r="BL496" s="3">
        <f t="shared" si="433"/>
        <v>2.8325000000000005</v>
      </c>
      <c r="BO496" t="s">
        <v>641</v>
      </c>
      <c r="BP496" t="str">
        <f t="shared" si="434"/>
        <v>('i2023110600366','2022','in2023110400001','3'),</v>
      </c>
      <c r="BQ496" t="str">
        <f t="shared" si="435"/>
        <v>('i2023110600366','2022','in2023110400002','3'),</v>
      </c>
      <c r="BR496" t="str">
        <f t="shared" si="436"/>
        <v>('i2023110600366','2022','in2023110400003','3'),</v>
      </c>
      <c r="BS496" t="str">
        <f t="shared" si="437"/>
        <v>('i2023110600366','2022','in2023110400004','3'),</v>
      </c>
      <c r="BT496" t="str">
        <f t="shared" si="438"/>
        <v>('i2023110600366','2022','in2023110400005','3'),</v>
      </c>
      <c r="BU496" t="str">
        <f t="shared" si="439"/>
        <v>('i2023110600366','2022','in2023110400006','3'),</v>
      </c>
      <c r="BV496" t="str">
        <f t="shared" si="440"/>
        <v>('i2023110600366','2022','in2023110400007','3'),</v>
      </c>
      <c r="BW496" t="str">
        <f t="shared" si="441"/>
        <v>('i2023110600366','2022','in2023110400008','3'),</v>
      </c>
      <c r="BX496" t="str">
        <f t="shared" si="442"/>
        <v>('i2023110600366','2022','in2023110400009','3'),</v>
      </c>
      <c r="BY496" t="str">
        <f t="shared" si="443"/>
        <v>('i2023110600366','2022','in2023110400010','3'),</v>
      </c>
      <c r="BZ496" t="str">
        <f t="shared" si="444"/>
        <v>('i2023110600366','2022','in2023110400011','1'),</v>
      </c>
      <c r="CA496" t="str">
        <f t="shared" si="445"/>
        <v>('i2023110600366','2022','in2023110400012','1'),</v>
      </c>
      <c r="CB496" t="str">
        <f t="shared" si="446"/>
        <v>('i2023110600366','2022','in2023110400013','2'),</v>
      </c>
      <c r="CC496" t="str">
        <f t="shared" si="447"/>
        <v>('i2023110600366','2022','in2023110400014','3'),</v>
      </c>
      <c r="CD496" t="str">
        <f t="shared" si="448"/>
        <v>('i2023110600366','2022','in2023110400015','3'),</v>
      </c>
      <c r="CE496" t="str">
        <f t="shared" si="449"/>
        <v>('i2023110600366','2022','in2023110400016','1'),</v>
      </c>
      <c r="CF496" t="str">
        <f t="shared" si="450"/>
        <v>('i2023110600366','2022','in2023110400017','3'),</v>
      </c>
      <c r="CG496" t="str">
        <f t="shared" si="451"/>
        <v>('i2023110600366','2022','in2023110400018','3'),</v>
      </c>
      <c r="CH496" t="str">
        <f t="shared" si="452"/>
        <v>('i2023110600366','2022','in2023110400019','3'),</v>
      </c>
      <c r="CI496" t="str">
        <f t="shared" si="453"/>
        <v>('i2023110600366','2022','in2023110400020','3'),</v>
      </c>
      <c r="CJ496" t="str">
        <f t="shared" si="454"/>
        <v>('i2023110600366','2022','in2023110400021','1'),</v>
      </c>
      <c r="CK496" t="str">
        <f t="shared" si="455"/>
        <v>('i2023110600366','2022','in2023110400022','1'),</v>
      </c>
      <c r="CL496" t="str">
        <f t="shared" si="456"/>
        <v>('i2023110600366','2022','in2023110400023','1'),</v>
      </c>
      <c r="CM496" t="str">
        <f t="shared" si="457"/>
        <v>('i2023110600366','2022','in2023110400024','1'),</v>
      </c>
      <c r="CN496" t="str">
        <f t="shared" si="458"/>
        <v>('i2023110600366','2022','in2023110400025','1'),</v>
      </c>
      <c r="CO496" t="str">
        <f t="shared" si="459"/>
        <v>('i2023110600366','2022','in2023110400026','1'),</v>
      </c>
      <c r="CP496" t="str">
        <f t="shared" si="460"/>
        <v>('i2023110600366','2022','in2023110400027','1'),</v>
      </c>
      <c r="CQ496" t="str">
        <f t="shared" si="461"/>
        <v>('i2023110600366','2022','in2023110400028','1'),</v>
      </c>
      <c r="CR496" t="str">
        <f t="shared" si="462"/>
        <v>('i2023110600366','2022','in2023110400029','1'),</v>
      </c>
      <c r="CS496" t="str">
        <f t="shared" si="463"/>
        <v>('i2023110600366','2022','in2023110400030','1'),</v>
      </c>
      <c r="CT496" t="str">
        <f t="shared" si="464"/>
        <v>('i2023110600366','2022','in2023110400031','1'),</v>
      </c>
      <c r="CU496" t="str">
        <f t="shared" si="465"/>
        <v>('i2023110600366','2022','in2023110400032','5'),</v>
      </c>
      <c r="CV496" t="str">
        <f t="shared" si="466"/>
        <v>('i2023110600366','2022','in2023110400033','4'),</v>
      </c>
      <c r="CW496" t="str">
        <f t="shared" si="467"/>
        <v>('i2023110600366','2022','in2023110400034','4'),</v>
      </c>
      <c r="CX496" t="str">
        <f t="shared" si="468"/>
        <v>('i2023110600366','2022','in2023110400035','4'),</v>
      </c>
      <c r="CY496" t="str">
        <f t="shared" si="469"/>
        <v>('i2023110600366','2022','in2023110400036','4'),</v>
      </c>
      <c r="CZ496" t="str">
        <f t="shared" si="470"/>
        <v>('i2023110600366','2022','in2023110400037','4'),</v>
      </c>
      <c r="DA496" t="str">
        <f t="shared" si="471"/>
        <v>('i2023110600366','2022','in2023110400038','4'),</v>
      </c>
      <c r="DB496" t="str">
        <f t="shared" si="472"/>
        <v>('i2023110600366','2022','in2023110400039','3'),</v>
      </c>
      <c r="DC496" t="str">
        <f t="shared" si="473"/>
        <v>('i2023110600366','2022','in2023110400040','3'),</v>
      </c>
      <c r="DD496" t="str">
        <f t="shared" si="474"/>
        <v>('i2023110600366','2022','in2023110400041','4'),</v>
      </c>
      <c r="DE496" t="str">
        <f t="shared" si="475"/>
        <v>('i2023110600366','2022','in2023110400042','4'),</v>
      </c>
      <c r="DF496" t="str">
        <f t="shared" si="476"/>
        <v>('i2023110600366','2022','in2023110400043','3'),</v>
      </c>
      <c r="DG496" t="str">
        <f t="shared" si="477"/>
        <v>('i2023110600366','2022','in2023110400044','2'),</v>
      </c>
      <c r="DH496" t="str">
        <f t="shared" si="478"/>
        <v>('i2023110600366','2022','in2023110400045','4'),</v>
      </c>
      <c r="DI496" t="str">
        <f t="shared" si="479"/>
        <v>('i2023110600366','2022','in2023110400046','4'),</v>
      </c>
      <c r="DJ496" t="str">
        <f t="shared" si="480"/>
        <v>('i2023110600366','2022','in2023110400047','4');</v>
      </c>
    </row>
    <row r="497" spans="1:114" x14ac:dyDescent="0.25">
      <c r="A497" s="4" t="str">
        <f>INDEX('instansi pusat'!$B$2:$C$623,MATCH(C497,'instansi pusat'!$D$2:$D$623,0),2)</f>
        <v>i2023110600359</v>
      </c>
      <c r="B497" s="6">
        <v>5274</v>
      </c>
      <c r="C497" s="5" t="s">
        <v>631</v>
      </c>
      <c r="D497" s="6">
        <v>2022</v>
      </c>
      <c r="E497" s="6">
        <v>3</v>
      </c>
      <c r="F497" s="6">
        <v>3</v>
      </c>
      <c r="G497" s="6">
        <v>3</v>
      </c>
      <c r="H497" s="6">
        <v>1</v>
      </c>
      <c r="I497" s="6">
        <v>2</v>
      </c>
      <c r="J497" s="6">
        <v>3</v>
      </c>
      <c r="K497" s="6">
        <v>3</v>
      </c>
      <c r="L497" s="6">
        <v>3</v>
      </c>
      <c r="M497" s="6">
        <v>3</v>
      </c>
      <c r="N497" s="6">
        <v>2</v>
      </c>
      <c r="O497" s="6">
        <v>1</v>
      </c>
      <c r="P497" s="6">
        <v>1</v>
      </c>
      <c r="Q497" s="6">
        <v>1</v>
      </c>
      <c r="R497" s="6">
        <v>1</v>
      </c>
      <c r="S497" s="6">
        <v>1</v>
      </c>
      <c r="T497" s="6">
        <v>2</v>
      </c>
      <c r="U497" s="6">
        <v>2</v>
      </c>
      <c r="V497" s="6">
        <v>1</v>
      </c>
      <c r="W497" s="6">
        <v>2</v>
      </c>
      <c r="X497" s="6">
        <v>2</v>
      </c>
      <c r="Y497" s="6">
        <v>1</v>
      </c>
      <c r="Z497" s="6">
        <v>1</v>
      </c>
      <c r="AA497" s="6">
        <v>1</v>
      </c>
      <c r="AB497" s="6">
        <v>1</v>
      </c>
      <c r="AC497" s="6">
        <v>1</v>
      </c>
      <c r="AD497" s="6">
        <v>1</v>
      </c>
      <c r="AE497" s="6">
        <v>1</v>
      </c>
      <c r="AF497" s="6">
        <v>1</v>
      </c>
      <c r="AG497" s="6">
        <v>1</v>
      </c>
      <c r="AH497" s="6">
        <v>1</v>
      </c>
      <c r="AI497" s="6">
        <v>1</v>
      </c>
      <c r="AJ497" s="6">
        <v>4</v>
      </c>
      <c r="AK497" s="6">
        <v>4</v>
      </c>
      <c r="AL497" s="6">
        <v>4</v>
      </c>
      <c r="AM497" s="6">
        <v>4</v>
      </c>
      <c r="AN497" s="6">
        <v>2</v>
      </c>
      <c r="AO497" s="6">
        <v>4</v>
      </c>
      <c r="AP497" s="6">
        <v>3</v>
      </c>
      <c r="AQ497" s="6">
        <v>4</v>
      </c>
      <c r="AR497" s="6">
        <v>3</v>
      </c>
      <c r="AS497" s="6">
        <v>4</v>
      </c>
      <c r="AT497" s="6">
        <v>4</v>
      </c>
      <c r="AU497" s="6">
        <v>1</v>
      </c>
      <c r="AV497" s="6">
        <v>2</v>
      </c>
      <c r="AW497" s="6">
        <v>3</v>
      </c>
      <c r="AX497" s="6">
        <v>3</v>
      </c>
      <c r="AY497" s="6">
        <v>4</v>
      </c>
      <c r="AZ497" s="3">
        <f t="shared" si="421"/>
        <v>2.6</v>
      </c>
      <c r="BA497" s="3">
        <f t="shared" si="422"/>
        <v>1</v>
      </c>
      <c r="BB497" s="3">
        <f t="shared" si="423"/>
        <v>1.5</v>
      </c>
      <c r="BC497" s="3">
        <f t="shared" si="424"/>
        <v>2</v>
      </c>
      <c r="BD497" s="3">
        <f t="shared" si="425"/>
        <v>1</v>
      </c>
      <c r="BE497" s="3">
        <f t="shared" si="426"/>
        <v>1</v>
      </c>
      <c r="BF497" s="3">
        <f t="shared" si="427"/>
        <v>3.6</v>
      </c>
      <c r="BG497" s="3">
        <f t="shared" si="428"/>
        <v>2.833333333333333</v>
      </c>
      <c r="BH497" s="3">
        <f t="shared" si="429"/>
        <v>2.6</v>
      </c>
      <c r="BI497" s="3">
        <f t="shared" si="430"/>
        <v>1.4</v>
      </c>
      <c r="BJ497" s="3">
        <f t="shared" si="431"/>
        <v>1</v>
      </c>
      <c r="BK497" s="3">
        <f t="shared" si="432"/>
        <v>3.2967032967032965</v>
      </c>
      <c r="BL497" s="3">
        <f t="shared" si="433"/>
        <v>2.3529999999999998</v>
      </c>
      <c r="BO497" t="s">
        <v>641</v>
      </c>
      <c r="BP497" t="str">
        <f t="shared" si="434"/>
        <v>('i2023110600359','2022','in2023110400001','3'),</v>
      </c>
      <c r="BQ497" t="str">
        <f t="shared" si="435"/>
        <v>('i2023110600359','2022','in2023110400002','3'),</v>
      </c>
      <c r="BR497" t="str">
        <f t="shared" si="436"/>
        <v>('i2023110600359','2022','in2023110400003','3'),</v>
      </c>
      <c r="BS497" t="str">
        <f t="shared" si="437"/>
        <v>('i2023110600359','2022','in2023110400004','1'),</v>
      </c>
      <c r="BT497" t="str">
        <f t="shared" si="438"/>
        <v>('i2023110600359','2022','in2023110400005','2'),</v>
      </c>
      <c r="BU497" t="str">
        <f t="shared" si="439"/>
        <v>('i2023110600359','2022','in2023110400006','3'),</v>
      </c>
      <c r="BV497" t="str">
        <f t="shared" si="440"/>
        <v>('i2023110600359','2022','in2023110400007','3'),</v>
      </c>
      <c r="BW497" t="str">
        <f t="shared" si="441"/>
        <v>('i2023110600359','2022','in2023110400008','3'),</v>
      </c>
      <c r="BX497" t="str">
        <f t="shared" si="442"/>
        <v>('i2023110600359','2022','in2023110400009','3'),</v>
      </c>
      <c r="BY497" t="str">
        <f t="shared" si="443"/>
        <v>('i2023110600359','2022','in2023110400010','2'),</v>
      </c>
      <c r="BZ497" t="str">
        <f t="shared" si="444"/>
        <v>('i2023110600359','2022','in2023110400011','1'),</v>
      </c>
      <c r="CA497" t="str">
        <f t="shared" si="445"/>
        <v>('i2023110600359','2022','in2023110400012','1'),</v>
      </c>
      <c r="CB497" t="str">
        <f t="shared" si="446"/>
        <v>('i2023110600359','2022','in2023110400013','1'),</v>
      </c>
      <c r="CC497" t="str">
        <f t="shared" si="447"/>
        <v>('i2023110600359','2022','in2023110400014','1'),</v>
      </c>
      <c r="CD497" t="str">
        <f t="shared" si="448"/>
        <v>('i2023110600359','2022','in2023110400015','1'),</v>
      </c>
      <c r="CE497" t="str">
        <f t="shared" si="449"/>
        <v>('i2023110600359','2022','in2023110400016','2'),</v>
      </c>
      <c r="CF497" t="str">
        <f t="shared" si="450"/>
        <v>('i2023110600359','2022','in2023110400017','2'),</v>
      </c>
      <c r="CG497" t="str">
        <f t="shared" si="451"/>
        <v>('i2023110600359','2022','in2023110400018','1'),</v>
      </c>
      <c r="CH497" t="str">
        <f t="shared" si="452"/>
        <v>('i2023110600359','2022','in2023110400019','2'),</v>
      </c>
      <c r="CI497" t="str">
        <f t="shared" si="453"/>
        <v>('i2023110600359','2022','in2023110400020','2'),</v>
      </c>
      <c r="CJ497" t="str">
        <f t="shared" si="454"/>
        <v>('i2023110600359','2022','in2023110400021','1'),</v>
      </c>
      <c r="CK497" t="str">
        <f t="shared" si="455"/>
        <v>('i2023110600359','2022','in2023110400022','1'),</v>
      </c>
      <c r="CL497" t="str">
        <f t="shared" si="456"/>
        <v>('i2023110600359','2022','in2023110400023','1'),</v>
      </c>
      <c r="CM497" t="str">
        <f t="shared" si="457"/>
        <v>('i2023110600359','2022','in2023110400024','1'),</v>
      </c>
      <c r="CN497" t="str">
        <f t="shared" si="458"/>
        <v>('i2023110600359','2022','in2023110400025','1'),</v>
      </c>
      <c r="CO497" t="str">
        <f t="shared" si="459"/>
        <v>('i2023110600359','2022','in2023110400026','1'),</v>
      </c>
      <c r="CP497" t="str">
        <f t="shared" si="460"/>
        <v>('i2023110600359','2022','in2023110400027','1'),</v>
      </c>
      <c r="CQ497" t="str">
        <f t="shared" si="461"/>
        <v>('i2023110600359','2022','in2023110400028','1'),</v>
      </c>
      <c r="CR497" t="str">
        <f t="shared" si="462"/>
        <v>('i2023110600359','2022','in2023110400029','1'),</v>
      </c>
      <c r="CS497" t="str">
        <f t="shared" si="463"/>
        <v>('i2023110600359','2022','in2023110400030','1'),</v>
      </c>
      <c r="CT497" t="str">
        <f t="shared" si="464"/>
        <v>('i2023110600359','2022','in2023110400031','1'),</v>
      </c>
      <c r="CU497" t="str">
        <f t="shared" si="465"/>
        <v>('i2023110600359','2022','in2023110400032','4'),</v>
      </c>
      <c r="CV497" t="str">
        <f t="shared" si="466"/>
        <v>('i2023110600359','2022','in2023110400033','4'),</v>
      </c>
      <c r="CW497" t="str">
        <f t="shared" si="467"/>
        <v>('i2023110600359','2022','in2023110400034','4'),</v>
      </c>
      <c r="CX497" t="str">
        <f t="shared" si="468"/>
        <v>('i2023110600359','2022','in2023110400035','4'),</v>
      </c>
      <c r="CY497" t="str">
        <f t="shared" si="469"/>
        <v>('i2023110600359','2022','in2023110400036','2'),</v>
      </c>
      <c r="CZ497" t="str">
        <f t="shared" si="470"/>
        <v>('i2023110600359','2022','in2023110400037','4'),</v>
      </c>
      <c r="DA497" t="str">
        <f t="shared" si="471"/>
        <v>('i2023110600359','2022','in2023110400038','3'),</v>
      </c>
      <c r="DB497" t="str">
        <f t="shared" si="472"/>
        <v>('i2023110600359','2022','in2023110400039','4'),</v>
      </c>
      <c r="DC497" t="str">
        <f t="shared" si="473"/>
        <v>('i2023110600359','2022','in2023110400040','3'),</v>
      </c>
      <c r="DD497" t="str">
        <f t="shared" si="474"/>
        <v>('i2023110600359','2022','in2023110400041','4'),</v>
      </c>
      <c r="DE497" t="str">
        <f t="shared" si="475"/>
        <v>('i2023110600359','2022','in2023110400042','4'),</v>
      </c>
      <c r="DF497" t="str">
        <f t="shared" si="476"/>
        <v>('i2023110600359','2022','in2023110400043','1'),</v>
      </c>
      <c r="DG497" t="str">
        <f t="shared" si="477"/>
        <v>('i2023110600359','2022','in2023110400044','2'),</v>
      </c>
      <c r="DH497" t="str">
        <f t="shared" si="478"/>
        <v>('i2023110600359','2022','in2023110400045','3'),</v>
      </c>
      <c r="DI497" t="str">
        <f t="shared" si="479"/>
        <v>('i2023110600359','2022','in2023110400046','3'),</v>
      </c>
      <c r="DJ497" t="str">
        <f t="shared" si="480"/>
        <v>('i2023110600359','2022','in2023110400047','4');</v>
      </c>
    </row>
    <row r="498" spans="1:114" x14ac:dyDescent="0.25">
      <c r="A498" s="4" t="str">
        <f>INDEX('instansi pusat'!$B$2:$C$623,MATCH(C498,'instansi pusat'!$D$2:$D$623,0),2)</f>
        <v>i2023110600251</v>
      </c>
      <c r="B498" s="6">
        <v>6671</v>
      </c>
      <c r="C498" s="5" t="s">
        <v>585</v>
      </c>
      <c r="D498" s="6">
        <v>2022</v>
      </c>
      <c r="E498" s="6">
        <v>3</v>
      </c>
      <c r="F498" s="6">
        <v>4</v>
      </c>
      <c r="G498" s="6">
        <v>3</v>
      </c>
      <c r="H498" s="6">
        <v>3</v>
      </c>
      <c r="I498" s="6">
        <v>4</v>
      </c>
      <c r="J498" s="6">
        <v>3</v>
      </c>
      <c r="K498" s="6">
        <v>3</v>
      </c>
      <c r="L498" s="6">
        <v>2</v>
      </c>
      <c r="M498" s="6">
        <v>3</v>
      </c>
      <c r="N498" s="6">
        <v>4</v>
      </c>
      <c r="O498" s="6">
        <v>2</v>
      </c>
      <c r="P498" s="6">
        <v>3</v>
      </c>
      <c r="Q498" s="6">
        <v>3</v>
      </c>
      <c r="R498" s="6">
        <v>3</v>
      </c>
      <c r="S498" s="6">
        <v>3</v>
      </c>
      <c r="T498" s="6">
        <v>3</v>
      </c>
      <c r="U498" s="6">
        <v>3</v>
      </c>
      <c r="V498" s="6">
        <v>3</v>
      </c>
      <c r="W498" s="6">
        <v>4</v>
      </c>
      <c r="X498" s="6">
        <v>4</v>
      </c>
      <c r="Y498" s="6">
        <v>3</v>
      </c>
      <c r="Z498" s="6">
        <v>2</v>
      </c>
      <c r="AA498" s="6">
        <v>2</v>
      </c>
      <c r="AB498" s="6">
        <v>3</v>
      </c>
      <c r="AC498" s="6">
        <v>3</v>
      </c>
      <c r="AD498" s="6">
        <v>3</v>
      </c>
      <c r="AE498" s="6">
        <v>2</v>
      </c>
      <c r="AF498" s="6">
        <v>3</v>
      </c>
      <c r="AG498" s="6">
        <v>2</v>
      </c>
      <c r="AH498" s="6">
        <v>2</v>
      </c>
      <c r="AI498" s="6">
        <v>2</v>
      </c>
      <c r="AJ498" s="6">
        <v>4</v>
      </c>
      <c r="AK498" s="6">
        <v>4</v>
      </c>
      <c r="AL498" s="6">
        <v>4</v>
      </c>
      <c r="AM498" s="6">
        <v>4</v>
      </c>
      <c r="AN498" s="6">
        <v>3</v>
      </c>
      <c r="AO498" s="6">
        <v>4</v>
      </c>
      <c r="AP498" s="6">
        <v>3</v>
      </c>
      <c r="AQ498" s="6">
        <v>3</v>
      </c>
      <c r="AR498" s="6">
        <v>3</v>
      </c>
      <c r="AS498" s="6">
        <v>4</v>
      </c>
      <c r="AT498" s="6">
        <v>4</v>
      </c>
      <c r="AU498" s="6">
        <v>4</v>
      </c>
      <c r="AV498" s="6">
        <v>3</v>
      </c>
      <c r="AW498" s="6">
        <v>4</v>
      </c>
      <c r="AX498" s="6">
        <v>4</v>
      </c>
      <c r="AY498" s="6">
        <v>4</v>
      </c>
      <c r="AZ498" s="3">
        <f t="shared" si="421"/>
        <v>3.2</v>
      </c>
      <c r="BA498" s="3">
        <f t="shared" si="422"/>
        <v>2.75</v>
      </c>
      <c r="BB498" s="3">
        <f t="shared" si="423"/>
        <v>3</v>
      </c>
      <c r="BC498" s="3">
        <f t="shared" si="424"/>
        <v>4</v>
      </c>
      <c r="BD498" s="3">
        <f t="shared" si="425"/>
        <v>2.625</v>
      </c>
      <c r="BE498" s="3">
        <f t="shared" si="426"/>
        <v>2</v>
      </c>
      <c r="BF498" s="3">
        <f t="shared" si="427"/>
        <v>3.6</v>
      </c>
      <c r="BG498" s="3">
        <f t="shared" si="428"/>
        <v>3.833333333333333</v>
      </c>
      <c r="BH498" s="3">
        <f t="shared" si="429"/>
        <v>3.2</v>
      </c>
      <c r="BI498" s="3">
        <f t="shared" si="430"/>
        <v>3.1000000000000005</v>
      </c>
      <c r="BJ498" s="3">
        <f t="shared" si="431"/>
        <v>2.4545454545454546</v>
      </c>
      <c r="BK498" s="3">
        <f t="shared" si="432"/>
        <v>3.6923076923076916</v>
      </c>
      <c r="BL498" s="3">
        <f t="shared" si="433"/>
        <v>3.2759999999999998</v>
      </c>
      <c r="BO498" t="s">
        <v>641</v>
      </c>
      <c r="BP498" t="str">
        <f t="shared" si="434"/>
        <v>('i2023110600251','2022','in2023110400001','3'),</v>
      </c>
      <c r="BQ498" t="str">
        <f t="shared" si="435"/>
        <v>('i2023110600251','2022','in2023110400002','4'),</v>
      </c>
      <c r="BR498" t="str">
        <f t="shared" si="436"/>
        <v>('i2023110600251','2022','in2023110400003','3'),</v>
      </c>
      <c r="BS498" t="str">
        <f t="shared" si="437"/>
        <v>('i2023110600251','2022','in2023110400004','3'),</v>
      </c>
      <c r="BT498" t="str">
        <f t="shared" si="438"/>
        <v>('i2023110600251','2022','in2023110400005','4'),</v>
      </c>
      <c r="BU498" t="str">
        <f t="shared" si="439"/>
        <v>('i2023110600251','2022','in2023110400006','3'),</v>
      </c>
      <c r="BV498" t="str">
        <f t="shared" si="440"/>
        <v>('i2023110600251','2022','in2023110400007','3'),</v>
      </c>
      <c r="BW498" t="str">
        <f t="shared" si="441"/>
        <v>('i2023110600251','2022','in2023110400008','2'),</v>
      </c>
      <c r="BX498" t="str">
        <f t="shared" si="442"/>
        <v>('i2023110600251','2022','in2023110400009','3'),</v>
      </c>
      <c r="BY498" t="str">
        <f t="shared" si="443"/>
        <v>('i2023110600251','2022','in2023110400010','4'),</v>
      </c>
      <c r="BZ498" t="str">
        <f t="shared" si="444"/>
        <v>('i2023110600251','2022','in2023110400011','2'),</v>
      </c>
      <c r="CA498" t="str">
        <f t="shared" si="445"/>
        <v>('i2023110600251','2022','in2023110400012','3'),</v>
      </c>
      <c r="CB498" t="str">
        <f t="shared" si="446"/>
        <v>('i2023110600251','2022','in2023110400013','3'),</v>
      </c>
      <c r="CC498" t="str">
        <f t="shared" si="447"/>
        <v>('i2023110600251','2022','in2023110400014','3'),</v>
      </c>
      <c r="CD498" t="str">
        <f t="shared" si="448"/>
        <v>('i2023110600251','2022','in2023110400015','3'),</v>
      </c>
      <c r="CE498" t="str">
        <f t="shared" si="449"/>
        <v>('i2023110600251','2022','in2023110400016','3'),</v>
      </c>
      <c r="CF498" t="str">
        <f t="shared" si="450"/>
        <v>('i2023110600251','2022','in2023110400017','3'),</v>
      </c>
      <c r="CG498" t="str">
        <f t="shared" si="451"/>
        <v>('i2023110600251','2022','in2023110400018','3'),</v>
      </c>
      <c r="CH498" t="str">
        <f t="shared" si="452"/>
        <v>('i2023110600251','2022','in2023110400019','4'),</v>
      </c>
      <c r="CI498" t="str">
        <f t="shared" si="453"/>
        <v>('i2023110600251','2022','in2023110400020','4'),</v>
      </c>
      <c r="CJ498" t="str">
        <f t="shared" si="454"/>
        <v>('i2023110600251','2022','in2023110400021','3'),</v>
      </c>
      <c r="CK498" t="str">
        <f t="shared" si="455"/>
        <v>('i2023110600251','2022','in2023110400022','2'),</v>
      </c>
      <c r="CL498" t="str">
        <f t="shared" si="456"/>
        <v>('i2023110600251','2022','in2023110400023','2'),</v>
      </c>
      <c r="CM498" t="str">
        <f t="shared" si="457"/>
        <v>('i2023110600251','2022','in2023110400024','3'),</v>
      </c>
      <c r="CN498" t="str">
        <f t="shared" si="458"/>
        <v>('i2023110600251','2022','in2023110400025','3'),</v>
      </c>
      <c r="CO498" t="str">
        <f t="shared" si="459"/>
        <v>('i2023110600251','2022','in2023110400026','3'),</v>
      </c>
      <c r="CP498" t="str">
        <f t="shared" si="460"/>
        <v>('i2023110600251','2022','in2023110400027','2'),</v>
      </c>
      <c r="CQ498" t="str">
        <f t="shared" si="461"/>
        <v>('i2023110600251','2022','in2023110400028','3'),</v>
      </c>
      <c r="CR498" t="str">
        <f t="shared" si="462"/>
        <v>('i2023110600251','2022','in2023110400029','2'),</v>
      </c>
      <c r="CS498" t="str">
        <f t="shared" si="463"/>
        <v>('i2023110600251','2022','in2023110400030','2'),</v>
      </c>
      <c r="CT498" t="str">
        <f t="shared" si="464"/>
        <v>('i2023110600251','2022','in2023110400031','2'),</v>
      </c>
      <c r="CU498" t="str">
        <f t="shared" si="465"/>
        <v>('i2023110600251','2022','in2023110400032','4'),</v>
      </c>
      <c r="CV498" t="str">
        <f t="shared" si="466"/>
        <v>('i2023110600251','2022','in2023110400033','4'),</v>
      </c>
      <c r="CW498" t="str">
        <f t="shared" si="467"/>
        <v>('i2023110600251','2022','in2023110400034','4'),</v>
      </c>
      <c r="CX498" t="str">
        <f t="shared" si="468"/>
        <v>('i2023110600251','2022','in2023110400035','4'),</v>
      </c>
      <c r="CY498" t="str">
        <f t="shared" si="469"/>
        <v>('i2023110600251','2022','in2023110400036','3'),</v>
      </c>
      <c r="CZ498" t="str">
        <f t="shared" si="470"/>
        <v>('i2023110600251','2022','in2023110400037','4'),</v>
      </c>
      <c r="DA498" t="str">
        <f t="shared" si="471"/>
        <v>('i2023110600251','2022','in2023110400038','3'),</v>
      </c>
      <c r="DB498" t="str">
        <f t="shared" si="472"/>
        <v>('i2023110600251','2022','in2023110400039','3'),</v>
      </c>
      <c r="DC498" t="str">
        <f t="shared" si="473"/>
        <v>('i2023110600251','2022','in2023110400040','3'),</v>
      </c>
      <c r="DD498" t="str">
        <f t="shared" si="474"/>
        <v>('i2023110600251','2022','in2023110400041','4'),</v>
      </c>
      <c r="DE498" t="str">
        <f t="shared" si="475"/>
        <v>('i2023110600251','2022','in2023110400042','4'),</v>
      </c>
      <c r="DF498" t="str">
        <f t="shared" si="476"/>
        <v>('i2023110600251','2022','in2023110400043','4'),</v>
      </c>
      <c r="DG498" t="str">
        <f t="shared" si="477"/>
        <v>('i2023110600251','2022','in2023110400044','3'),</v>
      </c>
      <c r="DH498" t="str">
        <f t="shared" si="478"/>
        <v>('i2023110600251','2022','in2023110400045','4'),</v>
      </c>
      <c r="DI498" t="str">
        <f t="shared" si="479"/>
        <v>('i2023110600251','2022','in2023110400046','4'),</v>
      </c>
      <c r="DJ498" t="str">
        <f t="shared" si="480"/>
        <v>('i2023110600251','2022','in2023110400047','4');</v>
      </c>
    </row>
    <row r="499" spans="1:114" x14ac:dyDescent="0.25">
      <c r="A499" s="4" t="str">
        <f>INDEX('instansi pusat'!$B$2:$C$623,MATCH(C499,'instansi pusat'!$D$2:$D$623,0),2)</f>
        <v>i2023110600025</v>
      </c>
      <c r="B499" s="6">
        <v>5674</v>
      </c>
      <c r="C499" s="5" t="s">
        <v>628</v>
      </c>
      <c r="D499" s="6">
        <v>2022</v>
      </c>
      <c r="E499" s="6">
        <v>3</v>
      </c>
      <c r="F499" s="6">
        <v>3</v>
      </c>
      <c r="G499" s="6">
        <v>3</v>
      </c>
      <c r="H499" s="6">
        <v>2</v>
      </c>
      <c r="I499" s="6">
        <v>3</v>
      </c>
      <c r="J499" s="6">
        <v>3</v>
      </c>
      <c r="K499" s="6">
        <v>3</v>
      </c>
      <c r="L499" s="6">
        <v>3</v>
      </c>
      <c r="M499" s="6">
        <v>3</v>
      </c>
      <c r="N499" s="6">
        <v>3</v>
      </c>
      <c r="O499" s="6">
        <v>1</v>
      </c>
      <c r="P499" s="6">
        <v>1</v>
      </c>
      <c r="Q499" s="6">
        <v>1</v>
      </c>
      <c r="R499" s="6">
        <v>2</v>
      </c>
      <c r="S499" s="6">
        <v>2</v>
      </c>
      <c r="T499" s="6">
        <v>1</v>
      </c>
      <c r="U499" s="6">
        <v>2</v>
      </c>
      <c r="V499" s="6">
        <v>1</v>
      </c>
      <c r="W499" s="6">
        <v>2</v>
      </c>
      <c r="X499" s="6">
        <v>3</v>
      </c>
      <c r="Y499" s="6">
        <v>3</v>
      </c>
      <c r="Z499" s="6">
        <v>1</v>
      </c>
      <c r="AA499" s="6">
        <v>2</v>
      </c>
      <c r="AB499" s="6">
        <v>1</v>
      </c>
      <c r="AC499" s="6">
        <v>2</v>
      </c>
      <c r="AD499" s="6">
        <v>1</v>
      </c>
      <c r="AE499" s="6">
        <v>1</v>
      </c>
      <c r="AF499" s="6">
        <v>1</v>
      </c>
      <c r="AG499" s="6">
        <v>1</v>
      </c>
      <c r="AH499" s="6">
        <v>1</v>
      </c>
      <c r="AI499" s="6">
        <v>1</v>
      </c>
      <c r="AJ499" s="6">
        <v>4</v>
      </c>
      <c r="AK499" s="6">
        <v>4</v>
      </c>
      <c r="AL499" s="6">
        <v>4</v>
      </c>
      <c r="AM499" s="6">
        <v>4</v>
      </c>
      <c r="AN499" s="6">
        <v>3</v>
      </c>
      <c r="AO499" s="6">
        <v>3</v>
      </c>
      <c r="AP499" s="6">
        <v>3</v>
      </c>
      <c r="AQ499" s="6">
        <v>3</v>
      </c>
      <c r="AR499" s="6">
        <v>3</v>
      </c>
      <c r="AS499" s="6">
        <v>4</v>
      </c>
      <c r="AT499" s="6">
        <v>4</v>
      </c>
      <c r="AU499" s="6">
        <v>2</v>
      </c>
      <c r="AV499" s="6">
        <v>4</v>
      </c>
      <c r="AW499" s="6">
        <v>4</v>
      </c>
      <c r="AX499" s="6">
        <v>4</v>
      </c>
      <c r="AY499" s="6">
        <v>4</v>
      </c>
      <c r="AZ499" s="3">
        <f t="shared" si="421"/>
        <v>2.9000000000000004</v>
      </c>
      <c r="BA499" s="3">
        <f t="shared" si="422"/>
        <v>1.25</v>
      </c>
      <c r="BB499" s="3">
        <f t="shared" si="423"/>
        <v>1.5</v>
      </c>
      <c r="BC499" s="3">
        <f t="shared" si="424"/>
        <v>2.5</v>
      </c>
      <c r="BD499" s="3">
        <f t="shared" si="425"/>
        <v>1.5</v>
      </c>
      <c r="BE499" s="3">
        <f t="shared" si="426"/>
        <v>1</v>
      </c>
      <c r="BF499" s="3">
        <f t="shared" si="427"/>
        <v>3.5</v>
      </c>
      <c r="BG499" s="3">
        <f t="shared" si="428"/>
        <v>3.6666666666666665</v>
      </c>
      <c r="BH499" s="3">
        <f t="shared" si="429"/>
        <v>2.9000000000000004</v>
      </c>
      <c r="BI499" s="3">
        <f t="shared" si="430"/>
        <v>1.6</v>
      </c>
      <c r="BJ499" s="3">
        <f t="shared" si="431"/>
        <v>1.3636363636363635</v>
      </c>
      <c r="BK499" s="3">
        <f t="shared" si="432"/>
        <v>3.5659340659340657</v>
      </c>
      <c r="BL499" s="3">
        <f t="shared" si="433"/>
        <v>2.6245000000000003</v>
      </c>
      <c r="BO499" t="s">
        <v>641</v>
      </c>
      <c r="BP499" t="str">
        <f t="shared" si="434"/>
        <v>('i2023110600025','2022','in2023110400001','3'),</v>
      </c>
      <c r="BQ499" t="str">
        <f t="shared" si="435"/>
        <v>('i2023110600025','2022','in2023110400002','3'),</v>
      </c>
      <c r="BR499" t="str">
        <f t="shared" si="436"/>
        <v>('i2023110600025','2022','in2023110400003','3'),</v>
      </c>
      <c r="BS499" t="str">
        <f t="shared" si="437"/>
        <v>('i2023110600025','2022','in2023110400004','2'),</v>
      </c>
      <c r="BT499" t="str">
        <f t="shared" si="438"/>
        <v>('i2023110600025','2022','in2023110400005','3'),</v>
      </c>
      <c r="BU499" t="str">
        <f t="shared" si="439"/>
        <v>('i2023110600025','2022','in2023110400006','3'),</v>
      </c>
      <c r="BV499" t="str">
        <f t="shared" si="440"/>
        <v>('i2023110600025','2022','in2023110400007','3'),</v>
      </c>
      <c r="BW499" t="str">
        <f t="shared" si="441"/>
        <v>('i2023110600025','2022','in2023110400008','3'),</v>
      </c>
      <c r="BX499" t="str">
        <f t="shared" si="442"/>
        <v>('i2023110600025','2022','in2023110400009','3'),</v>
      </c>
      <c r="BY499" t="str">
        <f t="shared" si="443"/>
        <v>('i2023110600025','2022','in2023110400010','3'),</v>
      </c>
      <c r="BZ499" t="str">
        <f t="shared" si="444"/>
        <v>('i2023110600025','2022','in2023110400011','1'),</v>
      </c>
      <c r="CA499" t="str">
        <f t="shared" si="445"/>
        <v>('i2023110600025','2022','in2023110400012','1'),</v>
      </c>
      <c r="CB499" t="str">
        <f t="shared" si="446"/>
        <v>('i2023110600025','2022','in2023110400013','1'),</v>
      </c>
      <c r="CC499" t="str">
        <f t="shared" si="447"/>
        <v>('i2023110600025','2022','in2023110400014','2'),</v>
      </c>
      <c r="CD499" t="str">
        <f t="shared" si="448"/>
        <v>('i2023110600025','2022','in2023110400015','2'),</v>
      </c>
      <c r="CE499" t="str">
        <f t="shared" si="449"/>
        <v>('i2023110600025','2022','in2023110400016','1'),</v>
      </c>
      <c r="CF499" t="str">
        <f t="shared" si="450"/>
        <v>('i2023110600025','2022','in2023110400017','2'),</v>
      </c>
      <c r="CG499" t="str">
        <f t="shared" si="451"/>
        <v>('i2023110600025','2022','in2023110400018','1'),</v>
      </c>
      <c r="CH499" t="str">
        <f t="shared" si="452"/>
        <v>('i2023110600025','2022','in2023110400019','2'),</v>
      </c>
      <c r="CI499" t="str">
        <f t="shared" si="453"/>
        <v>('i2023110600025','2022','in2023110400020','3'),</v>
      </c>
      <c r="CJ499" t="str">
        <f t="shared" si="454"/>
        <v>('i2023110600025','2022','in2023110400021','3'),</v>
      </c>
      <c r="CK499" t="str">
        <f t="shared" si="455"/>
        <v>('i2023110600025','2022','in2023110400022','1'),</v>
      </c>
      <c r="CL499" t="str">
        <f t="shared" si="456"/>
        <v>('i2023110600025','2022','in2023110400023','2'),</v>
      </c>
      <c r="CM499" t="str">
        <f t="shared" si="457"/>
        <v>('i2023110600025','2022','in2023110400024','1'),</v>
      </c>
      <c r="CN499" t="str">
        <f t="shared" si="458"/>
        <v>('i2023110600025','2022','in2023110400025','2'),</v>
      </c>
      <c r="CO499" t="str">
        <f t="shared" si="459"/>
        <v>('i2023110600025','2022','in2023110400026','1'),</v>
      </c>
      <c r="CP499" t="str">
        <f t="shared" si="460"/>
        <v>('i2023110600025','2022','in2023110400027','1'),</v>
      </c>
      <c r="CQ499" t="str">
        <f t="shared" si="461"/>
        <v>('i2023110600025','2022','in2023110400028','1'),</v>
      </c>
      <c r="CR499" t="str">
        <f t="shared" si="462"/>
        <v>('i2023110600025','2022','in2023110400029','1'),</v>
      </c>
      <c r="CS499" t="str">
        <f t="shared" si="463"/>
        <v>('i2023110600025','2022','in2023110400030','1'),</v>
      </c>
      <c r="CT499" t="str">
        <f t="shared" si="464"/>
        <v>('i2023110600025','2022','in2023110400031','1'),</v>
      </c>
      <c r="CU499" t="str">
        <f t="shared" si="465"/>
        <v>('i2023110600025','2022','in2023110400032','4'),</v>
      </c>
      <c r="CV499" t="str">
        <f t="shared" si="466"/>
        <v>('i2023110600025','2022','in2023110400033','4'),</v>
      </c>
      <c r="CW499" t="str">
        <f t="shared" si="467"/>
        <v>('i2023110600025','2022','in2023110400034','4'),</v>
      </c>
      <c r="CX499" t="str">
        <f t="shared" si="468"/>
        <v>('i2023110600025','2022','in2023110400035','4'),</v>
      </c>
      <c r="CY499" t="str">
        <f t="shared" si="469"/>
        <v>('i2023110600025','2022','in2023110400036','3'),</v>
      </c>
      <c r="CZ499" t="str">
        <f t="shared" si="470"/>
        <v>('i2023110600025','2022','in2023110400037','3'),</v>
      </c>
      <c r="DA499" t="str">
        <f t="shared" si="471"/>
        <v>('i2023110600025','2022','in2023110400038','3'),</v>
      </c>
      <c r="DB499" t="str">
        <f t="shared" si="472"/>
        <v>('i2023110600025','2022','in2023110400039','3'),</v>
      </c>
      <c r="DC499" t="str">
        <f t="shared" si="473"/>
        <v>('i2023110600025','2022','in2023110400040','3'),</v>
      </c>
      <c r="DD499" t="str">
        <f t="shared" si="474"/>
        <v>('i2023110600025','2022','in2023110400041','4'),</v>
      </c>
      <c r="DE499" t="str">
        <f t="shared" si="475"/>
        <v>('i2023110600025','2022','in2023110400042','4'),</v>
      </c>
      <c r="DF499" t="str">
        <f t="shared" si="476"/>
        <v>('i2023110600025','2022','in2023110400043','2'),</v>
      </c>
      <c r="DG499" t="str">
        <f t="shared" si="477"/>
        <v>('i2023110600025','2022','in2023110400044','4'),</v>
      </c>
      <c r="DH499" t="str">
        <f t="shared" si="478"/>
        <v>('i2023110600025','2022','in2023110400045','4'),</v>
      </c>
      <c r="DI499" t="str">
        <f t="shared" si="479"/>
        <v>('i2023110600025','2022','in2023110400046','4'),</v>
      </c>
      <c r="DJ499" t="str">
        <f t="shared" si="480"/>
        <v>('i2023110600025','2022','in2023110400047','4');</v>
      </c>
    </row>
    <row r="500" spans="1:114" x14ac:dyDescent="0.25">
      <c r="A500" s="4" t="str">
        <f>INDEX('instansi pusat'!$B$2:$C$623,MATCH(C500,'instansi pusat'!$D$2:$D$623,0),2)</f>
        <v>i2023110600247</v>
      </c>
      <c r="B500" s="6">
        <v>6575</v>
      </c>
      <c r="C500" s="5" t="s">
        <v>580</v>
      </c>
      <c r="D500" s="6">
        <v>2022</v>
      </c>
      <c r="E500" s="6">
        <v>3</v>
      </c>
      <c r="F500" s="6">
        <v>2</v>
      </c>
      <c r="G500" s="6">
        <v>3</v>
      </c>
      <c r="H500" s="6">
        <v>2</v>
      </c>
      <c r="I500" s="6">
        <v>1</v>
      </c>
      <c r="J500" s="6">
        <v>2</v>
      </c>
      <c r="K500" s="6">
        <v>2</v>
      </c>
      <c r="L500" s="6">
        <v>2</v>
      </c>
      <c r="M500" s="6">
        <v>3</v>
      </c>
      <c r="N500" s="6">
        <v>3</v>
      </c>
      <c r="O500" s="6">
        <v>1</v>
      </c>
      <c r="P500" s="6">
        <v>1</v>
      </c>
      <c r="Q500" s="6">
        <v>1</v>
      </c>
      <c r="R500" s="6">
        <v>1</v>
      </c>
      <c r="S500" s="6">
        <v>1</v>
      </c>
      <c r="T500" s="6">
        <v>1</v>
      </c>
      <c r="U500" s="6">
        <v>2</v>
      </c>
      <c r="V500" s="6">
        <v>2</v>
      </c>
      <c r="W500" s="6">
        <v>2</v>
      </c>
      <c r="X500" s="6">
        <v>1</v>
      </c>
      <c r="Y500" s="6">
        <v>1</v>
      </c>
      <c r="Z500" s="6">
        <v>1</v>
      </c>
      <c r="AA500" s="6">
        <v>1</v>
      </c>
      <c r="AB500" s="6">
        <v>1</v>
      </c>
      <c r="AC500" s="6">
        <v>1</v>
      </c>
      <c r="AD500" s="6">
        <v>1</v>
      </c>
      <c r="AE500" s="6">
        <v>1</v>
      </c>
      <c r="AF500" s="6">
        <v>1</v>
      </c>
      <c r="AG500" s="6">
        <v>1</v>
      </c>
      <c r="AH500" s="6">
        <v>1</v>
      </c>
      <c r="AI500" s="6">
        <v>1</v>
      </c>
      <c r="AJ500" s="6">
        <v>3</v>
      </c>
      <c r="AK500" s="6">
        <v>4</v>
      </c>
      <c r="AL500" s="6">
        <v>4</v>
      </c>
      <c r="AM500" s="6">
        <v>4</v>
      </c>
      <c r="AN500" s="6">
        <v>3</v>
      </c>
      <c r="AO500" s="6">
        <v>1</v>
      </c>
      <c r="AP500" s="6">
        <v>4</v>
      </c>
      <c r="AQ500" s="6">
        <v>3</v>
      </c>
      <c r="AR500" s="6">
        <v>3</v>
      </c>
      <c r="AS500" s="6">
        <v>1</v>
      </c>
      <c r="AT500" s="6">
        <v>4</v>
      </c>
      <c r="AU500" s="6">
        <v>2</v>
      </c>
      <c r="AV500" s="6">
        <v>1</v>
      </c>
      <c r="AW500" s="6">
        <v>1</v>
      </c>
      <c r="AX500" s="6">
        <v>1</v>
      </c>
      <c r="AY500" s="6">
        <v>3</v>
      </c>
      <c r="AZ500" s="3">
        <f t="shared" si="421"/>
        <v>2.3000000000000003</v>
      </c>
      <c r="BA500" s="3">
        <f t="shared" si="422"/>
        <v>1</v>
      </c>
      <c r="BB500" s="3">
        <f t="shared" si="423"/>
        <v>1.5</v>
      </c>
      <c r="BC500" s="3">
        <f t="shared" si="424"/>
        <v>1.5</v>
      </c>
      <c r="BD500" s="3">
        <f t="shared" si="425"/>
        <v>1</v>
      </c>
      <c r="BE500" s="3">
        <f t="shared" si="426"/>
        <v>1</v>
      </c>
      <c r="BF500" s="3">
        <f t="shared" si="427"/>
        <v>3</v>
      </c>
      <c r="BG500" s="3">
        <f t="shared" si="428"/>
        <v>2</v>
      </c>
      <c r="BH500" s="3">
        <f t="shared" si="429"/>
        <v>2.3000000000000003</v>
      </c>
      <c r="BI500" s="3">
        <f t="shared" si="430"/>
        <v>1.3</v>
      </c>
      <c r="BJ500" s="3">
        <f t="shared" si="431"/>
        <v>1</v>
      </c>
      <c r="BK500" s="3">
        <f t="shared" si="432"/>
        <v>2.604395604395604</v>
      </c>
      <c r="BL500" s="3">
        <f t="shared" si="433"/>
        <v>1.974</v>
      </c>
      <c r="BO500" t="s">
        <v>641</v>
      </c>
      <c r="BP500" t="str">
        <f t="shared" si="434"/>
        <v>('i2023110600247','2022','in2023110400001','3'),</v>
      </c>
      <c r="BQ500" t="str">
        <f t="shared" si="435"/>
        <v>('i2023110600247','2022','in2023110400002','2'),</v>
      </c>
      <c r="BR500" t="str">
        <f t="shared" si="436"/>
        <v>('i2023110600247','2022','in2023110400003','3'),</v>
      </c>
      <c r="BS500" t="str">
        <f t="shared" si="437"/>
        <v>('i2023110600247','2022','in2023110400004','2'),</v>
      </c>
      <c r="BT500" t="str">
        <f t="shared" si="438"/>
        <v>('i2023110600247','2022','in2023110400005','1'),</v>
      </c>
      <c r="BU500" t="str">
        <f t="shared" si="439"/>
        <v>('i2023110600247','2022','in2023110400006','2'),</v>
      </c>
      <c r="BV500" t="str">
        <f t="shared" si="440"/>
        <v>('i2023110600247','2022','in2023110400007','2'),</v>
      </c>
      <c r="BW500" t="str">
        <f t="shared" si="441"/>
        <v>('i2023110600247','2022','in2023110400008','2'),</v>
      </c>
      <c r="BX500" t="str">
        <f t="shared" si="442"/>
        <v>('i2023110600247','2022','in2023110400009','3'),</v>
      </c>
      <c r="BY500" t="str">
        <f t="shared" si="443"/>
        <v>('i2023110600247','2022','in2023110400010','3'),</v>
      </c>
      <c r="BZ500" t="str">
        <f t="shared" si="444"/>
        <v>('i2023110600247','2022','in2023110400011','1'),</v>
      </c>
      <c r="CA500" t="str">
        <f t="shared" si="445"/>
        <v>('i2023110600247','2022','in2023110400012','1'),</v>
      </c>
      <c r="CB500" t="str">
        <f t="shared" si="446"/>
        <v>('i2023110600247','2022','in2023110400013','1'),</v>
      </c>
      <c r="CC500" t="str">
        <f t="shared" si="447"/>
        <v>('i2023110600247','2022','in2023110400014','1'),</v>
      </c>
      <c r="CD500" t="str">
        <f t="shared" si="448"/>
        <v>('i2023110600247','2022','in2023110400015','1'),</v>
      </c>
      <c r="CE500" t="str">
        <f t="shared" si="449"/>
        <v>('i2023110600247','2022','in2023110400016','1'),</v>
      </c>
      <c r="CF500" t="str">
        <f t="shared" si="450"/>
        <v>('i2023110600247','2022','in2023110400017','2'),</v>
      </c>
      <c r="CG500" t="str">
        <f t="shared" si="451"/>
        <v>('i2023110600247','2022','in2023110400018','2'),</v>
      </c>
      <c r="CH500" t="str">
        <f t="shared" si="452"/>
        <v>('i2023110600247','2022','in2023110400019','2'),</v>
      </c>
      <c r="CI500" t="str">
        <f t="shared" si="453"/>
        <v>('i2023110600247','2022','in2023110400020','1'),</v>
      </c>
      <c r="CJ500" t="str">
        <f t="shared" si="454"/>
        <v>('i2023110600247','2022','in2023110400021','1'),</v>
      </c>
      <c r="CK500" t="str">
        <f t="shared" si="455"/>
        <v>('i2023110600247','2022','in2023110400022','1'),</v>
      </c>
      <c r="CL500" t="str">
        <f t="shared" si="456"/>
        <v>('i2023110600247','2022','in2023110400023','1'),</v>
      </c>
      <c r="CM500" t="str">
        <f t="shared" si="457"/>
        <v>('i2023110600247','2022','in2023110400024','1'),</v>
      </c>
      <c r="CN500" t="str">
        <f t="shared" si="458"/>
        <v>('i2023110600247','2022','in2023110400025','1'),</v>
      </c>
      <c r="CO500" t="str">
        <f t="shared" si="459"/>
        <v>('i2023110600247','2022','in2023110400026','1'),</v>
      </c>
      <c r="CP500" t="str">
        <f t="shared" si="460"/>
        <v>('i2023110600247','2022','in2023110400027','1'),</v>
      </c>
      <c r="CQ500" t="str">
        <f t="shared" si="461"/>
        <v>('i2023110600247','2022','in2023110400028','1'),</v>
      </c>
      <c r="CR500" t="str">
        <f t="shared" si="462"/>
        <v>('i2023110600247','2022','in2023110400029','1'),</v>
      </c>
      <c r="CS500" t="str">
        <f t="shared" si="463"/>
        <v>('i2023110600247','2022','in2023110400030','1'),</v>
      </c>
      <c r="CT500" t="str">
        <f t="shared" si="464"/>
        <v>('i2023110600247','2022','in2023110400031','1'),</v>
      </c>
      <c r="CU500" t="str">
        <f t="shared" si="465"/>
        <v>('i2023110600247','2022','in2023110400032','3'),</v>
      </c>
      <c r="CV500" t="str">
        <f t="shared" si="466"/>
        <v>('i2023110600247','2022','in2023110400033','4'),</v>
      </c>
      <c r="CW500" t="str">
        <f t="shared" si="467"/>
        <v>('i2023110600247','2022','in2023110400034','4'),</v>
      </c>
      <c r="CX500" t="str">
        <f t="shared" si="468"/>
        <v>('i2023110600247','2022','in2023110400035','4'),</v>
      </c>
      <c r="CY500" t="str">
        <f t="shared" si="469"/>
        <v>('i2023110600247','2022','in2023110400036','3'),</v>
      </c>
      <c r="CZ500" t="str">
        <f t="shared" si="470"/>
        <v>('i2023110600247','2022','in2023110400037','1'),</v>
      </c>
      <c r="DA500" t="str">
        <f t="shared" si="471"/>
        <v>('i2023110600247','2022','in2023110400038','4'),</v>
      </c>
      <c r="DB500" t="str">
        <f t="shared" si="472"/>
        <v>('i2023110600247','2022','in2023110400039','3'),</v>
      </c>
      <c r="DC500" t="str">
        <f t="shared" si="473"/>
        <v>('i2023110600247','2022','in2023110400040','3'),</v>
      </c>
      <c r="DD500" t="str">
        <f t="shared" si="474"/>
        <v>('i2023110600247','2022','in2023110400041','1'),</v>
      </c>
      <c r="DE500" t="str">
        <f t="shared" si="475"/>
        <v>('i2023110600247','2022','in2023110400042','4'),</v>
      </c>
      <c r="DF500" t="str">
        <f t="shared" si="476"/>
        <v>('i2023110600247','2022','in2023110400043','2'),</v>
      </c>
      <c r="DG500" t="str">
        <f t="shared" si="477"/>
        <v>('i2023110600247','2022','in2023110400044','1'),</v>
      </c>
      <c r="DH500" t="str">
        <f t="shared" si="478"/>
        <v>('i2023110600247','2022','in2023110400045','1'),</v>
      </c>
      <c r="DI500" t="str">
        <f t="shared" si="479"/>
        <v>('i2023110600247','2022','in2023110400046','1'),</v>
      </c>
      <c r="DJ500" t="str">
        <f t="shared" si="480"/>
        <v>('i2023110600247','2022','in2023110400047','3');</v>
      </c>
    </row>
    <row r="501" spans="1:114" x14ac:dyDescent="0.25">
      <c r="A501" s="4" t="str">
        <f>INDEX('instansi pusat'!$B$2:$C$623,MATCH(C501,'instansi pusat'!$D$2:$D$623,0),2)</f>
        <v>i2023110600346</v>
      </c>
      <c r="B501" s="6">
        <v>5171</v>
      </c>
      <c r="C501" s="5" t="s">
        <v>553</v>
      </c>
      <c r="D501" s="6">
        <v>2022</v>
      </c>
      <c r="E501" s="6">
        <v>1</v>
      </c>
      <c r="F501" s="6">
        <v>1</v>
      </c>
      <c r="G501" s="6">
        <v>1</v>
      </c>
      <c r="H501" s="6">
        <v>1</v>
      </c>
      <c r="I501" s="6">
        <v>2</v>
      </c>
      <c r="J501" s="6">
        <v>2</v>
      </c>
      <c r="K501" s="6">
        <v>1</v>
      </c>
      <c r="L501" s="6">
        <v>1</v>
      </c>
      <c r="M501" s="6">
        <v>1</v>
      </c>
      <c r="N501" s="6">
        <v>1</v>
      </c>
      <c r="O501" s="6">
        <v>1</v>
      </c>
      <c r="P501" s="6">
        <v>1</v>
      </c>
      <c r="Q501" s="6">
        <v>1</v>
      </c>
      <c r="R501" s="6">
        <v>1</v>
      </c>
      <c r="S501" s="6">
        <v>1</v>
      </c>
      <c r="T501" s="6">
        <v>1</v>
      </c>
      <c r="U501" s="6">
        <v>1</v>
      </c>
      <c r="V501" s="6">
        <v>1</v>
      </c>
      <c r="W501" s="6">
        <v>1</v>
      </c>
      <c r="X501" s="6">
        <v>1</v>
      </c>
      <c r="Y501" s="6">
        <v>1</v>
      </c>
      <c r="Z501" s="6">
        <v>1</v>
      </c>
      <c r="AA501" s="6">
        <v>1</v>
      </c>
      <c r="AB501" s="6">
        <v>1</v>
      </c>
      <c r="AC501" s="6">
        <v>1</v>
      </c>
      <c r="AD501" s="6">
        <v>1</v>
      </c>
      <c r="AE501" s="6">
        <v>1</v>
      </c>
      <c r="AF501" s="6">
        <v>1</v>
      </c>
      <c r="AG501" s="6">
        <v>1</v>
      </c>
      <c r="AH501" s="6">
        <v>1</v>
      </c>
      <c r="AI501" s="6">
        <v>1</v>
      </c>
      <c r="AJ501" s="6">
        <v>4</v>
      </c>
      <c r="AK501" s="6">
        <v>4</v>
      </c>
      <c r="AL501" s="6">
        <v>4</v>
      </c>
      <c r="AM501" s="6">
        <v>4</v>
      </c>
      <c r="AN501" s="6">
        <v>3</v>
      </c>
      <c r="AO501" s="6">
        <v>1</v>
      </c>
      <c r="AP501" s="6">
        <v>3</v>
      </c>
      <c r="AQ501" s="6">
        <v>1</v>
      </c>
      <c r="AR501" s="6">
        <v>1</v>
      </c>
      <c r="AS501" s="6">
        <v>1</v>
      </c>
      <c r="AT501" s="6">
        <v>2</v>
      </c>
      <c r="AU501" s="6">
        <v>2</v>
      </c>
      <c r="AV501" s="6">
        <v>2</v>
      </c>
      <c r="AW501" s="6">
        <v>1</v>
      </c>
      <c r="AX501" s="6">
        <v>1</v>
      </c>
      <c r="AY501" s="6">
        <v>2</v>
      </c>
      <c r="AZ501" s="3">
        <f t="shared" si="421"/>
        <v>1.2000000000000002</v>
      </c>
      <c r="BA501" s="3">
        <f t="shared" si="422"/>
        <v>1</v>
      </c>
      <c r="BB501" s="3">
        <f t="shared" si="423"/>
        <v>1</v>
      </c>
      <c r="BC501" s="3">
        <f t="shared" si="424"/>
        <v>1</v>
      </c>
      <c r="BD501" s="3">
        <f t="shared" si="425"/>
        <v>1</v>
      </c>
      <c r="BE501" s="3">
        <f t="shared" si="426"/>
        <v>1</v>
      </c>
      <c r="BF501" s="3">
        <f t="shared" si="427"/>
        <v>2.6</v>
      </c>
      <c r="BG501" s="3">
        <f t="shared" si="428"/>
        <v>1.6666666666666665</v>
      </c>
      <c r="BH501" s="3">
        <f t="shared" si="429"/>
        <v>1.2000000000000002</v>
      </c>
      <c r="BI501" s="3">
        <f t="shared" si="430"/>
        <v>1</v>
      </c>
      <c r="BJ501" s="3">
        <f t="shared" si="431"/>
        <v>1</v>
      </c>
      <c r="BK501" s="3">
        <f t="shared" si="432"/>
        <v>2.2307692307692308</v>
      </c>
      <c r="BL501" s="3">
        <f t="shared" si="433"/>
        <v>1.5860000000000003</v>
      </c>
      <c r="BO501" t="s">
        <v>641</v>
      </c>
      <c r="BP501" t="str">
        <f t="shared" si="434"/>
        <v>('i2023110600346','2022','in2023110400001','1'),</v>
      </c>
      <c r="BQ501" t="str">
        <f t="shared" si="435"/>
        <v>('i2023110600346','2022','in2023110400002','1'),</v>
      </c>
      <c r="BR501" t="str">
        <f t="shared" si="436"/>
        <v>('i2023110600346','2022','in2023110400003','1'),</v>
      </c>
      <c r="BS501" t="str">
        <f t="shared" si="437"/>
        <v>('i2023110600346','2022','in2023110400004','1'),</v>
      </c>
      <c r="BT501" t="str">
        <f t="shared" si="438"/>
        <v>('i2023110600346','2022','in2023110400005','2'),</v>
      </c>
      <c r="BU501" t="str">
        <f t="shared" si="439"/>
        <v>('i2023110600346','2022','in2023110400006','2'),</v>
      </c>
      <c r="BV501" t="str">
        <f t="shared" si="440"/>
        <v>('i2023110600346','2022','in2023110400007','1'),</v>
      </c>
      <c r="BW501" t="str">
        <f t="shared" si="441"/>
        <v>('i2023110600346','2022','in2023110400008','1'),</v>
      </c>
      <c r="BX501" t="str">
        <f t="shared" si="442"/>
        <v>('i2023110600346','2022','in2023110400009','1'),</v>
      </c>
      <c r="BY501" t="str">
        <f t="shared" si="443"/>
        <v>('i2023110600346','2022','in2023110400010','1'),</v>
      </c>
      <c r="BZ501" t="str">
        <f t="shared" si="444"/>
        <v>('i2023110600346','2022','in2023110400011','1'),</v>
      </c>
      <c r="CA501" t="str">
        <f t="shared" si="445"/>
        <v>('i2023110600346','2022','in2023110400012','1'),</v>
      </c>
      <c r="CB501" t="str">
        <f t="shared" si="446"/>
        <v>('i2023110600346','2022','in2023110400013','1'),</v>
      </c>
      <c r="CC501" t="str">
        <f t="shared" si="447"/>
        <v>('i2023110600346','2022','in2023110400014','1'),</v>
      </c>
      <c r="CD501" t="str">
        <f t="shared" si="448"/>
        <v>('i2023110600346','2022','in2023110400015','1'),</v>
      </c>
      <c r="CE501" t="str">
        <f t="shared" si="449"/>
        <v>('i2023110600346','2022','in2023110400016','1'),</v>
      </c>
      <c r="CF501" t="str">
        <f t="shared" si="450"/>
        <v>('i2023110600346','2022','in2023110400017','1'),</v>
      </c>
      <c r="CG501" t="str">
        <f t="shared" si="451"/>
        <v>('i2023110600346','2022','in2023110400018','1'),</v>
      </c>
      <c r="CH501" t="str">
        <f t="shared" si="452"/>
        <v>('i2023110600346','2022','in2023110400019','1'),</v>
      </c>
      <c r="CI501" t="str">
        <f t="shared" si="453"/>
        <v>('i2023110600346','2022','in2023110400020','1'),</v>
      </c>
      <c r="CJ501" t="str">
        <f t="shared" si="454"/>
        <v>('i2023110600346','2022','in2023110400021','1'),</v>
      </c>
      <c r="CK501" t="str">
        <f t="shared" si="455"/>
        <v>('i2023110600346','2022','in2023110400022','1'),</v>
      </c>
      <c r="CL501" t="str">
        <f t="shared" si="456"/>
        <v>('i2023110600346','2022','in2023110400023','1'),</v>
      </c>
      <c r="CM501" t="str">
        <f t="shared" si="457"/>
        <v>('i2023110600346','2022','in2023110400024','1'),</v>
      </c>
      <c r="CN501" t="str">
        <f t="shared" si="458"/>
        <v>('i2023110600346','2022','in2023110400025','1'),</v>
      </c>
      <c r="CO501" t="str">
        <f t="shared" si="459"/>
        <v>('i2023110600346','2022','in2023110400026','1'),</v>
      </c>
      <c r="CP501" t="str">
        <f t="shared" si="460"/>
        <v>('i2023110600346','2022','in2023110400027','1'),</v>
      </c>
      <c r="CQ501" t="str">
        <f t="shared" si="461"/>
        <v>('i2023110600346','2022','in2023110400028','1'),</v>
      </c>
      <c r="CR501" t="str">
        <f t="shared" si="462"/>
        <v>('i2023110600346','2022','in2023110400029','1'),</v>
      </c>
      <c r="CS501" t="str">
        <f t="shared" si="463"/>
        <v>('i2023110600346','2022','in2023110400030','1'),</v>
      </c>
      <c r="CT501" t="str">
        <f t="shared" si="464"/>
        <v>('i2023110600346','2022','in2023110400031','1'),</v>
      </c>
      <c r="CU501" t="str">
        <f t="shared" si="465"/>
        <v>('i2023110600346','2022','in2023110400032','4'),</v>
      </c>
      <c r="CV501" t="str">
        <f t="shared" si="466"/>
        <v>('i2023110600346','2022','in2023110400033','4'),</v>
      </c>
      <c r="CW501" t="str">
        <f t="shared" si="467"/>
        <v>('i2023110600346','2022','in2023110400034','4'),</v>
      </c>
      <c r="CX501" t="str">
        <f t="shared" si="468"/>
        <v>('i2023110600346','2022','in2023110400035','4'),</v>
      </c>
      <c r="CY501" t="str">
        <f t="shared" si="469"/>
        <v>('i2023110600346','2022','in2023110400036','3'),</v>
      </c>
      <c r="CZ501" t="str">
        <f t="shared" si="470"/>
        <v>('i2023110600346','2022','in2023110400037','1'),</v>
      </c>
      <c r="DA501" t="str">
        <f t="shared" si="471"/>
        <v>('i2023110600346','2022','in2023110400038','3'),</v>
      </c>
      <c r="DB501" t="str">
        <f t="shared" si="472"/>
        <v>('i2023110600346','2022','in2023110400039','1'),</v>
      </c>
      <c r="DC501" t="str">
        <f t="shared" si="473"/>
        <v>('i2023110600346','2022','in2023110400040','1'),</v>
      </c>
      <c r="DD501" t="str">
        <f t="shared" si="474"/>
        <v>('i2023110600346','2022','in2023110400041','1'),</v>
      </c>
      <c r="DE501" t="str">
        <f t="shared" si="475"/>
        <v>('i2023110600346','2022','in2023110400042','2'),</v>
      </c>
      <c r="DF501" t="str">
        <f t="shared" si="476"/>
        <v>('i2023110600346','2022','in2023110400043','2'),</v>
      </c>
      <c r="DG501" t="str">
        <f t="shared" si="477"/>
        <v>('i2023110600346','2022','in2023110400044','2'),</v>
      </c>
      <c r="DH501" t="str">
        <f t="shared" si="478"/>
        <v>('i2023110600346','2022','in2023110400045','1'),</v>
      </c>
      <c r="DI501" t="str">
        <f t="shared" si="479"/>
        <v>('i2023110600346','2022','in2023110400046','1'),</v>
      </c>
      <c r="DJ501" t="str">
        <f t="shared" si="480"/>
        <v>('i2023110600346','2022','in2023110400047','2');</v>
      </c>
    </row>
    <row r="502" spans="1:114" x14ac:dyDescent="0.25">
      <c r="A502" s="4" t="str">
        <f>INDEX('instansi pusat'!$B$2:$C$623,MATCH(C502,'instansi pusat'!$D$2:$D$623,0),2)</f>
        <v>i2023110600409</v>
      </c>
      <c r="B502" s="6">
        <v>6472</v>
      </c>
      <c r="C502" s="5" t="s">
        <v>572</v>
      </c>
      <c r="D502" s="6">
        <v>2022</v>
      </c>
      <c r="E502" s="6">
        <v>1</v>
      </c>
      <c r="F502" s="6">
        <v>1</v>
      </c>
      <c r="G502" s="6">
        <v>3</v>
      </c>
      <c r="H502" s="6">
        <v>3</v>
      </c>
      <c r="I502" s="6">
        <v>3</v>
      </c>
      <c r="J502" s="6">
        <v>3</v>
      </c>
      <c r="K502" s="6">
        <v>1</v>
      </c>
      <c r="L502" s="6">
        <v>2</v>
      </c>
      <c r="M502" s="6">
        <v>2</v>
      </c>
      <c r="N502" s="6">
        <v>4</v>
      </c>
      <c r="O502" s="6">
        <v>3</v>
      </c>
      <c r="P502" s="6">
        <v>2</v>
      </c>
      <c r="Q502" s="6">
        <v>5</v>
      </c>
      <c r="R502" s="6">
        <v>2</v>
      </c>
      <c r="S502" s="6">
        <v>5</v>
      </c>
      <c r="T502" s="6">
        <v>4</v>
      </c>
      <c r="U502" s="6">
        <v>3</v>
      </c>
      <c r="V502" s="6">
        <v>2</v>
      </c>
      <c r="W502" s="6">
        <v>3</v>
      </c>
      <c r="X502" s="6">
        <v>1</v>
      </c>
      <c r="Y502" s="6">
        <v>1</v>
      </c>
      <c r="Z502" s="6">
        <v>1</v>
      </c>
      <c r="AA502" s="6">
        <v>1</v>
      </c>
      <c r="AB502" s="6">
        <v>1</v>
      </c>
      <c r="AC502" s="6">
        <v>1</v>
      </c>
      <c r="AD502" s="6">
        <v>1</v>
      </c>
      <c r="AE502" s="6">
        <v>1</v>
      </c>
      <c r="AF502" s="6">
        <v>1</v>
      </c>
      <c r="AG502" s="6">
        <v>1</v>
      </c>
      <c r="AH502" s="6">
        <v>1</v>
      </c>
      <c r="AI502" s="6">
        <v>1</v>
      </c>
      <c r="AJ502" s="6">
        <v>4</v>
      </c>
      <c r="AK502" s="6">
        <v>4</v>
      </c>
      <c r="AL502" s="6">
        <v>4</v>
      </c>
      <c r="AM502" s="6">
        <v>3</v>
      </c>
      <c r="AN502" s="6">
        <v>4</v>
      </c>
      <c r="AO502" s="6">
        <v>4</v>
      </c>
      <c r="AP502" s="6">
        <v>3</v>
      </c>
      <c r="AQ502" s="6">
        <v>2</v>
      </c>
      <c r="AR502" s="6">
        <v>3</v>
      </c>
      <c r="AS502" s="6">
        <v>4</v>
      </c>
      <c r="AT502" s="6">
        <v>4</v>
      </c>
      <c r="AU502" s="6">
        <v>4</v>
      </c>
      <c r="AV502" s="6">
        <v>2</v>
      </c>
      <c r="AW502" s="6">
        <v>4</v>
      </c>
      <c r="AX502" s="6">
        <v>4</v>
      </c>
      <c r="AY502" s="6">
        <v>4</v>
      </c>
      <c r="AZ502" s="3">
        <f t="shared" si="421"/>
        <v>2.3000000000000003</v>
      </c>
      <c r="BA502" s="3">
        <f t="shared" si="422"/>
        <v>3</v>
      </c>
      <c r="BB502" s="3">
        <f t="shared" si="423"/>
        <v>3.5</v>
      </c>
      <c r="BC502" s="3">
        <f t="shared" si="424"/>
        <v>2</v>
      </c>
      <c r="BD502" s="3">
        <f t="shared" si="425"/>
        <v>1</v>
      </c>
      <c r="BE502" s="3">
        <f t="shared" si="426"/>
        <v>1</v>
      </c>
      <c r="BF502" s="3">
        <f t="shared" si="427"/>
        <v>3.5</v>
      </c>
      <c r="BG502" s="3">
        <f t="shared" si="428"/>
        <v>3.6666666666666665</v>
      </c>
      <c r="BH502" s="3">
        <f t="shared" si="429"/>
        <v>2.3000000000000003</v>
      </c>
      <c r="BI502" s="3">
        <f t="shared" si="430"/>
        <v>3.0000000000000004</v>
      </c>
      <c r="BJ502" s="3">
        <f t="shared" si="431"/>
        <v>1</v>
      </c>
      <c r="BK502" s="3">
        <f t="shared" si="432"/>
        <v>3.5659340659340657</v>
      </c>
      <c r="BL502" s="3">
        <f t="shared" si="433"/>
        <v>2.8365</v>
      </c>
      <c r="BO502" t="s">
        <v>641</v>
      </c>
      <c r="BP502" t="str">
        <f t="shared" si="434"/>
        <v>('i2023110600409','2022','in2023110400001','1'),</v>
      </c>
      <c r="BQ502" t="str">
        <f t="shared" si="435"/>
        <v>('i2023110600409','2022','in2023110400002','1'),</v>
      </c>
      <c r="BR502" t="str">
        <f t="shared" si="436"/>
        <v>('i2023110600409','2022','in2023110400003','3'),</v>
      </c>
      <c r="BS502" t="str">
        <f t="shared" si="437"/>
        <v>('i2023110600409','2022','in2023110400004','3'),</v>
      </c>
      <c r="BT502" t="str">
        <f t="shared" si="438"/>
        <v>('i2023110600409','2022','in2023110400005','3'),</v>
      </c>
      <c r="BU502" t="str">
        <f t="shared" si="439"/>
        <v>('i2023110600409','2022','in2023110400006','3'),</v>
      </c>
      <c r="BV502" t="str">
        <f t="shared" si="440"/>
        <v>('i2023110600409','2022','in2023110400007','1'),</v>
      </c>
      <c r="BW502" t="str">
        <f t="shared" si="441"/>
        <v>('i2023110600409','2022','in2023110400008','2'),</v>
      </c>
      <c r="BX502" t="str">
        <f t="shared" si="442"/>
        <v>('i2023110600409','2022','in2023110400009','2'),</v>
      </c>
      <c r="BY502" t="str">
        <f t="shared" si="443"/>
        <v>('i2023110600409','2022','in2023110400010','4'),</v>
      </c>
      <c r="BZ502" t="str">
        <f t="shared" si="444"/>
        <v>('i2023110600409','2022','in2023110400011','3'),</v>
      </c>
      <c r="CA502" t="str">
        <f t="shared" si="445"/>
        <v>('i2023110600409','2022','in2023110400012','2'),</v>
      </c>
      <c r="CB502" t="str">
        <f t="shared" si="446"/>
        <v>('i2023110600409','2022','in2023110400013','5'),</v>
      </c>
      <c r="CC502" t="str">
        <f t="shared" si="447"/>
        <v>('i2023110600409','2022','in2023110400014','2'),</v>
      </c>
      <c r="CD502" t="str">
        <f t="shared" si="448"/>
        <v>('i2023110600409','2022','in2023110400015','5'),</v>
      </c>
      <c r="CE502" t="str">
        <f t="shared" si="449"/>
        <v>('i2023110600409','2022','in2023110400016','4'),</v>
      </c>
      <c r="CF502" t="str">
        <f t="shared" si="450"/>
        <v>('i2023110600409','2022','in2023110400017','3'),</v>
      </c>
      <c r="CG502" t="str">
        <f t="shared" si="451"/>
        <v>('i2023110600409','2022','in2023110400018','2'),</v>
      </c>
      <c r="CH502" t="str">
        <f t="shared" si="452"/>
        <v>('i2023110600409','2022','in2023110400019','3'),</v>
      </c>
      <c r="CI502" t="str">
        <f t="shared" si="453"/>
        <v>('i2023110600409','2022','in2023110400020','1'),</v>
      </c>
      <c r="CJ502" t="str">
        <f t="shared" si="454"/>
        <v>('i2023110600409','2022','in2023110400021','1'),</v>
      </c>
      <c r="CK502" t="str">
        <f t="shared" si="455"/>
        <v>('i2023110600409','2022','in2023110400022','1'),</v>
      </c>
      <c r="CL502" t="str">
        <f t="shared" si="456"/>
        <v>('i2023110600409','2022','in2023110400023','1'),</v>
      </c>
      <c r="CM502" t="str">
        <f t="shared" si="457"/>
        <v>('i2023110600409','2022','in2023110400024','1'),</v>
      </c>
      <c r="CN502" t="str">
        <f t="shared" si="458"/>
        <v>('i2023110600409','2022','in2023110400025','1'),</v>
      </c>
      <c r="CO502" t="str">
        <f t="shared" si="459"/>
        <v>('i2023110600409','2022','in2023110400026','1'),</v>
      </c>
      <c r="CP502" t="str">
        <f t="shared" si="460"/>
        <v>('i2023110600409','2022','in2023110400027','1'),</v>
      </c>
      <c r="CQ502" t="str">
        <f t="shared" si="461"/>
        <v>('i2023110600409','2022','in2023110400028','1'),</v>
      </c>
      <c r="CR502" t="str">
        <f t="shared" si="462"/>
        <v>('i2023110600409','2022','in2023110400029','1'),</v>
      </c>
      <c r="CS502" t="str">
        <f t="shared" si="463"/>
        <v>('i2023110600409','2022','in2023110400030','1'),</v>
      </c>
      <c r="CT502" t="str">
        <f t="shared" si="464"/>
        <v>('i2023110600409','2022','in2023110400031','1'),</v>
      </c>
      <c r="CU502" t="str">
        <f t="shared" si="465"/>
        <v>('i2023110600409','2022','in2023110400032','4'),</v>
      </c>
      <c r="CV502" t="str">
        <f t="shared" si="466"/>
        <v>('i2023110600409','2022','in2023110400033','4'),</v>
      </c>
      <c r="CW502" t="str">
        <f t="shared" si="467"/>
        <v>('i2023110600409','2022','in2023110400034','4'),</v>
      </c>
      <c r="CX502" t="str">
        <f t="shared" si="468"/>
        <v>('i2023110600409','2022','in2023110400035','3'),</v>
      </c>
      <c r="CY502" t="str">
        <f t="shared" si="469"/>
        <v>('i2023110600409','2022','in2023110400036','4'),</v>
      </c>
      <c r="CZ502" t="str">
        <f t="shared" si="470"/>
        <v>('i2023110600409','2022','in2023110400037','4'),</v>
      </c>
      <c r="DA502" t="str">
        <f t="shared" si="471"/>
        <v>('i2023110600409','2022','in2023110400038','3'),</v>
      </c>
      <c r="DB502" t="str">
        <f t="shared" si="472"/>
        <v>('i2023110600409','2022','in2023110400039','2'),</v>
      </c>
      <c r="DC502" t="str">
        <f t="shared" si="473"/>
        <v>('i2023110600409','2022','in2023110400040','3'),</v>
      </c>
      <c r="DD502" t="str">
        <f t="shared" si="474"/>
        <v>('i2023110600409','2022','in2023110400041','4'),</v>
      </c>
      <c r="DE502" t="str">
        <f t="shared" si="475"/>
        <v>('i2023110600409','2022','in2023110400042','4'),</v>
      </c>
      <c r="DF502" t="str">
        <f t="shared" si="476"/>
        <v>('i2023110600409','2022','in2023110400043','4'),</v>
      </c>
      <c r="DG502" t="str">
        <f t="shared" si="477"/>
        <v>('i2023110600409','2022','in2023110400044','2'),</v>
      </c>
      <c r="DH502" t="str">
        <f t="shared" si="478"/>
        <v>('i2023110600409','2022','in2023110400045','4'),</v>
      </c>
      <c r="DI502" t="str">
        <f t="shared" si="479"/>
        <v>('i2023110600409','2022','in2023110400046','4'),</v>
      </c>
      <c r="DJ502" t="str">
        <f t="shared" si="480"/>
        <v>('i2023110600409','2022','in2023110400047','4');</v>
      </c>
    </row>
    <row r="503" spans="1:114" x14ac:dyDescent="0.25">
      <c r="A503" s="4" t="str">
        <f>INDEX('instansi pusat'!$B$2:$C$623,MATCH(C503,'instansi pusat'!$D$2:$D$623,0),2)</f>
        <v>i2023110600263</v>
      </c>
      <c r="B503" s="6">
        <v>6971</v>
      </c>
      <c r="C503" s="5" t="s">
        <v>589</v>
      </c>
      <c r="D503" s="6">
        <v>2022</v>
      </c>
      <c r="E503" s="6">
        <v>1</v>
      </c>
      <c r="F503" s="6">
        <v>1</v>
      </c>
      <c r="G503" s="6">
        <v>4</v>
      </c>
      <c r="H503" s="6">
        <v>1</v>
      </c>
      <c r="I503" s="6">
        <v>3</v>
      </c>
      <c r="J503" s="6">
        <v>1</v>
      </c>
      <c r="K503" s="6">
        <v>1</v>
      </c>
      <c r="L503" s="6">
        <v>2</v>
      </c>
      <c r="M503" s="6">
        <v>1</v>
      </c>
      <c r="N503" s="6">
        <v>4</v>
      </c>
      <c r="O503" s="6">
        <v>1</v>
      </c>
      <c r="P503" s="6">
        <v>3</v>
      </c>
      <c r="Q503" s="6">
        <v>2</v>
      </c>
      <c r="R503" s="6">
        <v>1</v>
      </c>
      <c r="S503" s="6">
        <v>1</v>
      </c>
      <c r="T503" s="6">
        <v>1</v>
      </c>
      <c r="U503" s="6">
        <v>3</v>
      </c>
      <c r="V503" s="6">
        <v>1</v>
      </c>
      <c r="W503" s="6">
        <v>1</v>
      </c>
      <c r="X503" s="6">
        <v>1</v>
      </c>
      <c r="Y503" s="6">
        <v>1</v>
      </c>
      <c r="Z503" s="6">
        <v>1</v>
      </c>
      <c r="AA503" s="6">
        <v>2</v>
      </c>
      <c r="AB503" s="6">
        <v>1</v>
      </c>
      <c r="AC503" s="6">
        <v>2</v>
      </c>
      <c r="AD503" s="6">
        <v>1</v>
      </c>
      <c r="AE503" s="6">
        <v>1</v>
      </c>
      <c r="AF503" s="6">
        <v>3</v>
      </c>
      <c r="AG503" s="6">
        <v>1</v>
      </c>
      <c r="AH503" s="6">
        <v>1</v>
      </c>
      <c r="AI503" s="6">
        <v>1</v>
      </c>
      <c r="AJ503" s="6">
        <v>4</v>
      </c>
      <c r="AK503" s="6">
        <v>4</v>
      </c>
      <c r="AL503" s="6">
        <v>4</v>
      </c>
      <c r="AM503" s="6">
        <v>4</v>
      </c>
      <c r="AN503" s="6">
        <v>4</v>
      </c>
      <c r="AO503" s="6">
        <v>4</v>
      </c>
      <c r="AP503" s="6">
        <v>3</v>
      </c>
      <c r="AQ503" s="6">
        <v>3</v>
      </c>
      <c r="AR503" s="6">
        <v>3</v>
      </c>
      <c r="AS503" s="6">
        <v>3</v>
      </c>
      <c r="AT503" s="6">
        <v>4</v>
      </c>
      <c r="AU503" s="6">
        <v>4</v>
      </c>
      <c r="AV503" s="6">
        <v>4</v>
      </c>
      <c r="AW503" s="6">
        <v>4</v>
      </c>
      <c r="AX503" s="6">
        <v>3</v>
      </c>
      <c r="AY503" s="6">
        <v>1</v>
      </c>
      <c r="AZ503" s="3">
        <f t="shared" si="421"/>
        <v>1.9000000000000001</v>
      </c>
      <c r="BA503" s="3">
        <f t="shared" si="422"/>
        <v>1.75</v>
      </c>
      <c r="BB503" s="3">
        <f t="shared" si="423"/>
        <v>1.5</v>
      </c>
      <c r="BC503" s="3">
        <f t="shared" si="424"/>
        <v>1</v>
      </c>
      <c r="BD503" s="3">
        <f t="shared" si="425"/>
        <v>1.5</v>
      </c>
      <c r="BE503" s="3">
        <f t="shared" si="426"/>
        <v>1</v>
      </c>
      <c r="BF503" s="3">
        <f t="shared" si="427"/>
        <v>3.6</v>
      </c>
      <c r="BG503" s="3">
        <f t="shared" si="428"/>
        <v>3.333333333333333</v>
      </c>
      <c r="BH503" s="3">
        <f t="shared" si="429"/>
        <v>1.9000000000000001</v>
      </c>
      <c r="BI503" s="3">
        <f t="shared" si="430"/>
        <v>1.5000000000000002</v>
      </c>
      <c r="BJ503" s="3">
        <f t="shared" si="431"/>
        <v>1.3636363636363635</v>
      </c>
      <c r="BK503" s="3">
        <f t="shared" si="432"/>
        <v>3.4945054945054941</v>
      </c>
      <c r="BL503" s="3">
        <f t="shared" si="433"/>
        <v>2.4369999999999998</v>
      </c>
      <c r="BO503" t="s">
        <v>641</v>
      </c>
      <c r="BP503" t="str">
        <f t="shared" si="434"/>
        <v>('i2023110600263','2022','in2023110400001','1'),</v>
      </c>
      <c r="BQ503" t="str">
        <f t="shared" si="435"/>
        <v>('i2023110600263','2022','in2023110400002','1'),</v>
      </c>
      <c r="BR503" t="str">
        <f t="shared" si="436"/>
        <v>('i2023110600263','2022','in2023110400003','4'),</v>
      </c>
      <c r="BS503" t="str">
        <f t="shared" si="437"/>
        <v>('i2023110600263','2022','in2023110400004','1'),</v>
      </c>
      <c r="BT503" t="str">
        <f t="shared" si="438"/>
        <v>('i2023110600263','2022','in2023110400005','3'),</v>
      </c>
      <c r="BU503" t="str">
        <f t="shared" si="439"/>
        <v>('i2023110600263','2022','in2023110400006','1'),</v>
      </c>
      <c r="BV503" t="str">
        <f t="shared" si="440"/>
        <v>('i2023110600263','2022','in2023110400007','1'),</v>
      </c>
      <c r="BW503" t="str">
        <f t="shared" si="441"/>
        <v>('i2023110600263','2022','in2023110400008','2'),</v>
      </c>
      <c r="BX503" t="str">
        <f t="shared" si="442"/>
        <v>('i2023110600263','2022','in2023110400009','1'),</v>
      </c>
      <c r="BY503" t="str">
        <f t="shared" si="443"/>
        <v>('i2023110600263','2022','in2023110400010','4'),</v>
      </c>
      <c r="BZ503" t="str">
        <f t="shared" si="444"/>
        <v>('i2023110600263','2022','in2023110400011','1'),</v>
      </c>
      <c r="CA503" t="str">
        <f t="shared" si="445"/>
        <v>('i2023110600263','2022','in2023110400012','3'),</v>
      </c>
      <c r="CB503" t="str">
        <f t="shared" si="446"/>
        <v>('i2023110600263','2022','in2023110400013','2'),</v>
      </c>
      <c r="CC503" t="str">
        <f t="shared" si="447"/>
        <v>('i2023110600263','2022','in2023110400014','1'),</v>
      </c>
      <c r="CD503" t="str">
        <f t="shared" si="448"/>
        <v>('i2023110600263','2022','in2023110400015','1'),</v>
      </c>
      <c r="CE503" t="str">
        <f t="shared" si="449"/>
        <v>('i2023110600263','2022','in2023110400016','1'),</v>
      </c>
      <c r="CF503" t="str">
        <f t="shared" si="450"/>
        <v>('i2023110600263','2022','in2023110400017','3'),</v>
      </c>
      <c r="CG503" t="str">
        <f t="shared" si="451"/>
        <v>('i2023110600263','2022','in2023110400018','1'),</v>
      </c>
      <c r="CH503" t="str">
        <f t="shared" si="452"/>
        <v>('i2023110600263','2022','in2023110400019','1'),</v>
      </c>
      <c r="CI503" t="str">
        <f t="shared" si="453"/>
        <v>('i2023110600263','2022','in2023110400020','1'),</v>
      </c>
      <c r="CJ503" t="str">
        <f t="shared" si="454"/>
        <v>('i2023110600263','2022','in2023110400021','1'),</v>
      </c>
      <c r="CK503" t="str">
        <f t="shared" si="455"/>
        <v>('i2023110600263','2022','in2023110400022','1'),</v>
      </c>
      <c r="CL503" t="str">
        <f t="shared" si="456"/>
        <v>('i2023110600263','2022','in2023110400023','2'),</v>
      </c>
      <c r="CM503" t="str">
        <f t="shared" si="457"/>
        <v>('i2023110600263','2022','in2023110400024','1'),</v>
      </c>
      <c r="CN503" t="str">
        <f t="shared" si="458"/>
        <v>('i2023110600263','2022','in2023110400025','2'),</v>
      </c>
      <c r="CO503" t="str">
        <f t="shared" si="459"/>
        <v>('i2023110600263','2022','in2023110400026','1'),</v>
      </c>
      <c r="CP503" t="str">
        <f t="shared" si="460"/>
        <v>('i2023110600263','2022','in2023110400027','1'),</v>
      </c>
      <c r="CQ503" t="str">
        <f t="shared" si="461"/>
        <v>('i2023110600263','2022','in2023110400028','3'),</v>
      </c>
      <c r="CR503" t="str">
        <f t="shared" si="462"/>
        <v>('i2023110600263','2022','in2023110400029','1'),</v>
      </c>
      <c r="CS503" t="str">
        <f t="shared" si="463"/>
        <v>('i2023110600263','2022','in2023110400030','1'),</v>
      </c>
      <c r="CT503" t="str">
        <f t="shared" si="464"/>
        <v>('i2023110600263','2022','in2023110400031','1'),</v>
      </c>
      <c r="CU503" t="str">
        <f t="shared" si="465"/>
        <v>('i2023110600263','2022','in2023110400032','4'),</v>
      </c>
      <c r="CV503" t="str">
        <f t="shared" si="466"/>
        <v>('i2023110600263','2022','in2023110400033','4'),</v>
      </c>
      <c r="CW503" t="str">
        <f t="shared" si="467"/>
        <v>('i2023110600263','2022','in2023110400034','4'),</v>
      </c>
      <c r="CX503" t="str">
        <f t="shared" si="468"/>
        <v>('i2023110600263','2022','in2023110400035','4'),</v>
      </c>
      <c r="CY503" t="str">
        <f t="shared" si="469"/>
        <v>('i2023110600263','2022','in2023110400036','4'),</v>
      </c>
      <c r="CZ503" t="str">
        <f t="shared" si="470"/>
        <v>('i2023110600263','2022','in2023110400037','4'),</v>
      </c>
      <c r="DA503" t="str">
        <f t="shared" si="471"/>
        <v>('i2023110600263','2022','in2023110400038','3'),</v>
      </c>
      <c r="DB503" t="str">
        <f t="shared" si="472"/>
        <v>('i2023110600263','2022','in2023110400039','3'),</v>
      </c>
      <c r="DC503" t="str">
        <f t="shared" si="473"/>
        <v>('i2023110600263','2022','in2023110400040','3'),</v>
      </c>
      <c r="DD503" t="str">
        <f t="shared" si="474"/>
        <v>('i2023110600263','2022','in2023110400041','3'),</v>
      </c>
      <c r="DE503" t="str">
        <f t="shared" si="475"/>
        <v>('i2023110600263','2022','in2023110400042','4'),</v>
      </c>
      <c r="DF503" t="str">
        <f t="shared" si="476"/>
        <v>('i2023110600263','2022','in2023110400043','4'),</v>
      </c>
      <c r="DG503" t="str">
        <f t="shared" si="477"/>
        <v>('i2023110600263','2022','in2023110400044','4'),</v>
      </c>
      <c r="DH503" t="str">
        <f t="shared" si="478"/>
        <v>('i2023110600263','2022','in2023110400045','4'),</v>
      </c>
      <c r="DI503" t="str">
        <f t="shared" si="479"/>
        <v>('i2023110600263','2022','in2023110400046','3'),</v>
      </c>
      <c r="DJ503" t="str">
        <f t="shared" si="480"/>
        <v>('i2023110600263','2022','in2023110400047','1');</v>
      </c>
    </row>
    <row r="504" spans="1:114" x14ac:dyDescent="0.25">
      <c r="A504" s="4" t="str">
        <f>INDEX('instansi pusat'!$B$2:$C$623,MATCH(C504,'instansi pusat'!$D$2:$D$623,0),2)</f>
        <v>i2023110600156</v>
      </c>
      <c r="B504" s="6">
        <v>5473</v>
      </c>
      <c r="C504" s="5" t="s">
        <v>621</v>
      </c>
      <c r="D504" s="6">
        <v>2022</v>
      </c>
      <c r="E504" s="6">
        <v>2</v>
      </c>
      <c r="F504" s="6">
        <v>3</v>
      </c>
      <c r="G504" s="6">
        <v>3</v>
      </c>
      <c r="H504" s="6">
        <v>1</v>
      </c>
      <c r="I504" s="6">
        <v>4</v>
      </c>
      <c r="J504" s="6">
        <v>5</v>
      </c>
      <c r="K504" s="6">
        <v>3</v>
      </c>
      <c r="L504" s="6">
        <v>4</v>
      </c>
      <c r="M504" s="6">
        <v>5</v>
      </c>
      <c r="N504" s="6">
        <v>5</v>
      </c>
      <c r="O504" s="6">
        <v>2</v>
      </c>
      <c r="P504" s="6">
        <v>3</v>
      </c>
      <c r="Q504" s="6">
        <v>2</v>
      </c>
      <c r="R504" s="6">
        <v>2</v>
      </c>
      <c r="S504" s="6">
        <v>2</v>
      </c>
      <c r="T504" s="6">
        <v>3</v>
      </c>
      <c r="U504" s="6">
        <v>3</v>
      </c>
      <c r="V504" s="6">
        <v>2</v>
      </c>
      <c r="W504" s="6">
        <v>2</v>
      </c>
      <c r="X504" s="6">
        <v>3</v>
      </c>
      <c r="Y504" s="6">
        <v>1</v>
      </c>
      <c r="Z504" s="6">
        <v>1</v>
      </c>
      <c r="AA504" s="6">
        <v>1</v>
      </c>
      <c r="AB504" s="6">
        <v>1</v>
      </c>
      <c r="AC504" s="6">
        <v>1</v>
      </c>
      <c r="AD504" s="6">
        <v>1</v>
      </c>
      <c r="AE504" s="6">
        <v>1</v>
      </c>
      <c r="AF504" s="6">
        <v>1</v>
      </c>
      <c r="AG504" s="6">
        <v>1</v>
      </c>
      <c r="AH504" s="6">
        <v>1</v>
      </c>
      <c r="AI504" s="6">
        <v>1</v>
      </c>
      <c r="AJ504" s="6">
        <v>4</v>
      </c>
      <c r="AK504" s="6">
        <v>4</v>
      </c>
      <c r="AL504" s="6">
        <v>4</v>
      </c>
      <c r="AM504" s="6">
        <v>4</v>
      </c>
      <c r="AN504" s="6">
        <v>4</v>
      </c>
      <c r="AO504" s="6">
        <v>3</v>
      </c>
      <c r="AP504" s="6">
        <v>3</v>
      </c>
      <c r="AQ504" s="6">
        <v>4</v>
      </c>
      <c r="AR504" s="6">
        <v>1</v>
      </c>
      <c r="AS504" s="6">
        <v>4</v>
      </c>
      <c r="AT504" s="6">
        <v>3</v>
      </c>
      <c r="AU504" s="6">
        <v>2</v>
      </c>
      <c r="AV504" s="6">
        <v>4</v>
      </c>
      <c r="AW504" s="6">
        <v>4</v>
      </c>
      <c r="AX504" s="6">
        <v>4</v>
      </c>
      <c r="AY504" s="6">
        <v>5</v>
      </c>
      <c r="AZ504" s="3">
        <f t="shared" si="421"/>
        <v>3.5</v>
      </c>
      <c r="BA504" s="3">
        <f t="shared" si="422"/>
        <v>2.25</v>
      </c>
      <c r="BB504" s="3">
        <f t="shared" si="423"/>
        <v>2.5</v>
      </c>
      <c r="BC504" s="3">
        <f t="shared" si="424"/>
        <v>2.5</v>
      </c>
      <c r="BD504" s="3">
        <f t="shared" si="425"/>
        <v>1</v>
      </c>
      <c r="BE504" s="3">
        <f t="shared" si="426"/>
        <v>1</v>
      </c>
      <c r="BF504" s="3">
        <f t="shared" si="427"/>
        <v>3.5</v>
      </c>
      <c r="BG504" s="3">
        <f t="shared" si="428"/>
        <v>3.6666666666666665</v>
      </c>
      <c r="BH504" s="3">
        <f t="shared" si="429"/>
        <v>3.5</v>
      </c>
      <c r="BI504" s="3">
        <f t="shared" si="430"/>
        <v>2.4</v>
      </c>
      <c r="BJ504" s="3">
        <f t="shared" si="431"/>
        <v>1</v>
      </c>
      <c r="BK504" s="3">
        <f t="shared" si="432"/>
        <v>3.5659340659340657</v>
      </c>
      <c r="BL504" s="3">
        <f t="shared" si="433"/>
        <v>2.8425000000000002</v>
      </c>
      <c r="BO504" t="s">
        <v>641</v>
      </c>
      <c r="BP504" t="str">
        <f t="shared" si="434"/>
        <v>('i2023110600156','2022','in2023110400001','2'),</v>
      </c>
      <c r="BQ504" t="str">
        <f t="shared" si="435"/>
        <v>('i2023110600156','2022','in2023110400002','3'),</v>
      </c>
      <c r="BR504" t="str">
        <f t="shared" si="436"/>
        <v>('i2023110600156','2022','in2023110400003','3'),</v>
      </c>
      <c r="BS504" t="str">
        <f t="shared" si="437"/>
        <v>('i2023110600156','2022','in2023110400004','1'),</v>
      </c>
      <c r="BT504" t="str">
        <f t="shared" si="438"/>
        <v>('i2023110600156','2022','in2023110400005','4'),</v>
      </c>
      <c r="BU504" t="str">
        <f t="shared" si="439"/>
        <v>('i2023110600156','2022','in2023110400006','5'),</v>
      </c>
      <c r="BV504" t="str">
        <f t="shared" si="440"/>
        <v>('i2023110600156','2022','in2023110400007','3'),</v>
      </c>
      <c r="BW504" t="str">
        <f t="shared" si="441"/>
        <v>('i2023110600156','2022','in2023110400008','4'),</v>
      </c>
      <c r="BX504" t="str">
        <f t="shared" si="442"/>
        <v>('i2023110600156','2022','in2023110400009','5'),</v>
      </c>
      <c r="BY504" t="str">
        <f t="shared" si="443"/>
        <v>('i2023110600156','2022','in2023110400010','5'),</v>
      </c>
      <c r="BZ504" t="str">
        <f t="shared" si="444"/>
        <v>('i2023110600156','2022','in2023110400011','2'),</v>
      </c>
      <c r="CA504" t="str">
        <f t="shared" si="445"/>
        <v>('i2023110600156','2022','in2023110400012','3'),</v>
      </c>
      <c r="CB504" t="str">
        <f t="shared" si="446"/>
        <v>('i2023110600156','2022','in2023110400013','2'),</v>
      </c>
      <c r="CC504" t="str">
        <f t="shared" si="447"/>
        <v>('i2023110600156','2022','in2023110400014','2'),</v>
      </c>
      <c r="CD504" t="str">
        <f t="shared" si="448"/>
        <v>('i2023110600156','2022','in2023110400015','2'),</v>
      </c>
      <c r="CE504" t="str">
        <f t="shared" si="449"/>
        <v>('i2023110600156','2022','in2023110400016','3'),</v>
      </c>
      <c r="CF504" t="str">
        <f t="shared" si="450"/>
        <v>('i2023110600156','2022','in2023110400017','3'),</v>
      </c>
      <c r="CG504" t="str">
        <f t="shared" si="451"/>
        <v>('i2023110600156','2022','in2023110400018','2'),</v>
      </c>
      <c r="CH504" t="str">
        <f t="shared" si="452"/>
        <v>('i2023110600156','2022','in2023110400019','2'),</v>
      </c>
      <c r="CI504" t="str">
        <f t="shared" si="453"/>
        <v>('i2023110600156','2022','in2023110400020','3'),</v>
      </c>
      <c r="CJ504" t="str">
        <f t="shared" si="454"/>
        <v>('i2023110600156','2022','in2023110400021','1'),</v>
      </c>
      <c r="CK504" t="str">
        <f t="shared" si="455"/>
        <v>('i2023110600156','2022','in2023110400022','1'),</v>
      </c>
      <c r="CL504" t="str">
        <f t="shared" si="456"/>
        <v>('i2023110600156','2022','in2023110400023','1'),</v>
      </c>
      <c r="CM504" t="str">
        <f t="shared" si="457"/>
        <v>('i2023110600156','2022','in2023110400024','1'),</v>
      </c>
      <c r="CN504" t="str">
        <f t="shared" si="458"/>
        <v>('i2023110600156','2022','in2023110400025','1'),</v>
      </c>
      <c r="CO504" t="str">
        <f t="shared" si="459"/>
        <v>('i2023110600156','2022','in2023110400026','1'),</v>
      </c>
      <c r="CP504" t="str">
        <f t="shared" si="460"/>
        <v>('i2023110600156','2022','in2023110400027','1'),</v>
      </c>
      <c r="CQ504" t="str">
        <f t="shared" si="461"/>
        <v>('i2023110600156','2022','in2023110400028','1'),</v>
      </c>
      <c r="CR504" t="str">
        <f t="shared" si="462"/>
        <v>('i2023110600156','2022','in2023110400029','1'),</v>
      </c>
      <c r="CS504" t="str">
        <f t="shared" si="463"/>
        <v>('i2023110600156','2022','in2023110400030','1'),</v>
      </c>
      <c r="CT504" t="str">
        <f t="shared" si="464"/>
        <v>('i2023110600156','2022','in2023110400031','1'),</v>
      </c>
      <c r="CU504" t="str">
        <f t="shared" si="465"/>
        <v>('i2023110600156','2022','in2023110400032','4'),</v>
      </c>
      <c r="CV504" t="str">
        <f t="shared" si="466"/>
        <v>('i2023110600156','2022','in2023110400033','4'),</v>
      </c>
      <c r="CW504" t="str">
        <f t="shared" si="467"/>
        <v>('i2023110600156','2022','in2023110400034','4'),</v>
      </c>
      <c r="CX504" t="str">
        <f t="shared" si="468"/>
        <v>('i2023110600156','2022','in2023110400035','4'),</v>
      </c>
      <c r="CY504" t="str">
        <f t="shared" si="469"/>
        <v>('i2023110600156','2022','in2023110400036','4'),</v>
      </c>
      <c r="CZ504" t="str">
        <f t="shared" si="470"/>
        <v>('i2023110600156','2022','in2023110400037','3'),</v>
      </c>
      <c r="DA504" t="str">
        <f t="shared" si="471"/>
        <v>('i2023110600156','2022','in2023110400038','3'),</v>
      </c>
      <c r="DB504" t="str">
        <f t="shared" si="472"/>
        <v>('i2023110600156','2022','in2023110400039','4'),</v>
      </c>
      <c r="DC504" t="str">
        <f t="shared" si="473"/>
        <v>('i2023110600156','2022','in2023110400040','1'),</v>
      </c>
      <c r="DD504" t="str">
        <f t="shared" si="474"/>
        <v>('i2023110600156','2022','in2023110400041','4'),</v>
      </c>
      <c r="DE504" t="str">
        <f t="shared" si="475"/>
        <v>('i2023110600156','2022','in2023110400042','3'),</v>
      </c>
      <c r="DF504" t="str">
        <f t="shared" si="476"/>
        <v>('i2023110600156','2022','in2023110400043','2'),</v>
      </c>
      <c r="DG504" t="str">
        <f t="shared" si="477"/>
        <v>('i2023110600156','2022','in2023110400044','4'),</v>
      </c>
      <c r="DH504" t="str">
        <f t="shared" si="478"/>
        <v>('i2023110600156','2022','in2023110400045','4'),</v>
      </c>
      <c r="DI504" t="str">
        <f t="shared" si="479"/>
        <v>('i2023110600156','2022','in2023110400046','4'),</v>
      </c>
      <c r="DJ504" t="str">
        <f t="shared" si="480"/>
        <v>('i2023110600156','2022','in2023110400047','5');</v>
      </c>
    </row>
    <row r="505" spans="1:114" x14ac:dyDescent="0.25">
      <c r="A505" s="4" t="str">
        <f>INDEX('instansi pusat'!$B$2:$C$623,MATCH(C505,'instansi pusat'!$D$2:$D$623,0),2)</f>
        <v>i2023110600049</v>
      </c>
      <c r="B505" s="6">
        <v>6471</v>
      </c>
      <c r="C505" s="5" t="s">
        <v>571</v>
      </c>
      <c r="D505" s="6">
        <v>2022</v>
      </c>
      <c r="E505" s="6">
        <v>5</v>
      </c>
      <c r="F505" s="6">
        <v>5</v>
      </c>
      <c r="G505" s="6">
        <v>5</v>
      </c>
      <c r="H505" s="6">
        <v>5</v>
      </c>
      <c r="I505" s="6">
        <v>5</v>
      </c>
      <c r="J505" s="6">
        <v>5</v>
      </c>
      <c r="K505" s="6">
        <v>5</v>
      </c>
      <c r="L505" s="6">
        <v>5</v>
      </c>
      <c r="M505" s="6">
        <v>5</v>
      </c>
      <c r="N505" s="6">
        <v>5</v>
      </c>
      <c r="O505" s="6">
        <v>2</v>
      </c>
      <c r="P505" s="6">
        <v>2</v>
      </c>
      <c r="Q505" s="6">
        <v>3</v>
      </c>
      <c r="R505" s="6">
        <v>3</v>
      </c>
      <c r="S505" s="6">
        <v>4</v>
      </c>
      <c r="T505" s="6">
        <v>4</v>
      </c>
      <c r="U505" s="6">
        <v>3</v>
      </c>
      <c r="V505" s="6">
        <v>3</v>
      </c>
      <c r="W505" s="6">
        <v>5</v>
      </c>
      <c r="X505" s="6">
        <v>4</v>
      </c>
      <c r="Y505" s="6">
        <v>4</v>
      </c>
      <c r="Z505" s="6">
        <v>3</v>
      </c>
      <c r="AA505" s="6">
        <v>4</v>
      </c>
      <c r="AB505" s="6">
        <v>2</v>
      </c>
      <c r="AC505" s="6">
        <v>3</v>
      </c>
      <c r="AD505" s="6">
        <v>1</v>
      </c>
      <c r="AE505" s="6">
        <v>1</v>
      </c>
      <c r="AF505" s="6">
        <v>4</v>
      </c>
      <c r="AG505" s="6">
        <v>2</v>
      </c>
      <c r="AH505" s="6">
        <v>2</v>
      </c>
      <c r="AI505" s="6">
        <v>3</v>
      </c>
      <c r="AJ505" s="6">
        <v>5</v>
      </c>
      <c r="AK505" s="6">
        <v>4</v>
      </c>
      <c r="AL505" s="6">
        <v>5</v>
      </c>
      <c r="AM505" s="6">
        <v>4</v>
      </c>
      <c r="AN505" s="6">
        <v>4</v>
      </c>
      <c r="AO505" s="6">
        <v>4</v>
      </c>
      <c r="AP505" s="6">
        <v>2</v>
      </c>
      <c r="AQ505" s="6">
        <v>2</v>
      </c>
      <c r="AR505" s="6">
        <v>3</v>
      </c>
      <c r="AS505" s="6">
        <v>3</v>
      </c>
      <c r="AT505" s="6">
        <v>2</v>
      </c>
      <c r="AU505" s="6">
        <v>4</v>
      </c>
      <c r="AV505" s="6">
        <v>3</v>
      </c>
      <c r="AW505" s="6">
        <v>4</v>
      </c>
      <c r="AX505" s="6">
        <v>1</v>
      </c>
      <c r="AY505" s="6">
        <v>2</v>
      </c>
      <c r="AZ505" s="3">
        <f t="shared" si="421"/>
        <v>5</v>
      </c>
      <c r="BA505" s="3">
        <f t="shared" si="422"/>
        <v>2.5</v>
      </c>
      <c r="BB505" s="3">
        <f t="shared" si="423"/>
        <v>3.5</v>
      </c>
      <c r="BC505" s="3">
        <f t="shared" si="424"/>
        <v>4.5</v>
      </c>
      <c r="BD505" s="3">
        <f t="shared" si="425"/>
        <v>2.75</v>
      </c>
      <c r="BE505" s="3">
        <f t="shared" si="426"/>
        <v>2.333333333333333</v>
      </c>
      <c r="BF505" s="3">
        <f t="shared" si="427"/>
        <v>3.6</v>
      </c>
      <c r="BG505" s="3">
        <f t="shared" si="428"/>
        <v>2.6666666666666665</v>
      </c>
      <c r="BH505" s="3">
        <f t="shared" si="429"/>
        <v>5</v>
      </c>
      <c r="BI505" s="3">
        <f t="shared" si="430"/>
        <v>3.3000000000000003</v>
      </c>
      <c r="BJ505" s="3">
        <f t="shared" si="431"/>
        <v>2.6363636363636362</v>
      </c>
      <c r="BK505" s="3">
        <f t="shared" si="432"/>
        <v>3.2307692307692304</v>
      </c>
      <c r="BL505" s="3">
        <f t="shared" si="433"/>
        <v>3.38</v>
      </c>
      <c r="BO505" t="s">
        <v>641</v>
      </c>
      <c r="BP505" t="str">
        <f t="shared" si="434"/>
        <v>('i2023110600049','2022','in2023110400001','5'),</v>
      </c>
      <c r="BQ505" t="str">
        <f t="shared" si="435"/>
        <v>('i2023110600049','2022','in2023110400002','5'),</v>
      </c>
      <c r="BR505" t="str">
        <f t="shared" si="436"/>
        <v>('i2023110600049','2022','in2023110400003','5'),</v>
      </c>
      <c r="BS505" t="str">
        <f t="shared" si="437"/>
        <v>('i2023110600049','2022','in2023110400004','5'),</v>
      </c>
      <c r="BT505" t="str">
        <f t="shared" si="438"/>
        <v>('i2023110600049','2022','in2023110400005','5'),</v>
      </c>
      <c r="BU505" t="str">
        <f t="shared" si="439"/>
        <v>('i2023110600049','2022','in2023110400006','5'),</v>
      </c>
      <c r="BV505" t="str">
        <f t="shared" si="440"/>
        <v>('i2023110600049','2022','in2023110400007','5'),</v>
      </c>
      <c r="BW505" t="str">
        <f t="shared" si="441"/>
        <v>('i2023110600049','2022','in2023110400008','5'),</v>
      </c>
      <c r="BX505" t="str">
        <f t="shared" si="442"/>
        <v>('i2023110600049','2022','in2023110400009','5'),</v>
      </c>
      <c r="BY505" t="str">
        <f t="shared" si="443"/>
        <v>('i2023110600049','2022','in2023110400010','5'),</v>
      </c>
      <c r="BZ505" t="str">
        <f t="shared" si="444"/>
        <v>('i2023110600049','2022','in2023110400011','2'),</v>
      </c>
      <c r="CA505" t="str">
        <f t="shared" si="445"/>
        <v>('i2023110600049','2022','in2023110400012','2'),</v>
      </c>
      <c r="CB505" t="str">
        <f t="shared" si="446"/>
        <v>('i2023110600049','2022','in2023110400013','3'),</v>
      </c>
      <c r="CC505" t="str">
        <f t="shared" si="447"/>
        <v>('i2023110600049','2022','in2023110400014','3'),</v>
      </c>
      <c r="CD505" t="str">
        <f t="shared" si="448"/>
        <v>('i2023110600049','2022','in2023110400015','4'),</v>
      </c>
      <c r="CE505" t="str">
        <f t="shared" si="449"/>
        <v>('i2023110600049','2022','in2023110400016','4'),</v>
      </c>
      <c r="CF505" t="str">
        <f t="shared" si="450"/>
        <v>('i2023110600049','2022','in2023110400017','3'),</v>
      </c>
      <c r="CG505" t="str">
        <f t="shared" si="451"/>
        <v>('i2023110600049','2022','in2023110400018','3'),</v>
      </c>
      <c r="CH505" t="str">
        <f t="shared" si="452"/>
        <v>('i2023110600049','2022','in2023110400019','5'),</v>
      </c>
      <c r="CI505" t="str">
        <f t="shared" si="453"/>
        <v>('i2023110600049','2022','in2023110400020','4'),</v>
      </c>
      <c r="CJ505" t="str">
        <f t="shared" si="454"/>
        <v>('i2023110600049','2022','in2023110400021','4'),</v>
      </c>
      <c r="CK505" t="str">
        <f t="shared" si="455"/>
        <v>('i2023110600049','2022','in2023110400022','3'),</v>
      </c>
      <c r="CL505" t="str">
        <f t="shared" si="456"/>
        <v>('i2023110600049','2022','in2023110400023','4'),</v>
      </c>
      <c r="CM505" t="str">
        <f t="shared" si="457"/>
        <v>('i2023110600049','2022','in2023110400024','2'),</v>
      </c>
      <c r="CN505" t="str">
        <f t="shared" si="458"/>
        <v>('i2023110600049','2022','in2023110400025','3'),</v>
      </c>
      <c r="CO505" t="str">
        <f t="shared" si="459"/>
        <v>('i2023110600049','2022','in2023110400026','1'),</v>
      </c>
      <c r="CP505" t="str">
        <f t="shared" si="460"/>
        <v>('i2023110600049','2022','in2023110400027','1'),</v>
      </c>
      <c r="CQ505" t="str">
        <f t="shared" si="461"/>
        <v>('i2023110600049','2022','in2023110400028','4'),</v>
      </c>
      <c r="CR505" t="str">
        <f t="shared" si="462"/>
        <v>('i2023110600049','2022','in2023110400029','2'),</v>
      </c>
      <c r="CS505" t="str">
        <f t="shared" si="463"/>
        <v>('i2023110600049','2022','in2023110400030','2'),</v>
      </c>
      <c r="CT505" t="str">
        <f t="shared" si="464"/>
        <v>('i2023110600049','2022','in2023110400031','3'),</v>
      </c>
      <c r="CU505" t="str">
        <f t="shared" si="465"/>
        <v>('i2023110600049','2022','in2023110400032','5'),</v>
      </c>
      <c r="CV505" t="str">
        <f t="shared" si="466"/>
        <v>('i2023110600049','2022','in2023110400033','4'),</v>
      </c>
      <c r="CW505" t="str">
        <f t="shared" si="467"/>
        <v>('i2023110600049','2022','in2023110400034','5'),</v>
      </c>
      <c r="CX505" t="str">
        <f t="shared" si="468"/>
        <v>('i2023110600049','2022','in2023110400035','4'),</v>
      </c>
      <c r="CY505" t="str">
        <f t="shared" si="469"/>
        <v>('i2023110600049','2022','in2023110400036','4'),</v>
      </c>
      <c r="CZ505" t="str">
        <f t="shared" si="470"/>
        <v>('i2023110600049','2022','in2023110400037','4'),</v>
      </c>
      <c r="DA505" t="str">
        <f t="shared" si="471"/>
        <v>('i2023110600049','2022','in2023110400038','2'),</v>
      </c>
      <c r="DB505" t="str">
        <f t="shared" si="472"/>
        <v>('i2023110600049','2022','in2023110400039','2'),</v>
      </c>
      <c r="DC505" t="str">
        <f t="shared" si="473"/>
        <v>('i2023110600049','2022','in2023110400040','3'),</v>
      </c>
      <c r="DD505" t="str">
        <f t="shared" si="474"/>
        <v>('i2023110600049','2022','in2023110400041','3'),</v>
      </c>
      <c r="DE505" t="str">
        <f t="shared" si="475"/>
        <v>('i2023110600049','2022','in2023110400042','2'),</v>
      </c>
      <c r="DF505" t="str">
        <f t="shared" si="476"/>
        <v>('i2023110600049','2022','in2023110400043','4'),</v>
      </c>
      <c r="DG505" t="str">
        <f t="shared" si="477"/>
        <v>('i2023110600049','2022','in2023110400044','3'),</v>
      </c>
      <c r="DH505" t="str">
        <f t="shared" si="478"/>
        <v>('i2023110600049','2022','in2023110400045','4'),</v>
      </c>
      <c r="DI505" t="str">
        <f t="shared" si="479"/>
        <v>('i2023110600049','2022','in2023110400046','1'),</v>
      </c>
      <c r="DJ505" t="str">
        <f t="shared" si="480"/>
        <v>('i2023110600049','2022','in2023110400047','2');</v>
      </c>
    </row>
    <row r="506" spans="1:114" x14ac:dyDescent="0.25">
      <c r="A506" s="4" t="str">
        <f>INDEX('instansi pusat'!$B$2:$C$623,MATCH(C506,'instansi pusat'!$D$2:$D$623,0),2)</f>
        <v>i2023110600208</v>
      </c>
      <c r="B506" s="6">
        <v>6273</v>
      </c>
      <c r="C506" s="5" t="s">
        <v>560</v>
      </c>
      <c r="D506" s="6">
        <v>2022</v>
      </c>
      <c r="E506" s="6">
        <v>1</v>
      </c>
      <c r="F506" s="6">
        <v>1</v>
      </c>
      <c r="G506" s="6">
        <v>3</v>
      </c>
      <c r="H506" s="6">
        <v>2</v>
      </c>
      <c r="I506" s="6">
        <v>3</v>
      </c>
      <c r="J506" s="6">
        <v>2</v>
      </c>
      <c r="K506" s="6">
        <v>3</v>
      </c>
      <c r="L506" s="6">
        <v>2</v>
      </c>
      <c r="M506" s="6">
        <v>2</v>
      </c>
      <c r="N506" s="6">
        <v>3</v>
      </c>
      <c r="O506" s="6">
        <v>1</v>
      </c>
      <c r="P506" s="6">
        <v>2</v>
      </c>
      <c r="Q506" s="6">
        <v>1</v>
      </c>
      <c r="R506" s="6">
        <v>2</v>
      </c>
      <c r="S506" s="6">
        <v>2</v>
      </c>
      <c r="T506" s="6">
        <v>2</v>
      </c>
      <c r="U506" s="6">
        <v>2</v>
      </c>
      <c r="V506" s="6">
        <v>2</v>
      </c>
      <c r="W506" s="6">
        <v>3</v>
      </c>
      <c r="X506" s="6">
        <v>2</v>
      </c>
      <c r="Y506" s="6">
        <v>1</v>
      </c>
      <c r="Z506" s="6">
        <v>1</v>
      </c>
      <c r="AA506" s="6">
        <v>1</v>
      </c>
      <c r="AB506" s="6">
        <v>1</v>
      </c>
      <c r="AC506" s="6">
        <v>1</v>
      </c>
      <c r="AD506" s="6">
        <v>1</v>
      </c>
      <c r="AE506" s="6">
        <v>1</v>
      </c>
      <c r="AF506" s="6">
        <v>1</v>
      </c>
      <c r="AG506" s="6">
        <v>1</v>
      </c>
      <c r="AH506" s="6">
        <v>1</v>
      </c>
      <c r="AI506" s="6">
        <v>1</v>
      </c>
      <c r="AJ506" s="6">
        <v>4</v>
      </c>
      <c r="AK506" s="6">
        <v>4</v>
      </c>
      <c r="AL506" s="6">
        <v>4</v>
      </c>
      <c r="AM506" s="6">
        <v>4</v>
      </c>
      <c r="AN506" s="6">
        <v>3</v>
      </c>
      <c r="AO506" s="6">
        <v>4</v>
      </c>
      <c r="AP506" s="6">
        <v>3</v>
      </c>
      <c r="AQ506" s="6">
        <v>3</v>
      </c>
      <c r="AR506" s="6">
        <v>3</v>
      </c>
      <c r="AS506" s="6">
        <v>2</v>
      </c>
      <c r="AT506" s="6">
        <v>4</v>
      </c>
      <c r="AU506" s="6">
        <v>3</v>
      </c>
      <c r="AV506" s="6">
        <v>4</v>
      </c>
      <c r="AW506" s="6">
        <v>4</v>
      </c>
      <c r="AX506" s="6">
        <v>3</v>
      </c>
      <c r="AY506" s="6">
        <v>3</v>
      </c>
      <c r="AZ506" s="3">
        <f t="shared" si="421"/>
        <v>2.2000000000000002</v>
      </c>
      <c r="BA506" s="3">
        <f t="shared" si="422"/>
        <v>1.5</v>
      </c>
      <c r="BB506" s="3">
        <f t="shared" si="423"/>
        <v>2</v>
      </c>
      <c r="BC506" s="3">
        <f t="shared" si="424"/>
        <v>2.5</v>
      </c>
      <c r="BD506" s="3">
        <f t="shared" si="425"/>
        <v>1</v>
      </c>
      <c r="BE506" s="3">
        <f t="shared" si="426"/>
        <v>1</v>
      </c>
      <c r="BF506" s="3">
        <f t="shared" si="427"/>
        <v>3.4000000000000004</v>
      </c>
      <c r="BG506" s="3">
        <f t="shared" si="428"/>
        <v>3.5</v>
      </c>
      <c r="BH506" s="3">
        <f t="shared" si="429"/>
        <v>2.2000000000000002</v>
      </c>
      <c r="BI506" s="3">
        <f t="shared" si="430"/>
        <v>1.9000000000000001</v>
      </c>
      <c r="BJ506" s="3">
        <f t="shared" si="431"/>
        <v>1</v>
      </c>
      <c r="BK506" s="3">
        <f t="shared" si="432"/>
        <v>3.4395604395604398</v>
      </c>
      <c r="BL506" s="3">
        <f t="shared" si="433"/>
        <v>2.4910000000000005</v>
      </c>
      <c r="BO506" t="s">
        <v>641</v>
      </c>
      <c r="BP506" t="str">
        <f t="shared" si="434"/>
        <v>('i2023110600208','2022','in2023110400001','1'),</v>
      </c>
      <c r="BQ506" t="str">
        <f t="shared" si="435"/>
        <v>('i2023110600208','2022','in2023110400002','1'),</v>
      </c>
      <c r="BR506" t="str">
        <f t="shared" si="436"/>
        <v>('i2023110600208','2022','in2023110400003','3'),</v>
      </c>
      <c r="BS506" t="str">
        <f t="shared" si="437"/>
        <v>('i2023110600208','2022','in2023110400004','2'),</v>
      </c>
      <c r="BT506" t="str">
        <f t="shared" si="438"/>
        <v>('i2023110600208','2022','in2023110400005','3'),</v>
      </c>
      <c r="BU506" t="str">
        <f t="shared" si="439"/>
        <v>('i2023110600208','2022','in2023110400006','2'),</v>
      </c>
      <c r="BV506" t="str">
        <f t="shared" si="440"/>
        <v>('i2023110600208','2022','in2023110400007','3'),</v>
      </c>
      <c r="BW506" t="str">
        <f t="shared" si="441"/>
        <v>('i2023110600208','2022','in2023110400008','2'),</v>
      </c>
      <c r="BX506" t="str">
        <f t="shared" si="442"/>
        <v>('i2023110600208','2022','in2023110400009','2'),</v>
      </c>
      <c r="BY506" t="str">
        <f t="shared" si="443"/>
        <v>('i2023110600208','2022','in2023110400010','3'),</v>
      </c>
      <c r="BZ506" t="str">
        <f t="shared" si="444"/>
        <v>('i2023110600208','2022','in2023110400011','1'),</v>
      </c>
      <c r="CA506" t="str">
        <f t="shared" si="445"/>
        <v>('i2023110600208','2022','in2023110400012','2'),</v>
      </c>
      <c r="CB506" t="str">
        <f t="shared" si="446"/>
        <v>('i2023110600208','2022','in2023110400013','1'),</v>
      </c>
      <c r="CC506" t="str">
        <f t="shared" si="447"/>
        <v>('i2023110600208','2022','in2023110400014','2'),</v>
      </c>
      <c r="CD506" t="str">
        <f t="shared" si="448"/>
        <v>('i2023110600208','2022','in2023110400015','2'),</v>
      </c>
      <c r="CE506" t="str">
        <f t="shared" si="449"/>
        <v>('i2023110600208','2022','in2023110400016','2'),</v>
      </c>
      <c r="CF506" t="str">
        <f t="shared" si="450"/>
        <v>('i2023110600208','2022','in2023110400017','2'),</v>
      </c>
      <c r="CG506" t="str">
        <f t="shared" si="451"/>
        <v>('i2023110600208','2022','in2023110400018','2'),</v>
      </c>
      <c r="CH506" t="str">
        <f t="shared" si="452"/>
        <v>('i2023110600208','2022','in2023110400019','3'),</v>
      </c>
      <c r="CI506" t="str">
        <f t="shared" si="453"/>
        <v>('i2023110600208','2022','in2023110400020','2'),</v>
      </c>
      <c r="CJ506" t="str">
        <f t="shared" si="454"/>
        <v>('i2023110600208','2022','in2023110400021','1'),</v>
      </c>
      <c r="CK506" t="str">
        <f t="shared" si="455"/>
        <v>('i2023110600208','2022','in2023110400022','1'),</v>
      </c>
      <c r="CL506" t="str">
        <f t="shared" si="456"/>
        <v>('i2023110600208','2022','in2023110400023','1'),</v>
      </c>
      <c r="CM506" t="str">
        <f t="shared" si="457"/>
        <v>('i2023110600208','2022','in2023110400024','1'),</v>
      </c>
      <c r="CN506" t="str">
        <f t="shared" si="458"/>
        <v>('i2023110600208','2022','in2023110400025','1'),</v>
      </c>
      <c r="CO506" t="str">
        <f t="shared" si="459"/>
        <v>('i2023110600208','2022','in2023110400026','1'),</v>
      </c>
      <c r="CP506" t="str">
        <f t="shared" si="460"/>
        <v>('i2023110600208','2022','in2023110400027','1'),</v>
      </c>
      <c r="CQ506" t="str">
        <f t="shared" si="461"/>
        <v>('i2023110600208','2022','in2023110400028','1'),</v>
      </c>
      <c r="CR506" t="str">
        <f t="shared" si="462"/>
        <v>('i2023110600208','2022','in2023110400029','1'),</v>
      </c>
      <c r="CS506" t="str">
        <f t="shared" si="463"/>
        <v>('i2023110600208','2022','in2023110400030','1'),</v>
      </c>
      <c r="CT506" t="str">
        <f t="shared" si="464"/>
        <v>('i2023110600208','2022','in2023110400031','1'),</v>
      </c>
      <c r="CU506" t="str">
        <f t="shared" si="465"/>
        <v>('i2023110600208','2022','in2023110400032','4'),</v>
      </c>
      <c r="CV506" t="str">
        <f t="shared" si="466"/>
        <v>('i2023110600208','2022','in2023110400033','4'),</v>
      </c>
      <c r="CW506" t="str">
        <f t="shared" si="467"/>
        <v>('i2023110600208','2022','in2023110400034','4'),</v>
      </c>
      <c r="CX506" t="str">
        <f t="shared" si="468"/>
        <v>('i2023110600208','2022','in2023110400035','4'),</v>
      </c>
      <c r="CY506" t="str">
        <f t="shared" si="469"/>
        <v>('i2023110600208','2022','in2023110400036','3'),</v>
      </c>
      <c r="CZ506" t="str">
        <f t="shared" si="470"/>
        <v>('i2023110600208','2022','in2023110400037','4'),</v>
      </c>
      <c r="DA506" t="str">
        <f t="shared" si="471"/>
        <v>('i2023110600208','2022','in2023110400038','3'),</v>
      </c>
      <c r="DB506" t="str">
        <f t="shared" si="472"/>
        <v>('i2023110600208','2022','in2023110400039','3'),</v>
      </c>
      <c r="DC506" t="str">
        <f t="shared" si="473"/>
        <v>('i2023110600208','2022','in2023110400040','3'),</v>
      </c>
      <c r="DD506" t="str">
        <f t="shared" si="474"/>
        <v>('i2023110600208','2022','in2023110400041','2'),</v>
      </c>
      <c r="DE506" t="str">
        <f t="shared" si="475"/>
        <v>('i2023110600208','2022','in2023110400042','4'),</v>
      </c>
      <c r="DF506" t="str">
        <f t="shared" si="476"/>
        <v>('i2023110600208','2022','in2023110400043','3'),</v>
      </c>
      <c r="DG506" t="str">
        <f t="shared" si="477"/>
        <v>('i2023110600208','2022','in2023110400044','4'),</v>
      </c>
      <c r="DH506" t="str">
        <f t="shared" si="478"/>
        <v>('i2023110600208','2022','in2023110400045','4'),</v>
      </c>
      <c r="DI506" t="str">
        <f t="shared" si="479"/>
        <v>('i2023110600208','2022','in2023110400046','3'),</v>
      </c>
      <c r="DJ506" t="str">
        <f t="shared" si="480"/>
        <v>('i2023110600208','2022','in2023110400047','3');</v>
      </c>
    </row>
    <row r="507" spans="1:114" x14ac:dyDescent="0.25">
      <c r="A507" s="4" t="str">
        <f>INDEX('instansi pusat'!$B$2:$C$623,MATCH(C507,'instansi pusat'!$D$2:$D$623,0),2)</f>
        <v>i2023110600360</v>
      </c>
      <c r="B507" s="6">
        <v>5276</v>
      </c>
      <c r="C507" s="5" t="s">
        <v>633</v>
      </c>
      <c r="D507" s="6">
        <v>2022</v>
      </c>
      <c r="E507" s="6">
        <v>1</v>
      </c>
      <c r="F507" s="6">
        <v>1</v>
      </c>
      <c r="G507" s="6">
        <v>1</v>
      </c>
      <c r="H507" s="6">
        <v>1</v>
      </c>
      <c r="I507" s="6">
        <v>1</v>
      </c>
      <c r="J507" s="6">
        <v>1</v>
      </c>
      <c r="K507" s="6">
        <v>1</v>
      </c>
      <c r="L507" s="6">
        <v>1</v>
      </c>
      <c r="M507" s="6">
        <v>1</v>
      </c>
      <c r="N507" s="6">
        <v>1</v>
      </c>
      <c r="O507" s="6">
        <v>1</v>
      </c>
      <c r="P507" s="6">
        <v>2</v>
      </c>
      <c r="Q507" s="6">
        <v>2</v>
      </c>
      <c r="R507" s="6">
        <v>1</v>
      </c>
      <c r="S507" s="6">
        <v>1</v>
      </c>
      <c r="T507" s="6">
        <v>1</v>
      </c>
      <c r="U507" s="6">
        <v>1</v>
      </c>
      <c r="V507" s="6">
        <v>1</v>
      </c>
      <c r="W507" s="6">
        <v>1</v>
      </c>
      <c r="X507" s="6">
        <v>1</v>
      </c>
      <c r="Y507" s="6">
        <v>1</v>
      </c>
      <c r="Z507" s="6">
        <v>1</v>
      </c>
      <c r="AA507" s="6">
        <v>1</v>
      </c>
      <c r="AB507" s="6">
        <v>1</v>
      </c>
      <c r="AC507" s="6">
        <v>1</v>
      </c>
      <c r="AD507" s="6">
        <v>1</v>
      </c>
      <c r="AE507" s="6">
        <v>1</v>
      </c>
      <c r="AF507" s="6">
        <v>1</v>
      </c>
      <c r="AG507" s="6">
        <v>1</v>
      </c>
      <c r="AH507" s="6">
        <v>1</v>
      </c>
      <c r="AI507" s="6">
        <v>1</v>
      </c>
      <c r="AJ507" s="6">
        <v>4</v>
      </c>
      <c r="AK507" s="6">
        <v>4</v>
      </c>
      <c r="AL507" s="6">
        <v>4</v>
      </c>
      <c r="AM507" s="6">
        <v>3</v>
      </c>
      <c r="AN507" s="6">
        <v>1</v>
      </c>
      <c r="AO507" s="6">
        <v>2</v>
      </c>
      <c r="AP507" s="6">
        <v>1</v>
      </c>
      <c r="AQ507" s="6">
        <v>1</v>
      </c>
      <c r="AR507" s="6">
        <v>4</v>
      </c>
      <c r="AS507" s="6">
        <v>1</v>
      </c>
      <c r="AT507" s="6">
        <v>2</v>
      </c>
      <c r="AU507" s="6">
        <v>2</v>
      </c>
      <c r="AV507" s="6">
        <v>2</v>
      </c>
      <c r="AW507" s="6">
        <v>3</v>
      </c>
      <c r="AX507" s="6">
        <v>4</v>
      </c>
      <c r="AY507" s="6">
        <v>2</v>
      </c>
      <c r="AZ507" s="3">
        <f t="shared" si="421"/>
        <v>1</v>
      </c>
      <c r="BA507" s="3">
        <f t="shared" si="422"/>
        <v>1.5</v>
      </c>
      <c r="BB507" s="3">
        <f t="shared" si="423"/>
        <v>1</v>
      </c>
      <c r="BC507" s="3">
        <f t="shared" si="424"/>
        <v>1</v>
      </c>
      <c r="BD507" s="3">
        <f t="shared" si="425"/>
        <v>1</v>
      </c>
      <c r="BE507" s="3">
        <f t="shared" si="426"/>
        <v>1</v>
      </c>
      <c r="BF507" s="3">
        <f t="shared" si="427"/>
        <v>2.5</v>
      </c>
      <c r="BG507" s="3">
        <f t="shared" si="428"/>
        <v>2.5</v>
      </c>
      <c r="BH507" s="3">
        <f t="shared" si="429"/>
        <v>1</v>
      </c>
      <c r="BI507" s="3">
        <f t="shared" si="430"/>
        <v>1.2</v>
      </c>
      <c r="BJ507" s="3">
        <f t="shared" si="431"/>
        <v>1</v>
      </c>
      <c r="BK507" s="3">
        <f t="shared" si="432"/>
        <v>2.5</v>
      </c>
      <c r="BL507" s="3">
        <f t="shared" si="433"/>
        <v>1.7324999999999999</v>
      </c>
      <c r="BO507" t="s">
        <v>641</v>
      </c>
      <c r="BP507" t="str">
        <f t="shared" si="434"/>
        <v>('i2023110600360','2022','in2023110400001','1'),</v>
      </c>
      <c r="BQ507" t="str">
        <f t="shared" si="435"/>
        <v>('i2023110600360','2022','in2023110400002','1'),</v>
      </c>
      <c r="BR507" t="str">
        <f t="shared" si="436"/>
        <v>('i2023110600360','2022','in2023110400003','1'),</v>
      </c>
      <c r="BS507" t="str">
        <f t="shared" si="437"/>
        <v>('i2023110600360','2022','in2023110400004','1'),</v>
      </c>
      <c r="BT507" t="str">
        <f t="shared" si="438"/>
        <v>('i2023110600360','2022','in2023110400005','1'),</v>
      </c>
      <c r="BU507" t="str">
        <f t="shared" si="439"/>
        <v>('i2023110600360','2022','in2023110400006','1'),</v>
      </c>
      <c r="BV507" t="str">
        <f t="shared" si="440"/>
        <v>('i2023110600360','2022','in2023110400007','1'),</v>
      </c>
      <c r="BW507" t="str">
        <f t="shared" si="441"/>
        <v>('i2023110600360','2022','in2023110400008','1'),</v>
      </c>
      <c r="BX507" t="str">
        <f t="shared" si="442"/>
        <v>('i2023110600360','2022','in2023110400009','1'),</v>
      </c>
      <c r="BY507" t="str">
        <f t="shared" si="443"/>
        <v>('i2023110600360','2022','in2023110400010','1'),</v>
      </c>
      <c r="BZ507" t="str">
        <f t="shared" si="444"/>
        <v>('i2023110600360','2022','in2023110400011','1'),</v>
      </c>
      <c r="CA507" t="str">
        <f t="shared" si="445"/>
        <v>('i2023110600360','2022','in2023110400012','2'),</v>
      </c>
      <c r="CB507" t="str">
        <f t="shared" si="446"/>
        <v>('i2023110600360','2022','in2023110400013','2'),</v>
      </c>
      <c r="CC507" t="str">
        <f t="shared" si="447"/>
        <v>('i2023110600360','2022','in2023110400014','1'),</v>
      </c>
      <c r="CD507" t="str">
        <f t="shared" si="448"/>
        <v>('i2023110600360','2022','in2023110400015','1'),</v>
      </c>
      <c r="CE507" t="str">
        <f t="shared" si="449"/>
        <v>('i2023110600360','2022','in2023110400016','1'),</v>
      </c>
      <c r="CF507" t="str">
        <f t="shared" si="450"/>
        <v>('i2023110600360','2022','in2023110400017','1'),</v>
      </c>
      <c r="CG507" t="str">
        <f t="shared" si="451"/>
        <v>('i2023110600360','2022','in2023110400018','1'),</v>
      </c>
      <c r="CH507" t="str">
        <f t="shared" si="452"/>
        <v>('i2023110600360','2022','in2023110400019','1'),</v>
      </c>
      <c r="CI507" t="str">
        <f t="shared" si="453"/>
        <v>('i2023110600360','2022','in2023110400020','1'),</v>
      </c>
      <c r="CJ507" t="str">
        <f t="shared" si="454"/>
        <v>('i2023110600360','2022','in2023110400021','1'),</v>
      </c>
      <c r="CK507" t="str">
        <f t="shared" si="455"/>
        <v>('i2023110600360','2022','in2023110400022','1'),</v>
      </c>
      <c r="CL507" t="str">
        <f t="shared" si="456"/>
        <v>('i2023110600360','2022','in2023110400023','1'),</v>
      </c>
      <c r="CM507" t="str">
        <f t="shared" si="457"/>
        <v>('i2023110600360','2022','in2023110400024','1'),</v>
      </c>
      <c r="CN507" t="str">
        <f t="shared" si="458"/>
        <v>('i2023110600360','2022','in2023110400025','1'),</v>
      </c>
      <c r="CO507" t="str">
        <f t="shared" si="459"/>
        <v>('i2023110600360','2022','in2023110400026','1'),</v>
      </c>
      <c r="CP507" t="str">
        <f t="shared" si="460"/>
        <v>('i2023110600360','2022','in2023110400027','1'),</v>
      </c>
      <c r="CQ507" t="str">
        <f t="shared" si="461"/>
        <v>('i2023110600360','2022','in2023110400028','1'),</v>
      </c>
      <c r="CR507" t="str">
        <f t="shared" si="462"/>
        <v>('i2023110600360','2022','in2023110400029','1'),</v>
      </c>
      <c r="CS507" t="str">
        <f t="shared" si="463"/>
        <v>('i2023110600360','2022','in2023110400030','1'),</v>
      </c>
      <c r="CT507" t="str">
        <f t="shared" si="464"/>
        <v>('i2023110600360','2022','in2023110400031','1'),</v>
      </c>
      <c r="CU507" t="str">
        <f t="shared" si="465"/>
        <v>('i2023110600360','2022','in2023110400032','4'),</v>
      </c>
      <c r="CV507" t="str">
        <f t="shared" si="466"/>
        <v>('i2023110600360','2022','in2023110400033','4'),</v>
      </c>
      <c r="CW507" t="str">
        <f t="shared" si="467"/>
        <v>('i2023110600360','2022','in2023110400034','4'),</v>
      </c>
      <c r="CX507" t="str">
        <f t="shared" si="468"/>
        <v>('i2023110600360','2022','in2023110400035','3'),</v>
      </c>
      <c r="CY507" t="str">
        <f t="shared" si="469"/>
        <v>('i2023110600360','2022','in2023110400036','1'),</v>
      </c>
      <c r="CZ507" t="str">
        <f t="shared" si="470"/>
        <v>('i2023110600360','2022','in2023110400037','2'),</v>
      </c>
      <c r="DA507" t="str">
        <f t="shared" si="471"/>
        <v>('i2023110600360','2022','in2023110400038','1'),</v>
      </c>
      <c r="DB507" t="str">
        <f t="shared" si="472"/>
        <v>('i2023110600360','2022','in2023110400039','1'),</v>
      </c>
      <c r="DC507" t="str">
        <f t="shared" si="473"/>
        <v>('i2023110600360','2022','in2023110400040','4'),</v>
      </c>
      <c r="DD507" t="str">
        <f t="shared" si="474"/>
        <v>('i2023110600360','2022','in2023110400041','1'),</v>
      </c>
      <c r="DE507" t="str">
        <f t="shared" si="475"/>
        <v>('i2023110600360','2022','in2023110400042','2'),</v>
      </c>
      <c r="DF507" t="str">
        <f t="shared" si="476"/>
        <v>('i2023110600360','2022','in2023110400043','2'),</v>
      </c>
      <c r="DG507" t="str">
        <f t="shared" si="477"/>
        <v>('i2023110600360','2022','in2023110400044','2'),</v>
      </c>
      <c r="DH507" t="str">
        <f t="shared" si="478"/>
        <v>('i2023110600360','2022','in2023110400045','3'),</v>
      </c>
      <c r="DI507" t="str">
        <f t="shared" si="479"/>
        <v>('i2023110600360','2022','in2023110400046','4'),</v>
      </c>
      <c r="DJ507" t="str">
        <f t="shared" si="480"/>
        <v>('i2023110600360','2022','in2023110400047','2');</v>
      </c>
    </row>
    <row r="508" spans="1:114" x14ac:dyDescent="0.25">
      <c r="A508" s="4" t="str">
        <f>INDEX('instansi pusat'!$B$2:$C$623,MATCH(C508,'instansi pusat'!$D$2:$D$623,0),2)</f>
        <v>i2023110600371</v>
      </c>
      <c r="B508" s="6">
        <v>5474</v>
      </c>
      <c r="C508" s="5" t="s">
        <v>622</v>
      </c>
      <c r="D508" s="6">
        <v>2022</v>
      </c>
      <c r="E508" s="6">
        <v>1</v>
      </c>
      <c r="F508" s="6">
        <v>1</v>
      </c>
      <c r="G508" s="6">
        <v>1</v>
      </c>
      <c r="H508" s="6">
        <v>1</v>
      </c>
      <c r="I508" s="6">
        <v>1</v>
      </c>
      <c r="J508" s="6">
        <v>1</v>
      </c>
      <c r="K508" s="6">
        <v>1</v>
      </c>
      <c r="L508" s="6">
        <v>1</v>
      </c>
      <c r="M508" s="6">
        <v>1</v>
      </c>
      <c r="N508" s="6">
        <v>1</v>
      </c>
      <c r="O508" s="6">
        <v>1</v>
      </c>
      <c r="P508" s="6">
        <v>2</v>
      </c>
      <c r="Q508" s="6">
        <v>3</v>
      </c>
      <c r="R508" s="6">
        <v>3</v>
      </c>
      <c r="S508" s="6">
        <v>4</v>
      </c>
      <c r="T508" s="6">
        <v>2</v>
      </c>
      <c r="U508" s="6">
        <v>3</v>
      </c>
      <c r="V508" s="6">
        <v>3</v>
      </c>
      <c r="W508" s="6">
        <v>4</v>
      </c>
      <c r="X508" s="6">
        <v>3</v>
      </c>
      <c r="Y508" s="6">
        <v>3</v>
      </c>
      <c r="Z508" s="6">
        <v>1</v>
      </c>
      <c r="AA508" s="6">
        <v>1</v>
      </c>
      <c r="AB508" s="6">
        <v>1</v>
      </c>
      <c r="AC508" s="6">
        <v>3</v>
      </c>
      <c r="AD508" s="6">
        <v>2</v>
      </c>
      <c r="AE508" s="6">
        <v>2</v>
      </c>
      <c r="AF508" s="6">
        <v>1</v>
      </c>
      <c r="AG508" s="6">
        <v>2</v>
      </c>
      <c r="AH508" s="6">
        <v>2</v>
      </c>
      <c r="AI508" s="6">
        <v>1</v>
      </c>
      <c r="AJ508" s="6">
        <v>4</v>
      </c>
      <c r="AK508" s="6">
        <v>4</v>
      </c>
      <c r="AL508" s="6">
        <v>4</v>
      </c>
      <c r="AM508" s="6">
        <v>4</v>
      </c>
      <c r="AN508" s="6">
        <v>3</v>
      </c>
      <c r="AO508" s="6">
        <v>4</v>
      </c>
      <c r="AP508" s="6">
        <v>3</v>
      </c>
      <c r="AQ508" s="6">
        <v>3</v>
      </c>
      <c r="AR508" s="6">
        <v>3</v>
      </c>
      <c r="AS508" s="6">
        <v>3</v>
      </c>
      <c r="AT508" s="6">
        <v>4</v>
      </c>
      <c r="AU508" s="6">
        <v>3</v>
      </c>
      <c r="AV508" s="6">
        <v>4</v>
      </c>
      <c r="AW508" s="6">
        <v>4</v>
      </c>
      <c r="AX508" s="6">
        <v>3</v>
      </c>
      <c r="AY508" s="6">
        <v>3</v>
      </c>
      <c r="AZ508" s="3">
        <f t="shared" si="421"/>
        <v>1</v>
      </c>
      <c r="BA508" s="3">
        <f t="shared" si="422"/>
        <v>2.25</v>
      </c>
      <c r="BB508" s="3">
        <f t="shared" si="423"/>
        <v>3</v>
      </c>
      <c r="BC508" s="3">
        <f t="shared" si="424"/>
        <v>3.5</v>
      </c>
      <c r="BD508" s="3">
        <f t="shared" si="425"/>
        <v>1.75</v>
      </c>
      <c r="BE508" s="3">
        <f t="shared" si="426"/>
        <v>1.6666666666666665</v>
      </c>
      <c r="BF508" s="3">
        <f t="shared" si="427"/>
        <v>3.5</v>
      </c>
      <c r="BG508" s="3">
        <f t="shared" si="428"/>
        <v>3.5</v>
      </c>
      <c r="BH508" s="3">
        <f t="shared" si="429"/>
        <v>1</v>
      </c>
      <c r="BI508" s="3">
        <f t="shared" si="430"/>
        <v>2.8000000000000003</v>
      </c>
      <c r="BJ508" s="3">
        <f t="shared" si="431"/>
        <v>1.7272727272727271</v>
      </c>
      <c r="BK508" s="3">
        <f t="shared" si="432"/>
        <v>3.5</v>
      </c>
      <c r="BL508" s="3">
        <f t="shared" si="433"/>
        <v>2.7075</v>
      </c>
      <c r="BO508" t="s">
        <v>641</v>
      </c>
      <c r="BP508" t="str">
        <f t="shared" si="434"/>
        <v>('i2023110600371','2022','in2023110400001','1'),</v>
      </c>
      <c r="BQ508" t="str">
        <f t="shared" si="435"/>
        <v>('i2023110600371','2022','in2023110400002','1'),</v>
      </c>
      <c r="BR508" t="str">
        <f t="shared" si="436"/>
        <v>('i2023110600371','2022','in2023110400003','1'),</v>
      </c>
      <c r="BS508" t="str">
        <f t="shared" si="437"/>
        <v>('i2023110600371','2022','in2023110400004','1'),</v>
      </c>
      <c r="BT508" t="str">
        <f t="shared" si="438"/>
        <v>('i2023110600371','2022','in2023110400005','1'),</v>
      </c>
      <c r="BU508" t="str">
        <f t="shared" si="439"/>
        <v>('i2023110600371','2022','in2023110400006','1'),</v>
      </c>
      <c r="BV508" t="str">
        <f t="shared" si="440"/>
        <v>('i2023110600371','2022','in2023110400007','1'),</v>
      </c>
      <c r="BW508" t="str">
        <f t="shared" si="441"/>
        <v>('i2023110600371','2022','in2023110400008','1'),</v>
      </c>
      <c r="BX508" t="str">
        <f t="shared" si="442"/>
        <v>('i2023110600371','2022','in2023110400009','1'),</v>
      </c>
      <c r="BY508" t="str">
        <f t="shared" si="443"/>
        <v>('i2023110600371','2022','in2023110400010','1'),</v>
      </c>
      <c r="BZ508" t="str">
        <f t="shared" si="444"/>
        <v>('i2023110600371','2022','in2023110400011','1'),</v>
      </c>
      <c r="CA508" t="str">
        <f t="shared" si="445"/>
        <v>('i2023110600371','2022','in2023110400012','2'),</v>
      </c>
      <c r="CB508" t="str">
        <f t="shared" si="446"/>
        <v>('i2023110600371','2022','in2023110400013','3'),</v>
      </c>
      <c r="CC508" t="str">
        <f t="shared" si="447"/>
        <v>('i2023110600371','2022','in2023110400014','3'),</v>
      </c>
      <c r="CD508" t="str">
        <f t="shared" si="448"/>
        <v>('i2023110600371','2022','in2023110400015','4'),</v>
      </c>
      <c r="CE508" t="str">
        <f t="shared" si="449"/>
        <v>('i2023110600371','2022','in2023110400016','2'),</v>
      </c>
      <c r="CF508" t="str">
        <f t="shared" si="450"/>
        <v>('i2023110600371','2022','in2023110400017','3'),</v>
      </c>
      <c r="CG508" t="str">
        <f t="shared" si="451"/>
        <v>('i2023110600371','2022','in2023110400018','3'),</v>
      </c>
      <c r="CH508" t="str">
        <f t="shared" si="452"/>
        <v>('i2023110600371','2022','in2023110400019','4'),</v>
      </c>
      <c r="CI508" t="str">
        <f t="shared" si="453"/>
        <v>('i2023110600371','2022','in2023110400020','3'),</v>
      </c>
      <c r="CJ508" t="str">
        <f t="shared" si="454"/>
        <v>('i2023110600371','2022','in2023110400021','3'),</v>
      </c>
      <c r="CK508" t="str">
        <f t="shared" si="455"/>
        <v>('i2023110600371','2022','in2023110400022','1'),</v>
      </c>
      <c r="CL508" t="str">
        <f t="shared" si="456"/>
        <v>('i2023110600371','2022','in2023110400023','1'),</v>
      </c>
      <c r="CM508" t="str">
        <f t="shared" si="457"/>
        <v>('i2023110600371','2022','in2023110400024','1'),</v>
      </c>
      <c r="CN508" t="str">
        <f t="shared" si="458"/>
        <v>('i2023110600371','2022','in2023110400025','3'),</v>
      </c>
      <c r="CO508" t="str">
        <f t="shared" si="459"/>
        <v>('i2023110600371','2022','in2023110400026','2'),</v>
      </c>
      <c r="CP508" t="str">
        <f t="shared" si="460"/>
        <v>('i2023110600371','2022','in2023110400027','2'),</v>
      </c>
      <c r="CQ508" t="str">
        <f t="shared" si="461"/>
        <v>('i2023110600371','2022','in2023110400028','1'),</v>
      </c>
      <c r="CR508" t="str">
        <f t="shared" si="462"/>
        <v>('i2023110600371','2022','in2023110400029','2'),</v>
      </c>
      <c r="CS508" t="str">
        <f t="shared" si="463"/>
        <v>('i2023110600371','2022','in2023110400030','2'),</v>
      </c>
      <c r="CT508" t="str">
        <f t="shared" si="464"/>
        <v>('i2023110600371','2022','in2023110400031','1'),</v>
      </c>
      <c r="CU508" t="str">
        <f t="shared" si="465"/>
        <v>('i2023110600371','2022','in2023110400032','4'),</v>
      </c>
      <c r="CV508" t="str">
        <f t="shared" si="466"/>
        <v>('i2023110600371','2022','in2023110400033','4'),</v>
      </c>
      <c r="CW508" t="str">
        <f t="shared" si="467"/>
        <v>('i2023110600371','2022','in2023110400034','4'),</v>
      </c>
      <c r="CX508" t="str">
        <f t="shared" si="468"/>
        <v>('i2023110600371','2022','in2023110400035','4'),</v>
      </c>
      <c r="CY508" t="str">
        <f t="shared" si="469"/>
        <v>('i2023110600371','2022','in2023110400036','3'),</v>
      </c>
      <c r="CZ508" t="str">
        <f t="shared" si="470"/>
        <v>('i2023110600371','2022','in2023110400037','4'),</v>
      </c>
      <c r="DA508" t="str">
        <f t="shared" si="471"/>
        <v>('i2023110600371','2022','in2023110400038','3'),</v>
      </c>
      <c r="DB508" t="str">
        <f t="shared" si="472"/>
        <v>('i2023110600371','2022','in2023110400039','3'),</v>
      </c>
      <c r="DC508" t="str">
        <f t="shared" si="473"/>
        <v>('i2023110600371','2022','in2023110400040','3'),</v>
      </c>
      <c r="DD508" t="str">
        <f t="shared" si="474"/>
        <v>('i2023110600371','2022','in2023110400041','3'),</v>
      </c>
      <c r="DE508" t="str">
        <f t="shared" si="475"/>
        <v>('i2023110600371','2022','in2023110400042','4'),</v>
      </c>
      <c r="DF508" t="str">
        <f t="shared" si="476"/>
        <v>('i2023110600371','2022','in2023110400043','3'),</v>
      </c>
      <c r="DG508" t="str">
        <f t="shared" si="477"/>
        <v>('i2023110600371','2022','in2023110400044','4'),</v>
      </c>
      <c r="DH508" t="str">
        <f t="shared" si="478"/>
        <v>('i2023110600371','2022','in2023110400045','4'),</v>
      </c>
      <c r="DI508" t="str">
        <f t="shared" si="479"/>
        <v>('i2023110600371','2022','in2023110400046','3'),</v>
      </c>
      <c r="DJ508" t="str">
        <f t="shared" si="480"/>
        <v>('i2023110600371','2022','in2023110400047','3');</v>
      </c>
    </row>
    <row r="509" spans="1:114" x14ac:dyDescent="0.25">
      <c r="A509" s="4" t="str">
        <f>INDEX('instansi pusat'!$B$2:$C$623,MATCH(C509,'instansi pusat'!$D$2:$D$623,0),2)</f>
        <v>i2023110600504</v>
      </c>
      <c r="B509" s="6">
        <v>8271</v>
      </c>
      <c r="C509" s="5" t="s">
        <v>604</v>
      </c>
      <c r="D509" s="6">
        <v>2022</v>
      </c>
      <c r="E509" s="6">
        <v>1</v>
      </c>
      <c r="F509" s="6">
        <v>1</v>
      </c>
      <c r="G509" s="6">
        <v>1</v>
      </c>
      <c r="H509" s="6">
        <v>1</v>
      </c>
      <c r="I509" s="6">
        <v>1</v>
      </c>
      <c r="J509" s="6">
        <v>1</v>
      </c>
      <c r="K509" s="6">
        <v>1</v>
      </c>
      <c r="L509" s="6">
        <v>1</v>
      </c>
      <c r="M509" s="6">
        <v>1</v>
      </c>
      <c r="N509" s="6">
        <v>3</v>
      </c>
      <c r="O509" s="6">
        <v>1</v>
      </c>
      <c r="P509" s="6">
        <v>1</v>
      </c>
      <c r="Q509" s="6">
        <v>1</v>
      </c>
      <c r="R509" s="6">
        <v>1</v>
      </c>
      <c r="S509" s="6">
        <v>1</v>
      </c>
      <c r="T509" s="6">
        <v>1</v>
      </c>
      <c r="U509" s="6">
        <v>2</v>
      </c>
      <c r="V509" s="6">
        <v>1</v>
      </c>
      <c r="W509" s="6">
        <v>2</v>
      </c>
      <c r="X509" s="6">
        <v>1</v>
      </c>
      <c r="Y509" s="6">
        <v>1</v>
      </c>
      <c r="Z509" s="6">
        <v>1</v>
      </c>
      <c r="AA509" s="6">
        <v>1</v>
      </c>
      <c r="AB509" s="6">
        <v>1</v>
      </c>
      <c r="AC509" s="6">
        <v>1</v>
      </c>
      <c r="AD509" s="6">
        <v>1</v>
      </c>
      <c r="AE509" s="6">
        <v>1</v>
      </c>
      <c r="AF509" s="6">
        <v>1</v>
      </c>
      <c r="AG509" s="6">
        <v>1</v>
      </c>
      <c r="AH509" s="6">
        <v>1</v>
      </c>
      <c r="AI509" s="6">
        <v>1</v>
      </c>
      <c r="AJ509" s="6">
        <v>4</v>
      </c>
      <c r="AK509" s="6">
        <v>4</v>
      </c>
      <c r="AL509" s="6">
        <v>4</v>
      </c>
      <c r="AM509" s="6">
        <v>3</v>
      </c>
      <c r="AN509" s="6">
        <v>2</v>
      </c>
      <c r="AO509" s="6">
        <v>1</v>
      </c>
      <c r="AP509" s="6">
        <v>2</v>
      </c>
      <c r="AQ509" s="6">
        <v>3</v>
      </c>
      <c r="AR509" s="6">
        <v>3</v>
      </c>
      <c r="AS509" s="6">
        <v>1</v>
      </c>
      <c r="AT509" s="6">
        <v>4</v>
      </c>
      <c r="AU509" s="6">
        <v>1</v>
      </c>
      <c r="AV509" s="6">
        <v>2</v>
      </c>
      <c r="AW509" s="6">
        <v>2</v>
      </c>
      <c r="AX509" s="6">
        <v>2</v>
      </c>
      <c r="AY509" s="6">
        <v>1</v>
      </c>
      <c r="AZ509" s="3">
        <f t="shared" si="421"/>
        <v>1.2000000000000002</v>
      </c>
      <c r="BA509" s="3">
        <f t="shared" si="422"/>
        <v>1</v>
      </c>
      <c r="BB509" s="3">
        <f t="shared" si="423"/>
        <v>1.25</v>
      </c>
      <c r="BC509" s="3">
        <f t="shared" si="424"/>
        <v>1.5</v>
      </c>
      <c r="BD509" s="3">
        <f t="shared" si="425"/>
        <v>1</v>
      </c>
      <c r="BE509" s="3">
        <f t="shared" si="426"/>
        <v>1</v>
      </c>
      <c r="BF509" s="3">
        <f t="shared" si="427"/>
        <v>2.7</v>
      </c>
      <c r="BG509" s="3">
        <f t="shared" si="428"/>
        <v>2</v>
      </c>
      <c r="BH509" s="3">
        <f t="shared" si="429"/>
        <v>1.2000000000000002</v>
      </c>
      <c r="BI509" s="3">
        <f t="shared" si="430"/>
        <v>1.2000000000000002</v>
      </c>
      <c r="BJ509" s="3">
        <f t="shared" si="431"/>
        <v>1</v>
      </c>
      <c r="BK509" s="3">
        <f t="shared" si="432"/>
        <v>2.4230769230769229</v>
      </c>
      <c r="BL509" s="3">
        <f t="shared" si="433"/>
        <v>1.7235</v>
      </c>
      <c r="BO509" t="s">
        <v>641</v>
      </c>
      <c r="BP509" t="str">
        <f t="shared" si="434"/>
        <v>('i2023110600504','2022','in2023110400001','1'),</v>
      </c>
      <c r="BQ509" t="str">
        <f t="shared" si="435"/>
        <v>('i2023110600504','2022','in2023110400002','1'),</v>
      </c>
      <c r="BR509" t="str">
        <f t="shared" si="436"/>
        <v>('i2023110600504','2022','in2023110400003','1'),</v>
      </c>
      <c r="BS509" t="str">
        <f t="shared" si="437"/>
        <v>('i2023110600504','2022','in2023110400004','1'),</v>
      </c>
      <c r="BT509" t="str">
        <f t="shared" si="438"/>
        <v>('i2023110600504','2022','in2023110400005','1'),</v>
      </c>
      <c r="BU509" t="str">
        <f t="shared" si="439"/>
        <v>('i2023110600504','2022','in2023110400006','1'),</v>
      </c>
      <c r="BV509" t="str">
        <f t="shared" si="440"/>
        <v>('i2023110600504','2022','in2023110400007','1'),</v>
      </c>
      <c r="BW509" t="str">
        <f t="shared" si="441"/>
        <v>('i2023110600504','2022','in2023110400008','1'),</v>
      </c>
      <c r="BX509" t="str">
        <f t="shared" si="442"/>
        <v>('i2023110600504','2022','in2023110400009','1'),</v>
      </c>
      <c r="BY509" t="str">
        <f t="shared" si="443"/>
        <v>('i2023110600504','2022','in2023110400010','3'),</v>
      </c>
      <c r="BZ509" t="str">
        <f t="shared" si="444"/>
        <v>('i2023110600504','2022','in2023110400011','1'),</v>
      </c>
      <c r="CA509" t="str">
        <f t="shared" si="445"/>
        <v>('i2023110600504','2022','in2023110400012','1'),</v>
      </c>
      <c r="CB509" t="str">
        <f t="shared" si="446"/>
        <v>('i2023110600504','2022','in2023110400013','1'),</v>
      </c>
      <c r="CC509" t="str">
        <f t="shared" si="447"/>
        <v>('i2023110600504','2022','in2023110400014','1'),</v>
      </c>
      <c r="CD509" t="str">
        <f t="shared" si="448"/>
        <v>('i2023110600504','2022','in2023110400015','1'),</v>
      </c>
      <c r="CE509" t="str">
        <f t="shared" si="449"/>
        <v>('i2023110600504','2022','in2023110400016','1'),</v>
      </c>
      <c r="CF509" t="str">
        <f t="shared" si="450"/>
        <v>('i2023110600504','2022','in2023110400017','2'),</v>
      </c>
      <c r="CG509" t="str">
        <f t="shared" si="451"/>
        <v>('i2023110600504','2022','in2023110400018','1'),</v>
      </c>
      <c r="CH509" t="str">
        <f t="shared" si="452"/>
        <v>('i2023110600504','2022','in2023110400019','2'),</v>
      </c>
      <c r="CI509" t="str">
        <f t="shared" si="453"/>
        <v>('i2023110600504','2022','in2023110400020','1'),</v>
      </c>
      <c r="CJ509" t="str">
        <f t="shared" si="454"/>
        <v>('i2023110600504','2022','in2023110400021','1'),</v>
      </c>
      <c r="CK509" t="str">
        <f t="shared" si="455"/>
        <v>('i2023110600504','2022','in2023110400022','1'),</v>
      </c>
      <c r="CL509" t="str">
        <f t="shared" si="456"/>
        <v>('i2023110600504','2022','in2023110400023','1'),</v>
      </c>
      <c r="CM509" t="str">
        <f t="shared" si="457"/>
        <v>('i2023110600504','2022','in2023110400024','1'),</v>
      </c>
      <c r="CN509" t="str">
        <f t="shared" si="458"/>
        <v>('i2023110600504','2022','in2023110400025','1'),</v>
      </c>
      <c r="CO509" t="str">
        <f t="shared" si="459"/>
        <v>('i2023110600504','2022','in2023110400026','1'),</v>
      </c>
      <c r="CP509" t="str">
        <f t="shared" si="460"/>
        <v>('i2023110600504','2022','in2023110400027','1'),</v>
      </c>
      <c r="CQ509" t="str">
        <f t="shared" si="461"/>
        <v>('i2023110600504','2022','in2023110400028','1'),</v>
      </c>
      <c r="CR509" t="str">
        <f t="shared" si="462"/>
        <v>('i2023110600504','2022','in2023110400029','1'),</v>
      </c>
      <c r="CS509" t="str">
        <f t="shared" si="463"/>
        <v>('i2023110600504','2022','in2023110400030','1'),</v>
      </c>
      <c r="CT509" t="str">
        <f t="shared" si="464"/>
        <v>('i2023110600504','2022','in2023110400031','1'),</v>
      </c>
      <c r="CU509" t="str">
        <f t="shared" si="465"/>
        <v>('i2023110600504','2022','in2023110400032','4'),</v>
      </c>
      <c r="CV509" t="str">
        <f t="shared" si="466"/>
        <v>('i2023110600504','2022','in2023110400033','4'),</v>
      </c>
      <c r="CW509" t="str">
        <f t="shared" si="467"/>
        <v>('i2023110600504','2022','in2023110400034','4'),</v>
      </c>
      <c r="CX509" t="str">
        <f t="shared" si="468"/>
        <v>('i2023110600504','2022','in2023110400035','3'),</v>
      </c>
      <c r="CY509" t="str">
        <f t="shared" si="469"/>
        <v>('i2023110600504','2022','in2023110400036','2'),</v>
      </c>
      <c r="CZ509" t="str">
        <f t="shared" si="470"/>
        <v>('i2023110600504','2022','in2023110400037','1'),</v>
      </c>
      <c r="DA509" t="str">
        <f t="shared" si="471"/>
        <v>('i2023110600504','2022','in2023110400038','2'),</v>
      </c>
      <c r="DB509" t="str">
        <f t="shared" si="472"/>
        <v>('i2023110600504','2022','in2023110400039','3'),</v>
      </c>
      <c r="DC509" t="str">
        <f t="shared" si="473"/>
        <v>('i2023110600504','2022','in2023110400040','3'),</v>
      </c>
      <c r="DD509" t="str">
        <f t="shared" si="474"/>
        <v>('i2023110600504','2022','in2023110400041','1'),</v>
      </c>
      <c r="DE509" t="str">
        <f t="shared" si="475"/>
        <v>('i2023110600504','2022','in2023110400042','4'),</v>
      </c>
      <c r="DF509" t="str">
        <f t="shared" si="476"/>
        <v>('i2023110600504','2022','in2023110400043','1'),</v>
      </c>
      <c r="DG509" t="str">
        <f t="shared" si="477"/>
        <v>('i2023110600504','2022','in2023110400044','2'),</v>
      </c>
      <c r="DH509" t="str">
        <f t="shared" si="478"/>
        <v>('i2023110600504','2022','in2023110400045','2'),</v>
      </c>
      <c r="DI509" t="str">
        <f t="shared" si="479"/>
        <v>('i2023110600504','2022','in2023110400046','2'),</v>
      </c>
      <c r="DJ509" t="str">
        <f t="shared" si="480"/>
        <v>('i2023110600504','2022','in2023110400047','1');</v>
      </c>
    </row>
    <row r="510" spans="1:114" x14ac:dyDescent="0.25">
      <c r="A510" s="4" t="str">
        <f>INDEX('instansi pusat'!$B$2:$C$623,MATCH(C510,'instansi pusat'!$D$2:$D$623,0),2)</f>
        <v>i2023110600349</v>
      </c>
      <c r="B510" s="6">
        <v>5175</v>
      </c>
      <c r="C510" s="5" t="s">
        <v>556</v>
      </c>
      <c r="D510" s="6">
        <v>2022</v>
      </c>
      <c r="E510" s="6">
        <v>1</v>
      </c>
      <c r="F510" s="6">
        <v>1</v>
      </c>
      <c r="G510" s="6">
        <v>1</v>
      </c>
      <c r="H510" s="6">
        <v>1</v>
      </c>
      <c r="I510" s="6">
        <v>1</v>
      </c>
      <c r="J510" s="6">
        <v>1</v>
      </c>
      <c r="K510" s="6">
        <v>1</v>
      </c>
      <c r="L510" s="6">
        <v>1</v>
      </c>
      <c r="M510" s="6">
        <v>1</v>
      </c>
      <c r="N510" s="6">
        <v>1</v>
      </c>
      <c r="O510" s="6">
        <v>1</v>
      </c>
      <c r="P510" s="6">
        <v>1</v>
      </c>
      <c r="Q510" s="6">
        <v>1</v>
      </c>
      <c r="R510" s="6">
        <v>1</v>
      </c>
      <c r="S510" s="6">
        <v>1</v>
      </c>
      <c r="T510" s="6">
        <v>1</v>
      </c>
      <c r="U510" s="6">
        <v>1</v>
      </c>
      <c r="V510" s="6">
        <v>1</v>
      </c>
      <c r="W510" s="6">
        <v>1</v>
      </c>
      <c r="X510" s="6">
        <v>1</v>
      </c>
      <c r="Y510" s="6">
        <v>1</v>
      </c>
      <c r="Z510" s="6">
        <v>1</v>
      </c>
      <c r="AA510" s="6">
        <v>1</v>
      </c>
      <c r="AB510" s="6">
        <v>1</v>
      </c>
      <c r="AC510" s="6">
        <v>1</v>
      </c>
      <c r="AD510" s="6">
        <v>1</v>
      </c>
      <c r="AE510" s="6">
        <v>1</v>
      </c>
      <c r="AF510" s="6">
        <v>1</v>
      </c>
      <c r="AG510" s="6">
        <v>1</v>
      </c>
      <c r="AH510" s="6">
        <v>1</v>
      </c>
      <c r="AI510" s="6">
        <v>1</v>
      </c>
      <c r="AJ510" s="6">
        <v>4</v>
      </c>
      <c r="AK510" s="6">
        <v>4</v>
      </c>
      <c r="AL510" s="6">
        <v>4</v>
      </c>
      <c r="AM510" s="6">
        <v>3</v>
      </c>
      <c r="AN510" s="6">
        <v>2</v>
      </c>
      <c r="AO510" s="6">
        <v>4</v>
      </c>
      <c r="AP510" s="6">
        <v>3</v>
      </c>
      <c r="AQ510" s="6">
        <v>1</v>
      </c>
      <c r="AR510" s="6">
        <v>3</v>
      </c>
      <c r="AS510" s="6">
        <v>1</v>
      </c>
      <c r="AT510" s="6">
        <v>4</v>
      </c>
      <c r="AU510" s="6">
        <v>3</v>
      </c>
      <c r="AV510" s="6">
        <v>4</v>
      </c>
      <c r="AW510" s="6">
        <v>1</v>
      </c>
      <c r="AX510" s="6">
        <v>1</v>
      </c>
      <c r="AY510" s="6">
        <v>1</v>
      </c>
      <c r="AZ510" s="3">
        <f t="shared" si="421"/>
        <v>1</v>
      </c>
      <c r="BA510" s="3">
        <f t="shared" si="422"/>
        <v>1</v>
      </c>
      <c r="BB510" s="3">
        <f t="shared" si="423"/>
        <v>1</v>
      </c>
      <c r="BC510" s="3">
        <f t="shared" si="424"/>
        <v>1</v>
      </c>
      <c r="BD510" s="3">
        <f t="shared" si="425"/>
        <v>1</v>
      </c>
      <c r="BE510" s="3">
        <f t="shared" si="426"/>
        <v>1</v>
      </c>
      <c r="BF510" s="3">
        <f t="shared" si="427"/>
        <v>2.9000000000000004</v>
      </c>
      <c r="BG510" s="3">
        <f t="shared" si="428"/>
        <v>2.333333333333333</v>
      </c>
      <c r="BH510" s="3">
        <f t="shared" si="429"/>
        <v>1</v>
      </c>
      <c r="BI510" s="3">
        <f t="shared" si="430"/>
        <v>1</v>
      </c>
      <c r="BJ510" s="3">
        <f t="shared" si="431"/>
        <v>1</v>
      </c>
      <c r="BK510" s="3">
        <f t="shared" si="432"/>
        <v>2.6758241758241761</v>
      </c>
      <c r="BL510" s="3">
        <f t="shared" si="433"/>
        <v>1.7625000000000002</v>
      </c>
      <c r="BO510" t="s">
        <v>641</v>
      </c>
      <c r="BP510" t="str">
        <f t="shared" si="434"/>
        <v>('i2023110600349','2022','in2023110400001','1'),</v>
      </c>
      <c r="BQ510" t="str">
        <f t="shared" si="435"/>
        <v>('i2023110600349','2022','in2023110400002','1'),</v>
      </c>
      <c r="BR510" t="str">
        <f t="shared" si="436"/>
        <v>('i2023110600349','2022','in2023110400003','1'),</v>
      </c>
      <c r="BS510" t="str">
        <f t="shared" si="437"/>
        <v>('i2023110600349','2022','in2023110400004','1'),</v>
      </c>
      <c r="BT510" t="str">
        <f t="shared" si="438"/>
        <v>('i2023110600349','2022','in2023110400005','1'),</v>
      </c>
      <c r="BU510" t="str">
        <f t="shared" si="439"/>
        <v>('i2023110600349','2022','in2023110400006','1'),</v>
      </c>
      <c r="BV510" t="str">
        <f t="shared" si="440"/>
        <v>('i2023110600349','2022','in2023110400007','1'),</v>
      </c>
      <c r="BW510" t="str">
        <f t="shared" si="441"/>
        <v>('i2023110600349','2022','in2023110400008','1'),</v>
      </c>
      <c r="BX510" t="str">
        <f t="shared" si="442"/>
        <v>('i2023110600349','2022','in2023110400009','1'),</v>
      </c>
      <c r="BY510" t="str">
        <f t="shared" si="443"/>
        <v>('i2023110600349','2022','in2023110400010','1'),</v>
      </c>
      <c r="BZ510" t="str">
        <f t="shared" si="444"/>
        <v>('i2023110600349','2022','in2023110400011','1'),</v>
      </c>
      <c r="CA510" t="str">
        <f t="shared" si="445"/>
        <v>('i2023110600349','2022','in2023110400012','1'),</v>
      </c>
      <c r="CB510" t="str">
        <f t="shared" si="446"/>
        <v>('i2023110600349','2022','in2023110400013','1'),</v>
      </c>
      <c r="CC510" t="str">
        <f t="shared" si="447"/>
        <v>('i2023110600349','2022','in2023110400014','1'),</v>
      </c>
      <c r="CD510" t="str">
        <f t="shared" si="448"/>
        <v>('i2023110600349','2022','in2023110400015','1'),</v>
      </c>
      <c r="CE510" t="str">
        <f t="shared" si="449"/>
        <v>('i2023110600349','2022','in2023110400016','1'),</v>
      </c>
      <c r="CF510" t="str">
        <f t="shared" si="450"/>
        <v>('i2023110600349','2022','in2023110400017','1'),</v>
      </c>
      <c r="CG510" t="str">
        <f t="shared" si="451"/>
        <v>('i2023110600349','2022','in2023110400018','1'),</v>
      </c>
      <c r="CH510" t="str">
        <f t="shared" si="452"/>
        <v>('i2023110600349','2022','in2023110400019','1'),</v>
      </c>
      <c r="CI510" t="str">
        <f t="shared" si="453"/>
        <v>('i2023110600349','2022','in2023110400020','1'),</v>
      </c>
      <c r="CJ510" t="str">
        <f t="shared" si="454"/>
        <v>('i2023110600349','2022','in2023110400021','1'),</v>
      </c>
      <c r="CK510" t="str">
        <f t="shared" si="455"/>
        <v>('i2023110600349','2022','in2023110400022','1'),</v>
      </c>
      <c r="CL510" t="str">
        <f t="shared" si="456"/>
        <v>('i2023110600349','2022','in2023110400023','1'),</v>
      </c>
      <c r="CM510" t="str">
        <f t="shared" si="457"/>
        <v>('i2023110600349','2022','in2023110400024','1'),</v>
      </c>
      <c r="CN510" t="str">
        <f t="shared" si="458"/>
        <v>('i2023110600349','2022','in2023110400025','1'),</v>
      </c>
      <c r="CO510" t="str">
        <f t="shared" si="459"/>
        <v>('i2023110600349','2022','in2023110400026','1'),</v>
      </c>
      <c r="CP510" t="str">
        <f t="shared" si="460"/>
        <v>('i2023110600349','2022','in2023110400027','1'),</v>
      </c>
      <c r="CQ510" t="str">
        <f t="shared" si="461"/>
        <v>('i2023110600349','2022','in2023110400028','1'),</v>
      </c>
      <c r="CR510" t="str">
        <f t="shared" si="462"/>
        <v>('i2023110600349','2022','in2023110400029','1'),</v>
      </c>
      <c r="CS510" t="str">
        <f t="shared" si="463"/>
        <v>('i2023110600349','2022','in2023110400030','1'),</v>
      </c>
      <c r="CT510" t="str">
        <f t="shared" si="464"/>
        <v>('i2023110600349','2022','in2023110400031','1'),</v>
      </c>
      <c r="CU510" t="str">
        <f t="shared" si="465"/>
        <v>('i2023110600349','2022','in2023110400032','4'),</v>
      </c>
      <c r="CV510" t="str">
        <f t="shared" si="466"/>
        <v>('i2023110600349','2022','in2023110400033','4'),</v>
      </c>
      <c r="CW510" t="str">
        <f t="shared" si="467"/>
        <v>('i2023110600349','2022','in2023110400034','4'),</v>
      </c>
      <c r="CX510" t="str">
        <f t="shared" si="468"/>
        <v>('i2023110600349','2022','in2023110400035','3'),</v>
      </c>
      <c r="CY510" t="str">
        <f t="shared" si="469"/>
        <v>('i2023110600349','2022','in2023110400036','2'),</v>
      </c>
      <c r="CZ510" t="str">
        <f t="shared" si="470"/>
        <v>('i2023110600349','2022','in2023110400037','4'),</v>
      </c>
      <c r="DA510" t="str">
        <f t="shared" si="471"/>
        <v>('i2023110600349','2022','in2023110400038','3'),</v>
      </c>
      <c r="DB510" t="str">
        <f t="shared" si="472"/>
        <v>('i2023110600349','2022','in2023110400039','1'),</v>
      </c>
      <c r="DC510" t="str">
        <f t="shared" si="473"/>
        <v>('i2023110600349','2022','in2023110400040','3'),</v>
      </c>
      <c r="DD510" t="str">
        <f t="shared" si="474"/>
        <v>('i2023110600349','2022','in2023110400041','1'),</v>
      </c>
      <c r="DE510" t="str">
        <f t="shared" si="475"/>
        <v>('i2023110600349','2022','in2023110400042','4'),</v>
      </c>
      <c r="DF510" t="str">
        <f t="shared" si="476"/>
        <v>('i2023110600349','2022','in2023110400043','3'),</v>
      </c>
      <c r="DG510" t="str">
        <f t="shared" si="477"/>
        <v>('i2023110600349','2022','in2023110400044','4'),</v>
      </c>
      <c r="DH510" t="str">
        <f t="shared" si="478"/>
        <v>('i2023110600349','2022','in2023110400045','1'),</v>
      </c>
      <c r="DI510" t="str">
        <f t="shared" si="479"/>
        <v>('i2023110600349','2022','in2023110400046','1'),</v>
      </c>
      <c r="DJ510" t="str">
        <f t="shared" si="480"/>
        <v>('i2023110600349','2022','in2023110400047','1');</v>
      </c>
    </row>
    <row r="511" spans="1:114" x14ac:dyDescent="0.25">
      <c r="A511" s="4" t="str">
        <f>INDEX('instansi pusat'!$B$2:$C$623,MATCH(C511,'instansi pusat'!$D$2:$D$623,0),2)</f>
        <v>i2023110600379</v>
      </c>
      <c r="B511" s="6">
        <v>5572</v>
      </c>
      <c r="C511" s="5" t="s">
        <v>562</v>
      </c>
      <c r="D511" s="6">
        <v>2022</v>
      </c>
      <c r="E511" s="6">
        <v>3</v>
      </c>
      <c r="F511" s="6">
        <v>3</v>
      </c>
      <c r="G511" s="6">
        <v>3</v>
      </c>
      <c r="H511" s="6">
        <v>3</v>
      </c>
      <c r="I511" s="6">
        <v>3</v>
      </c>
      <c r="J511" s="6">
        <v>3</v>
      </c>
      <c r="K511" s="6">
        <v>3</v>
      </c>
      <c r="L511" s="6">
        <v>2</v>
      </c>
      <c r="M511" s="6">
        <v>3</v>
      </c>
      <c r="N511" s="6">
        <v>2</v>
      </c>
      <c r="O511" s="6">
        <v>1</v>
      </c>
      <c r="P511" s="6">
        <v>1</v>
      </c>
      <c r="Q511" s="6">
        <v>1</v>
      </c>
      <c r="R511" s="6">
        <v>1</v>
      </c>
      <c r="S511" s="6">
        <v>1</v>
      </c>
      <c r="T511" s="6">
        <v>1</v>
      </c>
      <c r="U511" s="6">
        <v>1</v>
      </c>
      <c r="V511" s="6">
        <v>1</v>
      </c>
      <c r="W511" s="6">
        <v>1</v>
      </c>
      <c r="X511" s="6">
        <v>1</v>
      </c>
      <c r="Y511" s="6">
        <v>1</v>
      </c>
      <c r="Z511" s="6">
        <v>1</v>
      </c>
      <c r="AA511" s="6">
        <v>1</v>
      </c>
      <c r="AB511" s="6">
        <v>1</v>
      </c>
      <c r="AC511" s="6">
        <v>1</v>
      </c>
      <c r="AD511" s="6">
        <v>1</v>
      </c>
      <c r="AE511" s="6">
        <v>1</v>
      </c>
      <c r="AF511" s="6">
        <v>1</v>
      </c>
      <c r="AG511" s="6">
        <v>1</v>
      </c>
      <c r="AH511" s="6">
        <v>1</v>
      </c>
      <c r="AI511" s="6">
        <v>1</v>
      </c>
      <c r="AJ511" s="6">
        <v>4</v>
      </c>
      <c r="AK511" s="6">
        <v>4</v>
      </c>
      <c r="AL511" s="6">
        <v>4</v>
      </c>
      <c r="AM511" s="6">
        <v>4</v>
      </c>
      <c r="AN511" s="6">
        <v>2</v>
      </c>
      <c r="AO511" s="6">
        <v>1</v>
      </c>
      <c r="AP511" s="6">
        <v>3</v>
      </c>
      <c r="AQ511" s="6">
        <v>3</v>
      </c>
      <c r="AR511" s="6">
        <v>3</v>
      </c>
      <c r="AS511" s="6">
        <v>1</v>
      </c>
      <c r="AT511" s="6">
        <v>4</v>
      </c>
      <c r="AU511" s="6">
        <v>1</v>
      </c>
      <c r="AV511" s="6">
        <v>2</v>
      </c>
      <c r="AW511" s="6">
        <v>1</v>
      </c>
      <c r="AX511" s="6">
        <v>4</v>
      </c>
      <c r="AY511" s="6">
        <v>1</v>
      </c>
      <c r="AZ511" s="3">
        <f t="shared" si="421"/>
        <v>2.8000000000000003</v>
      </c>
      <c r="BA511" s="3">
        <f t="shared" si="422"/>
        <v>1</v>
      </c>
      <c r="BB511" s="3">
        <f t="shared" si="423"/>
        <v>1</v>
      </c>
      <c r="BC511" s="3">
        <f t="shared" si="424"/>
        <v>1</v>
      </c>
      <c r="BD511" s="3">
        <f t="shared" si="425"/>
        <v>1</v>
      </c>
      <c r="BE511" s="3">
        <f t="shared" si="426"/>
        <v>1</v>
      </c>
      <c r="BF511" s="3">
        <f t="shared" si="427"/>
        <v>2.9000000000000004</v>
      </c>
      <c r="BG511" s="3">
        <f t="shared" si="428"/>
        <v>2.1666666666666665</v>
      </c>
      <c r="BH511" s="3">
        <f t="shared" si="429"/>
        <v>2.8000000000000003</v>
      </c>
      <c r="BI511" s="3">
        <f t="shared" si="430"/>
        <v>1</v>
      </c>
      <c r="BJ511" s="3">
        <f t="shared" si="431"/>
        <v>1</v>
      </c>
      <c r="BK511" s="3">
        <f t="shared" si="432"/>
        <v>2.6098901098901099</v>
      </c>
      <c r="BL511" s="3">
        <f t="shared" si="433"/>
        <v>1.9665000000000001</v>
      </c>
      <c r="BO511" t="s">
        <v>641</v>
      </c>
      <c r="BP511" t="str">
        <f t="shared" si="434"/>
        <v>('i2023110600379','2022','in2023110400001','3'),</v>
      </c>
      <c r="BQ511" t="str">
        <f t="shared" si="435"/>
        <v>('i2023110600379','2022','in2023110400002','3'),</v>
      </c>
      <c r="BR511" t="str">
        <f t="shared" si="436"/>
        <v>('i2023110600379','2022','in2023110400003','3'),</v>
      </c>
      <c r="BS511" t="str">
        <f t="shared" si="437"/>
        <v>('i2023110600379','2022','in2023110400004','3'),</v>
      </c>
      <c r="BT511" t="str">
        <f t="shared" si="438"/>
        <v>('i2023110600379','2022','in2023110400005','3'),</v>
      </c>
      <c r="BU511" t="str">
        <f t="shared" si="439"/>
        <v>('i2023110600379','2022','in2023110400006','3'),</v>
      </c>
      <c r="BV511" t="str">
        <f t="shared" si="440"/>
        <v>('i2023110600379','2022','in2023110400007','3'),</v>
      </c>
      <c r="BW511" t="str">
        <f t="shared" si="441"/>
        <v>('i2023110600379','2022','in2023110400008','2'),</v>
      </c>
      <c r="BX511" t="str">
        <f t="shared" si="442"/>
        <v>('i2023110600379','2022','in2023110400009','3'),</v>
      </c>
      <c r="BY511" t="str">
        <f t="shared" si="443"/>
        <v>('i2023110600379','2022','in2023110400010','2'),</v>
      </c>
      <c r="BZ511" t="str">
        <f t="shared" si="444"/>
        <v>('i2023110600379','2022','in2023110400011','1'),</v>
      </c>
      <c r="CA511" t="str">
        <f t="shared" si="445"/>
        <v>('i2023110600379','2022','in2023110400012','1'),</v>
      </c>
      <c r="CB511" t="str">
        <f t="shared" si="446"/>
        <v>('i2023110600379','2022','in2023110400013','1'),</v>
      </c>
      <c r="CC511" t="str">
        <f t="shared" si="447"/>
        <v>('i2023110600379','2022','in2023110400014','1'),</v>
      </c>
      <c r="CD511" t="str">
        <f t="shared" si="448"/>
        <v>('i2023110600379','2022','in2023110400015','1'),</v>
      </c>
      <c r="CE511" t="str">
        <f t="shared" si="449"/>
        <v>('i2023110600379','2022','in2023110400016','1'),</v>
      </c>
      <c r="CF511" t="str">
        <f t="shared" si="450"/>
        <v>('i2023110600379','2022','in2023110400017','1'),</v>
      </c>
      <c r="CG511" t="str">
        <f t="shared" si="451"/>
        <v>('i2023110600379','2022','in2023110400018','1'),</v>
      </c>
      <c r="CH511" t="str">
        <f t="shared" si="452"/>
        <v>('i2023110600379','2022','in2023110400019','1'),</v>
      </c>
      <c r="CI511" t="str">
        <f t="shared" si="453"/>
        <v>('i2023110600379','2022','in2023110400020','1'),</v>
      </c>
      <c r="CJ511" t="str">
        <f t="shared" si="454"/>
        <v>('i2023110600379','2022','in2023110400021','1'),</v>
      </c>
      <c r="CK511" t="str">
        <f t="shared" si="455"/>
        <v>('i2023110600379','2022','in2023110400022','1'),</v>
      </c>
      <c r="CL511" t="str">
        <f t="shared" si="456"/>
        <v>('i2023110600379','2022','in2023110400023','1'),</v>
      </c>
      <c r="CM511" t="str">
        <f t="shared" si="457"/>
        <v>('i2023110600379','2022','in2023110400024','1'),</v>
      </c>
      <c r="CN511" t="str">
        <f t="shared" si="458"/>
        <v>('i2023110600379','2022','in2023110400025','1'),</v>
      </c>
      <c r="CO511" t="str">
        <f t="shared" si="459"/>
        <v>('i2023110600379','2022','in2023110400026','1'),</v>
      </c>
      <c r="CP511" t="str">
        <f t="shared" si="460"/>
        <v>('i2023110600379','2022','in2023110400027','1'),</v>
      </c>
      <c r="CQ511" t="str">
        <f t="shared" si="461"/>
        <v>('i2023110600379','2022','in2023110400028','1'),</v>
      </c>
      <c r="CR511" t="str">
        <f t="shared" si="462"/>
        <v>('i2023110600379','2022','in2023110400029','1'),</v>
      </c>
      <c r="CS511" t="str">
        <f t="shared" si="463"/>
        <v>('i2023110600379','2022','in2023110400030','1'),</v>
      </c>
      <c r="CT511" t="str">
        <f t="shared" si="464"/>
        <v>('i2023110600379','2022','in2023110400031','1'),</v>
      </c>
      <c r="CU511" t="str">
        <f t="shared" si="465"/>
        <v>('i2023110600379','2022','in2023110400032','4'),</v>
      </c>
      <c r="CV511" t="str">
        <f t="shared" si="466"/>
        <v>('i2023110600379','2022','in2023110400033','4'),</v>
      </c>
      <c r="CW511" t="str">
        <f t="shared" si="467"/>
        <v>('i2023110600379','2022','in2023110400034','4'),</v>
      </c>
      <c r="CX511" t="str">
        <f t="shared" si="468"/>
        <v>('i2023110600379','2022','in2023110400035','4'),</v>
      </c>
      <c r="CY511" t="str">
        <f t="shared" si="469"/>
        <v>('i2023110600379','2022','in2023110400036','2'),</v>
      </c>
      <c r="CZ511" t="str">
        <f t="shared" si="470"/>
        <v>('i2023110600379','2022','in2023110400037','1'),</v>
      </c>
      <c r="DA511" t="str">
        <f t="shared" si="471"/>
        <v>('i2023110600379','2022','in2023110400038','3'),</v>
      </c>
      <c r="DB511" t="str">
        <f t="shared" si="472"/>
        <v>('i2023110600379','2022','in2023110400039','3'),</v>
      </c>
      <c r="DC511" t="str">
        <f t="shared" si="473"/>
        <v>('i2023110600379','2022','in2023110400040','3'),</v>
      </c>
      <c r="DD511" t="str">
        <f t="shared" si="474"/>
        <v>('i2023110600379','2022','in2023110400041','1'),</v>
      </c>
      <c r="DE511" t="str">
        <f t="shared" si="475"/>
        <v>('i2023110600379','2022','in2023110400042','4'),</v>
      </c>
      <c r="DF511" t="str">
        <f t="shared" si="476"/>
        <v>('i2023110600379','2022','in2023110400043','1'),</v>
      </c>
      <c r="DG511" t="str">
        <f t="shared" si="477"/>
        <v>('i2023110600379','2022','in2023110400044','2'),</v>
      </c>
      <c r="DH511" t="str">
        <f t="shared" si="478"/>
        <v>('i2023110600379','2022','in2023110400045','1'),</v>
      </c>
      <c r="DI511" t="str">
        <f t="shared" si="479"/>
        <v>('i2023110600379','2022','in2023110400046','4'),</v>
      </c>
      <c r="DJ511" t="str">
        <f t="shared" si="480"/>
        <v>('i2023110600379','2022','in2023110400047','1');</v>
      </c>
    </row>
    <row r="512" spans="1:114" x14ac:dyDescent="0.25">
      <c r="A512" s="4" t="str">
        <f>INDEX('instansi pusat'!$B$2:$C$623,MATCH(C512,'instansi pusat'!$D$2:$D$623,0),2)</f>
        <v>i2023110600245</v>
      </c>
      <c r="B512" s="6">
        <v>6571</v>
      </c>
      <c r="C512" s="5" t="s">
        <v>576</v>
      </c>
      <c r="D512" s="6">
        <v>2022</v>
      </c>
      <c r="E512" s="6">
        <v>5</v>
      </c>
      <c r="F512" s="6">
        <v>3</v>
      </c>
      <c r="G512" s="6">
        <v>5</v>
      </c>
      <c r="H512" s="6">
        <v>1</v>
      </c>
      <c r="I512" s="6">
        <v>3</v>
      </c>
      <c r="J512" s="6">
        <v>5</v>
      </c>
      <c r="K512" s="6">
        <v>5</v>
      </c>
      <c r="L512" s="6">
        <v>3</v>
      </c>
      <c r="M512" s="6">
        <v>3</v>
      </c>
      <c r="N512" s="6">
        <v>5</v>
      </c>
      <c r="O512" s="6">
        <v>2</v>
      </c>
      <c r="P512" s="6">
        <v>3</v>
      </c>
      <c r="Q512" s="6">
        <v>2</v>
      </c>
      <c r="R512" s="6">
        <v>5</v>
      </c>
      <c r="S512" s="6">
        <v>5</v>
      </c>
      <c r="T512" s="6">
        <v>3</v>
      </c>
      <c r="U512" s="6">
        <v>3</v>
      </c>
      <c r="V512" s="6">
        <v>2</v>
      </c>
      <c r="W512" s="6">
        <v>2</v>
      </c>
      <c r="X512" s="6">
        <v>5</v>
      </c>
      <c r="Y512" s="6">
        <v>3</v>
      </c>
      <c r="Z512" s="6">
        <v>2</v>
      </c>
      <c r="AA512" s="6">
        <v>2</v>
      </c>
      <c r="AB512" s="6">
        <v>2</v>
      </c>
      <c r="AC512" s="6">
        <v>2</v>
      </c>
      <c r="AD512" s="6">
        <v>2</v>
      </c>
      <c r="AE512" s="6">
        <v>2</v>
      </c>
      <c r="AF512" s="6">
        <v>2</v>
      </c>
      <c r="AG512" s="6">
        <v>1</v>
      </c>
      <c r="AH512" s="6">
        <v>2</v>
      </c>
      <c r="AI512" s="6">
        <v>2</v>
      </c>
      <c r="AJ512" s="6">
        <v>5</v>
      </c>
      <c r="AK512" s="6">
        <v>5</v>
      </c>
      <c r="AL512" s="6">
        <v>5</v>
      </c>
      <c r="AM512" s="6">
        <v>4</v>
      </c>
      <c r="AN512" s="6">
        <v>5</v>
      </c>
      <c r="AO512" s="6">
        <v>5</v>
      </c>
      <c r="AP512" s="6">
        <v>5</v>
      </c>
      <c r="AQ512" s="6">
        <v>5</v>
      </c>
      <c r="AR512" s="6">
        <v>5</v>
      </c>
      <c r="AS512" s="6">
        <v>5</v>
      </c>
      <c r="AT512" s="6">
        <v>5</v>
      </c>
      <c r="AU512" s="6">
        <v>2</v>
      </c>
      <c r="AV512" s="6">
        <v>2</v>
      </c>
      <c r="AW512" s="6">
        <v>5</v>
      </c>
      <c r="AX512" s="6">
        <v>5</v>
      </c>
      <c r="AY512" s="6">
        <v>5</v>
      </c>
      <c r="AZ512" s="3">
        <f t="shared" si="421"/>
        <v>3.8000000000000003</v>
      </c>
      <c r="BA512" s="3">
        <f t="shared" si="422"/>
        <v>3</v>
      </c>
      <c r="BB512" s="3">
        <f t="shared" si="423"/>
        <v>3.25</v>
      </c>
      <c r="BC512" s="3">
        <f t="shared" si="424"/>
        <v>3.5</v>
      </c>
      <c r="BD512" s="3">
        <f t="shared" si="425"/>
        <v>2.125</v>
      </c>
      <c r="BE512" s="3">
        <f t="shared" si="426"/>
        <v>1.6666666666666665</v>
      </c>
      <c r="BF512" s="3">
        <f t="shared" si="427"/>
        <v>4.9000000000000004</v>
      </c>
      <c r="BG512" s="3">
        <f t="shared" si="428"/>
        <v>4</v>
      </c>
      <c r="BH512" s="3">
        <f t="shared" si="429"/>
        <v>3.8000000000000003</v>
      </c>
      <c r="BI512" s="3">
        <f t="shared" si="430"/>
        <v>3.2</v>
      </c>
      <c r="BJ512" s="3">
        <f t="shared" si="431"/>
        <v>2</v>
      </c>
      <c r="BK512" s="3">
        <f t="shared" si="432"/>
        <v>4.5439560439560438</v>
      </c>
      <c r="BL512" s="3">
        <f t="shared" si="433"/>
        <v>3.6915</v>
      </c>
      <c r="BO512" t="s">
        <v>641</v>
      </c>
      <c r="BP512" t="str">
        <f t="shared" si="434"/>
        <v>('i2023110600245','2022','in2023110400001','5'),</v>
      </c>
      <c r="BQ512" t="str">
        <f t="shared" si="435"/>
        <v>('i2023110600245','2022','in2023110400002','3'),</v>
      </c>
      <c r="BR512" t="str">
        <f t="shared" si="436"/>
        <v>('i2023110600245','2022','in2023110400003','5'),</v>
      </c>
      <c r="BS512" t="str">
        <f t="shared" si="437"/>
        <v>('i2023110600245','2022','in2023110400004','1'),</v>
      </c>
      <c r="BT512" t="str">
        <f t="shared" si="438"/>
        <v>('i2023110600245','2022','in2023110400005','3'),</v>
      </c>
      <c r="BU512" t="str">
        <f t="shared" si="439"/>
        <v>('i2023110600245','2022','in2023110400006','5'),</v>
      </c>
      <c r="BV512" t="str">
        <f t="shared" si="440"/>
        <v>('i2023110600245','2022','in2023110400007','5'),</v>
      </c>
      <c r="BW512" t="str">
        <f t="shared" si="441"/>
        <v>('i2023110600245','2022','in2023110400008','3'),</v>
      </c>
      <c r="BX512" t="str">
        <f t="shared" si="442"/>
        <v>('i2023110600245','2022','in2023110400009','3'),</v>
      </c>
      <c r="BY512" t="str">
        <f t="shared" si="443"/>
        <v>('i2023110600245','2022','in2023110400010','5'),</v>
      </c>
      <c r="BZ512" t="str">
        <f t="shared" si="444"/>
        <v>('i2023110600245','2022','in2023110400011','2'),</v>
      </c>
      <c r="CA512" t="str">
        <f t="shared" si="445"/>
        <v>('i2023110600245','2022','in2023110400012','3'),</v>
      </c>
      <c r="CB512" t="str">
        <f t="shared" si="446"/>
        <v>('i2023110600245','2022','in2023110400013','2'),</v>
      </c>
      <c r="CC512" t="str">
        <f t="shared" si="447"/>
        <v>('i2023110600245','2022','in2023110400014','5'),</v>
      </c>
      <c r="CD512" t="str">
        <f t="shared" si="448"/>
        <v>('i2023110600245','2022','in2023110400015','5'),</v>
      </c>
      <c r="CE512" t="str">
        <f t="shared" si="449"/>
        <v>('i2023110600245','2022','in2023110400016','3'),</v>
      </c>
      <c r="CF512" t="str">
        <f t="shared" si="450"/>
        <v>('i2023110600245','2022','in2023110400017','3'),</v>
      </c>
      <c r="CG512" t="str">
        <f t="shared" si="451"/>
        <v>('i2023110600245','2022','in2023110400018','2'),</v>
      </c>
      <c r="CH512" t="str">
        <f t="shared" si="452"/>
        <v>('i2023110600245','2022','in2023110400019','2'),</v>
      </c>
      <c r="CI512" t="str">
        <f t="shared" si="453"/>
        <v>('i2023110600245','2022','in2023110400020','5'),</v>
      </c>
      <c r="CJ512" t="str">
        <f t="shared" si="454"/>
        <v>('i2023110600245','2022','in2023110400021','3'),</v>
      </c>
      <c r="CK512" t="str">
        <f t="shared" si="455"/>
        <v>('i2023110600245','2022','in2023110400022','2'),</v>
      </c>
      <c r="CL512" t="str">
        <f t="shared" si="456"/>
        <v>('i2023110600245','2022','in2023110400023','2'),</v>
      </c>
      <c r="CM512" t="str">
        <f t="shared" si="457"/>
        <v>('i2023110600245','2022','in2023110400024','2'),</v>
      </c>
      <c r="CN512" t="str">
        <f t="shared" si="458"/>
        <v>('i2023110600245','2022','in2023110400025','2'),</v>
      </c>
      <c r="CO512" t="str">
        <f t="shared" si="459"/>
        <v>('i2023110600245','2022','in2023110400026','2'),</v>
      </c>
      <c r="CP512" t="str">
        <f t="shared" si="460"/>
        <v>('i2023110600245','2022','in2023110400027','2'),</v>
      </c>
      <c r="CQ512" t="str">
        <f t="shared" si="461"/>
        <v>('i2023110600245','2022','in2023110400028','2'),</v>
      </c>
      <c r="CR512" t="str">
        <f t="shared" si="462"/>
        <v>('i2023110600245','2022','in2023110400029','1'),</v>
      </c>
      <c r="CS512" t="str">
        <f t="shared" si="463"/>
        <v>('i2023110600245','2022','in2023110400030','2'),</v>
      </c>
      <c r="CT512" t="str">
        <f t="shared" si="464"/>
        <v>('i2023110600245','2022','in2023110400031','2'),</v>
      </c>
      <c r="CU512" t="str">
        <f t="shared" si="465"/>
        <v>('i2023110600245','2022','in2023110400032','5'),</v>
      </c>
      <c r="CV512" t="str">
        <f t="shared" si="466"/>
        <v>('i2023110600245','2022','in2023110400033','5'),</v>
      </c>
      <c r="CW512" t="str">
        <f t="shared" si="467"/>
        <v>('i2023110600245','2022','in2023110400034','5'),</v>
      </c>
      <c r="CX512" t="str">
        <f t="shared" si="468"/>
        <v>('i2023110600245','2022','in2023110400035','4'),</v>
      </c>
      <c r="CY512" t="str">
        <f t="shared" si="469"/>
        <v>('i2023110600245','2022','in2023110400036','5'),</v>
      </c>
      <c r="CZ512" t="str">
        <f t="shared" si="470"/>
        <v>('i2023110600245','2022','in2023110400037','5'),</v>
      </c>
      <c r="DA512" t="str">
        <f t="shared" si="471"/>
        <v>('i2023110600245','2022','in2023110400038','5'),</v>
      </c>
      <c r="DB512" t="str">
        <f t="shared" si="472"/>
        <v>('i2023110600245','2022','in2023110400039','5'),</v>
      </c>
      <c r="DC512" t="str">
        <f t="shared" si="473"/>
        <v>('i2023110600245','2022','in2023110400040','5'),</v>
      </c>
      <c r="DD512" t="str">
        <f t="shared" si="474"/>
        <v>('i2023110600245','2022','in2023110400041','5'),</v>
      </c>
      <c r="DE512" t="str">
        <f t="shared" si="475"/>
        <v>('i2023110600245','2022','in2023110400042','5'),</v>
      </c>
      <c r="DF512" t="str">
        <f t="shared" si="476"/>
        <v>('i2023110600245','2022','in2023110400043','2'),</v>
      </c>
      <c r="DG512" t="str">
        <f t="shared" si="477"/>
        <v>('i2023110600245','2022','in2023110400044','2'),</v>
      </c>
      <c r="DH512" t="str">
        <f t="shared" si="478"/>
        <v>('i2023110600245','2022','in2023110400045','5'),</v>
      </c>
      <c r="DI512" t="str">
        <f t="shared" si="479"/>
        <v>('i2023110600245','2022','in2023110400046','5'),</v>
      </c>
      <c r="DJ512" t="str">
        <f t="shared" si="480"/>
        <v>('i2023110600245','2022','in2023110400047','5');</v>
      </c>
    </row>
    <row r="513" spans="1:114" x14ac:dyDescent="0.25">
      <c r="A513" s="4" t="str">
        <f>INDEX('instansi pusat'!$B$2:$C$623,MATCH(C513,'instansi pusat'!$D$2:$D$623,0),2)</f>
        <v>i2023110600050</v>
      </c>
      <c r="B513" s="6">
        <v>6476</v>
      </c>
      <c r="C513" s="5" t="s">
        <v>575</v>
      </c>
      <c r="D513" s="6">
        <v>2022</v>
      </c>
      <c r="E513" s="6">
        <v>5</v>
      </c>
      <c r="F513" s="6">
        <v>5</v>
      </c>
      <c r="G513" s="6">
        <v>5</v>
      </c>
      <c r="H513" s="6">
        <v>5</v>
      </c>
      <c r="I513" s="6">
        <v>5</v>
      </c>
      <c r="J513" s="6">
        <v>5</v>
      </c>
      <c r="K513" s="6">
        <v>5</v>
      </c>
      <c r="L513" s="6">
        <v>5</v>
      </c>
      <c r="M513" s="6">
        <v>5</v>
      </c>
      <c r="N513" s="6">
        <v>5</v>
      </c>
      <c r="O513" s="6">
        <v>3</v>
      </c>
      <c r="P513" s="6">
        <v>3</v>
      </c>
      <c r="Q513" s="6">
        <v>1</v>
      </c>
      <c r="R513" s="6">
        <v>2</v>
      </c>
      <c r="S513" s="6">
        <v>5</v>
      </c>
      <c r="T513" s="6">
        <v>5</v>
      </c>
      <c r="U513" s="6">
        <v>3</v>
      </c>
      <c r="V513" s="6">
        <v>2</v>
      </c>
      <c r="W513" s="6">
        <v>3</v>
      </c>
      <c r="X513" s="6">
        <v>3</v>
      </c>
      <c r="Y513" s="6">
        <v>3</v>
      </c>
      <c r="Z513" s="6">
        <v>4</v>
      </c>
      <c r="AA513" s="6">
        <v>3</v>
      </c>
      <c r="AB513" s="6">
        <v>2</v>
      </c>
      <c r="AC513" s="6">
        <v>2</v>
      </c>
      <c r="AD513" s="6">
        <v>1</v>
      </c>
      <c r="AE513" s="6">
        <v>2</v>
      </c>
      <c r="AF513" s="6">
        <v>2</v>
      </c>
      <c r="AG513" s="6">
        <v>3</v>
      </c>
      <c r="AH513" s="6">
        <v>3</v>
      </c>
      <c r="AI513" s="6">
        <v>1</v>
      </c>
      <c r="AJ513" s="6">
        <v>5</v>
      </c>
      <c r="AK513" s="6">
        <v>4</v>
      </c>
      <c r="AL513" s="6">
        <v>3</v>
      </c>
      <c r="AM513" s="6">
        <v>4</v>
      </c>
      <c r="AN513" s="6">
        <v>5</v>
      </c>
      <c r="AO513" s="6">
        <v>4</v>
      </c>
      <c r="AP513" s="6">
        <v>4</v>
      </c>
      <c r="AQ513" s="6">
        <v>5</v>
      </c>
      <c r="AR513" s="6">
        <v>3</v>
      </c>
      <c r="AS513" s="6">
        <v>5</v>
      </c>
      <c r="AT513" s="6">
        <v>5</v>
      </c>
      <c r="AU513" s="6">
        <v>4</v>
      </c>
      <c r="AV513" s="6">
        <v>4</v>
      </c>
      <c r="AW513" s="6">
        <v>4</v>
      </c>
      <c r="AX513" s="6">
        <v>4</v>
      </c>
      <c r="AY513" s="6">
        <v>5</v>
      </c>
      <c r="AZ513" s="3">
        <f t="shared" si="421"/>
        <v>5</v>
      </c>
      <c r="BA513" s="3">
        <f t="shared" si="422"/>
        <v>2.25</v>
      </c>
      <c r="BB513" s="3">
        <f t="shared" si="423"/>
        <v>3.75</v>
      </c>
      <c r="BC513" s="3">
        <f t="shared" si="424"/>
        <v>3</v>
      </c>
      <c r="BD513" s="3">
        <f t="shared" si="425"/>
        <v>2.375</v>
      </c>
      <c r="BE513" s="3">
        <f t="shared" si="426"/>
        <v>2.333333333333333</v>
      </c>
      <c r="BF513" s="3">
        <f t="shared" si="427"/>
        <v>4.2</v>
      </c>
      <c r="BG513" s="3">
        <f t="shared" si="428"/>
        <v>4.333333333333333</v>
      </c>
      <c r="BH513" s="3">
        <f t="shared" si="429"/>
        <v>5</v>
      </c>
      <c r="BI513" s="3">
        <f t="shared" si="430"/>
        <v>3</v>
      </c>
      <c r="BJ513" s="3">
        <f t="shared" si="431"/>
        <v>2.3636363636363633</v>
      </c>
      <c r="BK513" s="3">
        <f t="shared" si="432"/>
        <v>4.2527472527472527</v>
      </c>
      <c r="BL513" s="3">
        <f t="shared" si="433"/>
        <v>3.7249999999999996</v>
      </c>
      <c r="BO513" t="s">
        <v>641</v>
      </c>
      <c r="BP513" t="str">
        <f t="shared" si="434"/>
        <v>('i2023110600050','2022','in2023110400001','5'),</v>
      </c>
      <c r="BQ513" t="str">
        <f t="shared" si="435"/>
        <v>('i2023110600050','2022','in2023110400002','5'),</v>
      </c>
      <c r="BR513" t="str">
        <f t="shared" si="436"/>
        <v>('i2023110600050','2022','in2023110400003','5'),</v>
      </c>
      <c r="BS513" t="str">
        <f t="shared" si="437"/>
        <v>('i2023110600050','2022','in2023110400004','5'),</v>
      </c>
      <c r="BT513" t="str">
        <f t="shared" si="438"/>
        <v>('i2023110600050','2022','in2023110400005','5'),</v>
      </c>
      <c r="BU513" t="str">
        <f t="shared" si="439"/>
        <v>('i2023110600050','2022','in2023110400006','5'),</v>
      </c>
      <c r="BV513" t="str">
        <f t="shared" si="440"/>
        <v>('i2023110600050','2022','in2023110400007','5'),</v>
      </c>
      <c r="BW513" t="str">
        <f t="shared" si="441"/>
        <v>('i2023110600050','2022','in2023110400008','5'),</v>
      </c>
      <c r="BX513" t="str">
        <f t="shared" si="442"/>
        <v>('i2023110600050','2022','in2023110400009','5'),</v>
      </c>
      <c r="BY513" t="str">
        <f t="shared" si="443"/>
        <v>('i2023110600050','2022','in2023110400010','5'),</v>
      </c>
      <c r="BZ513" t="str">
        <f t="shared" si="444"/>
        <v>('i2023110600050','2022','in2023110400011','3'),</v>
      </c>
      <c r="CA513" t="str">
        <f t="shared" si="445"/>
        <v>('i2023110600050','2022','in2023110400012','3'),</v>
      </c>
      <c r="CB513" t="str">
        <f t="shared" si="446"/>
        <v>('i2023110600050','2022','in2023110400013','1'),</v>
      </c>
      <c r="CC513" t="str">
        <f t="shared" si="447"/>
        <v>('i2023110600050','2022','in2023110400014','2'),</v>
      </c>
      <c r="CD513" t="str">
        <f t="shared" si="448"/>
        <v>('i2023110600050','2022','in2023110400015','5'),</v>
      </c>
      <c r="CE513" t="str">
        <f t="shared" si="449"/>
        <v>('i2023110600050','2022','in2023110400016','5'),</v>
      </c>
      <c r="CF513" t="str">
        <f t="shared" si="450"/>
        <v>('i2023110600050','2022','in2023110400017','3'),</v>
      </c>
      <c r="CG513" t="str">
        <f t="shared" si="451"/>
        <v>('i2023110600050','2022','in2023110400018','2'),</v>
      </c>
      <c r="CH513" t="str">
        <f t="shared" si="452"/>
        <v>('i2023110600050','2022','in2023110400019','3'),</v>
      </c>
      <c r="CI513" t="str">
        <f t="shared" si="453"/>
        <v>('i2023110600050','2022','in2023110400020','3'),</v>
      </c>
      <c r="CJ513" t="str">
        <f t="shared" si="454"/>
        <v>('i2023110600050','2022','in2023110400021','3'),</v>
      </c>
      <c r="CK513" t="str">
        <f t="shared" si="455"/>
        <v>('i2023110600050','2022','in2023110400022','4'),</v>
      </c>
      <c r="CL513" t="str">
        <f t="shared" si="456"/>
        <v>('i2023110600050','2022','in2023110400023','3'),</v>
      </c>
      <c r="CM513" t="str">
        <f t="shared" si="457"/>
        <v>('i2023110600050','2022','in2023110400024','2'),</v>
      </c>
      <c r="CN513" t="str">
        <f t="shared" si="458"/>
        <v>('i2023110600050','2022','in2023110400025','2'),</v>
      </c>
      <c r="CO513" t="str">
        <f t="shared" si="459"/>
        <v>('i2023110600050','2022','in2023110400026','1'),</v>
      </c>
      <c r="CP513" t="str">
        <f t="shared" si="460"/>
        <v>('i2023110600050','2022','in2023110400027','2'),</v>
      </c>
      <c r="CQ513" t="str">
        <f t="shared" si="461"/>
        <v>('i2023110600050','2022','in2023110400028','2'),</v>
      </c>
      <c r="CR513" t="str">
        <f t="shared" si="462"/>
        <v>('i2023110600050','2022','in2023110400029','3'),</v>
      </c>
      <c r="CS513" t="str">
        <f t="shared" si="463"/>
        <v>('i2023110600050','2022','in2023110400030','3'),</v>
      </c>
      <c r="CT513" t="str">
        <f t="shared" si="464"/>
        <v>('i2023110600050','2022','in2023110400031','1'),</v>
      </c>
      <c r="CU513" t="str">
        <f t="shared" si="465"/>
        <v>('i2023110600050','2022','in2023110400032','5'),</v>
      </c>
      <c r="CV513" t="str">
        <f t="shared" si="466"/>
        <v>('i2023110600050','2022','in2023110400033','4'),</v>
      </c>
      <c r="CW513" t="str">
        <f t="shared" si="467"/>
        <v>('i2023110600050','2022','in2023110400034','3'),</v>
      </c>
      <c r="CX513" t="str">
        <f t="shared" si="468"/>
        <v>('i2023110600050','2022','in2023110400035','4'),</v>
      </c>
      <c r="CY513" t="str">
        <f t="shared" si="469"/>
        <v>('i2023110600050','2022','in2023110400036','5'),</v>
      </c>
      <c r="CZ513" t="str">
        <f t="shared" si="470"/>
        <v>('i2023110600050','2022','in2023110400037','4'),</v>
      </c>
      <c r="DA513" t="str">
        <f t="shared" si="471"/>
        <v>('i2023110600050','2022','in2023110400038','4'),</v>
      </c>
      <c r="DB513" t="str">
        <f t="shared" si="472"/>
        <v>('i2023110600050','2022','in2023110400039','5'),</v>
      </c>
      <c r="DC513" t="str">
        <f t="shared" si="473"/>
        <v>('i2023110600050','2022','in2023110400040','3'),</v>
      </c>
      <c r="DD513" t="str">
        <f t="shared" si="474"/>
        <v>('i2023110600050','2022','in2023110400041','5'),</v>
      </c>
      <c r="DE513" t="str">
        <f t="shared" si="475"/>
        <v>('i2023110600050','2022','in2023110400042','5'),</v>
      </c>
      <c r="DF513" t="str">
        <f t="shared" si="476"/>
        <v>('i2023110600050','2022','in2023110400043','4'),</v>
      </c>
      <c r="DG513" t="str">
        <f t="shared" si="477"/>
        <v>('i2023110600050','2022','in2023110400044','4'),</v>
      </c>
      <c r="DH513" t="str">
        <f t="shared" si="478"/>
        <v>('i2023110600050','2022','in2023110400045','4'),</v>
      </c>
      <c r="DI513" t="str">
        <f t="shared" si="479"/>
        <v>('i2023110600050','2022','in2023110400046','4'),</v>
      </c>
      <c r="DJ513" t="str">
        <f t="shared" si="480"/>
        <v>('i2023110600050','2022','in2023110400047','5');</v>
      </c>
    </row>
    <row r="514" spans="1:114" x14ac:dyDescent="0.25">
      <c r="A514" s="4" t="str">
        <f>INDEX('instansi pusat'!$B$2:$C$623,MATCH(C514,'instansi pusat'!$D$2:$D$623,0),2)</f>
        <v>i2023110600036</v>
      </c>
      <c r="B514" s="6">
        <v>6271</v>
      </c>
      <c r="C514" s="5" t="s">
        <v>558</v>
      </c>
      <c r="D514" s="6">
        <v>2022</v>
      </c>
      <c r="E514" s="6">
        <v>2</v>
      </c>
      <c r="F514" s="6">
        <v>2</v>
      </c>
      <c r="G514" s="6">
        <v>3</v>
      </c>
      <c r="H514" s="6">
        <v>1</v>
      </c>
      <c r="I514" s="6">
        <v>3</v>
      </c>
      <c r="J514" s="6">
        <v>3</v>
      </c>
      <c r="K514" s="6">
        <v>3</v>
      </c>
      <c r="L514" s="6">
        <v>2</v>
      </c>
      <c r="M514" s="6">
        <v>1</v>
      </c>
      <c r="N514" s="6">
        <v>3</v>
      </c>
      <c r="O514" s="6">
        <v>2</v>
      </c>
      <c r="P514" s="6">
        <v>1</v>
      </c>
      <c r="Q514" s="6">
        <v>1</v>
      </c>
      <c r="R514" s="6">
        <v>3</v>
      </c>
      <c r="S514" s="6">
        <v>1</v>
      </c>
      <c r="T514" s="6">
        <v>1</v>
      </c>
      <c r="U514" s="6">
        <v>1</v>
      </c>
      <c r="V514" s="6">
        <v>1</v>
      </c>
      <c r="W514" s="6">
        <v>3</v>
      </c>
      <c r="X514" s="6">
        <v>3</v>
      </c>
      <c r="Y514" s="6">
        <v>1</v>
      </c>
      <c r="Z514" s="6">
        <v>1</v>
      </c>
      <c r="AA514" s="6">
        <v>1</v>
      </c>
      <c r="AB514" s="6">
        <v>1</v>
      </c>
      <c r="AC514" s="6">
        <v>1</v>
      </c>
      <c r="AD514" s="6">
        <v>1</v>
      </c>
      <c r="AE514" s="6">
        <v>1</v>
      </c>
      <c r="AF514" s="6">
        <v>1</v>
      </c>
      <c r="AG514" s="6">
        <v>1</v>
      </c>
      <c r="AH514" s="6">
        <v>1</v>
      </c>
      <c r="AI514" s="6">
        <v>1</v>
      </c>
      <c r="AJ514" s="6">
        <v>4</v>
      </c>
      <c r="AK514" s="6">
        <v>4</v>
      </c>
      <c r="AL514" s="6">
        <v>4</v>
      </c>
      <c r="AM514" s="6">
        <v>4</v>
      </c>
      <c r="AN514" s="6">
        <v>4</v>
      </c>
      <c r="AO514" s="6">
        <v>4</v>
      </c>
      <c r="AP514" s="6">
        <v>3</v>
      </c>
      <c r="AQ514" s="6">
        <v>3</v>
      </c>
      <c r="AR514" s="6">
        <v>3</v>
      </c>
      <c r="AS514" s="6">
        <v>4</v>
      </c>
      <c r="AT514" s="6">
        <v>4</v>
      </c>
      <c r="AU514" s="6">
        <v>3</v>
      </c>
      <c r="AV514" s="6">
        <v>4</v>
      </c>
      <c r="AW514" s="6">
        <v>4</v>
      </c>
      <c r="AX514" s="6">
        <v>4</v>
      </c>
      <c r="AY514" s="6">
        <v>4</v>
      </c>
      <c r="AZ514" s="3">
        <f t="shared" si="421"/>
        <v>2.3000000000000003</v>
      </c>
      <c r="BA514" s="3">
        <f t="shared" si="422"/>
        <v>1.75</v>
      </c>
      <c r="BB514" s="3">
        <f t="shared" si="423"/>
        <v>1</v>
      </c>
      <c r="BC514" s="3">
        <f t="shared" si="424"/>
        <v>3</v>
      </c>
      <c r="BD514" s="3">
        <f t="shared" si="425"/>
        <v>1</v>
      </c>
      <c r="BE514" s="3">
        <f t="shared" si="426"/>
        <v>1</v>
      </c>
      <c r="BF514" s="3">
        <f t="shared" si="427"/>
        <v>3.7</v>
      </c>
      <c r="BG514" s="3">
        <f t="shared" si="428"/>
        <v>3.833333333333333</v>
      </c>
      <c r="BH514" s="3">
        <f t="shared" si="429"/>
        <v>2.3000000000000003</v>
      </c>
      <c r="BI514" s="3">
        <f t="shared" si="430"/>
        <v>1.7000000000000002</v>
      </c>
      <c r="BJ514" s="3">
        <f t="shared" si="431"/>
        <v>1</v>
      </c>
      <c r="BK514" s="3">
        <f t="shared" si="432"/>
        <v>3.7527472527472527</v>
      </c>
      <c r="BL514" s="3">
        <f t="shared" si="433"/>
        <v>2.5965000000000003</v>
      </c>
      <c r="BO514" t="s">
        <v>641</v>
      </c>
      <c r="BP514" t="str">
        <f t="shared" si="434"/>
        <v>('i2023110600036','2022','in2023110400001','2'),</v>
      </c>
      <c r="BQ514" t="str">
        <f t="shared" si="435"/>
        <v>('i2023110600036','2022','in2023110400002','2'),</v>
      </c>
      <c r="BR514" t="str">
        <f t="shared" si="436"/>
        <v>('i2023110600036','2022','in2023110400003','3'),</v>
      </c>
      <c r="BS514" t="str">
        <f t="shared" si="437"/>
        <v>('i2023110600036','2022','in2023110400004','1'),</v>
      </c>
      <c r="BT514" t="str">
        <f t="shared" si="438"/>
        <v>('i2023110600036','2022','in2023110400005','3'),</v>
      </c>
      <c r="BU514" t="str">
        <f t="shared" si="439"/>
        <v>('i2023110600036','2022','in2023110400006','3'),</v>
      </c>
      <c r="BV514" t="str">
        <f t="shared" si="440"/>
        <v>('i2023110600036','2022','in2023110400007','3'),</v>
      </c>
      <c r="BW514" t="str">
        <f t="shared" si="441"/>
        <v>('i2023110600036','2022','in2023110400008','2'),</v>
      </c>
      <c r="BX514" t="str">
        <f t="shared" si="442"/>
        <v>('i2023110600036','2022','in2023110400009','1'),</v>
      </c>
      <c r="BY514" t="str">
        <f t="shared" si="443"/>
        <v>('i2023110600036','2022','in2023110400010','3'),</v>
      </c>
      <c r="BZ514" t="str">
        <f t="shared" si="444"/>
        <v>('i2023110600036','2022','in2023110400011','2'),</v>
      </c>
      <c r="CA514" t="str">
        <f t="shared" si="445"/>
        <v>('i2023110600036','2022','in2023110400012','1'),</v>
      </c>
      <c r="CB514" t="str">
        <f t="shared" si="446"/>
        <v>('i2023110600036','2022','in2023110400013','1'),</v>
      </c>
      <c r="CC514" t="str">
        <f t="shared" si="447"/>
        <v>('i2023110600036','2022','in2023110400014','3'),</v>
      </c>
      <c r="CD514" t="str">
        <f t="shared" si="448"/>
        <v>('i2023110600036','2022','in2023110400015','1'),</v>
      </c>
      <c r="CE514" t="str">
        <f t="shared" si="449"/>
        <v>('i2023110600036','2022','in2023110400016','1'),</v>
      </c>
      <c r="CF514" t="str">
        <f t="shared" si="450"/>
        <v>('i2023110600036','2022','in2023110400017','1'),</v>
      </c>
      <c r="CG514" t="str">
        <f t="shared" si="451"/>
        <v>('i2023110600036','2022','in2023110400018','1'),</v>
      </c>
      <c r="CH514" t="str">
        <f t="shared" si="452"/>
        <v>('i2023110600036','2022','in2023110400019','3'),</v>
      </c>
      <c r="CI514" t="str">
        <f t="shared" si="453"/>
        <v>('i2023110600036','2022','in2023110400020','3'),</v>
      </c>
      <c r="CJ514" t="str">
        <f t="shared" si="454"/>
        <v>('i2023110600036','2022','in2023110400021','1'),</v>
      </c>
      <c r="CK514" t="str">
        <f t="shared" si="455"/>
        <v>('i2023110600036','2022','in2023110400022','1'),</v>
      </c>
      <c r="CL514" t="str">
        <f t="shared" si="456"/>
        <v>('i2023110600036','2022','in2023110400023','1'),</v>
      </c>
      <c r="CM514" t="str">
        <f t="shared" si="457"/>
        <v>('i2023110600036','2022','in2023110400024','1'),</v>
      </c>
      <c r="CN514" t="str">
        <f t="shared" si="458"/>
        <v>('i2023110600036','2022','in2023110400025','1'),</v>
      </c>
      <c r="CO514" t="str">
        <f t="shared" si="459"/>
        <v>('i2023110600036','2022','in2023110400026','1'),</v>
      </c>
      <c r="CP514" t="str">
        <f t="shared" si="460"/>
        <v>('i2023110600036','2022','in2023110400027','1'),</v>
      </c>
      <c r="CQ514" t="str">
        <f t="shared" si="461"/>
        <v>('i2023110600036','2022','in2023110400028','1'),</v>
      </c>
      <c r="CR514" t="str">
        <f t="shared" si="462"/>
        <v>('i2023110600036','2022','in2023110400029','1'),</v>
      </c>
      <c r="CS514" t="str">
        <f t="shared" si="463"/>
        <v>('i2023110600036','2022','in2023110400030','1'),</v>
      </c>
      <c r="CT514" t="str">
        <f t="shared" si="464"/>
        <v>('i2023110600036','2022','in2023110400031','1'),</v>
      </c>
      <c r="CU514" t="str">
        <f t="shared" si="465"/>
        <v>('i2023110600036','2022','in2023110400032','4'),</v>
      </c>
      <c r="CV514" t="str">
        <f t="shared" si="466"/>
        <v>('i2023110600036','2022','in2023110400033','4'),</v>
      </c>
      <c r="CW514" t="str">
        <f t="shared" si="467"/>
        <v>('i2023110600036','2022','in2023110400034','4'),</v>
      </c>
      <c r="CX514" t="str">
        <f t="shared" si="468"/>
        <v>('i2023110600036','2022','in2023110400035','4'),</v>
      </c>
      <c r="CY514" t="str">
        <f t="shared" si="469"/>
        <v>('i2023110600036','2022','in2023110400036','4'),</v>
      </c>
      <c r="CZ514" t="str">
        <f t="shared" si="470"/>
        <v>('i2023110600036','2022','in2023110400037','4'),</v>
      </c>
      <c r="DA514" t="str">
        <f t="shared" si="471"/>
        <v>('i2023110600036','2022','in2023110400038','3'),</v>
      </c>
      <c r="DB514" t="str">
        <f t="shared" si="472"/>
        <v>('i2023110600036','2022','in2023110400039','3'),</v>
      </c>
      <c r="DC514" t="str">
        <f t="shared" si="473"/>
        <v>('i2023110600036','2022','in2023110400040','3'),</v>
      </c>
      <c r="DD514" t="str">
        <f t="shared" si="474"/>
        <v>('i2023110600036','2022','in2023110400041','4'),</v>
      </c>
      <c r="DE514" t="str">
        <f t="shared" si="475"/>
        <v>('i2023110600036','2022','in2023110400042','4'),</v>
      </c>
      <c r="DF514" t="str">
        <f t="shared" si="476"/>
        <v>('i2023110600036','2022','in2023110400043','3'),</v>
      </c>
      <c r="DG514" t="str">
        <f t="shared" si="477"/>
        <v>('i2023110600036','2022','in2023110400044','4'),</v>
      </c>
      <c r="DH514" t="str">
        <f t="shared" si="478"/>
        <v>('i2023110600036','2022','in2023110400045','4'),</v>
      </c>
      <c r="DI514" t="str">
        <f t="shared" si="479"/>
        <v>('i2023110600036','2022','in2023110400046','4'),</v>
      </c>
      <c r="DJ514" t="str">
        <f t="shared" si="480"/>
        <v>('i2023110600036','2022','in2023110400047','4');</v>
      </c>
    </row>
    <row r="515" spans="1:114" x14ac:dyDescent="0.25">
      <c r="A515" s="4" t="str">
        <f>INDEX('instansi pusat'!$B$2:$C$623,MATCH(C515,'instansi pusat'!$D$2:$D$623,0),2)</f>
        <v>i2023110600209</v>
      </c>
      <c r="B515" s="6">
        <v>6274</v>
      </c>
      <c r="C515" s="5" t="s">
        <v>561</v>
      </c>
      <c r="D515" s="6">
        <v>2022</v>
      </c>
      <c r="E515" s="6">
        <v>1</v>
      </c>
      <c r="F515" s="6">
        <v>1</v>
      </c>
      <c r="G515" s="6">
        <v>3</v>
      </c>
      <c r="H515" s="6">
        <v>1</v>
      </c>
      <c r="I515" s="6">
        <v>2</v>
      </c>
      <c r="J515" s="6">
        <v>2</v>
      </c>
      <c r="K515" s="6">
        <v>2</v>
      </c>
      <c r="L515" s="6">
        <v>1</v>
      </c>
      <c r="M515" s="6">
        <v>2</v>
      </c>
      <c r="N515" s="6">
        <v>3</v>
      </c>
      <c r="O515" s="6">
        <v>1</v>
      </c>
      <c r="P515" s="6">
        <v>1</v>
      </c>
      <c r="Q515" s="6">
        <v>1</v>
      </c>
      <c r="R515" s="6">
        <v>1</v>
      </c>
      <c r="S515" s="6">
        <v>3</v>
      </c>
      <c r="T515" s="6">
        <v>3</v>
      </c>
      <c r="U515" s="6">
        <v>3</v>
      </c>
      <c r="V515" s="6">
        <v>5</v>
      </c>
      <c r="W515" s="6">
        <v>2</v>
      </c>
      <c r="X515" s="6">
        <v>4</v>
      </c>
      <c r="Y515" s="6">
        <v>1</v>
      </c>
      <c r="Z515" s="6">
        <v>1</v>
      </c>
      <c r="AA515" s="6">
        <v>1</v>
      </c>
      <c r="AB515" s="6">
        <v>1</v>
      </c>
      <c r="AC515" s="6">
        <v>1</v>
      </c>
      <c r="AD515" s="6">
        <v>1</v>
      </c>
      <c r="AE515" s="6">
        <v>1</v>
      </c>
      <c r="AF515" s="6">
        <v>1</v>
      </c>
      <c r="AG515" s="6">
        <v>1</v>
      </c>
      <c r="AH515" s="6">
        <v>1</v>
      </c>
      <c r="AI515" s="6">
        <v>1</v>
      </c>
      <c r="AJ515" s="6">
        <v>4</v>
      </c>
      <c r="AK515" s="6">
        <v>4</v>
      </c>
      <c r="AL515" s="6">
        <v>4</v>
      </c>
      <c r="AM515" s="6">
        <v>4</v>
      </c>
      <c r="AN515" s="6">
        <v>3</v>
      </c>
      <c r="AO515" s="6">
        <v>5</v>
      </c>
      <c r="AP515" s="6">
        <v>3</v>
      </c>
      <c r="AQ515" s="6">
        <v>1</v>
      </c>
      <c r="AR515" s="6">
        <v>2</v>
      </c>
      <c r="AS515" s="6">
        <v>3</v>
      </c>
      <c r="AT515" s="6">
        <v>3</v>
      </c>
      <c r="AU515" s="6">
        <v>2</v>
      </c>
      <c r="AV515" s="6">
        <v>4</v>
      </c>
      <c r="AW515" s="6">
        <v>4</v>
      </c>
      <c r="AX515" s="6">
        <v>4</v>
      </c>
      <c r="AY515" s="6">
        <v>4</v>
      </c>
      <c r="AZ515" s="3">
        <f t="shared" si="421"/>
        <v>1.8</v>
      </c>
      <c r="BA515" s="3">
        <f t="shared" si="422"/>
        <v>1</v>
      </c>
      <c r="BB515" s="3">
        <f t="shared" si="423"/>
        <v>3.5</v>
      </c>
      <c r="BC515" s="3">
        <f t="shared" si="424"/>
        <v>3</v>
      </c>
      <c r="BD515" s="3">
        <f t="shared" si="425"/>
        <v>1</v>
      </c>
      <c r="BE515" s="3">
        <f t="shared" si="426"/>
        <v>1</v>
      </c>
      <c r="BF515" s="3">
        <f t="shared" si="427"/>
        <v>3.3000000000000003</v>
      </c>
      <c r="BG515" s="3">
        <f t="shared" si="428"/>
        <v>3.5</v>
      </c>
      <c r="BH515" s="3">
        <f t="shared" si="429"/>
        <v>1.8</v>
      </c>
      <c r="BI515" s="3">
        <f t="shared" si="430"/>
        <v>2.4000000000000004</v>
      </c>
      <c r="BJ515" s="3">
        <f t="shared" si="431"/>
        <v>1</v>
      </c>
      <c r="BK515" s="3">
        <f t="shared" si="432"/>
        <v>3.3791208791208791</v>
      </c>
      <c r="BL515" s="3">
        <f t="shared" si="433"/>
        <v>2.5365000000000002</v>
      </c>
      <c r="BO515" t="s">
        <v>641</v>
      </c>
      <c r="BP515" t="str">
        <f t="shared" si="434"/>
        <v>('i2023110600209','2022','in2023110400001','1'),</v>
      </c>
      <c r="BQ515" t="str">
        <f t="shared" si="435"/>
        <v>('i2023110600209','2022','in2023110400002','1'),</v>
      </c>
      <c r="BR515" t="str">
        <f t="shared" si="436"/>
        <v>('i2023110600209','2022','in2023110400003','3'),</v>
      </c>
      <c r="BS515" t="str">
        <f t="shared" si="437"/>
        <v>('i2023110600209','2022','in2023110400004','1'),</v>
      </c>
      <c r="BT515" t="str">
        <f t="shared" si="438"/>
        <v>('i2023110600209','2022','in2023110400005','2'),</v>
      </c>
      <c r="BU515" t="str">
        <f t="shared" si="439"/>
        <v>('i2023110600209','2022','in2023110400006','2'),</v>
      </c>
      <c r="BV515" t="str">
        <f t="shared" si="440"/>
        <v>('i2023110600209','2022','in2023110400007','2'),</v>
      </c>
      <c r="BW515" t="str">
        <f t="shared" si="441"/>
        <v>('i2023110600209','2022','in2023110400008','1'),</v>
      </c>
      <c r="BX515" t="str">
        <f t="shared" si="442"/>
        <v>('i2023110600209','2022','in2023110400009','2'),</v>
      </c>
      <c r="BY515" t="str">
        <f t="shared" si="443"/>
        <v>('i2023110600209','2022','in2023110400010','3'),</v>
      </c>
      <c r="BZ515" t="str">
        <f t="shared" si="444"/>
        <v>('i2023110600209','2022','in2023110400011','1'),</v>
      </c>
      <c r="CA515" t="str">
        <f t="shared" si="445"/>
        <v>('i2023110600209','2022','in2023110400012','1'),</v>
      </c>
      <c r="CB515" t="str">
        <f t="shared" si="446"/>
        <v>('i2023110600209','2022','in2023110400013','1'),</v>
      </c>
      <c r="CC515" t="str">
        <f t="shared" si="447"/>
        <v>('i2023110600209','2022','in2023110400014','1'),</v>
      </c>
      <c r="CD515" t="str">
        <f t="shared" si="448"/>
        <v>('i2023110600209','2022','in2023110400015','3'),</v>
      </c>
      <c r="CE515" t="str">
        <f t="shared" si="449"/>
        <v>('i2023110600209','2022','in2023110400016','3'),</v>
      </c>
      <c r="CF515" t="str">
        <f t="shared" si="450"/>
        <v>('i2023110600209','2022','in2023110400017','3'),</v>
      </c>
      <c r="CG515" t="str">
        <f t="shared" si="451"/>
        <v>('i2023110600209','2022','in2023110400018','5'),</v>
      </c>
      <c r="CH515" t="str">
        <f t="shared" si="452"/>
        <v>('i2023110600209','2022','in2023110400019','2'),</v>
      </c>
      <c r="CI515" t="str">
        <f t="shared" si="453"/>
        <v>('i2023110600209','2022','in2023110400020','4'),</v>
      </c>
      <c r="CJ515" t="str">
        <f t="shared" si="454"/>
        <v>('i2023110600209','2022','in2023110400021','1'),</v>
      </c>
      <c r="CK515" t="str">
        <f t="shared" si="455"/>
        <v>('i2023110600209','2022','in2023110400022','1'),</v>
      </c>
      <c r="CL515" t="str">
        <f t="shared" si="456"/>
        <v>('i2023110600209','2022','in2023110400023','1'),</v>
      </c>
      <c r="CM515" t="str">
        <f t="shared" si="457"/>
        <v>('i2023110600209','2022','in2023110400024','1'),</v>
      </c>
      <c r="CN515" t="str">
        <f t="shared" si="458"/>
        <v>('i2023110600209','2022','in2023110400025','1'),</v>
      </c>
      <c r="CO515" t="str">
        <f t="shared" si="459"/>
        <v>('i2023110600209','2022','in2023110400026','1'),</v>
      </c>
      <c r="CP515" t="str">
        <f t="shared" si="460"/>
        <v>('i2023110600209','2022','in2023110400027','1'),</v>
      </c>
      <c r="CQ515" t="str">
        <f t="shared" si="461"/>
        <v>('i2023110600209','2022','in2023110400028','1'),</v>
      </c>
      <c r="CR515" t="str">
        <f t="shared" si="462"/>
        <v>('i2023110600209','2022','in2023110400029','1'),</v>
      </c>
      <c r="CS515" t="str">
        <f t="shared" si="463"/>
        <v>('i2023110600209','2022','in2023110400030','1'),</v>
      </c>
      <c r="CT515" t="str">
        <f t="shared" si="464"/>
        <v>('i2023110600209','2022','in2023110400031','1'),</v>
      </c>
      <c r="CU515" t="str">
        <f t="shared" si="465"/>
        <v>('i2023110600209','2022','in2023110400032','4'),</v>
      </c>
      <c r="CV515" t="str">
        <f t="shared" si="466"/>
        <v>('i2023110600209','2022','in2023110400033','4'),</v>
      </c>
      <c r="CW515" t="str">
        <f t="shared" si="467"/>
        <v>('i2023110600209','2022','in2023110400034','4'),</v>
      </c>
      <c r="CX515" t="str">
        <f t="shared" si="468"/>
        <v>('i2023110600209','2022','in2023110400035','4'),</v>
      </c>
      <c r="CY515" t="str">
        <f t="shared" si="469"/>
        <v>('i2023110600209','2022','in2023110400036','3'),</v>
      </c>
      <c r="CZ515" t="str">
        <f t="shared" si="470"/>
        <v>('i2023110600209','2022','in2023110400037','5'),</v>
      </c>
      <c r="DA515" t="str">
        <f t="shared" si="471"/>
        <v>('i2023110600209','2022','in2023110400038','3'),</v>
      </c>
      <c r="DB515" t="str">
        <f t="shared" si="472"/>
        <v>('i2023110600209','2022','in2023110400039','1'),</v>
      </c>
      <c r="DC515" t="str">
        <f t="shared" si="473"/>
        <v>('i2023110600209','2022','in2023110400040','2'),</v>
      </c>
      <c r="DD515" t="str">
        <f t="shared" si="474"/>
        <v>('i2023110600209','2022','in2023110400041','3'),</v>
      </c>
      <c r="DE515" t="str">
        <f t="shared" si="475"/>
        <v>('i2023110600209','2022','in2023110400042','3'),</v>
      </c>
      <c r="DF515" t="str">
        <f t="shared" si="476"/>
        <v>('i2023110600209','2022','in2023110400043','2'),</v>
      </c>
      <c r="DG515" t="str">
        <f t="shared" si="477"/>
        <v>('i2023110600209','2022','in2023110400044','4'),</v>
      </c>
      <c r="DH515" t="str">
        <f t="shared" si="478"/>
        <v>('i2023110600209','2022','in2023110400045','4'),</v>
      </c>
      <c r="DI515" t="str">
        <f t="shared" si="479"/>
        <v>('i2023110600209','2022','in2023110400046','4'),</v>
      </c>
      <c r="DJ515" t="str">
        <f t="shared" si="480"/>
        <v>('i2023110600209','2022','in2023110400047','4');</v>
      </c>
    </row>
    <row r="516" spans="1:114" x14ac:dyDescent="0.25">
      <c r="A516" s="4" t="str">
        <f>INDEX('instansi pusat'!$B$2:$C$623,MATCH(C516,'instansi pusat'!$D$2:$D$623,0),2)</f>
        <v>i2023110600141</v>
      </c>
      <c r="B516" s="6">
        <v>5275</v>
      </c>
      <c r="C516" s="5" t="s">
        <v>632</v>
      </c>
      <c r="D516" s="6">
        <v>2022</v>
      </c>
      <c r="E516" s="6">
        <v>1</v>
      </c>
      <c r="F516" s="6">
        <v>1</v>
      </c>
      <c r="G516" s="6">
        <v>1</v>
      </c>
      <c r="H516" s="6">
        <v>1</v>
      </c>
      <c r="I516" s="6">
        <v>1</v>
      </c>
      <c r="J516" s="6">
        <v>1</v>
      </c>
      <c r="K516" s="6">
        <v>1</v>
      </c>
      <c r="L516" s="6">
        <v>1</v>
      </c>
      <c r="M516" s="6">
        <v>1</v>
      </c>
      <c r="N516" s="6">
        <v>3</v>
      </c>
      <c r="O516" s="6">
        <v>1</v>
      </c>
      <c r="P516" s="6">
        <v>2</v>
      </c>
      <c r="Q516" s="6">
        <v>2</v>
      </c>
      <c r="R516" s="6">
        <v>1</v>
      </c>
      <c r="S516" s="6">
        <v>2</v>
      </c>
      <c r="T516" s="6">
        <v>2</v>
      </c>
      <c r="U516" s="6">
        <v>2</v>
      </c>
      <c r="V516" s="6">
        <v>2</v>
      </c>
      <c r="W516" s="6">
        <v>2</v>
      </c>
      <c r="X516" s="6">
        <v>3</v>
      </c>
      <c r="Y516" s="6">
        <v>1</v>
      </c>
      <c r="Z516" s="6">
        <v>2</v>
      </c>
      <c r="AA516" s="6">
        <v>2</v>
      </c>
      <c r="AB516" s="6">
        <v>1</v>
      </c>
      <c r="AC516" s="6">
        <v>2</v>
      </c>
      <c r="AD516" s="6">
        <v>1</v>
      </c>
      <c r="AE516" s="6">
        <v>1</v>
      </c>
      <c r="AF516" s="6">
        <v>2</v>
      </c>
      <c r="AG516" s="6">
        <v>1</v>
      </c>
      <c r="AH516" s="6">
        <v>1</v>
      </c>
      <c r="AI516" s="6">
        <v>1</v>
      </c>
      <c r="AJ516" s="6">
        <v>4</v>
      </c>
      <c r="AK516" s="6">
        <v>4</v>
      </c>
      <c r="AL516" s="6">
        <v>4</v>
      </c>
      <c r="AM516" s="6">
        <v>4</v>
      </c>
      <c r="AN516" s="6">
        <v>3</v>
      </c>
      <c r="AO516" s="6">
        <v>3</v>
      </c>
      <c r="AP516" s="6">
        <v>3</v>
      </c>
      <c r="AQ516" s="6">
        <v>3</v>
      </c>
      <c r="AR516" s="6">
        <v>3</v>
      </c>
      <c r="AS516" s="6">
        <v>3</v>
      </c>
      <c r="AT516" s="6">
        <v>4</v>
      </c>
      <c r="AU516" s="6">
        <v>2</v>
      </c>
      <c r="AV516" s="6">
        <v>4</v>
      </c>
      <c r="AW516" s="6">
        <v>3</v>
      </c>
      <c r="AX516" s="6">
        <v>2</v>
      </c>
      <c r="AY516" s="6">
        <v>2</v>
      </c>
      <c r="AZ516" s="3">
        <f t="shared" ref="AZ516:AZ548" si="481">SUM(E516:N516)*(1.3/13)</f>
        <v>1.2000000000000002</v>
      </c>
      <c r="BA516" s="3">
        <f t="shared" ref="BA516:BA548" si="482">SUM(O516:R516)*(2.5/10)</f>
        <v>1.5</v>
      </c>
      <c r="BB516" s="3">
        <f t="shared" ref="BB516:BB548" si="483">SUM(S516:V516)*(2.5/10)</f>
        <v>2</v>
      </c>
      <c r="BC516" s="3">
        <f t="shared" ref="BC516:BC548" si="484">SUM(W516:X516)*(2.5/5)</f>
        <v>2.5</v>
      </c>
      <c r="BD516" s="3">
        <f t="shared" ref="BD516:BD548" si="485">SUM(Y516:AF516)*(1.5/12)</f>
        <v>1.5</v>
      </c>
      <c r="BE516" s="3">
        <f t="shared" ref="BE516:BE548" si="486">SUM(AG516:AI516)*(1.5/4.5)</f>
        <v>1</v>
      </c>
      <c r="BF516" s="3">
        <f t="shared" ref="BF516:BF548" si="487">SUM(AJ516:AS516)*(2.75/27.5)</f>
        <v>3.4000000000000004</v>
      </c>
      <c r="BG516" s="3">
        <f t="shared" ref="BG516:BG548" si="488">SUM(AT516:AY516)*(3/18)</f>
        <v>2.833333333333333</v>
      </c>
      <c r="BH516" s="3">
        <f t="shared" ref="BH516:BH548" si="489">AZ516*(13/13)</f>
        <v>1.2000000000000002</v>
      </c>
      <c r="BI516" s="3">
        <f t="shared" ref="BI516:BI548" si="490">(BA516*(10/25))+(BB516*(10/25))+(BC516*(5/25))</f>
        <v>1.9000000000000001</v>
      </c>
      <c r="BJ516" s="3">
        <f t="shared" ref="BJ516:BJ548" si="491">(BD516*(12/16.5))+(BE516*(4.5/16.5))</f>
        <v>1.3636363636363635</v>
      </c>
      <c r="BK516" s="3">
        <f t="shared" ref="BK516:BK548" si="492">(BF516*(27.5/45.5))+(BG516*(18/45.5))</f>
        <v>3.1758241758241761</v>
      </c>
      <c r="BL516" s="3">
        <f t="shared" ref="BL516:BL548" si="493">(BH516*(13/100))+(BI516*(25/100))+(BJ516*(16.5/100))+(BK516*(45.5/100))</f>
        <v>2.3010000000000002</v>
      </c>
      <c r="BO516" t="s">
        <v>641</v>
      </c>
      <c r="BP516" t="str">
        <f t="shared" ref="BP516:BP548" si="494">"('"&amp;$A516&amp;"','"&amp;$D516&amp;"','"&amp;BP$1&amp;"','"&amp;E516&amp;"'),"</f>
        <v>('i2023110600141','2022','in2023110400001','1'),</v>
      </c>
      <c r="BQ516" t="str">
        <f t="shared" ref="BQ516:BQ548" si="495">"('"&amp;$A516&amp;"','"&amp;$D516&amp;"','"&amp;BQ$1&amp;"','"&amp;F516&amp;"'),"</f>
        <v>('i2023110600141','2022','in2023110400002','1'),</v>
      </c>
      <c r="BR516" t="str">
        <f t="shared" ref="BR516:BR548" si="496">"('"&amp;$A516&amp;"','"&amp;$D516&amp;"','"&amp;BR$1&amp;"','"&amp;G516&amp;"'),"</f>
        <v>('i2023110600141','2022','in2023110400003','1'),</v>
      </c>
      <c r="BS516" t="str">
        <f t="shared" ref="BS516:BS548" si="497">"('"&amp;$A516&amp;"','"&amp;$D516&amp;"','"&amp;BS$1&amp;"','"&amp;H516&amp;"'),"</f>
        <v>('i2023110600141','2022','in2023110400004','1'),</v>
      </c>
      <c r="BT516" t="str">
        <f t="shared" ref="BT516:BT548" si="498">"('"&amp;$A516&amp;"','"&amp;$D516&amp;"','"&amp;BT$1&amp;"','"&amp;I516&amp;"'),"</f>
        <v>('i2023110600141','2022','in2023110400005','1'),</v>
      </c>
      <c r="BU516" t="str">
        <f t="shared" ref="BU516:BU548" si="499">"('"&amp;$A516&amp;"','"&amp;$D516&amp;"','"&amp;BU$1&amp;"','"&amp;J516&amp;"'),"</f>
        <v>('i2023110600141','2022','in2023110400006','1'),</v>
      </c>
      <c r="BV516" t="str">
        <f t="shared" ref="BV516:BV548" si="500">"('"&amp;$A516&amp;"','"&amp;$D516&amp;"','"&amp;BV$1&amp;"','"&amp;K516&amp;"'),"</f>
        <v>('i2023110600141','2022','in2023110400007','1'),</v>
      </c>
      <c r="BW516" t="str">
        <f t="shared" ref="BW516:BW548" si="501">"('"&amp;$A516&amp;"','"&amp;$D516&amp;"','"&amp;BW$1&amp;"','"&amp;L516&amp;"'),"</f>
        <v>('i2023110600141','2022','in2023110400008','1'),</v>
      </c>
      <c r="BX516" t="str">
        <f t="shared" ref="BX516:BX548" si="502">"('"&amp;$A516&amp;"','"&amp;$D516&amp;"','"&amp;BX$1&amp;"','"&amp;M516&amp;"'),"</f>
        <v>('i2023110600141','2022','in2023110400009','1'),</v>
      </c>
      <c r="BY516" t="str">
        <f t="shared" ref="BY516:BY548" si="503">"('"&amp;$A516&amp;"','"&amp;$D516&amp;"','"&amp;BY$1&amp;"','"&amp;N516&amp;"'),"</f>
        <v>('i2023110600141','2022','in2023110400010','3'),</v>
      </c>
      <c r="BZ516" t="str">
        <f t="shared" ref="BZ516:BZ548" si="504">"('"&amp;$A516&amp;"','"&amp;$D516&amp;"','"&amp;BZ$1&amp;"','"&amp;O516&amp;"'),"</f>
        <v>('i2023110600141','2022','in2023110400011','1'),</v>
      </c>
      <c r="CA516" t="str">
        <f t="shared" ref="CA516:CA548" si="505">"('"&amp;$A516&amp;"','"&amp;$D516&amp;"','"&amp;CA$1&amp;"','"&amp;P516&amp;"'),"</f>
        <v>('i2023110600141','2022','in2023110400012','2'),</v>
      </c>
      <c r="CB516" t="str">
        <f t="shared" ref="CB516:CB548" si="506">"('"&amp;$A516&amp;"','"&amp;$D516&amp;"','"&amp;CB$1&amp;"','"&amp;Q516&amp;"'),"</f>
        <v>('i2023110600141','2022','in2023110400013','2'),</v>
      </c>
      <c r="CC516" t="str">
        <f t="shared" ref="CC516:CC548" si="507">"('"&amp;$A516&amp;"','"&amp;$D516&amp;"','"&amp;CC$1&amp;"','"&amp;R516&amp;"'),"</f>
        <v>('i2023110600141','2022','in2023110400014','1'),</v>
      </c>
      <c r="CD516" t="str">
        <f t="shared" ref="CD516:CD548" si="508">"('"&amp;$A516&amp;"','"&amp;$D516&amp;"','"&amp;CD$1&amp;"','"&amp;S516&amp;"'),"</f>
        <v>('i2023110600141','2022','in2023110400015','2'),</v>
      </c>
      <c r="CE516" t="str">
        <f t="shared" ref="CE516:CE548" si="509">"('"&amp;$A516&amp;"','"&amp;$D516&amp;"','"&amp;CE$1&amp;"','"&amp;T516&amp;"'),"</f>
        <v>('i2023110600141','2022','in2023110400016','2'),</v>
      </c>
      <c r="CF516" t="str">
        <f t="shared" ref="CF516:CF548" si="510">"('"&amp;$A516&amp;"','"&amp;$D516&amp;"','"&amp;CF$1&amp;"','"&amp;U516&amp;"'),"</f>
        <v>('i2023110600141','2022','in2023110400017','2'),</v>
      </c>
      <c r="CG516" t="str">
        <f t="shared" ref="CG516:CG548" si="511">"('"&amp;$A516&amp;"','"&amp;$D516&amp;"','"&amp;CG$1&amp;"','"&amp;V516&amp;"'),"</f>
        <v>('i2023110600141','2022','in2023110400018','2'),</v>
      </c>
      <c r="CH516" t="str">
        <f t="shared" ref="CH516:CH548" si="512">"('"&amp;$A516&amp;"','"&amp;$D516&amp;"','"&amp;CH$1&amp;"','"&amp;W516&amp;"'),"</f>
        <v>('i2023110600141','2022','in2023110400019','2'),</v>
      </c>
      <c r="CI516" t="str">
        <f t="shared" ref="CI516:CI548" si="513">"('"&amp;$A516&amp;"','"&amp;$D516&amp;"','"&amp;CI$1&amp;"','"&amp;X516&amp;"'),"</f>
        <v>('i2023110600141','2022','in2023110400020','3'),</v>
      </c>
      <c r="CJ516" t="str">
        <f t="shared" ref="CJ516:CJ548" si="514">"('"&amp;$A516&amp;"','"&amp;$D516&amp;"','"&amp;CJ$1&amp;"','"&amp;Y516&amp;"'),"</f>
        <v>('i2023110600141','2022','in2023110400021','1'),</v>
      </c>
      <c r="CK516" t="str">
        <f t="shared" ref="CK516:CK548" si="515">"('"&amp;$A516&amp;"','"&amp;$D516&amp;"','"&amp;CK$1&amp;"','"&amp;Z516&amp;"'),"</f>
        <v>('i2023110600141','2022','in2023110400022','2'),</v>
      </c>
      <c r="CL516" t="str">
        <f t="shared" ref="CL516:CL548" si="516">"('"&amp;$A516&amp;"','"&amp;$D516&amp;"','"&amp;CL$1&amp;"','"&amp;AA516&amp;"'),"</f>
        <v>('i2023110600141','2022','in2023110400023','2'),</v>
      </c>
      <c r="CM516" t="str">
        <f t="shared" ref="CM516:CM548" si="517">"('"&amp;$A516&amp;"','"&amp;$D516&amp;"','"&amp;CM$1&amp;"','"&amp;AB516&amp;"'),"</f>
        <v>('i2023110600141','2022','in2023110400024','1'),</v>
      </c>
      <c r="CN516" t="str">
        <f t="shared" ref="CN516:CN548" si="518">"('"&amp;$A516&amp;"','"&amp;$D516&amp;"','"&amp;CN$1&amp;"','"&amp;AC516&amp;"'),"</f>
        <v>('i2023110600141','2022','in2023110400025','2'),</v>
      </c>
      <c r="CO516" t="str">
        <f t="shared" ref="CO516:CO548" si="519">"('"&amp;$A516&amp;"','"&amp;$D516&amp;"','"&amp;CO$1&amp;"','"&amp;AD516&amp;"'),"</f>
        <v>('i2023110600141','2022','in2023110400026','1'),</v>
      </c>
      <c r="CP516" t="str">
        <f t="shared" ref="CP516:CP548" si="520">"('"&amp;$A516&amp;"','"&amp;$D516&amp;"','"&amp;CP$1&amp;"','"&amp;AE516&amp;"'),"</f>
        <v>('i2023110600141','2022','in2023110400027','1'),</v>
      </c>
      <c r="CQ516" t="str">
        <f t="shared" ref="CQ516:CQ548" si="521">"('"&amp;$A516&amp;"','"&amp;$D516&amp;"','"&amp;CQ$1&amp;"','"&amp;AF516&amp;"'),"</f>
        <v>('i2023110600141','2022','in2023110400028','2'),</v>
      </c>
      <c r="CR516" t="str">
        <f t="shared" ref="CR516:CR548" si="522">"('"&amp;$A516&amp;"','"&amp;$D516&amp;"','"&amp;CR$1&amp;"','"&amp;AG516&amp;"'),"</f>
        <v>('i2023110600141','2022','in2023110400029','1'),</v>
      </c>
      <c r="CS516" t="str">
        <f t="shared" ref="CS516:CS548" si="523">"('"&amp;$A516&amp;"','"&amp;$D516&amp;"','"&amp;CS$1&amp;"','"&amp;AH516&amp;"'),"</f>
        <v>('i2023110600141','2022','in2023110400030','1'),</v>
      </c>
      <c r="CT516" t="str">
        <f t="shared" ref="CT516:CT548" si="524">"('"&amp;$A516&amp;"','"&amp;$D516&amp;"','"&amp;CT$1&amp;"','"&amp;AI516&amp;"'),"</f>
        <v>('i2023110600141','2022','in2023110400031','1'),</v>
      </c>
      <c r="CU516" t="str">
        <f t="shared" ref="CU516:CU548" si="525">"('"&amp;$A516&amp;"','"&amp;$D516&amp;"','"&amp;CU$1&amp;"','"&amp;AJ516&amp;"'),"</f>
        <v>('i2023110600141','2022','in2023110400032','4'),</v>
      </c>
      <c r="CV516" t="str">
        <f t="shared" ref="CV516:CV548" si="526">"('"&amp;$A516&amp;"','"&amp;$D516&amp;"','"&amp;CV$1&amp;"','"&amp;AK516&amp;"'),"</f>
        <v>('i2023110600141','2022','in2023110400033','4'),</v>
      </c>
      <c r="CW516" t="str">
        <f t="shared" ref="CW516:CW548" si="527">"('"&amp;$A516&amp;"','"&amp;$D516&amp;"','"&amp;CW$1&amp;"','"&amp;AL516&amp;"'),"</f>
        <v>('i2023110600141','2022','in2023110400034','4'),</v>
      </c>
      <c r="CX516" t="str">
        <f t="shared" ref="CX516:CX548" si="528">"('"&amp;$A516&amp;"','"&amp;$D516&amp;"','"&amp;CX$1&amp;"','"&amp;AM516&amp;"'),"</f>
        <v>('i2023110600141','2022','in2023110400035','4'),</v>
      </c>
      <c r="CY516" t="str">
        <f t="shared" ref="CY516:CY548" si="529">"('"&amp;$A516&amp;"','"&amp;$D516&amp;"','"&amp;CY$1&amp;"','"&amp;AN516&amp;"'),"</f>
        <v>('i2023110600141','2022','in2023110400036','3'),</v>
      </c>
      <c r="CZ516" t="str">
        <f t="shared" ref="CZ516:CZ548" si="530">"('"&amp;$A516&amp;"','"&amp;$D516&amp;"','"&amp;CZ$1&amp;"','"&amp;AO516&amp;"'),"</f>
        <v>('i2023110600141','2022','in2023110400037','3'),</v>
      </c>
      <c r="DA516" t="str">
        <f t="shared" ref="DA516:DA548" si="531">"('"&amp;$A516&amp;"','"&amp;$D516&amp;"','"&amp;DA$1&amp;"','"&amp;AP516&amp;"'),"</f>
        <v>('i2023110600141','2022','in2023110400038','3'),</v>
      </c>
      <c r="DB516" t="str">
        <f t="shared" ref="DB516:DB548" si="532">"('"&amp;$A516&amp;"','"&amp;$D516&amp;"','"&amp;DB$1&amp;"','"&amp;AQ516&amp;"'),"</f>
        <v>('i2023110600141','2022','in2023110400039','3'),</v>
      </c>
      <c r="DC516" t="str">
        <f t="shared" ref="DC516:DC548" si="533">"('"&amp;$A516&amp;"','"&amp;$D516&amp;"','"&amp;DC$1&amp;"','"&amp;AR516&amp;"'),"</f>
        <v>('i2023110600141','2022','in2023110400040','3'),</v>
      </c>
      <c r="DD516" t="str">
        <f t="shared" ref="DD516:DD548" si="534">"('"&amp;$A516&amp;"','"&amp;$D516&amp;"','"&amp;DD$1&amp;"','"&amp;AS516&amp;"'),"</f>
        <v>('i2023110600141','2022','in2023110400041','3'),</v>
      </c>
      <c r="DE516" t="str">
        <f t="shared" ref="DE516:DE548" si="535">"('"&amp;$A516&amp;"','"&amp;$D516&amp;"','"&amp;DE$1&amp;"','"&amp;AT516&amp;"'),"</f>
        <v>('i2023110600141','2022','in2023110400042','4'),</v>
      </c>
      <c r="DF516" t="str">
        <f t="shared" ref="DF516:DF548" si="536">"('"&amp;$A516&amp;"','"&amp;$D516&amp;"','"&amp;DF$1&amp;"','"&amp;AU516&amp;"'),"</f>
        <v>('i2023110600141','2022','in2023110400043','2'),</v>
      </c>
      <c r="DG516" t="str">
        <f t="shared" ref="DG516:DG548" si="537">"('"&amp;$A516&amp;"','"&amp;$D516&amp;"','"&amp;DG$1&amp;"','"&amp;AV516&amp;"'),"</f>
        <v>('i2023110600141','2022','in2023110400044','4'),</v>
      </c>
      <c r="DH516" t="str">
        <f t="shared" ref="DH516:DH548" si="538">"('"&amp;$A516&amp;"','"&amp;$D516&amp;"','"&amp;DH$1&amp;"','"&amp;AW516&amp;"'),"</f>
        <v>('i2023110600141','2022','in2023110400045','3'),</v>
      </c>
      <c r="DI516" t="str">
        <f t="shared" ref="DI516:DI548" si="539">"('"&amp;$A516&amp;"','"&amp;$D516&amp;"','"&amp;DI$1&amp;"','"&amp;AX516&amp;"'),"</f>
        <v>('i2023110600141','2022','in2023110400046','2'),</v>
      </c>
      <c r="DJ516" t="str">
        <f t="shared" ref="DJ516:DJ548" si="540">"('"&amp;$A516&amp;"','"&amp;$D516&amp;"','"&amp;DJ$1&amp;"','"&amp;AY516&amp;"');"</f>
        <v>('i2023110600141','2022','in2023110400047','2');</v>
      </c>
    </row>
    <row r="517" spans="1:114" x14ac:dyDescent="0.25">
      <c r="A517" s="4" t="str">
        <f>INDEX('instansi pusat'!$B$2:$C$623,MATCH(C517,'instansi pusat'!$D$2:$D$623,0),2)</f>
        <v>i2023110600310</v>
      </c>
      <c r="B517" s="6">
        <v>8172</v>
      </c>
      <c r="C517" s="5" t="s">
        <v>608</v>
      </c>
      <c r="D517" s="6">
        <v>2022</v>
      </c>
      <c r="E517" s="6">
        <v>3</v>
      </c>
      <c r="F517" s="6">
        <v>2</v>
      </c>
      <c r="G517" s="6">
        <v>3</v>
      </c>
      <c r="H517" s="6">
        <v>1</v>
      </c>
      <c r="I517" s="6">
        <v>1</v>
      </c>
      <c r="J517" s="6">
        <v>1</v>
      </c>
      <c r="K517" s="6">
        <v>1</v>
      </c>
      <c r="L517" s="6">
        <v>1</v>
      </c>
      <c r="M517" s="6">
        <v>3</v>
      </c>
      <c r="N517" s="6">
        <v>1</v>
      </c>
      <c r="O517" s="6">
        <v>1</v>
      </c>
      <c r="P517" s="6">
        <v>1</v>
      </c>
      <c r="Q517" s="6">
        <v>1</v>
      </c>
      <c r="R517" s="6">
        <v>1</v>
      </c>
      <c r="S517" s="6">
        <v>1</v>
      </c>
      <c r="T517" s="6">
        <v>1</v>
      </c>
      <c r="U517" s="6">
        <v>1</v>
      </c>
      <c r="V517" s="6">
        <v>1</v>
      </c>
      <c r="W517" s="6">
        <v>1</v>
      </c>
      <c r="X517" s="6">
        <v>1</v>
      </c>
      <c r="Y517" s="6">
        <v>1</v>
      </c>
      <c r="Z517" s="6">
        <v>1</v>
      </c>
      <c r="AA517" s="6">
        <v>1</v>
      </c>
      <c r="AB517" s="6">
        <v>1</v>
      </c>
      <c r="AC517" s="6">
        <v>1</v>
      </c>
      <c r="AD517" s="6">
        <v>1</v>
      </c>
      <c r="AE517" s="6">
        <v>1</v>
      </c>
      <c r="AF517" s="6">
        <v>1</v>
      </c>
      <c r="AG517" s="6">
        <v>1</v>
      </c>
      <c r="AH517" s="6">
        <v>1</v>
      </c>
      <c r="AI517" s="6">
        <v>1</v>
      </c>
      <c r="AJ517" s="6">
        <v>4</v>
      </c>
      <c r="AK517" s="6">
        <v>4</v>
      </c>
      <c r="AL517" s="6">
        <v>4</v>
      </c>
      <c r="AM517" s="6">
        <v>4</v>
      </c>
      <c r="AN517" s="6">
        <v>1</v>
      </c>
      <c r="AO517" s="6">
        <v>2</v>
      </c>
      <c r="AP517" s="6">
        <v>2</v>
      </c>
      <c r="AQ517" s="6">
        <v>2</v>
      </c>
      <c r="AR517" s="6">
        <v>3</v>
      </c>
      <c r="AS517" s="6">
        <v>3</v>
      </c>
      <c r="AT517" s="6">
        <v>4</v>
      </c>
      <c r="AU517" s="6">
        <v>2</v>
      </c>
      <c r="AV517" s="6">
        <v>4</v>
      </c>
      <c r="AW517" s="6">
        <v>1</v>
      </c>
      <c r="AX517" s="6">
        <v>1</v>
      </c>
      <c r="AY517" s="6">
        <v>2</v>
      </c>
      <c r="AZ517" s="3">
        <f t="shared" si="481"/>
        <v>1.7000000000000002</v>
      </c>
      <c r="BA517" s="3">
        <f t="shared" si="482"/>
        <v>1</v>
      </c>
      <c r="BB517" s="3">
        <f t="shared" si="483"/>
        <v>1</v>
      </c>
      <c r="BC517" s="3">
        <f t="shared" si="484"/>
        <v>1</v>
      </c>
      <c r="BD517" s="3">
        <f t="shared" si="485"/>
        <v>1</v>
      </c>
      <c r="BE517" s="3">
        <f t="shared" si="486"/>
        <v>1</v>
      </c>
      <c r="BF517" s="3">
        <f t="shared" si="487"/>
        <v>2.9000000000000004</v>
      </c>
      <c r="BG517" s="3">
        <f t="shared" si="488"/>
        <v>2.333333333333333</v>
      </c>
      <c r="BH517" s="3">
        <f t="shared" si="489"/>
        <v>1.7000000000000002</v>
      </c>
      <c r="BI517" s="3">
        <f t="shared" si="490"/>
        <v>1</v>
      </c>
      <c r="BJ517" s="3">
        <f t="shared" si="491"/>
        <v>1</v>
      </c>
      <c r="BK517" s="3">
        <f t="shared" si="492"/>
        <v>2.6758241758241761</v>
      </c>
      <c r="BL517" s="3">
        <f t="shared" si="493"/>
        <v>1.8535000000000004</v>
      </c>
      <c r="BO517" t="s">
        <v>641</v>
      </c>
      <c r="BP517" t="str">
        <f t="shared" si="494"/>
        <v>('i2023110600310','2022','in2023110400001','3'),</v>
      </c>
      <c r="BQ517" t="str">
        <f t="shared" si="495"/>
        <v>('i2023110600310','2022','in2023110400002','2'),</v>
      </c>
      <c r="BR517" t="str">
        <f t="shared" si="496"/>
        <v>('i2023110600310','2022','in2023110400003','3'),</v>
      </c>
      <c r="BS517" t="str">
        <f t="shared" si="497"/>
        <v>('i2023110600310','2022','in2023110400004','1'),</v>
      </c>
      <c r="BT517" t="str">
        <f t="shared" si="498"/>
        <v>('i2023110600310','2022','in2023110400005','1'),</v>
      </c>
      <c r="BU517" t="str">
        <f t="shared" si="499"/>
        <v>('i2023110600310','2022','in2023110400006','1'),</v>
      </c>
      <c r="BV517" t="str">
        <f t="shared" si="500"/>
        <v>('i2023110600310','2022','in2023110400007','1'),</v>
      </c>
      <c r="BW517" t="str">
        <f t="shared" si="501"/>
        <v>('i2023110600310','2022','in2023110400008','1'),</v>
      </c>
      <c r="BX517" t="str">
        <f t="shared" si="502"/>
        <v>('i2023110600310','2022','in2023110400009','3'),</v>
      </c>
      <c r="BY517" t="str">
        <f t="shared" si="503"/>
        <v>('i2023110600310','2022','in2023110400010','1'),</v>
      </c>
      <c r="BZ517" t="str">
        <f t="shared" si="504"/>
        <v>('i2023110600310','2022','in2023110400011','1'),</v>
      </c>
      <c r="CA517" t="str">
        <f t="shared" si="505"/>
        <v>('i2023110600310','2022','in2023110400012','1'),</v>
      </c>
      <c r="CB517" t="str">
        <f t="shared" si="506"/>
        <v>('i2023110600310','2022','in2023110400013','1'),</v>
      </c>
      <c r="CC517" t="str">
        <f t="shared" si="507"/>
        <v>('i2023110600310','2022','in2023110400014','1'),</v>
      </c>
      <c r="CD517" t="str">
        <f t="shared" si="508"/>
        <v>('i2023110600310','2022','in2023110400015','1'),</v>
      </c>
      <c r="CE517" t="str">
        <f t="shared" si="509"/>
        <v>('i2023110600310','2022','in2023110400016','1'),</v>
      </c>
      <c r="CF517" t="str">
        <f t="shared" si="510"/>
        <v>('i2023110600310','2022','in2023110400017','1'),</v>
      </c>
      <c r="CG517" t="str">
        <f t="shared" si="511"/>
        <v>('i2023110600310','2022','in2023110400018','1'),</v>
      </c>
      <c r="CH517" t="str">
        <f t="shared" si="512"/>
        <v>('i2023110600310','2022','in2023110400019','1'),</v>
      </c>
      <c r="CI517" t="str">
        <f t="shared" si="513"/>
        <v>('i2023110600310','2022','in2023110400020','1'),</v>
      </c>
      <c r="CJ517" t="str">
        <f t="shared" si="514"/>
        <v>('i2023110600310','2022','in2023110400021','1'),</v>
      </c>
      <c r="CK517" t="str">
        <f t="shared" si="515"/>
        <v>('i2023110600310','2022','in2023110400022','1'),</v>
      </c>
      <c r="CL517" t="str">
        <f t="shared" si="516"/>
        <v>('i2023110600310','2022','in2023110400023','1'),</v>
      </c>
      <c r="CM517" t="str">
        <f t="shared" si="517"/>
        <v>('i2023110600310','2022','in2023110400024','1'),</v>
      </c>
      <c r="CN517" t="str">
        <f t="shared" si="518"/>
        <v>('i2023110600310','2022','in2023110400025','1'),</v>
      </c>
      <c r="CO517" t="str">
        <f t="shared" si="519"/>
        <v>('i2023110600310','2022','in2023110400026','1'),</v>
      </c>
      <c r="CP517" t="str">
        <f t="shared" si="520"/>
        <v>('i2023110600310','2022','in2023110400027','1'),</v>
      </c>
      <c r="CQ517" t="str">
        <f t="shared" si="521"/>
        <v>('i2023110600310','2022','in2023110400028','1'),</v>
      </c>
      <c r="CR517" t="str">
        <f t="shared" si="522"/>
        <v>('i2023110600310','2022','in2023110400029','1'),</v>
      </c>
      <c r="CS517" t="str">
        <f t="shared" si="523"/>
        <v>('i2023110600310','2022','in2023110400030','1'),</v>
      </c>
      <c r="CT517" t="str">
        <f t="shared" si="524"/>
        <v>('i2023110600310','2022','in2023110400031','1'),</v>
      </c>
      <c r="CU517" t="str">
        <f t="shared" si="525"/>
        <v>('i2023110600310','2022','in2023110400032','4'),</v>
      </c>
      <c r="CV517" t="str">
        <f t="shared" si="526"/>
        <v>('i2023110600310','2022','in2023110400033','4'),</v>
      </c>
      <c r="CW517" t="str">
        <f t="shared" si="527"/>
        <v>('i2023110600310','2022','in2023110400034','4'),</v>
      </c>
      <c r="CX517" t="str">
        <f t="shared" si="528"/>
        <v>('i2023110600310','2022','in2023110400035','4'),</v>
      </c>
      <c r="CY517" t="str">
        <f t="shared" si="529"/>
        <v>('i2023110600310','2022','in2023110400036','1'),</v>
      </c>
      <c r="CZ517" t="str">
        <f t="shared" si="530"/>
        <v>('i2023110600310','2022','in2023110400037','2'),</v>
      </c>
      <c r="DA517" t="str">
        <f t="shared" si="531"/>
        <v>('i2023110600310','2022','in2023110400038','2'),</v>
      </c>
      <c r="DB517" t="str">
        <f t="shared" si="532"/>
        <v>('i2023110600310','2022','in2023110400039','2'),</v>
      </c>
      <c r="DC517" t="str">
        <f t="shared" si="533"/>
        <v>('i2023110600310','2022','in2023110400040','3'),</v>
      </c>
      <c r="DD517" t="str">
        <f t="shared" si="534"/>
        <v>('i2023110600310','2022','in2023110400041','3'),</v>
      </c>
      <c r="DE517" t="str">
        <f t="shared" si="535"/>
        <v>('i2023110600310','2022','in2023110400042','4'),</v>
      </c>
      <c r="DF517" t="str">
        <f t="shared" si="536"/>
        <v>('i2023110600310','2022','in2023110400043','2'),</v>
      </c>
      <c r="DG517" t="str">
        <f t="shared" si="537"/>
        <v>('i2023110600310','2022','in2023110400044','4'),</v>
      </c>
      <c r="DH517" t="str">
        <f t="shared" si="538"/>
        <v>('i2023110600310','2022','in2023110400045','1'),</v>
      </c>
      <c r="DI517" t="str">
        <f t="shared" si="539"/>
        <v>('i2023110600310','2022','in2023110400046','1'),</v>
      </c>
      <c r="DJ517" t="str">
        <f t="shared" si="540"/>
        <v>('i2023110600310','2022','in2023110400047','2');</v>
      </c>
    </row>
    <row r="518" spans="1:114" x14ac:dyDescent="0.25">
      <c r="A518" s="4" t="str">
        <f>INDEX('instansi pusat'!$B$2:$C$623,MATCH(C518,'instansi pusat'!$D$2:$D$623,0),2)</f>
        <v>i2023110600508</v>
      </c>
      <c r="B518" s="6">
        <v>8471</v>
      </c>
      <c r="C518" s="5" t="s">
        <v>592</v>
      </c>
      <c r="D518" s="6">
        <v>2022</v>
      </c>
      <c r="E518" s="6">
        <v>2</v>
      </c>
      <c r="F518" s="6">
        <v>2</v>
      </c>
      <c r="G518" s="6">
        <v>3</v>
      </c>
      <c r="H518" s="6">
        <v>1</v>
      </c>
      <c r="I518" s="6">
        <v>2</v>
      </c>
      <c r="J518" s="6">
        <v>2</v>
      </c>
      <c r="K518" s="6">
        <v>2</v>
      </c>
      <c r="L518" s="6">
        <v>3</v>
      </c>
      <c r="M518" s="6">
        <v>3</v>
      </c>
      <c r="N518" s="6">
        <v>2</v>
      </c>
      <c r="O518" s="6">
        <v>1</v>
      </c>
      <c r="P518" s="6">
        <v>1</v>
      </c>
      <c r="Q518" s="6">
        <v>1</v>
      </c>
      <c r="R518" s="6">
        <v>1</v>
      </c>
      <c r="S518" s="6">
        <v>1</v>
      </c>
      <c r="T518" s="6">
        <v>2</v>
      </c>
      <c r="U518" s="6">
        <v>1</v>
      </c>
      <c r="V518" s="6">
        <v>2</v>
      </c>
      <c r="W518" s="6">
        <v>2</v>
      </c>
      <c r="X518" s="6">
        <v>1</v>
      </c>
      <c r="Y518" s="6">
        <v>1</v>
      </c>
      <c r="Z518" s="6">
        <v>1</v>
      </c>
      <c r="AA518" s="6">
        <v>1</v>
      </c>
      <c r="AB518" s="6">
        <v>1</v>
      </c>
      <c r="AC518" s="6">
        <v>1</v>
      </c>
      <c r="AD518" s="6">
        <v>1</v>
      </c>
      <c r="AE518" s="6">
        <v>1</v>
      </c>
      <c r="AF518" s="6">
        <v>1</v>
      </c>
      <c r="AG518" s="6">
        <v>1</v>
      </c>
      <c r="AH518" s="6">
        <v>1</v>
      </c>
      <c r="AI518" s="6">
        <v>1</v>
      </c>
      <c r="AJ518" s="6">
        <v>4</v>
      </c>
      <c r="AK518" s="6">
        <v>4</v>
      </c>
      <c r="AL518" s="6">
        <v>2</v>
      </c>
      <c r="AM518" s="6">
        <v>4</v>
      </c>
      <c r="AN518" s="6">
        <v>2</v>
      </c>
      <c r="AO518" s="6">
        <v>4</v>
      </c>
      <c r="AP518" s="6">
        <v>3</v>
      </c>
      <c r="AQ518" s="6">
        <v>2</v>
      </c>
      <c r="AR518" s="6">
        <v>3</v>
      </c>
      <c r="AS518" s="6">
        <v>3</v>
      </c>
      <c r="AT518" s="6">
        <v>4</v>
      </c>
      <c r="AU518" s="6">
        <v>1</v>
      </c>
      <c r="AV518" s="6">
        <v>2</v>
      </c>
      <c r="AW518" s="6">
        <v>4</v>
      </c>
      <c r="AX518" s="6">
        <v>2</v>
      </c>
      <c r="AY518" s="6">
        <v>3</v>
      </c>
      <c r="AZ518" s="3">
        <f t="shared" si="481"/>
        <v>2.2000000000000002</v>
      </c>
      <c r="BA518" s="3">
        <f t="shared" si="482"/>
        <v>1</v>
      </c>
      <c r="BB518" s="3">
        <f t="shared" si="483"/>
        <v>1.5</v>
      </c>
      <c r="BC518" s="3">
        <f t="shared" si="484"/>
        <v>1.5</v>
      </c>
      <c r="BD518" s="3">
        <f t="shared" si="485"/>
        <v>1</v>
      </c>
      <c r="BE518" s="3">
        <f t="shared" si="486"/>
        <v>1</v>
      </c>
      <c r="BF518" s="3">
        <f t="shared" si="487"/>
        <v>3.1</v>
      </c>
      <c r="BG518" s="3">
        <f t="shared" si="488"/>
        <v>2.6666666666666665</v>
      </c>
      <c r="BH518" s="3">
        <f t="shared" si="489"/>
        <v>2.2000000000000002</v>
      </c>
      <c r="BI518" s="3">
        <f t="shared" si="490"/>
        <v>1.3</v>
      </c>
      <c r="BJ518" s="3">
        <f t="shared" si="491"/>
        <v>1</v>
      </c>
      <c r="BK518" s="3">
        <f t="shared" si="492"/>
        <v>2.9285714285714284</v>
      </c>
      <c r="BL518" s="3">
        <f t="shared" si="493"/>
        <v>2.1085000000000003</v>
      </c>
      <c r="BO518" t="s">
        <v>641</v>
      </c>
      <c r="BP518" t="str">
        <f t="shared" si="494"/>
        <v>('i2023110600508','2022','in2023110400001','2'),</v>
      </c>
      <c r="BQ518" t="str">
        <f t="shared" si="495"/>
        <v>('i2023110600508','2022','in2023110400002','2'),</v>
      </c>
      <c r="BR518" t="str">
        <f t="shared" si="496"/>
        <v>('i2023110600508','2022','in2023110400003','3'),</v>
      </c>
      <c r="BS518" t="str">
        <f t="shared" si="497"/>
        <v>('i2023110600508','2022','in2023110400004','1'),</v>
      </c>
      <c r="BT518" t="str">
        <f t="shared" si="498"/>
        <v>('i2023110600508','2022','in2023110400005','2'),</v>
      </c>
      <c r="BU518" t="str">
        <f t="shared" si="499"/>
        <v>('i2023110600508','2022','in2023110400006','2'),</v>
      </c>
      <c r="BV518" t="str">
        <f t="shared" si="500"/>
        <v>('i2023110600508','2022','in2023110400007','2'),</v>
      </c>
      <c r="BW518" t="str">
        <f t="shared" si="501"/>
        <v>('i2023110600508','2022','in2023110400008','3'),</v>
      </c>
      <c r="BX518" t="str">
        <f t="shared" si="502"/>
        <v>('i2023110600508','2022','in2023110400009','3'),</v>
      </c>
      <c r="BY518" t="str">
        <f t="shared" si="503"/>
        <v>('i2023110600508','2022','in2023110400010','2'),</v>
      </c>
      <c r="BZ518" t="str">
        <f t="shared" si="504"/>
        <v>('i2023110600508','2022','in2023110400011','1'),</v>
      </c>
      <c r="CA518" t="str">
        <f t="shared" si="505"/>
        <v>('i2023110600508','2022','in2023110400012','1'),</v>
      </c>
      <c r="CB518" t="str">
        <f t="shared" si="506"/>
        <v>('i2023110600508','2022','in2023110400013','1'),</v>
      </c>
      <c r="CC518" t="str">
        <f t="shared" si="507"/>
        <v>('i2023110600508','2022','in2023110400014','1'),</v>
      </c>
      <c r="CD518" t="str">
        <f t="shared" si="508"/>
        <v>('i2023110600508','2022','in2023110400015','1'),</v>
      </c>
      <c r="CE518" t="str">
        <f t="shared" si="509"/>
        <v>('i2023110600508','2022','in2023110400016','2'),</v>
      </c>
      <c r="CF518" t="str">
        <f t="shared" si="510"/>
        <v>('i2023110600508','2022','in2023110400017','1'),</v>
      </c>
      <c r="CG518" t="str">
        <f t="shared" si="511"/>
        <v>('i2023110600508','2022','in2023110400018','2'),</v>
      </c>
      <c r="CH518" t="str">
        <f t="shared" si="512"/>
        <v>('i2023110600508','2022','in2023110400019','2'),</v>
      </c>
      <c r="CI518" t="str">
        <f t="shared" si="513"/>
        <v>('i2023110600508','2022','in2023110400020','1'),</v>
      </c>
      <c r="CJ518" t="str">
        <f t="shared" si="514"/>
        <v>('i2023110600508','2022','in2023110400021','1'),</v>
      </c>
      <c r="CK518" t="str">
        <f t="shared" si="515"/>
        <v>('i2023110600508','2022','in2023110400022','1'),</v>
      </c>
      <c r="CL518" t="str">
        <f t="shared" si="516"/>
        <v>('i2023110600508','2022','in2023110400023','1'),</v>
      </c>
      <c r="CM518" t="str">
        <f t="shared" si="517"/>
        <v>('i2023110600508','2022','in2023110400024','1'),</v>
      </c>
      <c r="CN518" t="str">
        <f t="shared" si="518"/>
        <v>('i2023110600508','2022','in2023110400025','1'),</v>
      </c>
      <c r="CO518" t="str">
        <f t="shared" si="519"/>
        <v>('i2023110600508','2022','in2023110400026','1'),</v>
      </c>
      <c r="CP518" t="str">
        <f t="shared" si="520"/>
        <v>('i2023110600508','2022','in2023110400027','1'),</v>
      </c>
      <c r="CQ518" t="str">
        <f t="shared" si="521"/>
        <v>('i2023110600508','2022','in2023110400028','1'),</v>
      </c>
      <c r="CR518" t="str">
        <f t="shared" si="522"/>
        <v>('i2023110600508','2022','in2023110400029','1'),</v>
      </c>
      <c r="CS518" t="str">
        <f t="shared" si="523"/>
        <v>('i2023110600508','2022','in2023110400030','1'),</v>
      </c>
      <c r="CT518" t="str">
        <f t="shared" si="524"/>
        <v>('i2023110600508','2022','in2023110400031','1'),</v>
      </c>
      <c r="CU518" t="str">
        <f t="shared" si="525"/>
        <v>('i2023110600508','2022','in2023110400032','4'),</v>
      </c>
      <c r="CV518" t="str">
        <f t="shared" si="526"/>
        <v>('i2023110600508','2022','in2023110400033','4'),</v>
      </c>
      <c r="CW518" t="str">
        <f t="shared" si="527"/>
        <v>('i2023110600508','2022','in2023110400034','2'),</v>
      </c>
      <c r="CX518" t="str">
        <f t="shared" si="528"/>
        <v>('i2023110600508','2022','in2023110400035','4'),</v>
      </c>
      <c r="CY518" t="str">
        <f t="shared" si="529"/>
        <v>('i2023110600508','2022','in2023110400036','2'),</v>
      </c>
      <c r="CZ518" t="str">
        <f t="shared" si="530"/>
        <v>('i2023110600508','2022','in2023110400037','4'),</v>
      </c>
      <c r="DA518" t="str">
        <f t="shared" si="531"/>
        <v>('i2023110600508','2022','in2023110400038','3'),</v>
      </c>
      <c r="DB518" t="str">
        <f t="shared" si="532"/>
        <v>('i2023110600508','2022','in2023110400039','2'),</v>
      </c>
      <c r="DC518" t="str">
        <f t="shared" si="533"/>
        <v>('i2023110600508','2022','in2023110400040','3'),</v>
      </c>
      <c r="DD518" t="str">
        <f t="shared" si="534"/>
        <v>('i2023110600508','2022','in2023110400041','3'),</v>
      </c>
      <c r="DE518" t="str">
        <f t="shared" si="535"/>
        <v>('i2023110600508','2022','in2023110400042','4'),</v>
      </c>
      <c r="DF518" t="str">
        <f t="shared" si="536"/>
        <v>('i2023110600508','2022','in2023110400043','1'),</v>
      </c>
      <c r="DG518" t="str">
        <f t="shared" si="537"/>
        <v>('i2023110600508','2022','in2023110400044','2'),</v>
      </c>
      <c r="DH518" t="str">
        <f t="shared" si="538"/>
        <v>('i2023110600508','2022','in2023110400045','4'),</v>
      </c>
      <c r="DI518" t="str">
        <f t="shared" si="539"/>
        <v>('i2023110600508','2022','in2023110400046','2'),</v>
      </c>
      <c r="DJ518" t="str">
        <f t="shared" si="540"/>
        <v>('i2023110600508','2022','in2023110400047','3');</v>
      </c>
    </row>
    <row r="519" spans="1:114" x14ac:dyDescent="0.25">
      <c r="A519" s="4" t="str">
        <f>INDEX('instansi pusat'!$B$2:$C$623,MATCH(C519,'instansi pusat'!$D$2:$D$623,0),2)</f>
        <v>i2023110600203</v>
      </c>
      <c r="B519" s="6">
        <v>6178</v>
      </c>
      <c r="C519" s="5" t="s">
        <v>569</v>
      </c>
      <c r="D519" s="6">
        <v>2022</v>
      </c>
      <c r="E519" s="6">
        <v>4</v>
      </c>
      <c r="F519" s="6">
        <v>4</v>
      </c>
      <c r="G519" s="6">
        <v>4</v>
      </c>
      <c r="H519" s="6">
        <v>2</v>
      </c>
      <c r="I519" s="6">
        <v>3</v>
      </c>
      <c r="J519" s="6">
        <v>3</v>
      </c>
      <c r="K519" s="6">
        <v>4</v>
      </c>
      <c r="L519" s="6">
        <v>2</v>
      </c>
      <c r="M519" s="6">
        <v>3</v>
      </c>
      <c r="N519" s="6">
        <v>3</v>
      </c>
      <c r="O519" s="6">
        <v>2</v>
      </c>
      <c r="P519" s="6">
        <v>2</v>
      </c>
      <c r="Q519" s="6">
        <v>2</v>
      </c>
      <c r="R519" s="6">
        <v>2</v>
      </c>
      <c r="S519" s="6">
        <v>2</v>
      </c>
      <c r="T519" s="6">
        <v>2</v>
      </c>
      <c r="U519" s="6">
        <v>2</v>
      </c>
      <c r="V519" s="6">
        <v>2</v>
      </c>
      <c r="W519" s="6">
        <v>2</v>
      </c>
      <c r="X519" s="6">
        <v>2</v>
      </c>
      <c r="Y519" s="6">
        <v>2</v>
      </c>
      <c r="Z519" s="6">
        <v>1</v>
      </c>
      <c r="AA519" s="6">
        <v>1</v>
      </c>
      <c r="AB519" s="6">
        <v>1</v>
      </c>
      <c r="AC519" s="6">
        <v>2</v>
      </c>
      <c r="AD519" s="6">
        <v>1</v>
      </c>
      <c r="AE519" s="6">
        <v>2</v>
      </c>
      <c r="AF519" s="6">
        <v>2</v>
      </c>
      <c r="AG519" s="6">
        <v>1</v>
      </c>
      <c r="AH519" s="6">
        <v>1</v>
      </c>
      <c r="AI519" s="6">
        <v>1</v>
      </c>
      <c r="AJ519" s="6">
        <v>4</v>
      </c>
      <c r="AK519" s="6">
        <v>4</v>
      </c>
      <c r="AL519" s="6">
        <v>4</v>
      </c>
      <c r="AM519" s="6">
        <v>3</v>
      </c>
      <c r="AN519" s="6">
        <v>3</v>
      </c>
      <c r="AO519" s="6">
        <v>3</v>
      </c>
      <c r="AP519" s="6">
        <v>3</v>
      </c>
      <c r="AQ519" s="6">
        <v>1</v>
      </c>
      <c r="AR519" s="6">
        <v>3</v>
      </c>
      <c r="AS519" s="6">
        <v>3</v>
      </c>
      <c r="AT519" s="6">
        <v>4</v>
      </c>
      <c r="AU519" s="6">
        <v>3</v>
      </c>
      <c r="AV519" s="6">
        <v>4</v>
      </c>
      <c r="AW519" s="6">
        <v>4</v>
      </c>
      <c r="AX519" s="6">
        <v>3</v>
      </c>
      <c r="AY519" s="6">
        <v>3</v>
      </c>
      <c r="AZ519" s="3">
        <f t="shared" si="481"/>
        <v>3.2</v>
      </c>
      <c r="BA519" s="3">
        <f t="shared" si="482"/>
        <v>2</v>
      </c>
      <c r="BB519" s="3">
        <f t="shared" si="483"/>
        <v>2</v>
      </c>
      <c r="BC519" s="3">
        <f t="shared" si="484"/>
        <v>2</v>
      </c>
      <c r="BD519" s="3">
        <f t="shared" si="485"/>
        <v>1.5</v>
      </c>
      <c r="BE519" s="3">
        <f t="shared" si="486"/>
        <v>1</v>
      </c>
      <c r="BF519" s="3">
        <f t="shared" si="487"/>
        <v>3.1</v>
      </c>
      <c r="BG519" s="3">
        <f t="shared" si="488"/>
        <v>3.5</v>
      </c>
      <c r="BH519" s="3">
        <f t="shared" si="489"/>
        <v>3.2</v>
      </c>
      <c r="BI519" s="3">
        <f t="shared" si="490"/>
        <v>2</v>
      </c>
      <c r="BJ519" s="3">
        <f t="shared" si="491"/>
        <v>1.3636363636363635</v>
      </c>
      <c r="BK519" s="3">
        <f t="shared" si="492"/>
        <v>3.2582417582417582</v>
      </c>
      <c r="BL519" s="3">
        <f t="shared" si="493"/>
        <v>2.6234999999999999</v>
      </c>
      <c r="BO519" t="s">
        <v>641</v>
      </c>
      <c r="BP519" t="str">
        <f t="shared" si="494"/>
        <v>('i2023110600203','2022','in2023110400001','4'),</v>
      </c>
      <c r="BQ519" t="str">
        <f t="shared" si="495"/>
        <v>('i2023110600203','2022','in2023110400002','4'),</v>
      </c>
      <c r="BR519" t="str">
        <f t="shared" si="496"/>
        <v>('i2023110600203','2022','in2023110400003','4'),</v>
      </c>
      <c r="BS519" t="str">
        <f t="shared" si="497"/>
        <v>('i2023110600203','2022','in2023110400004','2'),</v>
      </c>
      <c r="BT519" t="str">
        <f t="shared" si="498"/>
        <v>('i2023110600203','2022','in2023110400005','3'),</v>
      </c>
      <c r="BU519" t="str">
        <f t="shared" si="499"/>
        <v>('i2023110600203','2022','in2023110400006','3'),</v>
      </c>
      <c r="BV519" t="str">
        <f t="shared" si="500"/>
        <v>('i2023110600203','2022','in2023110400007','4'),</v>
      </c>
      <c r="BW519" t="str">
        <f t="shared" si="501"/>
        <v>('i2023110600203','2022','in2023110400008','2'),</v>
      </c>
      <c r="BX519" t="str">
        <f t="shared" si="502"/>
        <v>('i2023110600203','2022','in2023110400009','3'),</v>
      </c>
      <c r="BY519" t="str">
        <f t="shared" si="503"/>
        <v>('i2023110600203','2022','in2023110400010','3'),</v>
      </c>
      <c r="BZ519" t="str">
        <f t="shared" si="504"/>
        <v>('i2023110600203','2022','in2023110400011','2'),</v>
      </c>
      <c r="CA519" t="str">
        <f t="shared" si="505"/>
        <v>('i2023110600203','2022','in2023110400012','2'),</v>
      </c>
      <c r="CB519" t="str">
        <f t="shared" si="506"/>
        <v>('i2023110600203','2022','in2023110400013','2'),</v>
      </c>
      <c r="CC519" t="str">
        <f t="shared" si="507"/>
        <v>('i2023110600203','2022','in2023110400014','2'),</v>
      </c>
      <c r="CD519" t="str">
        <f t="shared" si="508"/>
        <v>('i2023110600203','2022','in2023110400015','2'),</v>
      </c>
      <c r="CE519" t="str">
        <f t="shared" si="509"/>
        <v>('i2023110600203','2022','in2023110400016','2'),</v>
      </c>
      <c r="CF519" t="str">
        <f t="shared" si="510"/>
        <v>('i2023110600203','2022','in2023110400017','2'),</v>
      </c>
      <c r="CG519" t="str">
        <f t="shared" si="511"/>
        <v>('i2023110600203','2022','in2023110400018','2'),</v>
      </c>
      <c r="CH519" t="str">
        <f t="shared" si="512"/>
        <v>('i2023110600203','2022','in2023110400019','2'),</v>
      </c>
      <c r="CI519" t="str">
        <f t="shared" si="513"/>
        <v>('i2023110600203','2022','in2023110400020','2'),</v>
      </c>
      <c r="CJ519" t="str">
        <f t="shared" si="514"/>
        <v>('i2023110600203','2022','in2023110400021','2'),</v>
      </c>
      <c r="CK519" t="str">
        <f t="shared" si="515"/>
        <v>('i2023110600203','2022','in2023110400022','1'),</v>
      </c>
      <c r="CL519" t="str">
        <f t="shared" si="516"/>
        <v>('i2023110600203','2022','in2023110400023','1'),</v>
      </c>
      <c r="CM519" t="str">
        <f t="shared" si="517"/>
        <v>('i2023110600203','2022','in2023110400024','1'),</v>
      </c>
      <c r="CN519" t="str">
        <f t="shared" si="518"/>
        <v>('i2023110600203','2022','in2023110400025','2'),</v>
      </c>
      <c r="CO519" t="str">
        <f t="shared" si="519"/>
        <v>('i2023110600203','2022','in2023110400026','1'),</v>
      </c>
      <c r="CP519" t="str">
        <f t="shared" si="520"/>
        <v>('i2023110600203','2022','in2023110400027','2'),</v>
      </c>
      <c r="CQ519" t="str">
        <f t="shared" si="521"/>
        <v>('i2023110600203','2022','in2023110400028','2'),</v>
      </c>
      <c r="CR519" t="str">
        <f t="shared" si="522"/>
        <v>('i2023110600203','2022','in2023110400029','1'),</v>
      </c>
      <c r="CS519" t="str">
        <f t="shared" si="523"/>
        <v>('i2023110600203','2022','in2023110400030','1'),</v>
      </c>
      <c r="CT519" t="str">
        <f t="shared" si="524"/>
        <v>('i2023110600203','2022','in2023110400031','1'),</v>
      </c>
      <c r="CU519" t="str">
        <f t="shared" si="525"/>
        <v>('i2023110600203','2022','in2023110400032','4'),</v>
      </c>
      <c r="CV519" t="str">
        <f t="shared" si="526"/>
        <v>('i2023110600203','2022','in2023110400033','4'),</v>
      </c>
      <c r="CW519" t="str">
        <f t="shared" si="527"/>
        <v>('i2023110600203','2022','in2023110400034','4'),</v>
      </c>
      <c r="CX519" t="str">
        <f t="shared" si="528"/>
        <v>('i2023110600203','2022','in2023110400035','3'),</v>
      </c>
      <c r="CY519" t="str">
        <f t="shared" si="529"/>
        <v>('i2023110600203','2022','in2023110400036','3'),</v>
      </c>
      <c r="CZ519" t="str">
        <f t="shared" si="530"/>
        <v>('i2023110600203','2022','in2023110400037','3'),</v>
      </c>
      <c r="DA519" t="str">
        <f t="shared" si="531"/>
        <v>('i2023110600203','2022','in2023110400038','3'),</v>
      </c>
      <c r="DB519" t="str">
        <f t="shared" si="532"/>
        <v>('i2023110600203','2022','in2023110400039','1'),</v>
      </c>
      <c r="DC519" t="str">
        <f t="shared" si="533"/>
        <v>('i2023110600203','2022','in2023110400040','3'),</v>
      </c>
      <c r="DD519" t="str">
        <f t="shared" si="534"/>
        <v>('i2023110600203','2022','in2023110400041','3'),</v>
      </c>
      <c r="DE519" t="str">
        <f t="shared" si="535"/>
        <v>('i2023110600203','2022','in2023110400042','4'),</v>
      </c>
      <c r="DF519" t="str">
        <f t="shared" si="536"/>
        <v>('i2023110600203','2022','in2023110400043','3'),</v>
      </c>
      <c r="DG519" t="str">
        <f t="shared" si="537"/>
        <v>('i2023110600203','2022','in2023110400044','4'),</v>
      </c>
      <c r="DH519" t="str">
        <f t="shared" si="538"/>
        <v>('i2023110600203','2022','in2023110400045','4'),</v>
      </c>
      <c r="DI519" t="str">
        <f t="shared" si="539"/>
        <v>('i2023110600203','2022','in2023110400046','3'),</v>
      </c>
      <c r="DJ519" t="str">
        <f t="shared" si="540"/>
        <v>('i2023110600203','2022','in2023110400047','3');</v>
      </c>
    </row>
    <row r="520" spans="1:114" x14ac:dyDescent="0.25">
      <c r="A520" s="4" t="str">
        <f>INDEX('instansi pusat'!$B$2:$C$623,MATCH(C520,'instansi pusat'!$D$2:$D$623,0),2)</f>
        <v>i2023110600358</v>
      </c>
      <c r="B520" s="6">
        <v>5272</v>
      </c>
      <c r="C520" s="5" t="s">
        <v>629</v>
      </c>
      <c r="D520" s="6">
        <v>2022</v>
      </c>
      <c r="E520" s="6">
        <v>1</v>
      </c>
      <c r="F520" s="6">
        <v>1</v>
      </c>
      <c r="G520" s="6">
        <v>1</v>
      </c>
      <c r="H520" s="6">
        <v>2</v>
      </c>
      <c r="I520" s="6">
        <v>1</v>
      </c>
      <c r="J520" s="6">
        <v>2</v>
      </c>
      <c r="K520" s="6">
        <v>2</v>
      </c>
      <c r="L520" s="6">
        <v>1</v>
      </c>
      <c r="M520" s="6">
        <v>1</v>
      </c>
      <c r="N520" s="6">
        <v>1</v>
      </c>
      <c r="O520" s="6">
        <v>1</v>
      </c>
      <c r="P520" s="6">
        <v>1</v>
      </c>
      <c r="Q520" s="6">
        <v>4</v>
      </c>
      <c r="R520" s="6">
        <v>2</v>
      </c>
      <c r="S520" s="6">
        <v>1</v>
      </c>
      <c r="T520" s="6">
        <v>1</v>
      </c>
      <c r="U520" s="6">
        <v>2</v>
      </c>
      <c r="V520" s="6">
        <v>1</v>
      </c>
      <c r="W520" s="6">
        <v>1</v>
      </c>
      <c r="X520" s="6">
        <v>2</v>
      </c>
      <c r="Y520" s="6">
        <v>1</v>
      </c>
      <c r="Z520" s="6">
        <v>1</v>
      </c>
      <c r="AA520" s="6">
        <v>1</v>
      </c>
      <c r="AB520" s="6">
        <v>1</v>
      </c>
      <c r="AC520" s="6">
        <v>1</v>
      </c>
      <c r="AD520" s="6">
        <v>1</v>
      </c>
      <c r="AE520" s="6">
        <v>1</v>
      </c>
      <c r="AF520" s="6">
        <v>1</v>
      </c>
      <c r="AG520" s="6">
        <v>1</v>
      </c>
      <c r="AH520" s="6">
        <v>1</v>
      </c>
      <c r="AI520" s="6">
        <v>1</v>
      </c>
      <c r="AJ520" s="6">
        <v>4</v>
      </c>
      <c r="AK520" s="6">
        <v>4</v>
      </c>
      <c r="AL520" s="6">
        <v>4</v>
      </c>
      <c r="AM520" s="6">
        <v>4</v>
      </c>
      <c r="AN520" s="6">
        <v>4</v>
      </c>
      <c r="AO520" s="6">
        <v>2</v>
      </c>
      <c r="AP520" s="6">
        <v>3</v>
      </c>
      <c r="AQ520" s="6">
        <v>1</v>
      </c>
      <c r="AR520" s="6">
        <v>2</v>
      </c>
      <c r="AS520" s="6">
        <v>3</v>
      </c>
      <c r="AT520" s="6">
        <v>4</v>
      </c>
      <c r="AU520" s="6">
        <v>4</v>
      </c>
      <c r="AV520" s="6">
        <v>2</v>
      </c>
      <c r="AW520" s="6">
        <v>2</v>
      </c>
      <c r="AX520" s="6">
        <v>2</v>
      </c>
      <c r="AY520" s="6">
        <v>1</v>
      </c>
      <c r="AZ520" s="3">
        <f t="shared" si="481"/>
        <v>1.3</v>
      </c>
      <c r="BA520" s="3">
        <f t="shared" si="482"/>
        <v>2</v>
      </c>
      <c r="BB520" s="3">
        <f t="shared" si="483"/>
        <v>1.25</v>
      </c>
      <c r="BC520" s="3">
        <f t="shared" si="484"/>
        <v>1.5</v>
      </c>
      <c r="BD520" s="3">
        <f t="shared" si="485"/>
        <v>1</v>
      </c>
      <c r="BE520" s="3">
        <f t="shared" si="486"/>
        <v>1</v>
      </c>
      <c r="BF520" s="3">
        <f t="shared" si="487"/>
        <v>3.1</v>
      </c>
      <c r="BG520" s="3">
        <f t="shared" si="488"/>
        <v>2.5</v>
      </c>
      <c r="BH520" s="3">
        <f t="shared" si="489"/>
        <v>1.3</v>
      </c>
      <c r="BI520" s="3">
        <f t="shared" si="490"/>
        <v>1.6</v>
      </c>
      <c r="BJ520" s="3">
        <f t="shared" si="491"/>
        <v>1</v>
      </c>
      <c r="BK520" s="3">
        <f t="shared" si="492"/>
        <v>2.8626373626373627</v>
      </c>
      <c r="BL520" s="3">
        <f t="shared" si="493"/>
        <v>2.0365000000000002</v>
      </c>
      <c r="BO520" t="s">
        <v>641</v>
      </c>
      <c r="BP520" t="str">
        <f t="shared" si="494"/>
        <v>('i2023110600358','2022','in2023110400001','1'),</v>
      </c>
      <c r="BQ520" t="str">
        <f t="shared" si="495"/>
        <v>('i2023110600358','2022','in2023110400002','1'),</v>
      </c>
      <c r="BR520" t="str">
        <f t="shared" si="496"/>
        <v>('i2023110600358','2022','in2023110400003','1'),</v>
      </c>
      <c r="BS520" t="str">
        <f t="shared" si="497"/>
        <v>('i2023110600358','2022','in2023110400004','2'),</v>
      </c>
      <c r="BT520" t="str">
        <f t="shared" si="498"/>
        <v>('i2023110600358','2022','in2023110400005','1'),</v>
      </c>
      <c r="BU520" t="str">
        <f t="shared" si="499"/>
        <v>('i2023110600358','2022','in2023110400006','2'),</v>
      </c>
      <c r="BV520" t="str">
        <f t="shared" si="500"/>
        <v>('i2023110600358','2022','in2023110400007','2'),</v>
      </c>
      <c r="BW520" t="str">
        <f t="shared" si="501"/>
        <v>('i2023110600358','2022','in2023110400008','1'),</v>
      </c>
      <c r="BX520" t="str">
        <f t="shared" si="502"/>
        <v>('i2023110600358','2022','in2023110400009','1'),</v>
      </c>
      <c r="BY520" t="str">
        <f t="shared" si="503"/>
        <v>('i2023110600358','2022','in2023110400010','1'),</v>
      </c>
      <c r="BZ520" t="str">
        <f t="shared" si="504"/>
        <v>('i2023110600358','2022','in2023110400011','1'),</v>
      </c>
      <c r="CA520" t="str">
        <f t="shared" si="505"/>
        <v>('i2023110600358','2022','in2023110400012','1'),</v>
      </c>
      <c r="CB520" t="str">
        <f t="shared" si="506"/>
        <v>('i2023110600358','2022','in2023110400013','4'),</v>
      </c>
      <c r="CC520" t="str">
        <f t="shared" si="507"/>
        <v>('i2023110600358','2022','in2023110400014','2'),</v>
      </c>
      <c r="CD520" t="str">
        <f t="shared" si="508"/>
        <v>('i2023110600358','2022','in2023110400015','1'),</v>
      </c>
      <c r="CE520" t="str">
        <f t="shared" si="509"/>
        <v>('i2023110600358','2022','in2023110400016','1'),</v>
      </c>
      <c r="CF520" t="str">
        <f t="shared" si="510"/>
        <v>('i2023110600358','2022','in2023110400017','2'),</v>
      </c>
      <c r="CG520" t="str">
        <f t="shared" si="511"/>
        <v>('i2023110600358','2022','in2023110400018','1'),</v>
      </c>
      <c r="CH520" t="str">
        <f t="shared" si="512"/>
        <v>('i2023110600358','2022','in2023110400019','1'),</v>
      </c>
      <c r="CI520" t="str">
        <f t="shared" si="513"/>
        <v>('i2023110600358','2022','in2023110400020','2'),</v>
      </c>
      <c r="CJ520" t="str">
        <f t="shared" si="514"/>
        <v>('i2023110600358','2022','in2023110400021','1'),</v>
      </c>
      <c r="CK520" t="str">
        <f t="shared" si="515"/>
        <v>('i2023110600358','2022','in2023110400022','1'),</v>
      </c>
      <c r="CL520" t="str">
        <f t="shared" si="516"/>
        <v>('i2023110600358','2022','in2023110400023','1'),</v>
      </c>
      <c r="CM520" t="str">
        <f t="shared" si="517"/>
        <v>('i2023110600358','2022','in2023110400024','1'),</v>
      </c>
      <c r="CN520" t="str">
        <f t="shared" si="518"/>
        <v>('i2023110600358','2022','in2023110400025','1'),</v>
      </c>
      <c r="CO520" t="str">
        <f t="shared" si="519"/>
        <v>('i2023110600358','2022','in2023110400026','1'),</v>
      </c>
      <c r="CP520" t="str">
        <f t="shared" si="520"/>
        <v>('i2023110600358','2022','in2023110400027','1'),</v>
      </c>
      <c r="CQ520" t="str">
        <f t="shared" si="521"/>
        <v>('i2023110600358','2022','in2023110400028','1'),</v>
      </c>
      <c r="CR520" t="str">
        <f t="shared" si="522"/>
        <v>('i2023110600358','2022','in2023110400029','1'),</v>
      </c>
      <c r="CS520" t="str">
        <f t="shared" si="523"/>
        <v>('i2023110600358','2022','in2023110400030','1'),</v>
      </c>
      <c r="CT520" t="str">
        <f t="shared" si="524"/>
        <v>('i2023110600358','2022','in2023110400031','1'),</v>
      </c>
      <c r="CU520" t="str">
        <f t="shared" si="525"/>
        <v>('i2023110600358','2022','in2023110400032','4'),</v>
      </c>
      <c r="CV520" t="str">
        <f t="shared" si="526"/>
        <v>('i2023110600358','2022','in2023110400033','4'),</v>
      </c>
      <c r="CW520" t="str">
        <f t="shared" si="527"/>
        <v>('i2023110600358','2022','in2023110400034','4'),</v>
      </c>
      <c r="CX520" t="str">
        <f t="shared" si="528"/>
        <v>('i2023110600358','2022','in2023110400035','4'),</v>
      </c>
      <c r="CY520" t="str">
        <f t="shared" si="529"/>
        <v>('i2023110600358','2022','in2023110400036','4'),</v>
      </c>
      <c r="CZ520" t="str">
        <f t="shared" si="530"/>
        <v>('i2023110600358','2022','in2023110400037','2'),</v>
      </c>
      <c r="DA520" t="str">
        <f t="shared" si="531"/>
        <v>('i2023110600358','2022','in2023110400038','3'),</v>
      </c>
      <c r="DB520" t="str">
        <f t="shared" si="532"/>
        <v>('i2023110600358','2022','in2023110400039','1'),</v>
      </c>
      <c r="DC520" t="str">
        <f t="shared" si="533"/>
        <v>('i2023110600358','2022','in2023110400040','2'),</v>
      </c>
      <c r="DD520" t="str">
        <f t="shared" si="534"/>
        <v>('i2023110600358','2022','in2023110400041','3'),</v>
      </c>
      <c r="DE520" t="str">
        <f t="shared" si="535"/>
        <v>('i2023110600358','2022','in2023110400042','4'),</v>
      </c>
      <c r="DF520" t="str">
        <f t="shared" si="536"/>
        <v>('i2023110600358','2022','in2023110400043','4'),</v>
      </c>
      <c r="DG520" t="str">
        <f t="shared" si="537"/>
        <v>('i2023110600358','2022','in2023110400044','2'),</v>
      </c>
      <c r="DH520" t="str">
        <f t="shared" si="538"/>
        <v>('i2023110600358','2022','in2023110400045','2'),</v>
      </c>
      <c r="DI520" t="str">
        <f t="shared" si="539"/>
        <v>('i2023110600358','2022','in2023110400046','2'),</v>
      </c>
      <c r="DJ520" t="str">
        <f t="shared" si="540"/>
        <v>('i2023110600358','2022','in2023110400047','1');</v>
      </c>
    </row>
    <row r="521" spans="1:114" x14ac:dyDescent="0.25">
      <c r="A521" s="4" t="str">
        <f>INDEX('instansi pusat'!$B$2:$C$623,MATCH(C521,'instansi pusat'!$D$2:$D$623,0),2)</f>
        <v>i2023110600410</v>
      </c>
      <c r="B521" s="6">
        <v>6474</v>
      </c>
      <c r="C521" s="5" t="s">
        <v>573</v>
      </c>
      <c r="D521" s="6">
        <v>2022</v>
      </c>
      <c r="E521" s="6">
        <v>3</v>
      </c>
      <c r="F521" s="6">
        <v>3</v>
      </c>
      <c r="G521" s="6">
        <v>5</v>
      </c>
      <c r="H521" s="6">
        <v>5</v>
      </c>
      <c r="I521" s="6">
        <v>5</v>
      </c>
      <c r="J521" s="6">
        <v>5</v>
      </c>
      <c r="K521" s="6">
        <v>3</v>
      </c>
      <c r="L521" s="6">
        <v>5</v>
      </c>
      <c r="M521" s="6">
        <v>3</v>
      </c>
      <c r="N521" s="6">
        <v>5</v>
      </c>
      <c r="O521" s="6">
        <v>1</v>
      </c>
      <c r="P521" s="6">
        <v>1</v>
      </c>
      <c r="Q521" s="6">
        <v>3</v>
      </c>
      <c r="R521" s="6">
        <v>1</v>
      </c>
      <c r="S521" s="6">
        <v>3</v>
      </c>
      <c r="T521" s="6">
        <v>4</v>
      </c>
      <c r="U521" s="6">
        <v>3</v>
      </c>
      <c r="V521" s="6">
        <v>2</v>
      </c>
      <c r="W521" s="6">
        <v>4</v>
      </c>
      <c r="X521" s="6">
        <v>4</v>
      </c>
      <c r="Y521" s="6">
        <v>1</v>
      </c>
      <c r="Z521" s="6">
        <v>1</v>
      </c>
      <c r="AA521" s="6">
        <v>1</v>
      </c>
      <c r="AB521" s="6">
        <v>1</v>
      </c>
      <c r="AC521" s="6">
        <v>1</v>
      </c>
      <c r="AD521" s="6">
        <v>1</v>
      </c>
      <c r="AE521" s="6">
        <v>1</v>
      </c>
      <c r="AF521" s="6">
        <v>1</v>
      </c>
      <c r="AG521" s="6">
        <v>1</v>
      </c>
      <c r="AH521" s="6">
        <v>1</v>
      </c>
      <c r="AI521" s="6">
        <v>1</v>
      </c>
      <c r="AJ521" s="6">
        <v>4</v>
      </c>
      <c r="AK521" s="6">
        <v>4</v>
      </c>
      <c r="AL521" s="6">
        <v>4</v>
      </c>
      <c r="AM521" s="6">
        <v>4</v>
      </c>
      <c r="AN521" s="6">
        <v>3</v>
      </c>
      <c r="AO521" s="6">
        <v>3</v>
      </c>
      <c r="AP521" s="6">
        <v>3</v>
      </c>
      <c r="AQ521" s="6">
        <v>1</v>
      </c>
      <c r="AR521" s="6">
        <v>3</v>
      </c>
      <c r="AS521" s="6">
        <v>5</v>
      </c>
      <c r="AT521" s="6">
        <v>4</v>
      </c>
      <c r="AU521" s="6">
        <v>2</v>
      </c>
      <c r="AV521" s="6">
        <v>4</v>
      </c>
      <c r="AW521" s="6">
        <v>5</v>
      </c>
      <c r="AX521" s="6">
        <v>5</v>
      </c>
      <c r="AY521" s="6">
        <v>5</v>
      </c>
      <c r="AZ521" s="3">
        <f t="shared" si="481"/>
        <v>4.2</v>
      </c>
      <c r="BA521" s="3">
        <f t="shared" si="482"/>
        <v>1.5</v>
      </c>
      <c r="BB521" s="3">
        <f t="shared" si="483"/>
        <v>3</v>
      </c>
      <c r="BC521" s="3">
        <f t="shared" si="484"/>
        <v>4</v>
      </c>
      <c r="BD521" s="3">
        <f t="shared" si="485"/>
        <v>1</v>
      </c>
      <c r="BE521" s="3">
        <f t="shared" si="486"/>
        <v>1</v>
      </c>
      <c r="BF521" s="3">
        <f t="shared" si="487"/>
        <v>3.4000000000000004</v>
      </c>
      <c r="BG521" s="3">
        <f t="shared" si="488"/>
        <v>4.1666666666666661</v>
      </c>
      <c r="BH521" s="3">
        <f t="shared" si="489"/>
        <v>4.2</v>
      </c>
      <c r="BI521" s="3">
        <f t="shared" si="490"/>
        <v>2.6000000000000005</v>
      </c>
      <c r="BJ521" s="3">
        <f t="shared" si="491"/>
        <v>1</v>
      </c>
      <c r="BK521" s="3">
        <f t="shared" si="492"/>
        <v>3.7032967032967035</v>
      </c>
      <c r="BL521" s="3">
        <f t="shared" si="493"/>
        <v>3.0460000000000003</v>
      </c>
      <c r="BO521" t="s">
        <v>641</v>
      </c>
      <c r="BP521" t="str">
        <f t="shared" si="494"/>
        <v>('i2023110600410','2022','in2023110400001','3'),</v>
      </c>
      <c r="BQ521" t="str">
        <f t="shared" si="495"/>
        <v>('i2023110600410','2022','in2023110400002','3'),</v>
      </c>
      <c r="BR521" t="str">
        <f t="shared" si="496"/>
        <v>('i2023110600410','2022','in2023110400003','5'),</v>
      </c>
      <c r="BS521" t="str">
        <f t="shared" si="497"/>
        <v>('i2023110600410','2022','in2023110400004','5'),</v>
      </c>
      <c r="BT521" t="str">
        <f t="shared" si="498"/>
        <v>('i2023110600410','2022','in2023110400005','5'),</v>
      </c>
      <c r="BU521" t="str">
        <f t="shared" si="499"/>
        <v>('i2023110600410','2022','in2023110400006','5'),</v>
      </c>
      <c r="BV521" t="str">
        <f t="shared" si="500"/>
        <v>('i2023110600410','2022','in2023110400007','3'),</v>
      </c>
      <c r="BW521" t="str">
        <f t="shared" si="501"/>
        <v>('i2023110600410','2022','in2023110400008','5'),</v>
      </c>
      <c r="BX521" t="str">
        <f t="shared" si="502"/>
        <v>('i2023110600410','2022','in2023110400009','3'),</v>
      </c>
      <c r="BY521" t="str">
        <f t="shared" si="503"/>
        <v>('i2023110600410','2022','in2023110400010','5'),</v>
      </c>
      <c r="BZ521" t="str">
        <f t="shared" si="504"/>
        <v>('i2023110600410','2022','in2023110400011','1'),</v>
      </c>
      <c r="CA521" t="str">
        <f t="shared" si="505"/>
        <v>('i2023110600410','2022','in2023110400012','1'),</v>
      </c>
      <c r="CB521" t="str">
        <f t="shared" si="506"/>
        <v>('i2023110600410','2022','in2023110400013','3'),</v>
      </c>
      <c r="CC521" t="str">
        <f t="shared" si="507"/>
        <v>('i2023110600410','2022','in2023110400014','1'),</v>
      </c>
      <c r="CD521" t="str">
        <f t="shared" si="508"/>
        <v>('i2023110600410','2022','in2023110400015','3'),</v>
      </c>
      <c r="CE521" t="str">
        <f t="shared" si="509"/>
        <v>('i2023110600410','2022','in2023110400016','4'),</v>
      </c>
      <c r="CF521" t="str">
        <f t="shared" si="510"/>
        <v>('i2023110600410','2022','in2023110400017','3'),</v>
      </c>
      <c r="CG521" t="str">
        <f t="shared" si="511"/>
        <v>('i2023110600410','2022','in2023110400018','2'),</v>
      </c>
      <c r="CH521" t="str">
        <f t="shared" si="512"/>
        <v>('i2023110600410','2022','in2023110400019','4'),</v>
      </c>
      <c r="CI521" t="str">
        <f t="shared" si="513"/>
        <v>('i2023110600410','2022','in2023110400020','4'),</v>
      </c>
      <c r="CJ521" t="str">
        <f t="shared" si="514"/>
        <v>('i2023110600410','2022','in2023110400021','1'),</v>
      </c>
      <c r="CK521" t="str">
        <f t="shared" si="515"/>
        <v>('i2023110600410','2022','in2023110400022','1'),</v>
      </c>
      <c r="CL521" t="str">
        <f t="shared" si="516"/>
        <v>('i2023110600410','2022','in2023110400023','1'),</v>
      </c>
      <c r="CM521" t="str">
        <f t="shared" si="517"/>
        <v>('i2023110600410','2022','in2023110400024','1'),</v>
      </c>
      <c r="CN521" t="str">
        <f t="shared" si="518"/>
        <v>('i2023110600410','2022','in2023110400025','1'),</v>
      </c>
      <c r="CO521" t="str">
        <f t="shared" si="519"/>
        <v>('i2023110600410','2022','in2023110400026','1'),</v>
      </c>
      <c r="CP521" t="str">
        <f t="shared" si="520"/>
        <v>('i2023110600410','2022','in2023110400027','1'),</v>
      </c>
      <c r="CQ521" t="str">
        <f t="shared" si="521"/>
        <v>('i2023110600410','2022','in2023110400028','1'),</v>
      </c>
      <c r="CR521" t="str">
        <f t="shared" si="522"/>
        <v>('i2023110600410','2022','in2023110400029','1'),</v>
      </c>
      <c r="CS521" t="str">
        <f t="shared" si="523"/>
        <v>('i2023110600410','2022','in2023110400030','1'),</v>
      </c>
      <c r="CT521" t="str">
        <f t="shared" si="524"/>
        <v>('i2023110600410','2022','in2023110400031','1'),</v>
      </c>
      <c r="CU521" t="str">
        <f t="shared" si="525"/>
        <v>('i2023110600410','2022','in2023110400032','4'),</v>
      </c>
      <c r="CV521" t="str">
        <f t="shared" si="526"/>
        <v>('i2023110600410','2022','in2023110400033','4'),</v>
      </c>
      <c r="CW521" t="str">
        <f t="shared" si="527"/>
        <v>('i2023110600410','2022','in2023110400034','4'),</v>
      </c>
      <c r="CX521" t="str">
        <f t="shared" si="528"/>
        <v>('i2023110600410','2022','in2023110400035','4'),</v>
      </c>
      <c r="CY521" t="str">
        <f t="shared" si="529"/>
        <v>('i2023110600410','2022','in2023110400036','3'),</v>
      </c>
      <c r="CZ521" t="str">
        <f t="shared" si="530"/>
        <v>('i2023110600410','2022','in2023110400037','3'),</v>
      </c>
      <c r="DA521" t="str">
        <f t="shared" si="531"/>
        <v>('i2023110600410','2022','in2023110400038','3'),</v>
      </c>
      <c r="DB521" t="str">
        <f t="shared" si="532"/>
        <v>('i2023110600410','2022','in2023110400039','1'),</v>
      </c>
      <c r="DC521" t="str">
        <f t="shared" si="533"/>
        <v>('i2023110600410','2022','in2023110400040','3'),</v>
      </c>
      <c r="DD521" t="str">
        <f t="shared" si="534"/>
        <v>('i2023110600410','2022','in2023110400041','5'),</v>
      </c>
      <c r="DE521" t="str">
        <f t="shared" si="535"/>
        <v>('i2023110600410','2022','in2023110400042','4'),</v>
      </c>
      <c r="DF521" t="str">
        <f t="shared" si="536"/>
        <v>('i2023110600410','2022','in2023110400043','2'),</v>
      </c>
      <c r="DG521" t="str">
        <f t="shared" si="537"/>
        <v>('i2023110600410','2022','in2023110400044','4'),</v>
      </c>
      <c r="DH521" t="str">
        <f t="shared" si="538"/>
        <v>('i2023110600410','2022','in2023110400045','5'),</v>
      </c>
      <c r="DI521" t="str">
        <f t="shared" si="539"/>
        <v>('i2023110600410','2022','in2023110400046','5'),</v>
      </c>
      <c r="DJ521" t="str">
        <f t="shared" si="540"/>
        <v>('i2023110600410','2022','in2023110400047','5');</v>
      </c>
    </row>
    <row r="522" spans="1:114" x14ac:dyDescent="0.25">
      <c r="A522" s="4" t="str">
        <f>INDEX('instansi pusat'!$B$2:$C$623,MATCH(C522,'instansi pusat'!$D$2:$D$623,0),2)</f>
        <v>i2023110600600</v>
      </c>
      <c r="B522" s="6">
        <v>7971</v>
      </c>
      <c r="C522" s="5" t="s">
        <v>598</v>
      </c>
      <c r="D522" s="6">
        <v>2022</v>
      </c>
      <c r="E522" s="6">
        <v>1</v>
      </c>
      <c r="F522" s="6">
        <v>1</v>
      </c>
      <c r="G522" s="6">
        <v>1</v>
      </c>
      <c r="H522" s="6">
        <v>1</v>
      </c>
      <c r="I522" s="6">
        <v>1</v>
      </c>
      <c r="J522" s="6">
        <v>1</v>
      </c>
      <c r="K522" s="6">
        <v>1</v>
      </c>
      <c r="L522" s="6">
        <v>1</v>
      </c>
      <c r="M522" s="6">
        <v>1</v>
      </c>
      <c r="N522" s="6">
        <v>1</v>
      </c>
      <c r="O522" s="6">
        <v>1</v>
      </c>
      <c r="P522" s="6">
        <v>1</v>
      </c>
      <c r="Q522" s="6">
        <v>1</v>
      </c>
      <c r="R522" s="6">
        <v>1</v>
      </c>
      <c r="S522" s="6">
        <v>1</v>
      </c>
      <c r="T522" s="6">
        <v>1</v>
      </c>
      <c r="U522" s="6">
        <v>1</v>
      </c>
      <c r="V522" s="6">
        <v>1</v>
      </c>
      <c r="W522" s="6">
        <v>1</v>
      </c>
      <c r="X522" s="6">
        <v>1</v>
      </c>
      <c r="Y522" s="6">
        <v>1</v>
      </c>
      <c r="Z522" s="6">
        <v>1</v>
      </c>
      <c r="AA522" s="6">
        <v>1</v>
      </c>
      <c r="AB522" s="6">
        <v>1</v>
      </c>
      <c r="AC522" s="6">
        <v>1</v>
      </c>
      <c r="AD522" s="6">
        <v>1</v>
      </c>
      <c r="AE522" s="6">
        <v>1</v>
      </c>
      <c r="AF522" s="6">
        <v>1</v>
      </c>
      <c r="AG522" s="6">
        <v>1</v>
      </c>
      <c r="AH522" s="6">
        <v>1</v>
      </c>
      <c r="AI522" s="6">
        <v>1</v>
      </c>
      <c r="AJ522" s="6">
        <v>1</v>
      </c>
      <c r="AK522" s="6">
        <v>1</v>
      </c>
      <c r="AL522" s="6">
        <v>1</v>
      </c>
      <c r="AM522" s="6">
        <v>1</v>
      </c>
      <c r="AN522" s="6">
        <v>1</v>
      </c>
      <c r="AO522" s="6">
        <v>1</v>
      </c>
      <c r="AP522" s="6">
        <v>1</v>
      </c>
      <c r="AQ522" s="6">
        <v>1</v>
      </c>
      <c r="AR522" s="6">
        <v>1</v>
      </c>
      <c r="AS522" s="6">
        <v>2</v>
      </c>
      <c r="AT522" s="6">
        <v>1</v>
      </c>
      <c r="AU522" s="6">
        <v>1</v>
      </c>
      <c r="AV522" s="6">
        <v>2</v>
      </c>
      <c r="AW522" s="6">
        <v>1</v>
      </c>
      <c r="AX522" s="6">
        <v>1</v>
      </c>
      <c r="AY522" s="6">
        <v>1</v>
      </c>
      <c r="AZ522" s="3">
        <f t="shared" si="481"/>
        <v>1</v>
      </c>
      <c r="BA522" s="3">
        <f t="shared" si="482"/>
        <v>1</v>
      </c>
      <c r="BB522" s="3">
        <f t="shared" si="483"/>
        <v>1</v>
      </c>
      <c r="BC522" s="3">
        <f t="shared" si="484"/>
        <v>1</v>
      </c>
      <c r="BD522" s="3">
        <f t="shared" si="485"/>
        <v>1</v>
      </c>
      <c r="BE522" s="3">
        <f t="shared" si="486"/>
        <v>1</v>
      </c>
      <c r="BF522" s="3">
        <f t="shared" si="487"/>
        <v>1.1000000000000001</v>
      </c>
      <c r="BG522" s="3">
        <f t="shared" si="488"/>
        <v>1.1666666666666665</v>
      </c>
      <c r="BH522" s="3">
        <f t="shared" si="489"/>
        <v>1</v>
      </c>
      <c r="BI522" s="3">
        <f t="shared" si="490"/>
        <v>1</v>
      </c>
      <c r="BJ522" s="3">
        <f t="shared" si="491"/>
        <v>1</v>
      </c>
      <c r="BK522" s="3">
        <f t="shared" si="492"/>
        <v>1.1263736263736264</v>
      </c>
      <c r="BL522" s="3">
        <f t="shared" si="493"/>
        <v>1.0575000000000001</v>
      </c>
      <c r="BO522" t="s">
        <v>641</v>
      </c>
      <c r="BP522" t="str">
        <f t="shared" si="494"/>
        <v>('i2023110600600','2022','in2023110400001','1'),</v>
      </c>
      <c r="BQ522" t="str">
        <f t="shared" si="495"/>
        <v>('i2023110600600','2022','in2023110400002','1'),</v>
      </c>
      <c r="BR522" t="str">
        <f t="shared" si="496"/>
        <v>('i2023110600600','2022','in2023110400003','1'),</v>
      </c>
      <c r="BS522" t="str">
        <f t="shared" si="497"/>
        <v>('i2023110600600','2022','in2023110400004','1'),</v>
      </c>
      <c r="BT522" t="str">
        <f t="shared" si="498"/>
        <v>('i2023110600600','2022','in2023110400005','1'),</v>
      </c>
      <c r="BU522" t="str">
        <f t="shared" si="499"/>
        <v>('i2023110600600','2022','in2023110400006','1'),</v>
      </c>
      <c r="BV522" t="str">
        <f t="shared" si="500"/>
        <v>('i2023110600600','2022','in2023110400007','1'),</v>
      </c>
      <c r="BW522" t="str">
        <f t="shared" si="501"/>
        <v>('i2023110600600','2022','in2023110400008','1'),</v>
      </c>
      <c r="BX522" t="str">
        <f t="shared" si="502"/>
        <v>('i2023110600600','2022','in2023110400009','1'),</v>
      </c>
      <c r="BY522" t="str">
        <f t="shared" si="503"/>
        <v>('i2023110600600','2022','in2023110400010','1'),</v>
      </c>
      <c r="BZ522" t="str">
        <f t="shared" si="504"/>
        <v>('i2023110600600','2022','in2023110400011','1'),</v>
      </c>
      <c r="CA522" t="str">
        <f t="shared" si="505"/>
        <v>('i2023110600600','2022','in2023110400012','1'),</v>
      </c>
      <c r="CB522" t="str">
        <f t="shared" si="506"/>
        <v>('i2023110600600','2022','in2023110400013','1'),</v>
      </c>
      <c r="CC522" t="str">
        <f t="shared" si="507"/>
        <v>('i2023110600600','2022','in2023110400014','1'),</v>
      </c>
      <c r="CD522" t="str">
        <f t="shared" si="508"/>
        <v>('i2023110600600','2022','in2023110400015','1'),</v>
      </c>
      <c r="CE522" t="str">
        <f t="shared" si="509"/>
        <v>('i2023110600600','2022','in2023110400016','1'),</v>
      </c>
      <c r="CF522" t="str">
        <f t="shared" si="510"/>
        <v>('i2023110600600','2022','in2023110400017','1'),</v>
      </c>
      <c r="CG522" t="str">
        <f t="shared" si="511"/>
        <v>('i2023110600600','2022','in2023110400018','1'),</v>
      </c>
      <c r="CH522" t="str">
        <f t="shared" si="512"/>
        <v>('i2023110600600','2022','in2023110400019','1'),</v>
      </c>
      <c r="CI522" t="str">
        <f t="shared" si="513"/>
        <v>('i2023110600600','2022','in2023110400020','1'),</v>
      </c>
      <c r="CJ522" t="str">
        <f t="shared" si="514"/>
        <v>('i2023110600600','2022','in2023110400021','1'),</v>
      </c>
      <c r="CK522" t="str">
        <f t="shared" si="515"/>
        <v>('i2023110600600','2022','in2023110400022','1'),</v>
      </c>
      <c r="CL522" t="str">
        <f t="shared" si="516"/>
        <v>('i2023110600600','2022','in2023110400023','1'),</v>
      </c>
      <c r="CM522" t="str">
        <f t="shared" si="517"/>
        <v>('i2023110600600','2022','in2023110400024','1'),</v>
      </c>
      <c r="CN522" t="str">
        <f t="shared" si="518"/>
        <v>('i2023110600600','2022','in2023110400025','1'),</v>
      </c>
      <c r="CO522" t="str">
        <f t="shared" si="519"/>
        <v>('i2023110600600','2022','in2023110400026','1'),</v>
      </c>
      <c r="CP522" t="str">
        <f t="shared" si="520"/>
        <v>('i2023110600600','2022','in2023110400027','1'),</v>
      </c>
      <c r="CQ522" t="str">
        <f t="shared" si="521"/>
        <v>('i2023110600600','2022','in2023110400028','1'),</v>
      </c>
      <c r="CR522" t="str">
        <f t="shared" si="522"/>
        <v>('i2023110600600','2022','in2023110400029','1'),</v>
      </c>
      <c r="CS522" t="str">
        <f t="shared" si="523"/>
        <v>('i2023110600600','2022','in2023110400030','1'),</v>
      </c>
      <c r="CT522" t="str">
        <f t="shared" si="524"/>
        <v>('i2023110600600','2022','in2023110400031','1'),</v>
      </c>
      <c r="CU522" t="str">
        <f t="shared" si="525"/>
        <v>('i2023110600600','2022','in2023110400032','1'),</v>
      </c>
      <c r="CV522" t="str">
        <f t="shared" si="526"/>
        <v>('i2023110600600','2022','in2023110400033','1'),</v>
      </c>
      <c r="CW522" t="str">
        <f t="shared" si="527"/>
        <v>('i2023110600600','2022','in2023110400034','1'),</v>
      </c>
      <c r="CX522" t="str">
        <f t="shared" si="528"/>
        <v>('i2023110600600','2022','in2023110400035','1'),</v>
      </c>
      <c r="CY522" t="str">
        <f t="shared" si="529"/>
        <v>('i2023110600600','2022','in2023110400036','1'),</v>
      </c>
      <c r="CZ522" t="str">
        <f t="shared" si="530"/>
        <v>('i2023110600600','2022','in2023110400037','1'),</v>
      </c>
      <c r="DA522" t="str">
        <f t="shared" si="531"/>
        <v>('i2023110600600','2022','in2023110400038','1'),</v>
      </c>
      <c r="DB522" t="str">
        <f t="shared" si="532"/>
        <v>('i2023110600600','2022','in2023110400039','1'),</v>
      </c>
      <c r="DC522" t="str">
        <f t="shared" si="533"/>
        <v>('i2023110600600','2022','in2023110400040','1'),</v>
      </c>
      <c r="DD522" t="str">
        <f t="shared" si="534"/>
        <v>('i2023110600600','2022','in2023110400041','2'),</v>
      </c>
      <c r="DE522" t="str">
        <f t="shared" si="535"/>
        <v>('i2023110600600','2022','in2023110400042','1'),</v>
      </c>
      <c r="DF522" t="str">
        <f t="shared" si="536"/>
        <v>('i2023110600600','2022','in2023110400043','1'),</v>
      </c>
      <c r="DG522" t="str">
        <f t="shared" si="537"/>
        <v>('i2023110600600','2022','in2023110400044','2'),</v>
      </c>
      <c r="DH522" t="str">
        <f t="shared" si="538"/>
        <v>('i2023110600600','2022','in2023110400045','1'),</v>
      </c>
      <c r="DI522" t="str">
        <f t="shared" si="539"/>
        <v>('i2023110600600','2022','in2023110400046','1'),</v>
      </c>
      <c r="DJ522" t="str">
        <f t="shared" si="540"/>
        <v>('i2023110600600','2022','in2023110400047','1');</v>
      </c>
    </row>
    <row r="523" spans="1:114" x14ac:dyDescent="0.25">
      <c r="A523" s="4" t="str">
        <f>INDEX('instansi pusat'!$B$2:$C$623,MATCH(C523,'instansi pusat'!$D$2:$D$623,0),2)</f>
        <v>i2023110600497</v>
      </c>
      <c r="B523" s="6">
        <v>7972</v>
      </c>
      <c r="C523" s="5" t="s">
        <v>599</v>
      </c>
      <c r="D523" s="6">
        <v>2022</v>
      </c>
      <c r="E523" s="6">
        <v>1</v>
      </c>
      <c r="F523" s="6">
        <v>1</v>
      </c>
      <c r="G523" s="6">
        <v>1</v>
      </c>
      <c r="H523" s="6">
        <v>1</v>
      </c>
      <c r="I523" s="6">
        <v>1</v>
      </c>
      <c r="J523" s="6">
        <v>1</v>
      </c>
      <c r="K523" s="6">
        <v>1</v>
      </c>
      <c r="L523" s="6">
        <v>1</v>
      </c>
      <c r="M523" s="6">
        <v>1</v>
      </c>
      <c r="N523" s="6">
        <v>2</v>
      </c>
      <c r="O523" s="6">
        <v>1</v>
      </c>
      <c r="P523" s="6">
        <v>1</v>
      </c>
      <c r="Q523" s="6">
        <v>1</v>
      </c>
      <c r="R523" s="6">
        <v>1</v>
      </c>
      <c r="S523" s="6">
        <v>1</v>
      </c>
      <c r="T523" s="6">
        <v>1</v>
      </c>
      <c r="U523" s="6">
        <v>1</v>
      </c>
      <c r="V523" s="6">
        <v>1</v>
      </c>
      <c r="W523" s="6">
        <v>1</v>
      </c>
      <c r="X523" s="6">
        <v>1</v>
      </c>
      <c r="Y523" s="6">
        <v>1</v>
      </c>
      <c r="Z523" s="6">
        <v>1</v>
      </c>
      <c r="AA523" s="6">
        <v>1</v>
      </c>
      <c r="AB523" s="6">
        <v>1</v>
      </c>
      <c r="AC523" s="6">
        <v>1</v>
      </c>
      <c r="AD523" s="6">
        <v>1</v>
      </c>
      <c r="AE523" s="6">
        <v>1</v>
      </c>
      <c r="AF523" s="6">
        <v>1</v>
      </c>
      <c r="AG523" s="6">
        <v>1</v>
      </c>
      <c r="AH523" s="6">
        <v>1</v>
      </c>
      <c r="AI523" s="6">
        <v>1</v>
      </c>
      <c r="AJ523" s="6">
        <v>4</v>
      </c>
      <c r="AK523" s="6">
        <v>4</v>
      </c>
      <c r="AL523" s="6">
        <v>4</v>
      </c>
      <c r="AM523" s="6">
        <v>4</v>
      </c>
      <c r="AN523" s="6">
        <v>3</v>
      </c>
      <c r="AO523" s="6">
        <v>1</v>
      </c>
      <c r="AP523" s="6">
        <v>1</v>
      </c>
      <c r="AQ523" s="6">
        <v>4</v>
      </c>
      <c r="AR523" s="6">
        <v>3</v>
      </c>
      <c r="AS523" s="6">
        <v>3</v>
      </c>
      <c r="AT523" s="6">
        <v>4</v>
      </c>
      <c r="AU523" s="6">
        <v>1</v>
      </c>
      <c r="AV523" s="6">
        <v>2</v>
      </c>
      <c r="AW523" s="6">
        <v>1</v>
      </c>
      <c r="AX523" s="6">
        <v>1</v>
      </c>
      <c r="AY523" s="6">
        <v>1</v>
      </c>
      <c r="AZ523" s="3">
        <f t="shared" si="481"/>
        <v>1.1000000000000001</v>
      </c>
      <c r="BA523" s="3">
        <f t="shared" si="482"/>
        <v>1</v>
      </c>
      <c r="BB523" s="3">
        <f t="shared" si="483"/>
        <v>1</v>
      </c>
      <c r="BC523" s="3">
        <f t="shared" si="484"/>
        <v>1</v>
      </c>
      <c r="BD523" s="3">
        <f t="shared" si="485"/>
        <v>1</v>
      </c>
      <c r="BE523" s="3">
        <f t="shared" si="486"/>
        <v>1</v>
      </c>
      <c r="BF523" s="3">
        <f t="shared" si="487"/>
        <v>3.1</v>
      </c>
      <c r="BG523" s="3">
        <f t="shared" si="488"/>
        <v>1.6666666666666665</v>
      </c>
      <c r="BH523" s="3">
        <f t="shared" si="489"/>
        <v>1.1000000000000001</v>
      </c>
      <c r="BI523" s="3">
        <f t="shared" si="490"/>
        <v>1</v>
      </c>
      <c r="BJ523" s="3">
        <f t="shared" si="491"/>
        <v>1</v>
      </c>
      <c r="BK523" s="3">
        <f t="shared" si="492"/>
        <v>2.5329670329670328</v>
      </c>
      <c r="BL523" s="3">
        <f t="shared" si="493"/>
        <v>1.7105000000000001</v>
      </c>
      <c r="BO523" t="s">
        <v>641</v>
      </c>
      <c r="BP523" t="str">
        <f t="shared" si="494"/>
        <v>('i2023110600497','2022','in2023110400001','1'),</v>
      </c>
      <c r="BQ523" t="str">
        <f t="shared" si="495"/>
        <v>('i2023110600497','2022','in2023110400002','1'),</v>
      </c>
      <c r="BR523" t="str">
        <f t="shared" si="496"/>
        <v>('i2023110600497','2022','in2023110400003','1'),</v>
      </c>
      <c r="BS523" t="str">
        <f t="shared" si="497"/>
        <v>('i2023110600497','2022','in2023110400004','1'),</v>
      </c>
      <c r="BT523" t="str">
        <f t="shared" si="498"/>
        <v>('i2023110600497','2022','in2023110400005','1'),</v>
      </c>
      <c r="BU523" t="str">
        <f t="shared" si="499"/>
        <v>('i2023110600497','2022','in2023110400006','1'),</v>
      </c>
      <c r="BV523" t="str">
        <f t="shared" si="500"/>
        <v>('i2023110600497','2022','in2023110400007','1'),</v>
      </c>
      <c r="BW523" t="str">
        <f t="shared" si="501"/>
        <v>('i2023110600497','2022','in2023110400008','1'),</v>
      </c>
      <c r="BX523" t="str">
        <f t="shared" si="502"/>
        <v>('i2023110600497','2022','in2023110400009','1'),</v>
      </c>
      <c r="BY523" t="str">
        <f t="shared" si="503"/>
        <v>('i2023110600497','2022','in2023110400010','2'),</v>
      </c>
      <c r="BZ523" t="str">
        <f t="shared" si="504"/>
        <v>('i2023110600497','2022','in2023110400011','1'),</v>
      </c>
      <c r="CA523" t="str">
        <f t="shared" si="505"/>
        <v>('i2023110600497','2022','in2023110400012','1'),</v>
      </c>
      <c r="CB523" t="str">
        <f t="shared" si="506"/>
        <v>('i2023110600497','2022','in2023110400013','1'),</v>
      </c>
      <c r="CC523" t="str">
        <f t="shared" si="507"/>
        <v>('i2023110600497','2022','in2023110400014','1'),</v>
      </c>
      <c r="CD523" t="str">
        <f t="shared" si="508"/>
        <v>('i2023110600497','2022','in2023110400015','1'),</v>
      </c>
      <c r="CE523" t="str">
        <f t="shared" si="509"/>
        <v>('i2023110600497','2022','in2023110400016','1'),</v>
      </c>
      <c r="CF523" t="str">
        <f t="shared" si="510"/>
        <v>('i2023110600497','2022','in2023110400017','1'),</v>
      </c>
      <c r="CG523" t="str">
        <f t="shared" si="511"/>
        <v>('i2023110600497','2022','in2023110400018','1'),</v>
      </c>
      <c r="CH523" t="str">
        <f t="shared" si="512"/>
        <v>('i2023110600497','2022','in2023110400019','1'),</v>
      </c>
      <c r="CI523" t="str">
        <f t="shared" si="513"/>
        <v>('i2023110600497','2022','in2023110400020','1'),</v>
      </c>
      <c r="CJ523" t="str">
        <f t="shared" si="514"/>
        <v>('i2023110600497','2022','in2023110400021','1'),</v>
      </c>
      <c r="CK523" t="str">
        <f t="shared" si="515"/>
        <v>('i2023110600497','2022','in2023110400022','1'),</v>
      </c>
      <c r="CL523" t="str">
        <f t="shared" si="516"/>
        <v>('i2023110600497','2022','in2023110400023','1'),</v>
      </c>
      <c r="CM523" t="str">
        <f t="shared" si="517"/>
        <v>('i2023110600497','2022','in2023110400024','1'),</v>
      </c>
      <c r="CN523" t="str">
        <f t="shared" si="518"/>
        <v>('i2023110600497','2022','in2023110400025','1'),</v>
      </c>
      <c r="CO523" t="str">
        <f t="shared" si="519"/>
        <v>('i2023110600497','2022','in2023110400026','1'),</v>
      </c>
      <c r="CP523" t="str">
        <f t="shared" si="520"/>
        <v>('i2023110600497','2022','in2023110400027','1'),</v>
      </c>
      <c r="CQ523" t="str">
        <f t="shared" si="521"/>
        <v>('i2023110600497','2022','in2023110400028','1'),</v>
      </c>
      <c r="CR523" t="str">
        <f t="shared" si="522"/>
        <v>('i2023110600497','2022','in2023110400029','1'),</v>
      </c>
      <c r="CS523" t="str">
        <f t="shared" si="523"/>
        <v>('i2023110600497','2022','in2023110400030','1'),</v>
      </c>
      <c r="CT523" t="str">
        <f t="shared" si="524"/>
        <v>('i2023110600497','2022','in2023110400031','1'),</v>
      </c>
      <c r="CU523" t="str">
        <f t="shared" si="525"/>
        <v>('i2023110600497','2022','in2023110400032','4'),</v>
      </c>
      <c r="CV523" t="str">
        <f t="shared" si="526"/>
        <v>('i2023110600497','2022','in2023110400033','4'),</v>
      </c>
      <c r="CW523" t="str">
        <f t="shared" si="527"/>
        <v>('i2023110600497','2022','in2023110400034','4'),</v>
      </c>
      <c r="CX523" t="str">
        <f t="shared" si="528"/>
        <v>('i2023110600497','2022','in2023110400035','4'),</v>
      </c>
      <c r="CY523" t="str">
        <f t="shared" si="529"/>
        <v>('i2023110600497','2022','in2023110400036','3'),</v>
      </c>
      <c r="CZ523" t="str">
        <f t="shared" si="530"/>
        <v>('i2023110600497','2022','in2023110400037','1'),</v>
      </c>
      <c r="DA523" t="str">
        <f t="shared" si="531"/>
        <v>('i2023110600497','2022','in2023110400038','1'),</v>
      </c>
      <c r="DB523" t="str">
        <f t="shared" si="532"/>
        <v>('i2023110600497','2022','in2023110400039','4'),</v>
      </c>
      <c r="DC523" t="str">
        <f t="shared" si="533"/>
        <v>('i2023110600497','2022','in2023110400040','3'),</v>
      </c>
      <c r="DD523" t="str">
        <f t="shared" si="534"/>
        <v>('i2023110600497','2022','in2023110400041','3'),</v>
      </c>
      <c r="DE523" t="str">
        <f t="shared" si="535"/>
        <v>('i2023110600497','2022','in2023110400042','4'),</v>
      </c>
      <c r="DF523" t="str">
        <f t="shared" si="536"/>
        <v>('i2023110600497','2022','in2023110400043','1'),</v>
      </c>
      <c r="DG523" t="str">
        <f t="shared" si="537"/>
        <v>('i2023110600497','2022','in2023110400044','2'),</v>
      </c>
      <c r="DH523" t="str">
        <f t="shared" si="538"/>
        <v>('i2023110600497','2022','in2023110400045','1'),</v>
      </c>
      <c r="DI523" t="str">
        <f t="shared" si="539"/>
        <v>('i2023110600497','2022','in2023110400046','1'),</v>
      </c>
      <c r="DJ523" t="str">
        <f t="shared" si="540"/>
        <v>('i2023110600497','2022','in2023110400047','1');</v>
      </c>
    </row>
    <row r="524" spans="1:114" x14ac:dyDescent="0.25">
      <c r="A524" s="4" t="str">
        <f>INDEX('instansi pusat'!$B$2:$C$623,MATCH(C524,'instansi pusat'!$D$2:$D$623,0),2)</f>
        <v>i2023110600451</v>
      </c>
      <c r="B524" s="6">
        <v>7073</v>
      </c>
      <c r="C524" s="5" t="s">
        <v>617</v>
      </c>
      <c r="D524" s="6">
        <v>2022</v>
      </c>
      <c r="E524" s="6">
        <v>1</v>
      </c>
      <c r="F524" s="6">
        <v>1</v>
      </c>
      <c r="G524" s="6">
        <v>1</v>
      </c>
      <c r="H524" s="6">
        <v>1</v>
      </c>
      <c r="I524" s="6">
        <v>1</v>
      </c>
      <c r="J524" s="6">
        <v>1</v>
      </c>
      <c r="K524" s="6">
        <v>1</v>
      </c>
      <c r="L524" s="6">
        <v>1</v>
      </c>
      <c r="M524" s="6">
        <v>1</v>
      </c>
      <c r="N524" s="6">
        <v>1</v>
      </c>
      <c r="O524" s="6">
        <v>1</v>
      </c>
      <c r="P524" s="6">
        <v>3</v>
      </c>
      <c r="Q524" s="6">
        <v>2</v>
      </c>
      <c r="R524" s="6">
        <v>2</v>
      </c>
      <c r="S524" s="6">
        <v>1</v>
      </c>
      <c r="T524" s="6">
        <v>3</v>
      </c>
      <c r="U524" s="6">
        <v>1</v>
      </c>
      <c r="V524" s="6">
        <v>1</v>
      </c>
      <c r="W524" s="6">
        <v>2</v>
      </c>
      <c r="X524" s="6">
        <v>1</v>
      </c>
      <c r="Y524" s="6">
        <v>2</v>
      </c>
      <c r="Z524" s="6">
        <v>2</v>
      </c>
      <c r="AA524" s="6">
        <v>2</v>
      </c>
      <c r="AB524" s="6">
        <v>1</v>
      </c>
      <c r="AC524" s="6">
        <v>1</v>
      </c>
      <c r="AD524" s="6">
        <v>1</v>
      </c>
      <c r="AE524" s="6">
        <v>1</v>
      </c>
      <c r="AF524" s="6">
        <v>1</v>
      </c>
      <c r="AG524" s="6">
        <v>1</v>
      </c>
      <c r="AH524" s="6">
        <v>1</v>
      </c>
      <c r="AI524" s="6">
        <v>1</v>
      </c>
      <c r="AJ524" s="6">
        <v>2</v>
      </c>
      <c r="AK524" s="6">
        <v>3</v>
      </c>
      <c r="AL524" s="6">
        <v>1</v>
      </c>
      <c r="AM524" s="6">
        <v>2</v>
      </c>
      <c r="AN524" s="6">
        <v>3</v>
      </c>
      <c r="AO524" s="6">
        <v>3</v>
      </c>
      <c r="AP524" s="6">
        <v>2</v>
      </c>
      <c r="AQ524" s="6">
        <v>3</v>
      </c>
      <c r="AR524" s="6">
        <v>1</v>
      </c>
      <c r="AS524" s="6">
        <v>3</v>
      </c>
      <c r="AT524" s="6">
        <v>3</v>
      </c>
      <c r="AU524" s="6">
        <v>1</v>
      </c>
      <c r="AV524" s="6">
        <v>2</v>
      </c>
      <c r="AW524" s="6">
        <v>2</v>
      </c>
      <c r="AX524" s="6">
        <v>1</v>
      </c>
      <c r="AY524" s="6">
        <v>3</v>
      </c>
      <c r="AZ524" s="3">
        <f t="shared" si="481"/>
        <v>1</v>
      </c>
      <c r="BA524" s="3">
        <f t="shared" si="482"/>
        <v>2</v>
      </c>
      <c r="BB524" s="3">
        <f t="shared" si="483"/>
        <v>1.5</v>
      </c>
      <c r="BC524" s="3">
        <f t="shared" si="484"/>
        <v>1.5</v>
      </c>
      <c r="BD524" s="3">
        <f t="shared" si="485"/>
        <v>1.375</v>
      </c>
      <c r="BE524" s="3">
        <f t="shared" si="486"/>
        <v>1</v>
      </c>
      <c r="BF524" s="3">
        <f t="shared" si="487"/>
        <v>2.3000000000000003</v>
      </c>
      <c r="BG524" s="3">
        <f t="shared" si="488"/>
        <v>2</v>
      </c>
      <c r="BH524" s="3">
        <f t="shared" si="489"/>
        <v>1</v>
      </c>
      <c r="BI524" s="3">
        <f t="shared" si="490"/>
        <v>1.7000000000000002</v>
      </c>
      <c r="BJ524" s="3">
        <f t="shared" si="491"/>
        <v>1.2727272727272727</v>
      </c>
      <c r="BK524" s="3">
        <f t="shared" si="492"/>
        <v>2.1813186813186816</v>
      </c>
      <c r="BL524" s="3">
        <f t="shared" si="493"/>
        <v>1.7575000000000003</v>
      </c>
      <c r="BO524" t="s">
        <v>641</v>
      </c>
      <c r="BP524" t="str">
        <f t="shared" si="494"/>
        <v>('i2023110600451','2022','in2023110400001','1'),</v>
      </c>
      <c r="BQ524" t="str">
        <f t="shared" si="495"/>
        <v>('i2023110600451','2022','in2023110400002','1'),</v>
      </c>
      <c r="BR524" t="str">
        <f t="shared" si="496"/>
        <v>('i2023110600451','2022','in2023110400003','1'),</v>
      </c>
      <c r="BS524" t="str">
        <f t="shared" si="497"/>
        <v>('i2023110600451','2022','in2023110400004','1'),</v>
      </c>
      <c r="BT524" t="str">
        <f t="shared" si="498"/>
        <v>('i2023110600451','2022','in2023110400005','1'),</v>
      </c>
      <c r="BU524" t="str">
        <f t="shared" si="499"/>
        <v>('i2023110600451','2022','in2023110400006','1'),</v>
      </c>
      <c r="BV524" t="str">
        <f t="shared" si="500"/>
        <v>('i2023110600451','2022','in2023110400007','1'),</v>
      </c>
      <c r="BW524" t="str">
        <f t="shared" si="501"/>
        <v>('i2023110600451','2022','in2023110400008','1'),</v>
      </c>
      <c r="BX524" t="str">
        <f t="shared" si="502"/>
        <v>('i2023110600451','2022','in2023110400009','1'),</v>
      </c>
      <c r="BY524" t="str">
        <f t="shared" si="503"/>
        <v>('i2023110600451','2022','in2023110400010','1'),</v>
      </c>
      <c r="BZ524" t="str">
        <f t="shared" si="504"/>
        <v>('i2023110600451','2022','in2023110400011','1'),</v>
      </c>
      <c r="CA524" t="str">
        <f t="shared" si="505"/>
        <v>('i2023110600451','2022','in2023110400012','3'),</v>
      </c>
      <c r="CB524" t="str">
        <f t="shared" si="506"/>
        <v>('i2023110600451','2022','in2023110400013','2'),</v>
      </c>
      <c r="CC524" t="str">
        <f t="shared" si="507"/>
        <v>('i2023110600451','2022','in2023110400014','2'),</v>
      </c>
      <c r="CD524" t="str">
        <f t="shared" si="508"/>
        <v>('i2023110600451','2022','in2023110400015','1'),</v>
      </c>
      <c r="CE524" t="str">
        <f t="shared" si="509"/>
        <v>('i2023110600451','2022','in2023110400016','3'),</v>
      </c>
      <c r="CF524" t="str">
        <f t="shared" si="510"/>
        <v>('i2023110600451','2022','in2023110400017','1'),</v>
      </c>
      <c r="CG524" t="str">
        <f t="shared" si="511"/>
        <v>('i2023110600451','2022','in2023110400018','1'),</v>
      </c>
      <c r="CH524" t="str">
        <f t="shared" si="512"/>
        <v>('i2023110600451','2022','in2023110400019','2'),</v>
      </c>
      <c r="CI524" t="str">
        <f t="shared" si="513"/>
        <v>('i2023110600451','2022','in2023110400020','1'),</v>
      </c>
      <c r="CJ524" t="str">
        <f t="shared" si="514"/>
        <v>('i2023110600451','2022','in2023110400021','2'),</v>
      </c>
      <c r="CK524" t="str">
        <f t="shared" si="515"/>
        <v>('i2023110600451','2022','in2023110400022','2'),</v>
      </c>
      <c r="CL524" t="str">
        <f t="shared" si="516"/>
        <v>('i2023110600451','2022','in2023110400023','2'),</v>
      </c>
      <c r="CM524" t="str">
        <f t="shared" si="517"/>
        <v>('i2023110600451','2022','in2023110400024','1'),</v>
      </c>
      <c r="CN524" t="str">
        <f t="shared" si="518"/>
        <v>('i2023110600451','2022','in2023110400025','1'),</v>
      </c>
      <c r="CO524" t="str">
        <f t="shared" si="519"/>
        <v>('i2023110600451','2022','in2023110400026','1'),</v>
      </c>
      <c r="CP524" t="str">
        <f t="shared" si="520"/>
        <v>('i2023110600451','2022','in2023110400027','1'),</v>
      </c>
      <c r="CQ524" t="str">
        <f t="shared" si="521"/>
        <v>('i2023110600451','2022','in2023110400028','1'),</v>
      </c>
      <c r="CR524" t="str">
        <f t="shared" si="522"/>
        <v>('i2023110600451','2022','in2023110400029','1'),</v>
      </c>
      <c r="CS524" t="str">
        <f t="shared" si="523"/>
        <v>('i2023110600451','2022','in2023110400030','1'),</v>
      </c>
      <c r="CT524" t="str">
        <f t="shared" si="524"/>
        <v>('i2023110600451','2022','in2023110400031','1'),</v>
      </c>
      <c r="CU524" t="str">
        <f t="shared" si="525"/>
        <v>('i2023110600451','2022','in2023110400032','2'),</v>
      </c>
      <c r="CV524" t="str">
        <f t="shared" si="526"/>
        <v>('i2023110600451','2022','in2023110400033','3'),</v>
      </c>
      <c r="CW524" t="str">
        <f t="shared" si="527"/>
        <v>('i2023110600451','2022','in2023110400034','1'),</v>
      </c>
      <c r="CX524" t="str">
        <f t="shared" si="528"/>
        <v>('i2023110600451','2022','in2023110400035','2'),</v>
      </c>
      <c r="CY524" t="str">
        <f t="shared" si="529"/>
        <v>('i2023110600451','2022','in2023110400036','3'),</v>
      </c>
      <c r="CZ524" t="str">
        <f t="shared" si="530"/>
        <v>('i2023110600451','2022','in2023110400037','3'),</v>
      </c>
      <c r="DA524" t="str">
        <f t="shared" si="531"/>
        <v>('i2023110600451','2022','in2023110400038','2'),</v>
      </c>
      <c r="DB524" t="str">
        <f t="shared" si="532"/>
        <v>('i2023110600451','2022','in2023110400039','3'),</v>
      </c>
      <c r="DC524" t="str">
        <f t="shared" si="533"/>
        <v>('i2023110600451','2022','in2023110400040','1'),</v>
      </c>
      <c r="DD524" t="str">
        <f t="shared" si="534"/>
        <v>('i2023110600451','2022','in2023110400041','3'),</v>
      </c>
      <c r="DE524" t="str">
        <f t="shared" si="535"/>
        <v>('i2023110600451','2022','in2023110400042','3'),</v>
      </c>
      <c r="DF524" t="str">
        <f t="shared" si="536"/>
        <v>('i2023110600451','2022','in2023110400043','1'),</v>
      </c>
      <c r="DG524" t="str">
        <f t="shared" si="537"/>
        <v>('i2023110600451','2022','in2023110400044','2'),</v>
      </c>
      <c r="DH524" t="str">
        <f t="shared" si="538"/>
        <v>('i2023110600451','2022','in2023110400045','2'),</v>
      </c>
      <c r="DI524" t="str">
        <f t="shared" si="539"/>
        <v>('i2023110600451','2022','in2023110400046','1'),</v>
      </c>
      <c r="DJ524" t="str">
        <f t="shared" si="540"/>
        <v>('i2023110600451','2022','in2023110400047','3');</v>
      </c>
    </row>
    <row r="525" spans="1:114" x14ac:dyDescent="0.25">
      <c r="A525" s="4" t="str">
        <f>INDEX('instansi pusat'!$B$2:$C$623,MATCH(C525,'instansi pusat'!$D$2:$D$623,0),2)</f>
        <v>i2023110600595</v>
      </c>
      <c r="B525" s="6">
        <v>7872</v>
      </c>
      <c r="C525" s="5" t="s">
        <v>597</v>
      </c>
      <c r="D525" s="6">
        <v>2022</v>
      </c>
      <c r="E525" s="6">
        <v>1</v>
      </c>
      <c r="F525" s="6">
        <v>1</v>
      </c>
      <c r="G525" s="6">
        <v>1</v>
      </c>
      <c r="H525" s="6">
        <v>1</v>
      </c>
      <c r="I525" s="6">
        <v>1</v>
      </c>
      <c r="J525" s="6">
        <v>1</v>
      </c>
      <c r="K525" s="6">
        <v>1</v>
      </c>
      <c r="L525" s="6">
        <v>1</v>
      </c>
      <c r="M525" s="6">
        <v>1</v>
      </c>
      <c r="N525" s="6">
        <v>1</v>
      </c>
      <c r="O525" s="6">
        <v>1</v>
      </c>
      <c r="P525" s="6">
        <v>1</v>
      </c>
      <c r="Q525" s="6">
        <v>1</v>
      </c>
      <c r="R525" s="6">
        <v>1</v>
      </c>
      <c r="S525" s="6">
        <v>1</v>
      </c>
      <c r="T525" s="6">
        <v>1</v>
      </c>
      <c r="U525" s="6">
        <v>1</v>
      </c>
      <c r="V525" s="6">
        <v>1</v>
      </c>
      <c r="W525" s="6">
        <v>1</v>
      </c>
      <c r="X525" s="6">
        <v>1</v>
      </c>
      <c r="Y525" s="6">
        <v>1</v>
      </c>
      <c r="Z525" s="6">
        <v>1</v>
      </c>
      <c r="AA525" s="6">
        <v>1</v>
      </c>
      <c r="AB525" s="6">
        <v>1</v>
      </c>
      <c r="AC525" s="6">
        <v>1</v>
      </c>
      <c r="AD525" s="6">
        <v>1</v>
      </c>
      <c r="AE525" s="6">
        <v>1</v>
      </c>
      <c r="AF525" s="6">
        <v>1</v>
      </c>
      <c r="AG525" s="6">
        <v>1</v>
      </c>
      <c r="AH525" s="6">
        <v>1</v>
      </c>
      <c r="AI525" s="6">
        <v>1</v>
      </c>
      <c r="AJ525" s="6">
        <v>4</v>
      </c>
      <c r="AK525" s="6">
        <v>4</v>
      </c>
      <c r="AL525" s="6">
        <v>4</v>
      </c>
      <c r="AM525" s="6">
        <v>4</v>
      </c>
      <c r="AN525" s="6">
        <v>3</v>
      </c>
      <c r="AO525" s="6">
        <v>3</v>
      </c>
      <c r="AP525" s="6">
        <v>3</v>
      </c>
      <c r="AQ525" s="6">
        <v>4</v>
      </c>
      <c r="AR525" s="6">
        <v>3</v>
      </c>
      <c r="AS525" s="6">
        <v>1</v>
      </c>
      <c r="AT525" s="6">
        <v>4</v>
      </c>
      <c r="AU525" s="6">
        <v>3</v>
      </c>
      <c r="AV525" s="6">
        <v>2</v>
      </c>
      <c r="AW525" s="6">
        <v>4</v>
      </c>
      <c r="AX525" s="6">
        <v>4</v>
      </c>
      <c r="AY525" s="6">
        <v>3</v>
      </c>
      <c r="AZ525" s="3">
        <f t="shared" si="481"/>
        <v>1</v>
      </c>
      <c r="BA525" s="3">
        <f t="shared" si="482"/>
        <v>1</v>
      </c>
      <c r="BB525" s="3">
        <f t="shared" si="483"/>
        <v>1</v>
      </c>
      <c r="BC525" s="3">
        <f t="shared" si="484"/>
        <v>1</v>
      </c>
      <c r="BD525" s="3">
        <f t="shared" si="485"/>
        <v>1</v>
      </c>
      <c r="BE525" s="3">
        <f t="shared" si="486"/>
        <v>1</v>
      </c>
      <c r="BF525" s="3">
        <f t="shared" si="487"/>
        <v>3.3000000000000003</v>
      </c>
      <c r="BG525" s="3">
        <f t="shared" si="488"/>
        <v>3.333333333333333</v>
      </c>
      <c r="BH525" s="3">
        <f t="shared" si="489"/>
        <v>1</v>
      </c>
      <c r="BI525" s="3">
        <f t="shared" si="490"/>
        <v>1</v>
      </c>
      <c r="BJ525" s="3">
        <f t="shared" si="491"/>
        <v>1</v>
      </c>
      <c r="BK525" s="3">
        <f t="shared" si="492"/>
        <v>3.313186813186813</v>
      </c>
      <c r="BL525" s="3">
        <f t="shared" si="493"/>
        <v>2.0524999999999998</v>
      </c>
      <c r="BO525" t="s">
        <v>641</v>
      </c>
      <c r="BP525" t="str">
        <f t="shared" si="494"/>
        <v>('i2023110600595','2022','in2023110400001','1'),</v>
      </c>
      <c r="BQ525" t="str">
        <f t="shared" si="495"/>
        <v>('i2023110600595','2022','in2023110400002','1'),</v>
      </c>
      <c r="BR525" t="str">
        <f t="shared" si="496"/>
        <v>('i2023110600595','2022','in2023110400003','1'),</v>
      </c>
      <c r="BS525" t="str">
        <f t="shared" si="497"/>
        <v>('i2023110600595','2022','in2023110400004','1'),</v>
      </c>
      <c r="BT525" t="str">
        <f t="shared" si="498"/>
        <v>('i2023110600595','2022','in2023110400005','1'),</v>
      </c>
      <c r="BU525" t="str">
        <f t="shared" si="499"/>
        <v>('i2023110600595','2022','in2023110400006','1'),</v>
      </c>
      <c r="BV525" t="str">
        <f t="shared" si="500"/>
        <v>('i2023110600595','2022','in2023110400007','1'),</v>
      </c>
      <c r="BW525" t="str">
        <f t="shared" si="501"/>
        <v>('i2023110600595','2022','in2023110400008','1'),</v>
      </c>
      <c r="BX525" t="str">
        <f t="shared" si="502"/>
        <v>('i2023110600595','2022','in2023110400009','1'),</v>
      </c>
      <c r="BY525" t="str">
        <f t="shared" si="503"/>
        <v>('i2023110600595','2022','in2023110400010','1'),</v>
      </c>
      <c r="BZ525" t="str">
        <f t="shared" si="504"/>
        <v>('i2023110600595','2022','in2023110400011','1'),</v>
      </c>
      <c r="CA525" t="str">
        <f t="shared" si="505"/>
        <v>('i2023110600595','2022','in2023110400012','1'),</v>
      </c>
      <c r="CB525" t="str">
        <f t="shared" si="506"/>
        <v>('i2023110600595','2022','in2023110400013','1'),</v>
      </c>
      <c r="CC525" t="str">
        <f t="shared" si="507"/>
        <v>('i2023110600595','2022','in2023110400014','1'),</v>
      </c>
      <c r="CD525" t="str">
        <f t="shared" si="508"/>
        <v>('i2023110600595','2022','in2023110400015','1'),</v>
      </c>
      <c r="CE525" t="str">
        <f t="shared" si="509"/>
        <v>('i2023110600595','2022','in2023110400016','1'),</v>
      </c>
      <c r="CF525" t="str">
        <f t="shared" si="510"/>
        <v>('i2023110600595','2022','in2023110400017','1'),</v>
      </c>
      <c r="CG525" t="str">
        <f t="shared" si="511"/>
        <v>('i2023110600595','2022','in2023110400018','1'),</v>
      </c>
      <c r="CH525" t="str">
        <f t="shared" si="512"/>
        <v>('i2023110600595','2022','in2023110400019','1'),</v>
      </c>
      <c r="CI525" t="str">
        <f t="shared" si="513"/>
        <v>('i2023110600595','2022','in2023110400020','1'),</v>
      </c>
      <c r="CJ525" t="str">
        <f t="shared" si="514"/>
        <v>('i2023110600595','2022','in2023110400021','1'),</v>
      </c>
      <c r="CK525" t="str">
        <f t="shared" si="515"/>
        <v>('i2023110600595','2022','in2023110400022','1'),</v>
      </c>
      <c r="CL525" t="str">
        <f t="shared" si="516"/>
        <v>('i2023110600595','2022','in2023110400023','1'),</v>
      </c>
      <c r="CM525" t="str">
        <f t="shared" si="517"/>
        <v>('i2023110600595','2022','in2023110400024','1'),</v>
      </c>
      <c r="CN525" t="str">
        <f t="shared" si="518"/>
        <v>('i2023110600595','2022','in2023110400025','1'),</v>
      </c>
      <c r="CO525" t="str">
        <f t="shared" si="519"/>
        <v>('i2023110600595','2022','in2023110400026','1'),</v>
      </c>
      <c r="CP525" t="str">
        <f t="shared" si="520"/>
        <v>('i2023110600595','2022','in2023110400027','1'),</v>
      </c>
      <c r="CQ525" t="str">
        <f t="shared" si="521"/>
        <v>('i2023110600595','2022','in2023110400028','1'),</v>
      </c>
      <c r="CR525" t="str">
        <f t="shared" si="522"/>
        <v>('i2023110600595','2022','in2023110400029','1'),</v>
      </c>
      <c r="CS525" t="str">
        <f t="shared" si="523"/>
        <v>('i2023110600595','2022','in2023110400030','1'),</v>
      </c>
      <c r="CT525" t="str">
        <f t="shared" si="524"/>
        <v>('i2023110600595','2022','in2023110400031','1'),</v>
      </c>
      <c r="CU525" t="str">
        <f t="shared" si="525"/>
        <v>('i2023110600595','2022','in2023110400032','4'),</v>
      </c>
      <c r="CV525" t="str">
        <f t="shared" si="526"/>
        <v>('i2023110600595','2022','in2023110400033','4'),</v>
      </c>
      <c r="CW525" t="str">
        <f t="shared" si="527"/>
        <v>('i2023110600595','2022','in2023110400034','4'),</v>
      </c>
      <c r="CX525" t="str">
        <f t="shared" si="528"/>
        <v>('i2023110600595','2022','in2023110400035','4'),</v>
      </c>
      <c r="CY525" t="str">
        <f t="shared" si="529"/>
        <v>('i2023110600595','2022','in2023110400036','3'),</v>
      </c>
      <c r="CZ525" t="str">
        <f t="shared" si="530"/>
        <v>('i2023110600595','2022','in2023110400037','3'),</v>
      </c>
      <c r="DA525" t="str">
        <f t="shared" si="531"/>
        <v>('i2023110600595','2022','in2023110400038','3'),</v>
      </c>
      <c r="DB525" t="str">
        <f t="shared" si="532"/>
        <v>('i2023110600595','2022','in2023110400039','4'),</v>
      </c>
      <c r="DC525" t="str">
        <f t="shared" si="533"/>
        <v>('i2023110600595','2022','in2023110400040','3'),</v>
      </c>
      <c r="DD525" t="str">
        <f t="shared" si="534"/>
        <v>('i2023110600595','2022','in2023110400041','1'),</v>
      </c>
      <c r="DE525" t="str">
        <f t="shared" si="535"/>
        <v>('i2023110600595','2022','in2023110400042','4'),</v>
      </c>
      <c r="DF525" t="str">
        <f t="shared" si="536"/>
        <v>('i2023110600595','2022','in2023110400043','3'),</v>
      </c>
      <c r="DG525" t="str">
        <f t="shared" si="537"/>
        <v>('i2023110600595','2022','in2023110400044','2'),</v>
      </c>
      <c r="DH525" t="str">
        <f t="shared" si="538"/>
        <v>('i2023110600595','2022','in2023110400045','4'),</v>
      </c>
      <c r="DI525" t="str">
        <f t="shared" si="539"/>
        <v>('i2023110600595','2022','in2023110400046','4'),</v>
      </c>
      <c r="DJ525" t="str">
        <f t="shared" si="540"/>
        <v>('i2023110600595','2022','in2023110400047','3');</v>
      </c>
    </row>
    <row r="526" spans="1:114" x14ac:dyDescent="0.25">
      <c r="A526" s="4" t="str">
        <f>INDEX('instansi pusat'!$B$2:$C$623,MATCH(C526,'instansi pusat'!$D$2:$D$623,0),2)</f>
        <v>i2023110600017</v>
      </c>
      <c r="B526" s="6">
        <v>5100</v>
      </c>
      <c r="C526" s="5" t="s">
        <v>539</v>
      </c>
      <c r="D526" s="6">
        <v>2022</v>
      </c>
      <c r="E526" s="6">
        <v>3</v>
      </c>
      <c r="F526" s="6">
        <v>3</v>
      </c>
      <c r="G526" s="6">
        <v>3</v>
      </c>
      <c r="H526" s="6">
        <v>1</v>
      </c>
      <c r="I526" s="6">
        <v>3</v>
      </c>
      <c r="J526" s="6">
        <v>3</v>
      </c>
      <c r="K526" s="6">
        <v>3</v>
      </c>
      <c r="L526" s="6">
        <v>2</v>
      </c>
      <c r="M526" s="6">
        <v>2</v>
      </c>
      <c r="N526" s="6">
        <v>5</v>
      </c>
      <c r="O526" s="6">
        <v>3</v>
      </c>
      <c r="P526" s="6">
        <v>2</v>
      </c>
      <c r="Q526" s="6">
        <v>4</v>
      </c>
      <c r="R526" s="6">
        <v>1</v>
      </c>
      <c r="S526" s="6">
        <v>3</v>
      </c>
      <c r="T526" s="6">
        <v>3</v>
      </c>
      <c r="U526" s="6">
        <v>3</v>
      </c>
      <c r="V526" s="6">
        <v>3</v>
      </c>
      <c r="W526" s="6">
        <v>3</v>
      </c>
      <c r="X526" s="6">
        <v>4</v>
      </c>
      <c r="Y526" s="6">
        <v>1</v>
      </c>
      <c r="Z526" s="6">
        <v>1</v>
      </c>
      <c r="AA526" s="6">
        <v>1</v>
      </c>
      <c r="AB526" s="6">
        <v>1</v>
      </c>
      <c r="AC526" s="6">
        <v>1</v>
      </c>
      <c r="AD526" s="6">
        <v>1</v>
      </c>
      <c r="AE526" s="6">
        <v>1</v>
      </c>
      <c r="AF526" s="6">
        <v>1</v>
      </c>
      <c r="AG526" s="6">
        <v>1</v>
      </c>
      <c r="AH526" s="6">
        <v>1</v>
      </c>
      <c r="AI526" s="6">
        <v>1</v>
      </c>
      <c r="AJ526" s="6">
        <v>4</v>
      </c>
      <c r="AK526" s="6">
        <v>4</v>
      </c>
      <c r="AL526" s="6">
        <v>4</v>
      </c>
      <c r="AM526" s="6">
        <v>4</v>
      </c>
      <c r="AN526" s="6">
        <v>4</v>
      </c>
      <c r="AO526" s="6">
        <v>1</v>
      </c>
      <c r="AP526" s="6">
        <v>3</v>
      </c>
      <c r="AQ526" s="6">
        <v>3</v>
      </c>
      <c r="AR526" s="6">
        <v>3</v>
      </c>
      <c r="AS526" s="6">
        <v>3</v>
      </c>
      <c r="AT526" s="6">
        <v>4</v>
      </c>
      <c r="AU526" s="6">
        <v>2</v>
      </c>
      <c r="AV526" s="6">
        <v>2</v>
      </c>
      <c r="AW526" s="6">
        <v>4</v>
      </c>
      <c r="AX526" s="6">
        <v>4</v>
      </c>
      <c r="AY526" s="6">
        <v>4</v>
      </c>
      <c r="AZ526" s="3">
        <f t="shared" si="481"/>
        <v>2.8000000000000003</v>
      </c>
      <c r="BA526" s="3">
        <f t="shared" si="482"/>
        <v>2.5</v>
      </c>
      <c r="BB526" s="3">
        <f t="shared" si="483"/>
        <v>3</v>
      </c>
      <c r="BC526" s="3">
        <f t="shared" si="484"/>
        <v>3.5</v>
      </c>
      <c r="BD526" s="3">
        <f t="shared" si="485"/>
        <v>1</v>
      </c>
      <c r="BE526" s="3">
        <f t="shared" si="486"/>
        <v>1</v>
      </c>
      <c r="BF526" s="3">
        <f t="shared" si="487"/>
        <v>3.3000000000000003</v>
      </c>
      <c r="BG526" s="3">
        <f t="shared" si="488"/>
        <v>3.333333333333333</v>
      </c>
      <c r="BH526" s="3">
        <f t="shared" si="489"/>
        <v>2.8000000000000003</v>
      </c>
      <c r="BI526" s="3">
        <f t="shared" si="490"/>
        <v>2.9000000000000004</v>
      </c>
      <c r="BJ526" s="3">
        <f t="shared" si="491"/>
        <v>1</v>
      </c>
      <c r="BK526" s="3">
        <f t="shared" si="492"/>
        <v>3.313186813186813</v>
      </c>
      <c r="BL526" s="3">
        <f t="shared" si="493"/>
        <v>2.7614999999999998</v>
      </c>
      <c r="BO526" t="s">
        <v>641</v>
      </c>
      <c r="BP526" t="str">
        <f t="shared" si="494"/>
        <v>('i2023110600017','2022','in2023110400001','3'),</v>
      </c>
      <c r="BQ526" t="str">
        <f t="shared" si="495"/>
        <v>('i2023110600017','2022','in2023110400002','3'),</v>
      </c>
      <c r="BR526" t="str">
        <f t="shared" si="496"/>
        <v>('i2023110600017','2022','in2023110400003','3'),</v>
      </c>
      <c r="BS526" t="str">
        <f t="shared" si="497"/>
        <v>('i2023110600017','2022','in2023110400004','1'),</v>
      </c>
      <c r="BT526" t="str">
        <f t="shared" si="498"/>
        <v>('i2023110600017','2022','in2023110400005','3'),</v>
      </c>
      <c r="BU526" t="str">
        <f t="shared" si="499"/>
        <v>('i2023110600017','2022','in2023110400006','3'),</v>
      </c>
      <c r="BV526" t="str">
        <f t="shared" si="500"/>
        <v>('i2023110600017','2022','in2023110400007','3'),</v>
      </c>
      <c r="BW526" t="str">
        <f t="shared" si="501"/>
        <v>('i2023110600017','2022','in2023110400008','2'),</v>
      </c>
      <c r="BX526" t="str">
        <f t="shared" si="502"/>
        <v>('i2023110600017','2022','in2023110400009','2'),</v>
      </c>
      <c r="BY526" t="str">
        <f t="shared" si="503"/>
        <v>('i2023110600017','2022','in2023110400010','5'),</v>
      </c>
      <c r="BZ526" t="str">
        <f t="shared" si="504"/>
        <v>('i2023110600017','2022','in2023110400011','3'),</v>
      </c>
      <c r="CA526" t="str">
        <f t="shared" si="505"/>
        <v>('i2023110600017','2022','in2023110400012','2'),</v>
      </c>
      <c r="CB526" t="str">
        <f t="shared" si="506"/>
        <v>('i2023110600017','2022','in2023110400013','4'),</v>
      </c>
      <c r="CC526" t="str">
        <f t="shared" si="507"/>
        <v>('i2023110600017','2022','in2023110400014','1'),</v>
      </c>
      <c r="CD526" t="str">
        <f t="shared" si="508"/>
        <v>('i2023110600017','2022','in2023110400015','3'),</v>
      </c>
      <c r="CE526" t="str">
        <f t="shared" si="509"/>
        <v>('i2023110600017','2022','in2023110400016','3'),</v>
      </c>
      <c r="CF526" t="str">
        <f t="shared" si="510"/>
        <v>('i2023110600017','2022','in2023110400017','3'),</v>
      </c>
      <c r="CG526" t="str">
        <f t="shared" si="511"/>
        <v>('i2023110600017','2022','in2023110400018','3'),</v>
      </c>
      <c r="CH526" t="str">
        <f t="shared" si="512"/>
        <v>('i2023110600017','2022','in2023110400019','3'),</v>
      </c>
      <c r="CI526" t="str">
        <f t="shared" si="513"/>
        <v>('i2023110600017','2022','in2023110400020','4'),</v>
      </c>
      <c r="CJ526" t="str">
        <f t="shared" si="514"/>
        <v>('i2023110600017','2022','in2023110400021','1'),</v>
      </c>
      <c r="CK526" t="str">
        <f t="shared" si="515"/>
        <v>('i2023110600017','2022','in2023110400022','1'),</v>
      </c>
      <c r="CL526" t="str">
        <f t="shared" si="516"/>
        <v>('i2023110600017','2022','in2023110400023','1'),</v>
      </c>
      <c r="CM526" t="str">
        <f t="shared" si="517"/>
        <v>('i2023110600017','2022','in2023110400024','1'),</v>
      </c>
      <c r="CN526" t="str">
        <f t="shared" si="518"/>
        <v>('i2023110600017','2022','in2023110400025','1'),</v>
      </c>
      <c r="CO526" t="str">
        <f t="shared" si="519"/>
        <v>('i2023110600017','2022','in2023110400026','1'),</v>
      </c>
      <c r="CP526" t="str">
        <f t="shared" si="520"/>
        <v>('i2023110600017','2022','in2023110400027','1'),</v>
      </c>
      <c r="CQ526" t="str">
        <f t="shared" si="521"/>
        <v>('i2023110600017','2022','in2023110400028','1'),</v>
      </c>
      <c r="CR526" t="str">
        <f t="shared" si="522"/>
        <v>('i2023110600017','2022','in2023110400029','1'),</v>
      </c>
      <c r="CS526" t="str">
        <f t="shared" si="523"/>
        <v>('i2023110600017','2022','in2023110400030','1'),</v>
      </c>
      <c r="CT526" t="str">
        <f t="shared" si="524"/>
        <v>('i2023110600017','2022','in2023110400031','1'),</v>
      </c>
      <c r="CU526" t="str">
        <f t="shared" si="525"/>
        <v>('i2023110600017','2022','in2023110400032','4'),</v>
      </c>
      <c r="CV526" t="str">
        <f t="shared" si="526"/>
        <v>('i2023110600017','2022','in2023110400033','4'),</v>
      </c>
      <c r="CW526" t="str">
        <f t="shared" si="527"/>
        <v>('i2023110600017','2022','in2023110400034','4'),</v>
      </c>
      <c r="CX526" t="str">
        <f t="shared" si="528"/>
        <v>('i2023110600017','2022','in2023110400035','4'),</v>
      </c>
      <c r="CY526" t="str">
        <f t="shared" si="529"/>
        <v>('i2023110600017','2022','in2023110400036','4'),</v>
      </c>
      <c r="CZ526" t="str">
        <f t="shared" si="530"/>
        <v>('i2023110600017','2022','in2023110400037','1'),</v>
      </c>
      <c r="DA526" t="str">
        <f t="shared" si="531"/>
        <v>('i2023110600017','2022','in2023110400038','3'),</v>
      </c>
      <c r="DB526" t="str">
        <f t="shared" si="532"/>
        <v>('i2023110600017','2022','in2023110400039','3'),</v>
      </c>
      <c r="DC526" t="str">
        <f t="shared" si="533"/>
        <v>('i2023110600017','2022','in2023110400040','3'),</v>
      </c>
      <c r="DD526" t="str">
        <f t="shared" si="534"/>
        <v>('i2023110600017','2022','in2023110400041','3'),</v>
      </c>
      <c r="DE526" t="str">
        <f t="shared" si="535"/>
        <v>('i2023110600017','2022','in2023110400042','4'),</v>
      </c>
      <c r="DF526" t="str">
        <f t="shared" si="536"/>
        <v>('i2023110600017','2022','in2023110400043','2'),</v>
      </c>
      <c r="DG526" t="str">
        <f t="shared" si="537"/>
        <v>('i2023110600017','2022','in2023110400044','2'),</v>
      </c>
      <c r="DH526" t="str">
        <f t="shared" si="538"/>
        <v>('i2023110600017','2022','in2023110400045','4'),</v>
      </c>
      <c r="DI526" t="str">
        <f t="shared" si="539"/>
        <v>('i2023110600017','2022','in2023110400046','4'),</v>
      </c>
      <c r="DJ526" t="str">
        <f t="shared" si="540"/>
        <v>('i2023110600017','2022','in2023110400047','4');</v>
      </c>
    </row>
    <row r="527" spans="1:114" x14ac:dyDescent="0.25">
      <c r="A527" s="4" t="str">
        <f>INDEX('instansi pusat'!$B$2:$C$623,MATCH(C527,'instansi pusat'!$D$2:$D$623,0),2)</f>
        <v>i2023110600210</v>
      </c>
      <c r="B527" s="6">
        <v>6300</v>
      </c>
      <c r="C527" s="5" t="s">
        <v>550</v>
      </c>
      <c r="D527" s="6">
        <v>2022</v>
      </c>
      <c r="E527" s="6">
        <v>2</v>
      </c>
      <c r="F527" s="6">
        <v>3</v>
      </c>
      <c r="G527" s="6">
        <v>3</v>
      </c>
      <c r="H527" s="6">
        <v>2</v>
      </c>
      <c r="I527" s="6">
        <v>3</v>
      </c>
      <c r="J527" s="6">
        <v>2</v>
      </c>
      <c r="K527" s="6">
        <v>2</v>
      </c>
      <c r="L527" s="6">
        <v>3</v>
      </c>
      <c r="M527" s="6">
        <v>2</v>
      </c>
      <c r="N527" s="6">
        <v>3</v>
      </c>
      <c r="O527" s="6">
        <v>1</v>
      </c>
      <c r="P527" s="6">
        <v>3</v>
      </c>
      <c r="Q527" s="6">
        <v>2</v>
      </c>
      <c r="R527" s="6">
        <v>2</v>
      </c>
      <c r="S527" s="6">
        <v>2</v>
      </c>
      <c r="T527" s="6">
        <v>2</v>
      </c>
      <c r="U527" s="6">
        <v>3</v>
      </c>
      <c r="V527" s="6">
        <v>3</v>
      </c>
      <c r="W527" s="6">
        <v>2</v>
      </c>
      <c r="X527" s="6">
        <v>3</v>
      </c>
      <c r="Y527" s="6">
        <v>2</v>
      </c>
      <c r="Z527" s="6">
        <v>2</v>
      </c>
      <c r="AA527" s="6">
        <v>2</v>
      </c>
      <c r="AB527" s="6">
        <v>2</v>
      </c>
      <c r="AC527" s="6">
        <v>2</v>
      </c>
      <c r="AD527" s="6">
        <v>2</v>
      </c>
      <c r="AE527" s="6">
        <v>2</v>
      </c>
      <c r="AF527" s="6">
        <v>2</v>
      </c>
      <c r="AG527" s="6">
        <v>1</v>
      </c>
      <c r="AH527" s="6">
        <v>2</v>
      </c>
      <c r="AI527" s="6">
        <v>1</v>
      </c>
      <c r="AJ527" s="6">
        <v>5</v>
      </c>
      <c r="AK527" s="6">
        <v>4</v>
      </c>
      <c r="AL527" s="6">
        <v>4</v>
      </c>
      <c r="AM527" s="6">
        <v>4</v>
      </c>
      <c r="AN527" s="6">
        <v>4</v>
      </c>
      <c r="AO527" s="6">
        <v>4</v>
      </c>
      <c r="AP527" s="6">
        <v>3</v>
      </c>
      <c r="AQ527" s="6">
        <v>4</v>
      </c>
      <c r="AR527" s="6">
        <v>5</v>
      </c>
      <c r="AS527" s="6">
        <v>4</v>
      </c>
      <c r="AT527" s="6">
        <v>4</v>
      </c>
      <c r="AU527" s="6">
        <v>3</v>
      </c>
      <c r="AV527" s="6">
        <v>4</v>
      </c>
      <c r="AW527" s="6">
        <v>4</v>
      </c>
      <c r="AX527" s="6">
        <v>4</v>
      </c>
      <c r="AY527" s="6">
        <v>4</v>
      </c>
      <c r="AZ527" s="3">
        <f t="shared" si="481"/>
        <v>2.5</v>
      </c>
      <c r="BA527" s="3">
        <f t="shared" si="482"/>
        <v>2</v>
      </c>
      <c r="BB527" s="3">
        <f t="shared" si="483"/>
        <v>2.5</v>
      </c>
      <c r="BC527" s="3">
        <f t="shared" si="484"/>
        <v>2.5</v>
      </c>
      <c r="BD527" s="3">
        <f t="shared" si="485"/>
        <v>2</v>
      </c>
      <c r="BE527" s="3">
        <f t="shared" si="486"/>
        <v>1.3333333333333333</v>
      </c>
      <c r="BF527" s="3">
        <f t="shared" si="487"/>
        <v>4.1000000000000005</v>
      </c>
      <c r="BG527" s="3">
        <f t="shared" si="488"/>
        <v>3.833333333333333</v>
      </c>
      <c r="BH527" s="3">
        <f t="shared" si="489"/>
        <v>2.5</v>
      </c>
      <c r="BI527" s="3">
        <f t="shared" si="490"/>
        <v>2.2999999999999998</v>
      </c>
      <c r="BJ527" s="3">
        <f t="shared" si="491"/>
        <v>1.8181818181818181</v>
      </c>
      <c r="BK527" s="3">
        <f t="shared" si="492"/>
        <v>3.9945054945054945</v>
      </c>
      <c r="BL527" s="3">
        <f t="shared" si="493"/>
        <v>3.0175000000000001</v>
      </c>
      <c r="BO527" t="s">
        <v>641</v>
      </c>
      <c r="BP527" t="str">
        <f t="shared" si="494"/>
        <v>('i2023110600210','2022','in2023110400001','2'),</v>
      </c>
      <c r="BQ527" t="str">
        <f t="shared" si="495"/>
        <v>('i2023110600210','2022','in2023110400002','3'),</v>
      </c>
      <c r="BR527" t="str">
        <f t="shared" si="496"/>
        <v>('i2023110600210','2022','in2023110400003','3'),</v>
      </c>
      <c r="BS527" t="str">
        <f t="shared" si="497"/>
        <v>('i2023110600210','2022','in2023110400004','2'),</v>
      </c>
      <c r="BT527" t="str">
        <f t="shared" si="498"/>
        <v>('i2023110600210','2022','in2023110400005','3'),</v>
      </c>
      <c r="BU527" t="str">
        <f t="shared" si="499"/>
        <v>('i2023110600210','2022','in2023110400006','2'),</v>
      </c>
      <c r="BV527" t="str">
        <f t="shared" si="500"/>
        <v>('i2023110600210','2022','in2023110400007','2'),</v>
      </c>
      <c r="BW527" t="str">
        <f t="shared" si="501"/>
        <v>('i2023110600210','2022','in2023110400008','3'),</v>
      </c>
      <c r="BX527" t="str">
        <f t="shared" si="502"/>
        <v>('i2023110600210','2022','in2023110400009','2'),</v>
      </c>
      <c r="BY527" t="str">
        <f t="shared" si="503"/>
        <v>('i2023110600210','2022','in2023110400010','3'),</v>
      </c>
      <c r="BZ527" t="str">
        <f t="shared" si="504"/>
        <v>('i2023110600210','2022','in2023110400011','1'),</v>
      </c>
      <c r="CA527" t="str">
        <f t="shared" si="505"/>
        <v>('i2023110600210','2022','in2023110400012','3'),</v>
      </c>
      <c r="CB527" t="str">
        <f t="shared" si="506"/>
        <v>('i2023110600210','2022','in2023110400013','2'),</v>
      </c>
      <c r="CC527" t="str">
        <f t="shared" si="507"/>
        <v>('i2023110600210','2022','in2023110400014','2'),</v>
      </c>
      <c r="CD527" t="str">
        <f t="shared" si="508"/>
        <v>('i2023110600210','2022','in2023110400015','2'),</v>
      </c>
      <c r="CE527" t="str">
        <f t="shared" si="509"/>
        <v>('i2023110600210','2022','in2023110400016','2'),</v>
      </c>
      <c r="CF527" t="str">
        <f t="shared" si="510"/>
        <v>('i2023110600210','2022','in2023110400017','3'),</v>
      </c>
      <c r="CG527" t="str">
        <f t="shared" si="511"/>
        <v>('i2023110600210','2022','in2023110400018','3'),</v>
      </c>
      <c r="CH527" t="str">
        <f t="shared" si="512"/>
        <v>('i2023110600210','2022','in2023110400019','2'),</v>
      </c>
      <c r="CI527" t="str">
        <f t="shared" si="513"/>
        <v>('i2023110600210','2022','in2023110400020','3'),</v>
      </c>
      <c r="CJ527" t="str">
        <f t="shared" si="514"/>
        <v>('i2023110600210','2022','in2023110400021','2'),</v>
      </c>
      <c r="CK527" t="str">
        <f t="shared" si="515"/>
        <v>('i2023110600210','2022','in2023110400022','2'),</v>
      </c>
      <c r="CL527" t="str">
        <f t="shared" si="516"/>
        <v>('i2023110600210','2022','in2023110400023','2'),</v>
      </c>
      <c r="CM527" t="str">
        <f t="shared" si="517"/>
        <v>('i2023110600210','2022','in2023110400024','2'),</v>
      </c>
      <c r="CN527" t="str">
        <f t="shared" si="518"/>
        <v>('i2023110600210','2022','in2023110400025','2'),</v>
      </c>
      <c r="CO527" t="str">
        <f t="shared" si="519"/>
        <v>('i2023110600210','2022','in2023110400026','2'),</v>
      </c>
      <c r="CP527" t="str">
        <f t="shared" si="520"/>
        <v>('i2023110600210','2022','in2023110400027','2'),</v>
      </c>
      <c r="CQ527" t="str">
        <f t="shared" si="521"/>
        <v>('i2023110600210','2022','in2023110400028','2'),</v>
      </c>
      <c r="CR527" t="str">
        <f t="shared" si="522"/>
        <v>('i2023110600210','2022','in2023110400029','1'),</v>
      </c>
      <c r="CS527" t="str">
        <f t="shared" si="523"/>
        <v>('i2023110600210','2022','in2023110400030','2'),</v>
      </c>
      <c r="CT527" t="str">
        <f t="shared" si="524"/>
        <v>('i2023110600210','2022','in2023110400031','1'),</v>
      </c>
      <c r="CU527" t="str">
        <f t="shared" si="525"/>
        <v>('i2023110600210','2022','in2023110400032','5'),</v>
      </c>
      <c r="CV527" t="str">
        <f t="shared" si="526"/>
        <v>('i2023110600210','2022','in2023110400033','4'),</v>
      </c>
      <c r="CW527" t="str">
        <f t="shared" si="527"/>
        <v>('i2023110600210','2022','in2023110400034','4'),</v>
      </c>
      <c r="CX527" t="str">
        <f t="shared" si="528"/>
        <v>('i2023110600210','2022','in2023110400035','4'),</v>
      </c>
      <c r="CY527" t="str">
        <f t="shared" si="529"/>
        <v>('i2023110600210','2022','in2023110400036','4'),</v>
      </c>
      <c r="CZ527" t="str">
        <f t="shared" si="530"/>
        <v>('i2023110600210','2022','in2023110400037','4'),</v>
      </c>
      <c r="DA527" t="str">
        <f t="shared" si="531"/>
        <v>('i2023110600210','2022','in2023110400038','3'),</v>
      </c>
      <c r="DB527" t="str">
        <f t="shared" si="532"/>
        <v>('i2023110600210','2022','in2023110400039','4'),</v>
      </c>
      <c r="DC527" t="str">
        <f t="shared" si="533"/>
        <v>('i2023110600210','2022','in2023110400040','5'),</v>
      </c>
      <c r="DD527" t="str">
        <f t="shared" si="534"/>
        <v>('i2023110600210','2022','in2023110400041','4'),</v>
      </c>
      <c r="DE527" t="str">
        <f t="shared" si="535"/>
        <v>('i2023110600210','2022','in2023110400042','4'),</v>
      </c>
      <c r="DF527" t="str">
        <f t="shared" si="536"/>
        <v>('i2023110600210','2022','in2023110400043','3'),</v>
      </c>
      <c r="DG527" t="str">
        <f t="shared" si="537"/>
        <v>('i2023110600210','2022','in2023110400044','4'),</v>
      </c>
      <c r="DH527" t="str">
        <f t="shared" si="538"/>
        <v>('i2023110600210','2022','in2023110400045','4'),</v>
      </c>
      <c r="DI527" t="str">
        <f t="shared" si="539"/>
        <v>('i2023110600210','2022','in2023110400046','4'),</v>
      </c>
      <c r="DJ527" t="str">
        <f t="shared" si="540"/>
        <v>('i2023110600210','2022','in2023110400047','4');</v>
      </c>
    </row>
    <row r="528" spans="1:114" x14ac:dyDescent="0.25">
      <c r="A528" s="4" t="str">
        <f>INDEX('instansi pusat'!$B$2:$C$623,MATCH(C528,'instansi pusat'!$D$2:$D$623,0),2)</f>
        <v>i2023110600204</v>
      </c>
      <c r="B528" s="6">
        <v>6200</v>
      </c>
      <c r="C528" s="5" t="s">
        <v>4</v>
      </c>
      <c r="D528" s="6">
        <v>2022</v>
      </c>
      <c r="E528" s="6">
        <v>3</v>
      </c>
      <c r="F528" s="6">
        <v>5</v>
      </c>
      <c r="G528" s="6">
        <v>3</v>
      </c>
      <c r="H528" s="6">
        <v>1</v>
      </c>
      <c r="I528" s="6">
        <v>2</v>
      </c>
      <c r="J528" s="6">
        <v>2</v>
      </c>
      <c r="K528" s="6">
        <v>2</v>
      </c>
      <c r="L528" s="6">
        <v>3</v>
      </c>
      <c r="M528" s="6">
        <v>3</v>
      </c>
      <c r="N528" s="6">
        <v>4</v>
      </c>
      <c r="O528" s="6">
        <v>3</v>
      </c>
      <c r="P528" s="6">
        <v>3</v>
      </c>
      <c r="Q528" s="6">
        <v>1</v>
      </c>
      <c r="R528" s="6">
        <v>3</v>
      </c>
      <c r="S528" s="6">
        <v>3</v>
      </c>
      <c r="T528" s="6">
        <v>3</v>
      </c>
      <c r="U528" s="6">
        <v>3</v>
      </c>
      <c r="V528" s="6">
        <v>1</v>
      </c>
      <c r="W528" s="6">
        <v>5</v>
      </c>
      <c r="X528" s="6">
        <v>3</v>
      </c>
      <c r="Y528" s="6">
        <v>1</v>
      </c>
      <c r="Z528" s="6">
        <v>2</v>
      </c>
      <c r="AA528" s="6">
        <v>2</v>
      </c>
      <c r="AB528" s="6">
        <v>2</v>
      </c>
      <c r="AC528" s="6">
        <v>2</v>
      </c>
      <c r="AD528" s="6">
        <v>3</v>
      </c>
      <c r="AE528" s="6">
        <v>1</v>
      </c>
      <c r="AF528" s="6">
        <v>1</v>
      </c>
      <c r="AG528" s="6">
        <v>2</v>
      </c>
      <c r="AH528" s="6">
        <v>2</v>
      </c>
      <c r="AI528" s="6">
        <v>3</v>
      </c>
      <c r="AJ528" s="6">
        <v>4</v>
      </c>
      <c r="AK528" s="6">
        <v>4</v>
      </c>
      <c r="AL528" s="6">
        <v>4</v>
      </c>
      <c r="AM528" s="6">
        <v>4</v>
      </c>
      <c r="AN528" s="6">
        <v>4</v>
      </c>
      <c r="AO528" s="6">
        <v>3</v>
      </c>
      <c r="AP528" s="6">
        <v>4</v>
      </c>
      <c r="AQ528" s="6">
        <v>3</v>
      </c>
      <c r="AR528" s="6">
        <v>3</v>
      </c>
      <c r="AS528" s="6">
        <v>3</v>
      </c>
      <c r="AT528" s="6">
        <v>4</v>
      </c>
      <c r="AU528" s="6">
        <v>5</v>
      </c>
      <c r="AV528" s="6">
        <v>5</v>
      </c>
      <c r="AW528" s="6">
        <v>4</v>
      </c>
      <c r="AX528" s="6">
        <v>3</v>
      </c>
      <c r="AY528" s="6">
        <v>1</v>
      </c>
      <c r="AZ528" s="3">
        <f t="shared" si="481"/>
        <v>2.8000000000000003</v>
      </c>
      <c r="BA528" s="3">
        <f t="shared" si="482"/>
        <v>2.5</v>
      </c>
      <c r="BB528" s="3">
        <f t="shared" si="483"/>
        <v>2.5</v>
      </c>
      <c r="BC528" s="3">
        <f t="shared" si="484"/>
        <v>4</v>
      </c>
      <c r="BD528" s="3">
        <f t="shared" si="485"/>
        <v>1.75</v>
      </c>
      <c r="BE528" s="3">
        <f t="shared" si="486"/>
        <v>2.333333333333333</v>
      </c>
      <c r="BF528" s="3">
        <f t="shared" si="487"/>
        <v>3.6</v>
      </c>
      <c r="BG528" s="3">
        <f t="shared" si="488"/>
        <v>3.6666666666666665</v>
      </c>
      <c r="BH528" s="3">
        <f t="shared" si="489"/>
        <v>2.8000000000000003</v>
      </c>
      <c r="BI528" s="3">
        <f t="shared" si="490"/>
        <v>2.8</v>
      </c>
      <c r="BJ528" s="3">
        <f t="shared" si="491"/>
        <v>1.9090909090909089</v>
      </c>
      <c r="BK528" s="3">
        <f t="shared" si="492"/>
        <v>3.6263736263736259</v>
      </c>
      <c r="BL528" s="3">
        <f t="shared" si="493"/>
        <v>3.0289999999999999</v>
      </c>
      <c r="BO528" t="s">
        <v>641</v>
      </c>
      <c r="BP528" t="str">
        <f t="shared" si="494"/>
        <v>('i2023110600204','2022','in2023110400001','3'),</v>
      </c>
      <c r="BQ528" t="str">
        <f t="shared" si="495"/>
        <v>('i2023110600204','2022','in2023110400002','5'),</v>
      </c>
      <c r="BR528" t="str">
        <f t="shared" si="496"/>
        <v>('i2023110600204','2022','in2023110400003','3'),</v>
      </c>
      <c r="BS528" t="str">
        <f t="shared" si="497"/>
        <v>('i2023110600204','2022','in2023110400004','1'),</v>
      </c>
      <c r="BT528" t="str">
        <f t="shared" si="498"/>
        <v>('i2023110600204','2022','in2023110400005','2'),</v>
      </c>
      <c r="BU528" t="str">
        <f t="shared" si="499"/>
        <v>('i2023110600204','2022','in2023110400006','2'),</v>
      </c>
      <c r="BV528" t="str">
        <f t="shared" si="500"/>
        <v>('i2023110600204','2022','in2023110400007','2'),</v>
      </c>
      <c r="BW528" t="str">
        <f t="shared" si="501"/>
        <v>('i2023110600204','2022','in2023110400008','3'),</v>
      </c>
      <c r="BX528" t="str">
        <f t="shared" si="502"/>
        <v>('i2023110600204','2022','in2023110400009','3'),</v>
      </c>
      <c r="BY528" t="str">
        <f t="shared" si="503"/>
        <v>('i2023110600204','2022','in2023110400010','4'),</v>
      </c>
      <c r="BZ528" t="str">
        <f t="shared" si="504"/>
        <v>('i2023110600204','2022','in2023110400011','3'),</v>
      </c>
      <c r="CA528" t="str">
        <f t="shared" si="505"/>
        <v>('i2023110600204','2022','in2023110400012','3'),</v>
      </c>
      <c r="CB528" t="str">
        <f t="shared" si="506"/>
        <v>('i2023110600204','2022','in2023110400013','1'),</v>
      </c>
      <c r="CC528" t="str">
        <f t="shared" si="507"/>
        <v>('i2023110600204','2022','in2023110400014','3'),</v>
      </c>
      <c r="CD528" t="str">
        <f t="shared" si="508"/>
        <v>('i2023110600204','2022','in2023110400015','3'),</v>
      </c>
      <c r="CE528" t="str">
        <f t="shared" si="509"/>
        <v>('i2023110600204','2022','in2023110400016','3'),</v>
      </c>
      <c r="CF528" t="str">
        <f t="shared" si="510"/>
        <v>('i2023110600204','2022','in2023110400017','3'),</v>
      </c>
      <c r="CG528" t="str">
        <f t="shared" si="511"/>
        <v>('i2023110600204','2022','in2023110400018','1'),</v>
      </c>
      <c r="CH528" t="str">
        <f t="shared" si="512"/>
        <v>('i2023110600204','2022','in2023110400019','5'),</v>
      </c>
      <c r="CI528" t="str">
        <f t="shared" si="513"/>
        <v>('i2023110600204','2022','in2023110400020','3'),</v>
      </c>
      <c r="CJ528" t="str">
        <f t="shared" si="514"/>
        <v>('i2023110600204','2022','in2023110400021','1'),</v>
      </c>
      <c r="CK528" t="str">
        <f t="shared" si="515"/>
        <v>('i2023110600204','2022','in2023110400022','2'),</v>
      </c>
      <c r="CL528" t="str">
        <f t="shared" si="516"/>
        <v>('i2023110600204','2022','in2023110400023','2'),</v>
      </c>
      <c r="CM528" t="str">
        <f t="shared" si="517"/>
        <v>('i2023110600204','2022','in2023110400024','2'),</v>
      </c>
      <c r="CN528" t="str">
        <f t="shared" si="518"/>
        <v>('i2023110600204','2022','in2023110400025','2'),</v>
      </c>
      <c r="CO528" t="str">
        <f t="shared" si="519"/>
        <v>('i2023110600204','2022','in2023110400026','3'),</v>
      </c>
      <c r="CP528" t="str">
        <f t="shared" si="520"/>
        <v>('i2023110600204','2022','in2023110400027','1'),</v>
      </c>
      <c r="CQ528" t="str">
        <f t="shared" si="521"/>
        <v>('i2023110600204','2022','in2023110400028','1'),</v>
      </c>
      <c r="CR528" t="str">
        <f t="shared" si="522"/>
        <v>('i2023110600204','2022','in2023110400029','2'),</v>
      </c>
      <c r="CS528" t="str">
        <f t="shared" si="523"/>
        <v>('i2023110600204','2022','in2023110400030','2'),</v>
      </c>
      <c r="CT528" t="str">
        <f t="shared" si="524"/>
        <v>('i2023110600204','2022','in2023110400031','3'),</v>
      </c>
      <c r="CU528" t="str">
        <f t="shared" si="525"/>
        <v>('i2023110600204','2022','in2023110400032','4'),</v>
      </c>
      <c r="CV528" t="str">
        <f t="shared" si="526"/>
        <v>('i2023110600204','2022','in2023110400033','4'),</v>
      </c>
      <c r="CW528" t="str">
        <f t="shared" si="527"/>
        <v>('i2023110600204','2022','in2023110400034','4'),</v>
      </c>
      <c r="CX528" t="str">
        <f t="shared" si="528"/>
        <v>('i2023110600204','2022','in2023110400035','4'),</v>
      </c>
      <c r="CY528" t="str">
        <f t="shared" si="529"/>
        <v>('i2023110600204','2022','in2023110400036','4'),</v>
      </c>
      <c r="CZ528" t="str">
        <f t="shared" si="530"/>
        <v>('i2023110600204','2022','in2023110400037','3'),</v>
      </c>
      <c r="DA528" t="str">
        <f t="shared" si="531"/>
        <v>('i2023110600204','2022','in2023110400038','4'),</v>
      </c>
      <c r="DB528" t="str">
        <f t="shared" si="532"/>
        <v>('i2023110600204','2022','in2023110400039','3'),</v>
      </c>
      <c r="DC528" t="str">
        <f t="shared" si="533"/>
        <v>('i2023110600204','2022','in2023110400040','3'),</v>
      </c>
      <c r="DD528" t="str">
        <f t="shared" si="534"/>
        <v>('i2023110600204','2022','in2023110400041','3'),</v>
      </c>
      <c r="DE528" t="str">
        <f t="shared" si="535"/>
        <v>('i2023110600204','2022','in2023110400042','4'),</v>
      </c>
      <c r="DF528" t="str">
        <f t="shared" si="536"/>
        <v>('i2023110600204','2022','in2023110400043','5'),</v>
      </c>
      <c r="DG528" t="str">
        <f t="shared" si="537"/>
        <v>('i2023110600204','2022','in2023110400044','5'),</v>
      </c>
      <c r="DH528" t="str">
        <f t="shared" si="538"/>
        <v>('i2023110600204','2022','in2023110400045','4'),</v>
      </c>
      <c r="DI528" t="str">
        <f t="shared" si="539"/>
        <v>('i2023110600204','2022','in2023110400046','3'),</v>
      </c>
      <c r="DJ528" t="str">
        <f t="shared" si="540"/>
        <v>('i2023110600204','2022','in2023110400047','1');</v>
      </c>
    </row>
    <row r="529" spans="1:114" x14ac:dyDescent="0.25">
      <c r="A529" s="4" t="str">
        <f>INDEX('instansi pusat'!$B$2:$C$623,MATCH(C529,'instansi pusat'!$D$2:$D$623,0),2)</f>
        <v>i2023110600180</v>
      </c>
      <c r="B529" s="6">
        <v>5800</v>
      </c>
      <c r="C529" s="5" t="s">
        <v>5</v>
      </c>
      <c r="D529" s="6">
        <v>2022</v>
      </c>
      <c r="E529" s="6">
        <v>5</v>
      </c>
      <c r="F529" s="6">
        <v>5</v>
      </c>
      <c r="G529" s="6">
        <v>5</v>
      </c>
      <c r="H529" s="6">
        <v>5</v>
      </c>
      <c r="I529" s="6">
        <v>5</v>
      </c>
      <c r="J529" s="6">
        <v>5</v>
      </c>
      <c r="K529" s="6">
        <v>4</v>
      </c>
      <c r="L529" s="6">
        <v>5</v>
      </c>
      <c r="M529" s="6">
        <v>5</v>
      </c>
      <c r="N529" s="6">
        <v>3</v>
      </c>
      <c r="O529" s="6">
        <v>2</v>
      </c>
      <c r="P529" s="6">
        <v>2</v>
      </c>
      <c r="Q529" s="6">
        <v>3</v>
      </c>
      <c r="R529" s="6">
        <v>2</v>
      </c>
      <c r="S529" s="6">
        <v>2</v>
      </c>
      <c r="T529" s="6">
        <v>2</v>
      </c>
      <c r="U529" s="6">
        <v>3</v>
      </c>
      <c r="V529" s="6">
        <v>2</v>
      </c>
      <c r="W529" s="6">
        <v>2</v>
      </c>
      <c r="X529" s="6">
        <v>2</v>
      </c>
      <c r="Y529" s="6">
        <v>2</v>
      </c>
      <c r="Z529" s="6">
        <v>1</v>
      </c>
      <c r="AA529" s="6">
        <v>1</v>
      </c>
      <c r="AB529" s="6">
        <v>1</v>
      </c>
      <c r="AC529" s="6">
        <v>1</v>
      </c>
      <c r="AD529" s="6">
        <v>1</v>
      </c>
      <c r="AE529" s="6">
        <v>1</v>
      </c>
      <c r="AF529" s="6">
        <v>1</v>
      </c>
      <c r="AG529" s="6">
        <v>1</v>
      </c>
      <c r="AH529" s="6">
        <v>1</v>
      </c>
      <c r="AI529" s="6">
        <v>1</v>
      </c>
      <c r="AJ529" s="6">
        <v>4</v>
      </c>
      <c r="AK529" s="6">
        <v>4</v>
      </c>
      <c r="AL529" s="6">
        <v>4</v>
      </c>
      <c r="AM529" s="6">
        <v>4</v>
      </c>
      <c r="AN529" s="6">
        <v>4</v>
      </c>
      <c r="AO529" s="6">
        <v>4</v>
      </c>
      <c r="AP529" s="6">
        <v>3</v>
      </c>
      <c r="AQ529" s="6">
        <v>3</v>
      </c>
      <c r="AR529" s="6">
        <v>3</v>
      </c>
      <c r="AS529" s="6">
        <v>4</v>
      </c>
      <c r="AT529" s="6">
        <v>4</v>
      </c>
      <c r="AU529" s="6">
        <v>3</v>
      </c>
      <c r="AV529" s="6">
        <v>4</v>
      </c>
      <c r="AW529" s="6">
        <v>5</v>
      </c>
      <c r="AX529" s="6">
        <v>4</v>
      </c>
      <c r="AY529" s="6">
        <v>5</v>
      </c>
      <c r="AZ529" s="3">
        <f t="shared" si="481"/>
        <v>4.7</v>
      </c>
      <c r="BA529" s="3">
        <f t="shared" si="482"/>
        <v>2.25</v>
      </c>
      <c r="BB529" s="3">
        <f t="shared" si="483"/>
        <v>2.25</v>
      </c>
      <c r="BC529" s="3">
        <f t="shared" si="484"/>
        <v>2</v>
      </c>
      <c r="BD529" s="3">
        <f t="shared" si="485"/>
        <v>1.125</v>
      </c>
      <c r="BE529" s="3">
        <f t="shared" si="486"/>
        <v>1</v>
      </c>
      <c r="BF529" s="3">
        <f t="shared" si="487"/>
        <v>3.7</v>
      </c>
      <c r="BG529" s="3">
        <f t="shared" si="488"/>
        <v>4.1666666666666661</v>
      </c>
      <c r="BH529" s="3">
        <f t="shared" si="489"/>
        <v>4.7</v>
      </c>
      <c r="BI529" s="3">
        <f t="shared" si="490"/>
        <v>2.2000000000000002</v>
      </c>
      <c r="BJ529" s="3">
        <f t="shared" si="491"/>
        <v>1.0909090909090908</v>
      </c>
      <c r="BK529" s="3">
        <f t="shared" si="492"/>
        <v>3.8846153846153841</v>
      </c>
      <c r="BL529" s="3">
        <f t="shared" si="493"/>
        <v>3.1084999999999998</v>
      </c>
      <c r="BO529" t="s">
        <v>641</v>
      </c>
      <c r="BP529" t="str">
        <f t="shared" si="494"/>
        <v>('i2023110600180','2022','in2023110400001','5'),</v>
      </c>
      <c r="BQ529" t="str">
        <f t="shared" si="495"/>
        <v>('i2023110600180','2022','in2023110400002','5'),</v>
      </c>
      <c r="BR529" t="str">
        <f t="shared" si="496"/>
        <v>('i2023110600180','2022','in2023110400003','5'),</v>
      </c>
      <c r="BS529" t="str">
        <f t="shared" si="497"/>
        <v>('i2023110600180','2022','in2023110400004','5'),</v>
      </c>
      <c r="BT529" t="str">
        <f t="shared" si="498"/>
        <v>('i2023110600180','2022','in2023110400005','5'),</v>
      </c>
      <c r="BU529" t="str">
        <f t="shared" si="499"/>
        <v>('i2023110600180','2022','in2023110400006','5'),</v>
      </c>
      <c r="BV529" t="str">
        <f t="shared" si="500"/>
        <v>('i2023110600180','2022','in2023110400007','4'),</v>
      </c>
      <c r="BW529" t="str">
        <f t="shared" si="501"/>
        <v>('i2023110600180','2022','in2023110400008','5'),</v>
      </c>
      <c r="BX529" t="str">
        <f t="shared" si="502"/>
        <v>('i2023110600180','2022','in2023110400009','5'),</v>
      </c>
      <c r="BY529" t="str">
        <f t="shared" si="503"/>
        <v>('i2023110600180','2022','in2023110400010','3'),</v>
      </c>
      <c r="BZ529" t="str">
        <f t="shared" si="504"/>
        <v>('i2023110600180','2022','in2023110400011','2'),</v>
      </c>
      <c r="CA529" t="str">
        <f t="shared" si="505"/>
        <v>('i2023110600180','2022','in2023110400012','2'),</v>
      </c>
      <c r="CB529" t="str">
        <f t="shared" si="506"/>
        <v>('i2023110600180','2022','in2023110400013','3'),</v>
      </c>
      <c r="CC529" t="str">
        <f t="shared" si="507"/>
        <v>('i2023110600180','2022','in2023110400014','2'),</v>
      </c>
      <c r="CD529" t="str">
        <f t="shared" si="508"/>
        <v>('i2023110600180','2022','in2023110400015','2'),</v>
      </c>
      <c r="CE529" t="str">
        <f t="shared" si="509"/>
        <v>('i2023110600180','2022','in2023110400016','2'),</v>
      </c>
      <c r="CF529" t="str">
        <f t="shared" si="510"/>
        <v>('i2023110600180','2022','in2023110400017','3'),</v>
      </c>
      <c r="CG529" t="str">
        <f t="shared" si="511"/>
        <v>('i2023110600180','2022','in2023110400018','2'),</v>
      </c>
      <c r="CH529" t="str">
        <f t="shared" si="512"/>
        <v>('i2023110600180','2022','in2023110400019','2'),</v>
      </c>
      <c r="CI529" t="str">
        <f t="shared" si="513"/>
        <v>('i2023110600180','2022','in2023110400020','2'),</v>
      </c>
      <c r="CJ529" t="str">
        <f t="shared" si="514"/>
        <v>('i2023110600180','2022','in2023110400021','2'),</v>
      </c>
      <c r="CK529" t="str">
        <f t="shared" si="515"/>
        <v>('i2023110600180','2022','in2023110400022','1'),</v>
      </c>
      <c r="CL529" t="str">
        <f t="shared" si="516"/>
        <v>('i2023110600180','2022','in2023110400023','1'),</v>
      </c>
      <c r="CM529" t="str">
        <f t="shared" si="517"/>
        <v>('i2023110600180','2022','in2023110400024','1'),</v>
      </c>
      <c r="CN529" t="str">
        <f t="shared" si="518"/>
        <v>('i2023110600180','2022','in2023110400025','1'),</v>
      </c>
      <c r="CO529" t="str">
        <f t="shared" si="519"/>
        <v>('i2023110600180','2022','in2023110400026','1'),</v>
      </c>
      <c r="CP529" t="str">
        <f t="shared" si="520"/>
        <v>('i2023110600180','2022','in2023110400027','1'),</v>
      </c>
      <c r="CQ529" t="str">
        <f t="shared" si="521"/>
        <v>('i2023110600180','2022','in2023110400028','1'),</v>
      </c>
      <c r="CR529" t="str">
        <f t="shared" si="522"/>
        <v>('i2023110600180','2022','in2023110400029','1'),</v>
      </c>
      <c r="CS529" t="str">
        <f t="shared" si="523"/>
        <v>('i2023110600180','2022','in2023110400030','1'),</v>
      </c>
      <c r="CT529" t="str">
        <f t="shared" si="524"/>
        <v>('i2023110600180','2022','in2023110400031','1'),</v>
      </c>
      <c r="CU529" t="str">
        <f t="shared" si="525"/>
        <v>('i2023110600180','2022','in2023110400032','4'),</v>
      </c>
      <c r="CV529" t="str">
        <f t="shared" si="526"/>
        <v>('i2023110600180','2022','in2023110400033','4'),</v>
      </c>
      <c r="CW529" t="str">
        <f t="shared" si="527"/>
        <v>('i2023110600180','2022','in2023110400034','4'),</v>
      </c>
      <c r="CX529" t="str">
        <f t="shared" si="528"/>
        <v>('i2023110600180','2022','in2023110400035','4'),</v>
      </c>
      <c r="CY529" t="str">
        <f t="shared" si="529"/>
        <v>('i2023110600180','2022','in2023110400036','4'),</v>
      </c>
      <c r="CZ529" t="str">
        <f t="shared" si="530"/>
        <v>('i2023110600180','2022','in2023110400037','4'),</v>
      </c>
      <c r="DA529" t="str">
        <f t="shared" si="531"/>
        <v>('i2023110600180','2022','in2023110400038','3'),</v>
      </c>
      <c r="DB529" t="str">
        <f t="shared" si="532"/>
        <v>('i2023110600180','2022','in2023110400039','3'),</v>
      </c>
      <c r="DC529" t="str">
        <f t="shared" si="533"/>
        <v>('i2023110600180','2022','in2023110400040','3'),</v>
      </c>
      <c r="DD529" t="str">
        <f t="shared" si="534"/>
        <v>('i2023110600180','2022','in2023110400041','4'),</v>
      </c>
      <c r="DE529" t="str">
        <f t="shared" si="535"/>
        <v>('i2023110600180','2022','in2023110400042','4'),</v>
      </c>
      <c r="DF529" t="str">
        <f t="shared" si="536"/>
        <v>('i2023110600180','2022','in2023110400043','3'),</v>
      </c>
      <c r="DG529" t="str">
        <f t="shared" si="537"/>
        <v>('i2023110600180','2022','in2023110400044','4'),</v>
      </c>
      <c r="DH529" t="str">
        <f t="shared" si="538"/>
        <v>('i2023110600180','2022','in2023110400045','5'),</v>
      </c>
      <c r="DI529" t="str">
        <f t="shared" si="539"/>
        <v>('i2023110600180','2022','in2023110400046','4'),</v>
      </c>
      <c r="DJ529" t="str">
        <f t="shared" si="540"/>
        <v>('i2023110600180','2022','in2023110400047','5');</v>
      </c>
    </row>
    <row r="530" spans="1:114" x14ac:dyDescent="0.25">
      <c r="A530" s="4" t="str">
        <f>INDEX('instansi pusat'!$B$2:$C$623,MATCH(C530,'instansi pusat'!$D$2:$D$623,0),2)</f>
        <v>i2023110600187</v>
      </c>
      <c r="B530" s="6">
        <v>6000</v>
      </c>
      <c r="C530" s="5" t="s">
        <v>540</v>
      </c>
      <c r="D530" s="6">
        <v>2022</v>
      </c>
      <c r="E530" s="6">
        <v>2</v>
      </c>
      <c r="F530" s="6">
        <v>2</v>
      </c>
      <c r="G530" s="6">
        <v>3</v>
      </c>
      <c r="H530" s="6">
        <v>4</v>
      </c>
      <c r="I530" s="6">
        <v>5</v>
      </c>
      <c r="J530" s="6">
        <v>5</v>
      </c>
      <c r="K530" s="6">
        <v>5</v>
      </c>
      <c r="L530" s="6">
        <v>3</v>
      </c>
      <c r="M530" s="6">
        <v>2</v>
      </c>
      <c r="N530" s="6">
        <v>3</v>
      </c>
      <c r="O530" s="6">
        <v>2</v>
      </c>
      <c r="P530" s="6">
        <v>2</v>
      </c>
      <c r="Q530" s="6">
        <v>3</v>
      </c>
      <c r="R530" s="6">
        <v>2</v>
      </c>
      <c r="S530" s="6">
        <v>5</v>
      </c>
      <c r="T530" s="6">
        <v>3</v>
      </c>
      <c r="U530" s="6">
        <v>3</v>
      </c>
      <c r="V530" s="6">
        <v>3</v>
      </c>
      <c r="W530" s="6">
        <v>5</v>
      </c>
      <c r="X530" s="6">
        <v>4</v>
      </c>
      <c r="Y530" s="6">
        <v>2</v>
      </c>
      <c r="Z530" s="6">
        <v>3</v>
      </c>
      <c r="AA530" s="6">
        <v>2</v>
      </c>
      <c r="AB530" s="6">
        <v>3</v>
      </c>
      <c r="AC530" s="6">
        <v>2</v>
      </c>
      <c r="AD530" s="6">
        <v>3</v>
      </c>
      <c r="AE530" s="6">
        <v>2</v>
      </c>
      <c r="AF530" s="6">
        <v>3</v>
      </c>
      <c r="AG530" s="6">
        <v>1</v>
      </c>
      <c r="AH530" s="6">
        <v>1</v>
      </c>
      <c r="AI530" s="6">
        <v>5</v>
      </c>
      <c r="AJ530" s="6">
        <v>4</v>
      </c>
      <c r="AK530" s="6">
        <v>4</v>
      </c>
      <c r="AL530" s="6">
        <v>5</v>
      </c>
      <c r="AM530" s="6">
        <v>5</v>
      </c>
      <c r="AN530" s="6">
        <v>5</v>
      </c>
      <c r="AO530" s="6">
        <v>4</v>
      </c>
      <c r="AP530" s="6">
        <v>3</v>
      </c>
      <c r="AQ530" s="6">
        <v>4</v>
      </c>
      <c r="AR530" s="6">
        <v>4</v>
      </c>
      <c r="AS530" s="6">
        <v>5</v>
      </c>
      <c r="AT530" s="6">
        <v>5</v>
      </c>
      <c r="AU530" s="6">
        <v>5</v>
      </c>
      <c r="AV530" s="6">
        <v>4</v>
      </c>
      <c r="AW530" s="6">
        <v>4</v>
      </c>
      <c r="AX530" s="6">
        <v>5</v>
      </c>
      <c r="AY530" s="6">
        <v>5</v>
      </c>
      <c r="AZ530" s="3">
        <f t="shared" si="481"/>
        <v>3.4000000000000004</v>
      </c>
      <c r="BA530" s="3">
        <f t="shared" si="482"/>
        <v>2.25</v>
      </c>
      <c r="BB530" s="3">
        <f t="shared" si="483"/>
        <v>3.5</v>
      </c>
      <c r="BC530" s="3">
        <f t="shared" si="484"/>
        <v>4.5</v>
      </c>
      <c r="BD530" s="3">
        <f t="shared" si="485"/>
        <v>2.5</v>
      </c>
      <c r="BE530" s="3">
        <f t="shared" si="486"/>
        <v>2.333333333333333</v>
      </c>
      <c r="BF530" s="3">
        <f t="shared" si="487"/>
        <v>4.3</v>
      </c>
      <c r="BG530" s="3">
        <f t="shared" si="488"/>
        <v>4.6666666666666661</v>
      </c>
      <c r="BH530" s="3">
        <f t="shared" si="489"/>
        <v>3.4000000000000004</v>
      </c>
      <c r="BI530" s="3">
        <f t="shared" si="490"/>
        <v>3.2</v>
      </c>
      <c r="BJ530" s="3">
        <f t="shared" si="491"/>
        <v>2.4545454545454546</v>
      </c>
      <c r="BK530" s="3">
        <f t="shared" si="492"/>
        <v>4.4450549450549444</v>
      </c>
      <c r="BL530" s="3">
        <f t="shared" si="493"/>
        <v>3.6695000000000002</v>
      </c>
      <c r="BO530" t="s">
        <v>641</v>
      </c>
      <c r="BP530" t="str">
        <f t="shared" si="494"/>
        <v>('i2023110600187','2022','in2023110400001','2'),</v>
      </c>
      <c r="BQ530" t="str">
        <f t="shared" si="495"/>
        <v>('i2023110600187','2022','in2023110400002','2'),</v>
      </c>
      <c r="BR530" t="str">
        <f t="shared" si="496"/>
        <v>('i2023110600187','2022','in2023110400003','3'),</v>
      </c>
      <c r="BS530" t="str">
        <f t="shared" si="497"/>
        <v>('i2023110600187','2022','in2023110400004','4'),</v>
      </c>
      <c r="BT530" t="str">
        <f t="shared" si="498"/>
        <v>('i2023110600187','2022','in2023110400005','5'),</v>
      </c>
      <c r="BU530" t="str">
        <f t="shared" si="499"/>
        <v>('i2023110600187','2022','in2023110400006','5'),</v>
      </c>
      <c r="BV530" t="str">
        <f t="shared" si="500"/>
        <v>('i2023110600187','2022','in2023110400007','5'),</v>
      </c>
      <c r="BW530" t="str">
        <f t="shared" si="501"/>
        <v>('i2023110600187','2022','in2023110400008','3'),</v>
      </c>
      <c r="BX530" t="str">
        <f t="shared" si="502"/>
        <v>('i2023110600187','2022','in2023110400009','2'),</v>
      </c>
      <c r="BY530" t="str">
        <f t="shared" si="503"/>
        <v>('i2023110600187','2022','in2023110400010','3'),</v>
      </c>
      <c r="BZ530" t="str">
        <f t="shared" si="504"/>
        <v>('i2023110600187','2022','in2023110400011','2'),</v>
      </c>
      <c r="CA530" t="str">
        <f t="shared" si="505"/>
        <v>('i2023110600187','2022','in2023110400012','2'),</v>
      </c>
      <c r="CB530" t="str">
        <f t="shared" si="506"/>
        <v>('i2023110600187','2022','in2023110400013','3'),</v>
      </c>
      <c r="CC530" t="str">
        <f t="shared" si="507"/>
        <v>('i2023110600187','2022','in2023110400014','2'),</v>
      </c>
      <c r="CD530" t="str">
        <f t="shared" si="508"/>
        <v>('i2023110600187','2022','in2023110400015','5'),</v>
      </c>
      <c r="CE530" t="str">
        <f t="shared" si="509"/>
        <v>('i2023110600187','2022','in2023110400016','3'),</v>
      </c>
      <c r="CF530" t="str">
        <f t="shared" si="510"/>
        <v>('i2023110600187','2022','in2023110400017','3'),</v>
      </c>
      <c r="CG530" t="str">
        <f t="shared" si="511"/>
        <v>('i2023110600187','2022','in2023110400018','3'),</v>
      </c>
      <c r="CH530" t="str">
        <f t="shared" si="512"/>
        <v>('i2023110600187','2022','in2023110400019','5'),</v>
      </c>
      <c r="CI530" t="str">
        <f t="shared" si="513"/>
        <v>('i2023110600187','2022','in2023110400020','4'),</v>
      </c>
      <c r="CJ530" t="str">
        <f t="shared" si="514"/>
        <v>('i2023110600187','2022','in2023110400021','2'),</v>
      </c>
      <c r="CK530" t="str">
        <f t="shared" si="515"/>
        <v>('i2023110600187','2022','in2023110400022','3'),</v>
      </c>
      <c r="CL530" t="str">
        <f t="shared" si="516"/>
        <v>('i2023110600187','2022','in2023110400023','2'),</v>
      </c>
      <c r="CM530" t="str">
        <f t="shared" si="517"/>
        <v>('i2023110600187','2022','in2023110400024','3'),</v>
      </c>
      <c r="CN530" t="str">
        <f t="shared" si="518"/>
        <v>('i2023110600187','2022','in2023110400025','2'),</v>
      </c>
      <c r="CO530" t="str">
        <f t="shared" si="519"/>
        <v>('i2023110600187','2022','in2023110400026','3'),</v>
      </c>
      <c r="CP530" t="str">
        <f t="shared" si="520"/>
        <v>('i2023110600187','2022','in2023110400027','2'),</v>
      </c>
      <c r="CQ530" t="str">
        <f t="shared" si="521"/>
        <v>('i2023110600187','2022','in2023110400028','3'),</v>
      </c>
      <c r="CR530" t="str">
        <f t="shared" si="522"/>
        <v>('i2023110600187','2022','in2023110400029','1'),</v>
      </c>
      <c r="CS530" t="str">
        <f t="shared" si="523"/>
        <v>('i2023110600187','2022','in2023110400030','1'),</v>
      </c>
      <c r="CT530" t="str">
        <f t="shared" si="524"/>
        <v>('i2023110600187','2022','in2023110400031','5'),</v>
      </c>
      <c r="CU530" t="str">
        <f t="shared" si="525"/>
        <v>('i2023110600187','2022','in2023110400032','4'),</v>
      </c>
      <c r="CV530" t="str">
        <f t="shared" si="526"/>
        <v>('i2023110600187','2022','in2023110400033','4'),</v>
      </c>
      <c r="CW530" t="str">
        <f t="shared" si="527"/>
        <v>('i2023110600187','2022','in2023110400034','5'),</v>
      </c>
      <c r="CX530" t="str">
        <f t="shared" si="528"/>
        <v>('i2023110600187','2022','in2023110400035','5'),</v>
      </c>
      <c r="CY530" t="str">
        <f t="shared" si="529"/>
        <v>('i2023110600187','2022','in2023110400036','5'),</v>
      </c>
      <c r="CZ530" t="str">
        <f t="shared" si="530"/>
        <v>('i2023110600187','2022','in2023110400037','4'),</v>
      </c>
      <c r="DA530" t="str">
        <f t="shared" si="531"/>
        <v>('i2023110600187','2022','in2023110400038','3'),</v>
      </c>
      <c r="DB530" t="str">
        <f t="shared" si="532"/>
        <v>('i2023110600187','2022','in2023110400039','4'),</v>
      </c>
      <c r="DC530" t="str">
        <f t="shared" si="533"/>
        <v>('i2023110600187','2022','in2023110400040','4'),</v>
      </c>
      <c r="DD530" t="str">
        <f t="shared" si="534"/>
        <v>('i2023110600187','2022','in2023110400041','5'),</v>
      </c>
      <c r="DE530" t="str">
        <f t="shared" si="535"/>
        <v>('i2023110600187','2022','in2023110400042','5'),</v>
      </c>
      <c r="DF530" t="str">
        <f t="shared" si="536"/>
        <v>('i2023110600187','2022','in2023110400043','5'),</v>
      </c>
      <c r="DG530" t="str">
        <f t="shared" si="537"/>
        <v>('i2023110600187','2022','in2023110400044','4'),</v>
      </c>
      <c r="DH530" t="str">
        <f t="shared" si="538"/>
        <v>('i2023110600187','2022','in2023110400045','4'),</v>
      </c>
      <c r="DI530" t="str">
        <f t="shared" si="539"/>
        <v>('i2023110600187','2022','in2023110400046','5'),</v>
      </c>
      <c r="DJ530" t="str">
        <f t="shared" si="540"/>
        <v>('i2023110600187','2022','in2023110400047','5');</v>
      </c>
    </row>
    <row r="531" spans="1:114" x14ac:dyDescent="0.25">
      <c r="A531" s="4" t="str">
        <f>INDEX('instansi pusat'!$B$2:$C$623,MATCH(C531,'instansi pusat'!$D$2:$D$623,0),2)</f>
        <v>i2023110600452</v>
      </c>
      <c r="B531" s="6">
        <v>7100</v>
      </c>
      <c r="C531" s="5" t="s">
        <v>6</v>
      </c>
      <c r="D531" s="6">
        <v>2022</v>
      </c>
      <c r="E531" s="6">
        <v>5</v>
      </c>
      <c r="F531" s="6">
        <v>5</v>
      </c>
      <c r="G531" s="6">
        <v>3</v>
      </c>
      <c r="H531" s="6">
        <v>3</v>
      </c>
      <c r="I531" s="6">
        <v>3</v>
      </c>
      <c r="J531" s="6">
        <v>3</v>
      </c>
      <c r="K531" s="6">
        <v>3</v>
      </c>
      <c r="L531" s="6">
        <v>3</v>
      </c>
      <c r="M531" s="6">
        <v>2</v>
      </c>
      <c r="N531" s="6">
        <v>1</v>
      </c>
      <c r="O531" s="6">
        <v>1</v>
      </c>
      <c r="P531" s="6">
        <v>1</v>
      </c>
      <c r="Q531" s="6">
        <v>2</v>
      </c>
      <c r="R531" s="6">
        <v>2</v>
      </c>
      <c r="S531" s="6">
        <v>1</v>
      </c>
      <c r="T531" s="6">
        <v>1</v>
      </c>
      <c r="U531" s="6">
        <v>3</v>
      </c>
      <c r="V531" s="6">
        <v>2</v>
      </c>
      <c r="W531" s="6">
        <v>1</v>
      </c>
      <c r="X531" s="6">
        <v>1</v>
      </c>
      <c r="Y531" s="6">
        <v>1</v>
      </c>
      <c r="Z531" s="6">
        <v>1</v>
      </c>
      <c r="AA531" s="6">
        <v>1</v>
      </c>
      <c r="AB531" s="6">
        <v>1</v>
      </c>
      <c r="AC531" s="6">
        <v>1</v>
      </c>
      <c r="AD531" s="6">
        <v>1</v>
      </c>
      <c r="AE531" s="6">
        <v>1</v>
      </c>
      <c r="AF531" s="6">
        <v>1</v>
      </c>
      <c r="AG531" s="6">
        <v>1</v>
      </c>
      <c r="AH531" s="6">
        <v>1</v>
      </c>
      <c r="AI531" s="6">
        <v>1</v>
      </c>
      <c r="AJ531" s="6">
        <v>4</v>
      </c>
      <c r="AK531" s="6">
        <v>4</v>
      </c>
      <c r="AL531" s="6">
        <v>4</v>
      </c>
      <c r="AM531" s="6">
        <v>4</v>
      </c>
      <c r="AN531" s="6">
        <v>4</v>
      </c>
      <c r="AO531" s="6">
        <v>4</v>
      </c>
      <c r="AP531" s="6">
        <v>3</v>
      </c>
      <c r="AQ531" s="6">
        <v>2</v>
      </c>
      <c r="AR531" s="6">
        <v>1</v>
      </c>
      <c r="AS531" s="6">
        <v>5</v>
      </c>
      <c r="AT531" s="6">
        <v>4</v>
      </c>
      <c r="AU531" s="6">
        <v>3</v>
      </c>
      <c r="AV531" s="6">
        <v>4</v>
      </c>
      <c r="AW531" s="6">
        <v>3</v>
      </c>
      <c r="AX531" s="6">
        <v>2</v>
      </c>
      <c r="AY531" s="6">
        <v>3</v>
      </c>
      <c r="AZ531" s="3">
        <f t="shared" si="481"/>
        <v>3.1</v>
      </c>
      <c r="BA531" s="3">
        <f t="shared" si="482"/>
        <v>1.5</v>
      </c>
      <c r="BB531" s="3">
        <f t="shared" si="483"/>
        <v>1.75</v>
      </c>
      <c r="BC531" s="3">
        <f t="shared" si="484"/>
        <v>1</v>
      </c>
      <c r="BD531" s="3">
        <f t="shared" si="485"/>
        <v>1</v>
      </c>
      <c r="BE531" s="3">
        <f t="shared" si="486"/>
        <v>1</v>
      </c>
      <c r="BF531" s="3">
        <f t="shared" si="487"/>
        <v>3.5</v>
      </c>
      <c r="BG531" s="3">
        <f t="shared" si="488"/>
        <v>3.1666666666666665</v>
      </c>
      <c r="BH531" s="3">
        <f t="shared" si="489"/>
        <v>3.1</v>
      </c>
      <c r="BI531" s="3">
        <f t="shared" si="490"/>
        <v>1.5000000000000002</v>
      </c>
      <c r="BJ531" s="3">
        <f t="shared" si="491"/>
        <v>1</v>
      </c>
      <c r="BK531" s="3">
        <f t="shared" si="492"/>
        <v>3.3681318681318682</v>
      </c>
      <c r="BL531" s="3">
        <f t="shared" si="493"/>
        <v>2.4755000000000003</v>
      </c>
      <c r="BO531" t="s">
        <v>641</v>
      </c>
      <c r="BP531" t="str">
        <f t="shared" si="494"/>
        <v>('i2023110600452','2022','in2023110400001','5'),</v>
      </c>
      <c r="BQ531" t="str">
        <f t="shared" si="495"/>
        <v>('i2023110600452','2022','in2023110400002','5'),</v>
      </c>
      <c r="BR531" t="str">
        <f t="shared" si="496"/>
        <v>('i2023110600452','2022','in2023110400003','3'),</v>
      </c>
      <c r="BS531" t="str">
        <f t="shared" si="497"/>
        <v>('i2023110600452','2022','in2023110400004','3'),</v>
      </c>
      <c r="BT531" t="str">
        <f t="shared" si="498"/>
        <v>('i2023110600452','2022','in2023110400005','3'),</v>
      </c>
      <c r="BU531" t="str">
        <f t="shared" si="499"/>
        <v>('i2023110600452','2022','in2023110400006','3'),</v>
      </c>
      <c r="BV531" t="str">
        <f t="shared" si="500"/>
        <v>('i2023110600452','2022','in2023110400007','3'),</v>
      </c>
      <c r="BW531" t="str">
        <f t="shared" si="501"/>
        <v>('i2023110600452','2022','in2023110400008','3'),</v>
      </c>
      <c r="BX531" t="str">
        <f t="shared" si="502"/>
        <v>('i2023110600452','2022','in2023110400009','2'),</v>
      </c>
      <c r="BY531" t="str">
        <f t="shared" si="503"/>
        <v>('i2023110600452','2022','in2023110400010','1'),</v>
      </c>
      <c r="BZ531" t="str">
        <f t="shared" si="504"/>
        <v>('i2023110600452','2022','in2023110400011','1'),</v>
      </c>
      <c r="CA531" t="str">
        <f t="shared" si="505"/>
        <v>('i2023110600452','2022','in2023110400012','1'),</v>
      </c>
      <c r="CB531" t="str">
        <f t="shared" si="506"/>
        <v>('i2023110600452','2022','in2023110400013','2'),</v>
      </c>
      <c r="CC531" t="str">
        <f t="shared" si="507"/>
        <v>('i2023110600452','2022','in2023110400014','2'),</v>
      </c>
      <c r="CD531" t="str">
        <f t="shared" si="508"/>
        <v>('i2023110600452','2022','in2023110400015','1'),</v>
      </c>
      <c r="CE531" t="str">
        <f t="shared" si="509"/>
        <v>('i2023110600452','2022','in2023110400016','1'),</v>
      </c>
      <c r="CF531" t="str">
        <f t="shared" si="510"/>
        <v>('i2023110600452','2022','in2023110400017','3'),</v>
      </c>
      <c r="CG531" t="str">
        <f t="shared" si="511"/>
        <v>('i2023110600452','2022','in2023110400018','2'),</v>
      </c>
      <c r="CH531" t="str">
        <f t="shared" si="512"/>
        <v>('i2023110600452','2022','in2023110400019','1'),</v>
      </c>
      <c r="CI531" t="str">
        <f t="shared" si="513"/>
        <v>('i2023110600452','2022','in2023110400020','1'),</v>
      </c>
      <c r="CJ531" t="str">
        <f t="shared" si="514"/>
        <v>('i2023110600452','2022','in2023110400021','1'),</v>
      </c>
      <c r="CK531" t="str">
        <f t="shared" si="515"/>
        <v>('i2023110600452','2022','in2023110400022','1'),</v>
      </c>
      <c r="CL531" t="str">
        <f t="shared" si="516"/>
        <v>('i2023110600452','2022','in2023110400023','1'),</v>
      </c>
      <c r="CM531" t="str">
        <f t="shared" si="517"/>
        <v>('i2023110600452','2022','in2023110400024','1'),</v>
      </c>
      <c r="CN531" t="str">
        <f t="shared" si="518"/>
        <v>('i2023110600452','2022','in2023110400025','1'),</v>
      </c>
      <c r="CO531" t="str">
        <f t="shared" si="519"/>
        <v>('i2023110600452','2022','in2023110400026','1'),</v>
      </c>
      <c r="CP531" t="str">
        <f t="shared" si="520"/>
        <v>('i2023110600452','2022','in2023110400027','1'),</v>
      </c>
      <c r="CQ531" t="str">
        <f t="shared" si="521"/>
        <v>('i2023110600452','2022','in2023110400028','1'),</v>
      </c>
      <c r="CR531" t="str">
        <f t="shared" si="522"/>
        <v>('i2023110600452','2022','in2023110400029','1'),</v>
      </c>
      <c r="CS531" t="str">
        <f t="shared" si="523"/>
        <v>('i2023110600452','2022','in2023110400030','1'),</v>
      </c>
      <c r="CT531" t="str">
        <f t="shared" si="524"/>
        <v>('i2023110600452','2022','in2023110400031','1'),</v>
      </c>
      <c r="CU531" t="str">
        <f t="shared" si="525"/>
        <v>('i2023110600452','2022','in2023110400032','4'),</v>
      </c>
      <c r="CV531" t="str">
        <f t="shared" si="526"/>
        <v>('i2023110600452','2022','in2023110400033','4'),</v>
      </c>
      <c r="CW531" t="str">
        <f t="shared" si="527"/>
        <v>('i2023110600452','2022','in2023110400034','4'),</v>
      </c>
      <c r="CX531" t="str">
        <f t="shared" si="528"/>
        <v>('i2023110600452','2022','in2023110400035','4'),</v>
      </c>
      <c r="CY531" t="str">
        <f t="shared" si="529"/>
        <v>('i2023110600452','2022','in2023110400036','4'),</v>
      </c>
      <c r="CZ531" t="str">
        <f t="shared" si="530"/>
        <v>('i2023110600452','2022','in2023110400037','4'),</v>
      </c>
      <c r="DA531" t="str">
        <f t="shared" si="531"/>
        <v>('i2023110600452','2022','in2023110400038','3'),</v>
      </c>
      <c r="DB531" t="str">
        <f t="shared" si="532"/>
        <v>('i2023110600452','2022','in2023110400039','2'),</v>
      </c>
      <c r="DC531" t="str">
        <f t="shared" si="533"/>
        <v>('i2023110600452','2022','in2023110400040','1'),</v>
      </c>
      <c r="DD531" t="str">
        <f t="shared" si="534"/>
        <v>('i2023110600452','2022','in2023110400041','5'),</v>
      </c>
      <c r="DE531" t="str">
        <f t="shared" si="535"/>
        <v>('i2023110600452','2022','in2023110400042','4'),</v>
      </c>
      <c r="DF531" t="str">
        <f t="shared" si="536"/>
        <v>('i2023110600452','2022','in2023110400043','3'),</v>
      </c>
      <c r="DG531" t="str">
        <f t="shared" si="537"/>
        <v>('i2023110600452','2022','in2023110400044','4'),</v>
      </c>
      <c r="DH531" t="str">
        <f t="shared" si="538"/>
        <v>('i2023110600452','2022','in2023110400045','3'),</v>
      </c>
      <c r="DI531" t="str">
        <f t="shared" si="539"/>
        <v>('i2023110600452','2022','in2023110400046','2'),</v>
      </c>
      <c r="DJ531" t="str">
        <f t="shared" si="540"/>
        <v>('i2023110600452','2022','in2023110400047','3');</v>
      </c>
    </row>
    <row r="532" spans="1:114" x14ac:dyDescent="0.25">
      <c r="A532" s="4" t="str">
        <f>INDEX('instansi pusat'!$B$2:$C$623,MATCH(C532,'instansi pusat'!$D$2:$D$623,0),2)</f>
        <v>i2023110600160</v>
      </c>
      <c r="B532" s="6">
        <v>5500</v>
      </c>
      <c r="C532" s="5" t="s">
        <v>7</v>
      </c>
      <c r="D532" s="6">
        <v>2022</v>
      </c>
      <c r="E532" s="6">
        <v>2</v>
      </c>
      <c r="F532" s="6">
        <v>2</v>
      </c>
      <c r="G532" s="6">
        <v>3</v>
      </c>
      <c r="H532" s="6">
        <v>2</v>
      </c>
      <c r="I532" s="6">
        <v>1</v>
      </c>
      <c r="J532" s="6">
        <v>2</v>
      </c>
      <c r="K532" s="6">
        <v>1</v>
      </c>
      <c r="L532" s="6">
        <v>3</v>
      </c>
      <c r="M532" s="6">
        <v>1</v>
      </c>
      <c r="N532" s="6">
        <v>2</v>
      </c>
      <c r="O532" s="6">
        <v>2</v>
      </c>
      <c r="P532" s="6">
        <v>2</v>
      </c>
      <c r="Q532" s="6">
        <v>1</v>
      </c>
      <c r="R532" s="6">
        <v>2</v>
      </c>
      <c r="S532" s="6">
        <v>2</v>
      </c>
      <c r="T532" s="6">
        <v>3</v>
      </c>
      <c r="U532" s="6">
        <v>1</v>
      </c>
      <c r="V532" s="6">
        <v>2</v>
      </c>
      <c r="W532" s="6">
        <v>2</v>
      </c>
      <c r="X532" s="6">
        <v>1</v>
      </c>
      <c r="Y532" s="6">
        <v>1</v>
      </c>
      <c r="Z532" s="6">
        <v>1</v>
      </c>
      <c r="AA532" s="6">
        <v>1</v>
      </c>
      <c r="AB532" s="6">
        <v>1</v>
      </c>
      <c r="AC532" s="6">
        <v>1</v>
      </c>
      <c r="AD532" s="6">
        <v>1</v>
      </c>
      <c r="AE532" s="6">
        <v>1</v>
      </c>
      <c r="AF532" s="6">
        <v>1</v>
      </c>
      <c r="AG532" s="6">
        <v>1</v>
      </c>
      <c r="AH532" s="6">
        <v>1</v>
      </c>
      <c r="AI532" s="6">
        <v>1</v>
      </c>
      <c r="AJ532" s="6">
        <v>4</v>
      </c>
      <c r="AK532" s="6">
        <v>4</v>
      </c>
      <c r="AL532" s="6">
        <v>4</v>
      </c>
      <c r="AM532" s="6">
        <v>4</v>
      </c>
      <c r="AN532" s="6">
        <v>2</v>
      </c>
      <c r="AO532" s="6">
        <v>4</v>
      </c>
      <c r="AP532" s="6">
        <v>3</v>
      </c>
      <c r="AQ532" s="6">
        <v>2</v>
      </c>
      <c r="AR532" s="6">
        <v>3</v>
      </c>
      <c r="AS532" s="6">
        <v>3</v>
      </c>
      <c r="AT532" s="6">
        <v>4</v>
      </c>
      <c r="AU532" s="6">
        <v>2</v>
      </c>
      <c r="AV532" s="6">
        <v>2</v>
      </c>
      <c r="AW532" s="6">
        <v>2</v>
      </c>
      <c r="AX532" s="6">
        <v>2</v>
      </c>
      <c r="AY532" s="6">
        <v>2</v>
      </c>
      <c r="AZ532" s="3">
        <f t="shared" si="481"/>
        <v>1.9000000000000001</v>
      </c>
      <c r="BA532" s="3">
        <f t="shared" si="482"/>
        <v>1.75</v>
      </c>
      <c r="BB532" s="3">
        <f t="shared" si="483"/>
        <v>2</v>
      </c>
      <c r="BC532" s="3">
        <f t="shared" si="484"/>
        <v>1.5</v>
      </c>
      <c r="BD532" s="3">
        <f t="shared" si="485"/>
        <v>1</v>
      </c>
      <c r="BE532" s="3">
        <f t="shared" si="486"/>
        <v>1</v>
      </c>
      <c r="BF532" s="3">
        <f t="shared" si="487"/>
        <v>3.3000000000000003</v>
      </c>
      <c r="BG532" s="3">
        <f t="shared" si="488"/>
        <v>2.333333333333333</v>
      </c>
      <c r="BH532" s="3">
        <f t="shared" si="489"/>
        <v>1.9000000000000001</v>
      </c>
      <c r="BI532" s="3">
        <f t="shared" si="490"/>
        <v>1.8</v>
      </c>
      <c r="BJ532" s="3">
        <f t="shared" si="491"/>
        <v>1</v>
      </c>
      <c r="BK532" s="3">
        <f t="shared" si="492"/>
        <v>2.9175824175824174</v>
      </c>
      <c r="BL532" s="3">
        <f t="shared" si="493"/>
        <v>2.1894999999999998</v>
      </c>
      <c r="BO532" t="s">
        <v>641</v>
      </c>
      <c r="BP532" t="str">
        <f t="shared" si="494"/>
        <v>('i2023110600160','2022','in2023110400001','2'),</v>
      </c>
      <c r="BQ532" t="str">
        <f t="shared" si="495"/>
        <v>('i2023110600160','2022','in2023110400002','2'),</v>
      </c>
      <c r="BR532" t="str">
        <f t="shared" si="496"/>
        <v>('i2023110600160','2022','in2023110400003','3'),</v>
      </c>
      <c r="BS532" t="str">
        <f t="shared" si="497"/>
        <v>('i2023110600160','2022','in2023110400004','2'),</v>
      </c>
      <c r="BT532" t="str">
        <f t="shared" si="498"/>
        <v>('i2023110600160','2022','in2023110400005','1'),</v>
      </c>
      <c r="BU532" t="str">
        <f t="shared" si="499"/>
        <v>('i2023110600160','2022','in2023110400006','2'),</v>
      </c>
      <c r="BV532" t="str">
        <f t="shared" si="500"/>
        <v>('i2023110600160','2022','in2023110400007','1'),</v>
      </c>
      <c r="BW532" t="str">
        <f t="shared" si="501"/>
        <v>('i2023110600160','2022','in2023110400008','3'),</v>
      </c>
      <c r="BX532" t="str">
        <f t="shared" si="502"/>
        <v>('i2023110600160','2022','in2023110400009','1'),</v>
      </c>
      <c r="BY532" t="str">
        <f t="shared" si="503"/>
        <v>('i2023110600160','2022','in2023110400010','2'),</v>
      </c>
      <c r="BZ532" t="str">
        <f t="shared" si="504"/>
        <v>('i2023110600160','2022','in2023110400011','2'),</v>
      </c>
      <c r="CA532" t="str">
        <f t="shared" si="505"/>
        <v>('i2023110600160','2022','in2023110400012','2'),</v>
      </c>
      <c r="CB532" t="str">
        <f t="shared" si="506"/>
        <v>('i2023110600160','2022','in2023110400013','1'),</v>
      </c>
      <c r="CC532" t="str">
        <f t="shared" si="507"/>
        <v>('i2023110600160','2022','in2023110400014','2'),</v>
      </c>
      <c r="CD532" t="str">
        <f t="shared" si="508"/>
        <v>('i2023110600160','2022','in2023110400015','2'),</v>
      </c>
      <c r="CE532" t="str">
        <f t="shared" si="509"/>
        <v>('i2023110600160','2022','in2023110400016','3'),</v>
      </c>
      <c r="CF532" t="str">
        <f t="shared" si="510"/>
        <v>('i2023110600160','2022','in2023110400017','1'),</v>
      </c>
      <c r="CG532" t="str">
        <f t="shared" si="511"/>
        <v>('i2023110600160','2022','in2023110400018','2'),</v>
      </c>
      <c r="CH532" t="str">
        <f t="shared" si="512"/>
        <v>('i2023110600160','2022','in2023110400019','2'),</v>
      </c>
      <c r="CI532" t="str">
        <f t="shared" si="513"/>
        <v>('i2023110600160','2022','in2023110400020','1'),</v>
      </c>
      <c r="CJ532" t="str">
        <f t="shared" si="514"/>
        <v>('i2023110600160','2022','in2023110400021','1'),</v>
      </c>
      <c r="CK532" t="str">
        <f t="shared" si="515"/>
        <v>('i2023110600160','2022','in2023110400022','1'),</v>
      </c>
      <c r="CL532" t="str">
        <f t="shared" si="516"/>
        <v>('i2023110600160','2022','in2023110400023','1'),</v>
      </c>
      <c r="CM532" t="str">
        <f t="shared" si="517"/>
        <v>('i2023110600160','2022','in2023110400024','1'),</v>
      </c>
      <c r="CN532" t="str">
        <f t="shared" si="518"/>
        <v>('i2023110600160','2022','in2023110400025','1'),</v>
      </c>
      <c r="CO532" t="str">
        <f t="shared" si="519"/>
        <v>('i2023110600160','2022','in2023110400026','1'),</v>
      </c>
      <c r="CP532" t="str">
        <f t="shared" si="520"/>
        <v>('i2023110600160','2022','in2023110400027','1'),</v>
      </c>
      <c r="CQ532" t="str">
        <f t="shared" si="521"/>
        <v>('i2023110600160','2022','in2023110400028','1'),</v>
      </c>
      <c r="CR532" t="str">
        <f t="shared" si="522"/>
        <v>('i2023110600160','2022','in2023110400029','1'),</v>
      </c>
      <c r="CS532" t="str">
        <f t="shared" si="523"/>
        <v>('i2023110600160','2022','in2023110400030','1'),</v>
      </c>
      <c r="CT532" t="str">
        <f t="shared" si="524"/>
        <v>('i2023110600160','2022','in2023110400031','1'),</v>
      </c>
      <c r="CU532" t="str">
        <f t="shared" si="525"/>
        <v>('i2023110600160','2022','in2023110400032','4'),</v>
      </c>
      <c r="CV532" t="str">
        <f t="shared" si="526"/>
        <v>('i2023110600160','2022','in2023110400033','4'),</v>
      </c>
      <c r="CW532" t="str">
        <f t="shared" si="527"/>
        <v>('i2023110600160','2022','in2023110400034','4'),</v>
      </c>
      <c r="CX532" t="str">
        <f t="shared" si="528"/>
        <v>('i2023110600160','2022','in2023110400035','4'),</v>
      </c>
      <c r="CY532" t="str">
        <f t="shared" si="529"/>
        <v>('i2023110600160','2022','in2023110400036','2'),</v>
      </c>
      <c r="CZ532" t="str">
        <f t="shared" si="530"/>
        <v>('i2023110600160','2022','in2023110400037','4'),</v>
      </c>
      <c r="DA532" t="str">
        <f t="shared" si="531"/>
        <v>('i2023110600160','2022','in2023110400038','3'),</v>
      </c>
      <c r="DB532" t="str">
        <f t="shared" si="532"/>
        <v>('i2023110600160','2022','in2023110400039','2'),</v>
      </c>
      <c r="DC532" t="str">
        <f t="shared" si="533"/>
        <v>('i2023110600160','2022','in2023110400040','3'),</v>
      </c>
      <c r="DD532" t="str">
        <f t="shared" si="534"/>
        <v>('i2023110600160','2022','in2023110400041','3'),</v>
      </c>
      <c r="DE532" t="str">
        <f t="shared" si="535"/>
        <v>('i2023110600160','2022','in2023110400042','4'),</v>
      </c>
      <c r="DF532" t="str">
        <f t="shared" si="536"/>
        <v>('i2023110600160','2022','in2023110400043','2'),</v>
      </c>
      <c r="DG532" t="str">
        <f t="shared" si="537"/>
        <v>('i2023110600160','2022','in2023110400044','2'),</v>
      </c>
      <c r="DH532" t="str">
        <f t="shared" si="538"/>
        <v>('i2023110600160','2022','in2023110400045','2'),</v>
      </c>
      <c r="DI532" t="str">
        <f t="shared" si="539"/>
        <v>('i2023110600160','2022','in2023110400046','2'),</v>
      </c>
      <c r="DJ532" t="str">
        <f t="shared" si="540"/>
        <v>('i2023110600160','2022','in2023110400047','2');</v>
      </c>
    </row>
    <row r="533" spans="1:114" x14ac:dyDescent="0.25">
      <c r="A533" s="4" t="str">
        <f>INDEX('instansi pusat'!$B$2:$C$623,MATCH(C533,'instansi pusat'!$D$2:$D$623,0),2)</f>
        <v>i2023110600188</v>
      </c>
      <c r="B533" s="6">
        <v>6100</v>
      </c>
      <c r="C533" s="5" t="s">
        <v>8</v>
      </c>
      <c r="D533" s="6">
        <v>2022</v>
      </c>
      <c r="E533" s="6">
        <v>2</v>
      </c>
      <c r="F533" s="6">
        <v>2</v>
      </c>
      <c r="G533" s="6">
        <v>2</v>
      </c>
      <c r="H533" s="6">
        <v>2</v>
      </c>
      <c r="I533" s="6">
        <v>4</v>
      </c>
      <c r="J533" s="6">
        <v>5</v>
      </c>
      <c r="K533" s="6">
        <v>2</v>
      </c>
      <c r="L533" s="6">
        <v>4</v>
      </c>
      <c r="M533" s="6">
        <v>2</v>
      </c>
      <c r="N533" s="6">
        <v>5</v>
      </c>
      <c r="O533" s="6">
        <v>2</v>
      </c>
      <c r="P533" s="6">
        <v>1</v>
      </c>
      <c r="Q533" s="6">
        <v>5</v>
      </c>
      <c r="R533" s="6">
        <v>3</v>
      </c>
      <c r="S533" s="6">
        <v>2</v>
      </c>
      <c r="T533" s="6">
        <v>4</v>
      </c>
      <c r="U533" s="6">
        <v>3</v>
      </c>
      <c r="V533" s="6">
        <v>3</v>
      </c>
      <c r="W533" s="6">
        <v>5</v>
      </c>
      <c r="X533" s="6">
        <v>5</v>
      </c>
      <c r="Y533" s="6">
        <v>1</v>
      </c>
      <c r="Z533" s="6">
        <v>1</v>
      </c>
      <c r="AA533" s="6">
        <v>1</v>
      </c>
      <c r="AB533" s="6">
        <v>1</v>
      </c>
      <c r="AC533" s="6">
        <v>1</v>
      </c>
      <c r="AD533" s="6">
        <v>1</v>
      </c>
      <c r="AE533" s="6">
        <v>1</v>
      </c>
      <c r="AF533" s="6">
        <v>1</v>
      </c>
      <c r="AG533" s="6">
        <v>1</v>
      </c>
      <c r="AH533" s="6">
        <v>1</v>
      </c>
      <c r="AI533" s="6">
        <v>1</v>
      </c>
      <c r="AJ533" s="6">
        <v>4</v>
      </c>
      <c r="AK533" s="6">
        <v>4</v>
      </c>
      <c r="AL533" s="6">
        <v>4</v>
      </c>
      <c r="AM533" s="6">
        <v>4</v>
      </c>
      <c r="AN533" s="6">
        <v>5</v>
      </c>
      <c r="AO533" s="6">
        <v>5</v>
      </c>
      <c r="AP533" s="6">
        <v>5</v>
      </c>
      <c r="AQ533" s="6">
        <v>3</v>
      </c>
      <c r="AR533" s="6">
        <v>4</v>
      </c>
      <c r="AS533" s="6">
        <v>5</v>
      </c>
      <c r="AT533" s="6">
        <v>5</v>
      </c>
      <c r="AU533" s="6">
        <v>5</v>
      </c>
      <c r="AV533" s="6">
        <v>4</v>
      </c>
      <c r="AW533" s="6">
        <v>3</v>
      </c>
      <c r="AX533" s="6">
        <v>5</v>
      </c>
      <c r="AY533" s="6">
        <v>5</v>
      </c>
      <c r="AZ533" s="3">
        <f t="shared" si="481"/>
        <v>3</v>
      </c>
      <c r="BA533" s="3">
        <f t="shared" si="482"/>
        <v>2.75</v>
      </c>
      <c r="BB533" s="3">
        <f t="shared" si="483"/>
        <v>3</v>
      </c>
      <c r="BC533" s="3">
        <f t="shared" si="484"/>
        <v>5</v>
      </c>
      <c r="BD533" s="3">
        <f t="shared" si="485"/>
        <v>1</v>
      </c>
      <c r="BE533" s="3">
        <f t="shared" si="486"/>
        <v>1</v>
      </c>
      <c r="BF533" s="3">
        <f t="shared" si="487"/>
        <v>4.3</v>
      </c>
      <c r="BG533" s="3">
        <f t="shared" si="488"/>
        <v>4.5</v>
      </c>
      <c r="BH533" s="3">
        <f t="shared" si="489"/>
        <v>3</v>
      </c>
      <c r="BI533" s="3">
        <f t="shared" si="490"/>
        <v>3.3000000000000003</v>
      </c>
      <c r="BJ533" s="3">
        <f t="shared" si="491"/>
        <v>1</v>
      </c>
      <c r="BK533" s="3">
        <f t="shared" si="492"/>
        <v>4.3791208791208787</v>
      </c>
      <c r="BL533" s="3">
        <f t="shared" si="493"/>
        <v>3.3725000000000001</v>
      </c>
      <c r="BO533" t="s">
        <v>641</v>
      </c>
      <c r="BP533" t="str">
        <f t="shared" si="494"/>
        <v>('i2023110600188','2022','in2023110400001','2'),</v>
      </c>
      <c r="BQ533" t="str">
        <f t="shared" si="495"/>
        <v>('i2023110600188','2022','in2023110400002','2'),</v>
      </c>
      <c r="BR533" t="str">
        <f t="shared" si="496"/>
        <v>('i2023110600188','2022','in2023110400003','2'),</v>
      </c>
      <c r="BS533" t="str">
        <f t="shared" si="497"/>
        <v>('i2023110600188','2022','in2023110400004','2'),</v>
      </c>
      <c r="BT533" t="str">
        <f t="shared" si="498"/>
        <v>('i2023110600188','2022','in2023110400005','4'),</v>
      </c>
      <c r="BU533" t="str">
        <f t="shared" si="499"/>
        <v>('i2023110600188','2022','in2023110400006','5'),</v>
      </c>
      <c r="BV533" t="str">
        <f t="shared" si="500"/>
        <v>('i2023110600188','2022','in2023110400007','2'),</v>
      </c>
      <c r="BW533" t="str">
        <f t="shared" si="501"/>
        <v>('i2023110600188','2022','in2023110400008','4'),</v>
      </c>
      <c r="BX533" t="str">
        <f t="shared" si="502"/>
        <v>('i2023110600188','2022','in2023110400009','2'),</v>
      </c>
      <c r="BY533" t="str">
        <f t="shared" si="503"/>
        <v>('i2023110600188','2022','in2023110400010','5'),</v>
      </c>
      <c r="BZ533" t="str">
        <f t="shared" si="504"/>
        <v>('i2023110600188','2022','in2023110400011','2'),</v>
      </c>
      <c r="CA533" t="str">
        <f t="shared" si="505"/>
        <v>('i2023110600188','2022','in2023110400012','1'),</v>
      </c>
      <c r="CB533" t="str">
        <f t="shared" si="506"/>
        <v>('i2023110600188','2022','in2023110400013','5'),</v>
      </c>
      <c r="CC533" t="str">
        <f t="shared" si="507"/>
        <v>('i2023110600188','2022','in2023110400014','3'),</v>
      </c>
      <c r="CD533" t="str">
        <f t="shared" si="508"/>
        <v>('i2023110600188','2022','in2023110400015','2'),</v>
      </c>
      <c r="CE533" t="str">
        <f t="shared" si="509"/>
        <v>('i2023110600188','2022','in2023110400016','4'),</v>
      </c>
      <c r="CF533" t="str">
        <f t="shared" si="510"/>
        <v>('i2023110600188','2022','in2023110400017','3'),</v>
      </c>
      <c r="CG533" t="str">
        <f t="shared" si="511"/>
        <v>('i2023110600188','2022','in2023110400018','3'),</v>
      </c>
      <c r="CH533" t="str">
        <f t="shared" si="512"/>
        <v>('i2023110600188','2022','in2023110400019','5'),</v>
      </c>
      <c r="CI533" t="str">
        <f t="shared" si="513"/>
        <v>('i2023110600188','2022','in2023110400020','5'),</v>
      </c>
      <c r="CJ533" t="str">
        <f t="shared" si="514"/>
        <v>('i2023110600188','2022','in2023110400021','1'),</v>
      </c>
      <c r="CK533" t="str">
        <f t="shared" si="515"/>
        <v>('i2023110600188','2022','in2023110400022','1'),</v>
      </c>
      <c r="CL533" t="str">
        <f t="shared" si="516"/>
        <v>('i2023110600188','2022','in2023110400023','1'),</v>
      </c>
      <c r="CM533" t="str">
        <f t="shared" si="517"/>
        <v>('i2023110600188','2022','in2023110400024','1'),</v>
      </c>
      <c r="CN533" t="str">
        <f t="shared" si="518"/>
        <v>('i2023110600188','2022','in2023110400025','1'),</v>
      </c>
      <c r="CO533" t="str">
        <f t="shared" si="519"/>
        <v>('i2023110600188','2022','in2023110400026','1'),</v>
      </c>
      <c r="CP533" t="str">
        <f t="shared" si="520"/>
        <v>('i2023110600188','2022','in2023110400027','1'),</v>
      </c>
      <c r="CQ533" t="str">
        <f t="shared" si="521"/>
        <v>('i2023110600188','2022','in2023110400028','1'),</v>
      </c>
      <c r="CR533" t="str">
        <f t="shared" si="522"/>
        <v>('i2023110600188','2022','in2023110400029','1'),</v>
      </c>
      <c r="CS533" t="str">
        <f t="shared" si="523"/>
        <v>('i2023110600188','2022','in2023110400030','1'),</v>
      </c>
      <c r="CT533" t="str">
        <f t="shared" si="524"/>
        <v>('i2023110600188','2022','in2023110400031','1'),</v>
      </c>
      <c r="CU533" t="str">
        <f t="shared" si="525"/>
        <v>('i2023110600188','2022','in2023110400032','4'),</v>
      </c>
      <c r="CV533" t="str">
        <f t="shared" si="526"/>
        <v>('i2023110600188','2022','in2023110400033','4'),</v>
      </c>
      <c r="CW533" t="str">
        <f t="shared" si="527"/>
        <v>('i2023110600188','2022','in2023110400034','4'),</v>
      </c>
      <c r="CX533" t="str">
        <f t="shared" si="528"/>
        <v>('i2023110600188','2022','in2023110400035','4'),</v>
      </c>
      <c r="CY533" t="str">
        <f t="shared" si="529"/>
        <v>('i2023110600188','2022','in2023110400036','5'),</v>
      </c>
      <c r="CZ533" t="str">
        <f t="shared" si="530"/>
        <v>('i2023110600188','2022','in2023110400037','5'),</v>
      </c>
      <c r="DA533" t="str">
        <f t="shared" si="531"/>
        <v>('i2023110600188','2022','in2023110400038','5'),</v>
      </c>
      <c r="DB533" t="str">
        <f t="shared" si="532"/>
        <v>('i2023110600188','2022','in2023110400039','3'),</v>
      </c>
      <c r="DC533" t="str">
        <f t="shared" si="533"/>
        <v>('i2023110600188','2022','in2023110400040','4'),</v>
      </c>
      <c r="DD533" t="str">
        <f t="shared" si="534"/>
        <v>('i2023110600188','2022','in2023110400041','5'),</v>
      </c>
      <c r="DE533" t="str">
        <f t="shared" si="535"/>
        <v>('i2023110600188','2022','in2023110400042','5'),</v>
      </c>
      <c r="DF533" t="str">
        <f t="shared" si="536"/>
        <v>('i2023110600188','2022','in2023110400043','5'),</v>
      </c>
      <c r="DG533" t="str">
        <f t="shared" si="537"/>
        <v>('i2023110600188','2022','in2023110400044','4'),</v>
      </c>
      <c r="DH533" t="str">
        <f t="shared" si="538"/>
        <v>('i2023110600188','2022','in2023110400045','3'),</v>
      </c>
      <c r="DI533" t="str">
        <f t="shared" si="539"/>
        <v>('i2023110600188','2022','in2023110400046','5'),</v>
      </c>
      <c r="DJ533" t="str">
        <f t="shared" si="540"/>
        <v>('i2023110600188','2022','in2023110400047','5');</v>
      </c>
    </row>
    <row r="534" spans="1:114" x14ac:dyDescent="0.25">
      <c r="A534" s="4" t="str">
        <f>INDEX('instansi pusat'!$B$2:$C$623,MATCH(C534,'instansi pusat'!$D$2:$D$623,0),2)</f>
        <v>i2023110600214</v>
      </c>
      <c r="B534" s="6">
        <v>6400</v>
      </c>
      <c r="C534" s="5" t="s">
        <v>9</v>
      </c>
      <c r="D534" s="6">
        <v>2022</v>
      </c>
      <c r="E534" s="6">
        <v>3</v>
      </c>
      <c r="F534" s="6">
        <v>3</v>
      </c>
      <c r="G534" s="6">
        <v>4</v>
      </c>
      <c r="H534" s="6">
        <v>4</v>
      </c>
      <c r="I534" s="6">
        <v>2</v>
      </c>
      <c r="J534" s="6">
        <v>4</v>
      </c>
      <c r="K534" s="6">
        <v>3</v>
      </c>
      <c r="L534" s="6">
        <v>4</v>
      </c>
      <c r="M534" s="6">
        <v>2</v>
      </c>
      <c r="N534" s="6">
        <v>4</v>
      </c>
      <c r="O534" s="6">
        <v>3</v>
      </c>
      <c r="P534" s="6">
        <v>3</v>
      </c>
      <c r="Q534" s="6">
        <v>3</v>
      </c>
      <c r="R534" s="6">
        <v>1</v>
      </c>
      <c r="S534" s="6">
        <v>1</v>
      </c>
      <c r="T534" s="6">
        <v>3</v>
      </c>
      <c r="U534" s="6">
        <v>3</v>
      </c>
      <c r="V534" s="6">
        <v>3</v>
      </c>
      <c r="W534" s="6">
        <v>3</v>
      </c>
      <c r="X534" s="6">
        <v>3</v>
      </c>
      <c r="Y534" s="6">
        <v>3</v>
      </c>
      <c r="Z534" s="6">
        <v>4</v>
      </c>
      <c r="AA534" s="6">
        <v>3</v>
      </c>
      <c r="AB534" s="6">
        <v>3</v>
      </c>
      <c r="AC534" s="6">
        <v>2</v>
      </c>
      <c r="AD534" s="6">
        <v>3</v>
      </c>
      <c r="AE534" s="6">
        <v>2</v>
      </c>
      <c r="AF534" s="6">
        <v>2</v>
      </c>
      <c r="AG534" s="6">
        <v>3</v>
      </c>
      <c r="AH534" s="6">
        <v>3</v>
      </c>
      <c r="AI534" s="6">
        <v>3</v>
      </c>
      <c r="AJ534" s="6">
        <v>4</v>
      </c>
      <c r="AK534" s="6">
        <v>4</v>
      </c>
      <c r="AL534" s="6">
        <v>3</v>
      </c>
      <c r="AM534" s="6">
        <v>4</v>
      </c>
      <c r="AN534" s="6">
        <v>5</v>
      </c>
      <c r="AO534" s="6">
        <v>3</v>
      </c>
      <c r="AP534" s="6">
        <v>3</v>
      </c>
      <c r="AQ534" s="6">
        <v>4</v>
      </c>
      <c r="AR534" s="6">
        <v>4</v>
      </c>
      <c r="AS534" s="6">
        <v>5</v>
      </c>
      <c r="AT534" s="6">
        <v>3</v>
      </c>
      <c r="AU534" s="6">
        <v>2</v>
      </c>
      <c r="AV534" s="6">
        <v>4</v>
      </c>
      <c r="AW534" s="6">
        <v>5</v>
      </c>
      <c r="AX534" s="6">
        <v>5</v>
      </c>
      <c r="AY534" s="6">
        <v>5</v>
      </c>
      <c r="AZ534" s="3">
        <f t="shared" si="481"/>
        <v>3.3000000000000003</v>
      </c>
      <c r="BA534" s="3">
        <f t="shared" si="482"/>
        <v>2.5</v>
      </c>
      <c r="BB534" s="3">
        <f t="shared" si="483"/>
        <v>2.5</v>
      </c>
      <c r="BC534" s="3">
        <f t="shared" si="484"/>
        <v>3</v>
      </c>
      <c r="BD534" s="3">
        <f t="shared" si="485"/>
        <v>2.75</v>
      </c>
      <c r="BE534" s="3">
        <f t="shared" si="486"/>
        <v>3</v>
      </c>
      <c r="BF534" s="3">
        <f t="shared" si="487"/>
        <v>3.9000000000000004</v>
      </c>
      <c r="BG534" s="3">
        <f t="shared" si="488"/>
        <v>4</v>
      </c>
      <c r="BH534" s="3">
        <f t="shared" si="489"/>
        <v>3.3000000000000003</v>
      </c>
      <c r="BI534" s="3">
        <f t="shared" si="490"/>
        <v>2.6</v>
      </c>
      <c r="BJ534" s="3">
        <f t="shared" si="491"/>
        <v>2.8181818181818183</v>
      </c>
      <c r="BK534" s="3">
        <f t="shared" si="492"/>
        <v>3.9395604395604398</v>
      </c>
      <c r="BL534" s="3">
        <f t="shared" si="493"/>
        <v>3.3365000000000005</v>
      </c>
      <c r="BO534" t="s">
        <v>641</v>
      </c>
      <c r="BP534" t="str">
        <f t="shared" si="494"/>
        <v>('i2023110600214','2022','in2023110400001','3'),</v>
      </c>
      <c r="BQ534" t="str">
        <f t="shared" si="495"/>
        <v>('i2023110600214','2022','in2023110400002','3'),</v>
      </c>
      <c r="BR534" t="str">
        <f t="shared" si="496"/>
        <v>('i2023110600214','2022','in2023110400003','4'),</v>
      </c>
      <c r="BS534" t="str">
        <f t="shared" si="497"/>
        <v>('i2023110600214','2022','in2023110400004','4'),</v>
      </c>
      <c r="BT534" t="str">
        <f t="shared" si="498"/>
        <v>('i2023110600214','2022','in2023110400005','2'),</v>
      </c>
      <c r="BU534" t="str">
        <f t="shared" si="499"/>
        <v>('i2023110600214','2022','in2023110400006','4'),</v>
      </c>
      <c r="BV534" t="str">
        <f t="shared" si="500"/>
        <v>('i2023110600214','2022','in2023110400007','3'),</v>
      </c>
      <c r="BW534" t="str">
        <f t="shared" si="501"/>
        <v>('i2023110600214','2022','in2023110400008','4'),</v>
      </c>
      <c r="BX534" t="str">
        <f t="shared" si="502"/>
        <v>('i2023110600214','2022','in2023110400009','2'),</v>
      </c>
      <c r="BY534" t="str">
        <f t="shared" si="503"/>
        <v>('i2023110600214','2022','in2023110400010','4'),</v>
      </c>
      <c r="BZ534" t="str">
        <f t="shared" si="504"/>
        <v>('i2023110600214','2022','in2023110400011','3'),</v>
      </c>
      <c r="CA534" t="str">
        <f t="shared" si="505"/>
        <v>('i2023110600214','2022','in2023110400012','3'),</v>
      </c>
      <c r="CB534" t="str">
        <f t="shared" si="506"/>
        <v>('i2023110600214','2022','in2023110400013','3'),</v>
      </c>
      <c r="CC534" t="str">
        <f t="shared" si="507"/>
        <v>('i2023110600214','2022','in2023110400014','1'),</v>
      </c>
      <c r="CD534" t="str">
        <f t="shared" si="508"/>
        <v>('i2023110600214','2022','in2023110400015','1'),</v>
      </c>
      <c r="CE534" t="str">
        <f t="shared" si="509"/>
        <v>('i2023110600214','2022','in2023110400016','3'),</v>
      </c>
      <c r="CF534" t="str">
        <f t="shared" si="510"/>
        <v>('i2023110600214','2022','in2023110400017','3'),</v>
      </c>
      <c r="CG534" t="str">
        <f t="shared" si="511"/>
        <v>('i2023110600214','2022','in2023110400018','3'),</v>
      </c>
      <c r="CH534" t="str">
        <f t="shared" si="512"/>
        <v>('i2023110600214','2022','in2023110400019','3'),</v>
      </c>
      <c r="CI534" t="str">
        <f t="shared" si="513"/>
        <v>('i2023110600214','2022','in2023110400020','3'),</v>
      </c>
      <c r="CJ534" t="str">
        <f t="shared" si="514"/>
        <v>('i2023110600214','2022','in2023110400021','3'),</v>
      </c>
      <c r="CK534" t="str">
        <f t="shared" si="515"/>
        <v>('i2023110600214','2022','in2023110400022','4'),</v>
      </c>
      <c r="CL534" t="str">
        <f t="shared" si="516"/>
        <v>('i2023110600214','2022','in2023110400023','3'),</v>
      </c>
      <c r="CM534" t="str">
        <f t="shared" si="517"/>
        <v>('i2023110600214','2022','in2023110400024','3'),</v>
      </c>
      <c r="CN534" t="str">
        <f t="shared" si="518"/>
        <v>('i2023110600214','2022','in2023110400025','2'),</v>
      </c>
      <c r="CO534" t="str">
        <f t="shared" si="519"/>
        <v>('i2023110600214','2022','in2023110400026','3'),</v>
      </c>
      <c r="CP534" t="str">
        <f t="shared" si="520"/>
        <v>('i2023110600214','2022','in2023110400027','2'),</v>
      </c>
      <c r="CQ534" t="str">
        <f t="shared" si="521"/>
        <v>('i2023110600214','2022','in2023110400028','2'),</v>
      </c>
      <c r="CR534" t="str">
        <f t="shared" si="522"/>
        <v>('i2023110600214','2022','in2023110400029','3'),</v>
      </c>
      <c r="CS534" t="str">
        <f t="shared" si="523"/>
        <v>('i2023110600214','2022','in2023110400030','3'),</v>
      </c>
      <c r="CT534" t="str">
        <f t="shared" si="524"/>
        <v>('i2023110600214','2022','in2023110400031','3'),</v>
      </c>
      <c r="CU534" t="str">
        <f t="shared" si="525"/>
        <v>('i2023110600214','2022','in2023110400032','4'),</v>
      </c>
      <c r="CV534" t="str">
        <f t="shared" si="526"/>
        <v>('i2023110600214','2022','in2023110400033','4'),</v>
      </c>
      <c r="CW534" t="str">
        <f t="shared" si="527"/>
        <v>('i2023110600214','2022','in2023110400034','3'),</v>
      </c>
      <c r="CX534" t="str">
        <f t="shared" si="528"/>
        <v>('i2023110600214','2022','in2023110400035','4'),</v>
      </c>
      <c r="CY534" t="str">
        <f t="shared" si="529"/>
        <v>('i2023110600214','2022','in2023110400036','5'),</v>
      </c>
      <c r="CZ534" t="str">
        <f t="shared" si="530"/>
        <v>('i2023110600214','2022','in2023110400037','3'),</v>
      </c>
      <c r="DA534" t="str">
        <f t="shared" si="531"/>
        <v>('i2023110600214','2022','in2023110400038','3'),</v>
      </c>
      <c r="DB534" t="str">
        <f t="shared" si="532"/>
        <v>('i2023110600214','2022','in2023110400039','4'),</v>
      </c>
      <c r="DC534" t="str">
        <f t="shared" si="533"/>
        <v>('i2023110600214','2022','in2023110400040','4'),</v>
      </c>
      <c r="DD534" t="str">
        <f t="shared" si="534"/>
        <v>('i2023110600214','2022','in2023110400041','5'),</v>
      </c>
      <c r="DE534" t="str">
        <f t="shared" si="535"/>
        <v>('i2023110600214','2022','in2023110400042','3'),</v>
      </c>
      <c r="DF534" t="str">
        <f t="shared" si="536"/>
        <v>('i2023110600214','2022','in2023110400043','2'),</v>
      </c>
      <c r="DG534" t="str">
        <f t="shared" si="537"/>
        <v>('i2023110600214','2022','in2023110400044','4'),</v>
      </c>
      <c r="DH534" t="str">
        <f t="shared" si="538"/>
        <v>('i2023110600214','2022','in2023110400045','5'),</v>
      </c>
      <c r="DI534" t="str">
        <f t="shared" si="539"/>
        <v>('i2023110600214','2022','in2023110400046','5'),</v>
      </c>
      <c r="DJ534" t="str">
        <f t="shared" si="540"/>
        <v>('i2023110600214','2022','in2023110400047','5');</v>
      </c>
    </row>
    <row r="535" spans="1:114" x14ac:dyDescent="0.25">
      <c r="A535" s="4" t="str">
        <f>INDEX('instansi pusat'!$B$2:$C$623,MATCH(C535,'instansi pusat'!$D$2:$D$623,0),2)</f>
        <v>i2023110600231</v>
      </c>
      <c r="B535" s="6">
        <v>6500</v>
      </c>
      <c r="C535" s="5" t="s">
        <v>10</v>
      </c>
      <c r="D535" s="6">
        <v>2022</v>
      </c>
      <c r="E535" s="6">
        <v>2</v>
      </c>
      <c r="F535" s="6">
        <v>2</v>
      </c>
      <c r="G535" s="6">
        <v>5</v>
      </c>
      <c r="H535" s="6">
        <v>4</v>
      </c>
      <c r="I535" s="6">
        <v>4</v>
      </c>
      <c r="J535" s="6">
        <v>4</v>
      </c>
      <c r="K535" s="6">
        <v>3</v>
      </c>
      <c r="L535" s="6">
        <v>2</v>
      </c>
      <c r="M535" s="6">
        <v>2</v>
      </c>
      <c r="N535" s="6">
        <v>5</v>
      </c>
      <c r="O535" s="6">
        <v>2</v>
      </c>
      <c r="P535" s="6">
        <v>2</v>
      </c>
      <c r="Q535" s="6">
        <v>3</v>
      </c>
      <c r="R535" s="6">
        <v>2</v>
      </c>
      <c r="S535" s="6">
        <v>3</v>
      </c>
      <c r="T535" s="6">
        <v>4</v>
      </c>
      <c r="U535" s="6">
        <v>2</v>
      </c>
      <c r="V535" s="6">
        <v>2</v>
      </c>
      <c r="W535" s="6">
        <v>3</v>
      </c>
      <c r="X535" s="6">
        <v>2</v>
      </c>
      <c r="Y535" s="6">
        <v>1</v>
      </c>
      <c r="Z535" s="6">
        <v>3</v>
      </c>
      <c r="AA535" s="6">
        <v>3</v>
      </c>
      <c r="AB535" s="6">
        <v>1</v>
      </c>
      <c r="AC535" s="6">
        <v>3</v>
      </c>
      <c r="AD535" s="6">
        <v>1</v>
      </c>
      <c r="AE535" s="6">
        <v>1</v>
      </c>
      <c r="AF535" s="6">
        <v>1</v>
      </c>
      <c r="AG535" s="6">
        <v>1</v>
      </c>
      <c r="AH535" s="6">
        <v>1</v>
      </c>
      <c r="AI535" s="6">
        <v>1</v>
      </c>
      <c r="AJ535" s="6">
        <v>4</v>
      </c>
      <c r="AK535" s="6">
        <v>4</v>
      </c>
      <c r="AL535" s="6">
        <v>4</v>
      </c>
      <c r="AM535" s="6">
        <v>4</v>
      </c>
      <c r="AN535" s="6">
        <v>5</v>
      </c>
      <c r="AO535" s="6">
        <v>4</v>
      </c>
      <c r="AP535" s="6">
        <v>4</v>
      </c>
      <c r="AQ535" s="6">
        <v>5</v>
      </c>
      <c r="AR535" s="6">
        <v>4</v>
      </c>
      <c r="AS535" s="6">
        <v>4</v>
      </c>
      <c r="AT535" s="6">
        <v>4</v>
      </c>
      <c r="AU535" s="6">
        <v>4</v>
      </c>
      <c r="AV535" s="6">
        <v>5</v>
      </c>
      <c r="AW535" s="6">
        <v>5</v>
      </c>
      <c r="AX535" s="6">
        <v>5</v>
      </c>
      <c r="AY535" s="6">
        <v>5</v>
      </c>
      <c r="AZ535" s="3">
        <f t="shared" si="481"/>
        <v>3.3000000000000003</v>
      </c>
      <c r="BA535" s="3">
        <f t="shared" si="482"/>
        <v>2.25</v>
      </c>
      <c r="BB535" s="3">
        <f t="shared" si="483"/>
        <v>2.75</v>
      </c>
      <c r="BC535" s="3">
        <f t="shared" si="484"/>
        <v>2.5</v>
      </c>
      <c r="BD535" s="3">
        <f t="shared" si="485"/>
        <v>1.75</v>
      </c>
      <c r="BE535" s="3">
        <f t="shared" si="486"/>
        <v>1</v>
      </c>
      <c r="BF535" s="3">
        <f t="shared" si="487"/>
        <v>4.2</v>
      </c>
      <c r="BG535" s="3">
        <f t="shared" si="488"/>
        <v>4.6666666666666661</v>
      </c>
      <c r="BH535" s="3">
        <f t="shared" si="489"/>
        <v>3.3000000000000003</v>
      </c>
      <c r="BI535" s="3">
        <f t="shared" si="490"/>
        <v>2.5</v>
      </c>
      <c r="BJ535" s="3">
        <f t="shared" si="491"/>
        <v>1.5454545454545454</v>
      </c>
      <c r="BK535" s="3">
        <f t="shared" si="492"/>
        <v>4.3846153846153841</v>
      </c>
      <c r="BL535" s="3">
        <f t="shared" si="493"/>
        <v>3.3040000000000003</v>
      </c>
      <c r="BO535" t="s">
        <v>641</v>
      </c>
      <c r="BP535" t="str">
        <f t="shared" si="494"/>
        <v>('i2023110600231','2022','in2023110400001','2'),</v>
      </c>
      <c r="BQ535" t="str">
        <f t="shared" si="495"/>
        <v>('i2023110600231','2022','in2023110400002','2'),</v>
      </c>
      <c r="BR535" t="str">
        <f t="shared" si="496"/>
        <v>('i2023110600231','2022','in2023110400003','5'),</v>
      </c>
      <c r="BS535" t="str">
        <f t="shared" si="497"/>
        <v>('i2023110600231','2022','in2023110400004','4'),</v>
      </c>
      <c r="BT535" t="str">
        <f t="shared" si="498"/>
        <v>('i2023110600231','2022','in2023110400005','4'),</v>
      </c>
      <c r="BU535" t="str">
        <f t="shared" si="499"/>
        <v>('i2023110600231','2022','in2023110400006','4'),</v>
      </c>
      <c r="BV535" t="str">
        <f t="shared" si="500"/>
        <v>('i2023110600231','2022','in2023110400007','3'),</v>
      </c>
      <c r="BW535" t="str">
        <f t="shared" si="501"/>
        <v>('i2023110600231','2022','in2023110400008','2'),</v>
      </c>
      <c r="BX535" t="str">
        <f t="shared" si="502"/>
        <v>('i2023110600231','2022','in2023110400009','2'),</v>
      </c>
      <c r="BY535" t="str">
        <f t="shared" si="503"/>
        <v>('i2023110600231','2022','in2023110400010','5'),</v>
      </c>
      <c r="BZ535" t="str">
        <f t="shared" si="504"/>
        <v>('i2023110600231','2022','in2023110400011','2'),</v>
      </c>
      <c r="CA535" t="str">
        <f t="shared" si="505"/>
        <v>('i2023110600231','2022','in2023110400012','2'),</v>
      </c>
      <c r="CB535" t="str">
        <f t="shared" si="506"/>
        <v>('i2023110600231','2022','in2023110400013','3'),</v>
      </c>
      <c r="CC535" t="str">
        <f t="shared" si="507"/>
        <v>('i2023110600231','2022','in2023110400014','2'),</v>
      </c>
      <c r="CD535" t="str">
        <f t="shared" si="508"/>
        <v>('i2023110600231','2022','in2023110400015','3'),</v>
      </c>
      <c r="CE535" t="str">
        <f t="shared" si="509"/>
        <v>('i2023110600231','2022','in2023110400016','4'),</v>
      </c>
      <c r="CF535" t="str">
        <f t="shared" si="510"/>
        <v>('i2023110600231','2022','in2023110400017','2'),</v>
      </c>
      <c r="CG535" t="str">
        <f t="shared" si="511"/>
        <v>('i2023110600231','2022','in2023110400018','2'),</v>
      </c>
      <c r="CH535" t="str">
        <f t="shared" si="512"/>
        <v>('i2023110600231','2022','in2023110400019','3'),</v>
      </c>
      <c r="CI535" t="str">
        <f t="shared" si="513"/>
        <v>('i2023110600231','2022','in2023110400020','2'),</v>
      </c>
      <c r="CJ535" t="str">
        <f t="shared" si="514"/>
        <v>('i2023110600231','2022','in2023110400021','1'),</v>
      </c>
      <c r="CK535" t="str">
        <f t="shared" si="515"/>
        <v>('i2023110600231','2022','in2023110400022','3'),</v>
      </c>
      <c r="CL535" t="str">
        <f t="shared" si="516"/>
        <v>('i2023110600231','2022','in2023110400023','3'),</v>
      </c>
      <c r="CM535" t="str">
        <f t="shared" si="517"/>
        <v>('i2023110600231','2022','in2023110400024','1'),</v>
      </c>
      <c r="CN535" t="str">
        <f t="shared" si="518"/>
        <v>('i2023110600231','2022','in2023110400025','3'),</v>
      </c>
      <c r="CO535" t="str">
        <f t="shared" si="519"/>
        <v>('i2023110600231','2022','in2023110400026','1'),</v>
      </c>
      <c r="CP535" t="str">
        <f t="shared" si="520"/>
        <v>('i2023110600231','2022','in2023110400027','1'),</v>
      </c>
      <c r="CQ535" t="str">
        <f t="shared" si="521"/>
        <v>('i2023110600231','2022','in2023110400028','1'),</v>
      </c>
      <c r="CR535" t="str">
        <f t="shared" si="522"/>
        <v>('i2023110600231','2022','in2023110400029','1'),</v>
      </c>
      <c r="CS535" t="str">
        <f t="shared" si="523"/>
        <v>('i2023110600231','2022','in2023110400030','1'),</v>
      </c>
      <c r="CT535" t="str">
        <f t="shared" si="524"/>
        <v>('i2023110600231','2022','in2023110400031','1'),</v>
      </c>
      <c r="CU535" t="str">
        <f t="shared" si="525"/>
        <v>('i2023110600231','2022','in2023110400032','4'),</v>
      </c>
      <c r="CV535" t="str">
        <f t="shared" si="526"/>
        <v>('i2023110600231','2022','in2023110400033','4'),</v>
      </c>
      <c r="CW535" t="str">
        <f t="shared" si="527"/>
        <v>('i2023110600231','2022','in2023110400034','4'),</v>
      </c>
      <c r="CX535" t="str">
        <f t="shared" si="528"/>
        <v>('i2023110600231','2022','in2023110400035','4'),</v>
      </c>
      <c r="CY535" t="str">
        <f t="shared" si="529"/>
        <v>('i2023110600231','2022','in2023110400036','5'),</v>
      </c>
      <c r="CZ535" t="str">
        <f t="shared" si="530"/>
        <v>('i2023110600231','2022','in2023110400037','4'),</v>
      </c>
      <c r="DA535" t="str">
        <f t="shared" si="531"/>
        <v>('i2023110600231','2022','in2023110400038','4'),</v>
      </c>
      <c r="DB535" t="str">
        <f t="shared" si="532"/>
        <v>('i2023110600231','2022','in2023110400039','5'),</v>
      </c>
      <c r="DC535" t="str">
        <f t="shared" si="533"/>
        <v>('i2023110600231','2022','in2023110400040','4'),</v>
      </c>
      <c r="DD535" t="str">
        <f t="shared" si="534"/>
        <v>('i2023110600231','2022','in2023110400041','4'),</v>
      </c>
      <c r="DE535" t="str">
        <f t="shared" si="535"/>
        <v>('i2023110600231','2022','in2023110400042','4'),</v>
      </c>
      <c r="DF535" t="str">
        <f t="shared" si="536"/>
        <v>('i2023110600231','2022','in2023110400043','4'),</v>
      </c>
      <c r="DG535" t="str">
        <f t="shared" si="537"/>
        <v>('i2023110600231','2022','in2023110400044','5'),</v>
      </c>
      <c r="DH535" t="str">
        <f t="shared" si="538"/>
        <v>('i2023110600231','2022','in2023110400045','5'),</v>
      </c>
      <c r="DI535" t="str">
        <f t="shared" si="539"/>
        <v>('i2023110600231','2022','in2023110400046','5'),</v>
      </c>
      <c r="DJ535" t="str">
        <f t="shared" si="540"/>
        <v>('i2023110600231','2022','in2023110400047','5');</v>
      </c>
    </row>
    <row r="536" spans="1:114" x14ac:dyDescent="0.25">
      <c r="A536" s="4" t="str">
        <f>INDEX('instansi pusat'!$B$2:$C$623,MATCH(C536,'instansi pusat'!$D$2:$D$623,0),2)</f>
        <v>i2023110600249</v>
      </c>
      <c r="B536" s="6">
        <v>6600</v>
      </c>
      <c r="C536" s="5" t="s">
        <v>541</v>
      </c>
      <c r="D536" s="6">
        <v>2022</v>
      </c>
      <c r="E536" s="6">
        <v>3</v>
      </c>
      <c r="F536" s="6">
        <v>3</v>
      </c>
      <c r="G536" s="6">
        <v>4</v>
      </c>
      <c r="H536" s="6">
        <v>4</v>
      </c>
      <c r="I536" s="6">
        <v>4</v>
      </c>
      <c r="J536" s="6">
        <v>3</v>
      </c>
      <c r="K536" s="6">
        <v>3</v>
      </c>
      <c r="L536" s="6">
        <v>3</v>
      </c>
      <c r="M536" s="6">
        <v>3</v>
      </c>
      <c r="N536" s="6">
        <v>4</v>
      </c>
      <c r="O536" s="6">
        <v>2</v>
      </c>
      <c r="P536" s="6">
        <v>2</v>
      </c>
      <c r="Q536" s="6">
        <v>3</v>
      </c>
      <c r="R536" s="6">
        <v>4</v>
      </c>
      <c r="S536" s="6">
        <v>3</v>
      </c>
      <c r="T536" s="6">
        <v>3</v>
      </c>
      <c r="U536" s="6">
        <v>3</v>
      </c>
      <c r="V536" s="6">
        <v>3</v>
      </c>
      <c r="W536" s="6">
        <v>4</v>
      </c>
      <c r="X536" s="6">
        <v>3</v>
      </c>
      <c r="Y536" s="6">
        <v>1</v>
      </c>
      <c r="Z536" s="6">
        <v>3</v>
      </c>
      <c r="AA536" s="6">
        <v>4</v>
      </c>
      <c r="AB536" s="6">
        <v>4</v>
      </c>
      <c r="AC536" s="6">
        <v>2</v>
      </c>
      <c r="AD536" s="6">
        <v>1</v>
      </c>
      <c r="AE536" s="6">
        <v>1</v>
      </c>
      <c r="AF536" s="6">
        <v>2</v>
      </c>
      <c r="AG536" s="6">
        <v>1</v>
      </c>
      <c r="AH536" s="6">
        <v>1</v>
      </c>
      <c r="AI536" s="6">
        <v>1</v>
      </c>
      <c r="AJ536" s="6">
        <v>5</v>
      </c>
      <c r="AK536" s="6">
        <v>4</v>
      </c>
      <c r="AL536" s="6">
        <v>4</v>
      </c>
      <c r="AM536" s="6">
        <v>3</v>
      </c>
      <c r="AN536" s="6">
        <v>5</v>
      </c>
      <c r="AO536" s="6">
        <v>3</v>
      </c>
      <c r="AP536" s="6">
        <v>3</v>
      </c>
      <c r="AQ536" s="6">
        <v>3</v>
      </c>
      <c r="AR536" s="6">
        <v>5</v>
      </c>
      <c r="AS536" s="6">
        <v>5</v>
      </c>
      <c r="AT536" s="6">
        <v>4</v>
      </c>
      <c r="AU536" s="6">
        <v>4</v>
      </c>
      <c r="AV536" s="6">
        <v>4</v>
      </c>
      <c r="AW536" s="6">
        <v>5</v>
      </c>
      <c r="AX536" s="6">
        <v>5</v>
      </c>
      <c r="AY536" s="6">
        <v>5</v>
      </c>
      <c r="AZ536" s="3">
        <f t="shared" si="481"/>
        <v>3.4000000000000004</v>
      </c>
      <c r="BA536" s="3">
        <f t="shared" si="482"/>
        <v>2.75</v>
      </c>
      <c r="BB536" s="3">
        <f t="shared" si="483"/>
        <v>3</v>
      </c>
      <c r="BC536" s="3">
        <f t="shared" si="484"/>
        <v>3.5</v>
      </c>
      <c r="BD536" s="3">
        <f t="shared" si="485"/>
        <v>2.25</v>
      </c>
      <c r="BE536" s="3">
        <f t="shared" si="486"/>
        <v>1</v>
      </c>
      <c r="BF536" s="3">
        <f t="shared" si="487"/>
        <v>4</v>
      </c>
      <c r="BG536" s="3">
        <f t="shared" si="488"/>
        <v>4.5</v>
      </c>
      <c r="BH536" s="3">
        <f t="shared" si="489"/>
        <v>3.4000000000000004</v>
      </c>
      <c r="BI536" s="3">
        <f t="shared" si="490"/>
        <v>3.0000000000000004</v>
      </c>
      <c r="BJ536" s="3">
        <f t="shared" si="491"/>
        <v>1.9090909090909092</v>
      </c>
      <c r="BK536" s="3">
        <f t="shared" si="492"/>
        <v>4.1978021978021971</v>
      </c>
      <c r="BL536" s="3">
        <f t="shared" si="493"/>
        <v>3.4169999999999998</v>
      </c>
      <c r="BO536" t="s">
        <v>641</v>
      </c>
      <c r="BP536" t="str">
        <f t="shared" si="494"/>
        <v>('i2023110600249','2022','in2023110400001','3'),</v>
      </c>
      <c r="BQ536" t="str">
        <f t="shared" si="495"/>
        <v>('i2023110600249','2022','in2023110400002','3'),</v>
      </c>
      <c r="BR536" t="str">
        <f t="shared" si="496"/>
        <v>('i2023110600249','2022','in2023110400003','4'),</v>
      </c>
      <c r="BS536" t="str">
        <f t="shared" si="497"/>
        <v>('i2023110600249','2022','in2023110400004','4'),</v>
      </c>
      <c r="BT536" t="str">
        <f t="shared" si="498"/>
        <v>('i2023110600249','2022','in2023110400005','4'),</v>
      </c>
      <c r="BU536" t="str">
        <f t="shared" si="499"/>
        <v>('i2023110600249','2022','in2023110400006','3'),</v>
      </c>
      <c r="BV536" t="str">
        <f t="shared" si="500"/>
        <v>('i2023110600249','2022','in2023110400007','3'),</v>
      </c>
      <c r="BW536" t="str">
        <f t="shared" si="501"/>
        <v>('i2023110600249','2022','in2023110400008','3'),</v>
      </c>
      <c r="BX536" t="str">
        <f t="shared" si="502"/>
        <v>('i2023110600249','2022','in2023110400009','3'),</v>
      </c>
      <c r="BY536" t="str">
        <f t="shared" si="503"/>
        <v>('i2023110600249','2022','in2023110400010','4'),</v>
      </c>
      <c r="BZ536" t="str">
        <f t="shared" si="504"/>
        <v>('i2023110600249','2022','in2023110400011','2'),</v>
      </c>
      <c r="CA536" t="str">
        <f t="shared" si="505"/>
        <v>('i2023110600249','2022','in2023110400012','2'),</v>
      </c>
      <c r="CB536" t="str">
        <f t="shared" si="506"/>
        <v>('i2023110600249','2022','in2023110400013','3'),</v>
      </c>
      <c r="CC536" t="str">
        <f t="shared" si="507"/>
        <v>('i2023110600249','2022','in2023110400014','4'),</v>
      </c>
      <c r="CD536" t="str">
        <f t="shared" si="508"/>
        <v>('i2023110600249','2022','in2023110400015','3'),</v>
      </c>
      <c r="CE536" t="str">
        <f t="shared" si="509"/>
        <v>('i2023110600249','2022','in2023110400016','3'),</v>
      </c>
      <c r="CF536" t="str">
        <f t="shared" si="510"/>
        <v>('i2023110600249','2022','in2023110400017','3'),</v>
      </c>
      <c r="CG536" t="str">
        <f t="shared" si="511"/>
        <v>('i2023110600249','2022','in2023110400018','3'),</v>
      </c>
      <c r="CH536" t="str">
        <f t="shared" si="512"/>
        <v>('i2023110600249','2022','in2023110400019','4'),</v>
      </c>
      <c r="CI536" t="str">
        <f t="shared" si="513"/>
        <v>('i2023110600249','2022','in2023110400020','3'),</v>
      </c>
      <c r="CJ536" t="str">
        <f t="shared" si="514"/>
        <v>('i2023110600249','2022','in2023110400021','1'),</v>
      </c>
      <c r="CK536" t="str">
        <f t="shared" si="515"/>
        <v>('i2023110600249','2022','in2023110400022','3'),</v>
      </c>
      <c r="CL536" t="str">
        <f t="shared" si="516"/>
        <v>('i2023110600249','2022','in2023110400023','4'),</v>
      </c>
      <c r="CM536" t="str">
        <f t="shared" si="517"/>
        <v>('i2023110600249','2022','in2023110400024','4'),</v>
      </c>
      <c r="CN536" t="str">
        <f t="shared" si="518"/>
        <v>('i2023110600249','2022','in2023110400025','2'),</v>
      </c>
      <c r="CO536" t="str">
        <f t="shared" si="519"/>
        <v>('i2023110600249','2022','in2023110400026','1'),</v>
      </c>
      <c r="CP536" t="str">
        <f t="shared" si="520"/>
        <v>('i2023110600249','2022','in2023110400027','1'),</v>
      </c>
      <c r="CQ536" t="str">
        <f t="shared" si="521"/>
        <v>('i2023110600249','2022','in2023110400028','2'),</v>
      </c>
      <c r="CR536" t="str">
        <f t="shared" si="522"/>
        <v>('i2023110600249','2022','in2023110400029','1'),</v>
      </c>
      <c r="CS536" t="str">
        <f t="shared" si="523"/>
        <v>('i2023110600249','2022','in2023110400030','1'),</v>
      </c>
      <c r="CT536" t="str">
        <f t="shared" si="524"/>
        <v>('i2023110600249','2022','in2023110400031','1'),</v>
      </c>
      <c r="CU536" t="str">
        <f t="shared" si="525"/>
        <v>('i2023110600249','2022','in2023110400032','5'),</v>
      </c>
      <c r="CV536" t="str">
        <f t="shared" si="526"/>
        <v>('i2023110600249','2022','in2023110400033','4'),</v>
      </c>
      <c r="CW536" t="str">
        <f t="shared" si="527"/>
        <v>('i2023110600249','2022','in2023110400034','4'),</v>
      </c>
      <c r="CX536" t="str">
        <f t="shared" si="528"/>
        <v>('i2023110600249','2022','in2023110400035','3'),</v>
      </c>
      <c r="CY536" t="str">
        <f t="shared" si="529"/>
        <v>('i2023110600249','2022','in2023110400036','5'),</v>
      </c>
      <c r="CZ536" t="str">
        <f t="shared" si="530"/>
        <v>('i2023110600249','2022','in2023110400037','3'),</v>
      </c>
      <c r="DA536" t="str">
        <f t="shared" si="531"/>
        <v>('i2023110600249','2022','in2023110400038','3'),</v>
      </c>
      <c r="DB536" t="str">
        <f t="shared" si="532"/>
        <v>('i2023110600249','2022','in2023110400039','3'),</v>
      </c>
      <c r="DC536" t="str">
        <f t="shared" si="533"/>
        <v>('i2023110600249','2022','in2023110400040','5'),</v>
      </c>
      <c r="DD536" t="str">
        <f t="shared" si="534"/>
        <v>('i2023110600249','2022','in2023110400041','5'),</v>
      </c>
      <c r="DE536" t="str">
        <f t="shared" si="535"/>
        <v>('i2023110600249','2022','in2023110400042','4'),</v>
      </c>
      <c r="DF536" t="str">
        <f t="shared" si="536"/>
        <v>('i2023110600249','2022','in2023110400043','4'),</v>
      </c>
      <c r="DG536" t="str">
        <f t="shared" si="537"/>
        <v>('i2023110600249','2022','in2023110400044','4'),</v>
      </c>
      <c r="DH536" t="str">
        <f t="shared" si="538"/>
        <v>('i2023110600249','2022','in2023110400045','5'),</v>
      </c>
      <c r="DI536" t="str">
        <f t="shared" si="539"/>
        <v>('i2023110600249','2022','in2023110400046','5'),</v>
      </c>
      <c r="DJ536" t="str">
        <f t="shared" si="540"/>
        <v>('i2023110600249','2022','in2023110400047','5');</v>
      </c>
    </row>
    <row r="537" spans="1:114" x14ac:dyDescent="0.25">
      <c r="A537" s="4" t="str">
        <f>INDEX('instansi pusat'!$B$2:$C$623,MATCH(C537,'instansi pusat'!$D$2:$D$623,0),2)</f>
        <v>i2023110600430</v>
      </c>
      <c r="B537" s="6">
        <v>6700</v>
      </c>
      <c r="C537" s="5" t="s">
        <v>11</v>
      </c>
      <c r="D537" s="6">
        <v>2022</v>
      </c>
      <c r="E537" s="6">
        <v>1</v>
      </c>
      <c r="F537" s="6">
        <v>1</v>
      </c>
      <c r="G537" s="6">
        <v>1</v>
      </c>
      <c r="H537" s="6">
        <v>1</v>
      </c>
      <c r="I537" s="6">
        <v>1</v>
      </c>
      <c r="J537" s="6">
        <v>1</v>
      </c>
      <c r="K537" s="6">
        <v>1</v>
      </c>
      <c r="L537" s="6">
        <v>1</v>
      </c>
      <c r="M537" s="6">
        <v>1</v>
      </c>
      <c r="N537" s="6">
        <v>1</v>
      </c>
      <c r="O537" s="6">
        <v>1</v>
      </c>
      <c r="P537" s="6">
        <v>1</v>
      </c>
      <c r="Q537" s="6">
        <v>1</v>
      </c>
      <c r="R537" s="6">
        <v>1</v>
      </c>
      <c r="S537" s="6">
        <v>1</v>
      </c>
      <c r="T537" s="6">
        <v>3</v>
      </c>
      <c r="U537" s="6">
        <v>1</v>
      </c>
      <c r="V537" s="6">
        <v>1</v>
      </c>
      <c r="W537" s="6">
        <v>1</v>
      </c>
      <c r="X537" s="6">
        <v>1</v>
      </c>
      <c r="Y537" s="6">
        <v>1</v>
      </c>
      <c r="Z537" s="6">
        <v>1</v>
      </c>
      <c r="AA537" s="6">
        <v>1</v>
      </c>
      <c r="AB537" s="6">
        <v>1</v>
      </c>
      <c r="AC537" s="6">
        <v>1</v>
      </c>
      <c r="AD537" s="6">
        <v>1</v>
      </c>
      <c r="AE537" s="6">
        <v>1</v>
      </c>
      <c r="AF537" s="6">
        <v>1</v>
      </c>
      <c r="AG537" s="6">
        <v>1</v>
      </c>
      <c r="AH537" s="6">
        <v>1</v>
      </c>
      <c r="AI537" s="6">
        <v>1</v>
      </c>
      <c r="AJ537" s="6">
        <v>3</v>
      </c>
      <c r="AK537" s="6">
        <v>3</v>
      </c>
      <c r="AL537" s="6">
        <v>3</v>
      </c>
      <c r="AM537" s="6">
        <v>3</v>
      </c>
      <c r="AN537" s="6">
        <v>3</v>
      </c>
      <c r="AO537" s="6">
        <v>2</v>
      </c>
      <c r="AP537" s="6">
        <v>3</v>
      </c>
      <c r="AQ537" s="6">
        <v>3</v>
      </c>
      <c r="AR537" s="6">
        <v>3</v>
      </c>
      <c r="AS537" s="6">
        <v>3</v>
      </c>
      <c r="AT537" s="6">
        <v>4</v>
      </c>
      <c r="AU537" s="6">
        <v>3</v>
      </c>
      <c r="AV537" s="6">
        <v>3</v>
      </c>
      <c r="AW537" s="6">
        <v>2</v>
      </c>
      <c r="AX537" s="6">
        <v>3</v>
      </c>
      <c r="AY537" s="6">
        <v>2</v>
      </c>
      <c r="AZ537" s="3">
        <f t="shared" si="481"/>
        <v>1</v>
      </c>
      <c r="BA537" s="3">
        <f t="shared" si="482"/>
        <v>1</v>
      </c>
      <c r="BB537" s="3">
        <f t="shared" si="483"/>
        <v>1.5</v>
      </c>
      <c r="BC537" s="3">
        <f t="shared" si="484"/>
        <v>1</v>
      </c>
      <c r="BD537" s="3">
        <f t="shared" si="485"/>
        <v>1</v>
      </c>
      <c r="BE537" s="3">
        <f t="shared" si="486"/>
        <v>1</v>
      </c>
      <c r="BF537" s="3">
        <f t="shared" si="487"/>
        <v>2.9000000000000004</v>
      </c>
      <c r="BG537" s="3">
        <f t="shared" si="488"/>
        <v>2.833333333333333</v>
      </c>
      <c r="BH537" s="3">
        <f t="shared" si="489"/>
        <v>1</v>
      </c>
      <c r="BI537" s="3">
        <f t="shared" si="490"/>
        <v>1.2</v>
      </c>
      <c r="BJ537" s="3">
        <f t="shared" si="491"/>
        <v>1</v>
      </c>
      <c r="BK537" s="3">
        <f t="shared" si="492"/>
        <v>2.8736263736263736</v>
      </c>
      <c r="BL537" s="3">
        <f t="shared" si="493"/>
        <v>1.9025000000000001</v>
      </c>
      <c r="BO537" t="s">
        <v>641</v>
      </c>
      <c r="BP537" t="str">
        <f t="shared" si="494"/>
        <v>('i2023110600430','2022','in2023110400001','1'),</v>
      </c>
      <c r="BQ537" t="str">
        <f t="shared" si="495"/>
        <v>('i2023110600430','2022','in2023110400002','1'),</v>
      </c>
      <c r="BR537" t="str">
        <f t="shared" si="496"/>
        <v>('i2023110600430','2022','in2023110400003','1'),</v>
      </c>
      <c r="BS537" t="str">
        <f t="shared" si="497"/>
        <v>('i2023110600430','2022','in2023110400004','1'),</v>
      </c>
      <c r="BT537" t="str">
        <f t="shared" si="498"/>
        <v>('i2023110600430','2022','in2023110400005','1'),</v>
      </c>
      <c r="BU537" t="str">
        <f t="shared" si="499"/>
        <v>('i2023110600430','2022','in2023110400006','1'),</v>
      </c>
      <c r="BV537" t="str">
        <f t="shared" si="500"/>
        <v>('i2023110600430','2022','in2023110400007','1'),</v>
      </c>
      <c r="BW537" t="str">
        <f t="shared" si="501"/>
        <v>('i2023110600430','2022','in2023110400008','1'),</v>
      </c>
      <c r="BX537" t="str">
        <f t="shared" si="502"/>
        <v>('i2023110600430','2022','in2023110400009','1'),</v>
      </c>
      <c r="BY537" t="str">
        <f t="shared" si="503"/>
        <v>('i2023110600430','2022','in2023110400010','1'),</v>
      </c>
      <c r="BZ537" t="str">
        <f t="shared" si="504"/>
        <v>('i2023110600430','2022','in2023110400011','1'),</v>
      </c>
      <c r="CA537" t="str">
        <f t="shared" si="505"/>
        <v>('i2023110600430','2022','in2023110400012','1'),</v>
      </c>
      <c r="CB537" t="str">
        <f t="shared" si="506"/>
        <v>('i2023110600430','2022','in2023110400013','1'),</v>
      </c>
      <c r="CC537" t="str">
        <f t="shared" si="507"/>
        <v>('i2023110600430','2022','in2023110400014','1'),</v>
      </c>
      <c r="CD537" t="str">
        <f t="shared" si="508"/>
        <v>('i2023110600430','2022','in2023110400015','1'),</v>
      </c>
      <c r="CE537" t="str">
        <f t="shared" si="509"/>
        <v>('i2023110600430','2022','in2023110400016','3'),</v>
      </c>
      <c r="CF537" t="str">
        <f t="shared" si="510"/>
        <v>('i2023110600430','2022','in2023110400017','1'),</v>
      </c>
      <c r="CG537" t="str">
        <f t="shared" si="511"/>
        <v>('i2023110600430','2022','in2023110400018','1'),</v>
      </c>
      <c r="CH537" t="str">
        <f t="shared" si="512"/>
        <v>('i2023110600430','2022','in2023110400019','1'),</v>
      </c>
      <c r="CI537" t="str">
        <f t="shared" si="513"/>
        <v>('i2023110600430','2022','in2023110400020','1'),</v>
      </c>
      <c r="CJ537" t="str">
        <f t="shared" si="514"/>
        <v>('i2023110600430','2022','in2023110400021','1'),</v>
      </c>
      <c r="CK537" t="str">
        <f t="shared" si="515"/>
        <v>('i2023110600430','2022','in2023110400022','1'),</v>
      </c>
      <c r="CL537" t="str">
        <f t="shared" si="516"/>
        <v>('i2023110600430','2022','in2023110400023','1'),</v>
      </c>
      <c r="CM537" t="str">
        <f t="shared" si="517"/>
        <v>('i2023110600430','2022','in2023110400024','1'),</v>
      </c>
      <c r="CN537" t="str">
        <f t="shared" si="518"/>
        <v>('i2023110600430','2022','in2023110400025','1'),</v>
      </c>
      <c r="CO537" t="str">
        <f t="shared" si="519"/>
        <v>('i2023110600430','2022','in2023110400026','1'),</v>
      </c>
      <c r="CP537" t="str">
        <f t="shared" si="520"/>
        <v>('i2023110600430','2022','in2023110400027','1'),</v>
      </c>
      <c r="CQ537" t="str">
        <f t="shared" si="521"/>
        <v>('i2023110600430','2022','in2023110400028','1'),</v>
      </c>
      <c r="CR537" t="str">
        <f t="shared" si="522"/>
        <v>('i2023110600430','2022','in2023110400029','1'),</v>
      </c>
      <c r="CS537" t="str">
        <f t="shared" si="523"/>
        <v>('i2023110600430','2022','in2023110400030','1'),</v>
      </c>
      <c r="CT537" t="str">
        <f t="shared" si="524"/>
        <v>('i2023110600430','2022','in2023110400031','1'),</v>
      </c>
      <c r="CU537" t="str">
        <f t="shared" si="525"/>
        <v>('i2023110600430','2022','in2023110400032','3'),</v>
      </c>
      <c r="CV537" t="str">
        <f t="shared" si="526"/>
        <v>('i2023110600430','2022','in2023110400033','3'),</v>
      </c>
      <c r="CW537" t="str">
        <f t="shared" si="527"/>
        <v>('i2023110600430','2022','in2023110400034','3'),</v>
      </c>
      <c r="CX537" t="str">
        <f t="shared" si="528"/>
        <v>('i2023110600430','2022','in2023110400035','3'),</v>
      </c>
      <c r="CY537" t="str">
        <f t="shared" si="529"/>
        <v>('i2023110600430','2022','in2023110400036','3'),</v>
      </c>
      <c r="CZ537" t="str">
        <f t="shared" si="530"/>
        <v>('i2023110600430','2022','in2023110400037','2'),</v>
      </c>
      <c r="DA537" t="str">
        <f t="shared" si="531"/>
        <v>('i2023110600430','2022','in2023110400038','3'),</v>
      </c>
      <c r="DB537" t="str">
        <f t="shared" si="532"/>
        <v>('i2023110600430','2022','in2023110400039','3'),</v>
      </c>
      <c r="DC537" t="str">
        <f t="shared" si="533"/>
        <v>('i2023110600430','2022','in2023110400040','3'),</v>
      </c>
      <c r="DD537" t="str">
        <f t="shared" si="534"/>
        <v>('i2023110600430','2022','in2023110400041','3'),</v>
      </c>
      <c r="DE537" t="str">
        <f t="shared" si="535"/>
        <v>('i2023110600430','2022','in2023110400042','4'),</v>
      </c>
      <c r="DF537" t="str">
        <f t="shared" si="536"/>
        <v>('i2023110600430','2022','in2023110400043','3'),</v>
      </c>
      <c r="DG537" t="str">
        <f t="shared" si="537"/>
        <v>('i2023110600430','2022','in2023110400044','3'),</v>
      </c>
      <c r="DH537" t="str">
        <f t="shared" si="538"/>
        <v>('i2023110600430','2022','in2023110400045','2'),</v>
      </c>
      <c r="DI537" t="str">
        <f t="shared" si="539"/>
        <v>('i2023110600430','2022','in2023110400046','3'),</v>
      </c>
      <c r="DJ537" t="str">
        <f t="shared" si="540"/>
        <v>('i2023110600430','2022','in2023110400047','2');</v>
      </c>
    </row>
    <row r="538" spans="1:114" x14ac:dyDescent="0.25">
      <c r="A538" s="4" t="str">
        <f>INDEX('instansi pusat'!$B$2:$C$623,MATCH(C538,'instansi pusat'!$D$2:$D$623,0),2)</f>
        <v>i2023110600066</v>
      </c>
      <c r="B538" s="6">
        <v>6900</v>
      </c>
      <c r="C538" s="5" t="s">
        <v>12</v>
      </c>
      <c r="D538" s="6">
        <v>2022</v>
      </c>
      <c r="E538" s="6">
        <v>1</v>
      </c>
      <c r="F538" s="6">
        <v>1</v>
      </c>
      <c r="G538" s="6">
        <v>1</v>
      </c>
      <c r="H538" s="6">
        <v>1</v>
      </c>
      <c r="I538" s="6">
        <v>1</v>
      </c>
      <c r="J538" s="6">
        <v>1</v>
      </c>
      <c r="K538" s="6">
        <v>3</v>
      </c>
      <c r="L538" s="6">
        <v>1</v>
      </c>
      <c r="M538" s="6">
        <v>1</v>
      </c>
      <c r="N538" s="6">
        <v>3</v>
      </c>
      <c r="O538" s="6">
        <v>1</v>
      </c>
      <c r="P538" s="6">
        <v>1</v>
      </c>
      <c r="Q538" s="6">
        <v>1</v>
      </c>
      <c r="R538" s="6">
        <v>2</v>
      </c>
      <c r="S538" s="6">
        <v>1</v>
      </c>
      <c r="T538" s="6">
        <v>3</v>
      </c>
      <c r="U538" s="6">
        <v>3</v>
      </c>
      <c r="V538" s="6">
        <v>2</v>
      </c>
      <c r="W538" s="6">
        <v>2</v>
      </c>
      <c r="X538" s="6">
        <v>1</v>
      </c>
      <c r="Y538" s="6">
        <v>1</v>
      </c>
      <c r="Z538" s="6">
        <v>1</v>
      </c>
      <c r="AA538" s="6">
        <v>1</v>
      </c>
      <c r="AB538" s="6">
        <v>1</v>
      </c>
      <c r="AC538" s="6">
        <v>1</v>
      </c>
      <c r="AD538" s="6">
        <v>1</v>
      </c>
      <c r="AE538" s="6">
        <v>1</v>
      </c>
      <c r="AF538" s="6">
        <v>1</v>
      </c>
      <c r="AG538" s="6">
        <v>1</v>
      </c>
      <c r="AH538" s="6">
        <v>1</v>
      </c>
      <c r="AI538" s="6">
        <v>1</v>
      </c>
      <c r="AJ538" s="6">
        <v>4</v>
      </c>
      <c r="AK538" s="6">
        <v>4</v>
      </c>
      <c r="AL538" s="6">
        <v>4</v>
      </c>
      <c r="AM538" s="6">
        <v>4</v>
      </c>
      <c r="AN538" s="6">
        <v>2</v>
      </c>
      <c r="AO538" s="6">
        <v>3</v>
      </c>
      <c r="AP538" s="6">
        <v>3</v>
      </c>
      <c r="AQ538" s="6">
        <v>2</v>
      </c>
      <c r="AR538" s="6">
        <v>1</v>
      </c>
      <c r="AS538" s="6">
        <v>1</v>
      </c>
      <c r="AT538" s="6">
        <v>4</v>
      </c>
      <c r="AU538" s="6">
        <v>2</v>
      </c>
      <c r="AV538" s="6">
        <v>4</v>
      </c>
      <c r="AW538" s="6">
        <v>3</v>
      </c>
      <c r="AX538" s="6">
        <v>3</v>
      </c>
      <c r="AY538" s="6">
        <v>3</v>
      </c>
      <c r="AZ538" s="3">
        <f t="shared" si="481"/>
        <v>1.4000000000000001</v>
      </c>
      <c r="BA538" s="3">
        <f t="shared" si="482"/>
        <v>1.25</v>
      </c>
      <c r="BB538" s="3">
        <f t="shared" si="483"/>
        <v>2.25</v>
      </c>
      <c r="BC538" s="3">
        <f t="shared" si="484"/>
        <v>1.5</v>
      </c>
      <c r="BD538" s="3">
        <f t="shared" si="485"/>
        <v>1</v>
      </c>
      <c r="BE538" s="3">
        <f t="shared" si="486"/>
        <v>1</v>
      </c>
      <c r="BF538" s="3">
        <f t="shared" si="487"/>
        <v>2.8000000000000003</v>
      </c>
      <c r="BG538" s="3">
        <f t="shared" si="488"/>
        <v>3.1666666666666665</v>
      </c>
      <c r="BH538" s="3">
        <f t="shared" si="489"/>
        <v>1.4000000000000001</v>
      </c>
      <c r="BI538" s="3">
        <f t="shared" si="490"/>
        <v>1.7</v>
      </c>
      <c r="BJ538" s="3">
        <f t="shared" si="491"/>
        <v>1</v>
      </c>
      <c r="BK538" s="3">
        <f t="shared" si="492"/>
        <v>2.9450549450549453</v>
      </c>
      <c r="BL538" s="3">
        <f t="shared" si="493"/>
        <v>2.1120000000000001</v>
      </c>
      <c r="BO538" t="s">
        <v>641</v>
      </c>
      <c r="BP538" t="str">
        <f t="shared" si="494"/>
        <v>('i2023110600066','2022','in2023110400001','1'),</v>
      </c>
      <c r="BQ538" t="str">
        <f t="shared" si="495"/>
        <v>('i2023110600066','2022','in2023110400002','1'),</v>
      </c>
      <c r="BR538" t="str">
        <f t="shared" si="496"/>
        <v>('i2023110600066','2022','in2023110400003','1'),</v>
      </c>
      <c r="BS538" t="str">
        <f t="shared" si="497"/>
        <v>('i2023110600066','2022','in2023110400004','1'),</v>
      </c>
      <c r="BT538" t="str">
        <f t="shared" si="498"/>
        <v>('i2023110600066','2022','in2023110400005','1'),</v>
      </c>
      <c r="BU538" t="str">
        <f t="shared" si="499"/>
        <v>('i2023110600066','2022','in2023110400006','1'),</v>
      </c>
      <c r="BV538" t="str">
        <f t="shared" si="500"/>
        <v>('i2023110600066','2022','in2023110400007','3'),</v>
      </c>
      <c r="BW538" t="str">
        <f t="shared" si="501"/>
        <v>('i2023110600066','2022','in2023110400008','1'),</v>
      </c>
      <c r="BX538" t="str">
        <f t="shared" si="502"/>
        <v>('i2023110600066','2022','in2023110400009','1'),</v>
      </c>
      <c r="BY538" t="str">
        <f t="shared" si="503"/>
        <v>('i2023110600066','2022','in2023110400010','3'),</v>
      </c>
      <c r="BZ538" t="str">
        <f t="shared" si="504"/>
        <v>('i2023110600066','2022','in2023110400011','1'),</v>
      </c>
      <c r="CA538" t="str">
        <f t="shared" si="505"/>
        <v>('i2023110600066','2022','in2023110400012','1'),</v>
      </c>
      <c r="CB538" t="str">
        <f t="shared" si="506"/>
        <v>('i2023110600066','2022','in2023110400013','1'),</v>
      </c>
      <c r="CC538" t="str">
        <f t="shared" si="507"/>
        <v>('i2023110600066','2022','in2023110400014','2'),</v>
      </c>
      <c r="CD538" t="str">
        <f t="shared" si="508"/>
        <v>('i2023110600066','2022','in2023110400015','1'),</v>
      </c>
      <c r="CE538" t="str">
        <f t="shared" si="509"/>
        <v>('i2023110600066','2022','in2023110400016','3'),</v>
      </c>
      <c r="CF538" t="str">
        <f t="shared" si="510"/>
        <v>('i2023110600066','2022','in2023110400017','3'),</v>
      </c>
      <c r="CG538" t="str">
        <f t="shared" si="511"/>
        <v>('i2023110600066','2022','in2023110400018','2'),</v>
      </c>
      <c r="CH538" t="str">
        <f t="shared" si="512"/>
        <v>('i2023110600066','2022','in2023110400019','2'),</v>
      </c>
      <c r="CI538" t="str">
        <f t="shared" si="513"/>
        <v>('i2023110600066','2022','in2023110400020','1'),</v>
      </c>
      <c r="CJ538" t="str">
        <f t="shared" si="514"/>
        <v>('i2023110600066','2022','in2023110400021','1'),</v>
      </c>
      <c r="CK538" t="str">
        <f t="shared" si="515"/>
        <v>('i2023110600066','2022','in2023110400022','1'),</v>
      </c>
      <c r="CL538" t="str">
        <f t="shared" si="516"/>
        <v>('i2023110600066','2022','in2023110400023','1'),</v>
      </c>
      <c r="CM538" t="str">
        <f t="shared" si="517"/>
        <v>('i2023110600066','2022','in2023110400024','1'),</v>
      </c>
      <c r="CN538" t="str">
        <f t="shared" si="518"/>
        <v>('i2023110600066','2022','in2023110400025','1'),</v>
      </c>
      <c r="CO538" t="str">
        <f t="shared" si="519"/>
        <v>('i2023110600066','2022','in2023110400026','1'),</v>
      </c>
      <c r="CP538" t="str">
        <f t="shared" si="520"/>
        <v>('i2023110600066','2022','in2023110400027','1'),</v>
      </c>
      <c r="CQ538" t="str">
        <f t="shared" si="521"/>
        <v>('i2023110600066','2022','in2023110400028','1'),</v>
      </c>
      <c r="CR538" t="str">
        <f t="shared" si="522"/>
        <v>('i2023110600066','2022','in2023110400029','1'),</v>
      </c>
      <c r="CS538" t="str">
        <f t="shared" si="523"/>
        <v>('i2023110600066','2022','in2023110400030','1'),</v>
      </c>
      <c r="CT538" t="str">
        <f t="shared" si="524"/>
        <v>('i2023110600066','2022','in2023110400031','1'),</v>
      </c>
      <c r="CU538" t="str">
        <f t="shared" si="525"/>
        <v>('i2023110600066','2022','in2023110400032','4'),</v>
      </c>
      <c r="CV538" t="str">
        <f t="shared" si="526"/>
        <v>('i2023110600066','2022','in2023110400033','4'),</v>
      </c>
      <c r="CW538" t="str">
        <f t="shared" si="527"/>
        <v>('i2023110600066','2022','in2023110400034','4'),</v>
      </c>
      <c r="CX538" t="str">
        <f t="shared" si="528"/>
        <v>('i2023110600066','2022','in2023110400035','4'),</v>
      </c>
      <c r="CY538" t="str">
        <f t="shared" si="529"/>
        <v>('i2023110600066','2022','in2023110400036','2'),</v>
      </c>
      <c r="CZ538" t="str">
        <f t="shared" si="530"/>
        <v>('i2023110600066','2022','in2023110400037','3'),</v>
      </c>
      <c r="DA538" t="str">
        <f t="shared" si="531"/>
        <v>('i2023110600066','2022','in2023110400038','3'),</v>
      </c>
      <c r="DB538" t="str">
        <f t="shared" si="532"/>
        <v>('i2023110600066','2022','in2023110400039','2'),</v>
      </c>
      <c r="DC538" t="str">
        <f t="shared" si="533"/>
        <v>('i2023110600066','2022','in2023110400040','1'),</v>
      </c>
      <c r="DD538" t="str">
        <f t="shared" si="534"/>
        <v>('i2023110600066','2022','in2023110400041','1'),</v>
      </c>
      <c r="DE538" t="str">
        <f t="shared" si="535"/>
        <v>('i2023110600066','2022','in2023110400042','4'),</v>
      </c>
      <c r="DF538" t="str">
        <f t="shared" si="536"/>
        <v>('i2023110600066','2022','in2023110400043','2'),</v>
      </c>
      <c r="DG538" t="str">
        <f t="shared" si="537"/>
        <v>('i2023110600066','2022','in2023110400044','4'),</v>
      </c>
      <c r="DH538" t="str">
        <f t="shared" si="538"/>
        <v>('i2023110600066','2022','in2023110400045','3'),</v>
      </c>
      <c r="DI538" t="str">
        <f t="shared" si="539"/>
        <v>('i2023110600066','2022','in2023110400046','3'),</v>
      </c>
      <c r="DJ538" t="str">
        <f t="shared" si="540"/>
        <v>('i2023110600066','2022','in2023110400047','3');</v>
      </c>
    </row>
    <row r="539" spans="1:114" x14ac:dyDescent="0.25">
      <c r="A539" s="4" t="str">
        <f>INDEX('instansi pusat'!$B$2:$C$623,MATCH(C539,'instansi pusat'!$D$2:$D$623,0),2)</f>
        <v>i2023110600312</v>
      </c>
      <c r="B539" s="6">
        <v>8400</v>
      </c>
      <c r="C539" s="5" t="s">
        <v>13</v>
      </c>
      <c r="D539" s="6">
        <v>2022</v>
      </c>
      <c r="E539" s="6">
        <v>1</v>
      </c>
      <c r="F539" s="6">
        <v>2</v>
      </c>
      <c r="G539" s="6">
        <v>1</v>
      </c>
      <c r="H539" s="6">
        <v>1</v>
      </c>
      <c r="I539" s="6">
        <v>1</v>
      </c>
      <c r="J539" s="6">
        <v>1</v>
      </c>
      <c r="K539" s="6">
        <v>1</v>
      </c>
      <c r="L539" s="6">
        <v>1</v>
      </c>
      <c r="M539" s="6">
        <v>1</v>
      </c>
      <c r="N539" s="6">
        <v>3</v>
      </c>
      <c r="O539" s="6">
        <v>3</v>
      </c>
      <c r="P539" s="6">
        <v>2</v>
      </c>
      <c r="Q539" s="6">
        <v>1</v>
      </c>
      <c r="R539" s="6">
        <v>1</v>
      </c>
      <c r="S539" s="6">
        <v>2</v>
      </c>
      <c r="T539" s="6">
        <v>2</v>
      </c>
      <c r="U539" s="6">
        <v>2</v>
      </c>
      <c r="V539" s="6">
        <v>1</v>
      </c>
      <c r="W539" s="6">
        <v>4</v>
      </c>
      <c r="X539" s="6">
        <v>2</v>
      </c>
      <c r="Y539" s="6">
        <v>1</v>
      </c>
      <c r="Z539" s="6">
        <v>1</v>
      </c>
      <c r="AA539" s="6">
        <v>1</v>
      </c>
      <c r="AB539" s="6">
        <v>1</v>
      </c>
      <c r="AC539" s="6">
        <v>2</v>
      </c>
      <c r="AD539" s="6">
        <v>1</v>
      </c>
      <c r="AE539" s="6">
        <v>1</v>
      </c>
      <c r="AF539" s="6">
        <v>1</v>
      </c>
      <c r="AG539" s="6">
        <v>1</v>
      </c>
      <c r="AH539" s="6">
        <v>1</v>
      </c>
      <c r="AI539" s="6">
        <v>1</v>
      </c>
      <c r="AJ539" s="6">
        <v>4</v>
      </c>
      <c r="AK539" s="6">
        <v>4</v>
      </c>
      <c r="AL539" s="6">
        <v>4</v>
      </c>
      <c r="AM539" s="6">
        <v>4</v>
      </c>
      <c r="AN539" s="6">
        <v>2</v>
      </c>
      <c r="AO539" s="6">
        <v>1</v>
      </c>
      <c r="AP539" s="6">
        <v>3</v>
      </c>
      <c r="AQ539" s="6">
        <v>2</v>
      </c>
      <c r="AR539" s="6">
        <v>1</v>
      </c>
      <c r="AS539" s="6">
        <v>3</v>
      </c>
      <c r="AT539" s="6">
        <v>4</v>
      </c>
      <c r="AU539" s="6">
        <v>1</v>
      </c>
      <c r="AV539" s="6">
        <v>2</v>
      </c>
      <c r="AW539" s="6">
        <v>2</v>
      </c>
      <c r="AX539" s="6">
        <v>2</v>
      </c>
      <c r="AY539" s="6">
        <v>1</v>
      </c>
      <c r="AZ539" s="3">
        <f t="shared" si="481"/>
        <v>1.3</v>
      </c>
      <c r="BA539" s="3">
        <f t="shared" si="482"/>
        <v>1.75</v>
      </c>
      <c r="BB539" s="3">
        <f t="shared" si="483"/>
        <v>1.75</v>
      </c>
      <c r="BC539" s="3">
        <f t="shared" si="484"/>
        <v>3</v>
      </c>
      <c r="BD539" s="3">
        <f t="shared" si="485"/>
        <v>1.125</v>
      </c>
      <c r="BE539" s="3">
        <f t="shared" si="486"/>
        <v>1</v>
      </c>
      <c r="BF539" s="3">
        <f t="shared" si="487"/>
        <v>2.8000000000000003</v>
      </c>
      <c r="BG539" s="3">
        <f t="shared" si="488"/>
        <v>2</v>
      </c>
      <c r="BH539" s="3">
        <f t="shared" si="489"/>
        <v>1.3</v>
      </c>
      <c r="BI539" s="3">
        <f t="shared" si="490"/>
        <v>2</v>
      </c>
      <c r="BJ539" s="3">
        <f t="shared" si="491"/>
        <v>1.0909090909090908</v>
      </c>
      <c r="BK539" s="3">
        <f t="shared" si="492"/>
        <v>2.4835164835164836</v>
      </c>
      <c r="BL539" s="3">
        <f t="shared" si="493"/>
        <v>1.9790000000000001</v>
      </c>
      <c r="BO539" t="s">
        <v>641</v>
      </c>
      <c r="BP539" t="str">
        <f t="shared" si="494"/>
        <v>('i2023110600312','2022','in2023110400001','1'),</v>
      </c>
      <c r="BQ539" t="str">
        <f t="shared" si="495"/>
        <v>('i2023110600312','2022','in2023110400002','2'),</v>
      </c>
      <c r="BR539" t="str">
        <f t="shared" si="496"/>
        <v>('i2023110600312','2022','in2023110400003','1'),</v>
      </c>
      <c r="BS539" t="str">
        <f t="shared" si="497"/>
        <v>('i2023110600312','2022','in2023110400004','1'),</v>
      </c>
      <c r="BT539" t="str">
        <f t="shared" si="498"/>
        <v>('i2023110600312','2022','in2023110400005','1'),</v>
      </c>
      <c r="BU539" t="str">
        <f t="shared" si="499"/>
        <v>('i2023110600312','2022','in2023110400006','1'),</v>
      </c>
      <c r="BV539" t="str">
        <f t="shared" si="500"/>
        <v>('i2023110600312','2022','in2023110400007','1'),</v>
      </c>
      <c r="BW539" t="str">
        <f t="shared" si="501"/>
        <v>('i2023110600312','2022','in2023110400008','1'),</v>
      </c>
      <c r="BX539" t="str">
        <f t="shared" si="502"/>
        <v>('i2023110600312','2022','in2023110400009','1'),</v>
      </c>
      <c r="BY539" t="str">
        <f t="shared" si="503"/>
        <v>('i2023110600312','2022','in2023110400010','3'),</v>
      </c>
      <c r="BZ539" t="str">
        <f t="shared" si="504"/>
        <v>('i2023110600312','2022','in2023110400011','3'),</v>
      </c>
      <c r="CA539" t="str">
        <f t="shared" si="505"/>
        <v>('i2023110600312','2022','in2023110400012','2'),</v>
      </c>
      <c r="CB539" t="str">
        <f t="shared" si="506"/>
        <v>('i2023110600312','2022','in2023110400013','1'),</v>
      </c>
      <c r="CC539" t="str">
        <f t="shared" si="507"/>
        <v>('i2023110600312','2022','in2023110400014','1'),</v>
      </c>
      <c r="CD539" t="str">
        <f t="shared" si="508"/>
        <v>('i2023110600312','2022','in2023110400015','2'),</v>
      </c>
      <c r="CE539" t="str">
        <f t="shared" si="509"/>
        <v>('i2023110600312','2022','in2023110400016','2'),</v>
      </c>
      <c r="CF539" t="str">
        <f t="shared" si="510"/>
        <v>('i2023110600312','2022','in2023110400017','2'),</v>
      </c>
      <c r="CG539" t="str">
        <f t="shared" si="511"/>
        <v>('i2023110600312','2022','in2023110400018','1'),</v>
      </c>
      <c r="CH539" t="str">
        <f t="shared" si="512"/>
        <v>('i2023110600312','2022','in2023110400019','4'),</v>
      </c>
      <c r="CI539" t="str">
        <f t="shared" si="513"/>
        <v>('i2023110600312','2022','in2023110400020','2'),</v>
      </c>
      <c r="CJ539" t="str">
        <f t="shared" si="514"/>
        <v>('i2023110600312','2022','in2023110400021','1'),</v>
      </c>
      <c r="CK539" t="str">
        <f t="shared" si="515"/>
        <v>('i2023110600312','2022','in2023110400022','1'),</v>
      </c>
      <c r="CL539" t="str">
        <f t="shared" si="516"/>
        <v>('i2023110600312','2022','in2023110400023','1'),</v>
      </c>
      <c r="CM539" t="str">
        <f t="shared" si="517"/>
        <v>('i2023110600312','2022','in2023110400024','1'),</v>
      </c>
      <c r="CN539" t="str">
        <f t="shared" si="518"/>
        <v>('i2023110600312','2022','in2023110400025','2'),</v>
      </c>
      <c r="CO539" t="str">
        <f t="shared" si="519"/>
        <v>('i2023110600312','2022','in2023110400026','1'),</v>
      </c>
      <c r="CP539" t="str">
        <f t="shared" si="520"/>
        <v>('i2023110600312','2022','in2023110400027','1'),</v>
      </c>
      <c r="CQ539" t="str">
        <f t="shared" si="521"/>
        <v>('i2023110600312','2022','in2023110400028','1'),</v>
      </c>
      <c r="CR539" t="str">
        <f t="shared" si="522"/>
        <v>('i2023110600312','2022','in2023110400029','1'),</v>
      </c>
      <c r="CS539" t="str">
        <f t="shared" si="523"/>
        <v>('i2023110600312','2022','in2023110400030','1'),</v>
      </c>
      <c r="CT539" t="str">
        <f t="shared" si="524"/>
        <v>('i2023110600312','2022','in2023110400031','1'),</v>
      </c>
      <c r="CU539" t="str">
        <f t="shared" si="525"/>
        <v>('i2023110600312','2022','in2023110400032','4'),</v>
      </c>
      <c r="CV539" t="str">
        <f t="shared" si="526"/>
        <v>('i2023110600312','2022','in2023110400033','4'),</v>
      </c>
      <c r="CW539" t="str">
        <f t="shared" si="527"/>
        <v>('i2023110600312','2022','in2023110400034','4'),</v>
      </c>
      <c r="CX539" t="str">
        <f t="shared" si="528"/>
        <v>('i2023110600312','2022','in2023110400035','4'),</v>
      </c>
      <c r="CY539" t="str">
        <f t="shared" si="529"/>
        <v>('i2023110600312','2022','in2023110400036','2'),</v>
      </c>
      <c r="CZ539" t="str">
        <f t="shared" si="530"/>
        <v>('i2023110600312','2022','in2023110400037','1'),</v>
      </c>
      <c r="DA539" t="str">
        <f t="shared" si="531"/>
        <v>('i2023110600312','2022','in2023110400038','3'),</v>
      </c>
      <c r="DB539" t="str">
        <f t="shared" si="532"/>
        <v>('i2023110600312','2022','in2023110400039','2'),</v>
      </c>
      <c r="DC539" t="str">
        <f t="shared" si="533"/>
        <v>('i2023110600312','2022','in2023110400040','1'),</v>
      </c>
      <c r="DD539" t="str">
        <f t="shared" si="534"/>
        <v>('i2023110600312','2022','in2023110400041','3'),</v>
      </c>
      <c r="DE539" t="str">
        <f t="shared" si="535"/>
        <v>('i2023110600312','2022','in2023110400042','4'),</v>
      </c>
      <c r="DF539" t="str">
        <f t="shared" si="536"/>
        <v>('i2023110600312','2022','in2023110400043','1'),</v>
      </c>
      <c r="DG539" t="str">
        <f t="shared" si="537"/>
        <v>('i2023110600312','2022','in2023110400044','2'),</v>
      </c>
      <c r="DH539" t="str">
        <f t="shared" si="538"/>
        <v>('i2023110600312','2022','in2023110400045','2'),</v>
      </c>
      <c r="DI539" t="str">
        <f t="shared" si="539"/>
        <v>('i2023110600312','2022','in2023110400046','2'),</v>
      </c>
      <c r="DJ539" t="str">
        <f t="shared" si="540"/>
        <v>('i2023110600312','2022','in2023110400047','1');</v>
      </c>
    </row>
    <row r="540" spans="1:114" x14ac:dyDescent="0.25">
      <c r="A540" s="4" t="str">
        <f>INDEX('instansi pusat'!$B$2:$C$623,MATCH(C540,'instansi pusat'!$D$2:$D$623,0),2)</f>
        <v>i2023110600174</v>
      </c>
      <c r="B540" s="6">
        <v>5700</v>
      </c>
      <c r="C540" s="5" t="s">
        <v>542</v>
      </c>
      <c r="D540" s="6">
        <v>2022</v>
      </c>
      <c r="E540" s="6">
        <v>3</v>
      </c>
      <c r="F540" s="6">
        <v>3</v>
      </c>
      <c r="G540" s="6">
        <v>3</v>
      </c>
      <c r="H540" s="6">
        <v>3</v>
      </c>
      <c r="I540" s="6">
        <v>3</v>
      </c>
      <c r="J540" s="6">
        <v>3</v>
      </c>
      <c r="K540" s="6">
        <v>3</v>
      </c>
      <c r="L540" s="6">
        <v>3</v>
      </c>
      <c r="M540" s="6">
        <v>3</v>
      </c>
      <c r="N540" s="6">
        <v>5</v>
      </c>
      <c r="O540" s="6">
        <v>2</v>
      </c>
      <c r="P540" s="6">
        <v>2</v>
      </c>
      <c r="Q540" s="6">
        <v>3</v>
      </c>
      <c r="R540" s="6">
        <v>3</v>
      </c>
      <c r="S540" s="6">
        <v>3</v>
      </c>
      <c r="T540" s="6">
        <v>3</v>
      </c>
      <c r="U540" s="6">
        <v>3</v>
      </c>
      <c r="V540" s="6">
        <v>3</v>
      </c>
      <c r="W540" s="6">
        <v>2</v>
      </c>
      <c r="X540" s="6">
        <v>3</v>
      </c>
      <c r="Y540" s="6">
        <v>1</v>
      </c>
      <c r="Z540" s="6">
        <v>2</v>
      </c>
      <c r="AA540" s="6">
        <v>2</v>
      </c>
      <c r="AB540" s="6">
        <v>2</v>
      </c>
      <c r="AC540" s="6">
        <v>2</v>
      </c>
      <c r="AD540" s="6">
        <v>1</v>
      </c>
      <c r="AE540" s="6">
        <v>1</v>
      </c>
      <c r="AF540" s="6">
        <v>2</v>
      </c>
      <c r="AG540" s="6">
        <v>1</v>
      </c>
      <c r="AH540" s="6">
        <v>1</v>
      </c>
      <c r="AI540" s="6">
        <v>1</v>
      </c>
      <c r="AJ540" s="6">
        <v>4</v>
      </c>
      <c r="AK540" s="6">
        <v>4</v>
      </c>
      <c r="AL540" s="6">
        <v>4</v>
      </c>
      <c r="AM540" s="6">
        <v>4</v>
      </c>
      <c r="AN540" s="6">
        <v>4</v>
      </c>
      <c r="AO540" s="6">
        <v>4</v>
      </c>
      <c r="AP540" s="6">
        <v>3</v>
      </c>
      <c r="AQ540" s="6">
        <v>3</v>
      </c>
      <c r="AR540" s="6">
        <v>4</v>
      </c>
      <c r="AS540" s="6">
        <v>4</v>
      </c>
      <c r="AT540" s="6">
        <v>4</v>
      </c>
      <c r="AU540" s="6">
        <v>3</v>
      </c>
      <c r="AV540" s="6">
        <v>4</v>
      </c>
      <c r="AW540" s="6">
        <v>3</v>
      </c>
      <c r="AX540" s="6">
        <v>3</v>
      </c>
      <c r="AY540" s="6">
        <v>4</v>
      </c>
      <c r="AZ540" s="3">
        <f t="shared" si="481"/>
        <v>3.2</v>
      </c>
      <c r="BA540" s="3">
        <f t="shared" si="482"/>
        <v>2.5</v>
      </c>
      <c r="BB540" s="3">
        <f t="shared" si="483"/>
        <v>3</v>
      </c>
      <c r="BC540" s="3">
        <f t="shared" si="484"/>
        <v>2.5</v>
      </c>
      <c r="BD540" s="3">
        <f t="shared" si="485"/>
        <v>1.625</v>
      </c>
      <c r="BE540" s="3">
        <f t="shared" si="486"/>
        <v>1</v>
      </c>
      <c r="BF540" s="3">
        <f t="shared" si="487"/>
        <v>3.8000000000000003</v>
      </c>
      <c r="BG540" s="3">
        <f t="shared" si="488"/>
        <v>3.5</v>
      </c>
      <c r="BH540" s="3">
        <f t="shared" si="489"/>
        <v>3.2</v>
      </c>
      <c r="BI540" s="3">
        <f t="shared" si="490"/>
        <v>2.7</v>
      </c>
      <c r="BJ540" s="3">
        <f t="shared" si="491"/>
        <v>1.4545454545454546</v>
      </c>
      <c r="BK540" s="3">
        <f t="shared" si="492"/>
        <v>3.6813186813186811</v>
      </c>
      <c r="BL540" s="3">
        <f t="shared" si="493"/>
        <v>3.0060000000000002</v>
      </c>
      <c r="BO540" t="s">
        <v>641</v>
      </c>
      <c r="BP540" t="str">
        <f t="shared" si="494"/>
        <v>('i2023110600174','2022','in2023110400001','3'),</v>
      </c>
      <c r="BQ540" t="str">
        <f t="shared" si="495"/>
        <v>('i2023110600174','2022','in2023110400002','3'),</v>
      </c>
      <c r="BR540" t="str">
        <f t="shared" si="496"/>
        <v>('i2023110600174','2022','in2023110400003','3'),</v>
      </c>
      <c r="BS540" t="str">
        <f t="shared" si="497"/>
        <v>('i2023110600174','2022','in2023110400004','3'),</v>
      </c>
      <c r="BT540" t="str">
        <f t="shared" si="498"/>
        <v>('i2023110600174','2022','in2023110400005','3'),</v>
      </c>
      <c r="BU540" t="str">
        <f t="shared" si="499"/>
        <v>('i2023110600174','2022','in2023110400006','3'),</v>
      </c>
      <c r="BV540" t="str">
        <f t="shared" si="500"/>
        <v>('i2023110600174','2022','in2023110400007','3'),</v>
      </c>
      <c r="BW540" t="str">
        <f t="shared" si="501"/>
        <v>('i2023110600174','2022','in2023110400008','3'),</v>
      </c>
      <c r="BX540" t="str">
        <f t="shared" si="502"/>
        <v>('i2023110600174','2022','in2023110400009','3'),</v>
      </c>
      <c r="BY540" t="str">
        <f t="shared" si="503"/>
        <v>('i2023110600174','2022','in2023110400010','5'),</v>
      </c>
      <c r="BZ540" t="str">
        <f t="shared" si="504"/>
        <v>('i2023110600174','2022','in2023110400011','2'),</v>
      </c>
      <c r="CA540" t="str">
        <f t="shared" si="505"/>
        <v>('i2023110600174','2022','in2023110400012','2'),</v>
      </c>
      <c r="CB540" t="str">
        <f t="shared" si="506"/>
        <v>('i2023110600174','2022','in2023110400013','3'),</v>
      </c>
      <c r="CC540" t="str">
        <f t="shared" si="507"/>
        <v>('i2023110600174','2022','in2023110400014','3'),</v>
      </c>
      <c r="CD540" t="str">
        <f t="shared" si="508"/>
        <v>('i2023110600174','2022','in2023110400015','3'),</v>
      </c>
      <c r="CE540" t="str">
        <f t="shared" si="509"/>
        <v>('i2023110600174','2022','in2023110400016','3'),</v>
      </c>
      <c r="CF540" t="str">
        <f t="shared" si="510"/>
        <v>('i2023110600174','2022','in2023110400017','3'),</v>
      </c>
      <c r="CG540" t="str">
        <f t="shared" si="511"/>
        <v>('i2023110600174','2022','in2023110400018','3'),</v>
      </c>
      <c r="CH540" t="str">
        <f t="shared" si="512"/>
        <v>('i2023110600174','2022','in2023110400019','2'),</v>
      </c>
      <c r="CI540" t="str">
        <f t="shared" si="513"/>
        <v>('i2023110600174','2022','in2023110400020','3'),</v>
      </c>
      <c r="CJ540" t="str">
        <f t="shared" si="514"/>
        <v>('i2023110600174','2022','in2023110400021','1'),</v>
      </c>
      <c r="CK540" t="str">
        <f t="shared" si="515"/>
        <v>('i2023110600174','2022','in2023110400022','2'),</v>
      </c>
      <c r="CL540" t="str">
        <f t="shared" si="516"/>
        <v>('i2023110600174','2022','in2023110400023','2'),</v>
      </c>
      <c r="CM540" t="str">
        <f t="shared" si="517"/>
        <v>('i2023110600174','2022','in2023110400024','2'),</v>
      </c>
      <c r="CN540" t="str">
        <f t="shared" si="518"/>
        <v>('i2023110600174','2022','in2023110400025','2'),</v>
      </c>
      <c r="CO540" t="str">
        <f t="shared" si="519"/>
        <v>('i2023110600174','2022','in2023110400026','1'),</v>
      </c>
      <c r="CP540" t="str">
        <f t="shared" si="520"/>
        <v>('i2023110600174','2022','in2023110400027','1'),</v>
      </c>
      <c r="CQ540" t="str">
        <f t="shared" si="521"/>
        <v>('i2023110600174','2022','in2023110400028','2'),</v>
      </c>
      <c r="CR540" t="str">
        <f t="shared" si="522"/>
        <v>('i2023110600174','2022','in2023110400029','1'),</v>
      </c>
      <c r="CS540" t="str">
        <f t="shared" si="523"/>
        <v>('i2023110600174','2022','in2023110400030','1'),</v>
      </c>
      <c r="CT540" t="str">
        <f t="shared" si="524"/>
        <v>('i2023110600174','2022','in2023110400031','1'),</v>
      </c>
      <c r="CU540" t="str">
        <f t="shared" si="525"/>
        <v>('i2023110600174','2022','in2023110400032','4'),</v>
      </c>
      <c r="CV540" t="str">
        <f t="shared" si="526"/>
        <v>('i2023110600174','2022','in2023110400033','4'),</v>
      </c>
      <c r="CW540" t="str">
        <f t="shared" si="527"/>
        <v>('i2023110600174','2022','in2023110400034','4'),</v>
      </c>
      <c r="CX540" t="str">
        <f t="shared" si="528"/>
        <v>('i2023110600174','2022','in2023110400035','4'),</v>
      </c>
      <c r="CY540" t="str">
        <f t="shared" si="529"/>
        <v>('i2023110600174','2022','in2023110400036','4'),</v>
      </c>
      <c r="CZ540" t="str">
        <f t="shared" si="530"/>
        <v>('i2023110600174','2022','in2023110400037','4'),</v>
      </c>
      <c r="DA540" t="str">
        <f t="shared" si="531"/>
        <v>('i2023110600174','2022','in2023110400038','3'),</v>
      </c>
      <c r="DB540" t="str">
        <f t="shared" si="532"/>
        <v>('i2023110600174','2022','in2023110400039','3'),</v>
      </c>
      <c r="DC540" t="str">
        <f t="shared" si="533"/>
        <v>('i2023110600174','2022','in2023110400040','4'),</v>
      </c>
      <c r="DD540" t="str">
        <f t="shared" si="534"/>
        <v>('i2023110600174','2022','in2023110400041','4'),</v>
      </c>
      <c r="DE540" t="str">
        <f t="shared" si="535"/>
        <v>('i2023110600174','2022','in2023110400042','4'),</v>
      </c>
      <c r="DF540" t="str">
        <f t="shared" si="536"/>
        <v>('i2023110600174','2022','in2023110400043','3'),</v>
      </c>
      <c r="DG540" t="str">
        <f t="shared" si="537"/>
        <v>('i2023110600174','2022','in2023110400044','4'),</v>
      </c>
      <c r="DH540" t="str">
        <f t="shared" si="538"/>
        <v>('i2023110600174','2022','in2023110400045','3'),</v>
      </c>
      <c r="DI540" t="str">
        <f t="shared" si="539"/>
        <v>('i2023110600174','2022','in2023110400046','3'),</v>
      </c>
      <c r="DJ540" t="str">
        <f t="shared" si="540"/>
        <v>('i2023110600174','2022','in2023110400047','4');</v>
      </c>
    </row>
    <row r="541" spans="1:114" x14ac:dyDescent="0.25">
      <c r="A541" s="4" t="str">
        <f>INDEX('instansi pusat'!$B$2:$C$623,MATCH(C541,'instansi pusat'!$D$2:$D$623,0),2)</f>
        <v>i2023110600306</v>
      </c>
      <c r="B541" s="6">
        <v>8100</v>
      </c>
      <c r="C541" s="5" t="s">
        <v>547</v>
      </c>
      <c r="D541" s="6">
        <v>2022</v>
      </c>
      <c r="E541" s="6">
        <v>3</v>
      </c>
      <c r="F541" s="6">
        <v>3</v>
      </c>
      <c r="G541" s="6">
        <v>3</v>
      </c>
      <c r="H541" s="6">
        <v>2</v>
      </c>
      <c r="I541" s="6">
        <v>3</v>
      </c>
      <c r="J541" s="6">
        <v>3</v>
      </c>
      <c r="K541" s="6">
        <v>2</v>
      </c>
      <c r="L541" s="6">
        <v>3</v>
      </c>
      <c r="M541" s="6">
        <v>3</v>
      </c>
      <c r="N541" s="6">
        <v>3</v>
      </c>
      <c r="O541" s="6">
        <v>2</v>
      </c>
      <c r="P541" s="6">
        <v>2</v>
      </c>
      <c r="Q541" s="6">
        <v>2</v>
      </c>
      <c r="R541" s="6">
        <v>3</v>
      </c>
      <c r="S541" s="6">
        <v>3</v>
      </c>
      <c r="T541" s="6">
        <v>3</v>
      </c>
      <c r="U541" s="6">
        <v>3</v>
      </c>
      <c r="V541" s="6">
        <v>2</v>
      </c>
      <c r="W541" s="6">
        <v>2</v>
      </c>
      <c r="X541" s="6">
        <v>3</v>
      </c>
      <c r="Y541" s="6">
        <v>1</v>
      </c>
      <c r="Z541" s="6">
        <v>2</v>
      </c>
      <c r="AA541" s="6">
        <v>2</v>
      </c>
      <c r="AB541" s="6">
        <v>2</v>
      </c>
      <c r="AC541" s="6">
        <v>2</v>
      </c>
      <c r="AD541" s="6">
        <v>2</v>
      </c>
      <c r="AE541" s="6">
        <v>2</v>
      </c>
      <c r="AF541" s="6">
        <v>2</v>
      </c>
      <c r="AG541" s="6">
        <v>1</v>
      </c>
      <c r="AH541" s="6">
        <v>1</v>
      </c>
      <c r="AI541" s="6">
        <v>3</v>
      </c>
      <c r="AJ541" s="6">
        <v>4</v>
      </c>
      <c r="AK541" s="6">
        <v>4</v>
      </c>
      <c r="AL541" s="6">
        <v>4</v>
      </c>
      <c r="AM541" s="6">
        <v>4</v>
      </c>
      <c r="AN541" s="6">
        <v>3</v>
      </c>
      <c r="AO541" s="6">
        <v>1</v>
      </c>
      <c r="AP541" s="6">
        <v>3</v>
      </c>
      <c r="AQ541" s="6">
        <v>3</v>
      </c>
      <c r="AR541" s="6">
        <v>3</v>
      </c>
      <c r="AS541" s="6">
        <v>3</v>
      </c>
      <c r="AT541" s="6">
        <v>4</v>
      </c>
      <c r="AU541" s="6">
        <v>1</v>
      </c>
      <c r="AV541" s="6">
        <v>3</v>
      </c>
      <c r="AW541" s="6">
        <v>3</v>
      </c>
      <c r="AX541" s="6">
        <v>2</v>
      </c>
      <c r="AY541" s="6">
        <v>4</v>
      </c>
      <c r="AZ541" s="3">
        <f t="shared" si="481"/>
        <v>2.8000000000000003</v>
      </c>
      <c r="BA541" s="3">
        <f t="shared" si="482"/>
        <v>2.25</v>
      </c>
      <c r="BB541" s="3">
        <f t="shared" si="483"/>
        <v>2.75</v>
      </c>
      <c r="BC541" s="3">
        <f t="shared" si="484"/>
        <v>2.5</v>
      </c>
      <c r="BD541" s="3">
        <f t="shared" si="485"/>
        <v>1.875</v>
      </c>
      <c r="BE541" s="3">
        <f t="shared" si="486"/>
        <v>1.6666666666666665</v>
      </c>
      <c r="BF541" s="3">
        <f t="shared" si="487"/>
        <v>3.2</v>
      </c>
      <c r="BG541" s="3">
        <f t="shared" si="488"/>
        <v>2.833333333333333</v>
      </c>
      <c r="BH541" s="3">
        <f t="shared" si="489"/>
        <v>2.8000000000000003</v>
      </c>
      <c r="BI541" s="3">
        <f t="shared" si="490"/>
        <v>2.5</v>
      </c>
      <c r="BJ541" s="3">
        <f t="shared" si="491"/>
        <v>1.8181818181818183</v>
      </c>
      <c r="BK541" s="3">
        <f t="shared" si="492"/>
        <v>3.0549450549450547</v>
      </c>
      <c r="BL541" s="3">
        <f t="shared" si="493"/>
        <v>2.6790000000000003</v>
      </c>
      <c r="BO541" t="s">
        <v>641</v>
      </c>
      <c r="BP541" t="str">
        <f t="shared" si="494"/>
        <v>('i2023110600306','2022','in2023110400001','3'),</v>
      </c>
      <c r="BQ541" t="str">
        <f t="shared" si="495"/>
        <v>('i2023110600306','2022','in2023110400002','3'),</v>
      </c>
      <c r="BR541" t="str">
        <f t="shared" si="496"/>
        <v>('i2023110600306','2022','in2023110400003','3'),</v>
      </c>
      <c r="BS541" t="str">
        <f t="shared" si="497"/>
        <v>('i2023110600306','2022','in2023110400004','2'),</v>
      </c>
      <c r="BT541" t="str">
        <f t="shared" si="498"/>
        <v>('i2023110600306','2022','in2023110400005','3'),</v>
      </c>
      <c r="BU541" t="str">
        <f t="shared" si="499"/>
        <v>('i2023110600306','2022','in2023110400006','3'),</v>
      </c>
      <c r="BV541" t="str">
        <f t="shared" si="500"/>
        <v>('i2023110600306','2022','in2023110400007','2'),</v>
      </c>
      <c r="BW541" t="str">
        <f t="shared" si="501"/>
        <v>('i2023110600306','2022','in2023110400008','3'),</v>
      </c>
      <c r="BX541" t="str">
        <f t="shared" si="502"/>
        <v>('i2023110600306','2022','in2023110400009','3'),</v>
      </c>
      <c r="BY541" t="str">
        <f t="shared" si="503"/>
        <v>('i2023110600306','2022','in2023110400010','3'),</v>
      </c>
      <c r="BZ541" t="str">
        <f t="shared" si="504"/>
        <v>('i2023110600306','2022','in2023110400011','2'),</v>
      </c>
      <c r="CA541" t="str">
        <f t="shared" si="505"/>
        <v>('i2023110600306','2022','in2023110400012','2'),</v>
      </c>
      <c r="CB541" t="str">
        <f t="shared" si="506"/>
        <v>('i2023110600306','2022','in2023110400013','2'),</v>
      </c>
      <c r="CC541" t="str">
        <f t="shared" si="507"/>
        <v>('i2023110600306','2022','in2023110400014','3'),</v>
      </c>
      <c r="CD541" t="str">
        <f t="shared" si="508"/>
        <v>('i2023110600306','2022','in2023110400015','3'),</v>
      </c>
      <c r="CE541" t="str">
        <f t="shared" si="509"/>
        <v>('i2023110600306','2022','in2023110400016','3'),</v>
      </c>
      <c r="CF541" t="str">
        <f t="shared" si="510"/>
        <v>('i2023110600306','2022','in2023110400017','3'),</v>
      </c>
      <c r="CG541" t="str">
        <f t="shared" si="511"/>
        <v>('i2023110600306','2022','in2023110400018','2'),</v>
      </c>
      <c r="CH541" t="str">
        <f t="shared" si="512"/>
        <v>('i2023110600306','2022','in2023110400019','2'),</v>
      </c>
      <c r="CI541" t="str">
        <f t="shared" si="513"/>
        <v>('i2023110600306','2022','in2023110400020','3'),</v>
      </c>
      <c r="CJ541" t="str">
        <f t="shared" si="514"/>
        <v>('i2023110600306','2022','in2023110400021','1'),</v>
      </c>
      <c r="CK541" t="str">
        <f t="shared" si="515"/>
        <v>('i2023110600306','2022','in2023110400022','2'),</v>
      </c>
      <c r="CL541" t="str">
        <f t="shared" si="516"/>
        <v>('i2023110600306','2022','in2023110400023','2'),</v>
      </c>
      <c r="CM541" t="str">
        <f t="shared" si="517"/>
        <v>('i2023110600306','2022','in2023110400024','2'),</v>
      </c>
      <c r="CN541" t="str">
        <f t="shared" si="518"/>
        <v>('i2023110600306','2022','in2023110400025','2'),</v>
      </c>
      <c r="CO541" t="str">
        <f t="shared" si="519"/>
        <v>('i2023110600306','2022','in2023110400026','2'),</v>
      </c>
      <c r="CP541" t="str">
        <f t="shared" si="520"/>
        <v>('i2023110600306','2022','in2023110400027','2'),</v>
      </c>
      <c r="CQ541" t="str">
        <f t="shared" si="521"/>
        <v>('i2023110600306','2022','in2023110400028','2'),</v>
      </c>
      <c r="CR541" t="str">
        <f t="shared" si="522"/>
        <v>('i2023110600306','2022','in2023110400029','1'),</v>
      </c>
      <c r="CS541" t="str">
        <f t="shared" si="523"/>
        <v>('i2023110600306','2022','in2023110400030','1'),</v>
      </c>
      <c r="CT541" t="str">
        <f t="shared" si="524"/>
        <v>('i2023110600306','2022','in2023110400031','3'),</v>
      </c>
      <c r="CU541" t="str">
        <f t="shared" si="525"/>
        <v>('i2023110600306','2022','in2023110400032','4'),</v>
      </c>
      <c r="CV541" t="str">
        <f t="shared" si="526"/>
        <v>('i2023110600306','2022','in2023110400033','4'),</v>
      </c>
      <c r="CW541" t="str">
        <f t="shared" si="527"/>
        <v>('i2023110600306','2022','in2023110400034','4'),</v>
      </c>
      <c r="CX541" t="str">
        <f t="shared" si="528"/>
        <v>('i2023110600306','2022','in2023110400035','4'),</v>
      </c>
      <c r="CY541" t="str">
        <f t="shared" si="529"/>
        <v>('i2023110600306','2022','in2023110400036','3'),</v>
      </c>
      <c r="CZ541" t="str">
        <f t="shared" si="530"/>
        <v>('i2023110600306','2022','in2023110400037','1'),</v>
      </c>
      <c r="DA541" t="str">
        <f t="shared" si="531"/>
        <v>('i2023110600306','2022','in2023110400038','3'),</v>
      </c>
      <c r="DB541" t="str">
        <f t="shared" si="532"/>
        <v>('i2023110600306','2022','in2023110400039','3'),</v>
      </c>
      <c r="DC541" t="str">
        <f t="shared" si="533"/>
        <v>('i2023110600306','2022','in2023110400040','3'),</v>
      </c>
      <c r="DD541" t="str">
        <f t="shared" si="534"/>
        <v>('i2023110600306','2022','in2023110400041','3'),</v>
      </c>
      <c r="DE541" t="str">
        <f t="shared" si="535"/>
        <v>('i2023110600306','2022','in2023110400042','4'),</v>
      </c>
      <c r="DF541" t="str">
        <f t="shared" si="536"/>
        <v>('i2023110600306','2022','in2023110400043','1'),</v>
      </c>
      <c r="DG541" t="str">
        <f t="shared" si="537"/>
        <v>('i2023110600306','2022','in2023110400044','3'),</v>
      </c>
      <c r="DH541" t="str">
        <f t="shared" si="538"/>
        <v>('i2023110600306','2022','in2023110400045','3'),</v>
      </c>
      <c r="DI541" t="str">
        <f t="shared" si="539"/>
        <v>('i2023110600306','2022','in2023110400046','2'),</v>
      </c>
      <c r="DJ541" t="str">
        <f t="shared" si="540"/>
        <v>('i2023110600306','2022','in2023110400047','4');</v>
      </c>
    </row>
    <row r="542" spans="1:114" x14ac:dyDescent="0.25">
      <c r="A542" s="4" t="str">
        <f>INDEX('instansi pusat'!$B$2:$C$623,MATCH(C542,'instansi pusat'!$D$2:$D$623,0),2)</f>
        <v>i2023110600026</v>
      </c>
      <c r="B542" s="6">
        <v>5900</v>
      </c>
      <c r="C542" s="5" t="s">
        <v>14</v>
      </c>
      <c r="D542" s="6">
        <v>2022</v>
      </c>
      <c r="E542" s="6">
        <v>5</v>
      </c>
      <c r="F542" s="6">
        <v>5</v>
      </c>
      <c r="G542" s="6">
        <v>5</v>
      </c>
      <c r="H542" s="6">
        <v>5</v>
      </c>
      <c r="I542" s="6">
        <v>5</v>
      </c>
      <c r="J542" s="6">
        <v>4</v>
      </c>
      <c r="K542" s="6">
        <v>4</v>
      </c>
      <c r="L542" s="6">
        <v>4</v>
      </c>
      <c r="M542" s="6">
        <v>5</v>
      </c>
      <c r="N542" s="6">
        <v>5</v>
      </c>
      <c r="O542" s="6">
        <v>3</v>
      </c>
      <c r="P542" s="6">
        <v>3</v>
      </c>
      <c r="Q542" s="6">
        <v>3</v>
      </c>
      <c r="R542" s="6">
        <v>4</v>
      </c>
      <c r="S542" s="6">
        <v>2</v>
      </c>
      <c r="T542" s="6">
        <v>5</v>
      </c>
      <c r="U542" s="6">
        <v>2</v>
      </c>
      <c r="V542" s="6">
        <v>2</v>
      </c>
      <c r="W542" s="6">
        <v>5</v>
      </c>
      <c r="X542" s="6">
        <v>4</v>
      </c>
      <c r="Y542" s="6">
        <v>2</v>
      </c>
      <c r="Z542" s="6">
        <v>1</v>
      </c>
      <c r="AA542" s="6">
        <v>2</v>
      </c>
      <c r="AB542" s="6">
        <v>1</v>
      </c>
      <c r="AC542" s="6">
        <v>2</v>
      </c>
      <c r="AD542" s="6">
        <v>1</v>
      </c>
      <c r="AE542" s="6">
        <v>1</v>
      </c>
      <c r="AF542" s="6">
        <v>1</v>
      </c>
      <c r="AG542" s="6">
        <v>3</v>
      </c>
      <c r="AH542" s="6">
        <v>3</v>
      </c>
      <c r="AI542" s="6">
        <v>1</v>
      </c>
      <c r="AJ542" s="6">
        <v>4</v>
      </c>
      <c r="AK542" s="6">
        <v>4</v>
      </c>
      <c r="AL542" s="6">
        <v>4</v>
      </c>
      <c r="AM542" s="6">
        <v>4</v>
      </c>
      <c r="AN542" s="6">
        <v>3</v>
      </c>
      <c r="AO542" s="6">
        <v>3</v>
      </c>
      <c r="AP542" s="6">
        <v>3</v>
      </c>
      <c r="AQ542" s="6">
        <v>2</v>
      </c>
      <c r="AR542" s="6">
        <v>1</v>
      </c>
      <c r="AS542" s="6">
        <v>4</v>
      </c>
      <c r="AT542" s="6">
        <v>4</v>
      </c>
      <c r="AU542" s="6">
        <v>4</v>
      </c>
      <c r="AV542" s="6">
        <v>4</v>
      </c>
      <c r="AW542" s="6">
        <v>5</v>
      </c>
      <c r="AX542" s="6">
        <v>4</v>
      </c>
      <c r="AY542" s="6">
        <v>5</v>
      </c>
      <c r="AZ542" s="3">
        <f t="shared" si="481"/>
        <v>4.7</v>
      </c>
      <c r="BA542" s="3">
        <f t="shared" si="482"/>
        <v>3.25</v>
      </c>
      <c r="BB542" s="3">
        <f t="shared" si="483"/>
        <v>2.75</v>
      </c>
      <c r="BC542" s="3">
        <f t="shared" si="484"/>
        <v>4.5</v>
      </c>
      <c r="BD542" s="3">
        <f t="shared" si="485"/>
        <v>1.375</v>
      </c>
      <c r="BE542" s="3">
        <f t="shared" si="486"/>
        <v>2.333333333333333</v>
      </c>
      <c r="BF542" s="3">
        <f t="shared" si="487"/>
        <v>3.2</v>
      </c>
      <c r="BG542" s="3">
        <f t="shared" si="488"/>
        <v>4.333333333333333</v>
      </c>
      <c r="BH542" s="3">
        <f t="shared" si="489"/>
        <v>4.7</v>
      </c>
      <c r="BI542" s="3">
        <f t="shared" si="490"/>
        <v>3.3000000000000003</v>
      </c>
      <c r="BJ542" s="3">
        <f t="shared" si="491"/>
        <v>1.6363636363636362</v>
      </c>
      <c r="BK542" s="3">
        <f t="shared" si="492"/>
        <v>3.6483516483516483</v>
      </c>
      <c r="BL542" s="3">
        <f t="shared" si="493"/>
        <v>3.3660000000000001</v>
      </c>
      <c r="BO542" t="s">
        <v>641</v>
      </c>
      <c r="BP542" t="str">
        <f t="shared" si="494"/>
        <v>('i2023110600026','2022','in2023110400001','5'),</v>
      </c>
      <c r="BQ542" t="str">
        <f t="shared" si="495"/>
        <v>('i2023110600026','2022','in2023110400002','5'),</v>
      </c>
      <c r="BR542" t="str">
        <f t="shared" si="496"/>
        <v>('i2023110600026','2022','in2023110400003','5'),</v>
      </c>
      <c r="BS542" t="str">
        <f t="shared" si="497"/>
        <v>('i2023110600026','2022','in2023110400004','5'),</v>
      </c>
      <c r="BT542" t="str">
        <f t="shared" si="498"/>
        <v>('i2023110600026','2022','in2023110400005','5'),</v>
      </c>
      <c r="BU542" t="str">
        <f t="shared" si="499"/>
        <v>('i2023110600026','2022','in2023110400006','4'),</v>
      </c>
      <c r="BV542" t="str">
        <f t="shared" si="500"/>
        <v>('i2023110600026','2022','in2023110400007','4'),</v>
      </c>
      <c r="BW542" t="str">
        <f t="shared" si="501"/>
        <v>('i2023110600026','2022','in2023110400008','4'),</v>
      </c>
      <c r="BX542" t="str">
        <f t="shared" si="502"/>
        <v>('i2023110600026','2022','in2023110400009','5'),</v>
      </c>
      <c r="BY542" t="str">
        <f t="shared" si="503"/>
        <v>('i2023110600026','2022','in2023110400010','5'),</v>
      </c>
      <c r="BZ542" t="str">
        <f t="shared" si="504"/>
        <v>('i2023110600026','2022','in2023110400011','3'),</v>
      </c>
      <c r="CA542" t="str">
        <f t="shared" si="505"/>
        <v>('i2023110600026','2022','in2023110400012','3'),</v>
      </c>
      <c r="CB542" t="str">
        <f t="shared" si="506"/>
        <v>('i2023110600026','2022','in2023110400013','3'),</v>
      </c>
      <c r="CC542" t="str">
        <f t="shared" si="507"/>
        <v>('i2023110600026','2022','in2023110400014','4'),</v>
      </c>
      <c r="CD542" t="str">
        <f t="shared" si="508"/>
        <v>('i2023110600026','2022','in2023110400015','2'),</v>
      </c>
      <c r="CE542" t="str">
        <f t="shared" si="509"/>
        <v>('i2023110600026','2022','in2023110400016','5'),</v>
      </c>
      <c r="CF542" t="str">
        <f t="shared" si="510"/>
        <v>('i2023110600026','2022','in2023110400017','2'),</v>
      </c>
      <c r="CG542" t="str">
        <f t="shared" si="511"/>
        <v>('i2023110600026','2022','in2023110400018','2'),</v>
      </c>
      <c r="CH542" t="str">
        <f t="shared" si="512"/>
        <v>('i2023110600026','2022','in2023110400019','5'),</v>
      </c>
      <c r="CI542" t="str">
        <f t="shared" si="513"/>
        <v>('i2023110600026','2022','in2023110400020','4'),</v>
      </c>
      <c r="CJ542" t="str">
        <f t="shared" si="514"/>
        <v>('i2023110600026','2022','in2023110400021','2'),</v>
      </c>
      <c r="CK542" t="str">
        <f t="shared" si="515"/>
        <v>('i2023110600026','2022','in2023110400022','1'),</v>
      </c>
      <c r="CL542" t="str">
        <f t="shared" si="516"/>
        <v>('i2023110600026','2022','in2023110400023','2'),</v>
      </c>
      <c r="CM542" t="str">
        <f t="shared" si="517"/>
        <v>('i2023110600026','2022','in2023110400024','1'),</v>
      </c>
      <c r="CN542" t="str">
        <f t="shared" si="518"/>
        <v>('i2023110600026','2022','in2023110400025','2'),</v>
      </c>
      <c r="CO542" t="str">
        <f t="shared" si="519"/>
        <v>('i2023110600026','2022','in2023110400026','1'),</v>
      </c>
      <c r="CP542" t="str">
        <f t="shared" si="520"/>
        <v>('i2023110600026','2022','in2023110400027','1'),</v>
      </c>
      <c r="CQ542" t="str">
        <f t="shared" si="521"/>
        <v>('i2023110600026','2022','in2023110400028','1'),</v>
      </c>
      <c r="CR542" t="str">
        <f t="shared" si="522"/>
        <v>('i2023110600026','2022','in2023110400029','3'),</v>
      </c>
      <c r="CS542" t="str">
        <f t="shared" si="523"/>
        <v>('i2023110600026','2022','in2023110400030','3'),</v>
      </c>
      <c r="CT542" t="str">
        <f t="shared" si="524"/>
        <v>('i2023110600026','2022','in2023110400031','1'),</v>
      </c>
      <c r="CU542" t="str">
        <f t="shared" si="525"/>
        <v>('i2023110600026','2022','in2023110400032','4'),</v>
      </c>
      <c r="CV542" t="str">
        <f t="shared" si="526"/>
        <v>('i2023110600026','2022','in2023110400033','4'),</v>
      </c>
      <c r="CW542" t="str">
        <f t="shared" si="527"/>
        <v>('i2023110600026','2022','in2023110400034','4'),</v>
      </c>
      <c r="CX542" t="str">
        <f t="shared" si="528"/>
        <v>('i2023110600026','2022','in2023110400035','4'),</v>
      </c>
      <c r="CY542" t="str">
        <f t="shared" si="529"/>
        <v>('i2023110600026','2022','in2023110400036','3'),</v>
      </c>
      <c r="CZ542" t="str">
        <f t="shared" si="530"/>
        <v>('i2023110600026','2022','in2023110400037','3'),</v>
      </c>
      <c r="DA542" t="str">
        <f t="shared" si="531"/>
        <v>('i2023110600026','2022','in2023110400038','3'),</v>
      </c>
      <c r="DB542" t="str">
        <f t="shared" si="532"/>
        <v>('i2023110600026','2022','in2023110400039','2'),</v>
      </c>
      <c r="DC542" t="str">
        <f t="shared" si="533"/>
        <v>('i2023110600026','2022','in2023110400040','1'),</v>
      </c>
      <c r="DD542" t="str">
        <f t="shared" si="534"/>
        <v>('i2023110600026','2022','in2023110400041','4'),</v>
      </c>
      <c r="DE542" t="str">
        <f t="shared" si="535"/>
        <v>('i2023110600026','2022','in2023110400042','4'),</v>
      </c>
      <c r="DF542" t="str">
        <f t="shared" si="536"/>
        <v>('i2023110600026','2022','in2023110400043','4'),</v>
      </c>
      <c r="DG542" t="str">
        <f t="shared" si="537"/>
        <v>('i2023110600026','2022','in2023110400044','4'),</v>
      </c>
      <c r="DH542" t="str">
        <f t="shared" si="538"/>
        <v>('i2023110600026','2022','in2023110400045','5'),</v>
      </c>
      <c r="DI542" t="str">
        <f t="shared" si="539"/>
        <v>('i2023110600026','2022','in2023110400046','4'),</v>
      </c>
      <c r="DJ542" t="str">
        <f t="shared" si="540"/>
        <v>('i2023110600026','2022','in2023110400047','5');</v>
      </c>
    </row>
    <row r="543" spans="1:114" x14ac:dyDescent="0.25">
      <c r="A543" s="4" t="str">
        <f>INDEX('instansi pusat'!$B$2:$C$623,MATCH(C543,'instansi pusat'!$D$2:$D$623,0),2)</f>
        <v>i2023110600301</v>
      </c>
      <c r="B543" s="6">
        <v>7800</v>
      </c>
      <c r="C543" s="5" t="s">
        <v>15</v>
      </c>
      <c r="D543" s="6">
        <v>2022</v>
      </c>
      <c r="E543" s="6">
        <v>2</v>
      </c>
      <c r="F543" s="6">
        <v>2</v>
      </c>
      <c r="G543" s="6">
        <v>3</v>
      </c>
      <c r="H543" s="6">
        <v>1</v>
      </c>
      <c r="I543" s="6">
        <v>1</v>
      </c>
      <c r="J543" s="6">
        <v>1</v>
      </c>
      <c r="K543" s="6">
        <v>3</v>
      </c>
      <c r="L543" s="6">
        <v>3</v>
      </c>
      <c r="M543" s="6">
        <v>3</v>
      </c>
      <c r="N543" s="6">
        <v>3</v>
      </c>
      <c r="O543" s="6">
        <v>2</v>
      </c>
      <c r="P543" s="6">
        <v>1</v>
      </c>
      <c r="Q543" s="6">
        <v>1</v>
      </c>
      <c r="R543" s="6">
        <v>1</v>
      </c>
      <c r="S543" s="6">
        <v>1</v>
      </c>
      <c r="T543" s="6">
        <v>1</v>
      </c>
      <c r="U543" s="6">
        <v>2</v>
      </c>
      <c r="V543" s="6">
        <v>1</v>
      </c>
      <c r="W543" s="6">
        <v>2</v>
      </c>
      <c r="X543" s="6">
        <v>1</v>
      </c>
      <c r="Y543" s="6">
        <v>1</v>
      </c>
      <c r="Z543" s="6">
        <v>1</v>
      </c>
      <c r="AA543" s="6">
        <v>1</v>
      </c>
      <c r="AB543" s="6">
        <v>1</v>
      </c>
      <c r="AC543" s="6">
        <v>1</v>
      </c>
      <c r="AD543" s="6">
        <v>1</v>
      </c>
      <c r="AE543" s="6">
        <v>1</v>
      </c>
      <c r="AF543" s="6">
        <v>1</v>
      </c>
      <c r="AG543" s="6">
        <v>1</v>
      </c>
      <c r="AH543" s="6">
        <v>1</v>
      </c>
      <c r="AI543" s="6">
        <v>1</v>
      </c>
      <c r="AJ543" s="6">
        <v>4</v>
      </c>
      <c r="AK543" s="6">
        <v>4</v>
      </c>
      <c r="AL543" s="6">
        <v>4</v>
      </c>
      <c r="AM543" s="6">
        <v>3</v>
      </c>
      <c r="AN543" s="6">
        <v>4</v>
      </c>
      <c r="AO543" s="6">
        <v>4</v>
      </c>
      <c r="AP543" s="6">
        <v>1</v>
      </c>
      <c r="AQ543" s="6">
        <v>1</v>
      </c>
      <c r="AR543" s="6">
        <v>3</v>
      </c>
      <c r="AS543" s="6">
        <v>4</v>
      </c>
      <c r="AT543" s="6">
        <v>4</v>
      </c>
      <c r="AU543" s="6">
        <v>3</v>
      </c>
      <c r="AV543" s="6">
        <v>3</v>
      </c>
      <c r="AW543" s="6">
        <v>4</v>
      </c>
      <c r="AX543" s="6">
        <v>2</v>
      </c>
      <c r="AY543" s="6">
        <v>3</v>
      </c>
      <c r="AZ543" s="3">
        <f t="shared" si="481"/>
        <v>2.2000000000000002</v>
      </c>
      <c r="BA543" s="3">
        <f t="shared" si="482"/>
        <v>1.25</v>
      </c>
      <c r="BB543" s="3">
        <f t="shared" si="483"/>
        <v>1.25</v>
      </c>
      <c r="BC543" s="3">
        <f t="shared" si="484"/>
        <v>1.5</v>
      </c>
      <c r="BD543" s="3">
        <f t="shared" si="485"/>
        <v>1</v>
      </c>
      <c r="BE543" s="3">
        <f t="shared" si="486"/>
        <v>1</v>
      </c>
      <c r="BF543" s="3">
        <f t="shared" si="487"/>
        <v>3.2</v>
      </c>
      <c r="BG543" s="3">
        <f t="shared" si="488"/>
        <v>3.1666666666666665</v>
      </c>
      <c r="BH543" s="3">
        <f t="shared" si="489"/>
        <v>2.2000000000000002</v>
      </c>
      <c r="BI543" s="3">
        <f t="shared" si="490"/>
        <v>1.3</v>
      </c>
      <c r="BJ543" s="3">
        <f t="shared" si="491"/>
        <v>1</v>
      </c>
      <c r="BK543" s="3">
        <f t="shared" si="492"/>
        <v>3.186813186813187</v>
      </c>
      <c r="BL543" s="3">
        <f t="shared" si="493"/>
        <v>2.226</v>
      </c>
      <c r="BO543" t="s">
        <v>641</v>
      </c>
      <c r="BP543" t="str">
        <f t="shared" si="494"/>
        <v>('i2023110600301','2022','in2023110400001','2'),</v>
      </c>
      <c r="BQ543" t="str">
        <f t="shared" si="495"/>
        <v>('i2023110600301','2022','in2023110400002','2'),</v>
      </c>
      <c r="BR543" t="str">
        <f t="shared" si="496"/>
        <v>('i2023110600301','2022','in2023110400003','3'),</v>
      </c>
      <c r="BS543" t="str">
        <f t="shared" si="497"/>
        <v>('i2023110600301','2022','in2023110400004','1'),</v>
      </c>
      <c r="BT543" t="str">
        <f t="shared" si="498"/>
        <v>('i2023110600301','2022','in2023110400005','1'),</v>
      </c>
      <c r="BU543" t="str">
        <f t="shared" si="499"/>
        <v>('i2023110600301','2022','in2023110400006','1'),</v>
      </c>
      <c r="BV543" t="str">
        <f t="shared" si="500"/>
        <v>('i2023110600301','2022','in2023110400007','3'),</v>
      </c>
      <c r="BW543" t="str">
        <f t="shared" si="501"/>
        <v>('i2023110600301','2022','in2023110400008','3'),</v>
      </c>
      <c r="BX543" t="str">
        <f t="shared" si="502"/>
        <v>('i2023110600301','2022','in2023110400009','3'),</v>
      </c>
      <c r="BY543" t="str">
        <f t="shared" si="503"/>
        <v>('i2023110600301','2022','in2023110400010','3'),</v>
      </c>
      <c r="BZ543" t="str">
        <f t="shared" si="504"/>
        <v>('i2023110600301','2022','in2023110400011','2'),</v>
      </c>
      <c r="CA543" t="str">
        <f t="shared" si="505"/>
        <v>('i2023110600301','2022','in2023110400012','1'),</v>
      </c>
      <c r="CB543" t="str">
        <f t="shared" si="506"/>
        <v>('i2023110600301','2022','in2023110400013','1'),</v>
      </c>
      <c r="CC543" t="str">
        <f t="shared" si="507"/>
        <v>('i2023110600301','2022','in2023110400014','1'),</v>
      </c>
      <c r="CD543" t="str">
        <f t="shared" si="508"/>
        <v>('i2023110600301','2022','in2023110400015','1'),</v>
      </c>
      <c r="CE543" t="str">
        <f t="shared" si="509"/>
        <v>('i2023110600301','2022','in2023110400016','1'),</v>
      </c>
      <c r="CF543" t="str">
        <f t="shared" si="510"/>
        <v>('i2023110600301','2022','in2023110400017','2'),</v>
      </c>
      <c r="CG543" t="str">
        <f t="shared" si="511"/>
        <v>('i2023110600301','2022','in2023110400018','1'),</v>
      </c>
      <c r="CH543" t="str">
        <f t="shared" si="512"/>
        <v>('i2023110600301','2022','in2023110400019','2'),</v>
      </c>
      <c r="CI543" t="str">
        <f t="shared" si="513"/>
        <v>('i2023110600301','2022','in2023110400020','1'),</v>
      </c>
      <c r="CJ543" t="str">
        <f t="shared" si="514"/>
        <v>('i2023110600301','2022','in2023110400021','1'),</v>
      </c>
      <c r="CK543" t="str">
        <f t="shared" si="515"/>
        <v>('i2023110600301','2022','in2023110400022','1'),</v>
      </c>
      <c r="CL543" t="str">
        <f t="shared" si="516"/>
        <v>('i2023110600301','2022','in2023110400023','1'),</v>
      </c>
      <c r="CM543" t="str">
        <f t="shared" si="517"/>
        <v>('i2023110600301','2022','in2023110400024','1'),</v>
      </c>
      <c r="CN543" t="str">
        <f t="shared" si="518"/>
        <v>('i2023110600301','2022','in2023110400025','1'),</v>
      </c>
      <c r="CO543" t="str">
        <f t="shared" si="519"/>
        <v>('i2023110600301','2022','in2023110400026','1'),</v>
      </c>
      <c r="CP543" t="str">
        <f t="shared" si="520"/>
        <v>('i2023110600301','2022','in2023110400027','1'),</v>
      </c>
      <c r="CQ543" t="str">
        <f t="shared" si="521"/>
        <v>('i2023110600301','2022','in2023110400028','1'),</v>
      </c>
      <c r="CR543" t="str">
        <f t="shared" si="522"/>
        <v>('i2023110600301','2022','in2023110400029','1'),</v>
      </c>
      <c r="CS543" t="str">
        <f t="shared" si="523"/>
        <v>('i2023110600301','2022','in2023110400030','1'),</v>
      </c>
      <c r="CT543" t="str">
        <f t="shared" si="524"/>
        <v>('i2023110600301','2022','in2023110400031','1'),</v>
      </c>
      <c r="CU543" t="str">
        <f t="shared" si="525"/>
        <v>('i2023110600301','2022','in2023110400032','4'),</v>
      </c>
      <c r="CV543" t="str">
        <f t="shared" si="526"/>
        <v>('i2023110600301','2022','in2023110400033','4'),</v>
      </c>
      <c r="CW543" t="str">
        <f t="shared" si="527"/>
        <v>('i2023110600301','2022','in2023110400034','4'),</v>
      </c>
      <c r="CX543" t="str">
        <f t="shared" si="528"/>
        <v>('i2023110600301','2022','in2023110400035','3'),</v>
      </c>
      <c r="CY543" t="str">
        <f t="shared" si="529"/>
        <v>('i2023110600301','2022','in2023110400036','4'),</v>
      </c>
      <c r="CZ543" t="str">
        <f t="shared" si="530"/>
        <v>('i2023110600301','2022','in2023110400037','4'),</v>
      </c>
      <c r="DA543" t="str">
        <f t="shared" si="531"/>
        <v>('i2023110600301','2022','in2023110400038','1'),</v>
      </c>
      <c r="DB543" t="str">
        <f t="shared" si="532"/>
        <v>('i2023110600301','2022','in2023110400039','1'),</v>
      </c>
      <c r="DC543" t="str">
        <f t="shared" si="533"/>
        <v>('i2023110600301','2022','in2023110400040','3'),</v>
      </c>
      <c r="DD543" t="str">
        <f t="shared" si="534"/>
        <v>('i2023110600301','2022','in2023110400041','4'),</v>
      </c>
      <c r="DE543" t="str">
        <f t="shared" si="535"/>
        <v>('i2023110600301','2022','in2023110400042','4'),</v>
      </c>
      <c r="DF543" t="str">
        <f t="shared" si="536"/>
        <v>('i2023110600301','2022','in2023110400043','3'),</v>
      </c>
      <c r="DG543" t="str">
        <f t="shared" si="537"/>
        <v>('i2023110600301','2022','in2023110400044','3'),</v>
      </c>
      <c r="DH543" t="str">
        <f t="shared" si="538"/>
        <v>('i2023110600301','2022','in2023110400045','4'),</v>
      </c>
      <c r="DI543" t="str">
        <f t="shared" si="539"/>
        <v>('i2023110600301','2022','in2023110400046','2'),</v>
      </c>
      <c r="DJ543" t="str">
        <f t="shared" si="540"/>
        <v>('i2023110600301','2022','in2023110400047','3');</v>
      </c>
    </row>
    <row r="544" spans="1:114" x14ac:dyDescent="0.25">
      <c r="A544" s="4" t="str">
        <f>INDEX('instansi pusat'!$B$2:$C$623,MATCH(C544,'instansi pusat'!$D$2:$D$623,0),2)</f>
        <v>i2023110600495</v>
      </c>
      <c r="B544" s="6">
        <v>7900</v>
      </c>
      <c r="C544" s="5" t="s">
        <v>16</v>
      </c>
      <c r="D544" s="6">
        <v>2022</v>
      </c>
      <c r="E544" s="6">
        <v>3</v>
      </c>
      <c r="F544" s="6">
        <v>2</v>
      </c>
      <c r="G544" s="6">
        <v>3</v>
      </c>
      <c r="H544" s="6">
        <v>3</v>
      </c>
      <c r="I544" s="6">
        <v>3</v>
      </c>
      <c r="J544" s="6">
        <v>3</v>
      </c>
      <c r="K544" s="6">
        <v>3</v>
      </c>
      <c r="L544" s="6">
        <v>3</v>
      </c>
      <c r="M544" s="6">
        <v>3</v>
      </c>
      <c r="N544" s="6">
        <v>3</v>
      </c>
      <c r="O544" s="6">
        <v>2</v>
      </c>
      <c r="P544" s="6">
        <v>2</v>
      </c>
      <c r="Q544" s="6">
        <v>2</v>
      </c>
      <c r="R544" s="6">
        <v>2</v>
      </c>
      <c r="S544" s="6">
        <v>2</v>
      </c>
      <c r="T544" s="6">
        <v>2</v>
      </c>
      <c r="U544" s="6">
        <v>2</v>
      </c>
      <c r="V544" s="6">
        <v>1</v>
      </c>
      <c r="W544" s="6">
        <v>2</v>
      </c>
      <c r="X544" s="6">
        <v>2</v>
      </c>
      <c r="Y544" s="6">
        <v>1</v>
      </c>
      <c r="Z544" s="6">
        <v>1</v>
      </c>
      <c r="AA544" s="6">
        <v>1</v>
      </c>
      <c r="AB544" s="6">
        <v>1</v>
      </c>
      <c r="AC544" s="6">
        <v>2</v>
      </c>
      <c r="AD544" s="6">
        <v>1</v>
      </c>
      <c r="AE544" s="6">
        <v>1</v>
      </c>
      <c r="AF544" s="6">
        <v>1</v>
      </c>
      <c r="AG544" s="6">
        <v>2</v>
      </c>
      <c r="AH544" s="6">
        <v>2</v>
      </c>
      <c r="AI544" s="6">
        <v>2</v>
      </c>
      <c r="AJ544" s="6">
        <v>3</v>
      </c>
      <c r="AK544" s="6">
        <v>3</v>
      </c>
      <c r="AL544" s="6">
        <v>3</v>
      </c>
      <c r="AM544" s="6">
        <v>3</v>
      </c>
      <c r="AN544" s="6">
        <v>3</v>
      </c>
      <c r="AO544" s="6">
        <v>4</v>
      </c>
      <c r="AP544" s="6">
        <v>3</v>
      </c>
      <c r="AQ544" s="6">
        <v>3</v>
      </c>
      <c r="AR544" s="6">
        <v>3</v>
      </c>
      <c r="AS544" s="6">
        <v>3</v>
      </c>
      <c r="AT544" s="6">
        <v>3</v>
      </c>
      <c r="AU544" s="6">
        <v>3</v>
      </c>
      <c r="AV544" s="6">
        <v>2</v>
      </c>
      <c r="AW544" s="6">
        <v>4</v>
      </c>
      <c r="AX544" s="6">
        <v>3</v>
      </c>
      <c r="AY544" s="6">
        <v>3</v>
      </c>
      <c r="AZ544" s="3">
        <f t="shared" si="481"/>
        <v>2.9000000000000004</v>
      </c>
      <c r="BA544" s="3">
        <f t="shared" si="482"/>
        <v>2</v>
      </c>
      <c r="BB544" s="3">
        <f t="shared" si="483"/>
        <v>1.75</v>
      </c>
      <c r="BC544" s="3">
        <f t="shared" si="484"/>
        <v>2</v>
      </c>
      <c r="BD544" s="3">
        <f t="shared" si="485"/>
        <v>1.125</v>
      </c>
      <c r="BE544" s="3">
        <f t="shared" si="486"/>
        <v>2</v>
      </c>
      <c r="BF544" s="3">
        <f t="shared" si="487"/>
        <v>3.1</v>
      </c>
      <c r="BG544" s="3">
        <f t="shared" si="488"/>
        <v>3</v>
      </c>
      <c r="BH544" s="3">
        <f t="shared" si="489"/>
        <v>2.9000000000000004</v>
      </c>
      <c r="BI544" s="3">
        <f t="shared" si="490"/>
        <v>1.9</v>
      </c>
      <c r="BJ544" s="3">
        <f t="shared" si="491"/>
        <v>1.3636363636363638</v>
      </c>
      <c r="BK544" s="3">
        <f t="shared" si="492"/>
        <v>3.0604395604395602</v>
      </c>
      <c r="BL544" s="3">
        <f t="shared" si="493"/>
        <v>2.4695</v>
      </c>
      <c r="BO544" t="s">
        <v>641</v>
      </c>
      <c r="BP544" t="str">
        <f t="shared" si="494"/>
        <v>('i2023110600495','2022','in2023110400001','3'),</v>
      </c>
      <c r="BQ544" t="str">
        <f t="shared" si="495"/>
        <v>('i2023110600495','2022','in2023110400002','2'),</v>
      </c>
      <c r="BR544" t="str">
        <f t="shared" si="496"/>
        <v>('i2023110600495','2022','in2023110400003','3'),</v>
      </c>
      <c r="BS544" t="str">
        <f t="shared" si="497"/>
        <v>('i2023110600495','2022','in2023110400004','3'),</v>
      </c>
      <c r="BT544" t="str">
        <f t="shared" si="498"/>
        <v>('i2023110600495','2022','in2023110400005','3'),</v>
      </c>
      <c r="BU544" t="str">
        <f t="shared" si="499"/>
        <v>('i2023110600495','2022','in2023110400006','3'),</v>
      </c>
      <c r="BV544" t="str">
        <f t="shared" si="500"/>
        <v>('i2023110600495','2022','in2023110400007','3'),</v>
      </c>
      <c r="BW544" t="str">
        <f t="shared" si="501"/>
        <v>('i2023110600495','2022','in2023110400008','3'),</v>
      </c>
      <c r="BX544" t="str">
        <f t="shared" si="502"/>
        <v>('i2023110600495','2022','in2023110400009','3'),</v>
      </c>
      <c r="BY544" t="str">
        <f t="shared" si="503"/>
        <v>('i2023110600495','2022','in2023110400010','3'),</v>
      </c>
      <c r="BZ544" t="str">
        <f t="shared" si="504"/>
        <v>('i2023110600495','2022','in2023110400011','2'),</v>
      </c>
      <c r="CA544" t="str">
        <f t="shared" si="505"/>
        <v>('i2023110600495','2022','in2023110400012','2'),</v>
      </c>
      <c r="CB544" t="str">
        <f t="shared" si="506"/>
        <v>('i2023110600495','2022','in2023110400013','2'),</v>
      </c>
      <c r="CC544" t="str">
        <f t="shared" si="507"/>
        <v>('i2023110600495','2022','in2023110400014','2'),</v>
      </c>
      <c r="CD544" t="str">
        <f t="shared" si="508"/>
        <v>('i2023110600495','2022','in2023110400015','2'),</v>
      </c>
      <c r="CE544" t="str">
        <f t="shared" si="509"/>
        <v>('i2023110600495','2022','in2023110400016','2'),</v>
      </c>
      <c r="CF544" t="str">
        <f t="shared" si="510"/>
        <v>('i2023110600495','2022','in2023110400017','2'),</v>
      </c>
      <c r="CG544" t="str">
        <f t="shared" si="511"/>
        <v>('i2023110600495','2022','in2023110400018','1'),</v>
      </c>
      <c r="CH544" t="str">
        <f t="shared" si="512"/>
        <v>('i2023110600495','2022','in2023110400019','2'),</v>
      </c>
      <c r="CI544" t="str">
        <f t="shared" si="513"/>
        <v>('i2023110600495','2022','in2023110400020','2'),</v>
      </c>
      <c r="CJ544" t="str">
        <f t="shared" si="514"/>
        <v>('i2023110600495','2022','in2023110400021','1'),</v>
      </c>
      <c r="CK544" t="str">
        <f t="shared" si="515"/>
        <v>('i2023110600495','2022','in2023110400022','1'),</v>
      </c>
      <c r="CL544" t="str">
        <f t="shared" si="516"/>
        <v>('i2023110600495','2022','in2023110400023','1'),</v>
      </c>
      <c r="CM544" t="str">
        <f t="shared" si="517"/>
        <v>('i2023110600495','2022','in2023110400024','1'),</v>
      </c>
      <c r="CN544" t="str">
        <f t="shared" si="518"/>
        <v>('i2023110600495','2022','in2023110400025','2'),</v>
      </c>
      <c r="CO544" t="str">
        <f t="shared" si="519"/>
        <v>('i2023110600495','2022','in2023110400026','1'),</v>
      </c>
      <c r="CP544" t="str">
        <f t="shared" si="520"/>
        <v>('i2023110600495','2022','in2023110400027','1'),</v>
      </c>
      <c r="CQ544" t="str">
        <f t="shared" si="521"/>
        <v>('i2023110600495','2022','in2023110400028','1'),</v>
      </c>
      <c r="CR544" t="str">
        <f t="shared" si="522"/>
        <v>('i2023110600495','2022','in2023110400029','2'),</v>
      </c>
      <c r="CS544" t="str">
        <f t="shared" si="523"/>
        <v>('i2023110600495','2022','in2023110400030','2'),</v>
      </c>
      <c r="CT544" t="str">
        <f t="shared" si="524"/>
        <v>('i2023110600495','2022','in2023110400031','2'),</v>
      </c>
      <c r="CU544" t="str">
        <f t="shared" si="525"/>
        <v>('i2023110600495','2022','in2023110400032','3'),</v>
      </c>
      <c r="CV544" t="str">
        <f t="shared" si="526"/>
        <v>('i2023110600495','2022','in2023110400033','3'),</v>
      </c>
      <c r="CW544" t="str">
        <f t="shared" si="527"/>
        <v>('i2023110600495','2022','in2023110400034','3'),</v>
      </c>
      <c r="CX544" t="str">
        <f t="shared" si="528"/>
        <v>('i2023110600495','2022','in2023110400035','3'),</v>
      </c>
      <c r="CY544" t="str">
        <f t="shared" si="529"/>
        <v>('i2023110600495','2022','in2023110400036','3'),</v>
      </c>
      <c r="CZ544" t="str">
        <f t="shared" si="530"/>
        <v>('i2023110600495','2022','in2023110400037','4'),</v>
      </c>
      <c r="DA544" t="str">
        <f t="shared" si="531"/>
        <v>('i2023110600495','2022','in2023110400038','3'),</v>
      </c>
      <c r="DB544" t="str">
        <f t="shared" si="532"/>
        <v>('i2023110600495','2022','in2023110400039','3'),</v>
      </c>
      <c r="DC544" t="str">
        <f t="shared" si="533"/>
        <v>('i2023110600495','2022','in2023110400040','3'),</v>
      </c>
      <c r="DD544" t="str">
        <f t="shared" si="534"/>
        <v>('i2023110600495','2022','in2023110400041','3'),</v>
      </c>
      <c r="DE544" t="str">
        <f t="shared" si="535"/>
        <v>('i2023110600495','2022','in2023110400042','3'),</v>
      </c>
      <c r="DF544" t="str">
        <f t="shared" si="536"/>
        <v>('i2023110600495','2022','in2023110400043','3'),</v>
      </c>
      <c r="DG544" t="str">
        <f t="shared" si="537"/>
        <v>('i2023110600495','2022','in2023110400044','2'),</v>
      </c>
      <c r="DH544" t="str">
        <f t="shared" si="538"/>
        <v>('i2023110600495','2022','in2023110400045','4'),</v>
      </c>
      <c r="DI544" t="str">
        <f t="shared" si="539"/>
        <v>('i2023110600495','2022','in2023110400046','3'),</v>
      </c>
      <c r="DJ544" t="str">
        <f t="shared" si="540"/>
        <v>('i2023110600495','2022','in2023110400047','3');</v>
      </c>
    </row>
    <row r="545" spans="1:114" x14ac:dyDescent="0.25">
      <c r="A545" s="4" t="str">
        <f>INDEX('instansi pusat'!$B$2:$C$623,MATCH(C545,'instansi pusat'!$D$2:$D$623,0),2)</f>
        <v>i2023110600072</v>
      </c>
      <c r="B545" s="6">
        <v>7600</v>
      </c>
      <c r="C545" s="5" t="s">
        <v>543</v>
      </c>
      <c r="D545" s="6">
        <v>2022</v>
      </c>
      <c r="E545" s="6">
        <v>2</v>
      </c>
      <c r="F545" s="6">
        <v>4</v>
      </c>
      <c r="G545" s="6">
        <v>4</v>
      </c>
      <c r="H545" s="6">
        <v>3</v>
      </c>
      <c r="I545" s="6">
        <v>3</v>
      </c>
      <c r="J545" s="6">
        <v>3</v>
      </c>
      <c r="K545" s="6">
        <v>3</v>
      </c>
      <c r="L545" s="6">
        <v>3</v>
      </c>
      <c r="M545" s="6">
        <v>3</v>
      </c>
      <c r="N545" s="6">
        <v>3</v>
      </c>
      <c r="O545" s="6">
        <v>2</v>
      </c>
      <c r="P545" s="6">
        <v>3</v>
      </c>
      <c r="Q545" s="6">
        <v>2</v>
      </c>
      <c r="R545" s="6">
        <v>3</v>
      </c>
      <c r="S545" s="6">
        <v>3</v>
      </c>
      <c r="T545" s="6">
        <v>3</v>
      </c>
      <c r="U545" s="6">
        <v>2</v>
      </c>
      <c r="V545" s="6">
        <v>2</v>
      </c>
      <c r="W545" s="6">
        <v>4</v>
      </c>
      <c r="X545" s="6">
        <v>4</v>
      </c>
      <c r="Y545" s="6">
        <v>2</v>
      </c>
      <c r="Z545" s="6">
        <v>2</v>
      </c>
      <c r="AA545" s="6">
        <v>2</v>
      </c>
      <c r="AB545" s="6">
        <v>2</v>
      </c>
      <c r="AC545" s="6">
        <v>2</v>
      </c>
      <c r="AD545" s="6">
        <v>2</v>
      </c>
      <c r="AE545" s="6">
        <v>2</v>
      </c>
      <c r="AF545" s="6">
        <v>2</v>
      </c>
      <c r="AG545" s="6">
        <v>1</v>
      </c>
      <c r="AH545" s="6">
        <v>1</v>
      </c>
      <c r="AI545" s="6">
        <v>3</v>
      </c>
      <c r="AJ545" s="6">
        <v>3</v>
      </c>
      <c r="AK545" s="6">
        <v>3</v>
      </c>
      <c r="AL545" s="6">
        <v>3</v>
      </c>
      <c r="AM545" s="6">
        <v>3</v>
      </c>
      <c r="AN545" s="6">
        <v>4</v>
      </c>
      <c r="AO545" s="6">
        <v>3</v>
      </c>
      <c r="AP545" s="6">
        <v>4</v>
      </c>
      <c r="AQ545" s="6">
        <v>5</v>
      </c>
      <c r="AR545" s="6">
        <v>5</v>
      </c>
      <c r="AS545" s="6">
        <v>5</v>
      </c>
      <c r="AT545" s="6">
        <v>5</v>
      </c>
      <c r="AU545" s="6">
        <v>4</v>
      </c>
      <c r="AV545" s="6">
        <v>4</v>
      </c>
      <c r="AW545" s="6">
        <v>5</v>
      </c>
      <c r="AX545" s="6">
        <v>4</v>
      </c>
      <c r="AY545" s="6">
        <v>4</v>
      </c>
      <c r="AZ545" s="3">
        <f t="shared" si="481"/>
        <v>3.1</v>
      </c>
      <c r="BA545" s="3">
        <f t="shared" si="482"/>
        <v>2.5</v>
      </c>
      <c r="BB545" s="3">
        <f t="shared" si="483"/>
        <v>2.5</v>
      </c>
      <c r="BC545" s="3">
        <f t="shared" si="484"/>
        <v>4</v>
      </c>
      <c r="BD545" s="3">
        <f t="shared" si="485"/>
        <v>2</v>
      </c>
      <c r="BE545" s="3">
        <f t="shared" si="486"/>
        <v>1.6666666666666665</v>
      </c>
      <c r="BF545" s="3">
        <f t="shared" si="487"/>
        <v>3.8000000000000003</v>
      </c>
      <c r="BG545" s="3">
        <f t="shared" si="488"/>
        <v>4.333333333333333</v>
      </c>
      <c r="BH545" s="3">
        <f t="shared" si="489"/>
        <v>3.1</v>
      </c>
      <c r="BI545" s="3">
        <f t="shared" si="490"/>
        <v>2.8</v>
      </c>
      <c r="BJ545" s="3">
        <f t="shared" si="491"/>
        <v>1.9090909090909092</v>
      </c>
      <c r="BK545" s="3">
        <f t="shared" si="492"/>
        <v>4.0109890109890109</v>
      </c>
      <c r="BL545" s="3">
        <f t="shared" si="493"/>
        <v>3.2429999999999999</v>
      </c>
      <c r="BO545" t="s">
        <v>641</v>
      </c>
      <c r="BP545" t="str">
        <f t="shared" si="494"/>
        <v>('i2023110600072','2022','in2023110400001','2'),</v>
      </c>
      <c r="BQ545" t="str">
        <f t="shared" si="495"/>
        <v>('i2023110600072','2022','in2023110400002','4'),</v>
      </c>
      <c r="BR545" t="str">
        <f t="shared" si="496"/>
        <v>('i2023110600072','2022','in2023110400003','4'),</v>
      </c>
      <c r="BS545" t="str">
        <f t="shared" si="497"/>
        <v>('i2023110600072','2022','in2023110400004','3'),</v>
      </c>
      <c r="BT545" t="str">
        <f t="shared" si="498"/>
        <v>('i2023110600072','2022','in2023110400005','3'),</v>
      </c>
      <c r="BU545" t="str">
        <f t="shared" si="499"/>
        <v>('i2023110600072','2022','in2023110400006','3'),</v>
      </c>
      <c r="BV545" t="str">
        <f t="shared" si="500"/>
        <v>('i2023110600072','2022','in2023110400007','3'),</v>
      </c>
      <c r="BW545" t="str">
        <f t="shared" si="501"/>
        <v>('i2023110600072','2022','in2023110400008','3'),</v>
      </c>
      <c r="BX545" t="str">
        <f t="shared" si="502"/>
        <v>('i2023110600072','2022','in2023110400009','3'),</v>
      </c>
      <c r="BY545" t="str">
        <f t="shared" si="503"/>
        <v>('i2023110600072','2022','in2023110400010','3'),</v>
      </c>
      <c r="BZ545" t="str">
        <f t="shared" si="504"/>
        <v>('i2023110600072','2022','in2023110400011','2'),</v>
      </c>
      <c r="CA545" t="str">
        <f t="shared" si="505"/>
        <v>('i2023110600072','2022','in2023110400012','3'),</v>
      </c>
      <c r="CB545" t="str">
        <f t="shared" si="506"/>
        <v>('i2023110600072','2022','in2023110400013','2'),</v>
      </c>
      <c r="CC545" t="str">
        <f t="shared" si="507"/>
        <v>('i2023110600072','2022','in2023110400014','3'),</v>
      </c>
      <c r="CD545" t="str">
        <f t="shared" si="508"/>
        <v>('i2023110600072','2022','in2023110400015','3'),</v>
      </c>
      <c r="CE545" t="str">
        <f t="shared" si="509"/>
        <v>('i2023110600072','2022','in2023110400016','3'),</v>
      </c>
      <c r="CF545" t="str">
        <f t="shared" si="510"/>
        <v>('i2023110600072','2022','in2023110400017','2'),</v>
      </c>
      <c r="CG545" t="str">
        <f t="shared" si="511"/>
        <v>('i2023110600072','2022','in2023110400018','2'),</v>
      </c>
      <c r="CH545" t="str">
        <f t="shared" si="512"/>
        <v>('i2023110600072','2022','in2023110400019','4'),</v>
      </c>
      <c r="CI545" t="str">
        <f t="shared" si="513"/>
        <v>('i2023110600072','2022','in2023110400020','4'),</v>
      </c>
      <c r="CJ545" t="str">
        <f t="shared" si="514"/>
        <v>('i2023110600072','2022','in2023110400021','2'),</v>
      </c>
      <c r="CK545" t="str">
        <f t="shared" si="515"/>
        <v>('i2023110600072','2022','in2023110400022','2'),</v>
      </c>
      <c r="CL545" t="str">
        <f t="shared" si="516"/>
        <v>('i2023110600072','2022','in2023110400023','2'),</v>
      </c>
      <c r="CM545" t="str">
        <f t="shared" si="517"/>
        <v>('i2023110600072','2022','in2023110400024','2'),</v>
      </c>
      <c r="CN545" t="str">
        <f t="shared" si="518"/>
        <v>('i2023110600072','2022','in2023110400025','2'),</v>
      </c>
      <c r="CO545" t="str">
        <f t="shared" si="519"/>
        <v>('i2023110600072','2022','in2023110400026','2'),</v>
      </c>
      <c r="CP545" t="str">
        <f t="shared" si="520"/>
        <v>('i2023110600072','2022','in2023110400027','2'),</v>
      </c>
      <c r="CQ545" t="str">
        <f t="shared" si="521"/>
        <v>('i2023110600072','2022','in2023110400028','2'),</v>
      </c>
      <c r="CR545" t="str">
        <f t="shared" si="522"/>
        <v>('i2023110600072','2022','in2023110400029','1'),</v>
      </c>
      <c r="CS545" t="str">
        <f t="shared" si="523"/>
        <v>('i2023110600072','2022','in2023110400030','1'),</v>
      </c>
      <c r="CT545" t="str">
        <f t="shared" si="524"/>
        <v>('i2023110600072','2022','in2023110400031','3'),</v>
      </c>
      <c r="CU545" t="str">
        <f t="shared" si="525"/>
        <v>('i2023110600072','2022','in2023110400032','3'),</v>
      </c>
      <c r="CV545" t="str">
        <f t="shared" si="526"/>
        <v>('i2023110600072','2022','in2023110400033','3'),</v>
      </c>
      <c r="CW545" t="str">
        <f t="shared" si="527"/>
        <v>('i2023110600072','2022','in2023110400034','3'),</v>
      </c>
      <c r="CX545" t="str">
        <f t="shared" si="528"/>
        <v>('i2023110600072','2022','in2023110400035','3'),</v>
      </c>
      <c r="CY545" t="str">
        <f t="shared" si="529"/>
        <v>('i2023110600072','2022','in2023110400036','4'),</v>
      </c>
      <c r="CZ545" t="str">
        <f t="shared" si="530"/>
        <v>('i2023110600072','2022','in2023110400037','3'),</v>
      </c>
      <c r="DA545" t="str">
        <f t="shared" si="531"/>
        <v>('i2023110600072','2022','in2023110400038','4'),</v>
      </c>
      <c r="DB545" t="str">
        <f t="shared" si="532"/>
        <v>('i2023110600072','2022','in2023110400039','5'),</v>
      </c>
      <c r="DC545" t="str">
        <f t="shared" si="533"/>
        <v>('i2023110600072','2022','in2023110400040','5'),</v>
      </c>
      <c r="DD545" t="str">
        <f t="shared" si="534"/>
        <v>('i2023110600072','2022','in2023110400041','5'),</v>
      </c>
      <c r="DE545" t="str">
        <f t="shared" si="535"/>
        <v>('i2023110600072','2022','in2023110400042','5'),</v>
      </c>
      <c r="DF545" t="str">
        <f t="shared" si="536"/>
        <v>('i2023110600072','2022','in2023110400043','4'),</v>
      </c>
      <c r="DG545" t="str">
        <f t="shared" si="537"/>
        <v>('i2023110600072','2022','in2023110400044','4'),</v>
      </c>
      <c r="DH545" t="str">
        <f t="shared" si="538"/>
        <v>('i2023110600072','2022','in2023110400045','5'),</v>
      </c>
      <c r="DI545" t="str">
        <f t="shared" si="539"/>
        <v>('i2023110600072','2022','in2023110400046','4'),</v>
      </c>
      <c r="DJ545" t="str">
        <f t="shared" si="540"/>
        <v>('i2023110600072','2022','in2023110400047','4');</v>
      </c>
    </row>
    <row r="546" spans="1:114" x14ac:dyDescent="0.25">
      <c r="A546" s="4" t="str">
        <f>INDEX('instansi pusat'!$B$2:$C$623,MATCH(C546,'instansi pusat'!$D$2:$D$623,0),2)</f>
        <v>i2023110600296</v>
      </c>
      <c r="B546" s="6">
        <v>7700</v>
      </c>
      <c r="C546" s="5" t="s">
        <v>544</v>
      </c>
      <c r="D546" s="6">
        <v>2022</v>
      </c>
      <c r="E546" s="6">
        <v>5</v>
      </c>
      <c r="F546" s="6">
        <v>5</v>
      </c>
      <c r="G546" s="6">
        <v>5</v>
      </c>
      <c r="H546" s="6">
        <v>5</v>
      </c>
      <c r="I546" s="6">
        <v>4</v>
      </c>
      <c r="J546" s="6">
        <v>5</v>
      </c>
      <c r="K546" s="6">
        <v>4</v>
      </c>
      <c r="L546" s="6">
        <v>5</v>
      </c>
      <c r="M546" s="6">
        <v>5</v>
      </c>
      <c r="N546" s="6">
        <v>4</v>
      </c>
      <c r="O546" s="6">
        <v>3</v>
      </c>
      <c r="P546" s="6">
        <v>3</v>
      </c>
      <c r="Q546" s="6">
        <v>1</v>
      </c>
      <c r="R546" s="6">
        <v>2</v>
      </c>
      <c r="S546" s="6">
        <v>4</v>
      </c>
      <c r="T546" s="6">
        <v>3</v>
      </c>
      <c r="U546" s="6">
        <v>3</v>
      </c>
      <c r="V546" s="6">
        <v>1</v>
      </c>
      <c r="W546" s="6">
        <v>2</v>
      </c>
      <c r="X546" s="6">
        <v>4</v>
      </c>
      <c r="Y546" s="6">
        <v>3</v>
      </c>
      <c r="Z546" s="6">
        <v>3</v>
      </c>
      <c r="AA546" s="6">
        <v>3</v>
      </c>
      <c r="AB546" s="6">
        <v>3</v>
      </c>
      <c r="AC546" s="6">
        <v>4</v>
      </c>
      <c r="AD546" s="6">
        <v>3</v>
      </c>
      <c r="AE546" s="6">
        <v>2</v>
      </c>
      <c r="AF546" s="6">
        <v>3</v>
      </c>
      <c r="AG546" s="6">
        <v>3</v>
      </c>
      <c r="AH546" s="6">
        <v>3</v>
      </c>
      <c r="AI546" s="6">
        <v>3</v>
      </c>
      <c r="AJ546" s="6">
        <v>4</v>
      </c>
      <c r="AK546" s="6">
        <v>4</v>
      </c>
      <c r="AL546" s="6">
        <v>4</v>
      </c>
      <c r="AM546" s="6">
        <v>4</v>
      </c>
      <c r="AN546" s="6">
        <v>4</v>
      </c>
      <c r="AO546" s="6">
        <v>4</v>
      </c>
      <c r="AP546" s="6">
        <v>2</v>
      </c>
      <c r="AQ546" s="6">
        <v>3</v>
      </c>
      <c r="AR546" s="6">
        <v>4</v>
      </c>
      <c r="AS546" s="6">
        <v>2</v>
      </c>
      <c r="AT546" s="6">
        <v>4</v>
      </c>
      <c r="AU546" s="6">
        <v>4</v>
      </c>
      <c r="AV546" s="6">
        <v>3</v>
      </c>
      <c r="AW546" s="6">
        <v>4</v>
      </c>
      <c r="AX546" s="6">
        <v>3</v>
      </c>
      <c r="AY546" s="6">
        <v>3</v>
      </c>
      <c r="AZ546" s="3">
        <f t="shared" si="481"/>
        <v>4.7</v>
      </c>
      <c r="BA546" s="3">
        <f t="shared" si="482"/>
        <v>2.25</v>
      </c>
      <c r="BB546" s="3">
        <f t="shared" si="483"/>
        <v>2.75</v>
      </c>
      <c r="BC546" s="3">
        <f t="shared" si="484"/>
        <v>3</v>
      </c>
      <c r="BD546" s="3">
        <f t="shared" si="485"/>
        <v>3</v>
      </c>
      <c r="BE546" s="3">
        <f t="shared" si="486"/>
        <v>3</v>
      </c>
      <c r="BF546" s="3">
        <f t="shared" si="487"/>
        <v>3.5</v>
      </c>
      <c r="BG546" s="3">
        <f t="shared" si="488"/>
        <v>3.5</v>
      </c>
      <c r="BH546" s="3">
        <f t="shared" si="489"/>
        <v>4.7</v>
      </c>
      <c r="BI546" s="3">
        <f t="shared" si="490"/>
        <v>2.6</v>
      </c>
      <c r="BJ546" s="3">
        <f t="shared" si="491"/>
        <v>3</v>
      </c>
      <c r="BK546" s="3">
        <f t="shared" si="492"/>
        <v>3.5</v>
      </c>
      <c r="BL546" s="3">
        <f t="shared" si="493"/>
        <v>3.3485000000000005</v>
      </c>
      <c r="BO546" t="s">
        <v>641</v>
      </c>
      <c r="BP546" t="str">
        <f t="shared" si="494"/>
        <v>('i2023110600296','2022','in2023110400001','5'),</v>
      </c>
      <c r="BQ546" t="str">
        <f t="shared" si="495"/>
        <v>('i2023110600296','2022','in2023110400002','5'),</v>
      </c>
      <c r="BR546" t="str">
        <f t="shared" si="496"/>
        <v>('i2023110600296','2022','in2023110400003','5'),</v>
      </c>
      <c r="BS546" t="str">
        <f t="shared" si="497"/>
        <v>('i2023110600296','2022','in2023110400004','5'),</v>
      </c>
      <c r="BT546" t="str">
        <f t="shared" si="498"/>
        <v>('i2023110600296','2022','in2023110400005','4'),</v>
      </c>
      <c r="BU546" t="str">
        <f t="shared" si="499"/>
        <v>('i2023110600296','2022','in2023110400006','5'),</v>
      </c>
      <c r="BV546" t="str">
        <f t="shared" si="500"/>
        <v>('i2023110600296','2022','in2023110400007','4'),</v>
      </c>
      <c r="BW546" t="str">
        <f t="shared" si="501"/>
        <v>('i2023110600296','2022','in2023110400008','5'),</v>
      </c>
      <c r="BX546" t="str">
        <f t="shared" si="502"/>
        <v>('i2023110600296','2022','in2023110400009','5'),</v>
      </c>
      <c r="BY546" t="str">
        <f t="shared" si="503"/>
        <v>('i2023110600296','2022','in2023110400010','4'),</v>
      </c>
      <c r="BZ546" t="str">
        <f t="shared" si="504"/>
        <v>('i2023110600296','2022','in2023110400011','3'),</v>
      </c>
      <c r="CA546" t="str">
        <f t="shared" si="505"/>
        <v>('i2023110600296','2022','in2023110400012','3'),</v>
      </c>
      <c r="CB546" t="str">
        <f t="shared" si="506"/>
        <v>('i2023110600296','2022','in2023110400013','1'),</v>
      </c>
      <c r="CC546" t="str">
        <f t="shared" si="507"/>
        <v>('i2023110600296','2022','in2023110400014','2'),</v>
      </c>
      <c r="CD546" t="str">
        <f t="shared" si="508"/>
        <v>('i2023110600296','2022','in2023110400015','4'),</v>
      </c>
      <c r="CE546" t="str">
        <f t="shared" si="509"/>
        <v>('i2023110600296','2022','in2023110400016','3'),</v>
      </c>
      <c r="CF546" t="str">
        <f t="shared" si="510"/>
        <v>('i2023110600296','2022','in2023110400017','3'),</v>
      </c>
      <c r="CG546" t="str">
        <f t="shared" si="511"/>
        <v>('i2023110600296','2022','in2023110400018','1'),</v>
      </c>
      <c r="CH546" t="str">
        <f t="shared" si="512"/>
        <v>('i2023110600296','2022','in2023110400019','2'),</v>
      </c>
      <c r="CI546" t="str">
        <f t="shared" si="513"/>
        <v>('i2023110600296','2022','in2023110400020','4'),</v>
      </c>
      <c r="CJ546" t="str">
        <f t="shared" si="514"/>
        <v>('i2023110600296','2022','in2023110400021','3'),</v>
      </c>
      <c r="CK546" t="str">
        <f t="shared" si="515"/>
        <v>('i2023110600296','2022','in2023110400022','3'),</v>
      </c>
      <c r="CL546" t="str">
        <f t="shared" si="516"/>
        <v>('i2023110600296','2022','in2023110400023','3'),</v>
      </c>
      <c r="CM546" t="str">
        <f t="shared" si="517"/>
        <v>('i2023110600296','2022','in2023110400024','3'),</v>
      </c>
      <c r="CN546" t="str">
        <f t="shared" si="518"/>
        <v>('i2023110600296','2022','in2023110400025','4'),</v>
      </c>
      <c r="CO546" t="str">
        <f t="shared" si="519"/>
        <v>('i2023110600296','2022','in2023110400026','3'),</v>
      </c>
      <c r="CP546" t="str">
        <f t="shared" si="520"/>
        <v>('i2023110600296','2022','in2023110400027','2'),</v>
      </c>
      <c r="CQ546" t="str">
        <f t="shared" si="521"/>
        <v>('i2023110600296','2022','in2023110400028','3'),</v>
      </c>
      <c r="CR546" t="str">
        <f t="shared" si="522"/>
        <v>('i2023110600296','2022','in2023110400029','3'),</v>
      </c>
      <c r="CS546" t="str">
        <f t="shared" si="523"/>
        <v>('i2023110600296','2022','in2023110400030','3'),</v>
      </c>
      <c r="CT546" t="str">
        <f t="shared" si="524"/>
        <v>('i2023110600296','2022','in2023110400031','3'),</v>
      </c>
      <c r="CU546" t="str">
        <f t="shared" si="525"/>
        <v>('i2023110600296','2022','in2023110400032','4'),</v>
      </c>
      <c r="CV546" t="str">
        <f t="shared" si="526"/>
        <v>('i2023110600296','2022','in2023110400033','4'),</v>
      </c>
      <c r="CW546" t="str">
        <f t="shared" si="527"/>
        <v>('i2023110600296','2022','in2023110400034','4'),</v>
      </c>
      <c r="CX546" t="str">
        <f t="shared" si="528"/>
        <v>('i2023110600296','2022','in2023110400035','4'),</v>
      </c>
      <c r="CY546" t="str">
        <f t="shared" si="529"/>
        <v>('i2023110600296','2022','in2023110400036','4'),</v>
      </c>
      <c r="CZ546" t="str">
        <f t="shared" si="530"/>
        <v>('i2023110600296','2022','in2023110400037','4'),</v>
      </c>
      <c r="DA546" t="str">
        <f t="shared" si="531"/>
        <v>('i2023110600296','2022','in2023110400038','2'),</v>
      </c>
      <c r="DB546" t="str">
        <f t="shared" si="532"/>
        <v>('i2023110600296','2022','in2023110400039','3'),</v>
      </c>
      <c r="DC546" t="str">
        <f t="shared" si="533"/>
        <v>('i2023110600296','2022','in2023110400040','4'),</v>
      </c>
      <c r="DD546" t="str">
        <f t="shared" si="534"/>
        <v>('i2023110600296','2022','in2023110400041','2'),</v>
      </c>
      <c r="DE546" t="str">
        <f t="shared" si="535"/>
        <v>('i2023110600296','2022','in2023110400042','4'),</v>
      </c>
      <c r="DF546" t="str">
        <f t="shared" si="536"/>
        <v>('i2023110600296','2022','in2023110400043','4'),</v>
      </c>
      <c r="DG546" t="str">
        <f t="shared" si="537"/>
        <v>('i2023110600296','2022','in2023110400044','3'),</v>
      </c>
      <c r="DH546" t="str">
        <f t="shared" si="538"/>
        <v>('i2023110600296','2022','in2023110400045','4'),</v>
      </c>
      <c r="DI546" t="str">
        <f t="shared" si="539"/>
        <v>('i2023110600296','2022','in2023110400046','3'),</v>
      </c>
      <c r="DJ546" t="str">
        <f t="shared" si="540"/>
        <v>('i2023110600296','2022','in2023110400047','3');</v>
      </c>
    </row>
    <row r="547" spans="1:114" x14ac:dyDescent="0.25">
      <c r="A547" s="4" t="str">
        <f>INDEX('instansi pusat'!$B$2:$C$623,MATCH(C547,'instansi pusat'!$D$2:$D$623,0),2)</f>
        <v>i2023110600516</v>
      </c>
      <c r="B547" s="6">
        <v>8000</v>
      </c>
      <c r="C547" s="5" t="s">
        <v>545</v>
      </c>
      <c r="D547" s="6">
        <v>2022</v>
      </c>
      <c r="E547" s="6">
        <v>2</v>
      </c>
      <c r="F547" s="6">
        <v>1</v>
      </c>
      <c r="G547" s="6">
        <v>2</v>
      </c>
      <c r="H547" s="6">
        <v>1</v>
      </c>
      <c r="I547" s="6">
        <v>3</v>
      </c>
      <c r="J547" s="6">
        <v>3</v>
      </c>
      <c r="K547" s="6">
        <v>1</v>
      </c>
      <c r="L547" s="6">
        <v>1</v>
      </c>
      <c r="M547" s="6">
        <v>1</v>
      </c>
      <c r="N547" s="6">
        <v>1</v>
      </c>
      <c r="O547" s="6">
        <v>1</v>
      </c>
      <c r="P547" s="6">
        <v>1</v>
      </c>
      <c r="Q547" s="6">
        <v>1</v>
      </c>
      <c r="R547" s="6">
        <v>1</v>
      </c>
      <c r="S547" s="6">
        <v>1</v>
      </c>
      <c r="T547" s="6">
        <v>1</v>
      </c>
      <c r="U547" s="6">
        <v>1</v>
      </c>
      <c r="V547" s="6">
        <v>1</v>
      </c>
      <c r="W547" s="6">
        <v>1</v>
      </c>
      <c r="X547" s="6">
        <v>1</v>
      </c>
      <c r="Y547" s="6">
        <v>1</v>
      </c>
      <c r="Z547" s="6">
        <v>1</v>
      </c>
      <c r="AA547" s="6">
        <v>1</v>
      </c>
      <c r="AB547" s="6">
        <v>1</v>
      </c>
      <c r="AC547" s="6">
        <v>1</v>
      </c>
      <c r="AD547" s="6">
        <v>1</v>
      </c>
      <c r="AE547" s="6">
        <v>1</v>
      </c>
      <c r="AF547" s="6">
        <v>1</v>
      </c>
      <c r="AG547" s="6">
        <v>1</v>
      </c>
      <c r="AH547" s="6">
        <v>1</v>
      </c>
      <c r="AI547" s="6">
        <v>1</v>
      </c>
      <c r="AJ547" s="6">
        <v>4</v>
      </c>
      <c r="AK547" s="6">
        <v>4</v>
      </c>
      <c r="AL547" s="6">
        <v>4</v>
      </c>
      <c r="AM547" s="6">
        <v>4</v>
      </c>
      <c r="AN547" s="6">
        <v>1</v>
      </c>
      <c r="AO547" s="6">
        <v>4</v>
      </c>
      <c r="AP547" s="6">
        <v>1</v>
      </c>
      <c r="AQ547" s="6">
        <v>1</v>
      </c>
      <c r="AR547" s="6">
        <v>1</v>
      </c>
      <c r="AS547" s="6">
        <v>3</v>
      </c>
      <c r="AT547" s="6">
        <v>4</v>
      </c>
      <c r="AU547" s="6">
        <v>2</v>
      </c>
      <c r="AV547" s="6">
        <v>2</v>
      </c>
      <c r="AW547" s="6">
        <v>3</v>
      </c>
      <c r="AX547" s="6">
        <v>4</v>
      </c>
      <c r="AY547" s="6">
        <v>2</v>
      </c>
      <c r="AZ547" s="3">
        <f t="shared" si="481"/>
        <v>1.6</v>
      </c>
      <c r="BA547" s="3">
        <f t="shared" si="482"/>
        <v>1</v>
      </c>
      <c r="BB547" s="3">
        <f t="shared" si="483"/>
        <v>1</v>
      </c>
      <c r="BC547" s="3">
        <f t="shared" si="484"/>
        <v>1</v>
      </c>
      <c r="BD547" s="3">
        <f t="shared" si="485"/>
        <v>1</v>
      </c>
      <c r="BE547" s="3">
        <f t="shared" si="486"/>
        <v>1</v>
      </c>
      <c r="BF547" s="3">
        <f t="shared" si="487"/>
        <v>2.7</v>
      </c>
      <c r="BG547" s="3">
        <f t="shared" si="488"/>
        <v>2.833333333333333</v>
      </c>
      <c r="BH547" s="3">
        <f t="shared" si="489"/>
        <v>1.6</v>
      </c>
      <c r="BI547" s="3">
        <f t="shared" si="490"/>
        <v>1</v>
      </c>
      <c r="BJ547" s="3">
        <f t="shared" si="491"/>
        <v>1</v>
      </c>
      <c r="BK547" s="3">
        <f t="shared" si="492"/>
        <v>2.7527472527472527</v>
      </c>
      <c r="BL547" s="3">
        <f t="shared" si="493"/>
        <v>1.8754999999999999</v>
      </c>
      <c r="BO547" t="s">
        <v>641</v>
      </c>
      <c r="BP547" t="str">
        <f t="shared" si="494"/>
        <v>('i2023110600516','2022','in2023110400001','2'),</v>
      </c>
      <c r="BQ547" t="str">
        <f t="shared" si="495"/>
        <v>('i2023110600516','2022','in2023110400002','1'),</v>
      </c>
      <c r="BR547" t="str">
        <f t="shared" si="496"/>
        <v>('i2023110600516','2022','in2023110400003','2'),</v>
      </c>
      <c r="BS547" t="str">
        <f t="shared" si="497"/>
        <v>('i2023110600516','2022','in2023110400004','1'),</v>
      </c>
      <c r="BT547" t="str">
        <f t="shared" si="498"/>
        <v>('i2023110600516','2022','in2023110400005','3'),</v>
      </c>
      <c r="BU547" t="str">
        <f t="shared" si="499"/>
        <v>('i2023110600516','2022','in2023110400006','3'),</v>
      </c>
      <c r="BV547" t="str">
        <f t="shared" si="500"/>
        <v>('i2023110600516','2022','in2023110400007','1'),</v>
      </c>
      <c r="BW547" t="str">
        <f t="shared" si="501"/>
        <v>('i2023110600516','2022','in2023110400008','1'),</v>
      </c>
      <c r="BX547" t="str">
        <f t="shared" si="502"/>
        <v>('i2023110600516','2022','in2023110400009','1'),</v>
      </c>
      <c r="BY547" t="str">
        <f t="shared" si="503"/>
        <v>('i2023110600516','2022','in2023110400010','1'),</v>
      </c>
      <c r="BZ547" t="str">
        <f t="shared" si="504"/>
        <v>('i2023110600516','2022','in2023110400011','1'),</v>
      </c>
      <c r="CA547" t="str">
        <f t="shared" si="505"/>
        <v>('i2023110600516','2022','in2023110400012','1'),</v>
      </c>
      <c r="CB547" t="str">
        <f t="shared" si="506"/>
        <v>('i2023110600516','2022','in2023110400013','1'),</v>
      </c>
      <c r="CC547" t="str">
        <f t="shared" si="507"/>
        <v>('i2023110600516','2022','in2023110400014','1'),</v>
      </c>
      <c r="CD547" t="str">
        <f t="shared" si="508"/>
        <v>('i2023110600516','2022','in2023110400015','1'),</v>
      </c>
      <c r="CE547" t="str">
        <f t="shared" si="509"/>
        <v>('i2023110600516','2022','in2023110400016','1'),</v>
      </c>
      <c r="CF547" t="str">
        <f t="shared" si="510"/>
        <v>('i2023110600516','2022','in2023110400017','1'),</v>
      </c>
      <c r="CG547" t="str">
        <f t="shared" si="511"/>
        <v>('i2023110600516','2022','in2023110400018','1'),</v>
      </c>
      <c r="CH547" t="str">
        <f t="shared" si="512"/>
        <v>('i2023110600516','2022','in2023110400019','1'),</v>
      </c>
      <c r="CI547" t="str">
        <f t="shared" si="513"/>
        <v>('i2023110600516','2022','in2023110400020','1'),</v>
      </c>
      <c r="CJ547" t="str">
        <f t="shared" si="514"/>
        <v>('i2023110600516','2022','in2023110400021','1'),</v>
      </c>
      <c r="CK547" t="str">
        <f t="shared" si="515"/>
        <v>('i2023110600516','2022','in2023110400022','1'),</v>
      </c>
      <c r="CL547" t="str">
        <f t="shared" si="516"/>
        <v>('i2023110600516','2022','in2023110400023','1'),</v>
      </c>
      <c r="CM547" t="str">
        <f t="shared" si="517"/>
        <v>('i2023110600516','2022','in2023110400024','1'),</v>
      </c>
      <c r="CN547" t="str">
        <f t="shared" si="518"/>
        <v>('i2023110600516','2022','in2023110400025','1'),</v>
      </c>
      <c r="CO547" t="str">
        <f t="shared" si="519"/>
        <v>('i2023110600516','2022','in2023110400026','1'),</v>
      </c>
      <c r="CP547" t="str">
        <f t="shared" si="520"/>
        <v>('i2023110600516','2022','in2023110400027','1'),</v>
      </c>
      <c r="CQ547" t="str">
        <f t="shared" si="521"/>
        <v>('i2023110600516','2022','in2023110400028','1'),</v>
      </c>
      <c r="CR547" t="str">
        <f t="shared" si="522"/>
        <v>('i2023110600516','2022','in2023110400029','1'),</v>
      </c>
      <c r="CS547" t="str">
        <f t="shared" si="523"/>
        <v>('i2023110600516','2022','in2023110400030','1'),</v>
      </c>
      <c r="CT547" t="str">
        <f t="shared" si="524"/>
        <v>('i2023110600516','2022','in2023110400031','1'),</v>
      </c>
      <c r="CU547" t="str">
        <f t="shared" si="525"/>
        <v>('i2023110600516','2022','in2023110400032','4'),</v>
      </c>
      <c r="CV547" t="str">
        <f t="shared" si="526"/>
        <v>('i2023110600516','2022','in2023110400033','4'),</v>
      </c>
      <c r="CW547" t="str">
        <f t="shared" si="527"/>
        <v>('i2023110600516','2022','in2023110400034','4'),</v>
      </c>
      <c r="CX547" t="str">
        <f t="shared" si="528"/>
        <v>('i2023110600516','2022','in2023110400035','4'),</v>
      </c>
      <c r="CY547" t="str">
        <f t="shared" si="529"/>
        <v>('i2023110600516','2022','in2023110400036','1'),</v>
      </c>
      <c r="CZ547" t="str">
        <f t="shared" si="530"/>
        <v>('i2023110600516','2022','in2023110400037','4'),</v>
      </c>
      <c r="DA547" t="str">
        <f t="shared" si="531"/>
        <v>('i2023110600516','2022','in2023110400038','1'),</v>
      </c>
      <c r="DB547" t="str">
        <f t="shared" si="532"/>
        <v>('i2023110600516','2022','in2023110400039','1'),</v>
      </c>
      <c r="DC547" t="str">
        <f t="shared" si="533"/>
        <v>('i2023110600516','2022','in2023110400040','1'),</v>
      </c>
      <c r="DD547" t="str">
        <f t="shared" si="534"/>
        <v>('i2023110600516','2022','in2023110400041','3'),</v>
      </c>
      <c r="DE547" t="str">
        <f t="shared" si="535"/>
        <v>('i2023110600516','2022','in2023110400042','4'),</v>
      </c>
      <c r="DF547" t="str">
        <f t="shared" si="536"/>
        <v>('i2023110600516','2022','in2023110400043','2'),</v>
      </c>
      <c r="DG547" t="str">
        <f t="shared" si="537"/>
        <v>('i2023110600516','2022','in2023110400044','2'),</v>
      </c>
      <c r="DH547" t="str">
        <f t="shared" si="538"/>
        <v>('i2023110600516','2022','in2023110400045','3'),</v>
      </c>
      <c r="DI547" t="str">
        <f t="shared" si="539"/>
        <v>('i2023110600516','2022','in2023110400046','4'),</v>
      </c>
      <c r="DJ547" t="str">
        <f t="shared" si="540"/>
        <v>('i2023110600516','2022','in2023110400047','2');</v>
      </c>
    </row>
    <row r="548" spans="1:114" x14ac:dyDescent="0.25">
      <c r="A548" s="4" t="str">
        <f>INDEX('instansi pusat'!$B$2:$C$623,MATCH(C548,'instansi pusat'!$D$2:$D$623,0),2)</f>
        <v>i2023110600501</v>
      </c>
      <c r="B548" s="6">
        <v>8200</v>
      </c>
      <c r="C548" s="5" t="s">
        <v>546</v>
      </c>
      <c r="D548" s="6">
        <v>2022</v>
      </c>
      <c r="E548" s="6">
        <v>2</v>
      </c>
      <c r="F548" s="6">
        <v>2</v>
      </c>
      <c r="G548" s="6">
        <v>3</v>
      </c>
      <c r="H548" s="6">
        <v>1</v>
      </c>
      <c r="I548" s="6">
        <v>3</v>
      </c>
      <c r="J548" s="6">
        <v>2</v>
      </c>
      <c r="K548" s="6">
        <v>1</v>
      </c>
      <c r="L548" s="6">
        <v>1</v>
      </c>
      <c r="M548" s="6">
        <v>1</v>
      </c>
      <c r="N548" s="6">
        <v>3</v>
      </c>
      <c r="O548" s="6">
        <v>1</v>
      </c>
      <c r="P548" s="6">
        <v>1</v>
      </c>
      <c r="Q548" s="6">
        <v>1</v>
      </c>
      <c r="R548" s="6">
        <v>2</v>
      </c>
      <c r="S548" s="6">
        <v>1</v>
      </c>
      <c r="T548" s="6">
        <v>2</v>
      </c>
      <c r="U548" s="6">
        <v>3</v>
      </c>
      <c r="V548" s="6">
        <v>1</v>
      </c>
      <c r="W548" s="6">
        <v>1</v>
      </c>
      <c r="X548" s="6">
        <v>1</v>
      </c>
      <c r="Y548" s="6">
        <v>1</v>
      </c>
      <c r="Z548" s="6">
        <v>1</v>
      </c>
      <c r="AA548" s="6">
        <v>1</v>
      </c>
      <c r="AB548" s="6">
        <v>1</v>
      </c>
      <c r="AC548" s="6">
        <v>1</v>
      </c>
      <c r="AD548" s="6">
        <v>1</v>
      </c>
      <c r="AE548" s="6">
        <v>1</v>
      </c>
      <c r="AF548" s="6">
        <v>1</v>
      </c>
      <c r="AG548" s="6">
        <v>1</v>
      </c>
      <c r="AH548" s="6">
        <v>1</v>
      </c>
      <c r="AI548" s="6">
        <v>1</v>
      </c>
      <c r="AJ548" s="6">
        <v>4</v>
      </c>
      <c r="AK548" s="6">
        <v>4</v>
      </c>
      <c r="AL548" s="6">
        <v>1</v>
      </c>
      <c r="AM548" s="6">
        <v>4</v>
      </c>
      <c r="AN548" s="6">
        <v>3</v>
      </c>
      <c r="AO548" s="6">
        <v>1</v>
      </c>
      <c r="AP548" s="6">
        <v>3</v>
      </c>
      <c r="AQ548" s="6">
        <v>3</v>
      </c>
      <c r="AR548" s="6">
        <v>3</v>
      </c>
      <c r="AS548" s="6">
        <v>3</v>
      </c>
      <c r="AT548" s="6">
        <v>4</v>
      </c>
      <c r="AU548" s="6">
        <v>3</v>
      </c>
      <c r="AV548" s="6">
        <v>2</v>
      </c>
      <c r="AW548" s="6">
        <v>4</v>
      </c>
      <c r="AX548" s="6">
        <v>2</v>
      </c>
      <c r="AY548" s="6">
        <v>3</v>
      </c>
      <c r="AZ548" s="3">
        <f t="shared" si="481"/>
        <v>1.9000000000000001</v>
      </c>
      <c r="BA548" s="3">
        <f t="shared" si="482"/>
        <v>1.25</v>
      </c>
      <c r="BB548" s="3">
        <f t="shared" si="483"/>
        <v>1.75</v>
      </c>
      <c r="BC548" s="3">
        <f t="shared" si="484"/>
        <v>1</v>
      </c>
      <c r="BD548" s="3">
        <f t="shared" si="485"/>
        <v>1</v>
      </c>
      <c r="BE548" s="3">
        <f t="shared" si="486"/>
        <v>1</v>
      </c>
      <c r="BF548" s="3">
        <f t="shared" si="487"/>
        <v>2.9000000000000004</v>
      </c>
      <c r="BG548" s="3">
        <f t="shared" si="488"/>
        <v>3</v>
      </c>
      <c r="BH548" s="3">
        <f t="shared" si="489"/>
        <v>1.9000000000000001</v>
      </c>
      <c r="BI548" s="3">
        <f t="shared" si="490"/>
        <v>1.4000000000000001</v>
      </c>
      <c r="BJ548" s="3">
        <f t="shared" si="491"/>
        <v>1</v>
      </c>
      <c r="BK548" s="3">
        <f t="shared" si="492"/>
        <v>2.9395604395604398</v>
      </c>
      <c r="BL548" s="3">
        <f t="shared" si="493"/>
        <v>2.0995000000000004</v>
      </c>
      <c r="BO548" t="s">
        <v>641</v>
      </c>
      <c r="BP548" t="str">
        <f t="shared" si="494"/>
        <v>('i2023110600501','2022','in2023110400001','2'),</v>
      </c>
      <c r="BQ548" t="str">
        <f t="shared" si="495"/>
        <v>('i2023110600501','2022','in2023110400002','2'),</v>
      </c>
      <c r="BR548" t="str">
        <f t="shared" si="496"/>
        <v>('i2023110600501','2022','in2023110400003','3'),</v>
      </c>
      <c r="BS548" t="str">
        <f t="shared" si="497"/>
        <v>('i2023110600501','2022','in2023110400004','1'),</v>
      </c>
      <c r="BT548" t="str">
        <f t="shared" si="498"/>
        <v>('i2023110600501','2022','in2023110400005','3'),</v>
      </c>
      <c r="BU548" t="str">
        <f t="shared" si="499"/>
        <v>('i2023110600501','2022','in2023110400006','2'),</v>
      </c>
      <c r="BV548" t="str">
        <f t="shared" si="500"/>
        <v>('i2023110600501','2022','in2023110400007','1'),</v>
      </c>
      <c r="BW548" t="str">
        <f t="shared" si="501"/>
        <v>('i2023110600501','2022','in2023110400008','1'),</v>
      </c>
      <c r="BX548" t="str">
        <f t="shared" si="502"/>
        <v>('i2023110600501','2022','in2023110400009','1'),</v>
      </c>
      <c r="BY548" t="str">
        <f t="shared" si="503"/>
        <v>('i2023110600501','2022','in2023110400010','3'),</v>
      </c>
      <c r="BZ548" t="str">
        <f t="shared" si="504"/>
        <v>('i2023110600501','2022','in2023110400011','1'),</v>
      </c>
      <c r="CA548" t="str">
        <f t="shared" si="505"/>
        <v>('i2023110600501','2022','in2023110400012','1'),</v>
      </c>
      <c r="CB548" t="str">
        <f t="shared" si="506"/>
        <v>('i2023110600501','2022','in2023110400013','1'),</v>
      </c>
      <c r="CC548" t="str">
        <f t="shared" si="507"/>
        <v>('i2023110600501','2022','in2023110400014','2'),</v>
      </c>
      <c r="CD548" t="str">
        <f t="shared" si="508"/>
        <v>('i2023110600501','2022','in2023110400015','1'),</v>
      </c>
      <c r="CE548" t="str">
        <f t="shared" si="509"/>
        <v>('i2023110600501','2022','in2023110400016','2'),</v>
      </c>
      <c r="CF548" t="str">
        <f t="shared" si="510"/>
        <v>('i2023110600501','2022','in2023110400017','3'),</v>
      </c>
      <c r="CG548" t="str">
        <f t="shared" si="511"/>
        <v>('i2023110600501','2022','in2023110400018','1'),</v>
      </c>
      <c r="CH548" t="str">
        <f t="shared" si="512"/>
        <v>('i2023110600501','2022','in2023110400019','1'),</v>
      </c>
      <c r="CI548" t="str">
        <f t="shared" si="513"/>
        <v>('i2023110600501','2022','in2023110400020','1'),</v>
      </c>
      <c r="CJ548" t="str">
        <f t="shared" si="514"/>
        <v>('i2023110600501','2022','in2023110400021','1'),</v>
      </c>
      <c r="CK548" t="str">
        <f t="shared" si="515"/>
        <v>('i2023110600501','2022','in2023110400022','1'),</v>
      </c>
      <c r="CL548" t="str">
        <f t="shared" si="516"/>
        <v>('i2023110600501','2022','in2023110400023','1'),</v>
      </c>
      <c r="CM548" t="str">
        <f t="shared" si="517"/>
        <v>('i2023110600501','2022','in2023110400024','1'),</v>
      </c>
      <c r="CN548" t="str">
        <f t="shared" si="518"/>
        <v>('i2023110600501','2022','in2023110400025','1'),</v>
      </c>
      <c r="CO548" t="str">
        <f t="shared" si="519"/>
        <v>('i2023110600501','2022','in2023110400026','1'),</v>
      </c>
      <c r="CP548" t="str">
        <f t="shared" si="520"/>
        <v>('i2023110600501','2022','in2023110400027','1'),</v>
      </c>
      <c r="CQ548" t="str">
        <f t="shared" si="521"/>
        <v>('i2023110600501','2022','in2023110400028','1'),</v>
      </c>
      <c r="CR548" t="str">
        <f t="shared" si="522"/>
        <v>('i2023110600501','2022','in2023110400029','1'),</v>
      </c>
      <c r="CS548" t="str">
        <f t="shared" si="523"/>
        <v>('i2023110600501','2022','in2023110400030','1'),</v>
      </c>
      <c r="CT548" t="str">
        <f t="shared" si="524"/>
        <v>('i2023110600501','2022','in2023110400031','1'),</v>
      </c>
      <c r="CU548" t="str">
        <f t="shared" si="525"/>
        <v>('i2023110600501','2022','in2023110400032','4'),</v>
      </c>
      <c r="CV548" t="str">
        <f t="shared" si="526"/>
        <v>('i2023110600501','2022','in2023110400033','4'),</v>
      </c>
      <c r="CW548" t="str">
        <f t="shared" si="527"/>
        <v>('i2023110600501','2022','in2023110400034','1'),</v>
      </c>
      <c r="CX548" t="str">
        <f t="shared" si="528"/>
        <v>('i2023110600501','2022','in2023110400035','4'),</v>
      </c>
      <c r="CY548" t="str">
        <f t="shared" si="529"/>
        <v>('i2023110600501','2022','in2023110400036','3'),</v>
      </c>
      <c r="CZ548" t="str">
        <f t="shared" si="530"/>
        <v>('i2023110600501','2022','in2023110400037','1'),</v>
      </c>
      <c r="DA548" t="str">
        <f t="shared" si="531"/>
        <v>('i2023110600501','2022','in2023110400038','3'),</v>
      </c>
      <c r="DB548" t="str">
        <f t="shared" si="532"/>
        <v>('i2023110600501','2022','in2023110400039','3'),</v>
      </c>
      <c r="DC548" t="str">
        <f t="shared" si="533"/>
        <v>('i2023110600501','2022','in2023110400040','3'),</v>
      </c>
      <c r="DD548" t="str">
        <f t="shared" si="534"/>
        <v>('i2023110600501','2022','in2023110400041','3'),</v>
      </c>
      <c r="DE548" t="str">
        <f t="shared" si="535"/>
        <v>('i2023110600501','2022','in2023110400042','4'),</v>
      </c>
      <c r="DF548" t="str">
        <f t="shared" si="536"/>
        <v>('i2023110600501','2022','in2023110400043','3'),</v>
      </c>
      <c r="DG548" t="str">
        <f t="shared" si="537"/>
        <v>('i2023110600501','2022','in2023110400044','2'),</v>
      </c>
      <c r="DH548" t="str">
        <f t="shared" si="538"/>
        <v>('i2023110600501','2022','in2023110400045','4'),</v>
      </c>
      <c r="DI548" t="str">
        <f t="shared" si="539"/>
        <v>('i2023110600501','2022','in2023110400046','2'),</v>
      </c>
      <c r="DJ548" t="str">
        <f t="shared" si="540"/>
        <v>('i2023110600501','2022','in2023110400047','3');</v>
      </c>
    </row>
    <row r="549" spans="1:114" x14ac:dyDescent="0.25">
      <c r="A549" s="4" t="str">
        <f>INDEX('instansi pusat'!$B$2:$C$623,MATCH(C549,'instansi pusat'!$D$2:$D$623,0),2)</f>
        <v>i2023110600362</v>
      </c>
      <c r="B549" s="6">
        <v>5300</v>
      </c>
      <c r="C549" s="5" t="s">
        <v>17</v>
      </c>
      <c r="D549" s="6">
        <v>2022</v>
      </c>
      <c r="E549" s="6">
        <v>3</v>
      </c>
      <c r="F549" s="6">
        <v>3</v>
      </c>
      <c r="G549" s="6">
        <v>4</v>
      </c>
      <c r="H549" s="6">
        <v>5</v>
      </c>
      <c r="I549" s="6">
        <v>3</v>
      </c>
      <c r="J549" s="6">
        <v>3</v>
      </c>
      <c r="K549" s="6">
        <v>3</v>
      </c>
      <c r="L549" s="6">
        <v>3</v>
      </c>
      <c r="M549" s="6">
        <v>3</v>
      </c>
      <c r="N549" s="6">
        <v>5</v>
      </c>
      <c r="O549" s="6">
        <v>3</v>
      </c>
      <c r="P549" s="6">
        <v>2</v>
      </c>
      <c r="Q549" s="6">
        <v>1</v>
      </c>
      <c r="R549" s="6">
        <v>2</v>
      </c>
      <c r="S549" s="6">
        <v>5</v>
      </c>
      <c r="T549" s="6">
        <v>3</v>
      </c>
      <c r="U549" s="6">
        <v>3</v>
      </c>
      <c r="V549" s="6">
        <v>3</v>
      </c>
      <c r="W549" s="6">
        <v>2</v>
      </c>
      <c r="X549" s="6">
        <v>3</v>
      </c>
      <c r="Y549" s="6">
        <v>3</v>
      </c>
      <c r="Z549" s="6">
        <v>1</v>
      </c>
      <c r="AA549" s="6">
        <v>2</v>
      </c>
      <c r="AB549" s="6">
        <v>1</v>
      </c>
      <c r="AC549" s="6">
        <v>2</v>
      </c>
      <c r="AD549" s="6">
        <v>1</v>
      </c>
      <c r="AE549" s="6">
        <v>1</v>
      </c>
      <c r="AF549" s="6">
        <v>1</v>
      </c>
      <c r="AG549" s="6">
        <v>1</v>
      </c>
      <c r="AH549" s="6">
        <v>1</v>
      </c>
      <c r="AI549" s="6">
        <v>1</v>
      </c>
      <c r="AJ549" s="6">
        <v>3</v>
      </c>
      <c r="AK549" s="6">
        <v>4</v>
      </c>
      <c r="AL549" s="6">
        <v>4</v>
      </c>
      <c r="AM549" s="6">
        <v>4</v>
      </c>
      <c r="AN549" s="6">
        <v>4</v>
      </c>
      <c r="AO549" s="6">
        <v>4</v>
      </c>
      <c r="AP549" s="6">
        <v>4</v>
      </c>
      <c r="AQ549" s="6">
        <v>2</v>
      </c>
      <c r="AR549" s="6">
        <v>4</v>
      </c>
      <c r="AS549" s="6">
        <v>4</v>
      </c>
      <c r="AT549" s="6">
        <v>4</v>
      </c>
      <c r="AU549" s="6">
        <v>3</v>
      </c>
      <c r="AV549" s="6">
        <v>2</v>
      </c>
      <c r="AW549" s="6">
        <v>4</v>
      </c>
      <c r="AX549" s="6">
        <v>3</v>
      </c>
      <c r="AY549" s="6">
        <v>5</v>
      </c>
      <c r="AZ549" s="3">
        <f t="shared" ref="AZ549:AZ556" si="541">SUM(E549:N549)*(1.3/13)</f>
        <v>3.5</v>
      </c>
      <c r="BA549" s="3">
        <f t="shared" ref="BA549:BA556" si="542">SUM(O549:R549)*(2.5/10)</f>
        <v>2</v>
      </c>
      <c r="BB549" s="3">
        <f t="shared" ref="BB549:BB556" si="543">SUM(S549:V549)*(2.5/10)</f>
        <v>3.5</v>
      </c>
      <c r="BC549" s="3">
        <f t="shared" ref="BC549:BC556" si="544">SUM(W549:X549)*(2.5/5)</f>
        <v>2.5</v>
      </c>
      <c r="BD549" s="3">
        <f t="shared" ref="BD549:BD556" si="545">SUM(Y549:AF549)*(1.5/12)</f>
        <v>1.5</v>
      </c>
      <c r="BE549" s="3">
        <f t="shared" ref="BE549:BE556" si="546">SUM(AG549:AI549)*(1.5/4.5)</f>
        <v>1</v>
      </c>
      <c r="BF549" s="3">
        <f t="shared" ref="BF549:BF556" si="547">SUM(AJ549:AS549)*(2.75/27.5)</f>
        <v>3.7</v>
      </c>
      <c r="BG549" s="3">
        <f t="shared" ref="BG549:BG556" si="548">SUM(AT549:AY549)*(3/18)</f>
        <v>3.5</v>
      </c>
      <c r="BH549" s="3">
        <f t="shared" ref="BH549:BH556" si="549">AZ549*(13/13)</f>
        <v>3.5</v>
      </c>
      <c r="BI549" s="3">
        <f t="shared" ref="BI549:BI556" si="550">(BA549*(10/25))+(BB549*(10/25))+(BC549*(5/25))</f>
        <v>2.7</v>
      </c>
      <c r="BJ549" s="3">
        <f t="shared" ref="BJ549:BJ556" si="551">(BD549*(12/16.5))+(BE549*(4.5/16.5))</f>
        <v>1.3636363636363635</v>
      </c>
      <c r="BK549" s="3">
        <f t="shared" ref="BK549:BK556" si="552">(BF549*(27.5/45.5))+(BG549*(18/45.5))</f>
        <v>3.6208791208791209</v>
      </c>
      <c r="BL549" s="3">
        <f t="shared" ref="BL549:BL556" si="553">(BH549*(13/100))+(BI549*(25/100))+(BJ549*(16.5/100))+(BK549*(45.5/100))</f>
        <v>3.0025000000000004</v>
      </c>
      <c r="BO549" t="s">
        <v>641</v>
      </c>
      <c r="BP549" t="str">
        <f t="shared" ref="BP549:BP556" si="554">"('"&amp;$A549&amp;"','"&amp;$D549&amp;"','"&amp;BP$1&amp;"','"&amp;E549&amp;"'),"</f>
        <v>('i2023110600362','2022','in2023110400001','3'),</v>
      </c>
      <c r="BQ549" t="str">
        <f t="shared" ref="BQ549:BQ556" si="555">"('"&amp;$A549&amp;"','"&amp;$D549&amp;"','"&amp;BQ$1&amp;"','"&amp;F549&amp;"'),"</f>
        <v>('i2023110600362','2022','in2023110400002','3'),</v>
      </c>
      <c r="BR549" t="str">
        <f t="shared" ref="BR549:BR556" si="556">"('"&amp;$A549&amp;"','"&amp;$D549&amp;"','"&amp;BR$1&amp;"','"&amp;G549&amp;"'),"</f>
        <v>('i2023110600362','2022','in2023110400003','4'),</v>
      </c>
      <c r="BS549" t="str">
        <f t="shared" ref="BS549:BS556" si="557">"('"&amp;$A549&amp;"','"&amp;$D549&amp;"','"&amp;BS$1&amp;"','"&amp;H549&amp;"'),"</f>
        <v>('i2023110600362','2022','in2023110400004','5'),</v>
      </c>
      <c r="BT549" t="str">
        <f t="shared" ref="BT549:BT556" si="558">"('"&amp;$A549&amp;"','"&amp;$D549&amp;"','"&amp;BT$1&amp;"','"&amp;I549&amp;"'),"</f>
        <v>('i2023110600362','2022','in2023110400005','3'),</v>
      </c>
      <c r="BU549" t="str">
        <f t="shared" ref="BU549:BU556" si="559">"('"&amp;$A549&amp;"','"&amp;$D549&amp;"','"&amp;BU$1&amp;"','"&amp;J549&amp;"'),"</f>
        <v>('i2023110600362','2022','in2023110400006','3'),</v>
      </c>
      <c r="BV549" t="str">
        <f t="shared" ref="BV549:BV556" si="560">"('"&amp;$A549&amp;"','"&amp;$D549&amp;"','"&amp;BV$1&amp;"','"&amp;K549&amp;"'),"</f>
        <v>('i2023110600362','2022','in2023110400007','3'),</v>
      </c>
      <c r="BW549" t="str">
        <f t="shared" ref="BW549:BW556" si="561">"('"&amp;$A549&amp;"','"&amp;$D549&amp;"','"&amp;BW$1&amp;"','"&amp;L549&amp;"'),"</f>
        <v>('i2023110600362','2022','in2023110400008','3'),</v>
      </c>
      <c r="BX549" t="str">
        <f t="shared" ref="BX549:BX556" si="562">"('"&amp;$A549&amp;"','"&amp;$D549&amp;"','"&amp;BX$1&amp;"','"&amp;M549&amp;"'),"</f>
        <v>('i2023110600362','2022','in2023110400009','3'),</v>
      </c>
      <c r="BY549" t="str">
        <f t="shared" ref="BY549:BY556" si="563">"('"&amp;$A549&amp;"','"&amp;$D549&amp;"','"&amp;BY$1&amp;"','"&amp;N549&amp;"'),"</f>
        <v>('i2023110600362','2022','in2023110400010','5'),</v>
      </c>
      <c r="BZ549" t="str">
        <f t="shared" ref="BZ549:BZ556" si="564">"('"&amp;$A549&amp;"','"&amp;$D549&amp;"','"&amp;BZ$1&amp;"','"&amp;O549&amp;"'),"</f>
        <v>('i2023110600362','2022','in2023110400011','3'),</v>
      </c>
      <c r="CA549" t="str">
        <f t="shared" ref="CA549:CA556" si="565">"('"&amp;$A549&amp;"','"&amp;$D549&amp;"','"&amp;CA$1&amp;"','"&amp;P549&amp;"'),"</f>
        <v>('i2023110600362','2022','in2023110400012','2'),</v>
      </c>
      <c r="CB549" t="str">
        <f t="shared" ref="CB549:CB556" si="566">"('"&amp;$A549&amp;"','"&amp;$D549&amp;"','"&amp;CB$1&amp;"','"&amp;Q549&amp;"'),"</f>
        <v>('i2023110600362','2022','in2023110400013','1'),</v>
      </c>
      <c r="CC549" t="str">
        <f t="shared" ref="CC549:CC556" si="567">"('"&amp;$A549&amp;"','"&amp;$D549&amp;"','"&amp;CC$1&amp;"','"&amp;R549&amp;"'),"</f>
        <v>('i2023110600362','2022','in2023110400014','2'),</v>
      </c>
      <c r="CD549" t="str">
        <f t="shared" ref="CD549:CD556" si="568">"('"&amp;$A549&amp;"','"&amp;$D549&amp;"','"&amp;CD$1&amp;"','"&amp;S549&amp;"'),"</f>
        <v>('i2023110600362','2022','in2023110400015','5'),</v>
      </c>
      <c r="CE549" t="str">
        <f t="shared" ref="CE549:CE556" si="569">"('"&amp;$A549&amp;"','"&amp;$D549&amp;"','"&amp;CE$1&amp;"','"&amp;T549&amp;"'),"</f>
        <v>('i2023110600362','2022','in2023110400016','3'),</v>
      </c>
      <c r="CF549" t="str">
        <f t="shared" ref="CF549:CF556" si="570">"('"&amp;$A549&amp;"','"&amp;$D549&amp;"','"&amp;CF$1&amp;"','"&amp;U549&amp;"'),"</f>
        <v>('i2023110600362','2022','in2023110400017','3'),</v>
      </c>
      <c r="CG549" t="str">
        <f t="shared" ref="CG549:CG556" si="571">"('"&amp;$A549&amp;"','"&amp;$D549&amp;"','"&amp;CG$1&amp;"','"&amp;V549&amp;"'),"</f>
        <v>('i2023110600362','2022','in2023110400018','3'),</v>
      </c>
      <c r="CH549" t="str">
        <f t="shared" ref="CH549:CH556" si="572">"('"&amp;$A549&amp;"','"&amp;$D549&amp;"','"&amp;CH$1&amp;"','"&amp;W549&amp;"'),"</f>
        <v>('i2023110600362','2022','in2023110400019','2'),</v>
      </c>
      <c r="CI549" t="str">
        <f t="shared" ref="CI549:CI556" si="573">"('"&amp;$A549&amp;"','"&amp;$D549&amp;"','"&amp;CI$1&amp;"','"&amp;X549&amp;"'),"</f>
        <v>('i2023110600362','2022','in2023110400020','3'),</v>
      </c>
      <c r="CJ549" t="str">
        <f t="shared" ref="CJ549:CJ556" si="574">"('"&amp;$A549&amp;"','"&amp;$D549&amp;"','"&amp;CJ$1&amp;"','"&amp;Y549&amp;"'),"</f>
        <v>('i2023110600362','2022','in2023110400021','3'),</v>
      </c>
      <c r="CK549" t="str">
        <f t="shared" ref="CK549:CK556" si="575">"('"&amp;$A549&amp;"','"&amp;$D549&amp;"','"&amp;CK$1&amp;"','"&amp;Z549&amp;"'),"</f>
        <v>('i2023110600362','2022','in2023110400022','1'),</v>
      </c>
      <c r="CL549" t="str">
        <f t="shared" ref="CL549:CL556" si="576">"('"&amp;$A549&amp;"','"&amp;$D549&amp;"','"&amp;CL$1&amp;"','"&amp;AA549&amp;"'),"</f>
        <v>('i2023110600362','2022','in2023110400023','2'),</v>
      </c>
      <c r="CM549" t="str">
        <f t="shared" ref="CM549:CM556" si="577">"('"&amp;$A549&amp;"','"&amp;$D549&amp;"','"&amp;CM$1&amp;"','"&amp;AB549&amp;"'),"</f>
        <v>('i2023110600362','2022','in2023110400024','1'),</v>
      </c>
      <c r="CN549" t="str">
        <f t="shared" ref="CN549:CN556" si="578">"('"&amp;$A549&amp;"','"&amp;$D549&amp;"','"&amp;CN$1&amp;"','"&amp;AC549&amp;"'),"</f>
        <v>('i2023110600362','2022','in2023110400025','2'),</v>
      </c>
      <c r="CO549" t="str">
        <f t="shared" ref="CO549:CO556" si="579">"('"&amp;$A549&amp;"','"&amp;$D549&amp;"','"&amp;CO$1&amp;"','"&amp;AD549&amp;"'),"</f>
        <v>('i2023110600362','2022','in2023110400026','1'),</v>
      </c>
      <c r="CP549" t="str">
        <f t="shared" ref="CP549:CP556" si="580">"('"&amp;$A549&amp;"','"&amp;$D549&amp;"','"&amp;CP$1&amp;"','"&amp;AE549&amp;"'),"</f>
        <v>('i2023110600362','2022','in2023110400027','1'),</v>
      </c>
      <c r="CQ549" t="str">
        <f t="shared" ref="CQ549:CQ556" si="581">"('"&amp;$A549&amp;"','"&amp;$D549&amp;"','"&amp;CQ$1&amp;"','"&amp;AF549&amp;"'),"</f>
        <v>('i2023110600362','2022','in2023110400028','1'),</v>
      </c>
      <c r="CR549" t="str">
        <f t="shared" ref="CR549:CR556" si="582">"('"&amp;$A549&amp;"','"&amp;$D549&amp;"','"&amp;CR$1&amp;"','"&amp;AG549&amp;"'),"</f>
        <v>('i2023110600362','2022','in2023110400029','1'),</v>
      </c>
      <c r="CS549" t="str">
        <f t="shared" ref="CS549:CS556" si="583">"('"&amp;$A549&amp;"','"&amp;$D549&amp;"','"&amp;CS$1&amp;"','"&amp;AH549&amp;"'),"</f>
        <v>('i2023110600362','2022','in2023110400030','1'),</v>
      </c>
      <c r="CT549" t="str">
        <f t="shared" ref="CT549:CT556" si="584">"('"&amp;$A549&amp;"','"&amp;$D549&amp;"','"&amp;CT$1&amp;"','"&amp;AI549&amp;"'),"</f>
        <v>('i2023110600362','2022','in2023110400031','1'),</v>
      </c>
      <c r="CU549" t="str">
        <f t="shared" ref="CU549:CU556" si="585">"('"&amp;$A549&amp;"','"&amp;$D549&amp;"','"&amp;CU$1&amp;"','"&amp;AJ549&amp;"'),"</f>
        <v>('i2023110600362','2022','in2023110400032','3'),</v>
      </c>
      <c r="CV549" t="str">
        <f t="shared" ref="CV549:CV556" si="586">"('"&amp;$A549&amp;"','"&amp;$D549&amp;"','"&amp;CV$1&amp;"','"&amp;AK549&amp;"'),"</f>
        <v>('i2023110600362','2022','in2023110400033','4'),</v>
      </c>
      <c r="CW549" t="str">
        <f t="shared" ref="CW549:CW556" si="587">"('"&amp;$A549&amp;"','"&amp;$D549&amp;"','"&amp;CW$1&amp;"','"&amp;AL549&amp;"'),"</f>
        <v>('i2023110600362','2022','in2023110400034','4'),</v>
      </c>
      <c r="CX549" t="str">
        <f t="shared" ref="CX549:CX556" si="588">"('"&amp;$A549&amp;"','"&amp;$D549&amp;"','"&amp;CX$1&amp;"','"&amp;AM549&amp;"'),"</f>
        <v>('i2023110600362','2022','in2023110400035','4'),</v>
      </c>
      <c r="CY549" t="str">
        <f t="shared" ref="CY549:CY556" si="589">"('"&amp;$A549&amp;"','"&amp;$D549&amp;"','"&amp;CY$1&amp;"','"&amp;AN549&amp;"'),"</f>
        <v>('i2023110600362','2022','in2023110400036','4'),</v>
      </c>
      <c r="CZ549" t="str">
        <f t="shared" ref="CZ549:CZ556" si="590">"('"&amp;$A549&amp;"','"&amp;$D549&amp;"','"&amp;CZ$1&amp;"','"&amp;AO549&amp;"'),"</f>
        <v>('i2023110600362','2022','in2023110400037','4'),</v>
      </c>
      <c r="DA549" t="str">
        <f t="shared" ref="DA549:DA556" si="591">"('"&amp;$A549&amp;"','"&amp;$D549&amp;"','"&amp;DA$1&amp;"','"&amp;AP549&amp;"'),"</f>
        <v>('i2023110600362','2022','in2023110400038','4'),</v>
      </c>
      <c r="DB549" t="str">
        <f t="shared" ref="DB549:DB556" si="592">"('"&amp;$A549&amp;"','"&amp;$D549&amp;"','"&amp;DB$1&amp;"','"&amp;AQ549&amp;"'),"</f>
        <v>('i2023110600362','2022','in2023110400039','2'),</v>
      </c>
      <c r="DC549" t="str">
        <f t="shared" ref="DC549:DC556" si="593">"('"&amp;$A549&amp;"','"&amp;$D549&amp;"','"&amp;DC$1&amp;"','"&amp;AR549&amp;"'),"</f>
        <v>('i2023110600362','2022','in2023110400040','4'),</v>
      </c>
      <c r="DD549" t="str">
        <f t="shared" ref="DD549:DD556" si="594">"('"&amp;$A549&amp;"','"&amp;$D549&amp;"','"&amp;DD$1&amp;"','"&amp;AS549&amp;"'),"</f>
        <v>('i2023110600362','2022','in2023110400041','4'),</v>
      </c>
      <c r="DE549" t="str">
        <f t="shared" ref="DE549:DE556" si="595">"('"&amp;$A549&amp;"','"&amp;$D549&amp;"','"&amp;DE$1&amp;"','"&amp;AT549&amp;"'),"</f>
        <v>('i2023110600362','2022','in2023110400042','4'),</v>
      </c>
      <c r="DF549" t="str">
        <f t="shared" ref="DF549:DF556" si="596">"('"&amp;$A549&amp;"','"&amp;$D549&amp;"','"&amp;DF$1&amp;"','"&amp;AU549&amp;"'),"</f>
        <v>('i2023110600362','2022','in2023110400043','3'),</v>
      </c>
      <c r="DG549" t="str">
        <f t="shared" ref="DG549:DG556" si="597">"('"&amp;$A549&amp;"','"&amp;$D549&amp;"','"&amp;DG$1&amp;"','"&amp;AV549&amp;"'),"</f>
        <v>('i2023110600362','2022','in2023110400044','2'),</v>
      </c>
      <c r="DH549" t="str">
        <f t="shared" ref="DH549:DH556" si="598">"('"&amp;$A549&amp;"','"&amp;$D549&amp;"','"&amp;DH$1&amp;"','"&amp;AW549&amp;"'),"</f>
        <v>('i2023110600362','2022','in2023110400045','4'),</v>
      </c>
      <c r="DI549" t="str">
        <f t="shared" ref="DI549:DI556" si="599">"('"&amp;$A549&amp;"','"&amp;$D549&amp;"','"&amp;DI$1&amp;"','"&amp;AX549&amp;"'),"</f>
        <v>('i2023110600362','2022','in2023110400046','3'),</v>
      </c>
      <c r="DJ549" t="str">
        <f t="shared" ref="DJ549:DJ556" si="600">"('"&amp;$A549&amp;"','"&amp;$D549&amp;"','"&amp;DJ$1&amp;"','"&amp;AY549&amp;"');"</f>
        <v>('i2023110600362','2022','in2023110400047','5');</v>
      </c>
    </row>
    <row r="550" spans="1:114" x14ac:dyDescent="0.25">
      <c r="A550" s="4" t="str">
        <f>INDEX('instansi pusat'!$B$2:$C$623,MATCH(C550,'instansi pusat'!$D$2:$D$623,0),2)</f>
        <v>i2023110600505</v>
      </c>
      <c r="B550" s="6">
        <v>8300</v>
      </c>
      <c r="C550" s="5" t="s">
        <v>18</v>
      </c>
      <c r="D550" s="6">
        <v>2022</v>
      </c>
      <c r="E550" s="6">
        <v>1</v>
      </c>
      <c r="F550" s="6">
        <v>1</v>
      </c>
      <c r="G550" s="6">
        <v>3</v>
      </c>
      <c r="H550" s="6">
        <v>1</v>
      </c>
      <c r="I550" s="6">
        <v>2</v>
      </c>
      <c r="J550" s="6">
        <v>1</v>
      </c>
      <c r="K550" s="6">
        <v>1</v>
      </c>
      <c r="L550" s="6">
        <v>2</v>
      </c>
      <c r="M550" s="6">
        <v>1</v>
      </c>
      <c r="N550" s="6">
        <v>3</v>
      </c>
      <c r="O550" s="6">
        <v>1</v>
      </c>
      <c r="P550" s="6">
        <v>1</v>
      </c>
      <c r="Q550" s="6">
        <v>1</v>
      </c>
      <c r="R550" s="6">
        <v>1</v>
      </c>
      <c r="S550" s="6">
        <v>3</v>
      </c>
      <c r="T550" s="6">
        <v>2</v>
      </c>
      <c r="U550" s="6">
        <v>3</v>
      </c>
      <c r="V550" s="6">
        <v>2</v>
      </c>
      <c r="W550" s="6">
        <v>2</v>
      </c>
      <c r="X550" s="6">
        <v>1</v>
      </c>
      <c r="Y550" s="6">
        <v>1</v>
      </c>
      <c r="Z550" s="6">
        <v>1</v>
      </c>
      <c r="AA550" s="6">
        <v>1</v>
      </c>
      <c r="AB550" s="6">
        <v>1</v>
      </c>
      <c r="AC550" s="6">
        <v>1</v>
      </c>
      <c r="AD550" s="6">
        <v>1</v>
      </c>
      <c r="AE550" s="6">
        <v>1</v>
      </c>
      <c r="AF550" s="6">
        <v>1</v>
      </c>
      <c r="AG550" s="6">
        <v>1</v>
      </c>
      <c r="AH550" s="6">
        <v>1</v>
      </c>
      <c r="AI550" s="6">
        <v>1</v>
      </c>
      <c r="AJ550" s="6">
        <v>4</v>
      </c>
      <c r="AK550" s="6">
        <v>4</v>
      </c>
      <c r="AL550" s="6">
        <v>4</v>
      </c>
      <c r="AM550" s="6">
        <v>3</v>
      </c>
      <c r="AN550" s="6">
        <v>3</v>
      </c>
      <c r="AO550" s="6">
        <v>4</v>
      </c>
      <c r="AP550" s="6">
        <v>1</v>
      </c>
      <c r="AQ550" s="6">
        <v>3</v>
      </c>
      <c r="AR550" s="6">
        <v>3</v>
      </c>
      <c r="AS550" s="6">
        <v>3</v>
      </c>
      <c r="AT550" s="6">
        <v>4</v>
      </c>
      <c r="AU550" s="6">
        <v>3</v>
      </c>
      <c r="AV550" s="6">
        <v>4</v>
      </c>
      <c r="AW550" s="6">
        <v>5</v>
      </c>
      <c r="AX550" s="6">
        <v>1</v>
      </c>
      <c r="AY550" s="6">
        <v>3</v>
      </c>
      <c r="AZ550" s="3">
        <f t="shared" si="541"/>
        <v>1.6</v>
      </c>
      <c r="BA550" s="3">
        <f t="shared" si="542"/>
        <v>1</v>
      </c>
      <c r="BB550" s="3">
        <f t="shared" si="543"/>
        <v>2.5</v>
      </c>
      <c r="BC550" s="3">
        <f t="shared" si="544"/>
        <v>1.5</v>
      </c>
      <c r="BD550" s="3">
        <f t="shared" si="545"/>
        <v>1</v>
      </c>
      <c r="BE550" s="3">
        <f t="shared" si="546"/>
        <v>1</v>
      </c>
      <c r="BF550" s="3">
        <f t="shared" si="547"/>
        <v>3.2</v>
      </c>
      <c r="BG550" s="3">
        <f t="shared" si="548"/>
        <v>3.333333333333333</v>
      </c>
      <c r="BH550" s="3">
        <f t="shared" si="549"/>
        <v>1.6</v>
      </c>
      <c r="BI550" s="3">
        <f t="shared" si="550"/>
        <v>1.7</v>
      </c>
      <c r="BJ550" s="3">
        <f t="shared" si="551"/>
        <v>1</v>
      </c>
      <c r="BK550" s="3">
        <f t="shared" si="552"/>
        <v>3.2527472527472527</v>
      </c>
      <c r="BL550" s="3">
        <f t="shared" si="553"/>
        <v>2.278</v>
      </c>
      <c r="BO550" t="s">
        <v>641</v>
      </c>
      <c r="BP550" t="str">
        <f t="shared" si="554"/>
        <v>('i2023110600505','2022','in2023110400001','1'),</v>
      </c>
      <c r="BQ550" t="str">
        <f t="shared" si="555"/>
        <v>('i2023110600505','2022','in2023110400002','1'),</v>
      </c>
      <c r="BR550" t="str">
        <f t="shared" si="556"/>
        <v>('i2023110600505','2022','in2023110400003','3'),</v>
      </c>
      <c r="BS550" t="str">
        <f t="shared" si="557"/>
        <v>('i2023110600505','2022','in2023110400004','1'),</v>
      </c>
      <c r="BT550" t="str">
        <f t="shared" si="558"/>
        <v>('i2023110600505','2022','in2023110400005','2'),</v>
      </c>
      <c r="BU550" t="str">
        <f t="shared" si="559"/>
        <v>('i2023110600505','2022','in2023110400006','1'),</v>
      </c>
      <c r="BV550" t="str">
        <f t="shared" si="560"/>
        <v>('i2023110600505','2022','in2023110400007','1'),</v>
      </c>
      <c r="BW550" t="str">
        <f t="shared" si="561"/>
        <v>('i2023110600505','2022','in2023110400008','2'),</v>
      </c>
      <c r="BX550" t="str">
        <f t="shared" si="562"/>
        <v>('i2023110600505','2022','in2023110400009','1'),</v>
      </c>
      <c r="BY550" t="str">
        <f t="shared" si="563"/>
        <v>('i2023110600505','2022','in2023110400010','3'),</v>
      </c>
      <c r="BZ550" t="str">
        <f t="shared" si="564"/>
        <v>('i2023110600505','2022','in2023110400011','1'),</v>
      </c>
      <c r="CA550" t="str">
        <f t="shared" si="565"/>
        <v>('i2023110600505','2022','in2023110400012','1'),</v>
      </c>
      <c r="CB550" t="str">
        <f t="shared" si="566"/>
        <v>('i2023110600505','2022','in2023110400013','1'),</v>
      </c>
      <c r="CC550" t="str">
        <f t="shared" si="567"/>
        <v>('i2023110600505','2022','in2023110400014','1'),</v>
      </c>
      <c r="CD550" t="str">
        <f t="shared" si="568"/>
        <v>('i2023110600505','2022','in2023110400015','3'),</v>
      </c>
      <c r="CE550" t="str">
        <f t="shared" si="569"/>
        <v>('i2023110600505','2022','in2023110400016','2'),</v>
      </c>
      <c r="CF550" t="str">
        <f t="shared" si="570"/>
        <v>('i2023110600505','2022','in2023110400017','3'),</v>
      </c>
      <c r="CG550" t="str">
        <f t="shared" si="571"/>
        <v>('i2023110600505','2022','in2023110400018','2'),</v>
      </c>
      <c r="CH550" t="str">
        <f t="shared" si="572"/>
        <v>('i2023110600505','2022','in2023110400019','2'),</v>
      </c>
      <c r="CI550" t="str">
        <f t="shared" si="573"/>
        <v>('i2023110600505','2022','in2023110400020','1'),</v>
      </c>
      <c r="CJ550" t="str">
        <f t="shared" si="574"/>
        <v>('i2023110600505','2022','in2023110400021','1'),</v>
      </c>
      <c r="CK550" t="str">
        <f t="shared" si="575"/>
        <v>('i2023110600505','2022','in2023110400022','1'),</v>
      </c>
      <c r="CL550" t="str">
        <f t="shared" si="576"/>
        <v>('i2023110600505','2022','in2023110400023','1'),</v>
      </c>
      <c r="CM550" t="str">
        <f t="shared" si="577"/>
        <v>('i2023110600505','2022','in2023110400024','1'),</v>
      </c>
      <c r="CN550" t="str">
        <f t="shared" si="578"/>
        <v>('i2023110600505','2022','in2023110400025','1'),</v>
      </c>
      <c r="CO550" t="str">
        <f t="shared" si="579"/>
        <v>('i2023110600505','2022','in2023110400026','1'),</v>
      </c>
      <c r="CP550" t="str">
        <f t="shared" si="580"/>
        <v>('i2023110600505','2022','in2023110400027','1'),</v>
      </c>
      <c r="CQ550" t="str">
        <f t="shared" si="581"/>
        <v>('i2023110600505','2022','in2023110400028','1'),</v>
      </c>
      <c r="CR550" t="str">
        <f t="shared" si="582"/>
        <v>('i2023110600505','2022','in2023110400029','1'),</v>
      </c>
      <c r="CS550" t="str">
        <f t="shared" si="583"/>
        <v>('i2023110600505','2022','in2023110400030','1'),</v>
      </c>
      <c r="CT550" t="str">
        <f t="shared" si="584"/>
        <v>('i2023110600505','2022','in2023110400031','1'),</v>
      </c>
      <c r="CU550" t="str">
        <f t="shared" si="585"/>
        <v>('i2023110600505','2022','in2023110400032','4'),</v>
      </c>
      <c r="CV550" t="str">
        <f t="shared" si="586"/>
        <v>('i2023110600505','2022','in2023110400033','4'),</v>
      </c>
      <c r="CW550" t="str">
        <f t="shared" si="587"/>
        <v>('i2023110600505','2022','in2023110400034','4'),</v>
      </c>
      <c r="CX550" t="str">
        <f t="shared" si="588"/>
        <v>('i2023110600505','2022','in2023110400035','3'),</v>
      </c>
      <c r="CY550" t="str">
        <f t="shared" si="589"/>
        <v>('i2023110600505','2022','in2023110400036','3'),</v>
      </c>
      <c r="CZ550" t="str">
        <f t="shared" si="590"/>
        <v>('i2023110600505','2022','in2023110400037','4'),</v>
      </c>
      <c r="DA550" t="str">
        <f t="shared" si="591"/>
        <v>('i2023110600505','2022','in2023110400038','1'),</v>
      </c>
      <c r="DB550" t="str">
        <f t="shared" si="592"/>
        <v>('i2023110600505','2022','in2023110400039','3'),</v>
      </c>
      <c r="DC550" t="str">
        <f t="shared" si="593"/>
        <v>('i2023110600505','2022','in2023110400040','3'),</v>
      </c>
      <c r="DD550" t="str">
        <f t="shared" si="594"/>
        <v>('i2023110600505','2022','in2023110400041','3'),</v>
      </c>
      <c r="DE550" t="str">
        <f t="shared" si="595"/>
        <v>('i2023110600505','2022','in2023110400042','4'),</v>
      </c>
      <c r="DF550" t="str">
        <f t="shared" si="596"/>
        <v>('i2023110600505','2022','in2023110400043','3'),</v>
      </c>
      <c r="DG550" t="str">
        <f t="shared" si="597"/>
        <v>('i2023110600505','2022','in2023110400044','4'),</v>
      </c>
      <c r="DH550" t="str">
        <f t="shared" si="598"/>
        <v>('i2023110600505','2022','in2023110400045','5'),</v>
      </c>
      <c r="DI550" t="str">
        <f t="shared" si="599"/>
        <v>('i2023110600505','2022','in2023110400046','1'),</v>
      </c>
      <c r="DJ550" t="str">
        <f t="shared" si="600"/>
        <v>('i2023110600505','2022','in2023110400047','3');</v>
      </c>
    </row>
    <row r="551" spans="1:114" x14ac:dyDescent="0.25">
      <c r="A551" s="4" t="str">
        <f>INDEX('instansi pusat'!$B$2:$C$623,MATCH(C551,'instansi pusat'!$D$2:$D$623,0),2)</f>
        <v>i2023110600275</v>
      </c>
      <c r="B551" s="6">
        <v>7300</v>
      </c>
      <c r="C551" s="5" t="s">
        <v>19</v>
      </c>
      <c r="D551" s="6">
        <v>2022</v>
      </c>
      <c r="E551" s="6">
        <v>2</v>
      </c>
      <c r="F551" s="6">
        <v>2</v>
      </c>
      <c r="G551" s="6">
        <v>3</v>
      </c>
      <c r="H551" s="6">
        <v>2</v>
      </c>
      <c r="I551" s="6">
        <v>3</v>
      </c>
      <c r="J551" s="6">
        <v>2</v>
      </c>
      <c r="K551" s="6">
        <v>2</v>
      </c>
      <c r="L551" s="6">
        <v>2</v>
      </c>
      <c r="M551" s="6">
        <v>1</v>
      </c>
      <c r="N551" s="6">
        <v>3</v>
      </c>
      <c r="O551" s="6">
        <v>3</v>
      </c>
      <c r="P551" s="6">
        <v>3</v>
      </c>
      <c r="Q551" s="6">
        <v>2</v>
      </c>
      <c r="R551" s="6">
        <v>2</v>
      </c>
      <c r="S551" s="6">
        <v>2</v>
      </c>
      <c r="T551" s="6">
        <v>2</v>
      </c>
      <c r="U551" s="6">
        <v>2</v>
      </c>
      <c r="V551" s="6">
        <v>1</v>
      </c>
      <c r="W551" s="6">
        <v>2</v>
      </c>
      <c r="X551" s="6">
        <v>2</v>
      </c>
      <c r="Y551" s="6">
        <v>1</v>
      </c>
      <c r="Z551" s="6">
        <v>1</v>
      </c>
      <c r="AA551" s="6">
        <v>2</v>
      </c>
      <c r="AB551" s="6">
        <v>2</v>
      </c>
      <c r="AC551" s="6">
        <v>2</v>
      </c>
      <c r="AD551" s="6">
        <v>2</v>
      </c>
      <c r="AE551" s="6">
        <v>1</v>
      </c>
      <c r="AF551" s="6">
        <v>2</v>
      </c>
      <c r="AG551" s="6">
        <v>2</v>
      </c>
      <c r="AH551" s="6">
        <v>2</v>
      </c>
      <c r="AI551" s="6">
        <v>2</v>
      </c>
      <c r="AJ551" s="6">
        <v>2</v>
      </c>
      <c r="AK551" s="6">
        <v>4</v>
      </c>
      <c r="AL551" s="6">
        <v>4</v>
      </c>
      <c r="AM551" s="6">
        <v>3</v>
      </c>
      <c r="AN551" s="6">
        <v>2</v>
      </c>
      <c r="AO551" s="6">
        <v>2</v>
      </c>
      <c r="AP551" s="6">
        <v>2</v>
      </c>
      <c r="AQ551" s="6">
        <v>3</v>
      </c>
      <c r="AR551" s="6">
        <v>2</v>
      </c>
      <c r="AS551" s="6">
        <v>4</v>
      </c>
      <c r="AT551" s="6">
        <v>4</v>
      </c>
      <c r="AU551" s="6">
        <v>2</v>
      </c>
      <c r="AV551" s="6">
        <v>2</v>
      </c>
      <c r="AW551" s="6">
        <v>4</v>
      </c>
      <c r="AX551" s="6">
        <v>2</v>
      </c>
      <c r="AY551" s="6">
        <v>2</v>
      </c>
      <c r="AZ551" s="3">
        <f t="shared" si="541"/>
        <v>2.2000000000000002</v>
      </c>
      <c r="BA551" s="3">
        <f t="shared" si="542"/>
        <v>2.5</v>
      </c>
      <c r="BB551" s="3">
        <f t="shared" si="543"/>
        <v>1.75</v>
      </c>
      <c r="BC551" s="3">
        <f t="shared" si="544"/>
        <v>2</v>
      </c>
      <c r="BD551" s="3">
        <f t="shared" si="545"/>
        <v>1.625</v>
      </c>
      <c r="BE551" s="3">
        <f t="shared" si="546"/>
        <v>2</v>
      </c>
      <c r="BF551" s="3">
        <f t="shared" si="547"/>
        <v>2.8000000000000003</v>
      </c>
      <c r="BG551" s="3">
        <f t="shared" si="548"/>
        <v>2.6666666666666665</v>
      </c>
      <c r="BH551" s="3">
        <f t="shared" si="549"/>
        <v>2.2000000000000002</v>
      </c>
      <c r="BI551" s="3">
        <f t="shared" si="550"/>
        <v>2.1</v>
      </c>
      <c r="BJ551" s="3">
        <f t="shared" si="551"/>
        <v>1.7272727272727273</v>
      </c>
      <c r="BK551" s="3">
        <f t="shared" si="552"/>
        <v>2.7472527472527473</v>
      </c>
      <c r="BL551" s="3">
        <f t="shared" si="553"/>
        <v>2.3460000000000001</v>
      </c>
      <c r="BO551" t="s">
        <v>641</v>
      </c>
      <c r="BP551" t="str">
        <f t="shared" si="554"/>
        <v>('i2023110600275','2022','in2023110400001','2'),</v>
      </c>
      <c r="BQ551" t="str">
        <f t="shared" si="555"/>
        <v>('i2023110600275','2022','in2023110400002','2'),</v>
      </c>
      <c r="BR551" t="str">
        <f t="shared" si="556"/>
        <v>('i2023110600275','2022','in2023110400003','3'),</v>
      </c>
      <c r="BS551" t="str">
        <f t="shared" si="557"/>
        <v>('i2023110600275','2022','in2023110400004','2'),</v>
      </c>
      <c r="BT551" t="str">
        <f t="shared" si="558"/>
        <v>('i2023110600275','2022','in2023110400005','3'),</v>
      </c>
      <c r="BU551" t="str">
        <f t="shared" si="559"/>
        <v>('i2023110600275','2022','in2023110400006','2'),</v>
      </c>
      <c r="BV551" t="str">
        <f t="shared" si="560"/>
        <v>('i2023110600275','2022','in2023110400007','2'),</v>
      </c>
      <c r="BW551" t="str">
        <f t="shared" si="561"/>
        <v>('i2023110600275','2022','in2023110400008','2'),</v>
      </c>
      <c r="BX551" t="str">
        <f t="shared" si="562"/>
        <v>('i2023110600275','2022','in2023110400009','1'),</v>
      </c>
      <c r="BY551" t="str">
        <f t="shared" si="563"/>
        <v>('i2023110600275','2022','in2023110400010','3'),</v>
      </c>
      <c r="BZ551" t="str">
        <f t="shared" si="564"/>
        <v>('i2023110600275','2022','in2023110400011','3'),</v>
      </c>
      <c r="CA551" t="str">
        <f t="shared" si="565"/>
        <v>('i2023110600275','2022','in2023110400012','3'),</v>
      </c>
      <c r="CB551" t="str">
        <f t="shared" si="566"/>
        <v>('i2023110600275','2022','in2023110400013','2'),</v>
      </c>
      <c r="CC551" t="str">
        <f t="shared" si="567"/>
        <v>('i2023110600275','2022','in2023110400014','2'),</v>
      </c>
      <c r="CD551" t="str">
        <f t="shared" si="568"/>
        <v>('i2023110600275','2022','in2023110400015','2'),</v>
      </c>
      <c r="CE551" t="str">
        <f t="shared" si="569"/>
        <v>('i2023110600275','2022','in2023110400016','2'),</v>
      </c>
      <c r="CF551" t="str">
        <f t="shared" si="570"/>
        <v>('i2023110600275','2022','in2023110400017','2'),</v>
      </c>
      <c r="CG551" t="str">
        <f t="shared" si="571"/>
        <v>('i2023110600275','2022','in2023110400018','1'),</v>
      </c>
      <c r="CH551" t="str">
        <f t="shared" si="572"/>
        <v>('i2023110600275','2022','in2023110400019','2'),</v>
      </c>
      <c r="CI551" t="str">
        <f t="shared" si="573"/>
        <v>('i2023110600275','2022','in2023110400020','2'),</v>
      </c>
      <c r="CJ551" t="str">
        <f t="shared" si="574"/>
        <v>('i2023110600275','2022','in2023110400021','1'),</v>
      </c>
      <c r="CK551" t="str">
        <f t="shared" si="575"/>
        <v>('i2023110600275','2022','in2023110400022','1'),</v>
      </c>
      <c r="CL551" t="str">
        <f t="shared" si="576"/>
        <v>('i2023110600275','2022','in2023110400023','2'),</v>
      </c>
      <c r="CM551" t="str">
        <f t="shared" si="577"/>
        <v>('i2023110600275','2022','in2023110400024','2'),</v>
      </c>
      <c r="CN551" t="str">
        <f t="shared" si="578"/>
        <v>('i2023110600275','2022','in2023110400025','2'),</v>
      </c>
      <c r="CO551" t="str">
        <f t="shared" si="579"/>
        <v>('i2023110600275','2022','in2023110400026','2'),</v>
      </c>
      <c r="CP551" t="str">
        <f t="shared" si="580"/>
        <v>('i2023110600275','2022','in2023110400027','1'),</v>
      </c>
      <c r="CQ551" t="str">
        <f t="shared" si="581"/>
        <v>('i2023110600275','2022','in2023110400028','2'),</v>
      </c>
      <c r="CR551" t="str">
        <f t="shared" si="582"/>
        <v>('i2023110600275','2022','in2023110400029','2'),</v>
      </c>
      <c r="CS551" t="str">
        <f t="shared" si="583"/>
        <v>('i2023110600275','2022','in2023110400030','2'),</v>
      </c>
      <c r="CT551" t="str">
        <f t="shared" si="584"/>
        <v>('i2023110600275','2022','in2023110400031','2'),</v>
      </c>
      <c r="CU551" t="str">
        <f t="shared" si="585"/>
        <v>('i2023110600275','2022','in2023110400032','2'),</v>
      </c>
      <c r="CV551" t="str">
        <f t="shared" si="586"/>
        <v>('i2023110600275','2022','in2023110400033','4'),</v>
      </c>
      <c r="CW551" t="str">
        <f t="shared" si="587"/>
        <v>('i2023110600275','2022','in2023110400034','4'),</v>
      </c>
      <c r="CX551" t="str">
        <f t="shared" si="588"/>
        <v>('i2023110600275','2022','in2023110400035','3'),</v>
      </c>
      <c r="CY551" t="str">
        <f t="shared" si="589"/>
        <v>('i2023110600275','2022','in2023110400036','2'),</v>
      </c>
      <c r="CZ551" t="str">
        <f t="shared" si="590"/>
        <v>('i2023110600275','2022','in2023110400037','2'),</v>
      </c>
      <c r="DA551" t="str">
        <f t="shared" si="591"/>
        <v>('i2023110600275','2022','in2023110400038','2'),</v>
      </c>
      <c r="DB551" t="str">
        <f t="shared" si="592"/>
        <v>('i2023110600275','2022','in2023110400039','3'),</v>
      </c>
      <c r="DC551" t="str">
        <f t="shared" si="593"/>
        <v>('i2023110600275','2022','in2023110400040','2'),</v>
      </c>
      <c r="DD551" t="str">
        <f t="shared" si="594"/>
        <v>('i2023110600275','2022','in2023110400041','4'),</v>
      </c>
      <c r="DE551" t="str">
        <f t="shared" si="595"/>
        <v>('i2023110600275','2022','in2023110400042','4'),</v>
      </c>
      <c r="DF551" t="str">
        <f t="shared" si="596"/>
        <v>('i2023110600275','2022','in2023110400043','2'),</v>
      </c>
      <c r="DG551" t="str">
        <f t="shared" si="597"/>
        <v>('i2023110600275','2022','in2023110400044','2'),</v>
      </c>
      <c r="DH551" t="str">
        <f t="shared" si="598"/>
        <v>('i2023110600275','2022','in2023110400045','4'),</v>
      </c>
      <c r="DI551" t="str">
        <f t="shared" si="599"/>
        <v>('i2023110600275','2022','in2023110400046','2'),</v>
      </c>
      <c r="DJ551" t="str">
        <f t="shared" si="600"/>
        <v>('i2023110600275','2022','in2023110400047','2');</v>
      </c>
    </row>
    <row r="552" spans="1:114" x14ac:dyDescent="0.25">
      <c r="A552" s="4" t="str">
        <f>INDEX('instansi pusat'!$B$2:$C$623,MATCH(C552,'instansi pusat'!$D$2:$D$623,0),2)</f>
        <v>i2023110600273</v>
      </c>
      <c r="B552" s="6">
        <v>7200</v>
      </c>
      <c r="C552" s="5" t="s">
        <v>20</v>
      </c>
      <c r="D552" s="6">
        <v>2022</v>
      </c>
      <c r="E552" s="6">
        <v>1</v>
      </c>
      <c r="F552" s="6">
        <v>1</v>
      </c>
      <c r="G552" s="6">
        <v>3</v>
      </c>
      <c r="H552" s="6">
        <v>1</v>
      </c>
      <c r="I552" s="6">
        <v>2</v>
      </c>
      <c r="J552" s="6">
        <v>2</v>
      </c>
      <c r="K552" s="6">
        <v>1</v>
      </c>
      <c r="L552" s="6">
        <v>2</v>
      </c>
      <c r="M552" s="6">
        <v>1</v>
      </c>
      <c r="N552" s="6">
        <v>3</v>
      </c>
      <c r="O552" s="6">
        <v>1</v>
      </c>
      <c r="P552" s="6">
        <v>2</v>
      </c>
      <c r="Q552" s="6">
        <v>1</v>
      </c>
      <c r="R552" s="6">
        <v>2</v>
      </c>
      <c r="S552" s="6">
        <v>1</v>
      </c>
      <c r="T552" s="6">
        <v>3</v>
      </c>
      <c r="U552" s="6">
        <v>3</v>
      </c>
      <c r="V552" s="6">
        <v>1</v>
      </c>
      <c r="W552" s="6">
        <v>2</v>
      </c>
      <c r="X552" s="6">
        <v>1</v>
      </c>
      <c r="Y552" s="6">
        <v>1</v>
      </c>
      <c r="Z552" s="6">
        <v>1</v>
      </c>
      <c r="AA552" s="6">
        <v>1</v>
      </c>
      <c r="AB552" s="6">
        <v>1</v>
      </c>
      <c r="AC552" s="6">
        <v>1</v>
      </c>
      <c r="AD552" s="6">
        <v>1</v>
      </c>
      <c r="AE552" s="6">
        <v>1</v>
      </c>
      <c r="AF552" s="6">
        <v>1</v>
      </c>
      <c r="AG552" s="6">
        <v>1</v>
      </c>
      <c r="AH552" s="6">
        <v>1</v>
      </c>
      <c r="AI552" s="6">
        <v>1</v>
      </c>
      <c r="AJ552" s="6">
        <v>4</v>
      </c>
      <c r="AK552" s="6">
        <v>4</v>
      </c>
      <c r="AL552" s="6">
        <v>4</v>
      </c>
      <c r="AM552" s="6">
        <v>3</v>
      </c>
      <c r="AN552" s="6">
        <v>3</v>
      </c>
      <c r="AO552" s="6">
        <v>4</v>
      </c>
      <c r="AP552" s="6">
        <v>3</v>
      </c>
      <c r="AQ552" s="6">
        <v>3</v>
      </c>
      <c r="AR552" s="6">
        <v>3</v>
      </c>
      <c r="AS552" s="6">
        <v>1</v>
      </c>
      <c r="AT552" s="6">
        <v>4</v>
      </c>
      <c r="AU552" s="6">
        <v>2</v>
      </c>
      <c r="AV552" s="6">
        <v>3</v>
      </c>
      <c r="AW552" s="6">
        <v>3</v>
      </c>
      <c r="AX552" s="6">
        <v>3</v>
      </c>
      <c r="AY552" s="6">
        <v>4</v>
      </c>
      <c r="AZ552" s="3">
        <f t="shared" si="541"/>
        <v>1.7000000000000002</v>
      </c>
      <c r="BA552" s="3">
        <f t="shared" si="542"/>
        <v>1.5</v>
      </c>
      <c r="BB552" s="3">
        <f t="shared" si="543"/>
        <v>2</v>
      </c>
      <c r="BC552" s="3">
        <f t="shared" si="544"/>
        <v>1.5</v>
      </c>
      <c r="BD552" s="3">
        <f t="shared" si="545"/>
        <v>1</v>
      </c>
      <c r="BE552" s="3">
        <f t="shared" si="546"/>
        <v>1</v>
      </c>
      <c r="BF552" s="3">
        <f t="shared" si="547"/>
        <v>3.2</v>
      </c>
      <c r="BG552" s="3">
        <f t="shared" si="548"/>
        <v>3.1666666666666665</v>
      </c>
      <c r="BH552" s="3">
        <f t="shared" si="549"/>
        <v>1.7000000000000002</v>
      </c>
      <c r="BI552" s="3">
        <f t="shared" si="550"/>
        <v>1.7000000000000002</v>
      </c>
      <c r="BJ552" s="3">
        <f t="shared" si="551"/>
        <v>1</v>
      </c>
      <c r="BK552" s="3">
        <f t="shared" si="552"/>
        <v>3.186813186813187</v>
      </c>
      <c r="BL552" s="3">
        <f t="shared" si="553"/>
        <v>2.2610000000000001</v>
      </c>
      <c r="BO552" t="s">
        <v>641</v>
      </c>
      <c r="BP552" t="str">
        <f t="shared" si="554"/>
        <v>('i2023110600273','2022','in2023110400001','1'),</v>
      </c>
      <c r="BQ552" t="str">
        <f t="shared" si="555"/>
        <v>('i2023110600273','2022','in2023110400002','1'),</v>
      </c>
      <c r="BR552" t="str">
        <f t="shared" si="556"/>
        <v>('i2023110600273','2022','in2023110400003','3'),</v>
      </c>
      <c r="BS552" t="str">
        <f t="shared" si="557"/>
        <v>('i2023110600273','2022','in2023110400004','1'),</v>
      </c>
      <c r="BT552" t="str">
        <f t="shared" si="558"/>
        <v>('i2023110600273','2022','in2023110400005','2'),</v>
      </c>
      <c r="BU552" t="str">
        <f t="shared" si="559"/>
        <v>('i2023110600273','2022','in2023110400006','2'),</v>
      </c>
      <c r="BV552" t="str">
        <f t="shared" si="560"/>
        <v>('i2023110600273','2022','in2023110400007','1'),</v>
      </c>
      <c r="BW552" t="str">
        <f t="shared" si="561"/>
        <v>('i2023110600273','2022','in2023110400008','2'),</v>
      </c>
      <c r="BX552" t="str">
        <f t="shared" si="562"/>
        <v>('i2023110600273','2022','in2023110400009','1'),</v>
      </c>
      <c r="BY552" t="str">
        <f t="shared" si="563"/>
        <v>('i2023110600273','2022','in2023110400010','3'),</v>
      </c>
      <c r="BZ552" t="str">
        <f t="shared" si="564"/>
        <v>('i2023110600273','2022','in2023110400011','1'),</v>
      </c>
      <c r="CA552" t="str">
        <f t="shared" si="565"/>
        <v>('i2023110600273','2022','in2023110400012','2'),</v>
      </c>
      <c r="CB552" t="str">
        <f t="shared" si="566"/>
        <v>('i2023110600273','2022','in2023110400013','1'),</v>
      </c>
      <c r="CC552" t="str">
        <f t="shared" si="567"/>
        <v>('i2023110600273','2022','in2023110400014','2'),</v>
      </c>
      <c r="CD552" t="str">
        <f t="shared" si="568"/>
        <v>('i2023110600273','2022','in2023110400015','1'),</v>
      </c>
      <c r="CE552" t="str">
        <f t="shared" si="569"/>
        <v>('i2023110600273','2022','in2023110400016','3'),</v>
      </c>
      <c r="CF552" t="str">
        <f t="shared" si="570"/>
        <v>('i2023110600273','2022','in2023110400017','3'),</v>
      </c>
      <c r="CG552" t="str">
        <f t="shared" si="571"/>
        <v>('i2023110600273','2022','in2023110400018','1'),</v>
      </c>
      <c r="CH552" t="str">
        <f t="shared" si="572"/>
        <v>('i2023110600273','2022','in2023110400019','2'),</v>
      </c>
      <c r="CI552" t="str">
        <f t="shared" si="573"/>
        <v>('i2023110600273','2022','in2023110400020','1'),</v>
      </c>
      <c r="CJ552" t="str">
        <f t="shared" si="574"/>
        <v>('i2023110600273','2022','in2023110400021','1'),</v>
      </c>
      <c r="CK552" t="str">
        <f t="shared" si="575"/>
        <v>('i2023110600273','2022','in2023110400022','1'),</v>
      </c>
      <c r="CL552" t="str">
        <f t="shared" si="576"/>
        <v>('i2023110600273','2022','in2023110400023','1'),</v>
      </c>
      <c r="CM552" t="str">
        <f t="shared" si="577"/>
        <v>('i2023110600273','2022','in2023110400024','1'),</v>
      </c>
      <c r="CN552" t="str">
        <f t="shared" si="578"/>
        <v>('i2023110600273','2022','in2023110400025','1'),</v>
      </c>
      <c r="CO552" t="str">
        <f t="shared" si="579"/>
        <v>('i2023110600273','2022','in2023110400026','1'),</v>
      </c>
      <c r="CP552" t="str">
        <f t="shared" si="580"/>
        <v>('i2023110600273','2022','in2023110400027','1'),</v>
      </c>
      <c r="CQ552" t="str">
        <f t="shared" si="581"/>
        <v>('i2023110600273','2022','in2023110400028','1'),</v>
      </c>
      <c r="CR552" t="str">
        <f t="shared" si="582"/>
        <v>('i2023110600273','2022','in2023110400029','1'),</v>
      </c>
      <c r="CS552" t="str">
        <f t="shared" si="583"/>
        <v>('i2023110600273','2022','in2023110400030','1'),</v>
      </c>
      <c r="CT552" t="str">
        <f t="shared" si="584"/>
        <v>('i2023110600273','2022','in2023110400031','1'),</v>
      </c>
      <c r="CU552" t="str">
        <f t="shared" si="585"/>
        <v>('i2023110600273','2022','in2023110400032','4'),</v>
      </c>
      <c r="CV552" t="str">
        <f t="shared" si="586"/>
        <v>('i2023110600273','2022','in2023110400033','4'),</v>
      </c>
      <c r="CW552" t="str">
        <f t="shared" si="587"/>
        <v>('i2023110600273','2022','in2023110400034','4'),</v>
      </c>
      <c r="CX552" t="str">
        <f t="shared" si="588"/>
        <v>('i2023110600273','2022','in2023110400035','3'),</v>
      </c>
      <c r="CY552" t="str">
        <f t="shared" si="589"/>
        <v>('i2023110600273','2022','in2023110400036','3'),</v>
      </c>
      <c r="CZ552" t="str">
        <f t="shared" si="590"/>
        <v>('i2023110600273','2022','in2023110400037','4'),</v>
      </c>
      <c r="DA552" t="str">
        <f t="shared" si="591"/>
        <v>('i2023110600273','2022','in2023110400038','3'),</v>
      </c>
      <c r="DB552" t="str">
        <f t="shared" si="592"/>
        <v>('i2023110600273','2022','in2023110400039','3'),</v>
      </c>
      <c r="DC552" t="str">
        <f t="shared" si="593"/>
        <v>('i2023110600273','2022','in2023110400040','3'),</v>
      </c>
      <c r="DD552" t="str">
        <f t="shared" si="594"/>
        <v>('i2023110600273','2022','in2023110400041','1'),</v>
      </c>
      <c r="DE552" t="str">
        <f t="shared" si="595"/>
        <v>('i2023110600273','2022','in2023110400042','4'),</v>
      </c>
      <c r="DF552" t="str">
        <f t="shared" si="596"/>
        <v>('i2023110600273','2022','in2023110400043','2'),</v>
      </c>
      <c r="DG552" t="str">
        <f t="shared" si="597"/>
        <v>('i2023110600273','2022','in2023110400044','3'),</v>
      </c>
      <c r="DH552" t="str">
        <f t="shared" si="598"/>
        <v>('i2023110600273','2022','in2023110400045','3'),</v>
      </c>
      <c r="DI552" t="str">
        <f t="shared" si="599"/>
        <v>('i2023110600273','2022','in2023110400046','3'),</v>
      </c>
      <c r="DJ552" t="str">
        <f t="shared" si="600"/>
        <v>('i2023110600273','2022','in2023110400047','4');</v>
      </c>
    </row>
    <row r="553" spans="1:114" x14ac:dyDescent="0.25">
      <c r="A553" s="4" t="str">
        <f>INDEX('instansi pusat'!$B$2:$C$623,MATCH(C553,'instansi pusat'!$D$2:$D$623,0),2)</f>
        <v>i2023110600469</v>
      </c>
      <c r="B553" s="6">
        <v>7400</v>
      </c>
      <c r="C553" s="5" t="s">
        <v>21</v>
      </c>
      <c r="D553" s="6">
        <v>2022</v>
      </c>
      <c r="E553" s="6">
        <v>2</v>
      </c>
      <c r="F553" s="6">
        <v>2</v>
      </c>
      <c r="G553" s="6">
        <v>3</v>
      </c>
      <c r="H553" s="6">
        <v>2</v>
      </c>
      <c r="I553" s="6">
        <v>3</v>
      </c>
      <c r="J553" s="6">
        <v>3</v>
      </c>
      <c r="K553" s="6">
        <v>3</v>
      </c>
      <c r="L553" s="6">
        <v>2</v>
      </c>
      <c r="M553" s="6">
        <v>1</v>
      </c>
      <c r="N553" s="6">
        <v>1</v>
      </c>
      <c r="O553" s="6">
        <v>1</v>
      </c>
      <c r="P553" s="6">
        <v>1</v>
      </c>
      <c r="Q553" s="6">
        <v>1</v>
      </c>
      <c r="R553" s="6">
        <v>1</v>
      </c>
      <c r="S553" s="6">
        <v>1</v>
      </c>
      <c r="T553" s="6">
        <v>1</v>
      </c>
      <c r="U553" s="6">
        <v>2</v>
      </c>
      <c r="V553" s="6">
        <v>1</v>
      </c>
      <c r="W553" s="6">
        <v>2</v>
      </c>
      <c r="X553" s="6">
        <v>3</v>
      </c>
      <c r="Y553" s="6">
        <v>1</v>
      </c>
      <c r="Z553" s="6">
        <v>1</v>
      </c>
      <c r="AA553" s="6">
        <v>1</v>
      </c>
      <c r="AB553" s="6">
        <v>1</v>
      </c>
      <c r="AC553" s="6">
        <v>1</v>
      </c>
      <c r="AD553" s="6">
        <v>1</v>
      </c>
      <c r="AE553" s="6">
        <v>1</v>
      </c>
      <c r="AF553" s="6">
        <v>1</v>
      </c>
      <c r="AG553" s="6">
        <v>1</v>
      </c>
      <c r="AH553" s="6">
        <v>1</v>
      </c>
      <c r="AI553" s="6">
        <v>1</v>
      </c>
      <c r="AJ553" s="6">
        <v>4</v>
      </c>
      <c r="AK553" s="6">
        <v>1</v>
      </c>
      <c r="AL553" s="6">
        <v>4</v>
      </c>
      <c r="AM553" s="6">
        <v>3</v>
      </c>
      <c r="AN553" s="6">
        <v>1</v>
      </c>
      <c r="AO553" s="6">
        <v>3</v>
      </c>
      <c r="AP553" s="6">
        <v>1</v>
      </c>
      <c r="AQ553" s="6">
        <v>1</v>
      </c>
      <c r="AR553" s="6">
        <v>1</v>
      </c>
      <c r="AS553" s="6">
        <v>2</v>
      </c>
      <c r="AT553" s="6">
        <v>1</v>
      </c>
      <c r="AU553" s="6">
        <v>3</v>
      </c>
      <c r="AV553" s="6">
        <v>2</v>
      </c>
      <c r="AW553" s="6">
        <v>4</v>
      </c>
      <c r="AX553" s="6">
        <v>1</v>
      </c>
      <c r="AY553" s="6">
        <v>1</v>
      </c>
      <c r="AZ553" s="3">
        <f t="shared" si="541"/>
        <v>2.2000000000000002</v>
      </c>
      <c r="BA553" s="3">
        <f t="shared" si="542"/>
        <v>1</v>
      </c>
      <c r="BB553" s="3">
        <f t="shared" si="543"/>
        <v>1.25</v>
      </c>
      <c r="BC553" s="3">
        <f t="shared" si="544"/>
        <v>2.5</v>
      </c>
      <c r="BD553" s="3">
        <f t="shared" si="545"/>
        <v>1</v>
      </c>
      <c r="BE553" s="3">
        <f t="shared" si="546"/>
        <v>1</v>
      </c>
      <c r="BF553" s="3">
        <f t="shared" si="547"/>
        <v>2.1</v>
      </c>
      <c r="BG553" s="3">
        <f t="shared" si="548"/>
        <v>2</v>
      </c>
      <c r="BH553" s="3">
        <f t="shared" si="549"/>
        <v>2.2000000000000002</v>
      </c>
      <c r="BI553" s="3">
        <f t="shared" si="550"/>
        <v>1.4</v>
      </c>
      <c r="BJ553" s="3">
        <f t="shared" si="551"/>
        <v>1</v>
      </c>
      <c r="BK553" s="3">
        <f t="shared" si="552"/>
        <v>2.0604395604395602</v>
      </c>
      <c r="BL553" s="3">
        <f t="shared" si="553"/>
        <v>1.7384999999999999</v>
      </c>
      <c r="BO553" t="s">
        <v>641</v>
      </c>
      <c r="BP553" t="str">
        <f t="shared" si="554"/>
        <v>('i2023110600469','2022','in2023110400001','2'),</v>
      </c>
      <c r="BQ553" t="str">
        <f t="shared" si="555"/>
        <v>('i2023110600469','2022','in2023110400002','2'),</v>
      </c>
      <c r="BR553" t="str">
        <f t="shared" si="556"/>
        <v>('i2023110600469','2022','in2023110400003','3'),</v>
      </c>
      <c r="BS553" t="str">
        <f t="shared" si="557"/>
        <v>('i2023110600469','2022','in2023110400004','2'),</v>
      </c>
      <c r="BT553" t="str">
        <f t="shared" si="558"/>
        <v>('i2023110600469','2022','in2023110400005','3'),</v>
      </c>
      <c r="BU553" t="str">
        <f t="shared" si="559"/>
        <v>('i2023110600469','2022','in2023110400006','3'),</v>
      </c>
      <c r="BV553" t="str">
        <f t="shared" si="560"/>
        <v>('i2023110600469','2022','in2023110400007','3'),</v>
      </c>
      <c r="BW553" t="str">
        <f t="shared" si="561"/>
        <v>('i2023110600469','2022','in2023110400008','2'),</v>
      </c>
      <c r="BX553" t="str">
        <f t="shared" si="562"/>
        <v>('i2023110600469','2022','in2023110400009','1'),</v>
      </c>
      <c r="BY553" t="str">
        <f t="shared" si="563"/>
        <v>('i2023110600469','2022','in2023110400010','1'),</v>
      </c>
      <c r="BZ553" t="str">
        <f t="shared" si="564"/>
        <v>('i2023110600469','2022','in2023110400011','1'),</v>
      </c>
      <c r="CA553" t="str">
        <f t="shared" si="565"/>
        <v>('i2023110600469','2022','in2023110400012','1'),</v>
      </c>
      <c r="CB553" t="str">
        <f t="shared" si="566"/>
        <v>('i2023110600469','2022','in2023110400013','1'),</v>
      </c>
      <c r="CC553" t="str">
        <f t="shared" si="567"/>
        <v>('i2023110600469','2022','in2023110400014','1'),</v>
      </c>
      <c r="CD553" t="str">
        <f t="shared" si="568"/>
        <v>('i2023110600469','2022','in2023110400015','1'),</v>
      </c>
      <c r="CE553" t="str">
        <f t="shared" si="569"/>
        <v>('i2023110600469','2022','in2023110400016','1'),</v>
      </c>
      <c r="CF553" t="str">
        <f t="shared" si="570"/>
        <v>('i2023110600469','2022','in2023110400017','2'),</v>
      </c>
      <c r="CG553" t="str">
        <f t="shared" si="571"/>
        <v>('i2023110600469','2022','in2023110400018','1'),</v>
      </c>
      <c r="CH553" t="str">
        <f t="shared" si="572"/>
        <v>('i2023110600469','2022','in2023110400019','2'),</v>
      </c>
      <c r="CI553" t="str">
        <f t="shared" si="573"/>
        <v>('i2023110600469','2022','in2023110400020','3'),</v>
      </c>
      <c r="CJ553" t="str">
        <f t="shared" si="574"/>
        <v>('i2023110600469','2022','in2023110400021','1'),</v>
      </c>
      <c r="CK553" t="str">
        <f t="shared" si="575"/>
        <v>('i2023110600469','2022','in2023110400022','1'),</v>
      </c>
      <c r="CL553" t="str">
        <f t="shared" si="576"/>
        <v>('i2023110600469','2022','in2023110400023','1'),</v>
      </c>
      <c r="CM553" t="str">
        <f t="shared" si="577"/>
        <v>('i2023110600469','2022','in2023110400024','1'),</v>
      </c>
      <c r="CN553" t="str">
        <f t="shared" si="578"/>
        <v>('i2023110600469','2022','in2023110400025','1'),</v>
      </c>
      <c r="CO553" t="str">
        <f t="shared" si="579"/>
        <v>('i2023110600469','2022','in2023110400026','1'),</v>
      </c>
      <c r="CP553" t="str">
        <f t="shared" si="580"/>
        <v>('i2023110600469','2022','in2023110400027','1'),</v>
      </c>
      <c r="CQ553" t="str">
        <f t="shared" si="581"/>
        <v>('i2023110600469','2022','in2023110400028','1'),</v>
      </c>
      <c r="CR553" t="str">
        <f t="shared" si="582"/>
        <v>('i2023110600469','2022','in2023110400029','1'),</v>
      </c>
      <c r="CS553" t="str">
        <f t="shared" si="583"/>
        <v>('i2023110600469','2022','in2023110400030','1'),</v>
      </c>
      <c r="CT553" t="str">
        <f t="shared" si="584"/>
        <v>('i2023110600469','2022','in2023110400031','1'),</v>
      </c>
      <c r="CU553" t="str">
        <f t="shared" si="585"/>
        <v>('i2023110600469','2022','in2023110400032','4'),</v>
      </c>
      <c r="CV553" t="str">
        <f t="shared" si="586"/>
        <v>('i2023110600469','2022','in2023110400033','1'),</v>
      </c>
      <c r="CW553" t="str">
        <f t="shared" si="587"/>
        <v>('i2023110600469','2022','in2023110400034','4'),</v>
      </c>
      <c r="CX553" t="str">
        <f t="shared" si="588"/>
        <v>('i2023110600469','2022','in2023110400035','3'),</v>
      </c>
      <c r="CY553" t="str">
        <f t="shared" si="589"/>
        <v>('i2023110600469','2022','in2023110400036','1'),</v>
      </c>
      <c r="CZ553" t="str">
        <f t="shared" si="590"/>
        <v>('i2023110600469','2022','in2023110400037','3'),</v>
      </c>
      <c r="DA553" t="str">
        <f t="shared" si="591"/>
        <v>('i2023110600469','2022','in2023110400038','1'),</v>
      </c>
      <c r="DB553" t="str">
        <f t="shared" si="592"/>
        <v>('i2023110600469','2022','in2023110400039','1'),</v>
      </c>
      <c r="DC553" t="str">
        <f t="shared" si="593"/>
        <v>('i2023110600469','2022','in2023110400040','1'),</v>
      </c>
      <c r="DD553" t="str">
        <f t="shared" si="594"/>
        <v>('i2023110600469','2022','in2023110400041','2'),</v>
      </c>
      <c r="DE553" t="str">
        <f t="shared" si="595"/>
        <v>('i2023110600469','2022','in2023110400042','1'),</v>
      </c>
      <c r="DF553" t="str">
        <f t="shared" si="596"/>
        <v>('i2023110600469','2022','in2023110400043','3'),</v>
      </c>
      <c r="DG553" t="str">
        <f t="shared" si="597"/>
        <v>('i2023110600469','2022','in2023110400044','2'),</v>
      </c>
      <c r="DH553" t="str">
        <f t="shared" si="598"/>
        <v>('i2023110600469','2022','in2023110400045','4'),</v>
      </c>
      <c r="DI553" t="str">
        <f t="shared" si="599"/>
        <v>('i2023110600469','2022','in2023110400046','1'),</v>
      </c>
      <c r="DJ553" t="str">
        <f t="shared" si="600"/>
        <v>('i2023110600469','2022','in2023110400047','1');</v>
      </c>
    </row>
    <row r="554" spans="1:114" x14ac:dyDescent="0.25">
      <c r="A554" s="4" t="str">
        <f>INDEX('instansi pusat'!$B$2:$C$623,MATCH(C554,'instansi pusat'!$D$2:$D$623,0),2)</f>
        <v>i2023110600447</v>
      </c>
      <c r="B554" s="6">
        <v>7000</v>
      </c>
      <c r="C554" s="5" t="s">
        <v>22</v>
      </c>
      <c r="D554" s="6">
        <v>2022</v>
      </c>
      <c r="E554" s="6">
        <v>1</v>
      </c>
      <c r="F554" s="6">
        <v>1</v>
      </c>
      <c r="G554" s="6">
        <v>1</v>
      </c>
      <c r="H554" s="6">
        <v>1</v>
      </c>
      <c r="I554" s="6">
        <v>1</v>
      </c>
      <c r="J554" s="6">
        <v>3</v>
      </c>
      <c r="K554" s="6">
        <v>1</v>
      </c>
      <c r="L554" s="6">
        <v>2</v>
      </c>
      <c r="M554" s="6">
        <v>1</v>
      </c>
      <c r="N554" s="6">
        <v>1</v>
      </c>
      <c r="O554" s="6">
        <v>1</v>
      </c>
      <c r="P554" s="6">
        <v>1</v>
      </c>
      <c r="Q554" s="6">
        <v>3</v>
      </c>
      <c r="R554" s="6">
        <v>1</v>
      </c>
      <c r="S554" s="6">
        <v>1</v>
      </c>
      <c r="T554" s="6">
        <v>1</v>
      </c>
      <c r="U554" s="6">
        <v>3</v>
      </c>
      <c r="V554" s="6">
        <v>3</v>
      </c>
      <c r="W554" s="6">
        <v>1</v>
      </c>
      <c r="X554" s="6">
        <v>3</v>
      </c>
      <c r="Y554" s="6">
        <v>1</v>
      </c>
      <c r="Z554" s="6">
        <v>2</v>
      </c>
      <c r="AA554" s="6">
        <v>1</v>
      </c>
      <c r="AB554" s="6">
        <v>1</v>
      </c>
      <c r="AC554" s="6">
        <v>1</v>
      </c>
      <c r="AD554" s="6">
        <v>1</v>
      </c>
      <c r="AE554" s="6">
        <v>1</v>
      </c>
      <c r="AF554" s="6">
        <v>1</v>
      </c>
      <c r="AG554" s="6">
        <v>1</v>
      </c>
      <c r="AH554" s="6">
        <v>1</v>
      </c>
      <c r="AI554" s="6">
        <v>1</v>
      </c>
      <c r="AJ554" s="6">
        <v>4</v>
      </c>
      <c r="AK554" s="6">
        <v>4</v>
      </c>
      <c r="AL554" s="6">
        <v>4</v>
      </c>
      <c r="AM554" s="6">
        <v>3</v>
      </c>
      <c r="AN554" s="6">
        <v>3</v>
      </c>
      <c r="AO554" s="6">
        <v>4</v>
      </c>
      <c r="AP554" s="6">
        <v>2</v>
      </c>
      <c r="AQ554" s="6">
        <v>2</v>
      </c>
      <c r="AR554" s="6">
        <v>3</v>
      </c>
      <c r="AS554" s="6">
        <v>3</v>
      </c>
      <c r="AT554" s="6">
        <v>4</v>
      </c>
      <c r="AU554" s="6">
        <v>4</v>
      </c>
      <c r="AV554" s="6">
        <v>3</v>
      </c>
      <c r="AW554" s="6">
        <v>4</v>
      </c>
      <c r="AX554" s="6">
        <v>2</v>
      </c>
      <c r="AY554" s="6">
        <v>3</v>
      </c>
      <c r="AZ554" s="3">
        <f t="shared" si="541"/>
        <v>1.3</v>
      </c>
      <c r="BA554" s="3">
        <f t="shared" si="542"/>
        <v>1.5</v>
      </c>
      <c r="BB554" s="3">
        <f t="shared" si="543"/>
        <v>2</v>
      </c>
      <c r="BC554" s="3">
        <f t="shared" si="544"/>
        <v>2</v>
      </c>
      <c r="BD554" s="3">
        <f t="shared" si="545"/>
        <v>1.125</v>
      </c>
      <c r="BE554" s="3">
        <f t="shared" si="546"/>
        <v>1</v>
      </c>
      <c r="BF554" s="3">
        <f t="shared" si="547"/>
        <v>3.2</v>
      </c>
      <c r="BG554" s="3">
        <f t="shared" si="548"/>
        <v>3.333333333333333</v>
      </c>
      <c r="BH554" s="3">
        <f t="shared" si="549"/>
        <v>1.3</v>
      </c>
      <c r="BI554" s="3">
        <f t="shared" si="550"/>
        <v>1.8000000000000003</v>
      </c>
      <c r="BJ554" s="3">
        <f t="shared" si="551"/>
        <v>1.0909090909090908</v>
      </c>
      <c r="BK554" s="3">
        <f t="shared" si="552"/>
        <v>3.2527472527472527</v>
      </c>
      <c r="BL554" s="3">
        <f t="shared" si="553"/>
        <v>2.2789999999999999</v>
      </c>
      <c r="BO554" t="s">
        <v>641</v>
      </c>
      <c r="BP554" t="str">
        <f t="shared" si="554"/>
        <v>('i2023110600447','2022','in2023110400001','1'),</v>
      </c>
      <c r="BQ554" t="str">
        <f t="shared" si="555"/>
        <v>('i2023110600447','2022','in2023110400002','1'),</v>
      </c>
      <c r="BR554" t="str">
        <f t="shared" si="556"/>
        <v>('i2023110600447','2022','in2023110400003','1'),</v>
      </c>
      <c r="BS554" t="str">
        <f t="shared" si="557"/>
        <v>('i2023110600447','2022','in2023110400004','1'),</v>
      </c>
      <c r="BT554" t="str">
        <f t="shared" si="558"/>
        <v>('i2023110600447','2022','in2023110400005','1'),</v>
      </c>
      <c r="BU554" t="str">
        <f t="shared" si="559"/>
        <v>('i2023110600447','2022','in2023110400006','3'),</v>
      </c>
      <c r="BV554" t="str">
        <f t="shared" si="560"/>
        <v>('i2023110600447','2022','in2023110400007','1'),</v>
      </c>
      <c r="BW554" t="str">
        <f t="shared" si="561"/>
        <v>('i2023110600447','2022','in2023110400008','2'),</v>
      </c>
      <c r="BX554" t="str">
        <f t="shared" si="562"/>
        <v>('i2023110600447','2022','in2023110400009','1'),</v>
      </c>
      <c r="BY554" t="str">
        <f t="shared" si="563"/>
        <v>('i2023110600447','2022','in2023110400010','1'),</v>
      </c>
      <c r="BZ554" t="str">
        <f t="shared" si="564"/>
        <v>('i2023110600447','2022','in2023110400011','1'),</v>
      </c>
      <c r="CA554" t="str">
        <f t="shared" si="565"/>
        <v>('i2023110600447','2022','in2023110400012','1'),</v>
      </c>
      <c r="CB554" t="str">
        <f t="shared" si="566"/>
        <v>('i2023110600447','2022','in2023110400013','3'),</v>
      </c>
      <c r="CC554" t="str">
        <f t="shared" si="567"/>
        <v>('i2023110600447','2022','in2023110400014','1'),</v>
      </c>
      <c r="CD554" t="str">
        <f t="shared" si="568"/>
        <v>('i2023110600447','2022','in2023110400015','1'),</v>
      </c>
      <c r="CE554" t="str">
        <f t="shared" si="569"/>
        <v>('i2023110600447','2022','in2023110400016','1'),</v>
      </c>
      <c r="CF554" t="str">
        <f t="shared" si="570"/>
        <v>('i2023110600447','2022','in2023110400017','3'),</v>
      </c>
      <c r="CG554" t="str">
        <f t="shared" si="571"/>
        <v>('i2023110600447','2022','in2023110400018','3'),</v>
      </c>
      <c r="CH554" t="str">
        <f t="shared" si="572"/>
        <v>('i2023110600447','2022','in2023110400019','1'),</v>
      </c>
      <c r="CI554" t="str">
        <f t="shared" si="573"/>
        <v>('i2023110600447','2022','in2023110400020','3'),</v>
      </c>
      <c r="CJ554" t="str">
        <f t="shared" si="574"/>
        <v>('i2023110600447','2022','in2023110400021','1'),</v>
      </c>
      <c r="CK554" t="str">
        <f t="shared" si="575"/>
        <v>('i2023110600447','2022','in2023110400022','2'),</v>
      </c>
      <c r="CL554" t="str">
        <f t="shared" si="576"/>
        <v>('i2023110600447','2022','in2023110400023','1'),</v>
      </c>
      <c r="CM554" t="str">
        <f t="shared" si="577"/>
        <v>('i2023110600447','2022','in2023110400024','1'),</v>
      </c>
      <c r="CN554" t="str">
        <f t="shared" si="578"/>
        <v>('i2023110600447','2022','in2023110400025','1'),</v>
      </c>
      <c r="CO554" t="str">
        <f t="shared" si="579"/>
        <v>('i2023110600447','2022','in2023110400026','1'),</v>
      </c>
      <c r="CP554" t="str">
        <f t="shared" si="580"/>
        <v>('i2023110600447','2022','in2023110400027','1'),</v>
      </c>
      <c r="CQ554" t="str">
        <f t="shared" si="581"/>
        <v>('i2023110600447','2022','in2023110400028','1'),</v>
      </c>
      <c r="CR554" t="str">
        <f t="shared" si="582"/>
        <v>('i2023110600447','2022','in2023110400029','1'),</v>
      </c>
      <c r="CS554" t="str">
        <f t="shared" si="583"/>
        <v>('i2023110600447','2022','in2023110400030','1'),</v>
      </c>
      <c r="CT554" t="str">
        <f t="shared" si="584"/>
        <v>('i2023110600447','2022','in2023110400031','1'),</v>
      </c>
      <c r="CU554" t="str">
        <f t="shared" si="585"/>
        <v>('i2023110600447','2022','in2023110400032','4'),</v>
      </c>
      <c r="CV554" t="str">
        <f t="shared" si="586"/>
        <v>('i2023110600447','2022','in2023110400033','4'),</v>
      </c>
      <c r="CW554" t="str">
        <f t="shared" si="587"/>
        <v>('i2023110600447','2022','in2023110400034','4'),</v>
      </c>
      <c r="CX554" t="str">
        <f t="shared" si="588"/>
        <v>('i2023110600447','2022','in2023110400035','3'),</v>
      </c>
      <c r="CY554" t="str">
        <f t="shared" si="589"/>
        <v>('i2023110600447','2022','in2023110400036','3'),</v>
      </c>
      <c r="CZ554" t="str">
        <f t="shared" si="590"/>
        <v>('i2023110600447','2022','in2023110400037','4'),</v>
      </c>
      <c r="DA554" t="str">
        <f t="shared" si="591"/>
        <v>('i2023110600447','2022','in2023110400038','2'),</v>
      </c>
      <c r="DB554" t="str">
        <f t="shared" si="592"/>
        <v>('i2023110600447','2022','in2023110400039','2'),</v>
      </c>
      <c r="DC554" t="str">
        <f t="shared" si="593"/>
        <v>('i2023110600447','2022','in2023110400040','3'),</v>
      </c>
      <c r="DD554" t="str">
        <f t="shared" si="594"/>
        <v>('i2023110600447','2022','in2023110400041','3'),</v>
      </c>
      <c r="DE554" t="str">
        <f t="shared" si="595"/>
        <v>('i2023110600447','2022','in2023110400042','4'),</v>
      </c>
      <c r="DF554" t="str">
        <f t="shared" si="596"/>
        <v>('i2023110600447','2022','in2023110400043','4'),</v>
      </c>
      <c r="DG554" t="str">
        <f t="shared" si="597"/>
        <v>('i2023110600447','2022','in2023110400044','3'),</v>
      </c>
      <c r="DH554" t="str">
        <f t="shared" si="598"/>
        <v>('i2023110600447','2022','in2023110400045','4'),</v>
      </c>
      <c r="DI554" t="str">
        <f t="shared" si="599"/>
        <v>('i2023110600447','2022','in2023110400046','2'),</v>
      </c>
      <c r="DJ554" t="str">
        <f t="shared" si="600"/>
        <v>('i2023110600447','2022','in2023110400047','3');</v>
      </c>
    </row>
    <row r="555" spans="1:114" x14ac:dyDescent="0.25">
      <c r="A555" s="4" t="str">
        <f>INDEX('instansi pusat'!$B$2:$C$623,MATCH(C555,'instansi pusat'!$D$2:$D$623,0),2)</f>
        <v>i2023110600146</v>
      </c>
      <c r="B555" s="6">
        <v>5400</v>
      </c>
      <c r="C555" s="5" t="s">
        <v>548</v>
      </c>
      <c r="D555" s="6">
        <v>2022</v>
      </c>
      <c r="E555" s="6">
        <v>2</v>
      </c>
      <c r="F555" s="6">
        <v>2</v>
      </c>
      <c r="G555" s="6">
        <v>3</v>
      </c>
      <c r="H555" s="6">
        <v>3</v>
      </c>
      <c r="I555" s="6">
        <v>2</v>
      </c>
      <c r="J555" s="6">
        <v>4</v>
      </c>
      <c r="K555" s="6">
        <v>2</v>
      </c>
      <c r="L555" s="6">
        <v>5</v>
      </c>
      <c r="M555" s="6">
        <v>2</v>
      </c>
      <c r="N555" s="6">
        <v>3</v>
      </c>
      <c r="O555" s="6">
        <v>1</v>
      </c>
      <c r="P555" s="6">
        <v>3</v>
      </c>
      <c r="Q555" s="6">
        <v>2</v>
      </c>
      <c r="R555" s="6">
        <v>3</v>
      </c>
      <c r="S555" s="6">
        <v>5</v>
      </c>
      <c r="T555" s="6">
        <v>3</v>
      </c>
      <c r="U555" s="6">
        <v>3</v>
      </c>
      <c r="V555" s="6">
        <v>3</v>
      </c>
      <c r="W555" s="6">
        <v>4</v>
      </c>
      <c r="X555" s="6">
        <v>3</v>
      </c>
      <c r="Y555" s="6">
        <v>3</v>
      </c>
      <c r="Z555" s="6">
        <v>3</v>
      </c>
      <c r="AA555" s="6">
        <v>2</v>
      </c>
      <c r="AB555" s="6">
        <v>2</v>
      </c>
      <c r="AC555" s="6">
        <v>2</v>
      </c>
      <c r="AD555" s="6">
        <v>1</v>
      </c>
      <c r="AE555" s="6">
        <v>2</v>
      </c>
      <c r="AF555" s="6">
        <v>2</v>
      </c>
      <c r="AG555" s="6">
        <v>1</v>
      </c>
      <c r="AH555" s="6">
        <v>1</v>
      </c>
      <c r="AI555" s="6">
        <v>1</v>
      </c>
      <c r="AJ555" s="6">
        <v>4</v>
      </c>
      <c r="AK555" s="6">
        <v>4</v>
      </c>
      <c r="AL555" s="6">
        <v>4</v>
      </c>
      <c r="AM555" s="6">
        <v>4</v>
      </c>
      <c r="AN555" s="6">
        <v>5</v>
      </c>
      <c r="AO555" s="6">
        <v>3</v>
      </c>
      <c r="AP555" s="6">
        <v>3</v>
      </c>
      <c r="AQ555" s="6">
        <v>3</v>
      </c>
      <c r="AR555" s="6">
        <v>5</v>
      </c>
      <c r="AS555" s="6">
        <v>4</v>
      </c>
      <c r="AT555" s="6">
        <v>4</v>
      </c>
      <c r="AU555" s="6">
        <v>3</v>
      </c>
      <c r="AV555" s="6">
        <v>4</v>
      </c>
      <c r="AW555" s="6">
        <v>3</v>
      </c>
      <c r="AX555" s="6">
        <v>4</v>
      </c>
      <c r="AY555" s="6">
        <v>5</v>
      </c>
      <c r="AZ555" s="3">
        <f t="shared" si="541"/>
        <v>2.8000000000000003</v>
      </c>
      <c r="BA555" s="3">
        <f t="shared" si="542"/>
        <v>2.25</v>
      </c>
      <c r="BB555" s="3">
        <f t="shared" si="543"/>
        <v>3.5</v>
      </c>
      <c r="BC555" s="3">
        <f t="shared" si="544"/>
        <v>3.5</v>
      </c>
      <c r="BD555" s="3">
        <f t="shared" si="545"/>
        <v>2.125</v>
      </c>
      <c r="BE555" s="3">
        <f t="shared" si="546"/>
        <v>1</v>
      </c>
      <c r="BF555" s="3">
        <f t="shared" si="547"/>
        <v>3.9000000000000004</v>
      </c>
      <c r="BG555" s="3">
        <f t="shared" si="548"/>
        <v>3.833333333333333</v>
      </c>
      <c r="BH555" s="3">
        <f t="shared" si="549"/>
        <v>2.8000000000000003</v>
      </c>
      <c r="BI555" s="3">
        <f t="shared" si="550"/>
        <v>3.0000000000000004</v>
      </c>
      <c r="BJ555" s="3">
        <f t="shared" si="551"/>
        <v>1.8181818181818181</v>
      </c>
      <c r="BK555" s="3">
        <f t="shared" si="552"/>
        <v>3.8736263736263732</v>
      </c>
      <c r="BL555" s="3">
        <f t="shared" si="553"/>
        <v>3.1764999999999999</v>
      </c>
      <c r="BO555" t="s">
        <v>641</v>
      </c>
      <c r="BP555" t="str">
        <f t="shared" si="554"/>
        <v>('i2023110600146','2022','in2023110400001','2'),</v>
      </c>
      <c r="BQ555" t="str">
        <f t="shared" si="555"/>
        <v>('i2023110600146','2022','in2023110400002','2'),</v>
      </c>
      <c r="BR555" t="str">
        <f t="shared" si="556"/>
        <v>('i2023110600146','2022','in2023110400003','3'),</v>
      </c>
      <c r="BS555" t="str">
        <f t="shared" si="557"/>
        <v>('i2023110600146','2022','in2023110400004','3'),</v>
      </c>
      <c r="BT555" t="str">
        <f t="shared" si="558"/>
        <v>('i2023110600146','2022','in2023110400005','2'),</v>
      </c>
      <c r="BU555" t="str">
        <f t="shared" si="559"/>
        <v>('i2023110600146','2022','in2023110400006','4'),</v>
      </c>
      <c r="BV555" t="str">
        <f t="shared" si="560"/>
        <v>('i2023110600146','2022','in2023110400007','2'),</v>
      </c>
      <c r="BW555" t="str">
        <f t="shared" si="561"/>
        <v>('i2023110600146','2022','in2023110400008','5'),</v>
      </c>
      <c r="BX555" t="str">
        <f t="shared" si="562"/>
        <v>('i2023110600146','2022','in2023110400009','2'),</v>
      </c>
      <c r="BY555" t="str">
        <f t="shared" si="563"/>
        <v>('i2023110600146','2022','in2023110400010','3'),</v>
      </c>
      <c r="BZ555" t="str">
        <f t="shared" si="564"/>
        <v>('i2023110600146','2022','in2023110400011','1'),</v>
      </c>
      <c r="CA555" t="str">
        <f t="shared" si="565"/>
        <v>('i2023110600146','2022','in2023110400012','3'),</v>
      </c>
      <c r="CB555" t="str">
        <f t="shared" si="566"/>
        <v>('i2023110600146','2022','in2023110400013','2'),</v>
      </c>
      <c r="CC555" t="str">
        <f t="shared" si="567"/>
        <v>('i2023110600146','2022','in2023110400014','3'),</v>
      </c>
      <c r="CD555" t="str">
        <f t="shared" si="568"/>
        <v>('i2023110600146','2022','in2023110400015','5'),</v>
      </c>
      <c r="CE555" t="str">
        <f t="shared" si="569"/>
        <v>('i2023110600146','2022','in2023110400016','3'),</v>
      </c>
      <c r="CF555" t="str">
        <f t="shared" si="570"/>
        <v>('i2023110600146','2022','in2023110400017','3'),</v>
      </c>
      <c r="CG555" t="str">
        <f t="shared" si="571"/>
        <v>('i2023110600146','2022','in2023110400018','3'),</v>
      </c>
      <c r="CH555" t="str">
        <f t="shared" si="572"/>
        <v>('i2023110600146','2022','in2023110400019','4'),</v>
      </c>
      <c r="CI555" t="str">
        <f t="shared" si="573"/>
        <v>('i2023110600146','2022','in2023110400020','3'),</v>
      </c>
      <c r="CJ555" t="str">
        <f t="shared" si="574"/>
        <v>('i2023110600146','2022','in2023110400021','3'),</v>
      </c>
      <c r="CK555" t="str">
        <f t="shared" si="575"/>
        <v>('i2023110600146','2022','in2023110400022','3'),</v>
      </c>
      <c r="CL555" t="str">
        <f t="shared" si="576"/>
        <v>('i2023110600146','2022','in2023110400023','2'),</v>
      </c>
      <c r="CM555" t="str">
        <f t="shared" si="577"/>
        <v>('i2023110600146','2022','in2023110400024','2'),</v>
      </c>
      <c r="CN555" t="str">
        <f t="shared" si="578"/>
        <v>('i2023110600146','2022','in2023110400025','2'),</v>
      </c>
      <c r="CO555" t="str">
        <f t="shared" si="579"/>
        <v>('i2023110600146','2022','in2023110400026','1'),</v>
      </c>
      <c r="CP555" t="str">
        <f t="shared" si="580"/>
        <v>('i2023110600146','2022','in2023110400027','2'),</v>
      </c>
      <c r="CQ555" t="str">
        <f t="shared" si="581"/>
        <v>('i2023110600146','2022','in2023110400028','2'),</v>
      </c>
      <c r="CR555" t="str">
        <f t="shared" si="582"/>
        <v>('i2023110600146','2022','in2023110400029','1'),</v>
      </c>
      <c r="CS555" t="str">
        <f t="shared" si="583"/>
        <v>('i2023110600146','2022','in2023110400030','1'),</v>
      </c>
      <c r="CT555" t="str">
        <f t="shared" si="584"/>
        <v>('i2023110600146','2022','in2023110400031','1'),</v>
      </c>
      <c r="CU555" t="str">
        <f t="shared" si="585"/>
        <v>('i2023110600146','2022','in2023110400032','4'),</v>
      </c>
      <c r="CV555" t="str">
        <f t="shared" si="586"/>
        <v>('i2023110600146','2022','in2023110400033','4'),</v>
      </c>
      <c r="CW555" t="str">
        <f t="shared" si="587"/>
        <v>('i2023110600146','2022','in2023110400034','4'),</v>
      </c>
      <c r="CX555" t="str">
        <f t="shared" si="588"/>
        <v>('i2023110600146','2022','in2023110400035','4'),</v>
      </c>
      <c r="CY555" t="str">
        <f t="shared" si="589"/>
        <v>('i2023110600146','2022','in2023110400036','5'),</v>
      </c>
      <c r="CZ555" t="str">
        <f t="shared" si="590"/>
        <v>('i2023110600146','2022','in2023110400037','3'),</v>
      </c>
      <c r="DA555" t="str">
        <f t="shared" si="591"/>
        <v>('i2023110600146','2022','in2023110400038','3'),</v>
      </c>
      <c r="DB555" t="str">
        <f t="shared" si="592"/>
        <v>('i2023110600146','2022','in2023110400039','3'),</v>
      </c>
      <c r="DC555" t="str">
        <f t="shared" si="593"/>
        <v>('i2023110600146','2022','in2023110400040','5'),</v>
      </c>
      <c r="DD555" t="str">
        <f t="shared" si="594"/>
        <v>('i2023110600146','2022','in2023110400041','4'),</v>
      </c>
      <c r="DE555" t="str">
        <f t="shared" si="595"/>
        <v>('i2023110600146','2022','in2023110400042','4'),</v>
      </c>
      <c r="DF555" t="str">
        <f t="shared" si="596"/>
        <v>('i2023110600146','2022','in2023110400043','3'),</v>
      </c>
      <c r="DG555" t="str">
        <f t="shared" si="597"/>
        <v>('i2023110600146','2022','in2023110400044','4'),</v>
      </c>
      <c r="DH555" t="str">
        <f t="shared" si="598"/>
        <v>('i2023110600146','2022','in2023110400045','3'),</v>
      </c>
      <c r="DI555" t="str">
        <f t="shared" si="599"/>
        <v>('i2023110600146','2022','in2023110400046','4'),</v>
      </c>
      <c r="DJ555" t="str">
        <f t="shared" si="600"/>
        <v>('i2023110600146','2022','in2023110400047','5');</v>
      </c>
    </row>
    <row r="556" spans="1:114" x14ac:dyDescent="0.25">
      <c r="A556" s="4" t="str">
        <f>INDEX('instansi pusat'!$B$2:$C$623,MATCH(C556,'instansi pusat'!$D$2:$D$623,0),2)</f>
        <v>i2023110600130</v>
      </c>
      <c r="B556" s="6">
        <v>5200</v>
      </c>
      <c r="C556" s="5" t="s">
        <v>549</v>
      </c>
      <c r="D556" s="6">
        <v>2022</v>
      </c>
      <c r="E556" s="6">
        <v>2</v>
      </c>
      <c r="F556" s="6">
        <v>2</v>
      </c>
      <c r="G556" s="6">
        <v>2</v>
      </c>
      <c r="H556" s="6">
        <v>3</v>
      </c>
      <c r="I556" s="6">
        <v>3</v>
      </c>
      <c r="J556" s="6">
        <v>3</v>
      </c>
      <c r="K556" s="6">
        <v>5</v>
      </c>
      <c r="L556" s="6">
        <v>5</v>
      </c>
      <c r="M556" s="6">
        <v>3</v>
      </c>
      <c r="N556" s="6">
        <v>3</v>
      </c>
      <c r="O556" s="6">
        <v>1</v>
      </c>
      <c r="P556" s="6">
        <v>3</v>
      </c>
      <c r="Q556" s="6">
        <v>2</v>
      </c>
      <c r="R556" s="6">
        <v>2</v>
      </c>
      <c r="S556" s="6">
        <v>1</v>
      </c>
      <c r="T556" s="6">
        <v>3</v>
      </c>
      <c r="U556" s="6">
        <v>2</v>
      </c>
      <c r="V556" s="6">
        <v>1</v>
      </c>
      <c r="W556" s="6">
        <v>2</v>
      </c>
      <c r="X556" s="6">
        <v>4</v>
      </c>
      <c r="Y556" s="6">
        <v>2</v>
      </c>
      <c r="Z556" s="6">
        <v>2</v>
      </c>
      <c r="AA556" s="6">
        <v>2</v>
      </c>
      <c r="AB556" s="6">
        <v>2</v>
      </c>
      <c r="AC556" s="6">
        <v>2</v>
      </c>
      <c r="AD556" s="6">
        <v>2</v>
      </c>
      <c r="AE556" s="6">
        <v>2</v>
      </c>
      <c r="AF556" s="6">
        <v>2</v>
      </c>
      <c r="AG556" s="6">
        <v>1</v>
      </c>
      <c r="AH556" s="6">
        <v>1</v>
      </c>
      <c r="AI556" s="6">
        <v>1</v>
      </c>
      <c r="AJ556" s="6">
        <v>4</v>
      </c>
      <c r="AK556" s="6">
        <v>4</v>
      </c>
      <c r="AL556" s="6">
        <v>4</v>
      </c>
      <c r="AM556" s="6">
        <v>4</v>
      </c>
      <c r="AN556" s="6">
        <v>4</v>
      </c>
      <c r="AO556" s="6">
        <v>3</v>
      </c>
      <c r="AP556" s="6">
        <v>3</v>
      </c>
      <c r="AQ556" s="6">
        <v>3</v>
      </c>
      <c r="AR556" s="6">
        <v>1</v>
      </c>
      <c r="AS556" s="6">
        <v>4</v>
      </c>
      <c r="AT556" s="6">
        <v>4</v>
      </c>
      <c r="AU556" s="6">
        <v>2</v>
      </c>
      <c r="AV556" s="6">
        <v>2</v>
      </c>
      <c r="AW556" s="6">
        <v>5</v>
      </c>
      <c r="AX556" s="6">
        <v>4</v>
      </c>
      <c r="AY556" s="6">
        <v>5</v>
      </c>
      <c r="AZ556" s="3">
        <f t="shared" si="541"/>
        <v>3.1</v>
      </c>
      <c r="BA556" s="3">
        <f t="shared" si="542"/>
        <v>2</v>
      </c>
      <c r="BB556" s="3">
        <f t="shared" si="543"/>
        <v>1.75</v>
      </c>
      <c r="BC556" s="3">
        <f t="shared" si="544"/>
        <v>3</v>
      </c>
      <c r="BD556" s="3">
        <f t="shared" si="545"/>
        <v>2</v>
      </c>
      <c r="BE556" s="3">
        <f t="shared" si="546"/>
        <v>1</v>
      </c>
      <c r="BF556" s="3">
        <f t="shared" si="547"/>
        <v>3.4000000000000004</v>
      </c>
      <c r="BG556" s="3">
        <f t="shared" si="548"/>
        <v>3.6666666666666665</v>
      </c>
      <c r="BH556" s="3">
        <f t="shared" si="549"/>
        <v>3.1</v>
      </c>
      <c r="BI556" s="3">
        <f t="shared" si="550"/>
        <v>2.1</v>
      </c>
      <c r="BJ556" s="3">
        <f t="shared" si="551"/>
        <v>1.7272727272727273</v>
      </c>
      <c r="BK556" s="3">
        <f t="shared" si="552"/>
        <v>3.5054945054945055</v>
      </c>
      <c r="BL556" s="3">
        <f t="shared" si="553"/>
        <v>2.8079999999999998</v>
      </c>
      <c r="BO556" t="s">
        <v>641</v>
      </c>
      <c r="BP556" t="str">
        <f t="shared" si="554"/>
        <v>('i2023110600130','2022','in2023110400001','2'),</v>
      </c>
      <c r="BQ556" t="str">
        <f t="shared" si="555"/>
        <v>('i2023110600130','2022','in2023110400002','2'),</v>
      </c>
      <c r="BR556" t="str">
        <f t="shared" si="556"/>
        <v>('i2023110600130','2022','in2023110400003','2'),</v>
      </c>
      <c r="BS556" t="str">
        <f t="shared" si="557"/>
        <v>('i2023110600130','2022','in2023110400004','3'),</v>
      </c>
      <c r="BT556" t="str">
        <f t="shared" si="558"/>
        <v>('i2023110600130','2022','in2023110400005','3'),</v>
      </c>
      <c r="BU556" t="str">
        <f t="shared" si="559"/>
        <v>('i2023110600130','2022','in2023110400006','3'),</v>
      </c>
      <c r="BV556" t="str">
        <f t="shared" si="560"/>
        <v>('i2023110600130','2022','in2023110400007','5'),</v>
      </c>
      <c r="BW556" t="str">
        <f t="shared" si="561"/>
        <v>('i2023110600130','2022','in2023110400008','5'),</v>
      </c>
      <c r="BX556" t="str">
        <f t="shared" si="562"/>
        <v>('i2023110600130','2022','in2023110400009','3'),</v>
      </c>
      <c r="BY556" t="str">
        <f t="shared" si="563"/>
        <v>('i2023110600130','2022','in2023110400010','3'),</v>
      </c>
      <c r="BZ556" t="str">
        <f t="shared" si="564"/>
        <v>('i2023110600130','2022','in2023110400011','1'),</v>
      </c>
      <c r="CA556" t="str">
        <f t="shared" si="565"/>
        <v>('i2023110600130','2022','in2023110400012','3'),</v>
      </c>
      <c r="CB556" t="str">
        <f t="shared" si="566"/>
        <v>('i2023110600130','2022','in2023110400013','2'),</v>
      </c>
      <c r="CC556" t="str">
        <f t="shared" si="567"/>
        <v>('i2023110600130','2022','in2023110400014','2'),</v>
      </c>
      <c r="CD556" t="str">
        <f t="shared" si="568"/>
        <v>('i2023110600130','2022','in2023110400015','1'),</v>
      </c>
      <c r="CE556" t="str">
        <f t="shared" si="569"/>
        <v>('i2023110600130','2022','in2023110400016','3'),</v>
      </c>
      <c r="CF556" t="str">
        <f t="shared" si="570"/>
        <v>('i2023110600130','2022','in2023110400017','2'),</v>
      </c>
      <c r="CG556" t="str">
        <f t="shared" si="571"/>
        <v>('i2023110600130','2022','in2023110400018','1'),</v>
      </c>
      <c r="CH556" t="str">
        <f t="shared" si="572"/>
        <v>('i2023110600130','2022','in2023110400019','2'),</v>
      </c>
      <c r="CI556" t="str">
        <f t="shared" si="573"/>
        <v>('i2023110600130','2022','in2023110400020','4'),</v>
      </c>
      <c r="CJ556" t="str">
        <f t="shared" si="574"/>
        <v>('i2023110600130','2022','in2023110400021','2'),</v>
      </c>
      <c r="CK556" t="str">
        <f t="shared" si="575"/>
        <v>('i2023110600130','2022','in2023110400022','2'),</v>
      </c>
      <c r="CL556" t="str">
        <f t="shared" si="576"/>
        <v>('i2023110600130','2022','in2023110400023','2'),</v>
      </c>
      <c r="CM556" t="str">
        <f t="shared" si="577"/>
        <v>('i2023110600130','2022','in2023110400024','2'),</v>
      </c>
      <c r="CN556" t="str">
        <f t="shared" si="578"/>
        <v>('i2023110600130','2022','in2023110400025','2'),</v>
      </c>
      <c r="CO556" t="str">
        <f t="shared" si="579"/>
        <v>('i2023110600130','2022','in2023110400026','2'),</v>
      </c>
      <c r="CP556" t="str">
        <f t="shared" si="580"/>
        <v>('i2023110600130','2022','in2023110400027','2'),</v>
      </c>
      <c r="CQ556" t="str">
        <f t="shared" si="581"/>
        <v>('i2023110600130','2022','in2023110400028','2'),</v>
      </c>
      <c r="CR556" t="str">
        <f t="shared" si="582"/>
        <v>('i2023110600130','2022','in2023110400029','1'),</v>
      </c>
      <c r="CS556" t="str">
        <f t="shared" si="583"/>
        <v>('i2023110600130','2022','in2023110400030','1'),</v>
      </c>
      <c r="CT556" t="str">
        <f t="shared" si="584"/>
        <v>('i2023110600130','2022','in2023110400031','1'),</v>
      </c>
      <c r="CU556" t="str">
        <f t="shared" si="585"/>
        <v>('i2023110600130','2022','in2023110400032','4'),</v>
      </c>
      <c r="CV556" t="str">
        <f t="shared" si="586"/>
        <v>('i2023110600130','2022','in2023110400033','4'),</v>
      </c>
      <c r="CW556" t="str">
        <f t="shared" si="587"/>
        <v>('i2023110600130','2022','in2023110400034','4'),</v>
      </c>
      <c r="CX556" t="str">
        <f t="shared" si="588"/>
        <v>('i2023110600130','2022','in2023110400035','4'),</v>
      </c>
      <c r="CY556" t="str">
        <f t="shared" si="589"/>
        <v>('i2023110600130','2022','in2023110400036','4'),</v>
      </c>
      <c r="CZ556" t="str">
        <f t="shared" si="590"/>
        <v>('i2023110600130','2022','in2023110400037','3'),</v>
      </c>
      <c r="DA556" t="str">
        <f t="shared" si="591"/>
        <v>('i2023110600130','2022','in2023110400038','3'),</v>
      </c>
      <c r="DB556" t="str">
        <f t="shared" si="592"/>
        <v>('i2023110600130','2022','in2023110400039','3'),</v>
      </c>
      <c r="DC556" t="str">
        <f t="shared" si="593"/>
        <v>('i2023110600130','2022','in2023110400040','1'),</v>
      </c>
      <c r="DD556" t="str">
        <f t="shared" si="594"/>
        <v>('i2023110600130','2022','in2023110400041','4'),</v>
      </c>
      <c r="DE556" t="str">
        <f t="shared" si="595"/>
        <v>('i2023110600130','2022','in2023110400042','4'),</v>
      </c>
      <c r="DF556" t="str">
        <f t="shared" si="596"/>
        <v>('i2023110600130','2022','in2023110400043','2'),</v>
      </c>
      <c r="DG556" t="str">
        <f t="shared" si="597"/>
        <v>('i2023110600130','2022','in2023110400044','2'),</v>
      </c>
      <c r="DH556" t="str">
        <f t="shared" si="598"/>
        <v>('i2023110600130','2022','in2023110400045','5'),</v>
      </c>
      <c r="DI556" t="str">
        <f t="shared" si="599"/>
        <v>('i2023110600130','2022','in2023110400046','4'),</v>
      </c>
      <c r="DJ556" t="str">
        <f t="shared" si="600"/>
        <v>('i2023110600130','2022','in2023110400047','5');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050A8-D14D-4D52-BFD1-49F71EAA4BF0}">
  <dimension ref="A1:M623"/>
  <sheetViews>
    <sheetView topLeftCell="A510" workbookViewId="0">
      <selection activeCell="D518" sqref="D518"/>
    </sheetView>
  </sheetViews>
  <sheetFormatPr defaultRowHeight="15" x14ac:dyDescent="0.25"/>
  <cols>
    <col min="1" max="1" width="14.7109375" bestFit="1" customWidth="1"/>
    <col min="2" max="2" width="5.42578125" bestFit="1" customWidth="1"/>
    <col min="3" max="3" width="14.7109375" bestFit="1" customWidth="1"/>
    <col min="4" max="4" width="82.85546875" bestFit="1" customWidth="1"/>
    <col min="5" max="5" width="34.28515625" bestFit="1" customWidth="1"/>
    <col min="7" max="10" width="0" hidden="1" customWidth="1"/>
    <col min="11" max="11" width="15.7109375" bestFit="1" customWidth="1"/>
  </cols>
  <sheetData>
    <row r="1" spans="1:13" x14ac:dyDescent="0.25">
      <c r="A1" t="s">
        <v>0</v>
      </c>
      <c r="B1" t="s">
        <v>642</v>
      </c>
      <c r="C1" t="s">
        <v>0</v>
      </c>
      <c r="D1" t="s">
        <v>1</v>
      </c>
      <c r="M1" t="s">
        <v>636</v>
      </c>
    </row>
    <row r="2" spans="1:13" x14ac:dyDescent="0.25">
      <c r="A2" t="str">
        <f t="shared" ref="A2:A65" si="0">"i20231106"&amp;RIGHT(TEXT("G00000"&amp;(ROW(B2)-ROW($B$1)),"0"),5)</f>
        <v>i2023110600001</v>
      </c>
      <c r="B2" s="4">
        <v>1030</v>
      </c>
      <c r="C2" t="str">
        <f t="shared" ref="C2:C65" si="1">"i20231106"&amp;RIGHT(TEXT("G00000"&amp;(ROW(D2)-ROW($B$1)),"0"),5)</f>
        <v>i2023110600001</v>
      </c>
      <c r="D2" s="4" t="s">
        <v>92</v>
      </c>
      <c r="E2" s="4" t="s">
        <v>655</v>
      </c>
      <c r="F2" s="4" t="s">
        <v>661</v>
      </c>
      <c r="G2" t="str">
        <f>IF(AND(E2=grup_instansi!$B$2,F2=grup_instansi!$C$2),
grup_instansi!$A$2,
IF(AND(E2=grup_instansi!$B$3,F2=grup_instansi!$C$3),
grup_instansi!$A$3,
IF(AND(E2=grup_instansi!$B$4,F2=grup_instansi!$C$4),
grup_instansi!$A$4,
IF(AND(E2=grup_instansi!$B$5,F2=grup_instansi!$C$5),
grup_instansi!$A$5,
IF(AND(E2=grup_instansi!$B$6,F2=grup_instansi!$C$6),
grup_instansi!$A$6,
IF(AND(E2=grup_instansi!$B$7,F2=grup_instansi!$C$7),
grup_instansi!$A$7,
IF(AND(E2=grup_instansi!$B$8,F2=grup_instansi!$C$8),
grup_instansi!$A$8,
IF(AND(E2=grup_instansi!$B$9,F2=grup_instansi!$C$9),
grup_instansi!$A$9,
IF(AND(E2=grup_instansi!$B$10,F2=grup_instansi!$C$10),
grup_instansi!$A$10,"")))))))))</f>
        <v>gi2023110400002</v>
      </c>
      <c r="H2" t="str">
        <f>IF(G2&lt;&gt;"",G2,IF(AND(E2=grup_instansi!$B$11,F2=grup_instansi!$C$11),
grup_instansi!$A$11,
IF(AND(E2=grup_instansi!$B$12,F2=grup_instansi!$C$12),
grup_instansi!$A$12,
IF(AND(E2=grup_instansi!$B$13,F2=grup_instansi!$C$13),
grup_instansi!$A$13,
IF(AND(E2=grup_instansi!$B$14,F2=grup_instansi!$C$14),
grup_instansi!$A$14,
IF(AND(E2=grup_instansi!$B$15,F2=grup_instansi!$C$15),
grup_instansi!$A$15,
IF(AND(E2=grup_instansi!$B$16,F2=grup_instansi!$C$16),
grup_instansi!$A$16,
IF(AND(E2=grup_instansi!$B$17,F2=grup_instansi!$C$17),
grup_instansi!$A$17,
IF(AND(E2=grup_instansi!$B$18,F2=grup_instansi!$C$18),
grup_instansi!$A$18,
IF(AND(E2=grup_instansi!$B$19,F2=grup_instansi!$C$19),
grup_instansi!$A$19,
IF(AND(E2=grup_instansi!$B$20,F2=grup_instansi!$C$20),
grup_instansi!$A$20,"")))))))))))</f>
        <v>gi2023110400002</v>
      </c>
      <c r="I2" t="str">
        <f>IF(H2&lt;&gt;"",H2,IF(AND(E2=grup_instansi!$B$21,F2=grup_instansi!$C$21),
grup_instansi!$A$21,
IF(AND(E2=grup_instansi!$B$22,F2=grup_instansi!$C$22),
grup_instansi!$A$22,
IF(AND(E2=grup_instansi!$B$23,F2=grup_instansi!$C$23),
grup_instansi!$A$23,
IF(AND(E2=grup_instansi!$B$24,F2=grup_instansi!$C$24),
grup_instansi!$A$24,
IF(AND(E2=grup_instansi!$B$25,F2=grup_instansi!$C$25),
grup_instansi!$A$25,
IF(AND(E2=grup_instansi!$B$26,F2=grup_instansi!$C$26),
grup_instansi!$A$26,
IF(AND(E2=grup_instansi!$B$27,F2=grup_instansi!$C$27),
grup_instansi!$A$27,
IF(AND(E2=grup_instansi!$B$28,F2=grup_instansi!$C$28),
grup_instansi!$A$28,
IF(AND(E2=grup_instansi!$B$29,F2=grup_instansi!$C$29),
grup_instansi!$A$29,
IF(AND(E2=grup_instansi!$B$30,F2=grup_instansi!$C$30),
grup_instansi!$A$30,
IF(AND(E2=grup_instansi!$B$31,F2=grup_instansi!$C$31),
grup_instansi!$A$31,
IF(AND(E2=grup_instansi!$B$32,F2=grup_instansi!$C$32),
grup_instansi!$A$32,
IF(AND(E2=grup_instansi!$B$33,F2=grup_instansi!$C$33),
grup_instansi!$A$33,
IF(AND(E2=grup_instansi!$B$34,F2=grup_instansi!$C$34),
grup_instansi!$A$34,
IF(AND(E2=grup_instansi!$B$35,F2=grup_instansi!$C$35),
grup_instansi!$A$35,""))))))))))))))))</f>
        <v>gi2023110400002</v>
      </c>
      <c r="J2" t="str">
        <f>IF(I2&lt;&gt;"",I2,IF(AND(E2=grup_instansi!$B$36,F2=grup_instansi!$C$36),
grup_instansi!$A$36,
IF(AND(E2=grup_instansi!$B$37,F2=grup_instansi!$C$37),
grup_instansi!$A$37,
IF(AND(E2=grup_instansi!$B$38,F2=grup_instansi!$C$38),
grup_instansi!$A$38,
IF(AND(E2=grup_instansi!$B$39,F2=grup_instansi!$C$39),
grup_instansi!$A$39,
IF(AND(E2=grup_instansi!$B$40,F2=grup_instansi!$C$40),
grup_instansi!$A$40,
IF(AND(E2=grup_instansi!$B$41,F2=grup_instansi!$C$41),
grup_instansi!$A$41,
IF(AND(E2=grup_instansi!$B$42,F2=grup_instansi!$C$42),
grup_instansi!$A$42,
IF(AND(E2=grup_instansi!$B$43,F2=grup_instansi!$C$43),
grup_instansi!$A$43,
IF(AND(E2=grup_instansi!$B$44,F2=grup_instansi!$C$44),
grup_instansi!$A$44,
IF(AND(E2=grup_instansi!$B$45,F2=grup_instansi!$C$45),
grup_instansi!$A$45,
IF(AND(E2=grup_instansi!$B$46,F2=grup_instansi!$C$46),
grup_instansi!$A$46,
IF(AND(E2=grup_instansi!$B$47,F2=grup_instansi!$C$47),
grup_instansi!$A$47,
IF(AND(E2=grup_instansi!$B$48,F2=grup_instansi!$C$48),
grup_instansi!$A$48,
IF(AND(E2=grup_instansi!$B$49,F2=grup_instansi!$C$49),
grup_instansi!$A$49,
IF(AND(E2=grup_instansi!$B$50,F2=grup_instansi!$C$50),
grup_instansi!$A$50,
IF(AND(E2=grup_instansi!$B$51,F2=grup_instansi!$C$51),
grup_instansi!$A$51,
IF(AND(E2=grup_instansi!$B$52,F2=grup_instansi!$C$52),
grup_instansi!$A$52,
IF(AND(E2=grup_instansi!$B$53,F2=grup_instansi!$C$53),
grup_instansi!$A$53,
IF(AND(E2=grup_instansi!$B$54,F2=grup_instansi!$C$54),
grup_instansi!$A$54,
IF(AND(E2=grup_instansi!$B$55,F2=grup_instansi!$C$55),
grup_instansi!$A$55,
IF(AND(E2=grup_instansi!$B$56,F2=grup_instansi!$C$56),
grup_instansi!$A$56,
IF(AND(E2=grup_instansi!$B$57,F2=grup_instansi!$C$57),
grup_instansi!$A$57,
IF(AND(E2=grup_instansi!$B$58,F2=grup_instansi!$C$58),
grup_instansi!$A$58,
IF(AND(E2=grup_instansi!$B$59,F2=grup_instansi!$C$59),
grup_instansi!$A$59,
IF(AND(E2=grup_instansi!$B$60,F2=grup_instansi!$C$60),
grup_instansi!$A$60,""))))))))))))))))))))))))))</f>
        <v>gi2023110400002</v>
      </c>
      <c r="K2" t="str">
        <f>IF(J2&lt;&gt;"",J2,IF(AND(E2=grup_instansi!$B$61,F2=grup_instansi!$C$61),
grup_instansi!$A$61,
IF(AND(E2=grup_instansi!$B$62,F2=grup_instansi!$C$62),
grup_instansi!$A$62,
IF(AND(E2=grup_instansi!$B$63,F2=grup_instansi!$C$63),
grup_instansi!$A$63,
IF(AND(E2=grup_instansi!$B$64,F2=grup_instansi!$C$64),
grup_instansi!$A$64,
IF(AND(E2=grup_instansi!$B$65,F2=grup_instansi!$C$65),
grup_instansi!$A$65,
IF(AND(E2=grup_instansi!$B$66,F2=grup_instansi!$C$66),
grup_instansi!$A$66,
IF(AND(E2=grup_instansi!$B$67,F2=grup_instansi!$C$67),
grup_instansi!$A$67,
IF(AND(E2=grup_instansi!$B$68,F2=grup_instansi!$C$68),
grup_instansi!$A$68,
IF(AND(E2=grup_instansi!$B$69,F2=grup_instansi!$C$69),
grup_instansi!$A$69,
IF(AND(E2=grup_instansi!$B$70,F2=grup_instansi!$C$70),
grup_instansi!$A$70,
IF(AND(E2=grup_instansi!$B$71,F2=grup_instansi!$C$71),
grup_instansi!$A$71,
IF(AND(E2=grup_instansi!$B$72,F2=grup_instansi!$C$72),
grup_instansi!$A$72,
IF(AND(E2=grup_instansi!$B$73,F2=grup_instansi!$C$73),
grup_instansi!$A$73,
IF(AND(E2=grup_instansi!$B$74,F2=grup_instansi!$C$74),
grup_instansi!$A$74,
IF(AND(E2=grup_instansi!$B$75,F2=grup_instansi!$C$75),
grup_instansi!$A$75,
IF(AND(E2=grup_instansi!$B$76,F2=grup_instansi!$C$76),
grup_instansi!$A$76,
IF(AND(E2=grup_instansi!$B$77,F2=grup_instansi!$C$77),
grup_instansi!$A$77,
IF(AND(E2=grup_instansi!$B$78,F2=grup_instansi!$C$78),
grup_instansi!$A$78,
IF(AND(E2=grup_instansi!$B$79,F2=grup_instansi!$C$79),
grup_instansi!$A$79,
IF(AND(E2=grup_instansi!$B$80,F2=grup_instansi!$C$80),
grup_instansi!$A$80,
IF(AND(E2=grup_instansi!$B$81,F2=grup_instansi!$C$81),
grup_instansi!$A$81,
IF(AND(E2=grup_instansi!$B$82,F2=grup_instansi!$C$82),
grup_instansi!$A$82,
IF(AND(E2=grup_instansi!$B$83,F2=grup_instansi!$C$83),
grup_instansi!$A$84,
IF(AND(E2=grup_instansi!$B$84,F2=grup_instansi!$C$84),
grup_instansi!$A$85,
IF(AND(E2=grup_instansi!$B$85,F2=grup_instansi!$C$85),
grup_instansi!$A$86,
IF(AND(E2=grup_instansi!$B$86,F2=grup_instansi!$C$86),
grup_instansi!$A$87,
IF(AND(E2=grup_instansi!$B$87,F2=grup_instansi!$C$87),
grup_instansi!$A$87,
IF(AND(E2=grup_instansi!$B$88,F2=grup_instansi!$C$88),
grup_instansi!$A$88,
IF(AND(E2=grup_instansi!$B$89,F2=grup_instansi!$C$89),
grup_instansi!$A$89,
IF(AND(E2=grup_instansi!$B$90,F2=grup_instansi!$C$90),
grup_instansi!$A$90,
IF(AND(E2=grup_instansi!$B$91,F2=grup_instansi!$C$91),
grup_instansi!$A$91,
IF(AND(E2=grup_instansi!$B$92,F2=grup_instansi!$C$92),
grup_instansi!$A$92,
IF(AND(E2=grup_instansi!$B$93,F2=grup_instansi!$C$93),
grup_instansi!$A$93,
IF(AND(E2=grup_instansi!$B$94,F2=grup_instansi!$C$94),
grup_instansi!$A$94,
IF(AND(E2=grup_instansi!$B$95,F2=grup_instansi!$C$95),
grup_instansi!$A$95,
IF(AND(E2=grup_instansi!$B$96,F2=grup_instansi!$C$96),
grup_instansi!$A$96,
IF(AND(E2=grup_instansi!$B$97,F2=grup_instansi!$C$97),
grup_instansi!$A$97,
IF(AND(E2=grup_instansi!$B$98,F2=grup_instansi!$C$98),
grup_instansi!$A$98,
IF(AND(E2=grup_instansi!$B$99,F2=grup_instansi!$C$99),
grup_instansi!$A$99,
grup_instansi!$A$100))))))))))))))))))))))))))))))))))))))))</f>
        <v>gi2023110400002</v>
      </c>
      <c r="L2" t="str">
        <f>VLOOKUP(K2,grup_instansi!$A$2:$E$102,4)</f>
        <v>Kementerian Pusat</v>
      </c>
      <c r="M2" t="str">
        <f t="shared" ref="M2:M65" si="2">"('"&amp;A2&amp;"','"&amp;D2&amp;"','"&amp;K2&amp;"'),"</f>
        <v>('i2023110600001','Kementerian Koordinator Bidang Pembangunan Manusia dan Kebudayaan','gi2023110400002'),</v>
      </c>
    </row>
    <row r="3" spans="1:13" x14ac:dyDescent="0.25">
      <c r="A3" t="str">
        <f t="shared" si="0"/>
        <v>i2023110600002</v>
      </c>
      <c r="B3" s="4">
        <v>2010</v>
      </c>
      <c r="C3" t="str">
        <f t="shared" si="1"/>
        <v>i2023110600002</v>
      </c>
      <c r="D3" s="4" t="s">
        <v>93</v>
      </c>
      <c r="E3" s="4" t="s">
        <v>655</v>
      </c>
      <c r="F3" s="4" t="s">
        <v>661</v>
      </c>
      <c r="G3" t="str">
        <f>IF(AND(E3=grup_instansi!$B$2,F3=grup_instansi!$C$2),
grup_instansi!$A$2,
IF(AND(E3=grup_instansi!$B$3,F3=grup_instansi!$C$3),
grup_instansi!$A$3,
IF(AND(E3=grup_instansi!$B$4,F3=grup_instansi!$C$4),
grup_instansi!$A$4,
IF(AND(E3=grup_instansi!$B$5,F3=grup_instansi!$C$5),
grup_instansi!$A$5,
IF(AND(E3=grup_instansi!$B$6,F3=grup_instansi!$C$6),
grup_instansi!$A$6,
IF(AND(E3=grup_instansi!$B$7,F3=grup_instansi!$C$7),
grup_instansi!$A$7,
IF(AND(E3=grup_instansi!$B$8,F3=grup_instansi!$C$8),
grup_instansi!$A$8,
IF(AND(E3=grup_instansi!$B$9,F3=grup_instansi!$C$9),
grup_instansi!$A$9,
IF(AND(E3=grup_instansi!$B$10,F3=grup_instansi!$C$10),
grup_instansi!$A$10,"")))))))))</f>
        <v>gi2023110400002</v>
      </c>
      <c r="H3" t="str">
        <f>IF(G3&lt;&gt;"",G3,IF(AND(E3=grup_instansi!$B$11,F3=grup_instansi!$C$11),
grup_instansi!$A$11,
IF(AND(E3=grup_instansi!$B$12,F3=grup_instansi!$C$12),
grup_instansi!$A$12,
IF(AND(E3=grup_instansi!$B$13,F3=grup_instansi!$C$13),
grup_instansi!$A$13,
IF(AND(E3=grup_instansi!$B$14,F3=grup_instansi!$C$14),
grup_instansi!$A$14,
IF(AND(E3=grup_instansi!$B$15,F3=grup_instansi!$C$15),
grup_instansi!$A$15,
IF(AND(E3=grup_instansi!$B$16,F3=grup_instansi!$C$16),
grup_instansi!$A$16,
IF(AND(E3=grup_instansi!$B$17,F3=grup_instansi!$C$17),
grup_instansi!$A$17,
IF(AND(E3=grup_instansi!$B$18,F3=grup_instansi!$C$18),
grup_instansi!$A$18,
IF(AND(E3=grup_instansi!$B$19,F3=grup_instansi!$C$19),
grup_instansi!$A$19,
IF(AND(E3=grup_instansi!$B$20,F3=grup_instansi!$C$20),
grup_instansi!$A$20,"")))))))))))</f>
        <v>gi2023110400002</v>
      </c>
      <c r="I3" t="str">
        <f>IF(H3&lt;&gt;"",H3,IF(AND(E3=grup_instansi!$B$21,F3=grup_instansi!$C$21),
grup_instansi!$A$21,
IF(AND(E3=grup_instansi!$B$22,F3=grup_instansi!$C$22),
grup_instansi!$A$22,
IF(AND(E3=grup_instansi!$B$23,F3=grup_instansi!$C$23),
grup_instansi!$A$23,
IF(AND(E3=grup_instansi!$B$24,F3=grup_instansi!$C$24),
grup_instansi!$A$24,
IF(AND(E3=grup_instansi!$B$25,F3=grup_instansi!$C$25),
grup_instansi!$A$25,
IF(AND(E3=grup_instansi!$B$26,F3=grup_instansi!$C$26),
grup_instansi!$A$26,
IF(AND(E3=grup_instansi!$B$27,F3=grup_instansi!$C$27),
grup_instansi!$A$27,
IF(AND(E3=grup_instansi!$B$28,F3=grup_instansi!$C$28),
grup_instansi!$A$28,
IF(AND(E3=grup_instansi!$B$29,F3=grup_instansi!$C$29),
grup_instansi!$A$29,
IF(AND(E3=grup_instansi!$B$30,F3=grup_instansi!$C$30),
grup_instansi!$A$30,
IF(AND(E3=grup_instansi!$B$31,F3=grup_instansi!$C$31),
grup_instansi!$A$31,
IF(AND(E3=grup_instansi!$B$32,F3=grup_instansi!$C$32),
grup_instansi!$A$32,
IF(AND(E3=grup_instansi!$B$33,F3=grup_instansi!$C$33),
grup_instansi!$A$33,
IF(AND(E3=grup_instansi!$B$34,F3=grup_instansi!$C$34),
grup_instansi!$A$34,
IF(AND(E3=grup_instansi!$B$35,F3=grup_instansi!$C$35),
grup_instansi!$A$35,""))))))))))))))))</f>
        <v>gi2023110400002</v>
      </c>
      <c r="J3" t="str">
        <f>IF(I3&lt;&gt;"",I3,IF(AND(E3=grup_instansi!$B$36,F3=grup_instansi!$C$36),
grup_instansi!$A$36,
IF(AND(E3=grup_instansi!$B$37,F3=grup_instansi!$C$37),
grup_instansi!$A$37,
IF(AND(E3=grup_instansi!$B$38,F3=grup_instansi!$C$38),
grup_instansi!$A$38,
IF(AND(E3=grup_instansi!$B$39,F3=grup_instansi!$C$39),
grup_instansi!$A$39,
IF(AND(E3=grup_instansi!$B$40,F3=grup_instansi!$C$40),
grup_instansi!$A$40,
IF(AND(E3=grup_instansi!$B$41,F3=grup_instansi!$C$41),
grup_instansi!$A$41,
IF(AND(E3=grup_instansi!$B$42,F3=grup_instansi!$C$42),
grup_instansi!$A$42,
IF(AND(E3=grup_instansi!$B$43,F3=grup_instansi!$C$43),
grup_instansi!$A$43,
IF(AND(E3=grup_instansi!$B$44,F3=grup_instansi!$C$44),
grup_instansi!$A$44,
IF(AND(E3=grup_instansi!$B$45,F3=grup_instansi!$C$45),
grup_instansi!$A$45,
IF(AND(E3=grup_instansi!$B$46,F3=grup_instansi!$C$46),
grup_instansi!$A$46,
IF(AND(E3=grup_instansi!$B$47,F3=grup_instansi!$C$47),
grup_instansi!$A$47,
IF(AND(E3=grup_instansi!$B$48,F3=grup_instansi!$C$48),
grup_instansi!$A$48,
IF(AND(E3=grup_instansi!$B$49,F3=grup_instansi!$C$49),
grup_instansi!$A$49,
IF(AND(E3=grup_instansi!$B$50,F3=grup_instansi!$C$50),
grup_instansi!$A$50,
IF(AND(E3=grup_instansi!$B$51,F3=grup_instansi!$C$51),
grup_instansi!$A$51,
IF(AND(E3=grup_instansi!$B$52,F3=grup_instansi!$C$52),
grup_instansi!$A$52,
IF(AND(E3=grup_instansi!$B$53,F3=grup_instansi!$C$53),
grup_instansi!$A$53,
IF(AND(E3=grup_instansi!$B$54,F3=grup_instansi!$C$54),
grup_instansi!$A$54,
IF(AND(E3=grup_instansi!$B$55,F3=grup_instansi!$C$55),
grup_instansi!$A$55,
IF(AND(E3=grup_instansi!$B$56,F3=grup_instansi!$C$56),
grup_instansi!$A$56,
IF(AND(E3=grup_instansi!$B$57,F3=grup_instansi!$C$57),
grup_instansi!$A$57,
IF(AND(E3=grup_instansi!$B$58,F3=grup_instansi!$C$58),
grup_instansi!$A$58,
IF(AND(E3=grup_instansi!$B$59,F3=grup_instansi!$C$59),
grup_instansi!$A$59,
IF(AND(E3=grup_instansi!$B$60,F3=grup_instansi!$C$60),
grup_instansi!$A$60,""))))))))))))))))))))))))))</f>
        <v>gi2023110400002</v>
      </c>
      <c r="K3" t="str">
        <f>IF(J3&lt;&gt;"",J3,IF(AND(E3=grup_instansi!$B$61,F3=grup_instansi!$C$61),
grup_instansi!$A$61,
IF(AND(E3=grup_instansi!$B$62,F3=grup_instansi!$C$62),
grup_instansi!$A$62,
IF(AND(E3=grup_instansi!$B$63,F3=grup_instansi!$C$63),
grup_instansi!$A$63,
IF(AND(E3=grup_instansi!$B$64,F3=grup_instansi!$C$64),
grup_instansi!$A$64,
IF(AND(E3=grup_instansi!$B$65,F3=grup_instansi!$C$65),
grup_instansi!$A$65,
IF(AND(E3=grup_instansi!$B$66,F3=grup_instansi!$C$66),
grup_instansi!$A$66,
IF(AND(E3=grup_instansi!$B$67,F3=grup_instansi!$C$67),
grup_instansi!$A$67,
IF(AND(E3=grup_instansi!$B$68,F3=grup_instansi!$C$68),
grup_instansi!$A$68,
IF(AND(E3=grup_instansi!$B$69,F3=grup_instansi!$C$69),
grup_instansi!$A$69,
IF(AND(E3=grup_instansi!$B$70,F3=grup_instansi!$C$70),
grup_instansi!$A$70,
IF(AND(E3=grup_instansi!$B$71,F3=grup_instansi!$C$71),
grup_instansi!$A$71,
IF(AND(E3=grup_instansi!$B$72,F3=grup_instansi!$C$72),
grup_instansi!$A$72,
IF(AND(E3=grup_instansi!$B$73,F3=grup_instansi!$C$73),
grup_instansi!$A$73,
IF(AND(E3=grup_instansi!$B$74,F3=grup_instansi!$C$74),
grup_instansi!$A$74,
IF(AND(E3=grup_instansi!$B$75,F3=grup_instansi!$C$75),
grup_instansi!$A$75,
IF(AND(E3=grup_instansi!$B$76,F3=grup_instansi!$C$76),
grup_instansi!$A$76,
IF(AND(E3=grup_instansi!$B$77,F3=grup_instansi!$C$77),
grup_instansi!$A$77,
IF(AND(E3=grup_instansi!$B$78,F3=grup_instansi!$C$78),
grup_instansi!$A$78,
IF(AND(E3=grup_instansi!$B$79,F3=grup_instansi!$C$79),
grup_instansi!$A$79,
IF(AND(E3=grup_instansi!$B$80,F3=grup_instansi!$C$80),
grup_instansi!$A$80,
IF(AND(E3=grup_instansi!$B$81,F3=grup_instansi!$C$81),
grup_instansi!$A$81,
IF(AND(E3=grup_instansi!$B$82,F3=grup_instansi!$C$82),
grup_instansi!$A$82,
IF(AND(E3=grup_instansi!$B$83,F3=grup_instansi!$C$83),
grup_instansi!$A$84,
IF(AND(E3=grup_instansi!$B$84,F3=grup_instansi!$C$84),
grup_instansi!$A$85,
IF(AND(E3=grup_instansi!$B$85,F3=grup_instansi!$C$85),
grup_instansi!$A$86,
IF(AND(E3=grup_instansi!$B$86,F3=grup_instansi!$C$86),
grup_instansi!$A$87,
IF(AND(E3=grup_instansi!$B$87,F3=grup_instansi!$C$87),
grup_instansi!$A$87,
IF(AND(E3=grup_instansi!$B$88,F3=grup_instansi!$C$88),
grup_instansi!$A$88,
IF(AND(E3=grup_instansi!$B$89,F3=grup_instansi!$C$89),
grup_instansi!$A$89,
IF(AND(E3=grup_instansi!$B$90,F3=grup_instansi!$C$90),
grup_instansi!$A$90,
IF(AND(E3=grup_instansi!$B$91,F3=grup_instansi!$C$91),
grup_instansi!$A$91,
IF(AND(E3=grup_instansi!$B$92,F3=grup_instansi!$C$92),
grup_instansi!$A$92,
IF(AND(E3=grup_instansi!$B$93,F3=grup_instansi!$C$93),
grup_instansi!$A$93,
IF(AND(E3=grup_instansi!$B$94,F3=grup_instansi!$C$94),
grup_instansi!$A$94,
IF(AND(E3=grup_instansi!$B$95,F3=grup_instansi!$C$95),
grup_instansi!$A$95,
IF(AND(E3=grup_instansi!$B$96,F3=grup_instansi!$C$96),
grup_instansi!$A$96,
IF(AND(E3=grup_instansi!$B$97,F3=grup_instansi!$C$97),
grup_instansi!$A$97,
IF(AND(E3=grup_instansi!$B$98,F3=grup_instansi!$C$98),
grup_instansi!$A$98,
IF(AND(E3=grup_instansi!$B$99,F3=grup_instansi!$C$99),
grup_instansi!$A$99,
grup_instansi!$A$100))))))))))))))))))))))))))))))))))))))))</f>
        <v>gi2023110400002</v>
      </c>
      <c r="L3" t="str">
        <f>VLOOKUP(K3,grup_instansi!$A$2:$E$102,4)</f>
        <v>Kementerian Pusat</v>
      </c>
      <c r="M3" t="str">
        <f t="shared" si="2"/>
        <v>('i2023110600002','Kementerian Koperasi dan Usaha Kecil dan Menengah','gi2023110400002'),</v>
      </c>
    </row>
    <row r="4" spans="1:13" x14ac:dyDescent="0.25">
      <c r="A4" t="str">
        <f t="shared" si="0"/>
        <v>i2023110600003</v>
      </c>
      <c r="B4" s="4">
        <v>2050</v>
      </c>
      <c r="C4" t="str">
        <f t="shared" si="1"/>
        <v>i2023110600003</v>
      </c>
      <c r="D4" s="4" t="s">
        <v>94</v>
      </c>
      <c r="E4" s="4" t="s">
        <v>655</v>
      </c>
      <c r="F4" s="4" t="s">
        <v>661</v>
      </c>
      <c r="G4" t="str">
        <f>IF(AND(E4=grup_instansi!$B$2,F4=grup_instansi!$C$2),
grup_instansi!$A$2,
IF(AND(E4=grup_instansi!$B$3,F4=grup_instansi!$C$3),
grup_instansi!$A$3,
IF(AND(E4=grup_instansi!$B$4,F4=grup_instansi!$C$4),
grup_instansi!$A$4,
IF(AND(E4=grup_instansi!$B$5,F4=grup_instansi!$C$5),
grup_instansi!$A$5,
IF(AND(E4=grup_instansi!$B$6,F4=grup_instansi!$C$6),
grup_instansi!$A$6,
IF(AND(E4=grup_instansi!$B$7,F4=grup_instansi!$C$7),
grup_instansi!$A$7,
IF(AND(E4=grup_instansi!$B$8,F4=grup_instansi!$C$8),
grup_instansi!$A$8,
IF(AND(E4=grup_instansi!$B$9,F4=grup_instansi!$C$9),
grup_instansi!$A$9,
IF(AND(E4=grup_instansi!$B$10,F4=grup_instansi!$C$10),
grup_instansi!$A$10,"")))))))))</f>
        <v>gi2023110400002</v>
      </c>
      <c r="H4" t="str">
        <f>IF(G4&lt;&gt;"",G4,IF(AND(E4=grup_instansi!$B$11,F4=grup_instansi!$C$11),
grup_instansi!$A$11,
IF(AND(E4=grup_instansi!$B$12,F4=grup_instansi!$C$12),
grup_instansi!$A$12,
IF(AND(E4=grup_instansi!$B$13,F4=grup_instansi!$C$13),
grup_instansi!$A$13,
IF(AND(E4=grup_instansi!$B$14,F4=grup_instansi!$C$14),
grup_instansi!$A$14,
IF(AND(E4=grup_instansi!$B$15,F4=grup_instansi!$C$15),
grup_instansi!$A$15,
IF(AND(E4=grup_instansi!$B$16,F4=grup_instansi!$C$16),
grup_instansi!$A$16,
IF(AND(E4=grup_instansi!$B$17,F4=grup_instansi!$C$17),
grup_instansi!$A$17,
IF(AND(E4=grup_instansi!$B$18,F4=grup_instansi!$C$18),
grup_instansi!$A$18,
IF(AND(E4=grup_instansi!$B$19,F4=grup_instansi!$C$19),
grup_instansi!$A$19,
IF(AND(E4=grup_instansi!$B$20,F4=grup_instansi!$C$20),
grup_instansi!$A$20,"")))))))))))</f>
        <v>gi2023110400002</v>
      </c>
      <c r="I4" t="str">
        <f>IF(H4&lt;&gt;"",H4,IF(AND(E4=grup_instansi!$B$21,F4=grup_instansi!$C$21),
grup_instansi!$A$21,
IF(AND(E4=grup_instansi!$B$22,F4=grup_instansi!$C$22),
grup_instansi!$A$22,
IF(AND(E4=grup_instansi!$B$23,F4=grup_instansi!$C$23),
grup_instansi!$A$23,
IF(AND(E4=grup_instansi!$B$24,F4=grup_instansi!$C$24),
grup_instansi!$A$24,
IF(AND(E4=grup_instansi!$B$25,F4=grup_instansi!$C$25),
grup_instansi!$A$25,
IF(AND(E4=grup_instansi!$B$26,F4=grup_instansi!$C$26),
grup_instansi!$A$26,
IF(AND(E4=grup_instansi!$B$27,F4=grup_instansi!$C$27),
grup_instansi!$A$27,
IF(AND(E4=grup_instansi!$B$28,F4=grup_instansi!$C$28),
grup_instansi!$A$28,
IF(AND(E4=grup_instansi!$B$29,F4=grup_instansi!$C$29),
grup_instansi!$A$29,
IF(AND(E4=grup_instansi!$B$30,F4=grup_instansi!$C$30),
grup_instansi!$A$30,
IF(AND(E4=grup_instansi!$B$31,F4=grup_instansi!$C$31),
grup_instansi!$A$31,
IF(AND(E4=grup_instansi!$B$32,F4=grup_instansi!$C$32),
grup_instansi!$A$32,
IF(AND(E4=grup_instansi!$B$33,F4=grup_instansi!$C$33),
grup_instansi!$A$33,
IF(AND(E4=grup_instansi!$B$34,F4=grup_instansi!$C$34),
grup_instansi!$A$34,
IF(AND(E4=grup_instansi!$B$35,F4=grup_instansi!$C$35),
grup_instansi!$A$35,""))))))))))))))))</f>
        <v>gi2023110400002</v>
      </c>
      <c r="J4" t="str">
        <f>IF(I4&lt;&gt;"",I4,IF(AND(E4=grup_instansi!$B$36,F4=grup_instansi!$C$36),
grup_instansi!$A$36,
IF(AND(E4=grup_instansi!$B$37,F4=grup_instansi!$C$37),
grup_instansi!$A$37,
IF(AND(E4=grup_instansi!$B$38,F4=grup_instansi!$C$38),
grup_instansi!$A$38,
IF(AND(E4=grup_instansi!$B$39,F4=grup_instansi!$C$39),
grup_instansi!$A$39,
IF(AND(E4=grup_instansi!$B$40,F4=grup_instansi!$C$40),
grup_instansi!$A$40,
IF(AND(E4=grup_instansi!$B$41,F4=grup_instansi!$C$41),
grup_instansi!$A$41,
IF(AND(E4=grup_instansi!$B$42,F4=grup_instansi!$C$42),
grup_instansi!$A$42,
IF(AND(E4=grup_instansi!$B$43,F4=grup_instansi!$C$43),
grup_instansi!$A$43,
IF(AND(E4=grup_instansi!$B$44,F4=grup_instansi!$C$44),
grup_instansi!$A$44,
IF(AND(E4=grup_instansi!$B$45,F4=grup_instansi!$C$45),
grup_instansi!$A$45,
IF(AND(E4=grup_instansi!$B$46,F4=grup_instansi!$C$46),
grup_instansi!$A$46,
IF(AND(E4=grup_instansi!$B$47,F4=grup_instansi!$C$47),
grup_instansi!$A$47,
IF(AND(E4=grup_instansi!$B$48,F4=grup_instansi!$C$48),
grup_instansi!$A$48,
IF(AND(E4=grup_instansi!$B$49,F4=grup_instansi!$C$49),
grup_instansi!$A$49,
IF(AND(E4=grup_instansi!$B$50,F4=grup_instansi!$C$50),
grup_instansi!$A$50,
IF(AND(E4=grup_instansi!$B$51,F4=grup_instansi!$C$51),
grup_instansi!$A$51,
IF(AND(E4=grup_instansi!$B$52,F4=grup_instansi!$C$52),
grup_instansi!$A$52,
IF(AND(E4=grup_instansi!$B$53,F4=grup_instansi!$C$53),
grup_instansi!$A$53,
IF(AND(E4=grup_instansi!$B$54,F4=grup_instansi!$C$54),
grup_instansi!$A$54,
IF(AND(E4=grup_instansi!$B$55,F4=grup_instansi!$C$55),
grup_instansi!$A$55,
IF(AND(E4=grup_instansi!$B$56,F4=grup_instansi!$C$56),
grup_instansi!$A$56,
IF(AND(E4=grup_instansi!$B$57,F4=grup_instansi!$C$57),
grup_instansi!$A$57,
IF(AND(E4=grup_instansi!$B$58,F4=grup_instansi!$C$58),
grup_instansi!$A$58,
IF(AND(E4=grup_instansi!$B$59,F4=grup_instansi!$C$59),
grup_instansi!$A$59,
IF(AND(E4=grup_instansi!$B$60,F4=grup_instansi!$C$60),
grup_instansi!$A$60,""))))))))))))))))))))))))))</f>
        <v>gi2023110400002</v>
      </c>
      <c r="K4" t="str">
        <f>IF(J4&lt;&gt;"",J4,IF(AND(E4=grup_instansi!$B$61,F4=grup_instansi!$C$61),
grup_instansi!$A$61,
IF(AND(E4=grup_instansi!$B$62,F4=grup_instansi!$C$62),
grup_instansi!$A$62,
IF(AND(E4=grup_instansi!$B$63,F4=grup_instansi!$C$63),
grup_instansi!$A$63,
IF(AND(E4=grup_instansi!$B$64,F4=grup_instansi!$C$64),
grup_instansi!$A$64,
IF(AND(E4=grup_instansi!$B$65,F4=grup_instansi!$C$65),
grup_instansi!$A$65,
IF(AND(E4=grup_instansi!$B$66,F4=grup_instansi!$C$66),
grup_instansi!$A$66,
IF(AND(E4=grup_instansi!$B$67,F4=grup_instansi!$C$67),
grup_instansi!$A$67,
IF(AND(E4=grup_instansi!$B$68,F4=grup_instansi!$C$68),
grup_instansi!$A$68,
IF(AND(E4=grup_instansi!$B$69,F4=grup_instansi!$C$69),
grup_instansi!$A$69,
IF(AND(E4=grup_instansi!$B$70,F4=grup_instansi!$C$70),
grup_instansi!$A$70,
IF(AND(E4=grup_instansi!$B$71,F4=grup_instansi!$C$71),
grup_instansi!$A$71,
IF(AND(E4=grup_instansi!$B$72,F4=grup_instansi!$C$72),
grup_instansi!$A$72,
IF(AND(E4=grup_instansi!$B$73,F4=grup_instansi!$C$73),
grup_instansi!$A$73,
IF(AND(E4=grup_instansi!$B$74,F4=grup_instansi!$C$74),
grup_instansi!$A$74,
IF(AND(E4=grup_instansi!$B$75,F4=grup_instansi!$C$75),
grup_instansi!$A$75,
IF(AND(E4=grup_instansi!$B$76,F4=grup_instansi!$C$76),
grup_instansi!$A$76,
IF(AND(E4=grup_instansi!$B$77,F4=grup_instansi!$C$77),
grup_instansi!$A$77,
IF(AND(E4=grup_instansi!$B$78,F4=grup_instansi!$C$78),
grup_instansi!$A$78,
IF(AND(E4=grup_instansi!$B$79,F4=grup_instansi!$C$79),
grup_instansi!$A$79,
IF(AND(E4=grup_instansi!$B$80,F4=grup_instansi!$C$80),
grup_instansi!$A$80,
IF(AND(E4=grup_instansi!$B$81,F4=grup_instansi!$C$81),
grup_instansi!$A$81,
IF(AND(E4=grup_instansi!$B$82,F4=grup_instansi!$C$82),
grup_instansi!$A$82,
IF(AND(E4=grup_instansi!$B$83,F4=grup_instansi!$C$83),
grup_instansi!$A$84,
IF(AND(E4=grup_instansi!$B$84,F4=grup_instansi!$C$84),
grup_instansi!$A$85,
IF(AND(E4=grup_instansi!$B$85,F4=grup_instansi!$C$85),
grup_instansi!$A$86,
IF(AND(E4=grup_instansi!$B$86,F4=grup_instansi!$C$86),
grup_instansi!$A$87,
IF(AND(E4=grup_instansi!$B$87,F4=grup_instansi!$C$87),
grup_instansi!$A$87,
IF(AND(E4=grup_instansi!$B$88,F4=grup_instansi!$C$88),
grup_instansi!$A$88,
IF(AND(E4=grup_instansi!$B$89,F4=grup_instansi!$C$89),
grup_instansi!$A$89,
IF(AND(E4=grup_instansi!$B$90,F4=grup_instansi!$C$90),
grup_instansi!$A$90,
IF(AND(E4=grup_instansi!$B$91,F4=grup_instansi!$C$91),
grup_instansi!$A$91,
IF(AND(E4=grup_instansi!$B$92,F4=grup_instansi!$C$92),
grup_instansi!$A$92,
IF(AND(E4=grup_instansi!$B$93,F4=grup_instansi!$C$93),
grup_instansi!$A$93,
IF(AND(E4=grup_instansi!$B$94,F4=grup_instansi!$C$94),
grup_instansi!$A$94,
IF(AND(E4=grup_instansi!$B$95,F4=grup_instansi!$C$95),
grup_instansi!$A$95,
IF(AND(E4=grup_instansi!$B$96,F4=grup_instansi!$C$96),
grup_instansi!$A$96,
IF(AND(E4=grup_instansi!$B$97,F4=grup_instansi!$C$97),
grup_instansi!$A$97,
IF(AND(E4=grup_instansi!$B$98,F4=grup_instansi!$C$98),
grup_instansi!$A$98,
IF(AND(E4=grup_instansi!$B$99,F4=grup_instansi!$C$99),
grup_instansi!$A$99,
grup_instansi!$A$100))))))))))))))))))))))))))))))))))))))))</f>
        <v>gi2023110400002</v>
      </c>
      <c r="L4" t="str">
        <f>VLOOKUP(K4,grup_instansi!$A$2:$E$102,4)</f>
        <v>Kementerian Pusat</v>
      </c>
      <c r="M4" t="str">
        <f t="shared" si="2"/>
        <v>('i2023110600003','Kementerian Pemberdayaan Perempuan dan Perlindungan Anak','gi2023110400002'),</v>
      </c>
    </row>
    <row r="5" spans="1:13" x14ac:dyDescent="0.25">
      <c r="A5" t="str">
        <f t="shared" si="0"/>
        <v>i2023110600004</v>
      </c>
      <c r="B5" s="4">
        <v>3001</v>
      </c>
      <c r="C5" t="str">
        <f t="shared" si="1"/>
        <v>i2023110600004</v>
      </c>
      <c r="D5" s="4" t="s">
        <v>95</v>
      </c>
      <c r="E5" s="4" t="s">
        <v>655</v>
      </c>
      <c r="F5" s="4" t="s">
        <v>661</v>
      </c>
      <c r="G5" t="str">
        <f>IF(AND(E5=grup_instansi!$B$2,F5=grup_instansi!$C$2),
grup_instansi!$A$2,
IF(AND(E5=grup_instansi!$B$3,F5=grup_instansi!$C$3),
grup_instansi!$A$3,
IF(AND(E5=grup_instansi!$B$4,F5=grup_instansi!$C$4),
grup_instansi!$A$4,
IF(AND(E5=grup_instansi!$B$5,F5=grup_instansi!$C$5),
grup_instansi!$A$5,
IF(AND(E5=grup_instansi!$B$6,F5=grup_instansi!$C$6),
grup_instansi!$A$6,
IF(AND(E5=grup_instansi!$B$7,F5=grup_instansi!$C$7),
grup_instansi!$A$7,
IF(AND(E5=grup_instansi!$B$8,F5=grup_instansi!$C$8),
grup_instansi!$A$8,
IF(AND(E5=grup_instansi!$B$9,F5=grup_instansi!$C$9),
grup_instansi!$A$9,
IF(AND(E5=grup_instansi!$B$10,F5=grup_instansi!$C$10),
grup_instansi!$A$10,"")))))))))</f>
        <v>gi2023110400002</v>
      </c>
      <c r="H5" t="str">
        <f>IF(G5&lt;&gt;"",G5,IF(AND(E5=grup_instansi!$B$11,F5=grup_instansi!$C$11),
grup_instansi!$A$11,
IF(AND(E5=grup_instansi!$B$12,F5=grup_instansi!$C$12),
grup_instansi!$A$12,
IF(AND(E5=grup_instansi!$B$13,F5=grup_instansi!$C$13),
grup_instansi!$A$13,
IF(AND(E5=grup_instansi!$B$14,F5=grup_instansi!$C$14),
grup_instansi!$A$14,
IF(AND(E5=grup_instansi!$B$15,F5=grup_instansi!$C$15),
grup_instansi!$A$15,
IF(AND(E5=grup_instansi!$B$16,F5=grup_instansi!$C$16),
grup_instansi!$A$16,
IF(AND(E5=grup_instansi!$B$17,F5=grup_instansi!$C$17),
grup_instansi!$A$17,
IF(AND(E5=grup_instansi!$B$18,F5=grup_instansi!$C$18),
grup_instansi!$A$18,
IF(AND(E5=grup_instansi!$B$19,F5=grup_instansi!$C$19),
grup_instansi!$A$19,
IF(AND(E5=grup_instansi!$B$20,F5=grup_instansi!$C$20),
grup_instansi!$A$20,"")))))))))))</f>
        <v>gi2023110400002</v>
      </c>
      <c r="I5" t="str">
        <f>IF(H5&lt;&gt;"",H5,IF(AND(E5=grup_instansi!$B$21,F5=grup_instansi!$C$21),
grup_instansi!$A$21,
IF(AND(E5=grup_instansi!$B$22,F5=grup_instansi!$C$22),
grup_instansi!$A$22,
IF(AND(E5=grup_instansi!$B$23,F5=grup_instansi!$C$23),
grup_instansi!$A$23,
IF(AND(E5=grup_instansi!$B$24,F5=grup_instansi!$C$24),
grup_instansi!$A$24,
IF(AND(E5=grup_instansi!$B$25,F5=grup_instansi!$C$25),
grup_instansi!$A$25,
IF(AND(E5=grup_instansi!$B$26,F5=grup_instansi!$C$26),
grup_instansi!$A$26,
IF(AND(E5=grup_instansi!$B$27,F5=grup_instansi!$C$27),
grup_instansi!$A$27,
IF(AND(E5=grup_instansi!$B$28,F5=grup_instansi!$C$28),
grup_instansi!$A$28,
IF(AND(E5=grup_instansi!$B$29,F5=grup_instansi!$C$29),
grup_instansi!$A$29,
IF(AND(E5=grup_instansi!$B$30,F5=grup_instansi!$C$30),
grup_instansi!$A$30,
IF(AND(E5=grup_instansi!$B$31,F5=grup_instansi!$C$31),
grup_instansi!$A$31,
IF(AND(E5=grup_instansi!$B$32,F5=grup_instansi!$C$32),
grup_instansi!$A$32,
IF(AND(E5=grup_instansi!$B$33,F5=grup_instansi!$C$33),
grup_instansi!$A$33,
IF(AND(E5=grup_instansi!$B$34,F5=grup_instansi!$C$34),
grup_instansi!$A$34,
IF(AND(E5=grup_instansi!$B$35,F5=grup_instansi!$C$35),
grup_instansi!$A$35,""))))))))))))))))</f>
        <v>gi2023110400002</v>
      </c>
      <c r="J5" t="str">
        <f>IF(I5&lt;&gt;"",I5,IF(AND(E5=grup_instansi!$B$36,F5=grup_instansi!$C$36),
grup_instansi!$A$36,
IF(AND(E5=grup_instansi!$B$37,F5=grup_instansi!$C$37),
grup_instansi!$A$37,
IF(AND(E5=grup_instansi!$B$38,F5=grup_instansi!$C$38),
grup_instansi!$A$38,
IF(AND(E5=grup_instansi!$B$39,F5=grup_instansi!$C$39),
grup_instansi!$A$39,
IF(AND(E5=grup_instansi!$B$40,F5=grup_instansi!$C$40),
grup_instansi!$A$40,
IF(AND(E5=grup_instansi!$B$41,F5=grup_instansi!$C$41),
grup_instansi!$A$41,
IF(AND(E5=grup_instansi!$B$42,F5=grup_instansi!$C$42),
grup_instansi!$A$42,
IF(AND(E5=grup_instansi!$B$43,F5=grup_instansi!$C$43),
grup_instansi!$A$43,
IF(AND(E5=grup_instansi!$B$44,F5=grup_instansi!$C$44),
grup_instansi!$A$44,
IF(AND(E5=grup_instansi!$B$45,F5=grup_instansi!$C$45),
grup_instansi!$A$45,
IF(AND(E5=grup_instansi!$B$46,F5=grup_instansi!$C$46),
grup_instansi!$A$46,
IF(AND(E5=grup_instansi!$B$47,F5=grup_instansi!$C$47),
grup_instansi!$A$47,
IF(AND(E5=grup_instansi!$B$48,F5=grup_instansi!$C$48),
grup_instansi!$A$48,
IF(AND(E5=grup_instansi!$B$49,F5=grup_instansi!$C$49),
grup_instansi!$A$49,
IF(AND(E5=grup_instansi!$B$50,F5=grup_instansi!$C$50),
grup_instansi!$A$50,
IF(AND(E5=grup_instansi!$B$51,F5=grup_instansi!$C$51),
grup_instansi!$A$51,
IF(AND(E5=grup_instansi!$B$52,F5=grup_instansi!$C$52),
grup_instansi!$A$52,
IF(AND(E5=grup_instansi!$B$53,F5=grup_instansi!$C$53),
grup_instansi!$A$53,
IF(AND(E5=grup_instansi!$B$54,F5=grup_instansi!$C$54),
grup_instansi!$A$54,
IF(AND(E5=grup_instansi!$B$55,F5=grup_instansi!$C$55),
grup_instansi!$A$55,
IF(AND(E5=grup_instansi!$B$56,F5=grup_instansi!$C$56),
grup_instansi!$A$56,
IF(AND(E5=grup_instansi!$B$57,F5=grup_instansi!$C$57),
grup_instansi!$A$57,
IF(AND(E5=grup_instansi!$B$58,F5=grup_instansi!$C$58),
grup_instansi!$A$58,
IF(AND(E5=grup_instansi!$B$59,F5=grup_instansi!$C$59),
grup_instansi!$A$59,
IF(AND(E5=grup_instansi!$B$60,F5=grup_instansi!$C$60),
grup_instansi!$A$60,""))))))))))))))))))))))))))</f>
        <v>gi2023110400002</v>
      </c>
      <c r="K5" t="str">
        <f>IF(J5&lt;&gt;"",J5,IF(AND(E5=grup_instansi!$B$61,F5=grup_instansi!$C$61),
grup_instansi!$A$61,
IF(AND(E5=grup_instansi!$B$62,F5=grup_instansi!$C$62),
grup_instansi!$A$62,
IF(AND(E5=grup_instansi!$B$63,F5=grup_instansi!$C$63),
grup_instansi!$A$63,
IF(AND(E5=grup_instansi!$B$64,F5=grup_instansi!$C$64),
grup_instansi!$A$64,
IF(AND(E5=grup_instansi!$B$65,F5=grup_instansi!$C$65),
grup_instansi!$A$65,
IF(AND(E5=grup_instansi!$B$66,F5=grup_instansi!$C$66),
grup_instansi!$A$66,
IF(AND(E5=grup_instansi!$B$67,F5=grup_instansi!$C$67),
grup_instansi!$A$67,
IF(AND(E5=grup_instansi!$B$68,F5=grup_instansi!$C$68),
grup_instansi!$A$68,
IF(AND(E5=grup_instansi!$B$69,F5=grup_instansi!$C$69),
grup_instansi!$A$69,
IF(AND(E5=grup_instansi!$B$70,F5=grup_instansi!$C$70),
grup_instansi!$A$70,
IF(AND(E5=grup_instansi!$B$71,F5=grup_instansi!$C$71),
grup_instansi!$A$71,
IF(AND(E5=grup_instansi!$B$72,F5=grup_instansi!$C$72),
grup_instansi!$A$72,
IF(AND(E5=grup_instansi!$B$73,F5=grup_instansi!$C$73),
grup_instansi!$A$73,
IF(AND(E5=grup_instansi!$B$74,F5=grup_instansi!$C$74),
grup_instansi!$A$74,
IF(AND(E5=grup_instansi!$B$75,F5=grup_instansi!$C$75),
grup_instansi!$A$75,
IF(AND(E5=grup_instansi!$B$76,F5=grup_instansi!$C$76),
grup_instansi!$A$76,
IF(AND(E5=grup_instansi!$B$77,F5=grup_instansi!$C$77),
grup_instansi!$A$77,
IF(AND(E5=grup_instansi!$B$78,F5=grup_instansi!$C$78),
grup_instansi!$A$78,
IF(AND(E5=grup_instansi!$B$79,F5=grup_instansi!$C$79),
grup_instansi!$A$79,
IF(AND(E5=grup_instansi!$B$80,F5=grup_instansi!$C$80),
grup_instansi!$A$80,
IF(AND(E5=grup_instansi!$B$81,F5=grup_instansi!$C$81),
grup_instansi!$A$81,
IF(AND(E5=grup_instansi!$B$82,F5=grup_instansi!$C$82),
grup_instansi!$A$82,
IF(AND(E5=grup_instansi!$B$83,F5=grup_instansi!$C$83),
grup_instansi!$A$84,
IF(AND(E5=grup_instansi!$B$84,F5=grup_instansi!$C$84),
grup_instansi!$A$85,
IF(AND(E5=grup_instansi!$B$85,F5=grup_instansi!$C$85),
grup_instansi!$A$86,
IF(AND(E5=grup_instansi!$B$86,F5=grup_instansi!$C$86),
grup_instansi!$A$87,
IF(AND(E5=grup_instansi!$B$87,F5=grup_instansi!$C$87),
grup_instansi!$A$87,
IF(AND(E5=grup_instansi!$B$88,F5=grup_instansi!$C$88),
grup_instansi!$A$88,
IF(AND(E5=grup_instansi!$B$89,F5=grup_instansi!$C$89),
grup_instansi!$A$89,
IF(AND(E5=grup_instansi!$B$90,F5=grup_instansi!$C$90),
grup_instansi!$A$90,
IF(AND(E5=grup_instansi!$B$91,F5=grup_instansi!$C$91),
grup_instansi!$A$91,
IF(AND(E5=grup_instansi!$B$92,F5=grup_instansi!$C$92),
grup_instansi!$A$92,
IF(AND(E5=grup_instansi!$B$93,F5=grup_instansi!$C$93),
grup_instansi!$A$93,
IF(AND(E5=grup_instansi!$B$94,F5=grup_instansi!$C$94),
grup_instansi!$A$94,
IF(AND(E5=grup_instansi!$B$95,F5=grup_instansi!$C$95),
grup_instansi!$A$95,
IF(AND(E5=grup_instansi!$B$96,F5=grup_instansi!$C$96),
grup_instansi!$A$96,
IF(AND(E5=grup_instansi!$B$97,F5=grup_instansi!$C$97),
grup_instansi!$A$97,
IF(AND(E5=grup_instansi!$B$98,F5=grup_instansi!$C$98),
grup_instansi!$A$98,
IF(AND(E5=grup_instansi!$B$99,F5=grup_instansi!$C$99),
grup_instansi!$A$99,
grup_instansi!$A$100))))))))))))))))))))))))))))))))))))))))</f>
        <v>gi2023110400002</v>
      </c>
      <c r="L5" t="str">
        <f>VLOOKUP(K5,grup_instansi!$A$2:$E$102,4)</f>
        <v>Kementerian Pusat</v>
      </c>
      <c r="M5" t="str">
        <f t="shared" si="2"/>
        <v>('i2023110600004','Kementerian Dalam Negeri','gi2023110400002'),</v>
      </c>
    </row>
    <row r="6" spans="1:13" x14ac:dyDescent="0.25">
      <c r="A6" t="str">
        <f t="shared" si="0"/>
        <v>i2023110600005</v>
      </c>
      <c r="B6" s="4">
        <v>3002</v>
      </c>
      <c r="C6" t="str">
        <f t="shared" si="1"/>
        <v>i2023110600005</v>
      </c>
      <c r="D6" s="4" t="s">
        <v>96</v>
      </c>
      <c r="E6" s="4" t="s">
        <v>655</v>
      </c>
      <c r="F6" s="4" t="s">
        <v>661</v>
      </c>
      <c r="G6" t="str">
        <f>IF(AND(E6=grup_instansi!$B$2,F6=grup_instansi!$C$2),
grup_instansi!$A$2,
IF(AND(E6=grup_instansi!$B$3,F6=grup_instansi!$C$3),
grup_instansi!$A$3,
IF(AND(E6=grup_instansi!$B$4,F6=grup_instansi!$C$4),
grup_instansi!$A$4,
IF(AND(E6=grup_instansi!$B$5,F6=grup_instansi!$C$5),
grup_instansi!$A$5,
IF(AND(E6=grup_instansi!$B$6,F6=grup_instansi!$C$6),
grup_instansi!$A$6,
IF(AND(E6=grup_instansi!$B$7,F6=grup_instansi!$C$7),
grup_instansi!$A$7,
IF(AND(E6=grup_instansi!$B$8,F6=grup_instansi!$C$8),
grup_instansi!$A$8,
IF(AND(E6=grup_instansi!$B$9,F6=grup_instansi!$C$9),
grup_instansi!$A$9,
IF(AND(E6=grup_instansi!$B$10,F6=grup_instansi!$C$10),
grup_instansi!$A$10,"")))))))))</f>
        <v>gi2023110400002</v>
      </c>
      <c r="H6" t="str">
        <f>IF(G6&lt;&gt;"",G6,IF(AND(E6=grup_instansi!$B$11,F6=grup_instansi!$C$11),
grup_instansi!$A$11,
IF(AND(E6=grup_instansi!$B$12,F6=grup_instansi!$C$12),
grup_instansi!$A$12,
IF(AND(E6=grup_instansi!$B$13,F6=grup_instansi!$C$13),
grup_instansi!$A$13,
IF(AND(E6=grup_instansi!$B$14,F6=grup_instansi!$C$14),
grup_instansi!$A$14,
IF(AND(E6=grup_instansi!$B$15,F6=grup_instansi!$C$15),
grup_instansi!$A$15,
IF(AND(E6=grup_instansi!$B$16,F6=grup_instansi!$C$16),
grup_instansi!$A$16,
IF(AND(E6=grup_instansi!$B$17,F6=grup_instansi!$C$17),
grup_instansi!$A$17,
IF(AND(E6=grup_instansi!$B$18,F6=grup_instansi!$C$18),
grup_instansi!$A$18,
IF(AND(E6=grup_instansi!$B$19,F6=grup_instansi!$C$19),
grup_instansi!$A$19,
IF(AND(E6=grup_instansi!$B$20,F6=grup_instansi!$C$20),
grup_instansi!$A$20,"")))))))))))</f>
        <v>gi2023110400002</v>
      </c>
      <c r="I6" t="str">
        <f>IF(H6&lt;&gt;"",H6,IF(AND(E6=grup_instansi!$B$21,F6=grup_instansi!$C$21),
grup_instansi!$A$21,
IF(AND(E6=grup_instansi!$B$22,F6=grup_instansi!$C$22),
grup_instansi!$A$22,
IF(AND(E6=grup_instansi!$B$23,F6=grup_instansi!$C$23),
grup_instansi!$A$23,
IF(AND(E6=grup_instansi!$B$24,F6=grup_instansi!$C$24),
grup_instansi!$A$24,
IF(AND(E6=grup_instansi!$B$25,F6=grup_instansi!$C$25),
grup_instansi!$A$25,
IF(AND(E6=grup_instansi!$B$26,F6=grup_instansi!$C$26),
grup_instansi!$A$26,
IF(AND(E6=grup_instansi!$B$27,F6=grup_instansi!$C$27),
grup_instansi!$A$27,
IF(AND(E6=grup_instansi!$B$28,F6=grup_instansi!$C$28),
grup_instansi!$A$28,
IF(AND(E6=grup_instansi!$B$29,F6=grup_instansi!$C$29),
grup_instansi!$A$29,
IF(AND(E6=grup_instansi!$B$30,F6=grup_instansi!$C$30),
grup_instansi!$A$30,
IF(AND(E6=grup_instansi!$B$31,F6=grup_instansi!$C$31),
grup_instansi!$A$31,
IF(AND(E6=grup_instansi!$B$32,F6=grup_instansi!$C$32),
grup_instansi!$A$32,
IF(AND(E6=grup_instansi!$B$33,F6=grup_instansi!$C$33),
grup_instansi!$A$33,
IF(AND(E6=grup_instansi!$B$34,F6=grup_instansi!$C$34),
grup_instansi!$A$34,
IF(AND(E6=grup_instansi!$B$35,F6=grup_instansi!$C$35),
grup_instansi!$A$35,""))))))))))))))))</f>
        <v>gi2023110400002</v>
      </c>
      <c r="J6" t="str">
        <f>IF(I6&lt;&gt;"",I6,IF(AND(E6=grup_instansi!$B$36,F6=grup_instansi!$C$36),
grup_instansi!$A$36,
IF(AND(E6=grup_instansi!$B$37,F6=grup_instansi!$C$37),
grup_instansi!$A$37,
IF(AND(E6=grup_instansi!$B$38,F6=grup_instansi!$C$38),
grup_instansi!$A$38,
IF(AND(E6=grup_instansi!$B$39,F6=grup_instansi!$C$39),
grup_instansi!$A$39,
IF(AND(E6=grup_instansi!$B$40,F6=grup_instansi!$C$40),
grup_instansi!$A$40,
IF(AND(E6=grup_instansi!$B$41,F6=grup_instansi!$C$41),
grup_instansi!$A$41,
IF(AND(E6=grup_instansi!$B$42,F6=grup_instansi!$C$42),
grup_instansi!$A$42,
IF(AND(E6=grup_instansi!$B$43,F6=grup_instansi!$C$43),
grup_instansi!$A$43,
IF(AND(E6=grup_instansi!$B$44,F6=grup_instansi!$C$44),
grup_instansi!$A$44,
IF(AND(E6=grup_instansi!$B$45,F6=grup_instansi!$C$45),
grup_instansi!$A$45,
IF(AND(E6=grup_instansi!$B$46,F6=grup_instansi!$C$46),
grup_instansi!$A$46,
IF(AND(E6=grup_instansi!$B$47,F6=grup_instansi!$C$47),
grup_instansi!$A$47,
IF(AND(E6=grup_instansi!$B$48,F6=grup_instansi!$C$48),
grup_instansi!$A$48,
IF(AND(E6=grup_instansi!$B$49,F6=grup_instansi!$C$49),
grup_instansi!$A$49,
IF(AND(E6=grup_instansi!$B$50,F6=grup_instansi!$C$50),
grup_instansi!$A$50,
IF(AND(E6=grup_instansi!$B$51,F6=grup_instansi!$C$51),
grup_instansi!$A$51,
IF(AND(E6=grup_instansi!$B$52,F6=grup_instansi!$C$52),
grup_instansi!$A$52,
IF(AND(E6=grup_instansi!$B$53,F6=grup_instansi!$C$53),
grup_instansi!$A$53,
IF(AND(E6=grup_instansi!$B$54,F6=grup_instansi!$C$54),
grup_instansi!$A$54,
IF(AND(E6=grup_instansi!$B$55,F6=grup_instansi!$C$55),
grup_instansi!$A$55,
IF(AND(E6=grup_instansi!$B$56,F6=grup_instansi!$C$56),
grup_instansi!$A$56,
IF(AND(E6=grup_instansi!$B$57,F6=grup_instansi!$C$57),
grup_instansi!$A$57,
IF(AND(E6=grup_instansi!$B$58,F6=grup_instansi!$C$58),
grup_instansi!$A$58,
IF(AND(E6=grup_instansi!$B$59,F6=grup_instansi!$C$59),
grup_instansi!$A$59,
IF(AND(E6=grup_instansi!$B$60,F6=grup_instansi!$C$60),
grup_instansi!$A$60,""))))))))))))))))))))))))))</f>
        <v>gi2023110400002</v>
      </c>
      <c r="K6" t="str">
        <f>IF(J6&lt;&gt;"",J6,IF(AND(E6=grup_instansi!$B$61,F6=grup_instansi!$C$61),
grup_instansi!$A$61,
IF(AND(E6=grup_instansi!$B$62,F6=grup_instansi!$C$62),
grup_instansi!$A$62,
IF(AND(E6=grup_instansi!$B$63,F6=grup_instansi!$C$63),
grup_instansi!$A$63,
IF(AND(E6=grup_instansi!$B$64,F6=grup_instansi!$C$64),
grup_instansi!$A$64,
IF(AND(E6=grup_instansi!$B$65,F6=grup_instansi!$C$65),
grup_instansi!$A$65,
IF(AND(E6=grup_instansi!$B$66,F6=grup_instansi!$C$66),
grup_instansi!$A$66,
IF(AND(E6=grup_instansi!$B$67,F6=grup_instansi!$C$67),
grup_instansi!$A$67,
IF(AND(E6=grup_instansi!$B$68,F6=grup_instansi!$C$68),
grup_instansi!$A$68,
IF(AND(E6=grup_instansi!$B$69,F6=grup_instansi!$C$69),
grup_instansi!$A$69,
IF(AND(E6=grup_instansi!$B$70,F6=grup_instansi!$C$70),
grup_instansi!$A$70,
IF(AND(E6=grup_instansi!$B$71,F6=grup_instansi!$C$71),
grup_instansi!$A$71,
IF(AND(E6=grup_instansi!$B$72,F6=grup_instansi!$C$72),
grup_instansi!$A$72,
IF(AND(E6=grup_instansi!$B$73,F6=grup_instansi!$C$73),
grup_instansi!$A$73,
IF(AND(E6=grup_instansi!$B$74,F6=grup_instansi!$C$74),
grup_instansi!$A$74,
IF(AND(E6=grup_instansi!$B$75,F6=grup_instansi!$C$75),
grup_instansi!$A$75,
IF(AND(E6=grup_instansi!$B$76,F6=grup_instansi!$C$76),
grup_instansi!$A$76,
IF(AND(E6=grup_instansi!$B$77,F6=grup_instansi!$C$77),
grup_instansi!$A$77,
IF(AND(E6=grup_instansi!$B$78,F6=grup_instansi!$C$78),
grup_instansi!$A$78,
IF(AND(E6=grup_instansi!$B$79,F6=grup_instansi!$C$79),
grup_instansi!$A$79,
IF(AND(E6=grup_instansi!$B$80,F6=grup_instansi!$C$80),
grup_instansi!$A$80,
IF(AND(E6=grup_instansi!$B$81,F6=grup_instansi!$C$81),
grup_instansi!$A$81,
IF(AND(E6=grup_instansi!$B$82,F6=grup_instansi!$C$82),
grup_instansi!$A$82,
IF(AND(E6=grup_instansi!$B$83,F6=grup_instansi!$C$83),
grup_instansi!$A$84,
IF(AND(E6=grup_instansi!$B$84,F6=grup_instansi!$C$84),
grup_instansi!$A$85,
IF(AND(E6=grup_instansi!$B$85,F6=grup_instansi!$C$85),
grup_instansi!$A$86,
IF(AND(E6=grup_instansi!$B$86,F6=grup_instansi!$C$86),
grup_instansi!$A$87,
IF(AND(E6=grup_instansi!$B$87,F6=grup_instansi!$C$87),
grup_instansi!$A$87,
IF(AND(E6=grup_instansi!$B$88,F6=grup_instansi!$C$88),
grup_instansi!$A$88,
IF(AND(E6=grup_instansi!$B$89,F6=grup_instansi!$C$89),
grup_instansi!$A$89,
IF(AND(E6=grup_instansi!$B$90,F6=grup_instansi!$C$90),
grup_instansi!$A$90,
IF(AND(E6=grup_instansi!$B$91,F6=grup_instansi!$C$91),
grup_instansi!$A$91,
IF(AND(E6=grup_instansi!$B$92,F6=grup_instansi!$C$92),
grup_instansi!$A$92,
IF(AND(E6=grup_instansi!$B$93,F6=grup_instansi!$C$93),
grup_instansi!$A$93,
IF(AND(E6=grup_instansi!$B$94,F6=grup_instansi!$C$94),
grup_instansi!$A$94,
IF(AND(E6=grup_instansi!$B$95,F6=grup_instansi!$C$95),
grup_instansi!$A$95,
IF(AND(E6=grup_instansi!$B$96,F6=grup_instansi!$C$96),
grup_instansi!$A$96,
IF(AND(E6=grup_instansi!$B$97,F6=grup_instansi!$C$97),
grup_instansi!$A$97,
IF(AND(E6=grup_instansi!$B$98,F6=grup_instansi!$C$98),
grup_instansi!$A$98,
IF(AND(E6=grup_instansi!$B$99,F6=grup_instansi!$C$99),
grup_instansi!$A$99,
grup_instansi!$A$100))))))))))))))))))))))))))))))))))))))))</f>
        <v>gi2023110400002</v>
      </c>
      <c r="L6" t="str">
        <f>VLOOKUP(K6,grup_instansi!$A$2:$E$102,4)</f>
        <v>Kementerian Pusat</v>
      </c>
      <c r="M6" t="str">
        <f t="shared" si="2"/>
        <v>('i2023110600005','Kementerian Luar Negeri','gi2023110400002'),</v>
      </c>
    </row>
    <row r="7" spans="1:13" x14ac:dyDescent="0.25">
      <c r="A7" t="str">
        <f t="shared" si="0"/>
        <v>i2023110600006</v>
      </c>
      <c r="B7" s="4">
        <v>3004</v>
      </c>
      <c r="C7" t="str">
        <f t="shared" si="1"/>
        <v>i2023110600006</v>
      </c>
      <c r="D7" s="4" t="s">
        <v>97</v>
      </c>
      <c r="E7" s="4" t="s">
        <v>655</v>
      </c>
      <c r="F7" s="4" t="s">
        <v>661</v>
      </c>
      <c r="G7" t="str">
        <f>IF(AND(E7=grup_instansi!$B$2,F7=grup_instansi!$C$2),
grup_instansi!$A$2,
IF(AND(E7=grup_instansi!$B$3,F7=grup_instansi!$C$3),
grup_instansi!$A$3,
IF(AND(E7=grup_instansi!$B$4,F7=grup_instansi!$C$4),
grup_instansi!$A$4,
IF(AND(E7=grup_instansi!$B$5,F7=grup_instansi!$C$5),
grup_instansi!$A$5,
IF(AND(E7=grup_instansi!$B$6,F7=grup_instansi!$C$6),
grup_instansi!$A$6,
IF(AND(E7=grup_instansi!$B$7,F7=grup_instansi!$C$7),
grup_instansi!$A$7,
IF(AND(E7=grup_instansi!$B$8,F7=grup_instansi!$C$8),
grup_instansi!$A$8,
IF(AND(E7=grup_instansi!$B$9,F7=grup_instansi!$C$9),
grup_instansi!$A$9,
IF(AND(E7=grup_instansi!$B$10,F7=grup_instansi!$C$10),
grup_instansi!$A$10,"")))))))))</f>
        <v>gi2023110400002</v>
      </c>
      <c r="H7" t="str">
        <f>IF(G7&lt;&gt;"",G7,IF(AND(E7=grup_instansi!$B$11,F7=grup_instansi!$C$11),
grup_instansi!$A$11,
IF(AND(E7=grup_instansi!$B$12,F7=grup_instansi!$C$12),
grup_instansi!$A$12,
IF(AND(E7=grup_instansi!$B$13,F7=grup_instansi!$C$13),
grup_instansi!$A$13,
IF(AND(E7=grup_instansi!$B$14,F7=grup_instansi!$C$14),
grup_instansi!$A$14,
IF(AND(E7=grup_instansi!$B$15,F7=grup_instansi!$C$15),
grup_instansi!$A$15,
IF(AND(E7=grup_instansi!$B$16,F7=grup_instansi!$C$16),
grup_instansi!$A$16,
IF(AND(E7=grup_instansi!$B$17,F7=grup_instansi!$C$17),
grup_instansi!$A$17,
IF(AND(E7=grup_instansi!$B$18,F7=grup_instansi!$C$18),
grup_instansi!$A$18,
IF(AND(E7=grup_instansi!$B$19,F7=grup_instansi!$C$19),
grup_instansi!$A$19,
IF(AND(E7=grup_instansi!$B$20,F7=grup_instansi!$C$20),
grup_instansi!$A$20,"")))))))))))</f>
        <v>gi2023110400002</v>
      </c>
      <c r="I7" t="str">
        <f>IF(H7&lt;&gt;"",H7,IF(AND(E7=grup_instansi!$B$21,F7=grup_instansi!$C$21),
grup_instansi!$A$21,
IF(AND(E7=grup_instansi!$B$22,F7=grup_instansi!$C$22),
grup_instansi!$A$22,
IF(AND(E7=grup_instansi!$B$23,F7=grup_instansi!$C$23),
grup_instansi!$A$23,
IF(AND(E7=grup_instansi!$B$24,F7=grup_instansi!$C$24),
grup_instansi!$A$24,
IF(AND(E7=grup_instansi!$B$25,F7=grup_instansi!$C$25),
grup_instansi!$A$25,
IF(AND(E7=grup_instansi!$B$26,F7=grup_instansi!$C$26),
grup_instansi!$A$26,
IF(AND(E7=grup_instansi!$B$27,F7=grup_instansi!$C$27),
grup_instansi!$A$27,
IF(AND(E7=grup_instansi!$B$28,F7=grup_instansi!$C$28),
grup_instansi!$A$28,
IF(AND(E7=grup_instansi!$B$29,F7=grup_instansi!$C$29),
grup_instansi!$A$29,
IF(AND(E7=grup_instansi!$B$30,F7=grup_instansi!$C$30),
grup_instansi!$A$30,
IF(AND(E7=grup_instansi!$B$31,F7=grup_instansi!$C$31),
grup_instansi!$A$31,
IF(AND(E7=grup_instansi!$B$32,F7=grup_instansi!$C$32),
grup_instansi!$A$32,
IF(AND(E7=grup_instansi!$B$33,F7=grup_instansi!$C$33),
grup_instansi!$A$33,
IF(AND(E7=grup_instansi!$B$34,F7=grup_instansi!$C$34),
grup_instansi!$A$34,
IF(AND(E7=grup_instansi!$B$35,F7=grup_instansi!$C$35),
grup_instansi!$A$35,""))))))))))))))))</f>
        <v>gi2023110400002</v>
      </c>
      <c r="J7" t="str">
        <f>IF(I7&lt;&gt;"",I7,IF(AND(E7=grup_instansi!$B$36,F7=grup_instansi!$C$36),
grup_instansi!$A$36,
IF(AND(E7=grup_instansi!$B$37,F7=grup_instansi!$C$37),
grup_instansi!$A$37,
IF(AND(E7=grup_instansi!$B$38,F7=grup_instansi!$C$38),
grup_instansi!$A$38,
IF(AND(E7=grup_instansi!$B$39,F7=grup_instansi!$C$39),
grup_instansi!$A$39,
IF(AND(E7=grup_instansi!$B$40,F7=grup_instansi!$C$40),
grup_instansi!$A$40,
IF(AND(E7=grup_instansi!$B$41,F7=grup_instansi!$C$41),
grup_instansi!$A$41,
IF(AND(E7=grup_instansi!$B$42,F7=grup_instansi!$C$42),
grup_instansi!$A$42,
IF(AND(E7=grup_instansi!$B$43,F7=grup_instansi!$C$43),
grup_instansi!$A$43,
IF(AND(E7=grup_instansi!$B$44,F7=grup_instansi!$C$44),
grup_instansi!$A$44,
IF(AND(E7=grup_instansi!$B$45,F7=grup_instansi!$C$45),
grup_instansi!$A$45,
IF(AND(E7=grup_instansi!$B$46,F7=grup_instansi!$C$46),
grup_instansi!$A$46,
IF(AND(E7=grup_instansi!$B$47,F7=grup_instansi!$C$47),
grup_instansi!$A$47,
IF(AND(E7=grup_instansi!$B$48,F7=grup_instansi!$C$48),
grup_instansi!$A$48,
IF(AND(E7=grup_instansi!$B$49,F7=grup_instansi!$C$49),
grup_instansi!$A$49,
IF(AND(E7=grup_instansi!$B$50,F7=grup_instansi!$C$50),
grup_instansi!$A$50,
IF(AND(E7=grup_instansi!$B$51,F7=grup_instansi!$C$51),
grup_instansi!$A$51,
IF(AND(E7=grup_instansi!$B$52,F7=grup_instansi!$C$52),
grup_instansi!$A$52,
IF(AND(E7=grup_instansi!$B$53,F7=grup_instansi!$C$53),
grup_instansi!$A$53,
IF(AND(E7=grup_instansi!$B$54,F7=grup_instansi!$C$54),
grup_instansi!$A$54,
IF(AND(E7=grup_instansi!$B$55,F7=grup_instansi!$C$55),
grup_instansi!$A$55,
IF(AND(E7=grup_instansi!$B$56,F7=grup_instansi!$C$56),
grup_instansi!$A$56,
IF(AND(E7=grup_instansi!$B$57,F7=grup_instansi!$C$57),
grup_instansi!$A$57,
IF(AND(E7=grup_instansi!$B$58,F7=grup_instansi!$C$58),
grup_instansi!$A$58,
IF(AND(E7=grup_instansi!$B$59,F7=grup_instansi!$C$59),
grup_instansi!$A$59,
IF(AND(E7=grup_instansi!$B$60,F7=grup_instansi!$C$60),
grup_instansi!$A$60,""))))))))))))))))))))))))))</f>
        <v>gi2023110400002</v>
      </c>
      <c r="K7" t="str">
        <f>IF(J7&lt;&gt;"",J7,IF(AND(E7=grup_instansi!$B$61,F7=grup_instansi!$C$61),
grup_instansi!$A$61,
IF(AND(E7=grup_instansi!$B$62,F7=grup_instansi!$C$62),
grup_instansi!$A$62,
IF(AND(E7=grup_instansi!$B$63,F7=grup_instansi!$C$63),
grup_instansi!$A$63,
IF(AND(E7=grup_instansi!$B$64,F7=grup_instansi!$C$64),
grup_instansi!$A$64,
IF(AND(E7=grup_instansi!$B$65,F7=grup_instansi!$C$65),
grup_instansi!$A$65,
IF(AND(E7=grup_instansi!$B$66,F7=grup_instansi!$C$66),
grup_instansi!$A$66,
IF(AND(E7=grup_instansi!$B$67,F7=grup_instansi!$C$67),
grup_instansi!$A$67,
IF(AND(E7=grup_instansi!$B$68,F7=grup_instansi!$C$68),
grup_instansi!$A$68,
IF(AND(E7=grup_instansi!$B$69,F7=grup_instansi!$C$69),
grup_instansi!$A$69,
IF(AND(E7=grup_instansi!$B$70,F7=grup_instansi!$C$70),
grup_instansi!$A$70,
IF(AND(E7=grup_instansi!$B$71,F7=grup_instansi!$C$71),
grup_instansi!$A$71,
IF(AND(E7=grup_instansi!$B$72,F7=grup_instansi!$C$72),
grup_instansi!$A$72,
IF(AND(E7=grup_instansi!$B$73,F7=grup_instansi!$C$73),
grup_instansi!$A$73,
IF(AND(E7=grup_instansi!$B$74,F7=grup_instansi!$C$74),
grup_instansi!$A$74,
IF(AND(E7=grup_instansi!$B$75,F7=grup_instansi!$C$75),
grup_instansi!$A$75,
IF(AND(E7=grup_instansi!$B$76,F7=grup_instansi!$C$76),
grup_instansi!$A$76,
IF(AND(E7=grup_instansi!$B$77,F7=grup_instansi!$C$77),
grup_instansi!$A$77,
IF(AND(E7=grup_instansi!$B$78,F7=grup_instansi!$C$78),
grup_instansi!$A$78,
IF(AND(E7=grup_instansi!$B$79,F7=grup_instansi!$C$79),
grup_instansi!$A$79,
IF(AND(E7=grup_instansi!$B$80,F7=grup_instansi!$C$80),
grup_instansi!$A$80,
IF(AND(E7=grup_instansi!$B$81,F7=grup_instansi!$C$81),
grup_instansi!$A$81,
IF(AND(E7=grup_instansi!$B$82,F7=grup_instansi!$C$82),
grup_instansi!$A$82,
IF(AND(E7=grup_instansi!$B$83,F7=grup_instansi!$C$83),
grup_instansi!$A$84,
IF(AND(E7=grup_instansi!$B$84,F7=grup_instansi!$C$84),
grup_instansi!$A$85,
IF(AND(E7=grup_instansi!$B$85,F7=grup_instansi!$C$85),
grup_instansi!$A$86,
IF(AND(E7=grup_instansi!$B$86,F7=grup_instansi!$C$86),
grup_instansi!$A$87,
IF(AND(E7=grup_instansi!$B$87,F7=grup_instansi!$C$87),
grup_instansi!$A$87,
IF(AND(E7=grup_instansi!$B$88,F7=grup_instansi!$C$88),
grup_instansi!$A$88,
IF(AND(E7=grup_instansi!$B$89,F7=grup_instansi!$C$89),
grup_instansi!$A$89,
IF(AND(E7=grup_instansi!$B$90,F7=grup_instansi!$C$90),
grup_instansi!$A$90,
IF(AND(E7=grup_instansi!$B$91,F7=grup_instansi!$C$91),
grup_instansi!$A$91,
IF(AND(E7=grup_instansi!$B$92,F7=grup_instansi!$C$92),
grup_instansi!$A$92,
IF(AND(E7=grup_instansi!$B$93,F7=grup_instansi!$C$93),
grup_instansi!$A$93,
IF(AND(E7=grup_instansi!$B$94,F7=grup_instansi!$C$94),
grup_instansi!$A$94,
IF(AND(E7=grup_instansi!$B$95,F7=grup_instansi!$C$95),
grup_instansi!$A$95,
IF(AND(E7=grup_instansi!$B$96,F7=grup_instansi!$C$96),
grup_instansi!$A$96,
IF(AND(E7=grup_instansi!$B$97,F7=grup_instansi!$C$97),
grup_instansi!$A$97,
IF(AND(E7=grup_instansi!$B$98,F7=grup_instansi!$C$98),
grup_instansi!$A$98,
IF(AND(E7=grup_instansi!$B$99,F7=grup_instansi!$C$99),
grup_instansi!$A$99,
grup_instansi!$A$100))))))))))))))))))))))))))))))))))))))))</f>
        <v>gi2023110400002</v>
      </c>
      <c r="L7" t="str">
        <f>VLOOKUP(K7,grup_instansi!$A$2:$E$102,4)</f>
        <v>Kementerian Pusat</v>
      </c>
      <c r="M7" t="str">
        <f t="shared" si="2"/>
        <v>('i2023110600006','Kementerian Hukum dan Hak Asasi Manusia','gi2023110400002'),</v>
      </c>
    </row>
    <row r="8" spans="1:13" x14ac:dyDescent="0.25">
      <c r="A8" t="str">
        <f t="shared" si="0"/>
        <v>i2023110600007</v>
      </c>
      <c r="B8" s="4">
        <v>3006</v>
      </c>
      <c r="C8" t="str">
        <f t="shared" si="1"/>
        <v>i2023110600007</v>
      </c>
      <c r="D8" s="4" t="s">
        <v>98</v>
      </c>
      <c r="E8" s="4" t="s">
        <v>655</v>
      </c>
      <c r="F8" s="4" t="s">
        <v>661</v>
      </c>
      <c r="G8" t="str">
        <f>IF(AND(E8=grup_instansi!$B$2,F8=grup_instansi!$C$2),
grup_instansi!$A$2,
IF(AND(E8=grup_instansi!$B$3,F8=grup_instansi!$C$3),
grup_instansi!$A$3,
IF(AND(E8=grup_instansi!$B$4,F8=grup_instansi!$C$4),
grup_instansi!$A$4,
IF(AND(E8=grup_instansi!$B$5,F8=grup_instansi!$C$5),
grup_instansi!$A$5,
IF(AND(E8=grup_instansi!$B$6,F8=grup_instansi!$C$6),
grup_instansi!$A$6,
IF(AND(E8=grup_instansi!$B$7,F8=grup_instansi!$C$7),
grup_instansi!$A$7,
IF(AND(E8=grup_instansi!$B$8,F8=grup_instansi!$C$8),
grup_instansi!$A$8,
IF(AND(E8=grup_instansi!$B$9,F8=grup_instansi!$C$9),
grup_instansi!$A$9,
IF(AND(E8=grup_instansi!$B$10,F8=grup_instansi!$C$10),
grup_instansi!$A$10,"")))))))))</f>
        <v>gi2023110400002</v>
      </c>
      <c r="H8" t="str">
        <f>IF(G8&lt;&gt;"",G8,IF(AND(E8=grup_instansi!$B$11,F8=grup_instansi!$C$11),
grup_instansi!$A$11,
IF(AND(E8=grup_instansi!$B$12,F8=grup_instansi!$C$12),
grup_instansi!$A$12,
IF(AND(E8=grup_instansi!$B$13,F8=grup_instansi!$C$13),
grup_instansi!$A$13,
IF(AND(E8=grup_instansi!$B$14,F8=grup_instansi!$C$14),
grup_instansi!$A$14,
IF(AND(E8=grup_instansi!$B$15,F8=grup_instansi!$C$15),
grup_instansi!$A$15,
IF(AND(E8=grup_instansi!$B$16,F8=grup_instansi!$C$16),
grup_instansi!$A$16,
IF(AND(E8=grup_instansi!$B$17,F8=grup_instansi!$C$17),
grup_instansi!$A$17,
IF(AND(E8=grup_instansi!$B$18,F8=grup_instansi!$C$18),
grup_instansi!$A$18,
IF(AND(E8=grup_instansi!$B$19,F8=grup_instansi!$C$19),
grup_instansi!$A$19,
IF(AND(E8=grup_instansi!$B$20,F8=grup_instansi!$C$20),
grup_instansi!$A$20,"")))))))))))</f>
        <v>gi2023110400002</v>
      </c>
      <c r="I8" t="str">
        <f>IF(H8&lt;&gt;"",H8,IF(AND(E8=grup_instansi!$B$21,F8=grup_instansi!$C$21),
grup_instansi!$A$21,
IF(AND(E8=grup_instansi!$B$22,F8=grup_instansi!$C$22),
grup_instansi!$A$22,
IF(AND(E8=grup_instansi!$B$23,F8=grup_instansi!$C$23),
grup_instansi!$A$23,
IF(AND(E8=grup_instansi!$B$24,F8=grup_instansi!$C$24),
grup_instansi!$A$24,
IF(AND(E8=grup_instansi!$B$25,F8=grup_instansi!$C$25),
grup_instansi!$A$25,
IF(AND(E8=grup_instansi!$B$26,F8=grup_instansi!$C$26),
grup_instansi!$A$26,
IF(AND(E8=grup_instansi!$B$27,F8=grup_instansi!$C$27),
grup_instansi!$A$27,
IF(AND(E8=grup_instansi!$B$28,F8=grup_instansi!$C$28),
grup_instansi!$A$28,
IF(AND(E8=grup_instansi!$B$29,F8=grup_instansi!$C$29),
grup_instansi!$A$29,
IF(AND(E8=grup_instansi!$B$30,F8=grup_instansi!$C$30),
grup_instansi!$A$30,
IF(AND(E8=grup_instansi!$B$31,F8=grup_instansi!$C$31),
grup_instansi!$A$31,
IF(AND(E8=grup_instansi!$B$32,F8=grup_instansi!$C$32),
grup_instansi!$A$32,
IF(AND(E8=grup_instansi!$B$33,F8=grup_instansi!$C$33),
grup_instansi!$A$33,
IF(AND(E8=grup_instansi!$B$34,F8=grup_instansi!$C$34),
grup_instansi!$A$34,
IF(AND(E8=grup_instansi!$B$35,F8=grup_instansi!$C$35),
grup_instansi!$A$35,""))))))))))))))))</f>
        <v>gi2023110400002</v>
      </c>
      <c r="J8" t="str">
        <f>IF(I8&lt;&gt;"",I8,IF(AND(E8=grup_instansi!$B$36,F8=grup_instansi!$C$36),
grup_instansi!$A$36,
IF(AND(E8=grup_instansi!$B$37,F8=grup_instansi!$C$37),
grup_instansi!$A$37,
IF(AND(E8=grup_instansi!$B$38,F8=grup_instansi!$C$38),
grup_instansi!$A$38,
IF(AND(E8=grup_instansi!$B$39,F8=grup_instansi!$C$39),
grup_instansi!$A$39,
IF(AND(E8=grup_instansi!$B$40,F8=grup_instansi!$C$40),
grup_instansi!$A$40,
IF(AND(E8=grup_instansi!$B$41,F8=grup_instansi!$C$41),
grup_instansi!$A$41,
IF(AND(E8=grup_instansi!$B$42,F8=grup_instansi!$C$42),
grup_instansi!$A$42,
IF(AND(E8=grup_instansi!$B$43,F8=grup_instansi!$C$43),
grup_instansi!$A$43,
IF(AND(E8=grup_instansi!$B$44,F8=grup_instansi!$C$44),
grup_instansi!$A$44,
IF(AND(E8=grup_instansi!$B$45,F8=grup_instansi!$C$45),
grup_instansi!$A$45,
IF(AND(E8=grup_instansi!$B$46,F8=grup_instansi!$C$46),
grup_instansi!$A$46,
IF(AND(E8=grup_instansi!$B$47,F8=grup_instansi!$C$47),
grup_instansi!$A$47,
IF(AND(E8=grup_instansi!$B$48,F8=grup_instansi!$C$48),
grup_instansi!$A$48,
IF(AND(E8=grup_instansi!$B$49,F8=grup_instansi!$C$49),
grup_instansi!$A$49,
IF(AND(E8=grup_instansi!$B$50,F8=grup_instansi!$C$50),
grup_instansi!$A$50,
IF(AND(E8=grup_instansi!$B$51,F8=grup_instansi!$C$51),
grup_instansi!$A$51,
IF(AND(E8=grup_instansi!$B$52,F8=grup_instansi!$C$52),
grup_instansi!$A$52,
IF(AND(E8=grup_instansi!$B$53,F8=grup_instansi!$C$53),
grup_instansi!$A$53,
IF(AND(E8=grup_instansi!$B$54,F8=grup_instansi!$C$54),
grup_instansi!$A$54,
IF(AND(E8=grup_instansi!$B$55,F8=grup_instansi!$C$55),
grup_instansi!$A$55,
IF(AND(E8=grup_instansi!$B$56,F8=grup_instansi!$C$56),
grup_instansi!$A$56,
IF(AND(E8=grup_instansi!$B$57,F8=grup_instansi!$C$57),
grup_instansi!$A$57,
IF(AND(E8=grup_instansi!$B$58,F8=grup_instansi!$C$58),
grup_instansi!$A$58,
IF(AND(E8=grup_instansi!$B$59,F8=grup_instansi!$C$59),
grup_instansi!$A$59,
IF(AND(E8=grup_instansi!$B$60,F8=grup_instansi!$C$60),
grup_instansi!$A$60,""))))))))))))))))))))))))))</f>
        <v>gi2023110400002</v>
      </c>
      <c r="K8" t="str">
        <f>IF(J8&lt;&gt;"",J8,IF(AND(E8=grup_instansi!$B$61,F8=grup_instansi!$C$61),
grup_instansi!$A$61,
IF(AND(E8=grup_instansi!$B$62,F8=grup_instansi!$C$62),
grup_instansi!$A$62,
IF(AND(E8=grup_instansi!$B$63,F8=grup_instansi!$C$63),
grup_instansi!$A$63,
IF(AND(E8=grup_instansi!$B$64,F8=grup_instansi!$C$64),
grup_instansi!$A$64,
IF(AND(E8=grup_instansi!$B$65,F8=grup_instansi!$C$65),
grup_instansi!$A$65,
IF(AND(E8=grup_instansi!$B$66,F8=grup_instansi!$C$66),
grup_instansi!$A$66,
IF(AND(E8=grup_instansi!$B$67,F8=grup_instansi!$C$67),
grup_instansi!$A$67,
IF(AND(E8=grup_instansi!$B$68,F8=grup_instansi!$C$68),
grup_instansi!$A$68,
IF(AND(E8=grup_instansi!$B$69,F8=grup_instansi!$C$69),
grup_instansi!$A$69,
IF(AND(E8=grup_instansi!$B$70,F8=grup_instansi!$C$70),
grup_instansi!$A$70,
IF(AND(E8=grup_instansi!$B$71,F8=grup_instansi!$C$71),
grup_instansi!$A$71,
IF(AND(E8=grup_instansi!$B$72,F8=grup_instansi!$C$72),
grup_instansi!$A$72,
IF(AND(E8=grup_instansi!$B$73,F8=grup_instansi!$C$73),
grup_instansi!$A$73,
IF(AND(E8=grup_instansi!$B$74,F8=grup_instansi!$C$74),
grup_instansi!$A$74,
IF(AND(E8=grup_instansi!$B$75,F8=grup_instansi!$C$75),
grup_instansi!$A$75,
IF(AND(E8=grup_instansi!$B$76,F8=grup_instansi!$C$76),
grup_instansi!$A$76,
IF(AND(E8=grup_instansi!$B$77,F8=grup_instansi!$C$77),
grup_instansi!$A$77,
IF(AND(E8=grup_instansi!$B$78,F8=grup_instansi!$C$78),
grup_instansi!$A$78,
IF(AND(E8=grup_instansi!$B$79,F8=grup_instansi!$C$79),
grup_instansi!$A$79,
IF(AND(E8=grup_instansi!$B$80,F8=grup_instansi!$C$80),
grup_instansi!$A$80,
IF(AND(E8=grup_instansi!$B$81,F8=grup_instansi!$C$81),
grup_instansi!$A$81,
IF(AND(E8=grup_instansi!$B$82,F8=grup_instansi!$C$82),
grup_instansi!$A$82,
IF(AND(E8=grup_instansi!$B$83,F8=grup_instansi!$C$83),
grup_instansi!$A$84,
IF(AND(E8=grup_instansi!$B$84,F8=grup_instansi!$C$84),
grup_instansi!$A$85,
IF(AND(E8=grup_instansi!$B$85,F8=grup_instansi!$C$85),
grup_instansi!$A$86,
IF(AND(E8=grup_instansi!$B$86,F8=grup_instansi!$C$86),
grup_instansi!$A$87,
IF(AND(E8=grup_instansi!$B$87,F8=grup_instansi!$C$87),
grup_instansi!$A$87,
IF(AND(E8=grup_instansi!$B$88,F8=grup_instansi!$C$88),
grup_instansi!$A$88,
IF(AND(E8=grup_instansi!$B$89,F8=grup_instansi!$C$89),
grup_instansi!$A$89,
IF(AND(E8=grup_instansi!$B$90,F8=grup_instansi!$C$90),
grup_instansi!$A$90,
IF(AND(E8=grup_instansi!$B$91,F8=grup_instansi!$C$91),
grup_instansi!$A$91,
IF(AND(E8=grup_instansi!$B$92,F8=grup_instansi!$C$92),
grup_instansi!$A$92,
IF(AND(E8=grup_instansi!$B$93,F8=grup_instansi!$C$93),
grup_instansi!$A$93,
IF(AND(E8=grup_instansi!$B$94,F8=grup_instansi!$C$94),
grup_instansi!$A$94,
IF(AND(E8=grup_instansi!$B$95,F8=grup_instansi!$C$95),
grup_instansi!$A$95,
IF(AND(E8=grup_instansi!$B$96,F8=grup_instansi!$C$96),
grup_instansi!$A$96,
IF(AND(E8=grup_instansi!$B$97,F8=grup_instansi!$C$97),
grup_instansi!$A$97,
IF(AND(E8=grup_instansi!$B$98,F8=grup_instansi!$C$98),
grup_instansi!$A$98,
IF(AND(E8=grup_instansi!$B$99,F8=grup_instansi!$C$99),
grup_instansi!$A$99,
grup_instansi!$A$100))))))))))))))))))))))))))))))))))))))))</f>
        <v>gi2023110400002</v>
      </c>
      <c r="L8" t="str">
        <f>VLOOKUP(K8,grup_instansi!$A$2:$E$102,4)</f>
        <v>Kementerian Pusat</v>
      </c>
      <c r="M8" t="str">
        <f t="shared" si="2"/>
        <v>('i2023110600007','Kementerian Pertanian','gi2023110400002'),</v>
      </c>
    </row>
    <row r="9" spans="1:13" x14ac:dyDescent="0.25">
      <c r="A9" t="str">
        <f t="shared" si="0"/>
        <v>i2023110600008</v>
      </c>
      <c r="B9" s="4">
        <v>3008</v>
      </c>
      <c r="C9" t="str">
        <f t="shared" si="1"/>
        <v>i2023110600008</v>
      </c>
      <c r="D9" s="4" t="s">
        <v>99</v>
      </c>
      <c r="E9" s="4" t="s">
        <v>655</v>
      </c>
      <c r="F9" s="4" t="s">
        <v>661</v>
      </c>
      <c r="G9" t="str">
        <f>IF(AND(E9=grup_instansi!$B$2,F9=grup_instansi!$C$2),
grup_instansi!$A$2,
IF(AND(E9=grup_instansi!$B$3,F9=grup_instansi!$C$3),
grup_instansi!$A$3,
IF(AND(E9=grup_instansi!$B$4,F9=grup_instansi!$C$4),
grup_instansi!$A$4,
IF(AND(E9=grup_instansi!$B$5,F9=grup_instansi!$C$5),
grup_instansi!$A$5,
IF(AND(E9=grup_instansi!$B$6,F9=grup_instansi!$C$6),
grup_instansi!$A$6,
IF(AND(E9=grup_instansi!$B$7,F9=grup_instansi!$C$7),
grup_instansi!$A$7,
IF(AND(E9=grup_instansi!$B$8,F9=grup_instansi!$C$8),
grup_instansi!$A$8,
IF(AND(E9=grup_instansi!$B$9,F9=grup_instansi!$C$9),
grup_instansi!$A$9,
IF(AND(E9=grup_instansi!$B$10,F9=grup_instansi!$C$10),
grup_instansi!$A$10,"")))))))))</f>
        <v>gi2023110400002</v>
      </c>
      <c r="H9" t="str">
        <f>IF(G9&lt;&gt;"",G9,IF(AND(E9=grup_instansi!$B$11,F9=grup_instansi!$C$11),
grup_instansi!$A$11,
IF(AND(E9=grup_instansi!$B$12,F9=grup_instansi!$C$12),
grup_instansi!$A$12,
IF(AND(E9=grup_instansi!$B$13,F9=grup_instansi!$C$13),
grup_instansi!$A$13,
IF(AND(E9=grup_instansi!$B$14,F9=grup_instansi!$C$14),
grup_instansi!$A$14,
IF(AND(E9=grup_instansi!$B$15,F9=grup_instansi!$C$15),
grup_instansi!$A$15,
IF(AND(E9=grup_instansi!$B$16,F9=grup_instansi!$C$16),
grup_instansi!$A$16,
IF(AND(E9=grup_instansi!$B$17,F9=grup_instansi!$C$17),
grup_instansi!$A$17,
IF(AND(E9=grup_instansi!$B$18,F9=grup_instansi!$C$18),
grup_instansi!$A$18,
IF(AND(E9=grup_instansi!$B$19,F9=grup_instansi!$C$19),
grup_instansi!$A$19,
IF(AND(E9=grup_instansi!$B$20,F9=grup_instansi!$C$20),
grup_instansi!$A$20,"")))))))))))</f>
        <v>gi2023110400002</v>
      </c>
      <c r="I9" t="str">
        <f>IF(H9&lt;&gt;"",H9,IF(AND(E9=grup_instansi!$B$21,F9=grup_instansi!$C$21),
grup_instansi!$A$21,
IF(AND(E9=grup_instansi!$B$22,F9=grup_instansi!$C$22),
grup_instansi!$A$22,
IF(AND(E9=grup_instansi!$B$23,F9=grup_instansi!$C$23),
grup_instansi!$A$23,
IF(AND(E9=grup_instansi!$B$24,F9=grup_instansi!$C$24),
grup_instansi!$A$24,
IF(AND(E9=grup_instansi!$B$25,F9=grup_instansi!$C$25),
grup_instansi!$A$25,
IF(AND(E9=grup_instansi!$B$26,F9=grup_instansi!$C$26),
grup_instansi!$A$26,
IF(AND(E9=grup_instansi!$B$27,F9=grup_instansi!$C$27),
grup_instansi!$A$27,
IF(AND(E9=grup_instansi!$B$28,F9=grup_instansi!$C$28),
grup_instansi!$A$28,
IF(AND(E9=grup_instansi!$B$29,F9=grup_instansi!$C$29),
grup_instansi!$A$29,
IF(AND(E9=grup_instansi!$B$30,F9=grup_instansi!$C$30),
grup_instansi!$A$30,
IF(AND(E9=grup_instansi!$B$31,F9=grup_instansi!$C$31),
grup_instansi!$A$31,
IF(AND(E9=grup_instansi!$B$32,F9=grup_instansi!$C$32),
grup_instansi!$A$32,
IF(AND(E9=grup_instansi!$B$33,F9=grup_instansi!$C$33),
grup_instansi!$A$33,
IF(AND(E9=grup_instansi!$B$34,F9=grup_instansi!$C$34),
grup_instansi!$A$34,
IF(AND(E9=grup_instansi!$B$35,F9=grup_instansi!$C$35),
grup_instansi!$A$35,""))))))))))))))))</f>
        <v>gi2023110400002</v>
      </c>
      <c r="J9" t="str">
        <f>IF(I9&lt;&gt;"",I9,IF(AND(E9=grup_instansi!$B$36,F9=grup_instansi!$C$36),
grup_instansi!$A$36,
IF(AND(E9=grup_instansi!$B$37,F9=grup_instansi!$C$37),
grup_instansi!$A$37,
IF(AND(E9=grup_instansi!$B$38,F9=grup_instansi!$C$38),
grup_instansi!$A$38,
IF(AND(E9=grup_instansi!$B$39,F9=grup_instansi!$C$39),
grup_instansi!$A$39,
IF(AND(E9=grup_instansi!$B$40,F9=grup_instansi!$C$40),
grup_instansi!$A$40,
IF(AND(E9=grup_instansi!$B$41,F9=grup_instansi!$C$41),
grup_instansi!$A$41,
IF(AND(E9=grup_instansi!$B$42,F9=grup_instansi!$C$42),
grup_instansi!$A$42,
IF(AND(E9=grup_instansi!$B$43,F9=grup_instansi!$C$43),
grup_instansi!$A$43,
IF(AND(E9=grup_instansi!$B$44,F9=grup_instansi!$C$44),
grup_instansi!$A$44,
IF(AND(E9=grup_instansi!$B$45,F9=grup_instansi!$C$45),
grup_instansi!$A$45,
IF(AND(E9=grup_instansi!$B$46,F9=grup_instansi!$C$46),
grup_instansi!$A$46,
IF(AND(E9=grup_instansi!$B$47,F9=grup_instansi!$C$47),
grup_instansi!$A$47,
IF(AND(E9=grup_instansi!$B$48,F9=grup_instansi!$C$48),
grup_instansi!$A$48,
IF(AND(E9=grup_instansi!$B$49,F9=grup_instansi!$C$49),
grup_instansi!$A$49,
IF(AND(E9=grup_instansi!$B$50,F9=grup_instansi!$C$50),
grup_instansi!$A$50,
IF(AND(E9=grup_instansi!$B$51,F9=grup_instansi!$C$51),
grup_instansi!$A$51,
IF(AND(E9=grup_instansi!$B$52,F9=grup_instansi!$C$52),
grup_instansi!$A$52,
IF(AND(E9=grup_instansi!$B$53,F9=grup_instansi!$C$53),
grup_instansi!$A$53,
IF(AND(E9=grup_instansi!$B$54,F9=grup_instansi!$C$54),
grup_instansi!$A$54,
IF(AND(E9=grup_instansi!$B$55,F9=grup_instansi!$C$55),
grup_instansi!$A$55,
IF(AND(E9=grup_instansi!$B$56,F9=grup_instansi!$C$56),
grup_instansi!$A$56,
IF(AND(E9=grup_instansi!$B$57,F9=grup_instansi!$C$57),
grup_instansi!$A$57,
IF(AND(E9=grup_instansi!$B$58,F9=grup_instansi!$C$58),
grup_instansi!$A$58,
IF(AND(E9=grup_instansi!$B$59,F9=grup_instansi!$C$59),
grup_instansi!$A$59,
IF(AND(E9=grup_instansi!$B$60,F9=grup_instansi!$C$60),
grup_instansi!$A$60,""))))))))))))))))))))))))))</f>
        <v>gi2023110400002</v>
      </c>
      <c r="K9" t="str">
        <f>IF(J9&lt;&gt;"",J9,IF(AND(E9=grup_instansi!$B$61,F9=grup_instansi!$C$61),
grup_instansi!$A$61,
IF(AND(E9=grup_instansi!$B$62,F9=grup_instansi!$C$62),
grup_instansi!$A$62,
IF(AND(E9=grup_instansi!$B$63,F9=grup_instansi!$C$63),
grup_instansi!$A$63,
IF(AND(E9=grup_instansi!$B$64,F9=grup_instansi!$C$64),
grup_instansi!$A$64,
IF(AND(E9=grup_instansi!$B$65,F9=grup_instansi!$C$65),
grup_instansi!$A$65,
IF(AND(E9=grup_instansi!$B$66,F9=grup_instansi!$C$66),
grup_instansi!$A$66,
IF(AND(E9=grup_instansi!$B$67,F9=grup_instansi!$C$67),
grup_instansi!$A$67,
IF(AND(E9=grup_instansi!$B$68,F9=grup_instansi!$C$68),
grup_instansi!$A$68,
IF(AND(E9=grup_instansi!$B$69,F9=grup_instansi!$C$69),
grup_instansi!$A$69,
IF(AND(E9=grup_instansi!$B$70,F9=grup_instansi!$C$70),
grup_instansi!$A$70,
IF(AND(E9=grup_instansi!$B$71,F9=grup_instansi!$C$71),
grup_instansi!$A$71,
IF(AND(E9=grup_instansi!$B$72,F9=grup_instansi!$C$72),
grup_instansi!$A$72,
IF(AND(E9=grup_instansi!$B$73,F9=grup_instansi!$C$73),
grup_instansi!$A$73,
IF(AND(E9=grup_instansi!$B$74,F9=grup_instansi!$C$74),
grup_instansi!$A$74,
IF(AND(E9=grup_instansi!$B$75,F9=grup_instansi!$C$75),
grup_instansi!$A$75,
IF(AND(E9=grup_instansi!$B$76,F9=grup_instansi!$C$76),
grup_instansi!$A$76,
IF(AND(E9=grup_instansi!$B$77,F9=grup_instansi!$C$77),
grup_instansi!$A$77,
IF(AND(E9=grup_instansi!$B$78,F9=grup_instansi!$C$78),
grup_instansi!$A$78,
IF(AND(E9=grup_instansi!$B$79,F9=grup_instansi!$C$79),
grup_instansi!$A$79,
IF(AND(E9=grup_instansi!$B$80,F9=grup_instansi!$C$80),
grup_instansi!$A$80,
IF(AND(E9=grup_instansi!$B$81,F9=grup_instansi!$C$81),
grup_instansi!$A$81,
IF(AND(E9=grup_instansi!$B$82,F9=grup_instansi!$C$82),
grup_instansi!$A$82,
IF(AND(E9=grup_instansi!$B$83,F9=grup_instansi!$C$83),
grup_instansi!$A$84,
IF(AND(E9=grup_instansi!$B$84,F9=grup_instansi!$C$84),
grup_instansi!$A$85,
IF(AND(E9=grup_instansi!$B$85,F9=grup_instansi!$C$85),
grup_instansi!$A$86,
IF(AND(E9=grup_instansi!$B$86,F9=grup_instansi!$C$86),
grup_instansi!$A$87,
IF(AND(E9=grup_instansi!$B$87,F9=grup_instansi!$C$87),
grup_instansi!$A$87,
IF(AND(E9=grup_instansi!$B$88,F9=grup_instansi!$C$88),
grup_instansi!$A$88,
IF(AND(E9=grup_instansi!$B$89,F9=grup_instansi!$C$89),
grup_instansi!$A$89,
IF(AND(E9=grup_instansi!$B$90,F9=grup_instansi!$C$90),
grup_instansi!$A$90,
IF(AND(E9=grup_instansi!$B$91,F9=grup_instansi!$C$91),
grup_instansi!$A$91,
IF(AND(E9=grup_instansi!$B$92,F9=grup_instansi!$C$92),
grup_instansi!$A$92,
IF(AND(E9=grup_instansi!$B$93,F9=grup_instansi!$C$93),
grup_instansi!$A$93,
IF(AND(E9=grup_instansi!$B$94,F9=grup_instansi!$C$94),
grup_instansi!$A$94,
IF(AND(E9=grup_instansi!$B$95,F9=grup_instansi!$C$95),
grup_instansi!$A$95,
IF(AND(E9=grup_instansi!$B$96,F9=grup_instansi!$C$96),
grup_instansi!$A$96,
IF(AND(E9=grup_instansi!$B$97,F9=grup_instansi!$C$97),
grup_instansi!$A$97,
IF(AND(E9=grup_instansi!$B$98,F9=grup_instansi!$C$98),
grup_instansi!$A$98,
IF(AND(E9=grup_instansi!$B$99,F9=grup_instansi!$C$99),
grup_instansi!$A$99,
grup_instansi!$A$100))))))))))))))))))))))))))))))))))))))))</f>
        <v>gi2023110400002</v>
      </c>
      <c r="L9" t="str">
        <f>VLOOKUP(K9,grup_instansi!$A$2:$E$102,4)</f>
        <v>Kementerian Pusat</v>
      </c>
      <c r="M9" t="str">
        <f t="shared" si="2"/>
        <v>('i2023110600008','Kementerian Energi dan Sumber Daya Mineral','gi2023110400002'),</v>
      </c>
    </row>
    <row r="10" spans="1:13" x14ac:dyDescent="0.25">
      <c r="A10" t="str">
        <f t="shared" si="0"/>
        <v>i2023110600009</v>
      </c>
      <c r="B10" s="4">
        <v>3009</v>
      </c>
      <c r="C10" t="str">
        <f t="shared" si="1"/>
        <v>i2023110600009</v>
      </c>
      <c r="D10" s="4" t="s">
        <v>100</v>
      </c>
      <c r="E10" s="4" t="s">
        <v>655</v>
      </c>
      <c r="F10" s="4" t="s">
        <v>661</v>
      </c>
      <c r="G10" t="str">
        <f>IF(AND(E10=grup_instansi!$B$2,F10=grup_instansi!$C$2),
grup_instansi!$A$2,
IF(AND(E10=grup_instansi!$B$3,F10=grup_instansi!$C$3),
grup_instansi!$A$3,
IF(AND(E10=grup_instansi!$B$4,F10=grup_instansi!$C$4),
grup_instansi!$A$4,
IF(AND(E10=grup_instansi!$B$5,F10=grup_instansi!$C$5),
grup_instansi!$A$5,
IF(AND(E10=grup_instansi!$B$6,F10=grup_instansi!$C$6),
grup_instansi!$A$6,
IF(AND(E10=grup_instansi!$B$7,F10=grup_instansi!$C$7),
grup_instansi!$A$7,
IF(AND(E10=grup_instansi!$B$8,F10=grup_instansi!$C$8),
grup_instansi!$A$8,
IF(AND(E10=grup_instansi!$B$9,F10=grup_instansi!$C$9),
grup_instansi!$A$9,
IF(AND(E10=grup_instansi!$B$10,F10=grup_instansi!$C$10),
grup_instansi!$A$10,"")))))))))</f>
        <v>gi2023110400002</v>
      </c>
      <c r="H10" t="str">
        <f>IF(G10&lt;&gt;"",G10,IF(AND(E10=grup_instansi!$B$11,F10=grup_instansi!$C$11),
grup_instansi!$A$11,
IF(AND(E10=grup_instansi!$B$12,F10=grup_instansi!$C$12),
grup_instansi!$A$12,
IF(AND(E10=grup_instansi!$B$13,F10=grup_instansi!$C$13),
grup_instansi!$A$13,
IF(AND(E10=grup_instansi!$B$14,F10=grup_instansi!$C$14),
grup_instansi!$A$14,
IF(AND(E10=grup_instansi!$B$15,F10=grup_instansi!$C$15),
grup_instansi!$A$15,
IF(AND(E10=grup_instansi!$B$16,F10=grup_instansi!$C$16),
grup_instansi!$A$16,
IF(AND(E10=grup_instansi!$B$17,F10=grup_instansi!$C$17),
grup_instansi!$A$17,
IF(AND(E10=grup_instansi!$B$18,F10=grup_instansi!$C$18),
grup_instansi!$A$18,
IF(AND(E10=grup_instansi!$B$19,F10=grup_instansi!$C$19),
grup_instansi!$A$19,
IF(AND(E10=grup_instansi!$B$20,F10=grup_instansi!$C$20),
grup_instansi!$A$20,"")))))))))))</f>
        <v>gi2023110400002</v>
      </c>
      <c r="I10" t="str">
        <f>IF(H10&lt;&gt;"",H10,IF(AND(E10=grup_instansi!$B$21,F10=grup_instansi!$C$21),
grup_instansi!$A$21,
IF(AND(E10=grup_instansi!$B$22,F10=grup_instansi!$C$22),
grup_instansi!$A$22,
IF(AND(E10=grup_instansi!$B$23,F10=grup_instansi!$C$23),
grup_instansi!$A$23,
IF(AND(E10=grup_instansi!$B$24,F10=grup_instansi!$C$24),
grup_instansi!$A$24,
IF(AND(E10=grup_instansi!$B$25,F10=grup_instansi!$C$25),
grup_instansi!$A$25,
IF(AND(E10=grup_instansi!$B$26,F10=grup_instansi!$C$26),
grup_instansi!$A$26,
IF(AND(E10=grup_instansi!$B$27,F10=grup_instansi!$C$27),
grup_instansi!$A$27,
IF(AND(E10=grup_instansi!$B$28,F10=grup_instansi!$C$28),
grup_instansi!$A$28,
IF(AND(E10=grup_instansi!$B$29,F10=grup_instansi!$C$29),
grup_instansi!$A$29,
IF(AND(E10=grup_instansi!$B$30,F10=grup_instansi!$C$30),
grup_instansi!$A$30,
IF(AND(E10=grup_instansi!$B$31,F10=grup_instansi!$C$31),
grup_instansi!$A$31,
IF(AND(E10=grup_instansi!$B$32,F10=grup_instansi!$C$32),
grup_instansi!$A$32,
IF(AND(E10=grup_instansi!$B$33,F10=grup_instansi!$C$33),
grup_instansi!$A$33,
IF(AND(E10=grup_instansi!$B$34,F10=grup_instansi!$C$34),
grup_instansi!$A$34,
IF(AND(E10=grup_instansi!$B$35,F10=grup_instansi!$C$35),
grup_instansi!$A$35,""))))))))))))))))</f>
        <v>gi2023110400002</v>
      </c>
      <c r="J10" t="str">
        <f>IF(I10&lt;&gt;"",I10,IF(AND(E10=grup_instansi!$B$36,F10=grup_instansi!$C$36),
grup_instansi!$A$36,
IF(AND(E10=grup_instansi!$B$37,F10=grup_instansi!$C$37),
grup_instansi!$A$37,
IF(AND(E10=grup_instansi!$B$38,F10=grup_instansi!$C$38),
grup_instansi!$A$38,
IF(AND(E10=grup_instansi!$B$39,F10=grup_instansi!$C$39),
grup_instansi!$A$39,
IF(AND(E10=grup_instansi!$B$40,F10=grup_instansi!$C$40),
grup_instansi!$A$40,
IF(AND(E10=grup_instansi!$B$41,F10=grup_instansi!$C$41),
grup_instansi!$A$41,
IF(AND(E10=grup_instansi!$B$42,F10=grup_instansi!$C$42),
grup_instansi!$A$42,
IF(AND(E10=grup_instansi!$B$43,F10=grup_instansi!$C$43),
grup_instansi!$A$43,
IF(AND(E10=grup_instansi!$B$44,F10=grup_instansi!$C$44),
grup_instansi!$A$44,
IF(AND(E10=grup_instansi!$B$45,F10=grup_instansi!$C$45),
grup_instansi!$A$45,
IF(AND(E10=grup_instansi!$B$46,F10=grup_instansi!$C$46),
grup_instansi!$A$46,
IF(AND(E10=grup_instansi!$B$47,F10=grup_instansi!$C$47),
grup_instansi!$A$47,
IF(AND(E10=grup_instansi!$B$48,F10=grup_instansi!$C$48),
grup_instansi!$A$48,
IF(AND(E10=grup_instansi!$B$49,F10=grup_instansi!$C$49),
grup_instansi!$A$49,
IF(AND(E10=grup_instansi!$B$50,F10=grup_instansi!$C$50),
grup_instansi!$A$50,
IF(AND(E10=grup_instansi!$B$51,F10=grup_instansi!$C$51),
grup_instansi!$A$51,
IF(AND(E10=grup_instansi!$B$52,F10=grup_instansi!$C$52),
grup_instansi!$A$52,
IF(AND(E10=grup_instansi!$B$53,F10=grup_instansi!$C$53),
grup_instansi!$A$53,
IF(AND(E10=grup_instansi!$B$54,F10=grup_instansi!$C$54),
grup_instansi!$A$54,
IF(AND(E10=grup_instansi!$B$55,F10=grup_instansi!$C$55),
grup_instansi!$A$55,
IF(AND(E10=grup_instansi!$B$56,F10=grup_instansi!$C$56),
grup_instansi!$A$56,
IF(AND(E10=grup_instansi!$B$57,F10=grup_instansi!$C$57),
grup_instansi!$A$57,
IF(AND(E10=grup_instansi!$B$58,F10=grup_instansi!$C$58),
grup_instansi!$A$58,
IF(AND(E10=grup_instansi!$B$59,F10=grup_instansi!$C$59),
grup_instansi!$A$59,
IF(AND(E10=grup_instansi!$B$60,F10=grup_instansi!$C$60),
grup_instansi!$A$60,""))))))))))))))))))))))))))</f>
        <v>gi2023110400002</v>
      </c>
      <c r="K10" t="str">
        <f>IF(J10&lt;&gt;"",J10,IF(AND(E10=grup_instansi!$B$61,F10=grup_instansi!$C$61),
grup_instansi!$A$61,
IF(AND(E10=grup_instansi!$B$62,F10=grup_instansi!$C$62),
grup_instansi!$A$62,
IF(AND(E10=grup_instansi!$B$63,F10=grup_instansi!$C$63),
grup_instansi!$A$63,
IF(AND(E10=grup_instansi!$B$64,F10=grup_instansi!$C$64),
grup_instansi!$A$64,
IF(AND(E10=grup_instansi!$B$65,F10=grup_instansi!$C$65),
grup_instansi!$A$65,
IF(AND(E10=grup_instansi!$B$66,F10=grup_instansi!$C$66),
grup_instansi!$A$66,
IF(AND(E10=grup_instansi!$B$67,F10=grup_instansi!$C$67),
grup_instansi!$A$67,
IF(AND(E10=grup_instansi!$B$68,F10=grup_instansi!$C$68),
grup_instansi!$A$68,
IF(AND(E10=grup_instansi!$B$69,F10=grup_instansi!$C$69),
grup_instansi!$A$69,
IF(AND(E10=grup_instansi!$B$70,F10=grup_instansi!$C$70),
grup_instansi!$A$70,
IF(AND(E10=grup_instansi!$B$71,F10=grup_instansi!$C$71),
grup_instansi!$A$71,
IF(AND(E10=grup_instansi!$B$72,F10=grup_instansi!$C$72),
grup_instansi!$A$72,
IF(AND(E10=grup_instansi!$B$73,F10=grup_instansi!$C$73),
grup_instansi!$A$73,
IF(AND(E10=grup_instansi!$B$74,F10=grup_instansi!$C$74),
grup_instansi!$A$74,
IF(AND(E10=grup_instansi!$B$75,F10=grup_instansi!$C$75),
grup_instansi!$A$75,
IF(AND(E10=grup_instansi!$B$76,F10=grup_instansi!$C$76),
grup_instansi!$A$76,
IF(AND(E10=grup_instansi!$B$77,F10=grup_instansi!$C$77),
grup_instansi!$A$77,
IF(AND(E10=grup_instansi!$B$78,F10=grup_instansi!$C$78),
grup_instansi!$A$78,
IF(AND(E10=grup_instansi!$B$79,F10=grup_instansi!$C$79),
grup_instansi!$A$79,
IF(AND(E10=grup_instansi!$B$80,F10=grup_instansi!$C$80),
grup_instansi!$A$80,
IF(AND(E10=grup_instansi!$B$81,F10=grup_instansi!$C$81),
grup_instansi!$A$81,
IF(AND(E10=grup_instansi!$B$82,F10=grup_instansi!$C$82),
grup_instansi!$A$82,
IF(AND(E10=grup_instansi!$B$83,F10=grup_instansi!$C$83),
grup_instansi!$A$84,
IF(AND(E10=grup_instansi!$B$84,F10=grup_instansi!$C$84),
grup_instansi!$A$85,
IF(AND(E10=grup_instansi!$B$85,F10=grup_instansi!$C$85),
grup_instansi!$A$86,
IF(AND(E10=grup_instansi!$B$86,F10=grup_instansi!$C$86),
grup_instansi!$A$87,
IF(AND(E10=grup_instansi!$B$87,F10=grup_instansi!$C$87),
grup_instansi!$A$87,
IF(AND(E10=grup_instansi!$B$88,F10=grup_instansi!$C$88),
grup_instansi!$A$88,
IF(AND(E10=grup_instansi!$B$89,F10=grup_instansi!$C$89),
grup_instansi!$A$89,
IF(AND(E10=grup_instansi!$B$90,F10=grup_instansi!$C$90),
grup_instansi!$A$90,
IF(AND(E10=grup_instansi!$B$91,F10=grup_instansi!$C$91),
grup_instansi!$A$91,
IF(AND(E10=grup_instansi!$B$92,F10=grup_instansi!$C$92),
grup_instansi!$A$92,
IF(AND(E10=grup_instansi!$B$93,F10=grup_instansi!$C$93),
grup_instansi!$A$93,
IF(AND(E10=grup_instansi!$B$94,F10=grup_instansi!$C$94),
grup_instansi!$A$94,
IF(AND(E10=grup_instansi!$B$95,F10=grup_instansi!$C$95),
grup_instansi!$A$95,
IF(AND(E10=grup_instansi!$B$96,F10=grup_instansi!$C$96),
grup_instansi!$A$96,
IF(AND(E10=grup_instansi!$B$97,F10=grup_instansi!$C$97),
grup_instansi!$A$97,
IF(AND(E10=grup_instansi!$B$98,F10=grup_instansi!$C$98),
grup_instansi!$A$98,
IF(AND(E10=grup_instansi!$B$99,F10=grup_instansi!$C$99),
grup_instansi!$A$99,
grup_instansi!$A$100))))))))))))))))))))))))))))))))))))))))</f>
        <v>gi2023110400002</v>
      </c>
      <c r="L10" t="str">
        <f>VLOOKUP(K10,grup_instansi!$A$2:$E$102,4)</f>
        <v>Kementerian Pusat</v>
      </c>
      <c r="M10" t="str">
        <f t="shared" si="2"/>
        <v>('i2023110600009','Kementerian Perhubungan','gi2023110400002'),</v>
      </c>
    </row>
    <row r="11" spans="1:13" x14ac:dyDescent="0.25">
      <c r="A11" t="str">
        <f t="shared" si="0"/>
        <v>i2023110600010</v>
      </c>
      <c r="B11" s="4">
        <v>3013</v>
      </c>
      <c r="C11" t="str">
        <f t="shared" si="1"/>
        <v>i2023110600010</v>
      </c>
      <c r="D11" s="4" t="s">
        <v>101</v>
      </c>
      <c r="E11" s="4" t="s">
        <v>655</v>
      </c>
      <c r="F11" s="4" t="s">
        <v>661</v>
      </c>
      <c r="G11" t="str">
        <f>IF(AND(E11=grup_instansi!$B$2,F11=grup_instansi!$C$2),
grup_instansi!$A$2,
IF(AND(E11=grup_instansi!$B$3,F11=grup_instansi!$C$3),
grup_instansi!$A$3,
IF(AND(E11=grup_instansi!$B$4,F11=grup_instansi!$C$4),
grup_instansi!$A$4,
IF(AND(E11=grup_instansi!$B$5,F11=grup_instansi!$C$5),
grup_instansi!$A$5,
IF(AND(E11=grup_instansi!$B$6,F11=grup_instansi!$C$6),
grup_instansi!$A$6,
IF(AND(E11=grup_instansi!$B$7,F11=grup_instansi!$C$7),
grup_instansi!$A$7,
IF(AND(E11=grup_instansi!$B$8,F11=grup_instansi!$C$8),
grup_instansi!$A$8,
IF(AND(E11=grup_instansi!$B$9,F11=grup_instansi!$C$9),
grup_instansi!$A$9,
IF(AND(E11=grup_instansi!$B$10,F11=grup_instansi!$C$10),
grup_instansi!$A$10,"")))))))))</f>
        <v>gi2023110400002</v>
      </c>
      <c r="H11" t="str">
        <f>IF(G11&lt;&gt;"",G11,IF(AND(E11=grup_instansi!$B$11,F11=grup_instansi!$C$11),
grup_instansi!$A$11,
IF(AND(E11=grup_instansi!$B$12,F11=grup_instansi!$C$12),
grup_instansi!$A$12,
IF(AND(E11=grup_instansi!$B$13,F11=grup_instansi!$C$13),
grup_instansi!$A$13,
IF(AND(E11=grup_instansi!$B$14,F11=grup_instansi!$C$14),
grup_instansi!$A$14,
IF(AND(E11=grup_instansi!$B$15,F11=grup_instansi!$C$15),
grup_instansi!$A$15,
IF(AND(E11=grup_instansi!$B$16,F11=grup_instansi!$C$16),
grup_instansi!$A$16,
IF(AND(E11=grup_instansi!$B$17,F11=grup_instansi!$C$17),
grup_instansi!$A$17,
IF(AND(E11=grup_instansi!$B$18,F11=grup_instansi!$C$18),
grup_instansi!$A$18,
IF(AND(E11=grup_instansi!$B$19,F11=grup_instansi!$C$19),
grup_instansi!$A$19,
IF(AND(E11=grup_instansi!$B$20,F11=grup_instansi!$C$20),
grup_instansi!$A$20,"")))))))))))</f>
        <v>gi2023110400002</v>
      </c>
      <c r="I11" t="str">
        <f>IF(H11&lt;&gt;"",H11,IF(AND(E11=grup_instansi!$B$21,F11=grup_instansi!$C$21),
grup_instansi!$A$21,
IF(AND(E11=grup_instansi!$B$22,F11=grup_instansi!$C$22),
grup_instansi!$A$22,
IF(AND(E11=grup_instansi!$B$23,F11=grup_instansi!$C$23),
grup_instansi!$A$23,
IF(AND(E11=grup_instansi!$B$24,F11=grup_instansi!$C$24),
grup_instansi!$A$24,
IF(AND(E11=grup_instansi!$B$25,F11=grup_instansi!$C$25),
grup_instansi!$A$25,
IF(AND(E11=grup_instansi!$B$26,F11=grup_instansi!$C$26),
grup_instansi!$A$26,
IF(AND(E11=grup_instansi!$B$27,F11=grup_instansi!$C$27),
grup_instansi!$A$27,
IF(AND(E11=grup_instansi!$B$28,F11=grup_instansi!$C$28),
grup_instansi!$A$28,
IF(AND(E11=grup_instansi!$B$29,F11=grup_instansi!$C$29),
grup_instansi!$A$29,
IF(AND(E11=grup_instansi!$B$30,F11=grup_instansi!$C$30),
grup_instansi!$A$30,
IF(AND(E11=grup_instansi!$B$31,F11=grup_instansi!$C$31),
grup_instansi!$A$31,
IF(AND(E11=grup_instansi!$B$32,F11=grup_instansi!$C$32),
grup_instansi!$A$32,
IF(AND(E11=grup_instansi!$B$33,F11=grup_instansi!$C$33),
grup_instansi!$A$33,
IF(AND(E11=grup_instansi!$B$34,F11=grup_instansi!$C$34),
grup_instansi!$A$34,
IF(AND(E11=grup_instansi!$B$35,F11=grup_instansi!$C$35),
grup_instansi!$A$35,""))))))))))))))))</f>
        <v>gi2023110400002</v>
      </c>
      <c r="J11" t="str">
        <f>IF(I11&lt;&gt;"",I11,IF(AND(E11=grup_instansi!$B$36,F11=grup_instansi!$C$36),
grup_instansi!$A$36,
IF(AND(E11=grup_instansi!$B$37,F11=grup_instansi!$C$37),
grup_instansi!$A$37,
IF(AND(E11=grup_instansi!$B$38,F11=grup_instansi!$C$38),
grup_instansi!$A$38,
IF(AND(E11=grup_instansi!$B$39,F11=grup_instansi!$C$39),
grup_instansi!$A$39,
IF(AND(E11=grup_instansi!$B$40,F11=grup_instansi!$C$40),
grup_instansi!$A$40,
IF(AND(E11=grup_instansi!$B$41,F11=grup_instansi!$C$41),
grup_instansi!$A$41,
IF(AND(E11=grup_instansi!$B$42,F11=grup_instansi!$C$42),
grup_instansi!$A$42,
IF(AND(E11=grup_instansi!$B$43,F11=grup_instansi!$C$43),
grup_instansi!$A$43,
IF(AND(E11=grup_instansi!$B$44,F11=grup_instansi!$C$44),
grup_instansi!$A$44,
IF(AND(E11=grup_instansi!$B$45,F11=grup_instansi!$C$45),
grup_instansi!$A$45,
IF(AND(E11=grup_instansi!$B$46,F11=grup_instansi!$C$46),
grup_instansi!$A$46,
IF(AND(E11=grup_instansi!$B$47,F11=grup_instansi!$C$47),
grup_instansi!$A$47,
IF(AND(E11=grup_instansi!$B$48,F11=grup_instansi!$C$48),
grup_instansi!$A$48,
IF(AND(E11=grup_instansi!$B$49,F11=grup_instansi!$C$49),
grup_instansi!$A$49,
IF(AND(E11=grup_instansi!$B$50,F11=grup_instansi!$C$50),
grup_instansi!$A$50,
IF(AND(E11=grup_instansi!$B$51,F11=grup_instansi!$C$51),
grup_instansi!$A$51,
IF(AND(E11=grup_instansi!$B$52,F11=grup_instansi!$C$52),
grup_instansi!$A$52,
IF(AND(E11=grup_instansi!$B$53,F11=grup_instansi!$C$53),
grup_instansi!$A$53,
IF(AND(E11=grup_instansi!$B$54,F11=grup_instansi!$C$54),
grup_instansi!$A$54,
IF(AND(E11=grup_instansi!$B$55,F11=grup_instansi!$C$55),
grup_instansi!$A$55,
IF(AND(E11=grup_instansi!$B$56,F11=grup_instansi!$C$56),
grup_instansi!$A$56,
IF(AND(E11=grup_instansi!$B$57,F11=grup_instansi!$C$57),
grup_instansi!$A$57,
IF(AND(E11=grup_instansi!$B$58,F11=grup_instansi!$C$58),
grup_instansi!$A$58,
IF(AND(E11=grup_instansi!$B$59,F11=grup_instansi!$C$59),
grup_instansi!$A$59,
IF(AND(E11=grup_instansi!$B$60,F11=grup_instansi!$C$60),
grup_instansi!$A$60,""))))))))))))))))))))))))))</f>
        <v>gi2023110400002</v>
      </c>
      <c r="K11" t="str">
        <f>IF(J11&lt;&gt;"",J11,IF(AND(E11=grup_instansi!$B$61,F11=grup_instansi!$C$61),
grup_instansi!$A$61,
IF(AND(E11=grup_instansi!$B$62,F11=grup_instansi!$C$62),
grup_instansi!$A$62,
IF(AND(E11=grup_instansi!$B$63,F11=grup_instansi!$C$63),
grup_instansi!$A$63,
IF(AND(E11=grup_instansi!$B$64,F11=grup_instansi!$C$64),
grup_instansi!$A$64,
IF(AND(E11=grup_instansi!$B$65,F11=grup_instansi!$C$65),
grup_instansi!$A$65,
IF(AND(E11=grup_instansi!$B$66,F11=grup_instansi!$C$66),
grup_instansi!$A$66,
IF(AND(E11=grup_instansi!$B$67,F11=grup_instansi!$C$67),
grup_instansi!$A$67,
IF(AND(E11=grup_instansi!$B$68,F11=grup_instansi!$C$68),
grup_instansi!$A$68,
IF(AND(E11=grup_instansi!$B$69,F11=grup_instansi!$C$69),
grup_instansi!$A$69,
IF(AND(E11=grup_instansi!$B$70,F11=grup_instansi!$C$70),
grup_instansi!$A$70,
IF(AND(E11=grup_instansi!$B$71,F11=grup_instansi!$C$71),
grup_instansi!$A$71,
IF(AND(E11=grup_instansi!$B$72,F11=grup_instansi!$C$72),
grup_instansi!$A$72,
IF(AND(E11=grup_instansi!$B$73,F11=grup_instansi!$C$73),
grup_instansi!$A$73,
IF(AND(E11=grup_instansi!$B$74,F11=grup_instansi!$C$74),
grup_instansi!$A$74,
IF(AND(E11=grup_instansi!$B$75,F11=grup_instansi!$C$75),
grup_instansi!$A$75,
IF(AND(E11=grup_instansi!$B$76,F11=grup_instansi!$C$76),
grup_instansi!$A$76,
IF(AND(E11=grup_instansi!$B$77,F11=grup_instansi!$C$77),
grup_instansi!$A$77,
IF(AND(E11=grup_instansi!$B$78,F11=grup_instansi!$C$78),
grup_instansi!$A$78,
IF(AND(E11=grup_instansi!$B$79,F11=grup_instansi!$C$79),
grup_instansi!$A$79,
IF(AND(E11=grup_instansi!$B$80,F11=grup_instansi!$C$80),
grup_instansi!$A$80,
IF(AND(E11=grup_instansi!$B$81,F11=grup_instansi!$C$81),
grup_instansi!$A$81,
IF(AND(E11=grup_instansi!$B$82,F11=grup_instansi!$C$82),
grup_instansi!$A$82,
IF(AND(E11=grup_instansi!$B$83,F11=grup_instansi!$C$83),
grup_instansi!$A$84,
IF(AND(E11=grup_instansi!$B$84,F11=grup_instansi!$C$84),
grup_instansi!$A$85,
IF(AND(E11=grup_instansi!$B$85,F11=grup_instansi!$C$85),
grup_instansi!$A$86,
IF(AND(E11=grup_instansi!$B$86,F11=grup_instansi!$C$86),
grup_instansi!$A$87,
IF(AND(E11=grup_instansi!$B$87,F11=grup_instansi!$C$87),
grup_instansi!$A$87,
IF(AND(E11=grup_instansi!$B$88,F11=grup_instansi!$C$88),
grup_instansi!$A$88,
IF(AND(E11=grup_instansi!$B$89,F11=grup_instansi!$C$89),
grup_instansi!$A$89,
IF(AND(E11=grup_instansi!$B$90,F11=grup_instansi!$C$90),
grup_instansi!$A$90,
IF(AND(E11=grup_instansi!$B$91,F11=grup_instansi!$C$91),
grup_instansi!$A$91,
IF(AND(E11=grup_instansi!$B$92,F11=grup_instansi!$C$92),
grup_instansi!$A$92,
IF(AND(E11=grup_instansi!$B$93,F11=grup_instansi!$C$93),
grup_instansi!$A$93,
IF(AND(E11=grup_instansi!$B$94,F11=grup_instansi!$C$94),
grup_instansi!$A$94,
IF(AND(E11=grup_instansi!$B$95,F11=grup_instansi!$C$95),
grup_instansi!$A$95,
IF(AND(E11=grup_instansi!$B$96,F11=grup_instansi!$C$96),
grup_instansi!$A$96,
IF(AND(E11=grup_instansi!$B$97,F11=grup_instansi!$C$97),
grup_instansi!$A$97,
IF(AND(E11=grup_instansi!$B$98,F11=grup_instansi!$C$98),
grup_instansi!$A$98,
IF(AND(E11=grup_instansi!$B$99,F11=grup_instansi!$C$99),
grup_instansi!$A$99,
grup_instansi!$A$100))))))))))))))))))))))))))))))))))))))))</f>
        <v>gi2023110400002</v>
      </c>
      <c r="L11" t="str">
        <f>VLOOKUP(K11,grup_instansi!$A$2:$E$102,4)</f>
        <v>Kementerian Pusat</v>
      </c>
      <c r="M11" t="str">
        <f t="shared" si="2"/>
        <v>('i2023110600010','Kementerian Ketenagakerjaan','gi2023110400002'),</v>
      </c>
    </row>
    <row r="12" spans="1:13" x14ac:dyDescent="0.25">
      <c r="A12" t="str">
        <f t="shared" si="0"/>
        <v>i2023110600011</v>
      </c>
      <c r="B12" s="4">
        <v>3019</v>
      </c>
      <c r="C12" t="str">
        <f t="shared" si="1"/>
        <v>i2023110600011</v>
      </c>
      <c r="D12" s="4" t="s">
        <v>102</v>
      </c>
      <c r="E12" s="4" t="s">
        <v>655</v>
      </c>
      <c r="F12" s="4" t="s">
        <v>661</v>
      </c>
      <c r="G12" t="str">
        <f>IF(AND(E12=grup_instansi!$B$2,F12=grup_instansi!$C$2),
grup_instansi!$A$2,
IF(AND(E12=grup_instansi!$B$3,F12=grup_instansi!$C$3),
grup_instansi!$A$3,
IF(AND(E12=grup_instansi!$B$4,F12=grup_instansi!$C$4),
grup_instansi!$A$4,
IF(AND(E12=grup_instansi!$B$5,F12=grup_instansi!$C$5),
grup_instansi!$A$5,
IF(AND(E12=grup_instansi!$B$6,F12=grup_instansi!$C$6),
grup_instansi!$A$6,
IF(AND(E12=grup_instansi!$B$7,F12=grup_instansi!$C$7),
grup_instansi!$A$7,
IF(AND(E12=grup_instansi!$B$8,F12=grup_instansi!$C$8),
grup_instansi!$A$8,
IF(AND(E12=grup_instansi!$B$9,F12=grup_instansi!$C$9),
grup_instansi!$A$9,
IF(AND(E12=grup_instansi!$B$10,F12=grup_instansi!$C$10),
grup_instansi!$A$10,"")))))))))</f>
        <v>gi2023110400002</v>
      </c>
      <c r="H12" t="str">
        <f>IF(G12&lt;&gt;"",G12,IF(AND(E12=grup_instansi!$B$11,F12=grup_instansi!$C$11),
grup_instansi!$A$11,
IF(AND(E12=grup_instansi!$B$12,F12=grup_instansi!$C$12),
grup_instansi!$A$12,
IF(AND(E12=grup_instansi!$B$13,F12=grup_instansi!$C$13),
grup_instansi!$A$13,
IF(AND(E12=grup_instansi!$B$14,F12=grup_instansi!$C$14),
grup_instansi!$A$14,
IF(AND(E12=grup_instansi!$B$15,F12=grup_instansi!$C$15),
grup_instansi!$A$15,
IF(AND(E12=grup_instansi!$B$16,F12=grup_instansi!$C$16),
grup_instansi!$A$16,
IF(AND(E12=grup_instansi!$B$17,F12=grup_instansi!$C$17),
grup_instansi!$A$17,
IF(AND(E12=grup_instansi!$B$18,F12=grup_instansi!$C$18),
grup_instansi!$A$18,
IF(AND(E12=grup_instansi!$B$19,F12=grup_instansi!$C$19),
grup_instansi!$A$19,
IF(AND(E12=grup_instansi!$B$20,F12=grup_instansi!$C$20),
grup_instansi!$A$20,"")))))))))))</f>
        <v>gi2023110400002</v>
      </c>
      <c r="I12" t="str">
        <f>IF(H12&lt;&gt;"",H12,IF(AND(E12=grup_instansi!$B$21,F12=grup_instansi!$C$21),
grup_instansi!$A$21,
IF(AND(E12=grup_instansi!$B$22,F12=grup_instansi!$C$22),
grup_instansi!$A$22,
IF(AND(E12=grup_instansi!$B$23,F12=grup_instansi!$C$23),
grup_instansi!$A$23,
IF(AND(E12=grup_instansi!$B$24,F12=grup_instansi!$C$24),
grup_instansi!$A$24,
IF(AND(E12=grup_instansi!$B$25,F12=grup_instansi!$C$25),
grup_instansi!$A$25,
IF(AND(E12=grup_instansi!$B$26,F12=grup_instansi!$C$26),
grup_instansi!$A$26,
IF(AND(E12=grup_instansi!$B$27,F12=grup_instansi!$C$27),
grup_instansi!$A$27,
IF(AND(E12=grup_instansi!$B$28,F12=grup_instansi!$C$28),
grup_instansi!$A$28,
IF(AND(E12=grup_instansi!$B$29,F12=grup_instansi!$C$29),
grup_instansi!$A$29,
IF(AND(E12=grup_instansi!$B$30,F12=grup_instansi!$C$30),
grup_instansi!$A$30,
IF(AND(E12=grup_instansi!$B$31,F12=grup_instansi!$C$31),
grup_instansi!$A$31,
IF(AND(E12=grup_instansi!$B$32,F12=grup_instansi!$C$32),
grup_instansi!$A$32,
IF(AND(E12=grup_instansi!$B$33,F12=grup_instansi!$C$33),
grup_instansi!$A$33,
IF(AND(E12=grup_instansi!$B$34,F12=grup_instansi!$C$34),
grup_instansi!$A$34,
IF(AND(E12=grup_instansi!$B$35,F12=grup_instansi!$C$35),
grup_instansi!$A$35,""))))))))))))))))</f>
        <v>gi2023110400002</v>
      </c>
      <c r="J12" t="str">
        <f>IF(I12&lt;&gt;"",I12,IF(AND(E12=grup_instansi!$B$36,F12=grup_instansi!$C$36),
grup_instansi!$A$36,
IF(AND(E12=grup_instansi!$B$37,F12=grup_instansi!$C$37),
grup_instansi!$A$37,
IF(AND(E12=grup_instansi!$B$38,F12=grup_instansi!$C$38),
grup_instansi!$A$38,
IF(AND(E12=grup_instansi!$B$39,F12=grup_instansi!$C$39),
grup_instansi!$A$39,
IF(AND(E12=grup_instansi!$B$40,F12=grup_instansi!$C$40),
grup_instansi!$A$40,
IF(AND(E12=grup_instansi!$B$41,F12=grup_instansi!$C$41),
grup_instansi!$A$41,
IF(AND(E12=grup_instansi!$B$42,F12=grup_instansi!$C$42),
grup_instansi!$A$42,
IF(AND(E12=grup_instansi!$B$43,F12=grup_instansi!$C$43),
grup_instansi!$A$43,
IF(AND(E12=grup_instansi!$B$44,F12=grup_instansi!$C$44),
grup_instansi!$A$44,
IF(AND(E12=grup_instansi!$B$45,F12=grup_instansi!$C$45),
grup_instansi!$A$45,
IF(AND(E12=grup_instansi!$B$46,F12=grup_instansi!$C$46),
grup_instansi!$A$46,
IF(AND(E12=grup_instansi!$B$47,F12=grup_instansi!$C$47),
grup_instansi!$A$47,
IF(AND(E12=grup_instansi!$B$48,F12=grup_instansi!$C$48),
grup_instansi!$A$48,
IF(AND(E12=grup_instansi!$B$49,F12=grup_instansi!$C$49),
grup_instansi!$A$49,
IF(AND(E12=grup_instansi!$B$50,F12=grup_instansi!$C$50),
grup_instansi!$A$50,
IF(AND(E12=grup_instansi!$B$51,F12=grup_instansi!$C$51),
grup_instansi!$A$51,
IF(AND(E12=grup_instansi!$B$52,F12=grup_instansi!$C$52),
grup_instansi!$A$52,
IF(AND(E12=grup_instansi!$B$53,F12=grup_instansi!$C$53),
grup_instansi!$A$53,
IF(AND(E12=grup_instansi!$B$54,F12=grup_instansi!$C$54),
grup_instansi!$A$54,
IF(AND(E12=grup_instansi!$B$55,F12=grup_instansi!$C$55),
grup_instansi!$A$55,
IF(AND(E12=grup_instansi!$B$56,F12=grup_instansi!$C$56),
grup_instansi!$A$56,
IF(AND(E12=grup_instansi!$B$57,F12=grup_instansi!$C$57),
grup_instansi!$A$57,
IF(AND(E12=grup_instansi!$B$58,F12=grup_instansi!$C$58),
grup_instansi!$A$58,
IF(AND(E12=grup_instansi!$B$59,F12=grup_instansi!$C$59),
grup_instansi!$A$59,
IF(AND(E12=grup_instansi!$B$60,F12=grup_instansi!$C$60),
grup_instansi!$A$60,""))))))))))))))))))))))))))</f>
        <v>gi2023110400002</v>
      </c>
      <c r="K12" t="str">
        <f>IF(J12&lt;&gt;"",J12,IF(AND(E12=grup_instansi!$B$61,F12=grup_instansi!$C$61),
grup_instansi!$A$61,
IF(AND(E12=grup_instansi!$B$62,F12=grup_instansi!$C$62),
grup_instansi!$A$62,
IF(AND(E12=grup_instansi!$B$63,F12=grup_instansi!$C$63),
grup_instansi!$A$63,
IF(AND(E12=grup_instansi!$B$64,F12=grup_instansi!$C$64),
grup_instansi!$A$64,
IF(AND(E12=grup_instansi!$B$65,F12=grup_instansi!$C$65),
grup_instansi!$A$65,
IF(AND(E12=grup_instansi!$B$66,F12=grup_instansi!$C$66),
grup_instansi!$A$66,
IF(AND(E12=grup_instansi!$B$67,F12=grup_instansi!$C$67),
grup_instansi!$A$67,
IF(AND(E12=grup_instansi!$B$68,F12=grup_instansi!$C$68),
grup_instansi!$A$68,
IF(AND(E12=grup_instansi!$B$69,F12=grup_instansi!$C$69),
grup_instansi!$A$69,
IF(AND(E12=grup_instansi!$B$70,F12=grup_instansi!$C$70),
grup_instansi!$A$70,
IF(AND(E12=grup_instansi!$B$71,F12=grup_instansi!$C$71),
grup_instansi!$A$71,
IF(AND(E12=grup_instansi!$B$72,F12=grup_instansi!$C$72),
grup_instansi!$A$72,
IF(AND(E12=grup_instansi!$B$73,F12=grup_instansi!$C$73),
grup_instansi!$A$73,
IF(AND(E12=grup_instansi!$B$74,F12=grup_instansi!$C$74),
grup_instansi!$A$74,
IF(AND(E12=grup_instansi!$B$75,F12=grup_instansi!$C$75),
grup_instansi!$A$75,
IF(AND(E12=grup_instansi!$B$76,F12=grup_instansi!$C$76),
grup_instansi!$A$76,
IF(AND(E12=grup_instansi!$B$77,F12=grup_instansi!$C$77),
grup_instansi!$A$77,
IF(AND(E12=grup_instansi!$B$78,F12=grup_instansi!$C$78),
grup_instansi!$A$78,
IF(AND(E12=grup_instansi!$B$79,F12=grup_instansi!$C$79),
grup_instansi!$A$79,
IF(AND(E12=grup_instansi!$B$80,F12=grup_instansi!$C$80),
grup_instansi!$A$80,
IF(AND(E12=grup_instansi!$B$81,F12=grup_instansi!$C$81),
grup_instansi!$A$81,
IF(AND(E12=grup_instansi!$B$82,F12=grup_instansi!$C$82),
grup_instansi!$A$82,
IF(AND(E12=grup_instansi!$B$83,F12=grup_instansi!$C$83),
grup_instansi!$A$84,
IF(AND(E12=grup_instansi!$B$84,F12=grup_instansi!$C$84),
grup_instansi!$A$85,
IF(AND(E12=grup_instansi!$B$85,F12=grup_instansi!$C$85),
grup_instansi!$A$86,
IF(AND(E12=grup_instansi!$B$86,F12=grup_instansi!$C$86),
grup_instansi!$A$87,
IF(AND(E12=grup_instansi!$B$87,F12=grup_instansi!$C$87),
grup_instansi!$A$87,
IF(AND(E12=grup_instansi!$B$88,F12=grup_instansi!$C$88),
grup_instansi!$A$88,
IF(AND(E12=grup_instansi!$B$89,F12=grup_instansi!$C$89),
grup_instansi!$A$89,
IF(AND(E12=grup_instansi!$B$90,F12=grup_instansi!$C$90),
grup_instansi!$A$90,
IF(AND(E12=grup_instansi!$B$91,F12=grup_instansi!$C$91),
grup_instansi!$A$91,
IF(AND(E12=grup_instansi!$B$92,F12=grup_instansi!$C$92),
grup_instansi!$A$92,
IF(AND(E12=grup_instansi!$B$93,F12=grup_instansi!$C$93),
grup_instansi!$A$93,
IF(AND(E12=grup_instansi!$B$94,F12=grup_instansi!$C$94),
grup_instansi!$A$94,
IF(AND(E12=grup_instansi!$B$95,F12=grup_instansi!$C$95),
grup_instansi!$A$95,
IF(AND(E12=grup_instansi!$B$96,F12=grup_instansi!$C$96),
grup_instansi!$A$96,
IF(AND(E12=grup_instansi!$B$97,F12=grup_instansi!$C$97),
grup_instansi!$A$97,
IF(AND(E12=grup_instansi!$B$98,F12=grup_instansi!$C$98),
grup_instansi!$A$98,
IF(AND(E12=grup_instansi!$B$99,F12=grup_instansi!$C$99),
grup_instansi!$A$99,
grup_instansi!$A$100))))))))))))))))))))))))))))))))))))))))</f>
        <v>gi2023110400002</v>
      </c>
      <c r="L12" t="str">
        <f>VLOOKUP(K12,grup_instansi!$A$2:$E$102,4)</f>
        <v>Kementerian Pusat</v>
      </c>
      <c r="M12" t="str">
        <f t="shared" si="2"/>
        <v>('i2023110600011','Kementerian Perdagangan','gi2023110400002'),</v>
      </c>
    </row>
    <row r="13" spans="1:13" x14ac:dyDescent="0.25">
      <c r="A13" t="str">
        <f t="shared" si="0"/>
        <v>i2023110600012</v>
      </c>
      <c r="B13" s="4">
        <v>4010</v>
      </c>
      <c r="C13" t="str">
        <f t="shared" si="1"/>
        <v>i2023110600012</v>
      </c>
      <c r="D13" s="4" t="s">
        <v>159</v>
      </c>
      <c r="E13" s="4" t="s">
        <v>657</v>
      </c>
      <c r="F13" s="4" t="s">
        <v>661</v>
      </c>
      <c r="G13" t="str">
        <f>IF(AND(E13=grup_instansi!$B$2,F13=grup_instansi!$C$2),
grup_instansi!$A$2,
IF(AND(E13=grup_instansi!$B$3,F13=grup_instansi!$C$3),
grup_instansi!$A$3,
IF(AND(E13=grup_instansi!$B$4,F13=grup_instansi!$C$4),
grup_instansi!$A$4,
IF(AND(E13=grup_instansi!$B$5,F13=grup_instansi!$C$5),
grup_instansi!$A$5,
IF(AND(E13=grup_instansi!$B$6,F13=grup_instansi!$C$6),
grup_instansi!$A$6,
IF(AND(E13=grup_instansi!$B$7,F13=grup_instansi!$C$7),
grup_instansi!$A$7,
IF(AND(E13=grup_instansi!$B$8,F13=grup_instansi!$C$8),
grup_instansi!$A$8,
IF(AND(E13=grup_instansi!$B$9,F13=grup_instansi!$C$9),
grup_instansi!$A$9,
IF(AND(E13=grup_instansi!$B$10,F13=grup_instansi!$C$10),
grup_instansi!$A$10,"")))))))))</f>
        <v>gi2023110400004</v>
      </c>
      <c r="H13" t="str">
        <f>IF(G13&lt;&gt;"",G13,IF(AND(E13=grup_instansi!$B$11,F13=grup_instansi!$C$11),
grup_instansi!$A$11,
IF(AND(E13=grup_instansi!$B$12,F13=grup_instansi!$C$12),
grup_instansi!$A$12,
IF(AND(E13=grup_instansi!$B$13,F13=grup_instansi!$C$13),
grup_instansi!$A$13,
IF(AND(E13=grup_instansi!$B$14,F13=grup_instansi!$C$14),
grup_instansi!$A$14,
IF(AND(E13=grup_instansi!$B$15,F13=grup_instansi!$C$15),
grup_instansi!$A$15,
IF(AND(E13=grup_instansi!$B$16,F13=grup_instansi!$C$16),
grup_instansi!$A$16,
IF(AND(E13=grup_instansi!$B$17,F13=grup_instansi!$C$17),
grup_instansi!$A$17,
IF(AND(E13=grup_instansi!$B$18,F13=grup_instansi!$C$18),
grup_instansi!$A$18,
IF(AND(E13=grup_instansi!$B$19,F13=grup_instansi!$C$19),
grup_instansi!$A$19,
IF(AND(E13=grup_instansi!$B$20,F13=grup_instansi!$C$20),
grup_instansi!$A$20,"")))))))))))</f>
        <v>gi2023110400004</v>
      </c>
      <c r="I13" t="str">
        <f>IF(H13&lt;&gt;"",H13,IF(AND(E13=grup_instansi!$B$21,F13=grup_instansi!$C$21),
grup_instansi!$A$21,
IF(AND(E13=grup_instansi!$B$22,F13=grup_instansi!$C$22),
grup_instansi!$A$22,
IF(AND(E13=grup_instansi!$B$23,F13=grup_instansi!$C$23),
grup_instansi!$A$23,
IF(AND(E13=grup_instansi!$B$24,F13=grup_instansi!$C$24),
grup_instansi!$A$24,
IF(AND(E13=grup_instansi!$B$25,F13=grup_instansi!$C$25),
grup_instansi!$A$25,
IF(AND(E13=grup_instansi!$B$26,F13=grup_instansi!$C$26),
grup_instansi!$A$26,
IF(AND(E13=grup_instansi!$B$27,F13=grup_instansi!$C$27),
grup_instansi!$A$27,
IF(AND(E13=grup_instansi!$B$28,F13=grup_instansi!$C$28),
grup_instansi!$A$28,
IF(AND(E13=grup_instansi!$B$29,F13=grup_instansi!$C$29),
grup_instansi!$A$29,
IF(AND(E13=grup_instansi!$B$30,F13=grup_instansi!$C$30),
grup_instansi!$A$30,
IF(AND(E13=grup_instansi!$B$31,F13=grup_instansi!$C$31),
grup_instansi!$A$31,
IF(AND(E13=grup_instansi!$B$32,F13=grup_instansi!$C$32),
grup_instansi!$A$32,
IF(AND(E13=grup_instansi!$B$33,F13=grup_instansi!$C$33),
grup_instansi!$A$33,
IF(AND(E13=grup_instansi!$B$34,F13=grup_instansi!$C$34),
grup_instansi!$A$34,
IF(AND(E13=grup_instansi!$B$35,F13=grup_instansi!$C$35),
grup_instansi!$A$35,""))))))))))))))))</f>
        <v>gi2023110400004</v>
      </c>
      <c r="J13" t="str">
        <f>IF(I13&lt;&gt;"",I13,IF(AND(E13=grup_instansi!$B$36,F13=grup_instansi!$C$36),
grup_instansi!$A$36,
IF(AND(E13=grup_instansi!$B$37,F13=grup_instansi!$C$37),
grup_instansi!$A$37,
IF(AND(E13=grup_instansi!$B$38,F13=grup_instansi!$C$38),
grup_instansi!$A$38,
IF(AND(E13=grup_instansi!$B$39,F13=grup_instansi!$C$39),
grup_instansi!$A$39,
IF(AND(E13=grup_instansi!$B$40,F13=grup_instansi!$C$40),
grup_instansi!$A$40,
IF(AND(E13=grup_instansi!$B$41,F13=grup_instansi!$C$41),
grup_instansi!$A$41,
IF(AND(E13=grup_instansi!$B$42,F13=grup_instansi!$C$42),
grup_instansi!$A$42,
IF(AND(E13=grup_instansi!$B$43,F13=grup_instansi!$C$43),
grup_instansi!$A$43,
IF(AND(E13=grup_instansi!$B$44,F13=grup_instansi!$C$44),
grup_instansi!$A$44,
IF(AND(E13=grup_instansi!$B$45,F13=grup_instansi!$C$45),
grup_instansi!$A$45,
IF(AND(E13=grup_instansi!$B$46,F13=grup_instansi!$C$46),
grup_instansi!$A$46,
IF(AND(E13=grup_instansi!$B$47,F13=grup_instansi!$C$47),
grup_instansi!$A$47,
IF(AND(E13=grup_instansi!$B$48,F13=grup_instansi!$C$48),
grup_instansi!$A$48,
IF(AND(E13=grup_instansi!$B$49,F13=grup_instansi!$C$49),
grup_instansi!$A$49,
IF(AND(E13=grup_instansi!$B$50,F13=grup_instansi!$C$50),
grup_instansi!$A$50,
IF(AND(E13=grup_instansi!$B$51,F13=grup_instansi!$C$51),
grup_instansi!$A$51,
IF(AND(E13=grup_instansi!$B$52,F13=grup_instansi!$C$52),
grup_instansi!$A$52,
IF(AND(E13=grup_instansi!$B$53,F13=grup_instansi!$C$53),
grup_instansi!$A$53,
IF(AND(E13=grup_instansi!$B$54,F13=grup_instansi!$C$54),
grup_instansi!$A$54,
IF(AND(E13=grup_instansi!$B$55,F13=grup_instansi!$C$55),
grup_instansi!$A$55,
IF(AND(E13=grup_instansi!$B$56,F13=grup_instansi!$C$56),
grup_instansi!$A$56,
IF(AND(E13=grup_instansi!$B$57,F13=grup_instansi!$C$57),
grup_instansi!$A$57,
IF(AND(E13=grup_instansi!$B$58,F13=grup_instansi!$C$58),
grup_instansi!$A$58,
IF(AND(E13=grup_instansi!$B$59,F13=grup_instansi!$C$59),
grup_instansi!$A$59,
IF(AND(E13=grup_instansi!$B$60,F13=grup_instansi!$C$60),
grup_instansi!$A$60,""))))))))))))))))))))))))))</f>
        <v>gi2023110400004</v>
      </c>
      <c r="K13" t="str">
        <f>IF(J13&lt;&gt;"",J13,IF(AND(E13=grup_instansi!$B$61,F13=grup_instansi!$C$61),
grup_instansi!$A$61,
IF(AND(E13=grup_instansi!$B$62,F13=grup_instansi!$C$62),
grup_instansi!$A$62,
IF(AND(E13=grup_instansi!$B$63,F13=grup_instansi!$C$63),
grup_instansi!$A$63,
IF(AND(E13=grup_instansi!$B$64,F13=grup_instansi!$C$64),
grup_instansi!$A$64,
IF(AND(E13=grup_instansi!$B$65,F13=grup_instansi!$C$65),
grup_instansi!$A$65,
IF(AND(E13=grup_instansi!$B$66,F13=grup_instansi!$C$66),
grup_instansi!$A$66,
IF(AND(E13=grup_instansi!$B$67,F13=grup_instansi!$C$67),
grup_instansi!$A$67,
IF(AND(E13=grup_instansi!$B$68,F13=grup_instansi!$C$68),
grup_instansi!$A$68,
IF(AND(E13=grup_instansi!$B$69,F13=grup_instansi!$C$69),
grup_instansi!$A$69,
IF(AND(E13=grup_instansi!$B$70,F13=grup_instansi!$C$70),
grup_instansi!$A$70,
IF(AND(E13=grup_instansi!$B$71,F13=grup_instansi!$C$71),
grup_instansi!$A$71,
IF(AND(E13=grup_instansi!$B$72,F13=grup_instansi!$C$72),
grup_instansi!$A$72,
IF(AND(E13=grup_instansi!$B$73,F13=grup_instansi!$C$73),
grup_instansi!$A$73,
IF(AND(E13=grup_instansi!$B$74,F13=grup_instansi!$C$74),
grup_instansi!$A$74,
IF(AND(E13=grup_instansi!$B$75,F13=grup_instansi!$C$75),
grup_instansi!$A$75,
IF(AND(E13=grup_instansi!$B$76,F13=grup_instansi!$C$76),
grup_instansi!$A$76,
IF(AND(E13=grup_instansi!$B$77,F13=grup_instansi!$C$77),
grup_instansi!$A$77,
IF(AND(E13=grup_instansi!$B$78,F13=grup_instansi!$C$78),
grup_instansi!$A$78,
IF(AND(E13=grup_instansi!$B$79,F13=grup_instansi!$C$79),
grup_instansi!$A$79,
IF(AND(E13=grup_instansi!$B$80,F13=grup_instansi!$C$80),
grup_instansi!$A$80,
IF(AND(E13=grup_instansi!$B$81,F13=grup_instansi!$C$81),
grup_instansi!$A$81,
IF(AND(E13=grup_instansi!$B$82,F13=grup_instansi!$C$82),
grup_instansi!$A$82,
IF(AND(E13=grup_instansi!$B$83,F13=grup_instansi!$C$83),
grup_instansi!$A$84,
IF(AND(E13=grup_instansi!$B$84,F13=grup_instansi!$C$84),
grup_instansi!$A$85,
IF(AND(E13=grup_instansi!$B$85,F13=grup_instansi!$C$85),
grup_instansi!$A$86,
IF(AND(E13=grup_instansi!$B$86,F13=grup_instansi!$C$86),
grup_instansi!$A$87,
IF(AND(E13=grup_instansi!$B$87,F13=grup_instansi!$C$87),
grup_instansi!$A$87,
IF(AND(E13=grup_instansi!$B$88,F13=grup_instansi!$C$88),
grup_instansi!$A$88,
IF(AND(E13=grup_instansi!$B$89,F13=grup_instansi!$C$89),
grup_instansi!$A$89,
IF(AND(E13=grup_instansi!$B$90,F13=grup_instansi!$C$90),
grup_instansi!$A$90,
IF(AND(E13=grup_instansi!$B$91,F13=grup_instansi!$C$91),
grup_instansi!$A$91,
IF(AND(E13=grup_instansi!$B$92,F13=grup_instansi!$C$92),
grup_instansi!$A$92,
IF(AND(E13=grup_instansi!$B$93,F13=grup_instansi!$C$93),
grup_instansi!$A$93,
IF(AND(E13=grup_instansi!$B$94,F13=grup_instansi!$C$94),
grup_instansi!$A$94,
IF(AND(E13=grup_instansi!$B$95,F13=grup_instansi!$C$95),
grup_instansi!$A$95,
IF(AND(E13=grup_instansi!$B$96,F13=grup_instansi!$C$96),
grup_instansi!$A$96,
IF(AND(E13=grup_instansi!$B$97,F13=grup_instansi!$C$97),
grup_instansi!$A$97,
IF(AND(E13=grup_instansi!$B$98,F13=grup_instansi!$C$98),
grup_instansi!$A$98,
IF(AND(E13=grup_instansi!$B$99,F13=grup_instansi!$C$99),
grup_instansi!$A$99,
grup_instansi!$A$100))))))))))))))))))))))))))))))))))))))))</f>
        <v>gi2023110400004</v>
      </c>
      <c r="L13" t="str">
        <f>VLOOKUP(K13,grup_instansi!$A$2:$E$102,4)</f>
        <v>Lembaga Pemerintah Non Kementerian Pusat</v>
      </c>
      <c r="M13" t="str">
        <f t="shared" si="2"/>
        <v>('i2023110600012','Badan Siber dan Sandi Negara','gi2023110400004'),</v>
      </c>
    </row>
    <row r="14" spans="1:13" x14ac:dyDescent="0.25">
      <c r="A14" t="str">
        <f t="shared" si="0"/>
        <v>i2023110600013</v>
      </c>
      <c r="B14" s="4">
        <v>4013</v>
      </c>
      <c r="C14" t="str">
        <f t="shared" si="1"/>
        <v>i2023110600013</v>
      </c>
      <c r="D14" s="4" t="s">
        <v>643</v>
      </c>
      <c r="E14" s="4" t="s">
        <v>657</v>
      </c>
      <c r="F14" s="4" t="s">
        <v>661</v>
      </c>
      <c r="G14" t="str">
        <f>IF(AND(E14=grup_instansi!$B$2,F14=grup_instansi!$C$2),
grup_instansi!$A$2,
IF(AND(E14=grup_instansi!$B$3,F14=grup_instansi!$C$3),
grup_instansi!$A$3,
IF(AND(E14=grup_instansi!$B$4,F14=grup_instansi!$C$4),
grup_instansi!$A$4,
IF(AND(E14=grup_instansi!$B$5,F14=grup_instansi!$C$5),
grup_instansi!$A$5,
IF(AND(E14=grup_instansi!$B$6,F14=grup_instansi!$C$6),
grup_instansi!$A$6,
IF(AND(E14=grup_instansi!$B$7,F14=grup_instansi!$C$7),
grup_instansi!$A$7,
IF(AND(E14=grup_instansi!$B$8,F14=grup_instansi!$C$8),
grup_instansi!$A$8,
IF(AND(E14=grup_instansi!$B$9,F14=grup_instansi!$C$9),
grup_instansi!$A$9,
IF(AND(E14=grup_instansi!$B$10,F14=grup_instansi!$C$10),
grup_instansi!$A$10,"")))))))))</f>
        <v>gi2023110400004</v>
      </c>
      <c r="H14" t="str">
        <f>IF(G14&lt;&gt;"",G14,IF(AND(E14=grup_instansi!$B$11,F14=grup_instansi!$C$11),
grup_instansi!$A$11,
IF(AND(E14=grup_instansi!$B$12,F14=grup_instansi!$C$12),
grup_instansi!$A$12,
IF(AND(E14=grup_instansi!$B$13,F14=grup_instansi!$C$13),
grup_instansi!$A$13,
IF(AND(E14=grup_instansi!$B$14,F14=grup_instansi!$C$14),
grup_instansi!$A$14,
IF(AND(E14=grup_instansi!$B$15,F14=grup_instansi!$C$15),
grup_instansi!$A$15,
IF(AND(E14=grup_instansi!$B$16,F14=grup_instansi!$C$16),
grup_instansi!$A$16,
IF(AND(E14=grup_instansi!$B$17,F14=grup_instansi!$C$17),
grup_instansi!$A$17,
IF(AND(E14=grup_instansi!$B$18,F14=grup_instansi!$C$18),
grup_instansi!$A$18,
IF(AND(E14=grup_instansi!$B$19,F14=grup_instansi!$C$19),
grup_instansi!$A$19,
IF(AND(E14=grup_instansi!$B$20,F14=grup_instansi!$C$20),
grup_instansi!$A$20,"")))))))))))</f>
        <v>gi2023110400004</v>
      </c>
      <c r="I14" t="str">
        <f>IF(H14&lt;&gt;"",H14,IF(AND(E14=grup_instansi!$B$21,F14=grup_instansi!$C$21),
grup_instansi!$A$21,
IF(AND(E14=grup_instansi!$B$22,F14=grup_instansi!$C$22),
grup_instansi!$A$22,
IF(AND(E14=grup_instansi!$B$23,F14=grup_instansi!$C$23),
grup_instansi!$A$23,
IF(AND(E14=grup_instansi!$B$24,F14=grup_instansi!$C$24),
grup_instansi!$A$24,
IF(AND(E14=grup_instansi!$B$25,F14=grup_instansi!$C$25),
grup_instansi!$A$25,
IF(AND(E14=grup_instansi!$B$26,F14=grup_instansi!$C$26),
grup_instansi!$A$26,
IF(AND(E14=grup_instansi!$B$27,F14=grup_instansi!$C$27),
grup_instansi!$A$27,
IF(AND(E14=grup_instansi!$B$28,F14=grup_instansi!$C$28),
grup_instansi!$A$28,
IF(AND(E14=grup_instansi!$B$29,F14=grup_instansi!$C$29),
grup_instansi!$A$29,
IF(AND(E14=grup_instansi!$B$30,F14=grup_instansi!$C$30),
grup_instansi!$A$30,
IF(AND(E14=grup_instansi!$B$31,F14=grup_instansi!$C$31),
grup_instansi!$A$31,
IF(AND(E14=grup_instansi!$B$32,F14=grup_instansi!$C$32),
grup_instansi!$A$32,
IF(AND(E14=grup_instansi!$B$33,F14=grup_instansi!$C$33),
grup_instansi!$A$33,
IF(AND(E14=grup_instansi!$B$34,F14=grup_instansi!$C$34),
grup_instansi!$A$34,
IF(AND(E14=grup_instansi!$B$35,F14=grup_instansi!$C$35),
grup_instansi!$A$35,""))))))))))))))))</f>
        <v>gi2023110400004</v>
      </c>
      <c r="J14" t="str">
        <f>IF(I14&lt;&gt;"",I14,IF(AND(E14=grup_instansi!$B$36,F14=grup_instansi!$C$36),
grup_instansi!$A$36,
IF(AND(E14=grup_instansi!$B$37,F14=grup_instansi!$C$37),
grup_instansi!$A$37,
IF(AND(E14=grup_instansi!$B$38,F14=grup_instansi!$C$38),
grup_instansi!$A$38,
IF(AND(E14=grup_instansi!$B$39,F14=grup_instansi!$C$39),
grup_instansi!$A$39,
IF(AND(E14=grup_instansi!$B$40,F14=grup_instansi!$C$40),
grup_instansi!$A$40,
IF(AND(E14=grup_instansi!$B$41,F14=grup_instansi!$C$41),
grup_instansi!$A$41,
IF(AND(E14=grup_instansi!$B$42,F14=grup_instansi!$C$42),
grup_instansi!$A$42,
IF(AND(E14=grup_instansi!$B$43,F14=grup_instansi!$C$43),
grup_instansi!$A$43,
IF(AND(E14=grup_instansi!$B$44,F14=grup_instansi!$C$44),
grup_instansi!$A$44,
IF(AND(E14=grup_instansi!$B$45,F14=grup_instansi!$C$45),
grup_instansi!$A$45,
IF(AND(E14=grup_instansi!$B$46,F14=grup_instansi!$C$46),
grup_instansi!$A$46,
IF(AND(E14=grup_instansi!$B$47,F14=grup_instansi!$C$47),
grup_instansi!$A$47,
IF(AND(E14=grup_instansi!$B$48,F14=grup_instansi!$C$48),
grup_instansi!$A$48,
IF(AND(E14=grup_instansi!$B$49,F14=grup_instansi!$C$49),
grup_instansi!$A$49,
IF(AND(E14=grup_instansi!$B$50,F14=grup_instansi!$C$50),
grup_instansi!$A$50,
IF(AND(E14=grup_instansi!$B$51,F14=grup_instansi!$C$51),
grup_instansi!$A$51,
IF(AND(E14=grup_instansi!$B$52,F14=grup_instansi!$C$52),
grup_instansi!$A$52,
IF(AND(E14=grup_instansi!$B$53,F14=grup_instansi!$C$53),
grup_instansi!$A$53,
IF(AND(E14=grup_instansi!$B$54,F14=grup_instansi!$C$54),
grup_instansi!$A$54,
IF(AND(E14=grup_instansi!$B$55,F14=grup_instansi!$C$55),
grup_instansi!$A$55,
IF(AND(E14=grup_instansi!$B$56,F14=grup_instansi!$C$56),
grup_instansi!$A$56,
IF(AND(E14=grup_instansi!$B$57,F14=grup_instansi!$C$57),
grup_instansi!$A$57,
IF(AND(E14=grup_instansi!$B$58,F14=grup_instansi!$C$58),
grup_instansi!$A$58,
IF(AND(E14=grup_instansi!$B$59,F14=grup_instansi!$C$59),
grup_instansi!$A$59,
IF(AND(E14=grup_instansi!$B$60,F14=grup_instansi!$C$60),
grup_instansi!$A$60,""))))))))))))))))))))))))))</f>
        <v>gi2023110400004</v>
      </c>
      <c r="K14" t="str">
        <f>IF(J14&lt;&gt;"",J14,IF(AND(E14=grup_instansi!$B$61,F14=grup_instansi!$C$61),
grup_instansi!$A$61,
IF(AND(E14=grup_instansi!$B$62,F14=grup_instansi!$C$62),
grup_instansi!$A$62,
IF(AND(E14=grup_instansi!$B$63,F14=grup_instansi!$C$63),
grup_instansi!$A$63,
IF(AND(E14=grup_instansi!$B$64,F14=grup_instansi!$C$64),
grup_instansi!$A$64,
IF(AND(E14=grup_instansi!$B$65,F14=grup_instansi!$C$65),
grup_instansi!$A$65,
IF(AND(E14=grup_instansi!$B$66,F14=grup_instansi!$C$66),
grup_instansi!$A$66,
IF(AND(E14=grup_instansi!$B$67,F14=grup_instansi!$C$67),
grup_instansi!$A$67,
IF(AND(E14=grup_instansi!$B$68,F14=grup_instansi!$C$68),
grup_instansi!$A$68,
IF(AND(E14=grup_instansi!$B$69,F14=grup_instansi!$C$69),
grup_instansi!$A$69,
IF(AND(E14=grup_instansi!$B$70,F14=grup_instansi!$C$70),
grup_instansi!$A$70,
IF(AND(E14=grup_instansi!$B$71,F14=grup_instansi!$C$71),
grup_instansi!$A$71,
IF(AND(E14=grup_instansi!$B$72,F14=grup_instansi!$C$72),
grup_instansi!$A$72,
IF(AND(E14=grup_instansi!$B$73,F14=grup_instansi!$C$73),
grup_instansi!$A$73,
IF(AND(E14=grup_instansi!$B$74,F14=grup_instansi!$C$74),
grup_instansi!$A$74,
IF(AND(E14=grup_instansi!$B$75,F14=grup_instansi!$C$75),
grup_instansi!$A$75,
IF(AND(E14=grup_instansi!$B$76,F14=grup_instansi!$C$76),
grup_instansi!$A$76,
IF(AND(E14=grup_instansi!$B$77,F14=grup_instansi!$C$77),
grup_instansi!$A$77,
IF(AND(E14=grup_instansi!$B$78,F14=grup_instansi!$C$78),
grup_instansi!$A$78,
IF(AND(E14=grup_instansi!$B$79,F14=grup_instansi!$C$79),
grup_instansi!$A$79,
IF(AND(E14=grup_instansi!$B$80,F14=grup_instansi!$C$80),
grup_instansi!$A$80,
IF(AND(E14=grup_instansi!$B$81,F14=grup_instansi!$C$81),
grup_instansi!$A$81,
IF(AND(E14=grup_instansi!$B$82,F14=grup_instansi!$C$82),
grup_instansi!$A$82,
IF(AND(E14=grup_instansi!$B$83,F14=grup_instansi!$C$83),
grup_instansi!$A$84,
IF(AND(E14=grup_instansi!$B$84,F14=grup_instansi!$C$84),
grup_instansi!$A$85,
IF(AND(E14=grup_instansi!$B$85,F14=grup_instansi!$C$85),
grup_instansi!$A$86,
IF(AND(E14=grup_instansi!$B$86,F14=grup_instansi!$C$86),
grup_instansi!$A$87,
IF(AND(E14=grup_instansi!$B$87,F14=grup_instansi!$C$87),
grup_instansi!$A$87,
IF(AND(E14=grup_instansi!$B$88,F14=grup_instansi!$C$88),
grup_instansi!$A$88,
IF(AND(E14=grup_instansi!$B$89,F14=grup_instansi!$C$89),
grup_instansi!$A$89,
IF(AND(E14=grup_instansi!$B$90,F14=grup_instansi!$C$90),
grup_instansi!$A$90,
IF(AND(E14=grup_instansi!$B$91,F14=grup_instansi!$C$91),
grup_instansi!$A$91,
IF(AND(E14=grup_instansi!$B$92,F14=grup_instansi!$C$92),
grup_instansi!$A$92,
IF(AND(E14=grup_instansi!$B$93,F14=grup_instansi!$C$93),
grup_instansi!$A$93,
IF(AND(E14=grup_instansi!$B$94,F14=grup_instansi!$C$94),
grup_instansi!$A$94,
IF(AND(E14=grup_instansi!$B$95,F14=grup_instansi!$C$95),
grup_instansi!$A$95,
IF(AND(E14=grup_instansi!$B$96,F14=grup_instansi!$C$96),
grup_instansi!$A$96,
IF(AND(E14=grup_instansi!$B$97,F14=grup_instansi!$C$97),
grup_instansi!$A$97,
IF(AND(E14=grup_instansi!$B$98,F14=grup_instansi!$C$98),
grup_instansi!$A$98,
IF(AND(E14=grup_instansi!$B$99,F14=grup_instansi!$C$99),
grup_instansi!$A$99,
grup_instansi!$A$100))))))))))))))))))))))))))))))))))))))))</f>
        <v>gi2023110400004</v>
      </c>
      <c r="L14" t="str">
        <f>VLOOKUP(K14,grup_instansi!$A$2:$E$102,4)</f>
        <v>Lembaga Pemerintah Non Kementerian Pusat</v>
      </c>
      <c r="M14" t="str">
        <f t="shared" si="2"/>
        <v>('i2023110600013','Lembaga Penerbangan dan Antariksa Nasional','gi2023110400004'),</v>
      </c>
    </row>
    <row r="15" spans="1:13" x14ac:dyDescent="0.25">
      <c r="A15" t="str">
        <f t="shared" si="0"/>
        <v>i2023110600014</v>
      </c>
      <c r="B15" s="4">
        <v>4024</v>
      </c>
      <c r="C15" t="str">
        <f t="shared" si="1"/>
        <v>i2023110600014</v>
      </c>
      <c r="D15" s="4" t="s">
        <v>103</v>
      </c>
      <c r="E15" s="4" t="s">
        <v>655</v>
      </c>
      <c r="F15" s="4" t="s">
        <v>661</v>
      </c>
      <c r="G15" t="str">
        <f>IF(AND(E15=grup_instansi!$B$2,F15=grup_instansi!$C$2),
grup_instansi!$A$2,
IF(AND(E15=grup_instansi!$B$3,F15=grup_instansi!$C$3),
grup_instansi!$A$3,
IF(AND(E15=grup_instansi!$B$4,F15=grup_instansi!$C$4),
grup_instansi!$A$4,
IF(AND(E15=grup_instansi!$B$5,F15=grup_instansi!$C$5),
grup_instansi!$A$5,
IF(AND(E15=grup_instansi!$B$6,F15=grup_instansi!$C$6),
grup_instansi!$A$6,
IF(AND(E15=grup_instansi!$B$7,F15=grup_instansi!$C$7),
grup_instansi!$A$7,
IF(AND(E15=grup_instansi!$B$8,F15=grup_instansi!$C$8),
grup_instansi!$A$8,
IF(AND(E15=grup_instansi!$B$9,F15=grup_instansi!$C$9),
grup_instansi!$A$9,
IF(AND(E15=grup_instansi!$B$10,F15=grup_instansi!$C$10),
grup_instansi!$A$10,"")))))))))</f>
        <v>gi2023110400002</v>
      </c>
      <c r="H15" t="str">
        <f>IF(G15&lt;&gt;"",G15,IF(AND(E15=grup_instansi!$B$11,F15=grup_instansi!$C$11),
grup_instansi!$A$11,
IF(AND(E15=grup_instansi!$B$12,F15=grup_instansi!$C$12),
grup_instansi!$A$12,
IF(AND(E15=grup_instansi!$B$13,F15=grup_instansi!$C$13),
grup_instansi!$A$13,
IF(AND(E15=grup_instansi!$B$14,F15=grup_instansi!$C$14),
grup_instansi!$A$14,
IF(AND(E15=grup_instansi!$B$15,F15=grup_instansi!$C$15),
grup_instansi!$A$15,
IF(AND(E15=grup_instansi!$B$16,F15=grup_instansi!$C$16),
grup_instansi!$A$16,
IF(AND(E15=grup_instansi!$B$17,F15=grup_instansi!$C$17),
grup_instansi!$A$17,
IF(AND(E15=grup_instansi!$B$18,F15=grup_instansi!$C$18),
grup_instansi!$A$18,
IF(AND(E15=grup_instansi!$B$19,F15=grup_instansi!$C$19),
grup_instansi!$A$19,
IF(AND(E15=grup_instansi!$B$20,F15=grup_instansi!$C$20),
grup_instansi!$A$20,"")))))))))))</f>
        <v>gi2023110400002</v>
      </c>
      <c r="I15" t="str">
        <f>IF(H15&lt;&gt;"",H15,IF(AND(E15=grup_instansi!$B$21,F15=grup_instansi!$C$21),
grup_instansi!$A$21,
IF(AND(E15=grup_instansi!$B$22,F15=grup_instansi!$C$22),
grup_instansi!$A$22,
IF(AND(E15=grup_instansi!$B$23,F15=grup_instansi!$C$23),
grup_instansi!$A$23,
IF(AND(E15=grup_instansi!$B$24,F15=grup_instansi!$C$24),
grup_instansi!$A$24,
IF(AND(E15=grup_instansi!$B$25,F15=grup_instansi!$C$25),
grup_instansi!$A$25,
IF(AND(E15=grup_instansi!$B$26,F15=grup_instansi!$C$26),
grup_instansi!$A$26,
IF(AND(E15=grup_instansi!$B$27,F15=grup_instansi!$C$27),
grup_instansi!$A$27,
IF(AND(E15=grup_instansi!$B$28,F15=grup_instansi!$C$28),
grup_instansi!$A$28,
IF(AND(E15=grup_instansi!$B$29,F15=grup_instansi!$C$29),
grup_instansi!$A$29,
IF(AND(E15=grup_instansi!$B$30,F15=grup_instansi!$C$30),
grup_instansi!$A$30,
IF(AND(E15=grup_instansi!$B$31,F15=grup_instansi!$C$31),
grup_instansi!$A$31,
IF(AND(E15=grup_instansi!$B$32,F15=grup_instansi!$C$32),
grup_instansi!$A$32,
IF(AND(E15=grup_instansi!$B$33,F15=grup_instansi!$C$33),
grup_instansi!$A$33,
IF(AND(E15=grup_instansi!$B$34,F15=grup_instansi!$C$34),
grup_instansi!$A$34,
IF(AND(E15=grup_instansi!$B$35,F15=grup_instansi!$C$35),
grup_instansi!$A$35,""))))))))))))))))</f>
        <v>gi2023110400002</v>
      </c>
      <c r="J15" t="str">
        <f>IF(I15&lt;&gt;"",I15,IF(AND(E15=grup_instansi!$B$36,F15=grup_instansi!$C$36),
grup_instansi!$A$36,
IF(AND(E15=grup_instansi!$B$37,F15=grup_instansi!$C$37),
grup_instansi!$A$37,
IF(AND(E15=grup_instansi!$B$38,F15=grup_instansi!$C$38),
grup_instansi!$A$38,
IF(AND(E15=grup_instansi!$B$39,F15=grup_instansi!$C$39),
grup_instansi!$A$39,
IF(AND(E15=grup_instansi!$B$40,F15=grup_instansi!$C$40),
grup_instansi!$A$40,
IF(AND(E15=grup_instansi!$B$41,F15=grup_instansi!$C$41),
grup_instansi!$A$41,
IF(AND(E15=grup_instansi!$B$42,F15=grup_instansi!$C$42),
grup_instansi!$A$42,
IF(AND(E15=grup_instansi!$B$43,F15=grup_instansi!$C$43),
grup_instansi!$A$43,
IF(AND(E15=grup_instansi!$B$44,F15=grup_instansi!$C$44),
grup_instansi!$A$44,
IF(AND(E15=grup_instansi!$B$45,F15=grup_instansi!$C$45),
grup_instansi!$A$45,
IF(AND(E15=grup_instansi!$B$46,F15=grup_instansi!$C$46),
grup_instansi!$A$46,
IF(AND(E15=grup_instansi!$B$47,F15=grup_instansi!$C$47),
grup_instansi!$A$47,
IF(AND(E15=grup_instansi!$B$48,F15=grup_instansi!$C$48),
grup_instansi!$A$48,
IF(AND(E15=grup_instansi!$B$49,F15=grup_instansi!$C$49),
grup_instansi!$A$49,
IF(AND(E15=grup_instansi!$B$50,F15=grup_instansi!$C$50),
grup_instansi!$A$50,
IF(AND(E15=grup_instansi!$B$51,F15=grup_instansi!$C$51),
grup_instansi!$A$51,
IF(AND(E15=grup_instansi!$B$52,F15=grup_instansi!$C$52),
grup_instansi!$A$52,
IF(AND(E15=grup_instansi!$B$53,F15=grup_instansi!$C$53),
grup_instansi!$A$53,
IF(AND(E15=grup_instansi!$B$54,F15=grup_instansi!$C$54),
grup_instansi!$A$54,
IF(AND(E15=grup_instansi!$B$55,F15=grup_instansi!$C$55),
grup_instansi!$A$55,
IF(AND(E15=grup_instansi!$B$56,F15=grup_instansi!$C$56),
grup_instansi!$A$56,
IF(AND(E15=grup_instansi!$B$57,F15=grup_instansi!$C$57),
grup_instansi!$A$57,
IF(AND(E15=grup_instansi!$B$58,F15=grup_instansi!$C$58),
grup_instansi!$A$58,
IF(AND(E15=grup_instansi!$B$59,F15=grup_instansi!$C$59),
grup_instansi!$A$59,
IF(AND(E15=grup_instansi!$B$60,F15=grup_instansi!$C$60),
grup_instansi!$A$60,""))))))))))))))))))))))))))</f>
        <v>gi2023110400002</v>
      </c>
      <c r="K15" t="str">
        <f>IF(J15&lt;&gt;"",J15,IF(AND(E15=grup_instansi!$B$61,F15=grup_instansi!$C$61),
grup_instansi!$A$61,
IF(AND(E15=grup_instansi!$B$62,F15=grup_instansi!$C$62),
grup_instansi!$A$62,
IF(AND(E15=grup_instansi!$B$63,F15=grup_instansi!$C$63),
grup_instansi!$A$63,
IF(AND(E15=grup_instansi!$B$64,F15=grup_instansi!$C$64),
grup_instansi!$A$64,
IF(AND(E15=grup_instansi!$B$65,F15=grup_instansi!$C$65),
grup_instansi!$A$65,
IF(AND(E15=grup_instansi!$B$66,F15=grup_instansi!$C$66),
grup_instansi!$A$66,
IF(AND(E15=grup_instansi!$B$67,F15=grup_instansi!$C$67),
grup_instansi!$A$67,
IF(AND(E15=grup_instansi!$B$68,F15=grup_instansi!$C$68),
grup_instansi!$A$68,
IF(AND(E15=grup_instansi!$B$69,F15=grup_instansi!$C$69),
grup_instansi!$A$69,
IF(AND(E15=grup_instansi!$B$70,F15=grup_instansi!$C$70),
grup_instansi!$A$70,
IF(AND(E15=grup_instansi!$B$71,F15=grup_instansi!$C$71),
grup_instansi!$A$71,
IF(AND(E15=grup_instansi!$B$72,F15=grup_instansi!$C$72),
grup_instansi!$A$72,
IF(AND(E15=grup_instansi!$B$73,F15=grup_instansi!$C$73),
grup_instansi!$A$73,
IF(AND(E15=grup_instansi!$B$74,F15=grup_instansi!$C$74),
grup_instansi!$A$74,
IF(AND(E15=grup_instansi!$B$75,F15=grup_instansi!$C$75),
grup_instansi!$A$75,
IF(AND(E15=grup_instansi!$B$76,F15=grup_instansi!$C$76),
grup_instansi!$A$76,
IF(AND(E15=grup_instansi!$B$77,F15=grup_instansi!$C$77),
grup_instansi!$A$77,
IF(AND(E15=grup_instansi!$B$78,F15=grup_instansi!$C$78),
grup_instansi!$A$78,
IF(AND(E15=grup_instansi!$B$79,F15=grup_instansi!$C$79),
grup_instansi!$A$79,
IF(AND(E15=grup_instansi!$B$80,F15=grup_instansi!$C$80),
grup_instansi!$A$80,
IF(AND(E15=grup_instansi!$B$81,F15=grup_instansi!$C$81),
grup_instansi!$A$81,
IF(AND(E15=grup_instansi!$B$82,F15=grup_instansi!$C$82),
grup_instansi!$A$82,
IF(AND(E15=grup_instansi!$B$83,F15=grup_instansi!$C$83),
grup_instansi!$A$84,
IF(AND(E15=grup_instansi!$B$84,F15=grup_instansi!$C$84),
grup_instansi!$A$85,
IF(AND(E15=grup_instansi!$B$85,F15=grup_instansi!$C$85),
grup_instansi!$A$86,
IF(AND(E15=grup_instansi!$B$86,F15=grup_instansi!$C$86),
grup_instansi!$A$87,
IF(AND(E15=grup_instansi!$B$87,F15=grup_instansi!$C$87),
grup_instansi!$A$87,
IF(AND(E15=grup_instansi!$B$88,F15=grup_instansi!$C$88),
grup_instansi!$A$88,
IF(AND(E15=grup_instansi!$B$89,F15=grup_instansi!$C$89),
grup_instansi!$A$89,
IF(AND(E15=grup_instansi!$B$90,F15=grup_instansi!$C$90),
grup_instansi!$A$90,
IF(AND(E15=grup_instansi!$B$91,F15=grup_instansi!$C$91),
grup_instansi!$A$91,
IF(AND(E15=grup_instansi!$B$92,F15=grup_instansi!$C$92),
grup_instansi!$A$92,
IF(AND(E15=grup_instansi!$B$93,F15=grup_instansi!$C$93),
grup_instansi!$A$93,
IF(AND(E15=grup_instansi!$B$94,F15=grup_instansi!$C$94),
grup_instansi!$A$94,
IF(AND(E15=grup_instansi!$B$95,F15=grup_instansi!$C$95),
grup_instansi!$A$95,
IF(AND(E15=grup_instansi!$B$96,F15=grup_instansi!$C$96),
grup_instansi!$A$96,
IF(AND(E15=grup_instansi!$B$97,F15=grup_instansi!$C$97),
grup_instansi!$A$97,
IF(AND(E15=grup_instansi!$B$98,F15=grup_instansi!$C$98),
grup_instansi!$A$98,
IF(AND(E15=grup_instansi!$B$99,F15=grup_instansi!$C$99),
grup_instansi!$A$99,
grup_instansi!$A$100))))))))))))))))))))))))))))))))))))))))</f>
        <v>gi2023110400002</v>
      </c>
      <c r="L15" t="str">
        <f>VLOOKUP(K15,grup_instansi!$A$2:$E$102,4)</f>
        <v>Kementerian Pusat</v>
      </c>
      <c r="M15" t="str">
        <f t="shared" si="2"/>
        <v>('i2023110600014','Kementerian Agraria dan Tata Ruang/Badan Pertanahan Nasional','gi2023110400002'),</v>
      </c>
    </row>
    <row r="16" spans="1:13" x14ac:dyDescent="0.25">
      <c r="A16" t="str">
        <f t="shared" si="0"/>
        <v>i2023110600015</v>
      </c>
      <c r="B16" s="4">
        <v>4027</v>
      </c>
      <c r="C16" t="str">
        <f t="shared" si="1"/>
        <v>i2023110600015</v>
      </c>
      <c r="D16" s="4" t="s">
        <v>644</v>
      </c>
      <c r="E16" s="4" t="s">
        <v>657</v>
      </c>
      <c r="F16" s="4" t="s">
        <v>661</v>
      </c>
      <c r="G16" t="str">
        <f>IF(AND(E16=grup_instansi!$B$2,F16=grup_instansi!$C$2),
grup_instansi!$A$2,
IF(AND(E16=grup_instansi!$B$3,F16=grup_instansi!$C$3),
grup_instansi!$A$3,
IF(AND(E16=grup_instansi!$B$4,F16=grup_instansi!$C$4),
grup_instansi!$A$4,
IF(AND(E16=grup_instansi!$B$5,F16=grup_instansi!$C$5),
grup_instansi!$A$5,
IF(AND(E16=grup_instansi!$B$6,F16=grup_instansi!$C$6),
grup_instansi!$A$6,
IF(AND(E16=grup_instansi!$B$7,F16=grup_instansi!$C$7),
grup_instansi!$A$7,
IF(AND(E16=grup_instansi!$B$8,F16=grup_instansi!$C$8),
grup_instansi!$A$8,
IF(AND(E16=grup_instansi!$B$9,F16=grup_instansi!$C$9),
grup_instansi!$A$9,
IF(AND(E16=grup_instansi!$B$10,F16=grup_instansi!$C$10),
grup_instansi!$A$10,"")))))))))</f>
        <v>gi2023110400004</v>
      </c>
      <c r="H16" t="str">
        <f>IF(G16&lt;&gt;"",G16,IF(AND(E16=grup_instansi!$B$11,F16=grup_instansi!$C$11),
grup_instansi!$A$11,
IF(AND(E16=grup_instansi!$B$12,F16=grup_instansi!$C$12),
grup_instansi!$A$12,
IF(AND(E16=grup_instansi!$B$13,F16=grup_instansi!$C$13),
grup_instansi!$A$13,
IF(AND(E16=grup_instansi!$B$14,F16=grup_instansi!$C$14),
grup_instansi!$A$14,
IF(AND(E16=grup_instansi!$B$15,F16=grup_instansi!$C$15),
grup_instansi!$A$15,
IF(AND(E16=grup_instansi!$B$16,F16=grup_instansi!$C$16),
grup_instansi!$A$16,
IF(AND(E16=grup_instansi!$B$17,F16=grup_instansi!$C$17),
grup_instansi!$A$17,
IF(AND(E16=grup_instansi!$B$18,F16=grup_instansi!$C$18),
grup_instansi!$A$18,
IF(AND(E16=grup_instansi!$B$19,F16=grup_instansi!$C$19),
grup_instansi!$A$19,
IF(AND(E16=grup_instansi!$B$20,F16=grup_instansi!$C$20),
grup_instansi!$A$20,"")))))))))))</f>
        <v>gi2023110400004</v>
      </c>
      <c r="I16" t="str">
        <f>IF(H16&lt;&gt;"",H16,IF(AND(E16=grup_instansi!$B$21,F16=grup_instansi!$C$21),
grup_instansi!$A$21,
IF(AND(E16=grup_instansi!$B$22,F16=grup_instansi!$C$22),
grup_instansi!$A$22,
IF(AND(E16=grup_instansi!$B$23,F16=grup_instansi!$C$23),
grup_instansi!$A$23,
IF(AND(E16=grup_instansi!$B$24,F16=grup_instansi!$C$24),
grup_instansi!$A$24,
IF(AND(E16=grup_instansi!$B$25,F16=grup_instansi!$C$25),
grup_instansi!$A$25,
IF(AND(E16=grup_instansi!$B$26,F16=grup_instansi!$C$26),
grup_instansi!$A$26,
IF(AND(E16=grup_instansi!$B$27,F16=grup_instansi!$C$27),
grup_instansi!$A$27,
IF(AND(E16=grup_instansi!$B$28,F16=grup_instansi!$C$28),
grup_instansi!$A$28,
IF(AND(E16=grup_instansi!$B$29,F16=grup_instansi!$C$29),
grup_instansi!$A$29,
IF(AND(E16=grup_instansi!$B$30,F16=grup_instansi!$C$30),
grup_instansi!$A$30,
IF(AND(E16=grup_instansi!$B$31,F16=grup_instansi!$C$31),
grup_instansi!$A$31,
IF(AND(E16=grup_instansi!$B$32,F16=grup_instansi!$C$32),
grup_instansi!$A$32,
IF(AND(E16=grup_instansi!$B$33,F16=grup_instansi!$C$33),
grup_instansi!$A$33,
IF(AND(E16=grup_instansi!$B$34,F16=grup_instansi!$C$34),
grup_instansi!$A$34,
IF(AND(E16=grup_instansi!$B$35,F16=grup_instansi!$C$35),
grup_instansi!$A$35,""))))))))))))))))</f>
        <v>gi2023110400004</v>
      </c>
      <c r="J16" t="str">
        <f>IF(I16&lt;&gt;"",I16,IF(AND(E16=grup_instansi!$B$36,F16=grup_instansi!$C$36),
grup_instansi!$A$36,
IF(AND(E16=grup_instansi!$B$37,F16=grup_instansi!$C$37),
grup_instansi!$A$37,
IF(AND(E16=grup_instansi!$B$38,F16=grup_instansi!$C$38),
grup_instansi!$A$38,
IF(AND(E16=grup_instansi!$B$39,F16=grup_instansi!$C$39),
grup_instansi!$A$39,
IF(AND(E16=grup_instansi!$B$40,F16=grup_instansi!$C$40),
grup_instansi!$A$40,
IF(AND(E16=grup_instansi!$B$41,F16=grup_instansi!$C$41),
grup_instansi!$A$41,
IF(AND(E16=grup_instansi!$B$42,F16=grup_instansi!$C$42),
grup_instansi!$A$42,
IF(AND(E16=grup_instansi!$B$43,F16=grup_instansi!$C$43),
grup_instansi!$A$43,
IF(AND(E16=grup_instansi!$B$44,F16=grup_instansi!$C$44),
grup_instansi!$A$44,
IF(AND(E16=grup_instansi!$B$45,F16=grup_instansi!$C$45),
grup_instansi!$A$45,
IF(AND(E16=grup_instansi!$B$46,F16=grup_instansi!$C$46),
grup_instansi!$A$46,
IF(AND(E16=grup_instansi!$B$47,F16=grup_instansi!$C$47),
grup_instansi!$A$47,
IF(AND(E16=grup_instansi!$B$48,F16=grup_instansi!$C$48),
grup_instansi!$A$48,
IF(AND(E16=grup_instansi!$B$49,F16=grup_instansi!$C$49),
grup_instansi!$A$49,
IF(AND(E16=grup_instansi!$B$50,F16=grup_instansi!$C$50),
grup_instansi!$A$50,
IF(AND(E16=grup_instansi!$B$51,F16=grup_instansi!$C$51),
grup_instansi!$A$51,
IF(AND(E16=grup_instansi!$B$52,F16=grup_instansi!$C$52),
grup_instansi!$A$52,
IF(AND(E16=grup_instansi!$B$53,F16=grup_instansi!$C$53),
grup_instansi!$A$53,
IF(AND(E16=grup_instansi!$B$54,F16=grup_instansi!$C$54),
grup_instansi!$A$54,
IF(AND(E16=grup_instansi!$B$55,F16=grup_instansi!$C$55),
grup_instansi!$A$55,
IF(AND(E16=grup_instansi!$B$56,F16=grup_instansi!$C$56),
grup_instansi!$A$56,
IF(AND(E16=grup_instansi!$B$57,F16=grup_instansi!$C$57),
grup_instansi!$A$57,
IF(AND(E16=grup_instansi!$B$58,F16=grup_instansi!$C$58),
grup_instansi!$A$58,
IF(AND(E16=grup_instansi!$B$59,F16=grup_instansi!$C$59),
grup_instansi!$A$59,
IF(AND(E16=grup_instansi!$B$60,F16=grup_instansi!$C$60),
grup_instansi!$A$60,""))))))))))))))))))))))))))</f>
        <v>gi2023110400004</v>
      </c>
      <c r="K16" t="str">
        <f>IF(J16&lt;&gt;"",J16,IF(AND(E16=grup_instansi!$B$61,F16=grup_instansi!$C$61),
grup_instansi!$A$61,
IF(AND(E16=grup_instansi!$B$62,F16=grup_instansi!$C$62),
grup_instansi!$A$62,
IF(AND(E16=grup_instansi!$B$63,F16=grup_instansi!$C$63),
grup_instansi!$A$63,
IF(AND(E16=grup_instansi!$B$64,F16=grup_instansi!$C$64),
grup_instansi!$A$64,
IF(AND(E16=grup_instansi!$B$65,F16=grup_instansi!$C$65),
grup_instansi!$A$65,
IF(AND(E16=grup_instansi!$B$66,F16=grup_instansi!$C$66),
grup_instansi!$A$66,
IF(AND(E16=grup_instansi!$B$67,F16=grup_instansi!$C$67),
grup_instansi!$A$67,
IF(AND(E16=grup_instansi!$B$68,F16=grup_instansi!$C$68),
grup_instansi!$A$68,
IF(AND(E16=grup_instansi!$B$69,F16=grup_instansi!$C$69),
grup_instansi!$A$69,
IF(AND(E16=grup_instansi!$B$70,F16=grup_instansi!$C$70),
grup_instansi!$A$70,
IF(AND(E16=grup_instansi!$B$71,F16=grup_instansi!$C$71),
grup_instansi!$A$71,
IF(AND(E16=grup_instansi!$B$72,F16=grup_instansi!$C$72),
grup_instansi!$A$72,
IF(AND(E16=grup_instansi!$B$73,F16=grup_instansi!$C$73),
grup_instansi!$A$73,
IF(AND(E16=grup_instansi!$B$74,F16=grup_instansi!$C$74),
grup_instansi!$A$74,
IF(AND(E16=grup_instansi!$B$75,F16=grup_instansi!$C$75),
grup_instansi!$A$75,
IF(AND(E16=grup_instansi!$B$76,F16=grup_instansi!$C$76),
grup_instansi!$A$76,
IF(AND(E16=grup_instansi!$B$77,F16=grup_instansi!$C$77),
grup_instansi!$A$77,
IF(AND(E16=grup_instansi!$B$78,F16=grup_instansi!$C$78),
grup_instansi!$A$78,
IF(AND(E16=grup_instansi!$B$79,F16=grup_instansi!$C$79),
grup_instansi!$A$79,
IF(AND(E16=grup_instansi!$B$80,F16=grup_instansi!$C$80),
grup_instansi!$A$80,
IF(AND(E16=grup_instansi!$B$81,F16=grup_instansi!$C$81),
grup_instansi!$A$81,
IF(AND(E16=grup_instansi!$B$82,F16=grup_instansi!$C$82),
grup_instansi!$A$82,
IF(AND(E16=grup_instansi!$B$83,F16=grup_instansi!$C$83),
grup_instansi!$A$84,
IF(AND(E16=grup_instansi!$B$84,F16=grup_instansi!$C$84),
grup_instansi!$A$85,
IF(AND(E16=grup_instansi!$B$85,F16=grup_instansi!$C$85),
grup_instansi!$A$86,
IF(AND(E16=grup_instansi!$B$86,F16=grup_instansi!$C$86),
grup_instansi!$A$87,
IF(AND(E16=grup_instansi!$B$87,F16=grup_instansi!$C$87),
grup_instansi!$A$87,
IF(AND(E16=grup_instansi!$B$88,F16=grup_instansi!$C$88),
grup_instansi!$A$88,
IF(AND(E16=grup_instansi!$B$89,F16=grup_instansi!$C$89),
grup_instansi!$A$89,
IF(AND(E16=grup_instansi!$B$90,F16=grup_instansi!$C$90),
grup_instansi!$A$90,
IF(AND(E16=grup_instansi!$B$91,F16=grup_instansi!$C$91),
grup_instansi!$A$91,
IF(AND(E16=grup_instansi!$B$92,F16=grup_instansi!$C$92),
grup_instansi!$A$92,
IF(AND(E16=grup_instansi!$B$93,F16=grup_instansi!$C$93),
grup_instansi!$A$93,
IF(AND(E16=grup_instansi!$B$94,F16=grup_instansi!$C$94),
grup_instansi!$A$94,
IF(AND(E16=grup_instansi!$B$95,F16=grup_instansi!$C$95),
grup_instansi!$A$95,
IF(AND(E16=grup_instansi!$B$96,F16=grup_instansi!$C$96),
grup_instansi!$A$96,
IF(AND(E16=grup_instansi!$B$97,F16=grup_instansi!$C$97),
grup_instansi!$A$97,
IF(AND(E16=grup_instansi!$B$98,F16=grup_instansi!$C$98),
grup_instansi!$A$98,
IF(AND(E16=grup_instansi!$B$99,F16=grup_instansi!$C$99),
grup_instansi!$A$99,
grup_instansi!$A$100))))))))))))))))))))))))))))))))))))))))</f>
        <v>gi2023110400004</v>
      </c>
      <c r="L16" t="str">
        <f>VLOOKUP(K16,grup_instansi!$A$2:$E$102,4)</f>
        <v>Lembaga Pemerintah Non Kementerian Pusat</v>
      </c>
      <c r="M16" t="str">
        <f t="shared" si="2"/>
        <v>('i2023110600015','Badan Standardisasi Nasional','gi2023110400004'),</v>
      </c>
    </row>
    <row r="17" spans="1:13" x14ac:dyDescent="0.25">
      <c r="A17" t="str">
        <f t="shared" si="0"/>
        <v>i2023110600016</v>
      </c>
      <c r="B17" s="4">
        <v>4615</v>
      </c>
      <c r="C17" t="str">
        <f t="shared" si="1"/>
        <v>i2023110600016</v>
      </c>
      <c r="D17" s="4" t="s">
        <v>126</v>
      </c>
      <c r="E17" s="4" t="s">
        <v>654</v>
      </c>
      <c r="F17" s="4" t="s">
        <v>661</v>
      </c>
      <c r="G17" t="str">
        <f>IF(AND(E17=grup_instansi!$B$2,F17=grup_instansi!$C$2),
grup_instansi!$A$2,
IF(AND(E17=grup_instansi!$B$3,F17=grup_instansi!$C$3),
grup_instansi!$A$3,
IF(AND(E17=grup_instansi!$B$4,F17=grup_instansi!$C$4),
grup_instansi!$A$4,
IF(AND(E17=grup_instansi!$B$5,F17=grup_instansi!$C$5),
grup_instansi!$A$5,
IF(AND(E17=grup_instansi!$B$6,F17=grup_instansi!$C$6),
grup_instansi!$A$6,
IF(AND(E17=grup_instansi!$B$7,F17=grup_instansi!$C$7),
grup_instansi!$A$7,
IF(AND(E17=grup_instansi!$B$8,F17=grup_instansi!$C$8),
grup_instansi!$A$8,
IF(AND(E17=grup_instansi!$B$9,F17=grup_instansi!$C$9),
grup_instansi!$A$9,
IF(AND(E17=grup_instansi!$B$10,F17=grup_instansi!$C$10),
grup_instansi!$A$10,"")))))))))</f>
        <v>gi2023110400001</v>
      </c>
      <c r="H17" t="str">
        <f>IF(G17&lt;&gt;"",G17,IF(AND(E17=grup_instansi!$B$11,F17=grup_instansi!$C$11),
grup_instansi!$A$11,
IF(AND(E17=grup_instansi!$B$12,F17=grup_instansi!$C$12),
grup_instansi!$A$12,
IF(AND(E17=grup_instansi!$B$13,F17=grup_instansi!$C$13),
grup_instansi!$A$13,
IF(AND(E17=grup_instansi!$B$14,F17=grup_instansi!$C$14),
grup_instansi!$A$14,
IF(AND(E17=grup_instansi!$B$15,F17=grup_instansi!$C$15),
grup_instansi!$A$15,
IF(AND(E17=grup_instansi!$B$16,F17=grup_instansi!$C$16),
grup_instansi!$A$16,
IF(AND(E17=grup_instansi!$B$17,F17=grup_instansi!$C$17),
grup_instansi!$A$17,
IF(AND(E17=grup_instansi!$B$18,F17=grup_instansi!$C$18),
grup_instansi!$A$18,
IF(AND(E17=grup_instansi!$B$19,F17=grup_instansi!$C$19),
grup_instansi!$A$19,
IF(AND(E17=grup_instansi!$B$20,F17=grup_instansi!$C$20),
grup_instansi!$A$20,"")))))))))))</f>
        <v>gi2023110400001</v>
      </c>
      <c r="I17" t="str">
        <f>IF(H17&lt;&gt;"",H17,IF(AND(E17=grup_instansi!$B$21,F17=grup_instansi!$C$21),
grup_instansi!$A$21,
IF(AND(E17=grup_instansi!$B$22,F17=grup_instansi!$C$22),
grup_instansi!$A$22,
IF(AND(E17=grup_instansi!$B$23,F17=grup_instansi!$C$23),
grup_instansi!$A$23,
IF(AND(E17=grup_instansi!$B$24,F17=grup_instansi!$C$24),
grup_instansi!$A$24,
IF(AND(E17=grup_instansi!$B$25,F17=grup_instansi!$C$25),
grup_instansi!$A$25,
IF(AND(E17=grup_instansi!$B$26,F17=grup_instansi!$C$26),
grup_instansi!$A$26,
IF(AND(E17=grup_instansi!$B$27,F17=grup_instansi!$C$27),
grup_instansi!$A$27,
IF(AND(E17=grup_instansi!$B$28,F17=grup_instansi!$C$28),
grup_instansi!$A$28,
IF(AND(E17=grup_instansi!$B$29,F17=grup_instansi!$C$29),
grup_instansi!$A$29,
IF(AND(E17=grup_instansi!$B$30,F17=grup_instansi!$C$30),
grup_instansi!$A$30,
IF(AND(E17=grup_instansi!$B$31,F17=grup_instansi!$C$31),
grup_instansi!$A$31,
IF(AND(E17=grup_instansi!$B$32,F17=grup_instansi!$C$32),
grup_instansi!$A$32,
IF(AND(E17=grup_instansi!$B$33,F17=grup_instansi!$C$33),
grup_instansi!$A$33,
IF(AND(E17=grup_instansi!$B$34,F17=grup_instansi!$C$34),
grup_instansi!$A$34,
IF(AND(E17=grup_instansi!$B$35,F17=grup_instansi!$C$35),
grup_instansi!$A$35,""))))))))))))))))</f>
        <v>gi2023110400001</v>
      </c>
      <c r="J17" t="str">
        <f>IF(I17&lt;&gt;"",I17,IF(AND(E17=grup_instansi!$B$36,F17=grup_instansi!$C$36),
grup_instansi!$A$36,
IF(AND(E17=grup_instansi!$B$37,F17=grup_instansi!$C$37),
grup_instansi!$A$37,
IF(AND(E17=grup_instansi!$B$38,F17=grup_instansi!$C$38),
grup_instansi!$A$38,
IF(AND(E17=grup_instansi!$B$39,F17=grup_instansi!$C$39),
grup_instansi!$A$39,
IF(AND(E17=grup_instansi!$B$40,F17=grup_instansi!$C$40),
grup_instansi!$A$40,
IF(AND(E17=grup_instansi!$B$41,F17=grup_instansi!$C$41),
grup_instansi!$A$41,
IF(AND(E17=grup_instansi!$B$42,F17=grup_instansi!$C$42),
grup_instansi!$A$42,
IF(AND(E17=grup_instansi!$B$43,F17=grup_instansi!$C$43),
grup_instansi!$A$43,
IF(AND(E17=grup_instansi!$B$44,F17=grup_instansi!$C$44),
grup_instansi!$A$44,
IF(AND(E17=grup_instansi!$B$45,F17=grup_instansi!$C$45),
grup_instansi!$A$45,
IF(AND(E17=grup_instansi!$B$46,F17=grup_instansi!$C$46),
grup_instansi!$A$46,
IF(AND(E17=grup_instansi!$B$47,F17=grup_instansi!$C$47),
grup_instansi!$A$47,
IF(AND(E17=grup_instansi!$B$48,F17=grup_instansi!$C$48),
grup_instansi!$A$48,
IF(AND(E17=grup_instansi!$B$49,F17=grup_instansi!$C$49),
grup_instansi!$A$49,
IF(AND(E17=grup_instansi!$B$50,F17=grup_instansi!$C$50),
grup_instansi!$A$50,
IF(AND(E17=grup_instansi!$B$51,F17=grup_instansi!$C$51),
grup_instansi!$A$51,
IF(AND(E17=grup_instansi!$B$52,F17=grup_instansi!$C$52),
grup_instansi!$A$52,
IF(AND(E17=grup_instansi!$B$53,F17=grup_instansi!$C$53),
grup_instansi!$A$53,
IF(AND(E17=grup_instansi!$B$54,F17=grup_instansi!$C$54),
grup_instansi!$A$54,
IF(AND(E17=grup_instansi!$B$55,F17=grup_instansi!$C$55),
grup_instansi!$A$55,
IF(AND(E17=grup_instansi!$B$56,F17=grup_instansi!$C$56),
grup_instansi!$A$56,
IF(AND(E17=grup_instansi!$B$57,F17=grup_instansi!$C$57),
grup_instansi!$A$57,
IF(AND(E17=grup_instansi!$B$58,F17=grup_instansi!$C$58),
grup_instansi!$A$58,
IF(AND(E17=grup_instansi!$B$59,F17=grup_instansi!$C$59),
grup_instansi!$A$59,
IF(AND(E17=grup_instansi!$B$60,F17=grup_instansi!$C$60),
grup_instansi!$A$60,""))))))))))))))))))))))))))</f>
        <v>gi2023110400001</v>
      </c>
      <c r="K17" t="str">
        <f>IF(J17&lt;&gt;"",J17,IF(AND(E17=grup_instansi!$B$61,F17=grup_instansi!$C$61),
grup_instansi!$A$61,
IF(AND(E17=grup_instansi!$B$62,F17=grup_instansi!$C$62),
grup_instansi!$A$62,
IF(AND(E17=grup_instansi!$B$63,F17=grup_instansi!$C$63),
grup_instansi!$A$63,
IF(AND(E17=grup_instansi!$B$64,F17=grup_instansi!$C$64),
grup_instansi!$A$64,
IF(AND(E17=grup_instansi!$B$65,F17=grup_instansi!$C$65),
grup_instansi!$A$65,
IF(AND(E17=grup_instansi!$B$66,F17=grup_instansi!$C$66),
grup_instansi!$A$66,
IF(AND(E17=grup_instansi!$B$67,F17=grup_instansi!$C$67),
grup_instansi!$A$67,
IF(AND(E17=grup_instansi!$B$68,F17=grup_instansi!$C$68),
grup_instansi!$A$68,
IF(AND(E17=grup_instansi!$B$69,F17=grup_instansi!$C$69),
grup_instansi!$A$69,
IF(AND(E17=grup_instansi!$B$70,F17=grup_instansi!$C$70),
grup_instansi!$A$70,
IF(AND(E17=grup_instansi!$B$71,F17=grup_instansi!$C$71),
grup_instansi!$A$71,
IF(AND(E17=grup_instansi!$B$72,F17=grup_instansi!$C$72),
grup_instansi!$A$72,
IF(AND(E17=grup_instansi!$B$73,F17=grup_instansi!$C$73),
grup_instansi!$A$73,
IF(AND(E17=grup_instansi!$B$74,F17=grup_instansi!$C$74),
grup_instansi!$A$74,
IF(AND(E17=grup_instansi!$B$75,F17=grup_instansi!$C$75),
grup_instansi!$A$75,
IF(AND(E17=grup_instansi!$B$76,F17=grup_instansi!$C$76),
grup_instansi!$A$76,
IF(AND(E17=grup_instansi!$B$77,F17=grup_instansi!$C$77),
grup_instansi!$A$77,
IF(AND(E17=grup_instansi!$B$78,F17=grup_instansi!$C$78),
grup_instansi!$A$78,
IF(AND(E17=grup_instansi!$B$79,F17=grup_instansi!$C$79),
grup_instansi!$A$79,
IF(AND(E17=grup_instansi!$B$80,F17=grup_instansi!$C$80),
grup_instansi!$A$80,
IF(AND(E17=grup_instansi!$B$81,F17=grup_instansi!$C$81),
grup_instansi!$A$81,
IF(AND(E17=grup_instansi!$B$82,F17=grup_instansi!$C$82),
grup_instansi!$A$82,
IF(AND(E17=grup_instansi!$B$83,F17=grup_instansi!$C$83),
grup_instansi!$A$84,
IF(AND(E17=grup_instansi!$B$84,F17=grup_instansi!$C$84),
grup_instansi!$A$85,
IF(AND(E17=grup_instansi!$B$85,F17=grup_instansi!$C$85),
grup_instansi!$A$86,
IF(AND(E17=grup_instansi!$B$86,F17=grup_instansi!$C$86),
grup_instansi!$A$87,
IF(AND(E17=grup_instansi!$B$87,F17=grup_instansi!$C$87),
grup_instansi!$A$87,
IF(AND(E17=grup_instansi!$B$88,F17=grup_instansi!$C$88),
grup_instansi!$A$88,
IF(AND(E17=grup_instansi!$B$89,F17=grup_instansi!$C$89),
grup_instansi!$A$89,
IF(AND(E17=grup_instansi!$B$90,F17=grup_instansi!$C$90),
grup_instansi!$A$90,
IF(AND(E17=grup_instansi!$B$91,F17=grup_instansi!$C$91),
grup_instansi!$A$91,
IF(AND(E17=grup_instansi!$B$92,F17=grup_instansi!$C$92),
grup_instansi!$A$92,
IF(AND(E17=grup_instansi!$B$93,F17=grup_instansi!$C$93),
grup_instansi!$A$93,
IF(AND(E17=grup_instansi!$B$94,F17=grup_instansi!$C$94),
grup_instansi!$A$94,
IF(AND(E17=grup_instansi!$B$95,F17=grup_instansi!$C$95),
grup_instansi!$A$95,
IF(AND(E17=grup_instansi!$B$96,F17=grup_instansi!$C$96),
grup_instansi!$A$96,
IF(AND(E17=grup_instansi!$B$97,F17=grup_instansi!$C$97),
grup_instansi!$A$97,
IF(AND(E17=grup_instansi!$B$98,F17=grup_instansi!$C$98),
grup_instansi!$A$98,
IF(AND(E17=grup_instansi!$B$99,F17=grup_instansi!$C$99),
grup_instansi!$A$99,
grup_instansi!$A$100))))))))))))))))))))))))))))))))))))))))</f>
        <v>gi2023110400001</v>
      </c>
      <c r="L17" t="str">
        <f>VLOOKUP(K17,grup_instansi!$A$2:$E$102,4)</f>
        <v>Instansi Lainnya Pusat</v>
      </c>
      <c r="M17" t="str">
        <f t="shared" si="2"/>
        <v>('i2023110600016','Badan Pembinaan Ideologi Pancasila','gi2023110400001'),</v>
      </c>
    </row>
    <row r="18" spans="1:13" x14ac:dyDescent="0.25">
      <c r="A18" t="str">
        <f t="shared" si="0"/>
        <v>i2023110600017</v>
      </c>
      <c r="B18" s="4">
        <v>5100</v>
      </c>
      <c r="C18" t="str">
        <f t="shared" si="1"/>
        <v>i2023110600017</v>
      </c>
      <c r="D18" s="4" t="s">
        <v>539</v>
      </c>
      <c r="E18" s="4" t="s">
        <v>660</v>
      </c>
      <c r="F18" s="4" t="s">
        <v>662</v>
      </c>
      <c r="G18" t="str">
        <f>IF(AND(E18=grup_instansi!$B$2,F18=grup_instansi!$C$2),
grup_instansi!$A$2,
IF(AND(E18=grup_instansi!$B$3,F18=grup_instansi!$C$3),
grup_instansi!$A$3,
IF(AND(E18=grup_instansi!$B$4,F18=grup_instansi!$C$4),
grup_instansi!$A$4,
IF(AND(E18=grup_instansi!$B$5,F18=grup_instansi!$C$5),
grup_instansi!$A$5,
IF(AND(E18=grup_instansi!$B$6,F18=grup_instansi!$C$6),
grup_instansi!$A$6,
IF(AND(E18=grup_instansi!$B$7,F18=grup_instansi!$C$7),
grup_instansi!$A$7,
IF(AND(E18=grup_instansi!$B$8,F18=grup_instansi!$C$8),
grup_instansi!$A$8,
IF(AND(E18=grup_instansi!$B$9,F18=grup_instansi!$C$9),
grup_instansi!$A$9,
IF(AND(E18=grup_instansi!$B$10,F18=grup_instansi!$C$10),
grup_instansi!$A$10,"")))))))))</f>
        <v/>
      </c>
      <c r="H18" t="str">
        <f>IF(G18&lt;&gt;"",G18,IF(AND(E18=grup_instansi!$B$11,F18=grup_instansi!$C$11),
grup_instansi!$A$11,
IF(AND(E18=grup_instansi!$B$12,F18=grup_instansi!$C$12),
grup_instansi!$A$12,
IF(AND(E18=grup_instansi!$B$13,F18=grup_instansi!$C$13),
grup_instansi!$A$13,
IF(AND(E18=grup_instansi!$B$14,F18=grup_instansi!$C$14),
grup_instansi!$A$14,
IF(AND(E18=grup_instansi!$B$15,F18=grup_instansi!$C$15),
grup_instansi!$A$15,
IF(AND(E18=grup_instansi!$B$16,F18=grup_instansi!$C$16),
grup_instansi!$A$16,
IF(AND(E18=grup_instansi!$B$17,F18=grup_instansi!$C$17),
grup_instansi!$A$17,
IF(AND(E18=grup_instansi!$B$18,F18=grup_instansi!$C$18),
grup_instansi!$A$18,
IF(AND(E18=grup_instansi!$B$19,F18=grup_instansi!$C$19),
grup_instansi!$A$19,
IF(AND(E18=grup_instansi!$B$20,F18=grup_instansi!$C$20),
grup_instansi!$A$20,"")))))))))))</f>
        <v/>
      </c>
      <c r="I18" t="str">
        <f>IF(H18&lt;&gt;"",H18,IF(AND(E18=grup_instansi!$B$21,F18=grup_instansi!$C$21),
grup_instansi!$A$21,
IF(AND(E18=grup_instansi!$B$22,F18=grup_instansi!$C$22),
grup_instansi!$A$22,
IF(AND(E18=grup_instansi!$B$23,F18=grup_instansi!$C$23),
grup_instansi!$A$23,
IF(AND(E18=grup_instansi!$B$24,F18=grup_instansi!$C$24),
grup_instansi!$A$24,
IF(AND(E18=grup_instansi!$B$25,F18=grup_instansi!$C$25),
grup_instansi!$A$25,
IF(AND(E18=grup_instansi!$B$26,F18=grup_instansi!$C$26),
grup_instansi!$A$26,
IF(AND(E18=grup_instansi!$B$27,F18=grup_instansi!$C$27),
grup_instansi!$A$27,
IF(AND(E18=grup_instansi!$B$28,F18=grup_instansi!$C$28),
grup_instansi!$A$28,
IF(AND(E18=grup_instansi!$B$29,F18=grup_instansi!$C$29),
grup_instansi!$A$29,
IF(AND(E18=grup_instansi!$B$30,F18=grup_instansi!$C$30),
grup_instansi!$A$30,
IF(AND(E18=grup_instansi!$B$31,F18=grup_instansi!$C$31),
grup_instansi!$A$31,
IF(AND(E18=grup_instansi!$B$32,F18=grup_instansi!$C$32),
grup_instansi!$A$32,
IF(AND(E18=grup_instansi!$B$33,F18=grup_instansi!$C$33),
grup_instansi!$A$33,
IF(AND(E18=grup_instansi!$B$34,F18=grup_instansi!$C$34),
grup_instansi!$A$34,
IF(AND(E18=grup_instansi!$B$35,F18=grup_instansi!$C$35),
grup_instansi!$A$35,""))))))))))))))))</f>
        <v/>
      </c>
      <c r="J18" t="str">
        <f>IF(I18&lt;&gt;"",I18,IF(AND(E18=grup_instansi!$B$36,F18=grup_instansi!$C$36),
grup_instansi!$A$36,
IF(AND(E18=grup_instansi!$B$37,F18=grup_instansi!$C$37),
grup_instansi!$A$37,
IF(AND(E18=grup_instansi!$B$38,F18=grup_instansi!$C$38),
grup_instansi!$A$38,
IF(AND(E18=grup_instansi!$B$39,F18=grup_instansi!$C$39),
grup_instansi!$A$39,
IF(AND(E18=grup_instansi!$B$40,F18=grup_instansi!$C$40),
grup_instansi!$A$40,
IF(AND(E18=grup_instansi!$B$41,F18=grup_instansi!$C$41),
grup_instansi!$A$41,
IF(AND(E18=grup_instansi!$B$42,F18=grup_instansi!$C$42),
grup_instansi!$A$42,
IF(AND(E18=grup_instansi!$B$43,F18=grup_instansi!$C$43),
grup_instansi!$A$43,
IF(AND(E18=grup_instansi!$B$44,F18=grup_instansi!$C$44),
grup_instansi!$A$44,
IF(AND(E18=grup_instansi!$B$45,F18=grup_instansi!$C$45),
grup_instansi!$A$45,
IF(AND(E18=grup_instansi!$B$46,F18=grup_instansi!$C$46),
grup_instansi!$A$46,
IF(AND(E18=grup_instansi!$B$47,F18=grup_instansi!$C$47),
grup_instansi!$A$47,
IF(AND(E18=grup_instansi!$B$48,F18=grup_instansi!$C$48),
grup_instansi!$A$48,
IF(AND(E18=grup_instansi!$B$49,F18=grup_instansi!$C$49),
grup_instansi!$A$49,
IF(AND(E18=grup_instansi!$B$50,F18=grup_instansi!$C$50),
grup_instansi!$A$50,
IF(AND(E18=grup_instansi!$B$51,F18=grup_instansi!$C$51),
grup_instansi!$A$51,
IF(AND(E18=grup_instansi!$B$52,F18=grup_instansi!$C$52),
grup_instansi!$A$52,
IF(AND(E18=grup_instansi!$B$53,F18=grup_instansi!$C$53),
grup_instansi!$A$53,
IF(AND(E18=grup_instansi!$B$54,F18=grup_instansi!$C$54),
grup_instansi!$A$54,
IF(AND(E18=grup_instansi!$B$55,F18=grup_instansi!$C$55),
grup_instansi!$A$55,
IF(AND(E18=grup_instansi!$B$56,F18=grup_instansi!$C$56),
grup_instansi!$A$56,
IF(AND(E18=grup_instansi!$B$57,F18=grup_instansi!$C$57),
grup_instansi!$A$57,
IF(AND(E18=grup_instansi!$B$58,F18=grup_instansi!$C$58),
grup_instansi!$A$58,
IF(AND(E18=grup_instansi!$B$59,F18=grup_instansi!$C$59),
grup_instansi!$A$59,
IF(AND(E18=grup_instansi!$B$60,F18=grup_instansi!$C$60),
grup_instansi!$A$60,""))))))))))))))))))))))))))</f>
        <v/>
      </c>
      <c r="K18" t="str">
        <f>IF(J18&lt;&gt;"",J18,IF(AND(E18=grup_instansi!$B$61,F18=grup_instansi!$C$61),
grup_instansi!$A$61,
IF(AND(E18=grup_instansi!$B$62,F18=grup_instansi!$C$62),
grup_instansi!$A$62,
IF(AND(E18=grup_instansi!$B$63,F18=grup_instansi!$C$63),
grup_instansi!$A$63,
IF(AND(E18=grup_instansi!$B$64,F18=grup_instansi!$C$64),
grup_instansi!$A$64,
IF(AND(E18=grup_instansi!$B$65,F18=grup_instansi!$C$65),
grup_instansi!$A$65,
IF(AND(E18=grup_instansi!$B$66,F18=grup_instansi!$C$66),
grup_instansi!$A$66,
IF(AND(E18=grup_instansi!$B$67,F18=grup_instansi!$C$67),
grup_instansi!$A$67,
IF(AND(E18=grup_instansi!$B$68,F18=grup_instansi!$C$68),
grup_instansi!$A$68,
IF(AND(E18=grup_instansi!$B$69,F18=grup_instansi!$C$69),
grup_instansi!$A$69,
IF(AND(E18=grup_instansi!$B$70,F18=grup_instansi!$C$70),
grup_instansi!$A$70,
IF(AND(E18=grup_instansi!$B$71,F18=grup_instansi!$C$71),
grup_instansi!$A$71,
IF(AND(E18=grup_instansi!$B$72,F18=grup_instansi!$C$72),
grup_instansi!$A$72,
IF(AND(E18=grup_instansi!$B$73,F18=grup_instansi!$C$73),
grup_instansi!$A$73,
IF(AND(E18=grup_instansi!$B$74,F18=grup_instansi!$C$74),
grup_instansi!$A$74,
IF(AND(E18=grup_instansi!$B$75,F18=grup_instansi!$C$75),
grup_instansi!$A$75,
IF(AND(E18=grup_instansi!$B$76,F18=grup_instansi!$C$76),
grup_instansi!$A$76,
IF(AND(E18=grup_instansi!$B$77,F18=grup_instansi!$C$77),
grup_instansi!$A$77,
IF(AND(E18=grup_instansi!$B$78,F18=grup_instansi!$C$78),
grup_instansi!$A$78,
IF(AND(E18=grup_instansi!$B$79,F18=grup_instansi!$C$79),
grup_instansi!$A$79,
IF(AND(E18=grup_instansi!$B$80,F18=grup_instansi!$C$80),
grup_instansi!$A$80,
IF(AND(E18=grup_instansi!$B$81,F18=grup_instansi!$C$81),
grup_instansi!$A$81,
IF(AND(E18=grup_instansi!$B$82,F18=grup_instansi!$C$82),
grup_instansi!$A$82,
IF(AND(E18=grup_instansi!$B$83,F18=grup_instansi!$C$83),
grup_instansi!$A$84,
IF(AND(E18=grup_instansi!$B$84,F18=grup_instansi!$C$84),
grup_instansi!$A$85,
IF(AND(E18=grup_instansi!$B$85,F18=grup_instansi!$C$85),
grup_instansi!$A$86,
IF(AND(E18=grup_instansi!$B$86,F18=grup_instansi!$C$86),
grup_instansi!$A$87,
IF(AND(E18=grup_instansi!$B$87,F18=grup_instansi!$C$87),
grup_instansi!$A$87,
IF(AND(E18=grup_instansi!$B$88,F18=grup_instansi!$C$88),
grup_instansi!$A$88,
IF(AND(E18=grup_instansi!$B$89,F18=grup_instansi!$C$89),
grup_instansi!$A$89,
IF(AND(E18=grup_instansi!$B$90,F18=grup_instansi!$C$90),
grup_instansi!$A$90,
IF(AND(E18=grup_instansi!$B$91,F18=grup_instansi!$C$91),
grup_instansi!$A$91,
IF(AND(E18=grup_instansi!$B$92,F18=grup_instansi!$C$92),
grup_instansi!$A$92,
IF(AND(E18=grup_instansi!$B$93,F18=grup_instansi!$C$93),
grup_instansi!$A$93,
IF(AND(E18=grup_instansi!$B$94,F18=grup_instansi!$C$94),
grup_instansi!$A$94,
IF(AND(E18=grup_instansi!$B$95,F18=grup_instansi!$C$95),
grup_instansi!$A$95,
IF(AND(E18=grup_instansi!$B$96,F18=grup_instansi!$C$96),
grup_instansi!$A$96,
IF(AND(E18=grup_instansi!$B$97,F18=grup_instansi!$C$97),
grup_instansi!$A$97,
IF(AND(E18=grup_instansi!$B$98,F18=grup_instansi!$C$98),
grup_instansi!$A$98,
IF(AND(E18=grup_instansi!$B$99,F18=grup_instansi!$C$99),
grup_instansi!$A$99,
grup_instansi!$A$100))))))))))))))))))))))))))))))))))))))))</f>
        <v>gi2023110400067</v>
      </c>
      <c r="L18" t="str">
        <f>VLOOKUP(K18,grup_instansi!$A$2:$E$102,4)</f>
        <v>Pemerintah Provinsi Aceh</v>
      </c>
      <c r="M18" t="str">
        <f t="shared" si="2"/>
        <v>('i2023110600017','Pemerintah Aceh','gi2023110400067'),</v>
      </c>
    </row>
    <row r="19" spans="1:13" x14ac:dyDescent="0.25">
      <c r="A19" t="str">
        <f t="shared" si="0"/>
        <v>i2023110600018</v>
      </c>
      <c r="B19" s="4">
        <v>5209</v>
      </c>
      <c r="C19" t="str">
        <f t="shared" si="1"/>
        <v>i2023110600018</v>
      </c>
      <c r="D19" s="4" t="s">
        <v>522</v>
      </c>
      <c r="E19" s="4" t="s">
        <v>658</v>
      </c>
      <c r="F19" s="4" t="s">
        <v>692</v>
      </c>
      <c r="G19" t="str">
        <f>IF(AND(E19=grup_instansi!$B$2,F19=grup_instansi!$C$2),
grup_instansi!$A$2,
IF(AND(E19=grup_instansi!$B$3,F19=grup_instansi!$C$3),
grup_instansi!$A$3,
IF(AND(E19=grup_instansi!$B$4,F19=grup_instansi!$C$4),
grup_instansi!$A$4,
IF(AND(E19=grup_instansi!$B$5,F19=grup_instansi!$C$5),
grup_instansi!$A$5,
IF(AND(E19=grup_instansi!$B$6,F19=grup_instansi!$C$6),
grup_instansi!$A$6,
IF(AND(E19=grup_instansi!$B$7,F19=grup_instansi!$C$7),
grup_instansi!$A$7,
IF(AND(E19=grup_instansi!$B$8,F19=grup_instansi!$C$8),
grup_instansi!$A$8,
IF(AND(E19=grup_instansi!$B$9,F19=grup_instansi!$C$9),
grup_instansi!$A$9,
IF(AND(E19=grup_instansi!$B$10,F19=grup_instansi!$C$10),
grup_instansi!$A$10,"")))))))))</f>
        <v/>
      </c>
      <c r="H19" t="str">
        <f>IF(G19&lt;&gt;"",G19,IF(AND(E19=grup_instansi!$B$11,F19=grup_instansi!$C$11),
grup_instansi!$A$11,
IF(AND(E19=grup_instansi!$B$12,F19=grup_instansi!$C$12),
grup_instansi!$A$12,
IF(AND(E19=grup_instansi!$B$13,F19=grup_instansi!$C$13),
grup_instansi!$A$13,
IF(AND(E19=grup_instansi!$B$14,F19=grup_instansi!$C$14),
grup_instansi!$A$14,
IF(AND(E19=grup_instansi!$B$15,F19=grup_instansi!$C$15),
grup_instansi!$A$15,
IF(AND(E19=grup_instansi!$B$16,F19=grup_instansi!$C$16),
grup_instansi!$A$16,
IF(AND(E19=grup_instansi!$B$17,F19=grup_instansi!$C$17),
grup_instansi!$A$17,
IF(AND(E19=grup_instansi!$B$18,F19=grup_instansi!$C$18),
grup_instansi!$A$18,
IF(AND(E19=grup_instansi!$B$19,F19=grup_instansi!$C$19),
grup_instansi!$A$19,
IF(AND(E19=grup_instansi!$B$20,F19=grup_instansi!$C$20),
grup_instansi!$A$20,"")))))))))))</f>
        <v/>
      </c>
      <c r="I19" t="str">
        <f>IF(H19&lt;&gt;"",H19,IF(AND(E19=grup_instansi!$B$21,F19=grup_instansi!$C$21),
grup_instansi!$A$21,
IF(AND(E19=grup_instansi!$B$22,F19=grup_instansi!$C$22),
grup_instansi!$A$22,
IF(AND(E19=grup_instansi!$B$23,F19=grup_instansi!$C$23),
grup_instansi!$A$23,
IF(AND(E19=grup_instansi!$B$24,F19=grup_instansi!$C$24),
grup_instansi!$A$24,
IF(AND(E19=grup_instansi!$B$25,F19=grup_instansi!$C$25),
grup_instansi!$A$25,
IF(AND(E19=grup_instansi!$B$26,F19=grup_instansi!$C$26),
grup_instansi!$A$26,
IF(AND(E19=grup_instansi!$B$27,F19=grup_instansi!$C$27),
grup_instansi!$A$27,
IF(AND(E19=grup_instansi!$B$28,F19=grup_instansi!$C$28),
grup_instansi!$A$28,
IF(AND(E19=grup_instansi!$B$29,F19=grup_instansi!$C$29),
grup_instansi!$A$29,
IF(AND(E19=grup_instansi!$B$30,F19=grup_instansi!$C$30),
grup_instansi!$A$30,
IF(AND(E19=grup_instansi!$B$31,F19=grup_instansi!$C$31),
grup_instansi!$A$31,
IF(AND(E19=grup_instansi!$B$32,F19=grup_instansi!$C$32),
grup_instansi!$A$32,
IF(AND(E19=grup_instansi!$B$33,F19=grup_instansi!$C$33),
grup_instansi!$A$33,
IF(AND(E19=grup_instansi!$B$34,F19=grup_instansi!$C$34),
grup_instansi!$A$34,
IF(AND(E19=grup_instansi!$B$35,F19=grup_instansi!$C$35),
grup_instansi!$A$35,""))))))))))))))))</f>
        <v/>
      </c>
      <c r="J19" t="str">
        <f>IF(I19&lt;&gt;"",I19,IF(AND(E19=grup_instansi!$B$36,F19=grup_instansi!$C$36),
grup_instansi!$A$36,
IF(AND(E19=grup_instansi!$B$37,F19=grup_instansi!$C$37),
grup_instansi!$A$37,
IF(AND(E19=grup_instansi!$B$38,F19=grup_instansi!$C$38),
grup_instansi!$A$38,
IF(AND(E19=grup_instansi!$B$39,F19=grup_instansi!$C$39),
grup_instansi!$A$39,
IF(AND(E19=grup_instansi!$B$40,F19=grup_instansi!$C$40),
grup_instansi!$A$40,
IF(AND(E19=grup_instansi!$B$41,F19=grup_instansi!$C$41),
grup_instansi!$A$41,
IF(AND(E19=grup_instansi!$B$42,F19=grup_instansi!$C$42),
grup_instansi!$A$42,
IF(AND(E19=grup_instansi!$B$43,F19=grup_instansi!$C$43),
grup_instansi!$A$43,
IF(AND(E19=grup_instansi!$B$44,F19=grup_instansi!$C$44),
grup_instansi!$A$44,
IF(AND(E19=grup_instansi!$B$45,F19=grup_instansi!$C$45),
grup_instansi!$A$45,
IF(AND(E19=grup_instansi!$B$46,F19=grup_instansi!$C$46),
grup_instansi!$A$46,
IF(AND(E19=grup_instansi!$B$47,F19=grup_instansi!$C$47),
grup_instansi!$A$47,
IF(AND(E19=grup_instansi!$B$48,F19=grup_instansi!$C$48),
grup_instansi!$A$48,
IF(AND(E19=grup_instansi!$B$49,F19=grup_instansi!$C$49),
grup_instansi!$A$49,
IF(AND(E19=grup_instansi!$B$50,F19=grup_instansi!$C$50),
grup_instansi!$A$50,
IF(AND(E19=grup_instansi!$B$51,F19=grup_instansi!$C$51),
grup_instansi!$A$51,
IF(AND(E19=grup_instansi!$B$52,F19=grup_instansi!$C$52),
grup_instansi!$A$52,
IF(AND(E19=grup_instansi!$B$53,F19=grup_instansi!$C$53),
grup_instansi!$A$53,
IF(AND(E19=grup_instansi!$B$54,F19=grup_instansi!$C$54),
grup_instansi!$A$54,
IF(AND(E19=grup_instansi!$B$55,F19=grup_instansi!$C$55),
grup_instansi!$A$55,
IF(AND(E19=grup_instansi!$B$56,F19=grup_instansi!$C$56),
grup_instansi!$A$56,
IF(AND(E19=grup_instansi!$B$57,F19=grup_instansi!$C$57),
grup_instansi!$A$57,
IF(AND(E19=grup_instansi!$B$58,F19=grup_instansi!$C$58),
grup_instansi!$A$58,
IF(AND(E19=grup_instansi!$B$59,F19=grup_instansi!$C$59),
grup_instansi!$A$59,
IF(AND(E19=grup_instansi!$B$60,F19=grup_instansi!$C$60),
grup_instansi!$A$60,""))))))))))))))))))))))))))</f>
        <v>gi2023110400035</v>
      </c>
      <c r="K19" t="str">
        <f>IF(J19&lt;&gt;"",J19,IF(AND(E19=grup_instansi!$B$61,F19=grup_instansi!$C$61),
grup_instansi!$A$61,
IF(AND(E19=grup_instansi!$B$62,F19=grup_instansi!$C$62),
grup_instansi!$A$62,
IF(AND(E19=grup_instansi!$B$63,F19=grup_instansi!$C$63),
grup_instansi!$A$63,
IF(AND(E19=grup_instansi!$B$64,F19=grup_instansi!$C$64),
grup_instansi!$A$64,
IF(AND(E19=grup_instansi!$B$65,F19=grup_instansi!$C$65),
grup_instansi!$A$65,
IF(AND(E19=grup_instansi!$B$66,F19=grup_instansi!$C$66),
grup_instansi!$A$66,
IF(AND(E19=grup_instansi!$B$67,F19=grup_instansi!$C$67),
grup_instansi!$A$67,
IF(AND(E19=grup_instansi!$B$68,F19=grup_instansi!$C$68),
grup_instansi!$A$68,
IF(AND(E19=grup_instansi!$B$69,F19=grup_instansi!$C$69),
grup_instansi!$A$69,
IF(AND(E19=grup_instansi!$B$70,F19=grup_instansi!$C$70),
grup_instansi!$A$70,
IF(AND(E19=grup_instansi!$B$71,F19=grup_instansi!$C$71),
grup_instansi!$A$71,
IF(AND(E19=grup_instansi!$B$72,F19=grup_instansi!$C$72),
grup_instansi!$A$72,
IF(AND(E19=grup_instansi!$B$73,F19=grup_instansi!$C$73),
grup_instansi!$A$73,
IF(AND(E19=grup_instansi!$B$74,F19=grup_instansi!$C$74),
grup_instansi!$A$74,
IF(AND(E19=grup_instansi!$B$75,F19=grup_instansi!$C$75),
grup_instansi!$A$75,
IF(AND(E19=grup_instansi!$B$76,F19=grup_instansi!$C$76),
grup_instansi!$A$76,
IF(AND(E19=grup_instansi!$B$77,F19=grup_instansi!$C$77),
grup_instansi!$A$77,
IF(AND(E19=grup_instansi!$B$78,F19=grup_instansi!$C$78),
grup_instansi!$A$78,
IF(AND(E19=grup_instansi!$B$79,F19=grup_instansi!$C$79),
grup_instansi!$A$79,
IF(AND(E19=grup_instansi!$B$80,F19=grup_instansi!$C$80),
grup_instansi!$A$80,
IF(AND(E19=grup_instansi!$B$81,F19=grup_instansi!$C$81),
grup_instansi!$A$81,
IF(AND(E19=grup_instansi!$B$82,F19=grup_instansi!$C$82),
grup_instansi!$A$82,
IF(AND(E19=grup_instansi!$B$83,F19=grup_instansi!$C$83),
grup_instansi!$A$84,
IF(AND(E19=grup_instansi!$B$84,F19=grup_instansi!$C$84),
grup_instansi!$A$85,
IF(AND(E19=grup_instansi!$B$85,F19=grup_instansi!$C$85),
grup_instansi!$A$86,
IF(AND(E19=grup_instansi!$B$86,F19=grup_instansi!$C$86),
grup_instansi!$A$87,
IF(AND(E19=grup_instansi!$B$87,F19=grup_instansi!$C$87),
grup_instansi!$A$87,
IF(AND(E19=grup_instansi!$B$88,F19=grup_instansi!$C$88),
grup_instansi!$A$88,
IF(AND(E19=grup_instansi!$B$89,F19=grup_instansi!$C$89),
grup_instansi!$A$89,
IF(AND(E19=grup_instansi!$B$90,F19=grup_instansi!$C$90),
grup_instansi!$A$90,
IF(AND(E19=grup_instansi!$B$91,F19=grup_instansi!$C$91),
grup_instansi!$A$91,
IF(AND(E19=grup_instansi!$B$92,F19=grup_instansi!$C$92),
grup_instansi!$A$92,
IF(AND(E19=grup_instansi!$B$93,F19=grup_instansi!$C$93),
grup_instansi!$A$93,
IF(AND(E19=grup_instansi!$B$94,F19=grup_instansi!$C$94),
grup_instansi!$A$94,
IF(AND(E19=grup_instansi!$B$95,F19=grup_instansi!$C$95),
grup_instansi!$A$95,
IF(AND(E19=grup_instansi!$B$96,F19=grup_instansi!$C$96),
grup_instansi!$A$96,
IF(AND(E19=grup_instansi!$B$97,F19=grup_instansi!$C$97),
grup_instansi!$A$97,
IF(AND(E19=grup_instansi!$B$98,F19=grup_instansi!$C$98),
grup_instansi!$A$98,
IF(AND(E19=grup_instansi!$B$99,F19=grup_instansi!$C$99),
grup_instansi!$A$99,
grup_instansi!$A$100))))))))))))))))))))))))))))))))))))))))</f>
        <v>gi2023110400035</v>
      </c>
      <c r="L19" t="str">
        <f>VLOOKUP(K19,grup_instansi!$A$2:$E$102,4)</f>
        <v>Pemerintah Kabupaten Sumatera Utara</v>
      </c>
      <c r="M19" t="str">
        <f t="shared" si="2"/>
        <v>('i2023110600018','Pemerintah Kab. Tapanuli Selatan','gi2023110400035'),</v>
      </c>
    </row>
    <row r="20" spans="1:13" x14ac:dyDescent="0.25">
      <c r="A20" t="str">
        <f t="shared" si="0"/>
        <v>i2023110600019</v>
      </c>
      <c r="B20" s="4">
        <v>5213</v>
      </c>
      <c r="C20" t="str">
        <f t="shared" si="1"/>
        <v>i2023110600019</v>
      </c>
      <c r="D20" s="4" t="s">
        <v>526</v>
      </c>
      <c r="E20" s="4" t="s">
        <v>658</v>
      </c>
      <c r="F20" s="4" t="s">
        <v>692</v>
      </c>
      <c r="G20" t="str">
        <f>IF(AND(E20=grup_instansi!$B$2,F20=grup_instansi!$C$2),
grup_instansi!$A$2,
IF(AND(E20=grup_instansi!$B$3,F20=grup_instansi!$C$3),
grup_instansi!$A$3,
IF(AND(E20=grup_instansi!$B$4,F20=grup_instansi!$C$4),
grup_instansi!$A$4,
IF(AND(E20=grup_instansi!$B$5,F20=grup_instansi!$C$5),
grup_instansi!$A$5,
IF(AND(E20=grup_instansi!$B$6,F20=grup_instansi!$C$6),
grup_instansi!$A$6,
IF(AND(E20=grup_instansi!$B$7,F20=grup_instansi!$C$7),
grup_instansi!$A$7,
IF(AND(E20=grup_instansi!$B$8,F20=grup_instansi!$C$8),
grup_instansi!$A$8,
IF(AND(E20=grup_instansi!$B$9,F20=grup_instansi!$C$9),
grup_instansi!$A$9,
IF(AND(E20=grup_instansi!$B$10,F20=grup_instansi!$C$10),
grup_instansi!$A$10,"")))))))))</f>
        <v/>
      </c>
      <c r="H20" t="str">
        <f>IF(G20&lt;&gt;"",G20,IF(AND(E20=grup_instansi!$B$11,F20=grup_instansi!$C$11),
grup_instansi!$A$11,
IF(AND(E20=grup_instansi!$B$12,F20=grup_instansi!$C$12),
grup_instansi!$A$12,
IF(AND(E20=grup_instansi!$B$13,F20=grup_instansi!$C$13),
grup_instansi!$A$13,
IF(AND(E20=grup_instansi!$B$14,F20=grup_instansi!$C$14),
grup_instansi!$A$14,
IF(AND(E20=grup_instansi!$B$15,F20=grup_instansi!$C$15),
grup_instansi!$A$15,
IF(AND(E20=grup_instansi!$B$16,F20=grup_instansi!$C$16),
grup_instansi!$A$16,
IF(AND(E20=grup_instansi!$B$17,F20=grup_instansi!$C$17),
grup_instansi!$A$17,
IF(AND(E20=grup_instansi!$B$18,F20=grup_instansi!$C$18),
grup_instansi!$A$18,
IF(AND(E20=grup_instansi!$B$19,F20=grup_instansi!$C$19),
grup_instansi!$A$19,
IF(AND(E20=grup_instansi!$B$20,F20=grup_instansi!$C$20),
grup_instansi!$A$20,"")))))))))))</f>
        <v/>
      </c>
      <c r="I20" t="str">
        <f>IF(H20&lt;&gt;"",H20,IF(AND(E20=grup_instansi!$B$21,F20=grup_instansi!$C$21),
grup_instansi!$A$21,
IF(AND(E20=grup_instansi!$B$22,F20=grup_instansi!$C$22),
grup_instansi!$A$22,
IF(AND(E20=grup_instansi!$B$23,F20=grup_instansi!$C$23),
grup_instansi!$A$23,
IF(AND(E20=grup_instansi!$B$24,F20=grup_instansi!$C$24),
grup_instansi!$A$24,
IF(AND(E20=grup_instansi!$B$25,F20=grup_instansi!$C$25),
grup_instansi!$A$25,
IF(AND(E20=grup_instansi!$B$26,F20=grup_instansi!$C$26),
grup_instansi!$A$26,
IF(AND(E20=grup_instansi!$B$27,F20=grup_instansi!$C$27),
grup_instansi!$A$27,
IF(AND(E20=grup_instansi!$B$28,F20=grup_instansi!$C$28),
grup_instansi!$A$28,
IF(AND(E20=grup_instansi!$B$29,F20=grup_instansi!$C$29),
grup_instansi!$A$29,
IF(AND(E20=grup_instansi!$B$30,F20=grup_instansi!$C$30),
grup_instansi!$A$30,
IF(AND(E20=grup_instansi!$B$31,F20=grup_instansi!$C$31),
grup_instansi!$A$31,
IF(AND(E20=grup_instansi!$B$32,F20=grup_instansi!$C$32),
grup_instansi!$A$32,
IF(AND(E20=grup_instansi!$B$33,F20=grup_instansi!$C$33),
grup_instansi!$A$33,
IF(AND(E20=grup_instansi!$B$34,F20=grup_instansi!$C$34),
grup_instansi!$A$34,
IF(AND(E20=grup_instansi!$B$35,F20=grup_instansi!$C$35),
grup_instansi!$A$35,""))))))))))))))))</f>
        <v/>
      </c>
      <c r="J20" t="str">
        <f>IF(I20&lt;&gt;"",I20,IF(AND(E20=grup_instansi!$B$36,F20=grup_instansi!$C$36),
grup_instansi!$A$36,
IF(AND(E20=grup_instansi!$B$37,F20=grup_instansi!$C$37),
grup_instansi!$A$37,
IF(AND(E20=grup_instansi!$B$38,F20=grup_instansi!$C$38),
grup_instansi!$A$38,
IF(AND(E20=grup_instansi!$B$39,F20=grup_instansi!$C$39),
grup_instansi!$A$39,
IF(AND(E20=grup_instansi!$B$40,F20=grup_instansi!$C$40),
grup_instansi!$A$40,
IF(AND(E20=grup_instansi!$B$41,F20=grup_instansi!$C$41),
grup_instansi!$A$41,
IF(AND(E20=grup_instansi!$B$42,F20=grup_instansi!$C$42),
grup_instansi!$A$42,
IF(AND(E20=grup_instansi!$B$43,F20=grup_instansi!$C$43),
grup_instansi!$A$43,
IF(AND(E20=grup_instansi!$B$44,F20=grup_instansi!$C$44),
grup_instansi!$A$44,
IF(AND(E20=grup_instansi!$B$45,F20=grup_instansi!$C$45),
grup_instansi!$A$45,
IF(AND(E20=grup_instansi!$B$46,F20=grup_instansi!$C$46),
grup_instansi!$A$46,
IF(AND(E20=grup_instansi!$B$47,F20=grup_instansi!$C$47),
grup_instansi!$A$47,
IF(AND(E20=grup_instansi!$B$48,F20=grup_instansi!$C$48),
grup_instansi!$A$48,
IF(AND(E20=grup_instansi!$B$49,F20=grup_instansi!$C$49),
grup_instansi!$A$49,
IF(AND(E20=grup_instansi!$B$50,F20=grup_instansi!$C$50),
grup_instansi!$A$50,
IF(AND(E20=grup_instansi!$B$51,F20=grup_instansi!$C$51),
grup_instansi!$A$51,
IF(AND(E20=grup_instansi!$B$52,F20=grup_instansi!$C$52),
grup_instansi!$A$52,
IF(AND(E20=grup_instansi!$B$53,F20=grup_instansi!$C$53),
grup_instansi!$A$53,
IF(AND(E20=grup_instansi!$B$54,F20=grup_instansi!$C$54),
grup_instansi!$A$54,
IF(AND(E20=grup_instansi!$B$55,F20=grup_instansi!$C$55),
grup_instansi!$A$55,
IF(AND(E20=grup_instansi!$B$56,F20=grup_instansi!$C$56),
grup_instansi!$A$56,
IF(AND(E20=grup_instansi!$B$57,F20=grup_instansi!$C$57),
grup_instansi!$A$57,
IF(AND(E20=grup_instansi!$B$58,F20=grup_instansi!$C$58),
grup_instansi!$A$58,
IF(AND(E20=grup_instansi!$B$59,F20=grup_instansi!$C$59),
grup_instansi!$A$59,
IF(AND(E20=grup_instansi!$B$60,F20=grup_instansi!$C$60),
grup_instansi!$A$60,""))))))))))))))))))))))))))</f>
        <v>gi2023110400035</v>
      </c>
      <c r="K20" t="str">
        <f>IF(J20&lt;&gt;"",J20,IF(AND(E20=grup_instansi!$B$61,F20=grup_instansi!$C$61),
grup_instansi!$A$61,
IF(AND(E20=grup_instansi!$B$62,F20=grup_instansi!$C$62),
grup_instansi!$A$62,
IF(AND(E20=grup_instansi!$B$63,F20=grup_instansi!$C$63),
grup_instansi!$A$63,
IF(AND(E20=grup_instansi!$B$64,F20=grup_instansi!$C$64),
grup_instansi!$A$64,
IF(AND(E20=grup_instansi!$B$65,F20=grup_instansi!$C$65),
grup_instansi!$A$65,
IF(AND(E20=grup_instansi!$B$66,F20=grup_instansi!$C$66),
grup_instansi!$A$66,
IF(AND(E20=grup_instansi!$B$67,F20=grup_instansi!$C$67),
grup_instansi!$A$67,
IF(AND(E20=grup_instansi!$B$68,F20=grup_instansi!$C$68),
grup_instansi!$A$68,
IF(AND(E20=grup_instansi!$B$69,F20=grup_instansi!$C$69),
grup_instansi!$A$69,
IF(AND(E20=grup_instansi!$B$70,F20=grup_instansi!$C$70),
grup_instansi!$A$70,
IF(AND(E20=grup_instansi!$B$71,F20=grup_instansi!$C$71),
grup_instansi!$A$71,
IF(AND(E20=grup_instansi!$B$72,F20=grup_instansi!$C$72),
grup_instansi!$A$72,
IF(AND(E20=grup_instansi!$B$73,F20=grup_instansi!$C$73),
grup_instansi!$A$73,
IF(AND(E20=grup_instansi!$B$74,F20=grup_instansi!$C$74),
grup_instansi!$A$74,
IF(AND(E20=grup_instansi!$B$75,F20=grup_instansi!$C$75),
grup_instansi!$A$75,
IF(AND(E20=grup_instansi!$B$76,F20=grup_instansi!$C$76),
grup_instansi!$A$76,
IF(AND(E20=grup_instansi!$B$77,F20=grup_instansi!$C$77),
grup_instansi!$A$77,
IF(AND(E20=grup_instansi!$B$78,F20=grup_instansi!$C$78),
grup_instansi!$A$78,
IF(AND(E20=grup_instansi!$B$79,F20=grup_instansi!$C$79),
grup_instansi!$A$79,
IF(AND(E20=grup_instansi!$B$80,F20=grup_instansi!$C$80),
grup_instansi!$A$80,
IF(AND(E20=grup_instansi!$B$81,F20=grup_instansi!$C$81),
grup_instansi!$A$81,
IF(AND(E20=grup_instansi!$B$82,F20=grup_instansi!$C$82),
grup_instansi!$A$82,
IF(AND(E20=grup_instansi!$B$83,F20=grup_instansi!$C$83),
grup_instansi!$A$84,
IF(AND(E20=grup_instansi!$B$84,F20=grup_instansi!$C$84),
grup_instansi!$A$85,
IF(AND(E20=grup_instansi!$B$85,F20=grup_instansi!$C$85),
grup_instansi!$A$86,
IF(AND(E20=grup_instansi!$B$86,F20=grup_instansi!$C$86),
grup_instansi!$A$87,
IF(AND(E20=grup_instansi!$B$87,F20=grup_instansi!$C$87),
grup_instansi!$A$87,
IF(AND(E20=grup_instansi!$B$88,F20=grup_instansi!$C$88),
grup_instansi!$A$88,
IF(AND(E20=grup_instansi!$B$89,F20=grup_instansi!$C$89),
grup_instansi!$A$89,
IF(AND(E20=grup_instansi!$B$90,F20=grup_instansi!$C$90),
grup_instansi!$A$90,
IF(AND(E20=grup_instansi!$B$91,F20=grup_instansi!$C$91),
grup_instansi!$A$91,
IF(AND(E20=grup_instansi!$B$92,F20=grup_instansi!$C$92),
grup_instansi!$A$92,
IF(AND(E20=grup_instansi!$B$93,F20=grup_instansi!$C$93),
grup_instansi!$A$93,
IF(AND(E20=grup_instansi!$B$94,F20=grup_instansi!$C$94),
grup_instansi!$A$94,
IF(AND(E20=grup_instansi!$B$95,F20=grup_instansi!$C$95),
grup_instansi!$A$95,
IF(AND(E20=grup_instansi!$B$96,F20=grup_instansi!$C$96),
grup_instansi!$A$96,
IF(AND(E20=grup_instansi!$B$97,F20=grup_instansi!$C$97),
grup_instansi!$A$97,
IF(AND(E20=grup_instansi!$B$98,F20=grup_instansi!$C$98),
grup_instansi!$A$98,
IF(AND(E20=grup_instansi!$B$99,F20=grup_instansi!$C$99),
grup_instansi!$A$99,
grup_instansi!$A$100))))))))))))))))))))))))))))))))))))))))</f>
        <v>gi2023110400035</v>
      </c>
      <c r="L20" t="str">
        <f>VLOOKUP(K20,grup_instansi!$A$2:$E$102,4)</f>
        <v>Pemerintah Kabupaten Sumatera Utara</v>
      </c>
      <c r="M20" t="str">
        <f t="shared" si="2"/>
        <v>('i2023110600019','Pemerintah Kab. Mandailing Natal','gi2023110400035'),</v>
      </c>
    </row>
    <row r="21" spans="1:13" x14ac:dyDescent="0.25">
      <c r="A21" t="str">
        <f t="shared" si="0"/>
        <v>i2023110600020</v>
      </c>
      <c r="B21" s="4">
        <v>5217</v>
      </c>
      <c r="C21" t="str">
        <f t="shared" si="1"/>
        <v>i2023110600020</v>
      </c>
      <c r="D21" s="4" t="s">
        <v>530</v>
      </c>
      <c r="E21" s="4" t="s">
        <v>658</v>
      </c>
      <c r="F21" s="4" t="s">
        <v>692</v>
      </c>
      <c r="G21" t="str">
        <f>IF(AND(E21=grup_instansi!$B$2,F21=grup_instansi!$C$2),
grup_instansi!$A$2,
IF(AND(E21=grup_instansi!$B$3,F21=grup_instansi!$C$3),
grup_instansi!$A$3,
IF(AND(E21=grup_instansi!$B$4,F21=grup_instansi!$C$4),
grup_instansi!$A$4,
IF(AND(E21=grup_instansi!$B$5,F21=grup_instansi!$C$5),
grup_instansi!$A$5,
IF(AND(E21=grup_instansi!$B$6,F21=grup_instansi!$C$6),
grup_instansi!$A$6,
IF(AND(E21=grup_instansi!$B$7,F21=grup_instansi!$C$7),
grup_instansi!$A$7,
IF(AND(E21=grup_instansi!$B$8,F21=grup_instansi!$C$8),
grup_instansi!$A$8,
IF(AND(E21=grup_instansi!$B$9,F21=grup_instansi!$C$9),
grup_instansi!$A$9,
IF(AND(E21=grup_instansi!$B$10,F21=grup_instansi!$C$10),
grup_instansi!$A$10,"")))))))))</f>
        <v/>
      </c>
      <c r="H21" t="str">
        <f>IF(G21&lt;&gt;"",G21,IF(AND(E21=grup_instansi!$B$11,F21=grup_instansi!$C$11),
grup_instansi!$A$11,
IF(AND(E21=grup_instansi!$B$12,F21=grup_instansi!$C$12),
grup_instansi!$A$12,
IF(AND(E21=grup_instansi!$B$13,F21=grup_instansi!$C$13),
grup_instansi!$A$13,
IF(AND(E21=grup_instansi!$B$14,F21=grup_instansi!$C$14),
grup_instansi!$A$14,
IF(AND(E21=grup_instansi!$B$15,F21=grup_instansi!$C$15),
grup_instansi!$A$15,
IF(AND(E21=grup_instansi!$B$16,F21=grup_instansi!$C$16),
grup_instansi!$A$16,
IF(AND(E21=grup_instansi!$B$17,F21=grup_instansi!$C$17),
grup_instansi!$A$17,
IF(AND(E21=grup_instansi!$B$18,F21=grup_instansi!$C$18),
grup_instansi!$A$18,
IF(AND(E21=grup_instansi!$B$19,F21=grup_instansi!$C$19),
grup_instansi!$A$19,
IF(AND(E21=grup_instansi!$B$20,F21=grup_instansi!$C$20),
grup_instansi!$A$20,"")))))))))))</f>
        <v/>
      </c>
      <c r="I21" t="str">
        <f>IF(H21&lt;&gt;"",H21,IF(AND(E21=grup_instansi!$B$21,F21=grup_instansi!$C$21),
grup_instansi!$A$21,
IF(AND(E21=grup_instansi!$B$22,F21=grup_instansi!$C$22),
grup_instansi!$A$22,
IF(AND(E21=grup_instansi!$B$23,F21=grup_instansi!$C$23),
grup_instansi!$A$23,
IF(AND(E21=grup_instansi!$B$24,F21=grup_instansi!$C$24),
grup_instansi!$A$24,
IF(AND(E21=grup_instansi!$B$25,F21=grup_instansi!$C$25),
grup_instansi!$A$25,
IF(AND(E21=grup_instansi!$B$26,F21=grup_instansi!$C$26),
grup_instansi!$A$26,
IF(AND(E21=grup_instansi!$B$27,F21=grup_instansi!$C$27),
grup_instansi!$A$27,
IF(AND(E21=grup_instansi!$B$28,F21=grup_instansi!$C$28),
grup_instansi!$A$28,
IF(AND(E21=grup_instansi!$B$29,F21=grup_instansi!$C$29),
grup_instansi!$A$29,
IF(AND(E21=grup_instansi!$B$30,F21=grup_instansi!$C$30),
grup_instansi!$A$30,
IF(AND(E21=grup_instansi!$B$31,F21=grup_instansi!$C$31),
grup_instansi!$A$31,
IF(AND(E21=grup_instansi!$B$32,F21=grup_instansi!$C$32),
grup_instansi!$A$32,
IF(AND(E21=grup_instansi!$B$33,F21=grup_instansi!$C$33),
grup_instansi!$A$33,
IF(AND(E21=grup_instansi!$B$34,F21=grup_instansi!$C$34),
grup_instansi!$A$34,
IF(AND(E21=grup_instansi!$B$35,F21=grup_instansi!$C$35),
grup_instansi!$A$35,""))))))))))))))))</f>
        <v/>
      </c>
      <c r="J21" t="str">
        <f>IF(I21&lt;&gt;"",I21,IF(AND(E21=grup_instansi!$B$36,F21=grup_instansi!$C$36),
grup_instansi!$A$36,
IF(AND(E21=grup_instansi!$B$37,F21=grup_instansi!$C$37),
grup_instansi!$A$37,
IF(AND(E21=grup_instansi!$B$38,F21=grup_instansi!$C$38),
grup_instansi!$A$38,
IF(AND(E21=grup_instansi!$B$39,F21=grup_instansi!$C$39),
grup_instansi!$A$39,
IF(AND(E21=grup_instansi!$B$40,F21=grup_instansi!$C$40),
grup_instansi!$A$40,
IF(AND(E21=grup_instansi!$B$41,F21=grup_instansi!$C$41),
grup_instansi!$A$41,
IF(AND(E21=grup_instansi!$B$42,F21=grup_instansi!$C$42),
grup_instansi!$A$42,
IF(AND(E21=grup_instansi!$B$43,F21=grup_instansi!$C$43),
grup_instansi!$A$43,
IF(AND(E21=grup_instansi!$B$44,F21=grup_instansi!$C$44),
grup_instansi!$A$44,
IF(AND(E21=grup_instansi!$B$45,F21=grup_instansi!$C$45),
grup_instansi!$A$45,
IF(AND(E21=grup_instansi!$B$46,F21=grup_instansi!$C$46),
grup_instansi!$A$46,
IF(AND(E21=grup_instansi!$B$47,F21=grup_instansi!$C$47),
grup_instansi!$A$47,
IF(AND(E21=grup_instansi!$B$48,F21=grup_instansi!$C$48),
grup_instansi!$A$48,
IF(AND(E21=grup_instansi!$B$49,F21=grup_instansi!$C$49),
grup_instansi!$A$49,
IF(AND(E21=grup_instansi!$B$50,F21=grup_instansi!$C$50),
grup_instansi!$A$50,
IF(AND(E21=grup_instansi!$B$51,F21=grup_instansi!$C$51),
grup_instansi!$A$51,
IF(AND(E21=grup_instansi!$B$52,F21=grup_instansi!$C$52),
grup_instansi!$A$52,
IF(AND(E21=grup_instansi!$B$53,F21=grup_instansi!$C$53),
grup_instansi!$A$53,
IF(AND(E21=grup_instansi!$B$54,F21=grup_instansi!$C$54),
grup_instansi!$A$54,
IF(AND(E21=grup_instansi!$B$55,F21=grup_instansi!$C$55),
grup_instansi!$A$55,
IF(AND(E21=grup_instansi!$B$56,F21=grup_instansi!$C$56),
grup_instansi!$A$56,
IF(AND(E21=grup_instansi!$B$57,F21=grup_instansi!$C$57),
grup_instansi!$A$57,
IF(AND(E21=grup_instansi!$B$58,F21=grup_instansi!$C$58),
grup_instansi!$A$58,
IF(AND(E21=grup_instansi!$B$59,F21=grup_instansi!$C$59),
grup_instansi!$A$59,
IF(AND(E21=grup_instansi!$B$60,F21=grup_instansi!$C$60),
grup_instansi!$A$60,""))))))))))))))))))))))))))</f>
        <v>gi2023110400035</v>
      </c>
      <c r="K21" t="str">
        <f>IF(J21&lt;&gt;"",J21,IF(AND(E21=grup_instansi!$B$61,F21=grup_instansi!$C$61),
grup_instansi!$A$61,
IF(AND(E21=grup_instansi!$B$62,F21=grup_instansi!$C$62),
grup_instansi!$A$62,
IF(AND(E21=grup_instansi!$B$63,F21=grup_instansi!$C$63),
grup_instansi!$A$63,
IF(AND(E21=grup_instansi!$B$64,F21=grup_instansi!$C$64),
grup_instansi!$A$64,
IF(AND(E21=grup_instansi!$B$65,F21=grup_instansi!$C$65),
grup_instansi!$A$65,
IF(AND(E21=grup_instansi!$B$66,F21=grup_instansi!$C$66),
grup_instansi!$A$66,
IF(AND(E21=grup_instansi!$B$67,F21=grup_instansi!$C$67),
grup_instansi!$A$67,
IF(AND(E21=grup_instansi!$B$68,F21=grup_instansi!$C$68),
grup_instansi!$A$68,
IF(AND(E21=grup_instansi!$B$69,F21=grup_instansi!$C$69),
grup_instansi!$A$69,
IF(AND(E21=grup_instansi!$B$70,F21=grup_instansi!$C$70),
grup_instansi!$A$70,
IF(AND(E21=grup_instansi!$B$71,F21=grup_instansi!$C$71),
grup_instansi!$A$71,
IF(AND(E21=grup_instansi!$B$72,F21=grup_instansi!$C$72),
grup_instansi!$A$72,
IF(AND(E21=grup_instansi!$B$73,F21=grup_instansi!$C$73),
grup_instansi!$A$73,
IF(AND(E21=grup_instansi!$B$74,F21=grup_instansi!$C$74),
grup_instansi!$A$74,
IF(AND(E21=grup_instansi!$B$75,F21=grup_instansi!$C$75),
grup_instansi!$A$75,
IF(AND(E21=grup_instansi!$B$76,F21=grup_instansi!$C$76),
grup_instansi!$A$76,
IF(AND(E21=grup_instansi!$B$77,F21=grup_instansi!$C$77),
grup_instansi!$A$77,
IF(AND(E21=grup_instansi!$B$78,F21=grup_instansi!$C$78),
grup_instansi!$A$78,
IF(AND(E21=grup_instansi!$B$79,F21=grup_instansi!$C$79),
grup_instansi!$A$79,
IF(AND(E21=grup_instansi!$B$80,F21=grup_instansi!$C$80),
grup_instansi!$A$80,
IF(AND(E21=grup_instansi!$B$81,F21=grup_instansi!$C$81),
grup_instansi!$A$81,
IF(AND(E21=grup_instansi!$B$82,F21=grup_instansi!$C$82),
grup_instansi!$A$82,
IF(AND(E21=grup_instansi!$B$83,F21=grup_instansi!$C$83),
grup_instansi!$A$84,
IF(AND(E21=grup_instansi!$B$84,F21=grup_instansi!$C$84),
grup_instansi!$A$85,
IF(AND(E21=grup_instansi!$B$85,F21=grup_instansi!$C$85),
grup_instansi!$A$86,
IF(AND(E21=grup_instansi!$B$86,F21=grup_instansi!$C$86),
grup_instansi!$A$87,
IF(AND(E21=grup_instansi!$B$87,F21=grup_instansi!$C$87),
grup_instansi!$A$87,
IF(AND(E21=grup_instansi!$B$88,F21=grup_instansi!$C$88),
grup_instansi!$A$88,
IF(AND(E21=grup_instansi!$B$89,F21=grup_instansi!$C$89),
grup_instansi!$A$89,
IF(AND(E21=grup_instansi!$B$90,F21=grup_instansi!$C$90),
grup_instansi!$A$90,
IF(AND(E21=grup_instansi!$B$91,F21=grup_instansi!$C$91),
grup_instansi!$A$91,
IF(AND(E21=grup_instansi!$B$92,F21=grup_instansi!$C$92),
grup_instansi!$A$92,
IF(AND(E21=grup_instansi!$B$93,F21=grup_instansi!$C$93),
grup_instansi!$A$93,
IF(AND(E21=grup_instansi!$B$94,F21=grup_instansi!$C$94),
grup_instansi!$A$94,
IF(AND(E21=grup_instansi!$B$95,F21=grup_instansi!$C$95),
grup_instansi!$A$95,
IF(AND(E21=grup_instansi!$B$96,F21=grup_instansi!$C$96),
grup_instansi!$A$96,
IF(AND(E21=grup_instansi!$B$97,F21=grup_instansi!$C$97),
grup_instansi!$A$97,
IF(AND(E21=grup_instansi!$B$98,F21=grup_instansi!$C$98),
grup_instansi!$A$98,
IF(AND(E21=grup_instansi!$B$99,F21=grup_instansi!$C$99),
grup_instansi!$A$99,
grup_instansi!$A$100))))))))))))))))))))))))))))))))))))))))</f>
        <v>gi2023110400035</v>
      </c>
      <c r="L21" t="str">
        <f>VLOOKUP(K21,grup_instansi!$A$2:$E$102,4)</f>
        <v>Pemerintah Kabupaten Sumatera Utara</v>
      </c>
      <c r="M21" t="str">
        <f t="shared" si="2"/>
        <v>('i2023110600020','Pemerintah Kab. Samosir','gi2023110400035'),</v>
      </c>
    </row>
    <row r="22" spans="1:13" x14ac:dyDescent="0.25">
      <c r="A22" t="str">
        <f t="shared" si="0"/>
        <v>i2023110600021</v>
      </c>
      <c r="B22" s="4">
        <v>5304</v>
      </c>
      <c r="C22" t="str">
        <f t="shared" si="1"/>
        <v>i2023110600021</v>
      </c>
      <c r="D22" s="4" t="s">
        <v>416</v>
      </c>
      <c r="E22" s="4" t="s">
        <v>658</v>
      </c>
      <c r="F22" s="4" t="s">
        <v>684</v>
      </c>
      <c r="G22" t="str">
        <f>IF(AND(E22=grup_instansi!$B$2,F22=grup_instansi!$C$2),
grup_instansi!$A$2,
IF(AND(E22=grup_instansi!$B$3,F22=grup_instansi!$C$3),
grup_instansi!$A$3,
IF(AND(E22=grup_instansi!$B$4,F22=grup_instansi!$C$4),
grup_instansi!$A$4,
IF(AND(E22=grup_instansi!$B$5,F22=grup_instansi!$C$5),
grup_instansi!$A$5,
IF(AND(E22=grup_instansi!$B$6,F22=grup_instansi!$C$6),
grup_instansi!$A$6,
IF(AND(E22=grup_instansi!$B$7,F22=grup_instansi!$C$7),
grup_instansi!$A$7,
IF(AND(E22=grup_instansi!$B$8,F22=grup_instansi!$C$8),
grup_instansi!$A$8,
IF(AND(E22=grup_instansi!$B$9,F22=grup_instansi!$C$9),
grup_instansi!$A$9,
IF(AND(E22=grup_instansi!$B$10,F22=grup_instansi!$C$10),
grup_instansi!$A$10,"")))))))))</f>
        <v/>
      </c>
      <c r="H22" t="str">
        <f>IF(G22&lt;&gt;"",G22,IF(AND(E22=grup_instansi!$B$11,F22=grup_instansi!$C$11),
grup_instansi!$A$11,
IF(AND(E22=grup_instansi!$B$12,F22=grup_instansi!$C$12),
grup_instansi!$A$12,
IF(AND(E22=grup_instansi!$B$13,F22=grup_instansi!$C$13),
grup_instansi!$A$13,
IF(AND(E22=grup_instansi!$B$14,F22=grup_instansi!$C$14),
grup_instansi!$A$14,
IF(AND(E22=grup_instansi!$B$15,F22=grup_instansi!$C$15),
grup_instansi!$A$15,
IF(AND(E22=grup_instansi!$B$16,F22=grup_instansi!$C$16),
grup_instansi!$A$16,
IF(AND(E22=grup_instansi!$B$17,F22=grup_instansi!$C$17),
grup_instansi!$A$17,
IF(AND(E22=grup_instansi!$B$18,F22=grup_instansi!$C$18),
grup_instansi!$A$18,
IF(AND(E22=grup_instansi!$B$19,F22=grup_instansi!$C$19),
grup_instansi!$A$19,
IF(AND(E22=grup_instansi!$B$20,F22=grup_instansi!$C$20),
grup_instansi!$A$20,"")))))))))))</f>
        <v/>
      </c>
      <c r="I22" t="str">
        <f>IF(H22&lt;&gt;"",H22,IF(AND(E22=grup_instansi!$B$21,F22=grup_instansi!$C$21),
grup_instansi!$A$21,
IF(AND(E22=grup_instansi!$B$22,F22=grup_instansi!$C$22),
grup_instansi!$A$22,
IF(AND(E22=grup_instansi!$B$23,F22=grup_instansi!$C$23),
grup_instansi!$A$23,
IF(AND(E22=grup_instansi!$B$24,F22=grup_instansi!$C$24),
grup_instansi!$A$24,
IF(AND(E22=grup_instansi!$B$25,F22=grup_instansi!$C$25),
grup_instansi!$A$25,
IF(AND(E22=grup_instansi!$B$26,F22=grup_instansi!$C$26),
grup_instansi!$A$26,
IF(AND(E22=grup_instansi!$B$27,F22=grup_instansi!$C$27),
grup_instansi!$A$27,
IF(AND(E22=grup_instansi!$B$28,F22=grup_instansi!$C$28),
grup_instansi!$A$28,
IF(AND(E22=grup_instansi!$B$29,F22=grup_instansi!$C$29),
grup_instansi!$A$29,
IF(AND(E22=grup_instansi!$B$30,F22=grup_instansi!$C$30),
grup_instansi!$A$30,
IF(AND(E22=grup_instansi!$B$31,F22=grup_instansi!$C$31),
grup_instansi!$A$31,
IF(AND(E22=grup_instansi!$B$32,F22=grup_instansi!$C$32),
grup_instansi!$A$32,
IF(AND(E22=grup_instansi!$B$33,F22=grup_instansi!$C$33),
grup_instansi!$A$33,
IF(AND(E22=grup_instansi!$B$34,F22=grup_instansi!$C$34),
grup_instansi!$A$34,
IF(AND(E22=grup_instansi!$B$35,F22=grup_instansi!$C$35),
grup_instansi!$A$35,""))))))))))))))))</f>
        <v>gi2023110400027</v>
      </c>
      <c r="J22" t="str">
        <f>IF(I22&lt;&gt;"",I22,IF(AND(E22=grup_instansi!$B$36,F22=grup_instansi!$C$36),
grup_instansi!$A$36,
IF(AND(E22=grup_instansi!$B$37,F22=grup_instansi!$C$37),
grup_instansi!$A$37,
IF(AND(E22=grup_instansi!$B$38,F22=grup_instansi!$C$38),
grup_instansi!$A$38,
IF(AND(E22=grup_instansi!$B$39,F22=grup_instansi!$C$39),
grup_instansi!$A$39,
IF(AND(E22=grup_instansi!$B$40,F22=grup_instansi!$C$40),
grup_instansi!$A$40,
IF(AND(E22=grup_instansi!$B$41,F22=grup_instansi!$C$41),
grup_instansi!$A$41,
IF(AND(E22=grup_instansi!$B$42,F22=grup_instansi!$C$42),
grup_instansi!$A$42,
IF(AND(E22=grup_instansi!$B$43,F22=grup_instansi!$C$43),
grup_instansi!$A$43,
IF(AND(E22=grup_instansi!$B$44,F22=grup_instansi!$C$44),
grup_instansi!$A$44,
IF(AND(E22=grup_instansi!$B$45,F22=grup_instansi!$C$45),
grup_instansi!$A$45,
IF(AND(E22=grup_instansi!$B$46,F22=grup_instansi!$C$46),
grup_instansi!$A$46,
IF(AND(E22=grup_instansi!$B$47,F22=grup_instansi!$C$47),
grup_instansi!$A$47,
IF(AND(E22=grup_instansi!$B$48,F22=grup_instansi!$C$48),
grup_instansi!$A$48,
IF(AND(E22=grup_instansi!$B$49,F22=grup_instansi!$C$49),
grup_instansi!$A$49,
IF(AND(E22=grup_instansi!$B$50,F22=grup_instansi!$C$50),
grup_instansi!$A$50,
IF(AND(E22=grup_instansi!$B$51,F22=grup_instansi!$C$51),
grup_instansi!$A$51,
IF(AND(E22=grup_instansi!$B$52,F22=grup_instansi!$C$52),
grup_instansi!$A$52,
IF(AND(E22=grup_instansi!$B$53,F22=grup_instansi!$C$53),
grup_instansi!$A$53,
IF(AND(E22=grup_instansi!$B$54,F22=grup_instansi!$C$54),
grup_instansi!$A$54,
IF(AND(E22=grup_instansi!$B$55,F22=grup_instansi!$C$55),
grup_instansi!$A$55,
IF(AND(E22=grup_instansi!$B$56,F22=grup_instansi!$C$56),
grup_instansi!$A$56,
IF(AND(E22=grup_instansi!$B$57,F22=grup_instansi!$C$57),
grup_instansi!$A$57,
IF(AND(E22=grup_instansi!$B$58,F22=grup_instansi!$C$58),
grup_instansi!$A$58,
IF(AND(E22=grup_instansi!$B$59,F22=grup_instansi!$C$59),
grup_instansi!$A$59,
IF(AND(E22=grup_instansi!$B$60,F22=grup_instansi!$C$60),
grup_instansi!$A$60,""))))))))))))))))))))))))))</f>
        <v>gi2023110400027</v>
      </c>
      <c r="K22" t="str">
        <f>IF(J22&lt;&gt;"",J22,IF(AND(E22=grup_instansi!$B$61,F22=grup_instansi!$C$61),
grup_instansi!$A$61,
IF(AND(E22=grup_instansi!$B$62,F22=grup_instansi!$C$62),
grup_instansi!$A$62,
IF(AND(E22=grup_instansi!$B$63,F22=grup_instansi!$C$63),
grup_instansi!$A$63,
IF(AND(E22=grup_instansi!$B$64,F22=grup_instansi!$C$64),
grup_instansi!$A$64,
IF(AND(E22=grup_instansi!$B$65,F22=grup_instansi!$C$65),
grup_instansi!$A$65,
IF(AND(E22=grup_instansi!$B$66,F22=grup_instansi!$C$66),
grup_instansi!$A$66,
IF(AND(E22=grup_instansi!$B$67,F22=grup_instansi!$C$67),
grup_instansi!$A$67,
IF(AND(E22=grup_instansi!$B$68,F22=grup_instansi!$C$68),
grup_instansi!$A$68,
IF(AND(E22=grup_instansi!$B$69,F22=grup_instansi!$C$69),
grup_instansi!$A$69,
IF(AND(E22=grup_instansi!$B$70,F22=grup_instansi!$C$70),
grup_instansi!$A$70,
IF(AND(E22=grup_instansi!$B$71,F22=grup_instansi!$C$71),
grup_instansi!$A$71,
IF(AND(E22=grup_instansi!$B$72,F22=grup_instansi!$C$72),
grup_instansi!$A$72,
IF(AND(E22=grup_instansi!$B$73,F22=grup_instansi!$C$73),
grup_instansi!$A$73,
IF(AND(E22=grup_instansi!$B$74,F22=grup_instansi!$C$74),
grup_instansi!$A$74,
IF(AND(E22=grup_instansi!$B$75,F22=grup_instansi!$C$75),
grup_instansi!$A$75,
IF(AND(E22=grup_instansi!$B$76,F22=grup_instansi!$C$76),
grup_instansi!$A$76,
IF(AND(E22=grup_instansi!$B$77,F22=grup_instansi!$C$77),
grup_instansi!$A$77,
IF(AND(E22=grup_instansi!$B$78,F22=grup_instansi!$C$78),
grup_instansi!$A$78,
IF(AND(E22=grup_instansi!$B$79,F22=grup_instansi!$C$79),
grup_instansi!$A$79,
IF(AND(E22=grup_instansi!$B$80,F22=grup_instansi!$C$80),
grup_instansi!$A$80,
IF(AND(E22=grup_instansi!$B$81,F22=grup_instansi!$C$81),
grup_instansi!$A$81,
IF(AND(E22=grup_instansi!$B$82,F22=grup_instansi!$C$82),
grup_instansi!$A$82,
IF(AND(E22=grup_instansi!$B$83,F22=grup_instansi!$C$83),
grup_instansi!$A$84,
IF(AND(E22=grup_instansi!$B$84,F22=grup_instansi!$C$84),
grup_instansi!$A$85,
IF(AND(E22=grup_instansi!$B$85,F22=grup_instansi!$C$85),
grup_instansi!$A$86,
IF(AND(E22=grup_instansi!$B$86,F22=grup_instansi!$C$86),
grup_instansi!$A$87,
IF(AND(E22=grup_instansi!$B$87,F22=grup_instansi!$C$87),
grup_instansi!$A$87,
IF(AND(E22=grup_instansi!$B$88,F22=grup_instansi!$C$88),
grup_instansi!$A$88,
IF(AND(E22=grup_instansi!$B$89,F22=grup_instansi!$C$89),
grup_instansi!$A$89,
IF(AND(E22=grup_instansi!$B$90,F22=grup_instansi!$C$90),
grup_instansi!$A$90,
IF(AND(E22=grup_instansi!$B$91,F22=grup_instansi!$C$91),
grup_instansi!$A$91,
IF(AND(E22=grup_instansi!$B$92,F22=grup_instansi!$C$92),
grup_instansi!$A$92,
IF(AND(E22=grup_instansi!$B$93,F22=grup_instansi!$C$93),
grup_instansi!$A$93,
IF(AND(E22=grup_instansi!$B$94,F22=grup_instansi!$C$94),
grup_instansi!$A$94,
IF(AND(E22=grup_instansi!$B$95,F22=grup_instansi!$C$95),
grup_instansi!$A$95,
IF(AND(E22=grup_instansi!$B$96,F22=grup_instansi!$C$96),
grup_instansi!$A$96,
IF(AND(E22=grup_instansi!$B$97,F22=grup_instansi!$C$97),
grup_instansi!$A$97,
IF(AND(E22=grup_instansi!$B$98,F22=grup_instansi!$C$98),
grup_instansi!$A$98,
IF(AND(E22=grup_instansi!$B$99,F22=grup_instansi!$C$99),
grup_instansi!$A$99,
grup_instansi!$A$100))))))))))))))))))))))))))))))))))))))))</f>
        <v>gi2023110400027</v>
      </c>
      <c r="L22" t="str">
        <f>VLOOKUP(K22,grup_instansi!$A$2:$E$102,4)</f>
        <v>Pemerintah Kabupaten Riau</v>
      </c>
      <c r="M22" t="str">
        <f t="shared" si="2"/>
        <v>('i2023110600021','Pemerintah Kab. Indragiri Hulu','gi2023110400027'),</v>
      </c>
    </row>
    <row r="23" spans="1:13" x14ac:dyDescent="0.25">
      <c r="A23" t="str">
        <f t="shared" si="0"/>
        <v>i2023110600022</v>
      </c>
      <c r="B23" s="4">
        <v>5312</v>
      </c>
      <c r="C23" t="str">
        <f t="shared" si="1"/>
        <v>i2023110600022</v>
      </c>
      <c r="D23" s="4" t="s">
        <v>697</v>
      </c>
      <c r="E23" s="4" t="s">
        <v>658</v>
      </c>
      <c r="F23" s="4" t="s">
        <v>684</v>
      </c>
      <c r="G23" t="str">
        <f>IF(AND(E23=grup_instansi!$B$2,F23=grup_instansi!$C$2),
grup_instansi!$A$2,
IF(AND(E23=grup_instansi!$B$3,F23=grup_instansi!$C$3),
grup_instansi!$A$3,
IF(AND(E23=grup_instansi!$B$4,F23=grup_instansi!$C$4),
grup_instansi!$A$4,
IF(AND(E23=grup_instansi!$B$5,F23=grup_instansi!$C$5),
grup_instansi!$A$5,
IF(AND(E23=grup_instansi!$B$6,F23=grup_instansi!$C$6),
grup_instansi!$A$6,
IF(AND(E23=grup_instansi!$B$7,F23=grup_instansi!$C$7),
grup_instansi!$A$7,
IF(AND(E23=grup_instansi!$B$8,F23=grup_instansi!$C$8),
grup_instansi!$A$8,
IF(AND(E23=grup_instansi!$B$9,F23=grup_instansi!$C$9),
grup_instansi!$A$9,
IF(AND(E23=grup_instansi!$B$10,F23=grup_instansi!$C$10),
grup_instansi!$A$10,"")))))))))</f>
        <v/>
      </c>
      <c r="H23" t="str">
        <f>IF(G23&lt;&gt;"",G23,IF(AND(E23=grup_instansi!$B$11,F23=grup_instansi!$C$11),
grup_instansi!$A$11,
IF(AND(E23=grup_instansi!$B$12,F23=grup_instansi!$C$12),
grup_instansi!$A$12,
IF(AND(E23=grup_instansi!$B$13,F23=grup_instansi!$C$13),
grup_instansi!$A$13,
IF(AND(E23=grup_instansi!$B$14,F23=grup_instansi!$C$14),
grup_instansi!$A$14,
IF(AND(E23=grup_instansi!$B$15,F23=grup_instansi!$C$15),
grup_instansi!$A$15,
IF(AND(E23=grup_instansi!$B$16,F23=grup_instansi!$C$16),
grup_instansi!$A$16,
IF(AND(E23=grup_instansi!$B$17,F23=grup_instansi!$C$17),
grup_instansi!$A$17,
IF(AND(E23=grup_instansi!$B$18,F23=grup_instansi!$C$18),
grup_instansi!$A$18,
IF(AND(E23=grup_instansi!$B$19,F23=grup_instansi!$C$19),
grup_instansi!$A$19,
IF(AND(E23=grup_instansi!$B$20,F23=grup_instansi!$C$20),
grup_instansi!$A$20,"")))))))))))</f>
        <v/>
      </c>
      <c r="I23" t="str">
        <f>IF(H23&lt;&gt;"",H23,IF(AND(E23=grup_instansi!$B$21,F23=grup_instansi!$C$21),
grup_instansi!$A$21,
IF(AND(E23=grup_instansi!$B$22,F23=grup_instansi!$C$22),
grup_instansi!$A$22,
IF(AND(E23=grup_instansi!$B$23,F23=grup_instansi!$C$23),
grup_instansi!$A$23,
IF(AND(E23=grup_instansi!$B$24,F23=grup_instansi!$C$24),
grup_instansi!$A$24,
IF(AND(E23=grup_instansi!$B$25,F23=grup_instansi!$C$25),
grup_instansi!$A$25,
IF(AND(E23=grup_instansi!$B$26,F23=grup_instansi!$C$26),
grup_instansi!$A$26,
IF(AND(E23=grup_instansi!$B$27,F23=grup_instansi!$C$27),
grup_instansi!$A$27,
IF(AND(E23=grup_instansi!$B$28,F23=grup_instansi!$C$28),
grup_instansi!$A$28,
IF(AND(E23=grup_instansi!$B$29,F23=grup_instansi!$C$29),
grup_instansi!$A$29,
IF(AND(E23=grup_instansi!$B$30,F23=grup_instansi!$C$30),
grup_instansi!$A$30,
IF(AND(E23=grup_instansi!$B$31,F23=grup_instansi!$C$31),
grup_instansi!$A$31,
IF(AND(E23=grup_instansi!$B$32,F23=grup_instansi!$C$32),
grup_instansi!$A$32,
IF(AND(E23=grup_instansi!$B$33,F23=grup_instansi!$C$33),
grup_instansi!$A$33,
IF(AND(E23=grup_instansi!$B$34,F23=grup_instansi!$C$34),
grup_instansi!$A$34,
IF(AND(E23=grup_instansi!$B$35,F23=grup_instansi!$C$35),
grup_instansi!$A$35,""))))))))))))))))</f>
        <v>gi2023110400027</v>
      </c>
      <c r="J23" t="str">
        <f>IF(I23&lt;&gt;"",I23,IF(AND(E23=grup_instansi!$B$36,F23=grup_instansi!$C$36),
grup_instansi!$A$36,
IF(AND(E23=grup_instansi!$B$37,F23=grup_instansi!$C$37),
grup_instansi!$A$37,
IF(AND(E23=grup_instansi!$B$38,F23=grup_instansi!$C$38),
grup_instansi!$A$38,
IF(AND(E23=grup_instansi!$B$39,F23=grup_instansi!$C$39),
grup_instansi!$A$39,
IF(AND(E23=grup_instansi!$B$40,F23=grup_instansi!$C$40),
grup_instansi!$A$40,
IF(AND(E23=grup_instansi!$B$41,F23=grup_instansi!$C$41),
grup_instansi!$A$41,
IF(AND(E23=grup_instansi!$B$42,F23=grup_instansi!$C$42),
grup_instansi!$A$42,
IF(AND(E23=grup_instansi!$B$43,F23=grup_instansi!$C$43),
grup_instansi!$A$43,
IF(AND(E23=grup_instansi!$B$44,F23=grup_instansi!$C$44),
grup_instansi!$A$44,
IF(AND(E23=grup_instansi!$B$45,F23=grup_instansi!$C$45),
grup_instansi!$A$45,
IF(AND(E23=grup_instansi!$B$46,F23=grup_instansi!$C$46),
grup_instansi!$A$46,
IF(AND(E23=grup_instansi!$B$47,F23=grup_instansi!$C$47),
grup_instansi!$A$47,
IF(AND(E23=grup_instansi!$B$48,F23=grup_instansi!$C$48),
grup_instansi!$A$48,
IF(AND(E23=grup_instansi!$B$49,F23=grup_instansi!$C$49),
grup_instansi!$A$49,
IF(AND(E23=grup_instansi!$B$50,F23=grup_instansi!$C$50),
grup_instansi!$A$50,
IF(AND(E23=grup_instansi!$B$51,F23=grup_instansi!$C$51),
grup_instansi!$A$51,
IF(AND(E23=grup_instansi!$B$52,F23=grup_instansi!$C$52),
grup_instansi!$A$52,
IF(AND(E23=grup_instansi!$B$53,F23=grup_instansi!$C$53),
grup_instansi!$A$53,
IF(AND(E23=grup_instansi!$B$54,F23=grup_instansi!$C$54),
grup_instansi!$A$54,
IF(AND(E23=grup_instansi!$B$55,F23=grup_instansi!$C$55),
grup_instansi!$A$55,
IF(AND(E23=grup_instansi!$B$56,F23=grup_instansi!$C$56),
grup_instansi!$A$56,
IF(AND(E23=grup_instansi!$B$57,F23=grup_instansi!$C$57),
grup_instansi!$A$57,
IF(AND(E23=grup_instansi!$B$58,F23=grup_instansi!$C$58),
grup_instansi!$A$58,
IF(AND(E23=grup_instansi!$B$59,F23=grup_instansi!$C$59),
grup_instansi!$A$59,
IF(AND(E23=grup_instansi!$B$60,F23=grup_instansi!$C$60),
grup_instansi!$A$60,""))))))))))))))))))))))))))</f>
        <v>gi2023110400027</v>
      </c>
      <c r="K23" t="str">
        <f>IF(J23&lt;&gt;"",J23,IF(AND(E23=grup_instansi!$B$61,F23=grup_instansi!$C$61),
grup_instansi!$A$61,
IF(AND(E23=grup_instansi!$B$62,F23=grup_instansi!$C$62),
grup_instansi!$A$62,
IF(AND(E23=grup_instansi!$B$63,F23=grup_instansi!$C$63),
grup_instansi!$A$63,
IF(AND(E23=grup_instansi!$B$64,F23=grup_instansi!$C$64),
grup_instansi!$A$64,
IF(AND(E23=grup_instansi!$B$65,F23=grup_instansi!$C$65),
grup_instansi!$A$65,
IF(AND(E23=grup_instansi!$B$66,F23=grup_instansi!$C$66),
grup_instansi!$A$66,
IF(AND(E23=grup_instansi!$B$67,F23=grup_instansi!$C$67),
grup_instansi!$A$67,
IF(AND(E23=grup_instansi!$B$68,F23=grup_instansi!$C$68),
grup_instansi!$A$68,
IF(AND(E23=grup_instansi!$B$69,F23=grup_instansi!$C$69),
grup_instansi!$A$69,
IF(AND(E23=grup_instansi!$B$70,F23=grup_instansi!$C$70),
grup_instansi!$A$70,
IF(AND(E23=grup_instansi!$B$71,F23=grup_instansi!$C$71),
grup_instansi!$A$71,
IF(AND(E23=grup_instansi!$B$72,F23=grup_instansi!$C$72),
grup_instansi!$A$72,
IF(AND(E23=grup_instansi!$B$73,F23=grup_instansi!$C$73),
grup_instansi!$A$73,
IF(AND(E23=grup_instansi!$B$74,F23=grup_instansi!$C$74),
grup_instansi!$A$74,
IF(AND(E23=grup_instansi!$B$75,F23=grup_instansi!$C$75),
grup_instansi!$A$75,
IF(AND(E23=grup_instansi!$B$76,F23=grup_instansi!$C$76),
grup_instansi!$A$76,
IF(AND(E23=grup_instansi!$B$77,F23=grup_instansi!$C$77),
grup_instansi!$A$77,
IF(AND(E23=grup_instansi!$B$78,F23=grup_instansi!$C$78),
grup_instansi!$A$78,
IF(AND(E23=grup_instansi!$B$79,F23=grup_instansi!$C$79),
grup_instansi!$A$79,
IF(AND(E23=grup_instansi!$B$80,F23=grup_instansi!$C$80),
grup_instansi!$A$80,
IF(AND(E23=grup_instansi!$B$81,F23=grup_instansi!$C$81),
grup_instansi!$A$81,
IF(AND(E23=grup_instansi!$B$82,F23=grup_instansi!$C$82),
grup_instansi!$A$82,
IF(AND(E23=grup_instansi!$B$83,F23=grup_instansi!$C$83),
grup_instansi!$A$84,
IF(AND(E23=grup_instansi!$B$84,F23=grup_instansi!$C$84),
grup_instansi!$A$85,
IF(AND(E23=grup_instansi!$B$85,F23=grup_instansi!$C$85),
grup_instansi!$A$86,
IF(AND(E23=grup_instansi!$B$86,F23=grup_instansi!$C$86),
grup_instansi!$A$87,
IF(AND(E23=grup_instansi!$B$87,F23=grup_instansi!$C$87),
grup_instansi!$A$87,
IF(AND(E23=grup_instansi!$B$88,F23=grup_instansi!$C$88),
grup_instansi!$A$88,
IF(AND(E23=grup_instansi!$B$89,F23=grup_instansi!$C$89),
grup_instansi!$A$89,
IF(AND(E23=grup_instansi!$B$90,F23=grup_instansi!$C$90),
grup_instansi!$A$90,
IF(AND(E23=grup_instansi!$B$91,F23=grup_instansi!$C$91),
grup_instansi!$A$91,
IF(AND(E23=grup_instansi!$B$92,F23=grup_instansi!$C$92),
grup_instansi!$A$92,
IF(AND(E23=grup_instansi!$B$93,F23=grup_instansi!$C$93),
grup_instansi!$A$93,
IF(AND(E23=grup_instansi!$B$94,F23=grup_instansi!$C$94),
grup_instansi!$A$94,
IF(AND(E23=grup_instansi!$B$95,F23=grup_instansi!$C$95),
grup_instansi!$A$95,
IF(AND(E23=grup_instansi!$B$96,F23=grup_instansi!$C$96),
grup_instansi!$A$96,
IF(AND(E23=grup_instansi!$B$97,F23=grup_instansi!$C$97),
grup_instansi!$A$97,
IF(AND(E23=grup_instansi!$B$98,F23=grup_instansi!$C$98),
grup_instansi!$A$98,
IF(AND(E23=grup_instansi!$B$99,F23=grup_instansi!$C$99),
grup_instansi!$A$99,
grup_instansi!$A$100))))))))))))))))))))))))))))))))))))))))</f>
        <v>gi2023110400027</v>
      </c>
      <c r="L23" t="str">
        <f>VLOOKUP(K23,grup_instansi!$A$2:$E$102,4)</f>
        <v>Pemerintah Kabupaten Riau</v>
      </c>
      <c r="M23" t="str">
        <f t="shared" si="2"/>
        <v>('i2023110600022','Pemerintah Kab. Kuantan Singingi','gi2023110400027'),</v>
      </c>
    </row>
    <row r="24" spans="1:13" x14ac:dyDescent="0.25">
      <c r="A24" t="str">
        <f t="shared" si="0"/>
        <v>i2023110600023</v>
      </c>
      <c r="B24" s="4">
        <v>5600</v>
      </c>
      <c r="C24" t="str">
        <f t="shared" si="1"/>
        <v>i2023110600023</v>
      </c>
      <c r="D24" s="4" t="s">
        <v>698</v>
      </c>
      <c r="E24" s="4" t="s">
        <v>660</v>
      </c>
      <c r="F24" s="4" t="s">
        <v>691</v>
      </c>
      <c r="G24" t="str">
        <f>IF(AND(E24=grup_instansi!$B$2,F24=grup_instansi!$C$2),
grup_instansi!$A$2,
IF(AND(E24=grup_instansi!$B$3,F24=grup_instansi!$C$3),
grup_instansi!$A$3,
IF(AND(E24=grup_instansi!$B$4,F24=grup_instansi!$C$4),
grup_instansi!$A$4,
IF(AND(E24=grup_instansi!$B$5,F24=grup_instansi!$C$5),
grup_instansi!$A$5,
IF(AND(E24=grup_instansi!$B$6,F24=grup_instansi!$C$6),
grup_instansi!$A$6,
IF(AND(E24=grup_instansi!$B$7,F24=grup_instansi!$C$7),
grup_instansi!$A$7,
IF(AND(E24=grup_instansi!$B$8,F24=grup_instansi!$C$8),
grup_instansi!$A$8,
IF(AND(E24=grup_instansi!$B$9,F24=grup_instansi!$C$9),
grup_instansi!$A$9,
IF(AND(E24=grup_instansi!$B$10,F24=grup_instansi!$C$10),
grup_instansi!$A$10,"")))))))))</f>
        <v/>
      </c>
      <c r="H24" t="str">
        <f>IF(G24&lt;&gt;"",G24,IF(AND(E24=grup_instansi!$B$11,F24=grup_instansi!$C$11),
grup_instansi!$A$11,
IF(AND(E24=grup_instansi!$B$12,F24=grup_instansi!$C$12),
grup_instansi!$A$12,
IF(AND(E24=grup_instansi!$B$13,F24=grup_instansi!$C$13),
grup_instansi!$A$13,
IF(AND(E24=grup_instansi!$B$14,F24=grup_instansi!$C$14),
grup_instansi!$A$14,
IF(AND(E24=grup_instansi!$B$15,F24=grup_instansi!$C$15),
grup_instansi!$A$15,
IF(AND(E24=grup_instansi!$B$16,F24=grup_instansi!$C$16),
grup_instansi!$A$16,
IF(AND(E24=grup_instansi!$B$17,F24=grup_instansi!$C$17),
grup_instansi!$A$17,
IF(AND(E24=grup_instansi!$B$18,F24=grup_instansi!$C$18),
grup_instansi!$A$18,
IF(AND(E24=grup_instansi!$B$19,F24=grup_instansi!$C$19),
grup_instansi!$A$19,
IF(AND(E24=grup_instansi!$B$20,F24=grup_instansi!$C$20),
grup_instansi!$A$20,"")))))))))))</f>
        <v/>
      </c>
      <c r="I24" t="str">
        <f>IF(H24&lt;&gt;"",H24,IF(AND(E24=grup_instansi!$B$21,F24=grup_instansi!$C$21),
grup_instansi!$A$21,
IF(AND(E24=grup_instansi!$B$22,F24=grup_instansi!$C$22),
grup_instansi!$A$22,
IF(AND(E24=grup_instansi!$B$23,F24=grup_instansi!$C$23),
grup_instansi!$A$23,
IF(AND(E24=grup_instansi!$B$24,F24=grup_instansi!$C$24),
grup_instansi!$A$24,
IF(AND(E24=grup_instansi!$B$25,F24=grup_instansi!$C$25),
grup_instansi!$A$25,
IF(AND(E24=grup_instansi!$B$26,F24=grup_instansi!$C$26),
grup_instansi!$A$26,
IF(AND(E24=grup_instansi!$B$27,F24=grup_instansi!$C$27),
grup_instansi!$A$27,
IF(AND(E24=grup_instansi!$B$28,F24=grup_instansi!$C$28),
grup_instansi!$A$28,
IF(AND(E24=grup_instansi!$B$29,F24=grup_instansi!$C$29),
grup_instansi!$A$29,
IF(AND(E24=grup_instansi!$B$30,F24=grup_instansi!$C$30),
grup_instansi!$A$30,
IF(AND(E24=grup_instansi!$B$31,F24=grup_instansi!$C$31),
grup_instansi!$A$31,
IF(AND(E24=grup_instansi!$B$32,F24=grup_instansi!$C$32),
grup_instansi!$A$32,
IF(AND(E24=grup_instansi!$B$33,F24=grup_instansi!$C$33),
grup_instansi!$A$33,
IF(AND(E24=grup_instansi!$B$34,F24=grup_instansi!$C$34),
grup_instansi!$A$34,
IF(AND(E24=grup_instansi!$B$35,F24=grup_instansi!$C$35),
grup_instansi!$A$35,""))))))))))))))))</f>
        <v/>
      </c>
      <c r="J24" t="str">
        <f>IF(I24&lt;&gt;"",I24,IF(AND(E24=grup_instansi!$B$36,F24=grup_instansi!$C$36),
grup_instansi!$A$36,
IF(AND(E24=grup_instansi!$B$37,F24=grup_instansi!$C$37),
grup_instansi!$A$37,
IF(AND(E24=grup_instansi!$B$38,F24=grup_instansi!$C$38),
grup_instansi!$A$38,
IF(AND(E24=grup_instansi!$B$39,F24=grup_instansi!$C$39),
grup_instansi!$A$39,
IF(AND(E24=grup_instansi!$B$40,F24=grup_instansi!$C$40),
grup_instansi!$A$40,
IF(AND(E24=grup_instansi!$B$41,F24=grup_instansi!$C$41),
grup_instansi!$A$41,
IF(AND(E24=grup_instansi!$B$42,F24=grup_instansi!$C$42),
grup_instansi!$A$42,
IF(AND(E24=grup_instansi!$B$43,F24=grup_instansi!$C$43),
grup_instansi!$A$43,
IF(AND(E24=grup_instansi!$B$44,F24=grup_instansi!$C$44),
grup_instansi!$A$44,
IF(AND(E24=grup_instansi!$B$45,F24=grup_instansi!$C$45),
grup_instansi!$A$45,
IF(AND(E24=grup_instansi!$B$46,F24=grup_instansi!$C$46),
grup_instansi!$A$46,
IF(AND(E24=grup_instansi!$B$47,F24=grup_instansi!$C$47),
grup_instansi!$A$47,
IF(AND(E24=grup_instansi!$B$48,F24=grup_instansi!$C$48),
grup_instansi!$A$48,
IF(AND(E24=grup_instansi!$B$49,F24=grup_instansi!$C$49),
grup_instansi!$A$49,
IF(AND(E24=grup_instansi!$B$50,F24=grup_instansi!$C$50),
grup_instansi!$A$50,
IF(AND(E24=grup_instansi!$B$51,F24=grup_instansi!$C$51),
grup_instansi!$A$51,
IF(AND(E24=grup_instansi!$B$52,F24=grup_instansi!$C$52),
grup_instansi!$A$52,
IF(AND(E24=grup_instansi!$B$53,F24=grup_instansi!$C$53),
grup_instansi!$A$53,
IF(AND(E24=grup_instansi!$B$54,F24=grup_instansi!$C$54),
grup_instansi!$A$54,
IF(AND(E24=grup_instansi!$B$55,F24=grup_instansi!$C$55),
grup_instansi!$A$55,
IF(AND(E24=grup_instansi!$B$56,F24=grup_instansi!$C$56),
grup_instansi!$A$56,
IF(AND(E24=grup_instansi!$B$57,F24=grup_instansi!$C$57),
grup_instansi!$A$57,
IF(AND(E24=grup_instansi!$B$58,F24=grup_instansi!$C$58),
grup_instansi!$A$58,
IF(AND(E24=grup_instansi!$B$59,F24=grup_instansi!$C$59),
grup_instansi!$A$59,
IF(AND(E24=grup_instansi!$B$60,F24=grup_instansi!$C$60),
grup_instansi!$A$60,""))))))))))))))))))))))))))</f>
        <v/>
      </c>
      <c r="K24" t="str">
        <f>IF(J24&lt;&gt;"",J24,IF(AND(E24=grup_instansi!$B$61,F24=grup_instansi!$C$61),
grup_instansi!$A$61,
IF(AND(E24=grup_instansi!$B$62,F24=grup_instansi!$C$62),
grup_instansi!$A$62,
IF(AND(E24=grup_instansi!$B$63,F24=grup_instansi!$C$63),
grup_instansi!$A$63,
IF(AND(E24=grup_instansi!$B$64,F24=grup_instansi!$C$64),
grup_instansi!$A$64,
IF(AND(E24=grup_instansi!$B$65,F24=grup_instansi!$C$65),
grup_instansi!$A$65,
IF(AND(E24=grup_instansi!$B$66,F24=grup_instansi!$C$66),
grup_instansi!$A$66,
IF(AND(E24=grup_instansi!$B$67,F24=grup_instansi!$C$67),
grup_instansi!$A$67,
IF(AND(E24=grup_instansi!$B$68,F24=grup_instansi!$C$68),
grup_instansi!$A$68,
IF(AND(E24=grup_instansi!$B$69,F24=grup_instansi!$C$69),
grup_instansi!$A$69,
IF(AND(E24=grup_instansi!$B$70,F24=grup_instansi!$C$70),
grup_instansi!$A$70,
IF(AND(E24=grup_instansi!$B$71,F24=grup_instansi!$C$71),
grup_instansi!$A$71,
IF(AND(E24=grup_instansi!$B$72,F24=grup_instansi!$C$72),
grup_instansi!$A$72,
IF(AND(E24=grup_instansi!$B$73,F24=grup_instansi!$C$73),
grup_instansi!$A$73,
IF(AND(E24=grup_instansi!$B$74,F24=grup_instansi!$C$74),
grup_instansi!$A$74,
IF(AND(E24=grup_instansi!$B$75,F24=grup_instansi!$C$75),
grup_instansi!$A$75,
IF(AND(E24=grup_instansi!$B$76,F24=grup_instansi!$C$76),
grup_instansi!$A$76,
IF(AND(E24=grup_instansi!$B$77,F24=grup_instansi!$C$77),
grup_instansi!$A$77,
IF(AND(E24=grup_instansi!$B$78,F24=grup_instansi!$C$78),
grup_instansi!$A$78,
IF(AND(E24=grup_instansi!$B$79,F24=grup_instansi!$C$79),
grup_instansi!$A$79,
IF(AND(E24=grup_instansi!$B$80,F24=grup_instansi!$C$80),
grup_instansi!$A$80,
IF(AND(E24=grup_instansi!$B$81,F24=grup_instansi!$C$81),
grup_instansi!$A$81,
IF(AND(E24=grup_instansi!$B$82,F24=grup_instansi!$C$82),
grup_instansi!$A$82,
IF(AND(E24=grup_instansi!$B$83,F24=grup_instansi!$C$83),
grup_instansi!$A$84,
IF(AND(E24=grup_instansi!$B$84,F24=grup_instansi!$C$84),
grup_instansi!$A$85,
IF(AND(E24=grup_instansi!$B$85,F24=grup_instansi!$C$85),
grup_instansi!$A$86,
IF(AND(E24=grup_instansi!$B$86,F24=grup_instansi!$C$86),
grup_instansi!$A$87,
IF(AND(E24=grup_instansi!$B$87,F24=grup_instansi!$C$87),
grup_instansi!$A$87,
IF(AND(E24=grup_instansi!$B$88,F24=grup_instansi!$C$88),
grup_instansi!$A$88,
IF(AND(E24=grup_instansi!$B$89,F24=grup_instansi!$C$89),
grup_instansi!$A$89,
IF(AND(E24=grup_instansi!$B$90,F24=grup_instansi!$C$90),
grup_instansi!$A$90,
IF(AND(E24=grup_instansi!$B$91,F24=grup_instansi!$C$91),
grup_instansi!$A$91,
IF(AND(E24=grup_instansi!$B$92,F24=grup_instansi!$C$92),
grup_instansi!$A$92,
IF(AND(E24=grup_instansi!$B$93,F24=grup_instansi!$C$93),
grup_instansi!$A$93,
IF(AND(E24=grup_instansi!$B$94,F24=grup_instansi!$C$94),
grup_instansi!$A$94,
IF(AND(E24=grup_instansi!$B$95,F24=grup_instansi!$C$95),
grup_instansi!$A$95,
IF(AND(E24=grup_instansi!$B$96,F24=grup_instansi!$C$96),
grup_instansi!$A$96,
IF(AND(E24=grup_instansi!$B$97,F24=grup_instansi!$C$97),
grup_instansi!$A$97,
IF(AND(E24=grup_instansi!$B$98,F24=grup_instansi!$C$98),
grup_instansi!$A$98,
IF(AND(E24=grup_instansi!$B$99,F24=grup_instansi!$C$99),
grup_instansi!$A$99,
grup_instansi!$A$100))))))))))))))))))))))))))))))))))))))))</f>
        <v>gi2023110400097</v>
      </c>
      <c r="L24" t="str">
        <f>VLOOKUP(K24,grup_instansi!$A$2:$E$102,4)</f>
        <v>Pemerintah Provinsi Sumatera Selatan</v>
      </c>
      <c r="M24" t="str">
        <f t="shared" si="2"/>
        <v>('i2023110600023','Pemerintah Provinsi Sumatera Selatan','gi2023110400097'),</v>
      </c>
    </row>
    <row r="25" spans="1:13" x14ac:dyDescent="0.25">
      <c r="A25" t="str">
        <f t="shared" si="0"/>
        <v>i2023110600024</v>
      </c>
      <c r="B25" s="4">
        <v>5603</v>
      </c>
      <c r="C25" t="str">
        <f t="shared" si="1"/>
        <v>i2023110600024</v>
      </c>
      <c r="D25" s="4" t="s">
        <v>503</v>
      </c>
      <c r="E25" s="4" t="s">
        <v>658</v>
      </c>
      <c r="F25" s="4" t="s">
        <v>691</v>
      </c>
      <c r="G25" t="str">
        <f>IF(AND(E25=grup_instansi!$B$2,F25=grup_instansi!$C$2),
grup_instansi!$A$2,
IF(AND(E25=grup_instansi!$B$3,F25=grup_instansi!$C$3),
grup_instansi!$A$3,
IF(AND(E25=grup_instansi!$B$4,F25=grup_instansi!$C$4),
grup_instansi!$A$4,
IF(AND(E25=grup_instansi!$B$5,F25=grup_instansi!$C$5),
grup_instansi!$A$5,
IF(AND(E25=grup_instansi!$B$6,F25=grup_instansi!$C$6),
grup_instansi!$A$6,
IF(AND(E25=grup_instansi!$B$7,F25=grup_instansi!$C$7),
grup_instansi!$A$7,
IF(AND(E25=grup_instansi!$B$8,F25=grup_instansi!$C$8),
grup_instansi!$A$8,
IF(AND(E25=grup_instansi!$B$9,F25=grup_instansi!$C$9),
grup_instansi!$A$9,
IF(AND(E25=grup_instansi!$B$10,F25=grup_instansi!$C$10),
grup_instansi!$A$10,"")))))))))</f>
        <v/>
      </c>
      <c r="H25" t="str">
        <f>IF(G25&lt;&gt;"",G25,IF(AND(E25=grup_instansi!$B$11,F25=grup_instansi!$C$11),
grup_instansi!$A$11,
IF(AND(E25=grup_instansi!$B$12,F25=grup_instansi!$C$12),
grup_instansi!$A$12,
IF(AND(E25=grup_instansi!$B$13,F25=grup_instansi!$C$13),
grup_instansi!$A$13,
IF(AND(E25=grup_instansi!$B$14,F25=grup_instansi!$C$14),
grup_instansi!$A$14,
IF(AND(E25=grup_instansi!$B$15,F25=grup_instansi!$C$15),
grup_instansi!$A$15,
IF(AND(E25=grup_instansi!$B$16,F25=grup_instansi!$C$16),
grup_instansi!$A$16,
IF(AND(E25=grup_instansi!$B$17,F25=grup_instansi!$C$17),
grup_instansi!$A$17,
IF(AND(E25=grup_instansi!$B$18,F25=grup_instansi!$C$18),
grup_instansi!$A$18,
IF(AND(E25=grup_instansi!$B$19,F25=grup_instansi!$C$19),
grup_instansi!$A$19,
IF(AND(E25=grup_instansi!$B$20,F25=grup_instansi!$C$20),
grup_instansi!$A$20,"")))))))))))</f>
        <v/>
      </c>
      <c r="I25" t="str">
        <f>IF(H25&lt;&gt;"",H25,IF(AND(E25=grup_instansi!$B$21,F25=grup_instansi!$C$21),
grup_instansi!$A$21,
IF(AND(E25=grup_instansi!$B$22,F25=grup_instansi!$C$22),
grup_instansi!$A$22,
IF(AND(E25=grup_instansi!$B$23,F25=grup_instansi!$C$23),
grup_instansi!$A$23,
IF(AND(E25=grup_instansi!$B$24,F25=grup_instansi!$C$24),
grup_instansi!$A$24,
IF(AND(E25=grup_instansi!$B$25,F25=grup_instansi!$C$25),
grup_instansi!$A$25,
IF(AND(E25=grup_instansi!$B$26,F25=grup_instansi!$C$26),
grup_instansi!$A$26,
IF(AND(E25=grup_instansi!$B$27,F25=grup_instansi!$C$27),
grup_instansi!$A$27,
IF(AND(E25=grup_instansi!$B$28,F25=grup_instansi!$C$28),
grup_instansi!$A$28,
IF(AND(E25=grup_instansi!$B$29,F25=grup_instansi!$C$29),
grup_instansi!$A$29,
IF(AND(E25=grup_instansi!$B$30,F25=grup_instansi!$C$30),
grup_instansi!$A$30,
IF(AND(E25=grup_instansi!$B$31,F25=grup_instansi!$C$31),
grup_instansi!$A$31,
IF(AND(E25=grup_instansi!$B$32,F25=grup_instansi!$C$32),
grup_instansi!$A$32,
IF(AND(E25=grup_instansi!$B$33,F25=grup_instansi!$C$33),
grup_instansi!$A$33,
IF(AND(E25=grup_instansi!$B$34,F25=grup_instansi!$C$34),
grup_instansi!$A$34,
IF(AND(E25=grup_instansi!$B$35,F25=grup_instansi!$C$35),
grup_instansi!$A$35,""))))))))))))))))</f>
        <v>gi2023110400034</v>
      </c>
      <c r="J25" t="str">
        <f>IF(I25&lt;&gt;"",I25,IF(AND(E25=grup_instansi!$B$36,F25=grup_instansi!$C$36),
grup_instansi!$A$36,
IF(AND(E25=grup_instansi!$B$37,F25=grup_instansi!$C$37),
grup_instansi!$A$37,
IF(AND(E25=grup_instansi!$B$38,F25=grup_instansi!$C$38),
grup_instansi!$A$38,
IF(AND(E25=grup_instansi!$B$39,F25=grup_instansi!$C$39),
grup_instansi!$A$39,
IF(AND(E25=grup_instansi!$B$40,F25=grup_instansi!$C$40),
grup_instansi!$A$40,
IF(AND(E25=grup_instansi!$B$41,F25=grup_instansi!$C$41),
grup_instansi!$A$41,
IF(AND(E25=grup_instansi!$B$42,F25=grup_instansi!$C$42),
grup_instansi!$A$42,
IF(AND(E25=grup_instansi!$B$43,F25=grup_instansi!$C$43),
grup_instansi!$A$43,
IF(AND(E25=grup_instansi!$B$44,F25=grup_instansi!$C$44),
grup_instansi!$A$44,
IF(AND(E25=grup_instansi!$B$45,F25=grup_instansi!$C$45),
grup_instansi!$A$45,
IF(AND(E25=grup_instansi!$B$46,F25=grup_instansi!$C$46),
grup_instansi!$A$46,
IF(AND(E25=grup_instansi!$B$47,F25=grup_instansi!$C$47),
grup_instansi!$A$47,
IF(AND(E25=grup_instansi!$B$48,F25=grup_instansi!$C$48),
grup_instansi!$A$48,
IF(AND(E25=grup_instansi!$B$49,F25=grup_instansi!$C$49),
grup_instansi!$A$49,
IF(AND(E25=grup_instansi!$B$50,F25=grup_instansi!$C$50),
grup_instansi!$A$50,
IF(AND(E25=grup_instansi!$B$51,F25=grup_instansi!$C$51),
grup_instansi!$A$51,
IF(AND(E25=grup_instansi!$B$52,F25=grup_instansi!$C$52),
grup_instansi!$A$52,
IF(AND(E25=grup_instansi!$B$53,F25=grup_instansi!$C$53),
grup_instansi!$A$53,
IF(AND(E25=grup_instansi!$B$54,F25=grup_instansi!$C$54),
grup_instansi!$A$54,
IF(AND(E25=grup_instansi!$B$55,F25=grup_instansi!$C$55),
grup_instansi!$A$55,
IF(AND(E25=grup_instansi!$B$56,F25=grup_instansi!$C$56),
grup_instansi!$A$56,
IF(AND(E25=grup_instansi!$B$57,F25=grup_instansi!$C$57),
grup_instansi!$A$57,
IF(AND(E25=grup_instansi!$B$58,F25=grup_instansi!$C$58),
grup_instansi!$A$58,
IF(AND(E25=grup_instansi!$B$59,F25=grup_instansi!$C$59),
grup_instansi!$A$59,
IF(AND(E25=grup_instansi!$B$60,F25=grup_instansi!$C$60),
grup_instansi!$A$60,""))))))))))))))))))))))))))</f>
        <v>gi2023110400034</v>
      </c>
      <c r="K25" t="str">
        <f>IF(J25&lt;&gt;"",J25,IF(AND(E25=grup_instansi!$B$61,F25=grup_instansi!$C$61),
grup_instansi!$A$61,
IF(AND(E25=grup_instansi!$B$62,F25=grup_instansi!$C$62),
grup_instansi!$A$62,
IF(AND(E25=grup_instansi!$B$63,F25=grup_instansi!$C$63),
grup_instansi!$A$63,
IF(AND(E25=grup_instansi!$B$64,F25=grup_instansi!$C$64),
grup_instansi!$A$64,
IF(AND(E25=grup_instansi!$B$65,F25=grup_instansi!$C$65),
grup_instansi!$A$65,
IF(AND(E25=grup_instansi!$B$66,F25=grup_instansi!$C$66),
grup_instansi!$A$66,
IF(AND(E25=grup_instansi!$B$67,F25=grup_instansi!$C$67),
grup_instansi!$A$67,
IF(AND(E25=grup_instansi!$B$68,F25=grup_instansi!$C$68),
grup_instansi!$A$68,
IF(AND(E25=grup_instansi!$B$69,F25=grup_instansi!$C$69),
grup_instansi!$A$69,
IF(AND(E25=grup_instansi!$B$70,F25=grup_instansi!$C$70),
grup_instansi!$A$70,
IF(AND(E25=grup_instansi!$B$71,F25=grup_instansi!$C$71),
grup_instansi!$A$71,
IF(AND(E25=grup_instansi!$B$72,F25=grup_instansi!$C$72),
grup_instansi!$A$72,
IF(AND(E25=grup_instansi!$B$73,F25=grup_instansi!$C$73),
grup_instansi!$A$73,
IF(AND(E25=grup_instansi!$B$74,F25=grup_instansi!$C$74),
grup_instansi!$A$74,
IF(AND(E25=grup_instansi!$B$75,F25=grup_instansi!$C$75),
grup_instansi!$A$75,
IF(AND(E25=grup_instansi!$B$76,F25=grup_instansi!$C$76),
grup_instansi!$A$76,
IF(AND(E25=grup_instansi!$B$77,F25=grup_instansi!$C$77),
grup_instansi!$A$77,
IF(AND(E25=grup_instansi!$B$78,F25=grup_instansi!$C$78),
grup_instansi!$A$78,
IF(AND(E25=grup_instansi!$B$79,F25=grup_instansi!$C$79),
grup_instansi!$A$79,
IF(AND(E25=grup_instansi!$B$80,F25=grup_instansi!$C$80),
grup_instansi!$A$80,
IF(AND(E25=grup_instansi!$B$81,F25=grup_instansi!$C$81),
grup_instansi!$A$81,
IF(AND(E25=grup_instansi!$B$82,F25=grup_instansi!$C$82),
grup_instansi!$A$82,
IF(AND(E25=grup_instansi!$B$83,F25=grup_instansi!$C$83),
grup_instansi!$A$84,
IF(AND(E25=grup_instansi!$B$84,F25=grup_instansi!$C$84),
grup_instansi!$A$85,
IF(AND(E25=grup_instansi!$B$85,F25=grup_instansi!$C$85),
grup_instansi!$A$86,
IF(AND(E25=grup_instansi!$B$86,F25=grup_instansi!$C$86),
grup_instansi!$A$87,
IF(AND(E25=grup_instansi!$B$87,F25=grup_instansi!$C$87),
grup_instansi!$A$87,
IF(AND(E25=grup_instansi!$B$88,F25=grup_instansi!$C$88),
grup_instansi!$A$88,
IF(AND(E25=grup_instansi!$B$89,F25=grup_instansi!$C$89),
grup_instansi!$A$89,
IF(AND(E25=grup_instansi!$B$90,F25=grup_instansi!$C$90),
grup_instansi!$A$90,
IF(AND(E25=grup_instansi!$B$91,F25=grup_instansi!$C$91),
grup_instansi!$A$91,
IF(AND(E25=grup_instansi!$B$92,F25=grup_instansi!$C$92),
grup_instansi!$A$92,
IF(AND(E25=grup_instansi!$B$93,F25=grup_instansi!$C$93),
grup_instansi!$A$93,
IF(AND(E25=grup_instansi!$B$94,F25=grup_instansi!$C$94),
grup_instansi!$A$94,
IF(AND(E25=grup_instansi!$B$95,F25=grup_instansi!$C$95),
grup_instansi!$A$95,
IF(AND(E25=grup_instansi!$B$96,F25=grup_instansi!$C$96),
grup_instansi!$A$96,
IF(AND(E25=grup_instansi!$B$97,F25=grup_instansi!$C$97),
grup_instansi!$A$97,
IF(AND(E25=grup_instansi!$B$98,F25=grup_instansi!$C$98),
grup_instansi!$A$98,
IF(AND(E25=grup_instansi!$B$99,F25=grup_instansi!$C$99),
grup_instansi!$A$99,
grup_instansi!$A$100))))))))))))))))))))))))))))))))))))))))</f>
        <v>gi2023110400034</v>
      </c>
      <c r="L25" t="str">
        <f>VLOOKUP(K25,grup_instansi!$A$2:$E$102,4)</f>
        <v>Pemerintah Kabupaten Sumatera Selatan</v>
      </c>
      <c r="M25" t="str">
        <f t="shared" si="2"/>
        <v>('i2023110600024','Pemerintah Kab. Muara Enim','gi2023110400034'),</v>
      </c>
    </row>
    <row r="26" spans="1:13" x14ac:dyDescent="0.25">
      <c r="A26" t="str">
        <f t="shared" si="0"/>
        <v>i2023110600025</v>
      </c>
      <c r="B26" s="4">
        <v>5674</v>
      </c>
      <c r="C26" t="str">
        <f t="shared" si="1"/>
        <v>i2023110600025</v>
      </c>
      <c r="D26" s="4" t="s">
        <v>628</v>
      </c>
      <c r="E26" s="4" t="s">
        <v>659</v>
      </c>
      <c r="F26" s="4" t="s">
        <v>691</v>
      </c>
      <c r="G26" t="str">
        <f>IF(AND(E26=grup_instansi!$B$2,F26=grup_instansi!$C$2),
grup_instansi!$A$2,
IF(AND(E26=grup_instansi!$B$3,F26=grup_instansi!$C$3),
grup_instansi!$A$3,
IF(AND(E26=grup_instansi!$B$4,F26=grup_instansi!$C$4),
grup_instansi!$A$4,
IF(AND(E26=grup_instansi!$B$5,F26=grup_instansi!$C$5),
grup_instansi!$A$5,
IF(AND(E26=grup_instansi!$B$6,F26=grup_instansi!$C$6),
grup_instansi!$A$6,
IF(AND(E26=grup_instansi!$B$7,F26=grup_instansi!$C$7),
grup_instansi!$A$7,
IF(AND(E26=grup_instansi!$B$8,F26=grup_instansi!$C$8),
grup_instansi!$A$8,
IF(AND(E26=grup_instansi!$B$9,F26=grup_instansi!$C$9),
grup_instansi!$A$9,
IF(AND(E26=grup_instansi!$B$10,F26=grup_instansi!$C$10),
grup_instansi!$A$10,"")))))))))</f>
        <v/>
      </c>
      <c r="H26" t="str">
        <f>IF(G26&lt;&gt;"",G26,IF(AND(E26=grup_instansi!$B$11,F26=grup_instansi!$C$11),
grup_instansi!$A$11,
IF(AND(E26=grup_instansi!$B$12,F26=grup_instansi!$C$12),
grup_instansi!$A$12,
IF(AND(E26=grup_instansi!$B$13,F26=grup_instansi!$C$13),
grup_instansi!$A$13,
IF(AND(E26=grup_instansi!$B$14,F26=grup_instansi!$C$14),
grup_instansi!$A$14,
IF(AND(E26=grup_instansi!$B$15,F26=grup_instansi!$C$15),
grup_instansi!$A$15,
IF(AND(E26=grup_instansi!$B$16,F26=grup_instansi!$C$16),
grup_instansi!$A$16,
IF(AND(E26=grup_instansi!$B$17,F26=grup_instansi!$C$17),
grup_instansi!$A$17,
IF(AND(E26=grup_instansi!$B$18,F26=grup_instansi!$C$18),
grup_instansi!$A$18,
IF(AND(E26=grup_instansi!$B$19,F26=grup_instansi!$C$19),
grup_instansi!$A$19,
IF(AND(E26=grup_instansi!$B$20,F26=grup_instansi!$C$20),
grup_instansi!$A$20,"")))))))))))</f>
        <v/>
      </c>
      <c r="I26" t="str">
        <f>IF(H26&lt;&gt;"",H26,IF(AND(E26=grup_instansi!$B$21,F26=grup_instansi!$C$21),
grup_instansi!$A$21,
IF(AND(E26=grup_instansi!$B$22,F26=grup_instansi!$C$22),
grup_instansi!$A$22,
IF(AND(E26=grup_instansi!$B$23,F26=grup_instansi!$C$23),
grup_instansi!$A$23,
IF(AND(E26=grup_instansi!$B$24,F26=grup_instansi!$C$24),
grup_instansi!$A$24,
IF(AND(E26=grup_instansi!$B$25,F26=grup_instansi!$C$25),
grup_instansi!$A$25,
IF(AND(E26=grup_instansi!$B$26,F26=grup_instansi!$C$26),
grup_instansi!$A$26,
IF(AND(E26=grup_instansi!$B$27,F26=grup_instansi!$C$27),
grup_instansi!$A$27,
IF(AND(E26=grup_instansi!$B$28,F26=grup_instansi!$C$28),
grup_instansi!$A$28,
IF(AND(E26=grup_instansi!$B$29,F26=grup_instansi!$C$29),
grup_instansi!$A$29,
IF(AND(E26=grup_instansi!$B$30,F26=grup_instansi!$C$30),
grup_instansi!$A$30,
IF(AND(E26=grup_instansi!$B$31,F26=grup_instansi!$C$31),
grup_instansi!$A$31,
IF(AND(E26=grup_instansi!$B$32,F26=grup_instansi!$C$32),
grup_instansi!$A$32,
IF(AND(E26=grup_instansi!$B$33,F26=grup_instansi!$C$33),
grup_instansi!$A$33,
IF(AND(E26=grup_instansi!$B$34,F26=grup_instansi!$C$34),
grup_instansi!$A$34,
IF(AND(E26=grup_instansi!$B$35,F26=grup_instansi!$C$35),
grup_instansi!$A$35,""))))))))))))))))</f>
        <v/>
      </c>
      <c r="J26" t="str">
        <f>IF(I26&lt;&gt;"",I26,IF(AND(E26=grup_instansi!$B$36,F26=grup_instansi!$C$36),
grup_instansi!$A$36,
IF(AND(E26=grup_instansi!$B$37,F26=grup_instansi!$C$37),
grup_instansi!$A$37,
IF(AND(E26=grup_instansi!$B$38,F26=grup_instansi!$C$38),
grup_instansi!$A$38,
IF(AND(E26=grup_instansi!$B$39,F26=grup_instansi!$C$39),
grup_instansi!$A$39,
IF(AND(E26=grup_instansi!$B$40,F26=grup_instansi!$C$40),
grup_instansi!$A$40,
IF(AND(E26=grup_instansi!$B$41,F26=grup_instansi!$C$41),
grup_instansi!$A$41,
IF(AND(E26=grup_instansi!$B$42,F26=grup_instansi!$C$42),
grup_instansi!$A$42,
IF(AND(E26=grup_instansi!$B$43,F26=grup_instansi!$C$43),
grup_instansi!$A$43,
IF(AND(E26=grup_instansi!$B$44,F26=grup_instansi!$C$44),
grup_instansi!$A$44,
IF(AND(E26=grup_instansi!$B$45,F26=grup_instansi!$C$45),
grup_instansi!$A$45,
IF(AND(E26=grup_instansi!$B$46,F26=grup_instansi!$C$46),
grup_instansi!$A$46,
IF(AND(E26=grup_instansi!$B$47,F26=grup_instansi!$C$47),
grup_instansi!$A$47,
IF(AND(E26=grup_instansi!$B$48,F26=grup_instansi!$C$48),
grup_instansi!$A$48,
IF(AND(E26=grup_instansi!$B$49,F26=grup_instansi!$C$49),
grup_instansi!$A$49,
IF(AND(E26=grup_instansi!$B$50,F26=grup_instansi!$C$50),
grup_instansi!$A$50,
IF(AND(E26=grup_instansi!$B$51,F26=grup_instansi!$C$51),
grup_instansi!$A$51,
IF(AND(E26=grup_instansi!$B$52,F26=grup_instansi!$C$52),
grup_instansi!$A$52,
IF(AND(E26=grup_instansi!$B$53,F26=grup_instansi!$C$53),
grup_instansi!$A$53,
IF(AND(E26=grup_instansi!$B$54,F26=grup_instansi!$C$54),
grup_instansi!$A$54,
IF(AND(E26=grup_instansi!$B$55,F26=grup_instansi!$C$55),
grup_instansi!$A$55,
IF(AND(E26=grup_instansi!$B$56,F26=grup_instansi!$C$56),
grup_instansi!$A$56,
IF(AND(E26=grup_instansi!$B$57,F26=grup_instansi!$C$57),
grup_instansi!$A$57,
IF(AND(E26=grup_instansi!$B$58,F26=grup_instansi!$C$58),
grup_instansi!$A$58,
IF(AND(E26=grup_instansi!$B$59,F26=grup_instansi!$C$59),
grup_instansi!$A$59,
IF(AND(E26=grup_instansi!$B$60,F26=grup_instansi!$C$60),
grup_instansi!$A$60,""))))))))))))))))))))))))))</f>
        <v/>
      </c>
      <c r="K26" t="str">
        <f>IF(J26&lt;&gt;"",J26,IF(AND(E26=grup_instansi!$B$61,F26=grup_instansi!$C$61),
grup_instansi!$A$61,
IF(AND(E26=grup_instansi!$B$62,F26=grup_instansi!$C$62),
grup_instansi!$A$62,
IF(AND(E26=grup_instansi!$B$63,F26=grup_instansi!$C$63),
grup_instansi!$A$63,
IF(AND(E26=grup_instansi!$B$64,F26=grup_instansi!$C$64),
grup_instansi!$A$64,
IF(AND(E26=grup_instansi!$B$65,F26=grup_instansi!$C$65),
grup_instansi!$A$65,
IF(AND(E26=grup_instansi!$B$66,F26=grup_instansi!$C$66),
grup_instansi!$A$66,
IF(AND(E26=grup_instansi!$B$67,F26=grup_instansi!$C$67),
grup_instansi!$A$67,
IF(AND(E26=grup_instansi!$B$68,F26=grup_instansi!$C$68),
grup_instansi!$A$68,
IF(AND(E26=grup_instansi!$B$69,F26=grup_instansi!$C$69),
grup_instansi!$A$69,
IF(AND(E26=grup_instansi!$B$70,F26=grup_instansi!$C$70),
grup_instansi!$A$70,
IF(AND(E26=grup_instansi!$B$71,F26=grup_instansi!$C$71),
grup_instansi!$A$71,
IF(AND(E26=grup_instansi!$B$72,F26=grup_instansi!$C$72),
grup_instansi!$A$72,
IF(AND(E26=grup_instansi!$B$73,F26=grup_instansi!$C$73),
grup_instansi!$A$73,
IF(AND(E26=grup_instansi!$B$74,F26=grup_instansi!$C$74),
grup_instansi!$A$74,
IF(AND(E26=grup_instansi!$B$75,F26=grup_instansi!$C$75),
grup_instansi!$A$75,
IF(AND(E26=grup_instansi!$B$76,F26=grup_instansi!$C$76),
grup_instansi!$A$76,
IF(AND(E26=grup_instansi!$B$77,F26=grup_instansi!$C$77),
grup_instansi!$A$77,
IF(AND(E26=grup_instansi!$B$78,F26=grup_instansi!$C$78),
grup_instansi!$A$78,
IF(AND(E26=grup_instansi!$B$79,F26=grup_instansi!$C$79),
grup_instansi!$A$79,
IF(AND(E26=grup_instansi!$B$80,F26=grup_instansi!$C$80),
grup_instansi!$A$80,
IF(AND(E26=grup_instansi!$B$81,F26=grup_instansi!$C$81),
grup_instansi!$A$81,
IF(AND(E26=grup_instansi!$B$82,F26=grup_instansi!$C$82),
grup_instansi!$A$82,
IF(AND(E26=grup_instansi!$B$83,F26=grup_instansi!$C$83),
grup_instansi!$A$84,
IF(AND(E26=grup_instansi!$B$84,F26=grup_instansi!$C$84),
grup_instansi!$A$85,
IF(AND(E26=grup_instansi!$B$85,F26=grup_instansi!$C$85),
grup_instansi!$A$86,
IF(AND(E26=grup_instansi!$B$86,F26=grup_instansi!$C$86),
grup_instansi!$A$87,
IF(AND(E26=grup_instansi!$B$87,F26=grup_instansi!$C$87),
grup_instansi!$A$87,
IF(AND(E26=grup_instansi!$B$88,F26=grup_instansi!$C$88),
grup_instansi!$A$88,
IF(AND(E26=grup_instansi!$B$89,F26=grup_instansi!$C$89),
grup_instansi!$A$89,
IF(AND(E26=grup_instansi!$B$90,F26=grup_instansi!$C$90),
grup_instansi!$A$90,
IF(AND(E26=grup_instansi!$B$91,F26=grup_instansi!$C$91),
grup_instansi!$A$91,
IF(AND(E26=grup_instansi!$B$92,F26=grup_instansi!$C$92),
grup_instansi!$A$92,
IF(AND(E26=grup_instansi!$B$93,F26=grup_instansi!$C$93),
grup_instansi!$A$93,
IF(AND(E26=grup_instansi!$B$94,F26=grup_instansi!$C$94),
grup_instansi!$A$94,
IF(AND(E26=grup_instansi!$B$95,F26=grup_instansi!$C$95),
grup_instansi!$A$95,
IF(AND(E26=grup_instansi!$B$96,F26=grup_instansi!$C$96),
grup_instansi!$A$96,
IF(AND(E26=grup_instansi!$B$97,F26=grup_instansi!$C$97),
grup_instansi!$A$97,
IF(AND(E26=grup_instansi!$B$98,F26=grup_instansi!$C$98),
grup_instansi!$A$98,
IF(AND(E26=grup_instansi!$B$99,F26=grup_instansi!$C$99),
grup_instansi!$A$99,
grup_instansi!$A$100))))))))))))))))))))))))))))))))))))))))</f>
        <v>gi2023110400065</v>
      </c>
      <c r="L26" t="str">
        <f>VLOOKUP(K26,grup_instansi!$A$2:$E$102,4)</f>
        <v>Pemerintah Kota Sumatera Selatan</v>
      </c>
      <c r="M26" t="str">
        <f t="shared" si="2"/>
        <v>('i2023110600025','Pemerintah Kota Prabumulih','gi2023110400065'),</v>
      </c>
    </row>
    <row r="27" spans="1:13" x14ac:dyDescent="0.25">
      <c r="A27" t="str">
        <f t="shared" si="0"/>
        <v>i2023110600026</v>
      </c>
      <c r="B27" s="4">
        <v>5900</v>
      </c>
      <c r="C27" t="str">
        <f t="shared" si="1"/>
        <v>i2023110600026</v>
      </c>
      <c r="D27" s="4" t="s">
        <v>14</v>
      </c>
      <c r="E27" s="4" t="s">
        <v>660</v>
      </c>
      <c r="F27" s="4" t="s">
        <v>677</v>
      </c>
      <c r="G27" t="str">
        <f>IF(AND(E27=grup_instansi!$B$2,F27=grup_instansi!$C$2),
grup_instansi!$A$2,
IF(AND(E27=grup_instansi!$B$3,F27=grup_instansi!$C$3),
grup_instansi!$A$3,
IF(AND(E27=grup_instansi!$B$4,F27=grup_instansi!$C$4),
grup_instansi!$A$4,
IF(AND(E27=grup_instansi!$B$5,F27=grup_instansi!$C$5),
grup_instansi!$A$5,
IF(AND(E27=grup_instansi!$B$6,F27=grup_instansi!$C$6),
grup_instansi!$A$6,
IF(AND(E27=grup_instansi!$B$7,F27=grup_instansi!$C$7),
grup_instansi!$A$7,
IF(AND(E27=grup_instansi!$B$8,F27=grup_instansi!$C$8),
grup_instansi!$A$8,
IF(AND(E27=grup_instansi!$B$9,F27=grup_instansi!$C$9),
grup_instansi!$A$9,
IF(AND(E27=grup_instansi!$B$10,F27=grup_instansi!$C$10),
grup_instansi!$A$10,"")))))))))</f>
        <v/>
      </c>
      <c r="H27" t="str">
        <f>IF(G27&lt;&gt;"",G27,IF(AND(E27=grup_instansi!$B$11,F27=grup_instansi!$C$11),
grup_instansi!$A$11,
IF(AND(E27=grup_instansi!$B$12,F27=grup_instansi!$C$12),
grup_instansi!$A$12,
IF(AND(E27=grup_instansi!$B$13,F27=grup_instansi!$C$13),
grup_instansi!$A$13,
IF(AND(E27=grup_instansi!$B$14,F27=grup_instansi!$C$14),
grup_instansi!$A$14,
IF(AND(E27=grup_instansi!$B$15,F27=grup_instansi!$C$15),
grup_instansi!$A$15,
IF(AND(E27=grup_instansi!$B$16,F27=grup_instansi!$C$16),
grup_instansi!$A$16,
IF(AND(E27=grup_instansi!$B$17,F27=grup_instansi!$C$17),
grup_instansi!$A$17,
IF(AND(E27=grup_instansi!$B$18,F27=grup_instansi!$C$18),
grup_instansi!$A$18,
IF(AND(E27=grup_instansi!$B$19,F27=grup_instansi!$C$19),
grup_instansi!$A$19,
IF(AND(E27=grup_instansi!$B$20,F27=grup_instansi!$C$20),
grup_instansi!$A$20,"")))))))))))</f>
        <v/>
      </c>
      <c r="I27" t="str">
        <f>IF(H27&lt;&gt;"",H27,IF(AND(E27=grup_instansi!$B$21,F27=grup_instansi!$C$21),
grup_instansi!$A$21,
IF(AND(E27=grup_instansi!$B$22,F27=grup_instansi!$C$22),
grup_instansi!$A$22,
IF(AND(E27=grup_instansi!$B$23,F27=grup_instansi!$C$23),
grup_instansi!$A$23,
IF(AND(E27=grup_instansi!$B$24,F27=grup_instansi!$C$24),
grup_instansi!$A$24,
IF(AND(E27=grup_instansi!$B$25,F27=grup_instansi!$C$25),
grup_instansi!$A$25,
IF(AND(E27=grup_instansi!$B$26,F27=grup_instansi!$C$26),
grup_instansi!$A$26,
IF(AND(E27=grup_instansi!$B$27,F27=grup_instansi!$C$27),
grup_instansi!$A$27,
IF(AND(E27=grup_instansi!$B$28,F27=grup_instansi!$C$28),
grup_instansi!$A$28,
IF(AND(E27=grup_instansi!$B$29,F27=grup_instansi!$C$29),
grup_instansi!$A$29,
IF(AND(E27=grup_instansi!$B$30,F27=grup_instansi!$C$30),
grup_instansi!$A$30,
IF(AND(E27=grup_instansi!$B$31,F27=grup_instansi!$C$31),
grup_instansi!$A$31,
IF(AND(E27=grup_instansi!$B$32,F27=grup_instansi!$C$32),
grup_instansi!$A$32,
IF(AND(E27=grup_instansi!$B$33,F27=grup_instansi!$C$33),
grup_instansi!$A$33,
IF(AND(E27=grup_instansi!$B$34,F27=grup_instansi!$C$34),
grup_instansi!$A$34,
IF(AND(E27=grup_instansi!$B$35,F27=grup_instansi!$C$35),
grup_instansi!$A$35,""))))))))))))))))</f>
        <v/>
      </c>
      <c r="J27" t="str">
        <f>IF(I27&lt;&gt;"",I27,IF(AND(E27=grup_instansi!$B$36,F27=grup_instansi!$C$36),
grup_instansi!$A$36,
IF(AND(E27=grup_instansi!$B$37,F27=grup_instansi!$C$37),
grup_instansi!$A$37,
IF(AND(E27=grup_instansi!$B$38,F27=grup_instansi!$C$38),
grup_instansi!$A$38,
IF(AND(E27=grup_instansi!$B$39,F27=grup_instansi!$C$39),
grup_instansi!$A$39,
IF(AND(E27=grup_instansi!$B$40,F27=grup_instansi!$C$40),
grup_instansi!$A$40,
IF(AND(E27=grup_instansi!$B$41,F27=grup_instansi!$C$41),
grup_instansi!$A$41,
IF(AND(E27=grup_instansi!$B$42,F27=grup_instansi!$C$42),
grup_instansi!$A$42,
IF(AND(E27=grup_instansi!$B$43,F27=grup_instansi!$C$43),
grup_instansi!$A$43,
IF(AND(E27=grup_instansi!$B$44,F27=grup_instansi!$C$44),
grup_instansi!$A$44,
IF(AND(E27=grup_instansi!$B$45,F27=grup_instansi!$C$45),
grup_instansi!$A$45,
IF(AND(E27=grup_instansi!$B$46,F27=grup_instansi!$C$46),
grup_instansi!$A$46,
IF(AND(E27=grup_instansi!$B$47,F27=grup_instansi!$C$47),
grup_instansi!$A$47,
IF(AND(E27=grup_instansi!$B$48,F27=grup_instansi!$C$48),
grup_instansi!$A$48,
IF(AND(E27=grup_instansi!$B$49,F27=grup_instansi!$C$49),
grup_instansi!$A$49,
IF(AND(E27=grup_instansi!$B$50,F27=grup_instansi!$C$50),
grup_instansi!$A$50,
IF(AND(E27=grup_instansi!$B$51,F27=grup_instansi!$C$51),
grup_instansi!$A$51,
IF(AND(E27=grup_instansi!$B$52,F27=grup_instansi!$C$52),
grup_instansi!$A$52,
IF(AND(E27=grup_instansi!$B$53,F27=grup_instansi!$C$53),
grup_instansi!$A$53,
IF(AND(E27=grup_instansi!$B$54,F27=grup_instansi!$C$54),
grup_instansi!$A$54,
IF(AND(E27=grup_instansi!$B$55,F27=grup_instansi!$C$55),
grup_instansi!$A$55,
IF(AND(E27=grup_instansi!$B$56,F27=grup_instansi!$C$56),
grup_instansi!$A$56,
IF(AND(E27=grup_instansi!$B$57,F27=grup_instansi!$C$57),
grup_instansi!$A$57,
IF(AND(E27=grup_instansi!$B$58,F27=grup_instansi!$C$58),
grup_instansi!$A$58,
IF(AND(E27=grup_instansi!$B$59,F27=grup_instansi!$C$59),
grup_instansi!$A$59,
IF(AND(E27=grup_instansi!$B$60,F27=grup_instansi!$C$60),
grup_instansi!$A$60,""))))))))))))))))))))))))))</f>
        <v/>
      </c>
      <c r="K27" t="str">
        <f>IF(J27&lt;&gt;"",J27,IF(AND(E27=grup_instansi!$B$61,F27=grup_instansi!$C$61),
grup_instansi!$A$61,
IF(AND(E27=grup_instansi!$B$62,F27=grup_instansi!$C$62),
grup_instansi!$A$62,
IF(AND(E27=grup_instansi!$B$63,F27=grup_instansi!$C$63),
grup_instansi!$A$63,
IF(AND(E27=grup_instansi!$B$64,F27=grup_instansi!$C$64),
grup_instansi!$A$64,
IF(AND(E27=grup_instansi!$B$65,F27=grup_instansi!$C$65),
grup_instansi!$A$65,
IF(AND(E27=grup_instansi!$B$66,F27=grup_instansi!$C$66),
grup_instansi!$A$66,
IF(AND(E27=grup_instansi!$B$67,F27=grup_instansi!$C$67),
grup_instansi!$A$67,
IF(AND(E27=grup_instansi!$B$68,F27=grup_instansi!$C$68),
grup_instansi!$A$68,
IF(AND(E27=grup_instansi!$B$69,F27=grup_instansi!$C$69),
grup_instansi!$A$69,
IF(AND(E27=grup_instansi!$B$70,F27=grup_instansi!$C$70),
grup_instansi!$A$70,
IF(AND(E27=grup_instansi!$B$71,F27=grup_instansi!$C$71),
grup_instansi!$A$71,
IF(AND(E27=grup_instansi!$B$72,F27=grup_instansi!$C$72),
grup_instansi!$A$72,
IF(AND(E27=grup_instansi!$B$73,F27=grup_instansi!$C$73),
grup_instansi!$A$73,
IF(AND(E27=grup_instansi!$B$74,F27=grup_instansi!$C$74),
grup_instansi!$A$74,
IF(AND(E27=grup_instansi!$B$75,F27=grup_instansi!$C$75),
grup_instansi!$A$75,
IF(AND(E27=grup_instansi!$B$76,F27=grup_instansi!$C$76),
grup_instansi!$A$76,
IF(AND(E27=grup_instansi!$B$77,F27=grup_instansi!$C$77),
grup_instansi!$A$77,
IF(AND(E27=grup_instansi!$B$78,F27=grup_instansi!$C$78),
grup_instansi!$A$78,
IF(AND(E27=grup_instansi!$B$79,F27=grup_instansi!$C$79),
grup_instansi!$A$79,
IF(AND(E27=grup_instansi!$B$80,F27=grup_instansi!$C$80),
grup_instansi!$A$80,
IF(AND(E27=grup_instansi!$B$81,F27=grup_instansi!$C$81),
grup_instansi!$A$81,
IF(AND(E27=grup_instansi!$B$82,F27=grup_instansi!$C$82),
grup_instansi!$A$82,
IF(AND(E27=grup_instansi!$B$83,F27=grup_instansi!$C$83),
grup_instansi!$A$84,
IF(AND(E27=grup_instansi!$B$84,F27=grup_instansi!$C$84),
grup_instansi!$A$85,
IF(AND(E27=grup_instansi!$B$85,F27=grup_instansi!$C$85),
grup_instansi!$A$86,
IF(AND(E27=grup_instansi!$B$86,F27=grup_instansi!$C$86),
grup_instansi!$A$87,
IF(AND(E27=grup_instansi!$B$87,F27=grup_instansi!$C$87),
grup_instansi!$A$87,
IF(AND(E27=grup_instansi!$B$88,F27=grup_instansi!$C$88),
grup_instansi!$A$88,
IF(AND(E27=grup_instansi!$B$89,F27=grup_instansi!$C$89),
grup_instansi!$A$89,
IF(AND(E27=grup_instansi!$B$90,F27=grup_instansi!$C$90),
grup_instansi!$A$90,
IF(AND(E27=grup_instansi!$B$91,F27=grup_instansi!$C$91),
grup_instansi!$A$91,
IF(AND(E27=grup_instansi!$B$92,F27=grup_instansi!$C$92),
grup_instansi!$A$92,
IF(AND(E27=grup_instansi!$B$93,F27=grup_instansi!$C$93),
grup_instansi!$A$93,
IF(AND(E27=grup_instansi!$B$94,F27=grup_instansi!$C$94),
grup_instansi!$A$94,
IF(AND(E27=grup_instansi!$B$95,F27=grup_instansi!$C$95),
grup_instansi!$A$95,
IF(AND(E27=grup_instansi!$B$96,F27=grup_instansi!$C$96),
grup_instansi!$A$96,
IF(AND(E27=grup_instansi!$B$97,F27=grup_instansi!$C$97),
grup_instansi!$A$97,
IF(AND(E27=grup_instansi!$B$98,F27=grup_instansi!$C$98),
grup_instansi!$A$98,
IF(AND(E27=grup_instansi!$B$99,F27=grup_instansi!$C$99),
grup_instansi!$A$99,
grup_instansi!$A$100))))))))))))))))))))))))))))))))))))))))</f>
        <v>gi2023110400081</v>
      </c>
      <c r="L27" t="str">
        <f>VLOOKUP(K27,grup_instansi!$A$2:$E$102,4)</f>
        <v>Pemerintah Provinsi Lampung</v>
      </c>
      <c r="M27" t="str">
        <f t="shared" si="2"/>
        <v>('i2023110600026','Pemerintah Provinsi Lampung','gi2023110400081'),</v>
      </c>
    </row>
    <row r="28" spans="1:13" x14ac:dyDescent="0.25">
      <c r="A28" t="str">
        <f t="shared" si="0"/>
        <v>i2023110600027</v>
      </c>
      <c r="B28" s="4">
        <v>6106</v>
      </c>
      <c r="C28" t="str">
        <f t="shared" si="1"/>
        <v>i2023110600027</v>
      </c>
      <c r="D28" s="4" t="s">
        <v>227</v>
      </c>
      <c r="E28" s="4" t="s">
        <v>658</v>
      </c>
      <c r="F28" s="4" t="s">
        <v>668</v>
      </c>
      <c r="G28" t="str">
        <f>IF(AND(E28=grup_instansi!$B$2,F28=grup_instansi!$C$2),
grup_instansi!$A$2,
IF(AND(E28=grup_instansi!$B$3,F28=grup_instansi!$C$3),
grup_instansi!$A$3,
IF(AND(E28=grup_instansi!$B$4,F28=grup_instansi!$C$4),
grup_instansi!$A$4,
IF(AND(E28=grup_instansi!$B$5,F28=grup_instansi!$C$5),
grup_instansi!$A$5,
IF(AND(E28=grup_instansi!$B$6,F28=grup_instansi!$C$6),
grup_instansi!$A$6,
IF(AND(E28=grup_instansi!$B$7,F28=grup_instansi!$C$7),
grup_instansi!$A$7,
IF(AND(E28=grup_instansi!$B$8,F28=grup_instansi!$C$8),
grup_instansi!$A$8,
IF(AND(E28=grup_instansi!$B$9,F28=grup_instansi!$C$9),
grup_instansi!$A$9,
IF(AND(E28=grup_instansi!$B$10,F28=grup_instansi!$C$10),
grup_instansi!$A$10,"")))))))))</f>
        <v/>
      </c>
      <c r="H28" t="str">
        <f>IF(G28&lt;&gt;"",G28,IF(AND(E28=grup_instansi!$B$11,F28=grup_instansi!$C$11),
grup_instansi!$A$11,
IF(AND(E28=grup_instansi!$B$12,F28=grup_instansi!$C$12),
grup_instansi!$A$12,
IF(AND(E28=grup_instansi!$B$13,F28=grup_instansi!$C$13),
grup_instansi!$A$13,
IF(AND(E28=grup_instansi!$B$14,F28=grup_instansi!$C$14),
grup_instansi!$A$14,
IF(AND(E28=grup_instansi!$B$15,F28=grup_instansi!$C$15),
grup_instansi!$A$15,
IF(AND(E28=grup_instansi!$B$16,F28=grup_instansi!$C$16),
grup_instansi!$A$16,
IF(AND(E28=grup_instansi!$B$17,F28=grup_instansi!$C$17),
grup_instansi!$A$17,
IF(AND(E28=grup_instansi!$B$18,F28=grup_instansi!$C$18),
grup_instansi!$A$18,
IF(AND(E28=grup_instansi!$B$19,F28=grup_instansi!$C$19),
grup_instansi!$A$19,
IF(AND(E28=grup_instansi!$B$20,F28=grup_instansi!$C$20),
grup_instansi!$A$20,"")))))))))))</f>
        <v>gi2023110400011</v>
      </c>
      <c r="I28" t="str">
        <f>IF(H28&lt;&gt;"",H28,IF(AND(E28=grup_instansi!$B$21,F28=grup_instansi!$C$21),
grup_instansi!$A$21,
IF(AND(E28=grup_instansi!$B$22,F28=grup_instansi!$C$22),
grup_instansi!$A$22,
IF(AND(E28=grup_instansi!$B$23,F28=grup_instansi!$C$23),
grup_instansi!$A$23,
IF(AND(E28=grup_instansi!$B$24,F28=grup_instansi!$C$24),
grup_instansi!$A$24,
IF(AND(E28=grup_instansi!$B$25,F28=grup_instansi!$C$25),
grup_instansi!$A$25,
IF(AND(E28=grup_instansi!$B$26,F28=grup_instansi!$C$26),
grup_instansi!$A$26,
IF(AND(E28=grup_instansi!$B$27,F28=grup_instansi!$C$27),
grup_instansi!$A$27,
IF(AND(E28=grup_instansi!$B$28,F28=grup_instansi!$C$28),
grup_instansi!$A$28,
IF(AND(E28=grup_instansi!$B$29,F28=grup_instansi!$C$29),
grup_instansi!$A$29,
IF(AND(E28=grup_instansi!$B$30,F28=grup_instansi!$C$30),
grup_instansi!$A$30,
IF(AND(E28=grup_instansi!$B$31,F28=grup_instansi!$C$31),
grup_instansi!$A$31,
IF(AND(E28=grup_instansi!$B$32,F28=grup_instansi!$C$32),
grup_instansi!$A$32,
IF(AND(E28=grup_instansi!$B$33,F28=grup_instansi!$C$33),
grup_instansi!$A$33,
IF(AND(E28=grup_instansi!$B$34,F28=grup_instansi!$C$34),
grup_instansi!$A$34,
IF(AND(E28=grup_instansi!$B$35,F28=grup_instansi!$C$35),
grup_instansi!$A$35,""))))))))))))))))</f>
        <v>gi2023110400011</v>
      </c>
      <c r="J28" t="str">
        <f>IF(I28&lt;&gt;"",I28,IF(AND(E28=grup_instansi!$B$36,F28=grup_instansi!$C$36),
grup_instansi!$A$36,
IF(AND(E28=grup_instansi!$B$37,F28=grup_instansi!$C$37),
grup_instansi!$A$37,
IF(AND(E28=grup_instansi!$B$38,F28=grup_instansi!$C$38),
grup_instansi!$A$38,
IF(AND(E28=grup_instansi!$B$39,F28=grup_instansi!$C$39),
grup_instansi!$A$39,
IF(AND(E28=grup_instansi!$B$40,F28=grup_instansi!$C$40),
grup_instansi!$A$40,
IF(AND(E28=grup_instansi!$B$41,F28=grup_instansi!$C$41),
grup_instansi!$A$41,
IF(AND(E28=grup_instansi!$B$42,F28=grup_instansi!$C$42),
grup_instansi!$A$42,
IF(AND(E28=grup_instansi!$B$43,F28=grup_instansi!$C$43),
grup_instansi!$A$43,
IF(AND(E28=grup_instansi!$B$44,F28=grup_instansi!$C$44),
grup_instansi!$A$44,
IF(AND(E28=grup_instansi!$B$45,F28=grup_instansi!$C$45),
grup_instansi!$A$45,
IF(AND(E28=grup_instansi!$B$46,F28=grup_instansi!$C$46),
grup_instansi!$A$46,
IF(AND(E28=grup_instansi!$B$47,F28=grup_instansi!$C$47),
grup_instansi!$A$47,
IF(AND(E28=grup_instansi!$B$48,F28=grup_instansi!$C$48),
grup_instansi!$A$48,
IF(AND(E28=grup_instansi!$B$49,F28=grup_instansi!$C$49),
grup_instansi!$A$49,
IF(AND(E28=grup_instansi!$B$50,F28=grup_instansi!$C$50),
grup_instansi!$A$50,
IF(AND(E28=grup_instansi!$B$51,F28=grup_instansi!$C$51),
grup_instansi!$A$51,
IF(AND(E28=grup_instansi!$B$52,F28=grup_instansi!$C$52),
grup_instansi!$A$52,
IF(AND(E28=grup_instansi!$B$53,F28=grup_instansi!$C$53),
grup_instansi!$A$53,
IF(AND(E28=grup_instansi!$B$54,F28=grup_instansi!$C$54),
grup_instansi!$A$54,
IF(AND(E28=grup_instansi!$B$55,F28=grup_instansi!$C$55),
grup_instansi!$A$55,
IF(AND(E28=grup_instansi!$B$56,F28=grup_instansi!$C$56),
grup_instansi!$A$56,
IF(AND(E28=grup_instansi!$B$57,F28=grup_instansi!$C$57),
grup_instansi!$A$57,
IF(AND(E28=grup_instansi!$B$58,F28=grup_instansi!$C$58),
grup_instansi!$A$58,
IF(AND(E28=grup_instansi!$B$59,F28=grup_instansi!$C$59),
grup_instansi!$A$59,
IF(AND(E28=grup_instansi!$B$60,F28=grup_instansi!$C$60),
grup_instansi!$A$60,""))))))))))))))))))))))))))</f>
        <v>gi2023110400011</v>
      </c>
      <c r="K28" t="str">
        <f>IF(J28&lt;&gt;"",J28,IF(AND(E28=grup_instansi!$B$61,F28=grup_instansi!$C$61),
grup_instansi!$A$61,
IF(AND(E28=grup_instansi!$B$62,F28=grup_instansi!$C$62),
grup_instansi!$A$62,
IF(AND(E28=grup_instansi!$B$63,F28=grup_instansi!$C$63),
grup_instansi!$A$63,
IF(AND(E28=grup_instansi!$B$64,F28=grup_instansi!$C$64),
grup_instansi!$A$64,
IF(AND(E28=grup_instansi!$B$65,F28=grup_instansi!$C$65),
grup_instansi!$A$65,
IF(AND(E28=grup_instansi!$B$66,F28=grup_instansi!$C$66),
grup_instansi!$A$66,
IF(AND(E28=grup_instansi!$B$67,F28=grup_instansi!$C$67),
grup_instansi!$A$67,
IF(AND(E28=grup_instansi!$B$68,F28=grup_instansi!$C$68),
grup_instansi!$A$68,
IF(AND(E28=grup_instansi!$B$69,F28=grup_instansi!$C$69),
grup_instansi!$A$69,
IF(AND(E28=grup_instansi!$B$70,F28=grup_instansi!$C$70),
grup_instansi!$A$70,
IF(AND(E28=grup_instansi!$B$71,F28=grup_instansi!$C$71),
grup_instansi!$A$71,
IF(AND(E28=grup_instansi!$B$72,F28=grup_instansi!$C$72),
grup_instansi!$A$72,
IF(AND(E28=grup_instansi!$B$73,F28=grup_instansi!$C$73),
grup_instansi!$A$73,
IF(AND(E28=grup_instansi!$B$74,F28=grup_instansi!$C$74),
grup_instansi!$A$74,
IF(AND(E28=grup_instansi!$B$75,F28=grup_instansi!$C$75),
grup_instansi!$A$75,
IF(AND(E28=grup_instansi!$B$76,F28=grup_instansi!$C$76),
grup_instansi!$A$76,
IF(AND(E28=grup_instansi!$B$77,F28=grup_instansi!$C$77),
grup_instansi!$A$77,
IF(AND(E28=grup_instansi!$B$78,F28=grup_instansi!$C$78),
grup_instansi!$A$78,
IF(AND(E28=grup_instansi!$B$79,F28=grup_instansi!$C$79),
grup_instansi!$A$79,
IF(AND(E28=grup_instansi!$B$80,F28=grup_instansi!$C$80),
grup_instansi!$A$80,
IF(AND(E28=grup_instansi!$B$81,F28=grup_instansi!$C$81),
grup_instansi!$A$81,
IF(AND(E28=grup_instansi!$B$82,F28=grup_instansi!$C$82),
grup_instansi!$A$82,
IF(AND(E28=grup_instansi!$B$83,F28=grup_instansi!$C$83),
grup_instansi!$A$84,
IF(AND(E28=grup_instansi!$B$84,F28=grup_instansi!$C$84),
grup_instansi!$A$85,
IF(AND(E28=grup_instansi!$B$85,F28=grup_instansi!$C$85),
grup_instansi!$A$86,
IF(AND(E28=grup_instansi!$B$86,F28=grup_instansi!$C$86),
grup_instansi!$A$87,
IF(AND(E28=grup_instansi!$B$87,F28=grup_instansi!$C$87),
grup_instansi!$A$87,
IF(AND(E28=grup_instansi!$B$88,F28=grup_instansi!$C$88),
grup_instansi!$A$88,
IF(AND(E28=grup_instansi!$B$89,F28=grup_instansi!$C$89),
grup_instansi!$A$89,
IF(AND(E28=grup_instansi!$B$90,F28=grup_instansi!$C$90),
grup_instansi!$A$90,
IF(AND(E28=grup_instansi!$B$91,F28=grup_instansi!$C$91),
grup_instansi!$A$91,
IF(AND(E28=grup_instansi!$B$92,F28=grup_instansi!$C$92),
grup_instansi!$A$92,
IF(AND(E28=grup_instansi!$B$93,F28=grup_instansi!$C$93),
grup_instansi!$A$93,
IF(AND(E28=grup_instansi!$B$94,F28=grup_instansi!$C$94),
grup_instansi!$A$94,
IF(AND(E28=grup_instansi!$B$95,F28=grup_instansi!$C$95),
grup_instansi!$A$95,
IF(AND(E28=grup_instansi!$B$96,F28=grup_instansi!$C$96),
grup_instansi!$A$96,
IF(AND(E28=grup_instansi!$B$97,F28=grup_instansi!$C$97),
grup_instansi!$A$97,
IF(AND(E28=grup_instansi!$B$98,F28=grup_instansi!$C$98),
grup_instansi!$A$98,
IF(AND(E28=grup_instansi!$B$99,F28=grup_instansi!$C$99),
grup_instansi!$A$99,
grup_instansi!$A$100))))))))))))))))))))))))))))))))))))))))</f>
        <v>gi2023110400011</v>
      </c>
      <c r="L28" t="str">
        <f>VLOOKUP(K28,grup_instansi!$A$2:$E$102,4)</f>
        <v>Pemerintah Kabupaten Jawa Barat</v>
      </c>
      <c r="M28" t="str">
        <f t="shared" si="2"/>
        <v>('i2023110600027','Pemerintah Kab. Purwakarta','gi2023110400011'),</v>
      </c>
    </row>
    <row r="29" spans="1:13" x14ac:dyDescent="0.25">
      <c r="A29" t="str">
        <f t="shared" si="0"/>
        <v>i2023110600028</v>
      </c>
      <c r="B29" s="4">
        <v>6108</v>
      </c>
      <c r="C29" t="str">
        <f t="shared" si="1"/>
        <v>i2023110600028</v>
      </c>
      <c r="D29" s="4" t="s">
        <v>229</v>
      </c>
      <c r="E29" s="4" t="s">
        <v>658</v>
      </c>
      <c r="F29" s="4" t="s">
        <v>668</v>
      </c>
      <c r="G29" t="str">
        <f>IF(AND(E29=grup_instansi!$B$2,F29=grup_instansi!$C$2),
grup_instansi!$A$2,
IF(AND(E29=grup_instansi!$B$3,F29=grup_instansi!$C$3),
grup_instansi!$A$3,
IF(AND(E29=grup_instansi!$B$4,F29=grup_instansi!$C$4),
grup_instansi!$A$4,
IF(AND(E29=grup_instansi!$B$5,F29=grup_instansi!$C$5),
grup_instansi!$A$5,
IF(AND(E29=grup_instansi!$B$6,F29=grup_instansi!$C$6),
grup_instansi!$A$6,
IF(AND(E29=grup_instansi!$B$7,F29=grup_instansi!$C$7),
grup_instansi!$A$7,
IF(AND(E29=grup_instansi!$B$8,F29=grup_instansi!$C$8),
grup_instansi!$A$8,
IF(AND(E29=grup_instansi!$B$9,F29=grup_instansi!$C$9),
grup_instansi!$A$9,
IF(AND(E29=grup_instansi!$B$10,F29=grup_instansi!$C$10),
grup_instansi!$A$10,"")))))))))</f>
        <v/>
      </c>
      <c r="H29" t="str">
        <f>IF(G29&lt;&gt;"",G29,IF(AND(E29=grup_instansi!$B$11,F29=grup_instansi!$C$11),
grup_instansi!$A$11,
IF(AND(E29=grup_instansi!$B$12,F29=grup_instansi!$C$12),
grup_instansi!$A$12,
IF(AND(E29=grup_instansi!$B$13,F29=grup_instansi!$C$13),
grup_instansi!$A$13,
IF(AND(E29=grup_instansi!$B$14,F29=grup_instansi!$C$14),
grup_instansi!$A$14,
IF(AND(E29=grup_instansi!$B$15,F29=grup_instansi!$C$15),
grup_instansi!$A$15,
IF(AND(E29=grup_instansi!$B$16,F29=grup_instansi!$C$16),
grup_instansi!$A$16,
IF(AND(E29=grup_instansi!$B$17,F29=grup_instansi!$C$17),
grup_instansi!$A$17,
IF(AND(E29=grup_instansi!$B$18,F29=grup_instansi!$C$18),
grup_instansi!$A$18,
IF(AND(E29=grup_instansi!$B$19,F29=grup_instansi!$C$19),
grup_instansi!$A$19,
IF(AND(E29=grup_instansi!$B$20,F29=grup_instansi!$C$20),
grup_instansi!$A$20,"")))))))))))</f>
        <v>gi2023110400011</v>
      </c>
      <c r="I29" t="str">
        <f>IF(H29&lt;&gt;"",H29,IF(AND(E29=grup_instansi!$B$21,F29=grup_instansi!$C$21),
grup_instansi!$A$21,
IF(AND(E29=grup_instansi!$B$22,F29=grup_instansi!$C$22),
grup_instansi!$A$22,
IF(AND(E29=grup_instansi!$B$23,F29=grup_instansi!$C$23),
grup_instansi!$A$23,
IF(AND(E29=grup_instansi!$B$24,F29=grup_instansi!$C$24),
grup_instansi!$A$24,
IF(AND(E29=grup_instansi!$B$25,F29=grup_instansi!$C$25),
grup_instansi!$A$25,
IF(AND(E29=grup_instansi!$B$26,F29=grup_instansi!$C$26),
grup_instansi!$A$26,
IF(AND(E29=grup_instansi!$B$27,F29=grup_instansi!$C$27),
grup_instansi!$A$27,
IF(AND(E29=grup_instansi!$B$28,F29=grup_instansi!$C$28),
grup_instansi!$A$28,
IF(AND(E29=grup_instansi!$B$29,F29=grup_instansi!$C$29),
grup_instansi!$A$29,
IF(AND(E29=grup_instansi!$B$30,F29=grup_instansi!$C$30),
grup_instansi!$A$30,
IF(AND(E29=grup_instansi!$B$31,F29=grup_instansi!$C$31),
grup_instansi!$A$31,
IF(AND(E29=grup_instansi!$B$32,F29=grup_instansi!$C$32),
grup_instansi!$A$32,
IF(AND(E29=grup_instansi!$B$33,F29=grup_instansi!$C$33),
grup_instansi!$A$33,
IF(AND(E29=grup_instansi!$B$34,F29=grup_instansi!$C$34),
grup_instansi!$A$34,
IF(AND(E29=grup_instansi!$B$35,F29=grup_instansi!$C$35),
grup_instansi!$A$35,""))))))))))))))))</f>
        <v>gi2023110400011</v>
      </c>
      <c r="J29" t="str">
        <f>IF(I29&lt;&gt;"",I29,IF(AND(E29=grup_instansi!$B$36,F29=grup_instansi!$C$36),
grup_instansi!$A$36,
IF(AND(E29=grup_instansi!$B$37,F29=grup_instansi!$C$37),
grup_instansi!$A$37,
IF(AND(E29=grup_instansi!$B$38,F29=grup_instansi!$C$38),
grup_instansi!$A$38,
IF(AND(E29=grup_instansi!$B$39,F29=grup_instansi!$C$39),
grup_instansi!$A$39,
IF(AND(E29=grup_instansi!$B$40,F29=grup_instansi!$C$40),
grup_instansi!$A$40,
IF(AND(E29=grup_instansi!$B$41,F29=grup_instansi!$C$41),
grup_instansi!$A$41,
IF(AND(E29=grup_instansi!$B$42,F29=grup_instansi!$C$42),
grup_instansi!$A$42,
IF(AND(E29=grup_instansi!$B$43,F29=grup_instansi!$C$43),
grup_instansi!$A$43,
IF(AND(E29=grup_instansi!$B$44,F29=grup_instansi!$C$44),
grup_instansi!$A$44,
IF(AND(E29=grup_instansi!$B$45,F29=grup_instansi!$C$45),
grup_instansi!$A$45,
IF(AND(E29=grup_instansi!$B$46,F29=grup_instansi!$C$46),
grup_instansi!$A$46,
IF(AND(E29=grup_instansi!$B$47,F29=grup_instansi!$C$47),
grup_instansi!$A$47,
IF(AND(E29=grup_instansi!$B$48,F29=grup_instansi!$C$48),
grup_instansi!$A$48,
IF(AND(E29=grup_instansi!$B$49,F29=grup_instansi!$C$49),
grup_instansi!$A$49,
IF(AND(E29=grup_instansi!$B$50,F29=grup_instansi!$C$50),
grup_instansi!$A$50,
IF(AND(E29=grup_instansi!$B$51,F29=grup_instansi!$C$51),
grup_instansi!$A$51,
IF(AND(E29=grup_instansi!$B$52,F29=grup_instansi!$C$52),
grup_instansi!$A$52,
IF(AND(E29=grup_instansi!$B$53,F29=grup_instansi!$C$53),
grup_instansi!$A$53,
IF(AND(E29=grup_instansi!$B$54,F29=grup_instansi!$C$54),
grup_instansi!$A$54,
IF(AND(E29=grup_instansi!$B$55,F29=grup_instansi!$C$55),
grup_instansi!$A$55,
IF(AND(E29=grup_instansi!$B$56,F29=grup_instansi!$C$56),
grup_instansi!$A$56,
IF(AND(E29=grup_instansi!$B$57,F29=grup_instansi!$C$57),
grup_instansi!$A$57,
IF(AND(E29=grup_instansi!$B$58,F29=grup_instansi!$C$58),
grup_instansi!$A$58,
IF(AND(E29=grup_instansi!$B$59,F29=grup_instansi!$C$59),
grup_instansi!$A$59,
IF(AND(E29=grup_instansi!$B$60,F29=grup_instansi!$C$60),
grup_instansi!$A$60,""))))))))))))))))))))))))))</f>
        <v>gi2023110400011</v>
      </c>
      <c r="K29" t="str">
        <f>IF(J29&lt;&gt;"",J29,IF(AND(E29=grup_instansi!$B$61,F29=grup_instansi!$C$61),
grup_instansi!$A$61,
IF(AND(E29=grup_instansi!$B$62,F29=grup_instansi!$C$62),
grup_instansi!$A$62,
IF(AND(E29=grup_instansi!$B$63,F29=grup_instansi!$C$63),
grup_instansi!$A$63,
IF(AND(E29=grup_instansi!$B$64,F29=grup_instansi!$C$64),
grup_instansi!$A$64,
IF(AND(E29=grup_instansi!$B$65,F29=grup_instansi!$C$65),
grup_instansi!$A$65,
IF(AND(E29=grup_instansi!$B$66,F29=grup_instansi!$C$66),
grup_instansi!$A$66,
IF(AND(E29=grup_instansi!$B$67,F29=grup_instansi!$C$67),
grup_instansi!$A$67,
IF(AND(E29=grup_instansi!$B$68,F29=grup_instansi!$C$68),
grup_instansi!$A$68,
IF(AND(E29=grup_instansi!$B$69,F29=grup_instansi!$C$69),
grup_instansi!$A$69,
IF(AND(E29=grup_instansi!$B$70,F29=grup_instansi!$C$70),
grup_instansi!$A$70,
IF(AND(E29=grup_instansi!$B$71,F29=grup_instansi!$C$71),
grup_instansi!$A$71,
IF(AND(E29=grup_instansi!$B$72,F29=grup_instansi!$C$72),
grup_instansi!$A$72,
IF(AND(E29=grup_instansi!$B$73,F29=grup_instansi!$C$73),
grup_instansi!$A$73,
IF(AND(E29=grup_instansi!$B$74,F29=grup_instansi!$C$74),
grup_instansi!$A$74,
IF(AND(E29=grup_instansi!$B$75,F29=grup_instansi!$C$75),
grup_instansi!$A$75,
IF(AND(E29=grup_instansi!$B$76,F29=grup_instansi!$C$76),
grup_instansi!$A$76,
IF(AND(E29=grup_instansi!$B$77,F29=grup_instansi!$C$77),
grup_instansi!$A$77,
IF(AND(E29=grup_instansi!$B$78,F29=grup_instansi!$C$78),
grup_instansi!$A$78,
IF(AND(E29=grup_instansi!$B$79,F29=grup_instansi!$C$79),
grup_instansi!$A$79,
IF(AND(E29=grup_instansi!$B$80,F29=grup_instansi!$C$80),
grup_instansi!$A$80,
IF(AND(E29=grup_instansi!$B$81,F29=grup_instansi!$C$81),
grup_instansi!$A$81,
IF(AND(E29=grup_instansi!$B$82,F29=grup_instansi!$C$82),
grup_instansi!$A$82,
IF(AND(E29=grup_instansi!$B$83,F29=grup_instansi!$C$83),
grup_instansi!$A$84,
IF(AND(E29=grup_instansi!$B$84,F29=grup_instansi!$C$84),
grup_instansi!$A$85,
IF(AND(E29=grup_instansi!$B$85,F29=grup_instansi!$C$85),
grup_instansi!$A$86,
IF(AND(E29=grup_instansi!$B$86,F29=grup_instansi!$C$86),
grup_instansi!$A$87,
IF(AND(E29=grup_instansi!$B$87,F29=grup_instansi!$C$87),
grup_instansi!$A$87,
IF(AND(E29=grup_instansi!$B$88,F29=grup_instansi!$C$88),
grup_instansi!$A$88,
IF(AND(E29=grup_instansi!$B$89,F29=grup_instansi!$C$89),
grup_instansi!$A$89,
IF(AND(E29=grup_instansi!$B$90,F29=grup_instansi!$C$90),
grup_instansi!$A$90,
IF(AND(E29=grup_instansi!$B$91,F29=grup_instansi!$C$91),
grup_instansi!$A$91,
IF(AND(E29=grup_instansi!$B$92,F29=grup_instansi!$C$92),
grup_instansi!$A$92,
IF(AND(E29=grup_instansi!$B$93,F29=grup_instansi!$C$93),
grup_instansi!$A$93,
IF(AND(E29=grup_instansi!$B$94,F29=grup_instansi!$C$94),
grup_instansi!$A$94,
IF(AND(E29=grup_instansi!$B$95,F29=grup_instansi!$C$95),
grup_instansi!$A$95,
IF(AND(E29=grup_instansi!$B$96,F29=grup_instansi!$C$96),
grup_instansi!$A$96,
IF(AND(E29=grup_instansi!$B$97,F29=grup_instansi!$C$97),
grup_instansi!$A$97,
IF(AND(E29=grup_instansi!$B$98,F29=grup_instansi!$C$98),
grup_instansi!$A$98,
IF(AND(E29=grup_instansi!$B$99,F29=grup_instansi!$C$99),
grup_instansi!$A$99,
grup_instansi!$A$100))))))))))))))))))))))))))))))))))))))))</f>
        <v>gi2023110400011</v>
      </c>
      <c r="L29" t="str">
        <f>VLOOKUP(K29,grup_instansi!$A$2:$E$102,4)</f>
        <v>Pemerintah Kabupaten Jawa Barat</v>
      </c>
      <c r="M29" t="str">
        <f t="shared" si="2"/>
        <v>('i2023110600028','Pemerintah Kab. Bandung','gi2023110400011'),</v>
      </c>
    </row>
    <row r="30" spans="1:13" x14ac:dyDescent="0.25">
      <c r="A30" t="str">
        <f t="shared" si="0"/>
        <v>i2023110600029</v>
      </c>
      <c r="B30" s="4">
        <v>6109</v>
      </c>
      <c r="C30" t="str">
        <f t="shared" si="1"/>
        <v>i2023110600029</v>
      </c>
      <c r="D30" s="4" t="s">
        <v>230</v>
      </c>
      <c r="E30" s="4" t="s">
        <v>658</v>
      </c>
      <c r="F30" s="4" t="s">
        <v>668</v>
      </c>
      <c r="G30" t="str">
        <f>IF(AND(E30=grup_instansi!$B$2,F30=grup_instansi!$C$2),
grup_instansi!$A$2,
IF(AND(E30=grup_instansi!$B$3,F30=grup_instansi!$C$3),
grup_instansi!$A$3,
IF(AND(E30=grup_instansi!$B$4,F30=grup_instansi!$C$4),
grup_instansi!$A$4,
IF(AND(E30=grup_instansi!$B$5,F30=grup_instansi!$C$5),
grup_instansi!$A$5,
IF(AND(E30=grup_instansi!$B$6,F30=grup_instansi!$C$6),
grup_instansi!$A$6,
IF(AND(E30=grup_instansi!$B$7,F30=grup_instansi!$C$7),
grup_instansi!$A$7,
IF(AND(E30=grup_instansi!$B$8,F30=grup_instansi!$C$8),
grup_instansi!$A$8,
IF(AND(E30=grup_instansi!$B$9,F30=grup_instansi!$C$9),
grup_instansi!$A$9,
IF(AND(E30=grup_instansi!$B$10,F30=grup_instansi!$C$10),
grup_instansi!$A$10,"")))))))))</f>
        <v/>
      </c>
      <c r="H30" t="str">
        <f>IF(G30&lt;&gt;"",G30,IF(AND(E30=grup_instansi!$B$11,F30=grup_instansi!$C$11),
grup_instansi!$A$11,
IF(AND(E30=grup_instansi!$B$12,F30=grup_instansi!$C$12),
grup_instansi!$A$12,
IF(AND(E30=grup_instansi!$B$13,F30=grup_instansi!$C$13),
grup_instansi!$A$13,
IF(AND(E30=grup_instansi!$B$14,F30=grup_instansi!$C$14),
grup_instansi!$A$14,
IF(AND(E30=grup_instansi!$B$15,F30=grup_instansi!$C$15),
grup_instansi!$A$15,
IF(AND(E30=grup_instansi!$B$16,F30=grup_instansi!$C$16),
grup_instansi!$A$16,
IF(AND(E30=grup_instansi!$B$17,F30=grup_instansi!$C$17),
grup_instansi!$A$17,
IF(AND(E30=grup_instansi!$B$18,F30=grup_instansi!$C$18),
grup_instansi!$A$18,
IF(AND(E30=grup_instansi!$B$19,F30=grup_instansi!$C$19),
grup_instansi!$A$19,
IF(AND(E30=grup_instansi!$B$20,F30=grup_instansi!$C$20),
grup_instansi!$A$20,"")))))))))))</f>
        <v>gi2023110400011</v>
      </c>
      <c r="I30" t="str">
        <f>IF(H30&lt;&gt;"",H30,IF(AND(E30=grup_instansi!$B$21,F30=grup_instansi!$C$21),
grup_instansi!$A$21,
IF(AND(E30=grup_instansi!$B$22,F30=grup_instansi!$C$22),
grup_instansi!$A$22,
IF(AND(E30=grup_instansi!$B$23,F30=grup_instansi!$C$23),
grup_instansi!$A$23,
IF(AND(E30=grup_instansi!$B$24,F30=grup_instansi!$C$24),
grup_instansi!$A$24,
IF(AND(E30=grup_instansi!$B$25,F30=grup_instansi!$C$25),
grup_instansi!$A$25,
IF(AND(E30=grup_instansi!$B$26,F30=grup_instansi!$C$26),
grup_instansi!$A$26,
IF(AND(E30=grup_instansi!$B$27,F30=grup_instansi!$C$27),
grup_instansi!$A$27,
IF(AND(E30=grup_instansi!$B$28,F30=grup_instansi!$C$28),
grup_instansi!$A$28,
IF(AND(E30=grup_instansi!$B$29,F30=grup_instansi!$C$29),
grup_instansi!$A$29,
IF(AND(E30=grup_instansi!$B$30,F30=grup_instansi!$C$30),
grup_instansi!$A$30,
IF(AND(E30=grup_instansi!$B$31,F30=grup_instansi!$C$31),
grup_instansi!$A$31,
IF(AND(E30=grup_instansi!$B$32,F30=grup_instansi!$C$32),
grup_instansi!$A$32,
IF(AND(E30=grup_instansi!$B$33,F30=grup_instansi!$C$33),
grup_instansi!$A$33,
IF(AND(E30=grup_instansi!$B$34,F30=grup_instansi!$C$34),
grup_instansi!$A$34,
IF(AND(E30=grup_instansi!$B$35,F30=grup_instansi!$C$35),
grup_instansi!$A$35,""))))))))))))))))</f>
        <v>gi2023110400011</v>
      </c>
      <c r="J30" t="str">
        <f>IF(I30&lt;&gt;"",I30,IF(AND(E30=grup_instansi!$B$36,F30=grup_instansi!$C$36),
grup_instansi!$A$36,
IF(AND(E30=grup_instansi!$B$37,F30=grup_instansi!$C$37),
grup_instansi!$A$37,
IF(AND(E30=grup_instansi!$B$38,F30=grup_instansi!$C$38),
grup_instansi!$A$38,
IF(AND(E30=grup_instansi!$B$39,F30=grup_instansi!$C$39),
grup_instansi!$A$39,
IF(AND(E30=grup_instansi!$B$40,F30=grup_instansi!$C$40),
grup_instansi!$A$40,
IF(AND(E30=grup_instansi!$B$41,F30=grup_instansi!$C$41),
grup_instansi!$A$41,
IF(AND(E30=grup_instansi!$B$42,F30=grup_instansi!$C$42),
grup_instansi!$A$42,
IF(AND(E30=grup_instansi!$B$43,F30=grup_instansi!$C$43),
grup_instansi!$A$43,
IF(AND(E30=grup_instansi!$B$44,F30=grup_instansi!$C$44),
grup_instansi!$A$44,
IF(AND(E30=grup_instansi!$B$45,F30=grup_instansi!$C$45),
grup_instansi!$A$45,
IF(AND(E30=grup_instansi!$B$46,F30=grup_instansi!$C$46),
grup_instansi!$A$46,
IF(AND(E30=grup_instansi!$B$47,F30=grup_instansi!$C$47),
grup_instansi!$A$47,
IF(AND(E30=grup_instansi!$B$48,F30=grup_instansi!$C$48),
grup_instansi!$A$48,
IF(AND(E30=grup_instansi!$B$49,F30=grup_instansi!$C$49),
grup_instansi!$A$49,
IF(AND(E30=grup_instansi!$B$50,F30=grup_instansi!$C$50),
grup_instansi!$A$50,
IF(AND(E30=grup_instansi!$B$51,F30=grup_instansi!$C$51),
grup_instansi!$A$51,
IF(AND(E30=grup_instansi!$B$52,F30=grup_instansi!$C$52),
grup_instansi!$A$52,
IF(AND(E30=grup_instansi!$B$53,F30=grup_instansi!$C$53),
grup_instansi!$A$53,
IF(AND(E30=grup_instansi!$B$54,F30=grup_instansi!$C$54),
grup_instansi!$A$54,
IF(AND(E30=grup_instansi!$B$55,F30=grup_instansi!$C$55),
grup_instansi!$A$55,
IF(AND(E30=grup_instansi!$B$56,F30=grup_instansi!$C$56),
grup_instansi!$A$56,
IF(AND(E30=grup_instansi!$B$57,F30=grup_instansi!$C$57),
grup_instansi!$A$57,
IF(AND(E30=grup_instansi!$B$58,F30=grup_instansi!$C$58),
grup_instansi!$A$58,
IF(AND(E30=grup_instansi!$B$59,F30=grup_instansi!$C$59),
grup_instansi!$A$59,
IF(AND(E30=grup_instansi!$B$60,F30=grup_instansi!$C$60),
grup_instansi!$A$60,""))))))))))))))))))))))))))</f>
        <v>gi2023110400011</v>
      </c>
      <c r="K30" t="str">
        <f>IF(J30&lt;&gt;"",J30,IF(AND(E30=grup_instansi!$B$61,F30=grup_instansi!$C$61),
grup_instansi!$A$61,
IF(AND(E30=grup_instansi!$B$62,F30=grup_instansi!$C$62),
grup_instansi!$A$62,
IF(AND(E30=grup_instansi!$B$63,F30=grup_instansi!$C$63),
grup_instansi!$A$63,
IF(AND(E30=grup_instansi!$B$64,F30=grup_instansi!$C$64),
grup_instansi!$A$64,
IF(AND(E30=grup_instansi!$B$65,F30=grup_instansi!$C$65),
grup_instansi!$A$65,
IF(AND(E30=grup_instansi!$B$66,F30=grup_instansi!$C$66),
grup_instansi!$A$66,
IF(AND(E30=grup_instansi!$B$67,F30=grup_instansi!$C$67),
grup_instansi!$A$67,
IF(AND(E30=grup_instansi!$B$68,F30=grup_instansi!$C$68),
grup_instansi!$A$68,
IF(AND(E30=grup_instansi!$B$69,F30=grup_instansi!$C$69),
grup_instansi!$A$69,
IF(AND(E30=grup_instansi!$B$70,F30=grup_instansi!$C$70),
grup_instansi!$A$70,
IF(AND(E30=grup_instansi!$B$71,F30=grup_instansi!$C$71),
grup_instansi!$A$71,
IF(AND(E30=grup_instansi!$B$72,F30=grup_instansi!$C$72),
grup_instansi!$A$72,
IF(AND(E30=grup_instansi!$B$73,F30=grup_instansi!$C$73),
grup_instansi!$A$73,
IF(AND(E30=grup_instansi!$B$74,F30=grup_instansi!$C$74),
grup_instansi!$A$74,
IF(AND(E30=grup_instansi!$B$75,F30=grup_instansi!$C$75),
grup_instansi!$A$75,
IF(AND(E30=grup_instansi!$B$76,F30=grup_instansi!$C$76),
grup_instansi!$A$76,
IF(AND(E30=grup_instansi!$B$77,F30=grup_instansi!$C$77),
grup_instansi!$A$77,
IF(AND(E30=grup_instansi!$B$78,F30=grup_instansi!$C$78),
grup_instansi!$A$78,
IF(AND(E30=grup_instansi!$B$79,F30=grup_instansi!$C$79),
grup_instansi!$A$79,
IF(AND(E30=grup_instansi!$B$80,F30=grup_instansi!$C$80),
grup_instansi!$A$80,
IF(AND(E30=grup_instansi!$B$81,F30=grup_instansi!$C$81),
grup_instansi!$A$81,
IF(AND(E30=grup_instansi!$B$82,F30=grup_instansi!$C$82),
grup_instansi!$A$82,
IF(AND(E30=grup_instansi!$B$83,F30=grup_instansi!$C$83),
grup_instansi!$A$84,
IF(AND(E30=grup_instansi!$B$84,F30=grup_instansi!$C$84),
grup_instansi!$A$85,
IF(AND(E30=grup_instansi!$B$85,F30=grup_instansi!$C$85),
grup_instansi!$A$86,
IF(AND(E30=grup_instansi!$B$86,F30=grup_instansi!$C$86),
grup_instansi!$A$87,
IF(AND(E30=grup_instansi!$B$87,F30=grup_instansi!$C$87),
grup_instansi!$A$87,
IF(AND(E30=grup_instansi!$B$88,F30=grup_instansi!$C$88),
grup_instansi!$A$88,
IF(AND(E30=grup_instansi!$B$89,F30=grup_instansi!$C$89),
grup_instansi!$A$89,
IF(AND(E30=grup_instansi!$B$90,F30=grup_instansi!$C$90),
grup_instansi!$A$90,
IF(AND(E30=grup_instansi!$B$91,F30=grup_instansi!$C$91),
grup_instansi!$A$91,
IF(AND(E30=grup_instansi!$B$92,F30=grup_instansi!$C$92),
grup_instansi!$A$92,
IF(AND(E30=grup_instansi!$B$93,F30=grup_instansi!$C$93),
grup_instansi!$A$93,
IF(AND(E30=grup_instansi!$B$94,F30=grup_instansi!$C$94),
grup_instansi!$A$94,
IF(AND(E30=grup_instansi!$B$95,F30=grup_instansi!$C$95),
grup_instansi!$A$95,
IF(AND(E30=grup_instansi!$B$96,F30=grup_instansi!$C$96),
grup_instansi!$A$96,
IF(AND(E30=grup_instansi!$B$97,F30=grup_instansi!$C$97),
grup_instansi!$A$97,
IF(AND(E30=grup_instansi!$B$98,F30=grup_instansi!$C$98),
grup_instansi!$A$98,
IF(AND(E30=grup_instansi!$B$99,F30=grup_instansi!$C$99),
grup_instansi!$A$99,
grup_instansi!$A$100))))))))))))))))))))))))))))))))))))))))</f>
        <v>gi2023110400011</v>
      </c>
      <c r="L30" t="str">
        <f>VLOOKUP(K30,grup_instansi!$A$2:$E$102,4)</f>
        <v>Pemerintah Kabupaten Jawa Barat</v>
      </c>
      <c r="M30" t="str">
        <f t="shared" si="2"/>
        <v>('i2023110600029','Pemerintah Kab. Sumedang','gi2023110400011'),</v>
      </c>
    </row>
    <row r="31" spans="1:13" x14ac:dyDescent="0.25">
      <c r="A31" t="str">
        <f t="shared" si="0"/>
        <v>i2023110600030</v>
      </c>
      <c r="B31" s="4">
        <v>6112</v>
      </c>
      <c r="C31" t="str">
        <f t="shared" si="1"/>
        <v>i2023110600030</v>
      </c>
      <c r="D31" s="4" t="s">
        <v>232</v>
      </c>
      <c r="E31" s="4" t="s">
        <v>658</v>
      </c>
      <c r="F31" s="4" t="s">
        <v>668</v>
      </c>
      <c r="G31" t="str">
        <f>IF(AND(E31=grup_instansi!$B$2,F31=grup_instansi!$C$2),
grup_instansi!$A$2,
IF(AND(E31=grup_instansi!$B$3,F31=grup_instansi!$C$3),
grup_instansi!$A$3,
IF(AND(E31=grup_instansi!$B$4,F31=grup_instansi!$C$4),
grup_instansi!$A$4,
IF(AND(E31=grup_instansi!$B$5,F31=grup_instansi!$C$5),
grup_instansi!$A$5,
IF(AND(E31=grup_instansi!$B$6,F31=grup_instansi!$C$6),
grup_instansi!$A$6,
IF(AND(E31=grup_instansi!$B$7,F31=grup_instansi!$C$7),
grup_instansi!$A$7,
IF(AND(E31=grup_instansi!$B$8,F31=grup_instansi!$C$8),
grup_instansi!$A$8,
IF(AND(E31=grup_instansi!$B$9,F31=grup_instansi!$C$9),
grup_instansi!$A$9,
IF(AND(E31=grup_instansi!$B$10,F31=grup_instansi!$C$10),
grup_instansi!$A$10,"")))))))))</f>
        <v/>
      </c>
      <c r="H31" t="str">
        <f>IF(G31&lt;&gt;"",G31,IF(AND(E31=grup_instansi!$B$11,F31=grup_instansi!$C$11),
grup_instansi!$A$11,
IF(AND(E31=grup_instansi!$B$12,F31=grup_instansi!$C$12),
grup_instansi!$A$12,
IF(AND(E31=grup_instansi!$B$13,F31=grup_instansi!$C$13),
grup_instansi!$A$13,
IF(AND(E31=grup_instansi!$B$14,F31=grup_instansi!$C$14),
grup_instansi!$A$14,
IF(AND(E31=grup_instansi!$B$15,F31=grup_instansi!$C$15),
grup_instansi!$A$15,
IF(AND(E31=grup_instansi!$B$16,F31=grup_instansi!$C$16),
grup_instansi!$A$16,
IF(AND(E31=grup_instansi!$B$17,F31=grup_instansi!$C$17),
grup_instansi!$A$17,
IF(AND(E31=grup_instansi!$B$18,F31=grup_instansi!$C$18),
grup_instansi!$A$18,
IF(AND(E31=grup_instansi!$B$19,F31=grup_instansi!$C$19),
grup_instansi!$A$19,
IF(AND(E31=grup_instansi!$B$20,F31=grup_instansi!$C$20),
grup_instansi!$A$20,"")))))))))))</f>
        <v>gi2023110400011</v>
      </c>
      <c r="I31" t="str">
        <f>IF(H31&lt;&gt;"",H31,IF(AND(E31=grup_instansi!$B$21,F31=grup_instansi!$C$21),
grup_instansi!$A$21,
IF(AND(E31=grup_instansi!$B$22,F31=grup_instansi!$C$22),
grup_instansi!$A$22,
IF(AND(E31=grup_instansi!$B$23,F31=grup_instansi!$C$23),
grup_instansi!$A$23,
IF(AND(E31=grup_instansi!$B$24,F31=grup_instansi!$C$24),
grup_instansi!$A$24,
IF(AND(E31=grup_instansi!$B$25,F31=grup_instansi!$C$25),
grup_instansi!$A$25,
IF(AND(E31=grup_instansi!$B$26,F31=grup_instansi!$C$26),
grup_instansi!$A$26,
IF(AND(E31=grup_instansi!$B$27,F31=grup_instansi!$C$27),
grup_instansi!$A$27,
IF(AND(E31=grup_instansi!$B$28,F31=grup_instansi!$C$28),
grup_instansi!$A$28,
IF(AND(E31=grup_instansi!$B$29,F31=grup_instansi!$C$29),
grup_instansi!$A$29,
IF(AND(E31=grup_instansi!$B$30,F31=grup_instansi!$C$30),
grup_instansi!$A$30,
IF(AND(E31=grup_instansi!$B$31,F31=grup_instansi!$C$31),
grup_instansi!$A$31,
IF(AND(E31=grup_instansi!$B$32,F31=grup_instansi!$C$32),
grup_instansi!$A$32,
IF(AND(E31=grup_instansi!$B$33,F31=grup_instansi!$C$33),
grup_instansi!$A$33,
IF(AND(E31=grup_instansi!$B$34,F31=grup_instansi!$C$34),
grup_instansi!$A$34,
IF(AND(E31=grup_instansi!$B$35,F31=grup_instansi!$C$35),
grup_instansi!$A$35,""))))))))))))))))</f>
        <v>gi2023110400011</v>
      </c>
      <c r="J31" t="str">
        <f>IF(I31&lt;&gt;"",I31,IF(AND(E31=grup_instansi!$B$36,F31=grup_instansi!$C$36),
grup_instansi!$A$36,
IF(AND(E31=grup_instansi!$B$37,F31=grup_instansi!$C$37),
grup_instansi!$A$37,
IF(AND(E31=grup_instansi!$B$38,F31=grup_instansi!$C$38),
grup_instansi!$A$38,
IF(AND(E31=grup_instansi!$B$39,F31=grup_instansi!$C$39),
grup_instansi!$A$39,
IF(AND(E31=grup_instansi!$B$40,F31=grup_instansi!$C$40),
grup_instansi!$A$40,
IF(AND(E31=grup_instansi!$B$41,F31=grup_instansi!$C$41),
grup_instansi!$A$41,
IF(AND(E31=grup_instansi!$B$42,F31=grup_instansi!$C$42),
grup_instansi!$A$42,
IF(AND(E31=grup_instansi!$B$43,F31=grup_instansi!$C$43),
grup_instansi!$A$43,
IF(AND(E31=grup_instansi!$B$44,F31=grup_instansi!$C$44),
grup_instansi!$A$44,
IF(AND(E31=grup_instansi!$B$45,F31=grup_instansi!$C$45),
grup_instansi!$A$45,
IF(AND(E31=grup_instansi!$B$46,F31=grup_instansi!$C$46),
grup_instansi!$A$46,
IF(AND(E31=grup_instansi!$B$47,F31=grup_instansi!$C$47),
grup_instansi!$A$47,
IF(AND(E31=grup_instansi!$B$48,F31=grup_instansi!$C$48),
grup_instansi!$A$48,
IF(AND(E31=grup_instansi!$B$49,F31=grup_instansi!$C$49),
grup_instansi!$A$49,
IF(AND(E31=grup_instansi!$B$50,F31=grup_instansi!$C$50),
grup_instansi!$A$50,
IF(AND(E31=grup_instansi!$B$51,F31=grup_instansi!$C$51),
grup_instansi!$A$51,
IF(AND(E31=grup_instansi!$B$52,F31=grup_instansi!$C$52),
grup_instansi!$A$52,
IF(AND(E31=grup_instansi!$B$53,F31=grup_instansi!$C$53),
grup_instansi!$A$53,
IF(AND(E31=grup_instansi!$B$54,F31=grup_instansi!$C$54),
grup_instansi!$A$54,
IF(AND(E31=grup_instansi!$B$55,F31=grup_instansi!$C$55),
grup_instansi!$A$55,
IF(AND(E31=grup_instansi!$B$56,F31=grup_instansi!$C$56),
grup_instansi!$A$56,
IF(AND(E31=grup_instansi!$B$57,F31=grup_instansi!$C$57),
grup_instansi!$A$57,
IF(AND(E31=grup_instansi!$B$58,F31=grup_instansi!$C$58),
grup_instansi!$A$58,
IF(AND(E31=grup_instansi!$B$59,F31=grup_instansi!$C$59),
grup_instansi!$A$59,
IF(AND(E31=grup_instansi!$B$60,F31=grup_instansi!$C$60),
grup_instansi!$A$60,""))))))))))))))))))))))))))</f>
        <v>gi2023110400011</v>
      </c>
      <c r="K31" t="str">
        <f>IF(J31&lt;&gt;"",J31,IF(AND(E31=grup_instansi!$B$61,F31=grup_instansi!$C$61),
grup_instansi!$A$61,
IF(AND(E31=grup_instansi!$B$62,F31=grup_instansi!$C$62),
grup_instansi!$A$62,
IF(AND(E31=grup_instansi!$B$63,F31=grup_instansi!$C$63),
grup_instansi!$A$63,
IF(AND(E31=grup_instansi!$B$64,F31=grup_instansi!$C$64),
grup_instansi!$A$64,
IF(AND(E31=grup_instansi!$B$65,F31=grup_instansi!$C$65),
grup_instansi!$A$65,
IF(AND(E31=grup_instansi!$B$66,F31=grup_instansi!$C$66),
grup_instansi!$A$66,
IF(AND(E31=grup_instansi!$B$67,F31=grup_instansi!$C$67),
grup_instansi!$A$67,
IF(AND(E31=grup_instansi!$B$68,F31=grup_instansi!$C$68),
grup_instansi!$A$68,
IF(AND(E31=grup_instansi!$B$69,F31=grup_instansi!$C$69),
grup_instansi!$A$69,
IF(AND(E31=grup_instansi!$B$70,F31=grup_instansi!$C$70),
grup_instansi!$A$70,
IF(AND(E31=grup_instansi!$B$71,F31=grup_instansi!$C$71),
grup_instansi!$A$71,
IF(AND(E31=grup_instansi!$B$72,F31=grup_instansi!$C$72),
grup_instansi!$A$72,
IF(AND(E31=grup_instansi!$B$73,F31=grup_instansi!$C$73),
grup_instansi!$A$73,
IF(AND(E31=grup_instansi!$B$74,F31=grup_instansi!$C$74),
grup_instansi!$A$74,
IF(AND(E31=grup_instansi!$B$75,F31=grup_instansi!$C$75),
grup_instansi!$A$75,
IF(AND(E31=grup_instansi!$B$76,F31=grup_instansi!$C$76),
grup_instansi!$A$76,
IF(AND(E31=grup_instansi!$B$77,F31=grup_instansi!$C$77),
grup_instansi!$A$77,
IF(AND(E31=grup_instansi!$B$78,F31=grup_instansi!$C$78),
grup_instansi!$A$78,
IF(AND(E31=grup_instansi!$B$79,F31=grup_instansi!$C$79),
grup_instansi!$A$79,
IF(AND(E31=grup_instansi!$B$80,F31=grup_instansi!$C$80),
grup_instansi!$A$80,
IF(AND(E31=grup_instansi!$B$81,F31=grup_instansi!$C$81),
grup_instansi!$A$81,
IF(AND(E31=grup_instansi!$B$82,F31=grup_instansi!$C$82),
grup_instansi!$A$82,
IF(AND(E31=grup_instansi!$B$83,F31=grup_instansi!$C$83),
grup_instansi!$A$84,
IF(AND(E31=grup_instansi!$B$84,F31=grup_instansi!$C$84),
grup_instansi!$A$85,
IF(AND(E31=grup_instansi!$B$85,F31=grup_instansi!$C$85),
grup_instansi!$A$86,
IF(AND(E31=grup_instansi!$B$86,F31=grup_instansi!$C$86),
grup_instansi!$A$87,
IF(AND(E31=grup_instansi!$B$87,F31=grup_instansi!$C$87),
grup_instansi!$A$87,
IF(AND(E31=grup_instansi!$B$88,F31=grup_instansi!$C$88),
grup_instansi!$A$88,
IF(AND(E31=grup_instansi!$B$89,F31=grup_instansi!$C$89),
grup_instansi!$A$89,
IF(AND(E31=grup_instansi!$B$90,F31=grup_instansi!$C$90),
grup_instansi!$A$90,
IF(AND(E31=grup_instansi!$B$91,F31=grup_instansi!$C$91),
grup_instansi!$A$91,
IF(AND(E31=grup_instansi!$B$92,F31=grup_instansi!$C$92),
grup_instansi!$A$92,
IF(AND(E31=grup_instansi!$B$93,F31=grup_instansi!$C$93),
grup_instansi!$A$93,
IF(AND(E31=grup_instansi!$B$94,F31=grup_instansi!$C$94),
grup_instansi!$A$94,
IF(AND(E31=grup_instansi!$B$95,F31=grup_instansi!$C$95),
grup_instansi!$A$95,
IF(AND(E31=grup_instansi!$B$96,F31=grup_instansi!$C$96),
grup_instansi!$A$96,
IF(AND(E31=grup_instansi!$B$97,F31=grup_instansi!$C$97),
grup_instansi!$A$97,
IF(AND(E31=grup_instansi!$B$98,F31=grup_instansi!$C$98),
grup_instansi!$A$98,
IF(AND(E31=grup_instansi!$B$99,F31=grup_instansi!$C$99),
grup_instansi!$A$99,
grup_instansi!$A$100))))))))))))))))))))))))))))))))))))))))</f>
        <v>gi2023110400011</v>
      </c>
      <c r="L31" t="str">
        <f>VLOOKUP(K31,grup_instansi!$A$2:$E$102,4)</f>
        <v>Pemerintah Kabupaten Jawa Barat</v>
      </c>
      <c r="M31" t="str">
        <f t="shared" si="2"/>
        <v>('i2023110600030','Pemerintah Kab. Ciamis','gi2023110400011'),</v>
      </c>
    </row>
    <row r="32" spans="1:13" x14ac:dyDescent="0.25">
      <c r="A32" t="str">
        <f t="shared" si="0"/>
        <v>i2023110600031</v>
      </c>
      <c r="B32" s="4">
        <v>6114</v>
      </c>
      <c r="C32" t="str">
        <f t="shared" si="1"/>
        <v>i2023110600031</v>
      </c>
      <c r="D32" s="4" t="s">
        <v>234</v>
      </c>
      <c r="E32" s="4" t="s">
        <v>658</v>
      </c>
      <c r="F32" s="4" t="s">
        <v>668</v>
      </c>
      <c r="G32" t="str">
        <f>IF(AND(E32=grup_instansi!$B$2,F32=grup_instansi!$C$2),
grup_instansi!$A$2,
IF(AND(E32=grup_instansi!$B$3,F32=grup_instansi!$C$3),
grup_instansi!$A$3,
IF(AND(E32=grup_instansi!$B$4,F32=grup_instansi!$C$4),
grup_instansi!$A$4,
IF(AND(E32=grup_instansi!$B$5,F32=grup_instansi!$C$5),
grup_instansi!$A$5,
IF(AND(E32=grup_instansi!$B$6,F32=grup_instansi!$C$6),
grup_instansi!$A$6,
IF(AND(E32=grup_instansi!$B$7,F32=grup_instansi!$C$7),
grup_instansi!$A$7,
IF(AND(E32=grup_instansi!$B$8,F32=grup_instansi!$C$8),
grup_instansi!$A$8,
IF(AND(E32=grup_instansi!$B$9,F32=grup_instansi!$C$9),
grup_instansi!$A$9,
IF(AND(E32=grup_instansi!$B$10,F32=grup_instansi!$C$10),
grup_instansi!$A$10,"")))))))))</f>
        <v/>
      </c>
      <c r="H32" t="str">
        <f>IF(G32&lt;&gt;"",G32,IF(AND(E32=grup_instansi!$B$11,F32=grup_instansi!$C$11),
grup_instansi!$A$11,
IF(AND(E32=grup_instansi!$B$12,F32=grup_instansi!$C$12),
grup_instansi!$A$12,
IF(AND(E32=grup_instansi!$B$13,F32=grup_instansi!$C$13),
grup_instansi!$A$13,
IF(AND(E32=grup_instansi!$B$14,F32=grup_instansi!$C$14),
grup_instansi!$A$14,
IF(AND(E32=grup_instansi!$B$15,F32=grup_instansi!$C$15),
grup_instansi!$A$15,
IF(AND(E32=grup_instansi!$B$16,F32=grup_instansi!$C$16),
grup_instansi!$A$16,
IF(AND(E32=grup_instansi!$B$17,F32=grup_instansi!$C$17),
grup_instansi!$A$17,
IF(AND(E32=grup_instansi!$B$18,F32=grup_instansi!$C$18),
grup_instansi!$A$18,
IF(AND(E32=grup_instansi!$B$19,F32=grup_instansi!$C$19),
grup_instansi!$A$19,
IF(AND(E32=grup_instansi!$B$20,F32=grup_instansi!$C$20),
grup_instansi!$A$20,"")))))))))))</f>
        <v>gi2023110400011</v>
      </c>
      <c r="I32" t="str">
        <f>IF(H32&lt;&gt;"",H32,IF(AND(E32=grup_instansi!$B$21,F32=grup_instansi!$C$21),
grup_instansi!$A$21,
IF(AND(E32=grup_instansi!$B$22,F32=grup_instansi!$C$22),
grup_instansi!$A$22,
IF(AND(E32=grup_instansi!$B$23,F32=grup_instansi!$C$23),
grup_instansi!$A$23,
IF(AND(E32=grup_instansi!$B$24,F32=grup_instansi!$C$24),
grup_instansi!$A$24,
IF(AND(E32=grup_instansi!$B$25,F32=grup_instansi!$C$25),
grup_instansi!$A$25,
IF(AND(E32=grup_instansi!$B$26,F32=grup_instansi!$C$26),
grup_instansi!$A$26,
IF(AND(E32=grup_instansi!$B$27,F32=grup_instansi!$C$27),
grup_instansi!$A$27,
IF(AND(E32=grup_instansi!$B$28,F32=grup_instansi!$C$28),
grup_instansi!$A$28,
IF(AND(E32=grup_instansi!$B$29,F32=grup_instansi!$C$29),
grup_instansi!$A$29,
IF(AND(E32=grup_instansi!$B$30,F32=grup_instansi!$C$30),
grup_instansi!$A$30,
IF(AND(E32=grup_instansi!$B$31,F32=grup_instansi!$C$31),
grup_instansi!$A$31,
IF(AND(E32=grup_instansi!$B$32,F32=grup_instansi!$C$32),
grup_instansi!$A$32,
IF(AND(E32=grup_instansi!$B$33,F32=grup_instansi!$C$33),
grup_instansi!$A$33,
IF(AND(E32=grup_instansi!$B$34,F32=grup_instansi!$C$34),
grup_instansi!$A$34,
IF(AND(E32=grup_instansi!$B$35,F32=grup_instansi!$C$35),
grup_instansi!$A$35,""))))))))))))))))</f>
        <v>gi2023110400011</v>
      </c>
      <c r="J32" t="str">
        <f>IF(I32&lt;&gt;"",I32,IF(AND(E32=grup_instansi!$B$36,F32=grup_instansi!$C$36),
grup_instansi!$A$36,
IF(AND(E32=grup_instansi!$B$37,F32=grup_instansi!$C$37),
grup_instansi!$A$37,
IF(AND(E32=grup_instansi!$B$38,F32=grup_instansi!$C$38),
grup_instansi!$A$38,
IF(AND(E32=grup_instansi!$B$39,F32=grup_instansi!$C$39),
grup_instansi!$A$39,
IF(AND(E32=grup_instansi!$B$40,F32=grup_instansi!$C$40),
grup_instansi!$A$40,
IF(AND(E32=grup_instansi!$B$41,F32=grup_instansi!$C$41),
grup_instansi!$A$41,
IF(AND(E32=grup_instansi!$B$42,F32=grup_instansi!$C$42),
grup_instansi!$A$42,
IF(AND(E32=grup_instansi!$B$43,F32=grup_instansi!$C$43),
grup_instansi!$A$43,
IF(AND(E32=grup_instansi!$B$44,F32=grup_instansi!$C$44),
grup_instansi!$A$44,
IF(AND(E32=grup_instansi!$B$45,F32=grup_instansi!$C$45),
grup_instansi!$A$45,
IF(AND(E32=grup_instansi!$B$46,F32=grup_instansi!$C$46),
grup_instansi!$A$46,
IF(AND(E32=grup_instansi!$B$47,F32=grup_instansi!$C$47),
grup_instansi!$A$47,
IF(AND(E32=grup_instansi!$B$48,F32=grup_instansi!$C$48),
grup_instansi!$A$48,
IF(AND(E32=grup_instansi!$B$49,F32=grup_instansi!$C$49),
grup_instansi!$A$49,
IF(AND(E32=grup_instansi!$B$50,F32=grup_instansi!$C$50),
grup_instansi!$A$50,
IF(AND(E32=grup_instansi!$B$51,F32=grup_instansi!$C$51),
grup_instansi!$A$51,
IF(AND(E32=grup_instansi!$B$52,F32=grup_instansi!$C$52),
grup_instansi!$A$52,
IF(AND(E32=grup_instansi!$B$53,F32=grup_instansi!$C$53),
grup_instansi!$A$53,
IF(AND(E32=grup_instansi!$B$54,F32=grup_instansi!$C$54),
grup_instansi!$A$54,
IF(AND(E32=grup_instansi!$B$55,F32=grup_instansi!$C$55),
grup_instansi!$A$55,
IF(AND(E32=grup_instansi!$B$56,F32=grup_instansi!$C$56),
grup_instansi!$A$56,
IF(AND(E32=grup_instansi!$B$57,F32=grup_instansi!$C$57),
grup_instansi!$A$57,
IF(AND(E32=grup_instansi!$B$58,F32=grup_instansi!$C$58),
grup_instansi!$A$58,
IF(AND(E32=grup_instansi!$B$59,F32=grup_instansi!$C$59),
grup_instansi!$A$59,
IF(AND(E32=grup_instansi!$B$60,F32=grup_instansi!$C$60),
grup_instansi!$A$60,""))))))))))))))))))))))))))</f>
        <v>gi2023110400011</v>
      </c>
      <c r="K32" t="str">
        <f>IF(J32&lt;&gt;"",J32,IF(AND(E32=grup_instansi!$B$61,F32=grup_instansi!$C$61),
grup_instansi!$A$61,
IF(AND(E32=grup_instansi!$B$62,F32=grup_instansi!$C$62),
grup_instansi!$A$62,
IF(AND(E32=grup_instansi!$B$63,F32=grup_instansi!$C$63),
grup_instansi!$A$63,
IF(AND(E32=grup_instansi!$B$64,F32=grup_instansi!$C$64),
grup_instansi!$A$64,
IF(AND(E32=grup_instansi!$B$65,F32=grup_instansi!$C$65),
grup_instansi!$A$65,
IF(AND(E32=grup_instansi!$B$66,F32=grup_instansi!$C$66),
grup_instansi!$A$66,
IF(AND(E32=grup_instansi!$B$67,F32=grup_instansi!$C$67),
grup_instansi!$A$67,
IF(AND(E32=grup_instansi!$B$68,F32=grup_instansi!$C$68),
grup_instansi!$A$68,
IF(AND(E32=grup_instansi!$B$69,F32=grup_instansi!$C$69),
grup_instansi!$A$69,
IF(AND(E32=grup_instansi!$B$70,F32=grup_instansi!$C$70),
grup_instansi!$A$70,
IF(AND(E32=grup_instansi!$B$71,F32=grup_instansi!$C$71),
grup_instansi!$A$71,
IF(AND(E32=grup_instansi!$B$72,F32=grup_instansi!$C$72),
grup_instansi!$A$72,
IF(AND(E32=grup_instansi!$B$73,F32=grup_instansi!$C$73),
grup_instansi!$A$73,
IF(AND(E32=grup_instansi!$B$74,F32=grup_instansi!$C$74),
grup_instansi!$A$74,
IF(AND(E32=grup_instansi!$B$75,F32=grup_instansi!$C$75),
grup_instansi!$A$75,
IF(AND(E32=grup_instansi!$B$76,F32=grup_instansi!$C$76),
grup_instansi!$A$76,
IF(AND(E32=grup_instansi!$B$77,F32=grup_instansi!$C$77),
grup_instansi!$A$77,
IF(AND(E32=grup_instansi!$B$78,F32=grup_instansi!$C$78),
grup_instansi!$A$78,
IF(AND(E32=grup_instansi!$B$79,F32=grup_instansi!$C$79),
grup_instansi!$A$79,
IF(AND(E32=grup_instansi!$B$80,F32=grup_instansi!$C$80),
grup_instansi!$A$80,
IF(AND(E32=grup_instansi!$B$81,F32=grup_instansi!$C$81),
grup_instansi!$A$81,
IF(AND(E32=grup_instansi!$B$82,F32=grup_instansi!$C$82),
grup_instansi!$A$82,
IF(AND(E32=grup_instansi!$B$83,F32=grup_instansi!$C$83),
grup_instansi!$A$84,
IF(AND(E32=grup_instansi!$B$84,F32=grup_instansi!$C$84),
grup_instansi!$A$85,
IF(AND(E32=grup_instansi!$B$85,F32=grup_instansi!$C$85),
grup_instansi!$A$86,
IF(AND(E32=grup_instansi!$B$86,F32=grup_instansi!$C$86),
grup_instansi!$A$87,
IF(AND(E32=grup_instansi!$B$87,F32=grup_instansi!$C$87),
grup_instansi!$A$87,
IF(AND(E32=grup_instansi!$B$88,F32=grup_instansi!$C$88),
grup_instansi!$A$88,
IF(AND(E32=grup_instansi!$B$89,F32=grup_instansi!$C$89),
grup_instansi!$A$89,
IF(AND(E32=grup_instansi!$B$90,F32=grup_instansi!$C$90),
grup_instansi!$A$90,
IF(AND(E32=grup_instansi!$B$91,F32=grup_instansi!$C$91),
grup_instansi!$A$91,
IF(AND(E32=grup_instansi!$B$92,F32=grup_instansi!$C$92),
grup_instansi!$A$92,
IF(AND(E32=grup_instansi!$B$93,F32=grup_instansi!$C$93),
grup_instansi!$A$93,
IF(AND(E32=grup_instansi!$B$94,F32=grup_instansi!$C$94),
grup_instansi!$A$94,
IF(AND(E32=grup_instansi!$B$95,F32=grup_instansi!$C$95),
grup_instansi!$A$95,
IF(AND(E32=grup_instansi!$B$96,F32=grup_instansi!$C$96),
grup_instansi!$A$96,
IF(AND(E32=grup_instansi!$B$97,F32=grup_instansi!$C$97),
grup_instansi!$A$97,
IF(AND(E32=grup_instansi!$B$98,F32=grup_instansi!$C$98),
grup_instansi!$A$98,
IF(AND(E32=grup_instansi!$B$99,F32=grup_instansi!$C$99),
grup_instansi!$A$99,
grup_instansi!$A$100))))))))))))))))))))))))))))))))))))))))</f>
        <v>gi2023110400011</v>
      </c>
      <c r="L32" t="str">
        <f>VLOOKUP(K32,grup_instansi!$A$2:$E$102,4)</f>
        <v>Pemerintah Kabupaten Jawa Barat</v>
      </c>
      <c r="M32" t="str">
        <f t="shared" si="2"/>
        <v>('i2023110600031','Pemerintah Kab. Kuningan','gi2023110400011'),</v>
      </c>
    </row>
    <row r="33" spans="1:13" x14ac:dyDescent="0.25">
      <c r="A33" t="str">
        <f t="shared" si="0"/>
        <v>i2023110600032</v>
      </c>
      <c r="B33" s="4">
        <v>6171</v>
      </c>
      <c r="C33" t="str">
        <f t="shared" si="1"/>
        <v>i2023110600032</v>
      </c>
      <c r="D33" s="4" t="s">
        <v>563</v>
      </c>
      <c r="E33" s="4" t="s">
        <v>659</v>
      </c>
      <c r="F33" s="4" t="s">
        <v>668</v>
      </c>
      <c r="G33" t="str">
        <f>IF(AND(E33=grup_instansi!$B$2,F33=grup_instansi!$C$2),
grup_instansi!$A$2,
IF(AND(E33=grup_instansi!$B$3,F33=grup_instansi!$C$3),
grup_instansi!$A$3,
IF(AND(E33=grup_instansi!$B$4,F33=grup_instansi!$C$4),
grup_instansi!$A$4,
IF(AND(E33=grup_instansi!$B$5,F33=grup_instansi!$C$5),
grup_instansi!$A$5,
IF(AND(E33=grup_instansi!$B$6,F33=grup_instansi!$C$6),
grup_instansi!$A$6,
IF(AND(E33=grup_instansi!$B$7,F33=grup_instansi!$C$7),
grup_instansi!$A$7,
IF(AND(E33=grup_instansi!$B$8,F33=grup_instansi!$C$8),
grup_instansi!$A$8,
IF(AND(E33=grup_instansi!$B$9,F33=grup_instansi!$C$9),
grup_instansi!$A$9,
IF(AND(E33=grup_instansi!$B$10,F33=grup_instansi!$C$10),
grup_instansi!$A$10,"")))))))))</f>
        <v/>
      </c>
      <c r="H33" t="str">
        <f>IF(G33&lt;&gt;"",G33,IF(AND(E33=grup_instansi!$B$11,F33=grup_instansi!$C$11),
grup_instansi!$A$11,
IF(AND(E33=grup_instansi!$B$12,F33=grup_instansi!$C$12),
grup_instansi!$A$12,
IF(AND(E33=grup_instansi!$B$13,F33=grup_instansi!$C$13),
grup_instansi!$A$13,
IF(AND(E33=grup_instansi!$B$14,F33=grup_instansi!$C$14),
grup_instansi!$A$14,
IF(AND(E33=grup_instansi!$B$15,F33=grup_instansi!$C$15),
grup_instansi!$A$15,
IF(AND(E33=grup_instansi!$B$16,F33=grup_instansi!$C$16),
grup_instansi!$A$16,
IF(AND(E33=grup_instansi!$B$17,F33=grup_instansi!$C$17),
grup_instansi!$A$17,
IF(AND(E33=grup_instansi!$B$18,F33=grup_instansi!$C$18),
grup_instansi!$A$18,
IF(AND(E33=grup_instansi!$B$19,F33=grup_instansi!$C$19),
grup_instansi!$A$19,
IF(AND(E33=grup_instansi!$B$20,F33=grup_instansi!$C$20),
grup_instansi!$A$20,"")))))))))))</f>
        <v/>
      </c>
      <c r="I33" t="str">
        <f>IF(H33&lt;&gt;"",H33,IF(AND(E33=grup_instansi!$B$21,F33=grup_instansi!$C$21),
grup_instansi!$A$21,
IF(AND(E33=grup_instansi!$B$22,F33=grup_instansi!$C$22),
grup_instansi!$A$22,
IF(AND(E33=grup_instansi!$B$23,F33=grup_instansi!$C$23),
grup_instansi!$A$23,
IF(AND(E33=grup_instansi!$B$24,F33=grup_instansi!$C$24),
grup_instansi!$A$24,
IF(AND(E33=grup_instansi!$B$25,F33=grup_instansi!$C$25),
grup_instansi!$A$25,
IF(AND(E33=grup_instansi!$B$26,F33=grup_instansi!$C$26),
grup_instansi!$A$26,
IF(AND(E33=grup_instansi!$B$27,F33=grup_instansi!$C$27),
grup_instansi!$A$27,
IF(AND(E33=grup_instansi!$B$28,F33=grup_instansi!$C$28),
grup_instansi!$A$28,
IF(AND(E33=grup_instansi!$B$29,F33=grup_instansi!$C$29),
grup_instansi!$A$29,
IF(AND(E33=grup_instansi!$B$30,F33=grup_instansi!$C$30),
grup_instansi!$A$30,
IF(AND(E33=grup_instansi!$B$31,F33=grup_instansi!$C$31),
grup_instansi!$A$31,
IF(AND(E33=grup_instansi!$B$32,F33=grup_instansi!$C$32),
grup_instansi!$A$32,
IF(AND(E33=grup_instansi!$B$33,F33=grup_instansi!$C$33),
grup_instansi!$A$33,
IF(AND(E33=grup_instansi!$B$34,F33=grup_instansi!$C$34),
grup_instansi!$A$34,
IF(AND(E33=grup_instansi!$B$35,F33=grup_instansi!$C$35),
grup_instansi!$A$35,""))))))))))))))))</f>
        <v/>
      </c>
      <c r="J33" t="str">
        <f>IF(I33&lt;&gt;"",I33,IF(AND(E33=grup_instansi!$B$36,F33=grup_instansi!$C$36),
grup_instansi!$A$36,
IF(AND(E33=grup_instansi!$B$37,F33=grup_instansi!$C$37),
grup_instansi!$A$37,
IF(AND(E33=grup_instansi!$B$38,F33=grup_instansi!$C$38),
grup_instansi!$A$38,
IF(AND(E33=grup_instansi!$B$39,F33=grup_instansi!$C$39),
grup_instansi!$A$39,
IF(AND(E33=grup_instansi!$B$40,F33=grup_instansi!$C$40),
grup_instansi!$A$40,
IF(AND(E33=grup_instansi!$B$41,F33=grup_instansi!$C$41),
grup_instansi!$A$41,
IF(AND(E33=grup_instansi!$B$42,F33=grup_instansi!$C$42),
grup_instansi!$A$42,
IF(AND(E33=grup_instansi!$B$43,F33=grup_instansi!$C$43),
grup_instansi!$A$43,
IF(AND(E33=grup_instansi!$B$44,F33=grup_instansi!$C$44),
grup_instansi!$A$44,
IF(AND(E33=grup_instansi!$B$45,F33=grup_instansi!$C$45),
grup_instansi!$A$45,
IF(AND(E33=grup_instansi!$B$46,F33=grup_instansi!$C$46),
grup_instansi!$A$46,
IF(AND(E33=grup_instansi!$B$47,F33=grup_instansi!$C$47),
grup_instansi!$A$47,
IF(AND(E33=grup_instansi!$B$48,F33=grup_instansi!$C$48),
grup_instansi!$A$48,
IF(AND(E33=grup_instansi!$B$49,F33=grup_instansi!$C$49),
grup_instansi!$A$49,
IF(AND(E33=grup_instansi!$B$50,F33=grup_instansi!$C$50),
grup_instansi!$A$50,
IF(AND(E33=grup_instansi!$B$51,F33=grup_instansi!$C$51),
grup_instansi!$A$51,
IF(AND(E33=grup_instansi!$B$52,F33=grup_instansi!$C$52),
grup_instansi!$A$52,
IF(AND(E33=grup_instansi!$B$53,F33=grup_instansi!$C$53),
grup_instansi!$A$53,
IF(AND(E33=grup_instansi!$B$54,F33=grup_instansi!$C$54),
grup_instansi!$A$54,
IF(AND(E33=grup_instansi!$B$55,F33=grup_instansi!$C$55),
grup_instansi!$A$55,
IF(AND(E33=grup_instansi!$B$56,F33=grup_instansi!$C$56),
grup_instansi!$A$56,
IF(AND(E33=grup_instansi!$B$57,F33=grup_instansi!$C$57),
grup_instansi!$A$57,
IF(AND(E33=grup_instansi!$B$58,F33=grup_instansi!$C$58),
grup_instansi!$A$58,
IF(AND(E33=grup_instansi!$B$59,F33=grup_instansi!$C$59),
grup_instansi!$A$59,
IF(AND(E33=grup_instansi!$B$60,F33=grup_instansi!$C$60),
grup_instansi!$A$60,""))))))))))))))))))))))))))</f>
        <v>gi2023110400043</v>
      </c>
      <c r="K33" t="str">
        <f>IF(J33&lt;&gt;"",J33,IF(AND(E33=grup_instansi!$B$61,F33=grup_instansi!$C$61),
grup_instansi!$A$61,
IF(AND(E33=grup_instansi!$B$62,F33=grup_instansi!$C$62),
grup_instansi!$A$62,
IF(AND(E33=grup_instansi!$B$63,F33=grup_instansi!$C$63),
grup_instansi!$A$63,
IF(AND(E33=grup_instansi!$B$64,F33=grup_instansi!$C$64),
grup_instansi!$A$64,
IF(AND(E33=grup_instansi!$B$65,F33=grup_instansi!$C$65),
grup_instansi!$A$65,
IF(AND(E33=grup_instansi!$B$66,F33=grup_instansi!$C$66),
grup_instansi!$A$66,
IF(AND(E33=grup_instansi!$B$67,F33=grup_instansi!$C$67),
grup_instansi!$A$67,
IF(AND(E33=grup_instansi!$B$68,F33=grup_instansi!$C$68),
grup_instansi!$A$68,
IF(AND(E33=grup_instansi!$B$69,F33=grup_instansi!$C$69),
grup_instansi!$A$69,
IF(AND(E33=grup_instansi!$B$70,F33=grup_instansi!$C$70),
grup_instansi!$A$70,
IF(AND(E33=grup_instansi!$B$71,F33=grup_instansi!$C$71),
grup_instansi!$A$71,
IF(AND(E33=grup_instansi!$B$72,F33=grup_instansi!$C$72),
grup_instansi!$A$72,
IF(AND(E33=grup_instansi!$B$73,F33=grup_instansi!$C$73),
grup_instansi!$A$73,
IF(AND(E33=grup_instansi!$B$74,F33=grup_instansi!$C$74),
grup_instansi!$A$74,
IF(AND(E33=grup_instansi!$B$75,F33=grup_instansi!$C$75),
grup_instansi!$A$75,
IF(AND(E33=grup_instansi!$B$76,F33=grup_instansi!$C$76),
grup_instansi!$A$76,
IF(AND(E33=grup_instansi!$B$77,F33=grup_instansi!$C$77),
grup_instansi!$A$77,
IF(AND(E33=grup_instansi!$B$78,F33=grup_instansi!$C$78),
grup_instansi!$A$78,
IF(AND(E33=grup_instansi!$B$79,F33=grup_instansi!$C$79),
grup_instansi!$A$79,
IF(AND(E33=grup_instansi!$B$80,F33=grup_instansi!$C$80),
grup_instansi!$A$80,
IF(AND(E33=grup_instansi!$B$81,F33=grup_instansi!$C$81),
grup_instansi!$A$81,
IF(AND(E33=grup_instansi!$B$82,F33=grup_instansi!$C$82),
grup_instansi!$A$82,
IF(AND(E33=grup_instansi!$B$83,F33=grup_instansi!$C$83),
grup_instansi!$A$84,
IF(AND(E33=grup_instansi!$B$84,F33=grup_instansi!$C$84),
grup_instansi!$A$85,
IF(AND(E33=grup_instansi!$B$85,F33=grup_instansi!$C$85),
grup_instansi!$A$86,
IF(AND(E33=grup_instansi!$B$86,F33=grup_instansi!$C$86),
grup_instansi!$A$87,
IF(AND(E33=grup_instansi!$B$87,F33=grup_instansi!$C$87),
grup_instansi!$A$87,
IF(AND(E33=grup_instansi!$B$88,F33=grup_instansi!$C$88),
grup_instansi!$A$88,
IF(AND(E33=grup_instansi!$B$89,F33=grup_instansi!$C$89),
grup_instansi!$A$89,
IF(AND(E33=grup_instansi!$B$90,F33=grup_instansi!$C$90),
grup_instansi!$A$90,
IF(AND(E33=grup_instansi!$B$91,F33=grup_instansi!$C$91),
grup_instansi!$A$91,
IF(AND(E33=grup_instansi!$B$92,F33=grup_instansi!$C$92),
grup_instansi!$A$92,
IF(AND(E33=grup_instansi!$B$93,F33=grup_instansi!$C$93),
grup_instansi!$A$93,
IF(AND(E33=grup_instansi!$B$94,F33=grup_instansi!$C$94),
grup_instansi!$A$94,
IF(AND(E33=grup_instansi!$B$95,F33=grup_instansi!$C$95),
grup_instansi!$A$95,
IF(AND(E33=grup_instansi!$B$96,F33=grup_instansi!$C$96),
grup_instansi!$A$96,
IF(AND(E33=grup_instansi!$B$97,F33=grup_instansi!$C$97),
grup_instansi!$A$97,
IF(AND(E33=grup_instansi!$B$98,F33=grup_instansi!$C$98),
grup_instansi!$A$98,
IF(AND(E33=grup_instansi!$B$99,F33=grup_instansi!$C$99),
grup_instansi!$A$99,
grup_instansi!$A$100))))))))))))))))))))))))))))))))))))))))</f>
        <v>gi2023110400043</v>
      </c>
      <c r="L33" t="str">
        <f>VLOOKUP(K33,grup_instansi!$A$2:$E$102,4)</f>
        <v>Pemerintah Kota Jawa Barat</v>
      </c>
      <c r="M33" t="str">
        <f t="shared" si="2"/>
        <v>('i2023110600032','Pemerintah Kota Bandung','gi2023110400043'),</v>
      </c>
    </row>
    <row r="34" spans="1:13" x14ac:dyDescent="0.25">
      <c r="A34" t="str">
        <f t="shared" si="0"/>
        <v>i2023110600033</v>
      </c>
      <c r="B34" s="4">
        <v>6173</v>
      </c>
      <c r="C34" t="str">
        <f t="shared" si="1"/>
        <v>i2023110600033</v>
      </c>
      <c r="D34" s="4" t="s">
        <v>699</v>
      </c>
      <c r="E34" s="4" t="s">
        <v>659</v>
      </c>
      <c r="F34" s="4" t="s">
        <v>668</v>
      </c>
      <c r="G34" t="str">
        <f>IF(AND(E34=grup_instansi!$B$2,F34=grup_instansi!$C$2),
grup_instansi!$A$2,
IF(AND(E34=grup_instansi!$B$3,F34=grup_instansi!$C$3),
grup_instansi!$A$3,
IF(AND(E34=grup_instansi!$B$4,F34=grup_instansi!$C$4),
grup_instansi!$A$4,
IF(AND(E34=grup_instansi!$B$5,F34=grup_instansi!$C$5),
grup_instansi!$A$5,
IF(AND(E34=grup_instansi!$B$6,F34=grup_instansi!$C$6),
grup_instansi!$A$6,
IF(AND(E34=grup_instansi!$B$7,F34=grup_instansi!$C$7),
grup_instansi!$A$7,
IF(AND(E34=grup_instansi!$B$8,F34=grup_instansi!$C$8),
grup_instansi!$A$8,
IF(AND(E34=grup_instansi!$B$9,F34=grup_instansi!$C$9),
grup_instansi!$A$9,
IF(AND(E34=grup_instansi!$B$10,F34=grup_instansi!$C$10),
grup_instansi!$A$10,"")))))))))</f>
        <v/>
      </c>
      <c r="H34" t="str">
        <f>IF(G34&lt;&gt;"",G34,IF(AND(E34=grup_instansi!$B$11,F34=grup_instansi!$C$11),
grup_instansi!$A$11,
IF(AND(E34=grup_instansi!$B$12,F34=grup_instansi!$C$12),
grup_instansi!$A$12,
IF(AND(E34=grup_instansi!$B$13,F34=grup_instansi!$C$13),
grup_instansi!$A$13,
IF(AND(E34=grup_instansi!$B$14,F34=grup_instansi!$C$14),
grup_instansi!$A$14,
IF(AND(E34=grup_instansi!$B$15,F34=grup_instansi!$C$15),
grup_instansi!$A$15,
IF(AND(E34=grup_instansi!$B$16,F34=grup_instansi!$C$16),
grup_instansi!$A$16,
IF(AND(E34=grup_instansi!$B$17,F34=grup_instansi!$C$17),
grup_instansi!$A$17,
IF(AND(E34=grup_instansi!$B$18,F34=grup_instansi!$C$18),
grup_instansi!$A$18,
IF(AND(E34=grup_instansi!$B$19,F34=grup_instansi!$C$19),
grup_instansi!$A$19,
IF(AND(E34=grup_instansi!$B$20,F34=grup_instansi!$C$20),
grup_instansi!$A$20,"")))))))))))</f>
        <v/>
      </c>
      <c r="I34" t="str">
        <f>IF(H34&lt;&gt;"",H34,IF(AND(E34=grup_instansi!$B$21,F34=grup_instansi!$C$21),
grup_instansi!$A$21,
IF(AND(E34=grup_instansi!$B$22,F34=grup_instansi!$C$22),
grup_instansi!$A$22,
IF(AND(E34=grup_instansi!$B$23,F34=grup_instansi!$C$23),
grup_instansi!$A$23,
IF(AND(E34=grup_instansi!$B$24,F34=grup_instansi!$C$24),
grup_instansi!$A$24,
IF(AND(E34=grup_instansi!$B$25,F34=grup_instansi!$C$25),
grup_instansi!$A$25,
IF(AND(E34=grup_instansi!$B$26,F34=grup_instansi!$C$26),
grup_instansi!$A$26,
IF(AND(E34=grup_instansi!$B$27,F34=grup_instansi!$C$27),
grup_instansi!$A$27,
IF(AND(E34=grup_instansi!$B$28,F34=grup_instansi!$C$28),
grup_instansi!$A$28,
IF(AND(E34=grup_instansi!$B$29,F34=grup_instansi!$C$29),
grup_instansi!$A$29,
IF(AND(E34=grup_instansi!$B$30,F34=grup_instansi!$C$30),
grup_instansi!$A$30,
IF(AND(E34=grup_instansi!$B$31,F34=grup_instansi!$C$31),
grup_instansi!$A$31,
IF(AND(E34=grup_instansi!$B$32,F34=grup_instansi!$C$32),
grup_instansi!$A$32,
IF(AND(E34=grup_instansi!$B$33,F34=grup_instansi!$C$33),
grup_instansi!$A$33,
IF(AND(E34=grup_instansi!$B$34,F34=grup_instansi!$C$34),
grup_instansi!$A$34,
IF(AND(E34=grup_instansi!$B$35,F34=grup_instansi!$C$35),
grup_instansi!$A$35,""))))))))))))))))</f>
        <v/>
      </c>
      <c r="J34" t="str">
        <f>IF(I34&lt;&gt;"",I34,IF(AND(E34=grup_instansi!$B$36,F34=grup_instansi!$C$36),
grup_instansi!$A$36,
IF(AND(E34=grup_instansi!$B$37,F34=grup_instansi!$C$37),
grup_instansi!$A$37,
IF(AND(E34=grup_instansi!$B$38,F34=grup_instansi!$C$38),
grup_instansi!$A$38,
IF(AND(E34=grup_instansi!$B$39,F34=grup_instansi!$C$39),
grup_instansi!$A$39,
IF(AND(E34=grup_instansi!$B$40,F34=grup_instansi!$C$40),
grup_instansi!$A$40,
IF(AND(E34=grup_instansi!$B$41,F34=grup_instansi!$C$41),
grup_instansi!$A$41,
IF(AND(E34=grup_instansi!$B$42,F34=grup_instansi!$C$42),
grup_instansi!$A$42,
IF(AND(E34=grup_instansi!$B$43,F34=grup_instansi!$C$43),
grup_instansi!$A$43,
IF(AND(E34=grup_instansi!$B$44,F34=grup_instansi!$C$44),
grup_instansi!$A$44,
IF(AND(E34=grup_instansi!$B$45,F34=grup_instansi!$C$45),
grup_instansi!$A$45,
IF(AND(E34=grup_instansi!$B$46,F34=grup_instansi!$C$46),
grup_instansi!$A$46,
IF(AND(E34=grup_instansi!$B$47,F34=grup_instansi!$C$47),
grup_instansi!$A$47,
IF(AND(E34=grup_instansi!$B$48,F34=grup_instansi!$C$48),
grup_instansi!$A$48,
IF(AND(E34=grup_instansi!$B$49,F34=grup_instansi!$C$49),
grup_instansi!$A$49,
IF(AND(E34=grup_instansi!$B$50,F34=grup_instansi!$C$50),
grup_instansi!$A$50,
IF(AND(E34=grup_instansi!$B$51,F34=grup_instansi!$C$51),
grup_instansi!$A$51,
IF(AND(E34=grup_instansi!$B$52,F34=grup_instansi!$C$52),
grup_instansi!$A$52,
IF(AND(E34=grup_instansi!$B$53,F34=grup_instansi!$C$53),
grup_instansi!$A$53,
IF(AND(E34=grup_instansi!$B$54,F34=grup_instansi!$C$54),
grup_instansi!$A$54,
IF(AND(E34=grup_instansi!$B$55,F34=grup_instansi!$C$55),
grup_instansi!$A$55,
IF(AND(E34=grup_instansi!$B$56,F34=grup_instansi!$C$56),
grup_instansi!$A$56,
IF(AND(E34=grup_instansi!$B$57,F34=grup_instansi!$C$57),
grup_instansi!$A$57,
IF(AND(E34=grup_instansi!$B$58,F34=grup_instansi!$C$58),
grup_instansi!$A$58,
IF(AND(E34=grup_instansi!$B$59,F34=grup_instansi!$C$59),
grup_instansi!$A$59,
IF(AND(E34=grup_instansi!$B$60,F34=grup_instansi!$C$60),
grup_instansi!$A$60,""))))))))))))))))))))))))))</f>
        <v>gi2023110400043</v>
      </c>
      <c r="K34" t="str">
        <f>IF(J34&lt;&gt;"",J34,IF(AND(E34=grup_instansi!$B$61,F34=grup_instansi!$C$61),
grup_instansi!$A$61,
IF(AND(E34=grup_instansi!$B$62,F34=grup_instansi!$C$62),
grup_instansi!$A$62,
IF(AND(E34=grup_instansi!$B$63,F34=grup_instansi!$C$63),
grup_instansi!$A$63,
IF(AND(E34=grup_instansi!$B$64,F34=grup_instansi!$C$64),
grup_instansi!$A$64,
IF(AND(E34=grup_instansi!$B$65,F34=grup_instansi!$C$65),
grup_instansi!$A$65,
IF(AND(E34=grup_instansi!$B$66,F34=grup_instansi!$C$66),
grup_instansi!$A$66,
IF(AND(E34=grup_instansi!$B$67,F34=grup_instansi!$C$67),
grup_instansi!$A$67,
IF(AND(E34=grup_instansi!$B$68,F34=grup_instansi!$C$68),
grup_instansi!$A$68,
IF(AND(E34=grup_instansi!$B$69,F34=grup_instansi!$C$69),
grup_instansi!$A$69,
IF(AND(E34=grup_instansi!$B$70,F34=grup_instansi!$C$70),
grup_instansi!$A$70,
IF(AND(E34=grup_instansi!$B$71,F34=grup_instansi!$C$71),
grup_instansi!$A$71,
IF(AND(E34=grup_instansi!$B$72,F34=grup_instansi!$C$72),
grup_instansi!$A$72,
IF(AND(E34=grup_instansi!$B$73,F34=grup_instansi!$C$73),
grup_instansi!$A$73,
IF(AND(E34=grup_instansi!$B$74,F34=grup_instansi!$C$74),
grup_instansi!$A$74,
IF(AND(E34=grup_instansi!$B$75,F34=grup_instansi!$C$75),
grup_instansi!$A$75,
IF(AND(E34=grup_instansi!$B$76,F34=grup_instansi!$C$76),
grup_instansi!$A$76,
IF(AND(E34=grup_instansi!$B$77,F34=grup_instansi!$C$77),
grup_instansi!$A$77,
IF(AND(E34=grup_instansi!$B$78,F34=grup_instansi!$C$78),
grup_instansi!$A$78,
IF(AND(E34=grup_instansi!$B$79,F34=grup_instansi!$C$79),
grup_instansi!$A$79,
IF(AND(E34=grup_instansi!$B$80,F34=grup_instansi!$C$80),
grup_instansi!$A$80,
IF(AND(E34=grup_instansi!$B$81,F34=grup_instansi!$C$81),
grup_instansi!$A$81,
IF(AND(E34=grup_instansi!$B$82,F34=grup_instansi!$C$82),
grup_instansi!$A$82,
IF(AND(E34=grup_instansi!$B$83,F34=grup_instansi!$C$83),
grup_instansi!$A$84,
IF(AND(E34=grup_instansi!$B$84,F34=grup_instansi!$C$84),
grup_instansi!$A$85,
IF(AND(E34=grup_instansi!$B$85,F34=grup_instansi!$C$85),
grup_instansi!$A$86,
IF(AND(E34=grup_instansi!$B$86,F34=grup_instansi!$C$86),
grup_instansi!$A$87,
IF(AND(E34=grup_instansi!$B$87,F34=grup_instansi!$C$87),
grup_instansi!$A$87,
IF(AND(E34=grup_instansi!$B$88,F34=grup_instansi!$C$88),
grup_instansi!$A$88,
IF(AND(E34=grup_instansi!$B$89,F34=grup_instansi!$C$89),
grup_instansi!$A$89,
IF(AND(E34=grup_instansi!$B$90,F34=grup_instansi!$C$90),
grup_instansi!$A$90,
IF(AND(E34=grup_instansi!$B$91,F34=grup_instansi!$C$91),
grup_instansi!$A$91,
IF(AND(E34=grup_instansi!$B$92,F34=grup_instansi!$C$92),
grup_instansi!$A$92,
IF(AND(E34=grup_instansi!$B$93,F34=grup_instansi!$C$93),
grup_instansi!$A$93,
IF(AND(E34=grup_instansi!$B$94,F34=grup_instansi!$C$94),
grup_instansi!$A$94,
IF(AND(E34=grup_instansi!$B$95,F34=grup_instansi!$C$95),
grup_instansi!$A$95,
IF(AND(E34=grup_instansi!$B$96,F34=grup_instansi!$C$96),
grup_instansi!$A$96,
IF(AND(E34=grup_instansi!$B$97,F34=grup_instansi!$C$97),
grup_instansi!$A$97,
IF(AND(E34=grup_instansi!$B$98,F34=grup_instansi!$C$98),
grup_instansi!$A$98,
IF(AND(E34=grup_instansi!$B$99,F34=grup_instansi!$C$99),
grup_instansi!$A$99,
grup_instansi!$A$100))))))))))))))))))))))))))))))))))))))))</f>
        <v>gi2023110400043</v>
      </c>
      <c r="L34" t="str">
        <f>VLOOKUP(K34,grup_instansi!$A$2:$E$102,4)</f>
        <v>Pemerintah Kota Jawa Barat</v>
      </c>
      <c r="M34" t="str">
        <f t="shared" si="2"/>
        <v>('i2023110600033','Pemerintah Kota Sukabumi','gi2023110400043'),</v>
      </c>
    </row>
    <row r="35" spans="1:13" x14ac:dyDescent="0.25">
      <c r="A35" t="str">
        <f t="shared" si="0"/>
        <v>i2023110600034</v>
      </c>
      <c r="B35" s="4">
        <v>6179</v>
      </c>
      <c r="C35" t="str">
        <f t="shared" si="1"/>
        <v>i2023110600034</v>
      </c>
      <c r="D35" s="4" t="s">
        <v>570</v>
      </c>
      <c r="E35" s="4" t="s">
        <v>659</v>
      </c>
      <c r="F35" s="4" t="s">
        <v>668</v>
      </c>
      <c r="G35" t="str">
        <f>IF(AND(E35=grup_instansi!$B$2,F35=grup_instansi!$C$2),
grup_instansi!$A$2,
IF(AND(E35=grup_instansi!$B$3,F35=grup_instansi!$C$3),
grup_instansi!$A$3,
IF(AND(E35=grup_instansi!$B$4,F35=grup_instansi!$C$4),
grup_instansi!$A$4,
IF(AND(E35=grup_instansi!$B$5,F35=grup_instansi!$C$5),
grup_instansi!$A$5,
IF(AND(E35=grup_instansi!$B$6,F35=grup_instansi!$C$6),
grup_instansi!$A$6,
IF(AND(E35=grup_instansi!$B$7,F35=grup_instansi!$C$7),
grup_instansi!$A$7,
IF(AND(E35=grup_instansi!$B$8,F35=grup_instansi!$C$8),
grup_instansi!$A$8,
IF(AND(E35=grup_instansi!$B$9,F35=grup_instansi!$C$9),
grup_instansi!$A$9,
IF(AND(E35=grup_instansi!$B$10,F35=grup_instansi!$C$10),
grup_instansi!$A$10,"")))))))))</f>
        <v/>
      </c>
      <c r="H35" t="str">
        <f>IF(G35&lt;&gt;"",G35,IF(AND(E35=grup_instansi!$B$11,F35=grup_instansi!$C$11),
grup_instansi!$A$11,
IF(AND(E35=grup_instansi!$B$12,F35=grup_instansi!$C$12),
grup_instansi!$A$12,
IF(AND(E35=grup_instansi!$B$13,F35=grup_instansi!$C$13),
grup_instansi!$A$13,
IF(AND(E35=grup_instansi!$B$14,F35=grup_instansi!$C$14),
grup_instansi!$A$14,
IF(AND(E35=grup_instansi!$B$15,F35=grup_instansi!$C$15),
grup_instansi!$A$15,
IF(AND(E35=grup_instansi!$B$16,F35=grup_instansi!$C$16),
grup_instansi!$A$16,
IF(AND(E35=grup_instansi!$B$17,F35=grup_instansi!$C$17),
grup_instansi!$A$17,
IF(AND(E35=grup_instansi!$B$18,F35=grup_instansi!$C$18),
grup_instansi!$A$18,
IF(AND(E35=grup_instansi!$B$19,F35=grup_instansi!$C$19),
grup_instansi!$A$19,
IF(AND(E35=grup_instansi!$B$20,F35=grup_instansi!$C$20),
grup_instansi!$A$20,"")))))))))))</f>
        <v/>
      </c>
      <c r="I35" t="str">
        <f>IF(H35&lt;&gt;"",H35,IF(AND(E35=grup_instansi!$B$21,F35=grup_instansi!$C$21),
grup_instansi!$A$21,
IF(AND(E35=grup_instansi!$B$22,F35=grup_instansi!$C$22),
grup_instansi!$A$22,
IF(AND(E35=grup_instansi!$B$23,F35=grup_instansi!$C$23),
grup_instansi!$A$23,
IF(AND(E35=grup_instansi!$B$24,F35=grup_instansi!$C$24),
grup_instansi!$A$24,
IF(AND(E35=grup_instansi!$B$25,F35=grup_instansi!$C$25),
grup_instansi!$A$25,
IF(AND(E35=grup_instansi!$B$26,F35=grup_instansi!$C$26),
grup_instansi!$A$26,
IF(AND(E35=grup_instansi!$B$27,F35=grup_instansi!$C$27),
grup_instansi!$A$27,
IF(AND(E35=grup_instansi!$B$28,F35=grup_instansi!$C$28),
grup_instansi!$A$28,
IF(AND(E35=grup_instansi!$B$29,F35=grup_instansi!$C$29),
grup_instansi!$A$29,
IF(AND(E35=grup_instansi!$B$30,F35=grup_instansi!$C$30),
grup_instansi!$A$30,
IF(AND(E35=grup_instansi!$B$31,F35=grup_instansi!$C$31),
grup_instansi!$A$31,
IF(AND(E35=grup_instansi!$B$32,F35=grup_instansi!$C$32),
grup_instansi!$A$32,
IF(AND(E35=grup_instansi!$B$33,F35=grup_instansi!$C$33),
grup_instansi!$A$33,
IF(AND(E35=grup_instansi!$B$34,F35=grup_instansi!$C$34),
grup_instansi!$A$34,
IF(AND(E35=grup_instansi!$B$35,F35=grup_instansi!$C$35),
grup_instansi!$A$35,""))))))))))))))))</f>
        <v/>
      </c>
      <c r="J35" t="str">
        <f>IF(I35&lt;&gt;"",I35,IF(AND(E35=grup_instansi!$B$36,F35=grup_instansi!$C$36),
grup_instansi!$A$36,
IF(AND(E35=grup_instansi!$B$37,F35=grup_instansi!$C$37),
grup_instansi!$A$37,
IF(AND(E35=grup_instansi!$B$38,F35=grup_instansi!$C$38),
grup_instansi!$A$38,
IF(AND(E35=grup_instansi!$B$39,F35=grup_instansi!$C$39),
grup_instansi!$A$39,
IF(AND(E35=grup_instansi!$B$40,F35=grup_instansi!$C$40),
grup_instansi!$A$40,
IF(AND(E35=grup_instansi!$B$41,F35=grup_instansi!$C$41),
grup_instansi!$A$41,
IF(AND(E35=grup_instansi!$B$42,F35=grup_instansi!$C$42),
grup_instansi!$A$42,
IF(AND(E35=grup_instansi!$B$43,F35=grup_instansi!$C$43),
grup_instansi!$A$43,
IF(AND(E35=grup_instansi!$B$44,F35=grup_instansi!$C$44),
grup_instansi!$A$44,
IF(AND(E35=grup_instansi!$B$45,F35=grup_instansi!$C$45),
grup_instansi!$A$45,
IF(AND(E35=grup_instansi!$B$46,F35=grup_instansi!$C$46),
grup_instansi!$A$46,
IF(AND(E35=grup_instansi!$B$47,F35=grup_instansi!$C$47),
grup_instansi!$A$47,
IF(AND(E35=grup_instansi!$B$48,F35=grup_instansi!$C$48),
grup_instansi!$A$48,
IF(AND(E35=grup_instansi!$B$49,F35=grup_instansi!$C$49),
grup_instansi!$A$49,
IF(AND(E35=grup_instansi!$B$50,F35=grup_instansi!$C$50),
grup_instansi!$A$50,
IF(AND(E35=grup_instansi!$B$51,F35=grup_instansi!$C$51),
grup_instansi!$A$51,
IF(AND(E35=grup_instansi!$B$52,F35=grup_instansi!$C$52),
grup_instansi!$A$52,
IF(AND(E35=grup_instansi!$B$53,F35=grup_instansi!$C$53),
grup_instansi!$A$53,
IF(AND(E35=grup_instansi!$B$54,F35=grup_instansi!$C$54),
grup_instansi!$A$54,
IF(AND(E35=grup_instansi!$B$55,F35=grup_instansi!$C$55),
grup_instansi!$A$55,
IF(AND(E35=grup_instansi!$B$56,F35=grup_instansi!$C$56),
grup_instansi!$A$56,
IF(AND(E35=grup_instansi!$B$57,F35=grup_instansi!$C$57),
grup_instansi!$A$57,
IF(AND(E35=grup_instansi!$B$58,F35=grup_instansi!$C$58),
grup_instansi!$A$58,
IF(AND(E35=grup_instansi!$B$59,F35=grup_instansi!$C$59),
grup_instansi!$A$59,
IF(AND(E35=grup_instansi!$B$60,F35=grup_instansi!$C$60),
grup_instansi!$A$60,""))))))))))))))))))))))))))</f>
        <v>gi2023110400043</v>
      </c>
      <c r="K35" t="str">
        <f>IF(J35&lt;&gt;"",J35,IF(AND(E35=grup_instansi!$B$61,F35=grup_instansi!$C$61),
grup_instansi!$A$61,
IF(AND(E35=grup_instansi!$B$62,F35=grup_instansi!$C$62),
grup_instansi!$A$62,
IF(AND(E35=grup_instansi!$B$63,F35=grup_instansi!$C$63),
grup_instansi!$A$63,
IF(AND(E35=grup_instansi!$B$64,F35=grup_instansi!$C$64),
grup_instansi!$A$64,
IF(AND(E35=grup_instansi!$B$65,F35=grup_instansi!$C$65),
grup_instansi!$A$65,
IF(AND(E35=grup_instansi!$B$66,F35=grup_instansi!$C$66),
grup_instansi!$A$66,
IF(AND(E35=grup_instansi!$B$67,F35=grup_instansi!$C$67),
grup_instansi!$A$67,
IF(AND(E35=grup_instansi!$B$68,F35=grup_instansi!$C$68),
grup_instansi!$A$68,
IF(AND(E35=grup_instansi!$B$69,F35=grup_instansi!$C$69),
grup_instansi!$A$69,
IF(AND(E35=grup_instansi!$B$70,F35=grup_instansi!$C$70),
grup_instansi!$A$70,
IF(AND(E35=grup_instansi!$B$71,F35=grup_instansi!$C$71),
grup_instansi!$A$71,
IF(AND(E35=grup_instansi!$B$72,F35=grup_instansi!$C$72),
grup_instansi!$A$72,
IF(AND(E35=grup_instansi!$B$73,F35=grup_instansi!$C$73),
grup_instansi!$A$73,
IF(AND(E35=grup_instansi!$B$74,F35=grup_instansi!$C$74),
grup_instansi!$A$74,
IF(AND(E35=grup_instansi!$B$75,F35=grup_instansi!$C$75),
grup_instansi!$A$75,
IF(AND(E35=grup_instansi!$B$76,F35=grup_instansi!$C$76),
grup_instansi!$A$76,
IF(AND(E35=grup_instansi!$B$77,F35=grup_instansi!$C$77),
grup_instansi!$A$77,
IF(AND(E35=grup_instansi!$B$78,F35=grup_instansi!$C$78),
grup_instansi!$A$78,
IF(AND(E35=grup_instansi!$B$79,F35=grup_instansi!$C$79),
grup_instansi!$A$79,
IF(AND(E35=grup_instansi!$B$80,F35=grup_instansi!$C$80),
grup_instansi!$A$80,
IF(AND(E35=grup_instansi!$B$81,F35=grup_instansi!$C$81),
grup_instansi!$A$81,
IF(AND(E35=grup_instansi!$B$82,F35=grup_instansi!$C$82),
grup_instansi!$A$82,
IF(AND(E35=grup_instansi!$B$83,F35=grup_instansi!$C$83),
grup_instansi!$A$84,
IF(AND(E35=grup_instansi!$B$84,F35=grup_instansi!$C$84),
grup_instansi!$A$85,
IF(AND(E35=grup_instansi!$B$85,F35=grup_instansi!$C$85),
grup_instansi!$A$86,
IF(AND(E35=grup_instansi!$B$86,F35=grup_instansi!$C$86),
grup_instansi!$A$87,
IF(AND(E35=grup_instansi!$B$87,F35=grup_instansi!$C$87),
grup_instansi!$A$87,
IF(AND(E35=grup_instansi!$B$88,F35=grup_instansi!$C$88),
grup_instansi!$A$88,
IF(AND(E35=grup_instansi!$B$89,F35=grup_instansi!$C$89),
grup_instansi!$A$89,
IF(AND(E35=grup_instansi!$B$90,F35=grup_instansi!$C$90),
grup_instansi!$A$90,
IF(AND(E35=grup_instansi!$B$91,F35=grup_instansi!$C$91),
grup_instansi!$A$91,
IF(AND(E35=grup_instansi!$B$92,F35=grup_instansi!$C$92),
grup_instansi!$A$92,
IF(AND(E35=grup_instansi!$B$93,F35=grup_instansi!$C$93),
grup_instansi!$A$93,
IF(AND(E35=grup_instansi!$B$94,F35=grup_instansi!$C$94),
grup_instansi!$A$94,
IF(AND(E35=grup_instansi!$B$95,F35=grup_instansi!$C$95),
grup_instansi!$A$95,
IF(AND(E35=grup_instansi!$B$96,F35=grup_instansi!$C$96),
grup_instansi!$A$96,
IF(AND(E35=grup_instansi!$B$97,F35=grup_instansi!$C$97),
grup_instansi!$A$97,
IF(AND(E35=grup_instansi!$B$98,F35=grup_instansi!$C$98),
grup_instansi!$A$98,
IF(AND(E35=grup_instansi!$B$99,F35=grup_instansi!$C$99),
grup_instansi!$A$99,
grup_instansi!$A$100))))))))))))))))))))))))))))))))))))))))</f>
        <v>gi2023110400043</v>
      </c>
      <c r="L35" t="str">
        <f>VLOOKUP(K35,grup_instansi!$A$2:$E$102,4)</f>
        <v>Pemerintah Kota Jawa Barat</v>
      </c>
      <c r="M35" t="str">
        <f t="shared" si="2"/>
        <v>('i2023110600034','Pemerintah Kota Banjar','gi2023110400043'),</v>
      </c>
    </row>
    <row r="36" spans="1:13" x14ac:dyDescent="0.25">
      <c r="A36" t="str">
        <f t="shared" si="0"/>
        <v>i2023110600035</v>
      </c>
      <c r="B36" s="4">
        <v>6204</v>
      </c>
      <c r="C36" t="str">
        <f t="shared" si="1"/>
        <v>i2023110600035</v>
      </c>
      <c r="D36" s="4" t="s">
        <v>198</v>
      </c>
      <c r="E36" s="4" t="s">
        <v>658</v>
      </c>
      <c r="F36" s="4" t="s">
        <v>664</v>
      </c>
      <c r="G36" t="str">
        <f>IF(AND(E36=grup_instansi!$B$2,F36=grup_instansi!$C$2),
grup_instansi!$A$2,
IF(AND(E36=grup_instansi!$B$3,F36=grup_instansi!$C$3),
grup_instansi!$A$3,
IF(AND(E36=grup_instansi!$B$4,F36=grup_instansi!$C$4),
grup_instansi!$A$4,
IF(AND(E36=grup_instansi!$B$5,F36=grup_instansi!$C$5),
grup_instansi!$A$5,
IF(AND(E36=grup_instansi!$B$6,F36=grup_instansi!$C$6),
grup_instansi!$A$6,
IF(AND(E36=grup_instansi!$B$7,F36=grup_instansi!$C$7),
grup_instansi!$A$7,
IF(AND(E36=grup_instansi!$B$8,F36=grup_instansi!$C$8),
grup_instansi!$A$8,
IF(AND(E36=grup_instansi!$B$9,F36=grup_instansi!$C$9),
grup_instansi!$A$9,
IF(AND(E36=grup_instansi!$B$10,F36=grup_instansi!$C$10),
grup_instansi!$A$10,"")))))))))</f>
        <v>gi2023110400007</v>
      </c>
      <c r="H36" t="str">
        <f>IF(G36&lt;&gt;"",G36,IF(AND(E36=grup_instansi!$B$11,F36=grup_instansi!$C$11),
grup_instansi!$A$11,
IF(AND(E36=grup_instansi!$B$12,F36=grup_instansi!$C$12),
grup_instansi!$A$12,
IF(AND(E36=grup_instansi!$B$13,F36=grup_instansi!$C$13),
grup_instansi!$A$13,
IF(AND(E36=grup_instansi!$B$14,F36=grup_instansi!$C$14),
grup_instansi!$A$14,
IF(AND(E36=grup_instansi!$B$15,F36=grup_instansi!$C$15),
grup_instansi!$A$15,
IF(AND(E36=grup_instansi!$B$16,F36=grup_instansi!$C$16),
grup_instansi!$A$16,
IF(AND(E36=grup_instansi!$B$17,F36=grup_instansi!$C$17),
grup_instansi!$A$17,
IF(AND(E36=grup_instansi!$B$18,F36=grup_instansi!$C$18),
grup_instansi!$A$18,
IF(AND(E36=grup_instansi!$B$19,F36=grup_instansi!$C$19),
grup_instansi!$A$19,
IF(AND(E36=grup_instansi!$B$20,F36=grup_instansi!$C$20),
grup_instansi!$A$20,"")))))))))))</f>
        <v>gi2023110400007</v>
      </c>
      <c r="I36" t="str">
        <f>IF(H36&lt;&gt;"",H36,IF(AND(E36=grup_instansi!$B$21,F36=grup_instansi!$C$21),
grup_instansi!$A$21,
IF(AND(E36=grup_instansi!$B$22,F36=grup_instansi!$C$22),
grup_instansi!$A$22,
IF(AND(E36=grup_instansi!$B$23,F36=grup_instansi!$C$23),
grup_instansi!$A$23,
IF(AND(E36=grup_instansi!$B$24,F36=grup_instansi!$C$24),
grup_instansi!$A$24,
IF(AND(E36=grup_instansi!$B$25,F36=grup_instansi!$C$25),
grup_instansi!$A$25,
IF(AND(E36=grup_instansi!$B$26,F36=grup_instansi!$C$26),
grup_instansi!$A$26,
IF(AND(E36=grup_instansi!$B$27,F36=grup_instansi!$C$27),
grup_instansi!$A$27,
IF(AND(E36=grup_instansi!$B$28,F36=grup_instansi!$C$28),
grup_instansi!$A$28,
IF(AND(E36=grup_instansi!$B$29,F36=grup_instansi!$C$29),
grup_instansi!$A$29,
IF(AND(E36=grup_instansi!$B$30,F36=grup_instansi!$C$30),
grup_instansi!$A$30,
IF(AND(E36=grup_instansi!$B$31,F36=grup_instansi!$C$31),
grup_instansi!$A$31,
IF(AND(E36=grup_instansi!$B$32,F36=grup_instansi!$C$32),
grup_instansi!$A$32,
IF(AND(E36=grup_instansi!$B$33,F36=grup_instansi!$C$33),
grup_instansi!$A$33,
IF(AND(E36=grup_instansi!$B$34,F36=grup_instansi!$C$34),
grup_instansi!$A$34,
IF(AND(E36=grup_instansi!$B$35,F36=grup_instansi!$C$35),
grup_instansi!$A$35,""))))))))))))))))</f>
        <v>gi2023110400007</v>
      </c>
      <c r="J36" t="str">
        <f>IF(I36&lt;&gt;"",I36,IF(AND(E36=grup_instansi!$B$36,F36=grup_instansi!$C$36),
grup_instansi!$A$36,
IF(AND(E36=grup_instansi!$B$37,F36=grup_instansi!$C$37),
grup_instansi!$A$37,
IF(AND(E36=grup_instansi!$B$38,F36=grup_instansi!$C$38),
grup_instansi!$A$38,
IF(AND(E36=grup_instansi!$B$39,F36=grup_instansi!$C$39),
grup_instansi!$A$39,
IF(AND(E36=grup_instansi!$B$40,F36=grup_instansi!$C$40),
grup_instansi!$A$40,
IF(AND(E36=grup_instansi!$B$41,F36=grup_instansi!$C$41),
grup_instansi!$A$41,
IF(AND(E36=grup_instansi!$B$42,F36=grup_instansi!$C$42),
grup_instansi!$A$42,
IF(AND(E36=grup_instansi!$B$43,F36=grup_instansi!$C$43),
grup_instansi!$A$43,
IF(AND(E36=grup_instansi!$B$44,F36=grup_instansi!$C$44),
grup_instansi!$A$44,
IF(AND(E36=grup_instansi!$B$45,F36=grup_instansi!$C$45),
grup_instansi!$A$45,
IF(AND(E36=grup_instansi!$B$46,F36=grup_instansi!$C$46),
grup_instansi!$A$46,
IF(AND(E36=grup_instansi!$B$47,F36=grup_instansi!$C$47),
grup_instansi!$A$47,
IF(AND(E36=grup_instansi!$B$48,F36=grup_instansi!$C$48),
grup_instansi!$A$48,
IF(AND(E36=grup_instansi!$B$49,F36=grup_instansi!$C$49),
grup_instansi!$A$49,
IF(AND(E36=grup_instansi!$B$50,F36=grup_instansi!$C$50),
grup_instansi!$A$50,
IF(AND(E36=grup_instansi!$B$51,F36=grup_instansi!$C$51),
grup_instansi!$A$51,
IF(AND(E36=grup_instansi!$B$52,F36=grup_instansi!$C$52),
grup_instansi!$A$52,
IF(AND(E36=grup_instansi!$B$53,F36=grup_instansi!$C$53),
grup_instansi!$A$53,
IF(AND(E36=grup_instansi!$B$54,F36=grup_instansi!$C$54),
grup_instansi!$A$54,
IF(AND(E36=grup_instansi!$B$55,F36=grup_instansi!$C$55),
grup_instansi!$A$55,
IF(AND(E36=grup_instansi!$B$56,F36=grup_instansi!$C$56),
grup_instansi!$A$56,
IF(AND(E36=grup_instansi!$B$57,F36=grup_instansi!$C$57),
grup_instansi!$A$57,
IF(AND(E36=grup_instansi!$B$58,F36=grup_instansi!$C$58),
grup_instansi!$A$58,
IF(AND(E36=grup_instansi!$B$59,F36=grup_instansi!$C$59),
grup_instansi!$A$59,
IF(AND(E36=grup_instansi!$B$60,F36=grup_instansi!$C$60),
grup_instansi!$A$60,""))))))))))))))))))))))))))</f>
        <v>gi2023110400007</v>
      </c>
      <c r="K36" t="str">
        <f>IF(J36&lt;&gt;"",J36,IF(AND(E36=grup_instansi!$B$61,F36=grup_instansi!$C$61),
grup_instansi!$A$61,
IF(AND(E36=grup_instansi!$B$62,F36=grup_instansi!$C$62),
grup_instansi!$A$62,
IF(AND(E36=grup_instansi!$B$63,F36=grup_instansi!$C$63),
grup_instansi!$A$63,
IF(AND(E36=grup_instansi!$B$64,F36=grup_instansi!$C$64),
grup_instansi!$A$64,
IF(AND(E36=grup_instansi!$B$65,F36=grup_instansi!$C$65),
grup_instansi!$A$65,
IF(AND(E36=grup_instansi!$B$66,F36=grup_instansi!$C$66),
grup_instansi!$A$66,
IF(AND(E36=grup_instansi!$B$67,F36=grup_instansi!$C$67),
grup_instansi!$A$67,
IF(AND(E36=grup_instansi!$B$68,F36=grup_instansi!$C$68),
grup_instansi!$A$68,
IF(AND(E36=grup_instansi!$B$69,F36=grup_instansi!$C$69),
grup_instansi!$A$69,
IF(AND(E36=grup_instansi!$B$70,F36=grup_instansi!$C$70),
grup_instansi!$A$70,
IF(AND(E36=grup_instansi!$B$71,F36=grup_instansi!$C$71),
grup_instansi!$A$71,
IF(AND(E36=grup_instansi!$B$72,F36=grup_instansi!$C$72),
grup_instansi!$A$72,
IF(AND(E36=grup_instansi!$B$73,F36=grup_instansi!$C$73),
grup_instansi!$A$73,
IF(AND(E36=grup_instansi!$B$74,F36=grup_instansi!$C$74),
grup_instansi!$A$74,
IF(AND(E36=grup_instansi!$B$75,F36=grup_instansi!$C$75),
grup_instansi!$A$75,
IF(AND(E36=grup_instansi!$B$76,F36=grup_instansi!$C$76),
grup_instansi!$A$76,
IF(AND(E36=grup_instansi!$B$77,F36=grup_instansi!$C$77),
grup_instansi!$A$77,
IF(AND(E36=grup_instansi!$B$78,F36=grup_instansi!$C$78),
grup_instansi!$A$78,
IF(AND(E36=grup_instansi!$B$79,F36=grup_instansi!$C$79),
grup_instansi!$A$79,
IF(AND(E36=grup_instansi!$B$80,F36=grup_instansi!$C$80),
grup_instansi!$A$80,
IF(AND(E36=grup_instansi!$B$81,F36=grup_instansi!$C$81),
grup_instansi!$A$81,
IF(AND(E36=grup_instansi!$B$82,F36=grup_instansi!$C$82),
grup_instansi!$A$82,
IF(AND(E36=grup_instansi!$B$83,F36=grup_instansi!$C$83),
grup_instansi!$A$84,
IF(AND(E36=grup_instansi!$B$84,F36=grup_instansi!$C$84),
grup_instansi!$A$85,
IF(AND(E36=grup_instansi!$B$85,F36=grup_instansi!$C$85),
grup_instansi!$A$86,
IF(AND(E36=grup_instansi!$B$86,F36=grup_instansi!$C$86),
grup_instansi!$A$87,
IF(AND(E36=grup_instansi!$B$87,F36=grup_instansi!$C$87),
grup_instansi!$A$87,
IF(AND(E36=grup_instansi!$B$88,F36=grup_instansi!$C$88),
grup_instansi!$A$88,
IF(AND(E36=grup_instansi!$B$89,F36=grup_instansi!$C$89),
grup_instansi!$A$89,
IF(AND(E36=grup_instansi!$B$90,F36=grup_instansi!$C$90),
grup_instansi!$A$90,
IF(AND(E36=grup_instansi!$B$91,F36=grup_instansi!$C$91),
grup_instansi!$A$91,
IF(AND(E36=grup_instansi!$B$92,F36=grup_instansi!$C$92),
grup_instansi!$A$92,
IF(AND(E36=grup_instansi!$B$93,F36=grup_instansi!$C$93),
grup_instansi!$A$93,
IF(AND(E36=grup_instansi!$B$94,F36=grup_instansi!$C$94),
grup_instansi!$A$94,
IF(AND(E36=grup_instansi!$B$95,F36=grup_instansi!$C$95),
grup_instansi!$A$95,
IF(AND(E36=grup_instansi!$B$96,F36=grup_instansi!$C$96),
grup_instansi!$A$96,
IF(AND(E36=grup_instansi!$B$97,F36=grup_instansi!$C$97),
grup_instansi!$A$97,
IF(AND(E36=grup_instansi!$B$98,F36=grup_instansi!$C$98),
grup_instansi!$A$98,
IF(AND(E36=grup_instansi!$B$99,F36=grup_instansi!$C$99),
grup_instansi!$A$99,
grup_instansi!$A$100))))))))))))))))))))))))))))))))))))))))</f>
        <v>gi2023110400007</v>
      </c>
      <c r="L36" t="str">
        <f>VLOOKUP(K36,grup_instansi!$A$2:$E$102,4)</f>
        <v>Pemerintah Kabupaten Banten</v>
      </c>
      <c r="M36" t="str">
        <f t="shared" si="2"/>
        <v>('i2023110600035','Pemerintah Kab. Tangerang','gi2023110400007'),</v>
      </c>
    </row>
    <row r="37" spans="1:13" x14ac:dyDescent="0.25">
      <c r="A37" t="str">
        <f t="shared" si="0"/>
        <v>i2023110600036</v>
      </c>
      <c r="B37" s="4">
        <v>6271</v>
      </c>
      <c r="C37" t="str">
        <f t="shared" si="1"/>
        <v>i2023110600036</v>
      </c>
      <c r="D37" s="4" t="s">
        <v>558</v>
      </c>
      <c r="E37" s="4" t="s">
        <v>659</v>
      </c>
      <c r="F37" s="4" t="s">
        <v>664</v>
      </c>
      <c r="G37" t="str">
        <f>IF(AND(E37=grup_instansi!$B$2,F37=grup_instansi!$C$2),
grup_instansi!$A$2,
IF(AND(E37=grup_instansi!$B$3,F37=grup_instansi!$C$3),
grup_instansi!$A$3,
IF(AND(E37=grup_instansi!$B$4,F37=grup_instansi!$C$4),
grup_instansi!$A$4,
IF(AND(E37=grup_instansi!$B$5,F37=grup_instansi!$C$5),
grup_instansi!$A$5,
IF(AND(E37=grup_instansi!$B$6,F37=grup_instansi!$C$6),
grup_instansi!$A$6,
IF(AND(E37=grup_instansi!$B$7,F37=grup_instansi!$C$7),
grup_instansi!$A$7,
IF(AND(E37=grup_instansi!$B$8,F37=grup_instansi!$C$8),
grup_instansi!$A$8,
IF(AND(E37=grup_instansi!$B$9,F37=grup_instansi!$C$9),
grup_instansi!$A$9,
IF(AND(E37=grup_instansi!$B$10,F37=grup_instansi!$C$10),
grup_instansi!$A$10,"")))))))))</f>
        <v/>
      </c>
      <c r="H37" t="str">
        <f>IF(G37&lt;&gt;"",G37,IF(AND(E37=grup_instansi!$B$11,F37=grup_instansi!$C$11),
grup_instansi!$A$11,
IF(AND(E37=grup_instansi!$B$12,F37=grup_instansi!$C$12),
grup_instansi!$A$12,
IF(AND(E37=grup_instansi!$B$13,F37=grup_instansi!$C$13),
grup_instansi!$A$13,
IF(AND(E37=grup_instansi!$B$14,F37=grup_instansi!$C$14),
grup_instansi!$A$14,
IF(AND(E37=grup_instansi!$B$15,F37=grup_instansi!$C$15),
grup_instansi!$A$15,
IF(AND(E37=grup_instansi!$B$16,F37=grup_instansi!$C$16),
grup_instansi!$A$16,
IF(AND(E37=grup_instansi!$B$17,F37=grup_instansi!$C$17),
grup_instansi!$A$17,
IF(AND(E37=grup_instansi!$B$18,F37=grup_instansi!$C$18),
grup_instansi!$A$18,
IF(AND(E37=grup_instansi!$B$19,F37=grup_instansi!$C$19),
grup_instansi!$A$19,
IF(AND(E37=grup_instansi!$B$20,F37=grup_instansi!$C$20),
grup_instansi!$A$20,"")))))))))))</f>
        <v/>
      </c>
      <c r="I37" t="str">
        <f>IF(H37&lt;&gt;"",H37,IF(AND(E37=grup_instansi!$B$21,F37=grup_instansi!$C$21),
grup_instansi!$A$21,
IF(AND(E37=grup_instansi!$B$22,F37=grup_instansi!$C$22),
grup_instansi!$A$22,
IF(AND(E37=grup_instansi!$B$23,F37=grup_instansi!$C$23),
grup_instansi!$A$23,
IF(AND(E37=grup_instansi!$B$24,F37=grup_instansi!$C$24),
grup_instansi!$A$24,
IF(AND(E37=grup_instansi!$B$25,F37=grup_instansi!$C$25),
grup_instansi!$A$25,
IF(AND(E37=grup_instansi!$B$26,F37=grup_instansi!$C$26),
grup_instansi!$A$26,
IF(AND(E37=grup_instansi!$B$27,F37=grup_instansi!$C$27),
grup_instansi!$A$27,
IF(AND(E37=grup_instansi!$B$28,F37=grup_instansi!$C$28),
grup_instansi!$A$28,
IF(AND(E37=grup_instansi!$B$29,F37=grup_instansi!$C$29),
grup_instansi!$A$29,
IF(AND(E37=grup_instansi!$B$30,F37=grup_instansi!$C$30),
grup_instansi!$A$30,
IF(AND(E37=grup_instansi!$B$31,F37=grup_instansi!$C$31),
grup_instansi!$A$31,
IF(AND(E37=grup_instansi!$B$32,F37=grup_instansi!$C$32),
grup_instansi!$A$32,
IF(AND(E37=grup_instansi!$B$33,F37=grup_instansi!$C$33),
grup_instansi!$A$33,
IF(AND(E37=grup_instansi!$B$34,F37=grup_instansi!$C$34),
grup_instansi!$A$34,
IF(AND(E37=grup_instansi!$B$35,F37=grup_instansi!$C$35),
grup_instansi!$A$35,""))))))))))))))))</f>
        <v/>
      </c>
      <c r="J37" t="str">
        <f>IF(I37&lt;&gt;"",I37,IF(AND(E37=grup_instansi!$B$36,F37=grup_instansi!$C$36),
grup_instansi!$A$36,
IF(AND(E37=grup_instansi!$B$37,F37=grup_instansi!$C$37),
grup_instansi!$A$37,
IF(AND(E37=grup_instansi!$B$38,F37=grup_instansi!$C$38),
grup_instansi!$A$38,
IF(AND(E37=grup_instansi!$B$39,F37=grup_instansi!$C$39),
grup_instansi!$A$39,
IF(AND(E37=grup_instansi!$B$40,F37=grup_instansi!$C$40),
grup_instansi!$A$40,
IF(AND(E37=grup_instansi!$B$41,F37=grup_instansi!$C$41),
grup_instansi!$A$41,
IF(AND(E37=grup_instansi!$B$42,F37=grup_instansi!$C$42),
grup_instansi!$A$42,
IF(AND(E37=grup_instansi!$B$43,F37=grup_instansi!$C$43),
grup_instansi!$A$43,
IF(AND(E37=grup_instansi!$B$44,F37=grup_instansi!$C$44),
grup_instansi!$A$44,
IF(AND(E37=grup_instansi!$B$45,F37=grup_instansi!$C$45),
grup_instansi!$A$45,
IF(AND(E37=grup_instansi!$B$46,F37=grup_instansi!$C$46),
grup_instansi!$A$46,
IF(AND(E37=grup_instansi!$B$47,F37=grup_instansi!$C$47),
grup_instansi!$A$47,
IF(AND(E37=grup_instansi!$B$48,F37=grup_instansi!$C$48),
grup_instansi!$A$48,
IF(AND(E37=grup_instansi!$B$49,F37=grup_instansi!$C$49),
grup_instansi!$A$49,
IF(AND(E37=grup_instansi!$B$50,F37=grup_instansi!$C$50),
grup_instansi!$A$50,
IF(AND(E37=grup_instansi!$B$51,F37=grup_instansi!$C$51),
grup_instansi!$A$51,
IF(AND(E37=grup_instansi!$B$52,F37=grup_instansi!$C$52),
grup_instansi!$A$52,
IF(AND(E37=grup_instansi!$B$53,F37=grup_instansi!$C$53),
grup_instansi!$A$53,
IF(AND(E37=grup_instansi!$B$54,F37=grup_instansi!$C$54),
grup_instansi!$A$54,
IF(AND(E37=grup_instansi!$B$55,F37=grup_instansi!$C$55),
grup_instansi!$A$55,
IF(AND(E37=grup_instansi!$B$56,F37=grup_instansi!$C$56),
grup_instansi!$A$56,
IF(AND(E37=grup_instansi!$B$57,F37=grup_instansi!$C$57),
grup_instansi!$A$57,
IF(AND(E37=grup_instansi!$B$58,F37=grup_instansi!$C$58),
grup_instansi!$A$58,
IF(AND(E37=grup_instansi!$B$59,F37=grup_instansi!$C$59),
grup_instansi!$A$59,
IF(AND(E37=grup_instansi!$B$60,F37=grup_instansi!$C$60),
grup_instansi!$A$60,""))))))))))))))))))))))))))</f>
        <v>gi2023110400039</v>
      </c>
      <c r="K37" t="str">
        <f>IF(J37&lt;&gt;"",J37,IF(AND(E37=grup_instansi!$B$61,F37=grup_instansi!$C$61),
grup_instansi!$A$61,
IF(AND(E37=grup_instansi!$B$62,F37=grup_instansi!$C$62),
grup_instansi!$A$62,
IF(AND(E37=grup_instansi!$B$63,F37=grup_instansi!$C$63),
grup_instansi!$A$63,
IF(AND(E37=grup_instansi!$B$64,F37=grup_instansi!$C$64),
grup_instansi!$A$64,
IF(AND(E37=grup_instansi!$B$65,F37=grup_instansi!$C$65),
grup_instansi!$A$65,
IF(AND(E37=grup_instansi!$B$66,F37=grup_instansi!$C$66),
grup_instansi!$A$66,
IF(AND(E37=grup_instansi!$B$67,F37=grup_instansi!$C$67),
grup_instansi!$A$67,
IF(AND(E37=grup_instansi!$B$68,F37=grup_instansi!$C$68),
grup_instansi!$A$68,
IF(AND(E37=grup_instansi!$B$69,F37=grup_instansi!$C$69),
grup_instansi!$A$69,
IF(AND(E37=grup_instansi!$B$70,F37=grup_instansi!$C$70),
grup_instansi!$A$70,
IF(AND(E37=grup_instansi!$B$71,F37=grup_instansi!$C$71),
grup_instansi!$A$71,
IF(AND(E37=grup_instansi!$B$72,F37=grup_instansi!$C$72),
grup_instansi!$A$72,
IF(AND(E37=grup_instansi!$B$73,F37=grup_instansi!$C$73),
grup_instansi!$A$73,
IF(AND(E37=grup_instansi!$B$74,F37=grup_instansi!$C$74),
grup_instansi!$A$74,
IF(AND(E37=grup_instansi!$B$75,F37=grup_instansi!$C$75),
grup_instansi!$A$75,
IF(AND(E37=grup_instansi!$B$76,F37=grup_instansi!$C$76),
grup_instansi!$A$76,
IF(AND(E37=grup_instansi!$B$77,F37=grup_instansi!$C$77),
grup_instansi!$A$77,
IF(AND(E37=grup_instansi!$B$78,F37=grup_instansi!$C$78),
grup_instansi!$A$78,
IF(AND(E37=grup_instansi!$B$79,F37=grup_instansi!$C$79),
grup_instansi!$A$79,
IF(AND(E37=grup_instansi!$B$80,F37=grup_instansi!$C$80),
grup_instansi!$A$80,
IF(AND(E37=grup_instansi!$B$81,F37=grup_instansi!$C$81),
grup_instansi!$A$81,
IF(AND(E37=grup_instansi!$B$82,F37=grup_instansi!$C$82),
grup_instansi!$A$82,
IF(AND(E37=grup_instansi!$B$83,F37=grup_instansi!$C$83),
grup_instansi!$A$84,
IF(AND(E37=grup_instansi!$B$84,F37=grup_instansi!$C$84),
grup_instansi!$A$85,
IF(AND(E37=grup_instansi!$B$85,F37=grup_instansi!$C$85),
grup_instansi!$A$86,
IF(AND(E37=grup_instansi!$B$86,F37=grup_instansi!$C$86),
grup_instansi!$A$87,
IF(AND(E37=grup_instansi!$B$87,F37=grup_instansi!$C$87),
grup_instansi!$A$87,
IF(AND(E37=grup_instansi!$B$88,F37=grup_instansi!$C$88),
grup_instansi!$A$88,
IF(AND(E37=grup_instansi!$B$89,F37=grup_instansi!$C$89),
grup_instansi!$A$89,
IF(AND(E37=grup_instansi!$B$90,F37=grup_instansi!$C$90),
grup_instansi!$A$90,
IF(AND(E37=grup_instansi!$B$91,F37=grup_instansi!$C$91),
grup_instansi!$A$91,
IF(AND(E37=grup_instansi!$B$92,F37=grup_instansi!$C$92),
grup_instansi!$A$92,
IF(AND(E37=grup_instansi!$B$93,F37=grup_instansi!$C$93),
grup_instansi!$A$93,
IF(AND(E37=grup_instansi!$B$94,F37=grup_instansi!$C$94),
grup_instansi!$A$94,
IF(AND(E37=grup_instansi!$B$95,F37=grup_instansi!$C$95),
grup_instansi!$A$95,
IF(AND(E37=grup_instansi!$B$96,F37=grup_instansi!$C$96),
grup_instansi!$A$96,
IF(AND(E37=grup_instansi!$B$97,F37=grup_instansi!$C$97),
grup_instansi!$A$97,
IF(AND(E37=grup_instansi!$B$98,F37=grup_instansi!$C$98),
grup_instansi!$A$98,
IF(AND(E37=grup_instansi!$B$99,F37=grup_instansi!$C$99),
grup_instansi!$A$99,
grup_instansi!$A$100))))))))))))))))))))))))))))))))))))))))</f>
        <v>gi2023110400039</v>
      </c>
      <c r="L37" t="str">
        <f>VLOOKUP(K37,grup_instansi!$A$2:$E$102,4)</f>
        <v>Pemerintah Kota Banten</v>
      </c>
      <c r="M37" t="str">
        <f t="shared" si="2"/>
        <v>('i2023110600036','Pemerintah Kota Tangerang','gi2023110400039'),</v>
      </c>
    </row>
    <row r="38" spans="1:13" x14ac:dyDescent="0.25">
      <c r="A38" t="str">
        <f t="shared" si="0"/>
        <v>i2023110600037</v>
      </c>
      <c r="B38" s="4">
        <v>6272</v>
      </c>
      <c r="C38" t="str">
        <f t="shared" si="1"/>
        <v>i2023110600037</v>
      </c>
      <c r="D38" s="4" t="s">
        <v>559</v>
      </c>
      <c r="E38" s="4" t="s">
        <v>659</v>
      </c>
      <c r="F38" s="4" t="s">
        <v>664</v>
      </c>
      <c r="G38" t="str">
        <f>IF(AND(E38=grup_instansi!$B$2,F38=grup_instansi!$C$2),
grup_instansi!$A$2,
IF(AND(E38=grup_instansi!$B$3,F38=grup_instansi!$C$3),
grup_instansi!$A$3,
IF(AND(E38=grup_instansi!$B$4,F38=grup_instansi!$C$4),
grup_instansi!$A$4,
IF(AND(E38=grup_instansi!$B$5,F38=grup_instansi!$C$5),
grup_instansi!$A$5,
IF(AND(E38=grup_instansi!$B$6,F38=grup_instansi!$C$6),
grup_instansi!$A$6,
IF(AND(E38=grup_instansi!$B$7,F38=grup_instansi!$C$7),
grup_instansi!$A$7,
IF(AND(E38=grup_instansi!$B$8,F38=grup_instansi!$C$8),
grup_instansi!$A$8,
IF(AND(E38=grup_instansi!$B$9,F38=grup_instansi!$C$9),
grup_instansi!$A$9,
IF(AND(E38=grup_instansi!$B$10,F38=grup_instansi!$C$10),
grup_instansi!$A$10,"")))))))))</f>
        <v/>
      </c>
      <c r="H38" t="str">
        <f>IF(G38&lt;&gt;"",G38,IF(AND(E38=grup_instansi!$B$11,F38=grup_instansi!$C$11),
grup_instansi!$A$11,
IF(AND(E38=grup_instansi!$B$12,F38=grup_instansi!$C$12),
grup_instansi!$A$12,
IF(AND(E38=grup_instansi!$B$13,F38=grup_instansi!$C$13),
grup_instansi!$A$13,
IF(AND(E38=grup_instansi!$B$14,F38=grup_instansi!$C$14),
grup_instansi!$A$14,
IF(AND(E38=grup_instansi!$B$15,F38=grup_instansi!$C$15),
grup_instansi!$A$15,
IF(AND(E38=grup_instansi!$B$16,F38=grup_instansi!$C$16),
grup_instansi!$A$16,
IF(AND(E38=grup_instansi!$B$17,F38=grup_instansi!$C$17),
grup_instansi!$A$17,
IF(AND(E38=grup_instansi!$B$18,F38=grup_instansi!$C$18),
grup_instansi!$A$18,
IF(AND(E38=grup_instansi!$B$19,F38=grup_instansi!$C$19),
grup_instansi!$A$19,
IF(AND(E38=grup_instansi!$B$20,F38=grup_instansi!$C$20),
grup_instansi!$A$20,"")))))))))))</f>
        <v/>
      </c>
      <c r="I38" t="str">
        <f>IF(H38&lt;&gt;"",H38,IF(AND(E38=grup_instansi!$B$21,F38=grup_instansi!$C$21),
grup_instansi!$A$21,
IF(AND(E38=grup_instansi!$B$22,F38=grup_instansi!$C$22),
grup_instansi!$A$22,
IF(AND(E38=grup_instansi!$B$23,F38=grup_instansi!$C$23),
grup_instansi!$A$23,
IF(AND(E38=grup_instansi!$B$24,F38=grup_instansi!$C$24),
grup_instansi!$A$24,
IF(AND(E38=grup_instansi!$B$25,F38=grup_instansi!$C$25),
grup_instansi!$A$25,
IF(AND(E38=grup_instansi!$B$26,F38=grup_instansi!$C$26),
grup_instansi!$A$26,
IF(AND(E38=grup_instansi!$B$27,F38=grup_instansi!$C$27),
grup_instansi!$A$27,
IF(AND(E38=grup_instansi!$B$28,F38=grup_instansi!$C$28),
grup_instansi!$A$28,
IF(AND(E38=grup_instansi!$B$29,F38=grup_instansi!$C$29),
grup_instansi!$A$29,
IF(AND(E38=grup_instansi!$B$30,F38=grup_instansi!$C$30),
grup_instansi!$A$30,
IF(AND(E38=grup_instansi!$B$31,F38=grup_instansi!$C$31),
grup_instansi!$A$31,
IF(AND(E38=grup_instansi!$B$32,F38=grup_instansi!$C$32),
grup_instansi!$A$32,
IF(AND(E38=grup_instansi!$B$33,F38=grup_instansi!$C$33),
grup_instansi!$A$33,
IF(AND(E38=grup_instansi!$B$34,F38=grup_instansi!$C$34),
grup_instansi!$A$34,
IF(AND(E38=grup_instansi!$B$35,F38=grup_instansi!$C$35),
grup_instansi!$A$35,""))))))))))))))))</f>
        <v/>
      </c>
      <c r="J38" t="str">
        <f>IF(I38&lt;&gt;"",I38,IF(AND(E38=grup_instansi!$B$36,F38=grup_instansi!$C$36),
grup_instansi!$A$36,
IF(AND(E38=grup_instansi!$B$37,F38=grup_instansi!$C$37),
grup_instansi!$A$37,
IF(AND(E38=grup_instansi!$B$38,F38=grup_instansi!$C$38),
grup_instansi!$A$38,
IF(AND(E38=grup_instansi!$B$39,F38=grup_instansi!$C$39),
grup_instansi!$A$39,
IF(AND(E38=grup_instansi!$B$40,F38=grup_instansi!$C$40),
grup_instansi!$A$40,
IF(AND(E38=grup_instansi!$B$41,F38=grup_instansi!$C$41),
grup_instansi!$A$41,
IF(AND(E38=grup_instansi!$B$42,F38=grup_instansi!$C$42),
grup_instansi!$A$42,
IF(AND(E38=grup_instansi!$B$43,F38=grup_instansi!$C$43),
grup_instansi!$A$43,
IF(AND(E38=grup_instansi!$B$44,F38=grup_instansi!$C$44),
grup_instansi!$A$44,
IF(AND(E38=grup_instansi!$B$45,F38=grup_instansi!$C$45),
grup_instansi!$A$45,
IF(AND(E38=grup_instansi!$B$46,F38=grup_instansi!$C$46),
grup_instansi!$A$46,
IF(AND(E38=grup_instansi!$B$47,F38=grup_instansi!$C$47),
grup_instansi!$A$47,
IF(AND(E38=grup_instansi!$B$48,F38=grup_instansi!$C$48),
grup_instansi!$A$48,
IF(AND(E38=grup_instansi!$B$49,F38=grup_instansi!$C$49),
grup_instansi!$A$49,
IF(AND(E38=grup_instansi!$B$50,F38=grup_instansi!$C$50),
grup_instansi!$A$50,
IF(AND(E38=grup_instansi!$B$51,F38=grup_instansi!$C$51),
grup_instansi!$A$51,
IF(AND(E38=grup_instansi!$B$52,F38=grup_instansi!$C$52),
grup_instansi!$A$52,
IF(AND(E38=grup_instansi!$B$53,F38=grup_instansi!$C$53),
grup_instansi!$A$53,
IF(AND(E38=grup_instansi!$B$54,F38=grup_instansi!$C$54),
grup_instansi!$A$54,
IF(AND(E38=grup_instansi!$B$55,F38=grup_instansi!$C$55),
grup_instansi!$A$55,
IF(AND(E38=grup_instansi!$B$56,F38=grup_instansi!$C$56),
grup_instansi!$A$56,
IF(AND(E38=grup_instansi!$B$57,F38=grup_instansi!$C$57),
grup_instansi!$A$57,
IF(AND(E38=grup_instansi!$B$58,F38=grup_instansi!$C$58),
grup_instansi!$A$58,
IF(AND(E38=grup_instansi!$B$59,F38=grup_instansi!$C$59),
grup_instansi!$A$59,
IF(AND(E38=grup_instansi!$B$60,F38=grup_instansi!$C$60),
grup_instansi!$A$60,""))))))))))))))))))))))))))</f>
        <v>gi2023110400039</v>
      </c>
      <c r="K38" t="str">
        <f>IF(J38&lt;&gt;"",J38,IF(AND(E38=grup_instansi!$B$61,F38=grup_instansi!$C$61),
grup_instansi!$A$61,
IF(AND(E38=grup_instansi!$B$62,F38=grup_instansi!$C$62),
grup_instansi!$A$62,
IF(AND(E38=grup_instansi!$B$63,F38=grup_instansi!$C$63),
grup_instansi!$A$63,
IF(AND(E38=grup_instansi!$B$64,F38=grup_instansi!$C$64),
grup_instansi!$A$64,
IF(AND(E38=grup_instansi!$B$65,F38=grup_instansi!$C$65),
grup_instansi!$A$65,
IF(AND(E38=grup_instansi!$B$66,F38=grup_instansi!$C$66),
grup_instansi!$A$66,
IF(AND(E38=grup_instansi!$B$67,F38=grup_instansi!$C$67),
grup_instansi!$A$67,
IF(AND(E38=grup_instansi!$B$68,F38=grup_instansi!$C$68),
grup_instansi!$A$68,
IF(AND(E38=grup_instansi!$B$69,F38=grup_instansi!$C$69),
grup_instansi!$A$69,
IF(AND(E38=grup_instansi!$B$70,F38=grup_instansi!$C$70),
grup_instansi!$A$70,
IF(AND(E38=grup_instansi!$B$71,F38=grup_instansi!$C$71),
grup_instansi!$A$71,
IF(AND(E38=grup_instansi!$B$72,F38=grup_instansi!$C$72),
grup_instansi!$A$72,
IF(AND(E38=grup_instansi!$B$73,F38=grup_instansi!$C$73),
grup_instansi!$A$73,
IF(AND(E38=grup_instansi!$B$74,F38=grup_instansi!$C$74),
grup_instansi!$A$74,
IF(AND(E38=grup_instansi!$B$75,F38=grup_instansi!$C$75),
grup_instansi!$A$75,
IF(AND(E38=grup_instansi!$B$76,F38=grup_instansi!$C$76),
grup_instansi!$A$76,
IF(AND(E38=grup_instansi!$B$77,F38=grup_instansi!$C$77),
grup_instansi!$A$77,
IF(AND(E38=grup_instansi!$B$78,F38=grup_instansi!$C$78),
grup_instansi!$A$78,
IF(AND(E38=grup_instansi!$B$79,F38=grup_instansi!$C$79),
grup_instansi!$A$79,
IF(AND(E38=grup_instansi!$B$80,F38=grup_instansi!$C$80),
grup_instansi!$A$80,
IF(AND(E38=grup_instansi!$B$81,F38=grup_instansi!$C$81),
grup_instansi!$A$81,
IF(AND(E38=grup_instansi!$B$82,F38=grup_instansi!$C$82),
grup_instansi!$A$82,
IF(AND(E38=grup_instansi!$B$83,F38=grup_instansi!$C$83),
grup_instansi!$A$84,
IF(AND(E38=grup_instansi!$B$84,F38=grup_instansi!$C$84),
grup_instansi!$A$85,
IF(AND(E38=grup_instansi!$B$85,F38=grup_instansi!$C$85),
grup_instansi!$A$86,
IF(AND(E38=grup_instansi!$B$86,F38=grup_instansi!$C$86),
grup_instansi!$A$87,
IF(AND(E38=grup_instansi!$B$87,F38=grup_instansi!$C$87),
grup_instansi!$A$87,
IF(AND(E38=grup_instansi!$B$88,F38=grup_instansi!$C$88),
grup_instansi!$A$88,
IF(AND(E38=grup_instansi!$B$89,F38=grup_instansi!$C$89),
grup_instansi!$A$89,
IF(AND(E38=grup_instansi!$B$90,F38=grup_instansi!$C$90),
grup_instansi!$A$90,
IF(AND(E38=grup_instansi!$B$91,F38=grup_instansi!$C$91),
grup_instansi!$A$91,
IF(AND(E38=grup_instansi!$B$92,F38=grup_instansi!$C$92),
grup_instansi!$A$92,
IF(AND(E38=grup_instansi!$B$93,F38=grup_instansi!$C$93),
grup_instansi!$A$93,
IF(AND(E38=grup_instansi!$B$94,F38=grup_instansi!$C$94),
grup_instansi!$A$94,
IF(AND(E38=grup_instansi!$B$95,F38=grup_instansi!$C$95),
grup_instansi!$A$95,
IF(AND(E38=grup_instansi!$B$96,F38=grup_instansi!$C$96),
grup_instansi!$A$96,
IF(AND(E38=grup_instansi!$B$97,F38=grup_instansi!$C$97),
grup_instansi!$A$97,
IF(AND(E38=grup_instansi!$B$98,F38=grup_instansi!$C$98),
grup_instansi!$A$98,
IF(AND(E38=grup_instansi!$B$99,F38=grup_instansi!$C$99),
grup_instansi!$A$99,
grup_instansi!$A$100))))))))))))))))))))))))))))))))))))))))</f>
        <v>gi2023110400039</v>
      </c>
      <c r="L38" t="str">
        <f>VLOOKUP(K38,grup_instansi!$A$2:$E$102,4)</f>
        <v>Pemerintah Kota Banten</v>
      </c>
      <c r="M38" t="str">
        <f t="shared" si="2"/>
        <v>('i2023110600037','Pemerintah Kota Cilegon','gi2023110400039'),</v>
      </c>
    </row>
    <row r="39" spans="1:13" x14ac:dyDescent="0.25">
      <c r="A39" t="str">
        <f t="shared" si="0"/>
        <v>i2023110600038</v>
      </c>
      <c r="B39" s="4">
        <v>6302</v>
      </c>
      <c r="C39" t="str">
        <f t="shared" si="1"/>
        <v>i2023110600038</v>
      </c>
      <c r="D39" s="4" t="s">
        <v>537</v>
      </c>
      <c r="E39" s="4" t="s">
        <v>658</v>
      </c>
      <c r="F39" s="4" t="s">
        <v>693</v>
      </c>
      <c r="G39" t="str">
        <f>IF(AND(E39=grup_instansi!$B$2,F39=grup_instansi!$C$2),
grup_instansi!$A$2,
IF(AND(E39=grup_instansi!$B$3,F39=grup_instansi!$C$3),
grup_instansi!$A$3,
IF(AND(E39=grup_instansi!$B$4,F39=grup_instansi!$C$4),
grup_instansi!$A$4,
IF(AND(E39=grup_instansi!$B$5,F39=grup_instansi!$C$5),
grup_instansi!$A$5,
IF(AND(E39=grup_instansi!$B$6,F39=grup_instansi!$C$6),
grup_instansi!$A$6,
IF(AND(E39=grup_instansi!$B$7,F39=grup_instansi!$C$7),
grup_instansi!$A$7,
IF(AND(E39=grup_instansi!$B$8,F39=grup_instansi!$C$8),
grup_instansi!$A$8,
IF(AND(E39=grup_instansi!$B$9,F39=grup_instansi!$C$9),
grup_instansi!$A$9,
IF(AND(E39=grup_instansi!$B$10,F39=grup_instansi!$C$10),
grup_instansi!$A$10,"")))))))))</f>
        <v/>
      </c>
      <c r="H39" t="str">
        <f>IF(G39&lt;&gt;"",G39,IF(AND(E39=grup_instansi!$B$11,F39=grup_instansi!$C$11),
grup_instansi!$A$11,
IF(AND(E39=grup_instansi!$B$12,F39=grup_instansi!$C$12),
grup_instansi!$A$12,
IF(AND(E39=grup_instansi!$B$13,F39=grup_instansi!$C$13),
grup_instansi!$A$13,
IF(AND(E39=grup_instansi!$B$14,F39=grup_instansi!$C$14),
grup_instansi!$A$14,
IF(AND(E39=grup_instansi!$B$15,F39=grup_instansi!$C$15),
grup_instansi!$A$15,
IF(AND(E39=grup_instansi!$B$16,F39=grup_instansi!$C$16),
grup_instansi!$A$16,
IF(AND(E39=grup_instansi!$B$17,F39=grup_instansi!$C$17),
grup_instansi!$A$17,
IF(AND(E39=grup_instansi!$B$18,F39=grup_instansi!$C$18),
grup_instansi!$A$18,
IF(AND(E39=grup_instansi!$B$19,F39=grup_instansi!$C$19),
grup_instansi!$A$19,
IF(AND(E39=grup_instansi!$B$20,F39=grup_instansi!$C$20),
grup_instansi!$A$20,"")))))))))))</f>
        <v/>
      </c>
      <c r="I39" t="str">
        <f>IF(H39&lt;&gt;"",H39,IF(AND(E39=grup_instansi!$B$21,F39=grup_instansi!$C$21),
grup_instansi!$A$21,
IF(AND(E39=grup_instansi!$B$22,F39=grup_instansi!$C$22),
grup_instansi!$A$22,
IF(AND(E39=grup_instansi!$B$23,F39=grup_instansi!$C$23),
grup_instansi!$A$23,
IF(AND(E39=grup_instansi!$B$24,F39=grup_instansi!$C$24),
grup_instansi!$A$24,
IF(AND(E39=grup_instansi!$B$25,F39=grup_instansi!$C$25),
grup_instansi!$A$25,
IF(AND(E39=grup_instansi!$B$26,F39=grup_instansi!$C$26),
grup_instansi!$A$26,
IF(AND(E39=grup_instansi!$B$27,F39=grup_instansi!$C$27),
grup_instansi!$A$27,
IF(AND(E39=grup_instansi!$B$28,F39=grup_instansi!$C$28),
grup_instansi!$A$28,
IF(AND(E39=grup_instansi!$B$29,F39=grup_instansi!$C$29),
grup_instansi!$A$29,
IF(AND(E39=grup_instansi!$B$30,F39=grup_instansi!$C$30),
grup_instansi!$A$30,
IF(AND(E39=grup_instansi!$B$31,F39=grup_instansi!$C$31),
grup_instansi!$A$31,
IF(AND(E39=grup_instansi!$B$32,F39=grup_instansi!$C$32),
grup_instansi!$A$32,
IF(AND(E39=grup_instansi!$B$33,F39=grup_instansi!$C$33),
grup_instansi!$A$33,
IF(AND(E39=grup_instansi!$B$34,F39=grup_instansi!$C$34),
grup_instansi!$A$34,
IF(AND(E39=grup_instansi!$B$35,F39=grup_instansi!$C$35),
grup_instansi!$A$35,""))))))))))))))))</f>
        <v/>
      </c>
      <c r="J39" t="str">
        <f>IF(I39&lt;&gt;"",I39,IF(AND(E39=grup_instansi!$B$36,F39=grup_instansi!$C$36),
grup_instansi!$A$36,
IF(AND(E39=grup_instansi!$B$37,F39=grup_instansi!$C$37),
grup_instansi!$A$37,
IF(AND(E39=grup_instansi!$B$38,F39=grup_instansi!$C$38),
grup_instansi!$A$38,
IF(AND(E39=grup_instansi!$B$39,F39=grup_instansi!$C$39),
grup_instansi!$A$39,
IF(AND(E39=grup_instansi!$B$40,F39=grup_instansi!$C$40),
grup_instansi!$A$40,
IF(AND(E39=grup_instansi!$B$41,F39=grup_instansi!$C$41),
grup_instansi!$A$41,
IF(AND(E39=grup_instansi!$B$42,F39=grup_instansi!$C$42),
grup_instansi!$A$42,
IF(AND(E39=grup_instansi!$B$43,F39=grup_instansi!$C$43),
grup_instansi!$A$43,
IF(AND(E39=grup_instansi!$B$44,F39=grup_instansi!$C$44),
grup_instansi!$A$44,
IF(AND(E39=grup_instansi!$B$45,F39=grup_instansi!$C$45),
grup_instansi!$A$45,
IF(AND(E39=grup_instansi!$B$46,F39=grup_instansi!$C$46),
grup_instansi!$A$46,
IF(AND(E39=grup_instansi!$B$47,F39=grup_instansi!$C$47),
grup_instansi!$A$47,
IF(AND(E39=grup_instansi!$B$48,F39=grup_instansi!$C$48),
grup_instansi!$A$48,
IF(AND(E39=grup_instansi!$B$49,F39=grup_instansi!$C$49),
grup_instansi!$A$49,
IF(AND(E39=grup_instansi!$B$50,F39=grup_instansi!$C$50),
grup_instansi!$A$50,
IF(AND(E39=grup_instansi!$B$51,F39=grup_instansi!$C$51),
grup_instansi!$A$51,
IF(AND(E39=grup_instansi!$B$52,F39=grup_instansi!$C$52),
grup_instansi!$A$52,
IF(AND(E39=grup_instansi!$B$53,F39=grup_instansi!$C$53),
grup_instansi!$A$53,
IF(AND(E39=grup_instansi!$B$54,F39=grup_instansi!$C$54),
grup_instansi!$A$54,
IF(AND(E39=grup_instansi!$B$55,F39=grup_instansi!$C$55),
grup_instansi!$A$55,
IF(AND(E39=grup_instansi!$B$56,F39=grup_instansi!$C$56),
grup_instansi!$A$56,
IF(AND(E39=grup_instansi!$B$57,F39=grup_instansi!$C$57),
grup_instansi!$A$57,
IF(AND(E39=grup_instansi!$B$58,F39=grup_instansi!$C$58),
grup_instansi!$A$58,
IF(AND(E39=grup_instansi!$B$59,F39=grup_instansi!$C$59),
grup_instansi!$A$59,
IF(AND(E39=grup_instansi!$B$60,F39=grup_instansi!$C$60),
grup_instansi!$A$60,""))))))))))))))))))))))))))</f>
        <v>gi2023110400036</v>
      </c>
      <c r="K39" t="str">
        <f>IF(J39&lt;&gt;"",J39,IF(AND(E39=grup_instansi!$B$61,F39=grup_instansi!$C$61),
grup_instansi!$A$61,
IF(AND(E39=grup_instansi!$B$62,F39=grup_instansi!$C$62),
grup_instansi!$A$62,
IF(AND(E39=grup_instansi!$B$63,F39=grup_instansi!$C$63),
grup_instansi!$A$63,
IF(AND(E39=grup_instansi!$B$64,F39=grup_instansi!$C$64),
grup_instansi!$A$64,
IF(AND(E39=grup_instansi!$B$65,F39=grup_instansi!$C$65),
grup_instansi!$A$65,
IF(AND(E39=grup_instansi!$B$66,F39=grup_instansi!$C$66),
grup_instansi!$A$66,
IF(AND(E39=grup_instansi!$B$67,F39=grup_instansi!$C$67),
grup_instansi!$A$67,
IF(AND(E39=grup_instansi!$B$68,F39=grup_instansi!$C$68),
grup_instansi!$A$68,
IF(AND(E39=grup_instansi!$B$69,F39=grup_instansi!$C$69),
grup_instansi!$A$69,
IF(AND(E39=grup_instansi!$B$70,F39=grup_instansi!$C$70),
grup_instansi!$A$70,
IF(AND(E39=grup_instansi!$B$71,F39=grup_instansi!$C$71),
grup_instansi!$A$71,
IF(AND(E39=grup_instansi!$B$72,F39=grup_instansi!$C$72),
grup_instansi!$A$72,
IF(AND(E39=grup_instansi!$B$73,F39=grup_instansi!$C$73),
grup_instansi!$A$73,
IF(AND(E39=grup_instansi!$B$74,F39=grup_instansi!$C$74),
grup_instansi!$A$74,
IF(AND(E39=grup_instansi!$B$75,F39=grup_instansi!$C$75),
grup_instansi!$A$75,
IF(AND(E39=grup_instansi!$B$76,F39=grup_instansi!$C$76),
grup_instansi!$A$76,
IF(AND(E39=grup_instansi!$B$77,F39=grup_instansi!$C$77),
grup_instansi!$A$77,
IF(AND(E39=grup_instansi!$B$78,F39=grup_instansi!$C$78),
grup_instansi!$A$78,
IF(AND(E39=grup_instansi!$B$79,F39=grup_instansi!$C$79),
grup_instansi!$A$79,
IF(AND(E39=grup_instansi!$B$80,F39=grup_instansi!$C$80),
grup_instansi!$A$80,
IF(AND(E39=grup_instansi!$B$81,F39=grup_instansi!$C$81),
grup_instansi!$A$81,
IF(AND(E39=grup_instansi!$B$82,F39=grup_instansi!$C$82),
grup_instansi!$A$82,
IF(AND(E39=grup_instansi!$B$83,F39=grup_instansi!$C$83),
grup_instansi!$A$84,
IF(AND(E39=grup_instansi!$B$84,F39=grup_instansi!$C$84),
grup_instansi!$A$85,
IF(AND(E39=grup_instansi!$B$85,F39=grup_instansi!$C$85),
grup_instansi!$A$86,
IF(AND(E39=grup_instansi!$B$86,F39=grup_instansi!$C$86),
grup_instansi!$A$87,
IF(AND(E39=grup_instansi!$B$87,F39=grup_instansi!$C$87),
grup_instansi!$A$87,
IF(AND(E39=grup_instansi!$B$88,F39=grup_instansi!$C$88),
grup_instansi!$A$88,
IF(AND(E39=grup_instansi!$B$89,F39=grup_instansi!$C$89),
grup_instansi!$A$89,
IF(AND(E39=grup_instansi!$B$90,F39=grup_instansi!$C$90),
grup_instansi!$A$90,
IF(AND(E39=grup_instansi!$B$91,F39=grup_instansi!$C$91),
grup_instansi!$A$91,
IF(AND(E39=grup_instansi!$B$92,F39=grup_instansi!$C$92),
grup_instansi!$A$92,
IF(AND(E39=grup_instansi!$B$93,F39=grup_instansi!$C$93),
grup_instansi!$A$93,
IF(AND(E39=grup_instansi!$B$94,F39=grup_instansi!$C$94),
grup_instansi!$A$94,
IF(AND(E39=grup_instansi!$B$95,F39=grup_instansi!$C$95),
grup_instansi!$A$95,
IF(AND(E39=grup_instansi!$B$96,F39=grup_instansi!$C$96),
grup_instansi!$A$96,
IF(AND(E39=grup_instansi!$B$97,F39=grup_instansi!$C$97),
grup_instansi!$A$97,
IF(AND(E39=grup_instansi!$B$98,F39=grup_instansi!$C$98),
grup_instansi!$A$98,
IF(AND(E39=grup_instansi!$B$99,F39=grup_instansi!$C$99),
grup_instansi!$A$99,
grup_instansi!$A$100))))))))))))))))))))))))))))))))))))))))</f>
        <v>gi2023110400036</v>
      </c>
      <c r="L39" t="str">
        <f>VLOOKUP(K39,grup_instansi!$A$2:$E$102,4)</f>
        <v>Pemerintah Kabupaten Yogyakarta</v>
      </c>
      <c r="M39" t="str">
        <f t="shared" si="2"/>
        <v>('i2023110600038','Pemerintah Kab. Sleman','gi2023110400036'),</v>
      </c>
    </row>
    <row r="40" spans="1:13" x14ac:dyDescent="0.25">
      <c r="A40" t="str">
        <f t="shared" si="0"/>
        <v>i2023110600039</v>
      </c>
      <c r="B40" s="4">
        <v>6304</v>
      </c>
      <c r="C40" t="str">
        <f t="shared" si="1"/>
        <v>i2023110600039</v>
      </c>
      <c r="D40" s="4" t="s">
        <v>700</v>
      </c>
      <c r="E40" s="4" t="s">
        <v>658</v>
      </c>
      <c r="F40" s="4" t="s">
        <v>693</v>
      </c>
      <c r="G40" t="str">
        <f>IF(AND(E40=grup_instansi!$B$2,F40=grup_instansi!$C$2),
grup_instansi!$A$2,
IF(AND(E40=grup_instansi!$B$3,F40=grup_instansi!$C$3),
grup_instansi!$A$3,
IF(AND(E40=grup_instansi!$B$4,F40=grup_instansi!$C$4),
grup_instansi!$A$4,
IF(AND(E40=grup_instansi!$B$5,F40=grup_instansi!$C$5),
grup_instansi!$A$5,
IF(AND(E40=grup_instansi!$B$6,F40=grup_instansi!$C$6),
grup_instansi!$A$6,
IF(AND(E40=grup_instansi!$B$7,F40=grup_instansi!$C$7),
grup_instansi!$A$7,
IF(AND(E40=grup_instansi!$B$8,F40=grup_instansi!$C$8),
grup_instansi!$A$8,
IF(AND(E40=grup_instansi!$B$9,F40=grup_instansi!$C$9),
grup_instansi!$A$9,
IF(AND(E40=grup_instansi!$B$10,F40=grup_instansi!$C$10),
grup_instansi!$A$10,"")))))))))</f>
        <v/>
      </c>
      <c r="H40" t="str">
        <f>IF(G40&lt;&gt;"",G40,IF(AND(E40=grup_instansi!$B$11,F40=grup_instansi!$C$11),
grup_instansi!$A$11,
IF(AND(E40=grup_instansi!$B$12,F40=grup_instansi!$C$12),
grup_instansi!$A$12,
IF(AND(E40=grup_instansi!$B$13,F40=grup_instansi!$C$13),
grup_instansi!$A$13,
IF(AND(E40=grup_instansi!$B$14,F40=grup_instansi!$C$14),
grup_instansi!$A$14,
IF(AND(E40=grup_instansi!$B$15,F40=grup_instansi!$C$15),
grup_instansi!$A$15,
IF(AND(E40=grup_instansi!$B$16,F40=grup_instansi!$C$16),
grup_instansi!$A$16,
IF(AND(E40=grup_instansi!$B$17,F40=grup_instansi!$C$17),
grup_instansi!$A$17,
IF(AND(E40=grup_instansi!$B$18,F40=grup_instansi!$C$18),
grup_instansi!$A$18,
IF(AND(E40=grup_instansi!$B$19,F40=grup_instansi!$C$19),
grup_instansi!$A$19,
IF(AND(E40=grup_instansi!$B$20,F40=grup_instansi!$C$20),
grup_instansi!$A$20,"")))))))))))</f>
        <v/>
      </c>
      <c r="I40" t="str">
        <f>IF(H40&lt;&gt;"",H40,IF(AND(E40=grup_instansi!$B$21,F40=grup_instansi!$C$21),
grup_instansi!$A$21,
IF(AND(E40=grup_instansi!$B$22,F40=grup_instansi!$C$22),
grup_instansi!$A$22,
IF(AND(E40=grup_instansi!$B$23,F40=grup_instansi!$C$23),
grup_instansi!$A$23,
IF(AND(E40=grup_instansi!$B$24,F40=grup_instansi!$C$24),
grup_instansi!$A$24,
IF(AND(E40=grup_instansi!$B$25,F40=grup_instansi!$C$25),
grup_instansi!$A$25,
IF(AND(E40=grup_instansi!$B$26,F40=grup_instansi!$C$26),
grup_instansi!$A$26,
IF(AND(E40=grup_instansi!$B$27,F40=grup_instansi!$C$27),
grup_instansi!$A$27,
IF(AND(E40=grup_instansi!$B$28,F40=grup_instansi!$C$28),
grup_instansi!$A$28,
IF(AND(E40=grup_instansi!$B$29,F40=grup_instansi!$C$29),
grup_instansi!$A$29,
IF(AND(E40=grup_instansi!$B$30,F40=grup_instansi!$C$30),
grup_instansi!$A$30,
IF(AND(E40=grup_instansi!$B$31,F40=grup_instansi!$C$31),
grup_instansi!$A$31,
IF(AND(E40=grup_instansi!$B$32,F40=grup_instansi!$C$32),
grup_instansi!$A$32,
IF(AND(E40=grup_instansi!$B$33,F40=grup_instansi!$C$33),
grup_instansi!$A$33,
IF(AND(E40=grup_instansi!$B$34,F40=grup_instansi!$C$34),
grup_instansi!$A$34,
IF(AND(E40=grup_instansi!$B$35,F40=grup_instansi!$C$35),
grup_instansi!$A$35,""))))))))))))))))</f>
        <v/>
      </c>
      <c r="J40" t="str">
        <f>IF(I40&lt;&gt;"",I40,IF(AND(E40=grup_instansi!$B$36,F40=grup_instansi!$C$36),
grup_instansi!$A$36,
IF(AND(E40=grup_instansi!$B$37,F40=grup_instansi!$C$37),
grup_instansi!$A$37,
IF(AND(E40=grup_instansi!$B$38,F40=grup_instansi!$C$38),
grup_instansi!$A$38,
IF(AND(E40=grup_instansi!$B$39,F40=grup_instansi!$C$39),
grup_instansi!$A$39,
IF(AND(E40=grup_instansi!$B$40,F40=grup_instansi!$C$40),
grup_instansi!$A$40,
IF(AND(E40=grup_instansi!$B$41,F40=grup_instansi!$C$41),
grup_instansi!$A$41,
IF(AND(E40=grup_instansi!$B$42,F40=grup_instansi!$C$42),
grup_instansi!$A$42,
IF(AND(E40=grup_instansi!$B$43,F40=grup_instansi!$C$43),
grup_instansi!$A$43,
IF(AND(E40=grup_instansi!$B$44,F40=grup_instansi!$C$44),
grup_instansi!$A$44,
IF(AND(E40=grup_instansi!$B$45,F40=grup_instansi!$C$45),
grup_instansi!$A$45,
IF(AND(E40=grup_instansi!$B$46,F40=grup_instansi!$C$46),
grup_instansi!$A$46,
IF(AND(E40=grup_instansi!$B$47,F40=grup_instansi!$C$47),
grup_instansi!$A$47,
IF(AND(E40=grup_instansi!$B$48,F40=grup_instansi!$C$48),
grup_instansi!$A$48,
IF(AND(E40=grup_instansi!$B$49,F40=grup_instansi!$C$49),
grup_instansi!$A$49,
IF(AND(E40=grup_instansi!$B$50,F40=grup_instansi!$C$50),
grup_instansi!$A$50,
IF(AND(E40=grup_instansi!$B$51,F40=grup_instansi!$C$51),
grup_instansi!$A$51,
IF(AND(E40=grup_instansi!$B$52,F40=grup_instansi!$C$52),
grup_instansi!$A$52,
IF(AND(E40=grup_instansi!$B$53,F40=grup_instansi!$C$53),
grup_instansi!$A$53,
IF(AND(E40=grup_instansi!$B$54,F40=grup_instansi!$C$54),
grup_instansi!$A$54,
IF(AND(E40=grup_instansi!$B$55,F40=grup_instansi!$C$55),
grup_instansi!$A$55,
IF(AND(E40=grup_instansi!$B$56,F40=grup_instansi!$C$56),
grup_instansi!$A$56,
IF(AND(E40=grup_instansi!$B$57,F40=grup_instansi!$C$57),
grup_instansi!$A$57,
IF(AND(E40=grup_instansi!$B$58,F40=grup_instansi!$C$58),
grup_instansi!$A$58,
IF(AND(E40=grup_instansi!$B$59,F40=grup_instansi!$C$59),
grup_instansi!$A$59,
IF(AND(E40=grup_instansi!$B$60,F40=grup_instansi!$C$60),
grup_instansi!$A$60,""))))))))))))))))))))))))))</f>
        <v>gi2023110400036</v>
      </c>
      <c r="K40" t="str">
        <f>IF(J40&lt;&gt;"",J40,IF(AND(E40=grup_instansi!$B$61,F40=grup_instansi!$C$61),
grup_instansi!$A$61,
IF(AND(E40=grup_instansi!$B$62,F40=grup_instansi!$C$62),
grup_instansi!$A$62,
IF(AND(E40=grup_instansi!$B$63,F40=grup_instansi!$C$63),
grup_instansi!$A$63,
IF(AND(E40=grup_instansi!$B$64,F40=grup_instansi!$C$64),
grup_instansi!$A$64,
IF(AND(E40=grup_instansi!$B$65,F40=grup_instansi!$C$65),
grup_instansi!$A$65,
IF(AND(E40=grup_instansi!$B$66,F40=grup_instansi!$C$66),
grup_instansi!$A$66,
IF(AND(E40=grup_instansi!$B$67,F40=grup_instansi!$C$67),
grup_instansi!$A$67,
IF(AND(E40=grup_instansi!$B$68,F40=grup_instansi!$C$68),
grup_instansi!$A$68,
IF(AND(E40=grup_instansi!$B$69,F40=grup_instansi!$C$69),
grup_instansi!$A$69,
IF(AND(E40=grup_instansi!$B$70,F40=grup_instansi!$C$70),
grup_instansi!$A$70,
IF(AND(E40=grup_instansi!$B$71,F40=grup_instansi!$C$71),
grup_instansi!$A$71,
IF(AND(E40=grup_instansi!$B$72,F40=grup_instansi!$C$72),
grup_instansi!$A$72,
IF(AND(E40=grup_instansi!$B$73,F40=grup_instansi!$C$73),
grup_instansi!$A$73,
IF(AND(E40=grup_instansi!$B$74,F40=grup_instansi!$C$74),
grup_instansi!$A$74,
IF(AND(E40=grup_instansi!$B$75,F40=grup_instansi!$C$75),
grup_instansi!$A$75,
IF(AND(E40=grup_instansi!$B$76,F40=grup_instansi!$C$76),
grup_instansi!$A$76,
IF(AND(E40=grup_instansi!$B$77,F40=grup_instansi!$C$77),
grup_instansi!$A$77,
IF(AND(E40=grup_instansi!$B$78,F40=grup_instansi!$C$78),
grup_instansi!$A$78,
IF(AND(E40=grup_instansi!$B$79,F40=grup_instansi!$C$79),
grup_instansi!$A$79,
IF(AND(E40=grup_instansi!$B$80,F40=grup_instansi!$C$80),
grup_instansi!$A$80,
IF(AND(E40=grup_instansi!$B$81,F40=grup_instansi!$C$81),
grup_instansi!$A$81,
IF(AND(E40=grup_instansi!$B$82,F40=grup_instansi!$C$82),
grup_instansi!$A$82,
IF(AND(E40=grup_instansi!$B$83,F40=grup_instansi!$C$83),
grup_instansi!$A$84,
IF(AND(E40=grup_instansi!$B$84,F40=grup_instansi!$C$84),
grup_instansi!$A$85,
IF(AND(E40=grup_instansi!$B$85,F40=grup_instansi!$C$85),
grup_instansi!$A$86,
IF(AND(E40=grup_instansi!$B$86,F40=grup_instansi!$C$86),
grup_instansi!$A$87,
IF(AND(E40=grup_instansi!$B$87,F40=grup_instansi!$C$87),
grup_instansi!$A$87,
IF(AND(E40=grup_instansi!$B$88,F40=grup_instansi!$C$88),
grup_instansi!$A$88,
IF(AND(E40=grup_instansi!$B$89,F40=grup_instansi!$C$89),
grup_instansi!$A$89,
IF(AND(E40=grup_instansi!$B$90,F40=grup_instansi!$C$90),
grup_instansi!$A$90,
IF(AND(E40=grup_instansi!$B$91,F40=grup_instansi!$C$91),
grup_instansi!$A$91,
IF(AND(E40=grup_instansi!$B$92,F40=grup_instansi!$C$92),
grup_instansi!$A$92,
IF(AND(E40=grup_instansi!$B$93,F40=grup_instansi!$C$93),
grup_instansi!$A$93,
IF(AND(E40=grup_instansi!$B$94,F40=grup_instansi!$C$94),
grup_instansi!$A$94,
IF(AND(E40=grup_instansi!$B$95,F40=grup_instansi!$C$95),
grup_instansi!$A$95,
IF(AND(E40=grup_instansi!$B$96,F40=grup_instansi!$C$96),
grup_instansi!$A$96,
IF(AND(E40=grup_instansi!$B$97,F40=grup_instansi!$C$97),
grup_instansi!$A$97,
IF(AND(E40=grup_instansi!$B$98,F40=grup_instansi!$C$98),
grup_instansi!$A$98,
IF(AND(E40=grup_instansi!$B$99,F40=grup_instansi!$C$99),
grup_instansi!$A$99,
grup_instansi!$A$100))))))))))))))))))))))))))))))))))))))))</f>
        <v>gi2023110400036</v>
      </c>
      <c r="L40" t="str">
        <f>VLOOKUP(K40,grup_instansi!$A$2:$E$102,4)</f>
        <v>Pemerintah Kabupaten Yogyakarta</v>
      </c>
      <c r="M40" t="str">
        <f t="shared" si="2"/>
        <v>('i2023110600039','Pemerintah Kab. Kulon Progo','gi2023110400036'),</v>
      </c>
    </row>
    <row r="41" spans="1:13" x14ac:dyDescent="0.25">
      <c r="A41" t="str">
        <f t="shared" si="0"/>
        <v>i2023110600040</v>
      </c>
      <c r="B41" s="4">
        <v>6402</v>
      </c>
      <c r="C41" t="str">
        <f t="shared" si="1"/>
        <v>i2023110600040</v>
      </c>
      <c r="D41" s="4" t="s">
        <v>239</v>
      </c>
      <c r="E41" s="4" t="s">
        <v>658</v>
      </c>
      <c r="F41" s="4" t="s">
        <v>669</v>
      </c>
      <c r="G41" t="str">
        <f>IF(AND(E41=grup_instansi!$B$2,F41=grup_instansi!$C$2),
grup_instansi!$A$2,
IF(AND(E41=grup_instansi!$B$3,F41=grup_instansi!$C$3),
grup_instansi!$A$3,
IF(AND(E41=grup_instansi!$B$4,F41=grup_instansi!$C$4),
grup_instansi!$A$4,
IF(AND(E41=grup_instansi!$B$5,F41=grup_instansi!$C$5),
grup_instansi!$A$5,
IF(AND(E41=grup_instansi!$B$6,F41=grup_instansi!$C$6),
grup_instansi!$A$6,
IF(AND(E41=grup_instansi!$B$7,F41=grup_instansi!$C$7),
grup_instansi!$A$7,
IF(AND(E41=grup_instansi!$B$8,F41=grup_instansi!$C$8),
grup_instansi!$A$8,
IF(AND(E41=grup_instansi!$B$9,F41=grup_instansi!$C$9),
grup_instansi!$A$9,
IF(AND(E41=grup_instansi!$B$10,F41=grup_instansi!$C$10),
grup_instansi!$A$10,"")))))))))</f>
        <v/>
      </c>
      <c r="H41" t="str">
        <f>IF(G41&lt;&gt;"",G41,IF(AND(E41=grup_instansi!$B$11,F41=grup_instansi!$C$11),
grup_instansi!$A$11,
IF(AND(E41=grup_instansi!$B$12,F41=grup_instansi!$C$12),
grup_instansi!$A$12,
IF(AND(E41=grup_instansi!$B$13,F41=grup_instansi!$C$13),
grup_instansi!$A$13,
IF(AND(E41=grup_instansi!$B$14,F41=grup_instansi!$C$14),
grup_instansi!$A$14,
IF(AND(E41=grup_instansi!$B$15,F41=grup_instansi!$C$15),
grup_instansi!$A$15,
IF(AND(E41=grup_instansi!$B$16,F41=grup_instansi!$C$16),
grup_instansi!$A$16,
IF(AND(E41=grup_instansi!$B$17,F41=grup_instansi!$C$17),
grup_instansi!$A$17,
IF(AND(E41=grup_instansi!$B$18,F41=grup_instansi!$C$18),
grup_instansi!$A$18,
IF(AND(E41=grup_instansi!$B$19,F41=grup_instansi!$C$19),
grup_instansi!$A$19,
IF(AND(E41=grup_instansi!$B$20,F41=grup_instansi!$C$20),
grup_instansi!$A$20,"")))))))))))</f>
        <v>gi2023110400012</v>
      </c>
      <c r="I41" t="str">
        <f>IF(H41&lt;&gt;"",H41,IF(AND(E41=grup_instansi!$B$21,F41=grup_instansi!$C$21),
grup_instansi!$A$21,
IF(AND(E41=grup_instansi!$B$22,F41=grup_instansi!$C$22),
grup_instansi!$A$22,
IF(AND(E41=grup_instansi!$B$23,F41=grup_instansi!$C$23),
grup_instansi!$A$23,
IF(AND(E41=grup_instansi!$B$24,F41=grup_instansi!$C$24),
grup_instansi!$A$24,
IF(AND(E41=grup_instansi!$B$25,F41=grup_instansi!$C$25),
grup_instansi!$A$25,
IF(AND(E41=grup_instansi!$B$26,F41=grup_instansi!$C$26),
grup_instansi!$A$26,
IF(AND(E41=grup_instansi!$B$27,F41=grup_instansi!$C$27),
grup_instansi!$A$27,
IF(AND(E41=grup_instansi!$B$28,F41=grup_instansi!$C$28),
grup_instansi!$A$28,
IF(AND(E41=grup_instansi!$B$29,F41=grup_instansi!$C$29),
grup_instansi!$A$29,
IF(AND(E41=grup_instansi!$B$30,F41=grup_instansi!$C$30),
grup_instansi!$A$30,
IF(AND(E41=grup_instansi!$B$31,F41=grup_instansi!$C$31),
grup_instansi!$A$31,
IF(AND(E41=grup_instansi!$B$32,F41=grup_instansi!$C$32),
grup_instansi!$A$32,
IF(AND(E41=grup_instansi!$B$33,F41=grup_instansi!$C$33),
grup_instansi!$A$33,
IF(AND(E41=grup_instansi!$B$34,F41=grup_instansi!$C$34),
grup_instansi!$A$34,
IF(AND(E41=grup_instansi!$B$35,F41=grup_instansi!$C$35),
grup_instansi!$A$35,""))))))))))))))))</f>
        <v>gi2023110400012</v>
      </c>
      <c r="J41" t="str">
        <f>IF(I41&lt;&gt;"",I41,IF(AND(E41=grup_instansi!$B$36,F41=grup_instansi!$C$36),
grup_instansi!$A$36,
IF(AND(E41=grup_instansi!$B$37,F41=grup_instansi!$C$37),
grup_instansi!$A$37,
IF(AND(E41=grup_instansi!$B$38,F41=grup_instansi!$C$38),
grup_instansi!$A$38,
IF(AND(E41=grup_instansi!$B$39,F41=grup_instansi!$C$39),
grup_instansi!$A$39,
IF(AND(E41=grup_instansi!$B$40,F41=grup_instansi!$C$40),
grup_instansi!$A$40,
IF(AND(E41=grup_instansi!$B$41,F41=grup_instansi!$C$41),
grup_instansi!$A$41,
IF(AND(E41=grup_instansi!$B$42,F41=grup_instansi!$C$42),
grup_instansi!$A$42,
IF(AND(E41=grup_instansi!$B$43,F41=grup_instansi!$C$43),
grup_instansi!$A$43,
IF(AND(E41=grup_instansi!$B$44,F41=grup_instansi!$C$44),
grup_instansi!$A$44,
IF(AND(E41=grup_instansi!$B$45,F41=grup_instansi!$C$45),
grup_instansi!$A$45,
IF(AND(E41=grup_instansi!$B$46,F41=grup_instansi!$C$46),
grup_instansi!$A$46,
IF(AND(E41=grup_instansi!$B$47,F41=grup_instansi!$C$47),
grup_instansi!$A$47,
IF(AND(E41=grup_instansi!$B$48,F41=grup_instansi!$C$48),
grup_instansi!$A$48,
IF(AND(E41=grup_instansi!$B$49,F41=grup_instansi!$C$49),
grup_instansi!$A$49,
IF(AND(E41=grup_instansi!$B$50,F41=grup_instansi!$C$50),
grup_instansi!$A$50,
IF(AND(E41=grup_instansi!$B$51,F41=grup_instansi!$C$51),
grup_instansi!$A$51,
IF(AND(E41=grup_instansi!$B$52,F41=grup_instansi!$C$52),
grup_instansi!$A$52,
IF(AND(E41=grup_instansi!$B$53,F41=grup_instansi!$C$53),
grup_instansi!$A$53,
IF(AND(E41=grup_instansi!$B$54,F41=grup_instansi!$C$54),
grup_instansi!$A$54,
IF(AND(E41=grup_instansi!$B$55,F41=grup_instansi!$C$55),
grup_instansi!$A$55,
IF(AND(E41=grup_instansi!$B$56,F41=grup_instansi!$C$56),
grup_instansi!$A$56,
IF(AND(E41=grup_instansi!$B$57,F41=grup_instansi!$C$57),
grup_instansi!$A$57,
IF(AND(E41=grup_instansi!$B$58,F41=grup_instansi!$C$58),
grup_instansi!$A$58,
IF(AND(E41=grup_instansi!$B$59,F41=grup_instansi!$C$59),
grup_instansi!$A$59,
IF(AND(E41=grup_instansi!$B$60,F41=grup_instansi!$C$60),
grup_instansi!$A$60,""))))))))))))))))))))))))))</f>
        <v>gi2023110400012</v>
      </c>
      <c r="K41" t="str">
        <f>IF(J41&lt;&gt;"",J41,IF(AND(E41=grup_instansi!$B$61,F41=grup_instansi!$C$61),
grup_instansi!$A$61,
IF(AND(E41=grup_instansi!$B$62,F41=grup_instansi!$C$62),
grup_instansi!$A$62,
IF(AND(E41=grup_instansi!$B$63,F41=grup_instansi!$C$63),
grup_instansi!$A$63,
IF(AND(E41=grup_instansi!$B$64,F41=grup_instansi!$C$64),
grup_instansi!$A$64,
IF(AND(E41=grup_instansi!$B$65,F41=grup_instansi!$C$65),
grup_instansi!$A$65,
IF(AND(E41=grup_instansi!$B$66,F41=grup_instansi!$C$66),
grup_instansi!$A$66,
IF(AND(E41=grup_instansi!$B$67,F41=grup_instansi!$C$67),
grup_instansi!$A$67,
IF(AND(E41=grup_instansi!$B$68,F41=grup_instansi!$C$68),
grup_instansi!$A$68,
IF(AND(E41=grup_instansi!$B$69,F41=grup_instansi!$C$69),
grup_instansi!$A$69,
IF(AND(E41=grup_instansi!$B$70,F41=grup_instansi!$C$70),
grup_instansi!$A$70,
IF(AND(E41=grup_instansi!$B$71,F41=grup_instansi!$C$71),
grup_instansi!$A$71,
IF(AND(E41=grup_instansi!$B$72,F41=grup_instansi!$C$72),
grup_instansi!$A$72,
IF(AND(E41=grup_instansi!$B$73,F41=grup_instansi!$C$73),
grup_instansi!$A$73,
IF(AND(E41=grup_instansi!$B$74,F41=grup_instansi!$C$74),
grup_instansi!$A$74,
IF(AND(E41=grup_instansi!$B$75,F41=grup_instansi!$C$75),
grup_instansi!$A$75,
IF(AND(E41=grup_instansi!$B$76,F41=grup_instansi!$C$76),
grup_instansi!$A$76,
IF(AND(E41=grup_instansi!$B$77,F41=grup_instansi!$C$77),
grup_instansi!$A$77,
IF(AND(E41=grup_instansi!$B$78,F41=grup_instansi!$C$78),
grup_instansi!$A$78,
IF(AND(E41=grup_instansi!$B$79,F41=grup_instansi!$C$79),
grup_instansi!$A$79,
IF(AND(E41=grup_instansi!$B$80,F41=grup_instansi!$C$80),
grup_instansi!$A$80,
IF(AND(E41=grup_instansi!$B$81,F41=grup_instansi!$C$81),
grup_instansi!$A$81,
IF(AND(E41=grup_instansi!$B$82,F41=grup_instansi!$C$82),
grup_instansi!$A$82,
IF(AND(E41=grup_instansi!$B$83,F41=grup_instansi!$C$83),
grup_instansi!$A$84,
IF(AND(E41=grup_instansi!$B$84,F41=grup_instansi!$C$84),
grup_instansi!$A$85,
IF(AND(E41=grup_instansi!$B$85,F41=grup_instansi!$C$85),
grup_instansi!$A$86,
IF(AND(E41=grup_instansi!$B$86,F41=grup_instansi!$C$86),
grup_instansi!$A$87,
IF(AND(E41=grup_instansi!$B$87,F41=grup_instansi!$C$87),
grup_instansi!$A$87,
IF(AND(E41=grup_instansi!$B$88,F41=grup_instansi!$C$88),
grup_instansi!$A$88,
IF(AND(E41=grup_instansi!$B$89,F41=grup_instansi!$C$89),
grup_instansi!$A$89,
IF(AND(E41=grup_instansi!$B$90,F41=grup_instansi!$C$90),
grup_instansi!$A$90,
IF(AND(E41=grup_instansi!$B$91,F41=grup_instansi!$C$91),
grup_instansi!$A$91,
IF(AND(E41=grup_instansi!$B$92,F41=grup_instansi!$C$92),
grup_instansi!$A$92,
IF(AND(E41=grup_instansi!$B$93,F41=grup_instansi!$C$93),
grup_instansi!$A$93,
IF(AND(E41=grup_instansi!$B$94,F41=grup_instansi!$C$94),
grup_instansi!$A$94,
IF(AND(E41=grup_instansi!$B$95,F41=grup_instansi!$C$95),
grup_instansi!$A$95,
IF(AND(E41=grup_instansi!$B$96,F41=grup_instansi!$C$96),
grup_instansi!$A$96,
IF(AND(E41=grup_instansi!$B$97,F41=grup_instansi!$C$97),
grup_instansi!$A$97,
IF(AND(E41=grup_instansi!$B$98,F41=grup_instansi!$C$98),
grup_instansi!$A$98,
IF(AND(E41=grup_instansi!$B$99,F41=grup_instansi!$C$99),
grup_instansi!$A$99,
grup_instansi!$A$100))))))))))))))))))))))))))))))))))))))))</f>
        <v>gi2023110400012</v>
      </c>
      <c r="L41" t="str">
        <f>VLOOKUP(K41,grup_instansi!$A$2:$E$102,4)</f>
        <v>Pemerintah Kabupaten Jawa Tengah</v>
      </c>
      <c r="M41" t="str">
        <f t="shared" si="2"/>
        <v>('i2023110600040','Pemerintah Kab. Kendal','gi2023110400012'),</v>
      </c>
    </row>
    <row r="42" spans="1:13" x14ac:dyDescent="0.25">
      <c r="A42" t="str">
        <f t="shared" si="0"/>
        <v>i2023110600041</v>
      </c>
      <c r="B42" s="4">
        <v>6403</v>
      </c>
      <c r="C42" t="str">
        <f t="shared" si="1"/>
        <v>i2023110600041</v>
      </c>
      <c r="D42" s="4" t="s">
        <v>701</v>
      </c>
      <c r="E42" s="4" t="s">
        <v>658</v>
      </c>
      <c r="F42" s="4" t="s">
        <v>669</v>
      </c>
      <c r="G42" t="str">
        <f>IF(AND(E42=grup_instansi!$B$2,F42=grup_instansi!$C$2),
grup_instansi!$A$2,
IF(AND(E42=grup_instansi!$B$3,F42=grup_instansi!$C$3),
grup_instansi!$A$3,
IF(AND(E42=grup_instansi!$B$4,F42=grup_instansi!$C$4),
grup_instansi!$A$4,
IF(AND(E42=grup_instansi!$B$5,F42=grup_instansi!$C$5),
grup_instansi!$A$5,
IF(AND(E42=grup_instansi!$B$6,F42=grup_instansi!$C$6),
grup_instansi!$A$6,
IF(AND(E42=grup_instansi!$B$7,F42=grup_instansi!$C$7),
grup_instansi!$A$7,
IF(AND(E42=grup_instansi!$B$8,F42=grup_instansi!$C$8),
grup_instansi!$A$8,
IF(AND(E42=grup_instansi!$B$9,F42=grup_instansi!$C$9),
grup_instansi!$A$9,
IF(AND(E42=grup_instansi!$B$10,F42=grup_instansi!$C$10),
grup_instansi!$A$10,"")))))))))</f>
        <v/>
      </c>
      <c r="H42" t="str">
        <f>IF(G42&lt;&gt;"",G42,IF(AND(E42=grup_instansi!$B$11,F42=grup_instansi!$C$11),
grup_instansi!$A$11,
IF(AND(E42=grup_instansi!$B$12,F42=grup_instansi!$C$12),
grup_instansi!$A$12,
IF(AND(E42=grup_instansi!$B$13,F42=grup_instansi!$C$13),
grup_instansi!$A$13,
IF(AND(E42=grup_instansi!$B$14,F42=grup_instansi!$C$14),
grup_instansi!$A$14,
IF(AND(E42=grup_instansi!$B$15,F42=grup_instansi!$C$15),
grup_instansi!$A$15,
IF(AND(E42=grup_instansi!$B$16,F42=grup_instansi!$C$16),
grup_instansi!$A$16,
IF(AND(E42=grup_instansi!$B$17,F42=grup_instansi!$C$17),
grup_instansi!$A$17,
IF(AND(E42=grup_instansi!$B$18,F42=grup_instansi!$C$18),
grup_instansi!$A$18,
IF(AND(E42=grup_instansi!$B$19,F42=grup_instansi!$C$19),
grup_instansi!$A$19,
IF(AND(E42=grup_instansi!$B$20,F42=grup_instansi!$C$20),
grup_instansi!$A$20,"")))))))))))</f>
        <v>gi2023110400012</v>
      </c>
      <c r="I42" t="str">
        <f>IF(H42&lt;&gt;"",H42,IF(AND(E42=grup_instansi!$B$21,F42=grup_instansi!$C$21),
grup_instansi!$A$21,
IF(AND(E42=grup_instansi!$B$22,F42=grup_instansi!$C$22),
grup_instansi!$A$22,
IF(AND(E42=grup_instansi!$B$23,F42=grup_instansi!$C$23),
grup_instansi!$A$23,
IF(AND(E42=grup_instansi!$B$24,F42=grup_instansi!$C$24),
grup_instansi!$A$24,
IF(AND(E42=grup_instansi!$B$25,F42=grup_instansi!$C$25),
grup_instansi!$A$25,
IF(AND(E42=grup_instansi!$B$26,F42=grup_instansi!$C$26),
grup_instansi!$A$26,
IF(AND(E42=grup_instansi!$B$27,F42=grup_instansi!$C$27),
grup_instansi!$A$27,
IF(AND(E42=grup_instansi!$B$28,F42=grup_instansi!$C$28),
grup_instansi!$A$28,
IF(AND(E42=grup_instansi!$B$29,F42=grup_instansi!$C$29),
grup_instansi!$A$29,
IF(AND(E42=grup_instansi!$B$30,F42=grup_instansi!$C$30),
grup_instansi!$A$30,
IF(AND(E42=grup_instansi!$B$31,F42=grup_instansi!$C$31),
grup_instansi!$A$31,
IF(AND(E42=grup_instansi!$B$32,F42=grup_instansi!$C$32),
grup_instansi!$A$32,
IF(AND(E42=grup_instansi!$B$33,F42=grup_instansi!$C$33),
grup_instansi!$A$33,
IF(AND(E42=grup_instansi!$B$34,F42=grup_instansi!$C$34),
grup_instansi!$A$34,
IF(AND(E42=grup_instansi!$B$35,F42=grup_instansi!$C$35),
grup_instansi!$A$35,""))))))))))))))))</f>
        <v>gi2023110400012</v>
      </c>
      <c r="J42" t="str">
        <f>IF(I42&lt;&gt;"",I42,IF(AND(E42=grup_instansi!$B$36,F42=grup_instansi!$C$36),
grup_instansi!$A$36,
IF(AND(E42=grup_instansi!$B$37,F42=grup_instansi!$C$37),
grup_instansi!$A$37,
IF(AND(E42=grup_instansi!$B$38,F42=grup_instansi!$C$38),
grup_instansi!$A$38,
IF(AND(E42=grup_instansi!$B$39,F42=grup_instansi!$C$39),
grup_instansi!$A$39,
IF(AND(E42=grup_instansi!$B$40,F42=grup_instansi!$C$40),
grup_instansi!$A$40,
IF(AND(E42=grup_instansi!$B$41,F42=grup_instansi!$C$41),
grup_instansi!$A$41,
IF(AND(E42=grup_instansi!$B$42,F42=grup_instansi!$C$42),
grup_instansi!$A$42,
IF(AND(E42=grup_instansi!$B$43,F42=grup_instansi!$C$43),
grup_instansi!$A$43,
IF(AND(E42=grup_instansi!$B$44,F42=grup_instansi!$C$44),
grup_instansi!$A$44,
IF(AND(E42=grup_instansi!$B$45,F42=grup_instansi!$C$45),
grup_instansi!$A$45,
IF(AND(E42=grup_instansi!$B$46,F42=grup_instansi!$C$46),
grup_instansi!$A$46,
IF(AND(E42=grup_instansi!$B$47,F42=grup_instansi!$C$47),
grup_instansi!$A$47,
IF(AND(E42=grup_instansi!$B$48,F42=grup_instansi!$C$48),
grup_instansi!$A$48,
IF(AND(E42=grup_instansi!$B$49,F42=grup_instansi!$C$49),
grup_instansi!$A$49,
IF(AND(E42=grup_instansi!$B$50,F42=grup_instansi!$C$50),
grup_instansi!$A$50,
IF(AND(E42=grup_instansi!$B$51,F42=grup_instansi!$C$51),
grup_instansi!$A$51,
IF(AND(E42=grup_instansi!$B$52,F42=grup_instansi!$C$52),
grup_instansi!$A$52,
IF(AND(E42=grup_instansi!$B$53,F42=grup_instansi!$C$53),
grup_instansi!$A$53,
IF(AND(E42=grup_instansi!$B$54,F42=grup_instansi!$C$54),
grup_instansi!$A$54,
IF(AND(E42=grup_instansi!$B$55,F42=grup_instansi!$C$55),
grup_instansi!$A$55,
IF(AND(E42=grup_instansi!$B$56,F42=grup_instansi!$C$56),
grup_instansi!$A$56,
IF(AND(E42=grup_instansi!$B$57,F42=grup_instansi!$C$57),
grup_instansi!$A$57,
IF(AND(E42=grup_instansi!$B$58,F42=grup_instansi!$C$58),
grup_instansi!$A$58,
IF(AND(E42=grup_instansi!$B$59,F42=grup_instansi!$C$59),
grup_instansi!$A$59,
IF(AND(E42=grup_instansi!$B$60,F42=grup_instansi!$C$60),
grup_instansi!$A$60,""))))))))))))))))))))))))))</f>
        <v>gi2023110400012</v>
      </c>
      <c r="K42" t="str">
        <f>IF(J42&lt;&gt;"",J42,IF(AND(E42=grup_instansi!$B$61,F42=grup_instansi!$C$61),
grup_instansi!$A$61,
IF(AND(E42=grup_instansi!$B$62,F42=grup_instansi!$C$62),
grup_instansi!$A$62,
IF(AND(E42=grup_instansi!$B$63,F42=grup_instansi!$C$63),
grup_instansi!$A$63,
IF(AND(E42=grup_instansi!$B$64,F42=grup_instansi!$C$64),
grup_instansi!$A$64,
IF(AND(E42=grup_instansi!$B$65,F42=grup_instansi!$C$65),
grup_instansi!$A$65,
IF(AND(E42=grup_instansi!$B$66,F42=grup_instansi!$C$66),
grup_instansi!$A$66,
IF(AND(E42=grup_instansi!$B$67,F42=grup_instansi!$C$67),
grup_instansi!$A$67,
IF(AND(E42=grup_instansi!$B$68,F42=grup_instansi!$C$68),
grup_instansi!$A$68,
IF(AND(E42=grup_instansi!$B$69,F42=grup_instansi!$C$69),
grup_instansi!$A$69,
IF(AND(E42=grup_instansi!$B$70,F42=grup_instansi!$C$70),
grup_instansi!$A$70,
IF(AND(E42=grup_instansi!$B$71,F42=grup_instansi!$C$71),
grup_instansi!$A$71,
IF(AND(E42=grup_instansi!$B$72,F42=grup_instansi!$C$72),
grup_instansi!$A$72,
IF(AND(E42=grup_instansi!$B$73,F42=grup_instansi!$C$73),
grup_instansi!$A$73,
IF(AND(E42=grup_instansi!$B$74,F42=grup_instansi!$C$74),
grup_instansi!$A$74,
IF(AND(E42=grup_instansi!$B$75,F42=grup_instansi!$C$75),
grup_instansi!$A$75,
IF(AND(E42=grup_instansi!$B$76,F42=grup_instansi!$C$76),
grup_instansi!$A$76,
IF(AND(E42=grup_instansi!$B$77,F42=grup_instansi!$C$77),
grup_instansi!$A$77,
IF(AND(E42=grup_instansi!$B$78,F42=grup_instansi!$C$78),
grup_instansi!$A$78,
IF(AND(E42=grup_instansi!$B$79,F42=grup_instansi!$C$79),
grup_instansi!$A$79,
IF(AND(E42=grup_instansi!$B$80,F42=grup_instansi!$C$80),
grup_instansi!$A$80,
IF(AND(E42=grup_instansi!$B$81,F42=grup_instansi!$C$81),
grup_instansi!$A$81,
IF(AND(E42=grup_instansi!$B$82,F42=grup_instansi!$C$82),
grup_instansi!$A$82,
IF(AND(E42=grup_instansi!$B$83,F42=grup_instansi!$C$83),
grup_instansi!$A$84,
IF(AND(E42=grup_instansi!$B$84,F42=grup_instansi!$C$84),
grup_instansi!$A$85,
IF(AND(E42=grup_instansi!$B$85,F42=grup_instansi!$C$85),
grup_instansi!$A$86,
IF(AND(E42=grup_instansi!$B$86,F42=grup_instansi!$C$86),
grup_instansi!$A$87,
IF(AND(E42=grup_instansi!$B$87,F42=grup_instansi!$C$87),
grup_instansi!$A$87,
IF(AND(E42=grup_instansi!$B$88,F42=grup_instansi!$C$88),
grup_instansi!$A$88,
IF(AND(E42=grup_instansi!$B$89,F42=grup_instansi!$C$89),
grup_instansi!$A$89,
IF(AND(E42=grup_instansi!$B$90,F42=grup_instansi!$C$90),
grup_instansi!$A$90,
IF(AND(E42=grup_instansi!$B$91,F42=grup_instansi!$C$91),
grup_instansi!$A$91,
IF(AND(E42=grup_instansi!$B$92,F42=grup_instansi!$C$92),
grup_instansi!$A$92,
IF(AND(E42=grup_instansi!$B$93,F42=grup_instansi!$C$93),
grup_instansi!$A$93,
IF(AND(E42=grup_instansi!$B$94,F42=grup_instansi!$C$94),
grup_instansi!$A$94,
IF(AND(E42=grup_instansi!$B$95,F42=grup_instansi!$C$95),
grup_instansi!$A$95,
IF(AND(E42=grup_instansi!$B$96,F42=grup_instansi!$C$96),
grup_instansi!$A$96,
IF(AND(E42=grup_instansi!$B$97,F42=grup_instansi!$C$97),
grup_instansi!$A$97,
IF(AND(E42=grup_instansi!$B$98,F42=grup_instansi!$C$98),
grup_instansi!$A$98,
IF(AND(E42=grup_instansi!$B$99,F42=grup_instansi!$C$99),
grup_instansi!$A$99,
grup_instansi!$A$100))))))))))))))))))))))))))))))))))))))))</f>
        <v>gi2023110400012</v>
      </c>
      <c r="L42" t="str">
        <f>VLOOKUP(K42,grup_instansi!$A$2:$E$102,4)</f>
        <v>Pemerintah Kabupaten Jawa Tengah</v>
      </c>
      <c r="M42" t="str">
        <f t="shared" si="2"/>
        <v>('i2023110600041','Pemerintah Kab. Demak','gi2023110400012'),</v>
      </c>
    </row>
    <row r="43" spans="1:13" x14ac:dyDescent="0.25">
      <c r="A43" t="str">
        <f t="shared" si="0"/>
        <v>i2023110600042</v>
      </c>
      <c r="B43" s="4">
        <v>6405</v>
      </c>
      <c r="C43" t="str">
        <f t="shared" si="1"/>
        <v>i2023110600042</v>
      </c>
      <c r="D43" s="4" t="s">
        <v>241</v>
      </c>
      <c r="E43" s="4" t="s">
        <v>658</v>
      </c>
      <c r="F43" s="4" t="s">
        <v>669</v>
      </c>
      <c r="G43" t="str">
        <f>IF(AND(E43=grup_instansi!$B$2,F43=grup_instansi!$C$2),
grup_instansi!$A$2,
IF(AND(E43=grup_instansi!$B$3,F43=grup_instansi!$C$3),
grup_instansi!$A$3,
IF(AND(E43=grup_instansi!$B$4,F43=grup_instansi!$C$4),
grup_instansi!$A$4,
IF(AND(E43=grup_instansi!$B$5,F43=grup_instansi!$C$5),
grup_instansi!$A$5,
IF(AND(E43=grup_instansi!$B$6,F43=grup_instansi!$C$6),
grup_instansi!$A$6,
IF(AND(E43=grup_instansi!$B$7,F43=grup_instansi!$C$7),
grup_instansi!$A$7,
IF(AND(E43=grup_instansi!$B$8,F43=grup_instansi!$C$8),
grup_instansi!$A$8,
IF(AND(E43=grup_instansi!$B$9,F43=grup_instansi!$C$9),
grup_instansi!$A$9,
IF(AND(E43=grup_instansi!$B$10,F43=grup_instansi!$C$10),
grup_instansi!$A$10,"")))))))))</f>
        <v/>
      </c>
      <c r="H43" t="str">
        <f>IF(G43&lt;&gt;"",G43,IF(AND(E43=grup_instansi!$B$11,F43=grup_instansi!$C$11),
grup_instansi!$A$11,
IF(AND(E43=grup_instansi!$B$12,F43=grup_instansi!$C$12),
grup_instansi!$A$12,
IF(AND(E43=grup_instansi!$B$13,F43=grup_instansi!$C$13),
grup_instansi!$A$13,
IF(AND(E43=grup_instansi!$B$14,F43=grup_instansi!$C$14),
grup_instansi!$A$14,
IF(AND(E43=grup_instansi!$B$15,F43=grup_instansi!$C$15),
grup_instansi!$A$15,
IF(AND(E43=grup_instansi!$B$16,F43=grup_instansi!$C$16),
grup_instansi!$A$16,
IF(AND(E43=grup_instansi!$B$17,F43=grup_instansi!$C$17),
grup_instansi!$A$17,
IF(AND(E43=grup_instansi!$B$18,F43=grup_instansi!$C$18),
grup_instansi!$A$18,
IF(AND(E43=grup_instansi!$B$19,F43=grup_instansi!$C$19),
grup_instansi!$A$19,
IF(AND(E43=grup_instansi!$B$20,F43=grup_instansi!$C$20),
grup_instansi!$A$20,"")))))))))))</f>
        <v>gi2023110400012</v>
      </c>
      <c r="I43" t="str">
        <f>IF(H43&lt;&gt;"",H43,IF(AND(E43=grup_instansi!$B$21,F43=grup_instansi!$C$21),
grup_instansi!$A$21,
IF(AND(E43=grup_instansi!$B$22,F43=grup_instansi!$C$22),
grup_instansi!$A$22,
IF(AND(E43=grup_instansi!$B$23,F43=grup_instansi!$C$23),
grup_instansi!$A$23,
IF(AND(E43=grup_instansi!$B$24,F43=grup_instansi!$C$24),
grup_instansi!$A$24,
IF(AND(E43=grup_instansi!$B$25,F43=grup_instansi!$C$25),
grup_instansi!$A$25,
IF(AND(E43=grup_instansi!$B$26,F43=grup_instansi!$C$26),
grup_instansi!$A$26,
IF(AND(E43=grup_instansi!$B$27,F43=grup_instansi!$C$27),
grup_instansi!$A$27,
IF(AND(E43=grup_instansi!$B$28,F43=grup_instansi!$C$28),
grup_instansi!$A$28,
IF(AND(E43=grup_instansi!$B$29,F43=grup_instansi!$C$29),
grup_instansi!$A$29,
IF(AND(E43=grup_instansi!$B$30,F43=grup_instansi!$C$30),
grup_instansi!$A$30,
IF(AND(E43=grup_instansi!$B$31,F43=grup_instansi!$C$31),
grup_instansi!$A$31,
IF(AND(E43=grup_instansi!$B$32,F43=grup_instansi!$C$32),
grup_instansi!$A$32,
IF(AND(E43=grup_instansi!$B$33,F43=grup_instansi!$C$33),
grup_instansi!$A$33,
IF(AND(E43=grup_instansi!$B$34,F43=grup_instansi!$C$34),
grup_instansi!$A$34,
IF(AND(E43=grup_instansi!$B$35,F43=grup_instansi!$C$35),
grup_instansi!$A$35,""))))))))))))))))</f>
        <v>gi2023110400012</v>
      </c>
      <c r="J43" t="str">
        <f>IF(I43&lt;&gt;"",I43,IF(AND(E43=grup_instansi!$B$36,F43=grup_instansi!$C$36),
grup_instansi!$A$36,
IF(AND(E43=grup_instansi!$B$37,F43=grup_instansi!$C$37),
grup_instansi!$A$37,
IF(AND(E43=grup_instansi!$B$38,F43=grup_instansi!$C$38),
grup_instansi!$A$38,
IF(AND(E43=grup_instansi!$B$39,F43=grup_instansi!$C$39),
grup_instansi!$A$39,
IF(AND(E43=grup_instansi!$B$40,F43=grup_instansi!$C$40),
grup_instansi!$A$40,
IF(AND(E43=grup_instansi!$B$41,F43=grup_instansi!$C$41),
grup_instansi!$A$41,
IF(AND(E43=grup_instansi!$B$42,F43=grup_instansi!$C$42),
grup_instansi!$A$42,
IF(AND(E43=grup_instansi!$B$43,F43=grup_instansi!$C$43),
grup_instansi!$A$43,
IF(AND(E43=grup_instansi!$B$44,F43=grup_instansi!$C$44),
grup_instansi!$A$44,
IF(AND(E43=grup_instansi!$B$45,F43=grup_instansi!$C$45),
grup_instansi!$A$45,
IF(AND(E43=grup_instansi!$B$46,F43=grup_instansi!$C$46),
grup_instansi!$A$46,
IF(AND(E43=grup_instansi!$B$47,F43=grup_instansi!$C$47),
grup_instansi!$A$47,
IF(AND(E43=grup_instansi!$B$48,F43=grup_instansi!$C$48),
grup_instansi!$A$48,
IF(AND(E43=grup_instansi!$B$49,F43=grup_instansi!$C$49),
grup_instansi!$A$49,
IF(AND(E43=grup_instansi!$B$50,F43=grup_instansi!$C$50),
grup_instansi!$A$50,
IF(AND(E43=grup_instansi!$B$51,F43=grup_instansi!$C$51),
grup_instansi!$A$51,
IF(AND(E43=grup_instansi!$B$52,F43=grup_instansi!$C$52),
grup_instansi!$A$52,
IF(AND(E43=grup_instansi!$B$53,F43=grup_instansi!$C$53),
grup_instansi!$A$53,
IF(AND(E43=grup_instansi!$B$54,F43=grup_instansi!$C$54),
grup_instansi!$A$54,
IF(AND(E43=grup_instansi!$B$55,F43=grup_instansi!$C$55),
grup_instansi!$A$55,
IF(AND(E43=grup_instansi!$B$56,F43=grup_instansi!$C$56),
grup_instansi!$A$56,
IF(AND(E43=grup_instansi!$B$57,F43=grup_instansi!$C$57),
grup_instansi!$A$57,
IF(AND(E43=grup_instansi!$B$58,F43=grup_instansi!$C$58),
grup_instansi!$A$58,
IF(AND(E43=grup_instansi!$B$59,F43=grup_instansi!$C$59),
grup_instansi!$A$59,
IF(AND(E43=grup_instansi!$B$60,F43=grup_instansi!$C$60),
grup_instansi!$A$60,""))))))))))))))))))))))))))</f>
        <v>gi2023110400012</v>
      </c>
      <c r="K43" t="str">
        <f>IF(J43&lt;&gt;"",J43,IF(AND(E43=grup_instansi!$B$61,F43=grup_instansi!$C$61),
grup_instansi!$A$61,
IF(AND(E43=grup_instansi!$B$62,F43=grup_instansi!$C$62),
grup_instansi!$A$62,
IF(AND(E43=grup_instansi!$B$63,F43=grup_instansi!$C$63),
grup_instansi!$A$63,
IF(AND(E43=grup_instansi!$B$64,F43=grup_instansi!$C$64),
grup_instansi!$A$64,
IF(AND(E43=grup_instansi!$B$65,F43=grup_instansi!$C$65),
grup_instansi!$A$65,
IF(AND(E43=grup_instansi!$B$66,F43=grup_instansi!$C$66),
grup_instansi!$A$66,
IF(AND(E43=grup_instansi!$B$67,F43=grup_instansi!$C$67),
grup_instansi!$A$67,
IF(AND(E43=grup_instansi!$B$68,F43=grup_instansi!$C$68),
grup_instansi!$A$68,
IF(AND(E43=grup_instansi!$B$69,F43=grup_instansi!$C$69),
grup_instansi!$A$69,
IF(AND(E43=grup_instansi!$B$70,F43=grup_instansi!$C$70),
grup_instansi!$A$70,
IF(AND(E43=grup_instansi!$B$71,F43=grup_instansi!$C$71),
grup_instansi!$A$71,
IF(AND(E43=grup_instansi!$B$72,F43=grup_instansi!$C$72),
grup_instansi!$A$72,
IF(AND(E43=grup_instansi!$B$73,F43=grup_instansi!$C$73),
grup_instansi!$A$73,
IF(AND(E43=grup_instansi!$B$74,F43=grup_instansi!$C$74),
grup_instansi!$A$74,
IF(AND(E43=grup_instansi!$B$75,F43=grup_instansi!$C$75),
grup_instansi!$A$75,
IF(AND(E43=grup_instansi!$B$76,F43=grup_instansi!$C$76),
grup_instansi!$A$76,
IF(AND(E43=grup_instansi!$B$77,F43=grup_instansi!$C$77),
grup_instansi!$A$77,
IF(AND(E43=grup_instansi!$B$78,F43=grup_instansi!$C$78),
grup_instansi!$A$78,
IF(AND(E43=grup_instansi!$B$79,F43=grup_instansi!$C$79),
grup_instansi!$A$79,
IF(AND(E43=grup_instansi!$B$80,F43=grup_instansi!$C$80),
grup_instansi!$A$80,
IF(AND(E43=grup_instansi!$B$81,F43=grup_instansi!$C$81),
grup_instansi!$A$81,
IF(AND(E43=grup_instansi!$B$82,F43=grup_instansi!$C$82),
grup_instansi!$A$82,
IF(AND(E43=grup_instansi!$B$83,F43=grup_instansi!$C$83),
grup_instansi!$A$84,
IF(AND(E43=grup_instansi!$B$84,F43=grup_instansi!$C$84),
grup_instansi!$A$85,
IF(AND(E43=grup_instansi!$B$85,F43=grup_instansi!$C$85),
grup_instansi!$A$86,
IF(AND(E43=grup_instansi!$B$86,F43=grup_instansi!$C$86),
grup_instansi!$A$87,
IF(AND(E43=grup_instansi!$B$87,F43=grup_instansi!$C$87),
grup_instansi!$A$87,
IF(AND(E43=grup_instansi!$B$88,F43=grup_instansi!$C$88),
grup_instansi!$A$88,
IF(AND(E43=grup_instansi!$B$89,F43=grup_instansi!$C$89),
grup_instansi!$A$89,
IF(AND(E43=grup_instansi!$B$90,F43=grup_instansi!$C$90),
grup_instansi!$A$90,
IF(AND(E43=grup_instansi!$B$91,F43=grup_instansi!$C$91),
grup_instansi!$A$91,
IF(AND(E43=grup_instansi!$B$92,F43=grup_instansi!$C$92),
grup_instansi!$A$92,
IF(AND(E43=grup_instansi!$B$93,F43=grup_instansi!$C$93),
grup_instansi!$A$93,
IF(AND(E43=grup_instansi!$B$94,F43=grup_instansi!$C$94),
grup_instansi!$A$94,
IF(AND(E43=grup_instansi!$B$95,F43=grup_instansi!$C$95),
grup_instansi!$A$95,
IF(AND(E43=grup_instansi!$B$96,F43=grup_instansi!$C$96),
grup_instansi!$A$96,
IF(AND(E43=grup_instansi!$B$97,F43=grup_instansi!$C$97),
grup_instansi!$A$97,
IF(AND(E43=grup_instansi!$B$98,F43=grup_instansi!$C$98),
grup_instansi!$A$98,
IF(AND(E43=grup_instansi!$B$99,F43=grup_instansi!$C$99),
grup_instansi!$A$99,
grup_instansi!$A$100))))))))))))))))))))))))))))))))))))))))</f>
        <v>gi2023110400012</v>
      </c>
      <c r="L43" t="str">
        <f>VLOOKUP(K43,grup_instansi!$A$2:$E$102,4)</f>
        <v>Pemerintah Kabupaten Jawa Tengah</v>
      </c>
      <c r="M43" t="str">
        <f t="shared" si="2"/>
        <v>('i2023110600042','Pemerintah Kab. Pekalongan','gi2023110400012'),</v>
      </c>
    </row>
    <row r="44" spans="1:13" x14ac:dyDescent="0.25">
      <c r="A44" t="str">
        <f t="shared" si="0"/>
        <v>i2023110600043</v>
      </c>
      <c r="B44" s="4">
        <v>6406</v>
      </c>
      <c r="C44" t="str">
        <f t="shared" si="1"/>
        <v>i2023110600043</v>
      </c>
      <c r="D44" s="4" t="s">
        <v>242</v>
      </c>
      <c r="E44" s="4" t="s">
        <v>658</v>
      </c>
      <c r="F44" s="4" t="s">
        <v>669</v>
      </c>
      <c r="G44" t="str">
        <f>IF(AND(E44=grup_instansi!$B$2,F44=grup_instansi!$C$2),
grup_instansi!$A$2,
IF(AND(E44=grup_instansi!$B$3,F44=grup_instansi!$C$3),
grup_instansi!$A$3,
IF(AND(E44=grup_instansi!$B$4,F44=grup_instansi!$C$4),
grup_instansi!$A$4,
IF(AND(E44=grup_instansi!$B$5,F44=grup_instansi!$C$5),
grup_instansi!$A$5,
IF(AND(E44=grup_instansi!$B$6,F44=grup_instansi!$C$6),
grup_instansi!$A$6,
IF(AND(E44=grup_instansi!$B$7,F44=grup_instansi!$C$7),
grup_instansi!$A$7,
IF(AND(E44=grup_instansi!$B$8,F44=grup_instansi!$C$8),
grup_instansi!$A$8,
IF(AND(E44=grup_instansi!$B$9,F44=grup_instansi!$C$9),
grup_instansi!$A$9,
IF(AND(E44=grup_instansi!$B$10,F44=grup_instansi!$C$10),
grup_instansi!$A$10,"")))))))))</f>
        <v/>
      </c>
      <c r="H44" t="str">
        <f>IF(G44&lt;&gt;"",G44,IF(AND(E44=grup_instansi!$B$11,F44=grup_instansi!$C$11),
grup_instansi!$A$11,
IF(AND(E44=grup_instansi!$B$12,F44=grup_instansi!$C$12),
grup_instansi!$A$12,
IF(AND(E44=grup_instansi!$B$13,F44=grup_instansi!$C$13),
grup_instansi!$A$13,
IF(AND(E44=grup_instansi!$B$14,F44=grup_instansi!$C$14),
grup_instansi!$A$14,
IF(AND(E44=grup_instansi!$B$15,F44=grup_instansi!$C$15),
grup_instansi!$A$15,
IF(AND(E44=grup_instansi!$B$16,F44=grup_instansi!$C$16),
grup_instansi!$A$16,
IF(AND(E44=grup_instansi!$B$17,F44=grup_instansi!$C$17),
grup_instansi!$A$17,
IF(AND(E44=grup_instansi!$B$18,F44=grup_instansi!$C$18),
grup_instansi!$A$18,
IF(AND(E44=grup_instansi!$B$19,F44=grup_instansi!$C$19),
grup_instansi!$A$19,
IF(AND(E44=grup_instansi!$B$20,F44=grup_instansi!$C$20),
grup_instansi!$A$20,"")))))))))))</f>
        <v>gi2023110400012</v>
      </c>
      <c r="I44" t="str">
        <f>IF(H44&lt;&gt;"",H44,IF(AND(E44=grup_instansi!$B$21,F44=grup_instansi!$C$21),
grup_instansi!$A$21,
IF(AND(E44=grup_instansi!$B$22,F44=grup_instansi!$C$22),
grup_instansi!$A$22,
IF(AND(E44=grup_instansi!$B$23,F44=grup_instansi!$C$23),
grup_instansi!$A$23,
IF(AND(E44=grup_instansi!$B$24,F44=grup_instansi!$C$24),
grup_instansi!$A$24,
IF(AND(E44=grup_instansi!$B$25,F44=grup_instansi!$C$25),
grup_instansi!$A$25,
IF(AND(E44=grup_instansi!$B$26,F44=grup_instansi!$C$26),
grup_instansi!$A$26,
IF(AND(E44=grup_instansi!$B$27,F44=grup_instansi!$C$27),
grup_instansi!$A$27,
IF(AND(E44=grup_instansi!$B$28,F44=grup_instansi!$C$28),
grup_instansi!$A$28,
IF(AND(E44=grup_instansi!$B$29,F44=grup_instansi!$C$29),
grup_instansi!$A$29,
IF(AND(E44=grup_instansi!$B$30,F44=grup_instansi!$C$30),
grup_instansi!$A$30,
IF(AND(E44=grup_instansi!$B$31,F44=grup_instansi!$C$31),
grup_instansi!$A$31,
IF(AND(E44=grup_instansi!$B$32,F44=grup_instansi!$C$32),
grup_instansi!$A$32,
IF(AND(E44=grup_instansi!$B$33,F44=grup_instansi!$C$33),
grup_instansi!$A$33,
IF(AND(E44=grup_instansi!$B$34,F44=grup_instansi!$C$34),
grup_instansi!$A$34,
IF(AND(E44=grup_instansi!$B$35,F44=grup_instansi!$C$35),
grup_instansi!$A$35,""))))))))))))))))</f>
        <v>gi2023110400012</v>
      </c>
      <c r="J44" t="str">
        <f>IF(I44&lt;&gt;"",I44,IF(AND(E44=grup_instansi!$B$36,F44=grup_instansi!$C$36),
grup_instansi!$A$36,
IF(AND(E44=grup_instansi!$B$37,F44=grup_instansi!$C$37),
grup_instansi!$A$37,
IF(AND(E44=grup_instansi!$B$38,F44=grup_instansi!$C$38),
grup_instansi!$A$38,
IF(AND(E44=grup_instansi!$B$39,F44=grup_instansi!$C$39),
grup_instansi!$A$39,
IF(AND(E44=grup_instansi!$B$40,F44=grup_instansi!$C$40),
grup_instansi!$A$40,
IF(AND(E44=grup_instansi!$B$41,F44=grup_instansi!$C$41),
grup_instansi!$A$41,
IF(AND(E44=grup_instansi!$B$42,F44=grup_instansi!$C$42),
grup_instansi!$A$42,
IF(AND(E44=grup_instansi!$B$43,F44=grup_instansi!$C$43),
grup_instansi!$A$43,
IF(AND(E44=grup_instansi!$B$44,F44=grup_instansi!$C$44),
grup_instansi!$A$44,
IF(AND(E44=grup_instansi!$B$45,F44=grup_instansi!$C$45),
grup_instansi!$A$45,
IF(AND(E44=grup_instansi!$B$46,F44=grup_instansi!$C$46),
grup_instansi!$A$46,
IF(AND(E44=grup_instansi!$B$47,F44=grup_instansi!$C$47),
grup_instansi!$A$47,
IF(AND(E44=grup_instansi!$B$48,F44=grup_instansi!$C$48),
grup_instansi!$A$48,
IF(AND(E44=grup_instansi!$B$49,F44=grup_instansi!$C$49),
grup_instansi!$A$49,
IF(AND(E44=grup_instansi!$B$50,F44=grup_instansi!$C$50),
grup_instansi!$A$50,
IF(AND(E44=grup_instansi!$B$51,F44=grup_instansi!$C$51),
grup_instansi!$A$51,
IF(AND(E44=grup_instansi!$B$52,F44=grup_instansi!$C$52),
grup_instansi!$A$52,
IF(AND(E44=grup_instansi!$B$53,F44=grup_instansi!$C$53),
grup_instansi!$A$53,
IF(AND(E44=grup_instansi!$B$54,F44=grup_instansi!$C$54),
grup_instansi!$A$54,
IF(AND(E44=grup_instansi!$B$55,F44=grup_instansi!$C$55),
grup_instansi!$A$55,
IF(AND(E44=grup_instansi!$B$56,F44=grup_instansi!$C$56),
grup_instansi!$A$56,
IF(AND(E44=grup_instansi!$B$57,F44=grup_instansi!$C$57),
grup_instansi!$A$57,
IF(AND(E44=grup_instansi!$B$58,F44=grup_instansi!$C$58),
grup_instansi!$A$58,
IF(AND(E44=grup_instansi!$B$59,F44=grup_instansi!$C$59),
grup_instansi!$A$59,
IF(AND(E44=grup_instansi!$B$60,F44=grup_instansi!$C$60),
grup_instansi!$A$60,""))))))))))))))))))))))))))</f>
        <v>gi2023110400012</v>
      </c>
      <c r="K44" t="str">
        <f>IF(J44&lt;&gt;"",J44,IF(AND(E44=grup_instansi!$B$61,F44=grup_instansi!$C$61),
grup_instansi!$A$61,
IF(AND(E44=grup_instansi!$B$62,F44=grup_instansi!$C$62),
grup_instansi!$A$62,
IF(AND(E44=grup_instansi!$B$63,F44=grup_instansi!$C$63),
grup_instansi!$A$63,
IF(AND(E44=grup_instansi!$B$64,F44=grup_instansi!$C$64),
grup_instansi!$A$64,
IF(AND(E44=grup_instansi!$B$65,F44=grup_instansi!$C$65),
grup_instansi!$A$65,
IF(AND(E44=grup_instansi!$B$66,F44=grup_instansi!$C$66),
grup_instansi!$A$66,
IF(AND(E44=grup_instansi!$B$67,F44=grup_instansi!$C$67),
grup_instansi!$A$67,
IF(AND(E44=grup_instansi!$B$68,F44=grup_instansi!$C$68),
grup_instansi!$A$68,
IF(AND(E44=grup_instansi!$B$69,F44=grup_instansi!$C$69),
grup_instansi!$A$69,
IF(AND(E44=grup_instansi!$B$70,F44=grup_instansi!$C$70),
grup_instansi!$A$70,
IF(AND(E44=grup_instansi!$B$71,F44=grup_instansi!$C$71),
grup_instansi!$A$71,
IF(AND(E44=grup_instansi!$B$72,F44=grup_instansi!$C$72),
grup_instansi!$A$72,
IF(AND(E44=grup_instansi!$B$73,F44=grup_instansi!$C$73),
grup_instansi!$A$73,
IF(AND(E44=grup_instansi!$B$74,F44=grup_instansi!$C$74),
grup_instansi!$A$74,
IF(AND(E44=grup_instansi!$B$75,F44=grup_instansi!$C$75),
grup_instansi!$A$75,
IF(AND(E44=grup_instansi!$B$76,F44=grup_instansi!$C$76),
grup_instansi!$A$76,
IF(AND(E44=grup_instansi!$B$77,F44=grup_instansi!$C$77),
grup_instansi!$A$77,
IF(AND(E44=grup_instansi!$B$78,F44=grup_instansi!$C$78),
grup_instansi!$A$78,
IF(AND(E44=grup_instansi!$B$79,F44=grup_instansi!$C$79),
grup_instansi!$A$79,
IF(AND(E44=grup_instansi!$B$80,F44=grup_instansi!$C$80),
grup_instansi!$A$80,
IF(AND(E44=grup_instansi!$B$81,F44=grup_instansi!$C$81),
grup_instansi!$A$81,
IF(AND(E44=grup_instansi!$B$82,F44=grup_instansi!$C$82),
grup_instansi!$A$82,
IF(AND(E44=grup_instansi!$B$83,F44=grup_instansi!$C$83),
grup_instansi!$A$84,
IF(AND(E44=grup_instansi!$B$84,F44=grup_instansi!$C$84),
grup_instansi!$A$85,
IF(AND(E44=grup_instansi!$B$85,F44=grup_instansi!$C$85),
grup_instansi!$A$86,
IF(AND(E44=grup_instansi!$B$86,F44=grup_instansi!$C$86),
grup_instansi!$A$87,
IF(AND(E44=grup_instansi!$B$87,F44=grup_instansi!$C$87),
grup_instansi!$A$87,
IF(AND(E44=grup_instansi!$B$88,F44=grup_instansi!$C$88),
grup_instansi!$A$88,
IF(AND(E44=grup_instansi!$B$89,F44=grup_instansi!$C$89),
grup_instansi!$A$89,
IF(AND(E44=grup_instansi!$B$90,F44=grup_instansi!$C$90),
grup_instansi!$A$90,
IF(AND(E44=grup_instansi!$B$91,F44=grup_instansi!$C$91),
grup_instansi!$A$91,
IF(AND(E44=grup_instansi!$B$92,F44=grup_instansi!$C$92),
grup_instansi!$A$92,
IF(AND(E44=grup_instansi!$B$93,F44=grup_instansi!$C$93),
grup_instansi!$A$93,
IF(AND(E44=grup_instansi!$B$94,F44=grup_instansi!$C$94),
grup_instansi!$A$94,
IF(AND(E44=grup_instansi!$B$95,F44=grup_instansi!$C$95),
grup_instansi!$A$95,
IF(AND(E44=grup_instansi!$B$96,F44=grup_instansi!$C$96),
grup_instansi!$A$96,
IF(AND(E44=grup_instansi!$B$97,F44=grup_instansi!$C$97),
grup_instansi!$A$97,
IF(AND(E44=grup_instansi!$B$98,F44=grup_instansi!$C$98),
grup_instansi!$A$98,
IF(AND(E44=grup_instansi!$B$99,F44=grup_instansi!$C$99),
grup_instansi!$A$99,
grup_instansi!$A$100))))))))))))))))))))))))))))))))))))))))</f>
        <v>gi2023110400012</v>
      </c>
      <c r="L44" t="str">
        <f>VLOOKUP(K44,grup_instansi!$A$2:$E$102,4)</f>
        <v>Pemerintah Kabupaten Jawa Tengah</v>
      </c>
      <c r="M44" t="str">
        <f t="shared" si="2"/>
        <v>('i2023110600043','Pemerintah Kab. Batang','gi2023110400012'),</v>
      </c>
    </row>
    <row r="45" spans="1:13" x14ac:dyDescent="0.25">
      <c r="A45" t="str">
        <f t="shared" si="0"/>
        <v>i2023110600044</v>
      </c>
      <c r="B45" s="4">
        <v>6411</v>
      </c>
      <c r="C45" t="str">
        <f t="shared" si="1"/>
        <v>i2023110600044</v>
      </c>
      <c r="D45" s="4" t="s">
        <v>246</v>
      </c>
      <c r="E45" s="4" t="s">
        <v>658</v>
      </c>
      <c r="F45" s="4" t="s">
        <v>669</v>
      </c>
      <c r="G45" t="str">
        <f>IF(AND(E45=grup_instansi!$B$2,F45=grup_instansi!$C$2),
grup_instansi!$A$2,
IF(AND(E45=grup_instansi!$B$3,F45=grup_instansi!$C$3),
grup_instansi!$A$3,
IF(AND(E45=grup_instansi!$B$4,F45=grup_instansi!$C$4),
grup_instansi!$A$4,
IF(AND(E45=grup_instansi!$B$5,F45=grup_instansi!$C$5),
grup_instansi!$A$5,
IF(AND(E45=grup_instansi!$B$6,F45=grup_instansi!$C$6),
grup_instansi!$A$6,
IF(AND(E45=grup_instansi!$B$7,F45=grup_instansi!$C$7),
grup_instansi!$A$7,
IF(AND(E45=grup_instansi!$B$8,F45=grup_instansi!$C$8),
grup_instansi!$A$8,
IF(AND(E45=grup_instansi!$B$9,F45=grup_instansi!$C$9),
grup_instansi!$A$9,
IF(AND(E45=grup_instansi!$B$10,F45=grup_instansi!$C$10),
grup_instansi!$A$10,"")))))))))</f>
        <v/>
      </c>
      <c r="H45" t="str">
        <f>IF(G45&lt;&gt;"",G45,IF(AND(E45=grup_instansi!$B$11,F45=grup_instansi!$C$11),
grup_instansi!$A$11,
IF(AND(E45=grup_instansi!$B$12,F45=grup_instansi!$C$12),
grup_instansi!$A$12,
IF(AND(E45=grup_instansi!$B$13,F45=grup_instansi!$C$13),
grup_instansi!$A$13,
IF(AND(E45=grup_instansi!$B$14,F45=grup_instansi!$C$14),
grup_instansi!$A$14,
IF(AND(E45=grup_instansi!$B$15,F45=grup_instansi!$C$15),
grup_instansi!$A$15,
IF(AND(E45=grup_instansi!$B$16,F45=grup_instansi!$C$16),
grup_instansi!$A$16,
IF(AND(E45=grup_instansi!$B$17,F45=grup_instansi!$C$17),
grup_instansi!$A$17,
IF(AND(E45=grup_instansi!$B$18,F45=grup_instansi!$C$18),
grup_instansi!$A$18,
IF(AND(E45=grup_instansi!$B$19,F45=grup_instansi!$C$19),
grup_instansi!$A$19,
IF(AND(E45=grup_instansi!$B$20,F45=grup_instansi!$C$20),
grup_instansi!$A$20,"")))))))))))</f>
        <v>gi2023110400012</v>
      </c>
      <c r="I45" t="str">
        <f>IF(H45&lt;&gt;"",H45,IF(AND(E45=grup_instansi!$B$21,F45=grup_instansi!$C$21),
grup_instansi!$A$21,
IF(AND(E45=grup_instansi!$B$22,F45=grup_instansi!$C$22),
grup_instansi!$A$22,
IF(AND(E45=grup_instansi!$B$23,F45=grup_instansi!$C$23),
grup_instansi!$A$23,
IF(AND(E45=grup_instansi!$B$24,F45=grup_instansi!$C$24),
grup_instansi!$A$24,
IF(AND(E45=grup_instansi!$B$25,F45=grup_instansi!$C$25),
grup_instansi!$A$25,
IF(AND(E45=grup_instansi!$B$26,F45=grup_instansi!$C$26),
grup_instansi!$A$26,
IF(AND(E45=grup_instansi!$B$27,F45=grup_instansi!$C$27),
grup_instansi!$A$27,
IF(AND(E45=grup_instansi!$B$28,F45=grup_instansi!$C$28),
grup_instansi!$A$28,
IF(AND(E45=grup_instansi!$B$29,F45=grup_instansi!$C$29),
grup_instansi!$A$29,
IF(AND(E45=grup_instansi!$B$30,F45=grup_instansi!$C$30),
grup_instansi!$A$30,
IF(AND(E45=grup_instansi!$B$31,F45=grup_instansi!$C$31),
grup_instansi!$A$31,
IF(AND(E45=grup_instansi!$B$32,F45=grup_instansi!$C$32),
grup_instansi!$A$32,
IF(AND(E45=grup_instansi!$B$33,F45=grup_instansi!$C$33),
grup_instansi!$A$33,
IF(AND(E45=grup_instansi!$B$34,F45=grup_instansi!$C$34),
grup_instansi!$A$34,
IF(AND(E45=grup_instansi!$B$35,F45=grup_instansi!$C$35),
grup_instansi!$A$35,""))))))))))))))))</f>
        <v>gi2023110400012</v>
      </c>
      <c r="J45" t="str">
        <f>IF(I45&lt;&gt;"",I45,IF(AND(E45=grup_instansi!$B$36,F45=grup_instansi!$C$36),
grup_instansi!$A$36,
IF(AND(E45=grup_instansi!$B$37,F45=grup_instansi!$C$37),
grup_instansi!$A$37,
IF(AND(E45=grup_instansi!$B$38,F45=grup_instansi!$C$38),
grup_instansi!$A$38,
IF(AND(E45=grup_instansi!$B$39,F45=grup_instansi!$C$39),
grup_instansi!$A$39,
IF(AND(E45=grup_instansi!$B$40,F45=grup_instansi!$C$40),
grup_instansi!$A$40,
IF(AND(E45=grup_instansi!$B$41,F45=grup_instansi!$C$41),
grup_instansi!$A$41,
IF(AND(E45=grup_instansi!$B$42,F45=grup_instansi!$C$42),
grup_instansi!$A$42,
IF(AND(E45=grup_instansi!$B$43,F45=grup_instansi!$C$43),
grup_instansi!$A$43,
IF(AND(E45=grup_instansi!$B$44,F45=grup_instansi!$C$44),
grup_instansi!$A$44,
IF(AND(E45=grup_instansi!$B$45,F45=grup_instansi!$C$45),
grup_instansi!$A$45,
IF(AND(E45=grup_instansi!$B$46,F45=grup_instansi!$C$46),
grup_instansi!$A$46,
IF(AND(E45=grup_instansi!$B$47,F45=grup_instansi!$C$47),
grup_instansi!$A$47,
IF(AND(E45=grup_instansi!$B$48,F45=grup_instansi!$C$48),
grup_instansi!$A$48,
IF(AND(E45=grup_instansi!$B$49,F45=grup_instansi!$C$49),
grup_instansi!$A$49,
IF(AND(E45=grup_instansi!$B$50,F45=grup_instansi!$C$50),
grup_instansi!$A$50,
IF(AND(E45=grup_instansi!$B$51,F45=grup_instansi!$C$51),
grup_instansi!$A$51,
IF(AND(E45=grup_instansi!$B$52,F45=grup_instansi!$C$52),
grup_instansi!$A$52,
IF(AND(E45=grup_instansi!$B$53,F45=grup_instansi!$C$53),
grup_instansi!$A$53,
IF(AND(E45=grup_instansi!$B$54,F45=grup_instansi!$C$54),
grup_instansi!$A$54,
IF(AND(E45=grup_instansi!$B$55,F45=grup_instansi!$C$55),
grup_instansi!$A$55,
IF(AND(E45=grup_instansi!$B$56,F45=grup_instansi!$C$56),
grup_instansi!$A$56,
IF(AND(E45=grup_instansi!$B$57,F45=grup_instansi!$C$57),
grup_instansi!$A$57,
IF(AND(E45=grup_instansi!$B$58,F45=grup_instansi!$C$58),
grup_instansi!$A$58,
IF(AND(E45=grup_instansi!$B$59,F45=grup_instansi!$C$59),
grup_instansi!$A$59,
IF(AND(E45=grup_instansi!$B$60,F45=grup_instansi!$C$60),
grup_instansi!$A$60,""))))))))))))))))))))))))))</f>
        <v>gi2023110400012</v>
      </c>
      <c r="K45" t="str">
        <f>IF(J45&lt;&gt;"",J45,IF(AND(E45=grup_instansi!$B$61,F45=grup_instansi!$C$61),
grup_instansi!$A$61,
IF(AND(E45=grup_instansi!$B$62,F45=grup_instansi!$C$62),
grup_instansi!$A$62,
IF(AND(E45=grup_instansi!$B$63,F45=grup_instansi!$C$63),
grup_instansi!$A$63,
IF(AND(E45=grup_instansi!$B$64,F45=grup_instansi!$C$64),
grup_instansi!$A$64,
IF(AND(E45=grup_instansi!$B$65,F45=grup_instansi!$C$65),
grup_instansi!$A$65,
IF(AND(E45=grup_instansi!$B$66,F45=grup_instansi!$C$66),
grup_instansi!$A$66,
IF(AND(E45=grup_instansi!$B$67,F45=grup_instansi!$C$67),
grup_instansi!$A$67,
IF(AND(E45=grup_instansi!$B$68,F45=grup_instansi!$C$68),
grup_instansi!$A$68,
IF(AND(E45=grup_instansi!$B$69,F45=grup_instansi!$C$69),
grup_instansi!$A$69,
IF(AND(E45=grup_instansi!$B$70,F45=grup_instansi!$C$70),
grup_instansi!$A$70,
IF(AND(E45=grup_instansi!$B$71,F45=grup_instansi!$C$71),
grup_instansi!$A$71,
IF(AND(E45=grup_instansi!$B$72,F45=grup_instansi!$C$72),
grup_instansi!$A$72,
IF(AND(E45=grup_instansi!$B$73,F45=grup_instansi!$C$73),
grup_instansi!$A$73,
IF(AND(E45=grup_instansi!$B$74,F45=grup_instansi!$C$74),
grup_instansi!$A$74,
IF(AND(E45=grup_instansi!$B$75,F45=grup_instansi!$C$75),
grup_instansi!$A$75,
IF(AND(E45=grup_instansi!$B$76,F45=grup_instansi!$C$76),
grup_instansi!$A$76,
IF(AND(E45=grup_instansi!$B$77,F45=grup_instansi!$C$77),
grup_instansi!$A$77,
IF(AND(E45=grup_instansi!$B$78,F45=grup_instansi!$C$78),
grup_instansi!$A$78,
IF(AND(E45=grup_instansi!$B$79,F45=grup_instansi!$C$79),
grup_instansi!$A$79,
IF(AND(E45=grup_instansi!$B$80,F45=grup_instansi!$C$80),
grup_instansi!$A$80,
IF(AND(E45=grup_instansi!$B$81,F45=grup_instansi!$C$81),
grup_instansi!$A$81,
IF(AND(E45=grup_instansi!$B$82,F45=grup_instansi!$C$82),
grup_instansi!$A$82,
IF(AND(E45=grup_instansi!$B$83,F45=grup_instansi!$C$83),
grup_instansi!$A$84,
IF(AND(E45=grup_instansi!$B$84,F45=grup_instansi!$C$84),
grup_instansi!$A$85,
IF(AND(E45=grup_instansi!$B$85,F45=grup_instansi!$C$85),
grup_instansi!$A$86,
IF(AND(E45=grup_instansi!$B$86,F45=grup_instansi!$C$86),
grup_instansi!$A$87,
IF(AND(E45=grup_instansi!$B$87,F45=grup_instansi!$C$87),
grup_instansi!$A$87,
IF(AND(E45=grup_instansi!$B$88,F45=grup_instansi!$C$88),
grup_instansi!$A$88,
IF(AND(E45=grup_instansi!$B$89,F45=grup_instansi!$C$89),
grup_instansi!$A$89,
IF(AND(E45=grup_instansi!$B$90,F45=grup_instansi!$C$90),
grup_instansi!$A$90,
IF(AND(E45=grup_instansi!$B$91,F45=grup_instansi!$C$91),
grup_instansi!$A$91,
IF(AND(E45=grup_instansi!$B$92,F45=grup_instansi!$C$92),
grup_instansi!$A$92,
IF(AND(E45=grup_instansi!$B$93,F45=grup_instansi!$C$93),
grup_instansi!$A$93,
IF(AND(E45=grup_instansi!$B$94,F45=grup_instansi!$C$94),
grup_instansi!$A$94,
IF(AND(E45=grup_instansi!$B$95,F45=grup_instansi!$C$95),
grup_instansi!$A$95,
IF(AND(E45=grup_instansi!$B$96,F45=grup_instansi!$C$96),
grup_instansi!$A$96,
IF(AND(E45=grup_instansi!$B$97,F45=grup_instansi!$C$97),
grup_instansi!$A$97,
IF(AND(E45=grup_instansi!$B$98,F45=grup_instansi!$C$98),
grup_instansi!$A$98,
IF(AND(E45=grup_instansi!$B$99,F45=grup_instansi!$C$99),
grup_instansi!$A$99,
grup_instansi!$A$100))))))))))))))))))))))))))))))))))))))))</f>
        <v>gi2023110400012</v>
      </c>
      <c r="L45" t="str">
        <f>VLOOKUP(K45,grup_instansi!$A$2:$E$102,4)</f>
        <v>Pemerintah Kabupaten Jawa Tengah</v>
      </c>
      <c r="M45" t="str">
        <f t="shared" si="2"/>
        <v>('i2023110600044','Pemerintah Kab. Pemalang','gi2023110400012'),</v>
      </c>
    </row>
    <row r="46" spans="1:13" x14ac:dyDescent="0.25">
      <c r="A46" t="str">
        <f t="shared" si="0"/>
        <v>i2023110600045</v>
      </c>
      <c r="B46" s="4">
        <v>6412</v>
      </c>
      <c r="C46" t="str">
        <f t="shared" si="1"/>
        <v>i2023110600045</v>
      </c>
      <c r="D46" s="4" t="s">
        <v>247</v>
      </c>
      <c r="E46" s="4" t="s">
        <v>658</v>
      </c>
      <c r="F46" s="4" t="s">
        <v>669</v>
      </c>
      <c r="G46" t="str">
        <f>IF(AND(E46=grup_instansi!$B$2,F46=grup_instansi!$C$2),
grup_instansi!$A$2,
IF(AND(E46=grup_instansi!$B$3,F46=grup_instansi!$C$3),
grup_instansi!$A$3,
IF(AND(E46=grup_instansi!$B$4,F46=grup_instansi!$C$4),
grup_instansi!$A$4,
IF(AND(E46=grup_instansi!$B$5,F46=grup_instansi!$C$5),
grup_instansi!$A$5,
IF(AND(E46=grup_instansi!$B$6,F46=grup_instansi!$C$6),
grup_instansi!$A$6,
IF(AND(E46=grup_instansi!$B$7,F46=grup_instansi!$C$7),
grup_instansi!$A$7,
IF(AND(E46=grup_instansi!$B$8,F46=grup_instansi!$C$8),
grup_instansi!$A$8,
IF(AND(E46=grup_instansi!$B$9,F46=grup_instansi!$C$9),
grup_instansi!$A$9,
IF(AND(E46=grup_instansi!$B$10,F46=grup_instansi!$C$10),
grup_instansi!$A$10,"")))))))))</f>
        <v/>
      </c>
      <c r="H46" t="str">
        <f>IF(G46&lt;&gt;"",G46,IF(AND(E46=grup_instansi!$B$11,F46=grup_instansi!$C$11),
grup_instansi!$A$11,
IF(AND(E46=grup_instansi!$B$12,F46=grup_instansi!$C$12),
grup_instansi!$A$12,
IF(AND(E46=grup_instansi!$B$13,F46=grup_instansi!$C$13),
grup_instansi!$A$13,
IF(AND(E46=grup_instansi!$B$14,F46=grup_instansi!$C$14),
grup_instansi!$A$14,
IF(AND(E46=grup_instansi!$B$15,F46=grup_instansi!$C$15),
grup_instansi!$A$15,
IF(AND(E46=grup_instansi!$B$16,F46=grup_instansi!$C$16),
grup_instansi!$A$16,
IF(AND(E46=grup_instansi!$B$17,F46=grup_instansi!$C$17),
grup_instansi!$A$17,
IF(AND(E46=grup_instansi!$B$18,F46=grup_instansi!$C$18),
grup_instansi!$A$18,
IF(AND(E46=grup_instansi!$B$19,F46=grup_instansi!$C$19),
grup_instansi!$A$19,
IF(AND(E46=grup_instansi!$B$20,F46=grup_instansi!$C$20),
grup_instansi!$A$20,"")))))))))))</f>
        <v>gi2023110400012</v>
      </c>
      <c r="I46" t="str">
        <f>IF(H46&lt;&gt;"",H46,IF(AND(E46=grup_instansi!$B$21,F46=grup_instansi!$C$21),
grup_instansi!$A$21,
IF(AND(E46=grup_instansi!$B$22,F46=grup_instansi!$C$22),
grup_instansi!$A$22,
IF(AND(E46=grup_instansi!$B$23,F46=grup_instansi!$C$23),
grup_instansi!$A$23,
IF(AND(E46=grup_instansi!$B$24,F46=grup_instansi!$C$24),
grup_instansi!$A$24,
IF(AND(E46=grup_instansi!$B$25,F46=grup_instansi!$C$25),
grup_instansi!$A$25,
IF(AND(E46=grup_instansi!$B$26,F46=grup_instansi!$C$26),
grup_instansi!$A$26,
IF(AND(E46=grup_instansi!$B$27,F46=grup_instansi!$C$27),
grup_instansi!$A$27,
IF(AND(E46=grup_instansi!$B$28,F46=grup_instansi!$C$28),
grup_instansi!$A$28,
IF(AND(E46=grup_instansi!$B$29,F46=grup_instansi!$C$29),
grup_instansi!$A$29,
IF(AND(E46=grup_instansi!$B$30,F46=grup_instansi!$C$30),
grup_instansi!$A$30,
IF(AND(E46=grup_instansi!$B$31,F46=grup_instansi!$C$31),
grup_instansi!$A$31,
IF(AND(E46=grup_instansi!$B$32,F46=grup_instansi!$C$32),
grup_instansi!$A$32,
IF(AND(E46=grup_instansi!$B$33,F46=grup_instansi!$C$33),
grup_instansi!$A$33,
IF(AND(E46=grup_instansi!$B$34,F46=grup_instansi!$C$34),
grup_instansi!$A$34,
IF(AND(E46=grup_instansi!$B$35,F46=grup_instansi!$C$35),
grup_instansi!$A$35,""))))))))))))))))</f>
        <v>gi2023110400012</v>
      </c>
      <c r="J46" t="str">
        <f>IF(I46&lt;&gt;"",I46,IF(AND(E46=grup_instansi!$B$36,F46=grup_instansi!$C$36),
grup_instansi!$A$36,
IF(AND(E46=grup_instansi!$B$37,F46=grup_instansi!$C$37),
grup_instansi!$A$37,
IF(AND(E46=grup_instansi!$B$38,F46=grup_instansi!$C$38),
grup_instansi!$A$38,
IF(AND(E46=grup_instansi!$B$39,F46=grup_instansi!$C$39),
grup_instansi!$A$39,
IF(AND(E46=grup_instansi!$B$40,F46=grup_instansi!$C$40),
grup_instansi!$A$40,
IF(AND(E46=grup_instansi!$B$41,F46=grup_instansi!$C$41),
grup_instansi!$A$41,
IF(AND(E46=grup_instansi!$B$42,F46=grup_instansi!$C$42),
grup_instansi!$A$42,
IF(AND(E46=grup_instansi!$B$43,F46=grup_instansi!$C$43),
grup_instansi!$A$43,
IF(AND(E46=grup_instansi!$B$44,F46=grup_instansi!$C$44),
grup_instansi!$A$44,
IF(AND(E46=grup_instansi!$B$45,F46=grup_instansi!$C$45),
grup_instansi!$A$45,
IF(AND(E46=grup_instansi!$B$46,F46=grup_instansi!$C$46),
grup_instansi!$A$46,
IF(AND(E46=grup_instansi!$B$47,F46=grup_instansi!$C$47),
grup_instansi!$A$47,
IF(AND(E46=grup_instansi!$B$48,F46=grup_instansi!$C$48),
grup_instansi!$A$48,
IF(AND(E46=grup_instansi!$B$49,F46=grup_instansi!$C$49),
grup_instansi!$A$49,
IF(AND(E46=grup_instansi!$B$50,F46=grup_instansi!$C$50),
grup_instansi!$A$50,
IF(AND(E46=grup_instansi!$B$51,F46=grup_instansi!$C$51),
grup_instansi!$A$51,
IF(AND(E46=grup_instansi!$B$52,F46=grup_instansi!$C$52),
grup_instansi!$A$52,
IF(AND(E46=grup_instansi!$B$53,F46=grup_instansi!$C$53),
grup_instansi!$A$53,
IF(AND(E46=grup_instansi!$B$54,F46=grup_instansi!$C$54),
grup_instansi!$A$54,
IF(AND(E46=grup_instansi!$B$55,F46=grup_instansi!$C$55),
grup_instansi!$A$55,
IF(AND(E46=grup_instansi!$B$56,F46=grup_instansi!$C$56),
grup_instansi!$A$56,
IF(AND(E46=grup_instansi!$B$57,F46=grup_instansi!$C$57),
grup_instansi!$A$57,
IF(AND(E46=grup_instansi!$B$58,F46=grup_instansi!$C$58),
grup_instansi!$A$58,
IF(AND(E46=grup_instansi!$B$59,F46=grup_instansi!$C$59),
grup_instansi!$A$59,
IF(AND(E46=grup_instansi!$B$60,F46=grup_instansi!$C$60),
grup_instansi!$A$60,""))))))))))))))))))))))))))</f>
        <v>gi2023110400012</v>
      </c>
      <c r="K46" t="str">
        <f>IF(J46&lt;&gt;"",J46,IF(AND(E46=grup_instansi!$B$61,F46=grup_instansi!$C$61),
grup_instansi!$A$61,
IF(AND(E46=grup_instansi!$B$62,F46=grup_instansi!$C$62),
grup_instansi!$A$62,
IF(AND(E46=grup_instansi!$B$63,F46=grup_instansi!$C$63),
grup_instansi!$A$63,
IF(AND(E46=grup_instansi!$B$64,F46=grup_instansi!$C$64),
grup_instansi!$A$64,
IF(AND(E46=grup_instansi!$B$65,F46=grup_instansi!$C$65),
grup_instansi!$A$65,
IF(AND(E46=grup_instansi!$B$66,F46=grup_instansi!$C$66),
grup_instansi!$A$66,
IF(AND(E46=grup_instansi!$B$67,F46=grup_instansi!$C$67),
grup_instansi!$A$67,
IF(AND(E46=grup_instansi!$B$68,F46=grup_instansi!$C$68),
grup_instansi!$A$68,
IF(AND(E46=grup_instansi!$B$69,F46=grup_instansi!$C$69),
grup_instansi!$A$69,
IF(AND(E46=grup_instansi!$B$70,F46=grup_instansi!$C$70),
grup_instansi!$A$70,
IF(AND(E46=grup_instansi!$B$71,F46=grup_instansi!$C$71),
grup_instansi!$A$71,
IF(AND(E46=grup_instansi!$B$72,F46=grup_instansi!$C$72),
grup_instansi!$A$72,
IF(AND(E46=grup_instansi!$B$73,F46=grup_instansi!$C$73),
grup_instansi!$A$73,
IF(AND(E46=grup_instansi!$B$74,F46=grup_instansi!$C$74),
grup_instansi!$A$74,
IF(AND(E46=grup_instansi!$B$75,F46=grup_instansi!$C$75),
grup_instansi!$A$75,
IF(AND(E46=grup_instansi!$B$76,F46=grup_instansi!$C$76),
grup_instansi!$A$76,
IF(AND(E46=grup_instansi!$B$77,F46=grup_instansi!$C$77),
grup_instansi!$A$77,
IF(AND(E46=grup_instansi!$B$78,F46=grup_instansi!$C$78),
grup_instansi!$A$78,
IF(AND(E46=grup_instansi!$B$79,F46=grup_instansi!$C$79),
grup_instansi!$A$79,
IF(AND(E46=grup_instansi!$B$80,F46=grup_instansi!$C$80),
grup_instansi!$A$80,
IF(AND(E46=grup_instansi!$B$81,F46=grup_instansi!$C$81),
grup_instansi!$A$81,
IF(AND(E46=grup_instansi!$B$82,F46=grup_instansi!$C$82),
grup_instansi!$A$82,
IF(AND(E46=grup_instansi!$B$83,F46=grup_instansi!$C$83),
grup_instansi!$A$84,
IF(AND(E46=grup_instansi!$B$84,F46=grup_instansi!$C$84),
grup_instansi!$A$85,
IF(AND(E46=grup_instansi!$B$85,F46=grup_instansi!$C$85),
grup_instansi!$A$86,
IF(AND(E46=grup_instansi!$B$86,F46=grup_instansi!$C$86),
grup_instansi!$A$87,
IF(AND(E46=grup_instansi!$B$87,F46=grup_instansi!$C$87),
grup_instansi!$A$87,
IF(AND(E46=grup_instansi!$B$88,F46=grup_instansi!$C$88),
grup_instansi!$A$88,
IF(AND(E46=grup_instansi!$B$89,F46=grup_instansi!$C$89),
grup_instansi!$A$89,
IF(AND(E46=grup_instansi!$B$90,F46=grup_instansi!$C$90),
grup_instansi!$A$90,
IF(AND(E46=grup_instansi!$B$91,F46=grup_instansi!$C$91),
grup_instansi!$A$91,
IF(AND(E46=grup_instansi!$B$92,F46=grup_instansi!$C$92),
grup_instansi!$A$92,
IF(AND(E46=grup_instansi!$B$93,F46=grup_instansi!$C$93),
grup_instansi!$A$93,
IF(AND(E46=grup_instansi!$B$94,F46=grup_instansi!$C$94),
grup_instansi!$A$94,
IF(AND(E46=grup_instansi!$B$95,F46=grup_instansi!$C$95),
grup_instansi!$A$95,
IF(AND(E46=grup_instansi!$B$96,F46=grup_instansi!$C$96),
grup_instansi!$A$96,
IF(AND(E46=grup_instansi!$B$97,F46=grup_instansi!$C$97),
grup_instansi!$A$97,
IF(AND(E46=grup_instansi!$B$98,F46=grup_instansi!$C$98),
grup_instansi!$A$98,
IF(AND(E46=grup_instansi!$B$99,F46=grup_instansi!$C$99),
grup_instansi!$A$99,
grup_instansi!$A$100))))))))))))))))))))))))))))))))))))))))</f>
        <v>gi2023110400012</v>
      </c>
      <c r="L46" t="str">
        <f>VLOOKUP(K46,grup_instansi!$A$2:$E$102,4)</f>
        <v>Pemerintah Kabupaten Jawa Tengah</v>
      </c>
      <c r="M46" t="str">
        <f t="shared" si="2"/>
        <v>('i2023110600045','Pemerintah Kab. Jepara','gi2023110400012'),</v>
      </c>
    </row>
    <row r="47" spans="1:13" x14ac:dyDescent="0.25">
      <c r="A47" t="str">
        <f t="shared" si="0"/>
        <v>i2023110600046</v>
      </c>
      <c r="B47" s="4">
        <v>6421</v>
      </c>
      <c r="C47" t="str">
        <f t="shared" si="1"/>
        <v>i2023110600046</v>
      </c>
      <c r="D47" s="4" t="s">
        <v>255</v>
      </c>
      <c r="E47" s="4" t="s">
        <v>658</v>
      </c>
      <c r="F47" s="4" t="s">
        <v>669</v>
      </c>
      <c r="G47" t="str">
        <f>IF(AND(E47=grup_instansi!$B$2,F47=grup_instansi!$C$2),
grup_instansi!$A$2,
IF(AND(E47=grup_instansi!$B$3,F47=grup_instansi!$C$3),
grup_instansi!$A$3,
IF(AND(E47=grup_instansi!$B$4,F47=grup_instansi!$C$4),
grup_instansi!$A$4,
IF(AND(E47=grup_instansi!$B$5,F47=grup_instansi!$C$5),
grup_instansi!$A$5,
IF(AND(E47=grup_instansi!$B$6,F47=grup_instansi!$C$6),
grup_instansi!$A$6,
IF(AND(E47=grup_instansi!$B$7,F47=grup_instansi!$C$7),
grup_instansi!$A$7,
IF(AND(E47=grup_instansi!$B$8,F47=grup_instansi!$C$8),
grup_instansi!$A$8,
IF(AND(E47=grup_instansi!$B$9,F47=grup_instansi!$C$9),
grup_instansi!$A$9,
IF(AND(E47=grup_instansi!$B$10,F47=grup_instansi!$C$10),
grup_instansi!$A$10,"")))))))))</f>
        <v/>
      </c>
      <c r="H47" t="str">
        <f>IF(G47&lt;&gt;"",G47,IF(AND(E47=grup_instansi!$B$11,F47=grup_instansi!$C$11),
grup_instansi!$A$11,
IF(AND(E47=grup_instansi!$B$12,F47=grup_instansi!$C$12),
grup_instansi!$A$12,
IF(AND(E47=grup_instansi!$B$13,F47=grup_instansi!$C$13),
grup_instansi!$A$13,
IF(AND(E47=grup_instansi!$B$14,F47=grup_instansi!$C$14),
grup_instansi!$A$14,
IF(AND(E47=grup_instansi!$B$15,F47=grup_instansi!$C$15),
grup_instansi!$A$15,
IF(AND(E47=grup_instansi!$B$16,F47=grup_instansi!$C$16),
grup_instansi!$A$16,
IF(AND(E47=grup_instansi!$B$17,F47=grup_instansi!$C$17),
grup_instansi!$A$17,
IF(AND(E47=grup_instansi!$B$18,F47=grup_instansi!$C$18),
grup_instansi!$A$18,
IF(AND(E47=grup_instansi!$B$19,F47=grup_instansi!$C$19),
grup_instansi!$A$19,
IF(AND(E47=grup_instansi!$B$20,F47=grup_instansi!$C$20),
grup_instansi!$A$20,"")))))))))))</f>
        <v>gi2023110400012</v>
      </c>
      <c r="I47" t="str">
        <f>IF(H47&lt;&gt;"",H47,IF(AND(E47=grup_instansi!$B$21,F47=grup_instansi!$C$21),
grup_instansi!$A$21,
IF(AND(E47=grup_instansi!$B$22,F47=grup_instansi!$C$22),
grup_instansi!$A$22,
IF(AND(E47=grup_instansi!$B$23,F47=grup_instansi!$C$23),
grup_instansi!$A$23,
IF(AND(E47=grup_instansi!$B$24,F47=grup_instansi!$C$24),
grup_instansi!$A$24,
IF(AND(E47=grup_instansi!$B$25,F47=grup_instansi!$C$25),
grup_instansi!$A$25,
IF(AND(E47=grup_instansi!$B$26,F47=grup_instansi!$C$26),
grup_instansi!$A$26,
IF(AND(E47=grup_instansi!$B$27,F47=grup_instansi!$C$27),
grup_instansi!$A$27,
IF(AND(E47=grup_instansi!$B$28,F47=grup_instansi!$C$28),
grup_instansi!$A$28,
IF(AND(E47=grup_instansi!$B$29,F47=grup_instansi!$C$29),
grup_instansi!$A$29,
IF(AND(E47=grup_instansi!$B$30,F47=grup_instansi!$C$30),
grup_instansi!$A$30,
IF(AND(E47=grup_instansi!$B$31,F47=grup_instansi!$C$31),
grup_instansi!$A$31,
IF(AND(E47=grup_instansi!$B$32,F47=grup_instansi!$C$32),
grup_instansi!$A$32,
IF(AND(E47=grup_instansi!$B$33,F47=grup_instansi!$C$33),
grup_instansi!$A$33,
IF(AND(E47=grup_instansi!$B$34,F47=grup_instansi!$C$34),
grup_instansi!$A$34,
IF(AND(E47=grup_instansi!$B$35,F47=grup_instansi!$C$35),
grup_instansi!$A$35,""))))))))))))))))</f>
        <v>gi2023110400012</v>
      </c>
      <c r="J47" t="str">
        <f>IF(I47&lt;&gt;"",I47,IF(AND(E47=grup_instansi!$B$36,F47=grup_instansi!$C$36),
grup_instansi!$A$36,
IF(AND(E47=grup_instansi!$B$37,F47=grup_instansi!$C$37),
grup_instansi!$A$37,
IF(AND(E47=grup_instansi!$B$38,F47=grup_instansi!$C$38),
grup_instansi!$A$38,
IF(AND(E47=grup_instansi!$B$39,F47=grup_instansi!$C$39),
grup_instansi!$A$39,
IF(AND(E47=grup_instansi!$B$40,F47=grup_instansi!$C$40),
grup_instansi!$A$40,
IF(AND(E47=grup_instansi!$B$41,F47=grup_instansi!$C$41),
grup_instansi!$A$41,
IF(AND(E47=grup_instansi!$B$42,F47=grup_instansi!$C$42),
grup_instansi!$A$42,
IF(AND(E47=grup_instansi!$B$43,F47=grup_instansi!$C$43),
grup_instansi!$A$43,
IF(AND(E47=grup_instansi!$B$44,F47=grup_instansi!$C$44),
grup_instansi!$A$44,
IF(AND(E47=grup_instansi!$B$45,F47=grup_instansi!$C$45),
grup_instansi!$A$45,
IF(AND(E47=grup_instansi!$B$46,F47=grup_instansi!$C$46),
grup_instansi!$A$46,
IF(AND(E47=grup_instansi!$B$47,F47=grup_instansi!$C$47),
grup_instansi!$A$47,
IF(AND(E47=grup_instansi!$B$48,F47=grup_instansi!$C$48),
grup_instansi!$A$48,
IF(AND(E47=grup_instansi!$B$49,F47=grup_instansi!$C$49),
grup_instansi!$A$49,
IF(AND(E47=grup_instansi!$B$50,F47=grup_instansi!$C$50),
grup_instansi!$A$50,
IF(AND(E47=grup_instansi!$B$51,F47=grup_instansi!$C$51),
grup_instansi!$A$51,
IF(AND(E47=grup_instansi!$B$52,F47=grup_instansi!$C$52),
grup_instansi!$A$52,
IF(AND(E47=grup_instansi!$B$53,F47=grup_instansi!$C$53),
grup_instansi!$A$53,
IF(AND(E47=grup_instansi!$B$54,F47=grup_instansi!$C$54),
grup_instansi!$A$54,
IF(AND(E47=grup_instansi!$B$55,F47=grup_instansi!$C$55),
grup_instansi!$A$55,
IF(AND(E47=grup_instansi!$B$56,F47=grup_instansi!$C$56),
grup_instansi!$A$56,
IF(AND(E47=grup_instansi!$B$57,F47=grup_instansi!$C$57),
grup_instansi!$A$57,
IF(AND(E47=grup_instansi!$B$58,F47=grup_instansi!$C$58),
grup_instansi!$A$58,
IF(AND(E47=grup_instansi!$B$59,F47=grup_instansi!$C$59),
grup_instansi!$A$59,
IF(AND(E47=grup_instansi!$B$60,F47=grup_instansi!$C$60),
grup_instansi!$A$60,""))))))))))))))))))))))))))</f>
        <v>gi2023110400012</v>
      </c>
      <c r="K47" t="str">
        <f>IF(J47&lt;&gt;"",J47,IF(AND(E47=grup_instansi!$B$61,F47=grup_instansi!$C$61),
grup_instansi!$A$61,
IF(AND(E47=grup_instansi!$B$62,F47=grup_instansi!$C$62),
grup_instansi!$A$62,
IF(AND(E47=grup_instansi!$B$63,F47=grup_instansi!$C$63),
grup_instansi!$A$63,
IF(AND(E47=grup_instansi!$B$64,F47=grup_instansi!$C$64),
grup_instansi!$A$64,
IF(AND(E47=grup_instansi!$B$65,F47=grup_instansi!$C$65),
grup_instansi!$A$65,
IF(AND(E47=grup_instansi!$B$66,F47=grup_instansi!$C$66),
grup_instansi!$A$66,
IF(AND(E47=grup_instansi!$B$67,F47=grup_instansi!$C$67),
grup_instansi!$A$67,
IF(AND(E47=grup_instansi!$B$68,F47=grup_instansi!$C$68),
grup_instansi!$A$68,
IF(AND(E47=grup_instansi!$B$69,F47=grup_instansi!$C$69),
grup_instansi!$A$69,
IF(AND(E47=grup_instansi!$B$70,F47=grup_instansi!$C$70),
grup_instansi!$A$70,
IF(AND(E47=grup_instansi!$B$71,F47=grup_instansi!$C$71),
grup_instansi!$A$71,
IF(AND(E47=grup_instansi!$B$72,F47=grup_instansi!$C$72),
grup_instansi!$A$72,
IF(AND(E47=grup_instansi!$B$73,F47=grup_instansi!$C$73),
grup_instansi!$A$73,
IF(AND(E47=grup_instansi!$B$74,F47=grup_instansi!$C$74),
grup_instansi!$A$74,
IF(AND(E47=grup_instansi!$B$75,F47=grup_instansi!$C$75),
grup_instansi!$A$75,
IF(AND(E47=grup_instansi!$B$76,F47=grup_instansi!$C$76),
grup_instansi!$A$76,
IF(AND(E47=grup_instansi!$B$77,F47=grup_instansi!$C$77),
grup_instansi!$A$77,
IF(AND(E47=grup_instansi!$B$78,F47=grup_instansi!$C$78),
grup_instansi!$A$78,
IF(AND(E47=grup_instansi!$B$79,F47=grup_instansi!$C$79),
grup_instansi!$A$79,
IF(AND(E47=grup_instansi!$B$80,F47=grup_instansi!$C$80),
grup_instansi!$A$80,
IF(AND(E47=grup_instansi!$B$81,F47=grup_instansi!$C$81),
grup_instansi!$A$81,
IF(AND(E47=grup_instansi!$B$82,F47=grup_instansi!$C$82),
grup_instansi!$A$82,
IF(AND(E47=grup_instansi!$B$83,F47=grup_instansi!$C$83),
grup_instansi!$A$84,
IF(AND(E47=grup_instansi!$B$84,F47=grup_instansi!$C$84),
grup_instansi!$A$85,
IF(AND(E47=grup_instansi!$B$85,F47=grup_instansi!$C$85),
grup_instansi!$A$86,
IF(AND(E47=grup_instansi!$B$86,F47=grup_instansi!$C$86),
grup_instansi!$A$87,
IF(AND(E47=grup_instansi!$B$87,F47=grup_instansi!$C$87),
grup_instansi!$A$87,
IF(AND(E47=grup_instansi!$B$88,F47=grup_instansi!$C$88),
grup_instansi!$A$88,
IF(AND(E47=grup_instansi!$B$89,F47=grup_instansi!$C$89),
grup_instansi!$A$89,
IF(AND(E47=grup_instansi!$B$90,F47=grup_instansi!$C$90),
grup_instansi!$A$90,
IF(AND(E47=grup_instansi!$B$91,F47=grup_instansi!$C$91),
grup_instansi!$A$91,
IF(AND(E47=grup_instansi!$B$92,F47=grup_instansi!$C$92),
grup_instansi!$A$92,
IF(AND(E47=grup_instansi!$B$93,F47=grup_instansi!$C$93),
grup_instansi!$A$93,
IF(AND(E47=grup_instansi!$B$94,F47=grup_instansi!$C$94),
grup_instansi!$A$94,
IF(AND(E47=grup_instansi!$B$95,F47=grup_instansi!$C$95),
grup_instansi!$A$95,
IF(AND(E47=grup_instansi!$B$96,F47=grup_instansi!$C$96),
grup_instansi!$A$96,
IF(AND(E47=grup_instansi!$B$97,F47=grup_instansi!$C$97),
grup_instansi!$A$97,
IF(AND(E47=grup_instansi!$B$98,F47=grup_instansi!$C$98),
grup_instansi!$A$98,
IF(AND(E47=grup_instansi!$B$99,F47=grup_instansi!$C$99),
grup_instansi!$A$99,
grup_instansi!$A$100))))))))))))))))))))))))))))))))))))))))</f>
        <v>gi2023110400012</v>
      </c>
      <c r="L47" t="str">
        <f>VLOOKUP(K47,grup_instansi!$A$2:$E$102,4)</f>
        <v>Pemerintah Kabupaten Jawa Tengah</v>
      </c>
      <c r="M47" t="str">
        <f t="shared" si="2"/>
        <v>('i2023110600046','Pemerintah Kab. Wonosobo','gi2023110400012'),</v>
      </c>
    </row>
    <row r="48" spans="1:13" x14ac:dyDescent="0.25">
      <c r="A48" t="str">
        <f t="shared" si="0"/>
        <v>i2023110600047</v>
      </c>
      <c r="B48" s="4">
        <v>6425</v>
      </c>
      <c r="C48" t="str">
        <f t="shared" si="1"/>
        <v>i2023110600047</v>
      </c>
      <c r="D48" s="4" t="s">
        <v>702</v>
      </c>
      <c r="E48" s="4" t="s">
        <v>658</v>
      </c>
      <c r="F48" s="4" t="s">
        <v>669</v>
      </c>
      <c r="G48" t="str">
        <f>IF(AND(E48=grup_instansi!$B$2,F48=grup_instansi!$C$2),
grup_instansi!$A$2,
IF(AND(E48=grup_instansi!$B$3,F48=grup_instansi!$C$3),
grup_instansi!$A$3,
IF(AND(E48=grup_instansi!$B$4,F48=grup_instansi!$C$4),
grup_instansi!$A$4,
IF(AND(E48=grup_instansi!$B$5,F48=grup_instansi!$C$5),
grup_instansi!$A$5,
IF(AND(E48=grup_instansi!$B$6,F48=grup_instansi!$C$6),
grup_instansi!$A$6,
IF(AND(E48=grup_instansi!$B$7,F48=grup_instansi!$C$7),
grup_instansi!$A$7,
IF(AND(E48=grup_instansi!$B$8,F48=grup_instansi!$C$8),
grup_instansi!$A$8,
IF(AND(E48=grup_instansi!$B$9,F48=grup_instansi!$C$9),
grup_instansi!$A$9,
IF(AND(E48=grup_instansi!$B$10,F48=grup_instansi!$C$10),
grup_instansi!$A$10,"")))))))))</f>
        <v/>
      </c>
      <c r="H48" t="str">
        <f>IF(G48&lt;&gt;"",G48,IF(AND(E48=grup_instansi!$B$11,F48=grup_instansi!$C$11),
grup_instansi!$A$11,
IF(AND(E48=grup_instansi!$B$12,F48=grup_instansi!$C$12),
grup_instansi!$A$12,
IF(AND(E48=grup_instansi!$B$13,F48=grup_instansi!$C$13),
grup_instansi!$A$13,
IF(AND(E48=grup_instansi!$B$14,F48=grup_instansi!$C$14),
grup_instansi!$A$14,
IF(AND(E48=grup_instansi!$B$15,F48=grup_instansi!$C$15),
grup_instansi!$A$15,
IF(AND(E48=grup_instansi!$B$16,F48=grup_instansi!$C$16),
grup_instansi!$A$16,
IF(AND(E48=grup_instansi!$B$17,F48=grup_instansi!$C$17),
grup_instansi!$A$17,
IF(AND(E48=grup_instansi!$B$18,F48=grup_instansi!$C$18),
grup_instansi!$A$18,
IF(AND(E48=grup_instansi!$B$19,F48=grup_instansi!$C$19),
grup_instansi!$A$19,
IF(AND(E48=grup_instansi!$B$20,F48=grup_instansi!$C$20),
grup_instansi!$A$20,"")))))))))))</f>
        <v>gi2023110400012</v>
      </c>
      <c r="I48" t="str">
        <f>IF(H48&lt;&gt;"",H48,IF(AND(E48=grup_instansi!$B$21,F48=grup_instansi!$C$21),
grup_instansi!$A$21,
IF(AND(E48=grup_instansi!$B$22,F48=grup_instansi!$C$22),
grup_instansi!$A$22,
IF(AND(E48=grup_instansi!$B$23,F48=grup_instansi!$C$23),
grup_instansi!$A$23,
IF(AND(E48=grup_instansi!$B$24,F48=grup_instansi!$C$24),
grup_instansi!$A$24,
IF(AND(E48=grup_instansi!$B$25,F48=grup_instansi!$C$25),
grup_instansi!$A$25,
IF(AND(E48=grup_instansi!$B$26,F48=grup_instansi!$C$26),
grup_instansi!$A$26,
IF(AND(E48=grup_instansi!$B$27,F48=grup_instansi!$C$27),
grup_instansi!$A$27,
IF(AND(E48=grup_instansi!$B$28,F48=grup_instansi!$C$28),
grup_instansi!$A$28,
IF(AND(E48=grup_instansi!$B$29,F48=grup_instansi!$C$29),
grup_instansi!$A$29,
IF(AND(E48=grup_instansi!$B$30,F48=grup_instansi!$C$30),
grup_instansi!$A$30,
IF(AND(E48=grup_instansi!$B$31,F48=grup_instansi!$C$31),
grup_instansi!$A$31,
IF(AND(E48=grup_instansi!$B$32,F48=grup_instansi!$C$32),
grup_instansi!$A$32,
IF(AND(E48=grup_instansi!$B$33,F48=grup_instansi!$C$33),
grup_instansi!$A$33,
IF(AND(E48=grup_instansi!$B$34,F48=grup_instansi!$C$34),
grup_instansi!$A$34,
IF(AND(E48=grup_instansi!$B$35,F48=grup_instansi!$C$35),
grup_instansi!$A$35,""))))))))))))))))</f>
        <v>gi2023110400012</v>
      </c>
      <c r="J48" t="str">
        <f>IF(I48&lt;&gt;"",I48,IF(AND(E48=grup_instansi!$B$36,F48=grup_instansi!$C$36),
grup_instansi!$A$36,
IF(AND(E48=grup_instansi!$B$37,F48=grup_instansi!$C$37),
grup_instansi!$A$37,
IF(AND(E48=grup_instansi!$B$38,F48=grup_instansi!$C$38),
grup_instansi!$A$38,
IF(AND(E48=grup_instansi!$B$39,F48=grup_instansi!$C$39),
grup_instansi!$A$39,
IF(AND(E48=grup_instansi!$B$40,F48=grup_instansi!$C$40),
grup_instansi!$A$40,
IF(AND(E48=grup_instansi!$B$41,F48=grup_instansi!$C$41),
grup_instansi!$A$41,
IF(AND(E48=grup_instansi!$B$42,F48=grup_instansi!$C$42),
grup_instansi!$A$42,
IF(AND(E48=grup_instansi!$B$43,F48=grup_instansi!$C$43),
grup_instansi!$A$43,
IF(AND(E48=grup_instansi!$B$44,F48=grup_instansi!$C$44),
grup_instansi!$A$44,
IF(AND(E48=grup_instansi!$B$45,F48=grup_instansi!$C$45),
grup_instansi!$A$45,
IF(AND(E48=grup_instansi!$B$46,F48=grup_instansi!$C$46),
grup_instansi!$A$46,
IF(AND(E48=grup_instansi!$B$47,F48=grup_instansi!$C$47),
grup_instansi!$A$47,
IF(AND(E48=grup_instansi!$B$48,F48=grup_instansi!$C$48),
grup_instansi!$A$48,
IF(AND(E48=grup_instansi!$B$49,F48=grup_instansi!$C$49),
grup_instansi!$A$49,
IF(AND(E48=grup_instansi!$B$50,F48=grup_instansi!$C$50),
grup_instansi!$A$50,
IF(AND(E48=grup_instansi!$B$51,F48=grup_instansi!$C$51),
grup_instansi!$A$51,
IF(AND(E48=grup_instansi!$B$52,F48=grup_instansi!$C$52),
grup_instansi!$A$52,
IF(AND(E48=grup_instansi!$B$53,F48=grup_instansi!$C$53),
grup_instansi!$A$53,
IF(AND(E48=grup_instansi!$B$54,F48=grup_instansi!$C$54),
grup_instansi!$A$54,
IF(AND(E48=grup_instansi!$B$55,F48=grup_instansi!$C$55),
grup_instansi!$A$55,
IF(AND(E48=grup_instansi!$B$56,F48=grup_instansi!$C$56),
grup_instansi!$A$56,
IF(AND(E48=grup_instansi!$B$57,F48=grup_instansi!$C$57),
grup_instansi!$A$57,
IF(AND(E48=grup_instansi!$B$58,F48=grup_instansi!$C$58),
grup_instansi!$A$58,
IF(AND(E48=grup_instansi!$B$59,F48=grup_instansi!$C$59),
grup_instansi!$A$59,
IF(AND(E48=grup_instansi!$B$60,F48=grup_instansi!$C$60),
grup_instansi!$A$60,""))))))))))))))))))))))))))</f>
        <v>gi2023110400012</v>
      </c>
      <c r="K48" t="str">
        <f>IF(J48&lt;&gt;"",J48,IF(AND(E48=grup_instansi!$B$61,F48=grup_instansi!$C$61),
grup_instansi!$A$61,
IF(AND(E48=grup_instansi!$B$62,F48=grup_instansi!$C$62),
grup_instansi!$A$62,
IF(AND(E48=grup_instansi!$B$63,F48=grup_instansi!$C$63),
grup_instansi!$A$63,
IF(AND(E48=grup_instansi!$B$64,F48=grup_instansi!$C$64),
grup_instansi!$A$64,
IF(AND(E48=grup_instansi!$B$65,F48=grup_instansi!$C$65),
grup_instansi!$A$65,
IF(AND(E48=grup_instansi!$B$66,F48=grup_instansi!$C$66),
grup_instansi!$A$66,
IF(AND(E48=grup_instansi!$B$67,F48=grup_instansi!$C$67),
grup_instansi!$A$67,
IF(AND(E48=grup_instansi!$B$68,F48=grup_instansi!$C$68),
grup_instansi!$A$68,
IF(AND(E48=grup_instansi!$B$69,F48=grup_instansi!$C$69),
grup_instansi!$A$69,
IF(AND(E48=grup_instansi!$B$70,F48=grup_instansi!$C$70),
grup_instansi!$A$70,
IF(AND(E48=grup_instansi!$B$71,F48=grup_instansi!$C$71),
grup_instansi!$A$71,
IF(AND(E48=grup_instansi!$B$72,F48=grup_instansi!$C$72),
grup_instansi!$A$72,
IF(AND(E48=grup_instansi!$B$73,F48=grup_instansi!$C$73),
grup_instansi!$A$73,
IF(AND(E48=grup_instansi!$B$74,F48=grup_instansi!$C$74),
grup_instansi!$A$74,
IF(AND(E48=grup_instansi!$B$75,F48=grup_instansi!$C$75),
grup_instansi!$A$75,
IF(AND(E48=grup_instansi!$B$76,F48=grup_instansi!$C$76),
grup_instansi!$A$76,
IF(AND(E48=grup_instansi!$B$77,F48=grup_instansi!$C$77),
grup_instansi!$A$77,
IF(AND(E48=grup_instansi!$B$78,F48=grup_instansi!$C$78),
grup_instansi!$A$78,
IF(AND(E48=grup_instansi!$B$79,F48=grup_instansi!$C$79),
grup_instansi!$A$79,
IF(AND(E48=grup_instansi!$B$80,F48=grup_instansi!$C$80),
grup_instansi!$A$80,
IF(AND(E48=grup_instansi!$B$81,F48=grup_instansi!$C$81),
grup_instansi!$A$81,
IF(AND(E48=grup_instansi!$B$82,F48=grup_instansi!$C$82),
grup_instansi!$A$82,
IF(AND(E48=grup_instansi!$B$83,F48=grup_instansi!$C$83),
grup_instansi!$A$84,
IF(AND(E48=grup_instansi!$B$84,F48=grup_instansi!$C$84),
grup_instansi!$A$85,
IF(AND(E48=grup_instansi!$B$85,F48=grup_instansi!$C$85),
grup_instansi!$A$86,
IF(AND(E48=grup_instansi!$B$86,F48=grup_instansi!$C$86),
grup_instansi!$A$87,
IF(AND(E48=grup_instansi!$B$87,F48=grup_instansi!$C$87),
grup_instansi!$A$87,
IF(AND(E48=grup_instansi!$B$88,F48=grup_instansi!$C$88),
grup_instansi!$A$88,
IF(AND(E48=grup_instansi!$B$89,F48=grup_instansi!$C$89),
grup_instansi!$A$89,
IF(AND(E48=grup_instansi!$B$90,F48=grup_instansi!$C$90),
grup_instansi!$A$90,
IF(AND(E48=grup_instansi!$B$91,F48=grup_instansi!$C$91),
grup_instansi!$A$91,
IF(AND(E48=grup_instansi!$B$92,F48=grup_instansi!$C$92),
grup_instansi!$A$92,
IF(AND(E48=grup_instansi!$B$93,F48=grup_instansi!$C$93),
grup_instansi!$A$93,
IF(AND(E48=grup_instansi!$B$94,F48=grup_instansi!$C$94),
grup_instansi!$A$94,
IF(AND(E48=grup_instansi!$B$95,F48=grup_instansi!$C$95),
grup_instansi!$A$95,
IF(AND(E48=grup_instansi!$B$96,F48=grup_instansi!$C$96),
grup_instansi!$A$96,
IF(AND(E48=grup_instansi!$B$97,F48=grup_instansi!$C$97),
grup_instansi!$A$97,
IF(AND(E48=grup_instansi!$B$98,F48=grup_instansi!$C$98),
grup_instansi!$A$98,
IF(AND(E48=grup_instansi!$B$99,F48=grup_instansi!$C$99),
grup_instansi!$A$99,
grup_instansi!$A$100))))))))))))))))))))))))))))))))))))))))</f>
        <v>gi2023110400012</v>
      </c>
      <c r="L48" t="str">
        <f>VLOOKUP(K48,grup_instansi!$A$2:$E$102,4)</f>
        <v>Pemerintah Kabupaten Jawa Tengah</v>
      </c>
      <c r="M48" t="str">
        <f t="shared" si="2"/>
        <v>('i2023110600047','Pemerintah Kab. Boyolali','gi2023110400012'),</v>
      </c>
    </row>
    <row r="49" spans="1:13" x14ac:dyDescent="0.25">
      <c r="A49" t="str">
        <f t="shared" si="0"/>
        <v>i2023110600048</v>
      </c>
      <c r="B49" s="4">
        <v>6426</v>
      </c>
      <c r="C49" t="str">
        <f t="shared" si="1"/>
        <v>i2023110600048</v>
      </c>
      <c r="D49" s="4" t="s">
        <v>258</v>
      </c>
      <c r="E49" s="4" t="s">
        <v>658</v>
      </c>
      <c r="F49" s="4" t="s">
        <v>669</v>
      </c>
      <c r="G49" t="str">
        <f>IF(AND(E49=grup_instansi!$B$2,F49=grup_instansi!$C$2),
grup_instansi!$A$2,
IF(AND(E49=grup_instansi!$B$3,F49=grup_instansi!$C$3),
grup_instansi!$A$3,
IF(AND(E49=grup_instansi!$B$4,F49=grup_instansi!$C$4),
grup_instansi!$A$4,
IF(AND(E49=grup_instansi!$B$5,F49=grup_instansi!$C$5),
grup_instansi!$A$5,
IF(AND(E49=grup_instansi!$B$6,F49=grup_instansi!$C$6),
grup_instansi!$A$6,
IF(AND(E49=grup_instansi!$B$7,F49=grup_instansi!$C$7),
grup_instansi!$A$7,
IF(AND(E49=grup_instansi!$B$8,F49=grup_instansi!$C$8),
grup_instansi!$A$8,
IF(AND(E49=grup_instansi!$B$9,F49=grup_instansi!$C$9),
grup_instansi!$A$9,
IF(AND(E49=grup_instansi!$B$10,F49=grup_instansi!$C$10),
grup_instansi!$A$10,"")))))))))</f>
        <v/>
      </c>
      <c r="H49" t="str">
        <f>IF(G49&lt;&gt;"",G49,IF(AND(E49=grup_instansi!$B$11,F49=grup_instansi!$C$11),
grup_instansi!$A$11,
IF(AND(E49=grup_instansi!$B$12,F49=grup_instansi!$C$12),
grup_instansi!$A$12,
IF(AND(E49=grup_instansi!$B$13,F49=grup_instansi!$C$13),
grup_instansi!$A$13,
IF(AND(E49=grup_instansi!$B$14,F49=grup_instansi!$C$14),
grup_instansi!$A$14,
IF(AND(E49=grup_instansi!$B$15,F49=grup_instansi!$C$15),
grup_instansi!$A$15,
IF(AND(E49=grup_instansi!$B$16,F49=grup_instansi!$C$16),
grup_instansi!$A$16,
IF(AND(E49=grup_instansi!$B$17,F49=grup_instansi!$C$17),
grup_instansi!$A$17,
IF(AND(E49=grup_instansi!$B$18,F49=grup_instansi!$C$18),
grup_instansi!$A$18,
IF(AND(E49=grup_instansi!$B$19,F49=grup_instansi!$C$19),
grup_instansi!$A$19,
IF(AND(E49=grup_instansi!$B$20,F49=grup_instansi!$C$20),
grup_instansi!$A$20,"")))))))))))</f>
        <v>gi2023110400012</v>
      </c>
      <c r="I49" t="str">
        <f>IF(H49&lt;&gt;"",H49,IF(AND(E49=grup_instansi!$B$21,F49=grup_instansi!$C$21),
grup_instansi!$A$21,
IF(AND(E49=grup_instansi!$B$22,F49=grup_instansi!$C$22),
grup_instansi!$A$22,
IF(AND(E49=grup_instansi!$B$23,F49=grup_instansi!$C$23),
grup_instansi!$A$23,
IF(AND(E49=grup_instansi!$B$24,F49=grup_instansi!$C$24),
grup_instansi!$A$24,
IF(AND(E49=grup_instansi!$B$25,F49=grup_instansi!$C$25),
grup_instansi!$A$25,
IF(AND(E49=grup_instansi!$B$26,F49=grup_instansi!$C$26),
grup_instansi!$A$26,
IF(AND(E49=grup_instansi!$B$27,F49=grup_instansi!$C$27),
grup_instansi!$A$27,
IF(AND(E49=grup_instansi!$B$28,F49=grup_instansi!$C$28),
grup_instansi!$A$28,
IF(AND(E49=grup_instansi!$B$29,F49=grup_instansi!$C$29),
grup_instansi!$A$29,
IF(AND(E49=grup_instansi!$B$30,F49=grup_instansi!$C$30),
grup_instansi!$A$30,
IF(AND(E49=grup_instansi!$B$31,F49=grup_instansi!$C$31),
grup_instansi!$A$31,
IF(AND(E49=grup_instansi!$B$32,F49=grup_instansi!$C$32),
grup_instansi!$A$32,
IF(AND(E49=grup_instansi!$B$33,F49=grup_instansi!$C$33),
grup_instansi!$A$33,
IF(AND(E49=grup_instansi!$B$34,F49=grup_instansi!$C$34),
grup_instansi!$A$34,
IF(AND(E49=grup_instansi!$B$35,F49=grup_instansi!$C$35),
grup_instansi!$A$35,""))))))))))))))))</f>
        <v>gi2023110400012</v>
      </c>
      <c r="J49" t="str">
        <f>IF(I49&lt;&gt;"",I49,IF(AND(E49=grup_instansi!$B$36,F49=grup_instansi!$C$36),
grup_instansi!$A$36,
IF(AND(E49=grup_instansi!$B$37,F49=grup_instansi!$C$37),
grup_instansi!$A$37,
IF(AND(E49=grup_instansi!$B$38,F49=grup_instansi!$C$38),
grup_instansi!$A$38,
IF(AND(E49=grup_instansi!$B$39,F49=grup_instansi!$C$39),
grup_instansi!$A$39,
IF(AND(E49=grup_instansi!$B$40,F49=grup_instansi!$C$40),
grup_instansi!$A$40,
IF(AND(E49=grup_instansi!$B$41,F49=grup_instansi!$C$41),
grup_instansi!$A$41,
IF(AND(E49=grup_instansi!$B$42,F49=grup_instansi!$C$42),
grup_instansi!$A$42,
IF(AND(E49=grup_instansi!$B$43,F49=grup_instansi!$C$43),
grup_instansi!$A$43,
IF(AND(E49=grup_instansi!$B$44,F49=grup_instansi!$C$44),
grup_instansi!$A$44,
IF(AND(E49=grup_instansi!$B$45,F49=grup_instansi!$C$45),
grup_instansi!$A$45,
IF(AND(E49=grup_instansi!$B$46,F49=grup_instansi!$C$46),
grup_instansi!$A$46,
IF(AND(E49=grup_instansi!$B$47,F49=grup_instansi!$C$47),
grup_instansi!$A$47,
IF(AND(E49=grup_instansi!$B$48,F49=grup_instansi!$C$48),
grup_instansi!$A$48,
IF(AND(E49=grup_instansi!$B$49,F49=grup_instansi!$C$49),
grup_instansi!$A$49,
IF(AND(E49=grup_instansi!$B$50,F49=grup_instansi!$C$50),
grup_instansi!$A$50,
IF(AND(E49=grup_instansi!$B$51,F49=grup_instansi!$C$51),
grup_instansi!$A$51,
IF(AND(E49=grup_instansi!$B$52,F49=grup_instansi!$C$52),
grup_instansi!$A$52,
IF(AND(E49=grup_instansi!$B$53,F49=grup_instansi!$C$53),
grup_instansi!$A$53,
IF(AND(E49=grup_instansi!$B$54,F49=grup_instansi!$C$54),
grup_instansi!$A$54,
IF(AND(E49=grup_instansi!$B$55,F49=grup_instansi!$C$55),
grup_instansi!$A$55,
IF(AND(E49=grup_instansi!$B$56,F49=grup_instansi!$C$56),
grup_instansi!$A$56,
IF(AND(E49=grup_instansi!$B$57,F49=grup_instansi!$C$57),
grup_instansi!$A$57,
IF(AND(E49=grup_instansi!$B$58,F49=grup_instansi!$C$58),
grup_instansi!$A$58,
IF(AND(E49=grup_instansi!$B$59,F49=grup_instansi!$C$59),
grup_instansi!$A$59,
IF(AND(E49=grup_instansi!$B$60,F49=grup_instansi!$C$60),
grup_instansi!$A$60,""))))))))))))))))))))))))))</f>
        <v>gi2023110400012</v>
      </c>
      <c r="K49" t="str">
        <f>IF(J49&lt;&gt;"",J49,IF(AND(E49=grup_instansi!$B$61,F49=grup_instansi!$C$61),
grup_instansi!$A$61,
IF(AND(E49=grup_instansi!$B$62,F49=grup_instansi!$C$62),
grup_instansi!$A$62,
IF(AND(E49=grup_instansi!$B$63,F49=grup_instansi!$C$63),
grup_instansi!$A$63,
IF(AND(E49=grup_instansi!$B$64,F49=grup_instansi!$C$64),
grup_instansi!$A$64,
IF(AND(E49=grup_instansi!$B$65,F49=grup_instansi!$C$65),
grup_instansi!$A$65,
IF(AND(E49=grup_instansi!$B$66,F49=grup_instansi!$C$66),
grup_instansi!$A$66,
IF(AND(E49=grup_instansi!$B$67,F49=grup_instansi!$C$67),
grup_instansi!$A$67,
IF(AND(E49=grup_instansi!$B$68,F49=grup_instansi!$C$68),
grup_instansi!$A$68,
IF(AND(E49=grup_instansi!$B$69,F49=grup_instansi!$C$69),
grup_instansi!$A$69,
IF(AND(E49=grup_instansi!$B$70,F49=grup_instansi!$C$70),
grup_instansi!$A$70,
IF(AND(E49=grup_instansi!$B$71,F49=grup_instansi!$C$71),
grup_instansi!$A$71,
IF(AND(E49=grup_instansi!$B$72,F49=grup_instansi!$C$72),
grup_instansi!$A$72,
IF(AND(E49=grup_instansi!$B$73,F49=grup_instansi!$C$73),
grup_instansi!$A$73,
IF(AND(E49=grup_instansi!$B$74,F49=grup_instansi!$C$74),
grup_instansi!$A$74,
IF(AND(E49=grup_instansi!$B$75,F49=grup_instansi!$C$75),
grup_instansi!$A$75,
IF(AND(E49=grup_instansi!$B$76,F49=grup_instansi!$C$76),
grup_instansi!$A$76,
IF(AND(E49=grup_instansi!$B$77,F49=grup_instansi!$C$77),
grup_instansi!$A$77,
IF(AND(E49=grup_instansi!$B$78,F49=grup_instansi!$C$78),
grup_instansi!$A$78,
IF(AND(E49=grup_instansi!$B$79,F49=grup_instansi!$C$79),
grup_instansi!$A$79,
IF(AND(E49=grup_instansi!$B$80,F49=grup_instansi!$C$80),
grup_instansi!$A$80,
IF(AND(E49=grup_instansi!$B$81,F49=grup_instansi!$C$81),
grup_instansi!$A$81,
IF(AND(E49=grup_instansi!$B$82,F49=grup_instansi!$C$82),
grup_instansi!$A$82,
IF(AND(E49=grup_instansi!$B$83,F49=grup_instansi!$C$83),
grup_instansi!$A$84,
IF(AND(E49=grup_instansi!$B$84,F49=grup_instansi!$C$84),
grup_instansi!$A$85,
IF(AND(E49=grup_instansi!$B$85,F49=grup_instansi!$C$85),
grup_instansi!$A$86,
IF(AND(E49=grup_instansi!$B$86,F49=grup_instansi!$C$86),
grup_instansi!$A$87,
IF(AND(E49=grup_instansi!$B$87,F49=grup_instansi!$C$87),
grup_instansi!$A$87,
IF(AND(E49=grup_instansi!$B$88,F49=grup_instansi!$C$88),
grup_instansi!$A$88,
IF(AND(E49=grup_instansi!$B$89,F49=grup_instansi!$C$89),
grup_instansi!$A$89,
IF(AND(E49=grup_instansi!$B$90,F49=grup_instansi!$C$90),
grup_instansi!$A$90,
IF(AND(E49=grup_instansi!$B$91,F49=grup_instansi!$C$91),
grup_instansi!$A$91,
IF(AND(E49=grup_instansi!$B$92,F49=grup_instansi!$C$92),
grup_instansi!$A$92,
IF(AND(E49=grup_instansi!$B$93,F49=grup_instansi!$C$93),
grup_instansi!$A$93,
IF(AND(E49=grup_instansi!$B$94,F49=grup_instansi!$C$94),
grup_instansi!$A$94,
IF(AND(E49=grup_instansi!$B$95,F49=grup_instansi!$C$95),
grup_instansi!$A$95,
IF(AND(E49=grup_instansi!$B$96,F49=grup_instansi!$C$96),
grup_instansi!$A$96,
IF(AND(E49=grup_instansi!$B$97,F49=grup_instansi!$C$97),
grup_instansi!$A$97,
IF(AND(E49=grup_instansi!$B$98,F49=grup_instansi!$C$98),
grup_instansi!$A$98,
IF(AND(E49=grup_instansi!$B$99,F49=grup_instansi!$C$99),
grup_instansi!$A$99,
grup_instansi!$A$100))))))))))))))))))))))))))))))))))))))))</f>
        <v>gi2023110400012</v>
      </c>
      <c r="L49" t="str">
        <f>VLOOKUP(K49,grup_instansi!$A$2:$E$102,4)</f>
        <v>Pemerintah Kabupaten Jawa Tengah</v>
      </c>
      <c r="M49" t="str">
        <f t="shared" si="2"/>
        <v>('i2023110600048','Pemerintah Kab. Sragen','gi2023110400012'),</v>
      </c>
    </row>
    <row r="50" spans="1:13" x14ac:dyDescent="0.25">
      <c r="A50" t="str">
        <f t="shared" si="0"/>
        <v>i2023110600049</v>
      </c>
      <c r="B50" s="4">
        <v>6471</v>
      </c>
      <c r="C50" t="str">
        <f t="shared" si="1"/>
        <v>i2023110600049</v>
      </c>
      <c r="D50" s="4" t="s">
        <v>571</v>
      </c>
      <c r="E50" s="4" t="s">
        <v>659</v>
      </c>
      <c r="F50" s="4" t="s">
        <v>669</v>
      </c>
      <c r="G50" t="str">
        <f>IF(AND(E50=grup_instansi!$B$2,F50=grup_instansi!$C$2),
grup_instansi!$A$2,
IF(AND(E50=grup_instansi!$B$3,F50=grup_instansi!$C$3),
grup_instansi!$A$3,
IF(AND(E50=grup_instansi!$B$4,F50=grup_instansi!$C$4),
grup_instansi!$A$4,
IF(AND(E50=grup_instansi!$B$5,F50=grup_instansi!$C$5),
grup_instansi!$A$5,
IF(AND(E50=grup_instansi!$B$6,F50=grup_instansi!$C$6),
grup_instansi!$A$6,
IF(AND(E50=grup_instansi!$B$7,F50=grup_instansi!$C$7),
grup_instansi!$A$7,
IF(AND(E50=grup_instansi!$B$8,F50=grup_instansi!$C$8),
grup_instansi!$A$8,
IF(AND(E50=grup_instansi!$B$9,F50=grup_instansi!$C$9),
grup_instansi!$A$9,
IF(AND(E50=grup_instansi!$B$10,F50=grup_instansi!$C$10),
grup_instansi!$A$10,"")))))))))</f>
        <v/>
      </c>
      <c r="H50" t="str">
        <f>IF(G50&lt;&gt;"",G50,IF(AND(E50=grup_instansi!$B$11,F50=grup_instansi!$C$11),
grup_instansi!$A$11,
IF(AND(E50=grup_instansi!$B$12,F50=grup_instansi!$C$12),
grup_instansi!$A$12,
IF(AND(E50=grup_instansi!$B$13,F50=grup_instansi!$C$13),
grup_instansi!$A$13,
IF(AND(E50=grup_instansi!$B$14,F50=grup_instansi!$C$14),
grup_instansi!$A$14,
IF(AND(E50=grup_instansi!$B$15,F50=grup_instansi!$C$15),
grup_instansi!$A$15,
IF(AND(E50=grup_instansi!$B$16,F50=grup_instansi!$C$16),
grup_instansi!$A$16,
IF(AND(E50=grup_instansi!$B$17,F50=grup_instansi!$C$17),
grup_instansi!$A$17,
IF(AND(E50=grup_instansi!$B$18,F50=grup_instansi!$C$18),
grup_instansi!$A$18,
IF(AND(E50=grup_instansi!$B$19,F50=grup_instansi!$C$19),
grup_instansi!$A$19,
IF(AND(E50=grup_instansi!$B$20,F50=grup_instansi!$C$20),
grup_instansi!$A$20,"")))))))))))</f>
        <v/>
      </c>
      <c r="I50" t="str">
        <f>IF(H50&lt;&gt;"",H50,IF(AND(E50=grup_instansi!$B$21,F50=grup_instansi!$C$21),
grup_instansi!$A$21,
IF(AND(E50=grup_instansi!$B$22,F50=grup_instansi!$C$22),
grup_instansi!$A$22,
IF(AND(E50=grup_instansi!$B$23,F50=grup_instansi!$C$23),
grup_instansi!$A$23,
IF(AND(E50=grup_instansi!$B$24,F50=grup_instansi!$C$24),
grup_instansi!$A$24,
IF(AND(E50=grup_instansi!$B$25,F50=grup_instansi!$C$25),
grup_instansi!$A$25,
IF(AND(E50=grup_instansi!$B$26,F50=grup_instansi!$C$26),
grup_instansi!$A$26,
IF(AND(E50=grup_instansi!$B$27,F50=grup_instansi!$C$27),
grup_instansi!$A$27,
IF(AND(E50=grup_instansi!$B$28,F50=grup_instansi!$C$28),
grup_instansi!$A$28,
IF(AND(E50=grup_instansi!$B$29,F50=grup_instansi!$C$29),
grup_instansi!$A$29,
IF(AND(E50=grup_instansi!$B$30,F50=grup_instansi!$C$30),
grup_instansi!$A$30,
IF(AND(E50=grup_instansi!$B$31,F50=grup_instansi!$C$31),
grup_instansi!$A$31,
IF(AND(E50=grup_instansi!$B$32,F50=grup_instansi!$C$32),
grup_instansi!$A$32,
IF(AND(E50=grup_instansi!$B$33,F50=grup_instansi!$C$33),
grup_instansi!$A$33,
IF(AND(E50=grup_instansi!$B$34,F50=grup_instansi!$C$34),
grup_instansi!$A$34,
IF(AND(E50=grup_instansi!$B$35,F50=grup_instansi!$C$35),
grup_instansi!$A$35,""))))))))))))))))</f>
        <v/>
      </c>
      <c r="J50" t="str">
        <f>IF(I50&lt;&gt;"",I50,IF(AND(E50=grup_instansi!$B$36,F50=grup_instansi!$C$36),
grup_instansi!$A$36,
IF(AND(E50=grup_instansi!$B$37,F50=grup_instansi!$C$37),
grup_instansi!$A$37,
IF(AND(E50=grup_instansi!$B$38,F50=grup_instansi!$C$38),
grup_instansi!$A$38,
IF(AND(E50=grup_instansi!$B$39,F50=grup_instansi!$C$39),
grup_instansi!$A$39,
IF(AND(E50=grup_instansi!$B$40,F50=grup_instansi!$C$40),
grup_instansi!$A$40,
IF(AND(E50=grup_instansi!$B$41,F50=grup_instansi!$C$41),
grup_instansi!$A$41,
IF(AND(E50=grup_instansi!$B$42,F50=grup_instansi!$C$42),
grup_instansi!$A$42,
IF(AND(E50=grup_instansi!$B$43,F50=grup_instansi!$C$43),
grup_instansi!$A$43,
IF(AND(E50=grup_instansi!$B$44,F50=grup_instansi!$C$44),
grup_instansi!$A$44,
IF(AND(E50=grup_instansi!$B$45,F50=grup_instansi!$C$45),
grup_instansi!$A$45,
IF(AND(E50=grup_instansi!$B$46,F50=grup_instansi!$C$46),
grup_instansi!$A$46,
IF(AND(E50=grup_instansi!$B$47,F50=grup_instansi!$C$47),
grup_instansi!$A$47,
IF(AND(E50=grup_instansi!$B$48,F50=grup_instansi!$C$48),
grup_instansi!$A$48,
IF(AND(E50=grup_instansi!$B$49,F50=grup_instansi!$C$49),
grup_instansi!$A$49,
IF(AND(E50=grup_instansi!$B$50,F50=grup_instansi!$C$50),
grup_instansi!$A$50,
IF(AND(E50=grup_instansi!$B$51,F50=grup_instansi!$C$51),
grup_instansi!$A$51,
IF(AND(E50=grup_instansi!$B$52,F50=grup_instansi!$C$52),
grup_instansi!$A$52,
IF(AND(E50=grup_instansi!$B$53,F50=grup_instansi!$C$53),
grup_instansi!$A$53,
IF(AND(E50=grup_instansi!$B$54,F50=grup_instansi!$C$54),
grup_instansi!$A$54,
IF(AND(E50=grup_instansi!$B$55,F50=grup_instansi!$C$55),
grup_instansi!$A$55,
IF(AND(E50=grup_instansi!$B$56,F50=grup_instansi!$C$56),
grup_instansi!$A$56,
IF(AND(E50=grup_instansi!$B$57,F50=grup_instansi!$C$57),
grup_instansi!$A$57,
IF(AND(E50=grup_instansi!$B$58,F50=grup_instansi!$C$58),
grup_instansi!$A$58,
IF(AND(E50=grup_instansi!$B$59,F50=grup_instansi!$C$59),
grup_instansi!$A$59,
IF(AND(E50=grup_instansi!$B$60,F50=grup_instansi!$C$60),
grup_instansi!$A$60,""))))))))))))))))))))))))))</f>
        <v>gi2023110400044</v>
      </c>
      <c r="K50" t="str">
        <f>IF(J50&lt;&gt;"",J50,IF(AND(E50=grup_instansi!$B$61,F50=grup_instansi!$C$61),
grup_instansi!$A$61,
IF(AND(E50=grup_instansi!$B$62,F50=grup_instansi!$C$62),
grup_instansi!$A$62,
IF(AND(E50=grup_instansi!$B$63,F50=grup_instansi!$C$63),
grup_instansi!$A$63,
IF(AND(E50=grup_instansi!$B$64,F50=grup_instansi!$C$64),
grup_instansi!$A$64,
IF(AND(E50=grup_instansi!$B$65,F50=grup_instansi!$C$65),
grup_instansi!$A$65,
IF(AND(E50=grup_instansi!$B$66,F50=grup_instansi!$C$66),
grup_instansi!$A$66,
IF(AND(E50=grup_instansi!$B$67,F50=grup_instansi!$C$67),
grup_instansi!$A$67,
IF(AND(E50=grup_instansi!$B$68,F50=grup_instansi!$C$68),
grup_instansi!$A$68,
IF(AND(E50=grup_instansi!$B$69,F50=grup_instansi!$C$69),
grup_instansi!$A$69,
IF(AND(E50=grup_instansi!$B$70,F50=grup_instansi!$C$70),
grup_instansi!$A$70,
IF(AND(E50=grup_instansi!$B$71,F50=grup_instansi!$C$71),
grup_instansi!$A$71,
IF(AND(E50=grup_instansi!$B$72,F50=grup_instansi!$C$72),
grup_instansi!$A$72,
IF(AND(E50=grup_instansi!$B$73,F50=grup_instansi!$C$73),
grup_instansi!$A$73,
IF(AND(E50=grup_instansi!$B$74,F50=grup_instansi!$C$74),
grup_instansi!$A$74,
IF(AND(E50=grup_instansi!$B$75,F50=grup_instansi!$C$75),
grup_instansi!$A$75,
IF(AND(E50=grup_instansi!$B$76,F50=grup_instansi!$C$76),
grup_instansi!$A$76,
IF(AND(E50=grup_instansi!$B$77,F50=grup_instansi!$C$77),
grup_instansi!$A$77,
IF(AND(E50=grup_instansi!$B$78,F50=grup_instansi!$C$78),
grup_instansi!$A$78,
IF(AND(E50=grup_instansi!$B$79,F50=grup_instansi!$C$79),
grup_instansi!$A$79,
IF(AND(E50=grup_instansi!$B$80,F50=grup_instansi!$C$80),
grup_instansi!$A$80,
IF(AND(E50=grup_instansi!$B$81,F50=grup_instansi!$C$81),
grup_instansi!$A$81,
IF(AND(E50=grup_instansi!$B$82,F50=grup_instansi!$C$82),
grup_instansi!$A$82,
IF(AND(E50=grup_instansi!$B$83,F50=grup_instansi!$C$83),
grup_instansi!$A$84,
IF(AND(E50=grup_instansi!$B$84,F50=grup_instansi!$C$84),
grup_instansi!$A$85,
IF(AND(E50=grup_instansi!$B$85,F50=grup_instansi!$C$85),
grup_instansi!$A$86,
IF(AND(E50=grup_instansi!$B$86,F50=grup_instansi!$C$86),
grup_instansi!$A$87,
IF(AND(E50=grup_instansi!$B$87,F50=grup_instansi!$C$87),
grup_instansi!$A$87,
IF(AND(E50=grup_instansi!$B$88,F50=grup_instansi!$C$88),
grup_instansi!$A$88,
IF(AND(E50=grup_instansi!$B$89,F50=grup_instansi!$C$89),
grup_instansi!$A$89,
IF(AND(E50=grup_instansi!$B$90,F50=grup_instansi!$C$90),
grup_instansi!$A$90,
IF(AND(E50=grup_instansi!$B$91,F50=grup_instansi!$C$91),
grup_instansi!$A$91,
IF(AND(E50=grup_instansi!$B$92,F50=grup_instansi!$C$92),
grup_instansi!$A$92,
IF(AND(E50=grup_instansi!$B$93,F50=grup_instansi!$C$93),
grup_instansi!$A$93,
IF(AND(E50=grup_instansi!$B$94,F50=grup_instansi!$C$94),
grup_instansi!$A$94,
IF(AND(E50=grup_instansi!$B$95,F50=grup_instansi!$C$95),
grup_instansi!$A$95,
IF(AND(E50=grup_instansi!$B$96,F50=grup_instansi!$C$96),
grup_instansi!$A$96,
IF(AND(E50=grup_instansi!$B$97,F50=grup_instansi!$C$97),
grup_instansi!$A$97,
IF(AND(E50=grup_instansi!$B$98,F50=grup_instansi!$C$98),
grup_instansi!$A$98,
IF(AND(E50=grup_instansi!$B$99,F50=grup_instansi!$C$99),
grup_instansi!$A$99,
grup_instansi!$A$100))))))))))))))))))))))))))))))))))))))))</f>
        <v>gi2023110400044</v>
      </c>
      <c r="L50" t="str">
        <f>VLOOKUP(K50,grup_instansi!$A$2:$E$102,4)</f>
        <v>Pemerintah Kota Jawa Tengah</v>
      </c>
      <c r="M50" t="str">
        <f t="shared" si="2"/>
        <v>('i2023110600049','Pemerintah Kota Semarang','gi2023110400044'),</v>
      </c>
    </row>
    <row r="51" spans="1:13" x14ac:dyDescent="0.25">
      <c r="A51" t="str">
        <f t="shared" si="0"/>
        <v>i2023110600050</v>
      </c>
      <c r="B51" s="4">
        <v>6476</v>
      </c>
      <c r="C51" t="str">
        <f t="shared" si="1"/>
        <v>i2023110600050</v>
      </c>
      <c r="D51" s="4" t="s">
        <v>575</v>
      </c>
      <c r="E51" s="4" t="s">
        <v>659</v>
      </c>
      <c r="F51" s="4" t="s">
        <v>669</v>
      </c>
      <c r="G51" t="str">
        <f>IF(AND(E51=grup_instansi!$B$2,F51=grup_instansi!$C$2),
grup_instansi!$A$2,
IF(AND(E51=grup_instansi!$B$3,F51=grup_instansi!$C$3),
grup_instansi!$A$3,
IF(AND(E51=grup_instansi!$B$4,F51=grup_instansi!$C$4),
grup_instansi!$A$4,
IF(AND(E51=grup_instansi!$B$5,F51=grup_instansi!$C$5),
grup_instansi!$A$5,
IF(AND(E51=grup_instansi!$B$6,F51=grup_instansi!$C$6),
grup_instansi!$A$6,
IF(AND(E51=grup_instansi!$B$7,F51=grup_instansi!$C$7),
grup_instansi!$A$7,
IF(AND(E51=grup_instansi!$B$8,F51=grup_instansi!$C$8),
grup_instansi!$A$8,
IF(AND(E51=grup_instansi!$B$9,F51=grup_instansi!$C$9),
grup_instansi!$A$9,
IF(AND(E51=grup_instansi!$B$10,F51=grup_instansi!$C$10),
grup_instansi!$A$10,"")))))))))</f>
        <v/>
      </c>
      <c r="H51" t="str">
        <f>IF(G51&lt;&gt;"",G51,IF(AND(E51=grup_instansi!$B$11,F51=grup_instansi!$C$11),
grup_instansi!$A$11,
IF(AND(E51=grup_instansi!$B$12,F51=grup_instansi!$C$12),
grup_instansi!$A$12,
IF(AND(E51=grup_instansi!$B$13,F51=grup_instansi!$C$13),
grup_instansi!$A$13,
IF(AND(E51=grup_instansi!$B$14,F51=grup_instansi!$C$14),
grup_instansi!$A$14,
IF(AND(E51=grup_instansi!$B$15,F51=grup_instansi!$C$15),
grup_instansi!$A$15,
IF(AND(E51=grup_instansi!$B$16,F51=grup_instansi!$C$16),
grup_instansi!$A$16,
IF(AND(E51=grup_instansi!$B$17,F51=grup_instansi!$C$17),
grup_instansi!$A$17,
IF(AND(E51=grup_instansi!$B$18,F51=grup_instansi!$C$18),
grup_instansi!$A$18,
IF(AND(E51=grup_instansi!$B$19,F51=grup_instansi!$C$19),
grup_instansi!$A$19,
IF(AND(E51=grup_instansi!$B$20,F51=grup_instansi!$C$20),
grup_instansi!$A$20,"")))))))))))</f>
        <v/>
      </c>
      <c r="I51" t="str">
        <f>IF(H51&lt;&gt;"",H51,IF(AND(E51=grup_instansi!$B$21,F51=grup_instansi!$C$21),
grup_instansi!$A$21,
IF(AND(E51=grup_instansi!$B$22,F51=grup_instansi!$C$22),
grup_instansi!$A$22,
IF(AND(E51=grup_instansi!$B$23,F51=grup_instansi!$C$23),
grup_instansi!$A$23,
IF(AND(E51=grup_instansi!$B$24,F51=grup_instansi!$C$24),
grup_instansi!$A$24,
IF(AND(E51=grup_instansi!$B$25,F51=grup_instansi!$C$25),
grup_instansi!$A$25,
IF(AND(E51=grup_instansi!$B$26,F51=grup_instansi!$C$26),
grup_instansi!$A$26,
IF(AND(E51=grup_instansi!$B$27,F51=grup_instansi!$C$27),
grup_instansi!$A$27,
IF(AND(E51=grup_instansi!$B$28,F51=grup_instansi!$C$28),
grup_instansi!$A$28,
IF(AND(E51=grup_instansi!$B$29,F51=grup_instansi!$C$29),
grup_instansi!$A$29,
IF(AND(E51=grup_instansi!$B$30,F51=grup_instansi!$C$30),
grup_instansi!$A$30,
IF(AND(E51=grup_instansi!$B$31,F51=grup_instansi!$C$31),
grup_instansi!$A$31,
IF(AND(E51=grup_instansi!$B$32,F51=grup_instansi!$C$32),
grup_instansi!$A$32,
IF(AND(E51=grup_instansi!$B$33,F51=grup_instansi!$C$33),
grup_instansi!$A$33,
IF(AND(E51=grup_instansi!$B$34,F51=grup_instansi!$C$34),
grup_instansi!$A$34,
IF(AND(E51=grup_instansi!$B$35,F51=grup_instansi!$C$35),
grup_instansi!$A$35,""))))))))))))))))</f>
        <v/>
      </c>
      <c r="J51" t="str">
        <f>IF(I51&lt;&gt;"",I51,IF(AND(E51=grup_instansi!$B$36,F51=grup_instansi!$C$36),
grup_instansi!$A$36,
IF(AND(E51=grup_instansi!$B$37,F51=grup_instansi!$C$37),
grup_instansi!$A$37,
IF(AND(E51=grup_instansi!$B$38,F51=grup_instansi!$C$38),
grup_instansi!$A$38,
IF(AND(E51=grup_instansi!$B$39,F51=grup_instansi!$C$39),
grup_instansi!$A$39,
IF(AND(E51=grup_instansi!$B$40,F51=grup_instansi!$C$40),
grup_instansi!$A$40,
IF(AND(E51=grup_instansi!$B$41,F51=grup_instansi!$C$41),
grup_instansi!$A$41,
IF(AND(E51=grup_instansi!$B$42,F51=grup_instansi!$C$42),
grup_instansi!$A$42,
IF(AND(E51=grup_instansi!$B$43,F51=grup_instansi!$C$43),
grup_instansi!$A$43,
IF(AND(E51=grup_instansi!$B$44,F51=grup_instansi!$C$44),
grup_instansi!$A$44,
IF(AND(E51=grup_instansi!$B$45,F51=grup_instansi!$C$45),
grup_instansi!$A$45,
IF(AND(E51=grup_instansi!$B$46,F51=grup_instansi!$C$46),
grup_instansi!$A$46,
IF(AND(E51=grup_instansi!$B$47,F51=grup_instansi!$C$47),
grup_instansi!$A$47,
IF(AND(E51=grup_instansi!$B$48,F51=grup_instansi!$C$48),
grup_instansi!$A$48,
IF(AND(E51=grup_instansi!$B$49,F51=grup_instansi!$C$49),
grup_instansi!$A$49,
IF(AND(E51=grup_instansi!$B$50,F51=grup_instansi!$C$50),
grup_instansi!$A$50,
IF(AND(E51=grup_instansi!$B$51,F51=grup_instansi!$C$51),
grup_instansi!$A$51,
IF(AND(E51=grup_instansi!$B$52,F51=grup_instansi!$C$52),
grup_instansi!$A$52,
IF(AND(E51=grup_instansi!$B$53,F51=grup_instansi!$C$53),
grup_instansi!$A$53,
IF(AND(E51=grup_instansi!$B$54,F51=grup_instansi!$C$54),
grup_instansi!$A$54,
IF(AND(E51=grup_instansi!$B$55,F51=grup_instansi!$C$55),
grup_instansi!$A$55,
IF(AND(E51=grup_instansi!$B$56,F51=grup_instansi!$C$56),
grup_instansi!$A$56,
IF(AND(E51=grup_instansi!$B$57,F51=grup_instansi!$C$57),
grup_instansi!$A$57,
IF(AND(E51=grup_instansi!$B$58,F51=grup_instansi!$C$58),
grup_instansi!$A$58,
IF(AND(E51=grup_instansi!$B$59,F51=grup_instansi!$C$59),
grup_instansi!$A$59,
IF(AND(E51=grup_instansi!$B$60,F51=grup_instansi!$C$60),
grup_instansi!$A$60,""))))))))))))))))))))))))))</f>
        <v>gi2023110400044</v>
      </c>
      <c r="K51" t="str">
        <f>IF(J51&lt;&gt;"",J51,IF(AND(E51=grup_instansi!$B$61,F51=grup_instansi!$C$61),
grup_instansi!$A$61,
IF(AND(E51=grup_instansi!$B$62,F51=grup_instansi!$C$62),
grup_instansi!$A$62,
IF(AND(E51=grup_instansi!$B$63,F51=grup_instansi!$C$63),
grup_instansi!$A$63,
IF(AND(E51=grup_instansi!$B$64,F51=grup_instansi!$C$64),
grup_instansi!$A$64,
IF(AND(E51=grup_instansi!$B$65,F51=grup_instansi!$C$65),
grup_instansi!$A$65,
IF(AND(E51=grup_instansi!$B$66,F51=grup_instansi!$C$66),
grup_instansi!$A$66,
IF(AND(E51=grup_instansi!$B$67,F51=grup_instansi!$C$67),
grup_instansi!$A$67,
IF(AND(E51=grup_instansi!$B$68,F51=grup_instansi!$C$68),
grup_instansi!$A$68,
IF(AND(E51=grup_instansi!$B$69,F51=grup_instansi!$C$69),
grup_instansi!$A$69,
IF(AND(E51=grup_instansi!$B$70,F51=grup_instansi!$C$70),
grup_instansi!$A$70,
IF(AND(E51=grup_instansi!$B$71,F51=grup_instansi!$C$71),
grup_instansi!$A$71,
IF(AND(E51=grup_instansi!$B$72,F51=grup_instansi!$C$72),
grup_instansi!$A$72,
IF(AND(E51=grup_instansi!$B$73,F51=grup_instansi!$C$73),
grup_instansi!$A$73,
IF(AND(E51=grup_instansi!$B$74,F51=grup_instansi!$C$74),
grup_instansi!$A$74,
IF(AND(E51=grup_instansi!$B$75,F51=grup_instansi!$C$75),
grup_instansi!$A$75,
IF(AND(E51=grup_instansi!$B$76,F51=grup_instansi!$C$76),
grup_instansi!$A$76,
IF(AND(E51=grup_instansi!$B$77,F51=grup_instansi!$C$77),
grup_instansi!$A$77,
IF(AND(E51=grup_instansi!$B$78,F51=grup_instansi!$C$78),
grup_instansi!$A$78,
IF(AND(E51=grup_instansi!$B$79,F51=grup_instansi!$C$79),
grup_instansi!$A$79,
IF(AND(E51=grup_instansi!$B$80,F51=grup_instansi!$C$80),
grup_instansi!$A$80,
IF(AND(E51=grup_instansi!$B$81,F51=grup_instansi!$C$81),
grup_instansi!$A$81,
IF(AND(E51=grup_instansi!$B$82,F51=grup_instansi!$C$82),
grup_instansi!$A$82,
IF(AND(E51=grup_instansi!$B$83,F51=grup_instansi!$C$83),
grup_instansi!$A$84,
IF(AND(E51=grup_instansi!$B$84,F51=grup_instansi!$C$84),
grup_instansi!$A$85,
IF(AND(E51=grup_instansi!$B$85,F51=grup_instansi!$C$85),
grup_instansi!$A$86,
IF(AND(E51=grup_instansi!$B$86,F51=grup_instansi!$C$86),
grup_instansi!$A$87,
IF(AND(E51=grup_instansi!$B$87,F51=grup_instansi!$C$87),
grup_instansi!$A$87,
IF(AND(E51=grup_instansi!$B$88,F51=grup_instansi!$C$88),
grup_instansi!$A$88,
IF(AND(E51=grup_instansi!$B$89,F51=grup_instansi!$C$89),
grup_instansi!$A$89,
IF(AND(E51=grup_instansi!$B$90,F51=grup_instansi!$C$90),
grup_instansi!$A$90,
IF(AND(E51=grup_instansi!$B$91,F51=grup_instansi!$C$91),
grup_instansi!$A$91,
IF(AND(E51=grup_instansi!$B$92,F51=grup_instansi!$C$92),
grup_instansi!$A$92,
IF(AND(E51=grup_instansi!$B$93,F51=grup_instansi!$C$93),
grup_instansi!$A$93,
IF(AND(E51=grup_instansi!$B$94,F51=grup_instansi!$C$94),
grup_instansi!$A$94,
IF(AND(E51=grup_instansi!$B$95,F51=grup_instansi!$C$95),
grup_instansi!$A$95,
IF(AND(E51=grup_instansi!$B$96,F51=grup_instansi!$C$96),
grup_instansi!$A$96,
IF(AND(E51=grup_instansi!$B$97,F51=grup_instansi!$C$97),
grup_instansi!$A$97,
IF(AND(E51=grup_instansi!$B$98,F51=grup_instansi!$C$98),
grup_instansi!$A$98,
IF(AND(E51=grup_instansi!$B$99,F51=grup_instansi!$C$99),
grup_instansi!$A$99,
grup_instansi!$A$100))))))))))))))))))))))))))))))))))))))))</f>
        <v>gi2023110400044</v>
      </c>
      <c r="L51" t="str">
        <f>VLOOKUP(K51,grup_instansi!$A$2:$E$102,4)</f>
        <v>Pemerintah Kota Jawa Tengah</v>
      </c>
      <c r="M51" t="str">
        <f t="shared" si="2"/>
        <v>('i2023110600050','Pemerintah Kota Surakarta','gi2023110400044'),</v>
      </c>
    </row>
    <row r="52" spans="1:13" x14ac:dyDescent="0.25">
      <c r="A52" t="str">
        <f t="shared" si="0"/>
        <v>i2023110600051</v>
      </c>
      <c r="B52" s="4">
        <v>6501</v>
      </c>
      <c r="C52" t="str">
        <f t="shared" si="1"/>
        <v>i2023110600051</v>
      </c>
      <c r="D52" s="4" t="s">
        <v>262</v>
      </c>
      <c r="E52" s="4" t="s">
        <v>658</v>
      </c>
      <c r="F52" s="4" t="s">
        <v>670</v>
      </c>
      <c r="G52" t="str">
        <f>IF(AND(E52=grup_instansi!$B$2,F52=grup_instansi!$C$2),
grup_instansi!$A$2,
IF(AND(E52=grup_instansi!$B$3,F52=grup_instansi!$C$3),
grup_instansi!$A$3,
IF(AND(E52=grup_instansi!$B$4,F52=grup_instansi!$C$4),
grup_instansi!$A$4,
IF(AND(E52=grup_instansi!$B$5,F52=grup_instansi!$C$5),
grup_instansi!$A$5,
IF(AND(E52=grup_instansi!$B$6,F52=grup_instansi!$C$6),
grup_instansi!$A$6,
IF(AND(E52=grup_instansi!$B$7,F52=grup_instansi!$C$7),
grup_instansi!$A$7,
IF(AND(E52=grup_instansi!$B$8,F52=grup_instansi!$C$8),
grup_instansi!$A$8,
IF(AND(E52=grup_instansi!$B$9,F52=grup_instansi!$C$9),
grup_instansi!$A$9,
IF(AND(E52=grup_instansi!$B$10,F52=grup_instansi!$C$10),
grup_instansi!$A$10,"")))))))))</f>
        <v/>
      </c>
      <c r="H52" t="str">
        <f>IF(G52&lt;&gt;"",G52,IF(AND(E52=grup_instansi!$B$11,F52=grup_instansi!$C$11),
grup_instansi!$A$11,
IF(AND(E52=grup_instansi!$B$12,F52=grup_instansi!$C$12),
grup_instansi!$A$12,
IF(AND(E52=grup_instansi!$B$13,F52=grup_instansi!$C$13),
grup_instansi!$A$13,
IF(AND(E52=grup_instansi!$B$14,F52=grup_instansi!$C$14),
grup_instansi!$A$14,
IF(AND(E52=grup_instansi!$B$15,F52=grup_instansi!$C$15),
grup_instansi!$A$15,
IF(AND(E52=grup_instansi!$B$16,F52=grup_instansi!$C$16),
grup_instansi!$A$16,
IF(AND(E52=grup_instansi!$B$17,F52=grup_instansi!$C$17),
grup_instansi!$A$17,
IF(AND(E52=grup_instansi!$B$18,F52=grup_instansi!$C$18),
grup_instansi!$A$18,
IF(AND(E52=grup_instansi!$B$19,F52=grup_instansi!$C$19),
grup_instansi!$A$19,
IF(AND(E52=grup_instansi!$B$20,F52=grup_instansi!$C$20),
grup_instansi!$A$20,"")))))))))))</f>
        <v>gi2023110400013</v>
      </c>
      <c r="I52" t="str">
        <f>IF(H52&lt;&gt;"",H52,IF(AND(E52=grup_instansi!$B$21,F52=grup_instansi!$C$21),
grup_instansi!$A$21,
IF(AND(E52=grup_instansi!$B$22,F52=grup_instansi!$C$22),
grup_instansi!$A$22,
IF(AND(E52=grup_instansi!$B$23,F52=grup_instansi!$C$23),
grup_instansi!$A$23,
IF(AND(E52=grup_instansi!$B$24,F52=grup_instansi!$C$24),
grup_instansi!$A$24,
IF(AND(E52=grup_instansi!$B$25,F52=grup_instansi!$C$25),
grup_instansi!$A$25,
IF(AND(E52=grup_instansi!$B$26,F52=grup_instansi!$C$26),
grup_instansi!$A$26,
IF(AND(E52=grup_instansi!$B$27,F52=grup_instansi!$C$27),
grup_instansi!$A$27,
IF(AND(E52=grup_instansi!$B$28,F52=grup_instansi!$C$28),
grup_instansi!$A$28,
IF(AND(E52=grup_instansi!$B$29,F52=grup_instansi!$C$29),
grup_instansi!$A$29,
IF(AND(E52=grup_instansi!$B$30,F52=grup_instansi!$C$30),
grup_instansi!$A$30,
IF(AND(E52=grup_instansi!$B$31,F52=grup_instansi!$C$31),
grup_instansi!$A$31,
IF(AND(E52=grup_instansi!$B$32,F52=grup_instansi!$C$32),
grup_instansi!$A$32,
IF(AND(E52=grup_instansi!$B$33,F52=grup_instansi!$C$33),
grup_instansi!$A$33,
IF(AND(E52=grup_instansi!$B$34,F52=grup_instansi!$C$34),
grup_instansi!$A$34,
IF(AND(E52=grup_instansi!$B$35,F52=grup_instansi!$C$35),
grup_instansi!$A$35,""))))))))))))))))</f>
        <v>gi2023110400013</v>
      </c>
      <c r="J52" t="str">
        <f>IF(I52&lt;&gt;"",I52,IF(AND(E52=grup_instansi!$B$36,F52=grup_instansi!$C$36),
grup_instansi!$A$36,
IF(AND(E52=grup_instansi!$B$37,F52=grup_instansi!$C$37),
grup_instansi!$A$37,
IF(AND(E52=grup_instansi!$B$38,F52=grup_instansi!$C$38),
grup_instansi!$A$38,
IF(AND(E52=grup_instansi!$B$39,F52=grup_instansi!$C$39),
grup_instansi!$A$39,
IF(AND(E52=grup_instansi!$B$40,F52=grup_instansi!$C$40),
grup_instansi!$A$40,
IF(AND(E52=grup_instansi!$B$41,F52=grup_instansi!$C$41),
grup_instansi!$A$41,
IF(AND(E52=grup_instansi!$B$42,F52=grup_instansi!$C$42),
grup_instansi!$A$42,
IF(AND(E52=grup_instansi!$B$43,F52=grup_instansi!$C$43),
grup_instansi!$A$43,
IF(AND(E52=grup_instansi!$B$44,F52=grup_instansi!$C$44),
grup_instansi!$A$44,
IF(AND(E52=grup_instansi!$B$45,F52=grup_instansi!$C$45),
grup_instansi!$A$45,
IF(AND(E52=grup_instansi!$B$46,F52=grup_instansi!$C$46),
grup_instansi!$A$46,
IF(AND(E52=grup_instansi!$B$47,F52=grup_instansi!$C$47),
grup_instansi!$A$47,
IF(AND(E52=grup_instansi!$B$48,F52=grup_instansi!$C$48),
grup_instansi!$A$48,
IF(AND(E52=grup_instansi!$B$49,F52=grup_instansi!$C$49),
grup_instansi!$A$49,
IF(AND(E52=grup_instansi!$B$50,F52=grup_instansi!$C$50),
grup_instansi!$A$50,
IF(AND(E52=grup_instansi!$B$51,F52=grup_instansi!$C$51),
grup_instansi!$A$51,
IF(AND(E52=grup_instansi!$B$52,F52=grup_instansi!$C$52),
grup_instansi!$A$52,
IF(AND(E52=grup_instansi!$B$53,F52=grup_instansi!$C$53),
grup_instansi!$A$53,
IF(AND(E52=grup_instansi!$B$54,F52=grup_instansi!$C$54),
grup_instansi!$A$54,
IF(AND(E52=grup_instansi!$B$55,F52=grup_instansi!$C$55),
grup_instansi!$A$55,
IF(AND(E52=grup_instansi!$B$56,F52=grup_instansi!$C$56),
grup_instansi!$A$56,
IF(AND(E52=grup_instansi!$B$57,F52=grup_instansi!$C$57),
grup_instansi!$A$57,
IF(AND(E52=grup_instansi!$B$58,F52=grup_instansi!$C$58),
grup_instansi!$A$58,
IF(AND(E52=grup_instansi!$B$59,F52=grup_instansi!$C$59),
grup_instansi!$A$59,
IF(AND(E52=grup_instansi!$B$60,F52=grup_instansi!$C$60),
grup_instansi!$A$60,""))))))))))))))))))))))))))</f>
        <v>gi2023110400013</v>
      </c>
      <c r="K52" t="str">
        <f>IF(J52&lt;&gt;"",J52,IF(AND(E52=grup_instansi!$B$61,F52=grup_instansi!$C$61),
grup_instansi!$A$61,
IF(AND(E52=grup_instansi!$B$62,F52=grup_instansi!$C$62),
grup_instansi!$A$62,
IF(AND(E52=grup_instansi!$B$63,F52=grup_instansi!$C$63),
grup_instansi!$A$63,
IF(AND(E52=grup_instansi!$B$64,F52=grup_instansi!$C$64),
grup_instansi!$A$64,
IF(AND(E52=grup_instansi!$B$65,F52=grup_instansi!$C$65),
grup_instansi!$A$65,
IF(AND(E52=grup_instansi!$B$66,F52=grup_instansi!$C$66),
grup_instansi!$A$66,
IF(AND(E52=grup_instansi!$B$67,F52=grup_instansi!$C$67),
grup_instansi!$A$67,
IF(AND(E52=grup_instansi!$B$68,F52=grup_instansi!$C$68),
grup_instansi!$A$68,
IF(AND(E52=grup_instansi!$B$69,F52=grup_instansi!$C$69),
grup_instansi!$A$69,
IF(AND(E52=grup_instansi!$B$70,F52=grup_instansi!$C$70),
grup_instansi!$A$70,
IF(AND(E52=grup_instansi!$B$71,F52=grup_instansi!$C$71),
grup_instansi!$A$71,
IF(AND(E52=grup_instansi!$B$72,F52=grup_instansi!$C$72),
grup_instansi!$A$72,
IF(AND(E52=grup_instansi!$B$73,F52=grup_instansi!$C$73),
grup_instansi!$A$73,
IF(AND(E52=grup_instansi!$B$74,F52=grup_instansi!$C$74),
grup_instansi!$A$74,
IF(AND(E52=grup_instansi!$B$75,F52=grup_instansi!$C$75),
grup_instansi!$A$75,
IF(AND(E52=grup_instansi!$B$76,F52=grup_instansi!$C$76),
grup_instansi!$A$76,
IF(AND(E52=grup_instansi!$B$77,F52=grup_instansi!$C$77),
grup_instansi!$A$77,
IF(AND(E52=grup_instansi!$B$78,F52=grup_instansi!$C$78),
grup_instansi!$A$78,
IF(AND(E52=grup_instansi!$B$79,F52=grup_instansi!$C$79),
grup_instansi!$A$79,
IF(AND(E52=grup_instansi!$B$80,F52=grup_instansi!$C$80),
grup_instansi!$A$80,
IF(AND(E52=grup_instansi!$B$81,F52=grup_instansi!$C$81),
grup_instansi!$A$81,
IF(AND(E52=grup_instansi!$B$82,F52=grup_instansi!$C$82),
grup_instansi!$A$82,
IF(AND(E52=grup_instansi!$B$83,F52=grup_instansi!$C$83),
grup_instansi!$A$84,
IF(AND(E52=grup_instansi!$B$84,F52=grup_instansi!$C$84),
grup_instansi!$A$85,
IF(AND(E52=grup_instansi!$B$85,F52=grup_instansi!$C$85),
grup_instansi!$A$86,
IF(AND(E52=grup_instansi!$B$86,F52=grup_instansi!$C$86),
grup_instansi!$A$87,
IF(AND(E52=grup_instansi!$B$87,F52=grup_instansi!$C$87),
grup_instansi!$A$87,
IF(AND(E52=grup_instansi!$B$88,F52=grup_instansi!$C$88),
grup_instansi!$A$88,
IF(AND(E52=grup_instansi!$B$89,F52=grup_instansi!$C$89),
grup_instansi!$A$89,
IF(AND(E52=grup_instansi!$B$90,F52=grup_instansi!$C$90),
grup_instansi!$A$90,
IF(AND(E52=grup_instansi!$B$91,F52=grup_instansi!$C$91),
grup_instansi!$A$91,
IF(AND(E52=grup_instansi!$B$92,F52=grup_instansi!$C$92),
grup_instansi!$A$92,
IF(AND(E52=grup_instansi!$B$93,F52=grup_instansi!$C$93),
grup_instansi!$A$93,
IF(AND(E52=grup_instansi!$B$94,F52=grup_instansi!$C$94),
grup_instansi!$A$94,
IF(AND(E52=grup_instansi!$B$95,F52=grup_instansi!$C$95),
grup_instansi!$A$95,
IF(AND(E52=grup_instansi!$B$96,F52=grup_instansi!$C$96),
grup_instansi!$A$96,
IF(AND(E52=grup_instansi!$B$97,F52=grup_instansi!$C$97),
grup_instansi!$A$97,
IF(AND(E52=grup_instansi!$B$98,F52=grup_instansi!$C$98),
grup_instansi!$A$98,
IF(AND(E52=grup_instansi!$B$99,F52=grup_instansi!$C$99),
grup_instansi!$A$99,
grup_instansi!$A$100))))))))))))))))))))))))))))))))))))))))</f>
        <v>gi2023110400013</v>
      </c>
      <c r="L52" t="str">
        <f>VLOOKUP(K52,grup_instansi!$A$2:$E$102,4)</f>
        <v>Pemerintah Kabupaten Jawa Timur</v>
      </c>
      <c r="M52" t="str">
        <f t="shared" si="2"/>
        <v>('i2023110600051','Pemerintah Kab. Gresik','gi2023110400013'),</v>
      </c>
    </row>
    <row r="53" spans="1:13" x14ac:dyDescent="0.25">
      <c r="A53" t="str">
        <f t="shared" si="0"/>
        <v>i2023110600052</v>
      </c>
      <c r="B53" s="4">
        <v>6504</v>
      </c>
      <c r="C53" t="str">
        <f t="shared" si="1"/>
        <v>i2023110600052</v>
      </c>
      <c r="D53" s="4" t="s">
        <v>265</v>
      </c>
      <c r="E53" s="4" t="s">
        <v>658</v>
      </c>
      <c r="F53" s="4" t="s">
        <v>670</v>
      </c>
      <c r="G53" t="str">
        <f>IF(AND(E53=grup_instansi!$B$2,F53=grup_instansi!$C$2),
grup_instansi!$A$2,
IF(AND(E53=grup_instansi!$B$3,F53=grup_instansi!$C$3),
grup_instansi!$A$3,
IF(AND(E53=grup_instansi!$B$4,F53=grup_instansi!$C$4),
grup_instansi!$A$4,
IF(AND(E53=grup_instansi!$B$5,F53=grup_instansi!$C$5),
grup_instansi!$A$5,
IF(AND(E53=grup_instansi!$B$6,F53=grup_instansi!$C$6),
grup_instansi!$A$6,
IF(AND(E53=grup_instansi!$B$7,F53=grup_instansi!$C$7),
grup_instansi!$A$7,
IF(AND(E53=grup_instansi!$B$8,F53=grup_instansi!$C$8),
grup_instansi!$A$8,
IF(AND(E53=grup_instansi!$B$9,F53=grup_instansi!$C$9),
grup_instansi!$A$9,
IF(AND(E53=grup_instansi!$B$10,F53=grup_instansi!$C$10),
grup_instansi!$A$10,"")))))))))</f>
        <v/>
      </c>
      <c r="H53" t="str">
        <f>IF(G53&lt;&gt;"",G53,IF(AND(E53=grup_instansi!$B$11,F53=grup_instansi!$C$11),
grup_instansi!$A$11,
IF(AND(E53=grup_instansi!$B$12,F53=grup_instansi!$C$12),
grup_instansi!$A$12,
IF(AND(E53=grup_instansi!$B$13,F53=grup_instansi!$C$13),
grup_instansi!$A$13,
IF(AND(E53=grup_instansi!$B$14,F53=grup_instansi!$C$14),
grup_instansi!$A$14,
IF(AND(E53=grup_instansi!$B$15,F53=grup_instansi!$C$15),
grup_instansi!$A$15,
IF(AND(E53=grup_instansi!$B$16,F53=grup_instansi!$C$16),
grup_instansi!$A$16,
IF(AND(E53=grup_instansi!$B$17,F53=grup_instansi!$C$17),
grup_instansi!$A$17,
IF(AND(E53=grup_instansi!$B$18,F53=grup_instansi!$C$18),
grup_instansi!$A$18,
IF(AND(E53=grup_instansi!$B$19,F53=grup_instansi!$C$19),
grup_instansi!$A$19,
IF(AND(E53=grup_instansi!$B$20,F53=grup_instansi!$C$20),
grup_instansi!$A$20,"")))))))))))</f>
        <v>gi2023110400013</v>
      </c>
      <c r="I53" t="str">
        <f>IF(H53&lt;&gt;"",H53,IF(AND(E53=grup_instansi!$B$21,F53=grup_instansi!$C$21),
grup_instansi!$A$21,
IF(AND(E53=grup_instansi!$B$22,F53=grup_instansi!$C$22),
grup_instansi!$A$22,
IF(AND(E53=grup_instansi!$B$23,F53=grup_instansi!$C$23),
grup_instansi!$A$23,
IF(AND(E53=grup_instansi!$B$24,F53=grup_instansi!$C$24),
grup_instansi!$A$24,
IF(AND(E53=grup_instansi!$B$25,F53=grup_instansi!$C$25),
grup_instansi!$A$25,
IF(AND(E53=grup_instansi!$B$26,F53=grup_instansi!$C$26),
grup_instansi!$A$26,
IF(AND(E53=grup_instansi!$B$27,F53=grup_instansi!$C$27),
grup_instansi!$A$27,
IF(AND(E53=grup_instansi!$B$28,F53=grup_instansi!$C$28),
grup_instansi!$A$28,
IF(AND(E53=grup_instansi!$B$29,F53=grup_instansi!$C$29),
grup_instansi!$A$29,
IF(AND(E53=grup_instansi!$B$30,F53=grup_instansi!$C$30),
grup_instansi!$A$30,
IF(AND(E53=grup_instansi!$B$31,F53=grup_instansi!$C$31),
grup_instansi!$A$31,
IF(AND(E53=grup_instansi!$B$32,F53=grup_instansi!$C$32),
grup_instansi!$A$32,
IF(AND(E53=grup_instansi!$B$33,F53=grup_instansi!$C$33),
grup_instansi!$A$33,
IF(AND(E53=grup_instansi!$B$34,F53=grup_instansi!$C$34),
grup_instansi!$A$34,
IF(AND(E53=grup_instansi!$B$35,F53=grup_instansi!$C$35),
grup_instansi!$A$35,""))))))))))))))))</f>
        <v>gi2023110400013</v>
      </c>
      <c r="J53" t="str">
        <f>IF(I53&lt;&gt;"",I53,IF(AND(E53=grup_instansi!$B$36,F53=grup_instansi!$C$36),
grup_instansi!$A$36,
IF(AND(E53=grup_instansi!$B$37,F53=grup_instansi!$C$37),
grup_instansi!$A$37,
IF(AND(E53=grup_instansi!$B$38,F53=grup_instansi!$C$38),
grup_instansi!$A$38,
IF(AND(E53=grup_instansi!$B$39,F53=grup_instansi!$C$39),
grup_instansi!$A$39,
IF(AND(E53=grup_instansi!$B$40,F53=grup_instansi!$C$40),
grup_instansi!$A$40,
IF(AND(E53=grup_instansi!$B$41,F53=grup_instansi!$C$41),
grup_instansi!$A$41,
IF(AND(E53=grup_instansi!$B$42,F53=grup_instansi!$C$42),
grup_instansi!$A$42,
IF(AND(E53=grup_instansi!$B$43,F53=grup_instansi!$C$43),
grup_instansi!$A$43,
IF(AND(E53=grup_instansi!$B$44,F53=grup_instansi!$C$44),
grup_instansi!$A$44,
IF(AND(E53=grup_instansi!$B$45,F53=grup_instansi!$C$45),
grup_instansi!$A$45,
IF(AND(E53=grup_instansi!$B$46,F53=grup_instansi!$C$46),
grup_instansi!$A$46,
IF(AND(E53=grup_instansi!$B$47,F53=grup_instansi!$C$47),
grup_instansi!$A$47,
IF(AND(E53=grup_instansi!$B$48,F53=grup_instansi!$C$48),
grup_instansi!$A$48,
IF(AND(E53=grup_instansi!$B$49,F53=grup_instansi!$C$49),
grup_instansi!$A$49,
IF(AND(E53=grup_instansi!$B$50,F53=grup_instansi!$C$50),
grup_instansi!$A$50,
IF(AND(E53=grup_instansi!$B$51,F53=grup_instansi!$C$51),
grup_instansi!$A$51,
IF(AND(E53=grup_instansi!$B$52,F53=grup_instansi!$C$52),
grup_instansi!$A$52,
IF(AND(E53=grup_instansi!$B$53,F53=grup_instansi!$C$53),
grup_instansi!$A$53,
IF(AND(E53=grup_instansi!$B$54,F53=grup_instansi!$C$54),
grup_instansi!$A$54,
IF(AND(E53=grup_instansi!$B$55,F53=grup_instansi!$C$55),
grup_instansi!$A$55,
IF(AND(E53=grup_instansi!$B$56,F53=grup_instansi!$C$56),
grup_instansi!$A$56,
IF(AND(E53=grup_instansi!$B$57,F53=grup_instansi!$C$57),
grup_instansi!$A$57,
IF(AND(E53=grup_instansi!$B$58,F53=grup_instansi!$C$58),
grup_instansi!$A$58,
IF(AND(E53=grup_instansi!$B$59,F53=grup_instansi!$C$59),
grup_instansi!$A$59,
IF(AND(E53=grup_instansi!$B$60,F53=grup_instansi!$C$60),
grup_instansi!$A$60,""))))))))))))))))))))))))))</f>
        <v>gi2023110400013</v>
      </c>
      <c r="K53" t="str">
        <f>IF(J53&lt;&gt;"",J53,IF(AND(E53=grup_instansi!$B$61,F53=grup_instansi!$C$61),
grup_instansi!$A$61,
IF(AND(E53=grup_instansi!$B$62,F53=grup_instansi!$C$62),
grup_instansi!$A$62,
IF(AND(E53=grup_instansi!$B$63,F53=grup_instansi!$C$63),
grup_instansi!$A$63,
IF(AND(E53=grup_instansi!$B$64,F53=grup_instansi!$C$64),
grup_instansi!$A$64,
IF(AND(E53=grup_instansi!$B$65,F53=grup_instansi!$C$65),
grup_instansi!$A$65,
IF(AND(E53=grup_instansi!$B$66,F53=grup_instansi!$C$66),
grup_instansi!$A$66,
IF(AND(E53=grup_instansi!$B$67,F53=grup_instansi!$C$67),
grup_instansi!$A$67,
IF(AND(E53=grup_instansi!$B$68,F53=grup_instansi!$C$68),
grup_instansi!$A$68,
IF(AND(E53=grup_instansi!$B$69,F53=grup_instansi!$C$69),
grup_instansi!$A$69,
IF(AND(E53=grup_instansi!$B$70,F53=grup_instansi!$C$70),
grup_instansi!$A$70,
IF(AND(E53=grup_instansi!$B$71,F53=grup_instansi!$C$71),
grup_instansi!$A$71,
IF(AND(E53=grup_instansi!$B$72,F53=grup_instansi!$C$72),
grup_instansi!$A$72,
IF(AND(E53=grup_instansi!$B$73,F53=grup_instansi!$C$73),
grup_instansi!$A$73,
IF(AND(E53=grup_instansi!$B$74,F53=grup_instansi!$C$74),
grup_instansi!$A$74,
IF(AND(E53=grup_instansi!$B$75,F53=grup_instansi!$C$75),
grup_instansi!$A$75,
IF(AND(E53=grup_instansi!$B$76,F53=grup_instansi!$C$76),
grup_instansi!$A$76,
IF(AND(E53=grup_instansi!$B$77,F53=grup_instansi!$C$77),
grup_instansi!$A$77,
IF(AND(E53=grup_instansi!$B$78,F53=grup_instansi!$C$78),
grup_instansi!$A$78,
IF(AND(E53=grup_instansi!$B$79,F53=grup_instansi!$C$79),
grup_instansi!$A$79,
IF(AND(E53=grup_instansi!$B$80,F53=grup_instansi!$C$80),
grup_instansi!$A$80,
IF(AND(E53=grup_instansi!$B$81,F53=grup_instansi!$C$81),
grup_instansi!$A$81,
IF(AND(E53=grup_instansi!$B$82,F53=grup_instansi!$C$82),
grup_instansi!$A$82,
IF(AND(E53=grup_instansi!$B$83,F53=grup_instansi!$C$83),
grup_instansi!$A$84,
IF(AND(E53=grup_instansi!$B$84,F53=grup_instansi!$C$84),
grup_instansi!$A$85,
IF(AND(E53=grup_instansi!$B$85,F53=grup_instansi!$C$85),
grup_instansi!$A$86,
IF(AND(E53=grup_instansi!$B$86,F53=grup_instansi!$C$86),
grup_instansi!$A$87,
IF(AND(E53=grup_instansi!$B$87,F53=grup_instansi!$C$87),
grup_instansi!$A$87,
IF(AND(E53=grup_instansi!$B$88,F53=grup_instansi!$C$88),
grup_instansi!$A$88,
IF(AND(E53=grup_instansi!$B$89,F53=grup_instansi!$C$89),
grup_instansi!$A$89,
IF(AND(E53=grup_instansi!$B$90,F53=grup_instansi!$C$90),
grup_instansi!$A$90,
IF(AND(E53=grup_instansi!$B$91,F53=grup_instansi!$C$91),
grup_instansi!$A$91,
IF(AND(E53=grup_instansi!$B$92,F53=grup_instansi!$C$92),
grup_instansi!$A$92,
IF(AND(E53=grup_instansi!$B$93,F53=grup_instansi!$C$93),
grup_instansi!$A$93,
IF(AND(E53=grup_instansi!$B$94,F53=grup_instansi!$C$94),
grup_instansi!$A$94,
IF(AND(E53=grup_instansi!$B$95,F53=grup_instansi!$C$95),
grup_instansi!$A$95,
IF(AND(E53=grup_instansi!$B$96,F53=grup_instansi!$C$96),
grup_instansi!$A$96,
IF(AND(E53=grup_instansi!$B$97,F53=grup_instansi!$C$97),
grup_instansi!$A$97,
IF(AND(E53=grup_instansi!$B$98,F53=grup_instansi!$C$98),
grup_instansi!$A$98,
IF(AND(E53=grup_instansi!$B$99,F53=grup_instansi!$C$99),
grup_instansi!$A$99,
grup_instansi!$A$100))))))))))))))))))))))))))))))))))))))))</f>
        <v>gi2023110400013</v>
      </c>
      <c r="L53" t="str">
        <f>VLOOKUP(K53,grup_instansi!$A$2:$E$102,4)</f>
        <v>Pemerintah Kabupaten Jawa Timur</v>
      </c>
      <c r="M53" t="str">
        <f t="shared" si="2"/>
        <v>('i2023110600052','Pemerintah Kab. Jombang','gi2023110400013'),</v>
      </c>
    </row>
    <row r="54" spans="1:13" x14ac:dyDescent="0.25">
      <c r="A54" t="str">
        <f t="shared" si="0"/>
        <v>i2023110600053</v>
      </c>
      <c r="B54" s="4">
        <v>6510</v>
      </c>
      <c r="C54" t="str">
        <f t="shared" si="1"/>
        <v>i2023110600053</v>
      </c>
      <c r="D54" s="4" t="s">
        <v>271</v>
      </c>
      <c r="E54" s="4" t="s">
        <v>658</v>
      </c>
      <c r="F54" s="4" t="s">
        <v>670</v>
      </c>
      <c r="G54" t="str">
        <f>IF(AND(E54=grup_instansi!$B$2,F54=grup_instansi!$C$2),
grup_instansi!$A$2,
IF(AND(E54=grup_instansi!$B$3,F54=grup_instansi!$C$3),
grup_instansi!$A$3,
IF(AND(E54=grup_instansi!$B$4,F54=grup_instansi!$C$4),
grup_instansi!$A$4,
IF(AND(E54=grup_instansi!$B$5,F54=grup_instansi!$C$5),
grup_instansi!$A$5,
IF(AND(E54=grup_instansi!$B$6,F54=grup_instansi!$C$6),
grup_instansi!$A$6,
IF(AND(E54=grup_instansi!$B$7,F54=grup_instansi!$C$7),
grup_instansi!$A$7,
IF(AND(E54=grup_instansi!$B$8,F54=grup_instansi!$C$8),
grup_instansi!$A$8,
IF(AND(E54=grup_instansi!$B$9,F54=grup_instansi!$C$9),
grup_instansi!$A$9,
IF(AND(E54=grup_instansi!$B$10,F54=grup_instansi!$C$10),
grup_instansi!$A$10,"")))))))))</f>
        <v/>
      </c>
      <c r="H54" t="str">
        <f>IF(G54&lt;&gt;"",G54,IF(AND(E54=grup_instansi!$B$11,F54=grup_instansi!$C$11),
grup_instansi!$A$11,
IF(AND(E54=grup_instansi!$B$12,F54=grup_instansi!$C$12),
grup_instansi!$A$12,
IF(AND(E54=grup_instansi!$B$13,F54=grup_instansi!$C$13),
grup_instansi!$A$13,
IF(AND(E54=grup_instansi!$B$14,F54=grup_instansi!$C$14),
grup_instansi!$A$14,
IF(AND(E54=grup_instansi!$B$15,F54=grup_instansi!$C$15),
grup_instansi!$A$15,
IF(AND(E54=grup_instansi!$B$16,F54=grup_instansi!$C$16),
grup_instansi!$A$16,
IF(AND(E54=grup_instansi!$B$17,F54=grup_instansi!$C$17),
grup_instansi!$A$17,
IF(AND(E54=grup_instansi!$B$18,F54=grup_instansi!$C$18),
grup_instansi!$A$18,
IF(AND(E54=grup_instansi!$B$19,F54=grup_instansi!$C$19),
grup_instansi!$A$19,
IF(AND(E54=grup_instansi!$B$20,F54=grup_instansi!$C$20),
grup_instansi!$A$20,"")))))))))))</f>
        <v>gi2023110400013</v>
      </c>
      <c r="I54" t="str">
        <f>IF(H54&lt;&gt;"",H54,IF(AND(E54=grup_instansi!$B$21,F54=grup_instansi!$C$21),
grup_instansi!$A$21,
IF(AND(E54=grup_instansi!$B$22,F54=grup_instansi!$C$22),
grup_instansi!$A$22,
IF(AND(E54=grup_instansi!$B$23,F54=grup_instansi!$C$23),
grup_instansi!$A$23,
IF(AND(E54=grup_instansi!$B$24,F54=grup_instansi!$C$24),
grup_instansi!$A$24,
IF(AND(E54=grup_instansi!$B$25,F54=grup_instansi!$C$25),
grup_instansi!$A$25,
IF(AND(E54=grup_instansi!$B$26,F54=grup_instansi!$C$26),
grup_instansi!$A$26,
IF(AND(E54=grup_instansi!$B$27,F54=grup_instansi!$C$27),
grup_instansi!$A$27,
IF(AND(E54=grup_instansi!$B$28,F54=grup_instansi!$C$28),
grup_instansi!$A$28,
IF(AND(E54=grup_instansi!$B$29,F54=grup_instansi!$C$29),
grup_instansi!$A$29,
IF(AND(E54=grup_instansi!$B$30,F54=grup_instansi!$C$30),
grup_instansi!$A$30,
IF(AND(E54=grup_instansi!$B$31,F54=grup_instansi!$C$31),
grup_instansi!$A$31,
IF(AND(E54=grup_instansi!$B$32,F54=grup_instansi!$C$32),
grup_instansi!$A$32,
IF(AND(E54=grup_instansi!$B$33,F54=grup_instansi!$C$33),
grup_instansi!$A$33,
IF(AND(E54=grup_instansi!$B$34,F54=grup_instansi!$C$34),
grup_instansi!$A$34,
IF(AND(E54=grup_instansi!$B$35,F54=grup_instansi!$C$35),
grup_instansi!$A$35,""))))))))))))))))</f>
        <v>gi2023110400013</v>
      </c>
      <c r="J54" t="str">
        <f>IF(I54&lt;&gt;"",I54,IF(AND(E54=grup_instansi!$B$36,F54=grup_instansi!$C$36),
grup_instansi!$A$36,
IF(AND(E54=grup_instansi!$B$37,F54=grup_instansi!$C$37),
grup_instansi!$A$37,
IF(AND(E54=grup_instansi!$B$38,F54=grup_instansi!$C$38),
grup_instansi!$A$38,
IF(AND(E54=grup_instansi!$B$39,F54=grup_instansi!$C$39),
grup_instansi!$A$39,
IF(AND(E54=grup_instansi!$B$40,F54=grup_instansi!$C$40),
grup_instansi!$A$40,
IF(AND(E54=grup_instansi!$B$41,F54=grup_instansi!$C$41),
grup_instansi!$A$41,
IF(AND(E54=grup_instansi!$B$42,F54=grup_instansi!$C$42),
grup_instansi!$A$42,
IF(AND(E54=grup_instansi!$B$43,F54=grup_instansi!$C$43),
grup_instansi!$A$43,
IF(AND(E54=grup_instansi!$B$44,F54=grup_instansi!$C$44),
grup_instansi!$A$44,
IF(AND(E54=grup_instansi!$B$45,F54=grup_instansi!$C$45),
grup_instansi!$A$45,
IF(AND(E54=grup_instansi!$B$46,F54=grup_instansi!$C$46),
grup_instansi!$A$46,
IF(AND(E54=grup_instansi!$B$47,F54=grup_instansi!$C$47),
grup_instansi!$A$47,
IF(AND(E54=grup_instansi!$B$48,F54=grup_instansi!$C$48),
grup_instansi!$A$48,
IF(AND(E54=grup_instansi!$B$49,F54=grup_instansi!$C$49),
grup_instansi!$A$49,
IF(AND(E54=grup_instansi!$B$50,F54=grup_instansi!$C$50),
grup_instansi!$A$50,
IF(AND(E54=grup_instansi!$B$51,F54=grup_instansi!$C$51),
grup_instansi!$A$51,
IF(AND(E54=grup_instansi!$B$52,F54=grup_instansi!$C$52),
grup_instansi!$A$52,
IF(AND(E54=grup_instansi!$B$53,F54=grup_instansi!$C$53),
grup_instansi!$A$53,
IF(AND(E54=grup_instansi!$B$54,F54=grup_instansi!$C$54),
grup_instansi!$A$54,
IF(AND(E54=grup_instansi!$B$55,F54=grup_instansi!$C$55),
grup_instansi!$A$55,
IF(AND(E54=grup_instansi!$B$56,F54=grup_instansi!$C$56),
grup_instansi!$A$56,
IF(AND(E54=grup_instansi!$B$57,F54=grup_instansi!$C$57),
grup_instansi!$A$57,
IF(AND(E54=grup_instansi!$B$58,F54=grup_instansi!$C$58),
grup_instansi!$A$58,
IF(AND(E54=grup_instansi!$B$59,F54=grup_instansi!$C$59),
grup_instansi!$A$59,
IF(AND(E54=grup_instansi!$B$60,F54=grup_instansi!$C$60),
grup_instansi!$A$60,""))))))))))))))))))))))))))</f>
        <v>gi2023110400013</v>
      </c>
      <c r="K54" t="str">
        <f>IF(J54&lt;&gt;"",J54,IF(AND(E54=grup_instansi!$B$61,F54=grup_instansi!$C$61),
grup_instansi!$A$61,
IF(AND(E54=grup_instansi!$B$62,F54=grup_instansi!$C$62),
grup_instansi!$A$62,
IF(AND(E54=grup_instansi!$B$63,F54=grup_instansi!$C$63),
grup_instansi!$A$63,
IF(AND(E54=grup_instansi!$B$64,F54=grup_instansi!$C$64),
grup_instansi!$A$64,
IF(AND(E54=grup_instansi!$B$65,F54=grup_instansi!$C$65),
grup_instansi!$A$65,
IF(AND(E54=grup_instansi!$B$66,F54=grup_instansi!$C$66),
grup_instansi!$A$66,
IF(AND(E54=grup_instansi!$B$67,F54=grup_instansi!$C$67),
grup_instansi!$A$67,
IF(AND(E54=grup_instansi!$B$68,F54=grup_instansi!$C$68),
grup_instansi!$A$68,
IF(AND(E54=grup_instansi!$B$69,F54=grup_instansi!$C$69),
grup_instansi!$A$69,
IF(AND(E54=grup_instansi!$B$70,F54=grup_instansi!$C$70),
grup_instansi!$A$70,
IF(AND(E54=grup_instansi!$B$71,F54=grup_instansi!$C$71),
grup_instansi!$A$71,
IF(AND(E54=grup_instansi!$B$72,F54=grup_instansi!$C$72),
grup_instansi!$A$72,
IF(AND(E54=grup_instansi!$B$73,F54=grup_instansi!$C$73),
grup_instansi!$A$73,
IF(AND(E54=grup_instansi!$B$74,F54=grup_instansi!$C$74),
grup_instansi!$A$74,
IF(AND(E54=grup_instansi!$B$75,F54=grup_instansi!$C$75),
grup_instansi!$A$75,
IF(AND(E54=grup_instansi!$B$76,F54=grup_instansi!$C$76),
grup_instansi!$A$76,
IF(AND(E54=grup_instansi!$B$77,F54=grup_instansi!$C$77),
grup_instansi!$A$77,
IF(AND(E54=grup_instansi!$B$78,F54=grup_instansi!$C$78),
grup_instansi!$A$78,
IF(AND(E54=grup_instansi!$B$79,F54=grup_instansi!$C$79),
grup_instansi!$A$79,
IF(AND(E54=grup_instansi!$B$80,F54=grup_instansi!$C$80),
grup_instansi!$A$80,
IF(AND(E54=grup_instansi!$B$81,F54=grup_instansi!$C$81),
grup_instansi!$A$81,
IF(AND(E54=grup_instansi!$B$82,F54=grup_instansi!$C$82),
grup_instansi!$A$82,
IF(AND(E54=grup_instansi!$B$83,F54=grup_instansi!$C$83),
grup_instansi!$A$84,
IF(AND(E54=grup_instansi!$B$84,F54=grup_instansi!$C$84),
grup_instansi!$A$85,
IF(AND(E54=grup_instansi!$B$85,F54=grup_instansi!$C$85),
grup_instansi!$A$86,
IF(AND(E54=grup_instansi!$B$86,F54=grup_instansi!$C$86),
grup_instansi!$A$87,
IF(AND(E54=grup_instansi!$B$87,F54=grup_instansi!$C$87),
grup_instansi!$A$87,
IF(AND(E54=grup_instansi!$B$88,F54=grup_instansi!$C$88),
grup_instansi!$A$88,
IF(AND(E54=grup_instansi!$B$89,F54=grup_instansi!$C$89),
grup_instansi!$A$89,
IF(AND(E54=grup_instansi!$B$90,F54=grup_instansi!$C$90),
grup_instansi!$A$90,
IF(AND(E54=grup_instansi!$B$91,F54=grup_instansi!$C$91),
grup_instansi!$A$91,
IF(AND(E54=grup_instansi!$B$92,F54=grup_instansi!$C$92),
grup_instansi!$A$92,
IF(AND(E54=grup_instansi!$B$93,F54=grup_instansi!$C$93),
grup_instansi!$A$93,
IF(AND(E54=grup_instansi!$B$94,F54=grup_instansi!$C$94),
grup_instansi!$A$94,
IF(AND(E54=grup_instansi!$B$95,F54=grup_instansi!$C$95),
grup_instansi!$A$95,
IF(AND(E54=grup_instansi!$B$96,F54=grup_instansi!$C$96),
grup_instansi!$A$96,
IF(AND(E54=grup_instansi!$B$97,F54=grup_instansi!$C$97),
grup_instansi!$A$97,
IF(AND(E54=grup_instansi!$B$98,F54=grup_instansi!$C$98),
grup_instansi!$A$98,
IF(AND(E54=grup_instansi!$B$99,F54=grup_instansi!$C$99),
grup_instansi!$A$99,
grup_instansi!$A$100))))))))))))))))))))))))))))))))))))))))</f>
        <v>gi2023110400013</v>
      </c>
      <c r="L54" t="str">
        <f>VLOOKUP(K54,grup_instansi!$A$2:$E$102,4)</f>
        <v>Pemerintah Kabupaten Jawa Timur</v>
      </c>
      <c r="M54" t="str">
        <f t="shared" si="2"/>
        <v>('i2023110600053','Pemerintah Kab. Situbondo','gi2023110400013'),</v>
      </c>
    </row>
    <row r="55" spans="1:13" x14ac:dyDescent="0.25">
      <c r="A55" t="str">
        <f t="shared" si="0"/>
        <v>i2023110600054</v>
      </c>
      <c r="B55" s="4">
        <v>6511</v>
      </c>
      <c r="C55" t="str">
        <f t="shared" si="1"/>
        <v>i2023110600054</v>
      </c>
      <c r="D55" s="4" t="s">
        <v>703</v>
      </c>
      <c r="E55" s="4" t="s">
        <v>658</v>
      </c>
      <c r="F55" s="4" t="s">
        <v>670</v>
      </c>
      <c r="G55" t="str">
        <f>IF(AND(E55=grup_instansi!$B$2,F55=grup_instansi!$C$2),
grup_instansi!$A$2,
IF(AND(E55=grup_instansi!$B$3,F55=grup_instansi!$C$3),
grup_instansi!$A$3,
IF(AND(E55=grup_instansi!$B$4,F55=grup_instansi!$C$4),
grup_instansi!$A$4,
IF(AND(E55=grup_instansi!$B$5,F55=grup_instansi!$C$5),
grup_instansi!$A$5,
IF(AND(E55=grup_instansi!$B$6,F55=grup_instansi!$C$6),
grup_instansi!$A$6,
IF(AND(E55=grup_instansi!$B$7,F55=grup_instansi!$C$7),
grup_instansi!$A$7,
IF(AND(E55=grup_instansi!$B$8,F55=grup_instansi!$C$8),
grup_instansi!$A$8,
IF(AND(E55=grup_instansi!$B$9,F55=grup_instansi!$C$9),
grup_instansi!$A$9,
IF(AND(E55=grup_instansi!$B$10,F55=grup_instansi!$C$10),
grup_instansi!$A$10,"")))))))))</f>
        <v/>
      </c>
      <c r="H55" t="str">
        <f>IF(G55&lt;&gt;"",G55,IF(AND(E55=grup_instansi!$B$11,F55=grup_instansi!$C$11),
grup_instansi!$A$11,
IF(AND(E55=grup_instansi!$B$12,F55=grup_instansi!$C$12),
grup_instansi!$A$12,
IF(AND(E55=grup_instansi!$B$13,F55=grup_instansi!$C$13),
grup_instansi!$A$13,
IF(AND(E55=grup_instansi!$B$14,F55=grup_instansi!$C$14),
grup_instansi!$A$14,
IF(AND(E55=grup_instansi!$B$15,F55=grup_instansi!$C$15),
grup_instansi!$A$15,
IF(AND(E55=grup_instansi!$B$16,F55=grup_instansi!$C$16),
grup_instansi!$A$16,
IF(AND(E55=grup_instansi!$B$17,F55=grup_instansi!$C$17),
grup_instansi!$A$17,
IF(AND(E55=grup_instansi!$B$18,F55=grup_instansi!$C$18),
grup_instansi!$A$18,
IF(AND(E55=grup_instansi!$B$19,F55=grup_instansi!$C$19),
grup_instansi!$A$19,
IF(AND(E55=grup_instansi!$B$20,F55=grup_instansi!$C$20),
grup_instansi!$A$20,"")))))))))))</f>
        <v>gi2023110400013</v>
      </c>
      <c r="I55" t="str">
        <f>IF(H55&lt;&gt;"",H55,IF(AND(E55=grup_instansi!$B$21,F55=grup_instansi!$C$21),
grup_instansi!$A$21,
IF(AND(E55=grup_instansi!$B$22,F55=grup_instansi!$C$22),
grup_instansi!$A$22,
IF(AND(E55=grup_instansi!$B$23,F55=grup_instansi!$C$23),
grup_instansi!$A$23,
IF(AND(E55=grup_instansi!$B$24,F55=grup_instansi!$C$24),
grup_instansi!$A$24,
IF(AND(E55=grup_instansi!$B$25,F55=grup_instansi!$C$25),
grup_instansi!$A$25,
IF(AND(E55=grup_instansi!$B$26,F55=grup_instansi!$C$26),
grup_instansi!$A$26,
IF(AND(E55=grup_instansi!$B$27,F55=grup_instansi!$C$27),
grup_instansi!$A$27,
IF(AND(E55=grup_instansi!$B$28,F55=grup_instansi!$C$28),
grup_instansi!$A$28,
IF(AND(E55=grup_instansi!$B$29,F55=grup_instansi!$C$29),
grup_instansi!$A$29,
IF(AND(E55=grup_instansi!$B$30,F55=grup_instansi!$C$30),
grup_instansi!$A$30,
IF(AND(E55=grup_instansi!$B$31,F55=grup_instansi!$C$31),
grup_instansi!$A$31,
IF(AND(E55=grup_instansi!$B$32,F55=grup_instansi!$C$32),
grup_instansi!$A$32,
IF(AND(E55=grup_instansi!$B$33,F55=grup_instansi!$C$33),
grup_instansi!$A$33,
IF(AND(E55=grup_instansi!$B$34,F55=grup_instansi!$C$34),
grup_instansi!$A$34,
IF(AND(E55=grup_instansi!$B$35,F55=grup_instansi!$C$35),
grup_instansi!$A$35,""))))))))))))))))</f>
        <v>gi2023110400013</v>
      </c>
      <c r="J55" t="str">
        <f>IF(I55&lt;&gt;"",I55,IF(AND(E55=grup_instansi!$B$36,F55=grup_instansi!$C$36),
grup_instansi!$A$36,
IF(AND(E55=grup_instansi!$B$37,F55=grup_instansi!$C$37),
grup_instansi!$A$37,
IF(AND(E55=grup_instansi!$B$38,F55=grup_instansi!$C$38),
grup_instansi!$A$38,
IF(AND(E55=grup_instansi!$B$39,F55=grup_instansi!$C$39),
grup_instansi!$A$39,
IF(AND(E55=grup_instansi!$B$40,F55=grup_instansi!$C$40),
grup_instansi!$A$40,
IF(AND(E55=grup_instansi!$B$41,F55=grup_instansi!$C$41),
grup_instansi!$A$41,
IF(AND(E55=grup_instansi!$B$42,F55=grup_instansi!$C$42),
grup_instansi!$A$42,
IF(AND(E55=grup_instansi!$B$43,F55=grup_instansi!$C$43),
grup_instansi!$A$43,
IF(AND(E55=grup_instansi!$B$44,F55=grup_instansi!$C$44),
grup_instansi!$A$44,
IF(AND(E55=grup_instansi!$B$45,F55=grup_instansi!$C$45),
grup_instansi!$A$45,
IF(AND(E55=grup_instansi!$B$46,F55=grup_instansi!$C$46),
grup_instansi!$A$46,
IF(AND(E55=grup_instansi!$B$47,F55=grup_instansi!$C$47),
grup_instansi!$A$47,
IF(AND(E55=grup_instansi!$B$48,F55=grup_instansi!$C$48),
grup_instansi!$A$48,
IF(AND(E55=grup_instansi!$B$49,F55=grup_instansi!$C$49),
grup_instansi!$A$49,
IF(AND(E55=grup_instansi!$B$50,F55=grup_instansi!$C$50),
grup_instansi!$A$50,
IF(AND(E55=grup_instansi!$B$51,F55=grup_instansi!$C$51),
grup_instansi!$A$51,
IF(AND(E55=grup_instansi!$B$52,F55=grup_instansi!$C$52),
grup_instansi!$A$52,
IF(AND(E55=grup_instansi!$B$53,F55=grup_instansi!$C$53),
grup_instansi!$A$53,
IF(AND(E55=grup_instansi!$B$54,F55=grup_instansi!$C$54),
grup_instansi!$A$54,
IF(AND(E55=grup_instansi!$B$55,F55=grup_instansi!$C$55),
grup_instansi!$A$55,
IF(AND(E55=grup_instansi!$B$56,F55=grup_instansi!$C$56),
grup_instansi!$A$56,
IF(AND(E55=grup_instansi!$B$57,F55=grup_instansi!$C$57),
grup_instansi!$A$57,
IF(AND(E55=grup_instansi!$B$58,F55=grup_instansi!$C$58),
grup_instansi!$A$58,
IF(AND(E55=grup_instansi!$B$59,F55=grup_instansi!$C$59),
grup_instansi!$A$59,
IF(AND(E55=grup_instansi!$B$60,F55=grup_instansi!$C$60),
grup_instansi!$A$60,""))))))))))))))))))))))))))</f>
        <v>gi2023110400013</v>
      </c>
      <c r="K55" t="str">
        <f>IF(J55&lt;&gt;"",J55,IF(AND(E55=grup_instansi!$B$61,F55=grup_instansi!$C$61),
grup_instansi!$A$61,
IF(AND(E55=grup_instansi!$B$62,F55=grup_instansi!$C$62),
grup_instansi!$A$62,
IF(AND(E55=grup_instansi!$B$63,F55=grup_instansi!$C$63),
grup_instansi!$A$63,
IF(AND(E55=grup_instansi!$B$64,F55=grup_instansi!$C$64),
grup_instansi!$A$64,
IF(AND(E55=grup_instansi!$B$65,F55=grup_instansi!$C$65),
grup_instansi!$A$65,
IF(AND(E55=grup_instansi!$B$66,F55=grup_instansi!$C$66),
grup_instansi!$A$66,
IF(AND(E55=grup_instansi!$B$67,F55=grup_instansi!$C$67),
grup_instansi!$A$67,
IF(AND(E55=grup_instansi!$B$68,F55=grup_instansi!$C$68),
grup_instansi!$A$68,
IF(AND(E55=grup_instansi!$B$69,F55=grup_instansi!$C$69),
grup_instansi!$A$69,
IF(AND(E55=grup_instansi!$B$70,F55=grup_instansi!$C$70),
grup_instansi!$A$70,
IF(AND(E55=grup_instansi!$B$71,F55=grup_instansi!$C$71),
grup_instansi!$A$71,
IF(AND(E55=grup_instansi!$B$72,F55=grup_instansi!$C$72),
grup_instansi!$A$72,
IF(AND(E55=grup_instansi!$B$73,F55=grup_instansi!$C$73),
grup_instansi!$A$73,
IF(AND(E55=grup_instansi!$B$74,F55=grup_instansi!$C$74),
grup_instansi!$A$74,
IF(AND(E55=grup_instansi!$B$75,F55=grup_instansi!$C$75),
grup_instansi!$A$75,
IF(AND(E55=grup_instansi!$B$76,F55=grup_instansi!$C$76),
grup_instansi!$A$76,
IF(AND(E55=grup_instansi!$B$77,F55=grup_instansi!$C$77),
grup_instansi!$A$77,
IF(AND(E55=grup_instansi!$B$78,F55=grup_instansi!$C$78),
grup_instansi!$A$78,
IF(AND(E55=grup_instansi!$B$79,F55=grup_instansi!$C$79),
grup_instansi!$A$79,
IF(AND(E55=grup_instansi!$B$80,F55=grup_instansi!$C$80),
grup_instansi!$A$80,
IF(AND(E55=grup_instansi!$B$81,F55=grup_instansi!$C$81),
grup_instansi!$A$81,
IF(AND(E55=grup_instansi!$B$82,F55=grup_instansi!$C$82),
grup_instansi!$A$82,
IF(AND(E55=grup_instansi!$B$83,F55=grup_instansi!$C$83),
grup_instansi!$A$84,
IF(AND(E55=grup_instansi!$B$84,F55=grup_instansi!$C$84),
grup_instansi!$A$85,
IF(AND(E55=grup_instansi!$B$85,F55=grup_instansi!$C$85),
grup_instansi!$A$86,
IF(AND(E55=grup_instansi!$B$86,F55=grup_instansi!$C$86),
grup_instansi!$A$87,
IF(AND(E55=grup_instansi!$B$87,F55=grup_instansi!$C$87),
grup_instansi!$A$87,
IF(AND(E55=grup_instansi!$B$88,F55=grup_instansi!$C$88),
grup_instansi!$A$88,
IF(AND(E55=grup_instansi!$B$89,F55=grup_instansi!$C$89),
grup_instansi!$A$89,
IF(AND(E55=grup_instansi!$B$90,F55=grup_instansi!$C$90),
grup_instansi!$A$90,
IF(AND(E55=grup_instansi!$B$91,F55=grup_instansi!$C$91),
grup_instansi!$A$91,
IF(AND(E55=grup_instansi!$B$92,F55=grup_instansi!$C$92),
grup_instansi!$A$92,
IF(AND(E55=grup_instansi!$B$93,F55=grup_instansi!$C$93),
grup_instansi!$A$93,
IF(AND(E55=grup_instansi!$B$94,F55=grup_instansi!$C$94),
grup_instansi!$A$94,
IF(AND(E55=grup_instansi!$B$95,F55=grup_instansi!$C$95),
grup_instansi!$A$95,
IF(AND(E55=grup_instansi!$B$96,F55=grup_instansi!$C$96),
grup_instansi!$A$96,
IF(AND(E55=grup_instansi!$B$97,F55=grup_instansi!$C$97),
grup_instansi!$A$97,
IF(AND(E55=grup_instansi!$B$98,F55=grup_instansi!$C$98),
grup_instansi!$A$98,
IF(AND(E55=grup_instansi!$B$99,F55=grup_instansi!$C$99),
grup_instansi!$A$99,
grup_instansi!$A$100))))))))))))))))))))))))))))))))))))))))</f>
        <v>gi2023110400013</v>
      </c>
      <c r="L55" t="str">
        <f>VLOOKUP(K55,grup_instansi!$A$2:$E$102,4)</f>
        <v>Pemerintah Kabupaten Jawa Timur</v>
      </c>
      <c r="M55" t="str">
        <f t="shared" si="2"/>
        <v>('i2023110600054','Pemerintah Kab. Banyuwangi','gi2023110400013'),</v>
      </c>
    </row>
    <row r="56" spans="1:13" x14ac:dyDescent="0.25">
      <c r="A56" t="str">
        <f t="shared" si="0"/>
        <v>i2023110600055</v>
      </c>
      <c r="B56" s="4">
        <v>6518</v>
      </c>
      <c r="C56" t="str">
        <f t="shared" si="1"/>
        <v>i2023110600055</v>
      </c>
      <c r="D56" s="4" t="s">
        <v>278</v>
      </c>
      <c r="E56" s="4" t="s">
        <v>658</v>
      </c>
      <c r="F56" s="4" t="s">
        <v>670</v>
      </c>
      <c r="G56" t="str">
        <f>IF(AND(E56=grup_instansi!$B$2,F56=grup_instansi!$C$2),
grup_instansi!$A$2,
IF(AND(E56=grup_instansi!$B$3,F56=grup_instansi!$C$3),
grup_instansi!$A$3,
IF(AND(E56=grup_instansi!$B$4,F56=grup_instansi!$C$4),
grup_instansi!$A$4,
IF(AND(E56=grup_instansi!$B$5,F56=grup_instansi!$C$5),
grup_instansi!$A$5,
IF(AND(E56=grup_instansi!$B$6,F56=grup_instansi!$C$6),
grup_instansi!$A$6,
IF(AND(E56=grup_instansi!$B$7,F56=grup_instansi!$C$7),
grup_instansi!$A$7,
IF(AND(E56=grup_instansi!$B$8,F56=grup_instansi!$C$8),
grup_instansi!$A$8,
IF(AND(E56=grup_instansi!$B$9,F56=grup_instansi!$C$9),
grup_instansi!$A$9,
IF(AND(E56=grup_instansi!$B$10,F56=grup_instansi!$C$10),
grup_instansi!$A$10,"")))))))))</f>
        <v/>
      </c>
      <c r="H56" t="str">
        <f>IF(G56&lt;&gt;"",G56,IF(AND(E56=grup_instansi!$B$11,F56=grup_instansi!$C$11),
grup_instansi!$A$11,
IF(AND(E56=grup_instansi!$B$12,F56=grup_instansi!$C$12),
grup_instansi!$A$12,
IF(AND(E56=grup_instansi!$B$13,F56=grup_instansi!$C$13),
grup_instansi!$A$13,
IF(AND(E56=grup_instansi!$B$14,F56=grup_instansi!$C$14),
grup_instansi!$A$14,
IF(AND(E56=grup_instansi!$B$15,F56=grup_instansi!$C$15),
grup_instansi!$A$15,
IF(AND(E56=grup_instansi!$B$16,F56=grup_instansi!$C$16),
grup_instansi!$A$16,
IF(AND(E56=grup_instansi!$B$17,F56=grup_instansi!$C$17),
grup_instansi!$A$17,
IF(AND(E56=grup_instansi!$B$18,F56=grup_instansi!$C$18),
grup_instansi!$A$18,
IF(AND(E56=grup_instansi!$B$19,F56=grup_instansi!$C$19),
grup_instansi!$A$19,
IF(AND(E56=grup_instansi!$B$20,F56=grup_instansi!$C$20),
grup_instansi!$A$20,"")))))))))))</f>
        <v>gi2023110400013</v>
      </c>
      <c r="I56" t="str">
        <f>IF(H56&lt;&gt;"",H56,IF(AND(E56=grup_instansi!$B$21,F56=grup_instansi!$C$21),
grup_instansi!$A$21,
IF(AND(E56=grup_instansi!$B$22,F56=grup_instansi!$C$22),
grup_instansi!$A$22,
IF(AND(E56=grup_instansi!$B$23,F56=grup_instansi!$C$23),
grup_instansi!$A$23,
IF(AND(E56=grup_instansi!$B$24,F56=grup_instansi!$C$24),
grup_instansi!$A$24,
IF(AND(E56=grup_instansi!$B$25,F56=grup_instansi!$C$25),
grup_instansi!$A$25,
IF(AND(E56=grup_instansi!$B$26,F56=grup_instansi!$C$26),
grup_instansi!$A$26,
IF(AND(E56=grup_instansi!$B$27,F56=grup_instansi!$C$27),
grup_instansi!$A$27,
IF(AND(E56=grup_instansi!$B$28,F56=grup_instansi!$C$28),
grup_instansi!$A$28,
IF(AND(E56=grup_instansi!$B$29,F56=grup_instansi!$C$29),
grup_instansi!$A$29,
IF(AND(E56=grup_instansi!$B$30,F56=grup_instansi!$C$30),
grup_instansi!$A$30,
IF(AND(E56=grup_instansi!$B$31,F56=grup_instansi!$C$31),
grup_instansi!$A$31,
IF(AND(E56=grup_instansi!$B$32,F56=grup_instansi!$C$32),
grup_instansi!$A$32,
IF(AND(E56=grup_instansi!$B$33,F56=grup_instansi!$C$33),
grup_instansi!$A$33,
IF(AND(E56=grup_instansi!$B$34,F56=grup_instansi!$C$34),
grup_instansi!$A$34,
IF(AND(E56=grup_instansi!$B$35,F56=grup_instansi!$C$35),
grup_instansi!$A$35,""))))))))))))))))</f>
        <v>gi2023110400013</v>
      </c>
      <c r="J56" t="str">
        <f>IF(I56&lt;&gt;"",I56,IF(AND(E56=grup_instansi!$B$36,F56=grup_instansi!$C$36),
grup_instansi!$A$36,
IF(AND(E56=grup_instansi!$B$37,F56=grup_instansi!$C$37),
grup_instansi!$A$37,
IF(AND(E56=grup_instansi!$B$38,F56=grup_instansi!$C$38),
grup_instansi!$A$38,
IF(AND(E56=grup_instansi!$B$39,F56=grup_instansi!$C$39),
grup_instansi!$A$39,
IF(AND(E56=grup_instansi!$B$40,F56=grup_instansi!$C$40),
grup_instansi!$A$40,
IF(AND(E56=grup_instansi!$B$41,F56=grup_instansi!$C$41),
grup_instansi!$A$41,
IF(AND(E56=grup_instansi!$B$42,F56=grup_instansi!$C$42),
grup_instansi!$A$42,
IF(AND(E56=grup_instansi!$B$43,F56=grup_instansi!$C$43),
grup_instansi!$A$43,
IF(AND(E56=grup_instansi!$B$44,F56=grup_instansi!$C$44),
grup_instansi!$A$44,
IF(AND(E56=grup_instansi!$B$45,F56=grup_instansi!$C$45),
grup_instansi!$A$45,
IF(AND(E56=grup_instansi!$B$46,F56=grup_instansi!$C$46),
grup_instansi!$A$46,
IF(AND(E56=grup_instansi!$B$47,F56=grup_instansi!$C$47),
grup_instansi!$A$47,
IF(AND(E56=grup_instansi!$B$48,F56=grup_instansi!$C$48),
grup_instansi!$A$48,
IF(AND(E56=grup_instansi!$B$49,F56=grup_instansi!$C$49),
grup_instansi!$A$49,
IF(AND(E56=grup_instansi!$B$50,F56=grup_instansi!$C$50),
grup_instansi!$A$50,
IF(AND(E56=grup_instansi!$B$51,F56=grup_instansi!$C$51),
grup_instansi!$A$51,
IF(AND(E56=grup_instansi!$B$52,F56=grup_instansi!$C$52),
grup_instansi!$A$52,
IF(AND(E56=grup_instansi!$B$53,F56=grup_instansi!$C$53),
grup_instansi!$A$53,
IF(AND(E56=grup_instansi!$B$54,F56=grup_instansi!$C$54),
grup_instansi!$A$54,
IF(AND(E56=grup_instansi!$B$55,F56=grup_instansi!$C$55),
grup_instansi!$A$55,
IF(AND(E56=grup_instansi!$B$56,F56=grup_instansi!$C$56),
grup_instansi!$A$56,
IF(AND(E56=grup_instansi!$B$57,F56=grup_instansi!$C$57),
grup_instansi!$A$57,
IF(AND(E56=grup_instansi!$B$58,F56=grup_instansi!$C$58),
grup_instansi!$A$58,
IF(AND(E56=grup_instansi!$B$59,F56=grup_instansi!$C$59),
grup_instansi!$A$59,
IF(AND(E56=grup_instansi!$B$60,F56=grup_instansi!$C$60),
grup_instansi!$A$60,""))))))))))))))))))))))))))</f>
        <v>gi2023110400013</v>
      </c>
      <c r="K56" t="str">
        <f>IF(J56&lt;&gt;"",J56,IF(AND(E56=grup_instansi!$B$61,F56=grup_instansi!$C$61),
grup_instansi!$A$61,
IF(AND(E56=grup_instansi!$B$62,F56=grup_instansi!$C$62),
grup_instansi!$A$62,
IF(AND(E56=grup_instansi!$B$63,F56=grup_instansi!$C$63),
grup_instansi!$A$63,
IF(AND(E56=grup_instansi!$B$64,F56=grup_instansi!$C$64),
grup_instansi!$A$64,
IF(AND(E56=grup_instansi!$B$65,F56=grup_instansi!$C$65),
grup_instansi!$A$65,
IF(AND(E56=grup_instansi!$B$66,F56=grup_instansi!$C$66),
grup_instansi!$A$66,
IF(AND(E56=grup_instansi!$B$67,F56=grup_instansi!$C$67),
grup_instansi!$A$67,
IF(AND(E56=grup_instansi!$B$68,F56=grup_instansi!$C$68),
grup_instansi!$A$68,
IF(AND(E56=grup_instansi!$B$69,F56=grup_instansi!$C$69),
grup_instansi!$A$69,
IF(AND(E56=grup_instansi!$B$70,F56=grup_instansi!$C$70),
grup_instansi!$A$70,
IF(AND(E56=grup_instansi!$B$71,F56=grup_instansi!$C$71),
grup_instansi!$A$71,
IF(AND(E56=grup_instansi!$B$72,F56=grup_instansi!$C$72),
grup_instansi!$A$72,
IF(AND(E56=grup_instansi!$B$73,F56=grup_instansi!$C$73),
grup_instansi!$A$73,
IF(AND(E56=grup_instansi!$B$74,F56=grup_instansi!$C$74),
grup_instansi!$A$74,
IF(AND(E56=grup_instansi!$B$75,F56=grup_instansi!$C$75),
grup_instansi!$A$75,
IF(AND(E56=grup_instansi!$B$76,F56=grup_instansi!$C$76),
grup_instansi!$A$76,
IF(AND(E56=grup_instansi!$B$77,F56=grup_instansi!$C$77),
grup_instansi!$A$77,
IF(AND(E56=grup_instansi!$B$78,F56=grup_instansi!$C$78),
grup_instansi!$A$78,
IF(AND(E56=grup_instansi!$B$79,F56=grup_instansi!$C$79),
grup_instansi!$A$79,
IF(AND(E56=grup_instansi!$B$80,F56=grup_instansi!$C$80),
grup_instansi!$A$80,
IF(AND(E56=grup_instansi!$B$81,F56=grup_instansi!$C$81),
grup_instansi!$A$81,
IF(AND(E56=grup_instansi!$B$82,F56=grup_instansi!$C$82),
grup_instansi!$A$82,
IF(AND(E56=grup_instansi!$B$83,F56=grup_instansi!$C$83),
grup_instansi!$A$84,
IF(AND(E56=grup_instansi!$B$84,F56=grup_instansi!$C$84),
grup_instansi!$A$85,
IF(AND(E56=grup_instansi!$B$85,F56=grup_instansi!$C$85),
grup_instansi!$A$86,
IF(AND(E56=grup_instansi!$B$86,F56=grup_instansi!$C$86),
grup_instansi!$A$87,
IF(AND(E56=grup_instansi!$B$87,F56=grup_instansi!$C$87),
grup_instansi!$A$87,
IF(AND(E56=grup_instansi!$B$88,F56=grup_instansi!$C$88),
grup_instansi!$A$88,
IF(AND(E56=grup_instansi!$B$89,F56=grup_instansi!$C$89),
grup_instansi!$A$89,
IF(AND(E56=grup_instansi!$B$90,F56=grup_instansi!$C$90),
grup_instansi!$A$90,
IF(AND(E56=grup_instansi!$B$91,F56=grup_instansi!$C$91),
grup_instansi!$A$91,
IF(AND(E56=grup_instansi!$B$92,F56=grup_instansi!$C$92),
grup_instansi!$A$92,
IF(AND(E56=grup_instansi!$B$93,F56=grup_instansi!$C$93),
grup_instansi!$A$93,
IF(AND(E56=grup_instansi!$B$94,F56=grup_instansi!$C$94),
grup_instansi!$A$94,
IF(AND(E56=grup_instansi!$B$95,F56=grup_instansi!$C$95),
grup_instansi!$A$95,
IF(AND(E56=grup_instansi!$B$96,F56=grup_instansi!$C$96),
grup_instansi!$A$96,
IF(AND(E56=grup_instansi!$B$97,F56=grup_instansi!$C$97),
grup_instansi!$A$97,
IF(AND(E56=grup_instansi!$B$98,F56=grup_instansi!$C$98),
grup_instansi!$A$98,
IF(AND(E56=grup_instansi!$B$99,F56=grup_instansi!$C$99),
grup_instansi!$A$99,
grup_instansi!$A$100))))))))))))))))))))))))))))))))))))))))</f>
        <v>gi2023110400013</v>
      </c>
      <c r="L56" t="str">
        <f>VLOOKUP(K56,grup_instansi!$A$2:$E$102,4)</f>
        <v>Pemerintah Kabupaten Jawa Timur</v>
      </c>
      <c r="M56" t="str">
        <f t="shared" si="2"/>
        <v>('i2023110600055','Pemerintah Kab. Tulungagung','gi2023110400013'),</v>
      </c>
    </row>
    <row r="57" spans="1:13" x14ac:dyDescent="0.25">
      <c r="A57" t="str">
        <f t="shared" si="0"/>
        <v>i2023110600056</v>
      </c>
      <c r="B57" s="4">
        <v>6521</v>
      </c>
      <c r="C57" t="str">
        <f t="shared" si="1"/>
        <v>i2023110600056</v>
      </c>
      <c r="D57" s="4" t="s">
        <v>281</v>
      </c>
      <c r="E57" s="4" t="s">
        <v>658</v>
      </c>
      <c r="F57" s="4" t="s">
        <v>670</v>
      </c>
      <c r="G57" t="str">
        <f>IF(AND(E57=grup_instansi!$B$2,F57=grup_instansi!$C$2),
grup_instansi!$A$2,
IF(AND(E57=grup_instansi!$B$3,F57=grup_instansi!$C$3),
grup_instansi!$A$3,
IF(AND(E57=grup_instansi!$B$4,F57=grup_instansi!$C$4),
grup_instansi!$A$4,
IF(AND(E57=grup_instansi!$B$5,F57=grup_instansi!$C$5),
grup_instansi!$A$5,
IF(AND(E57=grup_instansi!$B$6,F57=grup_instansi!$C$6),
grup_instansi!$A$6,
IF(AND(E57=grup_instansi!$B$7,F57=grup_instansi!$C$7),
grup_instansi!$A$7,
IF(AND(E57=grup_instansi!$B$8,F57=grup_instansi!$C$8),
grup_instansi!$A$8,
IF(AND(E57=grup_instansi!$B$9,F57=grup_instansi!$C$9),
grup_instansi!$A$9,
IF(AND(E57=grup_instansi!$B$10,F57=grup_instansi!$C$10),
grup_instansi!$A$10,"")))))))))</f>
        <v/>
      </c>
      <c r="H57" t="str">
        <f>IF(G57&lt;&gt;"",G57,IF(AND(E57=grup_instansi!$B$11,F57=grup_instansi!$C$11),
grup_instansi!$A$11,
IF(AND(E57=grup_instansi!$B$12,F57=grup_instansi!$C$12),
grup_instansi!$A$12,
IF(AND(E57=grup_instansi!$B$13,F57=grup_instansi!$C$13),
grup_instansi!$A$13,
IF(AND(E57=grup_instansi!$B$14,F57=grup_instansi!$C$14),
grup_instansi!$A$14,
IF(AND(E57=grup_instansi!$B$15,F57=grup_instansi!$C$15),
grup_instansi!$A$15,
IF(AND(E57=grup_instansi!$B$16,F57=grup_instansi!$C$16),
grup_instansi!$A$16,
IF(AND(E57=grup_instansi!$B$17,F57=grup_instansi!$C$17),
grup_instansi!$A$17,
IF(AND(E57=grup_instansi!$B$18,F57=grup_instansi!$C$18),
grup_instansi!$A$18,
IF(AND(E57=grup_instansi!$B$19,F57=grup_instansi!$C$19),
grup_instansi!$A$19,
IF(AND(E57=grup_instansi!$B$20,F57=grup_instansi!$C$20),
grup_instansi!$A$20,"")))))))))))</f>
        <v>gi2023110400013</v>
      </c>
      <c r="I57" t="str">
        <f>IF(H57&lt;&gt;"",H57,IF(AND(E57=grup_instansi!$B$21,F57=grup_instansi!$C$21),
grup_instansi!$A$21,
IF(AND(E57=grup_instansi!$B$22,F57=grup_instansi!$C$22),
grup_instansi!$A$22,
IF(AND(E57=grup_instansi!$B$23,F57=grup_instansi!$C$23),
grup_instansi!$A$23,
IF(AND(E57=grup_instansi!$B$24,F57=grup_instansi!$C$24),
grup_instansi!$A$24,
IF(AND(E57=grup_instansi!$B$25,F57=grup_instansi!$C$25),
grup_instansi!$A$25,
IF(AND(E57=grup_instansi!$B$26,F57=grup_instansi!$C$26),
grup_instansi!$A$26,
IF(AND(E57=grup_instansi!$B$27,F57=grup_instansi!$C$27),
grup_instansi!$A$27,
IF(AND(E57=grup_instansi!$B$28,F57=grup_instansi!$C$28),
grup_instansi!$A$28,
IF(AND(E57=grup_instansi!$B$29,F57=grup_instansi!$C$29),
grup_instansi!$A$29,
IF(AND(E57=grup_instansi!$B$30,F57=grup_instansi!$C$30),
grup_instansi!$A$30,
IF(AND(E57=grup_instansi!$B$31,F57=grup_instansi!$C$31),
grup_instansi!$A$31,
IF(AND(E57=grup_instansi!$B$32,F57=grup_instansi!$C$32),
grup_instansi!$A$32,
IF(AND(E57=grup_instansi!$B$33,F57=grup_instansi!$C$33),
grup_instansi!$A$33,
IF(AND(E57=grup_instansi!$B$34,F57=grup_instansi!$C$34),
grup_instansi!$A$34,
IF(AND(E57=grup_instansi!$B$35,F57=grup_instansi!$C$35),
grup_instansi!$A$35,""))))))))))))))))</f>
        <v>gi2023110400013</v>
      </c>
      <c r="J57" t="str">
        <f>IF(I57&lt;&gt;"",I57,IF(AND(E57=grup_instansi!$B$36,F57=grup_instansi!$C$36),
grup_instansi!$A$36,
IF(AND(E57=grup_instansi!$B$37,F57=grup_instansi!$C$37),
grup_instansi!$A$37,
IF(AND(E57=grup_instansi!$B$38,F57=grup_instansi!$C$38),
grup_instansi!$A$38,
IF(AND(E57=grup_instansi!$B$39,F57=grup_instansi!$C$39),
grup_instansi!$A$39,
IF(AND(E57=grup_instansi!$B$40,F57=grup_instansi!$C$40),
grup_instansi!$A$40,
IF(AND(E57=grup_instansi!$B$41,F57=grup_instansi!$C$41),
grup_instansi!$A$41,
IF(AND(E57=grup_instansi!$B$42,F57=grup_instansi!$C$42),
grup_instansi!$A$42,
IF(AND(E57=grup_instansi!$B$43,F57=grup_instansi!$C$43),
grup_instansi!$A$43,
IF(AND(E57=grup_instansi!$B$44,F57=grup_instansi!$C$44),
grup_instansi!$A$44,
IF(AND(E57=grup_instansi!$B$45,F57=grup_instansi!$C$45),
grup_instansi!$A$45,
IF(AND(E57=grup_instansi!$B$46,F57=grup_instansi!$C$46),
grup_instansi!$A$46,
IF(AND(E57=grup_instansi!$B$47,F57=grup_instansi!$C$47),
grup_instansi!$A$47,
IF(AND(E57=grup_instansi!$B$48,F57=grup_instansi!$C$48),
grup_instansi!$A$48,
IF(AND(E57=grup_instansi!$B$49,F57=grup_instansi!$C$49),
grup_instansi!$A$49,
IF(AND(E57=grup_instansi!$B$50,F57=grup_instansi!$C$50),
grup_instansi!$A$50,
IF(AND(E57=grup_instansi!$B$51,F57=grup_instansi!$C$51),
grup_instansi!$A$51,
IF(AND(E57=grup_instansi!$B$52,F57=grup_instansi!$C$52),
grup_instansi!$A$52,
IF(AND(E57=grup_instansi!$B$53,F57=grup_instansi!$C$53),
grup_instansi!$A$53,
IF(AND(E57=grup_instansi!$B$54,F57=grup_instansi!$C$54),
grup_instansi!$A$54,
IF(AND(E57=grup_instansi!$B$55,F57=grup_instansi!$C$55),
grup_instansi!$A$55,
IF(AND(E57=grup_instansi!$B$56,F57=grup_instansi!$C$56),
grup_instansi!$A$56,
IF(AND(E57=grup_instansi!$B$57,F57=grup_instansi!$C$57),
grup_instansi!$A$57,
IF(AND(E57=grup_instansi!$B$58,F57=grup_instansi!$C$58),
grup_instansi!$A$58,
IF(AND(E57=grup_instansi!$B$59,F57=grup_instansi!$C$59),
grup_instansi!$A$59,
IF(AND(E57=grup_instansi!$B$60,F57=grup_instansi!$C$60),
grup_instansi!$A$60,""))))))))))))))))))))))))))</f>
        <v>gi2023110400013</v>
      </c>
      <c r="K57" t="str">
        <f>IF(J57&lt;&gt;"",J57,IF(AND(E57=grup_instansi!$B$61,F57=grup_instansi!$C$61),
grup_instansi!$A$61,
IF(AND(E57=grup_instansi!$B$62,F57=grup_instansi!$C$62),
grup_instansi!$A$62,
IF(AND(E57=grup_instansi!$B$63,F57=grup_instansi!$C$63),
grup_instansi!$A$63,
IF(AND(E57=grup_instansi!$B$64,F57=grup_instansi!$C$64),
grup_instansi!$A$64,
IF(AND(E57=grup_instansi!$B$65,F57=grup_instansi!$C$65),
grup_instansi!$A$65,
IF(AND(E57=grup_instansi!$B$66,F57=grup_instansi!$C$66),
grup_instansi!$A$66,
IF(AND(E57=grup_instansi!$B$67,F57=grup_instansi!$C$67),
grup_instansi!$A$67,
IF(AND(E57=grup_instansi!$B$68,F57=grup_instansi!$C$68),
grup_instansi!$A$68,
IF(AND(E57=grup_instansi!$B$69,F57=grup_instansi!$C$69),
grup_instansi!$A$69,
IF(AND(E57=grup_instansi!$B$70,F57=grup_instansi!$C$70),
grup_instansi!$A$70,
IF(AND(E57=grup_instansi!$B$71,F57=grup_instansi!$C$71),
grup_instansi!$A$71,
IF(AND(E57=grup_instansi!$B$72,F57=grup_instansi!$C$72),
grup_instansi!$A$72,
IF(AND(E57=grup_instansi!$B$73,F57=grup_instansi!$C$73),
grup_instansi!$A$73,
IF(AND(E57=grup_instansi!$B$74,F57=grup_instansi!$C$74),
grup_instansi!$A$74,
IF(AND(E57=grup_instansi!$B$75,F57=grup_instansi!$C$75),
grup_instansi!$A$75,
IF(AND(E57=grup_instansi!$B$76,F57=grup_instansi!$C$76),
grup_instansi!$A$76,
IF(AND(E57=grup_instansi!$B$77,F57=grup_instansi!$C$77),
grup_instansi!$A$77,
IF(AND(E57=grup_instansi!$B$78,F57=grup_instansi!$C$78),
grup_instansi!$A$78,
IF(AND(E57=grup_instansi!$B$79,F57=grup_instansi!$C$79),
grup_instansi!$A$79,
IF(AND(E57=grup_instansi!$B$80,F57=grup_instansi!$C$80),
grup_instansi!$A$80,
IF(AND(E57=grup_instansi!$B$81,F57=grup_instansi!$C$81),
grup_instansi!$A$81,
IF(AND(E57=grup_instansi!$B$82,F57=grup_instansi!$C$82),
grup_instansi!$A$82,
IF(AND(E57=grup_instansi!$B$83,F57=grup_instansi!$C$83),
grup_instansi!$A$84,
IF(AND(E57=grup_instansi!$B$84,F57=grup_instansi!$C$84),
grup_instansi!$A$85,
IF(AND(E57=grup_instansi!$B$85,F57=grup_instansi!$C$85),
grup_instansi!$A$86,
IF(AND(E57=grup_instansi!$B$86,F57=grup_instansi!$C$86),
grup_instansi!$A$87,
IF(AND(E57=grup_instansi!$B$87,F57=grup_instansi!$C$87),
grup_instansi!$A$87,
IF(AND(E57=grup_instansi!$B$88,F57=grup_instansi!$C$88),
grup_instansi!$A$88,
IF(AND(E57=grup_instansi!$B$89,F57=grup_instansi!$C$89),
grup_instansi!$A$89,
IF(AND(E57=grup_instansi!$B$90,F57=grup_instansi!$C$90),
grup_instansi!$A$90,
IF(AND(E57=grup_instansi!$B$91,F57=grup_instansi!$C$91),
grup_instansi!$A$91,
IF(AND(E57=grup_instansi!$B$92,F57=grup_instansi!$C$92),
grup_instansi!$A$92,
IF(AND(E57=grup_instansi!$B$93,F57=grup_instansi!$C$93),
grup_instansi!$A$93,
IF(AND(E57=grup_instansi!$B$94,F57=grup_instansi!$C$94),
grup_instansi!$A$94,
IF(AND(E57=grup_instansi!$B$95,F57=grup_instansi!$C$95),
grup_instansi!$A$95,
IF(AND(E57=grup_instansi!$B$96,F57=grup_instansi!$C$96),
grup_instansi!$A$96,
IF(AND(E57=grup_instansi!$B$97,F57=grup_instansi!$C$97),
grup_instansi!$A$97,
IF(AND(E57=grup_instansi!$B$98,F57=grup_instansi!$C$98),
grup_instansi!$A$98,
IF(AND(E57=grup_instansi!$B$99,F57=grup_instansi!$C$99),
grup_instansi!$A$99,
grup_instansi!$A$100))))))))))))))))))))))))))))))))))))))))</f>
        <v>gi2023110400013</v>
      </c>
      <c r="L57" t="str">
        <f>VLOOKUP(K57,grup_instansi!$A$2:$E$102,4)</f>
        <v>Pemerintah Kabupaten Jawa Timur</v>
      </c>
      <c r="M57" t="str">
        <f t="shared" si="2"/>
        <v>('i2023110600056','Pemerintah Kab. Blitar','gi2023110400013'),</v>
      </c>
    </row>
    <row r="58" spans="1:13" x14ac:dyDescent="0.25">
      <c r="A58" t="str">
        <f t="shared" si="0"/>
        <v>i2023110600057</v>
      </c>
      <c r="B58" s="4">
        <v>6523</v>
      </c>
      <c r="C58" t="str">
        <f t="shared" si="1"/>
        <v>i2023110600057</v>
      </c>
      <c r="D58" s="4" t="s">
        <v>704</v>
      </c>
      <c r="E58" s="4" t="s">
        <v>658</v>
      </c>
      <c r="F58" s="4" t="s">
        <v>670</v>
      </c>
      <c r="G58" t="str">
        <f>IF(AND(E58=grup_instansi!$B$2,F58=grup_instansi!$C$2),
grup_instansi!$A$2,
IF(AND(E58=grup_instansi!$B$3,F58=grup_instansi!$C$3),
grup_instansi!$A$3,
IF(AND(E58=grup_instansi!$B$4,F58=grup_instansi!$C$4),
grup_instansi!$A$4,
IF(AND(E58=grup_instansi!$B$5,F58=grup_instansi!$C$5),
grup_instansi!$A$5,
IF(AND(E58=grup_instansi!$B$6,F58=grup_instansi!$C$6),
grup_instansi!$A$6,
IF(AND(E58=grup_instansi!$B$7,F58=grup_instansi!$C$7),
grup_instansi!$A$7,
IF(AND(E58=grup_instansi!$B$8,F58=grup_instansi!$C$8),
grup_instansi!$A$8,
IF(AND(E58=grup_instansi!$B$9,F58=grup_instansi!$C$9),
grup_instansi!$A$9,
IF(AND(E58=grup_instansi!$B$10,F58=grup_instansi!$C$10),
grup_instansi!$A$10,"")))))))))</f>
        <v/>
      </c>
      <c r="H58" t="str">
        <f>IF(G58&lt;&gt;"",G58,IF(AND(E58=grup_instansi!$B$11,F58=grup_instansi!$C$11),
grup_instansi!$A$11,
IF(AND(E58=grup_instansi!$B$12,F58=grup_instansi!$C$12),
grup_instansi!$A$12,
IF(AND(E58=grup_instansi!$B$13,F58=grup_instansi!$C$13),
grup_instansi!$A$13,
IF(AND(E58=grup_instansi!$B$14,F58=grup_instansi!$C$14),
grup_instansi!$A$14,
IF(AND(E58=grup_instansi!$B$15,F58=grup_instansi!$C$15),
grup_instansi!$A$15,
IF(AND(E58=grup_instansi!$B$16,F58=grup_instansi!$C$16),
grup_instansi!$A$16,
IF(AND(E58=grup_instansi!$B$17,F58=grup_instansi!$C$17),
grup_instansi!$A$17,
IF(AND(E58=grup_instansi!$B$18,F58=grup_instansi!$C$18),
grup_instansi!$A$18,
IF(AND(E58=grup_instansi!$B$19,F58=grup_instansi!$C$19),
grup_instansi!$A$19,
IF(AND(E58=grup_instansi!$B$20,F58=grup_instansi!$C$20),
grup_instansi!$A$20,"")))))))))))</f>
        <v>gi2023110400013</v>
      </c>
      <c r="I58" t="str">
        <f>IF(H58&lt;&gt;"",H58,IF(AND(E58=grup_instansi!$B$21,F58=grup_instansi!$C$21),
grup_instansi!$A$21,
IF(AND(E58=grup_instansi!$B$22,F58=grup_instansi!$C$22),
grup_instansi!$A$22,
IF(AND(E58=grup_instansi!$B$23,F58=grup_instansi!$C$23),
grup_instansi!$A$23,
IF(AND(E58=grup_instansi!$B$24,F58=grup_instansi!$C$24),
grup_instansi!$A$24,
IF(AND(E58=grup_instansi!$B$25,F58=grup_instansi!$C$25),
grup_instansi!$A$25,
IF(AND(E58=grup_instansi!$B$26,F58=grup_instansi!$C$26),
grup_instansi!$A$26,
IF(AND(E58=grup_instansi!$B$27,F58=grup_instansi!$C$27),
grup_instansi!$A$27,
IF(AND(E58=grup_instansi!$B$28,F58=grup_instansi!$C$28),
grup_instansi!$A$28,
IF(AND(E58=grup_instansi!$B$29,F58=grup_instansi!$C$29),
grup_instansi!$A$29,
IF(AND(E58=grup_instansi!$B$30,F58=grup_instansi!$C$30),
grup_instansi!$A$30,
IF(AND(E58=grup_instansi!$B$31,F58=grup_instansi!$C$31),
grup_instansi!$A$31,
IF(AND(E58=grup_instansi!$B$32,F58=grup_instansi!$C$32),
grup_instansi!$A$32,
IF(AND(E58=grup_instansi!$B$33,F58=grup_instansi!$C$33),
grup_instansi!$A$33,
IF(AND(E58=grup_instansi!$B$34,F58=grup_instansi!$C$34),
grup_instansi!$A$34,
IF(AND(E58=grup_instansi!$B$35,F58=grup_instansi!$C$35),
grup_instansi!$A$35,""))))))))))))))))</f>
        <v>gi2023110400013</v>
      </c>
      <c r="J58" t="str">
        <f>IF(I58&lt;&gt;"",I58,IF(AND(E58=grup_instansi!$B$36,F58=grup_instansi!$C$36),
grup_instansi!$A$36,
IF(AND(E58=grup_instansi!$B$37,F58=grup_instansi!$C$37),
grup_instansi!$A$37,
IF(AND(E58=grup_instansi!$B$38,F58=grup_instansi!$C$38),
grup_instansi!$A$38,
IF(AND(E58=grup_instansi!$B$39,F58=grup_instansi!$C$39),
grup_instansi!$A$39,
IF(AND(E58=grup_instansi!$B$40,F58=grup_instansi!$C$40),
grup_instansi!$A$40,
IF(AND(E58=grup_instansi!$B$41,F58=grup_instansi!$C$41),
grup_instansi!$A$41,
IF(AND(E58=grup_instansi!$B$42,F58=grup_instansi!$C$42),
grup_instansi!$A$42,
IF(AND(E58=grup_instansi!$B$43,F58=grup_instansi!$C$43),
grup_instansi!$A$43,
IF(AND(E58=grup_instansi!$B$44,F58=grup_instansi!$C$44),
grup_instansi!$A$44,
IF(AND(E58=grup_instansi!$B$45,F58=grup_instansi!$C$45),
grup_instansi!$A$45,
IF(AND(E58=grup_instansi!$B$46,F58=grup_instansi!$C$46),
grup_instansi!$A$46,
IF(AND(E58=grup_instansi!$B$47,F58=grup_instansi!$C$47),
grup_instansi!$A$47,
IF(AND(E58=grup_instansi!$B$48,F58=grup_instansi!$C$48),
grup_instansi!$A$48,
IF(AND(E58=grup_instansi!$B$49,F58=grup_instansi!$C$49),
grup_instansi!$A$49,
IF(AND(E58=grup_instansi!$B$50,F58=grup_instansi!$C$50),
grup_instansi!$A$50,
IF(AND(E58=grup_instansi!$B$51,F58=grup_instansi!$C$51),
grup_instansi!$A$51,
IF(AND(E58=grup_instansi!$B$52,F58=grup_instansi!$C$52),
grup_instansi!$A$52,
IF(AND(E58=grup_instansi!$B$53,F58=grup_instansi!$C$53),
grup_instansi!$A$53,
IF(AND(E58=grup_instansi!$B$54,F58=grup_instansi!$C$54),
grup_instansi!$A$54,
IF(AND(E58=grup_instansi!$B$55,F58=grup_instansi!$C$55),
grup_instansi!$A$55,
IF(AND(E58=grup_instansi!$B$56,F58=grup_instansi!$C$56),
grup_instansi!$A$56,
IF(AND(E58=grup_instansi!$B$57,F58=grup_instansi!$C$57),
grup_instansi!$A$57,
IF(AND(E58=grup_instansi!$B$58,F58=grup_instansi!$C$58),
grup_instansi!$A$58,
IF(AND(E58=grup_instansi!$B$59,F58=grup_instansi!$C$59),
grup_instansi!$A$59,
IF(AND(E58=grup_instansi!$B$60,F58=grup_instansi!$C$60),
grup_instansi!$A$60,""))))))))))))))))))))))))))</f>
        <v>gi2023110400013</v>
      </c>
      <c r="K58" t="str">
        <f>IF(J58&lt;&gt;"",J58,IF(AND(E58=grup_instansi!$B$61,F58=grup_instansi!$C$61),
grup_instansi!$A$61,
IF(AND(E58=grup_instansi!$B$62,F58=grup_instansi!$C$62),
grup_instansi!$A$62,
IF(AND(E58=grup_instansi!$B$63,F58=grup_instansi!$C$63),
grup_instansi!$A$63,
IF(AND(E58=grup_instansi!$B$64,F58=grup_instansi!$C$64),
grup_instansi!$A$64,
IF(AND(E58=grup_instansi!$B$65,F58=grup_instansi!$C$65),
grup_instansi!$A$65,
IF(AND(E58=grup_instansi!$B$66,F58=grup_instansi!$C$66),
grup_instansi!$A$66,
IF(AND(E58=grup_instansi!$B$67,F58=grup_instansi!$C$67),
grup_instansi!$A$67,
IF(AND(E58=grup_instansi!$B$68,F58=grup_instansi!$C$68),
grup_instansi!$A$68,
IF(AND(E58=grup_instansi!$B$69,F58=grup_instansi!$C$69),
grup_instansi!$A$69,
IF(AND(E58=grup_instansi!$B$70,F58=grup_instansi!$C$70),
grup_instansi!$A$70,
IF(AND(E58=grup_instansi!$B$71,F58=grup_instansi!$C$71),
grup_instansi!$A$71,
IF(AND(E58=grup_instansi!$B$72,F58=grup_instansi!$C$72),
grup_instansi!$A$72,
IF(AND(E58=grup_instansi!$B$73,F58=grup_instansi!$C$73),
grup_instansi!$A$73,
IF(AND(E58=grup_instansi!$B$74,F58=grup_instansi!$C$74),
grup_instansi!$A$74,
IF(AND(E58=grup_instansi!$B$75,F58=grup_instansi!$C$75),
grup_instansi!$A$75,
IF(AND(E58=grup_instansi!$B$76,F58=grup_instansi!$C$76),
grup_instansi!$A$76,
IF(AND(E58=grup_instansi!$B$77,F58=grup_instansi!$C$77),
grup_instansi!$A$77,
IF(AND(E58=grup_instansi!$B$78,F58=grup_instansi!$C$78),
grup_instansi!$A$78,
IF(AND(E58=grup_instansi!$B$79,F58=grup_instansi!$C$79),
grup_instansi!$A$79,
IF(AND(E58=grup_instansi!$B$80,F58=grup_instansi!$C$80),
grup_instansi!$A$80,
IF(AND(E58=grup_instansi!$B$81,F58=grup_instansi!$C$81),
grup_instansi!$A$81,
IF(AND(E58=grup_instansi!$B$82,F58=grup_instansi!$C$82),
grup_instansi!$A$82,
IF(AND(E58=grup_instansi!$B$83,F58=grup_instansi!$C$83),
grup_instansi!$A$84,
IF(AND(E58=grup_instansi!$B$84,F58=grup_instansi!$C$84),
grup_instansi!$A$85,
IF(AND(E58=grup_instansi!$B$85,F58=grup_instansi!$C$85),
grup_instansi!$A$86,
IF(AND(E58=grup_instansi!$B$86,F58=grup_instansi!$C$86),
grup_instansi!$A$87,
IF(AND(E58=grup_instansi!$B$87,F58=grup_instansi!$C$87),
grup_instansi!$A$87,
IF(AND(E58=grup_instansi!$B$88,F58=grup_instansi!$C$88),
grup_instansi!$A$88,
IF(AND(E58=grup_instansi!$B$89,F58=grup_instansi!$C$89),
grup_instansi!$A$89,
IF(AND(E58=grup_instansi!$B$90,F58=grup_instansi!$C$90),
grup_instansi!$A$90,
IF(AND(E58=grup_instansi!$B$91,F58=grup_instansi!$C$91),
grup_instansi!$A$91,
IF(AND(E58=grup_instansi!$B$92,F58=grup_instansi!$C$92),
grup_instansi!$A$92,
IF(AND(E58=grup_instansi!$B$93,F58=grup_instansi!$C$93),
grup_instansi!$A$93,
IF(AND(E58=grup_instansi!$B$94,F58=grup_instansi!$C$94),
grup_instansi!$A$94,
IF(AND(E58=grup_instansi!$B$95,F58=grup_instansi!$C$95),
grup_instansi!$A$95,
IF(AND(E58=grup_instansi!$B$96,F58=grup_instansi!$C$96),
grup_instansi!$A$96,
IF(AND(E58=grup_instansi!$B$97,F58=grup_instansi!$C$97),
grup_instansi!$A$97,
IF(AND(E58=grup_instansi!$B$98,F58=grup_instansi!$C$98),
grup_instansi!$A$98,
IF(AND(E58=grup_instansi!$B$99,F58=grup_instansi!$C$99),
grup_instansi!$A$99,
grup_instansi!$A$100))))))))))))))))))))))))))))))))))))))))</f>
        <v>gi2023110400013</v>
      </c>
      <c r="L58" t="str">
        <f>VLOOKUP(K58,grup_instansi!$A$2:$E$102,4)</f>
        <v>Pemerintah Kabupaten Jawa Timur</v>
      </c>
      <c r="M58" t="str">
        <f t="shared" si="2"/>
        <v>('i2023110600057','Pemerintah Kab. Ngawi','gi2023110400013'),</v>
      </c>
    </row>
    <row r="59" spans="1:13" x14ac:dyDescent="0.25">
      <c r="A59" t="str">
        <f t="shared" si="0"/>
        <v>i2023110600058</v>
      </c>
      <c r="B59" s="4">
        <v>6529</v>
      </c>
      <c r="C59" t="str">
        <f t="shared" si="1"/>
        <v>i2023110600058</v>
      </c>
      <c r="D59" s="4" t="s">
        <v>287</v>
      </c>
      <c r="E59" s="4" t="s">
        <v>658</v>
      </c>
      <c r="F59" s="4" t="s">
        <v>670</v>
      </c>
      <c r="G59" t="str">
        <f>IF(AND(E59=grup_instansi!$B$2,F59=grup_instansi!$C$2),
grup_instansi!$A$2,
IF(AND(E59=grup_instansi!$B$3,F59=grup_instansi!$C$3),
grup_instansi!$A$3,
IF(AND(E59=grup_instansi!$B$4,F59=grup_instansi!$C$4),
grup_instansi!$A$4,
IF(AND(E59=grup_instansi!$B$5,F59=grup_instansi!$C$5),
grup_instansi!$A$5,
IF(AND(E59=grup_instansi!$B$6,F59=grup_instansi!$C$6),
grup_instansi!$A$6,
IF(AND(E59=grup_instansi!$B$7,F59=grup_instansi!$C$7),
grup_instansi!$A$7,
IF(AND(E59=grup_instansi!$B$8,F59=grup_instansi!$C$8),
grup_instansi!$A$8,
IF(AND(E59=grup_instansi!$B$9,F59=grup_instansi!$C$9),
grup_instansi!$A$9,
IF(AND(E59=grup_instansi!$B$10,F59=grup_instansi!$C$10),
grup_instansi!$A$10,"")))))))))</f>
        <v/>
      </c>
      <c r="H59" t="str">
        <f>IF(G59&lt;&gt;"",G59,IF(AND(E59=grup_instansi!$B$11,F59=grup_instansi!$C$11),
grup_instansi!$A$11,
IF(AND(E59=grup_instansi!$B$12,F59=grup_instansi!$C$12),
grup_instansi!$A$12,
IF(AND(E59=grup_instansi!$B$13,F59=grup_instansi!$C$13),
grup_instansi!$A$13,
IF(AND(E59=grup_instansi!$B$14,F59=grup_instansi!$C$14),
grup_instansi!$A$14,
IF(AND(E59=grup_instansi!$B$15,F59=grup_instansi!$C$15),
grup_instansi!$A$15,
IF(AND(E59=grup_instansi!$B$16,F59=grup_instansi!$C$16),
grup_instansi!$A$16,
IF(AND(E59=grup_instansi!$B$17,F59=grup_instansi!$C$17),
grup_instansi!$A$17,
IF(AND(E59=grup_instansi!$B$18,F59=grup_instansi!$C$18),
grup_instansi!$A$18,
IF(AND(E59=grup_instansi!$B$19,F59=grup_instansi!$C$19),
grup_instansi!$A$19,
IF(AND(E59=grup_instansi!$B$20,F59=grup_instansi!$C$20),
grup_instansi!$A$20,"")))))))))))</f>
        <v>gi2023110400013</v>
      </c>
      <c r="I59" t="str">
        <f>IF(H59&lt;&gt;"",H59,IF(AND(E59=grup_instansi!$B$21,F59=grup_instansi!$C$21),
grup_instansi!$A$21,
IF(AND(E59=grup_instansi!$B$22,F59=grup_instansi!$C$22),
grup_instansi!$A$22,
IF(AND(E59=grup_instansi!$B$23,F59=grup_instansi!$C$23),
grup_instansi!$A$23,
IF(AND(E59=grup_instansi!$B$24,F59=grup_instansi!$C$24),
grup_instansi!$A$24,
IF(AND(E59=grup_instansi!$B$25,F59=grup_instansi!$C$25),
grup_instansi!$A$25,
IF(AND(E59=grup_instansi!$B$26,F59=grup_instansi!$C$26),
grup_instansi!$A$26,
IF(AND(E59=grup_instansi!$B$27,F59=grup_instansi!$C$27),
grup_instansi!$A$27,
IF(AND(E59=grup_instansi!$B$28,F59=grup_instansi!$C$28),
grup_instansi!$A$28,
IF(AND(E59=grup_instansi!$B$29,F59=grup_instansi!$C$29),
grup_instansi!$A$29,
IF(AND(E59=grup_instansi!$B$30,F59=grup_instansi!$C$30),
grup_instansi!$A$30,
IF(AND(E59=grup_instansi!$B$31,F59=grup_instansi!$C$31),
grup_instansi!$A$31,
IF(AND(E59=grup_instansi!$B$32,F59=grup_instansi!$C$32),
grup_instansi!$A$32,
IF(AND(E59=grup_instansi!$B$33,F59=grup_instansi!$C$33),
grup_instansi!$A$33,
IF(AND(E59=grup_instansi!$B$34,F59=grup_instansi!$C$34),
grup_instansi!$A$34,
IF(AND(E59=grup_instansi!$B$35,F59=grup_instansi!$C$35),
grup_instansi!$A$35,""))))))))))))))))</f>
        <v>gi2023110400013</v>
      </c>
      <c r="J59" t="str">
        <f>IF(I59&lt;&gt;"",I59,IF(AND(E59=grup_instansi!$B$36,F59=grup_instansi!$C$36),
grup_instansi!$A$36,
IF(AND(E59=grup_instansi!$B$37,F59=grup_instansi!$C$37),
grup_instansi!$A$37,
IF(AND(E59=grup_instansi!$B$38,F59=grup_instansi!$C$38),
grup_instansi!$A$38,
IF(AND(E59=grup_instansi!$B$39,F59=grup_instansi!$C$39),
grup_instansi!$A$39,
IF(AND(E59=grup_instansi!$B$40,F59=grup_instansi!$C$40),
grup_instansi!$A$40,
IF(AND(E59=grup_instansi!$B$41,F59=grup_instansi!$C$41),
grup_instansi!$A$41,
IF(AND(E59=grup_instansi!$B$42,F59=grup_instansi!$C$42),
grup_instansi!$A$42,
IF(AND(E59=grup_instansi!$B$43,F59=grup_instansi!$C$43),
grup_instansi!$A$43,
IF(AND(E59=grup_instansi!$B$44,F59=grup_instansi!$C$44),
grup_instansi!$A$44,
IF(AND(E59=grup_instansi!$B$45,F59=grup_instansi!$C$45),
grup_instansi!$A$45,
IF(AND(E59=grup_instansi!$B$46,F59=grup_instansi!$C$46),
grup_instansi!$A$46,
IF(AND(E59=grup_instansi!$B$47,F59=grup_instansi!$C$47),
grup_instansi!$A$47,
IF(AND(E59=grup_instansi!$B$48,F59=grup_instansi!$C$48),
grup_instansi!$A$48,
IF(AND(E59=grup_instansi!$B$49,F59=grup_instansi!$C$49),
grup_instansi!$A$49,
IF(AND(E59=grup_instansi!$B$50,F59=grup_instansi!$C$50),
grup_instansi!$A$50,
IF(AND(E59=grup_instansi!$B$51,F59=grup_instansi!$C$51),
grup_instansi!$A$51,
IF(AND(E59=grup_instansi!$B$52,F59=grup_instansi!$C$52),
grup_instansi!$A$52,
IF(AND(E59=grup_instansi!$B$53,F59=grup_instansi!$C$53),
grup_instansi!$A$53,
IF(AND(E59=grup_instansi!$B$54,F59=grup_instansi!$C$54),
grup_instansi!$A$54,
IF(AND(E59=grup_instansi!$B$55,F59=grup_instansi!$C$55),
grup_instansi!$A$55,
IF(AND(E59=grup_instansi!$B$56,F59=grup_instansi!$C$56),
grup_instansi!$A$56,
IF(AND(E59=grup_instansi!$B$57,F59=grup_instansi!$C$57),
grup_instansi!$A$57,
IF(AND(E59=grup_instansi!$B$58,F59=grup_instansi!$C$58),
grup_instansi!$A$58,
IF(AND(E59=grup_instansi!$B$59,F59=grup_instansi!$C$59),
grup_instansi!$A$59,
IF(AND(E59=grup_instansi!$B$60,F59=grup_instansi!$C$60),
grup_instansi!$A$60,""))))))))))))))))))))))))))</f>
        <v>gi2023110400013</v>
      </c>
      <c r="K59" t="str">
        <f>IF(J59&lt;&gt;"",J59,IF(AND(E59=grup_instansi!$B$61,F59=grup_instansi!$C$61),
grup_instansi!$A$61,
IF(AND(E59=grup_instansi!$B$62,F59=grup_instansi!$C$62),
grup_instansi!$A$62,
IF(AND(E59=grup_instansi!$B$63,F59=grup_instansi!$C$63),
grup_instansi!$A$63,
IF(AND(E59=grup_instansi!$B$64,F59=grup_instansi!$C$64),
grup_instansi!$A$64,
IF(AND(E59=grup_instansi!$B$65,F59=grup_instansi!$C$65),
grup_instansi!$A$65,
IF(AND(E59=grup_instansi!$B$66,F59=grup_instansi!$C$66),
grup_instansi!$A$66,
IF(AND(E59=grup_instansi!$B$67,F59=grup_instansi!$C$67),
grup_instansi!$A$67,
IF(AND(E59=grup_instansi!$B$68,F59=grup_instansi!$C$68),
grup_instansi!$A$68,
IF(AND(E59=grup_instansi!$B$69,F59=grup_instansi!$C$69),
grup_instansi!$A$69,
IF(AND(E59=grup_instansi!$B$70,F59=grup_instansi!$C$70),
grup_instansi!$A$70,
IF(AND(E59=grup_instansi!$B$71,F59=grup_instansi!$C$71),
grup_instansi!$A$71,
IF(AND(E59=grup_instansi!$B$72,F59=grup_instansi!$C$72),
grup_instansi!$A$72,
IF(AND(E59=grup_instansi!$B$73,F59=grup_instansi!$C$73),
grup_instansi!$A$73,
IF(AND(E59=grup_instansi!$B$74,F59=grup_instansi!$C$74),
grup_instansi!$A$74,
IF(AND(E59=grup_instansi!$B$75,F59=grup_instansi!$C$75),
grup_instansi!$A$75,
IF(AND(E59=grup_instansi!$B$76,F59=grup_instansi!$C$76),
grup_instansi!$A$76,
IF(AND(E59=grup_instansi!$B$77,F59=grup_instansi!$C$77),
grup_instansi!$A$77,
IF(AND(E59=grup_instansi!$B$78,F59=grup_instansi!$C$78),
grup_instansi!$A$78,
IF(AND(E59=grup_instansi!$B$79,F59=grup_instansi!$C$79),
grup_instansi!$A$79,
IF(AND(E59=grup_instansi!$B$80,F59=grup_instansi!$C$80),
grup_instansi!$A$80,
IF(AND(E59=grup_instansi!$B$81,F59=grup_instansi!$C$81),
grup_instansi!$A$81,
IF(AND(E59=grup_instansi!$B$82,F59=grup_instansi!$C$82),
grup_instansi!$A$82,
IF(AND(E59=grup_instansi!$B$83,F59=grup_instansi!$C$83),
grup_instansi!$A$84,
IF(AND(E59=grup_instansi!$B$84,F59=grup_instansi!$C$84),
grup_instansi!$A$85,
IF(AND(E59=grup_instansi!$B$85,F59=grup_instansi!$C$85),
grup_instansi!$A$86,
IF(AND(E59=grup_instansi!$B$86,F59=grup_instansi!$C$86),
grup_instansi!$A$87,
IF(AND(E59=grup_instansi!$B$87,F59=grup_instansi!$C$87),
grup_instansi!$A$87,
IF(AND(E59=grup_instansi!$B$88,F59=grup_instansi!$C$88),
grup_instansi!$A$88,
IF(AND(E59=grup_instansi!$B$89,F59=grup_instansi!$C$89),
grup_instansi!$A$89,
IF(AND(E59=grup_instansi!$B$90,F59=grup_instansi!$C$90),
grup_instansi!$A$90,
IF(AND(E59=grup_instansi!$B$91,F59=grup_instansi!$C$91),
grup_instansi!$A$91,
IF(AND(E59=grup_instansi!$B$92,F59=grup_instansi!$C$92),
grup_instansi!$A$92,
IF(AND(E59=grup_instansi!$B$93,F59=grup_instansi!$C$93),
grup_instansi!$A$93,
IF(AND(E59=grup_instansi!$B$94,F59=grup_instansi!$C$94),
grup_instansi!$A$94,
IF(AND(E59=grup_instansi!$B$95,F59=grup_instansi!$C$95),
grup_instansi!$A$95,
IF(AND(E59=grup_instansi!$B$96,F59=grup_instansi!$C$96),
grup_instansi!$A$96,
IF(AND(E59=grup_instansi!$B$97,F59=grup_instansi!$C$97),
grup_instansi!$A$97,
IF(AND(E59=grup_instansi!$B$98,F59=grup_instansi!$C$98),
grup_instansi!$A$98,
IF(AND(E59=grup_instansi!$B$99,F59=grup_instansi!$C$99),
grup_instansi!$A$99,
grup_instansi!$A$100))))))))))))))))))))))))))))))))))))))))</f>
        <v>gi2023110400013</v>
      </c>
      <c r="L59" t="str">
        <f>VLOOKUP(K59,grup_instansi!$A$2:$E$102,4)</f>
        <v>Pemerintah Kabupaten Jawa Timur</v>
      </c>
      <c r="M59" t="str">
        <f t="shared" si="2"/>
        <v>('i2023110600058','Pemerintah Kab. Lamongan','gi2023110400013'),</v>
      </c>
    </row>
    <row r="60" spans="1:13" x14ac:dyDescent="0.25">
      <c r="A60" t="str">
        <f t="shared" si="0"/>
        <v>i2023110600059</v>
      </c>
      <c r="B60" s="4">
        <v>6572</v>
      </c>
      <c r="C60" t="str">
        <f t="shared" si="1"/>
        <v>i2023110600059</v>
      </c>
      <c r="D60" s="4" t="s">
        <v>577</v>
      </c>
      <c r="E60" s="4" t="s">
        <v>659</v>
      </c>
      <c r="F60" s="4" t="s">
        <v>670</v>
      </c>
      <c r="G60" t="str">
        <f>IF(AND(E60=grup_instansi!$B$2,F60=grup_instansi!$C$2),
grup_instansi!$A$2,
IF(AND(E60=grup_instansi!$B$3,F60=grup_instansi!$C$3),
grup_instansi!$A$3,
IF(AND(E60=grup_instansi!$B$4,F60=grup_instansi!$C$4),
grup_instansi!$A$4,
IF(AND(E60=grup_instansi!$B$5,F60=grup_instansi!$C$5),
grup_instansi!$A$5,
IF(AND(E60=grup_instansi!$B$6,F60=grup_instansi!$C$6),
grup_instansi!$A$6,
IF(AND(E60=grup_instansi!$B$7,F60=grup_instansi!$C$7),
grup_instansi!$A$7,
IF(AND(E60=grup_instansi!$B$8,F60=grup_instansi!$C$8),
grup_instansi!$A$8,
IF(AND(E60=grup_instansi!$B$9,F60=grup_instansi!$C$9),
grup_instansi!$A$9,
IF(AND(E60=grup_instansi!$B$10,F60=grup_instansi!$C$10),
grup_instansi!$A$10,"")))))))))</f>
        <v/>
      </c>
      <c r="H60" t="str">
        <f>IF(G60&lt;&gt;"",G60,IF(AND(E60=grup_instansi!$B$11,F60=grup_instansi!$C$11),
grup_instansi!$A$11,
IF(AND(E60=grup_instansi!$B$12,F60=grup_instansi!$C$12),
grup_instansi!$A$12,
IF(AND(E60=grup_instansi!$B$13,F60=grup_instansi!$C$13),
grup_instansi!$A$13,
IF(AND(E60=grup_instansi!$B$14,F60=grup_instansi!$C$14),
grup_instansi!$A$14,
IF(AND(E60=grup_instansi!$B$15,F60=grup_instansi!$C$15),
grup_instansi!$A$15,
IF(AND(E60=grup_instansi!$B$16,F60=grup_instansi!$C$16),
grup_instansi!$A$16,
IF(AND(E60=grup_instansi!$B$17,F60=grup_instansi!$C$17),
grup_instansi!$A$17,
IF(AND(E60=grup_instansi!$B$18,F60=grup_instansi!$C$18),
grup_instansi!$A$18,
IF(AND(E60=grup_instansi!$B$19,F60=grup_instansi!$C$19),
grup_instansi!$A$19,
IF(AND(E60=grup_instansi!$B$20,F60=grup_instansi!$C$20),
grup_instansi!$A$20,"")))))))))))</f>
        <v/>
      </c>
      <c r="I60" t="str">
        <f>IF(H60&lt;&gt;"",H60,IF(AND(E60=grup_instansi!$B$21,F60=grup_instansi!$C$21),
grup_instansi!$A$21,
IF(AND(E60=grup_instansi!$B$22,F60=grup_instansi!$C$22),
grup_instansi!$A$22,
IF(AND(E60=grup_instansi!$B$23,F60=grup_instansi!$C$23),
grup_instansi!$A$23,
IF(AND(E60=grup_instansi!$B$24,F60=grup_instansi!$C$24),
grup_instansi!$A$24,
IF(AND(E60=grup_instansi!$B$25,F60=grup_instansi!$C$25),
grup_instansi!$A$25,
IF(AND(E60=grup_instansi!$B$26,F60=grup_instansi!$C$26),
grup_instansi!$A$26,
IF(AND(E60=grup_instansi!$B$27,F60=grup_instansi!$C$27),
grup_instansi!$A$27,
IF(AND(E60=grup_instansi!$B$28,F60=grup_instansi!$C$28),
grup_instansi!$A$28,
IF(AND(E60=grup_instansi!$B$29,F60=grup_instansi!$C$29),
grup_instansi!$A$29,
IF(AND(E60=grup_instansi!$B$30,F60=grup_instansi!$C$30),
grup_instansi!$A$30,
IF(AND(E60=grup_instansi!$B$31,F60=grup_instansi!$C$31),
grup_instansi!$A$31,
IF(AND(E60=grup_instansi!$B$32,F60=grup_instansi!$C$32),
grup_instansi!$A$32,
IF(AND(E60=grup_instansi!$B$33,F60=grup_instansi!$C$33),
grup_instansi!$A$33,
IF(AND(E60=grup_instansi!$B$34,F60=grup_instansi!$C$34),
grup_instansi!$A$34,
IF(AND(E60=grup_instansi!$B$35,F60=grup_instansi!$C$35),
grup_instansi!$A$35,""))))))))))))))))</f>
        <v/>
      </c>
      <c r="J60" t="str">
        <f>IF(I60&lt;&gt;"",I60,IF(AND(E60=grup_instansi!$B$36,F60=grup_instansi!$C$36),
grup_instansi!$A$36,
IF(AND(E60=grup_instansi!$B$37,F60=grup_instansi!$C$37),
grup_instansi!$A$37,
IF(AND(E60=grup_instansi!$B$38,F60=grup_instansi!$C$38),
grup_instansi!$A$38,
IF(AND(E60=grup_instansi!$B$39,F60=grup_instansi!$C$39),
grup_instansi!$A$39,
IF(AND(E60=grup_instansi!$B$40,F60=grup_instansi!$C$40),
grup_instansi!$A$40,
IF(AND(E60=grup_instansi!$B$41,F60=grup_instansi!$C$41),
grup_instansi!$A$41,
IF(AND(E60=grup_instansi!$B$42,F60=grup_instansi!$C$42),
grup_instansi!$A$42,
IF(AND(E60=grup_instansi!$B$43,F60=grup_instansi!$C$43),
grup_instansi!$A$43,
IF(AND(E60=grup_instansi!$B$44,F60=grup_instansi!$C$44),
grup_instansi!$A$44,
IF(AND(E60=grup_instansi!$B$45,F60=grup_instansi!$C$45),
grup_instansi!$A$45,
IF(AND(E60=grup_instansi!$B$46,F60=grup_instansi!$C$46),
grup_instansi!$A$46,
IF(AND(E60=grup_instansi!$B$47,F60=grup_instansi!$C$47),
grup_instansi!$A$47,
IF(AND(E60=grup_instansi!$B$48,F60=grup_instansi!$C$48),
grup_instansi!$A$48,
IF(AND(E60=grup_instansi!$B$49,F60=grup_instansi!$C$49),
grup_instansi!$A$49,
IF(AND(E60=grup_instansi!$B$50,F60=grup_instansi!$C$50),
grup_instansi!$A$50,
IF(AND(E60=grup_instansi!$B$51,F60=grup_instansi!$C$51),
grup_instansi!$A$51,
IF(AND(E60=grup_instansi!$B$52,F60=grup_instansi!$C$52),
grup_instansi!$A$52,
IF(AND(E60=grup_instansi!$B$53,F60=grup_instansi!$C$53),
grup_instansi!$A$53,
IF(AND(E60=grup_instansi!$B$54,F60=grup_instansi!$C$54),
grup_instansi!$A$54,
IF(AND(E60=grup_instansi!$B$55,F60=grup_instansi!$C$55),
grup_instansi!$A$55,
IF(AND(E60=grup_instansi!$B$56,F60=grup_instansi!$C$56),
grup_instansi!$A$56,
IF(AND(E60=grup_instansi!$B$57,F60=grup_instansi!$C$57),
grup_instansi!$A$57,
IF(AND(E60=grup_instansi!$B$58,F60=grup_instansi!$C$58),
grup_instansi!$A$58,
IF(AND(E60=grup_instansi!$B$59,F60=grup_instansi!$C$59),
grup_instansi!$A$59,
IF(AND(E60=grup_instansi!$B$60,F60=grup_instansi!$C$60),
grup_instansi!$A$60,""))))))))))))))))))))))))))</f>
        <v>gi2023110400045</v>
      </c>
      <c r="K60" t="str">
        <f>IF(J60&lt;&gt;"",J60,IF(AND(E60=grup_instansi!$B$61,F60=grup_instansi!$C$61),
grup_instansi!$A$61,
IF(AND(E60=grup_instansi!$B$62,F60=grup_instansi!$C$62),
grup_instansi!$A$62,
IF(AND(E60=grup_instansi!$B$63,F60=grup_instansi!$C$63),
grup_instansi!$A$63,
IF(AND(E60=grup_instansi!$B$64,F60=grup_instansi!$C$64),
grup_instansi!$A$64,
IF(AND(E60=grup_instansi!$B$65,F60=grup_instansi!$C$65),
grup_instansi!$A$65,
IF(AND(E60=grup_instansi!$B$66,F60=grup_instansi!$C$66),
grup_instansi!$A$66,
IF(AND(E60=grup_instansi!$B$67,F60=grup_instansi!$C$67),
grup_instansi!$A$67,
IF(AND(E60=grup_instansi!$B$68,F60=grup_instansi!$C$68),
grup_instansi!$A$68,
IF(AND(E60=grup_instansi!$B$69,F60=grup_instansi!$C$69),
grup_instansi!$A$69,
IF(AND(E60=grup_instansi!$B$70,F60=grup_instansi!$C$70),
grup_instansi!$A$70,
IF(AND(E60=grup_instansi!$B$71,F60=grup_instansi!$C$71),
grup_instansi!$A$71,
IF(AND(E60=grup_instansi!$B$72,F60=grup_instansi!$C$72),
grup_instansi!$A$72,
IF(AND(E60=grup_instansi!$B$73,F60=grup_instansi!$C$73),
grup_instansi!$A$73,
IF(AND(E60=grup_instansi!$B$74,F60=grup_instansi!$C$74),
grup_instansi!$A$74,
IF(AND(E60=grup_instansi!$B$75,F60=grup_instansi!$C$75),
grup_instansi!$A$75,
IF(AND(E60=grup_instansi!$B$76,F60=grup_instansi!$C$76),
grup_instansi!$A$76,
IF(AND(E60=grup_instansi!$B$77,F60=grup_instansi!$C$77),
grup_instansi!$A$77,
IF(AND(E60=grup_instansi!$B$78,F60=grup_instansi!$C$78),
grup_instansi!$A$78,
IF(AND(E60=grup_instansi!$B$79,F60=grup_instansi!$C$79),
grup_instansi!$A$79,
IF(AND(E60=grup_instansi!$B$80,F60=grup_instansi!$C$80),
grup_instansi!$A$80,
IF(AND(E60=grup_instansi!$B$81,F60=grup_instansi!$C$81),
grup_instansi!$A$81,
IF(AND(E60=grup_instansi!$B$82,F60=grup_instansi!$C$82),
grup_instansi!$A$82,
IF(AND(E60=grup_instansi!$B$83,F60=grup_instansi!$C$83),
grup_instansi!$A$84,
IF(AND(E60=grup_instansi!$B$84,F60=grup_instansi!$C$84),
grup_instansi!$A$85,
IF(AND(E60=grup_instansi!$B$85,F60=grup_instansi!$C$85),
grup_instansi!$A$86,
IF(AND(E60=grup_instansi!$B$86,F60=grup_instansi!$C$86),
grup_instansi!$A$87,
IF(AND(E60=grup_instansi!$B$87,F60=grup_instansi!$C$87),
grup_instansi!$A$87,
IF(AND(E60=grup_instansi!$B$88,F60=grup_instansi!$C$88),
grup_instansi!$A$88,
IF(AND(E60=grup_instansi!$B$89,F60=grup_instansi!$C$89),
grup_instansi!$A$89,
IF(AND(E60=grup_instansi!$B$90,F60=grup_instansi!$C$90),
grup_instansi!$A$90,
IF(AND(E60=grup_instansi!$B$91,F60=grup_instansi!$C$91),
grup_instansi!$A$91,
IF(AND(E60=grup_instansi!$B$92,F60=grup_instansi!$C$92),
grup_instansi!$A$92,
IF(AND(E60=grup_instansi!$B$93,F60=grup_instansi!$C$93),
grup_instansi!$A$93,
IF(AND(E60=grup_instansi!$B$94,F60=grup_instansi!$C$94),
grup_instansi!$A$94,
IF(AND(E60=grup_instansi!$B$95,F60=grup_instansi!$C$95),
grup_instansi!$A$95,
IF(AND(E60=grup_instansi!$B$96,F60=grup_instansi!$C$96),
grup_instansi!$A$96,
IF(AND(E60=grup_instansi!$B$97,F60=grup_instansi!$C$97),
grup_instansi!$A$97,
IF(AND(E60=grup_instansi!$B$98,F60=grup_instansi!$C$98),
grup_instansi!$A$98,
IF(AND(E60=grup_instansi!$B$99,F60=grup_instansi!$C$99),
grup_instansi!$A$99,
grup_instansi!$A$100))))))))))))))))))))))))))))))))))))))))</f>
        <v>gi2023110400045</v>
      </c>
      <c r="L60" t="str">
        <f>VLOOKUP(K60,grup_instansi!$A$2:$E$102,4)</f>
        <v>Pemerintah Kota Jawa Timur</v>
      </c>
      <c r="M60" t="str">
        <f t="shared" si="2"/>
        <v>('i2023110600059','Pemerintah Kota Mojokerto','gi2023110400045'),</v>
      </c>
    </row>
    <row r="61" spans="1:13" x14ac:dyDescent="0.25">
      <c r="A61" t="str">
        <f t="shared" si="0"/>
        <v>i2023110600060</v>
      </c>
      <c r="B61" s="4">
        <v>6576</v>
      </c>
      <c r="C61" t="str">
        <f t="shared" si="1"/>
        <v>i2023110600060</v>
      </c>
      <c r="D61" s="4" t="s">
        <v>581</v>
      </c>
      <c r="E61" s="4" t="s">
        <v>659</v>
      </c>
      <c r="F61" s="4" t="s">
        <v>670</v>
      </c>
      <c r="G61" t="str">
        <f>IF(AND(E61=grup_instansi!$B$2,F61=grup_instansi!$C$2),
grup_instansi!$A$2,
IF(AND(E61=grup_instansi!$B$3,F61=grup_instansi!$C$3),
grup_instansi!$A$3,
IF(AND(E61=grup_instansi!$B$4,F61=grup_instansi!$C$4),
grup_instansi!$A$4,
IF(AND(E61=grup_instansi!$B$5,F61=grup_instansi!$C$5),
grup_instansi!$A$5,
IF(AND(E61=grup_instansi!$B$6,F61=grup_instansi!$C$6),
grup_instansi!$A$6,
IF(AND(E61=grup_instansi!$B$7,F61=grup_instansi!$C$7),
grup_instansi!$A$7,
IF(AND(E61=grup_instansi!$B$8,F61=grup_instansi!$C$8),
grup_instansi!$A$8,
IF(AND(E61=grup_instansi!$B$9,F61=grup_instansi!$C$9),
grup_instansi!$A$9,
IF(AND(E61=grup_instansi!$B$10,F61=grup_instansi!$C$10),
grup_instansi!$A$10,"")))))))))</f>
        <v/>
      </c>
      <c r="H61" t="str">
        <f>IF(G61&lt;&gt;"",G61,IF(AND(E61=grup_instansi!$B$11,F61=grup_instansi!$C$11),
grup_instansi!$A$11,
IF(AND(E61=grup_instansi!$B$12,F61=grup_instansi!$C$12),
grup_instansi!$A$12,
IF(AND(E61=grup_instansi!$B$13,F61=grup_instansi!$C$13),
grup_instansi!$A$13,
IF(AND(E61=grup_instansi!$B$14,F61=grup_instansi!$C$14),
grup_instansi!$A$14,
IF(AND(E61=grup_instansi!$B$15,F61=grup_instansi!$C$15),
grup_instansi!$A$15,
IF(AND(E61=grup_instansi!$B$16,F61=grup_instansi!$C$16),
grup_instansi!$A$16,
IF(AND(E61=grup_instansi!$B$17,F61=grup_instansi!$C$17),
grup_instansi!$A$17,
IF(AND(E61=grup_instansi!$B$18,F61=grup_instansi!$C$18),
grup_instansi!$A$18,
IF(AND(E61=grup_instansi!$B$19,F61=grup_instansi!$C$19),
grup_instansi!$A$19,
IF(AND(E61=grup_instansi!$B$20,F61=grup_instansi!$C$20),
grup_instansi!$A$20,"")))))))))))</f>
        <v/>
      </c>
      <c r="I61" t="str">
        <f>IF(H61&lt;&gt;"",H61,IF(AND(E61=grup_instansi!$B$21,F61=grup_instansi!$C$21),
grup_instansi!$A$21,
IF(AND(E61=grup_instansi!$B$22,F61=grup_instansi!$C$22),
grup_instansi!$A$22,
IF(AND(E61=grup_instansi!$B$23,F61=grup_instansi!$C$23),
grup_instansi!$A$23,
IF(AND(E61=grup_instansi!$B$24,F61=grup_instansi!$C$24),
grup_instansi!$A$24,
IF(AND(E61=grup_instansi!$B$25,F61=grup_instansi!$C$25),
grup_instansi!$A$25,
IF(AND(E61=grup_instansi!$B$26,F61=grup_instansi!$C$26),
grup_instansi!$A$26,
IF(AND(E61=grup_instansi!$B$27,F61=grup_instansi!$C$27),
grup_instansi!$A$27,
IF(AND(E61=grup_instansi!$B$28,F61=grup_instansi!$C$28),
grup_instansi!$A$28,
IF(AND(E61=grup_instansi!$B$29,F61=grup_instansi!$C$29),
grup_instansi!$A$29,
IF(AND(E61=grup_instansi!$B$30,F61=grup_instansi!$C$30),
grup_instansi!$A$30,
IF(AND(E61=grup_instansi!$B$31,F61=grup_instansi!$C$31),
grup_instansi!$A$31,
IF(AND(E61=grup_instansi!$B$32,F61=grup_instansi!$C$32),
grup_instansi!$A$32,
IF(AND(E61=grup_instansi!$B$33,F61=grup_instansi!$C$33),
grup_instansi!$A$33,
IF(AND(E61=grup_instansi!$B$34,F61=grup_instansi!$C$34),
grup_instansi!$A$34,
IF(AND(E61=grup_instansi!$B$35,F61=grup_instansi!$C$35),
grup_instansi!$A$35,""))))))))))))))))</f>
        <v/>
      </c>
      <c r="J61" t="str">
        <f>IF(I61&lt;&gt;"",I61,IF(AND(E61=grup_instansi!$B$36,F61=grup_instansi!$C$36),
grup_instansi!$A$36,
IF(AND(E61=grup_instansi!$B$37,F61=grup_instansi!$C$37),
grup_instansi!$A$37,
IF(AND(E61=grup_instansi!$B$38,F61=grup_instansi!$C$38),
grup_instansi!$A$38,
IF(AND(E61=grup_instansi!$B$39,F61=grup_instansi!$C$39),
grup_instansi!$A$39,
IF(AND(E61=grup_instansi!$B$40,F61=grup_instansi!$C$40),
grup_instansi!$A$40,
IF(AND(E61=grup_instansi!$B$41,F61=grup_instansi!$C$41),
grup_instansi!$A$41,
IF(AND(E61=grup_instansi!$B$42,F61=grup_instansi!$C$42),
grup_instansi!$A$42,
IF(AND(E61=grup_instansi!$B$43,F61=grup_instansi!$C$43),
grup_instansi!$A$43,
IF(AND(E61=grup_instansi!$B$44,F61=grup_instansi!$C$44),
grup_instansi!$A$44,
IF(AND(E61=grup_instansi!$B$45,F61=grup_instansi!$C$45),
grup_instansi!$A$45,
IF(AND(E61=grup_instansi!$B$46,F61=grup_instansi!$C$46),
grup_instansi!$A$46,
IF(AND(E61=grup_instansi!$B$47,F61=grup_instansi!$C$47),
grup_instansi!$A$47,
IF(AND(E61=grup_instansi!$B$48,F61=grup_instansi!$C$48),
grup_instansi!$A$48,
IF(AND(E61=grup_instansi!$B$49,F61=grup_instansi!$C$49),
grup_instansi!$A$49,
IF(AND(E61=grup_instansi!$B$50,F61=grup_instansi!$C$50),
grup_instansi!$A$50,
IF(AND(E61=grup_instansi!$B$51,F61=grup_instansi!$C$51),
grup_instansi!$A$51,
IF(AND(E61=grup_instansi!$B$52,F61=grup_instansi!$C$52),
grup_instansi!$A$52,
IF(AND(E61=grup_instansi!$B$53,F61=grup_instansi!$C$53),
grup_instansi!$A$53,
IF(AND(E61=grup_instansi!$B$54,F61=grup_instansi!$C$54),
grup_instansi!$A$54,
IF(AND(E61=grup_instansi!$B$55,F61=grup_instansi!$C$55),
grup_instansi!$A$55,
IF(AND(E61=grup_instansi!$B$56,F61=grup_instansi!$C$56),
grup_instansi!$A$56,
IF(AND(E61=grup_instansi!$B$57,F61=grup_instansi!$C$57),
grup_instansi!$A$57,
IF(AND(E61=grup_instansi!$B$58,F61=grup_instansi!$C$58),
grup_instansi!$A$58,
IF(AND(E61=grup_instansi!$B$59,F61=grup_instansi!$C$59),
grup_instansi!$A$59,
IF(AND(E61=grup_instansi!$B$60,F61=grup_instansi!$C$60),
grup_instansi!$A$60,""))))))))))))))))))))))))))</f>
        <v>gi2023110400045</v>
      </c>
      <c r="K61" t="str">
        <f>IF(J61&lt;&gt;"",J61,IF(AND(E61=grup_instansi!$B$61,F61=grup_instansi!$C$61),
grup_instansi!$A$61,
IF(AND(E61=grup_instansi!$B$62,F61=grup_instansi!$C$62),
grup_instansi!$A$62,
IF(AND(E61=grup_instansi!$B$63,F61=grup_instansi!$C$63),
grup_instansi!$A$63,
IF(AND(E61=grup_instansi!$B$64,F61=grup_instansi!$C$64),
grup_instansi!$A$64,
IF(AND(E61=grup_instansi!$B$65,F61=grup_instansi!$C$65),
grup_instansi!$A$65,
IF(AND(E61=grup_instansi!$B$66,F61=grup_instansi!$C$66),
grup_instansi!$A$66,
IF(AND(E61=grup_instansi!$B$67,F61=grup_instansi!$C$67),
grup_instansi!$A$67,
IF(AND(E61=grup_instansi!$B$68,F61=grup_instansi!$C$68),
grup_instansi!$A$68,
IF(AND(E61=grup_instansi!$B$69,F61=grup_instansi!$C$69),
grup_instansi!$A$69,
IF(AND(E61=grup_instansi!$B$70,F61=grup_instansi!$C$70),
grup_instansi!$A$70,
IF(AND(E61=grup_instansi!$B$71,F61=grup_instansi!$C$71),
grup_instansi!$A$71,
IF(AND(E61=grup_instansi!$B$72,F61=grup_instansi!$C$72),
grup_instansi!$A$72,
IF(AND(E61=grup_instansi!$B$73,F61=grup_instansi!$C$73),
grup_instansi!$A$73,
IF(AND(E61=grup_instansi!$B$74,F61=grup_instansi!$C$74),
grup_instansi!$A$74,
IF(AND(E61=grup_instansi!$B$75,F61=grup_instansi!$C$75),
grup_instansi!$A$75,
IF(AND(E61=grup_instansi!$B$76,F61=grup_instansi!$C$76),
grup_instansi!$A$76,
IF(AND(E61=grup_instansi!$B$77,F61=grup_instansi!$C$77),
grup_instansi!$A$77,
IF(AND(E61=grup_instansi!$B$78,F61=grup_instansi!$C$78),
grup_instansi!$A$78,
IF(AND(E61=grup_instansi!$B$79,F61=grup_instansi!$C$79),
grup_instansi!$A$79,
IF(AND(E61=grup_instansi!$B$80,F61=grup_instansi!$C$80),
grup_instansi!$A$80,
IF(AND(E61=grup_instansi!$B$81,F61=grup_instansi!$C$81),
grup_instansi!$A$81,
IF(AND(E61=grup_instansi!$B$82,F61=grup_instansi!$C$82),
grup_instansi!$A$82,
IF(AND(E61=grup_instansi!$B$83,F61=grup_instansi!$C$83),
grup_instansi!$A$84,
IF(AND(E61=grup_instansi!$B$84,F61=grup_instansi!$C$84),
grup_instansi!$A$85,
IF(AND(E61=grup_instansi!$B$85,F61=grup_instansi!$C$85),
grup_instansi!$A$86,
IF(AND(E61=grup_instansi!$B$86,F61=grup_instansi!$C$86),
grup_instansi!$A$87,
IF(AND(E61=grup_instansi!$B$87,F61=grup_instansi!$C$87),
grup_instansi!$A$87,
IF(AND(E61=grup_instansi!$B$88,F61=grup_instansi!$C$88),
grup_instansi!$A$88,
IF(AND(E61=grup_instansi!$B$89,F61=grup_instansi!$C$89),
grup_instansi!$A$89,
IF(AND(E61=grup_instansi!$B$90,F61=grup_instansi!$C$90),
grup_instansi!$A$90,
IF(AND(E61=grup_instansi!$B$91,F61=grup_instansi!$C$91),
grup_instansi!$A$91,
IF(AND(E61=grup_instansi!$B$92,F61=grup_instansi!$C$92),
grup_instansi!$A$92,
IF(AND(E61=grup_instansi!$B$93,F61=grup_instansi!$C$93),
grup_instansi!$A$93,
IF(AND(E61=grup_instansi!$B$94,F61=grup_instansi!$C$94),
grup_instansi!$A$94,
IF(AND(E61=grup_instansi!$B$95,F61=grup_instansi!$C$95),
grup_instansi!$A$95,
IF(AND(E61=grup_instansi!$B$96,F61=grup_instansi!$C$96),
grup_instansi!$A$96,
IF(AND(E61=grup_instansi!$B$97,F61=grup_instansi!$C$97),
grup_instansi!$A$97,
IF(AND(E61=grup_instansi!$B$98,F61=grup_instansi!$C$98),
grup_instansi!$A$98,
IF(AND(E61=grup_instansi!$B$99,F61=grup_instansi!$C$99),
grup_instansi!$A$99,
grup_instansi!$A$100))))))))))))))))))))))))))))))))))))))))</f>
        <v>gi2023110400045</v>
      </c>
      <c r="L61" t="str">
        <f>VLOOKUP(K61,grup_instansi!$A$2:$E$102,4)</f>
        <v>Pemerintah Kota Jawa Timur</v>
      </c>
      <c r="M61" t="str">
        <f t="shared" si="2"/>
        <v>('i2023110600060','Pemerintah Kota Blitar','gi2023110400045'),</v>
      </c>
    </row>
    <row r="62" spans="1:13" x14ac:dyDescent="0.25">
      <c r="A62" t="str">
        <f t="shared" si="0"/>
        <v>i2023110600061</v>
      </c>
      <c r="B62" s="4">
        <v>6605</v>
      </c>
      <c r="C62" t="str">
        <f t="shared" si="1"/>
        <v>i2023110600061</v>
      </c>
      <c r="D62" s="4" t="s">
        <v>292</v>
      </c>
      <c r="E62" s="4" t="s">
        <v>658</v>
      </c>
      <c r="F62" s="4" t="s">
        <v>671</v>
      </c>
      <c r="G62" t="str">
        <f>IF(AND(E62=grup_instansi!$B$2,F62=grup_instansi!$C$2),
grup_instansi!$A$2,
IF(AND(E62=grup_instansi!$B$3,F62=grup_instansi!$C$3),
grup_instansi!$A$3,
IF(AND(E62=grup_instansi!$B$4,F62=grup_instansi!$C$4),
grup_instansi!$A$4,
IF(AND(E62=grup_instansi!$B$5,F62=grup_instansi!$C$5),
grup_instansi!$A$5,
IF(AND(E62=grup_instansi!$B$6,F62=grup_instansi!$C$6),
grup_instansi!$A$6,
IF(AND(E62=grup_instansi!$B$7,F62=grup_instansi!$C$7),
grup_instansi!$A$7,
IF(AND(E62=grup_instansi!$B$8,F62=grup_instansi!$C$8),
grup_instansi!$A$8,
IF(AND(E62=grup_instansi!$B$9,F62=grup_instansi!$C$9),
grup_instansi!$A$9,
IF(AND(E62=grup_instansi!$B$10,F62=grup_instansi!$C$10),
grup_instansi!$A$10,"")))))))))</f>
        <v/>
      </c>
      <c r="H62" t="str">
        <f>IF(G62&lt;&gt;"",G62,IF(AND(E62=grup_instansi!$B$11,F62=grup_instansi!$C$11),
grup_instansi!$A$11,
IF(AND(E62=grup_instansi!$B$12,F62=grup_instansi!$C$12),
grup_instansi!$A$12,
IF(AND(E62=grup_instansi!$B$13,F62=grup_instansi!$C$13),
grup_instansi!$A$13,
IF(AND(E62=grup_instansi!$B$14,F62=grup_instansi!$C$14),
grup_instansi!$A$14,
IF(AND(E62=grup_instansi!$B$15,F62=grup_instansi!$C$15),
grup_instansi!$A$15,
IF(AND(E62=grup_instansi!$B$16,F62=grup_instansi!$C$16),
grup_instansi!$A$16,
IF(AND(E62=grup_instansi!$B$17,F62=grup_instansi!$C$17),
grup_instansi!$A$17,
IF(AND(E62=grup_instansi!$B$18,F62=grup_instansi!$C$18),
grup_instansi!$A$18,
IF(AND(E62=grup_instansi!$B$19,F62=grup_instansi!$C$19),
grup_instansi!$A$19,
IF(AND(E62=grup_instansi!$B$20,F62=grup_instansi!$C$20),
grup_instansi!$A$20,"")))))))))))</f>
        <v>gi2023110400014</v>
      </c>
      <c r="I62" t="str">
        <f>IF(H62&lt;&gt;"",H62,IF(AND(E62=grup_instansi!$B$21,F62=grup_instansi!$C$21),
grup_instansi!$A$21,
IF(AND(E62=grup_instansi!$B$22,F62=grup_instansi!$C$22),
grup_instansi!$A$22,
IF(AND(E62=grup_instansi!$B$23,F62=grup_instansi!$C$23),
grup_instansi!$A$23,
IF(AND(E62=grup_instansi!$B$24,F62=grup_instansi!$C$24),
grup_instansi!$A$24,
IF(AND(E62=grup_instansi!$B$25,F62=grup_instansi!$C$25),
grup_instansi!$A$25,
IF(AND(E62=grup_instansi!$B$26,F62=grup_instansi!$C$26),
grup_instansi!$A$26,
IF(AND(E62=grup_instansi!$B$27,F62=grup_instansi!$C$27),
grup_instansi!$A$27,
IF(AND(E62=grup_instansi!$B$28,F62=grup_instansi!$C$28),
grup_instansi!$A$28,
IF(AND(E62=grup_instansi!$B$29,F62=grup_instansi!$C$29),
grup_instansi!$A$29,
IF(AND(E62=grup_instansi!$B$30,F62=grup_instansi!$C$30),
grup_instansi!$A$30,
IF(AND(E62=grup_instansi!$B$31,F62=grup_instansi!$C$31),
grup_instansi!$A$31,
IF(AND(E62=grup_instansi!$B$32,F62=grup_instansi!$C$32),
grup_instansi!$A$32,
IF(AND(E62=grup_instansi!$B$33,F62=grup_instansi!$C$33),
grup_instansi!$A$33,
IF(AND(E62=grup_instansi!$B$34,F62=grup_instansi!$C$34),
grup_instansi!$A$34,
IF(AND(E62=grup_instansi!$B$35,F62=grup_instansi!$C$35),
grup_instansi!$A$35,""))))))))))))))))</f>
        <v>gi2023110400014</v>
      </c>
      <c r="J62" t="str">
        <f>IF(I62&lt;&gt;"",I62,IF(AND(E62=grup_instansi!$B$36,F62=grup_instansi!$C$36),
grup_instansi!$A$36,
IF(AND(E62=grup_instansi!$B$37,F62=grup_instansi!$C$37),
grup_instansi!$A$37,
IF(AND(E62=grup_instansi!$B$38,F62=grup_instansi!$C$38),
grup_instansi!$A$38,
IF(AND(E62=grup_instansi!$B$39,F62=grup_instansi!$C$39),
grup_instansi!$A$39,
IF(AND(E62=grup_instansi!$B$40,F62=grup_instansi!$C$40),
grup_instansi!$A$40,
IF(AND(E62=grup_instansi!$B$41,F62=grup_instansi!$C$41),
grup_instansi!$A$41,
IF(AND(E62=grup_instansi!$B$42,F62=grup_instansi!$C$42),
grup_instansi!$A$42,
IF(AND(E62=grup_instansi!$B$43,F62=grup_instansi!$C$43),
grup_instansi!$A$43,
IF(AND(E62=grup_instansi!$B$44,F62=grup_instansi!$C$44),
grup_instansi!$A$44,
IF(AND(E62=grup_instansi!$B$45,F62=grup_instansi!$C$45),
grup_instansi!$A$45,
IF(AND(E62=grup_instansi!$B$46,F62=grup_instansi!$C$46),
grup_instansi!$A$46,
IF(AND(E62=grup_instansi!$B$47,F62=grup_instansi!$C$47),
grup_instansi!$A$47,
IF(AND(E62=grup_instansi!$B$48,F62=grup_instansi!$C$48),
grup_instansi!$A$48,
IF(AND(E62=grup_instansi!$B$49,F62=grup_instansi!$C$49),
grup_instansi!$A$49,
IF(AND(E62=grup_instansi!$B$50,F62=grup_instansi!$C$50),
grup_instansi!$A$50,
IF(AND(E62=grup_instansi!$B$51,F62=grup_instansi!$C$51),
grup_instansi!$A$51,
IF(AND(E62=grup_instansi!$B$52,F62=grup_instansi!$C$52),
grup_instansi!$A$52,
IF(AND(E62=grup_instansi!$B$53,F62=grup_instansi!$C$53),
grup_instansi!$A$53,
IF(AND(E62=grup_instansi!$B$54,F62=grup_instansi!$C$54),
grup_instansi!$A$54,
IF(AND(E62=grup_instansi!$B$55,F62=grup_instansi!$C$55),
grup_instansi!$A$55,
IF(AND(E62=grup_instansi!$B$56,F62=grup_instansi!$C$56),
grup_instansi!$A$56,
IF(AND(E62=grup_instansi!$B$57,F62=grup_instansi!$C$57),
grup_instansi!$A$57,
IF(AND(E62=grup_instansi!$B$58,F62=grup_instansi!$C$58),
grup_instansi!$A$58,
IF(AND(E62=grup_instansi!$B$59,F62=grup_instansi!$C$59),
grup_instansi!$A$59,
IF(AND(E62=grup_instansi!$B$60,F62=grup_instansi!$C$60),
grup_instansi!$A$60,""))))))))))))))))))))))))))</f>
        <v>gi2023110400014</v>
      </c>
      <c r="K62" t="str">
        <f>IF(J62&lt;&gt;"",J62,IF(AND(E62=grup_instansi!$B$61,F62=grup_instansi!$C$61),
grup_instansi!$A$61,
IF(AND(E62=grup_instansi!$B$62,F62=grup_instansi!$C$62),
grup_instansi!$A$62,
IF(AND(E62=grup_instansi!$B$63,F62=grup_instansi!$C$63),
grup_instansi!$A$63,
IF(AND(E62=grup_instansi!$B$64,F62=grup_instansi!$C$64),
grup_instansi!$A$64,
IF(AND(E62=grup_instansi!$B$65,F62=grup_instansi!$C$65),
grup_instansi!$A$65,
IF(AND(E62=grup_instansi!$B$66,F62=grup_instansi!$C$66),
grup_instansi!$A$66,
IF(AND(E62=grup_instansi!$B$67,F62=grup_instansi!$C$67),
grup_instansi!$A$67,
IF(AND(E62=grup_instansi!$B$68,F62=grup_instansi!$C$68),
grup_instansi!$A$68,
IF(AND(E62=grup_instansi!$B$69,F62=grup_instansi!$C$69),
grup_instansi!$A$69,
IF(AND(E62=grup_instansi!$B$70,F62=grup_instansi!$C$70),
grup_instansi!$A$70,
IF(AND(E62=grup_instansi!$B$71,F62=grup_instansi!$C$71),
grup_instansi!$A$71,
IF(AND(E62=grup_instansi!$B$72,F62=grup_instansi!$C$72),
grup_instansi!$A$72,
IF(AND(E62=grup_instansi!$B$73,F62=grup_instansi!$C$73),
grup_instansi!$A$73,
IF(AND(E62=grup_instansi!$B$74,F62=grup_instansi!$C$74),
grup_instansi!$A$74,
IF(AND(E62=grup_instansi!$B$75,F62=grup_instansi!$C$75),
grup_instansi!$A$75,
IF(AND(E62=grup_instansi!$B$76,F62=grup_instansi!$C$76),
grup_instansi!$A$76,
IF(AND(E62=grup_instansi!$B$77,F62=grup_instansi!$C$77),
grup_instansi!$A$77,
IF(AND(E62=grup_instansi!$B$78,F62=grup_instansi!$C$78),
grup_instansi!$A$78,
IF(AND(E62=grup_instansi!$B$79,F62=grup_instansi!$C$79),
grup_instansi!$A$79,
IF(AND(E62=grup_instansi!$B$80,F62=grup_instansi!$C$80),
grup_instansi!$A$80,
IF(AND(E62=grup_instansi!$B$81,F62=grup_instansi!$C$81),
grup_instansi!$A$81,
IF(AND(E62=grup_instansi!$B$82,F62=grup_instansi!$C$82),
grup_instansi!$A$82,
IF(AND(E62=grup_instansi!$B$83,F62=grup_instansi!$C$83),
grup_instansi!$A$84,
IF(AND(E62=grup_instansi!$B$84,F62=grup_instansi!$C$84),
grup_instansi!$A$85,
IF(AND(E62=grup_instansi!$B$85,F62=grup_instansi!$C$85),
grup_instansi!$A$86,
IF(AND(E62=grup_instansi!$B$86,F62=grup_instansi!$C$86),
grup_instansi!$A$87,
IF(AND(E62=grup_instansi!$B$87,F62=grup_instansi!$C$87),
grup_instansi!$A$87,
IF(AND(E62=grup_instansi!$B$88,F62=grup_instansi!$C$88),
grup_instansi!$A$88,
IF(AND(E62=grup_instansi!$B$89,F62=grup_instansi!$C$89),
grup_instansi!$A$89,
IF(AND(E62=grup_instansi!$B$90,F62=grup_instansi!$C$90),
grup_instansi!$A$90,
IF(AND(E62=grup_instansi!$B$91,F62=grup_instansi!$C$91),
grup_instansi!$A$91,
IF(AND(E62=grup_instansi!$B$92,F62=grup_instansi!$C$92),
grup_instansi!$A$92,
IF(AND(E62=grup_instansi!$B$93,F62=grup_instansi!$C$93),
grup_instansi!$A$93,
IF(AND(E62=grup_instansi!$B$94,F62=grup_instansi!$C$94),
grup_instansi!$A$94,
IF(AND(E62=grup_instansi!$B$95,F62=grup_instansi!$C$95),
grup_instansi!$A$95,
IF(AND(E62=grup_instansi!$B$96,F62=grup_instansi!$C$96),
grup_instansi!$A$96,
IF(AND(E62=grup_instansi!$B$97,F62=grup_instansi!$C$97),
grup_instansi!$A$97,
IF(AND(E62=grup_instansi!$B$98,F62=grup_instansi!$C$98),
grup_instansi!$A$98,
IF(AND(E62=grup_instansi!$B$99,F62=grup_instansi!$C$99),
grup_instansi!$A$99,
grup_instansi!$A$100))))))))))))))))))))))))))))))))))))))))</f>
        <v>gi2023110400014</v>
      </c>
      <c r="L62" t="str">
        <f>VLOOKUP(K62,grup_instansi!$A$2:$E$102,4)</f>
        <v>Pemerintah Kabupaten Kalimantan Barat</v>
      </c>
      <c r="M62" t="str">
        <f t="shared" si="2"/>
        <v>('i2023110600061','Pemerintah Kab. Kapuas Hulu','gi2023110400014'),</v>
      </c>
    </row>
    <row r="63" spans="1:13" x14ac:dyDescent="0.25">
      <c r="A63" t="str">
        <f t="shared" si="0"/>
        <v>i2023110600062</v>
      </c>
      <c r="B63" s="4">
        <v>6608</v>
      </c>
      <c r="C63" t="str">
        <f t="shared" si="1"/>
        <v>i2023110600062</v>
      </c>
      <c r="D63" s="4" t="s">
        <v>295</v>
      </c>
      <c r="E63" s="4" t="s">
        <v>658</v>
      </c>
      <c r="F63" s="4" t="s">
        <v>671</v>
      </c>
      <c r="G63" t="str">
        <f>IF(AND(E63=grup_instansi!$B$2,F63=grup_instansi!$C$2),
grup_instansi!$A$2,
IF(AND(E63=grup_instansi!$B$3,F63=grup_instansi!$C$3),
grup_instansi!$A$3,
IF(AND(E63=grup_instansi!$B$4,F63=grup_instansi!$C$4),
grup_instansi!$A$4,
IF(AND(E63=grup_instansi!$B$5,F63=grup_instansi!$C$5),
grup_instansi!$A$5,
IF(AND(E63=grup_instansi!$B$6,F63=grup_instansi!$C$6),
grup_instansi!$A$6,
IF(AND(E63=grup_instansi!$B$7,F63=grup_instansi!$C$7),
grup_instansi!$A$7,
IF(AND(E63=grup_instansi!$B$8,F63=grup_instansi!$C$8),
grup_instansi!$A$8,
IF(AND(E63=grup_instansi!$B$9,F63=grup_instansi!$C$9),
grup_instansi!$A$9,
IF(AND(E63=grup_instansi!$B$10,F63=grup_instansi!$C$10),
grup_instansi!$A$10,"")))))))))</f>
        <v/>
      </c>
      <c r="H63" t="str">
        <f>IF(G63&lt;&gt;"",G63,IF(AND(E63=grup_instansi!$B$11,F63=grup_instansi!$C$11),
grup_instansi!$A$11,
IF(AND(E63=grup_instansi!$B$12,F63=grup_instansi!$C$12),
grup_instansi!$A$12,
IF(AND(E63=grup_instansi!$B$13,F63=grup_instansi!$C$13),
grup_instansi!$A$13,
IF(AND(E63=grup_instansi!$B$14,F63=grup_instansi!$C$14),
grup_instansi!$A$14,
IF(AND(E63=grup_instansi!$B$15,F63=grup_instansi!$C$15),
grup_instansi!$A$15,
IF(AND(E63=grup_instansi!$B$16,F63=grup_instansi!$C$16),
grup_instansi!$A$16,
IF(AND(E63=grup_instansi!$B$17,F63=grup_instansi!$C$17),
grup_instansi!$A$17,
IF(AND(E63=grup_instansi!$B$18,F63=grup_instansi!$C$18),
grup_instansi!$A$18,
IF(AND(E63=grup_instansi!$B$19,F63=grup_instansi!$C$19),
grup_instansi!$A$19,
IF(AND(E63=grup_instansi!$B$20,F63=grup_instansi!$C$20),
grup_instansi!$A$20,"")))))))))))</f>
        <v>gi2023110400014</v>
      </c>
      <c r="I63" t="str">
        <f>IF(H63&lt;&gt;"",H63,IF(AND(E63=grup_instansi!$B$21,F63=grup_instansi!$C$21),
grup_instansi!$A$21,
IF(AND(E63=grup_instansi!$B$22,F63=grup_instansi!$C$22),
grup_instansi!$A$22,
IF(AND(E63=grup_instansi!$B$23,F63=grup_instansi!$C$23),
grup_instansi!$A$23,
IF(AND(E63=grup_instansi!$B$24,F63=grup_instansi!$C$24),
grup_instansi!$A$24,
IF(AND(E63=grup_instansi!$B$25,F63=grup_instansi!$C$25),
grup_instansi!$A$25,
IF(AND(E63=grup_instansi!$B$26,F63=grup_instansi!$C$26),
grup_instansi!$A$26,
IF(AND(E63=grup_instansi!$B$27,F63=grup_instansi!$C$27),
grup_instansi!$A$27,
IF(AND(E63=grup_instansi!$B$28,F63=grup_instansi!$C$28),
grup_instansi!$A$28,
IF(AND(E63=grup_instansi!$B$29,F63=grup_instansi!$C$29),
grup_instansi!$A$29,
IF(AND(E63=grup_instansi!$B$30,F63=grup_instansi!$C$30),
grup_instansi!$A$30,
IF(AND(E63=grup_instansi!$B$31,F63=grup_instansi!$C$31),
grup_instansi!$A$31,
IF(AND(E63=grup_instansi!$B$32,F63=grup_instansi!$C$32),
grup_instansi!$A$32,
IF(AND(E63=grup_instansi!$B$33,F63=grup_instansi!$C$33),
grup_instansi!$A$33,
IF(AND(E63=grup_instansi!$B$34,F63=grup_instansi!$C$34),
grup_instansi!$A$34,
IF(AND(E63=grup_instansi!$B$35,F63=grup_instansi!$C$35),
grup_instansi!$A$35,""))))))))))))))))</f>
        <v>gi2023110400014</v>
      </c>
      <c r="J63" t="str">
        <f>IF(I63&lt;&gt;"",I63,IF(AND(E63=grup_instansi!$B$36,F63=grup_instansi!$C$36),
grup_instansi!$A$36,
IF(AND(E63=grup_instansi!$B$37,F63=grup_instansi!$C$37),
grup_instansi!$A$37,
IF(AND(E63=grup_instansi!$B$38,F63=grup_instansi!$C$38),
grup_instansi!$A$38,
IF(AND(E63=grup_instansi!$B$39,F63=grup_instansi!$C$39),
grup_instansi!$A$39,
IF(AND(E63=grup_instansi!$B$40,F63=grup_instansi!$C$40),
grup_instansi!$A$40,
IF(AND(E63=grup_instansi!$B$41,F63=grup_instansi!$C$41),
grup_instansi!$A$41,
IF(AND(E63=grup_instansi!$B$42,F63=grup_instansi!$C$42),
grup_instansi!$A$42,
IF(AND(E63=grup_instansi!$B$43,F63=grup_instansi!$C$43),
grup_instansi!$A$43,
IF(AND(E63=grup_instansi!$B$44,F63=grup_instansi!$C$44),
grup_instansi!$A$44,
IF(AND(E63=grup_instansi!$B$45,F63=grup_instansi!$C$45),
grup_instansi!$A$45,
IF(AND(E63=grup_instansi!$B$46,F63=grup_instansi!$C$46),
grup_instansi!$A$46,
IF(AND(E63=grup_instansi!$B$47,F63=grup_instansi!$C$47),
grup_instansi!$A$47,
IF(AND(E63=grup_instansi!$B$48,F63=grup_instansi!$C$48),
grup_instansi!$A$48,
IF(AND(E63=grup_instansi!$B$49,F63=grup_instansi!$C$49),
grup_instansi!$A$49,
IF(AND(E63=grup_instansi!$B$50,F63=grup_instansi!$C$50),
grup_instansi!$A$50,
IF(AND(E63=grup_instansi!$B$51,F63=grup_instansi!$C$51),
grup_instansi!$A$51,
IF(AND(E63=grup_instansi!$B$52,F63=grup_instansi!$C$52),
grup_instansi!$A$52,
IF(AND(E63=grup_instansi!$B$53,F63=grup_instansi!$C$53),
grup_instansi!$A$53,
IF(AND(E63=grup_instansi!$B$54,F63=grup_instansi!$C$54),
grup_instansi!$A$54,
IF(AND(E63=grup_instansi!$B$55,F63=grup_instansi!$C$55),
grup_instansi!$A$55,
IF(AND(E63=grup_instansi!$B$56,F63=grup_instansi!$C$56),
grup_instansi!$A$56,
IF(AND(E63=grup_instansi!$B$57,F63=grup_instansi!$C$57),
grup_instansi!$A$57,
IF(AND(E63=grup_instansi!$B$58,F63=grup_instansi!$C$58),
grup_instansi!$A$58,
IF(AND(E63=grup_instansi!$B$59,F63=grup_instansi!$C$59),
grup_instansi!$A$59,
IF(AND(E63=grup_instansi!$B$60,F63=grup_instansi!$C$60),
grup_instansi!$A$60,""))))))))))))))))))))))))))</f>
        <v>gi2023110400014</v>
      </c>
      <c r="K63" t="str">
        <f>IF(J63&lt;&gt;"",J63,IF(AND(E63=grup_instansi!$B$61,F63=grup_instansi!$C$61),
grup_instansi!$A$61,
IF(AND(E63=grup_instansi!$B$62,F63=grup_instansi!$C$62),
grup_instansi!$A$62,
IF(AND(E63=grup_instansi!$B$63,F63=grup_instansi!$C$63),
grup_instansi!$A$63,
IF(AND(E63=grup_instansi!$B$64,F63=grup_instansi!$C$64),
grup_instansi!$A$64,
IF(AND(E63=grup_instansi!$B$65,F63=grup_instansi!$C$65),
grup_instansi!$A$65,
IF(AND(E63=grup_instansi!$B$66,F63=grup_instansi!$C$66),
grup_instansi!$A$66,
IF(AND(E63=grup_instansi!$B$67,F63=grup_instansi!$C$67),
grup_instansi!$A$67,
IF(AND(E63=grup_instansi!$B$68,F63=grup_instansi!$C$68),
grup_instansi!$A$68,
IF(AND(E63=grup_instansi!$B$69,F63=grup_instansi!$C$69),
grup_instansi!$A$69,
IF(AND(E63=grup_instansi!$B$70,F63=grup_instansi!$C$70),
grup_instansi!$A$70,
IF(AND(E63=grup_instansi!$B$71,F63=grup_instansi!$C$71),
grup_instansi!$A$71,
IF(AND(E63=grup_instansi!$B$72,F63=grup_instansi!$C$72),
grup_instansi!$A$72,
IF(AND(E63=grup_instansi!$B$73,F63=grup_instansi!$C$73),
grup_instansi!$A$73,
IF(AND(E63=grup_instansi!$B$74,F63=grup_instansi!$C$74),
grup_instansi!$A$74,
IF(AND(E63=grup_instansi!$B$75,F63=grup_instansi!$C$75),
grup_instansi!$A$75,
IF(AND(E63=grup_instansi!$B$76,F63=grup_instansi!$C$76),
grup_instansi!$A$76,
IF(AND(E63=grup_instansi!$B$77,F63=grup_instansi!$C$77),
grup_instansi!$A$77,
IF(AND(E63=grup_instansi!$B$78,F63=grup_instansi!$C$78),
grup_instansi!$A$78,
IF(AND(E63=grup_instansi!$B$79,F63=grup_instansi!$C$79),
grup_instansi!$A$79,
IF(AND(E63=grup_instansi!$B$80,F63=grup_instansi!$C$80),
grup_instansi!$A$80,
IF(AND(E63=grup_instansi!$B$81,F63=grup_instansi!$C$81),
grup_instansi!$A$81,
IF(AND(E63=grup_instansi!$B$82,F63=grup_instansi!$C$82),
grup_instansi!$A$82,
IF(AND(E63=grup_instansi!$B$83,F63=grup_instansi!$C$83),
grup_instansi!$A$84,
IF(AND(E63=grup_instansi!$B$84,F63=grup_instansi!$C$84),
grup_instansi!$A$85,
IF(AND(E63=grup_instansi!$B$85,F63=grup_instansi!$C$85),
grup_instansi!$A$86,
IF(AND(E63=grup_instansi!$B$86,F63=grup_instansi!$C$86),
grup_instansi!$A$87,
IF(AND(E63=grup_instansi!$B$87,F63=grup_instansi!$C$87),
grup_instansi!$A$87,
IF(AND(E63=grup_instansi!$B$88,F63=grup_instansi!$C$88),
grup_instansi!$A$88,
IF(AND(E63=grup_instansi!$B$89,F63=grup_instansi!$C$89),
grup_instansi!$A$89,
IF(AND(E63=grup_instansi!$B$90,F63=grup_instansi!$C$90),
grup_instansi!$A$90,
IF(AND(E63=grup_instansi!$B$91,F63=grup_instansi!$C$91),
grup_instansi!$A$91,
IF(AND(E63=grup_instansi!$B$92,F63=grup_instansi!$C$92),
grup_instansi!$A$92,
IF(AND(E63=grup_instansi!$B$93,F63=grup_instansi!$C$93),
grup_instansi!$A$93,
IF(AND(E63=grup_instansi!$B$94,F63=grup_instansi!$C$94),
grup_instansi!$A$94,
IF(AND(E63=grup_instansi!$B$95,F63=grup_instansi!$C$95),
grup_instansi!$A$95,
IF(AND(E63=grup_instansi!$B$96,F63=grup_instansi!$C$96),
grup_instansi!$A$96,
IF(AND(E63=grup_instansi!$B$97,F63=grup_instansi!$C$97),
grup_instansi!$A$97,
IF(AND(E63=grup_instansi!$B$98,F63=grup_instansi!$C$98),
grup_instansi!$A$98,
IF(AND(E63=grup_instansi!$B$99,F63=grup_instansi!$C$99),
grup_instansi!$A$99,
grup_instansi!$A$100))))))))))))))))))))))))))))))))))))))))</f>
        <v>gi2023110400014</v>
      </c>
      <c r="L63" t="str">
        <f>VLOOKUP(K63,grup_instansi!$A$2:$E$102,4)</f>
        <v>Pemerintah Kabupaten Kalimantan Barat</v>
      </c>
      <c r="M63" t="str">
        <f t="shared" si="2"/>
        <v>('i2023110600062','Pemerintah Kab. Landak','gi2023110400014'),</v>
      </c>
    </row>
    <row r="64" spans="1:13" x14ac:dyDescent="0.25">
      <c r="A64" t="str">
        <f t="shared" si="0"/>
        <v>i2023110600063</v>
      </c>
      <c r="B64" s="4">
        <v>6705</v>
      </c>
      <c r="C64" t="str">
        <f t="shared" si="1"/>
        <v>i2023110600063</v>
      </c>
      <c r="D64" s="4" t="s">
        <v>315</v>
      </c>
      <c r="E64" s="4" t="s">
        <v>658</v>
      </c>
      <c r="F64" s="4" t="s">
        <v>673</v>
      </c>
      <c r="G64" t="str">
        <f>IF(AND(E64=grup_instansi!$B$2,F64=grup_instansi!$C$2),
grup_instansi!$A$2,
IF(AND(E64=grup_instansi!$B$3,F64=grup_instansi!$C$3),
grup_instansi!$A$3,
IF(AND(E64=grup_instansi!$B$4,F64=grup_instansi!$C$4),
grup_instansi!$A$4,
IF(AND(E64=grup_instansi!$B$5,F64=grup_instansi!$C$5),
grup_instansi!$A$5,
IF(AND(E64=grup_instansi!$B$6,F64=grup_instansi!$C$6),
grup_instansi!$A$6,
IF(AND(E64=grup_instansi!$B$7,F64=grup_instansi!$C$7),
grup_instansi!$A$7,
IF(AND(E64=grup_instansi!$B$8,F64=grup_instansi!$C$8),
grup_instansi!$A$8,
IF(AND(E64=grup_instansi!$B$9,F64=grup_instansi!$C$9),
grup_instansi!$A$9,
IF(AND(E64=grup_instansi!$B$10,F64=grup_instansi!$C$10),
grup_instansi!$A$10,"")))))))))</f>
        <v/>
      </c>
      <c r="H64" t="str">
        <f>IF(G64&lt;&gt;"",G64,IF(AND(E64=grup_instansi!$B$11,F64=grup_instansi!$C$11),
grup_instansi!$A$11,
IF(AND(E64=grup_instansi!$B$12,F64=grup_instansi!$C$12),
grup_instansi!$A$12,
IF(AND(E64=grup_instansi!$B$13,F64=grup_instansi!$C$13),
grup_instansi!$A$13,
IF(AND(E64=grup_instansi!$B$14,F64=grup_instansi!$C$14),
grup_instansi!$A$14,
IF(AND(E64=grup_instansi!$B$15,F64=grup_instansi!$C$15),
grup_instansi!$A$15,
IF(AND(E64=grup_instansi!$B$16,F64=grup_instansi!$C$16),
grup_instansi!$A$16,
IF(AND(E64=grup_instansi!$B$17,F64=grup_instansi!$C$17),
grup_instansi!$A$17,
IF(AND(E64=grup_instansi!$B$18,F64=grup_instansi!$C$18),
grup_instansi!$A$18,
IF(AND(E64=grup_instansi!$B$19,F64=grup_instansi!$C$19),
grup_instansi!$A$19,
IF(AND(E64=grup_instansi!$B$20,F64=grup_instansi!$C$20),
grup_instansi!$A$20,"")))))))))))</f>
        <v>gi2023110400016</v>
      </c>
      <c r="I64" t="str">
        <f>IF(H64&lt;&gt;"",H64,IF(AND(E64=grup_instansi!$B$21,F64=grup_instansi!$C$21),
grup_instansi!$A$21,
IF(AND(E64=grup_instansi!$B$22,F64=grup_instansi!$C$22),
grup_instansi!$A$22,
IF(AND(E64=grup_instansi!$B$23,F64=grup_instansi!$C$23),
grup_instansi!$A$23,
IF(AND(E64=grup_instansi!$B$24,F64=grup_instansi!$C$24),
grup_instansi!$A$24,
IF(AND(E64=grup_instansi!$B$25,F64=grup_instansi!$C$25),
grup_instansi!$A$25,
IF(AND(E64=grup_instansi!$B$26,F64=grup_instansi!$C$26),
grup_instansi!$A$26,
IF(AND(E64=grup_instansi!$B$27,F64=grup_instansi!$C$27),
grup_instansi!$A$27,
IF(AND(E64=grup_instansi!$B$28,F64=grup_instansi!$C$28),
grup_instansi!$A$28,
IF(AND(E64=grup_instansi!$B$29,F64=grup_instansi!$C$29),
grup_instansi!$A$29,
IF(AND(E64=grup_instansi!$B$30,F64=grup_instansi!$C$30),
grup_instansi!$A$30,
IF(AND(E64=grup_instansi!$B$31,F64=grup_instansi!$C$31),
grup_instansi!$A$31,
IF(AND(E64=grup_instansi!$B$32,F64=grup_instansi!$C$32),
grup_instansi!$A$32,
IF(AND(E64=grup_instansi!$B$33,F64=grup_instansi!$C$33),
grup_instansi!$A$33,
IF(AND(E64=grup_instansi!$B$34,F64=grup_instansi!$C$34),
grup_instansi!$A$34,
IF(AND(E64=grup_instansi!$B$35,F64=grup_instansi!$C$35),
grup_instansi!$A$35,""))))))))))))))))</f>
        <v>gi2023110400016</v>
      </c>
      <c r="J64" t="str">
        <f>IF(I64&lt;&gt;"",I64,IF(AND(E64=grup_instansi!$B$36,F64=grup_instansi!$C$36),
grup_instansi!$A$36,
IF(AND(E64=grup_instansi!$B$37,F64=grup_instansi!$C$37),
grup_instansi!$A$37,
IF(AND(E64=grup_instansi!$B$38,F64=grup_instansi!$C$38),
grup_instansi!$A$38,
IF(AND(E64=grup_instansi!$B$39,F64=grup_instansi!$C$39),
grup_instansi!$A$39,
IF(AND(E64=grup_instansi!$B$40,F64=grup_instansi!$C$40),
grup_instansi!$A$40,
IF(AND(E64=grup_instansi!$B$41,F64=grup_instansi!$C$41),
grup_instansi!$A$41,
IF(AND(E64=grup_instansi!$B$42,F64=grup_instansi!$C$42),
grup_instansi!$A$42,
IF(AND(E64=grup_instansi!$B$43,F64=grup_instansi!$C$43),
grup_instansi!$A$43,
IF(AND(E64=grup_instansi!$B$44,F64=grup_instansi!$C$44),
grup_instansi!$A$44,
IF(AND(E64=grup_instansi!$B$45,F64=grup_instansi!$C$45),
grup_instansi!$A$45,
IF(AND(E64=grup_instansi!$B$46,F64=grup_instansi!$C$46),
grup_instansi!$A$46,
IF(AND(E64=grup_instansi!$B$47,F64=grup_instansi!$C$47),
grup_instansi!$A$47,
IF(AND(E64=grup_instansi!$B$48,F64=grup_instansi!$C$48),
grup_instansi!$A$48,
IF(AND(E64=grup_instansi!$B$49,F64=grup_instansi!$C$49),
grup_instansi!$A$49,
IF(AND(E64=grup_instansi!$B$50,F64=grup_instansi!$C$50),
grup_instansi!$A$50,
IF(AND(E64=grup_instansi!$B$51,F64=grup_instansi!$C$51),
grup_instansi!$A$51,
IF(AND(E64=grup_instansi!$B$52,F64=grup_instansi!$C$52),
grup_instansi!$A$52,
IF(AND(E64=grup_instansi!$B$53,F64=grup_instansi!$C$53),
grup_instansi!$A$53,
IF(AND(E64=grup_instansi!$B$54,F64=grup_instansi!$C$54),
grup_instansi!$A$54,
IF(AND(E64=grup_instansi!$B$55,F64=grup_instansi!$C$55),
grup_instansi!$A$55,
IF(AND(E64=grup_instansi!$B$56,F64=grup_instansi!$C$56),
grup_instansi!$A$56,
IF(AND(E64=grup_instansi!$B$57,F64=grup_instansi!$C$57),
grup_instansi!$A$57,
IF(AND(E64=grup_instansi!$B$58,F64=grup_instansi!$C$58),
grup_instansi!$A$58,
IF(AND(E64=grup_instansi!$B$59,F64=grup_instansi!$C$59),
grup_instansi!$A$59,
IF(AND(E64=grup_instansi!$B$60,F64=grup_instansi!$C$60),
grup_instansi!$A$60,""))))))))))))))))))))))))))</f>
        <v>gi2023110400016</v>
      </c>
      <c r="K64" t="str">
        <f>IF(J64&lt;&gt;"",J64,IF(AND(E64=grup_instansi!$B$61,F64=grup_instansi!$C$61),
grup_instansi!$A$61,
IF(AND(E64=grup_instansi!$B$62,F64=grup_instansi!$C$62),
grup_instansi!$A$62,
IF(AND(E64=grup_instansi!$B$63,F64=grup_instansi!$C$63),
grup_instansi!$A$63,
IF(AND(E64=grup_instansi!$B$64,F64=grup_instansi!$C$64),
grup_instansi!$A$64,
IF(AND(E64=grup_instansi!$B$65,F64=grup_instansi!$C$65),
grup_instansi!$A$65,
IF(AND(E64=grup_instansi!$B$66,F64=grup_instansi!$C$66),
grup_instansi!$A$66,
IF(AND(E64=grup_instansi!$B$67,F64=grup_instansi!$C$67),
grup_instansi!$A$67,
IF(AND(E64=grup_instansi!$B$68,F64=grup_instansi!$C$68),
grup_instansi!$A$68,
IF(AND(E64=grup_instansi!$B$69,F64=grup_instansi!$C$69),
grup_instansi!$A$69,
IF(AND(E64=grup_instansi!$B$70,F64=grup_instansi!$C$70),
grup_instansi!$A$70,
IF(AND(E64=grup_instansi!$B$71,F64=grup_instansi!$C$71),
grup_instansi!$A$71,
IF(AND(E64=grup_instansi!$B$72,F64=grup_instansi!$C$72),
grup_instansi!$A$72,
IF(AND(E64=grup_instansi!$B$73,F64=grup_instansi!$C$73),
grup_instansi!$A$73,
IF(AND(E64=grup_instansi!$B$74,F64=grup_instansi!$C$74),
grup_instansi!$A$74,
IF(AND(E64=grup_instansi!$B$75,F64=grup_instansi!$C$75),
grup_instansi!$A$75,
IF(AND(E64=grup_instansi!$B$76,F64=grup_instansi!$C$76),
grup_instansi!$A$76,
IF(AND(E64=grup_instansi!$B$77,F64=grup_instansi!$C$77),
grup_instansi!$A$77,
IF(AND(E64=grup_instansi!$B$78,F64=grup_instansi!$C$78),
grup_instansi!$A$78,
IF(AND(E64=grup_instansi!$B$79,F64=grup_instansi!$C$79),
grup_instansi!$A$79,
IF(AND(E64=grup_instansi!$B$80,F64=grup_instansi!$C$80),
grup_instansi!$A$80,
IF(AND(E64=grup_instansi!$B$81,F64=grup_instansi!$C$81),
grup_instansi!$A$81,
IF(AND(E64=grup_instansi!$B$82,F64=grup_instansi!$C$82),
grup_instansi!$A$82,
IF(AND(E64=grup_instansi!$B$83,F64=grup_instansi!$C$83),
grup_instansi!$A$84,
IF(AND(E64=grup_instansi!$B$84,F64=grup_instansi!$C$84),
grup_instansi!$A$85,
IF(AND(E64=grup_instansi!$B$85,F64=grup_instansi!$C$85),
grup_instansi!$A$86,
IF(AND(E64=grup_instansi!$B$86,F64=grup_instansi!$C$86),
grup_instansi!$A$87,
IF(AND(E64=grup_instansi!$B$87,F64=grup_instansi!$C$87),
grup_instansi!$A$87,
IF(AND(E64=grup_instansi!$B$88,F64=grup_instansi!$C$88),
grup_instansi!$A$88,
IF(AND(E64=grup_instansi!$B$89,F64=grup_instansi!$C$89),
grup_instansi!$A$89,
IF(AND(E64=grup_instansi!$B$90,F64=grup_instansi!$C$90),
grup_instansi!$A$90,
IF(AND(E64=grup_instansi!$B$91,F64=grup_instansi!$C$91),
grup_instansi!$A$91,
IF(AND(E64=grup_instansi!$B$92,F64=grup_instansi!$C$92),
grup_instansi!$A$92,
IF(AND(E64=grup_instansi!$B$93,F64=grup_instansi!$C$93),
grup_instansi!$A$93,
IF(AND(E64=grup_instansi!$B$94,F64=grup_instansi!$C$94),
grup_instansi!$A$94,
IF(AND(E64=grup_instansi!$B$95,F64=grup_instansi!$C$95),
grup_instansi!$A$95,
IF(AND(E64=grup_instansi!$B$96,F64=grup_instansi!$C$96),
grup_instansi!$A$96,
IF(AND(E64=grup_instansi!$B$97,F64=grup_instansi!$C$97),
grup_instansi!$A$97,
IF(AND(E64=grup_instansi!$B$98,F64=grup_instansi!$C$98),
grup_instansi!$A$98,
IF(AND(E64=grup_instansi!$B$99,F64=grup_instansi!$C$99),
grup_instansi!$A$99,
grup_instansi!$A$100))))))))))))))))))))))))))))))))))))))))</f>
        <v>gi2023110400016</v>
      </c>
      <c r="L64" t="str">
        <f>VLOOKUP(K64,grup_instansi!$A$2:$E$102,4)</f>
        <v>Pemerintah Kabupaten Kalimantan Tengah</v>
      </c>
      <c r="M64" t="str">
        <f t="shared" si="2"/>
        <v>('i2023110600063','Pemerintah Kab. Kotawaringin Barat','gi2023110400016'),</v>
      </c>
    </row>
    <row r="65" spans="1:13" x14ac:dyDescent="0.25">
      <c r="A65" t="str">
        <f t="shared" si="0"/>
        <v>i2023110600064</v>
      </c>
      <c r="B65" s="4">
        <v>6708</v>
      </c>
      <c r="C65" t="str">
        <f t="shared" si="1"/>
        <v>i2023110600064</v>
      </c>
      <c r="D65" s="4" t="s">
        <v>318</v>
      </c>
      <c r="E65" s="4" t="s">
        <v>658</v>
      </c>
      <c r="F65" s="4" t="s">
        <v>673</v>
      </c>
      <c r="G65" t="str">
        <f>IF(AND(E65=grup_instansi!$B$2,F65=grup_instansi!$C$2),
grup_instansi!$A$2,
IF(AND(E65=grup_instansi!$B$3,F65=grup_instansi!$C$3),
grup_instansi!$A$3,
IF(AND(E65=grup_instansi!$B$4,F65=grup_instansi!$C$4),
grup_instansi!$A$4,
IF(AND(E65=grup_instansi!$B$5,F65=grup_instansi!$C$5),
grup_instansi!$A$5,
IF(AND(E65=grup_instansi!$B$6,F65=grup_instansi!$C$6),
grup_instansi!$A$6,
IF(AND(E65=grup_instansi!$B$7,F65=grup_instansi!$C$7),
grup_instansi!$A$7,
IF(AND(E65=grup_instansi!$B$8,F65=grup_instansi!$C$8),
grup_instansi!$A$8,
IF(AND(E65=grup_instansi!$B$9,F65=grup_instansi!$C$9),
grup_instansi!$A$9,
IF(AND(E65=grup_instansi!$B$10,F65=grup_instansi!$C$10),
grup_instansi!$A$10,"")))))))))</f>
        <v/>
      </c>
      <c r="H65" t="str">
        <f>IF(G65&lt;&gt;"",G65,IF(AND(E65=grup_instansi!$B$11,F65=grup_instansi!$C$11),
grup_instansi!$A$11,
IF(AND(E65=grup_instansi!$B$12,F65=grup_instansi!$C$12),
grup_instansi!$A$12,
IF(AND(E65=grup_instansi!$B$13,F65=grup_instansi!$C$13),
grup_instansi!$A$13,
IF(AND(E65=grup_instansi!$B$14,F65=grup_instansi!$C$14),
grup_instansi!$A$14,
IF(AND(E65=grup_instansi!$B$15,F65=grup_instansi!$C$15),
grup_instansi!$A$15,
IF(AND(E65=grup_instansi!$B$16,F65=grup_instansi!$C$16),
grup_instansi!$A$16,
IF(AND(E65=grup_instansi!$B$17,F65=grup_instansi!$C$17),
grup_instansi!$A$17,
IF(AND(E65=grup_instansi!$B$18,F65=grup_instansi!$C$18),
grup_instansi!$A$18,
IF(AND(E65=grup_instansi!$B$19,F65=grup_instansi!$C$19),
grup_instansi!$A$19,
IF(AND(E65=grup_instansi!$B$20,F65=grup_instansi!$C$20),
grup_instansi!$A$20,"")))))))))))</f>
        <v>gi2023110400016</v>
      </c>
      <c r="I65" t="str">
        <f>IF(H65&lt;&gt;"",H65,IF(AND(E65=grup_instansi!$B$21,F65=grup_instansi!$C$21),
grup_instansi!$A$21,
IF(AND(E65=grup_instansi!$B$22,F65=grup_instansi!$C$22),
grup_instansi!$A$22,
IF(AND(E65=grup_instansi!$B$23,F65=grup_instansi!$C$23),
grup_instansi!$A$23,
IF(AND(E65=grup_instansi!$B$24,F65=grup_instansi!$C$24),
grup_instansi!$A$24,
IF(AND(E65=grup_instansi!$B$25,F65=grup_instansi!$C$25),
grup_instansi!$A$25,
IF(AND(E65=grup_instansi!$B$26,F65=grup_instansi!$C$26),
grup_instansi!$A$26,
IF(AND(E65=grup_instansi!$B$27,F65=grup_instansi!$C$27),
grup_instansi!$A$27,
IF(AND(E65=grup_instansi!$B$28,F65=grup_instansi!$C$28),
grup_instansi!$A$28,
IF(AND(E65=grup_instansi!$B$29,F65=grup_instansi!$C$29),
grup_instansi!$A$29,
IF(AND(E65=grup_instansi!$B$30,F65=grup_instansi!$C$30),
grup_instansi!$A$30,
IF(AND(E65=grup_instansi!$B$31,F65=grup_instansi!$C$31),
grup_instansi!$A$31,
IF(AND(E65=grup_instansi!$B$32,F65=grup_instansi!$C$32),
grup_instansi!$A$32,
IF(AND(E65=grup_instansi!$B$33,F65=grup_instansi!$C$33),
grup_instansi!$A$33,
IF(AND(E65=grup_instansi!$B$34,F65=grup_instansi!$C$34),
grup_instansi!$A$34,
IF(AND(E65=grup_instansi!$B$35,F65=grup_instansi!$C$35),
grup_instansi!$A$35,""))))))))))))))))</f>
        <v>gi2023110400016</v>
      </c>
      <c r="J65" t="str">
        <f>IF(I65&lt;&gt;"",I65,IF(AND(E65=grup_instansi!$B$36,F65=grup_instansi!$C$36),
grup_instansi!$A$36,
IF(AND(E65=grup_instansi!$B$37,F65=grup_instansi!$C$37),
grup_instansi!$A$37,
IF(AND(E65=grup_instansi!$B$38,F65=grup_instansi!$C$38),
grup_instansi!$A$38,
IF(AND(E65=grup_instansi!$B$39,F65=grup_instansi!$C$39),
grup_instansi!$A$39,
IF(AND(E65=grup_instansi!$B$40,F65=grup_instansi!$C$40),
grup_instansi!$A$40,
IF(AND(E65=grup_instansi!$B$41,F65=grup_instansi!$C$41),
grup_instansi!$A$41,
IF(AND(E65=grup_instansi!$B$42,F65=grup_instansi!$C$42),
grup_instansi!$A$42,
IF(AND(E65=grup_instansi!$B$43,F65=grup_instansi!$C$43),
grup_instansi!$A$43,
IF(AND(E65=grup_instansi!$B$44,F65=grup_instansi!$C$44),
grup_instansi!$A$44,
IF(AND(E65=grup_instansi!$B$45,F65=grup_instansi!$C$45),
grup_instansi!$A$45,
IF(AND(E65=grup_instansi!$B$46,F65=grup_instansi!$C$46),
grup_instansi!$A$46,
IF(AND(E65=grup_instansi!$B$47,F65=grup_instansi!$C$47),
grup_instansi!$A$47,
IF(AND(E65=grup_instansi!$B$48,F65=grup_instansi!$C$48),
grup_instansi!$A$48,
IF(AND(E65=grup_instansi!$B$49,F65=grup_instansi!$C$49),
grup_instansi!$A$49,
IF(AND(E65=grup_instansi!$B$50,F65=grup_instansi!$C$50),
grup_instansi!$A$50,
IF(AND(E65=grup_instansi!$B$51,F65=grup_instansi!$C$51),
grup_instansi!$A$51,
IF(AND(E65=grup_instansi!$B$52,F65=grup_instansi!$C$52),
grup_instansi!$A$52,
IF(AND(E65=grup_instansi!$B$53,F65=grup_instansi!$C$53),
grup_instansi!$A$53,
IF(AND(E65=grup_instansi!$B$54,F65=grup_instansi!$C$54),
grup_instansi!$A$54,
IF(AND(E65=grup_instansi!$B$55,F65=grup_instansi!$C$55),
grup_instansi!$A$55,
IF(AND(E65=grup_instansi!$B$56,F65=grup_instansi!$C$56),
grup_instansi!$A$56,
IF(AND(E65=grup_instansi!$B$57,F65=grup_instansi!$C$57),
grup_instansi!$A$57,
IF(AND(E65=grup_instansi!$B$58,F65=grup_instansi!$C$58),
grup_instansi!$A$58,
IF(AND(E65=grup_instansi!$B$59,F65=grup_instansi!$C$59),
grup_instansi!$A$59,
IF(AND(E65=grup_instansi!$B$60,F65=grup_instansi!$C$60),
grup_instansi!$A$60,""))))))))))))))))))))))))))</f>
        <v>gi2023110400016</v>
      </c>
      <c r="K65" t="str">
        <f>IF(J65&lt;&gt;"",J65,IF(AND(E65=grup_instansi!$B$61,F65=grup_instansi!$C$61),
grup_instansi!$A$61,
IF(AND(E65=grup_instansi!$B$62,F65=grup_instansi!$C$62),
grup_instansi!$A$62,
IF(AND(E65=grup_instansi!$B$63,F65=grup_instansi!$C$63),
grup_instansi!$A$63,
IF(AND(E65=grup_instansi!$B$64,F65=grup_instansi!$C$64),
grup_instansi!$A$64,
IF(AND(E65=grup_instansi!$B$65,F65=grup_instansi!$C$65),
grup_instansi!$A$65,
IF(AND(E65=grup_instansi!$B$66,F65=grup_instansi!$C$66),
grup_instansi!$A$66,
IF(AND(E65=grup_instansi!$B$67,F65=grup_instansi!$C$67),
grup_instansi!$A$67,
IF(AND(E65=grup_instansi!$B$68,F65=grup_instansi!$C$68),
grup_instansi!$A$68,
IF(AND(E65=grup_instansi!$B$69,F65=grup_instansi!$C$69),
grup_instansi!$A$69,
IF(AND(E65=grup_instansi!$B$70,F65=grup_instansi!$C$70),
grup_instansi!$A$70,
IF(AND(E65=grup_instansi!$B$71,F65=grup_instansi!$C$71),
grup_instansi!$A$71,
IF(AND(E65=grup_instansi!$B$72,F65=grup_instansi!$C$72),
grup_instansi!$A$72,
IF(AND(E65=grup_instansi!$B$73,F65=grup_instansi!$C$73),
grup_instansi!$A$73,
IF(AND(E65=grup_instansi!$B$74,F65=grup_instansi!$C$74),
grup_instansi!$A$74,
IF(AND(E65=grup_instansi!$B$75,F65=grup_instansi!$C$75),
grup_instansi!$A$75,
IF(AND(E65=grup_instansi!$B$76,F65=grup_instansi!$C$76),
grup_instansi!$A$76,
IF(AND(E65=grup_instansi!$B$77,F65=grup_instansi!$C$77),
grup_instansi!$A$77,
IF(AND(E65=grup_instansi!$B$78,F65=grup_instansi!$C$78),
grup_instansi!$A$78,
IF(AND(E65=grup_instansi!$B$79,F65=grup_instansi!$C$79),
grup_instansi!$A$79,
IF(AND(E65=grup_instansi!$B$80,F65=grup_instansi!$C$80),
grup_instansi!$A$80,
IF(AND(E65=grup_instansi!$B$81,F65=grup_instansi!$C$81),
grup_instansi!$A$81,
IF(AND(E65=grup_instansi!$B$82,F65=grup_instansi!$C$82),
grup_instansi!$A$82,
IF(AND(E65=grup_instansi!$B$83,F65=grup_instansi!$C$83),
grup_instansi!$A$84,
IF(AND(E65=grup_instansi!$B$84,F65=grup_instansi!$C$84),
grup_instansi!$A$85,
IF(AND(E65=grup_instansi!$B$85,F65=grup_instansi!$C$85),
grup_instansi!$A$86,
IF(AND(E65=grup_instansi!$B$86,F65=grup_instansi!$C$86),
grup_instansi!$A$87,
IF(AND(E65=grup_instansi!$B$87,F65=grup_instansi!$C$87),
grup_instansi!$A$87,
IF(AND(E65=grup_instansi!$B$88,F65=grup_instansi!$C$88),
grup_instansi!$A$88,
IF(AND(E65=grup_instansi!$B$89,F65=grup_instansi!$C$89),
grup_instansi!$A$89,
IF(AND(E65=grup_instansi!$B$90,F65=grup_instansi!$C$90),
grup_instansi!$A$90,
IF(AND(E65=grup_instansi!$B$91,F65=grup_instansi!$C$91),
grup_instansi!$A$91,
IF(AND(E65=grup_instansi!$B$92,F65=grup_instansi!$C$92),
grup_instansi!$A$92,
IF(AND(E65=grup_instansi!$B$93,F65=grup_instansi!$C$93),
grup_instansi!$A$93,
IF(AND(E65=grup_instansi!$B$94,F65=grup_instansi!$C$94),
grup_instansi!$A$94,
IF(AND(E65=grup_instansi!$B$95,F65=grup_instansi!$C$95),
grup_instansi!$A$95,
IF(AND(E65=grup_instansi!$B$96,F65=grup_instansi!$C$96),
grup_instansi!$A$96,
IF(AND(E65=grup_instansi!$B$97,F65=grup_instansi!$C$97),
grup_instansi!$A$97,
IF(AND(E65=grup_instansi!$B$98,F65=grup_instansi!$C$98),
grup_instansi!$A$98,
IF(AND(E65=grup_instansi!$B$99,F65=grup_instansi!$C$99),
grup_instansi!$A$99,
grup_instansi!$A$100))))))))))))))))))))))))))))))))))))))))</f>
        <v>gi2023110400016</v>
      </c>
      <c r="L65" t="str">
        <f>VLOOKUP(K65,grup_instansi!$A$2:$E$102,4)</f>
        <v>Pemerintah Kabupaten Kalimantan Tengah</v>
      </c>
      <c r="M65" t="str">
        <f t="shared" si="2"/>
        <v>('i2023110600064','Pemerintah Kab. Lamandau','gi2023110400016'),</v>
      </c>
    </row>
    <row r="66" spans="1:13" x14ac:dyDescent="0.25">
      <c r="A66" t="str">
        <f t="shared" ref="A66:A129" si="3">"i20231106"&amp;RIGHT(TEXT("G00000"&amp;(ROW(B66)-ROW($B$1)),"0"),5)</f>
        <v>i2023110600065</v>
      </c>
      <c r="B66" s="4">
        <v>6711</v>
      </c>
      <c r="C66" t="str">
        <f t="shared" ref="C66:C129" si="4">"i20231106"&amp;RIGHT(TEXT("G00000"&amp;(ROW(D66)-ROW($B$1)),"0"),5)</f>
        <v>i2023110600065</v>
      </c>
      <c r="D66" s="4" t="s">
        <v>321</v>
      </c>
      <c r="E66" s="4" t="s">
        <v>658</v>
      </c>
      <c r="F66" s="4" t="s">
        <v>673</v>
      </c>
      <c r="G66" t="str">
        <f>IF(AND(E66=grup_instansi!$B$2,F66=grup_instansi!$C$2),
grup_instansi!$A$2,
IF(AND(E66=grup_instansi!$B$3,F66=grup_instansi!$C$3),
grup_instansi!$A$3,
IF(AND(E66=grup_instansi!$B$4,F66=grup_instansi!$C$4),
grup_instansi!$A$4,
IF(AND(E66=grup_instansi!$B$5,F66=grup_instansi!$C$5),
grup_instansi!$A$5,
IF(AND(E66=grup_instansi!$B$6,F66=grup_instansi!$C$6),
grup_instansi!$A$6,
IF(AND(E66=grup_instansi!$B$7,F66=grup_instansi!$C$7),
grup_instansi!$A$7,
IF(AND(E66=grup_instansi!$B$8,F66=grup_instansi!$C$8),
grup_instansi!$A$8,
IF(AND(E66=grup_instansi!$B$9,F66=grup_instansi!$C$9),
grup_instansi!$A$9,
IF(AND(E66=grup_instansi!$B$10,F66=grup_instansi!$C$10),
grup_instansi!$A$10,"")))))))))</f>
        <v/>
      </c>
      <c r="H66" t="str">
        <f>IF(G66&lt;&gt;"",G66,IF(AND(E66=grup_instansi!$B$11,F66=grup_instansi!$C$11),
grup_instansi!$A$11,
IF(AND(E66=grup_instansi!$B$12,F66=grup_instansi!$C$12),
grup_instansi!$A$12,
IF(AND(E66=grup_instansi!$B$13,F66=grup_instansi!$C$13),
grup_instansi!$A$13,
IF(AND(E66=grup_instansi!$B$14,F66=grup_instansi!$C$14),
grup_instansi!$A$14,
IF(AND(E66=grup_instansi!$B$15,F66=grup_instansi!$C$15),
grup_instansi!$A$15,
IF(AND(E66=grup_instansi!$B$16,F66=grup_instansi!$C$16),
grup_instansi!$A$16,
IF(AND(E66=grup_instansi!$B$17,F66=grup_instansi!$C$17),
grup_instansi!$A$17,
IF(AND(E66=grup_instansi!$B$18,F66=grup_instansi!$C$18),
grup_instansi!$A$18,
IF(AND(E66=grup_instansi!$B$19,F66=grup_instansi!$C$19),
grup_instansi!$A$19,
IF(AND(E66=grup_instansi!$B$20,F66=grup_instansi!$C$20),
grup_instansi!$A$20,"")))))))))))</f>
        <v>gi2023110400016</v>
      </c>
      <c r="I66" t="str">
        <f>IF(H66&lt;&gt;"",H66,IF(AND(E66=grup_instansi!$B$21,F66=grup_instansi!$C$21),
grup_instansi!$A$21,
IF(AND(E66=grup_instansi!$B$22,F66=grup_instansi!$C$22),
grup_instansi!$A$22,
IF(AND(E66=grup_instansi!$B$23,F66=grup_instansi!$C$23),
grup_instansi!$A$23,
IF(AND(E66=grup_instansi!$B$24,F66=grup_instansi!$C$24),
grup_instansi!$A$24,
IF(AND(E66=grup_instansi!$B$25,F66=grup_instansi!$C$25),
grup_instansi!$A$25,
IF(AND(E66=grup_instansi!$B$26,F66=grup_instansi!$C$26),
grup_instansi!$A$26,
IF(AND(E66=grup_instansi!$B$27,F66=grup_instansi!$C$27),
grup_instansi!$A$27,
IF(AND(E66=grup_instansi!$B$28,F66=grup_instansi!$C$28),
grup_instansi!$A$28,
IF(AND(E66=grup_instansi!$B$29,F66=grup_instansi!$C$29),
grup_instansi!$A$29,
IF(AND(E66=grup_instansi!$B$30,F66=grup_instansi!$C$30),
grup_instansi!$A$30,
IF(AND(E66=grup_instansi!$B$31,F66=grup_instansi!$C$31),
grup_instansi!$A$31,
IF(AND(E66=grup_instansi!$B$32,F66=grup_instansi!$C$32),
grup_instansi!$A$32,
IF(AND(E66=grup_instansi!$B$33,F66=grup_instansi!$C$33),
grup_instansi!$A$33,
IF(AND(E66=grup_instansi!$B$34,F66=grup_instansi!$C$34),
grup_instansi!$A$34,
IF(AND(E66=grup_instansi!$B$35,F66=grup_instansi!$C$35),
grup_instansi!$A$35,""))))))))))))))))</f>
        <v>gi2023110400016</v>
      </c>
      <c r="J66" t="str">
        <f>IF(I66&lt;&gt;"",I66,IF(AND(E66=grup_instansi!$B$36,F66=grup_instansi!$C$36),
grup_instansi!$A$36,
IF(AND(E66=grup_instansi!$B$37,F66=grup_instansi!$C$37),
grup_instansi!$A$37,
IF(AND(E66=grup_instansi!$B$38,F66=grup_instansi!$C$38),
grup_instansi!$A$38,
IF(AND(E66=grup_instansi!$B$39,F66=grup_instansi!$C$39),
grup_instansi!$A$39,
IF(AND(E66=grup_instansi!$B$40,F66=grup_instansi!$C$40),
grup_instansi!$A$40,
IF(AND(E66=grup_instansi!$B$41,F66=grup_instansi!$C$41),
grup_instansi!$A$41,
IF(AND(E66=grup_instansi!$B$42,F66=grup_instansi!$C$42),
grup_instansi!$A$42,
IF(AND(E66=grup_instansi!$B$43,F66=grup_instansi!$C$43),
grup_instansi!$A$43,
IF(AND(E66=grup_instansi!$B$44,F66=grup_instansi!$C$44),
grup_instansi!$A$44,
IF(AND(E66=grup_instansi!$B$45,F66=grup_instansi!$C$45),
grup_instansi!$A$45,
IF(AND(E66=grup_instansi!$B$46,F66=grup_instansi!$C$46),
grup_instansi!$A$46,
IF(AND(E66=grup_instansi!$B$47,F66=grup_instansi!$C$47),
grup_instansi!$A$47,
IF(AND(E66=grup_instansi!$B$48,F66=grup_instansi!$C$48),
grup_instansi!$A$48,
IF(AND(E66=grup_instansi!$B$49,F66=grup_instansi!$C$49),
grup_instansi!$A$49,
IF(AND(E66=grup_instansi!$B$50,F66=grup_instansi!$C$50),
grup_instansi!$A$50,
IF(AND(E66=grup_instansi!$B$51,F66=grup_instansi!$C$51),
grup_instansi!$A$51,
IF(AND(E66=grup_instansi!$B$52,F66=grup_instansi!$C$52),
grup_instansi!$A$52,
IF(AND(E66=grup_instansi!$B$53,F66=grup_instansi!$C$53),
grup_instansi!$A$53,
IF(AND(E66=grup_instansi!$B$54,F66=grup_instansi!$C$54),
grup_instansi!$A$54,
IF(AND(E66=grup_instansi!$B$55,F66=grup_instansi!$C$55),
grup_instansi!$A$55,
IF(AND(E66=grup_instansi!$B$56,F66=grup_instansi!$C$56),
grup_instansi!$A$56,
IF(AND(E66=grup_instansi!$B$57,F66=grup_instansi!$C$57),
grup_instansi!$A$57,
IF(AND(E66=grup_instansi!$B$58,F66=grup_instansi!$C$58),
grup_instansi!$A$58,
IF(AND(E66=grup_instansi!$B$59,F66=grup_instansi!$C$59),
grup_instansi!$A$59,
IF(AND(E66=grup_instansi!$B$60,F66=grup_instansi!$C$60),
grup_instansi!$A$60,""))))))))))))))))))))))))))</f>
        <v>gi2023110400016</v>
      </c>
      <c r="K66" t="str">
        <f>IF(J66&lt;&gt;"",J66,IF(AND(E66=grup_instansi!$B$61,F66=grup_instansi!$C$61),
grup_instansi!$A$61,
IF(AND(E66=grup_instansi!$B$62,F66=grup_instansi!$C$62),
grup_instansi!$A$62,
IF(AND(E66=grup_instansi!$B$63,F66=grup_instansi!$C$63),
grup_instansi!$A$63,
IF(AND(E66=grup_instansi!$B$64,F66=grup_instansi!$C$64),
grup_instansi!$A$64,
IF(AND(E66=grup_instansi!$B$65,F66=grup_instansi!$C$65),
grup_instansi!$A$65,
IF(AND(E66=grup_instansi!$B$66,F66=grup_instansi!$C$66),
grup_instansi!$A$66,
IF(AND(E66=grup_instansi!$B$67,F66=grup_instansi!$C$67),
grup_instansi!$A$67,
IF(AND(E66=grup_instansi!$B$68,F66=grup_instansi!$C$68),
grup_instansi!$A$68,
IF(AND(E66=grup_instansi!$B$69,F66=grup_instansi!$C$69),
grup_instansi!$A$69,
IF(AND(E66=grup_instansi!$B$70,F66=grup_instansi!$C$70),
grup_instansi!$A$70,
IF(AND(E66=grup_instansi!$B$71,F66=grup_instansi!$C$71),
grup_instansi!$A$71,
IF(AND(E66=grup_instansi!$B$72,F66=grup_instansi!$C$72),
grup_instansi!$A$72,
IF(AND(E66=grup_instansi!$B$73,F66=grup_instansi!$C$73),
grup_instansi!$A$73,
IF(AND(E66=grup_instansi!$B$74,F66=grup_instansi!$C$74),
grup_instansi!$A$74,
IF(AND(E66=grup_instansi!$B$75,F66=grup_instansi!$C$75),
grup_instansi!$A$75,
IF(AND(E66=grup_instansi!$B$76,F66=grup_instansi!$C$76),
grup_instansi!$A$76,
IF(AND(E66=grup_instansi!$B$77,F66=grup_instansi!$C$77),
grup_instansi!$A$77,
IF(AND(E66=grup_instansi!$B$78,F66=grup_instansi!$C$78),
grup_instansi!$A$78,
IF(AND(E66=grup_instansi!$B$79,F66=grup_instansi!$C$79),
grup_instansi!$A$79,
IF(AND(E66=grup_instansi!$B$80,F66=grup_instansi!$C$80),
grup_instansi!$A$80,
IF(AND(E66=grup_instansi!$B$81,F66=grup_instansi!$C$81),
grup_instansi!$A$81,
IF(AND(E66=grup_instansi!$B$82,F66=grup_instansi!$C$82),
grup_instansi!$A$82,
IF(AND(E66=grup_instansi!$B$83,F66=grup_instansi!$C$83),
grup_instansi!$A$84,
IF(AND(E66=grup_instansi!$B$84,F66=grup_instansi!$C$84),
grup_instansi!$A$85,
IF(AND(E66=grup_instansi!$B$85,F66=grup_instansi!$C$85),
grup_instansi!$A$86,
IF(AND(E66=grup_instansi!$B$86,F66=grup_instansi!$C$86),
grup_instansi!$A$87,
IF(AND(E66=grup_instansi!$B$87,F66=grup_instansi!$C$87),
grup_instansi!$A$87,
IF(AND(E66=grup_instansi!$B$88,F66=grup_instansi!$C$88),
grup_instansi!$A$88,
IF(AND(E66=grup_instansi!$B$89,F66=grup_instansi!$C$89),
grup_instansi!$A$89,
IF(AND(E66=grup_instansi!$B$90,F66=grup_instansi!$C$90),
grup_instansi!$A$90,
IF(AND(E66=grup_instansi!$B$91,F66=grup_instansi!$C$91),
grup_instansi!$A$91,
IF(AND(E66=grup_instansi!$B$92,F66=grup_instansi!$C$92),
grup_instansi!$A$92,
IF(AND(E66=grup_instansi!$B$93,F66=grup_instansi!$C$93),
grup_instansi!$A$93,
IF(AND(E66=grup_instansi!$B$94,F66=grup_instansi!$C$94),
grup_instansi!$A$94,
IF(AND(E66=grup_instansi!$B$95,F66=grup_instansi!$C$95),
grup_instansi!$A$95,
IF(AND(E66=grup_instansi!$B$96,F66=grup_instansi!$C$96),
grup_instansi!$A$96,
IF(AND(E66=grup_instansi!$B$97,F66=grup_instansi!$C$97),
grup_instansi!$A$97,
IF(AND(E66=grup_instansi!$B$98,F66=grup_instansi!$C$98),
grup_instansi!$A$98,
IF(AND(E66=grup_instansi!$B$99,F66=grup_instansi!$C$99),
grup_instansi!$A$99,
grup_instansi!$A$100))))))))))))))))))))))))))))))))))))))))</f>
        <v>gi2023110400016</v>
      </c>
      <c r="L66" t="str">
        <f>VLOOKUP(K66,grup_instansi!$A$2:$E$102,4)</f>
        <v>Pemerintah Kabupaten Kalimantan Tengah</v>
      </c>
      <c r="M66" t="str">
        <f t="shared" ref="M66:M129" si="5">"('"&amp;A66&amp;"','"&amp;D66&amp;"','"&amp;K66&amp;"'),"</f>
        <v>('i2023110600065','Pemerintah Kab. Katingan','gi2023110400016'),</v>
      </c>
    </row>
    <row r="67" spans="1:13" x14ac:dyDescent="0.25">
      <c r="A67" t="str">
        <f t="shared" si="3"/>
        <v>i2023110600066</v>
      </c>
      <c r="B67" s="4">
        <v>6900</v>
      </c>
      <c r="C67" t="str">
        <f t="shared" si="4"/>
        <v>i2023110600066</v>
      </c>
      <c r="D67" s="4" t="s">
        <v>12</v>
      </c>
      <c r="E67" s="4" t="s">
        <v>660</v>
      </c>
      <c r="F67" s="4" t="s">
        <v>674</v>
      </c>
      <c r="G67" t="str">
        <f>IF(AND(E67=grup_instansi!$B$2,F67=grup_instansi!$C$2),
grup_instansi!$A$2,
IF(AND(E67=grup_instansi!$B$3,F67=grup_instansi!$C$3),
grup_instansi!$A$3,
IF(AND(E67=grup_instansi!$B$4,F67=grup_instansi!$C$4),
grup_instansi!$A$4,
IF(AND(E67=grup_instansi!$B$5,F67=grup_instansi!$C$5),
grup_instansi!$A$5,
IF(AND(E67=grup_instansi!$B$6,F67=grup_instansi!$C$6),
grup_instansi!$A$6,
IF(AND(E67=grup_instansi!$B$7,F67=grup_instansi!$C$7),
grup_instansi!$A$7,
IF(AND(E67=grup_instansi!$B$8,F67=grup_instansi!$C$8),
grup_instansi!$A$8,
IF(AND(E67=grup_instansi!$B$9,F67=grup_instansi!$C$9),
grup_instansi!$A$9,
IF(AND(E67=grup_instansi!$B$10,F67=grup_instansi!$C$10),
grup_instansi!$A$10,"")))))))))</f>
        <v/>
      </c>
      <c r="H67" t="str">
        <f>IF(G67&lt;&gt;"",G67,IF(AND(E67=grup_instansi!$B$11,F67=grup_instansi!$C$11),
grup_instansi!$A$11,
IF(AND(E67=grup_instansi!$B$12,F67=grup_instansi!$C$12),
grup_instansi!$A$12,
IF(AND(E67=grup_instansi!$B$13,F67=grup_instansi!$C$13),
grup_instansi!$A$13,
IF(AND(E67=grup_instansi!$B$14,F67=grup_instansi!$C$14),
grup_instansi!$A$14,
IF(AND(E67=grup_instansi!$B$15,F67=grup_instansi!$C$15),
grup_instansi!$A$15,
IF(AND(E67=grup_instansi!$B$16,F67=grup_instansi!$C$16),
grup_instansi!$A$16,
IF(AND(E67=grup_instansi!$B$17,F67=grup_instansi!$C$17),
grup_instansi!$A$17,
IF(AND(E67=grup_instansi!$B$18,F67=grup_instansi!$C$18),
grup_instansi!$A$18,
IF(AND(E67=grup_instansi!$B$19,F67=grup_instansi!$C$19),
grup_instansi!$A$19,
IF(AND(E67=grup_instansi!$B$20,F67=grup_instansi!$C$20),
grup_instansi!$A$20,"")))))))))))</f>
        <v/>
      </c>
      <c r="I67" t="str">
        <f>IF(H67&lt;&gt;"",H67,IF(AND(E67=grup_instansi!$B$21,F67=grup_instansi!$C$21),
grup_instansi!$A$21,
IF(AND(E67=grup_instansi!$B$22,F67=grup_instansi!$C$22),
grup_instansi!$A$22,
IF(AND(E67=grup_instansi!$B$23,F67=grup_instansi!$C$23),
grup_instansi!$A$23,
IF(AND(E67=grup_instansi!$B$24,F67=grup_instansi!$C$24),
grup_instansi!$A$24,
IF(AND(E67=grup_instansi!$B$25,F67=grup_instansi!$C$25),
grup_instansi!$A$25,
IF(AND(E67=grup_instansi!$B$26,F67=grup_instansi!$C$26),
grup_instansi!$A$26,
IF(AND(E67=grup_instansi!$B$27,F67=grup_instansi!$C$27),
grup_instansi!$A$27,
IF(AND(E67=grup_instansi!$B$28,F67=grup_instansi!$C$28),
grup_instansi!$A$28,
IF(AND(E67=grup_instansi!$B$29,F67=grup_instansi!$C$29),
grup_instansi!$A$29,
IF(AND(E67=grup_instansi!$B$30,F67=grup_instansi!$C$30),
grup_instansi!$A$30,
IF(AND(E67=grup_instansi!$B$31,F67=grup_instansi!$C$31),
grup_instansi!$A$31,
IF(AND(E67=grup_instansi!$B$32,F67=grup_instansi!$C$32),
grup_instansi!$A$32,
IF(AND(E67=grup_instansi!$B$33,F67=grup_instansi!$C$33),
grup_instansi!$A$33,
IF(AND(E67=grup_instansi!$B$34,F67=grup_instansi!$C$34),
grup_instansi!$A$34,
IF(AND(E67=grup_instansi!$B$35,F67=grup_instansi!$C$35),
grup_instansi!$A$35,""))))))))))))))))</f>
        <v/>
      </c>
      <c r="J67" t="str">
        <f>IF(I67&lt;&gt;"",I67,IF(AND(E67=grup_instansi!$B$36,F67=grup_instansi!$C$36),
grup_instansi!$A$36,
IF(AND(E67=grup_instansi!$B$37,F67=grup_instansi!$C$37),
grup_instansi!$A$37,
IF(AND(E67=grup_instansi!$B$38,F67=grup_instansi!$C$38),
grup_instansi!$A$38,
IF(AND(E67=grup_instansi!$B$39,F67=grup_instansi!$C$39),
grup_instansi!$A$39,
IF(AND(E67=grup_instansi!$B$40,F67=grup_instansi!$C$40),
grup_instansi!$A$40,
IF(AND(E67=grup_instansi!$B$41,F67=grup_instansi!$C$41),
grup_instansi!$A$41,
IF(AND(E67=grup_instansi!$B$42,F67=grup_instansi!$C$42),
grup_instansi!$A$42,
IF(AND(E67=grup_instansi!$B$43,F67=grup_instansi!$C$43),
grup_instansi!$A$43,
IF(AND(E67=grup_instansi!$B$44,F67=grup_instansi!$C$44),
grup_instansi!$A$44,
IF(AND(E67=grup_instansi!$B$45,F67=grup_instansi!$C$45),
grup_instansi!$A$45,
IF(AND(E67=grup_instansi!$B$46,F67=grup_instansi!$C$46),
grup_instansi!$A$46,
IF(AND(E67=grup_instansi!$B$47,F67=grup_instansi!$C$47),
grup_instansi!$A$47,
IF(AND(E67=grup_instansi!$B$48,F67=grup_instansi!$C$48),
grup_instansi!$A$48,
IF(AND(E67=grup_instansi!$B$49,F67=grup_instansi!$C$49),
grup_instansi!$A$49,
IF(AND(E67=grup_instansi!$B$50,F67=grup_instansi!$C$50),
grup_instansi!$A$50,
IF(AND(E67=grup_instansi!$B$51,F67=grup_instansi!$C$51),
grup_instansi!$A$51,
IF(AND(E67=grup_instansi!$B$52,F67=grup_instansi!$C$52),
grup_instansi!$A$52,
IF(AND(E67=grup_instansi!$B$53,F67=grup_instansi!$C$53),
grup_instansi!$A$53,
IF(AND(E67=grup_instansi!$B$54,F67=grup_instansi!$C$54),
grup_instansi!$A$54,
IF(AND(E67=grup_instansi!$B$55,F67=grup_instansi!$C$55),
grup_instansi!$A$55,
IF(AND(E67=grup_instansi!$B$56,F67=grup_instansi!$C$56),
grup_instansi!$A$56,
IF(AND(E67=grup_instansi!$B$57,F67=grup_instansi!$C$57),
grup_instansi!$A$57,
IF(AND(E67=grup_instansi!$B$58,F67=grup_instansi!$C$58),
grup_instansi!$A$58,
IF(AND(E67=grup_instansi!$B$59,F67=grup_instansi!$C$59),
grup_instansi!$A$59,
IF(AND(E67=grup_instansi!$B$60,F67=grup_instansi!$C$60),
grup_instansi!$A$60,""))))))))))))))))))))))))))</f>
        <v/>
      </c>
      <c r="K67" t="str">
        <f>IF(J67&lt;&gt;"",J67,IF(AND(E67=grup_instansi!$B$61,F67=grup_instansi!$C$61),
grup_instansi!$A$61,
IF(AND(E67=grup_instansi!$B$62,F67=grup_instansi!$C$62),
grup_instansi!$A$62,
IF(AND(E67=grup_instansi!$B$63,F67=grup_instansi!$C$63),
grup_instansi!$A$63,
IF(AND(E67=grup_instansi!$B$64,F67=grup_instansi!$C$64),
grup_instansi!$A$64,
IF(AND(E67=grup_instansi!$B$65,F67=grup_instansi!$C$65),
grup_instansi!$A$65,
IF(AND(E67=grup_instansi!$B$66,F67=grup_instansi!$C$66),
grup_instansi!$A$66,
IF(AND(E67=grup_instansi!$B$67,F67=grup_instansi!$C$67),
grup_instansi!$A$67,
IF(AND(E67=grup_instansi!$B$68,F67=grup_instansi!$C$68),
grup_instansi!$A$68,
IF(AND(E67=grup_instansi!$B$69,F67=grup_instansi!$C$69),
grup_instansi!$A$69,
IF(AND(E67=grup_instansi!$B$70,F67=grup_instansi!$C$70),
grup_instansi!$A$70,
IF(AND(E67=grup_instansi!$B$71,F67=grup_instansi!$C$71),
grup_instansi!$A$71,
IF(AND(E67=grup_instansi!$B$72,F67=grup_instansi!$C$72),
grup_instansi!$A$72,
IF(AND(E67=grup_instansi!$B$73,F67=grup_instansi!$C$73),
grup_instansi!$A$73,
IF(AND(E67=grup_instansi!$B$74,F67=grup_instansi!$C$74),
grup_instansi!$A$74,
IF(AND(E67=grup_instansi!$B$75,F67=grup_instansi!$C$75),
grup_instansi!$A$75,
IF(AND(E67=grup_instansi!$B$76,F67=grup_instansi!$C$76),
grup_instansi!$A$76,
IF(AND(E67=grup_instansi!$B$77,F67=grup_instansi!$C$77),
grup_instansi!$A$77,
IF(AND(E67=grup_instansi!$B$78,F67=grup_instansi!$C$78),
grup_instansi!$A$78,
IF(AND(E67=grup_instansi!$B$79,F67=grup_instansi!$C$79),
grup_instansi!$A$79,
IF(AND(E67=grup_instansi!$B$80,F67=grup_instansi!$C$80),
grup_instansi!$A$80,
IF(AND(E67=grup_instansi!$B$81,F67=grup_instansi!$C$81),
grup_instansi!$A$81,
IF(AND(E67=grup_instansi!$B$82,F67=grup_instansi!$C$82),
grup_instansi!$A$82,
IF(AND(E67=grup_instansi!$B$83,F67=grup_instansi!$C$83),
grup_instansi!$A$84,
IF(AND(E67=grup_instansi!$B$84,F67=grup_instansi!$C$84),
grup_instansi!$A$85,
IF(AND(E67=grup_instansi!$B$85,F67=grup_instansi!$C$85),
grup_instansi!$A$86,
IF(AND(E67=grup_instansi!$B$86,F67=grup_instansi!$C$86),
grup_instansi!$A$87,
IF(AND(E67=grup_instansi!$B$87,F67=grup_instansi!$C$87),
grup_instansi!$A$87,
IF(AND(E67=grup_instansi!$B$88,F67=grup_instansi!$C$88),
grup_instansi!$A$88,
IF(AND(E67=grup_instansi!$B$89,F67=grup_instansi!$C$89),
grup_instansi!$A$89,
IF(AND(E67=grup_instansi!$B$90,F67=grup_instansi!$C$90),
grup_instansi!$A$90,
IF(AND(E67=grup_instansi!$B$91,F67=grup_instansi!$C$91),
grup_instansi!$A$91,
IF(AND(E67=grup_instansi!$B$92,F67=grup_instansi!$C$92),
grup_instansi!$A$92,
IF(AND(E67=grup_instansi!$B$93,F67=grup_instansi!$C$93),
grup_instansi!$A$93,
IF(AND(E67=grup_instansi!$B$94,F67=grup_instansi!$C$94),
grup_instansi!$A$94,
IF(AND(E67=grup_instansi!$B$95,F67=grup_instansi!$C$95),
grup_instansi!$A$95,
IF(AND(E67=grup_instansi!$B$96,F67=grup_instansi!$C$96),
grup_instansi!$A$96,
IF(AND(E67=grup_instansi!$B$97,F67=grup_instansi!$C$97),
grup_instansi!$A$97,
IF(AND(E67=grup_instansi!$B$98,F67=grup_instansi!$C$98),
grup_instansi!$A$98,
IF(AND(E67=grup_instansi!$B$99,F67=grup_instansi!$C$99),
grup_instansi!$A$99,
grup_instansi!$A$100))))))))))))))))))))))))))))))))))))))))</f>
        <v>gi2023110400078</v>
      </c>
      <c r="L67" t="str">
        <f>VLOOKUP(K67,grup_instansi!$A$2:$E$102,4)</f>
        <v>Pemerintah Provinsi Kalimantan Timur</v>
      </c>
      <c r="M67" t="str">
        <f t="shared" si="5"/>
        <v>('i2023110600066','Pemerintah Provinsi Kalimantan Timur','gi2023110400078'),</v>
      </c>
    </row>
    <row r="68" spans="1:13" x14ac:dyDescent="0.25">
      <c r="A68" t="str">
        <f t="shared" si="3"/>
        <v>i2023110600067</v>
      </c>
      <c r="B68" s="4">
        <v>7002</v>
      </c>
      <c r="C68" t="str">
        <f t="shared" si="4"/>
        <v>i2023110600067</v>
      </c>
      <c r="D68" s="4" t="s">
        <v>479</v>
      </c>
      <c r="E68" s="4" t="s">
        <v>658</v>
      </c>
      <c r="F68" s="4" t="s">
        <v>689</v>
      </c>
      <c r="G68" t="str">
        <f>IF(AND(E68=grup_instansi!$B$2,F68=grup_instansi!$C$2),
grup_instansi!$A$2,
IF(AND(E68=grup_instansi!$B$3,F68=grup_instansi!$C$3),
grup_instansi!$A$3,
IF(AND(E68=grup_instansi!$B$4,F68=grup_instansi!$C$4),
grup_instansi!$A$4,
IF(AND(E68=grup_instansi!$B$5,F68=grup_instansi!$C$5),
grup_instansi!$A$5,
IF(AND(E68=grup_instansi!$B$6,F68=grup_instansi!$C$6),
grup_instansi!$A$6,
IF(AND(E68=grup_instansi!$B$7,F68=grup_instansi!$C$7),
grup_instansi!$A$7,
IF(AND(E68=grup_instansi!$B$8,F68=grup_instansi!$C$8),
grup_instansi!$A$8,
IF(AND(E68=grup_instansi!$B$9,F68=grup_instansi!$C$9),
grup_instansi!$A$9,
IF(AND(E68=grup_instansi!$B$10,F68=grup_instansi!$C$10),
grup_instansi!$A$10,"")))))))))</f>
        <v/>
      </c>
      <c r="H68" t="str">
        <f>IF(G68&lt;&gt;"",G68,IF(AND(E68=grup_instansi!$B$11,F68=grup_instansi!$C$11),
grup_instansi!$A$11,
IF(AND(E68=grup_instansi!$B$12,F68=grup_instansi!$C$12),
grup_instansi!$A$12,
IF(AND(E68=grup_instansi!$B$13,F68=grup_instansi!$C$13),
grup_instansi!$A$13,
IF(AND(E68=grup_instansi!$B$14,F68=grup_instansi!$C$14),
grup_instansi!$A$14,
IF(AND(E68=grup_instansi!$B$15,F68=grup_instansi!$C$15),
grup_instansi!$A$15,
IF(AND(E68=grup_instansi!$B$16,F68=grup_instansi!$C$16),
grup_instansi!$A$16,
IF(AND(E68=grup_instansi!$B$17,F68=grup_instansi!$C$17),
grup_instansi!$A$17,
IF(AND(E68=grup_instansi!$B$18,F68=grup_instansi!$C$18),
grup_instansi!$A$18,
IF(AND(E68=grup_instansi!$B$19,F68=grup_instansi!$C$19),
grup_instansi!$A$19,
IF(AND(E68=grup_instansi!$B$20,F68=grup_instansi!$C$20),
grup_instansi!$A$20,"")))))))))))</f>
        <v/>
      </c>
      <c r="I68" t="str">
        <f>IF(H68&lt;&gt;"",H68,IF(AND(E68=grup_instansi!$B$21,F68=grup_instansi!$C$21),
grup_instansi!$A$21,
IF(AND(E68=grup_instansi!$B$22,F68=grup_instansi!$C$22),
grup_instansi!$A$22,
IF(AND(E68=grup_instansi!$B$23,F68=grup_instansi!$C$23),
grup_instansi!$A$23,
IF(AND(E68=grup_instansi!$B$24,F68=grup_instansi!$C$24),
grup_instansi!$A$24,
IF(AND(E68=grup_instansi!$B$25,F68=grup_instansi!$C$25),
grup_instansi!$A$25,
IF(AND(E68=grup_instansi!$B$26,F68=grup_instansi!$C$26),
grup_instansi!$A$26,
IF(AND(E68=grup_instansi!$B$27,F68=grup_instansi!$C$27),
grup_instansi!$A$27,
IF(AND(E68=grup_instansi!$B$28,F68=grup_instansi!$C$28),
grup_instansi!$A$28,
IF(AND(E68=grup_instansi!$B$29,F68=grup_instansi!$C$29),
grup_instansi!$A$29,
IF(AND(E68=grup_instansi!$B$30,F68=grup_instansi!$C$30),
grup_instansi!$A$30,
IF(AND(E68=grup_instansi!$B$31,F68=grup_instansi!$C$31),
grup_instansi!$A$31,
IF(AND(E68=grup_instansi!$B$32,F68=grup_instansi!$C$32),
grup_instansi!$A$32,
IF(AND(E68=grup_instansi!$B$33,F68=grup_instansi!$C$33),
grup_instansi!$A$33,
IF(AND(E68=grup_instansi!$B$34,F68=grup_instansi!$C$34),
grup_instansi!$A$34,
IF(AND(E68=grup_instansi!$B$35,F68=grup_instansi!$C$35),
grup_instansi!$A$35,""))))))))))))))))</f>
        <v>gi2023110400032</v>
      </c>
      <c r="J68" t="str">
        <f>IF(I68&lt;&gt;"",I68,IF(AND(E68=grup_instansi!$B$36,F68=grup_instansi!$C$36),
grup_instansi!$A$36,
IF(AND(E68=grup_instansi!$B$37,F68=grup_instansi!$C$37),
grup_instansi!$A$37,
IF(AND(E68=grup_instansi!$B$38,F68=grup_instansi!$C$38),
grup_instansi!$A$38,
IF(AND(E68=grup_instansi!$B$39,F68=grup_instansi!$C$39),
grup_instansi!$A$39,
IF(AND(E68=grup_instansi!$B$40,F68=grup_instansi!$C$40),
grup_instansi!$A$40,
IF(AND(E68=grup_instansi!$B$41,F68=grup_instansi!$C$41),
grup_instansi!$A$41,
IF(AND(E68=grup_instansi!$B$42,F68=grup_instansi!$C$42),
grup_instansi!$A$42,
IF(AND(E68=grup_instansi!$B$43,F68=grup_instansi!$C$43),
grup_instansi!$A$43,
IF(AND(E68=grup_instansi!$B$44,F68=grup_instansi!$C$44),
grup_instansi!$A$44,
IF(AND(E68=grup_instansi!$B$45,F68=grup_instansi!$C$45),
grup_instansi!$A$45,
IF(AND(E68=grup_instansi!$B$46,F68=grup_instansi!$C$46),
grup_instansi!$A$46,
IF(AND(E68=grup_instansi!$B$47,F68=grup_instansi!$C$47),
grup_instansi!$A$47,
IF(AND(E68=grup_instansi!$B$48,F68=grup_instansi!$C$48),
grup_instansi!$A$48,
IF(AND(E68=grup_instansi!$B$49,F68=grup_instansi!$C$49),
grup_instansi!$A$49,
IF(AND(E68=grup_instansi!$B$50,F68=grup_instansi!$C$50),
grup_instansi!$A$50,
IF(AND(E68=grup_instansi!$B$51,F68=grup_instansi!$C$51),
grup_instansi!$A$51,
IF(AND(E68=grup_instansi!$B$52,F68=grup_instansi!$C$52),
grup_instansi!$A$52,
IF(AND(E68=grup_instansi!$B$53,F68=grup_instansi!$C$53),
grup_instansi!$A$53,
IF(AND(E68=grup_instansi!$B$54,F68=grup_instansi!$C$54),
grup_instansi!$A$54,
IF(AND(E68=grup_instansi!$B$55,F68=grup_instansi!$C$55),
grup_instansi!$A$55,
IF(AND(E68=grup_instansi!$B$56,F68=grup_instansi!$C$56),
grup_instansi!$A$56,
IF(AND(E68=grup_instansi!$B$57,F68=grup_instansi!$C$57),
grup_instansi!$A$57,
IF(AND(E68=grup_instansi!$B$58,F68=grup_instansi!$C$58),
grup_instansi!$A$58,
IF(AND(E68=grup_instansi!$B$59,F68=grup_instansi!$C$59),
grup_instansi!$A$59,
IF(AND(E68=grup_instansi!$B$60,F68=grup_instansi!$C$60),
grup_instansi!$A$60,""))))))))))))))))))))))))))</f>
        <v>gi2023110400032</v>
      </c>
      <c r="K68" t="str">
        <f>IF(J68&lt;&gt;"",J68,IF(AND(E68=grup_instansi!$B$61,F68=grup_instansi!$C$61),
grup_instansi!$A$61,
IF(AND(E68=grup_instansi!$B$62,F68=grup_instansi!$C$62),
grup_instansi!$A$62,
IF(AND(E68=grup_instansi!$B$63,F68=grup_instansi!$C$63),
grup_instansi!$A$63,
IF(AND(E68=grup_instansi!$B$64,F68=grup_instansi!$C$64),
grup_instansi!$A$64,
IF(AND(E68=grup_instansi!$B$65,F68=grup_instansi!$C$65),
grup_instansi!$A$65,
IF(AND(E68=grup_instansi!$B$66,F68=grup_instansi!$C$66),
grup_instansi!$A$66,
IF(AND(E68=grup_instansi!$B$67,F68=grup_instansi!$C$67),
grup_instansi!$A$67,
IF(AND(E68=grup_instansi!$B$68,F68=grup_instansi!$C$68),
grup_instansi!$A$68,
IF(AND(E68=grup_instansi!$B$69,F68=grup_instansi!$C$69),
grup_instansi!$A$69,
IF(AND(E68=grup_instansi!$B$70,F68=grup_instansi!$C$70),
grup_instansi!$A$70,
IF(AND(E68=grup_instansi!$B$71,F68=grup_instansi!$C$71),
grup_instansi!$A$71,
IF(AND(E68=grup_instansi!$B$72,F68=grup_instansi!$C$72),
grup_instansi!$A$72,
IF(AND(E68=grup_instansi!$B$73,F68=grup_instansi!$C$73),
grup_instansi!$A$73,
IF(AND(E68=grup_instansi!$B$74,F68=grup_instansi!$C$74),
grup_instansi!$A$74,
IF(AND(E68=grup_instansi!$B$75,F68=grup_instansi!$C$75),
grup_instansi!$A$75,
IF(AND(E68=grup_instansi!$B$76,F68=grup_instansi!$C$76),
grup_instansi!$A$76,
IF(AND(E68=grup_instansi!$B$77,F68=grup_instansi!$C$77),
grup_instansi!$A$77,
IF(AND(E68=grup_instansi!$B$78,F68=grup_instansi!$C$78),
grup_instansi!$A$78,
IF(AND(E68=grup_instansi!$B$79,F68=grup_instansi!$C$79),
grup_instansi!$A$79,
IF(AND(E68=grup_instansi!$B$80,F68=grup_instansi!$C$80),
grup_instansi!$A$80,
IF(AND(E68=grup_instansi!$B$81,F68=grup_instansi!$C$81),
grup_instansi!$A$81,
IF(AND(E68=grup_instansi!$B$82,F68=grup_instansi!$C$82),
grup_instansi!$A$82,
IF(AND(E68=grup_instansi!$B$83,F68=grup_instansi!$C$83),
grup_instansi!$A$84,
IF(AND(E68=grup_instansi!$B$84,F68=grup_instansi!$C$84),
grup_instansi!$A$85,
IF(AND(E68=grup_instansi!$B$85,F68=grup_instansi!$C$85),
grup_instansi!$A$86,
IF(AND(E68=grup_instansi!$B$86,F68=grup_instansi!$C$86),
grup_instansi!$A$87,
IF(AND(E68=grup_instansi!$B$87,F68=grup_instansi!$C$87),
grup_instansi!$A$87,
IF(AND(E68=grup_instansi!$B$88,F68=grup_instansi!$C$88),
grup_instansi!$A$88,
IF(AND(E68=grup_instansi!$B$89,F68=grup_instansi!$C$89),
grup_instansi!$A$89,
IF(AND(E68=grup_instansi!$B$90,F68=grup_instansi!$C$90),
grup_instansi!$A$90,
IF(AND(E68=grup_instansi!$B$91,F68=grup_instansi!$C$91),
grup_instansi!$A$91,
IF(AND(E68=grup_instansi!$B$92,F68=grup_instansi!$C$92),
grup_instansi!$A$92,
IF(AND(E68=grup_instansi!$B$93,F68=grup_instansi!$C$93),
grup_instansi!$A$93,
IF(AND(E68=grup_instansi!$B$94,F68=grup_instansi!$C$94),
grup_instansi!$A$94,
IF(AND(E68=grup_instansi!$B$95,F68=grup_instansi!$C$95),
grup_instansi!$A$95,
IF(AND(E68=grup_instansi!$B$96,F68=grup_instansi!$C$96),
grup_instansi!$A$96,
IF(AND(E68=grup_instansi!$B$97,F68=grup_instansi!$C$97),
grup_instansi!$A$97,
IF(AND(E68=grup_instansi!$B$98,F68=grup_instansi!$C$98),
grup_instansi!$A$98,
IF(AND(E68=grup_instansi!$B$99,F68=grup_instansi!$C$99),
grup_instansi!$A$99,
grup_instansi!$A$100))))))))))))))))))))))))))))))))))))))))</f>
        <v>gi2023110400032</v>
      </c>
      <c r="L68" t="str">
        <f>VLOOKUP(K68,grup_instansi!$A$2:$E$102,4)</f>
        <v>Pemerintah Kabupaten Sulawesi Utara</v>
      </c>
      <c r="M68" t="str">
        <f t="shared" si="5"/>
        <v>('i2023110600067','Pemerintah Kab. Bolaang Mongondow','gi2023110400032'),</v>
      </c>
    </row>
    <row r="69" spans="1:13" x14ac:dyDescent="0.25">
      <c r="A69" t="str">
        <f t="shared" si="3"/>
        <v>i2023110600068</v>
      </c>
      <c r="B69" s="4">
        <v>7007</v>
      </c>
      <c r="C69" t="str">
        <f t="shared" si="4"/>
        <v>i2023110600068</v>
      </c>
      <c r="D69" s="4" t="s">
        <v>484</v>
      </c>
      <c r="E69" s="4" t="s">
        <v>658</v>
      </c>
      <c r="F69" s="4" t="s">
        <v>689</v>
      </c>
      <c r="G69" t="str">
        <f>IF(AND(E69=grup_instansi!$B$2,F69=grup_instansi!$C$2),
grup_instansi!$A$2,
IF(AND(E69=grup_instansi!$B$3,F69=grup_instansi!$C$3),
grup_instansi!$A$3,
IF(AND(E69=grup_instansi!$B$4,F69=grup_instansi!$C$4),
grup_instansi!$A$4,
IF(AND(E69=grup_instansi!$B$5,F69=grup_instansi!$C$5),
grup_instansi!$A$5,
IF(AND(E69=grup_instansi!$B$6,F69=grup_instansi!$C$6),
grup_instansi!$A$6,
IF(AND(E69=grup_instansi!$B$7,F69=grup_instansi!$C$7),
grup_instansi!$A$7,
IF(AND(E69=grup_instansi!$B$8,F69=grup_instansi!$C$8),
grup_instansi!$A$8,
IF(AND(E69=grup_instansi!$B$9,F69=grup_instansi!$C$9),
grup_instansi!$A$9,
IF(AND(E69=grup_instansi!$B$10,F69=grup_instansi!$C$10),
grup_instansi!$A$10,"")))))))))</f>
        <v/>
      </c>
      <c r="H69" t="str">
        <f>IF(G69&lt;&gt;"",G69,IF(AND(E69=grup_instansi!$B$11,F69=grup_instansi!$C$11),
grup_instansi!$A$11,
IF(AND(E69=grup_instansi!$B$12,F69=grup_instansi!$C$12),
grup_instansi!$A$12,
IF(AND(E69=grup_instansi!$B$13,F69=grup_instansi!$C$13),
grup_instansi!$A$13,
IF(AND(E69=grup_instansi!$B$14,F69=grup_instansi!$C$14),
grup_instansi!$A$14,
IF(AND(E69=grup_instansi!$B$15,F69=grup_instansi!$C$15),
grup_instansi!$A$15,
IF(AND(E69=grup_instansi!$B$16,F69=grup_instansi!$C$16),
grup_instansi!$A$16,
IF(AND(E69=grup_instansi!$B$17,F69=grup_instansi!$C$17),
grup_instansi!$A$17,
IF(AND(E69=grup_instansi!$B$18,F69=grup_instansi!$C$18),
grup_instansi!$A$18,
IF(AND(E69=grup_instansi!$B$19,F69=grup_instansi!$C$19),
grup_instansi!$A$19,
IF(AND(E69=grup_instansi!$B$20,F69=grup_instansi!$C$20),
grup_instansi!$A$20,"")))))))))))</f>
        <v/>
      </c>
      <c r="I69" t="str">
        <f>IF(H69&lt;&gt;"",H69,IF(AND(E69=grup_instansi!$B$21,F69=grup_instansi!$C$21),
grup_instansi!$A$21,
IF(AND(E69=grup_instansi!$B$22,F69=grup_instansi!$C$22),
grup_instansi!$A$22,
IF(AND(E69=grup_instansi!$B$23,F69=grup_instansi!$C$23),
grup_instansi!$A$23,
IF(AND(E69=grup_instansi!$B$24,F69=grup_instansi!$C$24),
grup_instansi!$A$24,
IF(AND(E69=grup_instansi!$B$25,F69=grup_instansi!$C$25),
grup_instansi!$A$25,
IF(AND(E69=grup_instansi!$B$26,F69=grup_instansi!$C$26),
grup_instansi!$A$26,
IF(AND(E69=grup_instansi!$B$27,F69=grup_instansi!$C$27),
grup_instansi!$A$27,
IF(AND(E69=grup_instansi!$B$28,F69=grup_instansi!$C$28),
grup_instansi!$A$28,
IF(AND(E69=grup_instansi!$B$29,F69=grup_instansi!$C$29),
grup_instansi!$A$29,
IF(AND(E69=grup_instansi!$B$30,F69=grup_instansi!$C$30),
grup_instansi!$A$30,
IF(AND(E69=grup_instansi!$B$31,F69=grup_instansi!$C$31),
grup_instansi!$A$31,
IF(AND(E69=grup_instansi!$B$32,F69=grup_instansi!$C$32),
grup_instansi!$A$32,
IF(AND(E69=grup_instansi!$B$33,F69=grup_instansi!$C$33),
grup_instansi!$A$33,
IF(AND(E69=grup_instansi!$B$34,F69=grup_instansi!$C$34),
grup_instansi!$A$34,
IF(AND(E69=grup_instansi!$B$35,F69=grup_instansi!$C$35),
grup_instansi!$A$35,""))))))))))))))))</f>
        <v>gi2023110400032</v>
      </c>
      <c r="J69" t="str">
        <f>IF(I69&lt;&gt;"",I69,IF(AND(E69=grup_instansi!$B$36,F69=grup_instansi!$C$36),
grup_instansi!$A$36,
IF(AND(E69=grup_instansi!$B$37,F69=grup_instansi!$C$37),
grup_instansi!$A$37,
IF(AND(E69=grup_instansi!$B$38,F69=grup_instansi!$C$38),
grup_instansi!$A$38,
IF(AND(E69=grup_instansi!$B$39,F69=grup_instansi!$C$39),
grup_instansi!$A$39,
IF(AND(E69=grup_instansi!$B$40,F69=grup_instansi!$C$40),
grup_instansi!$A$40,
IF(AND(E69=grup_instansi!$B$41,F69=grup_instansi!$C$41),
grup_instansi!$A$41,
IF(AND(E69=grup_instansi!$B$42,F69=grup_instansi!$C$42),
grup_instansi!$A$42,
IF(AND(E69=grup_instansi!$B$43,F69=grup_instansi!$C$43),
grup_instansi!$A$43,
IF(AND(E69=grup_instansi!$B$44,F69=grup_instansi!$C$44),
grup_instansi!$A$44,
IF(AND(E69=grup_instansi!$B$45,F69=grup_instansi!$C$45),
grup_instansi!$A$45,
IF(AND(E69=grup_instansi!$B$46,F69=grup_instansi!$C$46),
grup_instansi!$A$46,
IF(AND(E69=grup_instansi!$B$47,F69=grup_instansi!$C$47),
grup_instansi!$A$47,
IF(AND(E69=grup_instansi!$B$48,F69=grup_instansi!$C$48),
grup_instansi!$A$48,
IF(AND(E69=grup_instansi!$B$49,F69=grup_instansi!$C$49),
grup_instansi!$A$49,
IF(AND(E69=grup_instansi!$B$50,F69=grup_instansi!$C$50),
grup_instansi!$A$50,
IF(AND(E69=grup_instansi!$B$51,F69=grup_instansi!$C$51),
grup_instansi!$A$51,
IF(AND(E69=grup_instansi!$B$52,F69=grup_instansi!$C$52),
grup_instansi!$A$52,
IF(AND(E69=grup_instansi!$B$53,F69=grup_instansi!$C$53),
grup_instansi!$A$53,
IF(AND(E69=grup_instansi!$B$54,F69=grup_instansi!$C$54),
grup_instansi!$A$54,
IF(AND(E69=grup_instansi!$B$55,F69=grup_instansi!$C$55),
grup_instansi!$A$55,
IF(AND(E69=grup_instansi!$B$56,F69=grup_instansi!$C$56),
grup_instansi!$A$56,
IF(AND(E69=grup_instansi!$B$57,F69=grup_instansi!$C$57),
grup_instansi!$A$57,
IF(AND(E69=grup_instansi!$B$58,F69=grup_instansi!$C$58),
grup_instansi!$A$58,
IF(AND(E69=grup_instansi!$B$59,F69=grup_instansi!$C$59),
grup_instansi!$A$59,
IF(AND(E69=grup_instansi!$B$60,F69=grup_instansi!$C$60),
grup_instansi!$A$60,""))))))))))))))))))))))))))</f>
        <v>gi2023110400032</v>
      </c>
      <c r="K69" t="str">
        <f>IF(J69&lt;&gt;"",J69,IF(AND(E69=grup_instansi!$B$61,F69=grup_instansi!$C$61),
grup_instansi!$A$61,
IF(AND(E69=grup_instansi!$B$62,F69=grup_instansi!$C$62),
grup_instansi!$A$62,
IF(AND(E69=grup_instansi!$B$63,F69=grup_instansi!$C$63),
grup_instansi!$A$63,
IF(AND(E69=grup_instansi!$B$64,F69=grup_instansi!$C$64),
grup_instansi!$A$64,
IF(AND(E69=grup_instansi!$B$65,F69=grup_instansi!$C$65),
grup_instansi!$A$65,
IF(AND(E69=grup_instansi!$B$66,F69=grup_instansi!$C$66),
grup_instansi!$A$66,
IF(AND(E69=grup_instansi!$B$67,F69=grup_instansi!$C$67),
grup_instansi!$A$67,
IF(AND(E69=grup_instansi!$B$68,F69=grup_instansi!$C$68),
grup_instansi!$A$68,
IF(AND(E69=grup_instansi!$B$69,F69=grup_instansi!$C$69),
grup_instansi!$A$69,
IF(AND(E69=grup_instansi!$B$70,F69=grup_instansi!$C$70),
grup_instansi!$A$70,
IF(AND(E69=grup_instansi!$B$71,F69=grup_instansi!$C$71),
grup_instansi!$A$71,
IF(AND(E69=grup_instansi!$B$72,F69=grup_instansi!$C$72),
grup_instansi!$A$72,
IF(AND(E69=grup_instansi!$B$73,F69=grup_instansi!$C$73),
grup_instansi!$A$73,
IF(AND(E69=grup_instansi!$B$74,F69=grup_instansi!$C$74),
grup_instansi!$A$74,
IF(AND(E69=grup_instansi!$B$75,F69=grup_instansi!$C$75),
grup_instansi!$A$75,
IF(AND(E69=grup_instansi!$B$76,F69=grup_instansi!$C$76),
grup_instansi!$A$76,
IF(AND(E69=grup_instansi!$B$77,F69=grup_instansi!$C$77),
grup_instansi!$A$77,
IF(AND(E69=grup_instansi!$B$78,F69=grup_instansi!$C$78),
grup_instansi!$A$78,
IF(AND(E69=grup_instansi!$B$79,F69=grup_instansi!$C$79),
grup_instansi!$A$79,
IF(AND(E69=grup_instansi!$B$80,F69=grup_instansi!$C$80),
grup_instansi!$A$80,
IF(AND(E69=grup_instansi!$B$81,F69=grup_instansi!$C$81),
grup_instansi!$A$81,
IF(AND(E69=grup_instansi!$B$82,F69=grup_instansi!$C$82),
grup_instansi!$A$82,
IF(AND(E69=grup_instansi!$B$83,F69=grup_instansi!$C$83),
grup_instansi!$A$84,
IF(AND(E69=grup_instansi!$B$84,F69=grup_instansi!$C$84),
grup_instansi!$A$85,
IF(AND(E69=grup_instansi!$B$85,F69=grup_instansi!$C$85),
grup_instansi!$A$86,
IF(AND(E69=grup_instansi!$B$86,F69=grup_instansi!$C$86),
grup_instansi!$A$87,
IF(AND(E69=grup_instansi!$B$87,F69=grup_instansi!$C$87),
grup_instansi!$A$87,
IF(AND(E69=grup_instansi!$B$88,F69=grup_instansi!$C$88),
grup_instansi!$A$88,
IF(AND(E69=grup_instansi!$B$89,F69=grup_instansi!$C$89),
grup_instansi!$A$89,
IF(AND(E69=grup_instansi!$B$90,F69=grup_instansi!$C$90),
grup_instansi!$A$90,
IF(AND(E69=grup_instansi!$B$91,F69=grup_instansi!$C$91),
grup_instansi!$A$91,
IF(AND(E69=grup_instansi!$B$92,F69=grup_instansi!$C$92),
grup_instansi!$A$92,
IF(AND(E69=grup_instansi!$B$93,F69=grup_instansi!$C$93),
grup_instansi!$A$93,
IF(AND(E69=grup_instansi!$B$94,F69=grup_instansi!$C$94),
grup_instansi!$A$94,
IF(AND(E69=grup_instansi!$B$95,F69=grup_instansi!$C$95),
grup_instansi!$A$95,
IF(AND(E69=grup_instansi!$B$96,F69=grup_instansi!$C$96),
grup_instansi!$A$96,
IF(AND(E69=grup_instansi!$B$97,F69=grup_instansi!$C$97),
grup_instansi!$A$97,
IF(AND(E69=grup_instansi!$B$98,F69=grup_instansi!$C$98),
grup_instansi!$A$98,
IF(AND(E69=grup_instansi!$B$99,F69=grup_instansi!$C$99),
grup_instansi!$A$99,
grup_instansi!$A$100))))))))))))))))))))))))))))))))))))))))</f>
        <v>gi2023110400032</v>
      </c>
      <c r="L69" t="str">
        <f>VLOOKUP(K69,grup_instansi!$A$2:$E$102,4)</f>
        <v>Pemerintah Kabupaten Sulawesi Utara</v>
      </c>
      <c r="M69" t="str">
        <f t="shared" si="5"/>
        <v>('i2023110600068','Pemerintah Kab. Bolaang Mongondow Utara','gi2023110400032'),</v>
      </c>
    </row>
    <row r="70" spans="1:13" x14ac:dyDescent="0.25">
      <c r="A70" t="str">
        <f t="shared" si="3"/>
        <v>i2023110600069</v>
      </c>
      <c r="B70" s="4">
        <v>7303</v>
      </c>
      <c r="C70" t="str">
        <f t="shared" si="4"/>
        <v>i2023110600069</v>
      </c>
      <c r="D70" s="4" t="s">
        <v>433</v>
      </c>
      <c r="E70" s="4" t="s">
        <v>658</v>
      </c>
      <c r="F70" s="4" t="s">
        <v>686</v>
      </c>
      <c r="G70" t="str">
        <f>IF(AND(E70=grup_instansi!$B$2,F70=grup_instansi!$C$2),
grup_instansi!$A$2,
IF(AND(E70=grup_instansi!$B$3,F70=grup_instansi!$C$3),
grup_instansi!$A$3,
IF(AND(E70=grup_instansi!$B$4,F70=grup_instansi!$C$4),
grup_instansi!$A$4,
IF(AND(E70=grup_instansi!$B$5,F70=grup_instansi!$C$5),
grup_instansi!$A$5,
IF(AND(E70=grup_instansi!$B$6,F70=grup_instansi!$C$6),
grup_instansi!$A$6,
IF(AND(E70=grup_instansi!$B$7,F70=grup_instansi!$C$7),
grup_instansi!$A$7,
IF(AND(E70=grup_instansi!$B$8,F70=grup_instansi!$C$8),
grup_instansi!$A$8,
IF(AND(E70=grup_instansi!$B$9,F70=grup_instansi!$C$9),
grup_instansi!$A$9,
IF(AND(E70=grup_instansi!$B$10,F70=grup_instansi!$C$10),
grup_instansi!$A$10,"")))))))))</f>
        <v/>
      </c>
      <c r="H70" t="str">
        <f>IF(G70&lt;&gt;"",G70,IF(AND(E70=grup_instansi!$B$11,F70=grup_instansi!$C$11),
grup_instansi!$A$11,
IF(AND(E70=grup_instansi!$B$12,F70=grup_instansi!$C$12),
grup_instansi!$A$12,
IF(AND(E70=grup_instansi!$B$13,F70=grup_instansi!$C$13),
grup_instansi!$A$13,
IF(AND(E70=grup_instansi!$B$14,F70=grup_instansi!$C$14),
grup_instansi!$A$14,
IF(AND(E70=grup_instansi!$B$15,F70=grup_instansi!$C$15),
grup_instansi!$A$15,
IF(AND(E70=grup_instansi!$B$16,F70=grup_instansi!$C$16),
grup_instansi!$A$16,
IF(AND(E70=grup_instansi!$B$17,F70=grup_instansi!$C$17),
grup_instansi!$A$17,
IF(AND(E70=grup_instansi!$B$18,F70=grup_instansi!$C$18),
grup_instansi!$A$18,
IF(AND(E70=grup_instansi!$B$19,F70=grup_instansi!$C$19),
grup_instansi!$A$19,
IF(AND(E70=grup_instansi!$B$20,F70=grup_instansi!$C$20),
grup_instansi!$A$20,"")))))))))))</f>
        <v/>
      </c>
      <c r="I70" t="str">
        <f>IF(H70&lt;&gt;"",H70,IF(AND(E70=grup_instansi!$B$21,F70=grup_instansi!$C$21),
grup_instansi!$A$21,
IF(AND(E70=grup_instansi!$B$22,F70=grup_instansi!$C$22),
grup_instansi!$A$22,
IF(AND(E70=grup_instansi!$B$23,F70=grup_instansi!$C$23),
grup_instansi!$A$23,
IF(AND(E70=grup_instansi!$B$24,F70=grup_instansi!$C$24),
grup_instansi!$A$24,
IF(AND(E70=grup_instansi!$B$25,F70=grup_instansi!$C$25),
grup_instansi!$A$25,
IF(AND(E70=grup_instansi!$B$26,F70=grup_instansi!$C$26),
grup_instansi!$A$26,
IF(AND(E70=grup_instansi!$B$27,F70=grup_instansi!$C$27),
grup_instansi!$A$27,
IF(AND(E70=grup_instansi!$B$28,F70=grup_instansi!$C$28),
grup_instansi!$A$28,
IF(AND(E70=grup_instansi!$B$29,F70=grup_instansi!$C$29),
grup_instansi!$A$29,
IF(AND(E70=grup_instansi!$B$30,F70=grup_instansi!$C$30),
grup_instansi!$A$30,
IF(AND(E70=grup_instansi!$B$31,F70=grup_instansi!$C$31),
grup_instansi!$A$31,
IF(AND(E70=grup_instansi!$B$32,F70=grup_instansi!$C$32),
grup_instansi!$A$32,
IF(AND(E70=grup_instansi!$B$33,F70=grup_instansi!$C$33),
grup_instansi!$A$33,
IF(AND(E70=grup_instansi!$B$34,F70=grup_instansi!$C$34),
grup_instansi!$A$34,
IF(AND(E70=grup_instansi!$B$35,F70=grup_instansi!$C$35),
grup_instansi!$A$35,""))))))))))))))))</f>
        <v>gi2023110400029</v>
      </c>
      <c r="J70" t="str">
        <f>IF(I70&lt;&gt;"",I70,IF(AND(E70=grup_instansi!$B$36,F70=grup_instansi!$C$36),
grup_instansi!$A$36,
IF(AND(E70=grup_instansi!$B$37,F70=grup_instansi!$C$37),
grup_instansi!$A$37,
IF(AND(E70=grup_instansi!$B$38,F70=grup_instansi!$C$38),
grup_instansi!$A$38,
IF(AND(E70=grup_instansi!$B$39,F70=grup_instansi!$C$39),
grup_instansi!$A$39,
IF(AND(E70=grup_instansi!$B$40,F70=grup_instansi!$C$40),
grup_instansi!$A$40,
IF(AND(E70=grup_instansi!$B$41,F70=grup_instansi!$C$41),
grup_instansi!$A$41,
IF(AND(E70=grup_instansi!$B$42,F70=grup_instansi!$C$42),
grup_instansi!$A$42,
IF(AND(E70=grup_instansi!$B$43,F70=grup_instansi!$C$43),
grup_instansi!$A$43,
IF(AND(E70=grup_instansi!$B$44,F70=grup_instansi!$C$44),
grup_instansi!$A$44,
IF(AND(E70=grup_instansi!$B$45,F70=grup_instansi!$C$45),
grup_instansi!$A$45,
IF(AND(E70=grup_instansi!$B$46,F70=grup_instansi!$C$46),
grup_instansi!$A$46,
IF(AND(E70=grup_instansi!$B$47,F70=grup_instansi!$C$47),
grup_instansi!$A$47,
IF(AND(E70=grup_instansi!$B$48,F70=grup_instansi!$C$48),
grup_instansi!$A$48,
IF(AND(E70=grup_instansi!$B$49,F70=grup_instansi!$C$49),
grup_instansi!$A$49,
IF(AND(E70=grup_instansi!$B$50,F70=grup_instansi!$C$50),
grup_instansi!$A$50,
IF(AND(E70=grup_instansi!$B$51,F70=grup_instansi!$C$51),
grup_instansi!$A$51,
IF(AND(E70=grup_instansi!$B$52,F70=grup_instansi!$C$52),
grup_instansi!$A$52,
IF(AND(E70=grup_instansi!$B$53,F70=grup_instansi!$C$53),
grup_instansi!$A$53,
IF(AND(E70=grup_instansi!$B$54,F70=grup_instansi!$C$54),
grup_instansi!$A$54,
IF(AND(E70=grup_instansi!$B$55,F70=grup_instansi!$C$55),
grup_instansi!$A$55,
IF(AND(E70=grup_instansi!$B$56,F70=grup_instansi!$C$56),
grup_instansi!$A$56,
IF(AND(E70=grup_instansi!$B$57,F70=grup_instansi!$C$57),
grup_instansi!$A$57,
IF(AND(E70=grup_instansi!$B$58,F70=grup_instansi!$C$58),
grup_instansi!$A$58,
IF(AND(E70=grup_instansi!$B$59,F70=grup_instansi!$C$59),
grup_instansi!$A$59,
IF(AND(E70=grup_instansi!$B$60,F70=grup_instansi!$C$60),
grup_instansi!$A$60,""))))))))))))))))))))))))))</f>
        <v>gi2023110400029</v>
      </c>
      <c r="K70" t="str">
        <f>IF(J70&lt;&gt;"",J70,IF(AND(E70=grup_instansi!$B$61,F70=grup_instansi!$C$61),
grup_instansi!$A$61,
IF(AND(E70=grup_instansi!$B$62,F70=grup_instansi!$C$62),
grup_instansi!$A$62,
IF(AND(E70=grup_instansi!$B$63,F70=grup_instansi!$C$63),
grup_instansi!$A$63,
IF(AND(E70=grup_instansi!$B$64,F70=grup_instansi!$C$64),
grup_instansi!$A$64,
IF(AND(E70=grup_instansi!$B$65,F70=grup_instansi!$C$65),
grup_instansi!$A$65,
IF(AND(E70=grup_instansi!$B$66,F70=grup_instansi!$C$66),
grup_instansi!$A$66,
IF(AND(E70=grup_instansi!$B$67,F70=grup_instansi!$C$67),
grup_instansi!$A$67,
IF(AND(E70=grup_instansi!$B$68,F70=grup_instansi!$C$68),
grup_instansi!$A$68,
IF(AND(E70=grup_instansi!$B$69,F70=grup_instansi!$C$69),
grup_instansi!$A$69,
IF(AND(E70=grup_instansi!$B$70,F70=grup_instansi!$C$70),
grup_instansi!$A$70,
IF(AND(E70=grup_instansi!$B$71,F70=grup_instansi!$C$71),
grup_instansi!$A$71,
IF(AND(E70=grup_instansi!$B$72,F70=grup_instansi!$C$72),
grup_instansi!$A$72,
IF(AND(E70=grup_instansi!$B$73,F70=grup_instansi!$C$73),
grup_instansi!$A$73,
IF(AND(E70=grup_instansi!$B$74,F70=grup_instansi!$C$74),
grup_instansi!$A$74,
IF(AND(E70=grup_instansi!$B$75,F70=grup_instansi!$C$75),
grup_instansi!$A$75,
IF(AND(E70=grup_instansi!$B$76,F70=grup_instansi!$C$76),
grup_instansi!$A$76,
IF(AND(E70=grup_instansi!$B$77,F70=grup_instansi!$C$77),
grup_instansi!$A$77,
IF(AND(E70=grup_instansi!$B$78,F70=grup_instansi!$C$78),
grup_instansi!$A$78,
IF(AND(E70=grup_instansi!$B$79,F70=grup_instansi!$C$79),
grup_instansi!$A$79,
IF(AND(E70=grup_instansi!$B$80,F70=grup_instansi!$C$80),
grup_instansi!$A$80,
IF(AND(E70=grup_instansi!$B$81,F70=grup_instansi!$C$81),
grup_instansi!$A$81,
IF(AND(E70=grup_instansi!$B$82,F70=grup_instansi!$C$82),
grup_instansi!$A$82,
IF(AND(E70=grup_instansi!$B$83,F70=grup_instansi!$C$83),
grup_instansi!$A$84,
IF(AND(E70=grup_instansi!$B$84,F70=grup_instansi!$C$84),
grup_instansi!$A$85,
IF(AND(E70=grup_instansi!$B$85,F70=grup_instansi!$C$85),
grup_instansi!$A$86,
IF(AND(E70=grup_instansi!$B$86,F70=grup_instansi!$C$86),
grup_instansi!$A$87,
IF(AND(E70=grup_instansi!$B$87,F70=grup_instansi!$C$87),
grup_instansi!$A$87,
IF(AND(E70=grup_instansi!$B$88,F70=grup_instansi!$C$88),
grup_instansi!$A$88,
IF(AND(E70=grup_instansi!$B$89,F70=grup_instansi!$C$89),
grup_instansi!$A$89,
IF(AND(E70=grup_instansi!$B$90,F70=grup_instansi!$C$90),
grup_instansi!$A$90,
IF(AND(E70=grup_instansi!$B$91,F70=grup_instansi!$C$91),
grup_instansi!$A$91,
IF(AND(E70=grup_instansi!$B$92,F70=grup_instansi!$C$92),
grup_instansi!$A$92,
IF(AND(E70=grup_instansi!$B$93,F70=grup_instansi!$C$93),
grup_instansi!$A$93,
IF(AND(E70=grup_instansi!$B$94,F70=grup_instansi!$C$94),
grup_instansi!$A$94,
IF(AND(E70=grup_instansi!$B$95,F70=grup_instansi!$C$95),
grup_instansi!$A$95,
IF(AND(E70=grup_instansi!$B$96,F70=grup_instansi!$C$96),
grup_instansi!$A$96,
IF(AND(E70=grup_instansi!$B$97,F70=grup_instansi!$C$97),
grup_instansi!$A$97,
IF(AND(E70=grup_instansi!$B$98,F70=grup_instansi!$C$98),
grup_instansi!$A$98,
IF(AND(E70=grup_instansi!$B$99,F70=grup_instansi!$C$99),
grup_instansi!$A$99,
grup_instansi!$A$100))))))))))))))))))))))))))))))))))))))))</f>
        <v>gi2023110400029</v>
      </c>
      <c r="L70" t="str">
        <f>VLOOKUP(K70,grup_instansi!$A$2:$E$102,4)</f>
        <v>Pemerintah Kabupaten Sulawesi Selatan</v>
      </c>
      <c r="M70" t="str">
        <f t="shared" si="5"/>
        <v>('i2023110600069','Pemerintah Kab. Wajo','gi2023110400029'),</v>
      </c>
    </row>
    <row r="71" spans="1:13" x14ac:dyDescent="0.25">
      <c r="A71" t="str">
        <f t="shared" si="3"/>
        <v>i2023110600070</v>
      </c>
      <c r="B71" s="4">
        <v>7322</v>
      </c>
      <c r="C71" t="str">
        <f t="shared" si="4"/>
        <v>i2023110600070</v>
      </c>
      <c r="D71" s="4" t="s">
        <v>449</v>
      </c>
      <c r="E71" s="4" t="s">
        <v>658</v>
      </c>
      <c r="F71" s="4" t="s">
        <v>686</v>
      </c>
      <c r="G71" t="str">
        <f>IF(AND(E71=grup_instansi!$B$2,F71=grup_instansi!$C$2),
grup_instansi!$A$2,
IF(AND(E71=grup_instansi!$B$3,F71=grup_instansi!$C$3),
grup_instansi!$A$3,
IF(AND(E71=grup_instansi!$B$4,F71=grup_instansi!$C$4),
grup_instansi!$A$4,
IF(AND(E71=grup_instansi!$B$5,F71=grup_instansi!$C$5),
grup_instansi!$A$5,
IF(AND(E71=grup_instansi!$B$6,F71=grup_instansi!$C$6),
grup_instansi!$A$6,
IF(AND(E71=grup_instansi!$B$7,F71=grup_instansi!$C$7),
grup_instansi!$A$7,
IF(AND(E71=grup_instansi!$B$8,F71=grup_instansi!$C$8),
grup_instansi!$A$8,
IF(AND(E71=grup_instansi!$B$9,F71=grup_instansi!$C$9),
grup_instansi!$A$9,
IF(AND(E71=grup_instansi!$B$10,F71=grup_instansi!$C$10),
grup_instansi!$A$10,"")))))))))</f>
        <v/>
      </c>
      <c r="H71" t="str">
        <f>IF(G71&lt;&gt;"",G71,IF(AND(E71=grup_instansi!$B$11,F71=grup_instansi!$C$11),
grup_instansi!$A$11,
IF(AND(E71=grup_instansi!$B$12,F71=grup_instansi!$C$12),
grup_instansi!$A$12,
IF(AND(E71=grup_instansi!$B$13,F71=grup_instansi!$C$13),
grup_instansi!$A$13,
IF(AND(E71=grup_instansi!$B$14,F71=grup_instansi!$C$14),
grup_instansi!$A$14,
IF(AND(E71=grup_instansi!$B$15,F71=grup_instansi!$C$15),
grup_instansi!$A$15,
IF(AND(E71=grup_instansi!$B$16,F71=grup_instansi!$C$16),
grup_instansi!$A$16,
IF(AND(E71=grup_instansi!$B$17,F71=grup_instansi!$C$17),
grup_instansi!$A$17,
IF(AND(E71=grup_instansi!$B$18,F71=grup_instansi!$C$18),
grup_instansi!$A$18,
IF(AND(E71=grup_instansi!$B$19,F71=grup_instansi!$C$19),
grup_instansi!$A$19,
IF(AND(E71=grup_instansi!$B$20,F71=grup_instansi!$C$20),
grup_instansi!$A$20,"")))))))))))</f>
        <v/>
      </c>
      <c r="I71" t="str">
        <f>IF(H71&lt;&gt;"",H71,IF(AND(E71=grup_instansi!$B$21,F71=grup_instansi!$C$21),
grup_instansi!$A$21,
IF(AND(E71=grup_instansi!$B$22,F71=grup_instansi!$C$22),
grup_instansi!$A$22,
IF(AND(E71=grup_instansi!$B$23,F71=grup_instansi!$C$23),
grup_instansi!$A$23,
IF(AND(E71=grup_instansi!$B$24,F71=grup_instansi!$C$24),
grup_instansi!$A$24,
IF(AND(E71=grup_instansi!$B$25,F71=grup_instansi!$C$25),
grup_instansi!$A$25,
IF(AND(E71=grup_instansi!$B$26,F71=grup_instansi!$C$26),
grup_instansi!$A$26,
IF(AND(E71=grup_instansi!$B$27,F71=grup_instansi!$C$27),
grup_instansi!$A$27,
IF(AND(E71=grup_instansi!$B$28,F71=grup_instansi!$C$28),
grup_instansi!$A$28,
IF(AND(E71=grup_instansi!$B$29,F71=grup_instansi!$C$29),
grup_instansi!$A$29,
IF(AND(E71=grup_instansi!$B$30,F71=grup_instansi!$C$30),
grup_instansi!$A$30,
IF(AND(E71=grup_instansi!$B$31,F71=grup_instansi!$C$31),
grup_instansi!$A$31,
IF(AND(E71=grup_instansi!$B$32,F71=grup_instansi!$C$32),
grup_instansi!$A$32,
IF(AND(E71=grup_instansi!$B$33,F71=grup_instansi!$C$33),
grup_instansi!$A$33,
IF(AND(E71=grup_instansi!$B$34,F71=grup_instansi!$C$34),
grup_instansi!$A$34,
IF(AND(E71=grup_instansi!$B$35,F71=grup_instansi!$C$35),
grup_instansi!$A$35,""))))))))))))))))</f>
        <v>gi2023110400029</v>
      </c>
      <c r="J71" t="str">
        <f>IF(I71&lt;&gt;"",I71,IF(AND(E71=grup_instansi!$B$36,F71=grup_instansi!$C$36),
grup_instansi!$A$36,
IF(AND(E71=grup_instansi!$B$37,F71=grup_instansi!$C$37),
grup_instansi!$A$37,
IF(AND(E71=grup_instansi!$B$38,F71=grup_instansi!$C$38),
grup_instansi!$A$38,
IF(AND(E71=grup_instansi!$B$39,F71=grup_instansi!$C$39),
grup_instansi!$A$39,
IF(AND(E71=grup_instansi!$B$40,F71=grup_instansi!$C$40),
grup_instansi!$A$40,
IF(AND(E71=grup_instansi!$B$41,F71=grup_instansi!$C$41),
grup_instansi!$A$41,
IF(AND(E71=grup_instansi!$B$42,F71=grup_instansi!$C$42),
grup_instansi!$A$42,
IF(AND(E71=grup_instansi!$B$43,F71=grup_instansi!$C$43),
grup_instansi!$A$43,
IF(AND(E71=grup_instansi!$B$44,F71=grup_instansi!$C$44),
grup_instansi!$A$44,
IF(AND(E71=grup_instansi!$B$45,F71=grup_instansi!$C$45),
grup_instansi!$A$45,
IF(AND(E71=grup_instansi!$B$46,F71=grup_instansi!$C$46),
grup_instansi!$A$46,
IF(AND(E71=grup_instansi!$B$47,F71=grup_instansi!$C$47),
grup_instansi!$A$47,
IF(AND(E71=grup_instansi!$B$48,F71=grup_instansi!$C$48),
grup_instansi!$A$48,
IF(AND(E71=grup_instansi!$B$49,F71=grup_instansi!$C$49),
grup_instansi!$A$49,
IF(AND(E71=grup_instansi!$B$50,F71=grup_instansi!$C$50),
grup_instansi!$A$50,
IF(AND(E71=grup_instansi!$B$51,F71=grup_instansi!$C$51),
grup_instansi!$A$51,
IF(AND(E71=grup_instansi!$B$52,F71=grup_instansi!$C$52),
grup_instansi!$A$52,
IF(AND(E71=grup_instansi!$B$53,F71=grup_instansi!$C$53),
grup_instansi!$A$53,
IF(AND(E71=grup_instansi!$B$54,F71=grup_instansi!$C$54),
grup_instansi!$A$54,
IF(AND(E71=grup_instansi!$B$55,F71=grup_instansi!$C$55),
grup_instansi!$A$55,
IF(AND(E71=grup_instansi!$B$56,F71=grup_instansi!$C$56),
grup_instansi!$A$56,
IF(AND(E71=grup_instansi!$B$57,F71=grup_instansi!$C$57),
grup_instansi!$A$57,
IF(AND(E71=grup_instansi!$B$58,F71=grup_instansi!$C$58),
grup_instansi!$A$58,
IF(AND(E71=grup_instansi!$B$59,F71=grup_instansi!$C$59),
grup_instansi!$A$59,
IF(AND(E71=grup_instansi!$B$60,F71=grup_instansi!$C$60),
grup_instansi!$A$60,""))))))))))))))))))))))))))</f>
        <v>gi2023110400029</v>
      </c>
      <c r="K71" t="str">
        <f>IF(J71&lt;&gt;"",J71,IF(AND(E71=grup_instansi!$B$61,F71=grup_instansi!$C$61),
grup_instansi!$A$61,
IF(AND(E71=grup_instansi!$B$62,F71=grup_instansi!$C$62),
grup_instansi!$A$62,
IF(AND(E71=grup_instansi!$B$63,F71=grup_instansi!$C$63),
grup_instansi!$A$63,
IF(AND(E71=grup_instansi!$B$64,F71=grup_instansi!$C$64),
grup_instansi!$A$64,
IF(AND(E71=grup_instansi!$B$65,F71=grup_instansi!$C$65),
grup_instansi!$A$65,
IF(AND(E71=grup_instansi!$B$66,F71=grup_instansi!$C$66),
grup_instansi!$A$66,
IF(AND(E71=grup_instansi!$B$67,F71=grup_instansi!$C$67),
grup_instansi!$A$67,
IF(AND(E71=grup_instansi!$B$68,F71=grup_instansi!$C$68),
grup_instansi!$A$68,
IF(AND(E71=grup_instansi!$B$69,F71=grup_instansi!$C$69),
grup_instansi!$A$69,
IF(AND(E71=grup_instansi!$B$70,F71=grup_instansi!$C$70),
grup_instansi!$A$70,
IF(AND(E71=grup_instansi!$B$71,F71=grup_instansi!$C$71),
grup_instansi!$A$71,
IF(AND(E71=grup_instansi!$B$72,F71=grup_instansi!$C$72),
grup_instansi!$A$72,
IF(AND(E71=grup_instansi!$B$73,F71=grup_instansi!$C$73),
grup_instansi!$A$73,
IF(AND(E71=grup_instansi!$B$74,F71=grup_instansi!$C$74),
grup_instansi!$A$74,
IF(AND(E71=grup_instansi!$B$75,F71=grup_instansi!$C$75),
grup_instansi!$A$75,
IF(AND(E71=grup_instansi!$B$76,F71=grup_instansi!$C$76),
grup_instansi!$A$76,
IF(AND(E71=grup_instansi!$B$77,F71=grup_instansi!$C$77),
grup_instansi!$A$77,
IF(AND(E71=grup_instansi!$B$78,F71=grup_instansi!$C$78),
grup_instansi!$A$78,
IF(AND(E71=grup_instansi!$B$79,F71=grup_instansi!$C$79),
grup_instansi!$A$79,
IF(AND(E71=grup_instansi!$B$80,F71=grup_instansi!$C$80),
grup_instansi!$A$80,
IF(AND(E71=grup_instansi!$B$81,F71=grup_instansi!$C$81),
grup_instansi!$A$81,
IF(AND(E71=grup_instansi!$B$82,F71=grup_instansi!$C$82),
grup_instansi!$A$82,
IF(AND(E71=grup_instansi!$B$83,F71=grup_instansi!$C$83),
grup_instansi!$A$84,
IF(AND(E71=grup_instansi!$B$84,F71=grup_instansi!$C$84),
grup_instansi!$A$85,
IF(AND(E71=grup_instansi!$B$85,F71=grup_instansi!$C$85),
grup_instansi!$A$86,
IF(AND(E71=grup_instansi!$B$86,F71=grup_instansi!$C$86),
grup_instansi!$A$87,
IF(AND(E71=grup_instansi!$B$87,F71=grup_instansi!$C$87),
grup_instansi!$A$87,
IF(AND(E71=grup_instansi!$B$88,F71=grup_instansi!$C$88),
grup_instansi!$A$88,
IF(AND(E71=grup_instansi!$B$89,F71=grup_instansi!$C$89),
grup_instansi!$A$89,
IF(AND(E71=grup_instansi!$B$90,F71=grup_instansi!$C$90),
grup_instansi!$A$90,
IF(AND(E71=grup_instansi!$B$91,F71=grup_instansi!$C$91),
grup_instansi!$A$91,
IF(AND(E71=grup_instansi!$B$92,F71=grup_instansi!$C$92),
grup_instansi!$A$92,
IF(AND(E71=grup_instansi!$B$93,F71=grup_instansi!$C$93),
grup_instansi!$A$93,
IF(AND(E71=grup_instansi!$B$94,F71=grup_instansi!$C$94),
grup_instansi!$A$94,
IF(AND(E71=grup_instansi!$B$95,F71=grup_instansi!$C$95),
grup_instansi!$A$95,
IF(AND(E71=grup_instansi!$B$96,F71=grup_instansi!$C$96),
grup_instansi!$A$96,
IF(AND(E71=grup_instansi!$B$97,F71=grup_instansi!$C$97),
grup_instansi!$A$97,
IF(AND(E71=grup_instansi!$B$98,F71=grup_instansi!$C$98),
grup_instansi!$A$98,
IF(AND(E71=grup_instansi!$B$99,F71=grup_instansi!$C$99),
grup_instansi!$A$99,
grup_instansi!$A$100))))))))))))))))))))))))))))))))))))))))</f>
        <v>gi2023110400029</v>
      </c>
      <c r="L71" t="str">
        <f>VLOOKUP(K71,grup_instansi!$A$2:$E$102,4)</f>
        <v>Pemerintah Kabupaten Sulawesi Selatan</v>
      </c>
      <c r="M71" t="str">
        <f t="shared" si="5"/>
        <v>('i2023110600070','Pemerintah Kab. Luwu Utara','gi2023110400029'),</v>
      </c>
    </row>
    <row r="72" spans="1:13" x14ac:dyDescent="0.25">
      <c r="A72" t="str">
        <f t="shared" si="3"/>
        <v>i2023110600071</v>
      </c>
      <c r="B72" s="4">
        <v>7502</v>
      </c>
      <c r="C72" t="str">
        <f t="shared" si="4"/>
        <v>i2023110600071</v>
      </c>
      <c r="D72" s="4" t="s">
        <v>190</v>
      </c>
      <c r="E72" s="4" t="s">
        <v>658</v>
      </c>
      <c r="F72" s="4" t="s">
        <v>663</v>
      </c>
      <c r="G72" t="str">
        <f>IF(AND(E72=grup_instansi!$B$2,F72=grup_instansi!$C$2),
grup_instansi!$A$2,
IF(AND(E72=grup_instansi!$B$3,F72=grup_instansi!$C$3),
grup_instansi!$A$3,
IF(AND(E72=grup_instansi!$B$4,F72=grup_instansi!$C$4),
grup_instansi!$A$4,
IF(AND(E72=grup_instansi!$B$5,F72=grup_instansi!$C$5),
grup_instansi!$A$5,
IF(AND(E72=grup_instansi!$B$6,F72=grup_instansi!$C$6),
grup_instansi!$A$6,
IF(AND(E72=grup_instansi!$B$7,F72=grup_instansi!$C$7),
grup_instansi!$A$7,
IF(AND(E72=grup_instansi!$B$8,F72=grup_instansi!$C$8),
grup_instansi!$A$8,
IF(AND(E72=grup_instansi!$B$9,F72=grup_instansi!$C$9),
grup_instansi!$A$9,
IF(AND(E72=grup_instansi!$B$10,F72=grup_instansi!$C$10),
grup_instansi!$A$10,"")))))))))</f>
        <v>gi2023110400006</v>
      </c>
      <c r="H72" t="str">
        <f>IF(G72&lt;&gt;"",G72,IF(AND(E72=grup_instansi!$B$11,F72=grup_instansi!$C$11),
grup_instansi!$A$11,
IF(AND(E72=grup_instansi!$B$12,F72=grup_instansi!$C$12),
grup_instansi!$A$12,
IF(AND(E72=grup_instansi!$B$13,F72=grup_instansi!$C$13),
grup_instansi!$A$13,
IF(AND(E72=grup_instansi!$B$14,F72=grup_instansi!$C$14),
grup_instansi!$A$14,
IF(AND(E72=grup_instansi!$B$15,F72=grup_instansi!$C$15),
grup_instansi!$A$15,
IF(AND(E72=grup_instansi!$B$16,F72=grup_instansi!$C$16),
grup_instansi!$A$16,
IF(AND(E72=grup_instansi!$B$17,F72=grup_instansi!$C$17),
grup_instansi!$A$17,
IF(AND(E72=grup_instansi!$B$18,F72=grup_instansi!$C$18),
grup_instansi!$A$18,
IF(AND(E72=grup_instansi!$B$19,F72=grup_instansi!$C$19),
grup_instansi!$A$19,
IF(AND(E72=grup_instansi!$B$20,F72=grup_instansi!$C$20),
grup_instansi!$A$20,"")))))))))))</f>
        <v>gi2023110400006</v>
      </c>
      <c r="I72" t="str">
        <f>IF(H72&lt;&gt;"",H72,IF(AND(E72=grup_instansi!$B$21,F72=grup_instansi!$C$21),
grup_instansi!$A$21,
IF(AND(E72=grup_instansi!$B$22,F72=grup_instansi!$C$22),
grup_instansi!$A$22,
IF(AND(E72=grup_instansi!$B$23,F72=grup_instansi!$C$23),
grup_instansi!$A$23,
IF(AND(E72=grup_instansi!$B$24,F72=grup_instansi!$C$24),
grup_instansi!$A$24,
IF(AND(E72=grup_instansi!$B$25,F72=grup_instansi!$C$25),
grup_instansi!$A$25,
IF(AND(E72=grup_instansi!$B$26,F72=grup_instansi!$C$26),
grup_instansi!$A$26,
IF(AND(E72=grup_instansi!$B$27,F72=grup_instansi!$C$27),
grup_instansi!$A$27,
IF(AND(E72=grup_instansi!$B$28,F72=grup_instansi!$C$28),
grup_instansi!$A$28,
IF(AND(E72=grup_instansi!$B$29,F72=grup_instansi!$C$29),
grup_instansi!$A$29,
IF(AND(E72=grup_instansi!$B$30,F72=grup_instansi!$C$30),
grup_instansi!$A$30,
IF(AND(E72=grup_instansi!$B$31,F72=grup_instansi!$C$31),
grup_instansi!$A$31,
IF(AND(E72=grup_instansi!$B$32,F72=grup_instansi!$C$32),
grup_instansi!$A$32,
IF(AND(E72=grup_instansi!$B$33,F72=grup_instansi!$C$33),
grup_instansi!$A$33,
IF(AND(E72=grup_instansi!$B$34,F72=grup_instansi!$C$34),
grup_instansi!$A$34,
IF(AND(E72=grup_instansi!$B$35,F72=grup_instansi!$C$35),
grup_instansi!$A$35,""))))))))))))))))</f>
        <v>gi2023110400006</v>
      </c>
      <c r="J72" t="str">
        <f>IF(I72&lt;&gt;"",I72,IF(AND(E72=grup_instansi!$B$36,F72=grup_instansi!$C$36),
grup_instansi!$A$36,
IF(AND(E72=grup_instansi!$B$37,F72=grup_instansi!$C$37),
grup_instansi!$A$37,
IF(AND(E72=grup_instansi!$B$38,F72=grup_instansi!$C$38),
grup_instansi!$A$38,
IF(AND(E72=grup_instansi!$B$39,F72=grup_instansi!$C$39),
grup_instansi!$A$39,
IF(AND(E72=grup_instansi!$B$40,F72=grup_instansi!$C$40),
grup_instansi!$A$40,
IF(AND(E72=grup_instansi!$B$41,F72=grup_instansi!$C$41),
grup_instansi!$A$41,
IF(AND(E72=grup_instansi!$B$42,F72=grup_instansi!$C$42),
grup_instansi!$A$42,
IF(AND(E72=grup_instansi!$B$43,F72=grup_instansi!$C$43),
grup_instansi!$A$43,
IF(AND(E72=grup_instansi!$B$44,F72=grup_instansi!$C$44),
grup_instansi!$A$44,
IF(AND(E72=grup_instansi!$B$45,F72=grup_instansi!$C$45),
grup_instansi!$A$45,
IF(AND(E72=grup_instansi!$B$46,F72=grup_instansi!$C$46),
grup_instansi!$A$46,
IF(AND(E72=grup_instansi!$B$47,F72=grup_instansi!$C$47),
grup_instansi!$A$47,
IF(AND(E72=grup_instansi!$B$48,F72=grup_instansi!$C$48),
grup_instansi!$A$48,
IF(AND(E72=grup_instansi!$B$49,F72=grup_instansi!$C$49),
grup_instansi!$A$49,
IF(AND(E72=grup_instansi!$B$50,F72=grup_instansi!$C$50),
grup_instansi!$A$50,
IF(AND(E72=grup_instansi!$B$51,F72=grup_instansi!$C$51),
grup_instansi!$A$51,
IF(AND(E72=grup_instansi!$B$52,F72=grup_instansi!$C$52),
grup_instansi!$A$52,
IF(AND(E72=grup_instansi!$B$53,F72=grup_instansi!$C$53),
grup_instansi!$A$53,
IF(AND(E72=grup_instansi!$B$54,F72=grup_instansi!$C$54),
grup_instansi!$A$54,
IF(AND(E72=grup_instansi!$B$55,F72=grup_instansi!$C$55),
grup_instansi!$A$55,
IF(AND(E72=grup_instansi!$B$56,F72=grup_instansi!$C$56),
grup_instansi!$A$56,
IF(AND(E72=grup_instansi!$B$57,F72=grup_instansi!$C$57),
grup_instansi!$A$57,
IF(AND(E72=grup_instansi!$B$58,F72=grup_instansi!$C$58),
grup_instansi!$A$58,
IF(AND(E72=grup_instansi!$B$59,F72=grup_instansi!$C$59),
grup_instansi!$A$59,
IF(AND(E72=grup_instansi!$B$60,F72=grup_instansi!$C$60),
grup_instansi!$A$60,""))))))))))))))))))))))))))</f>
        <v>gi2023110400006</v>
      </c>
      <c r="K72" t="str">
        <f>IF(J72&lt;&gt;"",J72,IF(AND(E72=grup_instansi!$B$61,F72=grup_instansi!$C$61),
grup_instansi!$A$61,
IF(AND(E72=grup_instansi!$B$62,F72=grup_instansi!$C$62),
grup_instansi!$A$62,
IF(AND(E72=grup_instansi!$B$63,F72=grup_instansi!$C$63),
grup_instansi!$A$63,
IF(AND(E72=grup_instansi!$B$64,F72=grup_instansi!$C$64),
grup_instansi!$A$64,
IF(AND(E72=grup_instansi!$B$65,F72=grup_instansi!$C$65),
grup_instansi!$A$65,
IF(AND(E72=grup_instansi!$B$66,F72=grup_instansi!$C$66),
grup_instansi!$A$66,
IF(AND(E72=grup_instansi!$B$67,F72=grup_instansi!$C$67),
grup_instansi!$A$67,
IF(AND(E72=grup_instansi!$B$68,F72=grup_instansi!$C$68),
grup_instansi!$A$68,
IF(AND(E72=grup_instansi!$B$69,F72=grup_instansi!$C$69),
grup_instansi!$A$69,
IF(AND(E72=grup_instansi!$B$70,F72=grup_instansi!$C$70),
grup_instansi!$A$70,
IF(AND(E72=grup_instansi!$B$71,F72=grup_instansi!$C$71),
grup_instansi!$A$71,
IF(AND(E72=grup_instansi!$B$72,F72=grup_instansi!$C$72),
grup_instansi!$A$72,
IF(AND(E72=grup_instansi!$B$73,F72=grup_instansi!$C$73),
grup_instansi!$A$73,
IF(AND(E72=grup_instansi!$B$74,F72=grup_instansi!$C$74),
grup_instansi!$A$74,
IF(AND(E72=grup_instansi!$B$75,F72=grup_instansi!$C$75),
grup_instansi!$A$75,
IF(AND(E72=grup_instansi!$B$76,F72=grup_instansi!$C$76),
grup_instansi!$A$76,
IF(AND(E72=grup_instansi!$B$77,F72=grup_instansi!$C$77),
grup_instansi!$A$77,
IF(AND(E72=grup_instansi!$B$78,F72=grup_instansi!$C$78),
grup_instansi!$A$78,
IF(AND(E72=grup_instansi!$B$79,F72=grup_instansi!$C$79),
grup_instansi!$A$79,
IF(AND(E72=grup_instansi!$B$80,F72=grup_instansi!$C$80),
grup_instansi!$A$80,
IF(AND(E72=grup_instansi!$B$81,F72=grup_instansi!$C$81),
grup_instansi!$A$81,
IF(AND(E72=grup_instansi!$B$82,F72=grup_instansi!$C$82),
grup_instansi!$A$82,
IF(AND(E72=grup_instansi!$B$83,F72=grup_instansi!$C$83),
grup_instansi!$A$84,
IF(AND(E72=grup_instansi!$B$84,F72=grup_instansi!$C$84),
grup_instansi!$A$85,
IF(AND(E72=grup_instansi!$B$85,F72=grup_instansi!$C$85),
grup_instansi!$A$86,
IF(AND(E72=grup_instansi!$B$86,F72=grup_instansi!$C$86),
grup_instansi!$A$87,
IF(AND(E72=grup_instansi!$B$87,F72=grup_instansi!$C$87),
grup_instansi!$A$87,
IF(AND(E72=grup_instansi!$B$88,F72=grup_instansi!$C$88),
grup_instansi!$A$88,
IF(AND(E72=grup_instansi!$B$89,F72=grup_instansi!$C$89),
grup_instansi!$A$89,
IF(AND(E72=grup_instansi!$B$90,F72=grup_instansi!$C$90),
grup_instansi!$A$90,
IF(AND(E72=grup_instansi!$B$91,F72=grup_instansi!$C$91),
grup_instansi!$A$91,
IF(AND(E72=grup_instansi!$B$92,F72=grup_instansi!$C$92),
grup_instansi!$A$92,
IF(AND(E72=grup_instansi!$B$93,F72=grup_instansi!$C$93),
grup_instansi!$A$93,
IF(AND(E72=grup_instansi!$B$94,F72=grup_instansi!$C$94),
grup_instansi!$A$94,
IF(AND(E72=grup_instansi!$B$95,F72=grup_instansi!$C$95),
grup_instansi!$A$95,
IF(AND(E72=grup_instansi!$B$96,F72=grup_instansi!$C$96),
grup_instansi!$A$96,
IF(AND(E72=grup_instansi!$B$97,F72=grup_instansi!$C$97),
grup_instansi!$A$97,
IF(AND(E72=grup_instansi!$B$98,F72=grup_instansi!$C$98),
grup_instansi!$A$98,
IF(AND(E72=grup_instansi!$B$99,F72=grup_instansi!$C$99),
grup_instansi!$A$99,
grup_instansi!$A$100))))))))))))))))))))))))))))))))))))))))</f>
        <v>gi2023110400006</v>
      </c>
      <c r="L72" t="str">
        <f>VLOOKUP(K72,grup_instansi!$A$2:$E$102,4)</f>
        <v>Pemerintah Kabupaten Bali</v>
      </c>
      <c r="M72" t="str">
        <f t="shared" si="5"/>
        <v>('i2023110600071','Pemerintah Kab. Jembrana','gi2023110400006'),</v>
      </c>
    </row>
    <row r="73" spans="1:13" x14ac:dyDescent="0.25">
      <c r="A73" t="str">
        <f t="shared" si="3"/>
        <v>i2023110600072</v>
      </c>
      <c r="B73" s="4">
        <v>7600</v>
      </c>
      <c r="C73" t="str">
        <f t="shared" si="4"/>
        <v>i2023110600072</v>
      </c>
      <c r="D73" s="4" t="s">
        <v>543</v>
      </c>
      <c r="E73" s="4" t="s">
        <v>660</v>
      </c>
      <c r="F73" s="4" t="s">
        <v>680</v>
      </c>
      <c r="G73" t="str">
        <f>IF(AND(E73=grup_instansi!$B$2,F73=grup_instansi!$C$2),
grup_instansi!$A$2,
IF(AND(E73=grup_instansi!$B$3,F73=grup_instansi!$C$3),
grup_instansi!$A$3,
IF(AND(E73=grup_instansi!$B$4,F73=grup_instansi!$C$4),
grup_instansi!$A$4,
IF(AND(E73=grup_instansi!$B$5,F73=grup_instansi!$C$5),
grup_instansi!$A$5,
IF(AND(E73=grup_instansi!$B$6,F73=grup_instansi!$C$6),
grup_instansi!$A$6,
IF(AND(E73=grup_instansi!$B$7,F73=grup_instansi!$C$7),
grup_instansi!$A$7,
IF(AND(E73=grup_instansi!$B$8,F73=grup_instansi!$C$8),
grup_instansi!$A$8,
IF(AND(E73=grup_instansi!$B$9,F73=grup_instansi!$C$9),
grup_instansi!$A$9,
IF(AND(E73=grup_instansi!$B$10,F73=grup_instansi!$C$10),
grup_instansi!$A$10,"")))))))))</f>
        <v/>
      </c>
      <c r="H73" t="str">
        <f>IF(G73&lt;&gt;"",G73,IF(AND(E73=grup_instansi!$B$11,F73=grup_instansi!$C$11),
grup_instansi!$A$11,
IF(AND(E73=grup_instansi!$B$12,F73=grup_instansi!$C$12),
grup_instansi!$A$12,
IF(AND(E73=grup_instansi!$B$13,F73=grup_instansi!$C$13),
grup_instansi!$A$13,
IF(AND(E73=grup_instansi!$B$14,F73=grup_instansi!$C$14),
grup_instansi!$A$14,
IF(AND(E73=grup_instansi!$B$15,F73=grup_instansi!$C$15),
grup_instansi!$A$15,
IF(AND(E73=grup_instansi!$B$16,F73=grup_instansi!$C$16),
grup_instansi!$A$16,
IF(AND(E73=grup_instansi!$B$17,F73=grup_instansi!$C$17),
grup_instansi!$A$17,
IF(AND(E73=grup_instansi!$B$18,F73=grup_instansi!$C$18),
grup_instansi!$A$18,
IF(AND(E73=grup_instansi!$B$19,F73=grup_instansi!$C$19),
grup_instansi!$A$19,
IF(AND(E73=grup_instansi!$B$20,F73=grup_instansi!$C$20),
grup_instansi!$A$20,"")))))))))))</f>
        <v/>
      </c>
      <c r="I73" t="str">
        <f>IF(H73&lt;&gt;"",H73,IF(AND(E73=grup_instansi!$B$21,F73=grup_instansi!$C$21),
grup_instansi!$A$21,
IF(AND(E73=grup_instansi!$B$22,F73=grup_instansi!$C$22),
grup_instansi!$A$22,
IF(AND(E73=grup_instansi!$B$23,F73=grup_instansi!$C$23),
grup_instansi!$A$23,
IF(AND(E73=grup_instansi!$B$24,F73=grup_instansi!$C$24),
grup_instansi!$A$24,
IF(AND(E73=grup_instansi!$B$25,F73=grup_instansi!$C$25),
grup_instansi!$A$25,
IF(AND(E73=grup_instansi!$B$26,F73=grup_instansi!$C$26),
grup_instansi!$A$26,
IF(AND(E73=grup_instansi!$B$27,F73=grup_instansi!$C$27),
grup_instansi!$A$27,
IF(AND(E73=grup_instansi!$B$28,F73=grup_instansi!$C$28),
grup_instansi!$A$28,
IF(AND(E73=grup_instansi!$B$29,F73=grup_instansi!$C$29),
grup_instansi!$A$29,
IF(AND(E73=grup_instansi!$B$30,F73=grup_instansi!$C$30),
grup_instansi!$A$30,
IF(AND(E73=grup_instansi!$B$31,F73=grup_instansi!$C$31),
grup_instansi!$A$31,
IF(AND(E73=grup_instansi!$B$32,F73=grup_instansi!$C$32),
grup_instansi!$A$32,
IF(AND(E73=grup_instansi!$B$33,F73=grup_instansi!$C$33),
grup_instansi!$A$33,
IF(AND(E73=grup_instansi!$B$34,F73=grup_instansi!$C$34),
grup_instansi!$A$34,
IF(AND(E73=grup_instansi!$B$35,F73=grup_instansi!$C$35),
grup_instansi!$A$35,""))))))))))))))))</f>
        <v/>
      </c>
      <c r="J73" t="str">
        <f>IF(I73&lt;&gt;"",I73,IF(AND(E73=grup_instansi!$B$36,F73=grup_instansi!$C$36),
grup_instansi!$A$36,
IF(AND(E73=grup_instansi!$B$37,F73=grup_instansi!$C$37),
grup_instansi!$A$37,
IF(AND(E73=grup_instansi!$B$38,F73=grup_instansi!$C$38),
grup_instansi!$A$38,
IF(AND(E73=grup_instansi!$B$39,F73=grup_instansi!$C$39),
grup_instansi!$A$39,
IF(AND(E73=grup_instansi!$B$40,F73=grup_instansi!$C$40),
grup_instansi!$A$40,
IF(AND(E73=grup_instansi!$B$41,F73=grup_instansi!$C$41),
grup_instansi!$A$41,
IF(AND(E73=grup_instansi!$B$42,F73=grup_instansi!$C$42),
grup_instansi!$A$42,
IF(AND(E73=grup_instansi!$B$43,F73=grup_instansi!$C$43),
grup_instansi!$A$43,
IF(AND(E73=grup_instansi!$B$44,F73=grup_instansi!$C$44),
grup_instansi!$A$44,
IF(AND(E73=grup_instansi!$B$45,F73=grup_instansi!$C$45),
grup_instansi!$A$45,
IF(AND(E73=grup_instansi!$B$46,F73=grup_instansi!$C$46),
grup_instansi!$A$46,
IF(AND(E73=grup_instansi!$B$47,F73=grup_instansi!$C$47),
grup_instansi!$A$47,
IF(AND(E73=grup_instansi!$B$48,F73=grup_instansi!$C$48),
grup_instansi!$A$48,
IF(AND(E73=grup_instansi!$B$49,F73=grup_instansi!$C$49),
grup_instansi!$A$49,
IF(AND(E73=grup_instansi!$B$50,F73=grup_instansi!$C$50),
grup_instansi!$A$50,
IF(AND(E73=grup_instansi!$B$51,F73=grup_instansi!$C$51),
grup_instansi!$A$51,
IF(AND(E73=grup_instansi!$B$52,F73=grup_instansi!$C$52),
grup_instansi!$A$52,
IF(AND(E73=grup_instansi!$B$53,F73=grup_instansi!$C$53),
grup_instansi!$A$53,
IF(AND(E73=grup_instansi!$B$54,F73=grup_instansi!$C$54),
grup_instansi!$A$54,
IF(AND(E73=grup_instansi!$B$55,F73=grup_instansi!$C$55),
grup_instansi!$A$55,
IF(AND(E73=grup_instansi!$B$56,F73=grup_instansi!$C$56),
grup_instansi!$A$56,
IF(AND(E73=grup_instansi!$B$57,F73=grup_instansi!$C$57),
grup_instansi!$A$57,
IF(AND(E73=grup_instansi!$B$58,F73=grup_instansi!$C$58),
grup_instansi!$A$58,
IF(AND(E73=grup_instansi!$B$59,F73=grup_instansi!$C$59),
grup_instansi!$A$59,
IF(AND(E73=grup_instansi!$B$60,F73=grup_instansi!$C$60),
grup_instansi!$A$60,""))))))))))))))))))))))))))</f>
        <v/>
      </c>
      <c r="K73" t="str">
        <f>IF(J73&lt;&gt;"",J73,IF(AND(E73=grup_instansi!$B$61,F73=grup_instansi!$C$61),
grup_instansi!$A$61,
IF(AND(E73=grup_instansi!$B$62,F73=grup_instansi!$C$62),
grup_instansi!$A$62,
IF(AND(E73=grup_instansi!$B$63,F73=grup_instansi!$C$63),
grup_instansi!$A$63,
IF(AND(E73=grup_instansi!$B$64,F73=grup_instansi!$C$64),
grup_instansi!$A$64,
IF(AND(E73=grup_instansi!$B$65,F73=grup_instansi!$C$65),
grup_instansi!$A$65,
IF(AND(E73=grup_instansi!$B$66,F73=grup_instansi!$C$66),
grup_instansi!$A$66,
IF(AND(E73=grup_instansi!$B$67,F73=grup_instansi!$C$67),
grup_instansi!$A$67,
IF(AND(E73=grup_instansi!$B$68,F73=grup_instansi!$C$68),
grup_instansi!$A$68,
IF(AND(E73=grup_instansi!$B$69,F73=grup_instansi!$C$69),
grup_instansi!$A$69,
IF(AND(E73=grup_instansi!$B$70,F73=grup_instansi!$C$70),
grup_instansi!$A$70,
IF(AND(E73=grup_instansi!$B$71,F73=grup_instansi!$C$71),
grup_instansi!$A$71,
IF(AND(E73=grup_instansi!$B$72,F73=grup_instansi!$C$72),
grup_instansi!$A$72,
IF(AND(E73=grup_instansi!$B$73,F73=grup_instansi!$C$73),
grup_instansi!$A$73,
IF(AND(E73=grup_instansi!$B$74,F73=grup_instansi!$C$74),
grup_instansi!$A$74,
IF(AND(E73=grup_instansi!$B$75,F73=grup_instansi!$C$75),
grup_instansi!$A$75,
IF(AND(E73=grup_instansi!$B$76,F73=grup_instansi!$C$76),
grup_instansi!$A$76,
IF(AND(E73=grup_instansi!$B$77,F73=grup_instansi!$C$77),
grup_instansi!$A$77,
IF(AND(E73=grup_instansi!$B$78,F73=grup_instansi!$C$78),
grup_instansi!$A$78,
IF(AND(E73=grup_instansi!$B$79,F73=grup_instansi!$C$79),
grup_instansi!$A$79,
IF(AND(E73=grup_instansi!$B$80,F73=grup_instansi!$C$80),
grup_instansi!$A$80,
IF(AND(E73=grup_instansi!$B$81,F73=grup_instansi!$C$81),
grup_instansi!$A$81,
IF(AND(E73=grup_instansi!$B$82,F73=grup_instansi!$C$82),
grup_instansi!$A$82,
IF(AND(E73=grup_instansi!$B$83,F73=grup_instansi!$C$83),
grup_instansi!$A$84,
IF(AND(E73=grup_instansi!$B$84,F73=grup_instansi!$C$84),
grup_instansi!$A$85,
IF(AND(E73=grup_instansi!$B$85,F73=grup_instansi!$C$85),
grup_instansi!$A$86,
IF(AND(E73=grup_instansi!$B$86,F73=grup_instansi!$C$86),
grup_instansi!$A$87,
IF(AND(E73=grup_instansi!$B$87,F73=grup_instansi!$C$87),
grup_instansi!$A$87,
IF(AND(E73=grup_instansi!$B$88,F73=grup_instansi!$C$88),
grup_instansi!$A$88,
IF(AND(E73=grup_instansi!$B$89,F73=grup_instansi!$C$89),
grup_instansi!$A$89,
IF(AND(E73=grup_instansi!$B$90,F73=grup_instansi!$C$90),
grup_instansi!$A$90,
IF(AND(E73=grup_instansi!$B$91,F73=grup_instansi!$C$91),
grup_instansi!$A$91,
IF(AND(E73=grup_instansi!$B$92,F73=grup_instansi!$C$92),
grup_instansi!$A$92,
IF(AND(E73=grup_instansi!$B$93,F73=grup_instansi!$C$93),
grup_instansi!$A$93,
IF(AND(E73=grup_instansi!$B$94,F73=grup_instansi!$C$94),
grup_instansi!$A$94,
IF(AND(E73=grup_instansi!$B$95,F73=grup_instansi!$C$95),
grup_instansi!$A$95,
IF(AND(E73=grup_instansi!$B$96,F73=grup_instansi!$C$96),
grup_instansi!$A$96,
IF(AND(E73=grup_instansi!$B$97,F73=grup_instansi!$C$97),
grup_instansi!$A$97,
IF(AND(E73=grup_instansi!$B$98,F73=grup_instansi!$C$98),
grup_instansi!$A$98,
IF(AND(E73=grup_instansi!$B$99,F73=grup_instansi!$C$99),
grup_instansi!$A$99,
grup_instansi!$A$100))))))))))))))))))))))))))))))))))))))))</f>
        <v>gi2023110400085</v>
      </c>
      <c r="L73" t="str">
        <f>VLOOKUP(K73,grup_instansi!$A$2:$E$102,4)</f>
        <v>Pemerintah Provinsi Nusa Tenggara Timur</v>
      </c>
      <c r="M73" t="str">
        <f t="shared" si="5"/>
        <v>('i2023110600072','Pemerintah Provinsi NTB','gi2023110400085'),</v>
      </c>
    </row>
    <row r="74" spans="1:13" x14ac:dyDescent="0.25">
      <c r="A74" t="str">
        <f t="shared" si="3"/>
        <v>i2023110600073</v>
      </c>
      <c r="B74" s="4">
        <v>7601</v>
      </c>
      <c r="C74" t="str">
        <f t="shared" si="4"/>
        <v>i2023110600073</v>
      </c>
      <c r="D74" s="4" t="s">
        <v>366</v>
      </c>
      <c r="E74" s="4" t="s">
        <v>658</v>
      </c>
      <c r="F74" s="4" t="s">
        <v>680</v>
      </c>
      <c r="G74" t="str">
        <f>IF(AND(E74=grup_instansi!$B$2,F74=grup_instansi!$C$2),
grup_instansi!$A$2,
IF(AND(E74=grup_instansi!$B$3,F74=grup_instansi!$C$3),
grup_instansi!$A$3,
IF(AND(E74=grup_instansi!$B$4,F74=grup_instansi!$C$4),
grup_instansi!$A$4,
IF(AND(E74=grup_instansi!$B$5,F74=grup_instansi!$C$5),
grup_instansi!$A$5,
IF(AND(E74=grup_instansi!$B$6,F74=grup_instansi!$C$6),
grup_instansi!$A$6,
IF(AND(E74=grup_instansi!$B$7,F74=grup_instansi!$C$7),
grup_instansi!$A$7,
IF(AND(E74=grup_instansi!$B$8,F74=grup_instansi!$C$8),
grup_instansi!$A$8,
IF(AND(E74=grup_instansi!$B$9,F74=grup_instansi!$C$9),
grup_instansi!$A$9,
IF(AND(E74=grup_instansi!$B$10,F74=grup_instansi!$C$10),
grup_instansi!$A$10,"")))))))))</f>
        <v/>
      </c>
      <c r="H74" t="str">
        <f>IF(G74&lt;&gt;"",G74,IF(AND(E74=grup_instansi!$B$11,F74=grup_instansi!$C$11),
grup_instansi!$A$11,
IF(AND(E74=grup_instansi!$B$12,F74=grup_instansi!$C$12),
grup_instansi!$A$12,
IF(AND(E74=grup_instansi!$B$13,F74=grup_instansi!$C$13),
grup_instansi!$A$13,
IF(AND(E74=grup_instansi!$B$14,F74=grup_instansi!$C$14),
grup_instansi!$A$14,
IF(AND(E74=grup_instansi!$B$15,F74=grup_instansi!$C$15),
grup_instansi!$A$15,
IF(AND(E74=grup_instansi!$B$16,F74=grup_instansi!$C$16),
grup_instansi!$A$16,
IF(AND(E74=grup_instansi!$B$17,F74=grup_instansi!$C$17),
grup_instansi!$A$17,
IF(AND(E74=grup_instansi!$B$18,F74=grup_instansi!$C$18),
grup_instansi!$A$18,
IF(AND(E74=grup_instansi!$B$19,F74=grup_instansi!$C$19),
grup_instansi!$A$19,
IF(AND(E74=grup_instansi!$B$20,F74=grup_instansi!$C$20),
grup_instansi!$A$20,"")))))))))))</f>
        <v/>
      </c>
      <c r="I74" t="str">
        <f>IF(H74&lt;&gt;"",H74,IF(AND(E74=grup_instansi!$B$21,F74=grup_instansi!$C$21),
grup_instansi!$A$21,
IF(AND(E74=grup_instansi!$B$22,F74=grup_instansi!$C$22),
grup_instansi!$A$22,
IF(AND(E74=grup_instansi!$B$23,F74=grup_instansi!$C$23),
grup_instansi!$A$23,
IF(AND(E74=grup_instansi!$B$24,F74=grup_instansi!$C$24),
grup_instansi!$A$24,
IF(AND(E74=grup_instansi!$B$25,F74=grup_instansi!$C$25),
grup_instansi!$A$25,
IF(AND(E74=grup_instansi!$B$26,F74=grup_instansi!$C$26),
grup_instansi!$A$26,
IF(AND(E74=grup_instansi!$B$27,F74=grup_instansi!$C$27),
grup_instansi!$A$27,
IF(AND(E74=grup_instansi!$B$28,F74=grup_instansi!$C$28),
grup_instansi!$A$28,
IF(AND(E74=grup_instansi!$B$29,F74=grup_instansi!$C$29),
grup_instansi!$A$29,
IF(AND(E74=grup_instansi!$B$30,F74=grup_instansi!$C$30),
grup_instansi!$A$30,
IF(AND(E74=grup_instansi!$B$31,F74=grup_instansi!$C$31),
grup_instansi!$A$31,
IF(AND(E74=grup_instansi!$B$32,F74=grup_instansi!$C$32),
grup_instansi!$A$32,
IF(AND(E74=grup_instansi!$B$33,F74=grup_instansi!$C$33),
grup_instansi!$A$33,
IF(AND(E74=grup_instansi!$B$34,F74=grup_instansi!$C$34),
grup_instansi!$A$34,
IF(AND(E74=grup_instansi!$B$35,F74=grup_instansi!$C$35),
grup_instansi!$A$35,""))))))))))))))))</f>
        <v>gi2023110400023</v>
      </c>
      <c r="J74" t="str">
        <f>IF(I74&lt;&gt;"",I74,IF(AND(E74=grup_instansi!$B$36,F74=grup_instansi!$C$36),
grup_instansi!$A$36,
IF(AND(E74=grup_instansi!$B$37,F74=grup_instansi!$C$37),
grup_instansi!$A$37,
IF(AND(E74=grup_instansi!$B$38,F74=grup_instansi!$C$38),
grup_instansi!$A$38,
IF(AND(E74=grup_instansi!$B$39,F74=grup_instansi!$C$39),
grup_instansi!$A$39,
IF(AND(E74=grup_instansi!$B$40,F74=grup_instansi!$C$40),
grup_instansi!$A$40,
IF(AND(E74=grup_instansi!$B$41,F74=grup_instansi!$C$41),
grup_instansi!$A$41,
IF(AND(E74=grup_instansi!$B$42,F74=grup_instansi!$C$42),
grup_instansi!$A$42,
IF(AND(E74=grup_instansi!$B$43,F74=grup_instansi!$C$43),
grup_instansi!$A$43,
IF(AND(E74=grup_instansi!$B$44,F74=grup_instansi!$C$44),
grup_instansi!$A$44,
IF(AND(E74=grup_instansi!$B$45,F74=grup_instansi!$C$45),
grup_instansi!$A$45,
IF(AND(E74=grup_instansi!$B$46,F74=grup_instansi!$C$46),
grup_instansi!$A$46,
IF(AND(E74=grup_instansi!$B$47,F74=grup_instansi!$C$47),
grup_instansi!$A$47,
IF(AND(E74=grup_instansi!$B$48,F74=grup_instansi!$C$48),
grup_instansi!$A$48,
IF(AND(E74=grup_instansi!$B$49,F74=grup_instansi!$C$49),
grup_instansi!$A$49,
IF(AND(E74=grup_instansi!$B$50,F74=grup_instansi!$C$50),
grup_instansi!$A$50,
IF(AND(E74=grup_instansi!$B$51,F74=grup_instansi!$C$51),
grup_instansi!$A$51,
IF(AND(E74=grup_instansi!$B$52,F74=grup_instansi!$C$52),
grup_instansi!$A$52,
IF(AND(E74=grup_instansi!$B$53,F74=grup_instansi!$C$53),
grup_instansi!$A$53,
IF(AND(E74=grup_instansi!$B$54,F74=grup_instansi!$C$54),
grup_instansi!$A$54,
IF(AND(E74=grup_instansi!$B$55,F74=grup_instansi!$C$55),
grup_instansi!$A$55,
IF(AND(E74=grup_instansi!$B$56,F74=grup_instansi!$C$56),
grup_instansi!$A$56,
IF(AND(E74=grup_instansi!$B$57,F74=grup_instansi!$C$57),
grup_instansi!$A$57,
IF(AND(E74=grup_instansi!$B$58,F74=grup_instansi!$C$58),
grup_instansi!$A$58,
IF(AND(E74=grup_instansi!$B$59,F74=grup_instansi!$C$59),
grup_instansi!$A$59,
IF(AND(E74=grup_instansi!$B$60,F74=grup_instansi!$C$60),
grup_instansi!$A$60,""))))))))))))))))))))))))))</f>
        <v>gi2023110400023</v>
      </c>
      <c r="K74" t="str">
        <f>IF(J74&lt;&gt;"",J74,IF(AND(E74=grup_instansi!$B$61,F74=grup_instansi!$C$61),
grup_instansi!$A$61,
IF(AND(E74=grup_instansi!$B$62,F74=grup_instansi!$C$62),
grup_instansi!$A$62,
IF(AND(E74=grup_instansi!$B$63,F74=grup_instansi!$C$63),
grup_instansi!$A$63,
IF(AND(E74=grup_instansi!$B$64,F74=grup_instansi!$C$64),
grup_instansi!$A$64,
IF(AND(E74=grup_instansi!$B$65,F74=grup_instansi!$C$65),
grup_instansi!$A$65,
IF(AND(E74=grup_instansi!$B$66,F74=grup_instansi!$C$66),
grup_instansi!$A$66,
IF(AND(E74=grup_instansi!$B$67,F74=grup_instansi!$C$67),
grup_instansi!$A$67,
IF(AND(E74=grup_instansi!$B$68,F74=grup_instansi!$C$68),
grup_instansi!$A$68,
IF(AND(E74=grup_instansi!$B$69,F74=grup_instansi!$C$69),
grup_instansi!$A$69,
IF(AND(E74=grup_instansi!$B$70,F74=grup_instansi!$C$70),
grup_instansi!$A$70,
IF(AND(E74=grup_instansi!$B$71,F74=grup_instansi!$C$71),
grup_instansi!$A$71,
IF(AND(E74=grup_instansi!$B$72,F74=grup_instansi!$C$72),
grup_instansi!$A$72,
IF(AND(E74=grup_instansi!$B$73,F74=grup_instansi!$C$73),
grup_instansi!$A$73,
IF(AND(E74=grup_instansi!$B$74,F74=grup_instansi!$C$74),
grup_instansi!$A$74,
IF(AND(E74=grup_instansi!$B$75,F74=grup_instansi!$C$75),
grup_instansi!$A$75,
IF(AND(E74=grup_instansi!$B$76,F74=grup_instansi!$C$76),
grup_instansi!$A$76,
IF(AND(E74=grup_instansi!$B$77,F74=grup_instansi!$C$77),
grup_instansi!$A$77,
IF(AND(E74=grup_instansi!$B$78,F74=grup_instansi!$C$78),
grup_instansi!$A$78,
IF(AND(E74=grup_instansi!$B$79,F74=grup_instansi!$C$79),
grup_instansi!$A$79,
IF(AND(E74=grup_instansi!$B$80,F74=grup_instansi!$C$80),
grup_instansi!$A$80,
IF(AND(E74=grup_instansi!$B$81,F74=grup_instansi!$C$81),
grup_instansi!$A$81,
IF(AND(E74=grup_instansi!$B$82,F74=grup_instansi!$C$82),
grup_instansi!$A$82,
IF(AND(E74=grup_instansi!$B$83,F74=grup_instansi!$C$83),
grup_instansi!$A$84,
IF(AND(E74=grup_instansi!$B$84,F74=grup_instansi!$C$84),
grup_instansi!$A$85,
IF(AND(E74=grup_instansi!$B$85,F74=grup_instansi!$C$85),
grup_instansi!$A$86,
IF(AND(E74=grup_instansi!$B$86,F74=grup_instansi!$C$86),
grup_instansi!$A$87,
IF(AND(E74=grup_instansi!$B$87,F74=grup_instansi!$C$87),
grup_instansi!$A$87,
IF(AND(E74=grup_instansi!$B$88,F74=grup_instansi!$C$88),
grup_instansi!$A$88,
IF(AND(E74=grup_instansi!$B$89,F74=grup_instansi!$C$89),
grup_instansi!$A$89,
IF(AND(E74=grup_instansi!$B$90,F74=grup_instansi!$C$90),
grup_instansi!$A$90,
IF(AND(E74=grup_instansi!$B$91,F74=grup_instansi!$C$91),
grup_instansi!$A$91,
IF(AND(E74=grup_instansi!$B$92,F74=grup_instansi!$C$92),
grup_instansi!$A$92,
IF(AND(E74=grup_instansi!$B$93,F74=grup_instansi!$C$93),
grup_instansi!$A$93,
IF(AND(E74=grup_instansi!$B$94,F74=grup_instansi!$C$94),
grup_instansi!$A$94,
IF(AND(E74=grup_instansi!$B$95,F74=grup_instansi!$C$95),
grup_instansi!$A$95,
IF(AND(E74=grup_instansi!$B$96,F74=grup_instansi!$C$96),
grup_instansi!$A$96,
IF(AND(E74=grup_instansi!$B$97,F74=grup_instansi!$C$97),
grup_instansi!$A$97,
IF(AND(E74=grup_instansi!$B$98,F74=grup_instansi!$C$98),
grup_instansi!$A$98,
IF(AND(E74=grup_instansi!$B$99,F74=grup_instansi!$C$99),
grup_instansi!$A$99,
grup_instansi!$A$100))))))))))))))))))))))))))))))))))))))))</f>
        <v>gi2023110400023</v>
      </c>
      <c r="L74" t="str">
        <f>VLOOKUP(K74,grup_instansi!$A$2:$E$102,4)</f>
        <v>Pemerintah Kabupaten Nusa Tenggara Barat</v>
      </c>
      <c r="M74" t="str">
        <f t="shared" si="5"/>
        <v>('i2023110600073','Pemerintah Kab. Lombok Barat','gi2023110400023'),</v>
      </c>
    </row>
    <row r="75" spans="1:13" x14ac:dyDescent="0.25">
      <c r="A75" t="str">
        <f t="shared" si="3"/>
        <v>i2023110600074</v>
      </c>
      <c r="B75" s="4">
        <v>7607</v>
      </c>
      <c r="C75" t="str">
        <f t="shared" si="4"/>
        <v>i2023110600074</v>
      </c>
      <c r="D75" s="4" t="s">
        <v>372</v>
      </c>
      <c r="E75" s="4" t="s">
        <v>658</v>
      </c>
      <c r="F75" s="4" t="s">
        <v>680</v>
      </c>
      <c r="G75" t="str">
        <f>IF(AND(E75=grup_instansi!$B$2,F75=grup_instansi!$C$2),
grup_instansi!$A$2,
IF(AND(E75=grup_instansi!$B$3,F75=grup_instansi!$C$3),
grup_instansi!$A$3,
IF(AND(E75=grup_instansi!$B$4,F75=grup_instansi!$C$4),
grup_instansi!$A$4,
IF(AND(E75=grup_instansi!$B$5,F75=grup_instansi!$C$5),
grup_instansi!$A$5,
IF(AND(E75=grup_instansi!$B$6,F75=grup_instansi!$C$6),
grup_instansi!$A$6,
IF(AND(E75=grup_instansi!$B$7,F75=grup_instansi!$C$7),
grup_instansi!$A$7,
IF(AND(E75=grup_instansi!$B$8,F75=grup_instansi!$C$8),
grup_instansi!$A$8,
IF(AND(E75=grup_instansi!$B$9,F75=grup_instansi!$C$9),
grup_instansi!$A$9,
IF(AND(E75=grup_instansi!$B$10,F75=grup_instansi!$C$10),
grup_instansi!$A$10,"")))))))))</f>
        <v/>
      </c>
      <c r="H75" t="str">
        <f>IF(G75&lt;&gt;"",G75,IF(AND(E75=grup_instansi!$B$11,F75=grup_instansi!$C$11),
grup_instansi!$A$11,
IF(AND(E75=grup_instansi!$B$12,F75=grup_instansi!$C$12),
grup_instansi!$A$12,
IF(AND(E75=grup_instansi!$B$13,F75=grup_instansi!$C$13),
grup_instansi!$A$13,
IF(AND(E75=grup_instansi!$B$14,F75=grup_instansi!$C$14),
grup_instansi!$A$14,
IF(AND(E75=grup_instansi!$B$15,F75=grup_instansi!$C$15),
grup_instansi!$A$15,
IF(AND(E75=grup_instansi!$B$16,F75=grup_instansi!$C$16),
grup_instansi!$A$16,
IF(AND(E75=grup_instansi!$B$17,F75=grup_instansi!$C$17),
grup_instansi!$A$17,
IF(AND(E75=grup_instansi!$B$18,F75=grup_instansi!$C$18),
grup_instansi!$A$18,
IF(AND(E75=grup_instansi!$B$19,F75=grup_instansi!$C$19),
grup_instansi!$A$19,
IF(AND(E75=grup_instansi!$B$20,F75=grup_instansi!$C$20),
grup_instansi!$A$20,"")))))))))))</f>
        <v/>
      </c>
      <c r="I75" t="str">
        <f>IF(H75&lt;&gt;"",H75,IF(AND(E75=grup_instansi!$B$21,F75=grup_instansi!$C$21),
grup_instansi!$A$21,
IF(AND(E75=grup_instansi!$B$22,F75=grup_instansi!$C$22),
grup_instansi!$A$22,
IF(AND(E75=grup_instansi!$B$23,F75=grup_instansi!$C$23),
grup_instansi!$A$23,
IF(AND(E75=grup_instansi!$B$24,F75=grup_instansi!$C$24),
grup_instansi!$A$24,
IF(AND(E75=grup_instansi!$B$25,F75=grup_instansi!$C$25),
grup_instansi!$A$25,
IF(AND(E75=grup_instansi!$B$26,F75=grup_instansi!$C$26),
grup_instansi!$A$26,
IF(AND(E75=grup_instansi!$B$27,F75=grup_instansi!$C$27),
grup_instansi!$A$27,
IF(AND(E75=grup_instansi!$B$28,F75=grup_instansi!$C$28),
grup_instansi!$A$28,
IF(AND(E75=grup_instansi!$B$29,F75=grup_instansi!$C$29),
grup_instansi!$A$29,
IF(AND(E75=grup_instansi!$B$30,F75=grup_instansi!$C$30),
grup_instansi!$A$30,
IF(AND(E75=grup_instansi!$B$31,F75=grup_instansi!$C$31),
grup_instansi!$A$31,
IF(AND(E75=grup_instansi!$B$32,F75=grup_instansi!$C$32),
grup_instansi!$A$32,
IF(AND(E75=grup_instansi!$B$33,F75=grup_instansi!$C$33),
grup_instansi!$A$33,
IF(AND(E75=grup_instansi!$B$34,F75=grup_instansi!$C$34),
grup_instansi!$A$34,
IF(AND(E75=grup_instansi!$B$35,F75=grup_instansi!$C$35),
grup_instansi!$A$35,""))))))))))))))))</f>
        <v>gi2023110400023</v>
      </c>
      <c r="J75" t="str">
        <f>IF(I75&lt;&gt;"",I75,IF(AND(E75=grup_instansi!$B$36,F75=grup_instansi!$C$36),
grup_instansi!$A$36,
IF(AND(E75=grup_instansi!$B$37,F75=grup_instansi!$C$37),
grup_instansi!$A$37,
IF(AND(E75=grup_instansi!$B$38,F75=grup_instansi!$C$38),
grup_instansi!$A$38,
IF(AND(E75=grup_instansi!$B$39,F75=grup_instansi!$C$39),
grup_instansi!$A$39,
IF(AND(E75=grup_instansi!$B$40,F75=grup_instansi!$C$40),
grup_instansi!$A$40,
IF(AND(E75=grup_instansi!$B$41,F75=grup_instansi!$C$41),
grup_instansi!$A$41,
IF(AND(E75=grup_instansi!$B$42,F75=grup_instansi!$C$42),
grup_instansi!$A$42,
IF(AND(E75=grup_instansi!$B$43,F75=grup_instansi!$C$43),
grup_instansi!$A$43,
IF(AND(E75=grup_instansi!$B$44,F75=grup_instansi!$C$44),
grup_instansi!$A$44,
IF(AND(E75=grup_instansi!$B$45,F75=grup_instansi!$C$45),
grup_instansi!$A$45,
IF(AND(E75=grup_instansi!$B$46,F75=grup_instansi!$C$46),
grup_instansi!$A$46,
IF(AND(E75=grup_instansi!$B$47,F75=grup_instansi!$C$47),
grup_instansi!$A$47,
IF(AND(E75=grup_instansi!$B$48,F75=grup_instansi!$C$48),
grup_instansi!$A$48,
IF(AND(E75=grup_instansi!$B$49,F75=grup_instansi!$C$49),
grup_instansi!$A$49,
IF(AND(E75=grup_instansi!$B$50,F75=grup_instansi!$C$50),
grup_instansi!$A$50,
IF(AND(E75=grup_instansi!$B$51,F75=grup_instansi!$C$51),
grup_instansi!$A$51,
IF(AND(E75=grup_instansi!$B$52,F75=grup_instansi!$C$52),
grup_instansi!$A$52,
IF(AND(E75=grup_instansi!$B$53,F75=grup_instansi!$C$53),
grup_instansi!$A$53,
IF(AND(E75=grup_instansi!$B$54,F75=grup_instansi!$C$54),
grup_instansi!$A$54,
IF(AND(E75=grup_instansi!$B$55,F75=grup_instansi!$C$55),
grup_instansi!$A$55,
IF(AND(E75=grup_instansi!$B$56,F75=grup_instansi!$C$56),
grup_instansi!$A$56,
IF(AND(E75=grup_instansi!$B$57,F75=grup_instansi!$C$57),
grup_instansi!$A$57,
IF(AND(E75=grup_instansi!$B$58,F75=grup_instansi!$C$58),
grup_instansi!$A$58,
IF(AND(E75=grup_instansi!$B$59,F75=grup_instansi!$C$59),
grup_instansi!$A$59,
IF(AND(E75=grup_instansi!$B$60,F75=grup_instansi!$C$60),
grup_instansi!$A$60,""))))))))))))))))))))))))))</f>
        <v>gi2023110400023</v>
      </c>
      <c r="K75" t="str">
        <f>IF(J75&lt;&gt;"",J75,IF(AND(E75=grup_instansi!$B$61,F75=grup_instansi!$C$61),
grup_instansi!$A$61,
IF(AND(E75=grup_instansi!$B$62,F75=grup_instansi!$C$62),
grup_instansi!$A$62,
IF(AND(E75=grup_instansi!$B$63,F75=grup_instansi!$C$63),
grup_instansi!$A$63,
IF(AND(E75=grup_instansi!$B$64,F75=grup_instansi!$C$64),
grup_instansi!$A$64,
IF(AND(E75=grup_instansi!$B$65,F75=grup_instansi!$C$65),
grup_instansi!$A$65,
IF(AND(E75=grup_instansi!$B$66,F75=grup_instansi!$C$66),
grup_instansi!$A$66,
IF(AND(E75=grup_instansi!$B$67,F75=grup_instansi!$C$67),
grup_instansi!$A$67,
IF(AND(E75=grup_instansi!$B$68,F75=grup_instansi!$C$68),
grup_instansi!$A$68,
IF(AND(E75=grup_instansi!$B$69,F75=grup_instansi!$C$69),
grup_instansi!$A$69,
IF(AND(E75=grup_instansi!$B$70,F75=grup_instansi!$C$70),
grup_instansi!$A$70,
IF(AND(E75=grup_instansi!$B$71,F75=grup_instansi!$C$71),
grup_instansi!$A$71,
IF(AND(E75=grup_instansi!$B$72,F75=grup_instansi!$C$72),
grup_instansi!$A$72,
IF(AND(E75=grup_instansi!$B$73,F75=grup_instansi!$C$73),
grup_instansi!$A$73,
IF(AND(E75=grup_instansi!$B$74,F75=grup_instansi!$C$74),
grup_instansi!$A$74,
IF(AND(E75=grup_instansi!$B$75,F75=grup_instansi!$C$75),
grup_instansi!$A$75,
IF(AND(E75=grup_instansi!$B$76,F75=grup_instansi!$C$76),
grup_instansi!$A$76,
IF(AND(E75=grup_instansi!$B$77,F75=grup_instansi!$C$77),
grup_instansi!$A$77,
IF(AND(E75=grup_instansi!$B$78,F75=grup_instansi!$C$78),
grup_instansi!$A$78,
IF(AND(E75=grup_instansi!$B$79,F75=grup_instansi!$C$79),
grup_instansi!$A$79,
IF(AND(E75=grup_instansi!$B$80,F75=grup_instansi!$C$80),
grup_instansi!$A$80,
IF(AND(E75=grup_instansi!$B$81,F75=grup_instansi!$C$81),
grup_instansi!$A$81,
IF(AND(E75=grup_instansi!$B$82,F75=grup_instansi!$C$82),
grup_instansi!$A$82,
IF(AND(E75=grup_instansi!$B$83,F75=grup_instansi!$C$83),
grup_instansi!$A$84,
IF(AND(E75=grup_instansi!$B$84,F75=grup_instansi!$C$84),
grup_instansi!$A$85,
IF(AND(E75=grup_instansi!$B$85,F75=grup_instansi!$C$85),
grup_instansi!$A$86,
IF(AND(E75=grup_instansi!$B$86,F75=grup_instansi!$C$86),
grup_instansi!$A$87,
IF(AND(E75=grup_instansi!$B$87,F75=grup_instansi!$C$87),
grup_instansi!$A$87,
IF(AND(E75=grup_instansi!$B$88,F75=grup_instansi!$C$88),
grup_instansi!$A$88,
IF(AND(E75=grup_instansi!$B$89,F75=grup_instansi!$C$89),
grup_instansi!$A$89,
IF(AND(E75=grup_instansi!$B$90,F75=grup_instansi!$C$90),
grup_instansi!$A$90,
IF(AND(E75=grup_instansi!$B$91,F75=grup_instansi!$C$91),
grup_instansi!$A$91,
IF(AND(E75=grup_instansi!$B$92,F75=grup_instansi!$C$92),
grup_instansi!$A$92,
IF(AND(E75=grup_instansi!$B$93,F75=grup_instansi!$C$93),
grup_instansi!$A$93,
IF(AND(E75=grup_instansi!$B$94,F75=grup_instansi!$C$94),
grup_instansi!$A$94,
IF(AND(E75=grup_instansi!$B$95,F75=grup_instansi!$C$95),
grup_instansi!$A$95,
IF(AND(E75=grup_instansi!$B$96,F75=grup_instansi!$C$96),
grup_instansi!$A$96,
IF(AND(E75=grup_instansi!$B$97,F75=grup_instansi!$C$97),
grup_instansi!$A$97,
IF(AND(E75=grup_instansi!$B$98,F75=grup_instansi!$C$98),
grup_instansi!$A$98,
IF(AND(E75=grup_instansi!$B$99,F75=grup_instansi!$C$99),
grup_instansi!$A$99,
grup_instansi!$A$100))))))))))))))))))))))))))))))))))))))))</f>
        <v>gi2023110400023</v>
      </c>
      <c r="L75" t="str">
        <f>VLOOKUP(K75,grup_instansi!$A$2:$E$102,4)</f>
        <v>Pemerintah Kabupaten Nusa Tenggara Barat</v>
      </c>
      <c r="M75" t="str">
        <f t="shared" si="5"/>
        <v>('i2023110600074','Pemerintah Kab. Sumbawa Barat','gi2023110400023'),</v>
      </c>
    </row>
    <row r="76" spans="1:13" x14ac:dyDescent="0.25">
      <c r="A76" t="str">
        <f t="shared" si="3"/>
        <v>i2023110600075</v>
      </c>
      <c r="B76" s="4">
        <v>7671</v>
      </c>
      <c r="C76" t="str">
        <f t="shared" si="4"/>
        <v>i2023110600075</v>
      </c>
      <c r="D76" s="4" t="s">
        <v>600</v>
      </c>
      <c r="E76" s="4" t="s">
        <v>659</v>
      </c>
      <c r="F76" s="4" t="s">
        <v>680</v>
      </c>
      <c r="G76" t="str">
        <f>IF(AND(E76=grup_instansi!$B$2,F76=grup_instansi!$C$2),
grup_instansi!$A$2,
IF(AND(E76=grup_instansi!$B$3,F76=grup_instansi!$C$3),
grup_instansi!$A$3,
IF(AND(E76=grup_instansi!$B$4,F76=grup_instansi!$C$4),
grup_instansi!$A$4,
IF(AND(E76=grup_instansi!$B$5,F76=grup_instansi!$C$5),
grup_instansi!$A$5,
IF(AND(E76=grup_instansi!$B$6,F76=grup_instansi!$C$6),
grup_instansi!$A$6,
IF(AND(E76=grup_instansi!$B$7,F76=grup_instansi!$C$7),
grup_instansi!$A$7,
IF(AND(E76=grup_instansi!$B$8,F76=grup_instansi!$C$8),
grup_instansi!$A$8,
IF(AND(E76=grup_instansi!$B$9,F76=grup_instansi!$C$9),
grup_instansi!$A$9,
IF(AND(E76=grup_instansi!$B$10,F76=grup_instansi!$C$10),
grup_instansi!$A$10,"")))))))))</f>
        <v/>
      </c>
      <c r="H76" t="str">
        <f>IF(G76&lt;&gt;"",G76,IF(AND(E76=grup_instansi!$B$11,F76=grup_instansi!$C$11),
grup_instansi!$A$11,
IF(AND(E76=grup_instansi!$B$12,F76=grup_instansi!$C$12),
grup_instansi!$A$12,
IF(AND(E76=grup_instansi!$B$13,F76=grup_instansi!$C$13),
grup_instansi!$A$13,
IF(AND(E76=grup_instansi!$B$14,F76=grup_instansi!$C$14),
grup_instansi!$A$14,
IF(AND(E76=grup_instansi!$B$15,F76=grup_instansi!$C$15),
grup_instansi!$A$15,
IF(AND(E76=grup_instansi!$B$16,F76=grup_instansi!$C$16),
grup_instansi!$A$16,
IF(AND(E76=grup_instansi!$B$17,F76=grup_instansi!$C$17),
grup_instansi!$A$17,
IF(AND(E76=grup_instansi!$B$18,F76=grup_instansi!$C$18),
grup_instansi!$A$18,
IF(AND(E76=grup_instansi!$B$19,F76=grup_instansi!$C$19),
grup_instansi!$A$19,
IF(AND(E76=grup_instansi!$B$20,F76=grup_instansi!$C$20),
grup_instansi!$A$20,"")))))))))))</f>
        <v/>
      </c>
      <c r="I76" t="str">
        <f>IF(H76&lt;&gt;"",H76,IF(AND(E76=grup_instansi!$B$21,F76=grup_instansi!$C$21),
grup_instansi!$A$21,
IF(AND(E76=grup_instansi!$B$22,F76=grup_instansi!$C$22),
grup_instansi!$A$22,
IF(AND(E76=grup_instansi!$B$23,F76=grup_instansi!$C$23),
grup_instansi!$A$23,
IF(AND(E76=grup_instansi!$B$24,F76=grup_instansi!$C$24),
grup_instansi!$A$24,
IF(AND(E76=grup_instansi!$B$25,F76=grup_instansi!$C$25),
grup_instansi!$A$25,
IF(AND(E76=grup_instansi!$B$26,F76=grup_instansi!$C$26),
grup_instansi!$A$26,
IF(AND(E76=grup_instansi!$B$27,F76=grup_instansi!$C$27),
grup_instansi!$A$27,
IF(AND(E76=grup_instansi!$B$28,F76=grup_instansi!$C$28),
grup_instansi!$A$28,
IF(AND(E76=grup_instansi!$B$29,F76=grup_instansi!$C$29),
grup_instansi!$A$29,
IF(AND(E76=grup_instansi!$B$30,F76=grup_instansi!$C$30),
grup_instansi!$A$30,
IF(AND(E76=grup_instansi!$B$31,F76=grup_instansi!$C$31),
grup_instansi!$A$31,
IF(AND(E76=grup_instansi!$B$32,F76=grup_instansi!$C$32),
grup_instansi!$A$32,
IF(AND(E76=grup_instansi!$B$33,F76=grup_instansi!$C$33),
grup_instansi!$A$33,
IF(AND(E76=grup_instansi!$B$34,F76=grup_instansi!$C$34),
grup_instansi!$A$34,
IF(AND(E76=grup_instansi!$B$35,F76=grup_instansi!$C$35),
grup_instansi!$A$35,""))))))))))))))))</f>
        <v/>
      </c>
      <c r="J76" t="str">
        <f>IF(I76&lt;&gt;"",I76,IF(AND(E76=grup_instansi!$B$36,F76=grup_instansi!$C$36),
grup_instansi!$A$36,
IF(AND(E76=grup_instansi!$B$37,F76=grup_instansi!$C$37),
grup_instansi!$A$37,
IF(AND(E76=grup_instansi!$B$38,F76=grup_instansi!$C$38),
grup_instansi!$A$38,
IF(AND(E76=grup_instansi!$B$39,F76=grup_instansi!$C$39),
grup_instansi!$A$39,
IF(AND(E76=grup_instansi!$B$40,F76=grup_instansi!$C$40),
grup_instansi!$A$40,
IF(AND(E76=grup_instansi!$B$41,F76=grup_instansi!$C$41),
grup_instansi!$A$41,
IF(AND(E76=grup_instansi!$B$42,F76=grup_instansi!$C$42),
grup_instansi!$A$42,
IF(AND(E76=grup_instansi!$B$43,F76=grup_instansi!$C$43),
grup_instansi!$A$43,
IF(AND(E76=grup_instansi!$B$44,F76=grup_instansi!$C$44),
grup_instansi!$A$44,
IF(AND(E76=grup_instansi!$B$45,F76=grup_instansi!$C$45),
grup_instansi!$A$45,
IF(AND(E76=grup_instansi!$B$46,F76=grup_instansi!$C$46),
grup_instansi!$A$46,
IF(AND(E76=grup_instansi!$B$47,F76=grup_instansi!$C$47),
grup_instansi!$A$47,
IF(AND(E76=grup_instansi!$B$48,F76=grup_instansi!$C$48),
grup_instansi!$A$48,
IF(AND(E76=grup_instansi!$B$49,F76=grup_instansi!$C$49),
grup_instansi!$A$49,
IF(AND(E76=grup_instansi!$B$50,F76=grup_instansi!$C$50),
grup_instansi!$A$50,
IF(AND(E76=grup_instansi!$B$51,F76=grup_instansi!$C$51),
grup_instansi!$A$51,
IF(AND(E76=grup_instansi!$B$52,F76=grup_instansi!$C$52),
grup_instansi!$A$52,
IF(AND(E76=grup_instansi!$B$53,F76=grup_instansi!$C$53),
grup_instansi!$A$53,
IF(AND(E76=grup_instansi!$B$54,F76=grup_instansi!$C$54),
grup_instansi!$A$54,
IF(AND(E76=grup_instansi!$B$55,F76=grup_instansi!$C$55),
grup_instansi!$A$55,
IF(AND(E76=grup_instansi!$B$56,F76=grup_instansi!$C$56),
grup_instansi!$A$56,
IF(AND(E76=grup_instansi!$B$57,F76=grup_instansi!$C$57),
grup_instansi!$A$57,
IF(AND(E76=grup_instansi!$B$58,F76=grup_instansi!$C$58),
grup_instansi!$A$58,
IF(AND(E76=grup_instansi!$B$59,F76=grup_instansi!$C$59),
grup_instansi!$A$59,
IF(AND(E76=grup_instansi!$B$60,F76=grup_instansi!$C$60),
grup_instansi!$A$60,""))))))))))))))))))))))))))</f>
        <v>gi2023110400055</v>
      </c>
      <c r="K76" t="str">
        <f>IF(J76&lt;&gt;"",J76,IF(AND(E76=grup_instansi!$B$61,F76=grup_instansi!$C$61),
grup_instansi!$A$61,
IF(AND(E76=grup_instansi!$B$62,F76=grup_instansi!$C$62),
grup_instansi!$A$62,
IF(AND(E76=grup_instansi!$B$63,F76=grup_instansi!$C$63),
grup_instansi!$A$63,
IF(AND(E76=grup_instansi!$B$64,F76=grup_instansi!$C$64),
grup_instansi!$A$64,
IF(AND(E76=grup_instansi!$B$65,F76=grup_instansi!$C$65),
grup_instansi!$A$65,
IF(AND(E76=grup_instansi!$B$66,F76=grup_instansi!$C$66),
grup_instansi!$A$66,
IF(AND(E76=grup_instansi!$B$67,F76=grup_instansi!$C$67),
grup_instansi!$A$67,
IF(AND(E76=grup_instansi!$B$68,F76=grup_instansi!$C$68),
grup_instansi!$A$68,
IF(AND(E76=grup_instansi!$B$69,F76=grup_instansi!$C$69),
grup_instansi!$A$69,
IF(AND(E76=grup_instansi!$B$70,F76=grup_instansi!$C$70),
grup_instansi!$A$70,
IF(AND(E76=grup_instansi!$B$71,F76=grup_instansi!$C$71),
grup_instansi!$A$71,
IF(AND(E76=grup_instansi!$B$72,F76=grup_instansi!$C$72),
grup_instansi!$A$72,
IF(AND(E76=grup_instansi!$B$73,F76=grup_instansi!$C$73),
grup_instansi!$A$73,
IF(AND(E76=grup_instansi!$B$74,F76=grup_instansi!$C$74),
grup_instansi!$A$74,
IF(AND(E76=grup_instansi!$B$75,F76=grup_instansi!$C$75),
grup_instansi!$A$75,
IF(AND(E76=grup_instansi!$B$76,F76=grup_instansi!$C$76),
grup_instansi!$A$76,
IF(AND(E76=grup_instansi!$B$77,F76=grup_instansi!$C$77),
grup_instansi!$A$77,
IF(AND(E76=grup_instansi!$B$78,F76=grup_instansi!$C$78),
grup_instansi!$A$78,
IF(AND(E76=grup_instansi!$B$79,F76=grup_instansi!$C$79),
grup_instansi!$A$79,
IF(AND(E76=grup_instansi!$B$80,F76=grup_instansi!$C$80),
grup_instansi!$A$80,
IF(AND(E76=grup_instansi!$B$81,F76=grup_instansi!$C$81),
grup_instansi!$A$81,
IF(AND(E76=grup_instansi!$B$82,F76=grup_instansi!$C$82),
grup_instansi!$A$82,
IF(AND(E76=grup_instansi!$B$83,F76=grup_instansi!$C$83),
grup_instansi!$A$84,
IF(AND(E76=grup_instansi!$B$84,F76=grup_instansi!$C$84),
grup_instansi!$A$85,
IF(AND(E76=grup_instansi!$B$85,F76=grup_instansi!$C$85),
grup_instansi!$A$86,
IF(AND(E76=grup_instansi!$B$86,F76=grup_instansi!$C$86),
grup_instansi!$A$87,
IF(AND(E76=grup_instansi!$B$87,F76=grup_instansi!$C$87),
grup_instansi!$A$87,
IF(AND(E76=grup_instansi!$B$88,F76=grup_instansi!$C$88),
grup_instansi!$A$88,
IF(AND(E76=grup_instansi!$B$89,F76=grup_instansi!$C$89),
grup_instansi!$A$89,
IF(AND(E76=grup_instansi!$B$90,F76=grup_instansi!$C$90),
grup_instansi!$A$90,
IF(AND(E76=grup_instansi!$B$91,F76=grup_instansi!$C$91),
grup_instansi!$A$91,
IF(AND(E76=grup_instansi!$B$92,F76=grup_instansi!$C$92),
grup_instansi!$A$92,
IF(AND(E76=grup_instansi!$B$93,F76=grup_instansi!$C$93),
grup_instansi!$A$93,
IF(AND(E76=grup_instansi!$B$94,F76=grup_instansi!$C$94),
grup_instansi!$A$94,
IF(AND(E76=grup_instansi!$B$95,F76=grup_instansi!$C$95),
grup_instansi!$A$95,
IF(AND(E76=grup_instansi!$B$96,F76=grup_instansi!$C$96),
grup_instansi!$A$96,
IF(AND(E76=grup_instansi!$B$97,F76=grup_instansi!$C$97),
grup_instansi!$A$97,
IF(AND(E76=grup_instansi!$B$98,F76=grup_instansi!$C$98),
grup_instansi!$A$98,
IF(AND(E76=grup_instansi!$B$99,F76=grup_instansi!$C$99),
grup_instansi!$A$99,
grup_instansi!$A$100))))))))))))))))))))))))))))))))))))))))</f>
        <v>gi2023110400055</v>
      </c>
      <c r="L76" t="str">
        <f>VLOOKUP(K76,grup_instansi!$A$2:$E$102,4)</f>
        <v>Pemerintah Kota Nusa Tenggara Barat</v>
      </c>
      <c r="M76" t="str">
        <f t="shared" si="5"/>
        <v>('i2023110600075','Pemerintah Kota Mataram','gi2023110400055'),</v>
      </c>
    </row>
    <row r="77" spans="1:13" x14ac:dyDescent="0.25">
      <c r="A77" t="str">
        <f t="shared" si="3"/>
        <v>i2023110600076</v>
      </c>
      <c r="B77" s="4">
        <v>8304</v>
      </c>
      <c r="C77" t="str">
        <f t="shared" si="4"/>
        <v>i2023110600076</v>
      </c>
      <c r="D77" s="4" t="s">
        <v>430</v>
      </c>
      <c r="E77" s="4" t="s">
        <v>658</v>
      </c>
      <c r="F77" s="4" t="s">
        <v>685</v>
      </c>
      <c r="G77" t="str">
        <f>IF(AND(E77=grup_instansi!$B$2,F77=grup_instansi!$C$2),
grup_instansi!$A$2,
IF(AND(E77=grup_instansi!$B$3,F77=grup_instansi!$C$3),
grup_instansi!$A$3,
IF(AND(E77=grup_instansi!$B$4,F77=grup_instansi!$C$4),
grup_instansi!$A$4,
IF(AND(E77=grup_instansi!$B$5,F77=grup_instansi!$C$5),
grup_instansi!$A$5,
IF(AND(E77=grup_instansi!$B$6,F77=grup_instansi!$C$6),
grup_instansi!$A$6,
IF(AND(E77=grup_instansi!$B$7,F77=grup_instansi!$C$7),
grup_instansi!$A$7,
IF(AND(E77=grup_instansi!$B$8,F77=grup_instansi!$C$8),
grup_instansi!$A$8,
IF(AND(E77=grup_instansi!$B$9,F77=grup_instansi!$C$9),
grup_instansi!$A$9,
IF(AND(E77=grup_instansi!$B$10,F77=grup_instansi!$C$10),
grup_instansi!$A$10,"")))))))))</f>
        <v/>
      </c>
      <c r="H77" t="str">
        <f>IF(G77&lt;&gt;"",G77,IF(AND(E77=grup_instansi!$B$11,F77=grup_instansi!$C$11),
grup_instansi!$A$11,
IF(AND(E77=grup_instansi!$B$12,F77=grup_instansi!$C$12),
grup_instansi!$A$12,
IF(AND(E77=grup_instansi!$B$13,F77=grup_instansi!$C$13),
grup_instansi!$A$13,
IF(AND(E77=grup_instansi!$B$14,F77=grup_instansi!$C$14),
grup_instansi!$A$14,
IF(AND(E77=grup_instansi!$B$15,F77=grup_instansi!$C$15),
grup_instansi!$A$15,
IF(AND(E77=grup_instansi!$B$16,F77=grup_instansi!$C$16),
grup_instansi!$A$16,
IF(AND(E77=grup_instansi!$B$17,F77=grup_instansi!$C$17),
grup_instansi!$A$17,
IF(AND(E77=grup_instansi!$B$18,F77=grup_instansi!$C$18),
grup_instansi!$A$18,
IF(AND(E77=grup_instansi!$B$19,F77=grup_instansi!$C$19),
grup_instansi!$A$19,
IF(AND(E77=grup_instansi!$B$20,F77=grup_instansi!$C$20),
grup_instansi!$A$20,"")))))))))))</f>
        <v/>
      </c>
      <c r="I77" t="str">
        <f>IF(H77&lt;&gt;"",H77,IF(AND(E77=grup_instansi!$B$21,F77=grup_instansi!$C$21),
grup_instansi!$A$21,
IF(AND(E77=grup_instansi!$B$22,F77=grup_instansi!$C$22),
grup_instansi!$A$22,
IF(AND(E77=grup_instansi!$B$23,F77=grup_instansi!$C$23),
grup_instansi!$A$23,
IF(AND(E77=grup_instansi!$B$24,F77=grup_instansi!$C$24),
grup_instansi!$A$24,
IF(AND(E77=grup_instansi!$B$25,F77=grup_instansi!$C$25),
grup_instansi!$A$25,
IF(AND(E77=grup_instansi!$B$26,F77=grup_instansi!$C$26),
grup_instansi!$A$26,
IF(AND(E77=grup_instansi!$B$27,F77=grup_instansi!$C$27),
grup_instansi!$A$27,
IF(AND(E77=grup_instansi!$B$28,F77=grup_instansi!$C$28),
grup_instansi!$A$28,
IF(AND(E77=grup_instansi!$B$29,F77=grup_instansi!$C$29),
grup_instansi!$A$29,
IF(AND(E77=grup_instansi!$B$30,F77=grup_instansi!$C$30),
grup_instansi!$A$30,
IF(AND(E77=grup_instansi!$B$31,F77=grup_instansi!$C$31),
grup_instansi!$A$31,
IF(AND(E77=grup_instansi!$B$32,F77=grup_instansi!$C$32),
grup_instansi!$A$32,
IF(AND(E77=grup_instansi!$B$33,F77=grup_instansi!$C$33),
grup_instansi!$A$33,
IF(AND(E77=grup_instansi!$B$34,F77=grup_instansi!$C$34),
grup_instansi!$A$34,
IF(AND(E77=grup_instansi!$B$35,F77=grup_instansi!$C$35),
grup_instansi!$A$35,""))))))))))))))))</f>
        <v>gi2023110400028</v>
      </c>
      <c r="J77" t="str">
        <f>IF(I77&lt;&gt;"",I77,IF(AND(E77=grup_instansi!$B$36,F77=grup_instansi!$C$36),
grup_instansi!$A$36,
IF(AND(E77=grup_instansi!$B$37,F77=grup_instansi!$C$37),
grup_instansi!$A$37,
IF(AND(E77=grup_instansi!$B$38,F77=grup_instansi!$C$38),
grup_instansi!$A$38,
IF(AND(E77=grup_instansi!$B$39,F77=grup_instansi!$C$39),
grup_instansi!$A$39,
IF(AND(E77=grup_instansi!$B$40,F77=grup_instansi!$C$40),
grup_instansi!$A$40,
IF(AND(E77=grup_instansi!$B$41,F77=grup_instansi!$C$41),
grup_instansi!$A$41,
IF(AND(E77=grup_instansi!$B$42,F77=grup_instansi!$C$42),
grup_instansi!$A$42,
IF(AND(E77=grup_instansi!$B$43,F77=grup_instansi!$C$43),
grup_instansi!$A$43,
IF(AND(E77=grup_instansi!$B$44,F77=grup_instansi!$C$44),
grup_instansi!$A$44,
IF(AND(E77=grup_instansi!$B$45,F77=grup_instansi!$C$45),
grup_instansi!$A$45,
IF(AND(E77=grup_instansi!$B$46,F77=grup_instansi!$C$46),
grup_instansi!$A$46,
IF(AND(E77=grup_instansi!$B$47,F77=grup_instansi!$C$47),
grup_instansi!$A$47,
IF(AND(E77=grup_instansi!$B$48,F77=grup_instansi!$C$48),
grup_instansi!$A$48,
IF(AND(E77=grup_instansi!$B$49,F77=grup_instansi!$C$49),
grup_instansi!$A$49,
IF(AND(E77=grup_instansi!$B$50,F77=grup_instansi!$C$50),
grup_instansi!$A$50,
IF(AND(E77=grup_instansi!$B$51,F77=grup_instansi!$C$51),
grup_instansi!$A$51,
IF(AND(E77=grup_instansi!$B$52,F77=grup_instansi!$C$52),
grup_instansi!$A$52,
IF(AND(E77=grup_instansi!$B$53,F77=grup_instansi!$C$53),
grup_instansi!$A$53,
IF(AND(E77=grup_instansi!$B$54,F77=grup_instansi!$C$54),
grup_instansi!$A$54,
IF(AND(E77=grup_instansi!$B$55,F77=grup_instansi!$C$55),
grup_instansi!$A$55,
IF(AND(E77=grup_instansi!$B$56,F77=grup_instansi!$C$56),
grup_instansi!$A$56,
IF(AND(E77=grup_instansi!$B$57,F77=grup_instansi!$C$57),
grup_instansi!$A$57,
IF(AND(E77=grup_instansi!$B$58,F77=grup_instansi!$C$58),
grup_instansi!$A$58,
IF(AND(E77=grup_instansi!$B$59,F77=grup_instansi!$C$59),
grup_instansi!$A$59,
IF(AND(E77=grup_instansi!$B$60,F77=grup_instansi!$C$60),
grup_instansi!$A$60,""))))))))))))))))))))))))))</f>
        <v>gi2023110400028</v>
      </c>
      <c r="K77" t="str">
        <f>IF(J77&lt;&gt;"",J77,IF(AND(E77=grup_instansi!$B$61,F77=grup_instansi!$C$61),
grup_instansi!$A$61,
IF(AND(E77=grup_instansi!$B$62,F77=grup_instansi!$C$62),
grup_instansi!$A$62,
IF(AND(E77=grup_instansi!$B$63,F77=grup_instansi!$C$63),
grup_instansi!$A$63,
IF(AND(E77=grup_instansi!$B$64,F77=grup_instansi!$C$64),
grup_instansi!$A$64,
IF(AND(E77=grup_instansi!$B$65,F77=grup_instansi!$C$65),
grup_instansi!$A$65,
IF(AND(E77=grup_instansi!$B$66,F77=grup_instansi!$C$66),
grup_instansi!$A$66,
IF(AND(E77=grup_instansi!$B$67,F77=grup_instansi!$C$67),
grup_instansi!$A$67,
IF(AND(E77=grup_instansi!$B$68,F77=grup_instansi!$C$68),
grup_instansi!$A$68,
IF(AND(E77=grup_instansi!$B$69,F77=grup_instansi!$C$69),
grup_instansi!$A$69,
IF(AND(E77=grup_instansi!$B$70,F77=grup_instansi!$C$70),
grup_instansi!$A$70,
IF(AND(E77=grup_instansi!$B$71,F77=grup_instansi!$C$71),
grup_instansi!$A$71,
IF(AND(E77=grup_instansi!$B$72,F77=grup_instansi!$C$72),
grup_instansi!$A$72,
IF(AND(E77=grup_instansi!$B$73,F77=grup_instansi!$C$73),
grup_instansi!$A$73,
IF(AND(E77=grup_instansi!$B$74,F77=grup_instansi!$C$74),
grup_instansi!$A$74,
IF(AND(E77=grup_instansi!$B$75,F77=grup_instansi!$C$75),
grup_instansi!$A$75,
IF(AND(E77=grup_instansi!$B$76,F77=grup_instansi!$C$76),
grup_instansi!$A$76,
IF(AND(E77=grup_instansi!$B$77,F77=grup_instansi!$C$77),
grup_instansi!$A$77,
IF(AND(E77=grup_instansi!$B$78,F77=grup_instansi!$C$78),
grup_instansi!$A$78,
IF(AND(E77=grup_instansi!$B$79,F77=grup_instansi!$C$79),
grup_instansi!$A$79,
IF(AND(E77=grup_instansi!$B$80,F77=grup_instansi!$C$80),
grup_instansi!$A$80,
IF(AND(E77=grup_instansi!$B$81,F77=grup_instansi!$C$81),
grup_instansi!$A$81,
IF(AND(E77=grup_instansi!$B$82,F77=grup_instansi!$C$82),
grup_instansi!$A$82,
IF(AND(E77=grup_instansi!$B$83,F77=grup_instansi!$C$83),
grup_instansi!$A$84,
IF(AND(E77=grup_instansi!$B$84,F77=grup_instansi!$C$84),
grup_instansi!$A$85,
IF(AND(E77=grup_instansi!$B$85,F77=grup_instansi!$C$85),
grup_instansi!$A$86,
IF(AND(E77=grup_instansi!$B$86,F77=grup_instansi!$C$86),
grup_instansi!$A$87,
IF(AND(E77=grup_instansi!$B$87,F77=grup_instansi!$C$87),
grup_instansi!$A$87,
IF(AND(E77=grup_instansi!$B$88,F77=grup_instansi!$C$88),
grup_instansi!$A$88,
IF(AND(E77=grup_instansi!$B$89,F77=grup_instansi!$C$89),
grup_instansi!$A$89,
IF(AND(E77=grup_instansi!$B$90,F77=grup_instansi!$C$90),
grup_instansi!$A$90,
IF(AND(E77=grup_instansi!$B$91,F77=grup_instansi!$C$91),
grup_instansi!$A$91,
IF(AND(E77=grup_instansi!$B$92,F77=grup_instansi!$C$92),
grup_instansi!$A$92,
IF(AND(E77=grup_instansi!$B$93,F77=grup_instansi!$C$93),
grup_instansi!$A$93,
IF(AND(E77=grup_instansi!$B$94,F77=grup_instansi!$C$94),
grup_instansi!$A$94,
IF(AND(E77=grup_instansi!$B$95,F77=grup_instansi!$C$95),
grup_instansi!$A$95,
IF(AND(E77=grup_instansi!$B$96,F77=grup_instansi!$C$96),
grup_instansi!$A$96,
IF(AND(E77=grup_instansi!$B$97,F77=grup_instansi!$C$97),
grup_instansi!$A$97,
IF(AND(E77=grup_instansi!$B$98,F77=grup_instansi!$C$98),
grup_instansi!$A$98,
IF(AND(E77=grup_instansi!$B$99,F77=grup_instansi!$C$99),
grup_instansi!$A$99,
grup_instansi!$A$100))))))))))))))))))))))))))))))))))))))))</f>
        <v>gi2023110400028</v>
      </c>
      <c r="L77" t="str">
        <f>VLOOKUP(K77,grup_instansi!$A$2:$E$102,4)</f>
        <v>Pemerintah Kabupaten Sulawesi Barat</v>
      </c>
      <c r="M77" t="str">
        <f t="shared" si="5"/>
        <v>('i2023110600076','Pemerintah Kab. Polewali Mandar','gi2023110400028'),</v>
      </c>
    </row>
    <row r="78" spans="1:13" x14ac:dyDescent="0.25">
      <c r="A78" t="str">
        <f t="shared" si="3"/>
        <v>i2023110600077</v>
      </c>
      <c r="B78" s="4">
        <v>8401</v>
      </c>
      <c r="C78" t="str">
        <f t="shared" si="4"/>
        <v>i2023110600077</v>
      </c>
      <c r="D78" s="4" t="s">
        <v>330</v>
      </c>
      <c r="E78" s="4" t="s">
        <v>658</v>
      </c>
      <c r="F78" s="4" t="s">
        <v>675</v>
      </c>
      <c r="G78" t="str">
        <f>IF(AND(E78=grup_instansi!$B$2,F78=grup_instansi!$C$2),
grup_instansi!$A$2,
IF(AND(E78=grup_instansi!$B$3,F78=grup_instansi!$C$3),
grup_instansi!$A$3,
IF(AND(E78=grup_instansi!$B$4,F78=grup_instansi!$C$4),
grup_instansi!$A$4,
IF(AND(E78=grup_instansi!$B$5,F78=grup_instansi!$C$5),
grup_instansi!$A$5,
IF(AND(E78=grup_instansi!$B$6,F78=grup_instansi!$C$6),
grup_instansi!$A$6,
IF(AND(E78=grup_instansi!$B$7,F78=grup_instansi!$C$7),
grup_instansi!$A$7,
IF(AND(E78=grup_instansi!$B$8,F78=grup_instansi!$C$8),
grup_instansi!$A$8,
IF(AND(E78=grup_instansi!$B$9,F78=grup_instansi!$C$9),
grup_instansi!$A$9,
IF(AND(E78=grup_instansi!$B$10,F78=grup_instansi!$C$10),
grup_instansi!$A$10,"")))))))))</f>
        <v/>
      </c>
      <c r="H78" t="str">
        <f>IF(G78&lt;&gt;"",G78,IF(AND(E78=grup_instansi!$B$11,F78=grup_instansi!$C$11),
grup_instansi!$A$11,
IF(AND(E78=grup_instansi!$B$12,F78=grup_instansi!$C$12),
grup_instansi!$A$12,
IF(AND(E78=grup_instansi!$B$13,F78=grup_instansi!$C$13),
grup_instansi!$A$13,
IF(AND(E78=grup_instansi!$B$14,F78=grup_instansi!$C$14),
grup_instansi!$A$14,
IF(AND(E78=grup_instansi!$B$15,F78=grup_instansi!$C$15),
grup_instansi!$A$15,
IF(AND(E78=grup_instansi!$B$16,F78=grup_instansi!$C$16),
grup_instansi!$A$16,
IF(AND(E78=grup_instansi!$B$17,F78=grup_instansi!$C$17),
grup_instansi!$A$17,
IF(AND(E78=grup_instansi!$B$18,F78=grup_instansi!$C$18),
grup_instansi!$A$18,
IF(AND(E78=grup_instansi!$B$19,F78=grup_instansi!$C$19),
grup_instansi!$A$19,
IF(AND(E78=grup_instansi!$B$20,F78=grup_instansi!$C$20),
grup_instansi!$A$20,"")))))))))))</f>
        <v>gi2023110400018</v>
      </c>
      <c r="I78" t="str">
        <f>IF(H78&lt;&gt;"",H78,IF(AND(E78=grup_instansi!$B$21,F78=grup_instansi!$C$21),
grup_instansi!$A$21,
IF(AND(E78=grup_instansi!$B$22,F78=grup_instansi!$C$22),
grup_instansi!$A$22,
IF(AND(E78=grup_instansi!$B$23,F78=grup_instansi!$C$23),
grup_instansi!$A$23,
IF(AND(E78=grup_instansi!$B$24,F78=grup_instansi!$C$24),
grup_instansi!$A$24,
IF(AND(E78=grup_instansi!$B$25,F78=grup_instansi!$C$25),
grup_instansi!$A$25,
IF(AND(E78=grup_instansi!$B$26,F78=grup_instansi!$C$26),
grup_instansi!$A$26,
IF(AND(E78=grup_instansi!$B$27,F78=grup_instansi!$C$27),
grup_instansi!$A$27,
IF(AND(E78=grup_instansi!$B$28,F78=grup_instansi!$C$28),
grup_instansi!$A$28,
IF(AND(E78=grup_instansi!$B$29,F78=grup_instansi!$C$29),
grup_instansi!$A$29,
IF(AND(E78=grup_instansi!$B$30,F78=grup_instansi!$C$30),
grup_instansi!$A$30,
IF(AND(E78=grup_instansi!$B$31,F78=grup_instansi!$C$31),
grup_instansi!$A$31,
IF(AND(E78=grup_instansi!$B$32,F78=grup_instansi!$C$32),
grup_instansi!$A$32,
IF(AND(E78=grup_instansi!$B$33,F78=grup_instansi!$C$33),
grup_instansi!$A$33,
IF(AND(E78=grup_instansi!$B$34,F78=grup_instansi!$C$34),
grup_instansi!$A$34,
IF(AND(E78=grup_instansi!$B$35,F78=grup_instansi!$C$35),
grup_instansi!$A$35,""))))))))))))))))</f>
        <v>gi2023110400018</v>
      </c>
      <c r="J78" t="str">
        <f>IF(I78&lt;&gt;"",I78,IF(AND(E78=grup_instansi!$B$36,F78=grup_instansi!$C$36),
grup_instansi!$A$36,
IF(AND(E78=grup_instansi!$B$37,F78=grup_instansi!$C$37),
grup_instansi!$A$37,
IF(AND(E78=grup_instansi!$B$38,F78=grup_instansi!$C$38),
grup_instansi!$A$38,
IF(AND(E78=grup_instansi!$B$39,F78=grup_instansi!$C$39),
grup_instansi!$A$39,
IF(AND(E78=grup_instansi!$B$40,F78=grup_instansi!$C$40),
grup_instansi!$A$40,
IF(AND(E78=grup_instansi!$B$41,F78=grup_instansi!$C$41),
grup_instansi!$A$41,
IF(AND(E78=grup_instansi!$B$42,F78=grup_instansi!$C$42),
grup_instansi!$A$42,
IF(AND(E78=grup_instansi!$B$43,F78=grup_instansi!$C$43),
grup_instansi!$A$43,
IF(AND(E78=grup_instansi!$B$44,F78=grup_instansi!$C$44),
grup_instansi!$A$44,
IF(AND(E78=grup_instansi!$B$45,F78=grup_instansi!$C$45),
grup_instansi!$A$45,
IF(AND(E78=grup_instansi!$B$46,F78=grup_instansi!$C$46),
grup_instansi!$A$46,
IF(AND(E78=grup_instansi!$B$47,F78=grup_instansi!$C$47),
grup_instansi!$A$47,
IF(AND(E78=grup_instansi!$B$48,F78=grup_instansi!$C$48),
grup_instansi!$A$48,
IF(AND(E78=grup_instansi!$B$49,F78=grup_instansi!$C$49),
grup_instansi!$A$49,
IF(AND(E78=grup_instansi!$B$50,F78=grup_instansi!$C$50),
grup_instansi!$A$50,
IF(AND(E78=grup_instansi!$B$51,F78=grup_instansi!$C$51),
grup_instansi!$A$51,
IF(AND(E78=grup_instansi!$B$52,F78=grup_instansi!$C$52),
grup_instansi!$A$52,
IF(AND(E78=grup_instansi!$B$53,F78=grup_instansi!$C$53),
grup_instansi!$A$53,
IF(AND(E78=grup_instansi!$B$54,F78=grup_instansi!$C$54),
grup_instansi!$A$54,
IF(AND(E78=grup_instansi!$B$55,F78=grup_instansi!$C$55),
grup_instansi!$A$55,
IF(AND(E78=grup_instansi!$B$56,F78=grup_instansi!$C$56),
grup_instansi!$A$56,
IF(AND(E78=grup_instansi!$B$57,F78=grup_instansi!$C$57),
grup_instansi!$A$57,
IF(AND(E78=grup_instansi!$B$58,F78=grup_instansi!$C$58),
grup_instansi!$A$58,
IF(AND(E78=grup_instansi!$B$59,F78=grup_instansi!$C$59),
grup_instansi!$A$59,
IF(AND(E78=grup_instansi!$B$60,F78=grup_instansi!$C$60),
grup_instansi!$A$60,""))))))))))))))))))))))))))</f>
        <v>gi2023110400018</v>
      </c>
      <c r="K78" t="str">
        <f>IF(J78&lt;&gt;"",J78,IF(AND(E78=grup_instansi!$B$61,F78=grup_instansi!$C$61),
grup_instansi!$A$61,
IF(AND(E78=grup_instansi!$B$62,F78=grup_instansi!$C$62),
grup_instansi!$A$62,
IF(AND(E78=grup_instansi!$B$63,F78=grup_instansi!$C$63),
grup_instansi!$A$63,
IF(AND(E78=grup_instansi!$B$64,F78=grup_instansi!$C$64),
grup_instansi!$A$64,
IF(AND(E78=grup_instansi!$B$65,F78=grup_instansi!$C$65),
grup_instansi!$A$65,
IF(AND(E78=grup_instansi!$B$66,F78=grup_instansi!$C$66),
grup_instansi!$A$66,
IF(AND(E78=grup_instansi!$B$67,F78=grup_instansi!$C$67),
grup_instansi!$A$67,
IF(AND(E78=grup_instansi!$B$68,F78=grup_instansi!$C$68),
grup_instansi!$A$68,
IF(AND(E78=grup_instansi!$B$69,F78=grup_instansi!$C$69),
grup_instansi!$A$69,
IF(AND(E78=grup_instansi!$B$70,F78=grup_instansi!$C$70),
grup_instansi!$A$70,
IF(AND(E78=grup_instansi!$B$71,F78=grup_instansi!$C$71),
grup_instansi!$A$71,
IF(AND(E78=grup_instansi!$B$72,F78=grup_instansi!$C$72),
grup_instansi!$A$72,
IF(AND(E78=grup_instansi!$B$73,F78=grup_instansi!$C$73),
grup_instansi!$A$73,
IF(AND(E78=grup_instansi!$B$74,F78=grup_instansi!$C$74),
grup_instansi!$A$74,
IF(AND(E78=grup_instansi!$B$75,F78=grup_instansi!$C$75),
grup_instansi!$A$75,
IF(AND(E78=grup_instansi!$B$76,F78=grup_instansi!$C$76),
grup_instansi!$A$76,
IF(AND(E78=grup_instansi!$B$77,F78=grup_instansi!$C$77),
grup_instansi!$A$77,
IF(AND(E78=grup_instansi!$B$78,F78=grup_instansi!$C$78),
grup_instansi!$A$78,
IF(AND(E78=grup_instansi!$B$79,F78=grup_instansi!$C$79),
grup_instansi!$A$79,
IF(AND(E78=grup_instansi!$B$80,F78=grup_instansi!$C$80),
grup_instansi!$A$80,
IF(AND(E78=grup_instansi!$B$81,F78=grup_instansi!$C$81),
grup_instansi!$A$81,
IF(AND(E78=grup_instansi!$B$82,F78=grup_instansi!$C$82),
grup_instansi!$A$82,
IF(AND(E78=grup_instansi!$B$83,F78=grup_instansi!$C$83),
grup_instansi!$A$84,
IF(AND(E78=grup_instansi!$B$84,F78=grup_instansi!$C$84),
grup_instansi!$A$85,
IF(AND(E78=grup_instansi!$B$85,F78=grup_instansi!$C$85),
grup_instansi!$A$86,
IF(AND(E78=grup_instansi!$B$86,F78=grup_instansi!$C$86),
grup_instansi!$A$87,
IF(AND(E78=grup_instansi!$B$87,F78=grup_instansi!$C$87),
grup_instansi!$A$87,
IF(AND(E78=grup_instansi!$B$88,F78=grup_instansi!$C$88),
grup_instansi!$A$88,
IF(AND(E78=grup_instansi!$B$89,F78=grup_instansi!$C$89),
grup_instansi!$A$89,
IF(AND(E78=grup_instansi!$B$90,F78=grup_instansi!$C$90),
grup_instansi!$A$90,
IF(AND(E78=grup_instansi!$B$91,F78=grup_instansi!$C$91),
grup_instansi!$A$91,
IF(AND(E78=grup_instansi!$B$92,F78=grup_instansi!$C$92),
grup_instansi!$A$92,
IF(AND(E78=grup_instansi!$B$93,F78=grup_instansi!$C$93),
grup_instansi!$A$93,
IF(AND(E78=grup_instansi!$B$94,F78=grup_instansi!$C$94),
grup_instansi!$A$94,
IF(AND(E78=grup_instansi!$B$95,F78=grup_instansi!$C$95),
grup_instansi!$A$95,
IF(AND(E78=grup_instansi!$B$96,F78=grup_instansi!$C$96),
grup_instansi!$A$96,
IF(AND(E78=grup_instansi!$B$97,F78=grup_instansi!$C$97),
grup_instansi!$A$97,
IF(AND(E78=grup_instansi!$B$98,F78=grup_instansi!$C$98),
grup_instansi!$A$98,
IF(AND(E78=grup_instansi!$B$99,F78=grup_instansi!$C$99),
grup_instansi!$A$99,
grup_instansi!$A$100))))))))))))))))))))))))))))))))))))))))</f>
        <v>gi2023110400018</v>
      </c>
      <c r="L78" t="str">
        <f>VLOOKUP(K78,grup_instansi!$A$2:$E$102,4)</f>
        <v>Pemerintah Kabupaten Kalimantan Utara</v>
      </c>
      <c r="M78" t="str">
        <f t="shared" si="5"/>
        <v>('i2023110600077','Pemerintah Kab. Bulungan','gi2023110400018'),</v>
      </c>
    </row>
    <row r="79" spans="1:13" x14ac:dyDescent="0.25">
      <c r="A79" t="str">
        <f t="shared" si="3"/>
        <v>i2023110600078</v>
      </c>
      <c r="B79" s="4">
        <v>1020</v>
      </c>
      <c r="C79" t="str">
        <f t="shared" si="4"/>
        <v>i2023110600078</v>
      </c>
      <c r="D79" s="4" t="s">
        <v>104</v>
      </c>
      <c r="E79" s="4" t="s">
        <v>655</v>
      </c>
      <c r="F79" s="4" t="s">
        <v>661</v>
      </c>
      <c r="G79" t="str">
        <f>IF(AND(E79=grup_instansi!$B$2,F79=grup_instansi!$C$2),
grup_instansi!$A$2,
IF(AND(E79=grup_instansi!$B$3,F79=grup_instansi!$C$3),
grup_instansi!$A$3,
IF(AND(E79=grup_instansi!$B$4,F79=grup_instansi!$C$4),
grup_instansi!$A$4,
IF(AND(E79=grup_instansi!$B$5,F79=grup_instansi!$C$5),
grup_instansi!$A$5,
IF(AND(E79=grup_instansi!$B$6,F79=grup_instansi!$C$6),
grup_instansi!$A$6,
IF(AND(E79=grup_instansi!$B$7,F79=grup_instansi!$C$7),
grup_instansi!$A$7,
IF(AND(E79=grup_instansi!$B$8,F79=grup_instansi!$C$8),
grup_instansi!$A$8,
IF(AND(E79=grup_instansi!$B$9,F79=grup_instansi!$C$9),
grup_instansi!$A$9,
IF(AND(E79=grup_instansi!$B$10,F79=grup_instansi!$C$10),
grup_instansi!$A$10,"")))))))))</f>
        <v>gi2023110400002</v>
      </c>
      <c r="H79" t="str">
        <f>IF(G79&lt;&gt;"",G79,IF(AND(E79=grup_instansi!$B$11,F79=grup_instansi!$C$11),
grup_instansi!$A$11,
IF(AND(E79=grup_instansi!$B$12,F79=grup_instansi!$C$12),
grup_instansi!$A$12,
IF(AND(E79=grup_instansi!$B$13,F79=grup_instansi!$C$13),
grup_instansi!$A$13,
IF(AND(E79=grup_instansi!$B$14,F79=grup_instansi!$C$14),
grup_instansi!$A$14,
IF(AND(E79=grup_instansi!$B$15,F79=grup_instansi!$C$15),
grup_instansi!$A$15,
IF(AND(E79=grup_instansi!$B$16,F79=grup_instansi!$C$16),
grup_instansi!$A$16,
IF(AND(E79=grup_instansi!$B$17,F79=grup_instansi!$C$17),
grup_instansi!$A$17,
IF(AND(E79=grup_instansi!$B$18,F79=grup_instansi!$C$18),
grup_instansi!$A$18,
IF(AND(E79=grup_instansi!$B$19,F79=grup_instansi!$C$19),
grup_instansi!$A$19,
IF(AND(E79=grup_instansi!$B$20,F79=grup_instansi!$C$20),
grup_instansi!$A$20,"")))))))))))</f>
        <v>gi2023110400002</v>
      </c>
      <c r="I79" t="str">
        <f>IF(H79&lt;&gt;"",H79,IF(AND(E79=grup_instansi!$B$21,F79=grup_instansi!$C$21),
grup_instansi!$A$21,
IF(AND(E79=grup_instansi!$B$22,F79=grup_instansi!$C$22),
grup_instansi!$A$22,
IF(AND(E79=grup_instansi!$B$23,F79=grup_instansi!$C$23),
grup_instansi!$A$23,
IF(AND(E79=grup_instansi!$B$24,F79=grup_instansi!$C$24),
grup_instansi!$A$24,
IF(AND(E79=grup_instansi!$B$25,F79=grup_instansi!$C$25),
grup_instansi!$A$25,
IF(AND(E79=grup_instansi!$B$26,F79=grup_instansi!$C$26),
grup_instansi!$A$26,
IF(AND(E79=grup_instansi!$B$27,F79=grup_instansi!$C$27),
grup_instansi!$A$27,
IF(AND(E79=grup_instansi!$B$28,F79=grup_instansi!$C$28),
grup_instansi!$A$28,
IF(AND(E79=grup_instansi!$B$29,F79=grup_instansi!$C$29),
grup_instansi!$A$29,
IF(AND(E79=grup_instansi!$B$30,F79=grup_instansi!$C$30),
grup_instansi!$A$30,
IF(AND(E79=grup_instansi!$B$31,F79=grup_instansi!$C$31),
grup_instansi!$A$31,
IF(AND(E79=grup_instansi!$B$32,F79=grup_instansi!$C$32),
grup_instansi!$A$32,
IF(AND(E79=grup_instansi!$B$33,F79=grup_instansi!$C$33),
grup_instansi!$A$33,
IF(AND(E79=grup_instansi!$B$34,F79=grup_instansi!$C$34),
grup_instansi!$A$34,
IF(AND(E79=grup_instansi!$B$35,F79=grup_instansi!$C$35),
grup_instansi!$A$35,""))))))))))))))))</f>
        <v>gi2023110400002</v>
      </c>
      <c r="J79" t="str">
        <f>IF(I79&lt;&gt;"",I79,IF(AND(E79=grup_instansi!$B$36,F79=grup_instansi!$C$36),
grup_instansi!$A$36,
IF(AND(E79=grup_instansi!$B$37,F79=grup_instansi!$C$37),
grup_instansi!$A$37,
IF(AND(E79=grup_instansi!$B$38,F79=grup_instansi!$C$38),
grup_instansi!$A$38,
IF(AND(E79=grup_instansi!$B$39,F79=grup_instansi!$C$39),
grup_instansi!$A$39,
IF(AND(E79=grup_instansi!$B$40,F79=grup_instansi!$C$40),
grup_instansi!$A$40,
IF(AND(E79=grup_instansi!$B$41,F79=grup_instansi!$C$41),
grup_instansi!$A$41,
IF(AND(E79=grup_instansi!$B$42,F79=grup_instansi!$C$42),
grup_instansi!$A$42,
IF(AND(E79=grup_instansi!$B$43,F79=grup_instansi!$C$43),
grup_instansi!$A$43,
IF(AND(E79=grup_instansi!$B$44,F79=grup_instansi!$C$44),
grup_instansi!$A$44,
IF(AND(E79=grup_instansi!$B$45,F79=grup_instansi!$C$45),
grup_instansi!$A$45,
IF(AND(E79=grup_instansi!$B$46,F79=grup_instansi!$C$46),
grup_instansi!$A$46,
IF(AND(E79=grup_instansi!$B$47,F79=grup_instansi!$C$47),
grup_instansi!$A$47,
IF(AND(E79=grup_instansi!$B$48,F79=grup_instansi!$C$48),
grup_instansi!$A$48,
IF(AND(E79=grup_instansi!$B$49,F79=grup_instansi!$C$49),
grup_instansi!$A$49,
IF(AND(E79=grup_instansi!$B$50,F79=grup_instansi!$C$50),
grup_instansi!$A$50,
IF(AND(E79=grup_instansi!$B$51,F79=grup_instansi!$C$51),
grup_instansi!$A$51,
IF(AND(E79=grup_instansi!$B$52,F79=grup_instansi!$C$52),
grup_instansi!$A$52,
IF(AND(E79=grup_instansi!$B$53,F79=grup_instansi!$C$53),
grup_instansi!$A$53,
IF(AND(E79=grup_instansi!$B$54,F79=grup_instansi!$C$54),
grup_instansi!$A$54,
IF(AND(E79=grup_instansi!$B$55,F79=grup_instansi!$C$55),
grup_instansi!$A$55,
IF(AND(E79=grup_instansi!$B$56,F79=grup_instansi!$C$56),
grup_instansi!$A$56,
IF(AND(E79=grup_instansi!$B$57,F79=grup_instansi!$C$57),
grup_instansi!$A$57,
IF(AND(E79=grup_instansi!$B$58,F79=grup_instansi!$C$58),
grup_instansi!$A$58,
IF(AND(E79=grup_instansi!$B$59,F79=grup_instansi!$C$59),
grup_instansi!$A$59,
IF(AND(E79=grup_instansi!$B$60,F79=grup_instansi!$C$60),
grup_instansi!$A$60,""))))))))))))))))))))))))))</f>
        <v>gi2023110400002</v>
      </c>
      <c r="K79" t="str">
        <f>IF(J79&lt;&gt;"",J79,IF(AND(E79=grup_instansi!$B$61,F79=grup_instansi!$C$61),
grup_instansi!$A$61,
IF(AND(E79=grup_instansi!$B$62,F79=grup_instansi!$C$62),
grup_instansi!$A$62,
IF(AND(E79=grup_instansi!$B$63,F79=grup_instansi!$C$63),
grup_instansi!$A$63,
IF(AND(E79=grup_instansi!$B$64,F79=grup_instansi!$C$64),
grup_instansi!$A$64,
IF(AND(E79=grup_instansi!$B$65,F79=grup_instansi!$C$65),
grup_instansi!$A$65,
IF(AND(E79=grup_instansi!$B$66,F79=grup_instansi!$C$66),
grup_instansi!$A$66,
IF(AND(E79=grup_instansi!$B$67,F79=grup_instansi!$C$67),
grup_instansi!$A$67,
IF(AND(E79=grup_instansi!$B$68,F79=grup_instansi!$C$68),
grup_instansi!$A$68,
IF(AND(E79=grup_instansi!$B$69,F79=grup_instansi!$C$69),
grup_instansi!$A$69,
IF(AND(E79=grup_instansi!$B$70,F79=grup_instansi!$C$70),
grup_instansi!$A$70,
IF(AND(E79=grup_instansi!$B$71,F79=grup_instansi!$C$71),
grup_instansi!$A$71,
IF(AND(E79=grup_instansi!$B$72,F79=grup_instansi!$C$72),
grup_instansi!$A$72,
IF(AND(E79=grup_instansi!$B$73,F79=grup_instansi!$C$73),
grup_instansi!$A$73,
IF(AND(E79=grup_instansi!$B$74,F79=grup_instansi!$C$74),
grup_instansi!$A$74,
IF(AND(E79=grup_instansi!$B$75,F79=grup_instansi!$C$75),
grup_instansi!$A$75,
IF(AND(E79=grup_instansi!$B$76,F79=grup_instansi!$C$76),
grup_instansi!$A$76,
IF(AND(E79=grup_instansi!$B$77,F79=grup_instansi!$C$77),
grup_instansi!$A$77,
IF(AND(E79=grup_instansi!$B$78,F79=grup_instansi!$C$78),
grup_instansi!$A$78,
IF(AND(E79=grup_instansi!$B$79,F79=grup_instansi!$C$79),
grup_instansi!$A$79,
IF(AND(E79=grup_instansi!$B$80,F79=grup_instansi!$C$80),
grup_instansi!$A$80,
IF(AND(E79=grup_instansi!$B$81,F79=grup_instansi!$C$81),
grup_instansi!$A$81,
IF(AND(E79=grup_instansi!$B$82,F79=grup_instansi!$C$82),
grup_instansi!$A$82,
IF(AND(E79=grup_instansi!$B$83,F79=grup_instansi!$C$83),
grup_instansi!$A$84,
IF(AND(E79=grup_instansi!$B$84,F79=grup_instansi!$C$84),
grup_instansi!$A$85,
IF(AND(E79=grup_instansi!$B$85,F79=grup_instansi!$C$85),
grup_instansi!$A$86,
IF(AND(E79=grup_instansi!$B$86,F79=grup_instansi!$C$86),
grup_instansi!$A$87,
IF(AND(E79=grup_instansi!$B$87,F79=grup_instansi!$C$87),
grup_instansi!$A$87,
IF(AND(E79=grup_instansi!$B$88,F79=grup_instansi!$C$88),
grup_instansi!$A$88,
IF(AND(E79=grup_instansi!$B$89,F79=grup_instansi!$C$89),
grup_instansi!$A$89,
IF(AND(E79=grup_instansi!$B$90,F79=grup_instansi!$C$90),
grup_instansi!$A$90,
IF(AND(E79=grup_instansi!$B$91,F79=grup_instansi!$C$91),
grup_instansi!$A$91,
IF(AND(E79=grup_instansi!$B$92,F79=grup_instansi!$C$92),
grup_instansi!$A$92,
IF(AND(E79=grup_instansi!$B$93,F79=grup_instansi!$C$93),
grup_instansi!$A$93,
IF(AND(E79=grup_instansi!$B$94,F79=grup_instansi!$C$94),
grup_instansi!$A$94,
IF(AND(E79=grup_instansi!$B$95,F79=grup_instansi!$C$95),
grup_instansi!$A$95,
IF(AND(E79=grup_instansi!$B$96,F79=grup_instansi!$C$96),
grup_instansi!$A$96,
IF(AND(E79=grup_instansi!$B$97,F79=grup_instansi!$C$97),
grup_instansi!$A$97,
IF(AND(E79=grup_instansi!$B$98,F79=grup_instansi!$C$98),
grup_instansi!$A$98,
IF(AND(E79=grup_instansi!$B$99,F79=grup_instansi!$C$99),
grup_instansi!$A$99,
grup_instansi!$A$100))))))))))))))))))))))))))))))))))))))))</f>
        <v>gi2023110400002</v>
      </c>
      <c r="L79" t="str">
        <f>VLOOKUP(K79,grup_instansi!$A$2:$E$102,4)</f>
        <v>Kementerian Pusat</v>
      </c>
      <c r="M79" t="str">
        <f t="shared" si="5"/>
        <v>('i2023110600078','Kementerian Koordinator Bidang Perekonomian','gi2023110400002'),</v>
      </c>
    </row>
    <row r="80" spans="1:13" x14ac:dyDescent="0.25">
      <c r="A80" t="str">
        <f t="shared" si="3"/>
        <v>i2023110600079</v>
      </c>
      <c r="B80" s="4">
        <v>1040</v>
      </c>
      <c r="C80" t="str">
        <f t="shared" si="4"/>
        <v>i2023110600079</v>
      </c>
      <c r="D80" s="4" t="s">
        <v>105</v>
      </c>
      <c r="E80" s="4" t="s">
        <v>655</v>
      </c>
      <c r="F80" s="4" t="s">
        <v>661</v>
      </c>
      <c r="G80" t="str">
        <f>IF(AND(E80=grup_instansi!$B$2,F80=grup_instansi!$C$2),
grup_instansi!$A$2,
IF(AND(E80=grup_instansi!$B$3,F80=grup_instansi!$C$3),
grup_instansi!$A$3,
IF(AND(E80=grup_instansi!$B$4,F80=grup_instansi!$C$4),
grup_instansi!$A$4,
IF(AND(E80=grup_instansi!$B$5,F80=grup_instansi!$C$5),
grup_instansi!$A$5,
IF(AND(E80=grup_instansi!$B$6,F80=grup_instansi!$C$6),
grup_instansi!$A$6,
IF(AND(E80=grup_instansi!$B$7,F80=grup_instansi!$C$7),
grup_instansi!$A$7,
IF(AND(E80=grup_instansi!$B$8,F80=grup_instansi!$C$8),
grup_instansi!$A$8,
IF(AND(E80=grup_instansi!$B$9,F80=grup_instansi!$C$9),
grup_instansi!$A$9,
IF(AND(E80=grup_instansi!$B$10,F80=grup_instansi!$C$10),
grup_instansi!$A$10,"")))))))))</f>
        <v>gi2023110400002</v>
      </c>
      <c r="H80" t="str">
        <f>IF(G80&lt;&gt;"",G80,IF(AND(E80=grup_instansi!$B$11,F80=grup_instansi!$C$11),
grup_instansi!$A$11,
IF(AND(E80=grup_instansi!$B$12,F80=grup_instansi!$C$12),
grup_instansi!$A$12,
IF(AND(E80=grup_instansi!$B$13,F80=grup_instansi!$C$13),
grup_instansi!$A$13,
IF(AND(E80=grup_instansi!$B$14,F80=grup_instansi!$C$14),
grup_instansi!$A$14,
IF(AND(E80=grup_instansi!$B$15,F80=grup_instansi!$C$15),
grup_instansi!$A$15,
IF(AND(E80=grup_instansi!$B$16,F80=grup_instansi!$C$16),
grup_instansi!$A$16,
IF(AND(E80=grup_instansi!$B$17,F80=grup_instansi!$C$17),
grup_instansi!$A$17,
IF(AND(E80=grup_instansi!$B$18,F80=grup_instansi!$C$18),
grup_instansi!$A$18,
IF(AND(E80=grup_instansi!$B$19,F80=grup_instansi!$C$19),
grup_instansi!$A$19,
IF(AND(E80=grup_instansi!$B$20,F80=grup_instansi!$C$20),
grup_instansi!$A$20,"")))))))))))</f>
        <v>gi2023110400002</v>
      </c>
      <c r="I80" t="str">
        <f>IF(H80&lt;&gt;"",H80,IF(AND(E80=grup_instansi!$B$21,F80=grup_instansi!$C$21),
grup_instansi!$A$21,
IF(AND(E80=grup_instansi!$B$22,F80=grup_instansi!$C$22),
grup_instansi!$A$22,
IF(AND(E80=grup_instansi!$B$23,F80=grup_instansi!$C$23),
grup_instansi!$A$23,
IF(AND(E80=grup_instansi!$B$24,F80=grup_instansi!$C$24),
grup_instansi!$A$24,
IF(AND(E80=grup_instansi!$B$25,F80=grup_instansi!$C$25),
grup_instansi!$A$25,
IF(AND(E80=grup_instansi!$B$26,F80=grup_instansi!$C$26),
grup_instansi!$A$26,
IF(AND(E80=grup_instansi!$B$27,F80=grup_instansi!$C$27),
grup_instansi!$A$27,
IF(AND(E80=grup_instansi!$B$28,F80=grup_instansi!$C$28),
grup_instansi!$A$28,
IF(AND(E80=grup_instansi!$B$29,F80=grup_instansi!$C$29),
grup_instansi!$A$29,
IF(AND(E80=grup_instansi!$B$30,F80=grup_instansi!$C$30),
grup_instansi!$A$30,
IF(AND(E80=grup_instansi!$B$31,F80=grup_instansi!$C$31),
grup_instansi!$A$31,
IF(AND(E80=grup_instansi!$B$32,F80=grup_instansi!$C$32),
grup_instansi!$A$32,
IF(AND(E80=grup_instansi!$B$33,F80=grup_instansi!$C$33),
grup_instansi!$A$33,
IF(AND(E80=grup_instansi!$B$34,F80=grup_instansi!$C$34),
grup_instansi!$A$34,
IF(AND(E80=grup_instansi!$B$35,F80=grup_instansi!$C$35),
grup_instansi!$A$35,""))))))))))))))))</f>
        <v>gi2023110400002</v>
      </c>
      <c r="J80" t="str">
        <f>IF(I80&lt;&gt;"",I80,IF(AND(E80=grup_instansi!$B$36,F80=grup_instansi!$C$36),
grup_instansi!$A$36,
IF(AND(E80=grup_instansi!$B$37,F80=grup_instansi!$C$37),
grup_instansi!$A$37,
IF(AND(E80=grup_instansi!$B$38,F80=grup_instansi!$C$38),
grup_instansi!$A$38,
IF(AND(E80=grup_instansi!$B$39,F80=grup_instansi!$C$39),
grup_instansi!$A$39,
IF(AND(E80=grup_instansi!$B$40,F80=grup_instansi!$C$40),
grup_instansi!$A$40,
IF(AND(E80=grup_instansi!$B$41,F80=grup_instansi!$C$41),
grup_instansi!$A$41,
IF(AND(E80=grup_instansi!$B$42,F80=grup_instansi!$C$42),
grup_instansi!$A$42,
IF(AND(E80=grup_instansi!$B$43,F80=grup_instansi!$C$43),
grup_instansi!$A$43,
IF(AND(E80=grup_instansi!$B$44,F80=grup_instansi!$C$44),
grup_instansi!$A$44,
IF(AND(E80=grup_instansi!$B$45,F80=grup_instansi!$C$45),
grup_instansi!$A$45,
IF(AND(E80=grup_instansi!$B$46,F80=grup_instansi!$C$46),
grup_instansi!$A$46,
IF(AND(E80=grup_instansi!$B$47,F80=grup_instansi!$C$47),
grup_instansi!$A$47,
IF(AND(E80=grup_instansi!$B$48,F80=grup_instansi!$C$48),
grup_instansi!$A$48,
IF(AND(E80=grup_instansi!$B$49,F80=grup_instansi!$C$49),
grup_instansi!$A$49,
IF(AND(E80=grup_instansi!$B$50,F80=grup_instansi!$C$50),
grup_instansi!$A$50,
IF(AND(E80=grup_instansi!$B$51,F80=grup_instansi!$C$51),
grup_instansi!$A$51,
IF(AND(E80=grup_instansi!$B$52,F80=grup_instansi!$C$52),
grup_instansi!$A$52,
IF(AND(E80=grup_instansi!$B$53,F80=grup_instansi!$C$53),
grup_instansi!$A$53,
IF(AND(E80=grup_instansi!$B$54,F80=grup_instansi!$C$54),
grup_instansi!$A$54,
IF(AND(E80=grup_instansi!$B$55,F80=grup_instansi!$C$55),
grup_instansi!$A$55,
IF(AND(E80=grup_instansi!$B$56,F80=grup_instansi!$C$56),
grup_instansi!$A$56,
IF(AND(E80=grup_instansi!$B$57,F80=grup_instansi!$C$57),
grup_instansi!$A$57,
IF(AND(E80=grup_instansi!$B$58,F80=grup_instansi!$C$58),
grup_instansi!$A$58,
IF(AND(E80=grup_instansi!$B$59,F80=grup_instansi!$C$59),
grup_instansi!$A$59,
IF(AND(E80=grup_instansi!$B$60,F80=grup_instansi!$C$60),
grup_instansi!$A$60,""))))))))))))))))))))))))))</f>
        <v>gi2023110400002</v>
      </c>
      <c r="K80" t="str">
        <f>IF(J80&lt;&gt;"",J80,IF(AND(E80=grup_instansi!$B$61,F80=grup_instansi!$C$61),
grup_instansi!$A$61,
IF(AND(E80=grup_instansi!$B$62,F80=grup_instansi!$C$62),
grup_instansi!$A$62,
IF(AND(E80=grup_instansi!$B$63,F80=grup_instansi!$C$63),
grup_instansi!$A$63,
IF(AND(E80=grup_instansi!$B$64,F80=grup_instansi!$C$64),
grup_instansi!$A$64,
IF(AND(E80=grup_instansi!$B$65,F80=grup_instansi!$C$65),
grup_instansi!$A$65,
IF(AND(E80=grup_instansi!$B$66,F80=grup_instansi!$C$66),
grup_instansi!$A$66,
IF(AND(E80=grup_instansi!$B$67,F80=grup_instansi!$C$67),
grup_instansi!$A$67,
IF(AND(E80=grup_instansi!$B$68,F80=grup_instansi!$C$68),
grup_instansi!$A$68,
IF(AND(E80=grup_instansi!$B$69,F80=grup_instansi!$C$69),
grup_instansi!$A$69,
IF(AND(E80=grup_instansi!$B$70,F80=grup_instansi!$C$70),
grup_instansi!$A$70,
IF(AND(E80=grup_instansi!$B$71,F80=grup_instansi!$C$71),
grup_instansi!$A$71,
IF(AND(E80=grup_instansi!$B$72,F80=grup_instansi!$C$72),
grup_instansi!$A$72,
IF(AND(E80=grup_instansi!$B$73,F80=grup_instansi!$C$73),
grup_instansi!$A$73,
IF(AND(E80=grup_instansi!$B$74,F80=grup_instansi!$C$74),
grup_instansi!$A$74,
IF(AND(E80=grup_instansi!$B$75,F80=grup_instansi!$C$75),
grup_instansi!$A$75,
IF(AND(E80=grup_instansi!$B$76,F80=grup_instansi!$C$76),
grup_instansi!$A$76,
IF(AND(E80=grup_instansi!$B$77,F80=grup_instansi!$C$77),
grup_instansi!$A$77,
IF(AND(E80=grup_instansi!$B$78,F80=grup_instansi!$C$78),
grup_instansi!$A$78,
IF(AND(E80=grup_instansi!$B$79,F80=grup_instansi!$C$79),
grup_instansi!$A$79,
IF(AND(E80=grup_instansi!$B$80,F80=grup_instansi!$C$80),
grup_instansi!$A$80,
IF(AND(E80=grup_instansi!$B$81,F80=grup_instansi!$C$81),
grup_instansi!$A$81,
IF(AND(E80=grup_instansi!$B$82,F80=grup_instansi!$C$82),
grup_instansi!$A$82,
IF(AND(E80=grup_instansi!$B$83,F80=grup_instansi!$C$83),
grup_instansi!$A$84,
IF(AND(E80=grup_instansi!$B$84,F80=grup_instansi!$C$84),
grup_instansi!$A$85,
IF(AND(E80=grup_instansi!$B$85,F80=grup_instansi!$C$85),
grup_instansi!$A$86,
IF(AND(E80=grup_instansi!$B$86,F80=grup_instansi!$C$86),
grup_instansi!$A$87,
IF(AND(E80=grup_instansi!$B$87,F80=grup_instansi!$C$87),
grup_instansi!$A$87,
IF(AND(E80=grup_instansi!$B$88,F80=grup_instansi!$C$88),
grup_instansi!$A$88,
IF(AND(E80=grup_instansi!$B$89,F80=grup_instansi!$C$89),
grup_instansi!$A$89,
IF(AND(E80=grup_instansi!$B$90,F80=grup_instansi!$C$90),
grup_instansi!$A$90,
IF(AND(E80=grup_instansi!$B$91,F80=grup_instansi!$C$91),
grup_instansi!$A$91,
IF(AND(E80=grup_instansi!$B$92,F80=grup_instansi!$C$92),
grup_instansi!$A$92,
IF(AND(E80=grup_instansi!$B$93,F80=grup_instansi!$C$93),
grup_instansi!$A$93,
IF(AND(E80=grup_instansi!$B$94,F80=grup_instansi!$C$94),
grup_instansi!$A$94,
IF(AND(E80=grup_instansi!$B$95,F80=grup_instansi!$C$95),
grup_instansi!$A$95,
IF(AND(E80=grup_instansi!$B$96,F80=grup_instansi!$C$96),
grup_instansi!$A$96,
IF(AND(E80=grup_instansi!$B$97,F80=grup_instansi!$C$97),
grup_instansi!$A$97,
IF(AND(E80=grup_instansi!$B$98,F80=grup_instansi!$C$98),
grup_instansi!$A$98,
IF(AND(E80=grup_instansi!$B$99,F80=grup_instansi!$C$99),
grup_instansi!$A$99,
grup_instansi!$A$100))))))))))))))))))))))))))))))))))))))))</f>
        <v>gi2023110400002</v>
      </c>
      <c r="L80" t="str">
        <f>VLOOKUP(K80,grup_instansi!$A$2:$E$102,4)</f>
        <v>Kementerian Pusat</v>
      </c>
      <c r="M80" t="str">
        <f t="shared" si="5"/>
        <v>('i2023110600079','Kementerian Koordinator Bidang Kemaritiman','gi2023110400002'),</v>
      </c>
    </row>
    <row r="81" spans="1:13" x14ac:dyDescent="0.25">
      <c r="A81" t="str">
        <f t="shared" si="3"/>
        <v>i2023110600080</v>
      </c>
      <c r="B81" s="4">
        <v>2040</v>
      </c>
      <c r="C81" t="str">
        <f t="shared" si="4"/>
        <v>i2023110600080</v>
      </c>
      <c r="D81" s="4" t="s">
        <v>106</v>
      </c>
      <c r="E81" s="4" t="s">
        <v>655</v>
      </c>
      <c r="F81" s="4" t="s">
        <v>661</v>
      </c>
      <c r="G81" t="str">
        <f>IF(AND(E81=grup_instansi!$B$2,F81=grup_instansi!$C$2),
grup_instansi!$A$2,
IF(AND(E81=grup_instansi!$B$3,F81=grup_instansi!$C$3),
grup_instansi!$A$3,
IF(AND(E81=grup_instansi!$B$4,F81=grup_instansi!$C$4),
grup_instansi!$A$4,
IF(AND(E81=grup_instansi!$B$5,F81=grup_instansi!$C$5),
grup_instansi!$A$5,
IF(AND(E81=grup_instansi!$B$6,F81=grup_instansi!$C$6),
grup_instansi!$A$6,
IF(AND(E81=grup_instansi!$B$7,F81=grup_instansi!$C$7),
grup_instansi!$A$7,
IF(AND(E81=grup_instansi!$B$8,F81=grup_instansi!$C$8),
grup_instansi!$A$8,
IF(AND(E81=grup_instansi!$B$9,F81=grup_instansi!$C$9),
grup_instansi!$A$9,
IF(AND(E81=grup_instansi!$B$10,F81=grup_instansi!$C$10),
grup_instansi!$A$10,"")))))))))</f>
        <v>gi2023110400002</v>
      </c>
      <c r="H81" t="str">
        <f>IF(G81&lt;&gt;"",G81,IF(AND(E81=grup_instansi!$B$11,F81=grup_instansi!$C$11),
grup_instansi!$A$11,
IF(AND(E81=grup_instansi!$B$12,F81=grup_instansi!$C$12),
grup_instansi!$A$12,
IF(AND(E81=grup_instansi!$B$13,F81=grup_instansi!$C$13),
grup_instansi!$A$13,
IF(AND(E81=grup_instansi!$B$14,F81=grup_instansi!$C$14),
grup_instansi!$A$14,
IF(AND(E81=grup_instansi!$B$15,F81=grup_instansi!$C$15),
grup_instansi!$A$15,
IF(AND(E81=grup_instansi!$B$16,F81=grup_instansi!$C$16),
grup_instansi!$A$16,
IF(AND(E81=grup_instansi!$B$17,F81=grup_instansi!$C$17),
grup_instansi!$A$17,
IF(AND(E81=grup_instansi!$B$18,F81=grup_instansi!$C$18),
grup_instansi!$A$18,
IF(AND(E81=grup_instansi!$B$19,F81=grup_instansi!$C$19),
grup_instansi!$A$19,
IF(AND(E81=grup_instansi!$B$20,F81=grup_instansi!$C$20),
grup_instansi!$A$20,"")))))))))))</f>
        <v>gi2023110400002</v>
      </c>
      <c r="I81" t="str">
        <f>IF(H81&lt;&gt;"",H81,IF(AND(E81=grup_instansi!$B$21,F81=grup_instansi!$C$21),
grup_instansi!$A$21,
IF(AND(E81=grup_instansi!$B$22,F81=grup_instansi!$C$22),
grup_instansi!$A$22,
IF(AND(E81=grup_instansi!$B$23,F81=grup_instansi!$C$23),
grup_instansi!$A$23,
IF(AND(E81=grup_instansi!$B$24,F81=grup_instansi!$C$24),
grup_instansi!$A$24,
IF(AND(E81=grup_instansi!$B$25,F81=grup_instansi!$C$25),
grup_instansi!$A$25,
IF(AND(E81=grup_instansi!$B$26,F81=grup_instansi!$C$26),
grup_instansi!$A$26,
IF(AND(E81=grup_instansi!$B$27,F81=grup_instansi!$C$27),
grup_instansi!$A$27,
IF(AND(E81=grup_instansi!$B$28,F81=grup_instansi!$C$28),
grup_instansi!$A$28,
IF(AND(E81=grup_instansi!$B$29,F81=grup_instansi!$C$29),
grup_instansi!$A$29,
IF(AND(E81=grup_instansi!$B$30,F81=grup_instansi!$C$30),
grup_instansi!$A$30,
IF(AND(E81=grup_instansi!$B$31,F81=grup_instansi!$C$31),
grup_instansi!$A$31,
IF(AND(E81=grup_instansi!$B$32,F81=grup_instansi!$C$32),
grup_instansi!$A$32,
IF(AND(E81=grup_instansi!$B$33,F81=grup_instansi!$C$33),
grup_instansi!$A$33,
IF(AND(E81=grup_instansi!$B$34,F81=grup_instansi!$C$34),
grup_instansi!$A$34,
IF(AND(E81=grup_instansi!$B$35,F81=grup_instansi!$C$35),
grup_instansi!$A$35,""))))))))))))))))</f>
        <v>gi2023110400002</v>
      </c>
      <c r="J81" t="str">
        <f>IF(I81&lt;&gt;"",I81,IF(AND(E81=grup_instansi!$B$36,F81=grup_instansi!$C$36),
grup_instansi!$A$36,
IF(AND(E81=grup_instansi!$B$37,F81=grup_instansi!$C$37),
grup_instansi!$A$37,
IF(AND(E81=grup_instansi!$B$38,F81=grup_instansi!$C$38),
grup_instansi!$A$38,
IF(AND(E81=grup_instansi!$B$39,F81=grup_instansi!$C$39),
grup_instansi!$A$39,
IF(AND(E81=grup_instansi!$B$40,F81=grup_instansi!$C$40),
grup_instansi!$A$40,
IF(AND(E81=grup_instansi!$B$41,F81=grup_instansi!$C$41),
grup_instansi!$A$41,
IF(AND(E81=grup_instansi!$B$42,F81=grup_instansi!$C$42),
grup_instansi!$A$42,
IF(AND(E81=grup_instansi!$B$43,F81=grup_instansi!$C$43),
grup_instansi!$A$43,
IF(AND(E81=grup_instansi!$B$44,F81=grup_instansi!$C$44),
grup_instansi!$A$44,
IF(AND(E81=grup_instansi!$B$45,F81=grup_instansi!$C$45),
grup_instansi!$A$45,
IF(AND(E81=grup_instansi!$B$46,F81=grup_instansi!$C$46),
grup_instansi!$A$46,
IF(AND(E81=grup_instansi!$B$47,F81=grup_instansi!$C$47),
grup_instansi!$A$47,
IF(AND(E81=grup_instansi!$B$48,F81=grup_instansi!$C$48),
grup_instansi!$A$48,
IF(AND(E81=grup_instansi!$B$49,F81=grup_instansi!$C$49),
grup_instansi!$A$49,
IF(AND(E81=grup_instansi!$B$50,F81=grup_instansi!$C$50),
grup_instansi!$A$50,
IF(AND(E81=grup_instansi!$B$51,F81=grup_instansi!$C$51),
grup_instansi!$A$51,
IF(AND(E81=grup_instansi!$B$52,F81=grup_instansi!$C$52),
grup_instansi!$A$52,
IF(AND(E81=grup_instansi!$B$53,F81=grup_instansi!$C$53),
grup_instansi!$A$53,
IF(AND(E81=grup_instansi!$B$54,F81=grup_instansi!$C$54),
grup_instansi!$A$54,
IF(AND(E81=grup_instansi!$B$55,F81=grup_instansi!$C$55),
grup_instansi!$A$55,
IF(AND(E81=grup_instansi!$B$56,F81=grup_instansi!$C$56),
grup_instansi!$A$56,
IF(AND(E81=grup_instansi!$B$57,F81=grup_instansi!$C$57),
grup_instansi!$A$57,
IF(AND(E81=grup_instansi!$B$58,F81=grup_instansi!$C$58),
grup_instansi!$A$58,
IF(AND(E81=grup_instansi!$B$59,F81=grup_instansi!$C$59),
grup_instansi!$A$59,
IF(AND(E81=grup_instansi!$B$60,F81=grup_instansi!$C$60),
grup_instansi!$A$60,""))))))))))))))))))))))))))</f>
        <v>gi2023110400002</v>
      </c>
      <c r="K81" t="str">
        <f>IF(J81&lt;&gt;"",J81,IF(AND(E81=grup_instansi!$B$61,F81=grup_instansi!$C$61),
grup_instansi!$A$61,
IF(AND(E81=grup_instansi!$B$62,F81=grup_instansi!$C$62),
grup_instansi!$A$62,
IF(AND(E81=grup_instansi!$B$63,F81=grup_instansi!$C$63),
grup_instansi!$A$63,
IF(AND(E81=grup_instansi!$B$64,F81=grup_instansi!$C$64),
grup_instansi!$A$64,
IF(AND(E81=grup_instansi!$B$65,F81=grup_instansi!$C$65),
grup_instansi!$A$65,
IF(AND(E81=grup_instansi!$B$66,F81=grup_instansi!$C$66),
grup_instansi!$A$66,
IF(AND(E81=grup_instansi!$B$67,F81=grup_instansi!$C$67),
grup_instansi!$A$67,
IF(AND(E81=grup_instansi!$B$68,F81=grup_instansi!$C$68),
grup_instansi!$A$68,
IF(AND(E81=grup_instansi!$B$69,F81=grup_instansi!$C$69),
grup_instansi!$A$69,
IF(AND(E81=grup_instansi!$B$70,F81=grup_instansi!$C$70),
grup_instansi!$A$70,
IF(AND(E81=grup_instansi!$B$71,F81=grup_instansi!$C$71),
grup_instansi!$A$71,
IF(AND(E81=grup_instansi!$B$72,F81=grup_instansi!$C$72),
grup_instansi!$A$72,
IF(AND(E81=grup_instansi!$B$73,F81=grup_instansi!$C$73),
grup_instansi!$A$73,
IF(AND(E81=grup_instansi!$B$74,F81=grup_instansi!$C$74),
grup_instansi!$A$74,
IF(AND(E81=grup_instansi!$B$75,F81=grup_instansi!$C$75),
grup_instansi!$A$75,
IF(AND(E81=grup_instansi!$B$76,F81=grup_instansi!$C$76),
grup_instansi!$A$76,
IF(AND(E81=grup_instansi!$B$77,F81=grup_instansi!$C$77),
grup_instansi!$A$77,
IF(AND(E81=grup_instansi!$B$78,F81=grup_instansi!$C$78),
grup_instansi!$A$78,
IF(AND(E81=grup_instansi!$B$79,F81=grup_instansi!$C$79),
grup_instansi!$A$79,
IF(AND(E81=grup_instansi!$B$80,F81=grup_instansi!$C$80),
grup_instansi!$A$80,
IF(AND(E81=grup_instansi!$B$81,F81=grup_instansi!$C$81),
grup_instansi!$A$81,
IF(AND(E81=grup_instansi!$B$82,F81=grup_instansi!$C$82),
grup_instansi!$A$82,
IF(AND(E81=grup_instansi!$B$83,F81=grup_instansi!$C$83),
grup_instansi!$A$84,
IF(AND(E81=grup_instansi!$B$84,F81=grup_instansi!$C$84),
grup_instansi!$A$85,
IF(AND(E81=grup_instansi!$B$85,F81=grup_instansi!$C$85),
grup_instansi!$A$86,
IF(AND(E81=grup_instansi!$B$86,F81=grup_instansi!$C$86),
grup_instansi!$A$87,
IF(AND(E81=grup_instansi!$B$87,F81=grup_instansi!$C$87),
grup_instansi!$A$87,
IF(AND(E81=grup_instansi!$B$88,F81=grup_instansi!$C$88),
grup_instansi!$A$88,
IF(AND(E81=grup_instansi!$B$89,F81=grup_instansi!$C$89),
grup_instansi!$A$89,
IF(AND(E81=grup_instansi!$B$90,F81=grup_instansi!$C$90),
grup_instansi!$A$90,
IF(AND(E81=grup_instansi!$B$91,F81=grup_instansi!$C$91),
grup_instansi!$A$91,
IF(AND(E81=grup_instansi!$B$92,F81=grup_instansi!$C$92),
grup_instansi!$A$92,
IF(AND(E81=grup_instansi!$B$93,F81=grup_instansi!$C$93),
grup_instansi!$A$93,
IF(AND(E81=grup_instansi!$B$94,F81=grup_instansi!$C$94),
grup_instansi!$A$94,
IF(AND(E81=grup_instansi!$B$95,F81=grup_instansi!$C$95),
grup_instansi!$A$95,
IF(AND(E81=grup_instansi!$B$96,F81=grup_instansi!$C$96),
grup_instansi!$A$96,
IF(AND(E81=grup_instansi!$B$97,F81=grup_instansi!$C$97),
grup_instansi!$A$97,
IF(AND(E81=grup_instansi!$B$98,F81=grup_instansi!$C$98),
grup_instansi!$A$98,
IF(AND(E81=grup_instansi!$B$99,F81=grup_instansi!$C$99),
grup_instansi!$A$99,
grup_instansi!$A$100))))))))))))))))))))))))))))))))))))))))</f>
        <v>gi2023110400002</v>
      </c>
      <c r="L81" t="str">
        <f>VLOOKUP(K81,grup_instansi!$A$2:$E$102,4)</f>
        <v>Kementerian Pusat</v>
      </c>
      <c r="M81" t="str">
        <f t="shared" si="5"/>
        <v>('i2023110600080','Kementerian Badan Usaha Milik Negara','gi2023110400002'),</v>
      </c>
    </row>
    <row r="82" spans="1:13" x14ac:dyDescent="0.25">
      <c r="A82" t="str">
        <f t="shared" si="3"/>
        <v>i2023110600081</v>
      </c>
      <c r="B82" s="4">
        <v>2060</v>
      </c>
      <c r="C82" t="str">
        <f t="shared" si="4"/>
        <v>i2023110600081</v>
      </c>
      <c r="D82" s="4" t="s">
        <v>107</v>
      </c>
      <c r="E82" s="4" t="s">
        <v>655</v>
      </c>
      <c r="F82" s="4" t="s">
        <v>661</v>
      </c>
      <c r="G82" t="str">
        <f>IF(AND(E82=grup_instansi!$B$2,F82=grup_instansi!$C$2),
grup_instansi!$A$2,
IF(AND(E82=grup_instansi!$B$3,F82=grup_instansi!$C$3),
grup_instansi!$A$3,
IF(AND(E82=grup_instansi!$B$4,F82=grup_instansi!$C$4),
grup_instansi!$A$4,
IF(AND(E82=grup_instansi!$B$5,F82=grup_instansi!$C$5),
grup_instansi!$A$5,
IF(AND(E82=grup_instansi!$B$6,F82=grup_instansi!$C$6),
grup_instansi!$A$6,
IF(AND(E82=grup_instansi!$B$7,F82=grup_instansi!$C$7),
grup_instansi!$A$7,
IF(AND(E82=grup_instansi!$B$8,F82=grup_instansi!$C$8),
grup_instansi!$A$8,
IF(AND(E82=grup_instansi!$B$9,F82=grup_instansi!$C$9),
grup_instansi!$A$9,
IF(AND(E82=grup_instansi!$B$10,F82=grup_instansi!$C$10),
grup_instansi!$A$10,"")))))))))</f>
        <v>gi2023110400002</v>
      </c>
      <c r="H82" t="str">
        <f>IF(G82&lt;&gt;"",G82,IF(AND(E82=grup_instansi!$B$11,F82=grup_instansi!$C$11),
grup_instansi!$A$11,
IF(AND(E82=grup_instansi!$B$12,F82=grup_instansi!$C$12),
grup_instansi!$A$12,
IF(AND(E82=grup_instansi!$B$13,F82=grup_instansi!$C$13),
grup_instansi!$A$13,
IF(AND(E82=grup_instansi!$B$14,F82=grup_instansi!$C$14),
grup_instansi!$A$14,
IF(AND(E82=grup_instansi!$B$15,F82=grup_instansi!$C$15),
grup_instansi!$A$15,
IF(AND(E82=grup_instansi!$B$16,F82=grup_instansi!$C$16),
grup_instansi!$A$16,
IF(AND(E82=grup_instansi!$B$17,F82=grup_instansi!$C$17),
grup_instansi!$A$17,
IF(AND(E82=grup_instansi!$B$18,F82=grup_instansi!$C$18),
grup_instansi!$A$18,
IF(AND(E82=grup_instansi!$B$19,F82=grup_instansi!$C$19),
grup_instansi!$A$19,
IF(AND(E82=grup_instansi!$B$20,F82=grup_instansi!$C$20),
grup_instansi!$A$20,"")))))))))))</f>
        <v>gi2023110400002</v>
      </c>
      <c r="I82" t="str">
        <f>IF(H82&lt;&gt;"",H82,IF(AND(E82=grup_instansi!$B$21,F82=grup_instansi!$C$21),
grup_instansi!$A$21,
IF(AND(E82=grup_instansi!$B$22,F82=grup_instansi!$C$22),
grup_instansi!$A$22,
IF(AND(E82=grup_instansi!$B$23,F82=grup_instansi!$C$23),
grup_instansi!$A$23,
IF(AND(E82=grup_instansi!$B$24,F82=grup_instansi!$C$24),
grup_instansi!$A$24,
IF(AND(E82=grup_instansi!$B$25,F82=grup_instansi!$C$25),
grup_instansi!$A$25,
IF(AND(E82=grup_instansi!$B$26,F82=grup_instansi!$C$26),
grup_instansi!$A$26,
IF(AND(E82=grup_instansi!$B$27,F82=grup_instansi!$C$27),
grup_instansi!$A$27,
IF(AND(E82=grup_instansi!$B$28,F82=grup_instansi!$C$28),
grup_instansi!$A$28,
IF(AND(E82=grup_instansi!$B$29,F82=grup_instansi!$C$29),
grup_instansi!$A$29,
IF(AND(E82=grup_instansi!$B$30,F82=grup_instansi!$C$30),
grup_instansi!$A$30,
IF(AND(E82=grup_instansi!$B$31,F82=grup_instansi!$C$31),
grup_instansi!$A$31,
IF(AND(E82=grup_instansi!$B$32,F82=grup_instansi!$C$32),
grup_instansi!$A$32,
IF(AND(E82=grup_instansi!$B$33,F82=grup_instansi!$C$33),
grup_instansi!$A$33,
IF(AND(E82=grup_instansi!$B$34,F82=grup_instansi!$C$34),
grup_instansi!$A$34,
IF(AND(E82=grup_instansi!$B$35,F82=grup_instansi!$C$35),
grup_instansi!$A$35,""))))))))))))))))</f>
        <v>gi2023110400002</v>
      </c>
      <c r="J82" t="str">
        <f>IF(I82&lt;&gt;"",I82,IF(AND(E82=grup_instansi!$B$36,F82=grup_instansi!$C$36),
grup_instansi!$A$36,
IF(AND(E82=grup_instansi!$B$37,F82=grup_instansi!$C$37),
grup_instansi!$A$37,
IF(AND(E82=grup_instansi!$B$38,F82=grup_instansi!$C$38),
grup_instansi!$A$38,
IF(AND(E82=grup_instansi!$B$39,F82=grup_instansi!$C$39),
grup_instansi!$A$39,
IF(AND(E82=grup_instansi!$B$40,F82=grup_instansi!$C$40),
grup_instansi!$A$40,
IF(AND(E82=grup_instansi!$B$41,F82=grup_instansi!$C$41),
grup_instansi!$A$41,
IF(AND(E82=grup_instansi!$B$42,F82=grup_instansi!$C$42),
grup_instansi!$A$42,
IF(AND(E82=grup_instansi!$B$43,F82=grup_instansi!$C$43),
grup_instansi!$A$43,
IF(AND(E82=grup_instansi!$B$44,F82=grup_instansi!$C$44),
grup_instansi!$A$44,
IF(AND(E82=grup_instansi!$B$45,F82=grup_instansi!$C$45),
grup_instansi!$A$45,
IF(AND(E82=grup_instansi!$B$46,F82=grup_instansi!$C$46),
grup_instansi!$A$46,
IF(AND(E82=grup_instansi!$B$47,F82=grup_instansi!$C$47),
grup_instansi!$A$47,
IF(AND(E82=grup_instansi!$B$48,F82=grup_instansi!$C$48),
grup_instansi!$A$48,
IF(AND(E82=grup_instansi!$B$49,F82=grup_instansi!$C$49),
grup_instansi!$A$49,
IF(AND(E82=grup_instansi!$B$50,F82=grup_instansi!$C$50),
grup_instansi!$A$50,
IF(AND(E82=grup_instansi!$B$51,F82=grup_instansi!$C$51),
grup_instansi!$A$51,
IF(AND(E82=grup_instansi!$B$52,F82=grup_instansi!$C$52),
grup_instansi!$A$52,
IF(AND(E82=grup_instansi!$B$53,F82=grup_instansi!$C$53),
grup_instansi!$A$53,
IF(AND(E82=grup_instansi!$B$54,F82=grup_instansi!$C$54),
grup_instansi!$A$54,
IF(AND(E82=grup_instansi!$B$55,F82=grup_instansi!$C$55),
grup_instansi!$A$55,
IF(AND(E82=grup_instansi!$B$56,F82=grup_instansi!$C$56),
grup_instansi!$A$56,
IF(AND(E82=grup_instansi!$B$57,F82=grup_instansi!$C$57),
grup_instansi!$A$57,
IF(AND(E82=grup_instansi!$B$58,F82=grup_instansi!$C$58),
grup_instansi!$A$58,
IF(AND(E82=grup_instansi!$B$59,F82=grup_instansi!$C$59),
grup_instansi!$A$59,
IF(AND(E82=grup_instansi!$B$60,F82=grup_instansi!$C$60),
grup_instansi!$A$60,""))))))))))))))))))))))))))</f>
        <v>gi2023110400002</v>
      </c>
      <c r="K82" t="str">
        <f>IF(J82&lt;&gt;"",J82,IF(AND(E82=grup_instansi!$B$61,F82=grup_instansi!$C$61),
grup_instansi!$A$61,
IF(AND(E82=grup_instansi!$B$62,F82=grup_instansi!$C$62),
grup_instansi!$A$62,
IF(AND(E82=grup_instansi!$B$63,F82=grup_instansi!$C$63),
grup_instansi!$A$63,
IF(AND(E82=grup_instansi!$B$64,F82=grup_instansi!$C$64),
grup_instansi!$A$64,
IF(AND(E82=grup_instansi!$B$65,F82=grup_instansi!$C$65),
grup_instansi!$A$65,
IF(AND(E82=grup_instansi!$B$66,F82=grup_instansi!$C$66),
grup_instansi!$A$66,
IF(AND(E82=grup_instansi!$B$67,F82=grup_instansi!$C$67),
grup_instansi!$A$67,
IF(AND(E82=grup_instansi!$B$68,F82=grup_instansi!$C$68),
grup_instansi!$A$68,
IF(AND(E82=grup_instansi!$B$69,F82=grup_instansi!$C$69),
grup_instansi!$A$69,
IF(AND(E82=grup_instansi!$B$70,F82=grup_instansi!$C$70),
grup_instansi!$A$70,
IF(AND(E82=grup_instansi!$B$71,F82=grup_instansi!$C$71),
grup_instansi!$A$71,
IF(AND(E82=grup_instansi!$B$72,F82=grup_instansi!$C$72),
grup_instansi!$A$72,
IF(AND(E82=grup_instansi!$B$73,F82=grup_instansi!$C$73),
grup_instansi!$A$73,
IF(AND(E82=grup_instansi!$B$74,F82=grup_instansi!$C$74),
grup_instansi!$A$74,
IF(AND(E82=grup_instansi!$B$75,F82=grup_instansi!$C$75),
grup_instansi!$A$75,
IF(AND(E82=grup_instansi!$B$76,F82=grup_instansi!$C$76),
grup_instansi!$A$76,
IF(AND(E82=grup_instansi!$B$77,F82=grup_instansi!$C$77),
grup_instansi!$A$77,
IF(AND(E82=grup_instansi!$B$78,F82=grup_instansi!$C$78),
grup_instansi!$A$78,
IF(AND(E82=grup_instansi!$B$79,F82=grup_instansi!$C$79),
grup_instansi!$A$79,
IF(AND(E82=grup_instansi!$B$80,F82=grup_instansi!$C$80),
grup_instansi!$A$80,
IF(AND(E82=grup_instansi!$B$81,F82=grup_instansi!$C$81),
grup_instansi!$A$81,
IF(AND(E82=grup_instansi!$B$82,F82=grup_instansi!$C$82),
grup_instansi!$A$82,
IF(AND(E82=grup_instansi!$B$83,F82=grup_instansi!$C$83),
grup_instansi!$A$84,
IF(AND(E82=grup_instansi!$B$84,F82=grup_instansi!$C$84),
grup_instansi!$A$85,
IF(AND(E82=grup_instansi!$B$85,F82=grup_instansi!$C$85),
grup_instansi!$A$86,
IF(AND(E82=grup_instansi!$B$86,F82=grup_instansi!$C$86),
grup_instansi!$A$87,
IF(AND(E82=grup_instansi!$B$87,F82=grup_instansi!$C$87),
grup_instansi!$A$87,
IF(AND(E82=grup_instansi!$B$88,F82=grup_instansi!$C$88),
grup_instansi!$A$88,
IF(AND(E82=grup_instansi!$B$89,F82=grup_instansi!$C$89),
grup_instansi!$A$89,
IF(AND(E82=grup_instansi!$B$90,F82=grup_instansi!$C$90),
grup_instansi!$A$90,
IF(AND(E82=grup_instansi!$B$91,F82=grup_instansi!$C$91),
grup_instansi!$A$91,
IF(AND(E82=grup_instansi!$B$92,F82=grup_instansi!$C$92),
grup_instansi!$A$92,
IF(AND(E82=grup_instansi!$B$93,F82=grup_instansi!$C$93),
grup_instansi!$A$93,
IF(AND(E82=grup_instansi!$B$94,F82=grup_instansi!$C$94),
grup_instansi!$A$94,
IF(AND(E82=grup_instansi!$B$95,F82=grup_instansi!$C$95),
grup_instansi!$A$95,
IF(AND(E82=grup_instansi!$B$96,F82=grup_instansi!$C$96),
grup_instansi!$A$96,
IF(AND(E82=grup_instansi!$B$97,F82=grup_instansi!$C$97),
grup_instansi!$A$97,
IF(AND(E82=grup_instansi!$B$98,F82=grup_instansi!$C$98),
grup_instansi!$A$98,
IF(AND(E82=grup_instansi!$B$99,F82=grup_instansi!$C$99),
grup_instansi!$A$99,
grup_instansi!$A$100))))))))))))))))))))))))))))))))))))))))</f>
        <v>gi2023110400002</v>
      </c>
      <c r="L82" t="str">
        <f>VLOOKUP(K82,grup_instansi!$A$2:$E$102,4)</f>
        <v>Kementerian Pusat</v>
      </c>
      <c r="M82" t="str">
        <f t="shared" si="5"/>
        <v>('i2023110600081','Kementerian Pendayagunaan Aparatur Negara dan Reformasi Birokrasi','gi2023110400002'),</v>
      </c>
    </row>
    <row r="83" spans="1:13" x14ac:dyDescent="0.25">
      <c r="A83" t="str">
        <f t="shared" si="3"/>
        <v>i2023110600082</v>
      </c>
      <c r="B83" s="4">
        <v>2120</v>
      </c>
      <c r="C83" t="str">
        <f t="shared" si="4"/>
        <v>i2023110600082</v>
      </c>
      <c r="D83" s="4" t="s">
        <v>108</v>
      </c>
      <c r="E83" s="4" t="s">
        <v>655</v>
      </c>
      <c r="F83" s="4" t="s">
        <v>661</v>
      </c>
      <c r="G83" t="str">
        <f>IF(AND(E83=grup_instansi!$B$2,F83=grup_instansi!$C$2),
grup_instansi!$A$2,
IF(AND(E83=grup_instansi!$B$3,F83=grup_instansi!$C$3),
grup_instansi!$A$3,
IF(AND(E83=grup_instansi!$B$4,F83=grup_instansi!$C$4),
grup_instansi!$A$4,
IF(AND(E83=grup_instansi!$B$5,F83=grup_instansi!$C$5),
grup_instansi!$A$5,
IF(AND(E83=grup_instansi!$B$6,F83=grup_instansi!$C$6),
grup_instansi!$A$6,
IF(AND(E83=grup_instansi!$B$7,F83=grup_instansi!$C$7),
grup_instansi!$A$7,
IF(AND(E83=grup_instansi!$B$8,F83=grup_instansi!$C$8),
grup_instansi!$A$8,
IF(AND(E83=grup_instansi!$B$9,F83=grup_instansi!$C$9),
grup_instansi!$A$9,
IF(AND(E83=grup_instansi!$B$10,F83=grup_instansi!$C$10),
grup_instansi!$A$10,"")))))))))</f>
        <v>gi2023110400002</v>
      </c>
      <c r="H83" t="str">
        <f>IF(G83&lt;&gt;"",G83,IF(AND(E83=grup_instansi!$B$11,F83=grup_instansi!$C$11),
grup_instansi!$A$11,
IF(AND(E83=grup_instansi!$B$12,F83=grup_instansi!$C$12),
grup_instansi!$A$12,
IF(AND(E83=grup_instansi!$B$13,F83=grup_instansi!$C$13),
grup_instansi!$A$13,
IF(AND(E83=grup_instansi!$B$14,F83=grup_instansi!$C$14),
grup_instansi!$A$14,
IF(AND(E83=grup_instansi!$B$15,F83=grup_instansi!$C$15),
grup_instansi!$A$15,
IF(AND(E83=grup_instansi!$B$16,F83=grup_instansi!$C$16),
grup_instansi!$A$16,
IF(AND(E83=grup_instansi!$B$17,F83=grup_instansi!$C$17),
grup_instansi!$A$17,
IF(AND(E83=grup_instansi!$B$18,F83=grup_instansi!$C$18),
grup_instansi!$A$18,
IF(AND(E83=grup_instansi!$B$19,F83=grup_instansi!$C$19),
grup_instansi!$A$19,
IF(AND(E83=grup_instansi!$B$20,F83=grup_instansi!$C$20),
grup_instansi!$A$20,"")))))))))))</f>
        <v>gi2023110400002</v>
      </c>
      <c r="I83" t="str">
        <f>IF(H83&lt;&gt;"",H83,IF(AND(E83=grup_instansi!$B$21,F83=grup_instansi!$C$21),
grup_instansi!$A$21,
IF(AND(E83=grup_instansi!$B$22,F83=grup_instansi!$C$22),
grup_instansi!$A$22,
IF(AND(E83=grup_instansi!$B$23,F83=grup_instansi!$C$23),
grup_instansi!$A$23,
IF(AND(E83=grup_instansi!$B$24,F83=grup_instansi!$C$24),
grup_instansi!$A$24,
IF(AND(E83=grup_instansi!$B$25,F83=grup_instansi!$C$25),
grup_instansi!$A$25,
IF(AND(E83=grup_instansi!$B$26,F83=grup_instansi!$C$26),
grup_instansi!$A$26,
IF(AND(E83=grup_instansi!$B$27,F83=grup_instansi!$C$27),
grup_instansi!$A$27,
IF(AND(E83=grup_instansi!$B$28,F83=grup_instansi!$C$28),
grup_instansi!$A$28,
IF(AND(E83=grup_instansi!$B$29,F83=grup_instansi!$C$29),
grup_instansi!$A$29,
IF(AND(E83=grup_instansi!$B$30,F83=grup_instansi!$C$30),
grup_instansi!$A$30,
IF(AND(E83=grup_instansi!$B$31,F83=grup_instansi!$C$31),
grup_instansi!$A$31,
IF(AND(E83=grup_instansi!$B$32,F83=grup_instansi!$C$32),
grup_instansi!$A$32,
IF(AND(E83=grup_instansi!$B$33,F83=grup_instansi!$C$33),
grup_instansi!$A$33,
IF(AND(E83=grup_instansi!$B$34,F83=grup_instansi!$C$34),
grup_instansi!$A$34,
IF(AND(E83=grup_instansi!$B$35,F83=grup_instansi!$C$35),
grup_instansi!$A$35,""))))))))))))))))</f>
        <v>gi2023110400002</v>
      </c>
      <c r="J83" t="str">
        <f>IF(I83&lt;&gt;"",I83,IF(AND(E83=grup_instansi!$B$36,F83=grup_instansi!$C$36),
grup_instansi!$A$36,
IF(AND(E83=grup_instansi!$B$37,F83=grup_instansi!$C$37),
grup_instansi!$A$37,
IF(AND(E83=grup_instansi!$B$38,F83=grup_instansi!$C$38),
grup_instansi!$A$38,
IF(AND(E83=grup_instansi!$B$39,F83=grup_instansi!$C$39),
grup_instansi!$A$39,
IF(AND(E83=grup_instansi!$B$40,F83=grup_instansi!$C$40),
grup_instansi!$A$40,
IF(AND(E83=grup_instansi!$B$41,F83=grup_instansi!$C$41),
grup_instansi!$A$41,
IF(AND(E83=grup_instansi!$B$42,F83=grup_instansi!$C$42),
grup_instansi!$A$42,
IF(AND(E83=grup_instansi!$B$43,F83=grup_instansi!$C$43),
grup_instansi!$A$43,
IF(AND(E83=grup_instansi!$B$44,F83=grup_instansi!$C$44),
grup_instansi!$A$44,
IF(AND(E83=grup_instansi!$B$45,F83=grup_instansi!$C$45),
grup_instansi!$A$45,
IF(AND(E83=grup_instansi!$B$46,F83=grup_instansi!$C$46),
grup_instansi!$A$46,
IF(AND(E83=grup_instansi!$B$47,F83=grup_instansi!$C$47),
grup_instansi!$A$47,
IF(AND(E83=grup_instansi!$B$48,F83=grup_instansi!$C$48),
grup_instansi!$A$48,
IF(AND(E83=grup_instansi!$B$49,F83=grup_instansi!$C$49),
grup_instansi!$A$49,
IF(AND(E83=grup_instansi!$B$50,F83=grup_instansi!$C$50),
grup_instansi!$A$50,
IF(AND(E83=grup_instansi!$B$51,F83=grup_instansi!$C$51),
grup_instansi!$A$51,
IF(AND(E83=grup_instansi!$B$52,F83=grup_instansi!$C$52),
grup_instansi!$A$52,
IF(AND(E83=grup_instansi!$B$53,F83=grup_instansi!$C$53),
grup_instansi!$A$53,
IF(AND(E83=grup_instansi!$B$54,F83=grup_instansi!$C$54),
grup_instansi!$A$54,
IF(AND(E83=grup_instansi!$B$55,F83=grup_instansi!$C$55),
grup_instansi!$A$55,
IF(AND(E83=grup_instansi!$B$56,F83=grup_instansi!$C$56),
grup_instansi!$A$56,
IF(AND(E83=grup_instansi!$B$57,F83=grup_instansi!$C$57),
grup_instansi!$A$57,
IF(AND(E83=grup_instansi!$B$58,F83=grup_instansi!$C$58),
grup_instansi!$A$58,
IF(AND(E83=grup_instansi!$B$59,F83=grup_instansi!$C$59),
grup_instansi!$A$59,
IF(AND(E83=grup_instansi!$B$60,F83=grup_instansi!$C$60),
grup_instansi!$A$60,""))))))))))))))))))))))))))</f>
        <v>gi2023110400002</v>
      </c>
      <c r="K83" t="str">
        <f>IF(J83&lt;&gt;"",J83,IF(AND(E83=grup_instansi!$B$61,F83=grup_instansi!$C$61),
grup_instansi!$A$61,
IF(AND(E83=grup_instansi!$B$62,F83=grup_instansi!$C$62),
grup_instansi!$A$62,
IF(AND(E83=grup_instansi!$B$63,F83=grup_instansi!$C$63),
grup_instansi!$A$63,
IF(AND(E83=grup_instansi!$B$64,F83=grup_instansi!$C$64),
grup_instansi!$A$64,
IF(AND(E83=grup_instansi!$B$65,F83=grup_instansi!$C$65),
grup_instansi!$A$65,
IF(AND(E83=grup_instansi!$B$66,F83=grup_instansi!$C$66),
grup_instansi!$A$66,
IF(AND(E83=grup_instansi!$B$67,F83=grup_instansi!$C$67),
grup_instansi!$A$67,
IF(AND(E83=grup_instansi!$B$68,F83=grup_instansi!$C$68),
grup_instansi!$A$68,
IF(AND(E83=grup_instansi!$B$69,F83=grup_instansi!$C$69),
grup_instansi!$A$69,
IF(AND(E83=grup_instansi!$B$70,F83=grup_instansi!$C$70),
grup_instansi!$A$70,
IF(AND(E83=grup_instansi!$B$71,F83=grup_instansi!$C$71),
grup_instansi!$A$71,
IF(AND(E83=grup_instansi!$B$72,F83=grup_instansi!$C$72),
grup_instansi!$A$72,
IF(AND(E83=grup_instansi!$B$73,F83=grup_instansi!$C$73),
grup_instansi!$A$73,
IF(AND(E83=grup_instansi!$B$74,F83=grup_instansi!$C$74),
grup_instansi!$A$74,
IF(AND(E83=grup_instansi!$B$75,F83=grup_instansi!$C$75),
grup_instansi!$A$75,
IF(AND(E83=grup_instansi!$B$76,F83=grup_instansi!$C$76),
grup_instansi!$A$76,
IF(AND(E83=grup_instansi!$B$77,F83=grup_instansi!$C$77),
grup_instansi!$A$77,
IF(AND(E83=grup_instansi!$B$78,F83=grup_instansi!$C$78),
grup_instansi!$A$78,
IF(AND(E83=grup_instansi!$B$79,F83=grup_instansi!$C$79),
grup_instansi!$A$79,
IF(AND(E83=grup_instansi!$B$80,F83=grup_instansi!$C$80),
grup_instansi!$A$80,
IF(AND(E83=grup_instansi!$B$81,F83=grup_instansi!$C$81),
grup_instansi!$A$81,
IF(AND(E83=grup_instansi!$B$82,F83=grup_instansi!$C$82),
grup_instansi!$A$82,
IF(AND(E83=grup_instansi!$B$83,F83=grup_instansi!$C$83),
grup_instansi!$A$84,
IF(AND(E83=grup_instansi!$B$84,F83=grup_instansi!$C$84),
grup_instansi!$A$85,
IF(AND(E83=grup_instansi!$B$85,F83=grup_instansi!$C$85),
grup_instansi!$A$86,
IF(AND(E83=grup_instansi!$B$86,F83=grup_instansi!$C$86),
grup_instansi!$A$87,
IF(AND(E83=grup_instansi!$B$87,F83=grup_instansi!$C$87),
grup_instansi!$A$87,
IF(AND(E83=grup_instansi!$B$88,F83=grup_instansi!$C$88),
grup_instansi!$A$88,
IF(AND(E83=grup_instansi!$B$89,F83=grup_instansi!$C$89),
grup_instansi!$A$89,
IF(AND(E83=grup_instansi!$B$90,F83=grup_instansi!$C$90),
grup_instansi!$A$90,
IF(AND(E83=grup_instansi!$B$91,F83=grup_instansi!$C$91),
grup_instansi!$A$91,
IF(AND(E83=grup_instansi!$B$92,F83=grup_instansi!$C$92),
grup_instansi!$A$92,
IF(AND(E83=grup_instansi!$B$93,F83=grup_instansi!$C$93),
grup_instansi!$A$93,
IF(AND(E83=grup_instansi!$B$94,F83=grup_instansi!$C$94),
grup_instansi!$A$94,
IF(AND(E83=grup_instansi!$B$95,F83=grup_instansi!$C$95),
grup_instansi!$A$95,
IF(AND(E83=grup_instansi!$B$96,F83=grup_instansi!$C$96),
grup_instansi!$A$96,
IF(AND(E83=grup_instansi!$B$97,F83=grup_instansi!$C$97),
grup_instansi!$A$97,
IF(AND(E83=grup_instansi!$B$98,F83=grup_instansi!$C$98),
grup_instansi!$A$98,
IF(AND(E83=grup_instansi!$B$99,F83=grup_instansi!$C$99),
grup_instansi!$A$99,
grup_instansi!$A$100))))))))))))))))))))))))))))))))))))))))</f>
        <v>gi2023110400002</v>
      </c>
      <c r="L83" t="str">
        <f>VLOOKUP(K83,grup_instansi!$A$2:$E$102,4)</f>
        <v>Kementerian Pusat</v>
      </c>
      <c r="M83" t="str">
        <f t="shared" si="5"/>
        <v>('i2023110600082','Kementerian Desa, Pembangunan Daerah Tertinggal dan Transmigrasi','gi2023110400002'),</v>
      </c>
    </row>
    <row r="84" spans="1:13" x14ac:dyDescent="0.25">
      <c r="A84" t="str">
        <f t="shared" si="3"/>
        <v>i2023110600083</v>
      </c>
      <c r="B84" s="4">
        <v>3005</v>
      </c>
      <c r="C84" t="str">
        <f t="shared" si="4"/>
        <v>i2023110600083</v>
      </c>
      <c r="D84" s="4" t="s">
        <v>109</v>
      </c>
      <c r="E84" s="4" t="s">
        <v>655</v>
      </c>
      <c r="F84" s="4" t="s">
        <v>661</v>
      </c>
      <c r="G84" t="str">
        <f>IF(AND(E84=grup_instansi!$B$2,F84=grup_instansi!$C$2),
grup_instansi!$A$2,
IF(AND(E84=grup_instansi!$B$3,F84=grup_instansi!$C$3),
grup_instansi!$A$3,
IF(AND(E84=grup_instansi!$B$4,F84=grup_instansi!$C$4),
grup_instansi!$A$4,
IF(AND(E84=grup_instansi!$B$5,F84=grup_instansi!$C$5),
grup_instansi!$A$5,
IF(AND(E84=grup_instansi!$B$6,F84=grup_instansi!$C$6),
grup_instansi!$A$6,
IF(AND(E84=grup_instansi!$B$7,F84=grup_instansi!$C$7),
grup_instansi!$A$7,
IF(AND(E84=grup_instansi!$B$8,F84=grup_instansi!$C$8),
grup_instansi!$A$8,
IF(AND(E84=grup_instansi!$B$9,F84=grup_instansi!$C$9),
grup_instansi!$A$9,
IF(AND(E84=grup_instansi!$B$10,F84=grup_instansi!$C$10),
grup_instansi!$A$10,"")))))))))</f>
        <v>gi2023110400002</v>
      </c>
      <c r="H84" t="str">
        <f>IF(G84&lt;&gt;"",G84,IF(AND(E84=grup_instansi!$B$11,F84=grup_instansi!$C$11),
grup_instansi!$A$11,
IF(AND(E84=grup_instansi!$B$12,F84=grup_instansi!$C$12),
grup_instansi!$A$12,
IF(AND(E84=grup_instansi!$B$13,F84=grup_instansi!$C$13),
grup_instansi!$A$13,
IF(AND(E84=grup_instansi!$B$14,F84=grup_instansi!$C$14),
grup_instansi!$A$14,
IF(AND(E84=grup_instansi!$B$15,F84=grup_instansi!$C$15),
grup_instansi!$A$15,
IF(AND(E84=grup_instansi!$B$16,F84=grup_instansi!$C$16),
grup_instansi!$A$16,
IF(AND(E84=grup_instansi!$B$17,F84=grup_instansi!$C$17),
grup_instansi!$A$17,
IF(AND(E84=grup_instansi!$B$18,F84=grup_instansi!$C$18),
grup_instansi!$A$18,
IF(AND(E84=grup_instansi!$B$19,F84=grup_instansi!$C$19),
grup_instansi!$A$19,
IF(AND(E84=grup_instansi!$B$20,F84=grup_instansi!$C$20),
grup_instansi!$A$20,"")))))))))))</f>
        <v>gi2023110400002</v>
      </c>
      <c r="I84" t="str">
        <f>IF(H84&lt;&gt;"",H84,IF(AND(E84=grup_instansi!$B$21,F84=grup_instansi!$C$21),
grup_instansi!$A$21,
IF(AND(E84=grup_instansi!$B$22,F84=grup_instansi!$C$22),
grup_instansi!$A$22,
IF(AND(E84=grup_instansi!$B$23,F84=grup_instansi!$C$23),
grup_instansi!$A$23,
IF(AND(E84=grup_instansi!$B$24,F84=grup_instansi!$C$24),
grup_instansi!$A$24,
IF(AND(E84=grup_instansi!$B$25,F84=grup_instansi!$C$25),
grup_instansi!$A$25,
IF(AND(E84=grup_instansi!$B$26,F84=grup_instansi!$C$26),
grup_instansi!$A$26,
IF(AND(E84=grup_instansi!$B$27,F84=grup_instansi!$C$27),
grup_instansi!$A$27,
IF(AND(E84=grup_instansi!$B$28,F84=grup_instansi!$C$28),
grup_instansi!$A$28,
IF(AND(E84=grup_instansi!$B$29,F84=grup_instansi!$C$29),
grup_instansi!$A$29,
IF(AND(E84=grup_instansi!$B$30,F84=grup_instansi!$C$30),
grup_instansi!$A$30,
IF(AND(E84=grup_instansi!$B$31,F84=grup_instansi!$C$31),
grup_instansi!$A$31,
IF(AND(E84=grup_instansi!$B$32,F84=grup_instansi!$C$32),
grup_instansi!$A$32,
IF(AND(E84=grup_instansi!$B$33,F84=grup_instansi!$C$33),
grup_instansi!$A$33,
IF(AND(E84=grup_instansi!$B$34,F84=grup_instansi!$C$34),
grup_instansi!$A$34,
IF(AND(E84=grup_instansi!$B$35,F84=grup_instansi!$C$35),
grup_instansi!$A$35,""))))))))))))))))</f>
        <v>gi2023110400002</v>
      </c>
      <c r="J84" t="str">
        <f>IF(I84&lt;&gt;"",I84,IF(AND(E84=grup_instansi!$B$36,F84=grup_instansi!$C$36),
grup_instansi!$A$36,
IF(AND(E84=grup_instansi!$B$37,F84=grup_instansi!$C$37),
grup_instansi!$A$37,
IF(AND(E84=grup_instansi!$B$38,F84=grup_instansi!$C$38),
grup_instansi!$A$38,
IF(AND(E84=grup_instansi!$B$39,F84=grup_instansi!$C$39),
grup_instansi!$A$39,
IF(AND(E84=grup_instansi!$B$40,F84=grup_instansi!$C$40),
grup_instansi!$A$40,
IF(AND(E84=grup_instansi!$B$41,F84=grup_instansi!$C$41),
grup_instansi!$A$41,
IF(AND(E84=grup_instansi!$B$42,F84=grup_instansi!$C$42),
grup_instansi!$A$42,
IF(AND(E84=grup_instansi!$B$43,F84=grup_instansi!$C$43),
grup_instansi!$A$43,
IF(AND(E84=grup_instansi!$B$44,F84=grup_instansi!$C$44),
grup_instansi!$A$44,
IF(AND(E84=grup_instansi!$B$45,F84=grup_instansi!$C$45),
grup_instansi!$A$45,
IF(AND(E84=grup_instansi!$B$46,F84=grup_instansi!$C$46),
grup_instansi!$A$46,
IF(AND(E84=grup_instansi!$B$47,F84=grup_instansi!$C$47),
grup_instansi!$A$47,
IF(AND(E84=grup_instansi!$B$48,F84=grup_instansi!$C$48),
grup_instansi!$A$48,
IF(AND(E84=grup_instansi!$B$49,F84=grup_instansi!$C$49),
grup_instansi!$A$49,
IF(AND(E84=grup_instansi!$B$50,F84=grup_instansi!$C$50),
grup_instansi!$A$50,
IF(AND(E84=grup_instansi!$B$51,F84=grup_instansi!$C$51),
grup_instansi!$A$51,
IF(AND(E84=grup_instansi!$B$52,F84=grup_instansi!$C$52),
grup_instansi!$A$52,
IF(AND(E84=grup_instansi!$B$53,F84=grup_instansi!$C$53),
grup_instansi!$A$53,
IF(AND(E84=grup_instansi!$B$54,F84=grup_instansi!$C$54),
grup_instansi!$A$54,
IF(AND(E84=grup_instansi!$B$55,F84=grup_instansi!$C$55),
grup_instansi!$A$55,
IF(AND(E84=grup_instansi!$B$56,F84=grup_instansi!$C$56),
grup_instansi!$A$56,
IF(AND(E84=grup_instansi!$B$57,F84=grup_instansi!$C$57),
grup_instansi!$A$57,
IF(AND(E84=grup_instansi!$B$58,F84=grup_instansi!$C$58),
grup_instansi!$A$58,
IF(AND(E84=grup_instansi!$B$59,F84=grup_instansi!$C$59),
grup_instansi!$A$59,
IF(AND(E84=grup_instansi!$B$60,F84=grup_instansi!$C$60),
grup_instansi!$A$60,""))))))))))))))))))))))))))</f>
        <v>gi2023110400002</v>
      </c>
      <c r="K84" t="str">
        <f>IF(J84&lt;&gt;"",J84,IF(AND(E84=grup_instansi!$B$61,F84=grup_instansi!$C$61),
grup_instansi!$A$61,
IF(AND(E84=grup_instansi!$B$62,F84=grup_instansi!$C$62),
grup_instansi!$A$62,
IF(AND(E84=grup_instansi!$B$63,F84=grup_instansi!$C$63),
grup_instansi!$A$63,
IF(AND(E84=grup_instansi!$B$64,F84=grup_instansi!$C$64),
grup_instansi!$A$64,
IF(AND(E84=grup_instansi!$B$65,F84=grup_instansi!$C$65),
grup_instansi!$A$65,
IF(AND(E84=grup_instansi!$B$66,F84=grup_instansi!$C$66),
grup_instansi!$A$66,
IF(AND(E84=grup_instansi!$B$67,F84=grup_instansi!$C$67),
grup_instansi!$A$67,
IF(AND(E84=grup_instansi!$B$68,F84=grup_instansi!$C$68),
grup_instansi!$A$68,
IF(AND(E84=grup_instansi!$B$69,F84=grup_instansi!$C$69),
grup_instansi!$A$69,
IF(AND(E84=grup_instansi!$B$70,F84=grup_instansi!$C$70),
grup_instansi!$A$70,
IF(AND(E84=grup_instansi!$B$71,F84=grup_instansi!$C$71),
grup_instansi!$A$71,
IF(AND(E84=grup_instansi!$B$72,F84=grup_instansi!$C$72),
grup_instansi!$A$72,
IF(AND(E84=grup_instansi!$B$73,F84=grup_instansi!$C$73),
grup_instansi!$A$73,
IF(AND(E84=grup_instansi!$B$74,F84=grup_instansi!$C$74),
grup_instansi!$A$74,
IF(AND(E84=grup_instansi!$B$75,F84=grup_instansi!$C$75),
grup_instansi!$A$75,
IF(AND(E84=grup_instansi!$B$76,F84=grup_instansi!$C$76),
grup_instansi!$A$76,
IF(AND(E84=grup_instansi!$B$77,F84=grup_instansi!$C$77),
grup_instansi!$A$77,
IF(AND(E84=grup_instansi!$B$78,F84=grup_instansi!$C$78),
grup_instansi!$A$78,
IF(AND(E84=grup_instansi!$B$79,F84=grup_instansi!$C$79),
grup_instansi!$A$79,
IF(AND(E84=grup_instansi!$B$80,F84=grup_instansi!$C$80),
grup_instansi!$A$80,
IF(AND(E84=grup_instansi!$B$81,F84=grup_instansi!$C$81),
grup_instansi!$A$81,
IF(AND(E84=grup_instansi!$B$82,F84=grup_instansi!$C$82),
grup_instansi!$A$82,
IF(AND(E84=grup_instansi!$B$83,F84=grup_instansi!$C$83),
grup_instansi!$A$84,
IF(AND(E84=grup_instansi!$B$84,F84=grup_instansi!$C$84),
grup_instansi!$A$85,
IF(AND(E84=grup_instansi!$B$85,F84=grup_instansi!$C$85),
grup_instansi!$A$86,
IF(AND(E84=grup_instansi!$B$86,F84=grup_instansi!$C$86),
grup_instansi!$A$87,
IF(AND(E84=grup_instansi!$B$87,F84=grup_instansi!$C$87),
grup_instansi!$A$87,
IF(AND(E84=grup_instansi!$B$88,F84=grup_instansi!$C$88),
grup_instansi!$A$88,
IF(AND(E84=grup_instansi!$B$89,F84=grup_instansi!$C$89),
grup_instansi!$A$89,
IF(AND(E84=grup_instansi!$B$90,F84=grup_instansi!$C$90),
grup_instansi!$A$90,
IF(AND(E84=grup_instansi!$B$91,F84=grup_instansi!$C$91),
grup_instansi!$A$91,
IF(AND(E84=grup_instansi!$B$92,F84=grup_instansi!$C$92),
grup_instansi!$A$92,
IF(AND(E84=grup_instansi!$B$93,F84=grup_instansi!$C$93),
grup_instansi!$A$93,
IF(AND(E84=grup_instansi!$B$94,F84=grup_instansi!$C$94),
grup_instansi!$A$94,
IF(AND(E84=grup_instansi!$B$95,F84=grup_instansi!$C$95),
grup_instansi!$A$95,
IF(AND(E84=grup_instansi!$B$96,F84=grup_instansi!$C$96),
grup_instansi!$A$96,
IF(AND(E84=grup_instansi!$B$97,F84=grup_instansi!$C$97),
grup_instansi!$A$97,
IF(AND(E84=grup_instansi!$B$98,F84=grup_instansi!$C$98),
grup_instansi!$A$98,
IF(AND(E84=grup_instansi!$B$99,F84=grup_instansi!$C$99),
grup_instansi!$A$99,
grup_instansi!$A$100))))))))))))))))))))))))))))))))))))))))</f>
        <v>gi2023110400002</v>
      </c>
      <c r="L84" t="str">
        <f>VLOOKUP(K84,grup_instansi!$A$2:$E$102,4)</f>
        <v>Kementerian Pusat</v>
      </c>
      <c r="M84" t="str">
        <f t="shared" si="5"/>
        <v>('i2023110600083','Kementerian Keuangan','gi2023110400002'),</v>
      </c>
    </row>
    <row r="85" spans="1:13" x14ac:dyDescent="0.25">
      <c r="A85" t="str">
        <f t="shared" si="3"/>
        <v>i2023110600084</v>
      </c>
      <c r="B85" s="4">
        <v>3010</v>
      </c>
      <c r="C85" t="str">
        <f t="shared" si="4"/>
        <v>i2023110600084</v>
      </c>
      <c r="D85" s="4" t="s">
        <v>110</v>
      </c>
      <c r="E85" s="4" t="s">
        <v>655</v>
      </c>
      <c r="F85" s="4" t="s">
        <v>661</v>
      </c>
      <c r="G85" t="str">
        <f>IF(AND(E85=grup_instansi!$B$2,F85=grup_instansi!$C$2),
grup_instansi!$A$2,
IF(AND(E85=grup_instansi!$B$3,F85=grup_instansi!$C$3),
grup_instansi!$A$3,
IF(AND(E85=grup_instansi!$B$4,F85=grup_instansi!$C$4),
grup_instansi!$A$4,
IF(AND(E85=grup_instansi!$B$5,F85=grup_instansi!$C$5),
grup_instansi!$A$5,
IF(AND(E85=grup_instansi!$B$6,F85=grup_instansi!$C$6),
grup_instansi!$A$6,
IF(AND(E85=grup_instansi!$B$7,F85=grup_instansi!$C$7),
grup_instansi!$A$7,
IF(AND(E85=grup_instansi!$B$8,F85=grup_instansi!$C$8),
grup_instansi!$A$8,
IF(AND(E85=grup_instansi!$B$9,F85=grup_instansi!$C$9),
grup_instansi!$A$9,
IF(AND(E85=grup_instansi!$B$10,F85=grup_instansi!$C$10),
grup_instansi!$A$10,"")))))))))</f>
        <v>gi2023110400002</v>
      </c>
      <c r="H85" t="str">
        <f>IF(G85&lt;&gt;"",G85,IF(AND(E85=grup_instansi!$B$11,F85=grup_instansi!$C$11),
grup_instansi!$A$11,
IF(AND(E85=grup_instansi!$B$12,F85=grup_instansi!$C$12),
grup_instansi!$A$12,
IF(AND(E85=grup_instansi!$B$13,F85=grup_instansi!$C$13),
grup_instansi!$A$13,
IF(AND(E85=grup_instansi!$B$14,F85=grup_instansi!$C$14),
grup_instansi!$A$14,
IF(AND(E85=grup_instansi!$B$15,F85=grup_instansi!$C$15),
grup_instansi!$A$15,
IF(AND(E85=grup_instansi!$B$16,F85=grup_instansi!$C$16),
grup_instansi!$A$16,
IF(AND(E85=grup_instansi!$B$17,F85=grup_instansi!$C$17),
grup_instansi!$A$17,
IF(AND(E85=grup_instansi!$B$18,F85=grup_instansi!$C$18),
grup_instansi!$A$18,
IF(AND(E85=grup_instansi!$B$19,F85=grup_instansi!$C$19),
grup_instansi!$A$19,
IF(AND(E85=grup_instansi!$B$20,F85=grup_instansi!$C$20),
grup_instansi!$A$20,"")))))))))))</f>
        <v>gi2023110400002</v>
      </c>
      <c r="I85" t="str">
        <f>IF(H85&lt;&gt;"",H85,IF(AND(E85=grup_instansi!$B$21,F85=grup_instansi!$C$21),
grup_instansi!$A$21,
IF(AND(E85=grup_instansi!$B$22,F85=grup_instansi!$C$22),
grup_instansi!$A$22,
IF(AND(E85=grup_instansi!$B$23,F85=grup_instansi!$C$23),
grup_instansi!$A$23,
IF(AND(E85=grup_instansi!$B$24,F85=grup_instansi!$C$24),
grup_instansi!$A$24,
IF(AND(E85=grup_instansi!$B$25,F85=grup_instansi!$C$25),
grup_instansi!$A$25,
IF(AND(E85=grup_instansi!$B$26,F85=grup_instansi!$C$26),
grup_instansi!$A$26,
IF(AND(E85=grup_instansi!$B$27,F85=grup_instansi!$C$27),
grup_instansi!$A$27,
IF(AND(E85=grup_instansi!$B$28,F85=grup_instansi!$C$28),
grup_instansi!$A$28,
IF(AND(E85=grup_instansi!$B$29,F85=grup_instansi!$C$29),
grup_instansi!$A$29,
IF(AND(E85=grup_instansi!$B$30,F85=grup_instansi!$C$30),
grup_instansi!$A$30,
IF(AND(E85=grup_instansi!$B$31,F85=grup_instansi!$C$31),
grup_instansi!$A$31,
IF(AND(E85=grup_instansi!$B$32,F85=grup_instansi!$C$32),
grup_instansi!$A$32,
IF(AND(E85=grup_instansi!$B$33,F85=grup_instansi!$C$33),
grup_instansi!$A$33,
IF(AND(E85=grup_instansi!$B$34,F85=grup_instansi!$C$34),
grup_instansi!$A$34,
IF(AND(E85=grup_instansi!$B$35,F85=grup_instansi!$C$35),
grup_instansi!$A$35,""))))))))))))))))</f>
        <v>gi2023110400002</v>
      </c>
      <c r="J85" t="str">
        <f>IF(I85&lt;&gt;"",I85,IF(AND(E85=grup_instansi!$B$36,F85=grup_instansi!$C$36),
grup_instansi!$A$36,
IF(AND(E85=grup_instansi!$B$37,F85=grup_instansi!$C$37),
grup_instansi!$A$37,
IF(AND(E85=grup_instansi!$B$38,F85=grup_instansi!$C$38),
grup_instansi!$A$38,
IF(AND(E85=grup_instansi!$B$39,F85=grup_instansi!$C$39),
grup_instansi!$A$39,
IF(AND(E85=grup_instansi!$B$40,F85=grup_instansi!$C$40),
grup_instansi!$A$40,
IF(AND(E85=grup_instansi!$B$41,F85=grup_instansi!$C$41),
grup_instansi!$A$41,
IF(AND(E85=grup_instansi!$B$42,F85=grup_instansi!$C$42),
grup_instansi!$A$42,
IF(AND(E85=grup_instansi!$B$43,F85=grup_instansi!$C$43),
grup_instansi!$A$43,
IF(AND(E85=grup_instansi!$B$44,F85=grup_instansi!$C$44),
grup_instansi!$A$44,
IF(AND(E85=grup_instansi!$B$45,F85=grup_instansi!$C$45),
grup_instansi!$A$45,
IF(AND(E85=grup_instansi!$B$46,F85=grup_instansi!$C$46),
grup_instansi!$A$46,
IF(AND(E85=grup_instansi!$B$47,F85=grup_instansi!$C$47),
grup_instansi!$A$47,
IF(AND(E85=grup_instansi!$B$48,F85=grup_instansi!$C$48),
grup_instansi!$A$48,
IF(AND(E85=grup_instansi!$B$49,F85=grup_instansi!$C$49),
grup_instansi!$A$49,
IF(AND(E85=grup_instansi!$B$50,F85=grup_instansi!$C$50),
grup_instansi!$A$50,
IF(AND(E85=grup_instansi!$B$51,F85=grup_instansi!$C$51),
grup_instansi!$A$51,
IF(AND(E85=grup_instansi!$B$52,F85=grup_instansi!$C$52),
grup_instansi!$A$52,
IF(AND(E85=grup_instansi!$B$53,F85=grup_instansi!$C$53),
grup_instansi!$A$53,
IF(AND(E85=grup_instansi!$B$54,F85=grup_instansi!$C$54),
grup_instansi!$A$54,
IF(AND(E85=grup_instansi!$B$55,F85=grup_instansi!$C$55),
grup_instansi!$A$55,
IF(AND(E85=grup_instansi!$B$56,F85=grup_instansi!$C$56),
grup_instansi!$A$56,
IF(AND(E85=grup_instansi!$B$57,F85=grup_instansi!$C$57),
grup_instansi!$A$57,
IF(AND(E85=grup_instansi!$B$58,F85=grup_instansi!$C$58),
grup_instansi!$A$58,
IF(AND(E85=grup_instansi!$B$59,F85=grup_instansi!$C$59),
grup_instansi!$A$59,
IF(AND(E85=grup_instansi!$B$60,F85=grup_instansi!$C$60),
grup_instansi!$A$60,""))))))))))))))))))))))))))</f>
        <v>gi2023110400002</v>
      </c>
      <c r="K85" t="str">
        <f>IF(J85&lt;&gt;"",J85,IF(AND(E85=grup_instansi!$B$61,F85=grup_instansi!$C$61),
grup_instansi!$A$61,
IF(AND(E85=grup_instansi!$B$62,F85=grup_instansi!$C$62),
grup_instansi!$A$62,
IF(AND(E85=grup_instansi!$B$63,F85=grup_instansi!$C$63),
grup_instansi!$A$63,
IF(AND(E85=grup_instansi!$B$64,F85=grup_instansi!$C$64),
grup_instansi!$A$64,
IF(AND(E85=grup_instansi!$B$65,F85=grup_instansi!$C$65),
grup_instansi!$A$65,
IF(AND(E85=grup_instansi!$B$66,F85=grup_instansi!$C$66),
grup_instansi!$A$66,
IF(AND(E85=grup_instansi!$B$67,F85=grup_instansi!$C$67),
grup_instansi!$A$67,
IF(AND(E85=grup_instansi!$B$68,F85=grup_instansi!$C$68),
grup_instansi!$A$68,
IF(AND(E85=grup_instansi!$B$69,F85=grup_instansi!$C$69),
grup_instansi!$A$69,
IF(AND(E85=grup_instansi!$B$70,F85=grup_instansi!$C$70),
grup_instansi!$A$70,
IF(AND(E85=grup_instansi!$B$71,F85=grup_instansi!$C$71),
grup_instansi!$A$71,
IF(AND(E85=grup_instansi!$B$72,F85=grup_instansi!$C$72),
grup_instansi!$A$72,
IF(AND(E85=grup_instansi!$B$73,F85=grup_instansi!$C$73),
grup_instansi!$A$73,
IF(AND(E85=grup_instansi!$B$74,F85=grup_instansi!$C$74),
grup_instansi!$A$74,
IF(AND(E85=grup_instansi!$B$75,F85=grup_instansi!$C$75),
grup_instansi!$A$75,
IF(AND(E85=grup_instansi!$B$76,F85=grup_instansi!$C$76),
grup_instansi!$A$76,
IF(AND(E85=grup_instansi!$B$77,F85=grup_instansi!$C$77),
grup_instansi!$A$77,
IF(AND(E85=grup_instansi!$B$78,F85=grup_instansi!$C$78),
grup_instansi!$A$78,
IF(AND(E85=grup_instansi!$B$79,F85=grup_instansi!$C$79),
grup_instansi!$A$79,
IF(AND(E85=grup_instansi!$B$80,F85=grup_instansi!$C$80),
grup_instansi!$A$80,
IF(AND(E85=grup_instansi!$B$81,F85=grup_instansi!$C$81),
grup_instansi!$A$81,
IF(AND(E85=grup_instansi!$B$82,F85=grup_instansi!$C$82),
grup_instansi!$A$82,
IF(AND(E85=grup_instansi!$B$83,F85=grup_instansi!$C$83),
grup_instansi!$A$84,
IF(AND(E85=grup_instansi!$B$84,F85=grup_instansi!$C$84),
grup_instansi!$A$85,
IF(AND(E85=grup_instansi!$B$85,F85=grup_instansi!$C$85),
grup_instansi!$A$86,
IF(AND(E85=grup_instansi!$B$86,F85=grup_instansi!$C$86),
grup_instansi!$A$87,
IF(AND(E85=grup_instansi!$B$87,F85=grup_instansi!$C$87),
grup_instansi!$A$87,
IF(AND(E85=grup_instansi!$B$88,F85=grup_instansi!$C$88),
grup_instansi!$A$88,
IF(AND(E85=grup_instansi!$B$89,F85=grup_instansi!$C$89),
grup_instansi!$A$89,
IF(AND(E85=grup_instansi!$B$90,F85=grup_instansi!$C$90),
grup_instansi!$A$90,
IF(AND(E85=grup_instansi!$B$91,F85=grup_instansi!$C$91),
grup_instansi!$A$91,
IF(AND(E85=grup_instansi!$B$92,F85=grup_instansi!$C$92),
grup_instansi!$A$92,
IF(AND(E85=grup_instansi!$B$93,F85=grup_instansi!$C$93),
grup_instansi!$A$93,
IF(AND(E85=grup_instansi!$B$94,F85=grup_instansi!$C$94),
grup_instansi!$A$94,
IF(AND(E85=grup_instansi!$B$95,F85=grup_instansi!$C$95),
grup_instansi!$A$95,
IF(AND(E85=grup_instansi!$B$96,F85=grup_instansi!$C$96),
grup_instansi!$A$96,
IF(AND(E85=grup_instansi!$B$97,F85=grup_instansi!$C$97),
grup_instansi!$A$97,
IF(AND(E85=grup_instansi!$B$98,F85=grup_instansi!$C$98),
grup_instansi!$A$98,
IF(AND(E85=grup_instansi!$B$99,F85=grup_instansi!$C$99),
grup_instansi!$A$99,
grup_instansi!$A$100))))))))))))))))))))))))))))))))))))))))</f>
        <v>gi2023110400002</v>
      </c>
      <c r="L85" t="str">
        <f>VLOOKUP(K85,grup_instansi!$A$2:$E$102,4)</f>
        <v>Kementerian Pusat</v>
      </c>
      <c r="M85" t="str">
        <f t="shared" si="5"/>
        <v>('i2023110600084','Kementerian Pendidikan dan Kebudayaan','gi2023110400002'),</v>
      </c>
    </row>
    <row r="86" spans="1:13" x14ac:dyDescent="0.25">
      <c r="A86" t="str">
        <f t="shared" si="3"/>
        <v>i2023110600085</v>
      </c>
      <c r="B86" s="4">
        <v>3011</v>
      </c>
      <c r="C86" t="str">
        <f t="shared" si="4"/>
        <v>i2023110600085</v>
      </c>
      <c r="D86" s="4" t="s">
        <v>111</v>
      </c>
      <c r="E86" s="4" t="s">
        <v>655</v>
      </c>
      <c r="F86" s="4" t="s">
        <v>661</v>
      </c>
      <c r="G86" t="str">
        <f>IF(AND(E86=grup_instansi!$B$2,F86=grup_instansi!$C$2),
grup_instansi!$A$2,
IF(AND(E86=grup_instansi!$B$3,F86=grup_instansi!$C$3),
grup_instansi!$A$3,
IF(AND(E86=grup_instansi!$B$4,F86=grup_instansi!$C$4),
grup_instansi!$A$4,
IF(AND(E86=grup_instansi!$B$5,F86=grup_instansi!$C$5),
grup_instansi!$A$5,
IF(AND(E86=grup_instansi!$B$6,F86=grup_instansi!$C$6),
grup_instansi!$A$6,
IF(AND(E86=grup_instansi!$B$7,F86=grup_instansi!$C$7),
grup_instansi!$A$7,
IF(AND(E86=grup_instansi!$B$8,F86=grup_instansi!$C$8),
grup_instansi!$A$8,
IF(AND(E86=grup_instansi!$B$9,F86=grup_instansi!$C$9),
grup_instansi!$A$9,
IF(AND(E86=grup_instansi!$B$10,F86=grup_instansi!$C$10),
grup_instansi!$A$10,"")))))))))</f>
        <v>gi2023110400002</v>
      </c>
      <c r="H86" t="str">
        <f>IF(G86&lt;&gt;"",G86,IF(AND(E86=grup_instansi!$B$11,F86=grup_instansi!$C$11),
grup_instansi!$A$11,
IF(AND(E86=grup_instansi!$B$12,F86=grup_instansi!$C$12),
grup_instansi!$A$12,
IF(AND(E86=grup_instansi!$B$13,F86=grup_instansi!$C$13),
grup_instansi!$A$13,
IF(AND(E86=grup_instansi!$B$14,F86=grup_instansi!$C$14),
grup_instansi!$A$14,
IF(AND(E86=grup_instansi!$B$15,F86=grup_instansi!$C$15),
grup_instansi!$A$15,
IF(AND(E86=grup_instansi!$B$16,F86=grup_instansi!$C$16),
grup_instansi!$A$16,
IF(AND(E86=grup_instansi!$B$17,F86=grup_instansi!$C$17),
grup_instansi!$A$17,
IF(AND(E86=grup_instansi!$B$18,F86=grup_instansi!$C$18),
grup_instansi!$A$18,
IF(AND(E86=grup_instansi!$B$19,F86=grup_instansi!$C$19),
grup_instansi!$A$19,
IF(AND(E86=grup_instansi!$B$20,F86=grup_instansi!$C$20),
grup_instansi!$A$20,"")))))))))))</f>
        <v>gi2023110400002</v>
      </c>
      <c r="I86" t="str">
        <f>IF(H86&lt;&gt;"",H86,IF(AND(E86=grup_instansi!$B$21,F86=grup_instansi!$C$21),
grup_instansi!$A$21,
IF(AND(E86=grup_instansi!$B$22,F86=grup_instansi!$C$22),
grup_instansi!$A$22,
IF(AND(E86=grup_instansi!$B$23,F86=grup_instansi!$C$23),
grup_instansi!$A$23,
IF(AND(E86=grup_instansi!$B$24,F86=grup_instansi!$C$24),
grup_instansi!$A$24,
IF(AND(E86=grup_instansi!$B$25,F86=grup_instansi!$C$25),
grup_instansi!$A$25,
IF(AND(E86=grup_instansi!$B$26,F86=grup_instansi!$C$26),
grup_instansi!$A$26,
IF(AND(E86=grup_instansi!$B$27,F86=grup_instansi!$C$27),
grup_instansi!$A$27,
IF(AND(E86=grup_instansi!$B$28,F86=grup_instansi!$C$28),
grup_instansi!$A$28,
IF(AND(E86=grup_instansi!$B$29,F86=grup_instansi!$C$29),
grup_instansi!$A$29,
IF(AND(E86=grup_instansi!$B$30,F86=grup_instansi!$C$30),
grup_instansi!$A$30,
IF(AND(E86=grup_instansi!$B$31,F86=grup_instansi!$C$31),
grup_instansi!$A$31,
IF(AND(E86=grup_instansi!$B$32,F86=grup_instansi!$C$32),
grup_instansi!$A$32,
IF(AND(E86=grup_instansi!$B$33,F86=grup_instansi!$C$33),
grup_instansi!$A$33,
IF(AND(E86=grup_instansi!$B$34,F86=grup_instansi!$C$34),
grup_instansi!$A$34,
IF(AND(E86=grup_instansi!$B$35,F86=grup_instansi!$C$35),
grup_instansi!$A$35,""))))))))))))))))</f>
        <v>gi2023110400002</v>
      </c>
      <c r="J86" t="str">
        <f>IF(I86&lt;&gt;"",I86,IF(AND(E86=grup_instansi!$B$36,F86=grup_instansi!$C$36),
grup_instansi!$A$36,
IF(AND(E86=grup_instansi!$B$37,F86=grup_instansi!$C$37),
grup_instansi!$A$37,
IF(AND(E86=grup_instansi!$B$38,F86=grup_instansi!$C$38),
grup_instansi!$A$38,
IF(AND(E86=grup_instansi!$B$39,F86=grup_instansi!$C$39),
grup_instansi!$A$39,
IF(AND(E86=grup_instansi!$B$40,F86=grup_instansi!$C$40),
grup_instansi!$A$40,
IF(AND(E86=grup_instansi!$B$41,F86=grup_instansi!$C$41),
grup_instansi!$A$41,
IF(AND(E86=grup_instansi!$B$42,F86=grup_instansi!$C$42),
grup_instansi!$A$42,
IF(AND(E86=grup_instansi!$B$43,F86=grup_instansi!$C$43),
grup_instansi!$A$43,
IF(AND(E86=grup_instansi!$B$44,F86=grup_instansi!$C$44),
grup_instansi!$A$44,
IF(AND(E86=grup_instansi!$B$45,F86=grup_instansi!$C$45),
grup_instansi!$A$45,
IF(AND(E86=grup_instansi!$B$46,F86=grup_instansi!$C$46),
grup_instansi!$A$46,
IF(AND(E86=grup_instansi!$B$47,F86=grup_instansi!$C$47),
grup_instansi!$A$47,
IF(AND(E86=grup_instansi!$B$48,F86=grup_instansi!$C$48),
grup_instansi!$A$48,
IF(AND(E86=grup_instansi!$B$49,F86=grup_instansi!$C$49),
grup_instansi!$A$49,
IF(AND(E86=grup_instansi!$B$50,F86=grup_instansi!$C$50),
grup_instansi!$A$50,
IF(AND(E86=grup_instansi!$B$51,F86=grup_instansi!$C$51),
grup_instansi!$A$51,
IF(AND(E86=grup_instansi!$B$52,F86=grup_instansi!$C$52),
grup_instansi!$A$52,
IF(AND(E86=grup_instansi!$B$53,F86=grup_instansi!$C$53),
grup_instansi!$A$53,
IF(AND(E86=grup_instansi!$B$54,F86=grup_instansi!$C$54),
grup_instansi!$A$54,
IF(AND(E86=grup_instansi!$B$55,F86=grup_instansi!$C$55),
grup_instansi!$A$55,
IF(AND(E86=grup_instansi!$B$56,F86=grup_instansi!$C$56),
grup_instansi!$A$56,
IF(AND(E86=grup_instansi!$B$57,F86=grup_instansi!$C$57),
grup_instansi!$A$57,
IF(AND(E86=grup_instansi!$B$58,F86=grup_instansi!$C$58),
grup_instansi!$A$58,
IF(AND(E86=grup_instansi!$B$59,F86=grup_instansi!$C$59),
grup_instansi!$A$59,
IF(AND(E86=grup_instansi!$B$60,F86=grup_instansi!$C$60),
grup_instansi!$A$60,""))))))))))))))))))))))))))</f>
        <v>gi2023110400002</v>
      </c>
      <c r="K86" t="str">
        <f>IF(J86&lt;&gt;"",J86,IF(AND(E86=grup_instansi!$B$61,F86=grup_instansi!$C$61),
grup_instansi!$A$61,
IF(AND(E86=grup_instansi!$B$62,F86=grup_instansi!$C$62),
grup_instansi!$A$62,
IF(AND(E86=grup_instansi!$B$63,F86=grup_instansi!$C$63),
grup_instansi!$A$63,
IF(AND(E86=grup_instansi!$B$64,F86=grup_instansi!$C$64),
grup_instansi!$A$64,
IF(AND(E86=grup_instansi!$B$65,F86=grup_instansi!$C$65),
grup_instansi!$A$65,
IF(AND(E86=grup_instansi!$B$66,F86=grup_instansi!$C$66),
grup_instansi!$A$66,
IF(AND(E86=grup_instansi!$B$67,F86=grup_instansi!$C$67),
grup_instansi!$A$67,
IF(AND(E86=grup_instansi!$B$68,F86=grup_instansi!$C$68),
grup_instansi!$A$68,
IF(AND(E86=grup_instansi!$B$69,F86=grup_instansi!$C$69),
grup_instansi!$A$69,
IF(AND(E86=grup_instansi!$B$70,F86=grup_instansi!$C$70),
grup_instansi!$A$70,
IF(AND(E86=grup_instansi!$B$71,F86=grup_instansi!$C$71),
grup_instansi!$A$71,
IF(AND(E86=grup_instansi!$B$72,F86=grup_instansi!$C$72),
grup_instansi!$A$72,
IF(AND(E86=grup_instansi!$B$73,F86=grup_instansi!$C$73),
grup_instansi!$A$73,
IF(AND(E86=grup_instansi!$B$74,F86=grup_instansi!$C$74),
grup_instansi!$A$74,
IF(AND(E86=grup_instansi!$B$75,F86=grup_instansi!$C$75),
grup_instansi!$A$75,
IF(AND(E86=grup_instansi!$B$76,F86=grup_instansi!$C$76),
grup_instansi!$A$76,
IF(AND(E86=grup_instansi!$B$77,F86=grup_instansi!$C$77),
grup_instansi!$A$77,
IF(AND(E86=grup_instansi!$B$78,F86=grup_instansi!$C$78),
grup_instansi!$A$78,
IF(AND(E86=grup_instansi!$B$79,F86=grup_instansi!$C$79),
grup_instansi!$A$79,
IF(AND(E86=grup_instansi!$B$80,F86=grup_instansi!$C$80),
grup_instansi!$A$80,
IF(AND(E86=grup_instansi!$B$81,F86=grup_instansi!$C$81),
grup_instansi!$A$81,
IF(AND(E86=grup_instansi!$B$82,F86=grup_instansi!$C$82),
grup_instansi!$A$82,
IF(AND(E86=grup_instansi!$B$83,F86=grup_instansi!$C$83),
grup_instansi!$A$84,
IF(AND(E86=grup_instansi!$B$84,F86=grup_instansi!$C$84),
grup_instansi!$A$85,
IF(AND(E86=grup_instansi!$B$85,F86=grup_instansi!$C$85),
grup_instansi!$A$86,
IF(AND(E86=grup_instansi!$B$86,F86=grup_instansi!$C$86),
grup_instansi!$A$87,
IF(AND(E86=grup_instansi!$B$87,F86=grup_instansi!$C$87),
grup_instansi!$A$87,
IF(AND(E86=grup_instansi!$B$88,F86=grup_instansi!$C$88),
grup_instansi!$A$88,
IF(AND(E86=grup_instansi!$B$89,F86=grup_instansi!$C$89),
grup_instansi!$A$89,
IF(AND(E86=grup_instansi!$B$90,F86=grup_instansi!$C$90),
grup_instansi!$A$90,
IF(AND(E86=grup_instansi!$B$91,F86=grup_instansi!$C$91),
grup_instansi!$A$91,
IF(AND(E86=grup_instansi!$B$92,F86=grup_instansi!$C$92),
grup_instansi!$A$92,
IF(AND(E86=grup_instansi!$B$93,F86=grup_instansi!$C$93),
grup_instansi!$A$93,
IF(AND(E86=grup_instansi!$B$94,F86=grup_instansi!$C$94),
grup_instansi!$A$94,
IF(AND(E86=grup_instansi!$B$95,F86=grup_instansi!$C$95),
grup_instansi!$A$95,
IF(AND(E86=grup_instansi!$B$96,F86=grup_instansi!$C$96),
grup_instansi!$A$96,
IF(AND(E86=grup_instansi!$B$97,F86=grup_instansi!$C$97),
grup_instansi!$A$97,
IF(AND(E86=grup_instansi!$B$98,F86=grup_instansi!$C$98),
grup_instansi!$A$98,
IF(AND(E86=grup_instansi!$B$99,F86=grup_instansi!$C$99),
grup_instansi!$A$99,
grup_instansi!$A$100))))))))))))))))))))))))))))))))))))))))</f>
        <v>gi2023110400002</v>
      </c>
      <c r="L86" t="str">
        <f>VLOOKUP(K86,grup_instansi!$A$2:$E$102,4)</f>
        <v>Kementerian Pusat</v>
      </c>
      <c r="M86" t="str">
        <f t="shared" si="5"/>
        <v>('i2023110600085','Kementerian Kesehatan','gi2023110400002'),</v>
      </c>
    </row>
    <row r="87" spans="1:13" x14ac:dyDescent="0.25">
      <c r="A87" t="str">
        <f t="shared" si="3"/>
        <v>i2023110600086</v>
      </c>
      <c r="B87" s="4">
        <v>3012</v>
      </c>
      <c r="C87" t="str">
        <f t="shared" si="4"/>
        <v>i2023110600086</v>
      </c>
      <c r="D87" s="4" t="s">
        <v>112</v>
      </c>
      <c r="E87" s="4" t="s">
        <v>655</v>
      </c>
      <c r="F87" s="4" t="s">
        <v>661</v>
      </c>
      <c r="G87" t="str">
        <f>IF(AND(E87=grup_instansi!$B$2,F87=grup_instansi!$C$2),
grup_instansi!$A$2,
IF(AND(E87=grup_instansi!$B$3,F87=grup_instansi!$C$3),
grup_instansi!$A$3,
IF(AND(E87=grup_instansi!$B$4,F87=grup_instansi!$C$4),
grup_instansi!$A$4,
IF(AND(E87=grup_instansi!$B$5,F87=grup_instansi!$C$5),
grup_instansi!$A$5,
IF(AND(E87=grup_instansi!$B$6,F87=grup_instansi!$C$6),
grup_instansi!$A$6,
IF(AND(E87=grup_instansi!$B$7,F87=grup_instansi!$C$7),
grup_instansi!$A$7,
IF(AND(E87=grup_instansi!$B$8,F87=grup_instansi!$C$8),
grup_instansi!$A$8,
IF(AND(E87=grup_instansi!$B$9,F87=grup_instansi!$C$9),
grup_instansi!$A$9,
IF(AND(E87=grup_instansi!$B$10,F87=grup_instansi!$C$10),
grup_instansi!$A$10,"")))))))))</f>
        <v>gi2023110400002</v>
      </c>
      <c r="H87" t="str">
        <f>IF(G87&lt;&gt;"",G87,IF(AND(E87=grup_instansi!$B$11,F87=grup_instansi!$C$11),
grup_instansi!$A$11,
IF(AND(E87=grup_instansi!$B$12,F87=grup_instansi!$C$12),
grup_instansi!$A$12,
IF(AND(E87=grup_instansi!$B$13,F87=grup_instansi!$C$13),
grup_instansi!$A$13,
IF(AND(E87=grup_instansi!$B$14,F87=grup_instansi!$C$14),
grup_instansi!$A$14,
IF(AND(E87=grup_instansi!$B$15,F87=grup_instansi!$C$15),
grup_instansi!$A$15,
IF(AND(E87=grup_instansi!$B$16,F87=grup_instansi!$C$16),
grup_instansi!$A$16,
IF(AND(E87=grup_instansi!$B$17,F87=grup_instansi!$C$17),
grup_instansi!$A$17,
IF(AND(E87=grup_instansi!$B$18,F87=grup_instansi!$C$18),
grup_instansi!$A$18,
IF(AND(E87=grup_instansi!$B$19,F87=grup_instansi!$C$19),
grup_instansi!$A$19,
IF(AND(E87=grup_instansi!$B$20,F87=grup_instansi!$C$20),
grup_instansi!$A$20,"")))))))))))</f>
        <v>gi2023110400002</v>
      </c>
      <c r="I87" t="str">
        <f>IF(H87&lt;&gt;"",H87,IF(AND(E87=grup_instansi!$B$21,F87=grup_instansi!$C$21),
grup_instansi!$A$21,
IF(AND(E87=grup_instansi!$B$22,F87=grup_instansi!$C$22),
grup_instansi!$A$22,
IF(AND(E87=grup_instansi!$B$23,F87=grup_instansi!$C$23),
grup_instansi!$A$23,
IF(AND(E87=grup_instansi!$B$24,F87=grup_instansi!$C$24),
grup_instansi!$A$24,
IF(AND(E87=grup_instansi!$B$25,F87=grup_instansi!$C$25),
grup_instansi!$A$25,
IF(AND(E87=grup_instansi!$B$26,F87=grup_instansi!$C$26),
grup_instansi!$A$26,
IF(AND(E87=grup_instansi!$B$27,F87=grup_instansi!$C$27),
grup_instansi!$A$27,
IF(AND(E87=grup_instansi!$B$28,F87=grup_instansi!$C$28),
grup_instansi!$A$28,
IF(AND(E87=grup_instansi!$B$29,F87=grup_instansi!$C$29),
grup_instansi!$A$29,
IF(AND(E87=grup_instansi!$B$30,F87=grup_instansi!$C$30),
grup_instansi!$A$30,
IF(AND(E87=grup_instansi!$B$31,F87=grup_instansi!$C$31),
grup_instansi!$A$31,
IF(AND(E87=grup_instansi!$B$32,F87=grup_instansi!$C$32),
grup_instansi!$A$32,
IF(AND(E87=grup_instansi!$B$33,F87=grup_instansi!$C$33),
grup_instansi!$A$33,
IF(AND(E87=grup_instansi!$B$34,F87=grup_instansi!$C$34),
grup_instansi!$A$34,
IF(AND(E87=grup_instansi!$B$35,F87=grup_instansi!$C$35),
grup_instansi!$A$35,""))))))))))))))))</f>
        <v>gi2023110400002</v>
      </c>
      <c r="J87" t="str">
        <f>IF(I87&lt;&gt;"",I87,IF(AND(E87=grup_instansi!$B$36,F87=grup_instansi!$C$36),
grup_instansi!$A$36,
IF(AND(E87=grup_instansi!$B$37,F87=grup_instansi!$C$37),
grup_instansi!$A$37,
IF(AND(E87=grup_instansi!$B$38,F87=grup_instansi!$C$38),
grup_instansi!$A$38,
IF(AND(E87=grup_instansi!$B$39,F87=grup_instansi!$C$39),
grup_instansi!$A$39,
IF(AND(E87=grup_instansi!$B$40,F87=grup_instansi!$C$40),
grup_instansi!$A$40,
IF(AND(E87=grup_instansi!$B$41,F87=grup_instansi!$C$41),
grup_instansi!$A$41,
IF(AND(E87=grup_instansi!$B$42,F87=grup_instansi!$C$42),
grup_instansi!$A$42,
IF(AND(E87=grup_instansi!$B$43,F87=grup_instansi!$C$43),
grup_instansi!$A$43,
IF(AND(E87=grup_instansi!$B$44,F87=grup_instansi!$C$44),
grup_instansi!$A$44,
IF(AND(E87=grup_instansi!$B$45,F87=grup_instansi!$C$45),
grup_instansi!$A$45,
IF(AND(E87=grup_instansi!$B$46,F87=grup_instansi!$C$46),
grup_instansi!$A$46,
IF(AND(E87=grup_instansi!$B$47,F87=grup_instansi!$C$47),
grup_instansi!$A$47,
IF(AND(E87=grup_instansi!$B$48,F87=grup_instansi!$C$48),
grup_instansi!$A$48,
IF(AND(E87=grup_instansi!$B$49,F87=grup_instansi!$C$49),
grup_instansi!$A$49,
IF(AND(E87=grup_instansi!$B$50,F87=grup_instansi!$C$50),
grup_instansi!$A$50,
IF(AND(E87=grup_instansi!$B$51,F87=grup_instansi!$C$51),
grup_instansi!$A$51,
IF(AND(E87=grup_instansi!$B$52,F87=grup_instansi!$C$52),
grup_instansi!$A$52,
IF(AND(E87=grup_instansi!$B$53,F87=grup_instansi!$C$53),
grup_instansi!$A$53,
IF(AND(E87=grup_instansi!$B$54,F87=grup_instansi!$C$54),
grup_instansi!$A$54,
IF(AND(E87=grup_instansi!$B$55,F87=grup_instansi!$C$55),
grup_instansi!$A$55,
IF(AND(E87=grup_instansi!$B$56,F87=grup_instansi!$C$56),
grup_instansi!$A$56,
IF(AND(E87=grup_instansi!$B$57,F87=grup_instansi!$C$57),
grup_instansi!$A$57,
IF(AND(E87=grup_instansi!$B$58,F87=grup_instansi!$C$58),
grup_instansi!$A$58,
IF(AND(E87=grup_instansi!$B$59,F87=grup_instansi!$C$59),
grup_instansi!$A$59,
IF(AND(E87=grup_instansi!$B$60,F87=grup_instansi!$C$60),
grup_instansi!$A$60,""))))))))))))))))))))))))))</f>
        <v>gi2023110400002</v>
      </c>
      <c r="K87" t="str">
        <f>IF(J87&lt;&gt;"",J87,IF(AND(E87=grup_instansi!$B$61,F87=grup_instansi!$C$61),
grup_instansi!$A$61,
IF(AND(E87=grup_instansi!$B$62,F87=grup_instansi!$C$62),
grup_instansi!$A$62,
IF(AND(E87=grup_instansi!$B$63,F87=grup_instansi!$C$63),
grup_instansi!$A$63,
IF(AND(E87=grup_instansi!$B$64,F87=grup_instansi!$C$64),
grup_instansi!$A$64,
IF(AND(E87=grup_instansi!$B$65,F87=grup_instansi!$C$65),
grup_instansi!$A$65,
IF(AND(E87=grup_instansi!$B$66,F87=grup_instansi!$C$66),
grup_instansi!$A$66,
IF(AND(E87=grup_instansi!$B$67,F87=grup_instansi!$C$67),
grup_instansi!$A$67,
IF(AND(E87=grup_instansi!$B$68,F87=grup_instansi!$C$68),
grup_instansi!$A$68,
IF(AND(E87=grup_instansi!$B$69,F87=grup_instansi!$C$69),
grup_instansi!$A$69,
IF(AND(E87=grup_instansi!$B$70,F87=grup_instansi!$C$70),
grup_instansi!$A$70,
IF(AND(E87=grup_instansi!$B$71,F87=grup_instansi!$C$71),
grup_instansi!$A$71,
IF(AND(E87=grup_instansi!$B$72,F87=grup_instansi!$C$72),
grup_instansi!$A$72,
IF(AND(E87=grup_instansi!$B$73,F87=grup_instansi!$C$73),
grup_instansi!$A$73,
IF(AND(E87=grup_instansi!$B$74,F87=grup_instansi!$C$74),
grup_instansi!$A$74,
IF(AND(E87=grup_instansi!$B$75,F87=grup_instansi!$C$75),
grup_instansi!$A$75,
IF(AND(E87=grup_instansi!$B$76,F87=grup_instansi!$C$76),
grup_instansi!$A$76,
IF(AND(E87=grup_instansi!$B$77,F87=grup_instansi!$C$77),
grup_instansi!$A$77,
IF(AND(E87=grup_instansi!$B$78,F87=grup_instansi!$C$78),
grup_instansi!$A$78,
IF(AND(E87=grup_instansi!$B$79,F87=grup_instansi!$C$79),
grup_instansi!$A$79,
IF(AND(E87=grup_instansi!$B$80,F87=grup_instansi!$C$80),
grup_instansi!$A$80,
IF(AND(E87=grup_instansi!$B$81,F87=grup_instansi!$C$81),
grup_instansi!$A$81,
IF(AND(E87=grup_instansi!$B$82,F87=grup_instansi!$C$82),
grup_instansi!$A$82,
IF(AND(E87=grup_instansi!$B$83,F87=grup_instansi!$C$83),
grup_instansi!$A$84,
IF(AND(E87=grup_instansi!$B$84,F87=grup_instansi!$C$84),
grup_instansi!$A$85,
IF(AND(E87=grup_instansi!$B$85,F87=grup_instansi!$C$85),
grup_instansi!$A$86,
IF(AND(E87=grup_instansi!$B$86,F87=grup_instansi!$C$86),
grup_instansi!$A$87,
IF(AND(E87=grup_instansi!$B$87,F87=grup_instansi!$C$87),
grup_instansi!$A$87,
IF(AND(E87=grup_instansi!$B$88,F87=grup_instansi!$C$88),
grup_instansi!$A$88,
IF(AND(E87=grup_instansi!$B$89,F87=grup_instansi!$C$89),
grup_instansi!$A$89,
IF(AND(E87=grup_instansi!$B$90,F87=grup_instansi!$C$90),
grup_instansi!$A$90,
IF(AND(E87=grup_instansi!$B$91,F87=grup_instansi!$C$91),
grup_instansi!$A$91,
IF(AND(E87=grup_instansi!$B$92,F87=grup_instansi!$C$92),
grup_instansi!$A$92,
IF(AND(E87=grup_instansi!$B$93,F87=grup_instansi!$C$93),
grup_instansi!$A$93,
IF(AND(E87=grup_instansi!$B$94,F87=grup_instansi!$C$94),
grup_instansi!$A$94,
IF(AND(E87=grup_instansi!$B$95,F87=grup_instansi!$C$95),
grup_instansi!$A$95,
IF(AND(E87=grup_instansi!$B$96,F87=grup_instansi!$C$96),
grup_instansi!$A$96,
IF(AND(E87=grup_instansi!$B$97,F87=grup_instansi!$C$97),
grup_instansi!$A$97,
IF(AND(E87=grup_instansi!$B$98,F87=grup_instansi!$C$98),
grup_instansi!$A$98,
IF(AND(E87=grup_instansi!$B$99,F87=grup_instansi!$C$99),
grup_instansi!$A$99,
grup_instansi!$A$100))))))))))))))))))))))))))))))))))))))))</f>
        <v>gi2023110400002</v>
      </c>
      <c r="L87" t="str">
        <f>VLOOKUP(K87,grup_instansi!$A$2:$E$102,4)</f>
        <v>Kementerian Pusat</v>
      </c>
      <c r="M87" t="str">
        <f t="shared" si="5"/>
        <v>('i2023110600086','Kementerian Agama','gi2023110400002'),</v>
      </c>
    </row>
    <row r="88" spans="1:13" x14ac:dyDescent="0.25">
      <c r="A88" t="str">
        <f t="shared" si="3"/>
        <v>i2023110600087</v>
      </c>
      <c r="B88" s="4">
        <v>3014</v>
      </c>
      <c r="C88" t="str">
        <f t="shared" si="4"/>
        <v>i2023110600087</v>
      </c>
      <c r="D88" s="4" t="s">
        <v>113</v>
      </c>
      <c r="E88" s="4" t="s">
        <v>655</v>
      </c>
      <c r="F88" s="4" t="s">
        <v>661</v>
      </c>
      <c r="G88" t="str">
        <f>IF(AND(E88=grup_instansi!$B$2,F88=grup_instansi!$C$2),
grup_instansi!$A$2,
IF(AND(E88=grup_instansi!$B$3,F88=grup_instansi!$C$3),
grup_instansi!$A$3,
IF(AND(E88=grup_instansi!$B$4,F88=grup_instansi!$C$4),
grup_instansi!$A$4,
IF(AND(E88=grup_instansi!$B$5,F88=grup_instansi!$C$5),
grup_instansi!$A$5,
IF(AND(E88=grup_instansi!$B$6,F88=grup_instansi!$C$6),
grup_instansi!$A$6,
IF(AND(E88=grup_instansi!$B$7,F88=grup_instansi!$C$7),
grup_instansi!$A$7,
IF(AND(E88=grup_instansi!$B$8,F88=grup_instansi!$C$8),
grup_instansi!$A$8,
IF(AND(E88=grup_instansi!$B$9,F88=grup_instansi!$C$9),
grup_instansi!$A$9,
IF(AND(E88=grup_instansi!$B$10,F88=grup_instansi!$C$10),
grup_instansi!$A$10,"")))))))))</f>
        <v>gi2023110400002</v>
      </c>
      <c r="H88" t="str">
        <f>IF(G88&lt;&gt;"",G88,IF(AND(E88=grup_instansi!$B$11,F88=grup_instansi!$C$11),
grup_instansi!$A$11,
IF(AND(E88=grup_instansi!$B$12,F88=grup_instansi!$C$12),
grup_instansi!$A$12,
IF(AND(E88=grup_instansi!$B$13,F88=grup_instansi!$C$13),
grup_instansi!$A$13,
IF(AND(E88=grup_instansi!$B$14,F88=grup_instansi!$C$14),
grup_instansi!$A$14,
IF(AND(E88=grup_instansi!$B$15,F88=grup_instansi!$C$15),
grup_instansi!$A$15,
IF(AND(E88=grup_instansi!$B$16,F88=grup_instansi!$C$16),
grup_instansi!$A$16,
IF(AND(E88=grup_instansi!$B$17,F88=grup_instansi!$C$17),
grup_instansi!$A$17,
IF(AND(E88=grup_instansi!$B$18,F88=grup_instansi!$C$18),
grup_instansi!$A$18,
IF(AND(E88=grup_instansi!$B$19,F88=grup_instansi!$C$19),
grup_instansi!$A$19,
IF(AND(E88=grup_instansi!$B$20,F88=grup_instansi!$C$20),
grup_instansi!$A$20,"")))))))))))</f>
        <v>gi2023110400002</v>
      </c>
      <c r="I88" t="str">
        <f>IF(H88&lt;&gt;"",H88,IF(AND(E88=grup_instansi!$B$21,F88=grup_instansi!$C$21),
grup_instansi!$A$21,
IF(AND(E88=grup_instansi!$B$22,F88=grup_instansi!$C$22),
grup_instansi!$A$22,
IF(AND(E88=grup_instansi!$B$23,F88=grup_instansi!$C$23),
grup_instansi!$A$23,
IF(AND(E88=grup_instansi!$B$24,F88=grup_instansi!$C$24),
grup_instansi!$A$24,
IF(AND(E88=grup_instansi!$B$25,F88=grup_instansi!$C$25),
grup_instansi!$A$25,
IF(AND(E88=grup_instansi!$B$26,F88=grup_instansi!$C$26),
grup_instansi!$A$26,
IF(AND(E88=grup_instansi!$B$27,F88=grup_instansi!$C$27),
grup_instansi!$A$27,
IF(AND(E88=grup_instansi!$B$28,F88=grup_instansi!$C$28),
grup_instansi!$A$28,
IF(AND(E88=grup_instansi!$B$29,F88=grup_instansi!$C$29),
grup_instansi!$A$29,
IF(AND(E88=grup_instansi!$B$30,F88=grup_instansi!$C$30),
grup_instansi!$A$30,
IF(AND(E88=grup_instansi!$B$31,F88=grup_instansi!$C$31),
grup_instansi!$A$31,
IF(AND(E88=grup_instansi!$B$32,F88=grup_instansi!$C$32),
grup_instansi!$A$32,
IF(AND(E88=grup_instansi!$B$33,F88=grup_instansi!$C$33),
grup_instansi!$A$33,
IF(AND(E88=grup_instansi!$B$34,F88=grup_instansi!$C$34),
grup_instansi!$A$34,
IF(AND(E88=grup_instansi!$B$35,F88=grup_instansi!$C$35),
grup_instansi!$A$35,""))))))))))))))))</f>
        <v>gi2023110400002</v>
      </c>
      <c r="J88" t="str">
        <f>IF(I88&lt;&gt;"",I88,IF(AND(E88=grup_instansi!$B$36,F88=grup_instansi!$C$36),
grup_instansi!$A$36,
IF(AND(E88=grup_instansi!$B$37,F88=grup_instansi!$C$37),
grup_instansi!$A$37,
IF(AND(E88=grup_instansi!$B$38,F88=grup_instansi!$C$38),
grup_instansi!$A$38,
IF(AND(E88=grup_instansi!$B$39,F88=grup_instansi!$C$39),
grup_instansi!$A$39,
IF(AND(E88=grup_instansi!$B$40,F88=grup_instansi!$C$40),
grup_instansi!$A$40,
IF(AND(E88=grup_instansi!$B$41,F88=grup_instansi!$C$41),
grup_instansi!$A$41,
IF(AND(E88=grup_instansi!$B$42,F88=grup_instansi!$C$42),
grup_instansi!$A$42,
IF(AND(E88=grup_instansi!$B$43,F88=grup_instansi!$C$43),
grup_instansi!$A$43,
IF(AND(E88=grup_instansi!$B$44,F88=grup_instansi!$C$44),
grup_instansi!$A$44,
IF(AND(E88=grup_instansi!$B$45,F88=grup_instansi!$C$45),
grup_instansi!$A$45,
IF(AND(E88=grup_instansi!$B$46,F88=grup_instansi!$C$46),
grup_instansi!$A$46,
IF(AND(E88=grup_instansi!$B$47,F88=grup_instansi!$C$47),
grup_instansi!$A$47,
IF(AND(E88=grup_instansi!$B$48,F88=grup_instansi!$C$48),
grup_instansi!$A$48,
IF(AND(E88=grup_instansi!$B$49,F88=grup_instansi!$C$49),
grup_instansi!$A$49,
IF(AND(E88=grup_instansi!$B$50,F88=grup_instansi!$C$50),
grup_instansi!$A$50,
IF(AND(E88=grup_instansi!$B$51,F88=grup_instansi!$C$51),
grup_instansi!$A$51,
IF(AND(E88=grup_instansi!$B$52,F88=grup_instansi!$C$52),
grup_instansi!$A$52,
IF(AND(E88=grup_instansi!$B$53,F88=grup_instansi!$C$53),
grup_instansi!$A$53,
IF(AND(E88=grup_instansi!$B$54,F88=grup_instansi!$C$54),
grup_instansi!$A$54,
IF(AND(E88=grup_instansi!$B$55,F88=grup_instansi!$C$55),
grup_instansi!$A$55,
IF(AND(E88=grup_instansi!$B$56,F88=grup_instansi!$C$56),
grup_instansi!$A$56,
IF(AND(E88=grup_instansi!$B$57,F88=grup_instansi!$C$57),
grup_instansi!$A$57,
IF(AND(E88=grup_instansi!$B$58,F88=grup_instansi!$C$58),
grup_instansi!$A$58,
IF(AND(E88=grup_instansi!$B$59,F88=grup_instansi!$C$59),
grup_instansi!$A$59,
IF(AND(E88=grup_instansi!$B$60,F88=grup_instansi!$C$60),
grup_instansi!$A$60,""))))))))))))))))))))))))))</f>
        <v>gi2023110400002</v>
      </c>
      <c r="K88" t="str">
        <f>IF(J88&lt;&gt;"",J88,IF(AND(E88=grup_instansi!$B$61,F88=grup_instansi!$C$61),
grup_instansi!$A$61,
IF(AND(E88=grup_instansi!$B$62,F88=grup_instansi!$C$62),
grup_instansi!$A$62,
IF(AND(E88=grup_instansi!$B$63,F88=grup_instansi!$C$63),
grup_instansi!$A$63,
IF(AND(E88=grup_instansi!$B$64,F88=grup_instansi!$C$64),
grup_instansi!$A$64,
IF(AND(E88=grup_instansi!$B$65,F88=grup_instansi!$C$65),
grup_instansi!$A$65,
IF(AND(E88=grup_instansi!$B$66,F88=grup_instansi!$C$66),
grup_instansi!$A$66,
IF(AND(E88=grup_instansi!$B$67,F88=grup_instansi!$C$67),
grup_instansi!$A$67,
IF(AND(E88=grup_instansi!$B$68,F88=grup_instansi!$C$68),
grup_instansi!$A$68,
IF(AND(E88=grup_instansi!$B$69,F88=grup_instansi!$C$69),
grup_instansi!$A$69,
IF(AND(E88=grup_instansi!$B$70,F88=grup_instansi!$C$70),
grup_instansi!$A$70,
IF(AND(E88=grup_instansi!$B$71,F88=grup_instansi!$C$71),
grup_instansi!$A$71,
IF(AND(E88=grup_instansi!$B$72,F88=grup_instansi!$C$72),
grup_instansi!$A$72,
IF(AND(E88=grup_instansi!$B$73,F88=grup_instansi!$C$73),
grup_instansi!$A$73,
IF(AND(E88=grup_instansi!$B$74,F88=grup_instansi!$C$74),
grup_instansi!$A$74,
IF(AND(E88=grup_instansi!$B$75,F88=grup_instansi!$C$75),
grup_instansi!$A$75,
IF(AND(E88=grup_instansi!$B$76,F88=grup_instansi!$C$76),
grup_instansi!$A$76,
IF(AND(E88=grup_instansi!$B$77,F88=grup_instansi!$C$77),
grup_instansi!$A$77,
IF(AND(E88=grup_instansi!$B$78,F88=grup_instansi!$C$78),
grup_instansi!$A$78,
IF(AND(E88=grup_instansi!$B$79,F88=grup_instansi!$C$79),
grup_instansi!$A$79,
IF(AND(E88=grup_instansi!$B$80,F88=grup_instansi!$C$80),
grup_instansi!$A$80,
IF(AND(E88=grup_instansi!$B$81,F88=grup_instansi!$C$81),
grup_instansi!$A$81,
IF(AND(E88=grup_instansi!$B$82,F88=grup_instansi!$C$82),
grup_instansi!$A$82,
IF(AND(E88=grup_instansi!$B$83,F88=grup_instansi!$C$83),
grup_instansi!$A$84,
IF(AND(E88=grup_instansi!$B$84,F88=grup_instansi!$C$84),
grup_instansi!$A$85,
IF(AND(E88=grup_instansi!$B$85,F88=grup_instansi!$C$85),
grup_instansi!$A$86,
IF(AND(E88=grup_instansi!$B$86,F88=grup_instansi!$C$86),
grup_instansi!$A$87,
IF(AND(E88=grup_instansi!$B$87,F88=grup_instansi!$C$87),
grup_instansi!$A$87,
IF(AND(E88=grup_instansi!$B$88,F88=grup_instansi!$C$88),
grup_instansi!$A$88,
IF(AND(E88=grup_instansi!$B$89,F88=grup_instansi!$C$89),
grup_instansi!$A$89,
IF(AND(E88=grup_instansi!$B$90,F88=grup_instansi!$C$90),
grup_instansi!$A$90,
IF(AND(E88=grup_instansi!$B$91,F88=grup_instansi!$C$91),
grup_instansi!$A$91,
IF(AND(E88=grup_instansi!$B$92,F88=grup_instansi!$C$92),
grup_instansi!$A$92,
IF(AND(E88=grup_instansi!$B$93,F88=grup_instansi!$C$93),
grup_instansi!$A$93,
IF(AND(E88=grup_instansi!$B$94,F88=grup_instansi!$C$94),
grup_instansi!$A$94,
IF(AND(E88=grup_instansi!$B$95,F88=grup_instansi!$C$95),
grup_instansi!$A$95,
IF(AND(E88=grup_instansi!$B$96,F88=grup_instansi!$C$96),
grup_instansi!$A$96,
IF(AND(E88=grup_instansi!$B$97,F88=grup_instansi!$C$97),
grup_instansi!$A$97,
IF(AND(E88=grup_instansi!$B$98,F88=grup_instansi!$C$98),
grup_instansi!$A$98,
IF(AND(E88=grup_instansi!$B$99,F88=grup_instansi!$C$99),
grup_instansi!$A$99,
grup_instansi!$A$100))))))))))))))))))))))))))))))))))))))))</f>
        <v>gi2023110400002</v>
      </c>
      <c r="L88" t="str">
        <f>VLOOKUP(K88,grup_instansi!$A$2:$E$102,4)</f>
        <v>Kementerian Pusat</v>
      </c>
      <c r="M88" t="str">
        <f t="shared" si="5"/>
        <v>('i2023110600087','Kementerian Sosial','gi2023110400002'),</v>
      </c>
    </row>
    <row r="89" spans="1:13" x14ac:dyDescent="0.25">
      <c r="A89" t="str">
        <f t="shared" si="3"/>
        <v>i2023110600088</v>
      </c>
      <c r="B89" s="4">
        <v>3015</v>
      </c>
      <c r="C89" t="str">
        <f t="shared" si="4"/>
        <v>i2023110600088</v>
      </c>
      <c r="D89" s="4" t="s">
        <v>114</v>
      </c>
      <c r="E89" s="4" t="s">
        <v>655</v>
      </c>
      <c r="F89" s="4" t="s">
        <v>661</v>
      </c>
      <c r="G89" t="str">
        <f>IF(AND(E89=grup_instansi!$B$2,F89=grup_instansi!$C$2),
grup_instansi!$A$2,
IF(AND(E89=grup_instansi!$B$3,F89=grup_instansi!$C$3),
grup_instansi!$A$3,
IF(AND(E89=grup_instansi!$B$4,F89=grup_instansi!$C$4),
grup_instansi!$A$4,
IF(AND(E89=grup_instansi!$B$5,F89=grup_instansi!$C$5),
grup_instansi!$A$5,
IF(AND(E89=grup_instansi!$B$6,F89=grup_instansi!$C$6),
grup_instansi!$A$6,
IF(AND(E89=grup_instansi!$B$7,F89=grup_instansi!$C$7),
grup_instansi!$A$7,
IF(AND(E89=grup_instansi!$B$8,F89=grup_instansi!$C$8),
grup_instansi!$A$8,
IF(AND(E89=grup_instansi!$B$9,F89=grup_instansi!$C$9),
grup_instansi!$A$9,
IF(AND(E89=grup_instansi!$B$10,F89=grup_instansi!$C$10),
grup_instansi!$A$10,"")))))))))</f>
        <v>gi2023110400002</v>
      </c>
      <c r="H89" t="str">
        <f>IF(G89&lt;&gt;"",G89,IF(AND(E89=grup_instansi!$B$11,F89=grup_instansi!$C$11),
grup_instansi!$A$11,
IF(AND(E89=grup_instansi!$B$12,F89=grup_instansi!$C$12),
grup_instansi!$A$12,
IF(AND(E89=grup_instansi!$B$13,F89=grup_instansi!$C$13),
grup_instansi!$A$13,
IF(AND(E89=grup_instansi!$B$14,F89=grup_instansi!$C$14),
grup_instansi!$A$14,
IF(AND(E89=grup_instansi!$B$15,F89=grup_instansi!$C$15),
grup_instansi!$A$15,
IF(AND(E89=grup_instansi!$B$16,F89=grup_instansi!$C$16),
grup_instansi!$A$16,
IF(AND(E89=grup_instansi!$B$17,F89=grup_instansi!$C$17),
grup_instansi!$A$17,
IF(AND(E89=grup_instansi!$B$18,F89=grup_instansi!$C$18),
grup_instansi!$A$18,
IF(AND(E89=grup_instansi!$B$19,F89=grup_instansi!$C$19),
grup_instansi!$A$19,
IF(AND(E89=grup_instansi!$B$20,F89=grup_instansi!$C$20),
grup_instansi!$A$20,"")))))))))))</f>
        <v>gi2023110400002</v>
      </c>
      <c r="I89" t="str">
        <f>IF(H89&lt;&gt;"",H89,IF(AND(E89=grup_instansi!$B$21,F89=grup_instansi!$C$21),
grup_instansi!$A$21,
IF(AND(E89=grup_instansi!$B$22,F89=grup_instansi!$C$22),
grup_instansi!$A$22,
IF(AND(E89=grup_instansi!$B$23,F89=grup_instansi!$C$23),
grup_instansi!$A$23,
IF(AND(E89=grup_instansi!$B$24,F89=grup_instansi!$C$24),
grup_instansi!$A$24,
IF(AND(E89=grup_instansi!$B$25,F89=grup_instansi!$C$25),
grup_instansi!$A$25,
IF(AND(E89=grup_instansi!$B$26,F89=grup_instansi!$C$26),
grup_instansi!$A$26,
IF(AND(E89=grup_instansi!$B$27,F89=grup_instansi!$C$27),
grup_instansi!$A$27,
IF(AND(E89=grup_instansi!$B$28,F89=grup_instansi!$C$28),
grup_instansi!$A$28,
IF(AND(E89=grup_instansi!$B$29,F89=grup_instansi!$C$29),
grup_instansi!$A$29,
IF(AND(E89=grup_instansi!$B$30,F89=grup_instansi!$C$30),
grup_instansi!$A$30,
IF(AND(E89=grup_instansi!$B$31,F89=grup_instansi!$C$31),
grup_instansi!$A$31,
IF(AND(E89=grup_instansi!$B$32,F89=grup_instansi!$C$32),
grup_instansi!$A$32,
IF(AND(E89=grup_instansi!$B$33,F89=grup_instansi!$C$33),
grup_instansi!$A$33,
IF(AND(E89=grup_instansi!$B$34,F89=grup_instansi!$C$34),
grup_instansi!$A$34,
IF(AND(E89=grup_instansi!$B$35,F89=grup_instansi!$C$35),
grup_instansi!$A$35,""))))))))))))))))</f>
        <v>gi2023110400002</v>
      </c>
      <c r="J89" t="str">
        <f>IF(I89&lt;&gt;"",I89,IF(AND(E89=grup_instansi!$B$36,F89=grup_instansi!$C$36),
grup_instansi!$A$36,
IF(AND(E89=grup_instansi!$B$37,F89=grup_instansi!$C$37),
grup_instansi!$A$37,
IF(AND(E89=grup_instansi!$B$38,F89=grup_instansi!$C$38),
grup_instansi!$A$38,
IF(AND(E89=grup_instansi!$B$39,F89=grup_instansi!$C$39),
grup_instansi!$A$39,
IF(AND(E89=grup_instansi!$B$40,F89=grup_instansi!$C$40),
grup_instansi!$A$40,
IF(AND(E89=grup_instansi!$B$41,F89=grup_instansi!$C$41),
grup_instansi!$A$41,
IF(AND(E89=grup_instansi!$B$42,F89=grup_instansi!$C$42),
grup_instansi!$A$42,
IF(AND(E89=grup_instansi!$B$43,F89=grup_instansi!$C$43),
grup_instansi!$A$43,
IF(AND(E89=grup_instansi!$B$44,F89=grup_instansi!$C$44),
grup_instansi!$A$44,
IF(AND(E89=grup_instansi!$B$45,F89=grup_instansi!$C$45),
grup_instansi!$A$45,
IF(AND(E89=grup_instansi!$B$46,F89=grup_instansi!$C$46),
grup_instansi!$A$46,
IF(AND(E89=grup_instansi!$B$47,F89=grup_instansi!$C$47),
grup_instansi!$A$47,
IF(AND(E89=grup_instansi!$B$48,F89=grup_instansi!$C$48),
grup_instansi!$A$48,
IF(AND(E89=grup_instansi!$B$49,F89=grup_instansi!$C$49),
grup_instansi!$A$49,
IF(AND(E89=grup_instansi!$B$50,F89=grup_instansi!$C$50),
grup_instansi!$A$50,
IF(AND(E89=grup_instansi!$B$51,F89=grup_instansi!$C$51),
grup_instansi!$A$51,
IF(AND(E89=grup_instansi!$B$52,F89=grup_instansi!$C$52),
grup_instansi!$A$52,
IF(AND(E89=grup_instansi!$B$53,F89=grup_instansi!$C$53),
grup_instansi!$A$53,
IF(AND(E89=grup_instansi!$B$54,F89=grup_instansi!$C$54),
grup_instansi!$A$54,
IF(AND(E89=grup_instansi!$B$55,F89=grup_instansi!$C$55),
grup_instansi!$A$55,
IF(AND(E89=grup_instansi!$B$56,F89=grup_instansi!$C$56),
grup_instansi!$A$56,
IF(AND(E89=grup_instansi!$B$57,F89=grup_instansi!$C$57),
grup_instansi!$A$57,
IF(AND(E89=grup_instansi!$B$58,F89=grup_instansi!$C$58),
grup_instansi!$A$58,
IF(AND(E89=grup_instansi!$B$59,F89=grup_instansi!$C$59),
grup_instansi!$A$59,
IF(AND(E89=grup_instansi!$B$60,F89=grup_instansi!$C$60),
grup_instansi!$A$60,""))))))))))))))))))))))))))</f>
        <v>gi2023110400002</v>
      </c>
      <c r="K89" t="str">
        <f>IF(J89&lt;&gt;"",J89,IF(AND(E89=grup_instansi!$B$61,F89=grup_instansi!$C$61),
grup_instansi!$A$61,
IF(AND(E89=grup_instansi!$B$62,F89=grup_instansi!$C$62),
grup_instansi!$A$62,
IF(AND(E89=grup_instansi!$B$63,F89=grup_instansi!$C$63),
grup_instansi!$A$63,
IF(AND(E89=grup_instansi!$B$64,F89=grup_instansi!$C$64),
grup_instansi!$A$64,
IF(AND(E89=grup_instansi!$B$65,F89=grup_instansi!$C$65),
grup_instansi!$A$65,
IF(AND(E89=grup_instansi!$B$66,F89=grup_instansi!$C$66),
grup_instansi!$A$66,
IF(AND(E89=grup_instansi!$B$67,F89=grup_instansi!$C$67),
grup_instansi!$A$67,
IF(AND(E89=grup_instansi!$B$68,F89=grup_instansi!$C$68),
grup_instansi!$A$68,
IF(AND(E89=grup_instansi!$B$69,F89=grup_instansi!$C$69),
grup_instansi!$A$69,
IF(AND(E89=grup_instansi!$B$70,F89=grup_instansi!$C$70),
grup_instansi!$A$70,
IF(AND(E89=grup_instansi!$B$71,F89=grup_instansi!$C$71),
grup_instansi!$A$71,
IF(AND(E89=grup_instansi!$B$72,F89=grup_instansi!$C$72),
grup_instansi!$A$72,
IF(AND(E89=grup_instansi!$B$73,F89=grup_instansi!$C$73),
grup_instansi!$A$73,
IF(AND(E89=grup_instansi!$B$74,F89=grup_instansi!$C$74),
grup_instansi!$A$74,
IF(AND(E89=grup_instansi!$B$75,F89=grup_instansi!$C$75),
grup_instansi!$A$75,
IF(AND(E89=grup_instansi!$B$76,F89=grup_instansi!$C$76),
grup_instansi!$A$76,
IF(AND(E89=grup_instansi!$B$77,F89=grup_instansi!$C$77),
grup_instansi!$A$77,
IF(AND(E89=grup_instansi!$B$78,F89=grup_instansi!$C$78),
grup_instansi!$A$78,
IF(AND(E89=grup_instansi!$B$79,F89=grup_instansi!$C$79),
grup_instansi!$A$79,
IF(AND(E89=grup_instansi!$B$80,F89=grup_instansi!$C$80),
grup_instansi!$A$80,
IF(AND(E89=grup_instansi!$B$81,F89=grup_instansi!$C$81),
grup_instansi!$A$81,
IF(AND(E89=grup_instansi!$B$82,F89=grup_instansi!$C$82),
grup_instansi!$A$82,
IF(AND(E89=grup_instansi!$B$83,F89=grup_instansi!$C$83),
grup_instansi!$A$84,
IF(AND(E89=grup_instansi!$B$84,F89=grup_instansi!$C$84),
grup_instansi!$A$85,
IF(AND(E89=grup_instansi!$B$85,F89=grup_instansi!$C$85),
grup_instansi!$A$86,
IF(AND(E89=grup_instansi!$B$86,F89=grup_instansi!$C$86),
grup_instansi!$A$87,
IF(AND(E89=grup_instansi!$B$87,F89=grup_instansi!$C$87),
grup_instansi!$A$87,
IF(AND(E89=grup_instansi!$B$88,F89=grup_instansi!$C$88),
grup_instansi!$A$88,
IF(AND(E89=grup_instansi!$B$89,F89=grup_instansi!$C$89),
grup_instansi!$A$89,
IF(AND(E89=grup_instansi!$B$90,F89=grup_instansi!$C$90),
grup_instansi!$A$90,
IF(AND(E89=grup_instansi!$B$91,F89=grup_instansi!$C$91),
grup_instansi!$A$91,
IF(AND(E89=grup_instansi!$B$92,F89=grup_instansi!$C$92),
grup_instansi!$A$92,
IF(AND(E89=grup_instansi!$B$93,F89=grup_instansi!$C$93),
grup_instansi!$A$93,
IF(AND(E89=grup_instansi!$B$94,F89=grup_instansi!$C$94),
grup_instansi!$A$94,
IF(AND(E89=grup_instansi!$B$95,F89=grup_instansi!$C$95),
grup_instansi!$A$95,
IF(AND(E89=grup_instansi!$B$96,F89=grup_instansi!$C$96),
grup_instansi!$A$96,
IF(AND(E89=grup_instansi!$B$97,F89=grup_instansi!$C$97),
grup_instansi!$A$97,
IF(AND(E89=grup_instansi!$B$98,F89=grup_instansi!$C$98),
grup_instansi!$A$98,
IF(AND(E89=grup_instansi!$B$99,F89=grup_instansi!$C$99),
grup_instansi!$A$99,
grup_instansi!$A$100))))))))))))))))))))))))))))))))))))))))</f>
        <v>gi2023110400002</v>
      </c>
      <c r="L89" t="str">
        <f>VLOOKUP(K89,grup_instansi!$A$2:$E$102,4)</f>
        <v>Kementerian Pusat</v>
      </c>
      <c r="M89" t="str">
        <f t="shared" si="5"/>
        <v>('i2023110600088','Kementerian Lingkungan Hidup dan Kehutanan','gi2023110400002'),</v>
      </c>
    </row>
    <row r="90" spans="1:13" x14ac:dyDescent="0.25">
      <c r="A90" t="str">
        <f t="shared" si="3"/>
        <v>i2023110600089</v>
      </c>
      <c r="B90" s="4">
        <v>3016</v>
      </c>
      <c r="C90" t="str">
        <f t="shared" si="4"/>
        <v>i2023110600089</v>
      </c>
      <c r="D90" s="4" t="s">
        <v>115</v>
      </c>
      <c r="E90" s="4" t="s">
        <v>655</v>
      </c>
      <c r="F90" s="4" t="s">
        <v>661</v>
      </c>
      <c r="G90" t="str">
        <f>IF(AND(E90=grup_instansi!$B$2,F90=grup_instansi!$C$2),
grup_instansi!$A$2,
IF(AND(E90=grup_instansi!$B$3,F90=grup_instansi!$C$3),
grup_instansi!$A$3,
IF(AND(E90=grup_instansi!$B$4,F90=grup_instansi!$C$4),
grup_instansi!$A$4,
IF(AND(E90=grup_instansi!$B$5,F90=grup_instansi!$C$5),
grup_instansi!$A$5,
IF(AND(E90=grup_instansi!$B$6,F90=grup_instansi!$C$6),
grup_instansi!$A$6,
IF(AND(E90=grup_instansi!$B$7,F90=grup_instansi!$C$7),
grup_instansi!$A$7,
IF(AND(E90=grup_instansi!$B$8,F90=grup_instansi!$C$8),
grup_instansi!$A$8,
IF(AND(E90=grup_instansi!$B$9,F90=grup_instansi!$C$9),
grup_instansi!$A$9,
IF(AND(E90=grup_instansi!$B$10,F90=grup_instansi!$C$10),
grup_instansi!$A$10,"")))))))))</f>
        <v>gi2023110400002</v>
      </c>
      <c r="H90" t="str">
        <f>IF(G90&lt;&gt;"",G90,IF(AND(E90=grup_instansi!$B$11,F90=grup_instansi!$C$11),
grup_instansi!$A$11,
IF(AND(E90=grup_instansi!$B$12,F90=grup_instansi!$C$12),
grup_instansi!$A$12,
IF(AND(E90=grup_instansi!$B$13,F90=grup_instansi!$C$13),
grup_instansi!$A$13,
IF(AND(E90=grup_instansi!$B$14,F90=grup_instansi!$C$14),
grup_instansi!$A$14,
IF(AND(E90=grup_instansi!$B$15,F90=grup_instansi!$C$15),
grup_instansi!$A$15,
IF(AND(E90=grup_instansi!$B$16,F90=grup_instansi!$C$16),
grup_instansi!$A$16,
IF(AND(E90=grup_instansi!$B$17,F90=grup_instansi!$C$17),
grup_instansi!$A$17,
IF(AND(E90=grup_instansi!$B$18,F90=grup_instansi!$C$18),
grup_instansi!$A$18,
IF(AND(E90=grup_instansi!$B$19,F90=grup_instansi!$C$19),
grup_instansi!$A$19,
IF(AND(E90=grup_instansi!$B$20,F90=grup_instansi!$C$20),
grup_instansi!$A$20,"")))))))))))</f>
        <v>gi2023110400002</v>
      </c>
      <c r="I90" t="str">
        <f>IF(H90&lt;&gt;"",H90,IF(AND(E90=grup_instansi!$B$21,F90=grup_instansi!$C$21),
grup_instansi!$A$21,
IF(AND(E90=grup_instansi!$B$22,F90=grup_instansi!$C$22),
grup_instansi!$A$22,
IF(AND(E90=grup_instansi!$B$23,F90=grup_instansi!$C$23),
grup_instansi!$A$23,
IF(AND(E90=grup_instansi!$B$24,F90=grup_instansi!$C$24),
grup_instansi!$A$24,
IF(AND(E90=grup_instansi!$B$25,F90=grup_instansi!$C$25),
grup_instansi!$A$25,
IF(AND(E90=grup_instansi!$B$26,F90=grup_instansi!$C$26),
grup_instansi!$A$26,
IF(AND(E90=grup_instansi!$B$27,F90=grup_instansi!$C$27),
grup_instansi!$A$27,
IF(AND(E90=grup_instansi!$B$28,F90=grup_instansi!$C$28),
grup_instansi!$A$28,
IF(AND(E90=grup_instansi!$B$29,F90=grup_instansi!$C$29),
grup_instansi!$A$29,
IF(AND(E90=grup_instansi!$B$30,F90=grup_instansi!$C$30),
grup_instansi!$A$30,
IF(AND(E90=grup_instansi!$B$31,F90=grup_instansi!$C$31),
grup_instansi!$A$31,
IF(AND(E90=grup_instansi!$B$32,F90=grup_instansi!$C$32),
grup_instansi!$A$32,
IF(AND(E90=grup_instansi!$B$33,F90=grup_instansi!$C$33),
grup_instansi!$A$33,
IF(AND(E90=grup_instansi!$B$34,F90=grup_instansi!$C$34),
grup_instansi!$A$34,
IF(AND(E90=grup_instansi!$B$35,F90=grup_instansi!$C$35),
grup_instansi!$A$35,""))))))))))))))))</f>
        <v>gi2023110400002</v>
      </c>
      <c r="J90" t="str">
        <f>IF(I90&lt;&gt;"",I90,IF(AND(E90=grup_instansi!$B$36,F90=grup_instansi!$C$36),
grup_instansi!$A$36,
IF(AND(E90=grup_instansi!$B$37,F90=grup_instansi!$C$37),
grup_instansi!$A$37,
IF(AND(E90=grup_instansi!$B$38,F90=grup_instansi!$C$38),
grup_instansi!$A$38,
IF(AND(E90=grup_instansi!$B$39,F90=grup_instansi!$C$39),
grup_instansi!$A$39,
IF(AND(E90=grup_instansi!$B$40,F90=grup_instansi!$C$40),
grup_instansi!$A$40,
IF(AND(E90=grup_instansi!$B$41,F90=grup_instansi!$C$41),
grup_instansi!$A$41,
IF(AND(E90=grup_instansi!$B$42,F90=grup_instansi!$C$42),
grup_instansi!$A$42,
IF(AND(E90=grup_instansi!$B$43,F90=grup_instansi!$C$43),
grup_instansi!$A$43,
IF(AND(E90=grup_instansi!$B$44,F90=grup_instansi!$C$44),
grup_instansi!$A$44,
IF(AND(E90=grup_instansi!$B$45,F90=grup_instansi!$C$45),
grup_instansi!$A$45,
IF(AND(E90=grup_instansi!$B$46,F90=grup_instansi!$C$46),
grup_instansi!$A$46,
IF(AND(E90=grup_instansi!$B$47,F90=grup_instansi!$C$47),
grup_instansi!$A$47,
IF(AND(E90=grup_instansi!$B$48,F90=grup_instansi!$C$48),
grup_instansi!$A$48,
IF(AND(E90=grup_instansi!$B$49,F90=grup_instansi!$C$49),
grup_instansi!$A$49,
IF(AND(E90=grup_instansi!$B$50,F90=grup_instansi!$C$50),
grup_instansi!$A$50,
IF(AND(E90=grup_instansi!$B$51,F90=grup_instansi!$C$51),
grup_instansi!$A$51,
IF(AND(E90=grup_instansi!$B$52,F90=grup_instansi!$C$52),
grup_instansi!$A$52,
IF(AND(E90=grup_instansi!$B$53,F90=grup_instansi!$C$53),
grup_instansi!$A$53,
IF(AND(E90=grup_instansi!$B$54,F90=grup_instansi!$C$54),
grup_instansi!$A$54,
IF(AND(E90=grup_instansi!$B$55,F90=grup_instansi!$C$55),
grup_instansi!$A$55,
IF(AND(E90=grup_instansi!$B$56,F90=grup_instansi!$C$56),
grup_instansi!$A$56,
IF(AND(E90=grup_instansi!$B$57,F90=grup_instansi!$C$57),
grup_instansi!$A$57,
IF(AND(E90=grup_instansi!$B$58,F90=grup_instansi!$C$58),
grup_instansi!$A$58,
IF(AND(E90=grup_instansi!$B$59,F90=grup_instansi!$C$59),
grup_instansi!$A$59,
IF(AND(E90=grup_instansi!$B$60,F90=grup_instansi!$C$60),
grup_instansi!$A$60,""))))))))))))))))))))))))))</f>
        <v>gi2023110400002</v>
      </c>
      <c r="K90" t="str">
        <f>IF(J90&lt;&gt;"",J90,IF(AND(E90=grup_instansi!$B$61,F90=grup_instansi!$C$61),
grup_instansi!$A$61,
IF(AND(E90=grup_instansi!$B$62,F90=grup_instansi!$C$62),
grup_instansi!$A$62,
IF(AND(E90=grup_instansi!$B$63,F90=grup_instansi!$C$63),
grup_instansi!$A$63,
IF(AND(E90=grup_instansi!$B$64,F90=grup_instansi!$C$64),
grup_instansi!$A$64,
IF(AND(E90=grup_instansi!$B$65,F90=grup_instansi!$C$65),
grup_instansi!$A$65,
IF(AND(E90=grup_instansi!$B$66,F90=grup_instansi!$C$66),
grup_instansi!$A$66,
IF(AND(E90=grup_instansi!$B$67,F90=grup_instansi!$C$67),
grup_instansi!$A$67,
IF(AND(E90=grup_instansi!$B$68,F90=grup_instansi!$C$68),
grup_instansi!$A$68,
IF(AND(E90=grup_instansi!$B$69,F90=grup_instansi!$C$69),
grup_instansi!$A$69,
IF(AND(E90=grup_instansi!$B$70,F90=grup_instansi!$C$70),
grup_instansi!$A$70,
IF(AND(E90=grup_instansi!$B$71,F90=grup_instansi!$C$71),
grup_instansi!$A$71,
IF(AND(E90=grup_instansi!$B$72,F90=grup_instansi!$C$72),
grup_instansi!$A$72,
IF(AND(E90=grup_instansi!$B$73,F90=grup_instansi!$C$73),
grup_instansi!$A$73,
IF(AND(E90=grup_instansi!$B$74,F90=grup_instansi!$C$74),
grup_instansi!$A$74,
IF(AND(E90=grup_instansi!$B$75,F90=grup_instansi!$C$75),
grup_instansi!$A$75,
IF(AND(E90=grup_instansi!$B$76,F90=grup_instansi!$C$76),
grup_instansi!$A$76,
IF(AND(E90=grup_instansi!$B$77,F90=grup_instansi!$C$77),
grup_instansi!$A$77,
IF(AND(E90=grup_instansi!$B$78,F90=grup_instansi!$C$78),
grup_instansi!$A$78,
IF(AND(E90=grup_instansi!$B$79,F90=grup_instansi!$C$79),
grup_instansi!$A$79,
IF(AND(E90=grup_instansi!$B$80,F90=grup_instansi!$C$80),
grup_instansi!$A$80,
IF(AND(E90=grup_instansi!$B$81,F90=grup_instansi!$C$81),
grup_instansi!$A$81,
IF(AND(E90=grup_instansi!$B$82,F90=grup_instansi!$C$82),
grup_instansi!$A$82,
IF(AND(E90=grup_instansi!$B$83,F90=grup_instansi!$C$83),
grup_instansi!$A$84,
IF(AND(E90=grup_instansi!$B$84,F90=grup_instansi!$C$84),
grup_instansi!$A$85,
IF(AND(E90=grup_instansi!$B$85,F90=grup_instansi!$C$85),
grup_instansi!$A$86,
IF(AND(E90=grup_instansi!$B$86,F90=grup_instansi!$C$86),
grup_instansi!$A$87,
IF(AND(E90=grup_instansi!$B$87,F90=grup_instansi!$C$87),
grup_instansi!$A$87,
IF(AND(E90=grup_instansi!$B$88,F90=grup_instansi!$C$88),
grup_instansi!$A$88,
IF(AND(E90=grup_instansi!$B$89,F90=grup_instansi!$C$89),
grup_instansi!$A$89,
IF(AND(E90=grup_instansi!$B$90,F90=grup_instansi!$C$90),
grup_instansi!$A$90,
IF(AND(E90=grup_instansi!$B$91,F90=grup_instansi!$C$91),
grup_instansi!$A$91,
IF(AND(E90=grup_instansi!$B$92,F90=grup_instansi!$C$92),
grup_instansi!$A$92,
IF(AND(E90=grup_instansi!$B$93,F90=grup_instansi!$C$93),
grup_instansi!$A$93,
IF(AND(E90=grup_instansi!$B$94,F90=grup_instansi!$C$94),
grup_instansi!$A$94,
IF(AND(E90=grup_instansi!$B$95,F90=grup_instansi!$C$95),
grup_instansi!$A$95,
IF(AND(E90=grup_instansi!$B$96,F90=grup_instansi!$C$96),
grup_instansi!$A$96,
IF(AND(E90=grup_instansi!$B$97,F90=grup_instansi!$C$97),
grup_instansi!$A$97,
IF(AND(E90=grup_instansi!$B$98,F90=grup_instansi!$C$98),
grup_instansi!$A$98,
IF(AND(E90=grup_instansi!$B$99,F90=grup_instansi!$C$99),
grup_instansi!$A$99,
grup_instansi!$A$100))))))))))))))))))))))))))))))))))))))))</f>
        <v>gi2023110400002</v>
      </c>
      <c r="L90" t="str">
        <f>VLOOKUP(K90,grup_instansi!$A$2:$E$102,4)</f>
        <v>Kementerian Pusat</v>
      </c>
      <c r="M90" t="str">
        <f t="shared" si="5"/>
        <v>('i2023110600089','Kementerian Kelautan dan Perikanan','gi2023110400002'),</v>
      </c>
    </row>
    <row r="91" spans="1:13" x14ac:dyDescent="0.25">
      <c r="A91" t="str">
        <f t="shared" si="3"/>
        <v>i2023110600090</v>
      </c>
      <c r="B91" s="4">
        <v>3018</v>
      </c>
      <c r="C91" t="str">
        <f t="shared" si="4"/>
        <v>i2023110600090</v>
      </c>
      <c r="D91" s="4" t="s">
        <v>116</v>
      </c>
      <c r="E91" s="4" t="s">
        <v>655</v>
      </c>
      <c r="F91" s="4" t="s">
        <v>661</v>
      </c>
      <c r="G91" t="str">
        <f>IF(AND(E91=grup_instansi!$B$2,F91=grup_instansi!$C$2),
grup_instansi!$A$2,
IF(AND(E91=grup_instansi!$B$3,F91=grup_instansi!$C$3),
grup_instansi!$A$3,
IF(AND(E91=grup_instansi!$B$4,F91=grup_instansi!$C$4),
grup_instansi!$A$4,
IF(AND(E91=grup_instansi!$B$5,F91=grup_instansi!$C$5),
grup_instansi!$A$5,
IF(AND(E91=grup_instansi!$B$6,F91=grup_instansi!$C$6),
grup_instansi!$A$6,
IF(AND(E91=grup_instansi!$B$7,F91=grup_instansi!$C$7),
grup_instansi!$A$7,
IF(AND(E91=grup_instansi!$B$8,F91=grup_instansi!$C$8),
grup_instansi!$A$8,
IF(AND(E91=grup_instansi!$B$9,F91=grup_instansi!$C$9),
grup_instansi!$A$9,
IF(AND(E91=grup_instansi!$B$10,F91=grup_instansi!$C$10),
grup_instansi!$A$10,"")))))))))</f>
        <v>gi2023110400002</v>
      </c>
      <c r="H91" t="str">
        <f>IF(G91&lt;&gt;"",G91,IF(AND(E91=grup_instansi!$B$11,F91=grup_instansi!$C$11),
grup_instansi!$A$11,
IF(AND(E91=grup_instansi!$B$12,F91=grup_instansi!$C$12),
grup_instansi!$A$12,
IF(AND(E91=grup_instansi!$B$13,F91=grup_instansi!$C$13),
grup_instansi!$A$13,
IF(AND(E91=grup_instansi!$B$14,F91=grup_instansi!$C$14),
grup_instansi!$A$14,
IF(AND(E91=grup_instansi!$B$15,F91=grup_instansi!$C$15),
grup_instansi!$A$15,
IF(AND(E91=grup_instansi!$B$16,F91=grup_instansi!$C$16),
grup_instansi!$A$16,
IF(AND(E91=grup_instansi!$B$17,F91=grup_instansi!$C$17),
grup_instansi!$A$17,
IF(AND(E91=grup_instansi!$B$18,F91=grup_instansi!$C$18),
grup_instansi!$A$18,
IF(AND(E91=grup_instansi!$B$19,F91=grup_instansi!$C$19),
grup_instansi!$A$19,
IF(AND(E91=grup_instansi!$B$20,F91=grup_instansi!$C$20),
grup_instansi!$A$20,"")))))))))))</f>
        <v>gi2023110400002</v>
      </c>
      <c r="I91" t="str">
        <f>IF(H91&lt;&gt;"",H91,IF(AND(E91=grup_instansi!$B$21,F91=grup_instansi!$C$21),
grup_instansi!$A$21,
IF(AND(E91=grup_instansi!$B$22,F91=grup_instansi!$C$22),
grup_instansi!$A$22,
IF(AND(E91=grup_instansi!$B$23,F91=grup_instansi!$C$23),
grup_instansi!$A$23,
IF(AND(E91=grup_instansi!$B$24,F91=grup_instansi!$C$24),
grup_instansi!$A$24,
IF(AND(E91=grup_instansi!$B$25,F91=grup_instansi!$C$25),
grup_instansi!$A$25,
IF(AND(E91=grup_instansi!$B$26,F91=grup_instansi!$C$26),
grup_instansi!$A$26,
IF(AND(E91=grup_instansi!$B$27,F91=grup_instansi!$C$27),
grup_instansi!$A$27,
IF(AND(E91=grup_instansi!$B$28,F91=grup_instansi!$C$28),
grup_instansi!$A$28,
IF(AND(E91=grup_instansi!$B$29,F91=grup_instansi!$C$29),
grup_instansi!$A$29,
IF(AND(E91=grup_instansi!$B$30,F91=grup_instansi!$C$30),
grup_instansi!$A$30,
IF(AND(E91=grup_instansi!$B$31,F91=grup_instansi!$C$31),
grup_instansi!$A$31,
IF(AND(E91=grup_instansi!$B$32,F91=grup_instansi!$C$32),
grup_instansi!$A$32,
IF(AND(E91=grup_instansi!$B$33,F91=grup_instansi!$C$33),
grup_instansi!$A$33,
IF(AND(E91=grup_instansi!$B$34,F91=grup_instansi!$C$34),
grup_instansi!$A$34,
IF(AND(E91=grup_instansi!$B$35,F91=grup_instansi!$C$35),
grup_instansi!$A$35,""))))))))))))))))</f>
        <v>gi2023110400002</v>
      </c>
      <c r="J91" t="str">
        <f>IF(I91&lt;&gt;"",I91,IF(AND(E91=grup_instansi!$B$36,F91=grup_instansi!$C$36),
grup_instansi!$A$36,
IF(AND(E91=grup_instansi!$B$37,F91=grup_instansi!$C$37),
grup_instansi!$A$37,
IF(AND(E91=grup_instansi!$B$38,F91=grup_instansi!$C$38),
grup_instansi!$A$38,
IF(AND(E91=grup_instansi!$B$39,F91=grup_instansi!$C$39),
grup_instansi!$A$39,
IF(AND(E91=grup_instansi!$B$40,F91=grup_instansi!$C$40),
grup_instansi!$A$40,
IF(AND(E91=grup_instansi!$B$41,F91=grup_instansi!$C$41),
grup_instansi!$A$41,
IF(AND(E91=grup_instansi!$B$42,F91=grup_instansi!$C$42),
grup_instansi!$A$42,
IF(AND(E91=grup_instansi!$B$43,F91=grup_instansi!$C$43),
grup_instansi!$A$43,
IF(AND(E91=grup_instansi!$B$44,F91=grup_instansi!$C$44),
grup_instansi!$A$44,
IF(AND(E91=grup_instansi!$B$45,F91=grup_instansi!$C$45),
grup_instansi!$A$45,
IF(AND(E91=grup_instansi!$B$46,F91=grup_instansi!$C$46),
grup_instansi!$A$46,
IF(AND(E91=grup_instansi!$B$47,F91=grup_instansi!$C$47),
grup_instansi!$A$47,
IF(AND(E91=grup_instansi!$B$48,F91=grup_instansi!$C$48),
grup_instansi!$A$48,
IF(AND(E91=grup_instansi!$B$49,F91=grup_instansi!$C$49),
grup_instansi!$A$49,
IF(AND(E91=grup_instansi!$B$50,F91=grup_instansi!$C$50),
grup_instansi!$A$50,
IF(AND(E91=grup_instansi!$B$51,F91=grup_instansi!$C$51),
grup_instansi!$A$51,
IF(AND(E91=grup_instansi!$B$52,F91=grup_instansi!$C$52),
grup_instansi!$A$52,
IF(AND(E91=grup_instansi!$B$53,F91=grup_instansi!$C$53),
grup_instansi!$A$53,
IF(AND(E91=grup_instansi!$B$54,F91=grup_instansi!$C$54),
grup_instansi!$A$54,
IF(AND(E91=grup_instansi!$B$55,F91=grup_instansi!$C$55),
grup_instansi!$A$55,
IF(AND(E91=grup_instansi!$B$56,F91=grup_instansi!$C$56),
grup_instansi!$A$56,
IF(AND(E91=grup_instansi!$B$57,F91=grup_instansi!$C$57),
grup_instansi!$A$57,
IF(AND(E91=grup_instansi!$B$58,F91=grup_instansi!$C$58),
grup_instansi!$A$58,
IF(AND(E91=grup_instansi!$B$59,F91=grup_instansi!$C$59),
grup_instansi!$A$59,
IF(AND(E91=grup_instansi!$B$60,F91=grup_instansi!$C$60),
grup_instansi!$A$60,""))))))))))))))))))))))))))</f>
        <v>gi2023110400002</v>
      </c>
      <c r="K91" t="str">
        <f>IF(J91&lt;&gt;"",J91,IF(AND(E91=grup_instansi!$B$61,F91=grup_instansi!$C$61),
grup_instansi!$A$61,
IF(AND(E91=grup_instansi!$B$62,F91=grup_instansi!$C$62),
grup_instansi!$A$62,
IF(AND(E91=grup_instansi!$B$63,F91=grup_instansi!$C$63),
grup_instansi!$A$63,
IF(AND(E91=grup_instansi!$B$64,F91=grup_instansi!$C$64),
grup_instansi!$A$64,
IF(AND(E91=grup_instansi!$B$65,F91=grup_instansi!$C$65),
grup_instansi!$A$65,
IF(AND(E91=grup_instansi!$B$66,F91=grup_instansi!$C$66),
grup_instansi!$A$66,
IF(AND(E91=grup_instansi!$B$67,F91=grup_instansi!$C$67),
grup_instansi!$A$67,
IF(AND(E91=grup_instansi!$B$68,F91=grup_instansi!$C$68),
grup_instansi!$A$68,
IF(AND(E91=grup_instansi!$B$69,F91=grup_instansi!$C$69),
grup_instansi!$A$69,
IF(AND(E91=grup_instansi!$B$70,F91=grup_instansi!$C$70),
grup_instansi!$A$70,
IF(AND(E91=grup_instansi!$B$71,F91=grup_instansi!$C$71),
grup_instansi!$A$71,
IF(AND(E91=grup_instansi!$B$72,F91=grup_instansi!$C$72),
grup_instansi!$A$72,
IF(AND(E91=grup_instansi!$B$73,F91=grup_instansi!$C$73),
grup_instansi!$A$73,
IF(AND(E91=grup_instansi!$B$74,F91=grup_instansi!$C$74),
grup_instansi!$A$74,
IF(AND(E91=grup_instansi!$B$75,F91=grup_instansi!$C$75),
grup_instansi!$A$75,
IF(AND(E91=grup_instansi!$B$76,F91=grup_instansi!$C$76),
grup_instansi!$A$76,
IF(AND(E91=grup_instansi!$B$77,F91=grup_instansi!$C$77),
grup_instansi!$A$77,
IF(AND(E91=grup_instansi!$B$78,F91=grup_instansi!$C$78),
grup_instansi!$A$78,
IF(AND(E91=grup_instansi!$B$79,F91=grup_instansi!$C$79),
grup_instansi!$A$79,
IF(AND(E91=grup_instansi!$B$80,F91=grup_instansi!$C$80),
grup_instansi!$A$80,
IF(AND(E91=grup_instansi!$B$81,F91=grup_instansi!$C$81),
grup_instansi!$A$81,
IF(AND(E91=grup_instansi!$B$82,F91=grup_instansi!$C$82),
grup_instansi!$A$82,
IF(AND(E91=grup_instansi!$B$83,F91=grup_instansi!$C$83),
grup_instansi!$A$84,
IF(AND(E91=grup_instansi!$B$84,F91=grup_instansi!$C$84),
grup_instansi!$A$85,
IF(AND(E91=grup_instansi!$B$85,F91=grup_instansi!$C$85),
grup_instansi!$A$86,
IF(AND(E91=grup_instansi!$B$86,F91=grup_instansi!$C$86),
grup_instansi!$A$87,
IF(AND(E91=grup_instansi!$B$87,F91=grup_instansi!$C$87),
grup_instansi!$A$87,
IF(AND(E91=grup_instansi!$B$88,F91=grup_instansi!$C$88),
grup_instansi!$A$88,
IF(AND(E91=grup_instansi!$B$89,F91=grup_instansi!$C$89),
grup_instansi!$A$89,
IF(AND(E91=grup_instansi!$B$90,F91=grup_instansi!$C$90),
grup_instansi!$A$90,
IF(AND(E91=grup_instansi!$B$91,F91=grup_instansi!$C$91),
grup_instansi!$A$91,
IF(AND(E91=grup_instansi!$B$92,F91=grup_instansi!$C$92),
grup_instansi!$A$92,
IF(AND(E91=grup_instansi!$B$93,F91=grup_instansi!$C$93),
grup_instansi!$A$93,
IF(AND(E91=grup_instansi!$B$94,F91=grup_instansi!$C$94),
grup_instansi!$A$94,
IF(AND(E91=grup_instansi!$B$95,F91=grup_instansi!$C$95),
grup_instansi!$A$95,
IF(AND(E91=grup_instansi!$B$96,F91=grup_instansi!$C$96),
grup_instansi!$A$96,
IF(AND(E91=grup_instansi!$B$97,F91=grup_instansi!$C$97),
grup_instansi!$A$97,
IF(AND(E91=grup_instansi!$B$98,F91=grup_instansi!$C$98),
grup_instansi!$A$98,
IF(AND(E91=grup_instansi!$B$99,F91=grup_instansi!$C$99),
grup_instansi!$A$99,
grup_instansi!$A$100))))))))))))))))))))))))))))))))))))))))</f>
        <v>gi2023110400002</v>
      </c>
      <c r="L91" t="str">
        <f>VLOOKUP(K91,grup_instansi!$A$2:$E$102,4)</f>
        <v>Kementerian Pusat</v>
      </c>
      <c r="M91" t="str">
        <f t="shared" si="5"/>
        <v>('i2023110600090','Kementerian Komunikasi dan Informatika','gi2023110400002'),</v>
      </c>
    </row>
    <row r="92" spans="1:13" x14ac:dyDescent="0.25">
      <c r="A92" t="str">
        <f t="shared" si="3"/>
        <v>i2023110600091</v>
      </c>
      <c r="B92" s="4">
        <v>3021</v>
      </c>
      <c r="C92" t="str">
        <f t="shared" si="4"/>
        <v>i2023110600091</v>
      </c>
      <c r="D92" s="4" t="s">
        <v>117</v>
      </c>
      <c r="E92" s="4" t="s">
        <v>655</v>
      </c>
      <c r="F92" s="4" t="s">
        <v>661</v>
      </c>
      <c r="G92" t="str">
        <f>IF(AND(E92=grup_instansi!$B$2,F92=grup_instansi!$C$2),
grup_instansi!$A$2,
IF(AND(E92=grup_instansi!$B$3,F92=grup_instansi!$C$3),
grup_instansi!$A$3,
IF(AND(E92=grup_instansi!$B$4,F92=grup_instansi!$C$4),
grup_instansi!$A$4,
IF(AND(E92=grup_instansi!$B$5,F92=grup_instansi!$C$5),
grup_instansi!$A$5,
IF(AND(E92=grup_instansi!$B$6,F92=grup_instansi!$C$6),
grup_instansi!$A$6,
IF(AND(E92=grup_instansi!$B$7,F92=grup_instansi!$C$7),
grup_instansi!$A$7,
IF(AND(E92=grup_instansi!$B$8,F92=grup_instansi!$C$8),
grup_instansi!$A$8,
IF(AND(E92=grup_instansi!$B$9,F92=grup_instansi!$C$9),
grup_instansi!$A$9,
IF(AND(E92=grup_instansi!$B$10,F92=grup_instansi!$C$10),
grup_instansi!$A$10,"")))))))))</f>
        <v>gi2023110400002</v>
      </c>
      <c r="H92" t="str">
        <f>IF(G92&lt;&gt;"",G92,IF(AND(E92=grup_instansi!$B$11,F92=grup_instansi!$C$11),
grup_instansi!$A$11,
IF(AND(E92=grup_instansi!$B$12,F92=grup_instansi!$C$12),
grup_instansi!$A$12,
IF(AND(E92=grup_instansi!$B$13,F92=grup_instansi!$C$13),
grup_instansi!$A$13,
IF(AND(E92=grup_instansi!$B$14,F92=grup_instansi!$C$14),
grup_instansi!$A$14,
IF(AND(E92=grup_instansi!$B$15,F92=grup_instansi!$C$15),
grup_instansi!$A$15,
IF(AND(E92=grup_instansi!$B$16,F92=grup_instansi!$C$16),
grup_instansi!$A$16,
IF(AND(E92=grup_instansi!$B$17,F92=grup_instansi!$C$17),
grup_instansi!$A$17,
IF(AND(E92=grup_instansi!$B$18,F92=grup_instansi!$C$18),
grup_instansi!$A$18,
IF(AND(E92=grup_instansi!$B$19,F92=grup_instansi!$C$19),
grup_instansi!$A$19,
IF(AND(E92=grup_instansi!$B$20,F92=grup_instansi!$C$20),
grup_instansi!$A$20,"")))))))))))</f>
        <v>gi2023110400002</v>
      </c>
      <c r="I92" t="str">
        <f>IF(H92&lt;&gt;"",H92,IF(AND(E92=grup_instansi!$B$21,F92=grup_instansi!$C$21),
grup_instansi!$A$21,
IF(AND(E92=grup_instansi!$B$22,F92=grup_instansi!$C$22),
grup_instansi!$A$22,
IF(AND(E92=grup_instansi!$B$23,F92=grup_instansi!$C$23),
grup_instansi!$A$23,
IF(AND(E92=grup_instansi!$B$24,F92=grup_instansi!$C$24),
grup_instansi!$A$24,
IF(AND(E92=grup_instansi!$B$25,F92=grup_instansi!$C$25),
grup_instansi!$A$25,
IF(AND(E92=grup_instansi!$B$26,F92=grup_instansi!$C$26),
grup_instansi!$A$26,
IF(AND(E92=grup_instansi!$B$27,F92=grup_instansi!$C$27),
grup_instansi!$A$27,
IF(AND(E92=grup_instansi!$B$28,F92=grup_instansi!$C$28),
grup_instansi!$A$28,
IF(AND(E92=grup_instansi!$B$29,F92=grup_instansi!$C$29),
grup_instansi!$A$29,
IF(AND(E92=grup_instansi!$B$30,F92=grup_instansi!$C$30),
grup_instansi!$A$30,
IF(AND(E92=grup_instansi!$B$31,F92=grup_instansi!$C$31),
grup_instansi!$A$31,
IF(AND(E92=grup_instansi!$B$32,F92=grup_instansi!$C$32),
grup_instansi!$A$32,
IF(AND(E92=grup_instansi!$B$33,F92=grup_instansi!$C$33),
grup_instansi!$A$33,
IF(AND(E92=grup_instansi!$B$34,F92=grup_instansi!$C$34),
grup_instansi!$A$34,
IF(AND(E92=grup_instansi!$B$35,F92=grup_instansi!$C$35),
grup_instansi!$A$35,""))))))))))))))))</f>
        <v>gi2023110400002</v>
      </c>
      <c r="J92" t="str">
        <f>IF(I92&lt;&gt;"",I92,IF(AND(E92=grup_instansi!$B$36,F92=grup_instansi!$C$36),
grup_instansi!$A$36,
IF(AND(E92=grup_instansi!$B$37,F92=grup_instansi!$C$37),
grup_instansi!$A$37,
IF(AND(E92=grup_instansi!$B$38,F92=grup_instansi!$C$38),
grup_instansi!$A$38,
IF(AND(E92=grup_instansi!$B$39,F92=grup_instansi!$C$39),
grup_instansi!$A$39,
IF(AND(E92=grup_instansi!$B$40,F92=grup_instansi!$C$40),
grup_instansi!$A$40,
IF(AND(E92=grup_instansi!$B$41,F92=grup_instansi!$C$41),
grup_instansi!$A$41,
IF(AND(E92=grup_instansi!$B$42,F92=grup_instansi!$C$42),
grup_instansi!$A$42,
IF(AND(E92=grup_instansi!$B$43,F92=grup_instansi!$C$43),
grup_instansi!$A$43,
IF(AND(E92=grup_instansi!$B$44,F92=grup_instansi!$C$44),
grup_instansi!$A$44,
IF(AND(E92=grup_instansi!$B$45,F92=grup_instansi!$C$45),
grup_instansi!$A$45,
IF(AND(E92=grup_instansi!$B$46,F92=grup_instansi!$C$46),
grup_instansi!$A$46,
IF(AND(E92=grup_instansi!$B$47,F92=grup_instansi!$C$47),
grup_instansi!$A$47,
IF(AND(E92=grup_instansi!$B$48,F92=grup_instansi!$C$48),
grup_instansi!$A$48,
IF(AND(E92=grup_instansi!$B$49,F92=grup_instansi!$C$49),
grup_instansi!$A$49,
IF(AND(E92=grup_instansi!$B$50,F92=grup_instansi!$C$50),
grup_instansi!$A$50,
IF(AND(E92=grup_instansi!$B$51,F92=grup_instansi!$C$51),
grup_instansi!$A$51,
IF(AND(E92=grup_instansi!$B$52,F92=grup_instansi!$C$52),
grup_instansi!$A$52,
IF(AND(E92=grup_instansi!$B$53,F92=grup_instansi!$C$53),
grup_instansi!$A$53,
IF(AND(E92=grup_instansi!$B$54,F92=grup_instansi!$C$54),
grup_instansi!$A$54,
IF(AND(E92=grup_instansi!$B$55,F92=grup_instansi!$C$55),
grup_instansi!$A$55,
IF(AND(E92=grup_instansi!$B$56,F92=grup_instansi!$C$56),
grup_instansi!$A$56,
IF(AND(E92=grup_instansi!$B$57,F92=grup_instansi!$C$57),
grup_instansi!$A$57,
IF(AND(E92=grup_instansi!$B$58,F92=grup_instansi!$C$58),
grup_instansi!$A$58,
IF(AND(E92=grup_instansi!$B$59,F92=grup_instansi!$C$59),
grup_instansi!$A$59,
IF(AND(E92=grup_instansi!$B$60,F92=grup_instansi!$C$60),
grup_instansi!$A$60,""))))))))))))))))))))))))))</f>
        <v>gi2023110400002</v>
      </c>
      <c r="K92" t="str">
        <f>IF(J92&lt;&gt;"",J92,IF(AND(E92=grup_instansi!$B$61,F92=grup_instansi!$C$61),
grup_instansi!$A$61,
IF(AND(E92=grup_instansi!$B$62,F92=grup_instansi!$C$62),
grup_instansi!$A$62,
IF(AND(E92=grup_instansi!$B$63,F92=grup_instansi!$C$63),
grup_instansi!$A$63,
IF(AND(E92=grup_instansi!$B$64,F92=grup_instansi!$C$64),
grup_instansi!$A$64,
IF(AND(E92=grup_instansi!$B$65,F92=grup_instansi!$C$65),
grup_instansi!$A$65,
IF(AND(E92=grup_instansi!$B$66,F92=grup_instansi!$C$66),
grup_instansi!$A$66,
IF(AND(E92=grup_instansi!$B$67,F92=grup_instansi!$C$67),
grup_instansi!$A$67,
IF(AND(E92=grup_instansi!$B$68,F92=grup_instansi!$C$68),
grup_instansi!$A$68,
IF(AND(E92=grup_instansi!$B$69,F92=grup_instansi!$C$69),
grup_instansi!$A$69,
IF(AND(E92=grup_instansi!$B$70,F92=grup_instansi!$C$70),
grup_instansi!$A$70,
IF(AND(E92=grup_instansi!$B$71,F92=grup_instansi!$C$71),
grup_instansi!$A$71,
IF(AND(E92=grup_instansi!$B$72,F92=grup_instansi!$C$72),
grup_instansi!$A$72,
IF(AND(E92=grup_instansi!$B$73,F92=grup_instansi!$C$73),
grup_instansi!$A$73,
IF(AND(E92=grup_instansi!$B$74,F92=grup_instansi!$C$74),
grup_instansi!$A$74,
IF(AND(E92=grup_instansi!$B$75,F92=grup_instansi!$C$75),
grup_instansi!$A$75,
IF(AND(E92=grup_instansi!$B$76,F92=grup_instansi!$C$76),
grup_instansi!$A$76,
IF(AND(E92=grup_instansi!$B$77,F92=grup_instansi!$C$77),
grup_instansi!$A$77,
IF(AND(E92=grup_instansi!$B$78,F92=grup_instansi!$C$78),
grup_instansi!$A$78,
IF(AND(E92=grup_instansi!$B$79,F92=grup_instansi!$C$79),
grup_instansi!$A$79,
IF(AND(E92=grup_instansi!$B$80,F92=grup_instansi!$C$80),
grup_instansi!$A$80,
IF(AND(E92=grup_instansi!$B$81,F92=grup_instansi!$C$81),
grup_instansi!$A$81,
IF(AND(E92=grup_instansi!$B$82,F92=grup_instansi!$C$82),
grup_instansi!$A$82,
IF(AND(E92=grup_instansi!$B$83,F92=grup_instansi!$C$83),
grup_instansi!$A$84,
IF(AND(E92=grup_instansi!$B$84,F92=grup_instansi!$C$84),
grup_instansi!$A$85,
IF(AND(E92=grup_instansi!$B$85,F92=grup_instansi!$C$85),
grup_instansi!$A$86,
IF(AND(E92=grup_instansi!$B$86,F92=grup_instansi!$C$86),
grup_instansi!$A$87,
IF(AND(E92=grup_instansi!$B$87,F92=grup_instansi!$C$87),
grup_instansi!$A$87,
IF(AND(E92=grup_instansi!$B$88,F92=grup_instansi!$C$88),
grup_instansi!$A$88,
IF(AND(E92=grup_instansi!$B$89,F92=grup_instansi!$C$89),
grup_instansi!$A$89,
IF(AND(E92=grup_instansi!$B$90,F92=grup_instansi!$C$90),
grup_instansi!$A$90,
IF(AND(E92=grup_instansi!$B$91,F92=grup_instansi!$C$91),
grup_instansi!$A$91,
IF(AND(E92=grup_instansi!$B$92,F92=grup_instansi!$C$92),
grup_instansi!$A$92,
IF(AND(E92=grup_instansi!$B$93,F92=grup_instansi!$C$93),
grup_instansi!$A$93,
IF(AND(E92=grup_instansi!$B$94,F92=grup_instansi!$C$94),
grup_instansi!$A$94,
IF(AND(E92=grup_instansi!$B$95,F92=grup_instansi!$C$95),
grup_instansi!$A$95,
IF(AND(E92=grup_instansi!$B$96,F92=grup_instansi!$C$96),
grup_instansi!$A$96,
IF(AND(E92=grup_instansi!$B$97,F92=grup_instansi!$C$97),
grup_instansi!$A$97,
IF(AND(E92=grup_instansi!$B$98,F92=grup_instansi!$C$98),
grup_instansi!$A$98,
IF(AND(E92=grup_instansi!$B$99,F92=grup_instansi!$C$99),
grup_instansi!$A$99,
grup_instansi!$A$100))))))))))))))))))))))))))))))))))))))))</f>
        <v>gi2023110400002</v>
      </c>
      <c r="L92" t="str">
        <f>VLOOKUP(K92,grup_instansi!$A$2:$E$102,4)</f>
        <v>Kementerian Pusat</v>
      </c>
      <c r="M92" t="str">
        <f t="shared" si="5"/>
        <v>('i2023110600091','Kementerian Pekerjaan Umum &amp; Perumahan Rakyat','gi2023110400002'),</v>
      </c>
    </row>
    <row r="93" spans="1:13" x14ac:dyDescent="0.25">
      <c r="A93" t="str">
        <f t="shared" si="3"/>
        <v>i2023110600092</v>
      </c>
      <c r="B93" s="4">
        <v>3022</v>
      </c>
      <c r="C93" t="str">
        <f t="shared" si="4"/>
        <v>i2023110600092</v>
      </c>
      <c r="D93" s="4" t="s">
        <v>118</v>
      </c>
      <c r="E93" s="4" t="s">
        <v>655</v>
      </c>
      <c r="F93" s="4" t="s">
        <v>661</v>
      </c>
      <c r="G93" t="str">
        <f>IF(AND(E93=grup_instansi!$B$2,F93=grup_instansi!$C$2),
grup_instansi!$A$2,
IF(AND(E93=grup_instansi!$B$3,F93=grup_instansi!$C$3),
grup_instansi!$A$3,
IF(AND(E93=grup_instansi!$B$4,F93=grup_instansi!$C$4),
grup_instansi!$A$4,
IF(AND(E93=grup_instansi!$B$5,F93=grup_instansi!$C$5),
grup_instansi!$A$5,
IF(AND(E93=grup_instansi!$B$6,F93=grup_instansi!$C$6),
grup_instansi!$A$6,
IF(AND(E93=grup_instansi!$B$7,F93=grup_instansi!$C$7),
grup_instansi!$A$7,
IF(AND(E93=grup_instansi!$B$8,F93=grup_instansi!$C$8),
grup_instansi!$A$8,
IF(AND(E93=grup_instansi!$B$9,F93=grup_instansi!$C$9),
grup_instansi!$A$9,
IF(AND(E93=grup_instansi!$B$10,F93=grup_instansi!$C$10),
grup_instansi!$A$10,"")))))))))</f>
        <v>gi2023110400002</v>
      </c>
      <c r="H93" t="str">
        <f>IF(G93&lt;&gt;"",G93,IF(AND(E93=grup_instansi!$B$11,F93=grup_instansi!$C$11),
grup_instansi!$A$11,
IF(AND(E93=grup_instansi!$B$12,F93=grup_instansi!$C$12),
grup_instansi!$A$12,
IF(AND(E93=grup_instansi!$B$13,F93=grup_instansi!$C$13),
grup_instansi!$A$13,
IF(AND(E93=grup_instansi!$B$14,F93=grup_instansi!$C$14),
grup_instansi!$A$14,
IF(AND(E93=grup_instansi!$B$15,F93=grup_instansi!$C$15),
grup_instansi!$A$15,
IF(AND(E93=grup_instansi!$B$16,F93=grup_instansi!$C$16),
grup_instansi!$A$16,
IF(AND(E93=grup_instansi!$B$17,F93=grup_instansi!$C$17),
grup_instansi!$A$17,
IF(AND(E93=grup_instansi!$B$18,F93=grup_instansi!$C$18),
grup_instansi!$A$18,
IF(AND(E93=grup_instansi!$B$19,F93=grup_instansi!$C$19),
grup_instansi!$A$19,
IF(AND(E93=grup_instansi!$B$20,F93=grup_instansi!$C$20),
grup_instansi!$A$20,"")))))))))))</f>
        <v>gi2023110400002</v>
      </c>
      <c r="I93" t="str">
        <f>IF(H93&lt;&gt;"",H93,IF(AND(E93=grup_instansi!$B$21,F93=grup_instansi!$C$21),
grup_instansi!$A$21,
IF(AND(E93=grup_instansi!$B$22,F93=grup_instansi!$C$22),
grup_instansi!$A$22,
IF(AND(E93=grup_instansi!$B$23,F93=grup_instansi!$C$23),
grup_instansi!$A$23,
IF(AND(E93=grup_instansi!$B$24,F93=grup_instansi!$C$24),
grup_instansi!$A$24,
IF(AND(E93=grup_instansi!$B$25,F93=grup_instansi!$C$25),
grup_instansi!$A$25,
IF(AND(E93=grup_instansi!$B$26,F93=grup_instansi!$C$26),
grup_instansi!$A$26,
IF(AND(E93=grup_instansi!$B$27,F93=grup_instansi!$C$27),
grup_instansi!$A$27,
IF(AND(E93=grup_instansi!$B$28,F93=grup_instansi!$C$28),
grup_instansi!$A$28,
IF(AND(E93=grup_instansi!$B$29,F93=grup_instansi!$C$29),
grup_instansi!$A$29,
IF(AND(E93=grup_instansi!$B$30,F93=grup_instansi!$C$30),
grup_instansi!$A$30,
IF(AND(E93=grup_instansi!$B$31,F93=grup_instansi!$C$31),
grup_instansi!$A$31,
IF(AND(E93=grup_instansi!$B$32,F93=grup_instansi!$C$32),
grup_instansi!$A$32,
IF(AND(E93=grup_instansi!$B$33,F93=grup_instansi!$C$33),
grup_instansi!$A$33,
IF(AND(E93=grup_instansi!$B$34,F93=grup_instansi!$C$34),
grup_instansi!$A$34,
IF(AND(E93=grup_instansi!$B$35,F93=grup_instansi!$C$35),
grup_instansi!$A$35,""))))))))))))))))</f>
        <v>gi2023110400002</v>
      </c>
      <c r="J93" t="str">
        <f>IF(I93&lt;&gt;"",I93,IF(AND(E93=grup_instansi!$B$36,F93=grup_instansi!$C$36),
grup_instansi!$A$36,
IF(AND(E93=grup_instansi!$B$37,F93=grup_instansi!$C$37),
grup_instansi!$A$37,
IF(AND(E93=grup_instansi!$B$38,F93=grup_instansi!$C$38),
grup_instansi!$A$38,
IF(AND(E93=grup_instansi!$B$39,F93=grup_instansi!$C$39),
grup_instansi!$A$39,
IF(AND(E93=grup_instansi!$B$40,F93=grup_instansi!$C$40),
grup_instansi!$A$40,
IF(AND(E93=grup_instansi!$B$41,F93=grup_instansi!$C$41),
grup_instansi!$A$41,
IF(AND(E93=grup_instansi!$B$42,F93=grup_instansi!$C$42),
grup_instansi!$A$42,
IF(AND(E93=grup_instansi!$B$43,F93=grup_instansi!$C$43),
grup_instansi!$A$43,
IF(AND(E93=grup_instansi!$B$44,F93=grup_instansi!$C$44),
grup_instansi!$A$44,
IF(AND(E93=grup_instansi!$B$45,F93=grup_instansi!$C$45),
grup_instansi!$A$45,
IF(AND(E93=grup_instansi!$B$46,F93=grup_instansi!$C$46),
grup_instansi!$A$46,
IF(AND(E93=grup_instansi!$B$47,F93=grup_instansi!$C$47),
grup_instansi!$A$47,
IF(AND(E93=grup_instansi!$B$48,F93=grup_instansi!$C$48),
grup_instansi!$A$48,
IF(AND(E93=grup_instansi!$B$49,F93=grup_instansi!$C$49),
grup_instansi!$A$49,
IF(AND(E93=grup_instansi!$B$50,F93=grup_instansi!$C$50),
grup_instansi!$A$50,
IF(AND(E93=grup_instansi!$B$51,F93=grup_instansi!$C$51),
grup_instansi!$A$51,
IF(AND(E93=grup_instansi!$B$52,F93=grup_instansi!$C$52),
grup_instansi!$A$52,
IF(AND(E93=grup_instansi!$B$53,F93=grup_instansi!$C$53),
grup_instansi!$A$53,
IF(AND(E93=grup_instansi!$B$54,F93=grup_instansi!$C$54),
grup_instansi!$A$54,
IF(AND(E93=grup_instansi!$B$55,F93=grup_instansi!$C$55),
grup_instansi!$A$55,
IF(AND(E93=grup_instansi!$B$56,F93=grup_instansi!$C$56),
grup_instansi!$A$56,
IF(AND(E93=grup_instansi!$B$57,F93=grup_instansi!$C$57),
grup_instansi!$A$57,
IF(AND(E93=grup_instansi!$B$58,F93=grup_instansi!$C$58),
grup_instansi!$A$58,
IF(AND(E93=grup_instansi!$B$59,F93=grup_instansi!$C$59),
grup_instansi!$A$59,
IF(AND(E93=grup_instansi!$B$60,F93=grup_instansi!$C$60),
grup_instansi!$A$60,""))))))))))))))))))))))))))</f>
        <v>gi2023110400002</v>
      </c>
      <c r="K93" t="str">
        <f>IF(J93&lt;&gt;"",J93,IF(AND(E93=grup_instansi!$B$61,F93=grup_instansi!$C$61),
grup_instansi!$A$61,
IF(AND(E93=grup_instansi!$B$62,F93=grup_instansi!$C$62),
grup_instansi!$A$62,
IF(AND(E93=grup_instansi!$B$63,F93=grup_instansi!$C$63),
grup_instansi!$A$63,
IF(AND(E93=grup_instansi!$B$64,F93=grup_instansi!$C$64),
grup_instansi!$A$64,
IF(AND(E93=grup_instansi!$B$65,F93=grup_instansi!$C$65),
grup_instansi!$A$65,
IF(AND(E93=grup_instansi!$B$66,F93=grup_instansi!$C$66),
grup_instansi!$A$66,
IF(AND(E93=grup_instansi!$B$67,F93=grup_instansi!$C$67),
grup_instansi!$A$67,
IF(AND(E93=grup_instansi!$B$68,F93=grup_instansi!$C$68),
grup_instansi!$A$68,
IF(AND(E93=grup_instansi!$B$69,F93=grup_instansi!$C$69),
grup_instansi!$A$69,
IF(AND(E93=grup_instansi!$B$70,F93=grup_instansi!$C$70),
grup_instansi!$A$70,
IF(AND(E93=grup_instansi!$B$71,F93=grup_instansi!$C$71),
grup_instansi!$A$71,
IF(AND(E93=grup_instansi!$B$72,F93=grup_instansi!$C$72),
grup_instansi!$A$72,
IF(AND(E93=grup_instansi!$B$73,F93=grup_instansi!$C$73),
grup_instansi!$A$73,
IF(AND(E93=grup_instansi!$B$74,F93=grup_instansi!$C$74),
grup_instansi!$A$74,
IF(AND(E93=grup_instansi!$B$75,F93=grup_instansi!$C$75),
grup_instansi!$A$75,
IF(AND(E93=grup_instansi!$B$76,F93=grup_instansi!$C$76),
grup_instansi!$A$76,
IF(AND(E93=grup_instansi!$B$77,F93=grup_instansi!$C$77),
grup_instansi!$A$77,
IF(AND(E93=grup_instansi!$B$78,F93=grup_instansi!$C$78),
grup_instansi!$A$78,
IF(AND(E93=grup_instansi!$B$79,F93=grup_instansi!$C$79),
grup_instansi!$A$79,
IF(AND(E93=grup_instansi!$B$80,F93=grup_instansi!$C$80),
grup_instansi!$A$80,
IF(AND(E93=grup_instansi!$B$81,F93=grup_instansi!$C$81),
grup_instansi!$A$81,
IF(AND(E93=grup_instansi!$B$82,F93=grup_instansi!$C$82),
grup_instansi!$A$82,
IF(AND(E93=grup_instansi!$B$83,F93=grup_instansi!$C$83),
grup_instansi!$A$84,
IF(AND(E93=grup_instansi!$B$84,F93=grup_instansi!$C$84),
grup_instansi!$A$85,
IF(AND(E93=grup_instansi!$B$85,F93=grup_instansi!$C$85),
grup_instansi!$A$86,
IF(AND(E93=grup_instansi!$B$86,F93=grup_instansi!$C$86),
grup_instansi!$A$87,
IF(AND(E93=grup_instansi!$B$87,F93=grup_instansi!$C$87),
grup_instansi!$A$87,
IF(AND(E93=grup_instansi!$B$88,F93=grup_instansi!$C$88),
grup_instansi!$A$88,
IF(AND(E93=grup_instansi!$B$89,F93=grup_instansi!$C$89),
grup_instansi!$A$89,
IF(AND(E93=grup_instansi!$B$90,F93=grup_instansi!$C$90),
grup_instansi!$A$90,
IF(AND(E93=grup_instansi!$B$91,F93=grup_instansi!$C$91),
grup_instansi!$A$91,
IF(AND(E93=grup_instansi!$B$92,F93=grup_instansi!$C$92),
grup_instansi!$A$92,
IF(AND(E93=grup_instansi!$B$93,F93=grup_instansi!$C$93),
grup_instansi!$A$93,
IF(AND(E93=grup_instansi!$B$94,F93=grup_instansi!$C$94),
grup_instansi!$A$94,
IF(AND(E93=grup_instansi!$B$95,F93=grup_instansi!$C$95),
grup_instansi!$A$95,
IF(AND(E93=grup_instansi!$B$96,F93=grup_instansi!$C$96),
grup_instansi!$A$96,
IF(AND(E93=grup_instansi!$B$97,F93=grup_instansi!$C$97),
grup_instansi!$A$97,
IF(AND(E93=grup_instansi!$B$98,F93=grup_instansi!$C$98),
grup_instansi!$A$98,
IF(AND(E93=grup_instansi!$B$99,F93=grup_instansi!$C$99),
grup_instansi!$A$99,
grup_instansi!$A$100))))))))))))))))))))))))))))))))))))))))</f>
        <v>gi2023110400002</v>
      </c>
      <c r="L93" t="str">
        <f>VLOOKUP(K93,grup_instansi!$A$2:$E$102,4)</f>
        <v>Kementerian Pusat</v>
      </c>
      <c r="M93" t="str">
        <f t="shared" si="5"/>
        <v>('i2023110600092','Kementerian Pariwisata dan Ekonomi Kreatif/Badan Pariwisata dan Ekonomi Kreatif','gi2023110400002'),</v>
      </c>
    </row>
    <row r="94" spans="1:13" x14ac:dyDescent="0.25">
      <c r="A94" t="str">
        <f t="shared" si="3"/>
        <v>i2023110600093</v>
      </c>
      <c r="B94" s="4">
        <v>4001</v>
      </c>
      <c r="C94" t="str">
        <f t="shared" si="4"/>
        <v>i2023110600093</v>
      </c>
      <c r="D94" s="4" t="s">
        <v>119</v>
      </c>
      <c r="E94" s="4" t="s">
        <v>655</v>
      </c>
      <c r="F94" s="4" t="s">
        <v>661</v>
      </c>
      <c r="G94" t="str">
        <f>IF(AND(E94=grup_instansi!$B$2,F94=grup_instansi!$C$2),
grup_instansi!$A$2,
IF(AND(E94=grup_instansi!$B$3,F94=grup_instansi!$C$3),
grup_instansi!$A$3,
IF(AND(E94=grup_instansi!$B$4,F94=grup_instansi!$C$4),
grup_instansi!$A$4,
IF(AND(E94=grup_instansi!$B$5,F94=grup_instansi!$C$5),
grup_instansi!$A$5,
IF(AND(E94=grup_instansi!$B$6,F94=grup_instansi!$C$6),
grup_instansi!$A$6,
IF(AND(E94=grup_instansi!$B$7,F94=grup_instansi!$C$7),
grup_instansi!$A$7,
IF(AND(E94=grup_instansi!$B$8,F94=grup_instansi!$C$8),
grup_instansi!$A$8,
IF(AND(E94=grup_instansi!$B$9,F94=grup_instansi!$C$9),
grup_instansi!$A$9,
IF(AND(E94=grup_instansi!$B$10,F94=grup_instansi!$C$10),
grup_instansi!$A$10,"")))))))))</f>
        <v>gi2023110400002</v>
      </c>
      <c r="H94" t="str">
        <f>IF(G94&lt;&gt;"",G94,IF(AND(E94=grup_instansi!$B$11,F94=grup_instansi!$C$11),
grup_instansi!$A$11,
IF(AND(E94=grup_instansi!$B$12,F94=grup_instansi!$C$12),
grup_instansi!$A$12,
IF(AND(E94=grup_instansi!$B$13,F94=grup_instansi!$C$13),
grup_instansi!$A$13,
IF(AND(E94=grup_instansi!$B$14,F94=grup_instansi!$C$14),
grup_instansi!$A$14,
IF(AND(E94=grup_instansi!$B$15,F94=grup_instansi!$C$15),
grup_instansi!$A$15,
IF(AND(E94=grup_instansi!$B$16,F94=grup_instansi!$C$16),
grup_instansi!$A$16,
IF(AND(E94=grup_instansi!$B$17,F94=grup_instansi!$C$17),
grup_instansi!$A$17,
IF(AND(E94=grup_instansi!$B$18,F94=grup_instansi!$C$18),
grup_instansi!$A$18,
IF(AND(E94=grup_instansi!$B$19,F94=grup_instansi!$C$19),
grup_instansi!$A$19,
IF(AND(E94=grup_instansi!$B$20,F94=grup_instansi!$C$20),
grup_instansi!$A$20,"")))))))))))</f>
        <v>gi2023110400002</v>
      </c>
      <c r="I94" t="str">
        <f>IF(H94&lt;&gt;"",H94,IF(AND(E94=grup_instansi!$B$21,F94=grup_instansi!$C$21),
grup_instansi!$A$21,
IF(AND(E94=grup_instansi!$B$22,F94=grup_instansi!$C$22),
grup_instansi!$A$22,
IF(AND(E94=grup_instansi!$B$23,F94=grup_instansi!$C$23),
grup_instansi!$A$23,
IF(AND(E94=grup_instansi!$B$24,F94=grup_instansi!$C$24),
grup_instansi!$A$24,
IF(AND(E94=grup_instansi!$B$25,F94=grup_instansi!$C$25),
grup_instansi!$A$25,
IF(AND(E94=grup_instansi!$B$26,F94=grup_instansi!$C$26),
grup_instansi!$A$26,
IF(AND(E94=grup_instansi!$B$27,F94=grup_instansi!$C$27),
grup_instansi!$A$27,
IF(AND(E94=grup_instansi!$B$28,F94=grup_instansi!$C$28),
grup_instansi!$A$28,
IF(AND(E94=grup_instansi!$B$29,F94=grup_instansi!$C$29),
grup_instansi!$A$29,
IF(AND(E94=grup_instansi!$B$30,F94=grup_instansi!$C$30),
grup_instansi!$A$30,
IF(AND(E94=grup_instansi!$B$31,F94=grup_instansi!$C$31),
grup_instansi!$A$31,
IF(AND(E94=grup_instansi!$B$32,F94=grup_instansi!$C$32),
grup_instansi!$A$32,
IF(AND(E94=grup_instansi!$B$33,F94=grup_instansi!$C$33),
grup_instansi!$A$33,
IF(AND(E94=grup_instansi!$B$34,F94=grup_instansi!$C$34),
grup_instansi!$A$34,
IF(AND(E94=grup_instansi!$B$35,F94=grup_instansi!$C$35),
grup_instansi!$A$35,""))))))))))))))))</f>
        <v>gi2023110400002</v>
      </c>
      <c r="J94" t="str">
        <f>IF(I94&lt;&gt;"",I94,IF(AND(E94=grup_instansi!$B$36,F94=grup_instansi!$C$36),
grup_instansi!$A$36,
IF(AND(E94=grup_instansi!$B$37,F94=grup_instansi!$C$37),
grup_instansi!$A$37,
IF(AND(E94=grup_instansi!$B$38,F94=grup_instansi!$C$38),
grup_instansi!$A$38,
IF(AND(E94=grup_instansi!$B$39,F94=grup_instansi!$C$39),
grup_instansi!$A$39,
IF(AND(E94=grup_instansi!$B$40,F94=grup_instansi!$C$40),
grup_instansi!$A$40,
IF(AND(E94=grup_instansi!$B$41,F94=grup_instansi!$C$41),
grup_instansi!$A$41,
IF(AND(E94=grup_instansi!$B$42,F94=grup_instansi!$C$42),
grup_instansi!$A$42,
IF(AND(E94=grup_instansi!$B$43,F94=grup_instansi!$C$43),
grup_instansi!$A$43,
IF(AND(E94=grup_instansi!$B$44,F94=grup_instansi!$C$44),
grup_instansi!$A$44,
IF(AND(E94=grup_instansi!$B$45,F94=grup_instansi!$C$45),
grup_instansi!$A$45,
IF(AND(E94=grup_instansi!$B$46,F94=grup_instansi!$C$46),
grup_instansi!$A$46,
IF(AND(E94=grup_instansi!$B$47,F94=grup_instansi!$C$47),
grup_instansi!$A$47,
IF(AND(E94=grup_instansi!$B$48,F94=grup_instansi!$C$48),
grup_instansi!$A$48,
IF(AND(E94=grup_instansi!$B$49,F94=grup_instansi!$C$49),
grup_instansi!$A$49,
IF(AND(E94=grup_instansi!$B$50,F94=grup_instansi!$C$50),
grup_instansi!$A$50,
IF(AND(E94=grup_instansi!$B$51,F94=grup_instansi!$C$51),
grup_instansi!$A$51,
IF(AND(E94=grup_instansi!$B$52,F94=grup_instansi!$C$52),
grup_instansi!$A$52,
IF(AND(E94=grup_instansi!$B$53,F94=grup_instansi!$C$53),
grup_instansi!$A$53,
IF(AND(E94=grup_instansi!$B$54,F94=grup_instansi!$C$54),
grup_instansi!$A$54,
IF(AND(E94=grup_instansi!$B$55,F94=grup_instansi!$C$55),
grup_instansi!$A$55,
IF(AND(E94=grup_instansi!$B$56,F94=grup_instansi!$C$56),
grup_instansi!$A$56,
IF(AND(E94=grup_instansi!$B$57,F94=grup_instansi!$C$57),
grup_instansi!$A$57,
IF(AND(E94=grup_instansi!$B$58,F94=grup_instansi!$C$58),
grup_instansi!$A$58,
IF(AND(E94=grup_instansi!$B$59,F94=grup_instansi!$C$59),
grup_instansi!$A$59,
IF(AND(E94=grup_instansi!$B$60,F94=grup_instansi!$C$60),
grup_instansi!$A$60,""))))))))))))))))))))))))))</f>
        <v>gi2023110400002</v>
      </c>
      <c r="K94" t="str">
        <f>IF(J94&lt;&gt;"",J94,IF(AND(E94=grup_instansi!$B$61,F94=grup_instansi!$C$61),
grup_instansi!$A$61,
IF(AND(E94=grup_instansi!$B$62,F94=grup_instansi!$C$62),
grup_instansi!$A$62,
IF(AND(E94=grup_instansi!$B$63,F94=grup_instansi!$C$63),
grup_instansi!$A$63,
IF(AND(E94=grup_instansi!$B$64,F94=grup_instansi!$C$64),
grup_instansi!$A$64,
IF(AND(E94=grup_instansi!$B$65,F94=grup_instansi!$C$65),
grup_instansi!$A$65,
IF(AND(E94=grup_instansi!$B$66,F94=grup_instansi!$C$66),
grup_instansi!$A$66,
IF(AND(E94=grup_instansi!$B$67,F94=grup_instansi!$C$67),
grup_instansi!$A$67,
IF(AND(E94=grup_instansi!$B$68,F94=grup_instansi!$C$68),
grup_instansi!$A$68,
IF(AND(E94=grup_instansi!$B$69,F94=grup_instansi!$C$69),
grup_instansi!$A$69,
IF(AND(E94=grup_instansi!$B$70,F94=grup_instansi!$C$70),
grup_instansi!$A$70,
IF(AND(E94=grup_instansi!$B$71,F94=grup_instansi!$C$71),
grup_instansi!$A$71,
IF(AND(E94=grup_instansi!$B$72,F94=grup_instansi!$C$72),
grup_instansi!$A$72,
IF(AND(E94=grup_instansi!$B$73,F94=grup_instansi!$C$73),
grup_instansi!$A$73,
IF(AND(E94=grup_instansi!$B$74,F94=grup_instansi!$C$74),
grup_instansi!$A$74,
IF(AND(E94=grup_instansi!$B$75,F94=grup_instansi!$C$75),
grup_instansi!$A$75,
IF(AND(E94=grup_instansi!$B$76,F94=grup_instansi!$C$76),
grup_instansi!$A$76,
IF(AND(E94=grup_instansi!$B$77,F94=grup_instansi!$C$77),
grup_instansi!$A$77,
IF(AND(E94=grup_instansi!$B$78,F94=grup_instansi!$C$78),
grup_instansi!$A$78,
IF(AND(E94=grup_instansi!$B$79,F94=grup_instansi!$C$79),
grup_instansi!$A$79,
IF(AND(E94=grup_instansi!$B$80,F94=grup_instansi!$C$80),
grup_instansi!$A$80,
IF(AND(E94=grup_instansi!$B$81,F94=grup_instansi!$C$81),
grup_instansi!$A$81,
IF(AND(E94=grup_instansi!$B$82,F94=grup_instansi!$C$82),
grup_instansi!$A$82,
IF(AND(E94=grup_instansi!$B$83,F94=grup_instansi!$C$83),
grup_instansi!$A$84,
IF(AND(E94=grup_instansi!$B$84,F94=grup_instansi!$C$84),
grup_instansi!$A$85,
IF(AND(E94=grup_instansi!$B$85,F94=grup_instansi!$C$85),
grup_instansi!$A$86,
IF(AND(E94=grup_instansi!$B$86,F94=grup_instansi!$C$86),
grup_instansi!$A$87,
IF(AND(E94=grup_instansi!$B$87,F94=grup_instansi!$C$87),
grup_instansi!$A$87,
IF(AND(E94=grup_instansi!$B$88,F94=grup_instansi!$C$88),
grup_instansi!$A$88,
IF(AND(E94=grup_instansi!$B$89,F94=grup_instansi!$C$89),
grup_instansi!$A$89,
IF(AND(E94=grup_instansi!$B$90,F94=grup_instansi!$C$90),
grup_instansi!$A$90,
IF(AND(E94=grup_instansi!$B$91,F94=grup_instansi!$C$91),
grup_instansi!$A$91,
IF(AND(E94=grup_instansi!$B$92,F94=grup_instansi!$C$92),
grup_instansi!$A$92,
IF(AND(E94=grup_instansi!$B$93,F94=grup_instansi!$C$93),
grup_instansi!$A$93,
IF(AND(E94=grup_instansi!$B$94,F94=grup_instansi!$C$94),
grup_instansi!$A$94,
IF(AND(E94=grup_instansi!$B$95,F94=grup_instansi!$C$95),
grup_instansi!$A$95,
IF(AND(E94=grup_instansi!$B$96,F94=grup_instansi!$C$96),
grup_instansi!$A$96,
IF(AND(E94=grup_instansi!$B$97,F94=grup_instansi!$C$97),
grup_instansi!$A$97,
IF(AND(E94=grup_instansi!$B$98,F94=grup_instansi!$C$98),
grup_instansi!$A$98,
IF(AND(E94=grup_instansi!$B$99,F94=grup_instansi!$C$99),
grup_instansi!$A$99,
grup_instansi!$A$100))))))))))))))))))))))))))))))))))))))))</f>
        <v>gi2023110400002</v>
      </c>
      <c r="L94" t="str">
        <f>VLOOKUP(K94,grup_instansi!$A$2:$E$102,4)</f>
        <v>Kementerian Pusat</v>
      </c>
      <c r="M94" t="str">
        <f t="shared" si="5"/>
        <v>('i2023110600093','Kementerian Sekretariat Negara','gi2023110400002'),</v>
      </c>
    </row>
    <row r="95" spans="1:13" x14ac:dyDescent="0.25">
      <c r="A95" t="str">
        <f t="shared" si="3"/>
        <v>i2023110600094</v>
      </c>
      <c r="B95" s="4">
        <v>4003</v>
      </c>
      <c r="C95" t="str">
        <f t="shared" si="4"/>
        <v>i2023110600094</v>
      </c>
      <c r="D95" s="4" t="s">
        <v>127</v>
      </c>
      <c r="E95" s="4" t="s">
        <v>654</v>
      </c>
      <c r="F95" s="4" t="s">
        <v>661</v>
      </c>
      <c r="G95" t="str">
        <f>IF(AND(E95=grup_instansi!$B$2,F95=grup_instansi!$C$2),
grup_instansi!$A$2,
IF(AND(E95=grup_instansi!$B$3,F95=grup_instansi!$C$3),
grup_instansi!$A$3,
IF(AND(E95=grup_instansi!$B$4,F95=grup_instansi!$C$4),
grup_instansi!$A$4,
IF(AND(E95=grup_instansi!$B$5,F95=grup_instansi!$C$5),
grup_instansi!$A$5,
IF(AND(E95=grup_instansi!$B$6,F95=grup_instansi!$C$6),
grup_instansi!$A$6,
IF(AND(E95=grup_instansi!$B$7,F95=grup_instansi!$C$7),
grup_instansi!$A$7,
IF(AND(E95=grup_instansi!$B$8,F95=grup_instansi!$C$8),
grup_instansi!$A$8,
IF(AND(E95=grup_instansi!$B$9,F95=grup_instansi!$C$9),
grup_instansi!$A$9,
IF(AND(E95=grup_instansi!$B$10,F95=grup_instansi!$C$10),
grup_instansi!$A$10,"")))))))))</f>
        <v>gi2023110400001</v>
      </c>
      <c r="H95" t="str">
        <f>IF(G95&lt;&gt;"",G95,IF(AND(E95=grup_instansi!$B$11,F95=grup_instansi!$C$11),
grup_instansi!$A$11,
IF(AND(E95=grup_instansi!$B$12,F95=grup_instansi!$C$12),
grup_instansi!$A$12,
IF(AND(E95=grup_instansi!$B$13,F95=grup_instansi!$C$13),
grup_instansi!$A$13,
IF(AND(E95=grup_instansi!$B$14,F95=grup_instansi!$C$14),
grup_instansi!$A$14,
IF(AND(E95=grup_instansi!$B$15,F95=grup_instansi!$C$15),
grup_instansi!$A$15,
IF(AND(E95=grup_instansi!$B$16,F95=grup_instansi!$C$16),
grup_instansi!$A$16,
IF(AND(E95=grup_instansi!$B$17,F95=grup_instansi!$C$17),
grup_instansi!$A$17,
IF(AND(E95=grup_instansi!$B$18,F95=grup_instansi!$C$18),
grup_instansi!$A$18,
IF(AND(E95=grup_instansi!$B$19,F95=grup_instansi!$C$19),
grup_instansi!$A$19,
IF(AND(E95=grup_instansi!$B$20,F95=grup_instansi!$C$20),
grup_instansi!$A$20,"")))))))))))</f>
        <v>gi2023110400001</v>
      </c>
      <c r="I95" t="str">
        <f>IF(H95&lt;&gt;"",H95,IF(AND(E95=grup_instansi!$B$21,F95=grup_instansi!$C$21),
grup_instansi!$A$21,
IF(AND(E95=grup_instansi!$B$22,F95=grup_instansi!$C$22),
grup_instansi!$A$22,
IF(AND(E95=grup_instansi!$B$23,F95=grup_instansi!$C$23),
grup_instansi!$A$23,
IF(AND(E95=grup_instansi!$B$24,F95=grup_instansi!$C$24),
grup_instansi!$A$24,
IF(AND(E95=grup_instansi!$B$25,F95=grup_instansi!$C$25),
grup_instansi!$A$25,
IF(AND(E95=grup_instansi!$B$26,F95=grup_instansi!$C$26),
grup_instansi!$A$26,
IF(AND(E95=grup_instansi!$B$27,F95=grup_instansi!$C$27),
grup_instansi!$A$27,
IF(AND(E95=grup_instansi!$B$28,F95=grup_instansi!$C$28),
grup_instansi!$A$28,
IF(AND(E95=grup_instansi!$B$29,F95=grup_instansi!$C$29),
grup_instansi!$A$29,
IF(AND(E95=grup_instansi!$B$30,F95=grup_instansi!$C$30),
grup_instansi!$A$30,
IF(AND(E95=grup_instansi!$B$31,F95=grup_instansi!$C$31),
grup_instansi!$A$31,
IF(AND(E95=grup_instansi!$B$32,F95=grup_instansi!$C$32),
grup_instansi!$A$32,
IF(AND(E95=grup_instansi!$B$33,F95=grup_instansi!$C$33),
grup_instansi!$A$33,
IF(AND(E95=grup_instansi!$B$34,F95=grup_instansi!$C$34),
grup_instansi!$A$34,
IF(AND(E95=grup_instansi!$B$35,F95=grup_instansi!$C$35),
grup_instansi!$A$35,""))))))))))))))))</f>
        <v>gi2023110400001</v>
      </c>
      <c r="J95" t="str">
        <f>IF(I95&lt;&gt;"",I95,IF(AND(E95=grup_instansi!$B$36,F95=grup_instansi!$C$36),
grup_instansi!$A$36,
IF(AND(E95=grup_instansi!$B$37,F95=grup_instansi!$C$37),
grup_instansi!$A$37,
IF(AND(E95=grup_instansi!$B$38,F95=grup_instansi!$C$38),
grup_instansi!$A$38,
IF(AND(E95=grup_instansi!$B$39,F95=grup_instansi!$C$39),
grup_instansi!$A$39,
IF(AND(E95=grup_instansi!$B$40,F95=grup_instansi!$C$40),
grup_instansi!$A$40,
IF(AND(E95=grup_instansi!$B$41,F95=grup_instansi!$C$41),
grup_instansi!$A$41,
IF(AND(E95=grup_instansi!$B$42,F95=grup_instansi!$C$42),
grup_instansi!$A$42,
IF(AND(E95=grup_instansi!$B$43,F95=grup_instansi!$C$43),
grup_instansi!$A$43,
IF(AND(E95=grup_instansi!$B$44,F95=grup_instansi!$C$44),
grup_instansi!$A$44,
IF(AND(E95=grup_instansi!$B$45,F95=grup_instansi!$C$45),
grup_instansi!$A$45,
IF(AND(E95=grup_instansi!$B$46,F95=grup_instansi!$C$46),
grup_instansi!$A$46,
IF(AND(E95=grup_instansi!$B$47,F95=grup_instansi!$C$47),
grup_instansi!$A$47,
IF(AND(E95=grup_instansi!$B$48,F95=grup_instansi!$C$48),
grup_instansi!$A$48,
IF(AND(E95=grup_instansi!$B$49,F95=grup_instansi!$C$49),
grup_instansi!$A$49,
IF(AND(E95=grup_instansi!$B$50,F95=grup_instansi!$C$50),
grup_instansi!$A$50,
IF(AND(E95=grup_instansi!$B$51,F95=grup_instansi!$C$51),
grup_instansi!$A$51,
IF(AND(E95=grup_instansi!$B$52,F95=grup_instansi!$C$52),
grup_instansi!$A$52,
IF(AND(E95=grup_instansi!$B$53,F95=grup_instansi!$C$53),
grup_instansi!$A$53,
IF(AND(E95=grup_instansi!$B$54,F95=grup_instansi!$C$54),
grup_instansi!$A$54,
IF(AND(E95=grup_instansi!$B$55,F95=grup_instansi!$C$55),
grup_instansi!$A$55,
IF(AND(E95=grup_instansi!$B$56,F95=grup_instansi!$C$56),
grup_instansi!$A$56,
IF(AND(E95=grup_instansi!$B$57,F95=grup_instansi!$C$57),
grup_instansi!$A$57,
IF(AND(E95=grup_instansi!$B$58,F95=grup_instansi!$C$58),
grup_instansi!$A$58,
IF(AND(E95=grup_instansi!$B$59,F95=grup_instansi!$C$59),
grup_instansi!$A$59,
IF(AND(E95=grup_instansi!$B$60,F95=grup_instansi!$C$60),
grup_instansi!$A$60,""))))))))))))))))))))))))))</f>
        <v>gi2023110400001</v>
      </c>
      <c r="K95" t="str">
        <f>IF(J95&lt;&gt;"",J95,IF(AND(E95=grup_instansi!$B$61,F95=grup_instansi!$C$61),
grup_instansi!$A$61,
IF(AND(E95=grup_instansi!$B$62,F95=grup_instansi!$C$62),
grup_instansi!$A$62,
IF(AND(E95=grup_instansi!$B$63,F95=grup_instansi!$C$63),
grup_instansi!$A$63,
IF(AND(E95=grup_instansi!$B$64,F95=grup_instansi!$C$64),
grup_instansi!$A$64,
IF(AND(E95=grup_instansi!$B$65,F95=grup_instansi!$C$65),
grup_instansi!$A$65,
IF(AND(E95=grup_instansi!$B$66,F95=grup_instansi!$C$66),
grup_instansi!$A$66,
IF(AND(E95=grup_instansi!$B$67,F95=grup_instansi!$C$67),
grup_instansi!$A$67,
IF(AND(E95=grup_instansi!$B$68,F95=grup_instansi!$C$68),
grup_instansi!$A$68,
IF(AND(E95=grup_instansi!$B$69,F95=grup_instansi!$C$69),
grup_instansi!$A$69,
IF(AND(E95=grup_instansi!$B$70,F95=grup_instansi!$C$70),
grup_instansi!$A$70,
IF(AND(E95=grup_instansi!$B$71,F95=grup_instansi!$C$71),
grup_instansi!$A$71,
IF(AND(E95=grup_instansi!$B$72,F95=grup_instansi!$C$72),
grup_instansi!$A$72,
IF(AND(E95=grup_instansi!$B$73,F95=grup_instansi!$C$73),
grup_instansi!$A$73,
IF(AND(E95=grup_instansi!$B$74,F95=grup_instansi!$C$74),
grup_instansi!$A$74,
IF(AND(E95=grup_instansi!$B$75,F95=grup_instansi!$C$75),
grup_instansi!$A$75,
IF(AND(E95=grup_instansi!$B$76,F95=grup_instansi!$C$76),
grup_instansi!$A$76,
IF(AND(E95=grup_instansi!$B$77,F95=grup_instansi!$C$77),
grup_instansi!$A$77,
IF(AND(E95=grup_instansi!$B$78,F95=grup_instansi!$C$78),
grup_instansi!$A$78,
IF(AND(E95=grup_instansi!$B$79,F95=grup_instansi!$C$79),
grup_instansi!$A$79,
IF(AND(E95=grup_instansi!$B$80,F95=grup_instansi!$C$80),
grup_instansi!$A$80,
IF(AND(E95=grup_instansi!$B$81,F95=grup_instansi!$C$81),
grup_instansi!$A$81,
IF(AND(E95=grup_instansi!$B$82,F95=grup_instansi!$C$82),
grup_instansi!$A$82,
IF(AND(E95=grup_instansi!$B$83,F95=grup_instansi!$C$83),
grup_instansi!$A$84,
IF(AND(E95=grup_instansi!$B$84,F95=grup_instansi!$C$84),
grup_instansi!$A$85,
IF(AND(E95=grup_instansi!$B$85,F95=grup_instansi!$C$85),
grup_instansi!$A$86,
IF(AND(E95=grup_instansi!$B$86,F95=grup_instansi!$C$86),
grup_instansi!$A$87,
IF(AND(E95=grup_instansi!$B$87,F95=grup_instansi!$C$87),
grup_instansi!$A$87,
IF(AND(E95=grup_instansi!$B$88,F95=grup_instansi!$C$88),
grup_instansi!$A$88,
IF(AND(E95=grup_instansi!$B$89,F95=grup_instansi!$C$89),
grup_instansi!$A$89,
IF(AND(E95=grup_instansi!$B$90,F95=grup_instansi!$C$90),
grup_instansi!$A$90,
IF(AND(E95=grup_instansi!$B$91,F95=grup_instansi!$C$91),
grup_instansi!$A$91,
IF(AND(E95=grup_instansi!$B$92,F95=grup_instansi!$C$92),
grup_instansi!$A$92,
IF(AND(E95=grup_instansi!$B$93,F95=grup_instansi!$C$93),
grup_instansi!$A$93,
IF(AND(E95=grup_instansi!$B$94,F95=grup_instansi!$C$94),
grup_instansi!$A$94,
IF(AND(E95=grup_instansi!$B$95,F95=grup_instansi!$C$95),
grup_instansi!$A$95,
IF(AND(E95=grup_instansi!$B$96,F95=grup_instansi!$C$96),
grup_instansi!$A$96,
IF(AND(E95=grup_instansi!$B$97,F95=grup_instansi!$C$97),
grup_instansi!$A$97,
IF(AND(E95=grup_instansi!$B$98,F95=grup_instansi!$C$98),
grup_instansi!$A$98,
IF(AND(E95=grup_instansi!$B$99,F95=grup_instansi!$C$99),
grup_instansi!$A$99,
grup_instansi!$A$100))))))))))))))))))))))))))))))))))))))))</f>
        <v>gi2023110400001</v>
      </c>
      <c r="L95" t="str">
        <f>VLOOKUP(K95,grup_instansi!$A$2:$E$102,4)</f>
        <v>Instansi Lainnya Pusat</v>
      </c>
      <c r="M95" t="str">
        <f t="shared" si="5"/>
        <v>('i2023110600094','Badan Intelijen Negara','gi2023110400001'),</v>
      </c>
    </row>
    <row r="96" spans="1:13" x14ac:dyDescent="0.25">
      <c r="A96" t="str">
        <f t="shared" si="3"/>
        <v>i2023110600095</v>
      </c>
      <c r="B96" s="4">
        <v>4004</v>
      </c>
      <c r="C96" t="str">
        <f t="shared" si="4"/>
        <v>i2023110600095</v>
      </c>
      <c r="D96" s="4" t="s">
        <v>128</v>
      </c>
      <c r="E96" s="4" t="s">
        <v>654</v>
      </c>
      <c r="F96" s="4" t="s">
        <v>661</v>
      </c>
      <c r="G96" t="str">
        <f>IF(AND(E96=grup_instansi!$B$2,F96=grup_instansi!$C$2),
grup_instansi!$A$2,
IF(AND(E96=grup_instansi!$B$3,F96=grup_instansi!$C$3),
grup_instansi!$A$3,
IF(AND(E96=grup_instansi!$B$4,F96=grup_instansi!$C$4),
grup_instansi!$A$4,
IF(AND(E96=grup_instansi!$B$5,F96=grup_instansi!$C$5),
grup_instansi!$A$5,
IF(AND(E96=grup_instansi!$B$6,F96=grup_instansi!$C$6),
grup_instansi!$A$6,
IF(AND(E96=grup_instansi!$B$7,F96=grup_instansi!$C$7),
grup_instansi!$A$7,
IF(AND(E96=grup_instansi!$B$8,F96=grup_instansi!$C$8),
grup_instansi!$A$8,
IF(AND(E96=grup_instansi!$B$9,F96=grup_instansi!$C$9),
grup_instansi!$A$9,
IF(AND(E96=grup_instansi!$B$10,F96=grup_instansi!$C$10),
grup_instansi!$A$10,"")))))))))</f>
        <v>gi2023110400001</v>
      </c>
      <c r="H96" t="str">
        <f>IF(G96&lt;&gt;"",G96,IF(AND(E96=grup_instansi!$B$11,F96=grup_instansi!$C$11),
grup_instansi!$A$11,
IF(AND(E96=grup_instansi!$B$12,F96=grup_instansi!$C$12),
grup_instansi!$A$12,
IF(AND(E96=grup_instansi!$B$13,F96=grup_instansi!$C$13),
grup_instansi!$A$13,
IF(AND(E96=grup_instansi!$B$14,F96=grup_instansi!$C$14),
grup_instansi!$A$14,
IF(AND(E96=grup_instansi!$B$15,F96=grup_instansi!$C$15),
grup_instansi!$A$15,
IF(AND(E96=grup_instansi!$B$16,F96=grup_instansi!$C$16),
grup_instansi!$A$16,
IF(AND(E96=grup_instansi!$B$17,F96=grup_instansi!$C$17),
grup_instansi!$A$17,
IF(AND(E96=grup_instansi!$B$18,F96=grup_instansi!$C$18),
grup_instansi!$A$18,
IF(AND(E96=grup_instansi!$B$19,F96=grup_instansi!$C$19),
grup_instansi!$A$19,
IF(AND(E96=grup_instansi!$B$20,F96=grup_instansi!$C$20),
grup_instansi!$A$20,"")))))))))))</f>
        <v>gi2023110400001</v>
      </c>
      <c r="I96" t="str">
        <f>IF(H96&lt;&gt;"",H96,IF(AND(E96=grup_instansi!$B$21,F96=grup_instansi!$C$21),
grup_instansi!$A$21,
IF(AND(E96=grup_instansi!$B$22,F96=grup_instansi!$C$22),
grup_instansi!$A$22,
IF(AND(E96=grup_instansi!$B$23,F96=grup_instansi!$C$23),
grup_instansi!$A$23,
IF(AND(E96=grup_instansi!$B$24,F96=grup_instansi!$C$24),
grup_instansi!$A$24,
IF(AND(E96=grup_instansi!$B$25,F96=grup_instansi!$C$25),
grup_instansi!$A$25,
IF(AND(E96=grup_instansi!$B$26,F96=grup_instansi!$C$26),
grup_instansi!$A$26,
IF(AND(E96=grup_instansi!$B$27,F96=grup_instansi!$C$27),
grup_instansi!$A$27,
IF(AND(E96=grup_instansi!$B$28,F96=grup_instansi!$C$28),
grup_instansi!$A$28,
IF(AND(E96=grup_instansi!$B$29,F96=grup_instansi!$C$29),
grup_instansi!$A$29,
IF(AND(E96=grup_instansi!$B$30,F96=grup_instansi!$C$30),
grup_instansi!$A$30,
IF(AND(E96=grup_instansi!$B$31,F96=grup_instansi!$C$31),
grup_instansi!$A$31,
IF(AND(E96=grup_instansi!$B$32,F96=grup_instansi!$C$32),
grup_instansi!$A$32,
IF(AND(E96=grup_instansi!$B$33,F96=grup_instansi!$C$33),
grup_instansi!$A$33,
IF(AND(E96=grup_instansi!$B$34,F96=grup_instansi!$C$34),
grup_instansi!$A$34,
IF(AND(E96=grup_instansi!$B$35,F96=grup_instansi!$C$35),
grup_instansi!$A$35,""))))))))))))))))</f>
        <v>gi2023110400001</v>
      </c>
      <c r="J96" t="str">
        <f>IF(I96&lt;&gt;"",I96,IF(AND(E96=grup_instansi!$B$36,F96=grup_instansi!$C$36),
grup_instansi!$A$36,
IF(AND(E96=grup_instansi!$B$37,F96=grup_instansi!$C$37),
grup_instansi!$A$37,
IF(AND(E96=grup_instansi!$B$38,F96=grup_instansi!$C$38),
grup_instansi!$A$38,
IF(AND(E96=grup_instansi!$B$39,F96=grup_instansi!$C$39),
grup_instansi!$A$39,
IF(AND(E96=grup_instansi!$B$40,F96=grup_instansi!$C$40),
grup_instansi!$A$40,
IF(AND(E96=grup_instansi!$B$41,F96=grup_instansi!$C$41),
grup_instansi!$A$41,
IF(AND(E96=grup_instansi!$B$42,F96=grup_instansi!$C$42),
grup_instansi!$A$42,
IF(AND(E96=grup_instansi!$B$43,F96=grup_instansi!$C$43),
grup_instansi!$A$43,
IF(AND(E96=grup_instansi!$B$44,F96=grup_instansi!$C$44),
grup_instansi!$A$44,
IF(AND(E96=grup_instansi!$B$45,F96=grup_instansi!$C$45),
grup_instansi!$A$45,
IF(AND(E96=grup_instansi!$B$46,F96=grup_instansi!$C$46),
grup_instansi!$A$46,
IF(AND(E96=grup_instansi!$B$47,F96=grup_instansi!$C$47),
grup_instansi!$A$47,
IF(AND(E96=grup_instansi!$B$48,F96=grup_instansi!$C$48),
grup_instansi!$A$48,
IF(AND(E96=grup_instansi!$B$49,F96=grup_instansi!$C$49),
grup_instansi!$A$49,
IF(AND(E96=grup_instansi!$B$50,F96=grup_instansi!$C$50),
grup_instansi!$A$50,
IF(AND(E96=grup_instansi!$B$51,F96=grup_instansi!$C$51),
grup_instansi!$A$51,
IF(AND(E96=grup_instansi!$B$52,F96=grup_instansi!$C$52),
grup_instansi!$A$52,
IF(AND(E96=grup_instansi!$B$53,F96=grup_instansi!$C$53),
grup_instansi!$A$53,
IF(AND(E96=grup_instansi!$B$54,F96=grup_instansi!$C$54),
grup_instansi!$A$54,
IF(AND(E96=grup_instansi!$B$55,F96=grup_instansi!$C$55),
grup_instansi!$A$55,
IF(AND(E96=grup_instansi!$B$56,F96=grup_instansi!$C$56),
grup_instansi!$A$56,
IF(AND(E96=grup_instansi!$B$57,F96=grup_instansi!$C$57),
grup_instansi!$A$57,
IF(AND(E96=grup_instansi!$B$58,F96=grup_instansi!$C$58),
grup_instansi!$A$58,
IF(AND(E96=grup_instansi!$B$59,F96=grup_instansi!$C$59),
grup_instansi!$A$59,
IF(AND(E96=grup_instansi!$B$60,F96=grup_instansi!$C$60),
grup_instansi!$A$60,""))))))))))))))))))))))))))</f>
        <v>gi2023110400001</v>
      </c>
      <c r="K96" t="str">
        <f>IF(J96&lt;&gt;"",J96,IF(AND(E96=grup_instansi!$B$61,F96=grup_instansi!$C$61),
grup_instansi!$A$61,
IF(AND(E96=grup_instansi!$B$62,F96=grup_instansi!$C$62),
grup_instansi!$A$62,
IF(AND(E96=grup_instansi!$B$63,F96=grup_instansi!$C$63),
grup_instansi!$A$63,
IF(AND(E96=grup_instansi!$B$64,F96=grup_instansi!$C$64),
grup_instansi!$A$64,
IF(AND(E96=grup_instansi!$B$65,F96=grup_instansi!$C$65),
grup_instansi!$A$65,
IF(AND(E96=grup_instansi!$B$66,F96=grup_instansi!$C$66),
grup_instansi!$A$66,
IF(AND(E96=grup_instansi!$B$67,F96=grup_instansi!$C$67),
grup_instansi!$A$67,
IF(AND(E96=grup_instansi!$B$68,F96=grup_instansi!$C$68),
grup_instansi!$A$68,
IF(AND(E96=grup_instansi!$B$69,F96=grup_instansi!$C$69),
grup_instansi!$A$69,
IF(AND(E96=grup_instansi!$B$70,F96=grup_instansi!$C$70),
grup_instansi!$A$70,
IF(AND(E96=grup_instansi!$B$71,F96=grup_instansi!$C$71),
grup_instansi!$A$71,
IF(AND(E96=grup_instansi!$B$72,F96=grup_instansi!$C$72),
grup_instansi!$A$72,
IF(AND(E96=grup_instansi!$B$73,F96=grup_instansi!$C$73),
grup_instansi!$A$73,
IF(AND(E96=grup_instansi!$B$74,F96=grup_instansi!$C$74),
grup_instansi!$A$74,
IF(AND(E96=grup_instansi!$B$75,F96=grup_instansi!$C$75),
grup_instansi!$A$75,
IF(AND(E96=grup_instansi!$B$76,F96=grup_instansi!$C$76),
grup_instansi!$A$76,
IF(AND(E96=grup_instansi!$B$77,F96=grup_instansi!$C$77),
grup_instansi!$A$77,
IF(AND(E96=grup_instansi!$B$78,F96=grup_instansi!$C$78),
grup_instansi!$A$78,
IF(AND(E96=grup_instansi!$B$79,F96=grup_instansi!$C$79),
grup_instansi!$A$79,
IF(AND(E96=grup_instansi!$B$80,F96=grup_instansi!$C$80),
grup_instansi!$A$80,
IF(AND(E96=grup_instansi!$B$81,F96=grup_instansi!$C$81),
grup_instansi!$A$81,
IF(AND(E96=grup_instansi!$B$82,F96=grup_instansi!$C$82),
grup_instansi!$A$82,
IF(AND(E96=grup_instansi!$B$83,F96=grup_instansi!$C$83),
grup_instansi!$A$84,
IF(AND(E96=grup_instansi!$B$84,F96=grup_instansi!$C$84),
grup_instansi!$A$85,
IF(AND(E96=grup_instansi!$B$85,F96=grup_instansi!$C$85),
grup_instansi!$A$86,
IF(AND(E96=grup_instansi!$B$86,F96=grup_instansi!$C$86),
grup_instansi!$A$87,
IF(AND(E96=grup_instansi!$B$87,F96=grup_instansi!$C$87),
grup_instansi!$A$87,
IF(AND(E96=grup_instansi!$B$88,F96=grup_instansi!$C$88),
grup_instansi!$A$88,
IF(AND(E96=grup_instansi!$B$89,F96=grup_instansi!$C$89),
grup_instansi!$A$89,
IF(AND(E96=grup_instansi!$B$90,F96=grup_instansi!$C$90),
grup_instansi!$A$90,
IF(AND(E96=grup_instansi!$B$91,F96=grup_instansi!$C$91),
grup_instansi!$A$91,
IF(AND(E96=grup_instansi!$B$92,F96=grup_instansi!$C$92),
grup_instansi!$A$92,
IF(AND(E96=grup_instansi!$B$93,F96=grup_instansi!$C$93),
grup_instansi!$A$93,
IF(AND(E96=grup_instansi!$B$94,F96=grup_instansi!$C$94),
grup_instansi!$A$94,
IF(AND(E96=grup_instansi!$B$95,F96=grup_instansi!$C$95),
grup_instansi!$A$95,
IF(AND(E96=grup_instansi!$B$96,F96=grup_instansi!$C$96),
grup_instansi!$A$96,
IF(AND(E96=grup_instansi!$B$97,F96=grup_instansi!$C$97),
grup_instansi!$A$97,
IF(AND(E96=grup_instansi!$B$98,F96=grup_instansi!$C$98),
grup_instansi!$A$98,
IF(AND(E96=grup_instansi!$B$99,F96=grup_instansi!$C$99),
grup_instansi!$A$99,
grup_instansi!$A$100))))))))))))))))))))))))))))))))))))))))</f>
        <v>gi2023110400001</v>
      </c>
      <c r="L96" t="str">
        <f>VLOOKUP(K96,grup_instansi!$A$2:$E$102,4)</f>
        <v>Instansi Lainnya Pusat</v>
      </c>
      <c r="M96" t="str">
        <f t="shared" si="5"/>
        <v>('i2023110600095','Majelis Permusyawaratan Rakyat','gi2023110400001'),</v>
      </c>
    </row>
    <row r="97" spans="1:13" x14ac:dyDescent="0.25">
      <c r="A97" t="str">
        <f t="shared" si="3"/>
        <v>i2023110600096</v>
      </c>
      <c r="B97" s="4">
        <v>4006</v>
      </c>
      <c r="C97" t="str">
        <f t="shared" si="4"/>
        <v>i2023110600096</v>
      </c>
      <c r="D97" s="4" t="s">
        <v>129</v>
      </c>
      <c r="E97" s="4" t="s">
        <v>654</v>
      </c>
      <c r="F97" s="4" t="s">
        <v>661</v>
      </c>
      <c r="G97" t="str">
        <f>IF(AND(E97=grup_instansi!$B$2,F97=grup_instansi!$C$2),
grup_instansi!$A$2,
IF(AND(E97=grup_instansi!$B$3,F97=grup_instansi!$C$3),
grup_instansi!$A$3,
IF(AND(E97=grup_instansi!$B$4,F97=grup_instansi!$C$4),
grup_instansi!$A$4,
IF(AND(E97=grup_instansi!$B$5,F97=grup_instansi!$C$5),
grup_instansi!$A$5,
IF(AND(E97=grup_instansi!$B$6,F97=grup_instansi!$C$6),
grup_instansi!$A$6,
IF(AND(E97=grup_instansi!$B$7,F97=grup_instansi!$C$7),
grup_instansi!$A$7,
IF(AND(E97=grup_instansi!$B$8,F97=grup_instansi!$C$8),
grup_instansi!$A$8,
IF(AND(E97=grup_instansi!$B$9,F97=grup_instansi!$C$9),
grup_instansi!$A$9,
IF(AND(E97=grup_instansi!$B$10,F97=grup_instansi!$C$10),
grup_instansi!$A$10,"")))))))))</f>
        <v>gi2023110400001</v>
      </c>
      <c r="H97" t="str">
        <f>IF(G97&lt;&gt;"",G97,IF(AND(E97=grup_instansi!$B$11,F97=grup_instansi!$C$11),
grup_instansi!$A$11,
IF(AND(E97=grup_instansi!$B$12,F97=grup_instansi!$C$12),
grup_instansi!$A$12,
IF(AND(E97=grup_instansi!$B$13,F97=grup_instansi!$C$13),
grup_instansi!$A$13,
IF(AND(E97=grup_instansi!$B$14,F97=grup_instansi!$C$14),
grup_instansi!$A$14,
IF(AND(E97=grup_instansi!$B$15,F97=grup_instansi!$C$15),
grup_instansi!$A$15,
IF(AND(E97=grup_instansi!$B$16,F97=grup_instansi!$C$16),
grup_instansi!$A$16,
IF(AND(E97=grup_instansi!$B$17,F97=grup_instansi!$C$17),
grup_instansi!$A$17,
IF(AND(E97=grup_instansi!$B$18,F97=grup_instansi!$C$18),
grup_instansi!$A$18,
IF(AND(E97=grup_instansi!$B$19,F97=grup_instansi!$C$19),
grup_instansi!$A$19,
IF(AND(E97=grup_instansi!$B$20,F97=grup_instansi!$C$20),
grup_instansi!$A$20,"")))))))))))</f>
        <v>gi2023110400001</v>
      </c>
      <c r="I97" t="str">
        <f>IF(H97&lt;&gt;"",H97,IF(AND(E97=grup_instansi!$B$21,F97=grup_instansi!$C$21),
grup_instansi!$A$21,
IF(AND(E97=grup_instansi!$B$22,F97=grup_instansi!$C$22),
grup_instansi!$A$22,
IF(AND(E97=grup_instansi!$B$23,F97=grup_instansi!$C$23),
grup_instansi!$A$23,
IF(AND(E97=grup_instansi!$B$24,F97=grup_instansi!$C$24),
grup_instansi!$A$24,
IF(AND(E97=grup_instansi!$B$25,F97=grup_instansi!$C$25),
grup_instansi!$A$25,
IF(AND(E97=grup_instansi!$B$26,F97=grup_instansi!$C$26),
grup_instansi!$A$26,
IF(AND(E97=grup_instansi!$B$27,F97=grup_instansi!$C$27),
grup_instansi!$A$27,
IF(AND(E97=grup_instansi!$B$28,F97=grup_instansi!$C$28),
grup_instansi!$A$28,
IF(AND(E97=grup_instansi!$B$29,F97=grup_instansi!$C$29),
grup_instansi!$A$29,
IF(AND(E97=grup_instansi!$B$30,F97=grup_instansi!$C$30),
grup_instansi!$A$30,
IF(AND(E97=grup_instansi!$B$31,F97=grup_instansi!$C$31),
grup_instansi!$A$31,
IF(AND(E97=grup_instansi!$B$32,F97=grup_instansi!$C$32),
grup_instansi!$A$32,
IF(AND(E97=grup_instansi!$B$33,F97=grup_instansi!$C$33),
grup_instansi!$A$33,
IF(AND(E97=grup_instansi!$B$34,F97=grup_instansi!$C$34),
grup_instansi!$A$34,
IF(AND(E97=grup_instansi!$B$35,F97=grup_instansi!$C$35),
grup_instansi!$A$35,""))))))))))))))))</f>
        <v>gi2023110400001</v>
      </c>
      <c r="J97" t="str">
        <f>IF(I97&lt;&gt;"",I97,IF(AND(E97=grup_instansi!$B$36,F97=grup_instansi!$C$36),
grup_instansi!$A$36,
IF(AND(E97=grup_instansi!$B$37,F97=grup_instansi!$C$37),
grup_instansi!$A$37,
IF(AND(E97=grup_instansi!$B$38,F97=grup_instansi!$C$38),
grup_instansi!$A$38,
IF(AND(E97=grup_instansi!$B$39,F97=grup_instansi!$C$39),
grup_instansi!$A$39,
IF(AND(E97=grup_instansi!$B$40,F97=grup_instansi!$C$40),
grup_instansi!$A$40,
IF(AND(E97=grup_instansi!$B$41,F97=grup_instansi!$C$41),
grup_instansi!$A$41,
IF(AND(E97=grup_instansi!$B$42,F97=grup_instansi!$C$42),
grup_instansi!$A$42,
IF(AND(E97=grup_instansi!$B$43,F97=grup_instansi!$C$43),
grup_instansi!$A$43,
IF(AND(E97=grup_instansi!$B$44,F97=grup_instansi!$C$44),
grup_instansi!$A$44,
IF(AND(E97=grup_instansi!$B$45,F97=grup_instansi!$C$45),
grup_instansi!$A$45,
IF(AND(E97=grup_instansi!$B$46,F97=grup_instansi!$C$46),
grup_instansi!$A$46,
IF(AND(E97=grup_instansi!$B$47,F97=grup_instansi!$C$47),
grup_instansi!$A$47,
IF(AND(E97=grup_instansi!$B$48,F97=grup_instansi!$C$48),
grup_instansi!$A$48,
IF(AND(E97=grup_instansi!$B$49,F97=grup_instansi!$C$49),
grup_instansi!$A$49,
IF(AND(E97=grup_instansi!$B$50,F97=grup_instansi!$C$50),
grup_instansi!$A$50,
IF(AND(E97=grup_instansi!$B$51,F97=grup_instansi!$C$51),
grup_instansi!$A$51,
IF(AND(E97=grup_instansi!$B$52,F97=grup_instansi!$C$52),
grup_instansi!$A$52,
IF(AND(E97=grup_instansi!$B$53,F97=grup_instansi!$C$53),
grup_instansi!$A$53,
IF(AND(E97=grup_instansi!$B$54,F97=grup_instansi!$C$54),
grup_instansi!$A$54,
IF(AND(E97=grup_instansi!$B$55,F97=grup_instansi!$C$55),
grup_instansi!$A$55,
IF(AND(E97=grup_instansi!$B$56,F97=grup_instansi!$C$56),
grup_instansi!$A$56,
IF(AND(E97=grup_instansi!$B$57,F97=grup_instansi!$C$57),
grup_instansi!$A$57,
IF(AND(E97=grup_instansi!$B$58,F97=grup_instansi!$C$58),
grup_instansi!$A$58,
IF(AND(E97=grup_instansi!$B$59,F97=grup_instansi!$C$59),
grup_instansi!$A$59,
IF(AND(E97=grup_instansi!$B$60,F97=grup_instansi!$C$60),
grup_instansi!$A$60,""))))))))))))))))))))))))))</f>
        <v>gi2023110400001</v>
      </c>
      <c r="K97" t="str">
        <f>IF(J97&lt;&gt;"",J97,IF(AND(E97=grup_instansi!$B$61,F97=grup_instansi!$C$61),
grup_instansi!$A$61,
IF(AND(E97=grup_instansi!$B$62,F97=grup_instansi!$C$62),
grup_instansi!$A$62,
IF(AND(E97=grup_instansi!$B$63,F97=grup_instansi!$C$63),
grup_instansi!$A$63,
IF(AND(E97=grup_instansi!$B$64,F97=grup_instansi!$C$64),
grup_instansi!$A$64,
IF(AND(E97=grup_instansi!$B$65,F97=grup_instansi!$C$65),
grup_instansi!$A$65,
IF(AND(E97=grup_instansi!$B$66,F97=grup_instansi!$C$66),
grup_instansi!$A$66,
IF(AND(E97=grup_instansi!$B$67,F97=grup_instansi!$C$67),
grup_instansi!$A$67,
IF(AND(E97=grup_instansi!$B$68,F97=grup_instansi!$C$68),
grup_instansi!$A$68,
IF(AND(E97=grup_instansi!$B$69,F97=grup_instansi!$C$69),
grup_instansi!$A$69,
IF(AND(E97=grup_instansi!$B$70,F97=grup_instansi!$C$70),
grup_instansi!$A$70,
IF(AND(E97=grup_instansi!$B$71,F97=grup_instansi!$C$71),
grup_instansi!$A$71,
IF(AND(E97=grup_instansi!$B$72,F97=grup_instansi!$C$72),
grup_instansi!$A$72,
IF(AND(E97=grup_instansi!$B$73,F97=grup_instansi!$C$73),
grup_instansi!$A$73,
IF(AND(E97=grup_instansi!$B$74,F97=grup_instansi!$C$74),
grup_instansi!$A$74,
IF(AND(E97=grup_instansi!$B$75,F97=grup_instansi!$C$75),
grup_instansi!$A$75,
IF(AND(E97=grup_instansi!$B$76,F97=grup_instansi!$C$76),
grup_instansi!$A$76,
IF(AND(E97=grup_instansi!$B$77,F97=grup_instansi!$C$77),
grup_instansi!$A$77,
IF(AND(E97=grup_instansi!$B$78,F97=grup_instansi!$C$78),
grup_instansi!$A$78,
IF(AND(E97=grup_instansi!$B$79,F97=grup_instansi!$C$79),
grup_instansi!$A$79,
IF(AND(E97=grup_instansi!$B$80,F97=grup_instansi!$C$80),
grup_instansi!$A$80,
IF(AND(E97=grup_instansi!$B$81,F97=grup_instansi!$C$81),
grup_instansi!$A$81,
IF(AND(E97=grup_instansi!$B$82,F97=grup_instansi!$C$82),
grup_instansi!$A$82,
IF(AND(E97=grup_instansi!$B$83,F97=grup_instansi!$C$83),
grup_instansi!$A$84,
IF(AND(E97=grup_instansi!$B$84,F97=grup_instansi!$C$84),
grup_instansi!$A$85,
IF(AND(E97=grup_instansi!$B$85,F97=grup_instansi!$C$85),
grup_instansi!$A$86,
IF(AND(E97=grup_instansi!$B$86,F97=grup_instansi!$C$86),
grup_instansi!$A$87,
IF(AND(E97=grup_instansi!$B$87,F97=grup_instansi!$C$87),
grup_instansi!$A$87,
IF(AND(E97=grup_instansi!$B$88,F97=grup_instansi!$C$88),
grup_instansi!$A$88,
IF(AND(E97=grup_instansi!$B$89,F97=grup_instansi!$C$89),
grup_instansi!$A$89,
IF(AND(E97=grup_instansi!$B$90,F97=grup_instansi!$C$90),
grup_instansi!$A$90,
IF(AND(E97=grup_instansi!$B$91,F97=grup_instansi!$C$91),
grup_instansi!$A$91,
IF(AND(E97=grup_instansi!$B$92,F97=grup_instansi!$C$92),
grup_instansi!$A$92,
IF(AND(E97=grup_instansi!$B$93,F97=grup_instansi!$C$93),
grup_instansi!$A$93,
IF(AND(E97=grup_instansi!$B$94,F97=grup_instansi!$C$94),
grup_instansi!$A$94,
IF(AND(E97=grup_instansi!$B$95,F97=grup_instansi!$C$95),
grup_instansi!$A$95,
IF(AND(E97=grup_instansi!$B$96,F97=grup_instansi!$C$96),
grup_instansi!$A$96,
IF(AND(E97=grup_instansi!$B$97,F97=grup_instansi!$C$97),
grup_instansi!$A$97,
IF(AND(E97=grup_instansi!$B$98,F97=grup_instansi!$C$98),
grup_instansi!$A$98,
IF(AND(E97=grup_instansi!$B$99,F97=grup_instansi!$C$99),
grup_instansi!$A$99,
grup_instansi!$A$100))))))))))))))))))))))))))))))))))))))))</f>
        <v>gi2023110400001</v>
      </c>
      <c r="L97" t="str">
        <f>VLOOKUP(K97,grup_instansi!$A$2:$E$102,4)</f>
        <v>Instansi Lainnya Pusat</v>
      </c>
      <c r="M97" t="str">
        <f t="shared" si="5"/>
        <v>('i2023110600096','Dewan Perwakilan Rakyat','gi2023110400001'),</v>
      </c>
    </row>
    <row r="98" spans="1:13" x14ac:dyDescent="0.25">
      <c r="A98" t="str">
        <f t="shared" si="3"/>
        <v>i2023110600097</v>
      </c>
      <c r="B98" s="4">
        <v>4009</v>
      </c>
      <c r="C98" t="str">
        <f t="shared" si="4"/>
        <v>i2023110600097</v>
      </c>
      <c r="D98" s="4" t="s">
        <v>140</v>
      </c>
      <c r="E98" s="4" t="s">
        <v>656</v>
      </c>
      <c r="F98" s="4" t="s">
        <v>661</v>
      </c>
      <c r="G98" t="str">
        <f>IF(AND(E98=grup_instansi!$B$2,F98=grup_instansi!$C$2),
grup_instansi!$A$2,
IF(AND(E98=grup_instansi!$B$3,F98=grup_instansi!$C$3),
grup_instansi!$A$3,
IF(AND(E98=grup_instansi!$B$4,F98=grup_instansi!$C$4),
grup_instansi!$A$4,
IF(AND(E98=grup_instansi!$B$5,F98=grup_instansi!$C$5),
grup_instansi!$A$5,
IF(AND(E98=grup_instansi!$B$6,F98=grup_instansi!$C$6),
grup_instansi!$A$6,
IF(AND(E98=grup_instansi!$B$7,F98=grup_instansi!$C$7),
grup_instansi!$A$7,
IF(AND(E98=grup_instansi!$B$8,F98=grup_instansi!$C$8),
grup_instansi!$A$8,
IF(AND(E98=grup_instansi!$B$9,F98=grup_instansi!$C$9),
grup_instansi!$A$9,
IF(AND(E98=grup_instansi!$B$10,F98=grup_instansi!$C$10),
grup_instansi!$A$10,"")))))))))</f>
        <v>gi2023110400003</v>
      </c>
      <c r="H98" t="str">
        <f>IF(G98&lt;&gt;"",G98,IF(AND(E98=grup_instansi!$B$11,F98=grup_instansi!$C$11),
grup_instansi!$A$11,
IF(AND(E98=grup_instansi!$B$12,F98=grup_instansi!$C$12),
grup_instansi!$A$12,
IF(AND(E98=grup_instansi!$B$13,F98=grup_instansi!$C$13),
grup_instansi!$A$13,
IF(AND(E98=grup_instansi!$B$14,F98=grup_instansi!$C$14),
grup_instansi!$A$14,
IF(AND(E98=grup_instansi!$B$15,F98=grup_instansi!$C$15),
grup_instansi!$A$15,
IF(AND(E98=grup_instansi!$B$16,F98=grup_instansi!$C$16),
grup_instansi!$A$16,
IF(AND(E98=grup_instansi!$B$17,F98=grup_instansi!$C$17),
grup_instansi!$A$17,
IF(AND(E98=grup_instansi!$B$18,F98=grup_instansi!$C$18),
grup_instansi!$A$18,
IF(AND(E98=grup_instansi!$B$19,F98=grup_instansi!$C$19),
grup_instansi!$A$19,
IF(AND(E98=grup_instansi!$B$20,F98=grup_instansi!$C$20),
grup_instansi!$A$20,"")))))))))))</f>
        <v>gi2023110400003</v>
      </c>
      <c r="I98" t="str">
        <f>IF(H98&lt;&gt;"",H98,IF(AND(E98=grup_instansi!$B$21,F98=grup_instansi!$C$21),
grup_instansi!$A$21,
IF(AND(E98=grup_instansi!$B$22,F98=grup_instansi!$C$22),
grup_instansi!$A$22,
IF(AND(E98=grup_instansi!$B$23,F98=grup_instansi!$C$23),
grup_instansi!$A$23,
IF(AND(E98=grup_instansi!$B$24,F98=grup_instansi!$C$24),
grup_instansi!$A$24,
IF(AND(E98=grup_instansi!$B$25,F98=grup_instansi!$C$25),
grup_instansi!$A$25,
IF(AND(E98=grup_instansi!$B$26,F98=grup_instansi!$C$26),
grup_instansi!$A$26,
IF(AND(E98=grup_instansi!$B$27,F98=grup_instansi!$C$27),
grup_instansi!$A$27,
IF(AND(E98=grup_instansi!$B$28,F98=grup_instansi!$C$28),
grup_instansi!$A$28,
IF(AND(E98=grup_instansi!$B$29,F98=grup_instansi!$C$29),
grup_instansi!$A$29,
IF(AND(E98=grup_instansi!$B$30,F98=grup_instansi!$C$30),
grup_instansi!$A$30,
IF(AND(E98=grup_instansi!$B$31,F98=grup_instansi!$C$31),
grup_instansi!$A$31,
IF(AND(E98=grup_instansi!$B$32,F98=grup_instansi!$C$32),
grup_instansi!$A$32,
IF(AND(E98=grup_instansi!$B$33,F98=grup_instansi!$C$33),
grup_instansi!$A$33,
IF(AND(E98=grup_instansi!$B$34,F98=grup_instansi!$C$34),
grup_instansi!$A$34,
IF(AND(E98=grup_instansi!$B$35,F98=grup_instansi!$C$35),
grup_instansi!$A$35,""))))))))))))))))</f>
        <v>gi2023110400003</v>
      </c>
      <c r="J98" t="str">
        <f>IF(I98&lt;&gt;"",I98,IF(AND(E98=grup_instansi!$B$36,F98=grup_instansi!$C$36),
grup_instansi!$A$36,
IF(AND(E98=grup_instansi!$B$37,F98=grup_instansi!$C$37),
grup_instansi!$A$37,
IF(AND(E98=grup_instansi!$B$38,F98=grup_instansi!$C$38),
grup_instansi!$A$38,
IF(AND(E98=grup_instansi!$B$39,F98=grup_instansi!$C$39),
grup_instansi!$A$39,
IF(AND(E98=grup_instansi!$B$40,F98=grup_instansi!$C$40),
grup_instansi!$A$40,
IF(AND(E98=grup_instansi!$B$41,F98=grup_instansi!$C$41),
grup_instansi!$A$41,
IF(AND(E98=grup_instansi!$B$42,F98=grup_instansi!$C$42),
grup_instansi!$A$42,
IF(AND(E98=grup_instansi!$B$43,F98=grup_instansi!$C$43),
grup_instansi!$A$43,
IF(AND(E98=grup_instansi!$B$44,F98=grup_instansi!$C$44),
grup_instansi!$A$44,
IF(AND(E98=grup_instansi!$B$45,F98=grup_instansi!$C$45),
grup_instansi!$A$45,
IF(AND(E98=grup_instansi!$B$46,F98=grup_instansi!$C$46),
grup_instansi!$A$46,
IF(AND(E98=grup_instansi!$B$47,F98=grup_instansi!$C$47),
grup_instansi!$A$47,
IF(AND(E98=grup_instansi!$B$48,F98=grup_instansi!$C$48),
grup_instansi!$A$48,
IF(AND(E98=grup_instansi!$B$49,F98=grup_instansi!$C$49),
grup_instansi!$A$49,
IF(AND(E98=grup_instansi!$B$50,F98=grup_instansi!$C$50),
grup_instansi!$A$50,
IF(AND(E98=grup_instansi!$B$51,F98=grup_instansi!$C$51),
grup_instansi!$A$51,
IF(AND(E98=grup_instansi!$B$52,F98=grup_instansi!$C$52),
grup_instansi!$A$52,
IF(AND(E98=grup_instansi!$B$53,F98=grup_instansi!$C$53),
grup_instansi!$A$53,
IF(AND(E98=grup_instansi!$B$54,F98=grup_instansi!$C$54),
grup_instansi!$A$54,
IF(AND(E98=grup_instansi!$B$55,F98=grup_instansi!$C$55),
grup_instansi!$A$55,
IF(AND(E98=grup_instansi!$B$56,F98=grup_instansi!$C$56),
grup_instansi!$A$56,
IF(AND(E98=grup_instansi!$B$57,F98=grup_instansi!$C$57),
grup_instansi!$A$57,
IF(AND(E98=grup_instansi!$B$58,F98=grup_instansi!$C$58),
grup_instansi!$A$58,
IF(AND(E98=grup_instansi!$B$59,F98=grup_instansi!$C$59),
grup_instansi!$A$59,
IF(AND(E98=grup_instansi!$B$60,F98=grup_instansi!$C$60),
grup_instansi!$A$60,""))))))))))))))))))))))))))</f>
        <v>gi2023110400003</v>
      </c>
      <c r="K98" t="str">
        <f>IF(J98&lt;&gt;"",J98,IF(AND(E98=grup_instansi!$B$61,F98=grup_instansi!$C$61),
grup_instansi!$A$61,
IF(AND(E98=grup_instansi!$B$62,F98=grup_instansi!$C$62),
grup_instansi!$A$62,
IF(AND(E98=grup_instansi!$B$63,F98=grup_instansi!$C$63),
grup_instansi!$A$63,
IF(AND(E98=grup_instansi!$B$64,F98=grup_instansi!$C$64),
grup_instansi!$A$64,
IF(AND(E98=grup_instansi!$B$65,F98=grup_instansi!$C$65),
grup_instansi!$A$65,
IF(AND(E98=grup_instansi!$B$66,F98=grup_instansi!$C$66),
grup_instansi!$A$66,
IF(AND(E98=grup_instansi!$B$67,F98=grup_instansi!$C$67),
grup_instansi!$A$67,
IF(AND(E98=grup_instansi!$B$68,F98=grup_instansi!$C$68),
grup_instansi!$A$68,
IF(AND(E98=grup_instansi!$B$69,F98=grup_instansi!$C$69),
grup_instansi!$A$69,
IF(AND(E98=grup_instansi!$B$70,F98=grup_instansi!$C$70),
grup_instansi!$A$70,
IF(AND(E98=grup_instansi!$B$71,F98=grup_instansi!$C$71),
grup_instansi!$A$71,
IF(AND(E98=grup_instansi!$B$72,F98=grup_instansi!$C$72),
grup_instansi!$A$72,
IF(AND(E98=grup_instansi!$B$73,F98=grup_instansi!$C$73),
grup_instansi!$A$73,
IF(AND(E98=grup_instansi!$B$74,F98=grup_instansi!$C$74),
grup_instansi!$A$74,
IF(AND(E98=grup_instansi!$B$75,F98=grup_instansi!$C$75),
grup_instansi!$A$75,
IF(AND(E98=grup_instansi!$B$76,F98=grup_instansi!$C$76),
grup_instansi!$A$76,
IF(AND(E98=grup_instansi!$B$77,F98=grup_instansi!$C$77),
grup_instansi!$A$77,
IF(AND(E98=grup_instansi!$B$78,F98=grup_instansi!$C$78),
grup_instansi!$A$78,
IF(AND(E98=grup_instansi!$B$79,F98=grup_instansi!$C$79),
grup_instansi!$A$79,
IF(AND(E98=grup_instansi!$B$80,F98=grup_instansi!$C$80),
grup_instansi!$A$80,
IF(AND(E98=grup_instansi!$B$81,F98=grup_instansi!$C$81),
grup_instansi!$A$81,
IF(AND(E98=grup_instansi!$B$82,F98=grup_instansi!$C$82),
grup_instansi!$A$82,
IF(AND(E98=grup_instansi!$B$83,F98=grup_instansi!$C$83),
grup_instansi!$A$84,
IF(AND(E98=grup_instansi!$B$84,F98=grup_instansi!$C$84),
grup_instansi!$A$85,
IF(AND(E98=grup_instansi!$B$85,F98=grup_instansi!$C$85),
grup_instansi!$A$86,
IF(AND(E98=grup_instansi!$B$86,F98=grup_instansi!$C$86),
grup_instansi!$A$87,
IF(AND(E98=grup_instansi!$B$87,F98=grup_instansi!$C$87),
grup_instansi!$A$87,
IF(AND(E98=grup_instansi!$B$88,F98=grup_instansi!$C$88),
grup_instansi!$A$88,
IF(AND(E98=grup_instansi!$B$89,F98=grup_instansi!$C$89),
grup_instansi!$A$89,
IF(AND(E98=grup_instansi!$B$90,F98=grup_instansi!$C$90),
grup_instansi!$A$90,
IF(AND(E98=grup_instansi!$B$91,F98=grup_instansi!$C$91),
grup_instansi!$A$91,
IF(AND(E98=grup_instansi!$B$92,F98=grup_instansi!$C$92),
grup_instansi!$A$92,
IF(AND(E98=grup_instansi!$B$93,F98=grup_instansi!$C$93),
grup_instansi!$A$93,
IF(AND(E98=grup_instansi!$B$94,F98=grup_instansi!$C$94),
grup_instansi!$A$94,
IF(AND(E98=grup_instansi!$B$95,F98=grup_instansi!$C$95),
grup_instansi!$A$95,
IF(AND(E98=grup_instansi!$B$96,F98=grup_instansi!$C$96),
grup_instansi!$A$96,
IF(AND(E98=grup_instansi!$B$97,F98=grup_instansi!$C$97),
grup_instansi!$A$97,
IF(AND(E98=grup_instansi!$B$98,F98=grup_instansi!$C$98),
grup_instansi!$A$98,
IF(AND(E98=grup_instansi!$B$99,F98=grup_instansi!$C$99),
grup_instansi!$A$99,
grup_instansi!$A$100))))))))))))))))))))))))))))))))))))))))</f>
        <v>gi2023110400003</v>
      </c>
      <c r="L98" t="str">
        <f>VLOOKUP(K98,grup_instansi!$A$2:$E$102,4)</f>
        <v>Lembaga Non Struktural Pusat</v>
      </c>
      <c r="M98" t="str">
        <f t="shared" si="5"/>
        <v>('i2023110600097','Dewan Ketahanan Nasional','gi2023110400003'),</v>
      </c>
    </row>
    <row r="99" spans="1:13" x14ac:dyDescent="0.25">
      <c r="A99" t="str">
        <f t="shared" si="3"/>
        <v>i2023110600098</v>
      </c>
      <c r="B99" s="4">
        <v>4011</v>
      </c>
      <c r="C99" t="str">
        <f t="shared" si="4"/>
        <v>i2023110600098</v>
      </c>
      <c r="D99" s="4" t="s">
        <v>645</v>
      </c>
      <c r="E99" s="4" t="s">
        <v>657</v>
      </c>
      <c r="F99" s="4" t="s">
        <v>661</v>
      </c>
      <c r="G99" t="str">
        <f>IF(AND(E99=grup_instansi!$B$2,F99=grup_instansi!$C$2),
grup_instansi!$A$2,
IF(AND(E99=grup_instansi!$B$3,F99=grup_instansi!$C$3),
grup_instansi!$A$3,
IF(AND(E99=grup_instansi!$B$4,F99=grup_instansi!$C$4),
grup_instansi!$A$4,
IF(AND(E99=grup_instansi!$B$5,F99=grup_instansi!$C$5),
grup_instansi!$A$5,
IF(AND(E99=grup_instansi!$B$6,F99=grup_instansi!$C$6),
grup_instansi!$A$6,
IF(AND(E99=grup_instansi!$B$7,F99=grup_instansi!$C$7),
grup_instansi!$A$7,
IF(AND(E99=grup_instansi!$B$8,F99=grup_instansi!$C$8),
grup_instansi!$A$8,
IF(AND(E99=grup_instansi!$B$9,F99=grup_instansi!$C$9),
grup_instansi!$A$9,
IF(AND(E99=grup_instansi!$B$10,F99=grup_instansi!$C$10),
grup_instansi!$A$10,"")))))))))</f>
        <v>gi2023110400004</v>
      </c>
      <c r="H99" t="str">
        <f>IF(G99&lt;&gt;"",G99,IF(AND(E99=grup_instansi!$B$11,F99=grup_instansi!$C$11),
grup_instansi!$A$11,
IF(AND(E99=grup_instansi!$B$12,F99=grup_instansi!$C$12),
grup_instansi!$A$12,
IF(AND(E99=grup_instansi!$B$13,F99=grup_instansi!$C$13),
grup_instansi!$A$13,
IF(AND(E99=grup_instansi!$B$14,F99=grup_instansi!$C$14),
grup_instansi!$A$14,
IF(AND(E99=grup_instansi!$B$15,F99=grup_instansi!$C$15),
grup_instansi!$A$15,
IF(AND(E99=grup_instansi!$B$16,F99=grup_instansi!$C$16),
grup_instansi!$A$16,
IF(AND(E99=grup_instansi!$B$17,F99=grup_instansi!$C$17),
grup_instansi!$A$17,
IF(AND(E99=grup_instansi!$B$18,F99=grup_instansi!$C$18),
grup_instansi!$A$18,
IF(AND(E99=grup_instansi!$B$19,F99=grup_instansi!$C$19),
grup_instansi!$A$19,
IF(AND(E99=grup_instansi!$B$20,F99=grup_instansi!$C$20),
grup_instansi!$A$20,"")))))))))))</f>
        <v>gi2023110400004</v>
      </c>
      <c r="I99" t="str">
        <f>IF(H99&lt;&gt;"",H99,IF(AND(E99=grup_instansi!$B$21,F99=grup_instansi!$C$21),
grup_instansi!$A$21,
IF(AND(E99=grup_instansi!$B$22,F99=grup_instansi!$C$22),
grup_instansi!$A$22,
IF(AND(E99=grup_instansi!$B$23,F99=grup_instansi!$C$23),
grup_instansi!$A$23,
IF(AND(E99=grup_instansi!$B$24,F99=grup_instansi!$C$24),
grup_instansi!$A$24,
IF(AND(E99=grup_instansi!$B$25,F99=grup_instansi!$C$25),
grup_instansi!$A$25,
IF(AND(E99=grup_instansi!$B$26,F99=grup_instansi!$C$26),
grup_instansi!$A$26,
IF(AND(E99=grup_instansi!$B$27,F99=grup_instansi!$C$27),
grup_instansi!$A$27,
IF(AND(E99=grup_instansi!$B$28,F99=grup_instansi!$C$28),
grup_instansi!$A$28,
IF(AND(E99=grup_instansi!$B$29,F99=grup_instansi!$C$29),
grup_instansi!$A$29,
IF(AND(E99=grup_instansi!$B$30,F99=grup_instansi!$C$30),
grup_instansi!$A$30,
IF(AND(E99=grup_instansi!$B$31,F99=grup_instansi!$C$31),
grup_instansi!$A$31,
IF(AND(E99=grup_instansi!$B$32,F99=grup_instansi!$C$32),
grup_instansi!$A$32,
IF(AND(E99=grup_instansi!$B$33,F99=grup_instansi!$C$33),
grup_instansi!$A$33,
IF(AND(E99=grup_instansi!$B$34,F99=grup_instansi!$C$34),
grup_instansi!$A$34,
IF(AND(E99=grup_instansi!$B$35,F99=grup_instansi!$C$35),
grup_instansi!$A$35,""))))))))))))))))</f>
        <v>gi2023110400004</v>
      </c>
      <c r="J99" t="str">
        <f>IF(I99&lt;&gt;"",I99,IF(AND(E99=grup_instansi!$B$36,F99=grup_instansi!$C$36),
grup_instansi!$A$36,
IF(AND(E99=grup_instansi!$B$37,F99=grup_instansi!$C$37),
grup_instansi!$A$37,
IF(AND(E99=grup_instansi!$B$38,F99=grup_instansi!$C$38),
grup_instansi!$A$38,
IF(AND(E99=grup_instansi!$B$39,F99=grup_instansi!$C$39),
grup_instansi!$A$39,
IF(AND(E99=grup_instansi!$B$40,F99=grup_instansi!$C$40),
grup_instansi!$A$40,
IF(AND(E99=grup_instansi!$B$41,F99=grup_instansi!$C$41),
grup_instansi!$A$41,
IF(AND(E99=grup_instansi!$B$42,F99=grup_instansi!$C$42),
grup_instansi!$A$42,
IF(AND(E99=grup_instansi!$B$43,F99=grup_instansi!$C$43),
grup_instansi!$A$43,
IF(AND(E99=grup_instansi!$B$44,F99=grup_instansi!$C$44),
grup_instansi!$A$44,
IF(AND(E99=grup_instansi!$B$45,F99=grup_instansi!$C$45),
grup_instansi!$A$45,
IF(AND(E99=grup_instansi!$B$46,F99=grup_instansi!$C$46),
grup_instansi!$A$46,
IF(AND(E99=grup_instansi!$B$47,F99=grup_instansi!$C$47),
grup_instansi!$A$47,
IF(AND(E99=grup_instansi!$B$48,F99=grup_instansi!$C$48),
grup_instansi!$A$48,
IF(AND(E99=grup_instansi!$B$49,F99=grup_instansi!$C$49),
grup_instansi!$A$49,
IF(AND(E99=grup_instansi!$B$50,F99=grup_instansi!$C$50),
grup_instansi!$A$50,
IF(AND(E99=grup_instansi!$B$51,F99=grup_instansi!$C$51),
grup_instansi!$A$51,
IF(AND(E99=grup_instansi!$B$52,F99=grup_instansi!$C$52),
grup_instansi!$A$52,
IF(AND(E99=grup_instansi!$B$53,F99=grup_instansi!$C$53),
grup_instansi!$A$53,
IF(AND(E99=grup_instansi!$B$54,F99=grup_instansi!$C$54),
grup_instansi!$A$54,
IF(AND(E99=grup_instansi!$B$55,F99=grup_instansi!$C$55),
grup_instansi!$A$55,
IF(AND(E99=grup_instansi!$B$56,F99=grup_instansi!$C$56),
grup_instansi!$A$56,
IF(AND(E99=grup_instansi!$B$57,F99=grup_instansi!$C$57),
grup_instansi!$A$57,
IF(AND(E99=grup_instansi!$B$58,F99=grup_instansi!$C$58),
grup_instansi!$A$58,
IF(AND(E99=grup_instansi!$B$59,F99=grup_instansi!$C$59),
grup_instansi!$A$59,
IF(AND(E99=grup_instansi!$B$60,F99=grup_instansi!$C$60),
grup_instansi!$A$60,""))))))))))))))))))))))))))</f>
        <v>gi2023110400004</v>
      </c>
      <c r="K99" t="str">
        <f>IF(J99&lt;&gt;"",J99,IF(AND(E99=grup_instansi!$B$61,F99=grup_instansi!$C$61),
grup_instansi!$A$61,
IF(AND(E99=grup_instansi!$B$62,F99=grup_instansi!$C$62),
grup_instansi!$A$62,
IF(AND(E99=grup_instansi!$B$63,F99=grup_instansi!$C$63),
grup_instansi!$A$63,
IF(AND(E99=grup_instansi!$B$64,F99=grup_instansi!$C$64),
grup_instansi!$A$64,
IF(AND(E99=grup_instansi!$B$65,F99=grup_instansi!$C$65),
grup_instansi!$A$65,
IF(AND(E99=grup_instansi!$B$66,F99=grup_instansi!$C$66),
grup_instansi!$A$66,
IF(AND(E99=grup_instansi!$B$67,F99=grup_instansi!$C$67),
grup_instansi!$A$67,
IF(AND(E99=grup_instansi!$B$68,F99=grup_instansi!$C$68),
grup_instansi!$A$68,
IF(AND(E99=grup_instansi!$B$69,F99=grup_instansi!$C$69),
grup_instansi!$A$69,
IF(AND(E99=grup_instansi!$B$70,F99=grup_instansi!$C$70),
grup_instansi!$A$70,
IF(AND(E99=grup_instansi!$B$71,F99=grup_instansi!$C$71),
grup_instansi!$A$71,
IF(AND(E99=grup_instansi!$B$72,F99=grup_instansi!$C$72),
grup_instansi!$A$72,
IF(AND(E99=grup_instansi!$B$73,F99=grup_instansi!$C$73),
grup_instansi!$A$73,
IF(AND(E99=grup_instansi!$B$74,F99=grup_instansi!$C$74),
grup_instansi!$A$74,
IF(AND(E99=grup_instansi!$B$75,F99=grup_instansi!$C$75),
grup_instansi!$A$75,
IF(AND(E99=grup_instansi!$B$76,F99=grup_instansi!$C$76),
grup_instansi!$A$76,
IF(AND(E99=grup_instansi!$B$77,F99=grup_instansi!$C$77),
grup_instansi!$A$77,
IF(AND(E99=grup_instansi!$B$78,F99=grup_instansi!$C$78),
grup_instansi!$A$78,
IF(AND(E99=grup_instansi!$B$79,F99=grup_instansi!$C$79),
grup_instansi!$A$79,
IF(AND(E99=grup_instansi!$B$80,F99=grup_instansi!$C$80),
grup_instansi!$A$80,
IF(AND(E99=grup_instansi!$B$81,F99=grup_instansi!$C$81),
grup_instansi!$A$81,
IF(AND(E99=grup_instansi!$B$82,F99=grup_instansi!$C$82),
grup_instansi!$A$82,
IF(AND(E99=grup_instansi!$B$83,F99=grup_instansi!$C$83),
grup_instansi!$A$84,
IF(AND(E99=grup_instansi!$B$84,F99=grup_instansi!$C$84),
grup_instansi!$A$85,
IF(AND(E99=grup_instansi!$B$85,F99=grup_instansi!$C$85),
grup_instansi!$A$86,
IF(AND(E99=grup_instansi!$B$86,F99=grup_instansi!$C$86),
grup_instansi!$A$87,
IF(AND(E99=grup_instansi!$B$87,F99=grup_instansi!$C$87),
grup_instansi!$A$87,
IF(AND(E99=grup_instansi!$B$88,F99=grup_instansi!$C$88),
grup_instansi!$A$88,
IF(AND(E99=grup_instansi!$B$89,F99=grup_instansi!$C$89),
grup_instansi!$A$89,
IF(AND(E99=grup_instansi!$B$90,F99=grup_instansi!$C$90),
grup_instansi!$A$90,
IF(AND(E99=grup_instansi!$B$91,F99=grup_instansi!$C$91),
grup_instansi!$A$91,
IF(AND(E99=grup_instansi!$B$92,F99=grup_instansi!$C$92),
grup_instansi!$A$92,
IF(AND(E99=grup_instansi!$B$93,F99=grup_instansi!$C$93),
grup_instansi!$A$93,
IF(AND(E99=grup_instansi!$B$94,F99=grup_instansi!$C$94),
grup_instansi!$A$94,
IF(AND(E99=grup_instansi!$B$95,F99=grup_instansi!$C$95),
grup_instansi!$A$95,
IF(AND(E99=grup_instansi!$B$96,F99=grup_instansi!$C$96),
grup_instansi!$A$96,
IF(AND(E99=grup_instansi!$B$97,F99=grup_instansi!$C$97),
grup_instansi!$A$97,
IF(AND(E99=grup_instansi!$B$98,F99=grup_instansi!$C$98),
grup_instansi!$A$98,
IF(AND(E99=grup_instansi!$B$99,F99=grup_instansi!$C$99),
grup_instansi!$A$99,
grup_instansi!$A$100))))))))))))))))))))))))))))))))))))))))</f>
        <v>gi2023110400004</v>
      </c>
      <c r="L99" t="str">
        <f>VLOOKUP(K99,grup_instansi!$A$2:$E$102,4)</f>
        <v>Lembaga Pemerintah Non Kementerian Pusat</v>
      </c>
      <c r="M99" t="str">
        <f t="shared" si="5"/>
        <v>('i2023110600098','Badan Kepegawaian Negara','gi2023110400004'),</v>
      </c>
    </row>
    <row r="100" spans="1:13" x14ac:dyDescent="0.25">
      <c r="A100" t="str">
        <f t="shared" si="3"/>
        <v>i2023110600099</v>
      </c>
      <c r="B100" s="4">
        <v>4012</v>
      </c>
      <c r="C100" t="str">
        <f t="shared" si="4"/>
        <v>i2023110600099</v>
      </c>
      <c r="D100" s="4" t="s">
        <v>160</v>
      </c>
      <c r="E100" s="4" t="s">
        <v>657</v>
      </c>
      <c r="F100" s="4" t="s">
        <v>661</v>
      </c>
      <c r="G100" t="str">
        <f>IF(AND(E100=grup_instansi!$B$2,F100=grup_instansi!$C$2),
grup_instansi!$A$2,
IF(AND(E100=grup_instansi!$B$3,F100=grup_instansi!$C$3),
grup_instansi!$A$3,
IF(AND(E100=grup_instansi!$B$4,F100=grup_instansi!$C$4),
grup_instansi!$A$4,
IF(AND(E100=grup_instansi!$B$5,F100=grup_instansi!$C$5),
grup_instansi!$A$5,
IF(AND(E100=grup_instansi!$B$6,F100=grup_instansi!$C$6),
grup_instansi!$A$6,
IF(AND(E100=grup_instansi!$B$7,F100=grup_instansi!$C$7),
grup_instansi!$A$7,
IF(AND(E100=grup_instansi!$B$8,F100=grup_instansi!$C$8),
grup_instansi!$A$8,
IF(AND(E100=grup_instansi!$B$9,F100=grup_instansi!$C$9),
grup_instansi!$A$9,
IF(AND(E100=grup_instansi!$B$10,F100=grup_instansi!$C$10),
grup_instansi!$A$10,"")))))))))</f>
        <v>gi2023110400004</v>
      </c>
      <c r="H100" t="str">
        <f>IF(G100&lt;&gt;"",G100,IF(AND(E100=grup_instansi!$B$11,F100=grup_instansi!$C$11),
grup_instansi!$A$11,
IF(AND(E100=grup_instansi!$B$12,F100=grup_instansi!$C$12),
grup_instansi!$A$12,
IF(AND(E100=grup_instansi!$B$13,F100=grup_instansi!$C$13),
grup_instansi!$A$13,
IF(AND(E100=grup_instansi!$B$14,F100=grup_instansi!$C$14),
grup_instansi!$A$14,
IF(AND(E100=grup_instansi!$B$15,F100=grup_instansi!$C$15),
grup_instansi!$A$15,
IF(AND(E100=grup_instansi!$B$16,F100=grup_instansi!$C$16),
grup_instansi!$A$16,
IF(AND(E100=grup_instansi!$B$17,F100=grup_instansi!$C$17),
grup_instansi!$A$17,
IF(AND(E100=grup_instansi!$B$18,F100=grup_instansi!$C$18),
grup_instansi!$A$18,
IF(AND(E100=grup_instansi!$B$19,F100=grup_instansi!$C$19),
grup_instansi!$A$19,
IF(AND(E100=grup_instansi!$B$20,F100=grup_instansi!$C$20),
grup_instansi!$A$20,"")))))))))))</f>
        <v>gi2023110400004</v>
      </c>
      <c r="I100" t="str">
        <f>IF(H100&lt;&gt;"",H100,IF(AND(E100=grup_instansi!$B$21,F100=grup_instansi!$C$21),
grup_instansi!$A$21,
IF(AND(E100=grup_instansi!$B$22,F100=grup_instansi!$C$22),
grup_instansi!$A$22,
IF(AND(E100=grup_instansi!$B$23,F100=grup_instansi!$C$23),
grup_instansi!$A$23,
IF(AND(E100=grup_instansi!$B$24,F100=grup_instansi!$C$24),
grup_instansi!$A$24,
IF(AND(E100=grup_instansi!$B$25,F100=grup_instansi!$C$25),
grup_instansi!$A$25,
IF(AND(E100=grup_instansi!$B$26,F100=grup_instansi!$C$26),
grup_instansi!$A$26,
IF(AND(E100=grup_instansi!$B$27,F100=grup_instansi!$C$27),
grup_instansi!$A$27,
IF(AND(E100=grup_instansi!$B$28,F100=grup_instansi!$C$28),
grup_instansi!$A$28,
IF(AND(E100=grup_instansi!$B$29,F100=grup_instansi!$C$29),
grup_instansi!$A$29,
IF(AND(E100=grup_instansi!$B$30,F100=grup_instansi!$C$30),
grup_instansi!$A$30,
IF(AND(E100=grup_instansi!$B$31,F100=grup_instansi!$C$31),
grup_instansi!$A$31,
IF(AND(E100=grup_instansi!$B$32,F100=grup_instansi!$C$32),
grup_instansi!$A$32,
IF(AND(E100=grup_instansi!$B$33,F100=grup_instansi!$C$33),
grup_instansi!$A$33,
IF(AND(E100=grup_instansi!$B$34,F100=grup_instansi!$C$34),
grup_instansi!$A$34,
IF(AND(E100=grup_instansi!$B$35,F100=grup_instansi!$C$35),
grup_instansi!$A$35,""))))))))))))))))</f>
        <v>gi2023110400004</v>
      </c>
      <c r="J100" t="str">
        <f>IF(I100&lt;&gt;"",I100,IF(AND(E100=grup_instansi!$B$36,F100=grup_instansi!$C$36),
grup_instansi!$A$36,
IF(AND(E100=grup_instansi!$B$37,F100=grup_instansi!$C$37),
grup_instansi!$A$37,
IF(AND(E100=grup_instansi!$B$38,F100=grup_instansi!$C$38),
grup_instansi!$A$38,
IF(AND(E100=grup_instansi!$B$39,F100=grup_instansi!$C$39),
grup_instansi!$A$39,
IF(AND(E100=grup_instansi!$B$40,F100=grup_instansi!$C$40),
grup_instansi!$A$40,
IF(AND(E100=grup_instansi!$B$41,F100=grup_instansi!$C$41),
grup_instansi!$A$41,
IF(AND(E100=grup_instansi!$B$42,F100=grup_instansi!$C$42),
grup_instansi!$A$42,
IF(AND(E100=grup_instansi!$B$43,F100=grup_instansi!$C$43),
grup_instansi!$A$43,
IF(AND(E100=grup_instansi!$B$44,F100=grup_instansi!$C$44),
grup_instansi!$A$44,
IF(AND(E100=grup_instansi!$B$45,F100=grup_instansi!$C$45),
grup_instansi!$A$45,
IF(AND(E100=grup_instansi!$B$46,F100=grup_instansi!$C$46),
grup_instansi!$A$46,
IF(AND(E100=grup_instansi!$B$47,F100=grup_instansi!$C$47),
grup_instansi!$A$47,
IF(AND(E100=grup_instansi!$B$48,F100=grup_instansi!$C$48),
grup_instansi!$A$48,
IF(AND(E100=grup_instansi!$B$49,F100=grup_instansi!$C$49),
grup_instansi!$A$49,
IF(AND(E100=grup_instansi!$B$50,F100=grup_instansi!$C$50),
grup_instansi!$A$50,
IF(AND(E100=grup_instansi!$B$51,F100=grup_instansi!$C$51),
grup_instansi!$A$51,
IF(AND(E100=grup_instansi!$B$52,F100=grup_instansi!$C$52),
grup_instansi!$A$52,
IF(AND(E100=grup_instansi!$B$53,F100=grup_instansi!$C$53),
grup_instansi!$A$53,
IF(AND(E100=grup_instansi!$B$54,F100=grup_instansi!$C$54),
grup_instansi!$A$54,
IF(AND(E100=grup_instansi!$B$55,F100=grup_instansi!$C$55),
grup_instansi!$A$55,
IF(AND(E100=grup_instansi!$B$56,F100=grup_instansi!$C$56),
grup_instansi!$A$56,
IF(AND(E100=grup_instansi!$B$57,F100=grup_instansi!$C$57),
grup_instansi!$A$57,
IF(AND(E100=grup_instansi!$B$58,F100=grup_instansi!$C$58),
grup_instansi!$A$58,
IF(AND(E100=grup_instansi!$B$59,F100=grup_instansi!$C$59),
grup_instansi!$A$59,
IF(AND(E100=grup_instansi!$B$60,F100=grup_instansi!$C$60),
grup_instansi!$A$60,""))))))))))))))))))))))))))</f>
        <v>gi2023110400004</v>
      </c>
      <c r="K100" t="str">
        <f>IF(J100&lt;&gt;"",J100,IF(AND(E100=grup_instansi!$B$61,F100=grup_instansi!$C$61),
grup_instansi!$A$61,
IF(AND(E100=grup_instansi!$B$62,F100=grup_instansi!$C$62),
grup_instansi!$A$62,
IF(AND(E100=grup_instansi!$B$63,F100=grup_instansi!$C$63),
grup_instansi!$A$63,
IF(AND(E100=grup_instansi!$B$64,F100=grup_instansi!$C$64),
grup_instansi!$A$64,
IF(AND(E100=grup_instansi!$B$65,F100=grup_instansi!$C$65),
grup_instansi!$A$65,
IF(AND(E100=grup_instansi!$B$66,F100=grup_instansi!$C$66),
grup_instansi!$A$66,
IF(AND(E100=grup_instansi!$B$67,F100=grup_instansi!$C$67),
grup_instansi!$A$67,
IF(AND(E100=grup_instansi!$B$68,F100=grup_instansi!$C$68),
grup_instansi!$A$68,
IF(AND(E100=grup_instansi!$B$69,F100=grup_instansi!$C$69),
grup_instansi!$A$69,
IF(AND(E100=grup_instansi!$B$70,F100=grup_instansi!$C$70),
grup_instansi!$A$70,
IF(AND(E100=grup_instansi!$B$71,F100=grup_instansi!$C$71),
grup_instansi!$A$71,
IF(AND(E100=grup_instansi!$B$72,F100=grup_instansi!$C$72),
grup_instansi!$A$72,
IF(AND(E100=grup_instansi!$B$73,F100=grup_instansi!$C$73),
grup_instansi!$A$73,
IF(AND(E100=grup_instansi!$B$74,F100=grup_instansi!$C$74),
grup_instansi!$A$74,
IF(AND(E100=grup_instansi!$B$75,F100=grup_instansi!$C$75),
grup_instansi!$A$75,
IF(AND(E100=grup_instansi!$B$76,F100=grup_instansi!$C$76),
grup_instansi!$A$76,
IF(AND(E100=grup_instansi!$B$77,F100=grup_instansi!$C$77),
grup_instansi!$A$77,
IF(AND(E100=grup_instansi!$B$78,F100=grup_instansi!$C$78),
grup_instansi!$A$78,
IF(AND(E100=grup_instansi!$B$79,F100=grup_instansi!$C$79),
grup_instansi!$A$79,
IF(AND(E100=grup_instansi!$B$80,F100=grup_instansi!$C$80),
grup_instansi!$A$80,
IF(AND(E100=grup_instansi!$B$81,F100=grup_instansi!$C$81),
grup_instansi!$A$81,
IF(AND(E100=grup_instansi!$B$82,F100=grup_instansi!$C$82),
grup_instansi!$A$82,
IF(AND(E100=grup_instansi!$B$83,F100=grup_instansi!$C$83),
grup_instansi!$A$84,
IF(AND(E100=grup_instansi!$B$84,F100=grup_instansi!$C$84),
grup_instansi!$A$85,
IF(AND(E100=grup_instansi!$B$85,F100=grup_instansi!$C$85),
grup_instansi!$A$86,
IF(AND(E100=grup_instansi!$B$86,F100=grup_instansi!$C$86),
grup_instansi!$A$87,
IF(AND(E100=grup_instansi!$B$87,F100=grup_instansi!$C$87),
grup_instansi!$A$87,
IF(AND(E100=grup_instansi!$B$88,F100=grup_instansi!$C$88),
grup_instansi!$A$88,
IF(AND(E100=grup_instansi!$B$89,F100=grup_instansi!$C$89),
grup_instansi!$A$89,
IF(AND(E100=grup_instansi!$B$90,F100=grup_instansi!$C$90),
grup_instansi!$A$90,
IF(AND(E100=grup_instansi!$B$91,F100=grup_instansi!$C$91),
grup_instansi!$A$91,
IF(AND(E100=grup_instansi!$B$92,F100=grup_instansi!$C$92),
grup_instansi!$A$92,
IF(AND(E100=grup_instansi!$B$93,F100=grup_instansi!$C$93),
grup_instansi!$A$93,
IF(AND(E100=grup_instansi!$B$94,F100=grup_instansi!$C$94),
grup_instansi!$A$94,
IF(AND(E100=grup_instansi!$B$95,F100=grup_instansi!$C$95),
grup_instansi!$A$95,
IF(AND(E100=grup_instansi!$B$96,F100=grup_instansi!$C$96),
grup_instansi!$A$96,
IF(AND(E100=grup_instansi!$B$97,F100=grup_instansi!$C$97),
grup_instansi!$A$97,
IF(AND(E100=grup_instansi!$B$98,F100=grup_instansi!$C$98),
grup_instansi!$A$98,
IF(AND(E100=grup_instansi!$B$99,F100=grup_instansi!$C$99),
grup_instansi!$A$99,
grup_instansi!$A$100))))))))))))))))))))))))))))))))))))))))</f>
        <v>gi2023110400004</v>
      </c>
      <c r="L100" t="str">
        <f>VLOOKUP(K100,grup_instansi!$A$2:$E$102,4)</f>
        <v>Lembaga Pemerintah Non Kementerian Pusat</v>
      </c>
      <c r="M100" t="str">
        <f t="shared" si="5"/>
        <v>('i2023110600099','Lembaga Administrasi Negara','gi2023110400004'),</v>
      </c>
    </row>
    <row r="101" spans="1:13" x14ac:dyDescent="0.25">
      <c r="A101" t="str">
        <f t="shared" si="3"/>
        <v>i2023110600100</v>
      </c>
      <c r="B101" s="4">
        <v>4015</v>
      </c>
      <c r="C101" t="str">
        <f t="shared" si="4"/>
        <v>i2023110600100</v>
      </c>
      <c r="D101" s="4" t="s">
        <v>646</v>
      </c>
      <c r="E101" s="4" t="s">
        <v>657</v>
      </c>
      <c r="F101" s="4" t="s">
        <v>661</v>
      </c>
      <c r="G101" t="str">
        <f>IF(AND(E101=grup_instansi!$B$2,F101=grup_instansi!$C$2),
grup_instansi!$A$2,
IF(AND(E101=grup_instansi!$B$3,F101=grup_instansi!$C$3),
grup_instansi!$A$3,
IF(AND(E101=grup_instansi!$B$4,F101=grup_instansi!$C$4),
grup_instansi!$A$4,
IF(AND(E101=grup_instansi!$B$5,F101=grup_instansi!$C$5),
grup_instansi!$A$5,
IF(AND(E101=grup_instansi!$B$6,F101=grup_instansi!$C$6),
grup_instansi!$A$6,
IF(AND(E101=grup_instansi!$B$7,F101=grup_instansi!$C$7),
grup_instansi!$A$7,
IF(AND(E101=grup_instansi!$B$8,F101=grup_instansi!$C$8),
grup_instansi!$A$8,
IF(AND(E101=grup_instansi!$B$9,F101=grup_instansi!$C$9),
grup_instansi!$A$9,
IF(AND(E101=grup_instansi!$B$10,F101=grup_instansi!$C$10),
grup_instansi!$A$10,"")))))))))</f>
        <v>gi2023110400004</v>
      </c>
      <c r="H101" t="str">
        <f>IF(G101&lt;&gt;"",G101,IF(AND(E101=grup_instansi!$B$11,F101=grup_instansi!$C$11),
grup_instansi!$A$11,
IF(AND(E101=grup_instansi!$B$12,F101=grup_instansi!$C$12),
grup_instansi!$A$12,
IF(AND(E101=grup_instansi!$B$13,F101=grup_instansi!$C$13),
grup_instansi!$A$13,
IF(AND(E101=grup_instansi!$B$14,F101=grup_instansi!$C$14),
grup_instansi!$A$14,
IF(AND(E101=grup_instansi!$B$15,F101=grup_instansi!$C$15),
grup_instansi!$A$15,
IF(AND(E101=grup_instansi!$B$16,F101=grup_instansi!$C$16),
grup_instansi!$A$16,
IF(AND(E101=grup_instansi!$B$17,F101=grup_instansi!$C$17),
grup_instansi!$A$17,
IF(AND(E101=grup_instansi!$B$18,F101=grup_instansi!$C$18),
grup_instansi!$A$18,
IF(AND(E101=grup_instansi!$B$19,F101=grup_instansi!$C$19),
grup_instansi!$A$19,
IF(AND(E101=grup_instansi!$B$20,F101=grup_instansi!$C$20),
grup_instansi!$A$20,"")))))))))))</f>
        <v>gi2023110400004</v>
      </c>
      <c r="I101" t="str">
        <f>IF(H101&lt;&gt;"",H101,IF(AND(E101=grup_instansi!$B$21,F101=grup_instansi!$C$21),
grup_instansi!$A$21,
IF(AND(E101=grup_instansi!$B$22,F101=grup_instansi!$C$22),
grup_instansi!$A$22,
IF(AND(E101=grup_instansi!$B$23,F101=grup_instansi!$C$23),
grup_instansi!$A$23,
IF(AND(E101=grup_instansi!$B$24,F101=grup_instansi!$C$24),
grup_instansi!$A$24,
IF(AND(E101=grup_instansi!$B$25,F101=grup_instansi!$C$25),
grup_instansi!$A$25,
IF(AND(E101=grup_instansi!$B$26,F101=grup_instansi!$C$26),
grup_instansi!$A$26,
IF(AND(E101=grup_instansi!$B$27,F101=grup_instansi!$C$27),
grup_instansi!$A$27,
IF(AND(E101=grup_instansi!$B$28,F101=grup_instansi!$C$28),
grup_instansi!$A$28,
IF(AND(E101=grup_instansi!$B$29,F101=grup_instansi!$C$29),
grup_instansi!$A$29,
IF(AND(E101=grup_instansi!$B$30,F101=grup_instansi!$C$30),
grup_instansi!$A$30,
IF(AND(E101=grup_instansi!$B$31,F101=grup_instansi!$C$31),
grup_instansi!$A$31,
IF(AND(E101=grup_instansi!$B$32,F101=grup_instansi!$C$32),
grup_instansi!$A$32,
IF(AND(E101=grup_instansi!$B$33,F101=grup_instansi!$C$33),
grup_instansi!$A$33,
IF(AND(E101=grup_instansi!$B$34,F101=grup_instansi!$C$34),
grup_instansi!$A$34,
IF(AND(E101=grup_instansi!$B$35,F101=grup_instansi!$C$35),
grup_instansi!$A$35,""))))))))))))))))</f>
        <v>gi2023110400004</v>
      </c>
      <c r="J101" t="str">
        <f>IF(I101&lt;&gt;"",I101,IF(AND(E101=grup_instansi!$B$36,F101=grup_instansi!$C$36),
grup_instansi!$A$36,
IF(AND(E101=grup_instansi!$B$37,F101=grup_instansi!$C$37),
grup_instansi!$A$37,
IF(AND(E101=grup_instansi!$B$38,F101=grup_instansi!$C$38),
grup_instansi!$A$38,
IF(AND(E101=grup_instansi!$B$39,F101=grup_instansi!$C$39),
grup_instansi!$A$39,
IF(AND(E101=grup_instansi!$B$40,F101=grup_instansi!$C$40),
grup_instansi!$A$40,
IF(AND(E101=grup_instansi!$B$41,F101=grup_instansi!$C$41),
grup_instansi!$A$41,
IF(AND(E101=grup_instansi!$B$42,F101=grup_instansi!$C$42),
grup_instansi!$A$42,
IF(AND(E101=grup_instansi!$B$43,F101=grup_instansi!$C$43),
grup_instansi!$A$43,
IF(AND(E101=grup_instansi!$B$44,F101=grup_instansi!$C$44),
grup_instansi!$A$44,
IF(AND(E101=grup_instansi!$B$45,F101=grup_instansi!$C$45),
grup_instansi!$A$45,
IF(AND(E101=grup_instansi!$B$46,F101=grup_instansi!$C$46),
grup_instansi!$A$46,
IF(AND(E101=grup_instansi!$B$47,F101=grup_instansi!$C$47),
grup_instansi!$A$47,
IF(AND(E101=grup_instansi!$B$48,F101=grup_instansi!$C$48),
grup_instansi!$A$48,
IF(AND(E101=grup_instansi!$B$49,F101=grup_instansi!$C$49),
grup_instansi!$A$49,
IF(AND(E101=grup_instansi!$B$50,F101=grup_instansi!$C$50),
grup_instansi!$A$50,
IF(AND(E101=grup_instansi!$B$51,F101=grup_instansi!$C$51),
grup_instansi!$A$51,
IF(AND(E101=grup_instansi!$B$52,F101=grup_instansi!$C$52),
grup_instansi!$A$52,
IF(AND(E101=grup_instansi!$B$53,F101=grup_instansi!$C$53),
grup_instansi!$A$53,
IF(AND(E101=grup_instansi!$B$54,F101=grup_instansi!$C$54),
grup_instansi!$A$54,
IF(AND(E101=grup_instansi!$B$55,F101=grup_instansi!$C$55),
grup_instansi!$A$55,
IF(AND(E101=grup_instansi!$B$56,F101=grup_instansi!$C$56),
grup_instansi!$A$56,
IF(AND(E101=grup_instansi!$B$57,F101=grup_instansi!$C$57),
grup_instansi!$A$57,
IF(AND(E101=grup_instansi!$B$58,F101=grup_instansi!$C$58),
grup_instansi!$A$58,
IF(AND(E101=grup_instansi!$B$59,F101=grup_instansi!$C$59),
grup_instansi!$A$59,
IF(AND(E101=grup_instansi!$B$60,F101=grup_instansi!$C$60),
grup_instansi!$A$60,""))))))))))))))))))))))))))</f>
        <v>gi2023110400004</v>
      </c>
      <c r="K101" t="str">
        <f>IF(J101&lt;&gt;"",J101,IF(AND(E101=grup_instansi!$B$61,F101=grup_instansi!$C$61),
grup_instansi!$A$61,
IF(AND(E101=grup_instansi!$B$62,F101=grup_instansi!$C$62),
grup_instansi!$A$62,
IF(AND(E101=grup_instansi!$B$63,F101=grup_instansi!$C$63),
grup_instansi!$A$63,
IF(AND(E101=grup_instansi!$B$64,F101=grup_instansi!$C$64),
grup_instansi!$A$64,
IF(AND(E101=grup_instansi!$B$65,F101=grup_instansi!$C$65),
grup_instansi!$A$65,
IF(AND(E101=grup_instansi!$B$66,F101=grup_instansi!$C$66),
grup_instansi!$A$66,
IF(AND(E101=grup_instansi!$B$67,F101=grup_instansi!$C$67),
grup_instansi!$A$67,
IF(AND(E101=grup_instansi!$B$68,F101=grup_instansi!$C$68),
grup_instansi!$A$68,
IF(AND(E101=grup_instansi!$B$69,F101=grup_instansi!$C$69),
grup_instansi!$A$69,
IF(AND(E101=grup_instansi!$B$70,F101=grup_instansi!$C$70),
grup_instansi!$A$70,
IF(AND(E101=grup_instansi!$B$71,F101=grup_instansi!$C$71),
grup_instansi!$A$71,
IF(AND(E101=grup_instansi!$B$72,F101=grup_instansi!$C$72),
grup_instansi!$A$72,
IF(AND(E101=grup_instansi!$B$73,F101=grup_instansi!$C$73),
grup_instansi!$A$73,
IF(AND(E101=grup_instansi!$B$74,F101=grup_instansi!$C$74),
grup_instansi!$A$74,
IF(AND(E101=grup_instansi!$B$75,F101=grup_instansi!$C$75),
grup_instansi!$A$75,
IF(AND(E101=grup_instansi!$B$76,F101=grup_instansi!$C$76),
grup_instansi!$A$76,
IF(AND(E101=grup_instansi!$B$77,F101=grup_instansi!$C$77),
grup_instansi!$A$77,
IF(AND(E101=grup_instansi!$B$78,F101=grup_instansi!$C$78),
grup_instansi!$A$78,
IF(AND(E101=grup_instansi!$B$79,F101=grup_instansi!$C$79),
grup_instansi!$A$79,
IF(AND(E101=grup_instansi!$B$80,F101=grup_instansi!$C$80),
grup_instansi!$A$80,
IF(AND(E101=grup_instansi!$B$81,F101=grup_instansi!$C$81),
grup_instansi!$A$81,
IF(AND(E101=grup_instansi!$B$82,F101=grup_instansi!$C$82),
grup_instansi!$A$82,
IF(AND(E101=grup_instansi!$B$83,F101=grup_instansi!$C$83),
grup_instansi!$A$84,
IF(AND(E101=grup_instansi!$B$84,F101=grup_instansi!$C$84),
grup_instansi!$A$85,
IF(AND(E101=grup_instansi!$B$85,F101=grup_instansi!$C$85),
grup_instansi!$A$86,
IF(AND(E101=grup_instansi!$B$86,F101=grup_instansi!$C$86),
grup_instansi!$A$87,
IF(AND(E101=grup_instansi!$B$87,F101=grup_instansi!$C$87),
grup_instansi!$A$87,
IF(AND(E101=grup_instansi!$B$88,F101=grup_instansi!$C$88),
grup_instansi!$A$88,
IF(AND(E101=grup_instansi!$B$89,F101=grup_instansi!$C$89),
grup_instansi!$A$89,
IF(AND(E101=grup_instansi!$B$90,F101=grup_instansi!$C$90),
grup_instansi!$A$90,
IF(AND(E101=grup_instansi!$B$91,F101=grup_instansi!$C$91),
grup_instansi!$A$91,
IF(AND(E101=grup_instansi!$B$92,F101=grup_instansi!$C$92),
grup_instansi!$A$92,
IF(AND(E101=grup_instansi!$B$93,F101=grup_instansi!$C$93),
grup_instansi!$A$93,
IF(AND(E101=grup_instansi!$B$94,F101=grup_instansi!$C$94),
grup_instansi!$A$94,
IF(AND(E101=grup_instansi!$B$95,F101=grup_instansi!$C$95),
grup_instansi!$A$95,
IF(AND(E101=grup_instansi!$B$96,F101=grup_instansi!$C$96),
grup_instansi!$A$96,
IF(AND(E101=grup_instansi!$B$97,F101=grup_instansi!$C$97),
grup_instansi!$A$97,
IF(AND(E101=grup_instansi!$B$98,F101=grup_instansi!$C$98),
grup_instansi!$A$98,
IF(AND(E101=grup_instansi!$B$99,F101=grup_instansi!$C$99),
grup_instansi!$A$99,
grup_instansi!$A$100))))))))))))))))))))))))))))))))))))))))</f>
        <v>gi2023110400004</v>
      </c>
      <c r="L101" t="str">
        <f>VLOOKUP(K101,grup_instansi!$A$2:$E$102,4)</f>
        <v>Lembaga Pemerintah Non Kementerian Pusat</v>
      </c>
      <c r="M101" t="str">
        <f t="shared" si="5"/>
        <v>('i2023110600100','Badan Tenaga Nuklir Nasional','gi2023110400004'),</v>
      </c>
    </row>
    <row r="102" spans="1:13" x14ac:dyDescent="0.25">
      <c r="A102" t="str">
        <f t="shared" si="3"/>
        <v>i2023110600101</v>
      </c>
      <c r="B102" s="4">
        <v>4016</v>
      </c>
      <c r="C102" t="str">
        <f t="shared" si="4"/>
        <v>i2023110600101</v>
      </c>
      <c r="D102" s="4" t="s">
        <v>647</v>
      </c>
      <c r="E102" s="4" t="s">
        <v>657</v>
      </c>
      <c r="F102" s="4" t="s">
        <v>661</v>
      </c>
      <c r="G102" t="str">
        <f>IF(AND(E102=grup_instansi!$B$2,F102=grup_instansi!$C$2),
grup_instansi!$A$2,
IF(AND(E102=grup_instansi!$B$3,F102=grup_instansi!$C$3),
grup_instansi!$A$3,
IF(AND(E102=grup_instansi!$B$4,F102=grup_instansi!$C$4),
grup_instansi!$A$4,
IF(AND(E102=grup_instansi!$B$5,F102=grup_instansi!$C$5),
grup_instansi!$A$5,
IF(AND(E102=grup_instansi!$B$6,F102=grup_instansi!$C$6),
grup_instansi!$A$6,
IF(AND(E102=grup_instansi!$B$7,F102=grup_instansi!$C$7),
grup_instansi!$A$7,
IF(AND(E102=grup_instansi!$B$8,F102=grup_instansi!$C$8),
grup_instansi!$A$8,
IF(AND(E102=grup_instansi!$B$9,F102=grup_instansi!$C$9),
grup_instansi!$A$9,
IF(AND(E102=grup_instansi!$B$10,F102=grup_instansi!$C$10),
grup_instansi!$A$10,"")))))))))</f>
        <v>gi2023110400004</v>
      </c>
      <c r="H102" t="str">
        <f>IF(G102&lt;&gt;"",G102,IF(AND(E102=grup_instansi!$B$11,F102=grup_instansi!$C$11),
grup_instansi!$A$11,
IF(AND(E102=grup_instansi!$B$12,F102=grup_instansi!$C$12),
grup_instansi!$A$12,
IF(AND(E102=grup_instansi!$B$13,F102=grup_instansi!$C$13),
grup_instansi!$A$13,
IF(AND(E102=grup_instansi!$B$14,F102=grup_instansi!$C$14),
grup_instansi!$A$14,
IF(AND(E102=grup_instansi!$B$15,F102=grup_instansi!$C$15),
grup_instansi!$A$15,
IF(AND(E102=grup_instansi!$B$16,F102=grup_instansi!$C$16),
grup_instansi!$A$16,
IF(AND(E102=grup_instansi!$B$17,F102=grup_instansi!$C$17),
grup_instansi!$A$17,
IF(AND(E102=grup_instansi!$B$18,F102=grup_instansi!$C$18),
grup_instansi!$A$18,
IF(AND(E102=grup_instansi!$B$19,F102=grup_instansi!$C$19),
grup_instansi!$A$19,
IF(AND(E102=grup_instansi!$B$20,F102=grup_instansi!$C$20),
grup_instansi!$A$20,"")))))))))))</f>
        <v>gi2023110400004</v>
      </c>
      <c r="I102" t="str">
        <f>IF(H102&lt;&gt;"",H102,IF(AND(E102=grup_instansi!$B$21,F102=grup_instansi!$C$21),
grup_instansi!$A$21,
IF(AND(E102=grup_instansi!$B$22,F102=grup_instansi!$C$22),
grup_instansi!$A$22,
IF(AND(E102=grup_instansi!$B$23,F102=grup_instansi!$C$23),
grup_instansi!$A$23,
IF(AND(E102=grup_instansi!$B$24,F102=grup_instansi!$C$24),
grup_instansi!$A$24,
IF(AND(E102=grup_instansi!$B$25,F102=grup_instansi!$C$25),
grup_instansi!$A$25,
IF(AND(E102=grup_instansi!$B$26,F102=grup_instansi!$C$26),
grup_instansi!$A$26,
IF(AND(E102=grup_instansi!$B$27,F102=grup_instansi!$C$27),
grup_instansi!$A$27,
IF(AND(E102=grup_instansi!$B$28,F102=grup_instansi!$C$28),
grup_instansi!$A$28,
IF(AND(E102=grup_instansi!$B$29,F102=grup_instansi!$C$29),
grup_instansi!$A$29,
IF(AND(E102=grup_instansi!$B$30,F102=grup_instansi!$C$30),
grup_instansi!$A$30,
IF(AND(E102=grup_instansi!$B$31,F102=grup_instansi!$C$31),
grup_instansi!$A$31,
IF(AND(E102=grup_instansi!$B$32,F102=grup_instansi!$C$32),
grup_instansi!$A$32,
IF(AND(E102=grup_instansi!$B$33,F102=grup_instansi!$C$33),
grup_instansi!$A$33,
IF(AND(E102=grup_instansi!$B$34,F102=grup_instansi!$C$34),
grup_instansi!$A$34,
IF(AND(E102=grup_instansi!$B$35,F102=grup_instansi!$C$35),
grup_instansi!$A$35,""))))))))))))))))</f>
        <v>gi2023110400004</v>
      </c>
      <c r="J102" t="str">
        <f>IF(I102&lt;&gt;"",I102,IF(AND(E102=grup_instansi!$B$36,F102=grup_instansi!$C$36),
grup_instansi!$A$36,
IF(AND(E102=grup_instansi!$B$37,F102=grup_instansi!$C$37),
grup_instansi!$A$37,
IF(AND(E102=grup_instansi!$B$38,F102=grup_instansi!$C$38),
grup_instansi!$A$38,
IF(AND(E102=grup_instansi!$B$39,F102=grup_instansi!$C$39),
grup_instansi!$A$39,
IF(AND(E102=grup_instansi!$B$40,F102=grup_instansi!$C$40),
grup_instansi!$A$40,
IF(AND(E102=grup_instansi!$B$41,F102=grup_instansi!$C$41),
grup_instansi!$A$41,
IF(AND(E102=grup_instansi!$B$42,F102=grup_instansi!$C$42),
grup_instansi!$A$42,
IF(AND(E102=grup_instansi!$B$43,F102=grup_instansi!$C$43),
grup_instansi!$A$43,
IF(AND(E102=grup_instansi!$B$44,F102=grup_instansi!$C$44),
grup_instansi!$A$44,
IF(AND(E102=grup_instansi!$B$45,F102=grup_instansi!$C$45),
grup_instansi!$A$45,
IF(AND(E102=grup_instansi!$B$46,F102=grup_instansi!$C$46),
grup_instansi!$A$46,
IF(AND(E102=grup_instansi!$B$47,F102=grup_instansi!$C$47),
grup_instansi!$A$47,
IF(AND(E102=grup_instansi!$B$48,F102=grup_instansi!$C$48),
grup_instansi!$A$48,
IF(AND(E102=grup_instansi!$B$49,F102=grup_instansi!$C$49),
grup_instansi!$A$49,
IF(AND(E102=grup_instansi!$B$50,F102=grup_instansi!$C$50),
grup_instansi!$A$50,
IF(AND(E102=grup_instansi!$B$51,F102=grup_instansi!$C$51),
grup_instansi!$A$51,
IF(AND(E102=grup_instansi!$B$52,F102=grup_instansi!$C$52),
grup_instansi!$A$52,
IF(AND(E102=grup_instansi!$B$53,F102=grup_instansi!$C$53),
grup_instansi!$A$53,
IF(AND(E102=grup_instansi!$B$54,F102=grup_instansi!$C$54),
grup_instansi!$A$54,
IF(AND(E102=grup_instansi!$B$55,F102=grup_instansi!$C$55),
grup_instansi!$A$55,
IF(AND(E102=grup_instansi!$B$56,F102=grup_instansi!$C$56),
grup_instansi!$A$56,
IF(AND(E102=grup_instansi!$B$57,F102=grup_instansi!$C$57),
grup_instansi!$A$57,
IF(AND(E102=grup_instansi!$B$58,F102=grup_instansi!$C$58),
grup_instansi!$A$58,
IF(AND(E102=grup_instansi!$B$59,F102=grup_instansi!$C$59),
grup_instansi!$A$59,
IF(AND(E102=grup_instansi!$B$60,F102=grup_instansi!$C$60),
grup_instansi!$A$60,""))))))))))))))))))))))))))</f>
        <v>gi2023110400004</v>
      </c>
      <c r="K102" t="str">
        <f>IF(J102&lt;&gt;"",J102,IF(AND(E102=grup_instansi!$B$61,F102=grup_instansi!$C$61),
grup_instansi!$A$61,
IF(AND(E102=grup_instansi!$B$62,F102=grup_instansi!$C$62),
grup_instansi!$A$62,
IF(AND(E102=grup_instansi!$B$63,F102=grup_instansi!$C$63),
grup_instansi!$A$63,
IF(AND(E102=grup_instansi!$B$64,F102=grup_instansi!$C$64),
grup_instansi!$A$64,
IF(AND(E102=grup_instansi!$B$65,F102=grup_instansi!$C$65),
grup_instansi!$A$65,
IF(AND(E102=grup_instansi!$B$66,F102=grup_instansi!$C$66),
grup_instansi!$A$66,
IF(AND(E102=grup_instansi!$B$67,F102=grup_instansi!$C$67),
grup_instansi!$A$67,
IF(AND(E102=grup_instansi!$B$68,F102=grup_instansi!$C$68),
grup_instansi!$A$68,
IF(AND(E102=grup_instansi!$B$69,F102=grup_instansi!$C$69),
grup_instansi!$A$69,
IF(AND(E102=grup_instansi!$B$70,F102=grup_instansi!$C$70),
grup_instansi!$A$70,
IF(AND(E102=grup_instansi!$B$71,F102=grup_instansi!$C$71),
grup_instansi!$A$71,
IF(AND(E102=grup_instansi!$B$72,F102=grup_instansi!$C$72),
grup_instansi!$A$72,
IF(AND(E102=grup_instansi!$B$73,F102=grup_instansi!$C$73),
grup_instansi!$A$73,
IF(AND(E102=grup_instansi!$B$74,F102=grup_instansi!$C$74),
grup_instansi!$A$74,
IF(AND(E102=grup_instansi!$B$75,F102=grup_instansi!$C$75),
grup_instansi!$A$75,
IF(AND(E102=grup_instansi!$B$76,F102=grup_instansi!$C$76),
grup_instansi!$A$76,
IF(AND(E102=grup_instansi!$B$77,F102=grup_instansi!$C$77),
grup_instansi!$A$77,
IF(AND(E102=grup_instansi!$B$78,F102=grup_instansi!$C$78),
grup_instansi!$A$78,
IF(AND(E102=grup_instansi!$B$79,F102=grup_instansi!$C$79),
grup_instansi!$A$79,
IF(AND(E102=grup_instansi!$B$80,F102=grup_instansi!$C$80),
grup_instansi!$A$80,
IF(AND(E102=grup_instansi!$B$81,F102=grup_instansi!$C$81),
grup_instansi!$A$81,
IF(AND(E102=grup_instansi!$B$82,F102=grup_instansi!$C$82),
grup_instansi!$A$82,
IF(AND(E102=grup_instansi!$B$83,F102=grup_instansi!$C$83),
grup_instansi!$A$84,
IF(AND(E102=grup_instansi!$B$84,F102=grup_instansi!$C$84),
grup_instansi!$A$85,
IF(AND(E102=grup_instansi!$B$85,F102=grup_instansi!$C$85),
grup_instansi!$A$86,
IF(AND(E102=grup_instansi!$B$86,F102=grup_instansi!$C$86),
grup_instansi!$A$87,
IF(AND(E102=grup_instansi!$B$87,F102=grup_instansi!$C$87),
grup_instansi!$A$87,
IF(AND(E102=grup_instansi!$B$88,F102=grup_instansi!$C$88),
grup_instansi!$A$88,
IF(AND(E102=grup_instansi!$B$89,F102=grup_instansi!$C$89),
grup_instansi!$A$89,
IF(AND(E102=grup_instansi!$B$90,F102=grup_instansi!$C$90),
grup_instansi!$A$90,
IF(AND(E102=grup_instansi!$B$91,F102=grup_instansi!$C$91),
grup_instansi!$A$91,
IF(AND(E102=grup_instansi!$B$92,F102=grup_instansi!$C$92),
grup_instansi!$A$92,
IF(AND(E102=grup_instansi!$B$93,F102=grup_instansi!$C$93),
grup_instansi!$A$93,
IF(AND(E102=grup_instansi!$B$94,F102=grup_instansi!$C$94),
grup_instansi!$A$94,
IF(AND(E102=grup_instansi!$B$95,F102=grup_instansi!$C$95),
grup_instansi!$A$95,
IF(AND(E102=grup_instansi!$B$96,F102=grup_instansi!$C$96),
grup_instansi!$A$96,
IF(AND(E102=grup_instansi!$B$97,F102=grup_instansi!$C$97),
grup_instansi!$A$97,
IF(AND(E102=grup_instansi!$B$98,F102=grup_instansi!$C$98),
grup_instansi!$A$98,
IF(AND(E102=grup_instansi!$B$99,F102=grup_instansi!$C$99),
grup_instansi!$A$99,
grup_instansi!$A$100))))))))))))))))))))))))))))))))))))))))</f>
        <v>gi2023110400004</v>
      </c>
      <c r="L102" t="str">
        <f>VLOOKUP(K102,grup_instansi!$A$2:$E$102,4)</f>
        <v>Lembaga Pemerintah Non Kementerian Pusat</v>
      </c>
      <c r="M102" t="str">
        <f t="shared" si="5"/>
        <v>('i2023110600101','Badan Pusat Statistik','gi2023110400004'),</v>
      </c>
    </row>
    <row r="103" spans="1:13" x14ac:dyDescent="0.25">
      <c r="A103" t="str">
        <f t="shared" si="3"/>
        <v>i2023110600102</v>
      </c>
      <c r="B103" s="4">
        <v>4017</v>
      </c>
      <c r="C103" t="str">
        <f t="shared" si="4"/>
        <v>i2023110600102</v>
      </c>
      <c r="D103" s="4" t="s">
        <v>120</v>
      </c>
      <c r="E103" s="4" t="s">
        <v>655</v>
      </c>
      <c r="F103" s="4" t="s">
        <v>661</v>
      </c>
      <c r="G103" t="str">
        <f>IF(AND(E103=grup_instansi!$B$2,F103=grup_instansi!$C$2),
grup_instansi!$A$2,
IF(AND(E103=grup_instansi!$B$3,F103=grup_instansi!$C$3),
grup_instansi!$A$3,
IF(AND(E103=grup_instansi!$B$4,F103=grup_instansi!$C$4),
grup_instansi!$A$4,
IF(AND(E103=grup_instansi!$B$5,F103=grup_instansi!$C$5),
grup_instansi!$A$5,
IF(AND(E103=grup_instansi!$B$6,F103=grup_instansi!$C$6),
grup_instansi!$A$6,
IF(AND(E103=grup_instansi!$B$7,F103=grup_instansi!$C$7),
grup_instansi!$A$7,
IF(AND(E103=grup_instansi!$B$8,F103=grup_instansi!$C$8),
grup_instansi!$A$8,
IF(AND(E103=grup_instansi!$B$9,F103=grup_instansi!$C$9),
grup_instansi!$A$9,
IF(AND(E103=grup_instansi!$B$10,F103=grup_instansi!$C$10),
grup_instansi!$A$10,"")))))))))</f>
        <v>gi2023110400002</v>
      </c>
      <c r="H103" t="str">
        <f>IF(G103&lt;&gt;"",G103,IF(AND(E103=grup_instansi!$B$11,F103=grup_instansi!$C$11),
grup_instansi!$A$11,
IF(AND(E103=grup_instansi!$B$12,F103=grup_instansi!$C$12),
grup_instansi!$A$12,
IF(AND(E103=grup_instansi!$B$13,F103=grup_instansi!$C$13),
grup_instansi!$A$13,
IF(AND(E103=grup_instansi!$B$14,F103=grup_instansi!$C$14),
grup_instansi!$A$14,
IF(AND(E103=grup_instansi!$B$15,F103=grup_instansi!$C$15),
grup_instansi!$A$15,
IF(AND(E103=grup_instansi!$B$16,F103=grup_instansi!$C$16),
grup_instansi!$A$16,
IF(AND(E103=grup_instansi!$B$17,F103=grup_instansi!$C$17),
grup_instansi!$A$17,
IF(AND(E103=grup_instansi!$B$18,F103=grup_instansi!$C$18),
grup_instansi!$A$18,
IF(AND(E103=grup_instansi!$B$19,F103=grup_instansi!$C$19),
grup_instansi!$A$19,
IF(AND(E103=grup_instansi!$B$20,F103=grup_instansi!$C$20),
grup_instansi!$A$20,"")))))))))))</f>
        <v>gi2023110400002</v>
      </c>
      <c r="I103" t="str">
        <f>IF(H103&lt;&gt;"",H103,IF(AND(E103=grup_instansi!$B$21,F103=grup_instansi!$C$21),
grup_instansi!$A$21,
IF(AND(E103=grup_instansi!$B$22,F103=grup_instansi!$C$22),
grup_instansi!$A$22,
IF(AND(E103=grup_instansi!$B$23,F103=grup_instansi!$C$23),
grup_instansi!$A$23,
IF(AND(E103=grup_instansi!$B$24,F103=grup_instansi!$C$24),
grup_instansi!$A$24,
IF(AND(E103=grup_instansi!$B$25,F103=grup_instansi!$C$25),
grup_instansi!$A$25,
IF(AND(E103=grup_instansi!$B$26,F103=grup_instansi!$C$26),
grup_instansi!$A$26,
IF(AND(E103=grup_instansi!$B$27,F103=grup_instansi!$C$27),
grup_instansi!$A$27,
IF(AND(E103=grup_instansi!$B$28,F103=grup_instansi!$C$28),
grup_instansi!$A$28,
IF(AND(E103=grup_instansi!$B$29,F103=grup_instansi!$C$29),
grup_instansi!$A$29,
IF(AND(E103=grup_instansi!$B$30,F103=grup_instansi!$C$30),
grup_instansi!$A$30,
IF(AND(E103=grup_instansi!$B$31,F103=grup_instansi!$C$31),
grup_instansi!$A$31,
IF(AND(E103=grup_instansi!$B$32,F103=grup_instansi!$C$32),
grup_instansi!$A$32,
IF(AND(E103=grup_instansi!$B$33,F103=grup_instansi!$C$33),
grup_instansi!$A$33,
IF(AND(E103=grup_instansi!$B$34,F103=grup_instansi!$C$34),
grup_instansi!$A$34,
IF(AND(E103=grup_instansi!$B$35,F103=grup_instansi!$C$35),
grup_instansi!$A$35,""))))))))))))))))</f>
        <v>gi2023110400002</v>
      </c>
      <c r="J103" t="str">
        <f>IF(I103&lt;&gt;"",I103,IF(AND(E103=grup_instansi!$B$36,F103=grup_instansi!$C$36),
grup_instansi!$A$36,
IF(AND(E103=grup_instansi!$B$37,F103=grup_instansi!$C$37),
grup_instansi!$A$37,
IF(AND(E103=grup_instansi!$B$38,F103=grup_instansi!$C$38),
grup_instansi!$A$38,
IF(AND(E103=grup_instansi!$B$39,F103=grup_instansi!$C$39),
grup_instansi!$A$39,
IF(AND(E103=grup_instansi!$B$40,F103=grup_instansi!$C$40),
grup_instansi!$A$40,
IF(AND(E103=grup_instansi!$B$41,F103=grup_instansi!$C$41),
grup_instansi!$A$41,
IF(AND(E103=grup_instansi!$B$42,F103=grup_instansi!$C$42),
grup_instansi!$A$42,
IF(AND(E103=grup_instansi!$B$43,F103=grup_instansi!$C$43),
grup_instansi!$A$43,
IF(AND(E103=grup_instansi!$B$44,F103=grup_instansi!$C$44),
grup_instansi!$A$44,
IF(AND(E103=grup_instansi!$B$45,F103=grup_instansi!$C$45),
grup_instansi!$A$45,
IF(AND(E103=grup_instansi!$B$46,F103=grup_instansi!$C$46),
grup_instansi!$A$46,
IF(AND(E103=grup_instansi!$B$47,F103=grup_instansi!$C$47),
grup_instansi!$A$47,
IF(AND(E103=grup_instansi!$B$48,F103=grup_instansi!$C$48),
grup_instansi!$A$48,
IF(AND(E103=grup_instansi!$B$49,F103=grup_instansi!$C$49),
grup_instansi!$A$49,
IF(AND(E103=grup_instansi!$B$50,F103=grup_instansi!$C$50),
grup_instansi!$A$50,
IF(AND(E103=grup_instansi!$B$51,F103=grup_instansi!$C$51),
grup_instansi!$A$51,
IF(AND(E103=grup_instansi!$B$52,F103=grup_instansi!$C$52),
grup_instansi!$A$52,
IF(AND(E103=grup_instansi!$B$53,F103=grup_instansi!$C$53),
grup_instansi!$A$53,
IF(AND(E103=grup_instansi!$B$54,F103=grup_instansi!$C$54),
grup_instansi!$A$54,
IF(AND(E103=grup_instansi!$B$55,F103=grup_instansi!$C$55),
grup_instansi!$A$55,
IF(AND(E103=grup_instansi!$B$56,F103=grup_instansi!$C$56),
grup_instansi!$A$56,
IF(AND(E103=grup_instansi!$B$57,F103=grup_instansi!$C$57),
grup_instansi!$A$57,
IF(AND(E103=grup_instansi!$B$58,F103=grup_instansi!$C$58),
grup_instansi!$A$58,
IF(AND(E103=grup_instansi!$B$59,F103=grup_instansi!$C$59),
grup_instansi!$A$59,
IF(AND(E103=grup_instansi!$B$60,F103=grup_instansi!$C$60),
grup_instansi!$A$60,""))))))))))))))))))))))))))</f>
        <v>gi2023110400002</v>
      </c>
      <c r="K103" t="str">
        <f>IF(J103&lt;&gt;"",J103,IF(AND(E103=grup_instansi!$B$61,F103=grup_instansi!$C$61),
grup_instansi!$A$61,
IF(AND(E103=grup_instansi!$B$62,F103=grup_instansi!$C$62),
grup_instansi!$A$62,
IF(AND(E103=grup_instansi!$B$63,F103=grup_instansi!$C$63),
grup_instansi!$A$63,
IF(AND(E103=grup_instansi!$B$64,F103=grup_instansi!$C$64),
grup_instansi!$A$64,
IF(AND(E103=grup_instansi!$B$65,F103=grup_instansi!$C$65),
grup_instansi!$A$65,
IF(AND(E103=grup_instansi!$B$66,F103=grup_instansi!$C$66),
grup_instansi!$A$66,
IF(AND(E103=grup_instansi!$B$67,F103=grup_instansi!$C$67),
grup_instansi!$A$67,
IF(AND(E103=grup_instansi!$B$68,F103=grup_instansi!$C$68),
grup_instansi!$A$68,
IF(AND(E103=grup_instansi!$B$69,F103=grup_instansi!$C$69),
grup_instansi!$A$69,
IF(AND(E103=grup_instansi!$B$70,F103=grup_instansi!$C$70),
grup_instansi!$A$70,
IF(AND(E103=grup_instansi!$B$71,F103=grup_instansi!$C$71),
grup_instansi!$A$71,
IF(AND(E103=grup_instansi!$B$72,F103=grup_instansi!$C$72),
grup_instansi!$A$72,
IF(AND(E103=grup_instansi!$B$73,F103=grup_instansi!$C$73),
grup_instansi!$A$73,
IF(AND(E103=grup_instansi!$B$74,F103=grup_instansi!$C$74),
grup_instansi!$A$74,
IF(AND(E103=grup_instansi!$B$75,F103=grup_instansi!$C$75),
grup_instansi!$A$75,
IF(AND(E103=grup_instansi!$B$76,F103=grup_instansi!$C$76),
grup_instansi!$A$76,
IF(AND(E103=grup_instansi!$B$77,F103=grup_instansi!$C$77),
grup_instansi!$A$77,
IF(AND(E103=grup_instansi!$B$78,F103=grup_instansi!$C$78),
grup_instansi!$A$78,
IF(AND(E103=grup_instansi!$B$79,F103=grup_instansi!$C$79),
grup_instansi!$A$79,
IF(AND(E103=grup_instansi!$B$80,F103=grup_instansi!$C$80),
grup_instansi!$A$80,
IF(AND(E103=grup_instansi!$B$81,F103=grup_instansi!$C$81),
grup_instansi!$A$81,
IF(AND(E103=grup_instansi!$B$82,F103=grup_instansi!$C$82),
grup_instansi!$A$82,
IF(AND(E103=grup_instansi!$B$83,F103=grup_instansi!$C$83),
grup_instansi!$A$84,
IF(AND(E103=grup_instansi!$B$84,F103=grup_instansi!$C$84),
grup_instansi!$A$85,
IF(AND(E103=grup_instansi!$B$85,F103=grup_instansi!$C$85),
grup_instansi!$A$86,
IF(AND(E103=grup_instansi!$B$86,F103=grup_instansi!$C$86),
grup_instansi!$A$87,
IF(AND(E103=grup_instansi!$B$87,F103=grup_instansi!$C$87),
grup_instansi!$A$87,
IF(AND(E103=grup_instansi!$B$88,F103=grup_instansi!$C$88),
grup_instansi!$A$88,
IF(AND(E103=grup_instansi!$B$89,F103=grup_instansi!$C$89),
grup_instansi!$A$89,
IF(AND(E103=grup_instansi!$B$90,F103=grup_instansi!$C$90),
grup_instansi!$A$90,
IF(AND(E103=grup_instansi!$B$91,F103=grup_instansi!$C$91),
grup_instansi!$A$91,
IF(AND(E103=grup_instansi!$B$92,F103=grup_instansi!$C$92),
grup_instansi!$A$92,
IF(AND(E103=grup_instansi!$B$93,F103=grup_instansi!$C$93),
grup_instansi!$A$93,
IF(AND(E103=grup_instansi!$B$94,F103=grup_instansi!$C$94),
grup_instansi!$A$94,
IF(AND(E103=grup_instansi!$B$95,F103=grup_instansi!$C$95),
grup_instansi!$A$95,
IF(AND(E103=grup_instansi!$B$96,F103=grup_instansi!$C$96),
grup_instansi!$A$96,
IF(AND(E103=grup_instansi!$B$97,F103=grup_instansi!$C$97),
grup_instansi!$A$97,
IF(AND(E103=grup_instansi!$B$98,F103=grup_instansi!$C$98),
grup_instansi!$A$98,
IF(AND(E103=grup_instansi!$B$99,F103=grup_instansi!$C$99),
grup_instansi!$A$99,
grup_instansi!$A$100))))))))))))))))))))))))))))))))))))))))</f>
        <v>gi2023110400002</v>
      </c>
      <c r="L103" t="str">
        <f>VLOOKUP(K103,grup_instansi!$A$2:$E$102,4)</f>
        <v>Kementerian Pusat</v>
      </c>
      <c r="M103" t="str">
        <f t="shared" si="5"/>
        <v>('i2023110600102','Kementerian Perencanaan Pembangunan Nasional/Badan Perencanaan Pembangunan Nasional','gi2023110400002'),</v>
      </c>
    </row>
    <row r="104" spans="1:13" x14ac:dyDescent="0.25">
      <c r="A104" t="str">
        <f t="shared" si="3"/>
        <v>i2023110600103</v>
      </c>
      <c r="B104" s="4">
        <v>4018</v>
      </c>
      <c r="C104" t="str">
        <f t="shared" si="4"/>
        <v>i2023110600103</v>
      </c>
      <c r="D104" s="4" t="s">
        <v>161</v>
      </c>
      <c r="E104" s="4" t="s">
        <v>657</v>
      </c>
      <c r="F104" s="4" t="s">
        <v>661</v>
      </c>
      <c r="G104" t="str">
        <f>IF(AND(E104=grup_instansi!$B$2,F104=grup_instansi!$C$2),
grup_instansi!$A$2,
IF(AND(E104=grup_instansi!$B$3,F104=grup_instansi!$C$3),
grup_instansi!$A$3,
IF(AND(E104=grup_instansi!$B$4,F104=grup_instansi!$C$4),
grup_instansi!$A$4,
IF(AND(E104=grup_instansi!$B$5,F104=grup_instansi!$C$5),
grup_instansi!$A$5,
IF(AND(E104=grup_instansi!$B$6,F104=grup_instansi!$C$6),
grup_instansi!$A$6,
IF(AND(E104=grup_instansi!$B$7,F104=grup_instansi!$C$7),
grup_instansi!$A$7,
IF(AND(E104=grup_instansi!$B$8,F104=grup_instansi!$C$8),
grup_instansi!$A$8,
IF(AND(E104=grup_instansi!$B$9,F104=grup_instansi!$C$9),
grup_instansi!$A$9,
IF(AND(E104=grup_instansi!$B$10,F104=grup_instansi!$C$10),
grup_instansi!$A$10,"")))))))))</f>
        <v>gi2023110400004</v>
      </c>
      <c r="H104" t="str">
        <f>IF(G104&lt;&gt;"",G104,IF(AND(E104=grup_instansi!$B$11,F104=grup_instansi!$C$11),
grup_instansi!$A$11,
IF(AND(E104=grup_instansi!$B$12,F104=grup_instansi!$C$12),
grup_instansi!$A$12,
IF(AND(E104=grup_instansi!$B$13,F104=grup_instansi!$C$13),
grup_instansi!$A$13,
IF(AND(E104=grup_instansi!$B$14,F104=grup_instansi!$C$14),
grup_instansi!$A$14,
IF(AND(E104=grup_instansi!$B$15,F104=grup_instansi!$C$15),
grup_instansi!$A$15,
IF(AND(E104=grup_instansi!$B$16,F104=grup_instansi!$C$16),
grup_instansi!$A$16,
IF(AND(E104=grup_instansi!$B$17,F104=grup_instansi!$C$17),
grup_instansi!$A$17,
IF(AND(E104=grup_instansi!$B$18,F104=grup_instansi!$C$18),
grup_instansi!$A$18,
IF(AND(E104=grup_instansi!$B$19,F104=grup_instansi!$C$19),
grup_instansi!$A$19,
IF(AND(E104=grup_instansi!$B$20,F104=grup_instansi!$C$20),
grup_instansi!$A$20,"")))))))))))</f>
        <v>gi2023110400004</v>
      </c>
      <c r="I104" t="str">
        <f>IF(H104&lt;&gt;"",H104,IF(AND(E104=grup_instansi!$B$21,F104=grup_instansi!$C$21),
grup_instansi!$A$21,
IF(AND(E104=grup_instansi!$B$22,F104=grup_instansi!$C$22),
grup_instansi!$A$22,
IF(AND(E104=grup_instansi!$B$23,F104=grup_instansi!$C$23),
grup_instansi!$A$23,
IF(AND(E104=grup_instansi!$B$24,F104=grup_instansi!$C$24),
grup_instansi!$A$24,
IF(AND(E104=grup_instansi!$B$25,F104=grup_instansi!$C$25),
grup_instansi!$A$25,
IF(AND(E104=grup_instansi!$B$26,F104=grup_instansi!$C$26),
grup_instansi!$A$26,
IF(AND(E104=grup_instansi!$B$27,F104=grup_instansi!$C$27),
grup_instansi!$A$27,
IF(AND(E104=grup_instansi!$B$28,F104=grup_instansi!$C$28),
grup_instansi!$A$28,
IF(AND(E104=grup_instansi!$B$29,F104=grup_instansi!$C$29),
grup_instansi!$A$29,
IF(AND(E104=grup_instansi!$B$30,F104=grup_instansi!$C$30),
grup_instansi!$A$30,
IF(AND(E104=grup_instansi!$B$31,F104=grup_instansi!$C$31),
grup_instansi!$A$31,
IF(AND(E104=grup_instansi!$B$32,F104=grup_instansi!$C$32),
grup_instansi!$A$32,
IF(AND(E104=grup_instansi!$B$33,F104=grup_instansi!$C$33),
grup_instansi!$A$33,
IF(AND(E104=grup_instansi!$B$34,F104=grup_instansi!$C$34),
grup_instansi!$A$34,
IF(AND(E104=grup_instansi!$B$35,F104=grup_instansi!$C$35),
grup_instansi!$A$35,""))))))))))))))))</f>
        <v>gi2023110400004</v>
      </c>
      <c r="J104" t="str">
        <f>IF(I104&lt;&gt;"",I104,IF(AND(E104=grup_instansi!$B$36,F104=grup_instansi!$C$36),
grup_instansi!$A$36,
IF(AND(E104=grup_instansi!$B$37,F104=grup_instansi!$C$37),
grup_instansi!$A$37,
IF(AND(E104=grup_instansi!$B$38,F104=grup_instansi!$C$38),
grup_instansi!$A$38,
IF(AND(E104=grup_instansi!$B$39,F104=grup_instansi!$C$39),
grup_instansi!$A$39,
IF(AND(E104=grup_instansi!$B$40,F104=grup_instansi!$C$40),
grup_instansi!$A$40,
IF(AND(E104=grup_instansi!$B$41,F104=grup_instansi!$C$41),
grup_instansi!$A$41,
IF(AND(E104=grup_instansi!$B$42,F104=grup_instansi!$C$42),
grup_instansi!$A$42,
IF(AND(E104=grup_instansi!$B$43,F104=grup_instansi!$C$43),
grup_instansi!$A$43,
IF(AND(E104=grup_instansi!$B$44,F104=grup_instansi!$C$44),
grup_instansi!$A$44,
IF(AND(E104=grup_instansi!$B$45,F104=grup_instansi!$C$45),
grup_instansi!$A$45,
IF(AND(E104=grup_instansi!$B$46,F104=grup_instansi!$C$46),
grup_instansi!$A$46,
IF(AND(E104=grup_instansi!$B$47,F104=grup_instansi!$C$47),
grup_instansi!$A$47,
IF(AND(E104=grup_instansi!$B$48,F104=grup_instansi!$C$48),
grup_instansi!$A$48,
IF(AND(E104=grup_instansi!$B$49,F104=grup_instansi!$C$49),
grup_instansi!$A$49,
IF(AND(E104=grup_instansi!$B$50,F104=grup_instansi!$C$50),
grup_instansi!$A$50,
IF(AND(E104=grup_instansi!$B$51,F104=grup_instansi!$C$51),
grup_instansi!$A$51,
IF(AND(E104=grup_instansi!$B$52,F104=grup_instansi!$C$52),
grup_instansi!$A$52,
IF(AND(E104=grup_instansi!$B$53,F104=grup_instansi!$C$53),
grup_instansi!$A$53,
IF(AND(E104=grup_instansi!$B$54,F104=grup_instansi!$C$54),
grup_instansi!$A$54,
IF(AND(E104=grup_instansi!$B$55,F104=grup_instansi!$C$55),
grup_instansi!$A$55,
IF(AND(E104=grup_instansi!$B$56,F104=grup_instansi!$C$56),
grup_instansi!$A$56,
IF(AND(E104=grup_instansi!$B$57,F104=grup_instansi!$C$57),
grup_instansi!$A$57,
IF(AND(E104=grup_instansi!$B$58,F104=grup_instansi!$C$58),
grup_instansi!$A$58,
IF(AND(E104=grup_instansi!$B$59,F104=grup_instansi!$C$59),
grup_instansi!$A$59,
IF(AND(E104=grup_instansi!$B$60,F104=grup_instansi!$C$60),
grup_instansi!$A$60,""))))))))))))))))))))))))))</f>
        <v>gi2023110400004</v>
      </c>
      <c r="K104" t="str">
        <f>IF(J104&lt;&gt;"",J104,IF(AND(E104=grup_instansi!$B$61,F104=grup_instansi!$C$61),
grup_instansi!$A$61,
IF(AND(E104=grup_instansi!$B$62,F104=grup_instansi!$C$62),
grup_instansi!$A$62,
IF(AND(E104=grup_instansi!$B$63,F104=grup_instansi!$C$63),
grup_instansi!$A$63,
IF(AND(E104=grup_instansi!$B$64,F104=grup_instansi!$C$64),
grup_instansi!$A$64,
IF(AND(E104=grup_instansi!$B$65,F104=grup_instansi!$C$65),
grup_instansi!$A$65,
IF(AND(E104=grup_instansi!$B$66,F104=grup_instansi!$C$66),
grup_instansi!$A$66,
IF(AND(E104=grup_instansi!$B$67,F104=grup_instansi!$C$67),
grup_instansi!$A$67,
IF(AND(E104=grup_instansi!$B$68,F104=grup_instansi!$C$68),
grup_instansi!$A$68,
IF(AND(E104=grup_instansi!$B$69,F104=grup_instansi!$C$69),
grup_instansi!$A$69,
IF(AND(E104=grup_instansi!$B$70,F104=grup_instansi!$C$70),
grup_instansi!$A$70,
IF(AND(E104=grup_instansi!$B$71,F104=grup_instansi!$C$71),
grup_instansi!$A$71,
IF(AND(E104=grup_instansi!$B$72,F104=grup_instansi!$C$72),
grup_instansi!$A$72,
IF(AND(E104=grup_instansi!$B$73,F104=grup_instansi!$C$73),
grup_instansi!$A$73,
IF(AND(E104=grup_instansi!$B$74,F104=grup_instansi!$C$74),
grup_instansi!$A$74,
IF(AND(E104=grup_instansi!$B$75,F104=grup_instansi!$C$75),
grup_instansi!$A$75,
IF(AND(E104=grup_instansi!$B$76,F104=grup_instansi!$C$76),
grup_instansi!$A$76,
IF(AND(E104=grup_instansi!$B$77,F104=grup_instansi!$C$77),
grup_instansi!$A$77,
IF(AND(E104=grup_instansi!$B$78,F104=grup_instansi!$C$78),
grup_instansi!$A$78,
IF(AND(E104=grup_instansi!$B$79,F104=grup_instansi!$C$79),
grup_instansi!$A$79,
IF(AND(E104=grup_instansi!$B$80,F104=grup_instansi!$C$80),
grup_instansi!$A$80,
IF(AND(E104=grup_instansi!$B$81,F104=grup_instansi!$C$81),
grup_instansi!$A$81,
IF(AND(E104=grup_instansi!$B$82,F104=grup_instansi!$C$82),
grup_instansi!$A$82,
IF(AND(E104=grup_instansi!$B$83,F104=grup_instansi!$C$83),
grup_instansi!$A$84,
IF(AND(E104=grup_instansi!$B$84,F104=grup_instansi!$C$84),
grup_instansi!$A$85,
IF(AND(E104=grup_instansi!$B$85,F104=grup_instansi!$C$85),
grup_instansi!$A$86,
IF(AND(E104=grup_instansi!$B$86,F104=grup_instansi!$C$86),
grup_instansi!$A$87,
IF(AND(E104=grup_instansi!$B$87,F104=grup_instansi!$C$87),
grup_instansi!$A$87,
IF(AND(E104=grup_instansi!$B$88,F104=grup_instansi!$C$88),
grup_instansi!$A$88,
IF(AND(E104=grup_instansi!$B$89,F104=grup_instansi!$C$89),
grup_instansi!$A$89,
IF(AND(E104=grup_instansi!$B$90,F104=grup_instansi!$C$90),
grup_instansi!$A$90,
IF(AND(E104=grup_instansi!$B$91,F104=grup_instansi!$C$91),
grup_instansi!$A$91,
IF(AND(E104=grup_instansi!$B$92,F104=grup_instansi!$C$92),
grup_instansi!$A$92,
IF(AND(E104=grup_instansi!$B$93,F104=grup_instansi!$C$93),
grup_instansi!$A$93,
IF(AND(E104=grup_instansi!$B$94,F104=grup_instansi!$C$94),
grup_instansi!$A$94,
IF(AND(E104=grup_instansi!$B$95,F104=grup_instansi!$C$95),
grup_instansi!$A$95,
IF(AND(E104=grup_instansi!$B$96,F104=grup_instansi!$C$96),
grup_instansi!$A$96,
IF(AND(E104=grup_instansi!$B$97,F104=grup_instansi!$C$97),
grup_instansi!$A$97,
IF(AND(E104=grup_instansi!$B$98,F104=grup_instansi!$C$98),
grup_instansi!$A$98,
IF(AND(E104=grup_instansi!$B$99,F104=grup_instansi!$C$99),
grup_instansi!$A$99,
grup_instansi!$A$100))))))))))))))))))))))))))))))))))))))))</f>
        <v>gi2023110400004</v>
      </c>
      <c r="L104" t="str">
        <f>VLOOKUP(K104,grup_instansi!$A$2:$E$102,4)</f>
        <v>Lembaga Pemerintah Non Kementerian Pusat</v>
      </c>
      <c r="M104" t="str">
        <f t="shared" si="5"/>
        <v>('i2023110600103','Arsip Nasional Republik Indonesia','gi2023110400004'),</v>
      </c>
    </row>
    <row r="105" spans="1:13" x14ac:dyDescent="0.25">
      <c r="A105" t="str">
        <f t="shared" si="3"/>
        <v>i2023110600104</v>
      </c>
      <c r="B105" s="4">
        <v>4019</v>
      </c>
      <c r="C105" t="str">
        <f t="shared" si="4"/>
        <v>i2023110600104</v>
      </c>
      <c r="D105" s="4" t="s">
        <v>648</v>
      </c>
      <c r="E105" s="4" t="s">
        <v>657</v>
      </c>
      <c r="F105" s="4" t="s">
        <v>661</v>
      </c>
      <c r="G105" t="str">
        <f>IF(AND(E105=grup_instansi!$B$2,F105=grup_instansi!$C$2),
grup_instansi!$A$2,
IF(AND(E105=grup_instansi!$B$3,F105=grup_instansi!$C$3),
grup_instansi!$A$3,
IF(AND(E105=grup_instansi!$B$4,F105=grup_instansi!$C$4),
grup_instansi!$A$4,
IF(AND(E105=grup_instansi!$B$5,F105=grup_instansi!$C$5),
grup_instansi!$A$5,
IF(AND(E105=grup_instansi!$B$6,F105=grup_instansi!$C$6),
grup_instansi!$A$6,
IF(AND(E105=grup_instansi!$B$7,F105=grup_instansi!$C$7),
grup_instansi!$A$7,
IF(AND(E105=grup_instansi!$B$8,F105=grup_instansi!$C$8),
grup_instansi!$A$8,
IF(AND(E105=grup_instansi!$B$9,F105=grup_instansi!$C$9),
grup_instansi!$A$9,
IF(AND(E105=grup_instansi!$B$10,F105=grup_instansi!$C$10),
grup_instansi!$A$10,"")))))))))</f>
        <v>gi2023110400004</v>
      </c>
      <c r="H105" t="str">
        <f>IF(G105&lt;&gt;"",G105,IF(AND(E105=grup_instansi!$B$11,F105=grup_instansi!$C$11),
grup_instansi!$A$11,
IF(AND(E105=grup_instansi!$B$12,F105=grup_instansi!$C$12),
grup_instansi!$A$12,
IF(AND(E105=grup_instansi!$B$13,F105=grup_instansi!$C$13),
grup_instansi!$A$13,
IF(AND(E105=grup_instansi!$B$14,F105=grup_instansi!$C$14),
grup_instansi!$A$14,
IF(AND(E105=grup_instansi!$B$15,F105=grup_instansi!$C$15),
grup_instansi!$A$15,
IF(AND(E105=grup_instansi!$B$16,F105=grup_instansi!$C$16),
grup_instansi!$A$16,
IF(AND(E105=grup_instansi!$B$17,F105=grup_instansi!$C$17),
grup_instansi!$A$17,
IF(AND(E105=grup_instansi!$B$18,F105=grup_instansi!$C$18),
grup_instansi!$A$18,
IF(AND(E105=grup_instansi!$B$19,F105=grup_instansi!$C$19),
grup_instansi!$A$19,
IF(AND(E105=grup_instansi!$B$20,F105=grup_instansi!$C$20),
grup_instansi!$A$20,"")))))))))))</f>
        <v>gi2023110400004</v>
      </c>
      <c r="I105" t="str">
        <f>IF(H105&lt;&gt;"",H105,IF(AND(E105=grup_instansi!$B$21,F105=grup_instansi!$C$21),
grup_instansi!$A$21,
IF(AND(E105=grup_instansi!$B$22,F105=grup_instansi!$C$22),
grup_instansi!$A$22,
IF(AND(E105=grup_instansi!$B$23,F105=grup_instansi!$C$23),
grup_instansi!$A$23,
IF(AND(E105=grup_instansi!$B$24,F105=grup_instansi!$C$24),
grup_instansi!$A$24,
IF(AND(E105=grup_instansi!$B$25,F105=grup_instansi!$C$25),
grup_instansi!$A$25,
IF(AND(E105=grup_instansi!$B$26,F105=grup_instansi!$C$26),
grup_instansi!$A$26,
IF(AND(E105=grup_instansi!$B$27,F105=grup_instansi!$C$27),
grup_instansi!$A$27,
IF(AND(E105=grup_instansi!$B$28,F105=grup_instansi!$C$28),
grup_instansi!$A$28,
IF(AND(E105=grup_instansi!$B$29,F105=grup_instansi!$C$29),
grup_instansi!$A$29,
IF(AND(E105=grup_instansi!$B$30,F105=grup_instansi!$C$30),
grup_instansi!$A$30,
IF(AND(E105=grup_instansi!$B$31,F105=grup_instansi!$C$31),
grup_instansi!$A$31,
IF(AND(E105=grup_instansi!$B$32,F105=grup_instansi!$C$32),
grup_instansi!$A$32,
IF(AND(E105=grup_instansi!$B$33,F105=grup_instansi!$C$33),
grup_instansi!$A$33,
IF(AND(E105=grup_instansi!$B$34,F105=grup_instansi!$C$34),
grup_instansi!$A$34,
IF(AND(E105=grup_instansi!$B$35,F105=grup_instansi!$C$35),
grup_instansi!$A$35,""))))))))))))))))</f>
        <v>gi2023110400004</v>
      </c>
      <c r="J105" t="str">
        <f>IF(I105&lt;&gt;"",I105,IF(AND(E105=grup_instansi!$B$36,F105=grup_instansi!$C$36),
grup_instansi!$A$36,
IF(AND(E105=grup_instansi!$B$37,F105=grup_instansi!$C$37),
grup_instansi!$A$37,
IF(AND(E105=grup_instansi!$B$38,F105=grup_instansi!$C$38),
grup_instansi!$A$38,
IF(AND(E105=grup_instansi!$B$39,F105=grup_instansi!$C$39),
grup_instansi!$A$39,
IF(AND(E105=grup_instansi!$B$40,F105=grup_instansi!$C$40),
grup_instansi!$A$40,
IF(AND(E105=grup_instansi!$B$41,F105=grup_instansi!$C$41),
grup_instansi!$A$41,
IF(AND(E105=grup_instansi!$B$42,F105=grup_instansi!$C$42),
grup_instansi!$A$42,
IF(AND(E105=grup_instansi!$B$43,F105=grup_instansi!$C$43),
grup_instansi!$A$43,
IF(AND(E105=grup_instansi!$B$44,F105=grup_instansi!$C$44),
grup_instansi!$A$44,
IF(AND(E105=grup_instansi!$B$45,F105=grup_instansi!$C$45),
grup_instansi!$A$45,
IF(AND(E105=grup_instansi!$B$46,F105=grup_instansi!$C$46),
grup_instansi!$A$46,
IF(AND(E105=grup_instansi!$B$47,F105=grup_instansi!$C$47),
grup_instansi!$A$47,
IF(AND(E105=grup_instansi!$B$48,F105=grup_instansi!$C$48),
grup_instansi!$A$48,
IF(AND(E105=grup_instansi!$B$49,F105=grup_instansi!$C$49),
grup_instansi!$A$49,
IF(AND(E105=grup_instansi!$B$50,F105=grup_instansi!$C$50),
grup_instansi!$A$50,
IF(AND(E105=grup_instansi!$B$51,F105=grup_instansi!$C$51),
grup_instansi!$A$51,
IF(AND(E105=grup_instansi!$B$52,F105=grup_instansi!$C$52),
grup_instansi!$A$52,
IF(AND(E105=grup_instansi!$B$53,F105=grup_instansi!$C$53),
grup_instansi!$A$53,
IF(AND(E105=grup_instansi!$B$54,F105=grup_instansi!$C$54),
grup_instansi!$A$54,
IF(AND(E105=grup_instansi!$B$55,F105=grup_instansi!$C$55),
grup_instansi!$A$55,
IF(AND(E105=grup_instansi!$B$56,F105=grup_instansi!$C$56),
grup_instansi!$A$56,
IF(AND(E105=grup_instansi!$B$57,F105=grup_instansi!$C$57),
grup_instansi!$A$57,
IF(AND(E105=grup_instansi!$B$58,F105=grup_instansi!$C$58),
grup_instansi!$A$58,
IF(AND(E105=grup_instansi!$B$59,F105=grup_instansi!$C$59),
grup_instansi!$A$59,
IF(AND(E105=grup_instansi!$B$60,F105=grup_instansi!$C$60),
grup_instansi!$A$60,""))))))))))))))))))))))))))</f>
        <v>gi2023110400004</v>
      </c>
      <c r="K105" t="str">
        <f>IF(J105&lt;&gt;"",J105,IF(AND(E105=grup_instansi!$B$61,F105=grup_instansi!$C$61),
grup_instansi!$A$61,
IF(AND(E105=grup_instansi!$B$62,F105=grup_instansi!$C$62),
grup_instansi!$A$62,
IF(AND(E105=grup_instansi!$B$63,F105=grup_instansi!$C$63),
grup_instansi!$A$63,
IF(AND(E105=grup_instansi!$B$64,F105=grup_instansi!$C$64),
grup_instansi!$A$64,
IF(AND(E105=grup_instansi!$B$65,F105=grup_instansi!$C$65),
grup_instansi!$A$65,
IF(AND(E105=grup_instansi!$B$66,F105=grup_instansi!$C$66),
grup_instansi!$A$66,
IF(AND(E105=grup_instansi!$B$67,F105=grup_instansi!$C$67),
grup_instansi!$A$67,
IF(AND(E105=grup_instansi!$B$68,F105=grup_instansi!$C$68),
grup_instansi!$A$68,
IF(AND(E105=grup_instansi!$B$69,F105=grup_instansi!$C$69),
grup_instansi!$A$69,
IF(AND(E105=grup_instansi!$B$70,F105=grup_instansi!$C$70),
grup_instansi!$A$70,
IF(AND(E105=grup_instansi!$B$71,F105=grup_instansi!$C$71),
grup_instansi!$A$71,
IF(AND(E105=grup_instansi!$B$72,F105=grup_instansi!$C$72),
grup_instansi!$A$72,
IF(AND(E105=grup_instansi!$B$73,F105=grup_instansi!$C$73),
grup_instansi!$A$73,
IF(AND(E105=grup_instansi!$B$74,F105=grup_instansi!$C$74),
grup_instansi!$A$74,
IF(AND(E105=grup_instansi!$B$75,F105=grup_instansi!$C$75),
grup_instansi!$A$75,
IF(AND(E105=grup_instansi!$B$76,F105=grup_instansi!$C$76),
grup_instansi!$A$76,
IF(AND(E105=grup_instansi!$B$77,F105=grup_instansi!$C$77),
grup_instansi!$A$77,
IF(AND(E105=grup_instansi!$B$78,F105=grup_instansi!$C$78),
grup_instansi!$A$78,
IF(AND(E105=grup_instansi!$B$79,F105=grup_instansi!$C$79),
grup_instansi!$A$79,
IF(AND(E105=grup_instansi!$B$80,F105=grup_instansi!$C$80),
grup_instansi!$A$80,
IF(AND(E105=grup_instansi!$B$81,F105=grup_instansi!$C$81),
grup_instansi!$A$81,
IF(AND(E105=grup_instansi!$B$82,F105=grup_instansi!$C$82),
grup_instansi!$A$82,
IF(AND(E105=grup_instansi!$B$83,F105=grup_instansi!$C$83),
grup_instansi!$A$84,
IF(AND(E105=grup_instansi!$B$84,F105=grup_instansi!$C$84),
grup_instansi!$A$85,
IF(AND(E105=grup_instansi!$B$85,F105=grup_instansi!$C$85),
grup_instansi!$A$86,
IF(AND(E105=grup_instansi!$B$86,F105=grup_instansi!$C$86),
grup_instansi!$A$87,
IF(AND(E105=grup_instansi!$B$87,F105=grup_instansi!$C$87),
grup_instansi!$A$87,
IF(AND(E105=grup_instansi!$B$88,F105=grup_instansi!$C$88),
grup_instansi!$A$88,
IF(AND(E105=grup_instansi!$B$89,F105=grup_instansi!$C$89),
grup_instansi!$A$89,
IF(AND(E105=grup_instansi!$B$90,F105=grup_instansi!$C$90),
grup_instansi!$A$90,
IF(AND(E105=grup_instansi!$B$91,F105=grup_instansi!$C$91),
grup_instansi!$A$91,
IF(AND(E105=grup_instansi!$B$92,F105=grup_instansi!$C$92),
grup_instansi!$A$92,
IF(AND(E105=grup_instansi!$B$93,F105=grup_instansi!$C$93),
grup_instansi!$A$93,
IF(AND(E105=grup_instansi!$B$94,F105=grup_instansi!$C$94),
grup_instansi!$A$94,
IF(AND(E105=grup_instansi!$B$95,F105=grup_instansi!$C$95),
grup_instansi!$A$95,
IF(AND(E105=grup_instansi!$B$96,F105=grup_instansi!$C$96),
grup_instansi!$A$96,
IF(AND(E105=grup_instansi!$B$97,F105=grup_instansi!$C$97),
grup_instansi!$A$97,
IF(AND(E105=grup_instansi!$B$98,F105=grup_instansi!$C$98),
grup_instansi!$A$98,
IF(AND(E105=grup_instansi!$B$99,F105=grup_instansi!$C$99),
grup_instansi!$A$99,
grup_instansi!$A$100))))))))))))))))))))))))))))))))))))))))</f>
        <v>gi2023110400004</v>
      </c>
      <c r="L105" t="str">
        <f>VLOOKUP(K105,grup_instansi!$A$2:$E$102,4)</f>
        <v>Lembaga Pemerintah Non Kementerian Pusat</v>
      </c>
      <c r="M105" t="str">
        <f t="shared" si="5"/>
        <v>('i2023110600104','Badan Informasi Geospasial','gi2023110400004'),</v>
      </c>
    </row>
    <row r="106" spans="1:13" x14ac:dyDescent="0.25">
      <c r="A106" t="str">
        <f t="shared" si="3"/>
        <v>i2023110600105</v>
      </c>
      <c r="B106" s="4">
        <v>4020</v>
      </c>
      <c r="C106" t="str">
        <f t="shared" si="4"/>
        <v>i2023110600105</v>
      </c>
      <c r="D106" s="4" t="s">
        <v>162</v>
      </c>
      <c r="E106" s="4" t="s">
        <v>657</v>
      </c>
      <c r="F106" s="4" t="s">
        <v>661</v>
      </c>
      <c r="G106" t="str">
        <f>IF(AND(E106=grup_instansi!$B$2,F106=grup_instansi!$C$2),
grup_instansi!$A$2,
IF(AND(E106=grup_instansi!$B$3,F106=grup_instansi!$C$3),
grup_instansi!$A$3,
IF(AND(E106=grup_instansi!$B$4,F106=grup_instansi!$C$4),
grup_instansi!$A$4,
IF(AND(E106=grup_instansi!$B$5,F106=grup_instansi!$C$5),
grup_instansi!$A$5,
IF(AND(E106=grup_instansi!$B$6,F106=grup_instansi!$C$6),
grup_instansi!$A$6,
IF(AND(E106=grup_instansi!$B$7,F106=grup_instansi!$C$7),
grup_instansi!$A$7,
IF(AND(E106=grup_instansi!$B$8,F106=grup_instansi!$C$8),
grup_instansi!$A$8,
IF(AND(E106=grup_instansi!$B$9,F106=grup_instansi!$C$9),
grup_instansi!$A$9,
IF(AND(E106=grup_instansi!$B$10,F106=grup_instansi!$C$10),
grup_instansi!$A$10,"")))))))))</f>
        <v>gi2023110400004</v>
      </c>
      <c r="H106" t="str">
        <f>IF(G106&lt;&gt;"",G106,IF(AND(E106=grup_instansi!$B$11,F106=grup_instansi!$C$11),
grup_instansi!$A$11,
IF(AND(E106=grup_instansi!$B$12,F106=grup_instansi!$C$12),
grup_instansi!$A$12,
IF(AND(E106=grup_instansi!$B$13,F106=grup_instansi!$C$13),
grup_instansi!$A$13,
IF(AND(E106=grup_instansi!$B$14,F106=grup_instansi!$C$14),
grup_instansi!$A$14,
IF(AND(E106=grup_instansi!$B$15,F106=grup_instansi!$C$15),
grup_instansi!$A$15,
IF(AND(E106=grup_instansi!$B$16,F106=grup_instansi!$C$16),
grup_instansi!$A$16,
IF(AND(E106=grup_instansi!$B$17,F106=grup_instansi!$C$17),
grup_instansi!$A$17,
IF(AND(E106=grup_instansi!$B$18,F106=grup_instansi!$C$18),
grup_instansi!$A$18,
IF(AND(E106=grup_instansi!$B$19,F106=grup_instansi!$C$19),
grup_instansi!$A$19,
IF(AND(E106=grup_instansi!$B$20,F106=grup_instansi!$C$20),
grup_instansi!$A$20,"")))))))))))</f>
        <v>gi2023110400004</v>
      </c>
      <c r="I106" t="str">
        <f>IF(H106&lt;&gt;"",H106,IF(AND(E106=grup_instansi!$B$21,F106=grup_instansi!$C$21),
grup_instansi!$A$21,
IF(AND(E106=grup_instansi!$B$22,F106=grup_instansi!$C$22),
grup_instansi!$A$22,
IF(AND(E106=grup_instansi!$B$23,F106=grup_instansi!$C$23),
grup_instansi!$A$23,
IF(AND(E106=grup_instansi!$B$24,F106=grup_instansi!$C$24),
grup_instansi!$A$24,
IF(AND(E106=grup_instansi!$B$25,F106=grup_instansi!$C$25),
grup_instansi!$A$25,
IF(AND(E106=grup_instansi!$B$26,F106=grup_instansi!$C$26),
grup_instansi!$A$26,
IF(AND(E106=grup_instansi!$B$27,F106=grup_instansi!$C$27),
grup_instansi!$A$27,
IF(AND(E106=grup_instansi!$B$28,F106=grup_instansi!$C$28),
grup_instansi!$A$28,
IF(AND(E106=grup_instansi!$B$29,F106=grup_instansi!$C$29),
grup_instansi!$A$29,
IF(AND(E106=grup_instansi!$B$30,F106=grup_instansi!$C$30),
grup_instansi!$A$30,
IF(AND(E106=grup_instansi!$B$31,F106=grup_instansi!$C$31),
grup_instansi!$A$31,
IF(AND(E106=grup_instansi!$B$32,F106=grup_instansi!$C$32),
grup_instansi!$A$32,
IF(AND(E106=grup_instansi!$B$33,F106=grup_instansi!$C$33),
grup_instansi!$A$33,
IF(AND(E106=grup_instansi!$B$34,F106=grup_instansi!$C$34),
grup_instansi!$A$34,
IF(AND(E106=grup_instansi!$B$35,F106=grup_instansi!$C$35),
grup_instansi!$A$35,""))))))))))))))))</f>
        <v>gi2023110400004</v>
      </c>
      <c r="J106" t="str">
        <f>IF(I106&lt;&gt;"",I106,IF(AND(E106=grup_instansi!$B$36,F106=grup_instansi!$C$36),
grup_instansi!$A$36,
IF(AND(E106=grup_instansi!$B$37,F106=grup_instansi!$C$37),
grup_instansi!$A$37,
IF(AND(E106=grup_instansi!$B$38,F106=grup_instansi!$C$38),
grup_instansi!$A$38,
IF(AND(E106=grup_instansi!$B$39,F106=grup_instansi!$C$39),
grup_instansi!$A$39,
IF(AND(E106=grup_instansi!$B$40,F106=grup_instansi!$C$40),
grup_instansi!$A$40,
IF(AND(E106=grup_instansi!$B$41,F106=grup_instansi!$C$41),
grup_instansi!$A$41,
IF(AND(E106=grup_instansi!$B$42,F106=grup_instansi!$C$42),
grup_instansi!$A$42,
IF(AND(E106=grup_instansi!$B$43,F106=grup_instansi!$C$43),
grup_instansi!$A$43,
IF(AND(E106=grup_instansi!$B$44,F106=grup_instansi!$C$44),
grup_instansi!$A$44,
IF(AND(E106=grup_instansi!$B$45,F106=grup_instansi!$C$45),
grup_instansi!$A$45,
IF(AND(E106=grup_instansi!$B$46,F106=grup_instansi!$C$46),
grup_instansi!$A$46,
IF(AND(E106=grup_instansi!$B$47,F106=grup_instansi!$C$47),
grup_instansi!$A$47,
IF(AND(E106=grup_instansi!$B$48,F106=grup_instansi!$C$48),
grup_instansi!$A$48,
IF(AND(E106=grup_instansi!$B$49,F106=grup_instansi!$C$49),
grup_instansi!$A$49,
IF(AND(E106=grup_instansi!$B$50,F106=grup_instansi!$C$50),
grup_instansi!$A$50,
IF(AND(E106=grup_instansi!$B$51,F106=grup_instansi!$C$51),
grup_instansi!$A$51,
IF(AND(E106=grup_instansi!$B$52,F106=grup_instansi!$C$52),
grup_instansi!$A$52,
IF(AND(E106=grup_instansi!$B$53,F106=grup_instansi!$C$53),
grup_instansi!$A$53,
IF(AND(E106=grup_instansi!$B$54,F106=grup_instansi!$C$54),
grup_instansi!$A$54,
IF(AND(E106=grup_instansi!$B$55,F106=grup_instansi!$C$55),
grup_instansi!$A$55,
IF(AND(E106=grup_instansi!$B$56,F106=grup_instansi!$C$56),
grup_instansi!$A$56,
IF(AND(E106=grup_instansi!$B$57,F106=grup_instansi!$C$57),
grup_instansi!$A$57,
IF(AND(E106=grup_instansi!$B$58,F106=grup_instansi!$C$58),
grup_instansi!$A$58,
IF(AND(E106=grup_instansi!$B$59,F106=grup_instansi!$C$59),
grup_instansi!$A$59,
IF(AND(E106=grup_instansi!$B$60,F106=grup_instansi!$C$60),
grup_instansi!$A$60,""))))))))))))))))))))))))))</f>
        <v>gi2023110400004</v>
      </c>
      <c r="K106" t="str">
        <f>IF(J106&lt;&gt;"",J106,IF(AND(E106=grup_instansi!$B$61,F106=grup_instansi!$C$61),
grup_instansi!$A$61,
IF(AND(E106=grup_instansi!$B$62,F106=grup_instansi!$C$62),
grup_instansi!$A$62,
IF(AND(E106=grup_instansi!$B$63,F106=grup_instansi!$C$63),
grup_instansi!$A$63,
IF(AND(E106=grup_instansi!$B$64,F106=grup_instansi!$C$64),
grup_instansi!$A$64,
IF(AND(E106=grup_instansi!$B$65,F106=grup_instansi!$C$65),
grup_instansi!$A$65,
IF(AND(E106=grup_instansi!$B$66,F106=grup_instansi!$C$66),
grup_instansi!$A$66,
IF(AND(E106=grup_instansi!$B$67,F106=grup_instansi!$C$67),
grup_instansi!$A$67,
IF(AND(E106=grup_instansi!$B$68,F106=grup_instansi!$C$68),
grup_instansi!$A$68,
IF(AND(E106=grup_instansi!$B$69,F106=grup_instansi!$C$69),
grup_instansi!$A$69,
IF(AND(E106=grup_instansi!$B$70,F106=grup_instansi!$C$70),
grup_instansi!$A$70,
IF(AND(E106=grup_instansi!$B$71,F106=grup_instansi!$C$71),
grup_instansi!$A$71,
IF(AND(E106=grup_instansi!$B$72,F106=grup_instansi!$C$72),
grup_instansi!$A$72,
IF(AND(E106=grup_instansi!$B$73,F106=grup_instansi!$C$73),
grup_instansi!$A$73,
IF(AND(E106=grup_instansi!$B$74,F106=grup_instansi!$C$74),
grup_instansi!$A$74,
IF(AND(E106=grup_instansi!$B$75,F106=grup_instansi!$C$75),
grup_instansi!$A$75,
IF(AND(E106=grup_instansi!$B$76,F106=grup_instansi!$C$76),
grup_instansi!$A$76,
IF(AND(E106=grup_instansi!$B$77,F106=grup_instansi!$C$77),
grup_instansi!$A$77,
IF(AND(E106=grup_instansi!$B$78,F106=grup_instansi!$C$78),
grup_instansi!$A$78,
IF(AND(E106=grup_instansi!$B$79,F106=grup_instansi!$C$79),
grup_instansi!$A$79,
IF(AND(E106=grup_instansi!$B$80,F106=grup_instansi!$C$80),
grup_instansi!$A$80,
IF(AND(E106=grup_instansi!$B$81,F106=grup_instansi!$C$81),
grup_instansi!$A$81,
IF(AND(E106=grup_instansi!$B$82,F106=grup_instansi!$C$82),
grup_instansi!$A$82,
IF(AND(E106=grup_instansi!$B$83,F106=grup_instansi!$C$83),
grup_instansi!$A$84,
IF(AND(E106=grup_instansi!$B$84,F106=grup_instansi!$C$84),
grup_instansi!$A$85,
IF(AND(E106=grup_instansi!$B$85,F106=grup_instansi!$C$85),
grup_instansi!$A$86,
IF(AND(E106=grup_instansi!$B$86,F106=grup_instansi!$C$86),
grup_instansi!$A$87,
IF(AND(E106=grup_instansi!$B$87,F106=grup_instansi!$C$87),
grup_instansi!$A$87,
IF(AND(E106=grup_instansi!$B$88,F106=grup_instansi!$C$88),
grup_instansi!$A$88,
IF(AND(E106=grup_instansi!$B$89,F106=grup_instansi!$C$89),
grup_instansi!$A$89,
IF(AND(E106=grup_instansi!$B$90,F106=grup_instansi!$C$90),
grup_instansi!$A$90,
IF(AND(E106=grup_instansi!$B$91,F106=grup_instansi!$C$91),
grup_instansi!$A$91,
IF(AND(E106=grup_instansi!$B$92,F106=grup_instansi!$C$92),
grup_instansi!$A$92,
IF(AND(E106=grup_instansi!$B$93,F106=grup_instansi!$C$93),
grup_instansi!$A$93,
IF(AND(E106=grup_instansi!$B$94,F106=grup_instansi!$C$94),
grup_instansi!$A$94,
IF(AND(E106=grup_instansi!$B$95,F106=grup_instansi!$C$95),
grup_instansi!$A$95,
IF(AND(E106=grup_instansi!$B$96,F106=grup_instansi!$C$96),
grup_instansi!$A$96,
IF(AND(E106=grup_instansi!$B$97,F106=grup_instansi!$C$97),
grup_instansi!$A$97,
IF(AND(E106=grup_instansi!$B$98,F106=grup_instansi!$C$98),
grup_instansi!$A$98,
IF(AND(E106=grup_instansi!$B$99,F106=grup_instansi!$C$99),
grup_instansi!$A$99,
grup_instansi!$A$100))))))))))))))))))))))))))))))))))))))))</f>
        <v>gi2023110400004</v>
      </c>
      <c r="L106" t="str">
        <f>VLOOKUP(K106,grup_instansi!$A$2:$E$102,4)</f>
        <v>Lembaga Pemerintah Non Kementerian Pusat</v>
      </c>
      <c r="M106" t="str">
        <f t="shared" si="5"/>
        <v>('i2023110600105','Badan Kependudukan dan Keluarga Berencana Nasional','gi2023110400004'),</v>
      </c>
    </row>
    <row r="107" spans="1:13" x14ac:dyDescent="0.25">
      <c r="A107" t="str">
        <f t="shared" si="3"/>
        <v>i2023110600106</v>
      </c>
      <c r="B107" s="4">
        <v>4021</v>
      </c>
      <c r="C107" t="str">
        <f t="shared" si="4"/>
        <v>i2023110600106</v>
      </c>
      <c r="D107" s="4" t="s">
        <v>121</v>
      </c>
      <c r="E107" s="4" t="s">
        <v>655</v>
      </c>
      <c r="F107" s="4" t="s">
        <v>661</v>
      </c>
      <c r="G107" t="str">
        <f>IF(AND(E107=grup_instansi!$B$2,F107=grup_instansi!$C$2),
grup_instansi!$A$2,
IF(AND(E107=grup_instansi!$B$3,F107=grup_instansi!$C$3),
grup_instansi!$A$3,
IF(AND(E107=grup_instansi!$B$4,F107=grup_instansi!$C$4),
grup_instansi!$A$4,
IF(AND(E107=grup_instansi!$B$5,F107=grup_instansi!$C$5),
grup_instansi!$A$5,
IF(AND(E107=grup_instansi!$B$6,F107=grup_instansi!$C$6),
grup_instansi!$A$6,
IF(AND(E107=grup_instansi!$B$7,F107=grup_instansi!$C$7),
grup_instansi!$A$7,
IF(AND(E107=grup_instansi!$B$8,F107=grup_instansi!$C$8),
grup_instansi!$A$8,
IF(AND(E107=grup_instansi!$B$9,F107=grup_instansi!$C$9),
grup_instansi!$A$9,
IF(AND(E107=grup_instansi!$B$10,F107=grup_instansi!$C$10),
grup_instansi!$A$10,"")))))))))</f>
        <v>gi2023110400002</v>
      </c>
      <c r="H107" t="str">
        <f>IF(G107&lt;&gt;"",G107,IF(AND(E107=grup_instansi!$B$11,F107=grup_instansi!$C$11),
grup_instansi!$A$11,
IF(AND(E107=grup_instansi!$B$12,F107=grup_instansi!$C$12),
grup_instansi!$A$12,
IF(AND(E107=grup_instansi!$B$13,F107=grup_instansi!$C$13),
grup_instansi!$A$13,
IF(AND(E107=grup_instansi!$B$14,F107=grup_instansi!$C$14),
grup_instansi!$A$14,
IF(AND(E107=grup_instansi!$B$15,F107=grup_instansi!$C$15),
grup_instansi!$A$15,
IF(AND(E107=grup_instansi!$B$16,F107=grup_instansi!$C$16),
grup_instansi!$A$16,
IF(AND(E107=grup_instansi!$B$17,F107=grup_instansi!$C$17),
grup_instansi!$A$17,
IF(AND(E107=grup_instansi!$B$18,F107=grup_instansi!$C$18),
grup_instansi!$A$18,
IF(AND(E107=grup_instansi!$B$19,F107=grup_instansi!$C$19),
grup_instansi!$A$19,
IF(AND(E107=grup_instansi!$B$20,F107=grup_instansi!$C$20),
grup_instansi!$A$20,"")))))))))))</f>
        <v>gi2023110400002</v>
      </c>
      <c r="I107" t="str">
        <f>IF(H107&lt;&gt;"",H107,IF(AND(E107=grup_instansi!$B$21,F107=grup_instansi!$C$21),
grup_instansi!$A$21,
IF(AND(E107=grup_instansi!$B$22,F107=grup_instansi!$C$22),
grup_instansi!$A$22,
IF(AND(E107=grup_instansi!$B$23,F107=grup_instansi!$C$23),
grup_instansi!$A$23,
IF(AND(E107=grup_instansi!$B$24,F107=grup_instansi!$C$24),
grup_instansi!$A$24,
IF(AND(E107=grup_instansi!$B$25,F107=grup_instansi!$C$25),
grup_instansi!$A$25,
IF(AND(E107=grup_instansi!$B$26,F107=grup_instansi!$C$26),
grup_instansi!$A$26,
IF(AND(E107=grup_instansi!$B$27,F107=grup_instansi!$C$27),
grup_instansi!$A$27,
IF(AND(E107=grup_instansi!$B$28,F107=grup_instansi!$C$28),
grup_instansi!$A$28,
IF(AND(E107=grup_instansi!$B$29,F107=grup_instansi!$C$29),
grup_instansi!$A$29,
IF(AND(E107=grup_instansi!$B$30,F107=grup_instansi!$C$30),
grup_instansi!$A$30,
IF(AND(E107=grup_instansi!$B$31,F107=grup_instansi!$C$31),
grup_instansi!$A$31,
IF(AND(E107=grup_instansi!$B$32,F107=grup_instansi!$C$32),
grup_instansi!$A$32,
IF(AND(E107=grup_instansi!$B$33,F107=grup_instansi!$C$33),
grup_instansi!$A$33,
IF(AND(E107=grup_instansi!$B$34,F107=grup_instansi!$C$34),
grup_instansi!$A$34,
IF(AND(E107=grup_instansi!$B$35,F107=grup_instansi!$C$35),
grup_instansi!$A$35,""))))))))))))))))</f>
        <v>gi2023110400002</v>
      </c>
      <c r="J107" t="str">
        <f>IF(I107&lt;&gt;"",I107,IF(AND(E107=grup_instansi!$B$36,F107=grup_instansi!$C$36),
grup_instansi!$A$36,
IF(AND(E107=grup_instansi!$B$37,F107=grup_instansi!$C$37),
grup_instansi!$A$37,
IF(AND(E107=grup_instansi!$B$38,F107=grup_instansi!$C$38),
grup_instansi!$A$38,
IF(AND(E107=grup_instansi!$B$39,F107=grup_instansi!$C$39),
grup_instansi!$A$39,
IF(AND(E107=grup_instansi!$B$40,F107=grup_instansi!$C$40),
grup_instansi!$A$40,
IF(AND(E107=grup_instansi!$B$41,F107=grup_instansi!$C$41),
grup_instansi!$A$41,
IF(AND(E107=grup_instansi!$B$42,F107=grup_instansi!$C$42),
grup_instansi!$A$42,
IF(AND(E107=grup_instansi!$B$43,F107=grup_instansi!$C$43),
grup_instansi!$A$43,
IF(AND(E107=grup_instansi!$B$44,F107=grup_instansi!$C$44),
grup_instansi!$A$44,
IF(AND(E107=grup_instansi!$B$45,F107=grup_instansi!$C$45),
grup_instansi!$A$45,
IF(AND(E107=grup_instansi!$B$46,F107=grup_instansi!$C$46),
grup_instansi!$A$46,
IF(AND(E107=grup_instansi!$B$47,F107=grup_instansi!$C$47),
grup_instansi!$A$47,
IF(AND(E107=grup_instansi!$B$48,F107=grup_instansi!$C$48),
grup_instansi!$A$48,
IF(AND(E107=grup_instansi!$B$49,F107=grup_instansi!$C$49),
grup_instansi!$A$49,
IF(AND(E107=grup_instansi!$B$50,F107=grup_instansi!$C$50),
grup_instansi!$A$50,
IF(AND(E107=grup_instansi!$B$51,F107=grup_instansi!$C$51),
grup_instansi!$A$51,
IF(AND(E107=grup_instansi!$B$52,F107=grup_instansi!$C$52),
grup_instansi!$A$52,
IF(AND(E107=grup_instansi!$B$53,F107=grup_instansi!$C$53),
grup_instansi!$A$53,
IF(AND(E107=grup_instansi!$B$54,F107=grup_instansi!$C$54),
grup_instansi!$A$54,
IF(AND(E107=grup_instansi!$B$55,F107=grup_instansi!$C$55),
grup_instansi!$A$55,
IF(AND(E107=grup_instansi!$B$56,F107=grup_instansi!$C$56),
grup_instansi!$A$56,
IF(AND(E107=grup_instansi!$B$57,F107=grup_instansi!$C$57),
grup_instansi!$A$57,
IF(AND(E107=grup_instansi!$B$58,F107=grup_instansi!$C$58),
grup_instansi!$A$58,
IF(AND(E107=grup_instansi!$B$59,F107=grup_instansi!$C$59),
grup_instansi!$A$59,
IF(AND(E107=grup_instansi!$B$60,F107=grup_instansi!$C$60),
grup_instansi!$A$60,""))))))))))))))))))))))))))</f>
        <v>gi2023110400002</v>
      </c>
      <c r="K107" t="str">
        <f>IF(J107&lt;&gt;"",J107,IF(AND(E107=grup_instansi!$B$61,F107=grup_instansi!$C$61),
grup_instansi!$A$61,
IF(AND(E107=grup_instansi!$B$62,F107=grup_instansi!$C$62),
grup_instansi!$A$62,
IF(AND(E107=grup_instansi!$B$63,F107=grup_instansi!$C$63),
grup_instansi!$A$63,
IF(AND(E107=grup_instansi!$B$64,F107=grup_instansi!$C$64),
grup_instansi!$A$64,
IF(AND(E107=grup_instansi!$B$65,F107=grup_instansi!$C$65),
grup_instansi!$A$65,
IF(AND(E107=grup_instansi!$B$66,F107=grup_instansi!$C$66),
grup_instansi!$A$66,
IF(AND(E107=grup_instansi!$B$67,F107=grup_instansi!$C$67),
grup_instansi!$A$67,
IF(AND(E107=grup_instansi!$B$68,F107=grup_instansi!$C$68),
grup_instansi!$A$68,
IF(AND(E107=grup_instansi!$B$69,F107=grup_instansi!$C$69),
grup_instansi!$A$69,
IF(AND(E107=grup_instansi!$B$70,F107=grup_instansi!$C$70),
grup_instansi!$A$70,
IF(AND(E107=grup_instansi!$B$71,F107=grup_instansi!$C$71),
grup_instansi!$A$71,
IF(AND(E107=grup_instansi!$B$72,F107=grup_instansi!$C$72),
grup_instansi!$A$72,
IF(AND(E107=grup_instansi!$B$73,F107=grup_instansi!$C$73),
grup_instansi!$A$73,
IF(AND(E107=grup_instansi!$B$74,F107=grup_instansi!$C$74),
grup_instansi!$A$74,
IF(AND(E107=grup_instansi!$B$75,F107=grup_instansi!$C$75),
grup_instansi!$A$75,
IF(AND(E107=grup_instansi!$B$76,F107=grup_instansi!$C$76),
grup_instansi!$A$76,
IF(AND(E107=grup_instansi!$B$77,F107=grup_instansi!$C$77),
grup_instansi!$A$77,
IF(AND(E107=grup_instansi!$B$78,F107=grup_instansi!$C$78),
grup_instansi!$A$78,
IF(AND(E107=grup_instansi!$B$79,F107=grup_instansi!$C$79),
grup_instansi!$A$79,
IF(AND(E107=grup_instansi!$B$80,F107=grup_instansi!$C$80),
grup_instansi!$A$80,
IF(AND(E107=grup_instansi!$B$81,F107=grup_instansi!$C$81),
grup_instansi!$A$81,
IF(AND(E107=grup_instansi!$B$82,F107=grup_instansi!$C$82),
grup_instansi!$A$82,
IF(AND(E107=grup_instansi!$B$83,F107=grup_instansi!$C$83),
grup_instansi!$A$84,
IF(AND(E107=grup_instansi!$B$84,F107=grup_instansi!$C$84),
grup_instansi!$A$85,
IF(AND(E107=grup_instansi!$B$85,F107=grup_instansi!$C$85),
grup_instansi!$A$86,
IF(AND(E107=grup_instansi!$B$86,F107=grup_instansi!$C$86),
grup_instansi!$A$87,
IF(AND(E107=grup_instansi!$B$87,F107=grup_instansi!$C$87),
grup_instansi!$A$87,
IF(AND(E107=grup_instansi!$B$88,F107=grup_instansi!$C$88),
grup_instansi!$A$88,
IF(AND(E107=grup_instansi!$B$89,F107=grup_instansi!$C$89),
grup_instansi!$A$89,
IF(AND(E107=grup_instansi!$B$90,F107=grup_instansi!$C$90),
grup_instansi!$A$90,
IF(AND(E107=grup_instansi!$B$91,F107=grup_instansi!$C$91),
grup_instansi!$A$91,
IF(AND(E107=grup_instansi!$B$92,F107=grup_instansi!$C$92),
grup_instansi!$A$92,
IF(AND(E107=grup_instansi!$B$93,F107=grup_instansi!$C$93),
grup_instansi!$A$93,
IF(AND(E107=grup_instansi!$B$94,F107=grup_instansi!$C$94),
grup_instansi!$A$94,
IF(AND(E107=grup_instansi!$B$95,F107=grup_instansi!$C$95),
grup_instansi!$A$95,
IF(AND(E107=grup_instansi!$B$96,F107=grup_instansi!$C$96),
grup_instansi!$A$96,
IF(AND(E107=grup_instansi!$B$97,F107=grup_instansi!$C$97),
grup_instansi!$A$97,
IF(AND(E107=grup_instansi!$B$98,F107=grup_instansi!$C$98),
grup_instansi!$A$98,
IF(AND(E107=grup_instansi!$B$99,F107=grup_instansi!$C$99),
grup_instansi!$A$99,
grup_instansi!$A$100))))))))))))))))))))))))))))))))))))))))</f>
        <v>gi2023110400002</v>
      </c>
      <c r="L107" t="str">
        <f>VLOOKUP(K107,grup_instansi!$A$2:$E$102,4)</f>
        <v>Kementerian Pusat</v>
      </c>
      <c r="M107" t="str">
        <f t="shared" si="5"/>
        <v>('i2023110600106','Kementerian Investasi/Badan Koordinasi Penanaman Modal','gi2023110400002'),</v>
      </c>
    </row>
    <row r="108" spans="1:13" x14ac:dyDescent="0.25">
      <c r="A108" t="str">
        <f t="shared" si="3"/>
        <v>i2023110600107</v>
      </c>
      <c r="B108" s="4">
        <v>4022</v>
      </c>
      <c r="C108" t="str">
        <f t="shared" si="4"/>
        <v>i2023110600107</v>
      </c>
      <c r="D108" s="4" t="s">
        <v>649</v>
      </c>
      <c r="E108" s="4" t="s">
        <v>657</v>
      </c>
      <c r="F108" s="4" t="s">
        <v>661</v>
      </c>
      <c r="G108" t="str">
        <f>IF(AND(E108=grup_instansi!$B$2,F108=grup_instansi!$C$2),
grup_instansi!$A$2,
IF(AND(E108=grup_instansi!$B$3,F108=grup_instansi!$C$3),
grup_instansi!$A$3,
IF(AND(E108=grup_instansi!$B$4,F108=grup_instansi!$C$4),
grup_instansi!$A$4,
IF(AND(E108=grup_instansi!$B$5,F108=grup_instansi!$C$5),
grup_instansi!$A$5,
IF(AND(E108=grup_instansi!$B$6,F108=grup_instansi!$C$6),
grup_instansi!$A$6,
IF(AND(E108=grup_instansi!$B$7,F108=grup_instansi!$C$7),
grup_instansi!$A$7,
IF(AND(E108=grup_instansi!$B$8,F108=grup_instansi!$C$8),
grup_instansi!$A$8,
IF(AND(E108=grup_instansi!$B$9,F108=grup_instansi!$C$9),
grup_instansi!$A$9,
IF(AND(E108=grup_instansi!$B$10,F108=grup_instansi!$C$10),
grup_instansi!$A$10,"")))))))))</f>
        <v>gi2023110400004</v>
      </c>
      <c r="H108" t="str">
        <f>IF(G108&lt;&gt;"",G108,IF(AND(E108=grup_instansi!$B$11,F108=grup_instansi!$C$11),
grup_instansi!$A$11,
IF(AND(E108=grup_instansi!$B$12,F108=grup_instansi!$C$12),
grup_instansi!$A$12,
IF(AND(E108=grup_instansi!$B$13,F108=grup_instansi!$C$13),
grup_instansi!$A$13,
IF(AND(E108=grup_instansi!$B$14,F108=grup_instansi!$C$14),
grup_instansi!$A$14,
IF(AND(E108=grup_instansi!$B$15,F108=grup_instansi!$C$15),
grup_instansi!$A$15,
IF(AND(E108=grup_instansi!$B$16,F108=grup_instansi!$C$16),
grup_instansi!$A$16,
IF(AND(E108=grup_instansi!$B$17,F108=grup_instansi!$C$17),
grup_instansi!$A$17,
IF(AND(E108=grup_instansi!$B$18,F108=grup_instansi!$C$18),
grup_instansi!$A$18,
IF(AND(E108=grup_instansi!$B$19,F108=grup_instansi!$C$19),
grup_instansi!$A$19,
IF(AND(E108=grup_instansi!$B$20,F108=grup_instansi!$C$20),
grup_instansi!$A$20,"")))))))))))</f>
        <v>gi2023110400004</v>
      </c>
      <c r="I108" t="str">
        <f>IF(H108&lt;&gt;"",H108,IF(AND(E108=grup_instansi!$B$21,F108=grup_instansi!$C$21),
grup_instansi!$A$21,
IF(AND(E108=grup_instansi!$B$22,F108=grup_instansi!$C$22),
grup_instansi!$A$22,
IF(AND(E108=grup_instansi!$B$23,F108=grup_instansi!$C$23),
grup_instansi!$A$23,
IF(AND(E108=grup_instansi!$B$24,F108=grup_instansi!$C$24),
grup_instansi!$A$24,
IF(AND(E108=grup_instansi!$B$25,F108=grup_instansi!$C$25),
grup_instansi!$A$25,
IF(AND(E108=grup_instansi!$B$26,F108=grup_instansi!$C$26),
grup_instansi!$A$26,
IF(AND(E108=grup_instansi!$B$27,F108=grup_instansi!$C$27),
grup_instansi!$A$27,
IF(AND(E108=grup_instansi!$B$28,F108=grup_instansi!$C$28),
grup_instansi!$A$28,
IF(AND(E108=grup_instansi!$B$29,F108=grup_instansi!$C$29),
grup_instansi!$A$29,
IF(AND(E108=grup_instansi!$B$30,F108=grup_instansi!$C$30),
grup_instansi!$A$30,
IF(AND(E108=grup_instansi!$B$31,F108=grup_instansi!$C$31),
grup_instansi!$A$31,
IF(AND(E108=grup_instansi!$B$32,F108=grup_instansi!$C$32),
grup_instansi!$A$32,
IF(AND(E108=grup_instansi!$B$33,F108=grup_instansi!$C$33),
grup_instansi!$A$33,
IF(AND(E108=grup_instansi!$B$34,F108=grup_instansi!$C$34),
grup_instansi!$A$34,
IF(AND(E108=grup_instansi!$B$35,F108=grup_instansi!$C$35),
grup_instansi!$A$35,""))))))))))))))))</f>
        <v>gi2023110400004</v>
      </c>
      <c r="J108" t="str">
        <f>IF(I108&lt;&gt;"",I108,IF(AND(E108=grup_instansi!$B$36,F108=grup_instansi!$C$36),
grup_instansi!$A$36,
IF(AND(E108=grup_instansi!$B$37,F108=grup_instansi!$C$37),
grup_instansi!$A$37,
IF(AND(E108=grup_instansi!$B$38,F108=grup_instansi!$C$38),
grup_instansi!$A$38,
IF(AND(E108=grup_instansi!$B$39,F108=grup_instansi!$C$39),
grup_instansi!$A$39,
IF(AND(E108=grup_instansi!$B$40,F108=grup_instansi!$C$40),
grup_instansi!$A$40,
IF(AND(E108=grup_instansi!$B$41,F108=grup_instansi!$C$41),
grup_instansi!$A$41,
IF(AND(E108=grup_instansi!$B$42,F108=grup_instansi!$C$42),
grup_instansi!$A$42,
IF(AND(E108=grup_instansi!$B$43,F108=grup_instansi!$C$43),
grup_instansi!$A$43,
IF(AND(E108=grup_instansi!$B$44,F108=grup_instansi!$C$44),
grup_instansi!$A$44,
IF(AND(E108=grup_instansi!$B$45,F108=grup_instansi!$C$45),
grup_instansi!$A$45,
IF(AND(E108=grup_instansi!$B$46,F108=grup_instansi!$C$46),
grup_instansi!$A$46,
IF(AND(E108=grup_instansi!$B$47,F108=grup_instansi!$C$47),
grup_instansi!$A$47,
IF(AND(E108=grup_instansi!$B$48,F108=grup_instansi!$C$48),
grup_instansi!$A$48,
IF(AND(E108=grup_instansi!$B$49,F108=grup_instansi!$C$49),
grup_instansi!$A$49,
IF(AND(E108=grup_instansi!$B$50,F108=grup_instansi!$C$50),
grup_instansi!$A$50,
IF(AND(E108=grup_instansi!$B$51,F108=grup_instansi!$C$51),
grup_instansi!$A$51,
IF(AND(E108=grup_instansi!$B$52,F108=grup_instansi!$C$52),
grup_instansi!$A$52,
IF(AND(E108=grup_instansi!$B$53,F108=grup_instansi!$C$53),
grup_instansi!$A$53,
IF(AND(E108=grup_instansi!$B$54,F108=grup_instansi!$C$54),
grup_instansi!$A$54,
IF(AND(E108=grup_instansi!$B$55,F108=grup_instansi!$C$55),
grup_instansi!$A$55,
IF(AND(E108=grup_instansi!$B$56,F108=grup_instansi!$C$56),
grup_instansi!$A$56,
IF(AND(E108=grup_instansi!$B$57,F108=grup_instansi!$C$57),
grup_instansi!$A$57,
IF(AND(E108=grup_instansi!$B$58,F108=grup_instansi!$C$58),
grup_instansi!$A$58,
IF(AND(E108=grup_instansi!$B$59,F108=grup_instansi!$C$59),
grup_instansi!$A$59,
IF(AND(E108=grup_instansi!$B$60,F108=grup_instansi!$C$60),
grup_instansi!$A$60,""))))))))))))))))))))))))))</f>
        <v>gi2023110400004</v>
      </c>
      <c r="K108" t="str">
        <f>IF(J108&lt;&gt;"",J108,IF(AND(E108=grup_instansi!$B$61,F108=grup_instansi!$C$61),
grup_instansi!$A$61,
IF(AND(E108=grup_instansi!$B$62,F108=grup_instansi!$C$62),
grup_instansi!$A$62,
IF(AND(E108=grup_instansi!$B$63,F108=grup_instansi!$C$63),
grup_instansi!$A$63,
IF(AND(E108=grup_instansi!$B$64,F108=grup_instansi!$C$64),
grup_instansi!$A$64,
IF(AND(E108=grup_instansi!$B$65,F108=grup_instansi!$C$65),
grup_instansi!$A$65,
IF(AND(E108=grup_instansi!$B$66,F108=grup_instansi!$C$66),
grup_instansi!$A$66,
IF(AND(E108=grup_instansi!$B$67,F108=grup_instansi!$C$67),
grup_instansi!$A$67,
IF(AND(E108=grup_instansi!$B$68,F108=grup_instansi!$C$68),
grup_instansi!$A$68,
IF(AND(E108=grup_instansi!$B$69,F108=grup_instansi!$C$69),
grup_instansi!$A$69,
IF(AND(E108=grup_instansi!$B$70,F108=grup_instansi!$C$70),
grup_instansi!$A$70,
IF(AND(E108=grup_instansi!$B$71,F108=grup_instansi!$C$71),
grup_instansi!$A$71,
IF(AND(E108=grup_instansi!$B$72,F108=grup_instansi!$C$72),
grup_instansi!$A$72,
IF(AND(E108=grup_instansi!$B$73,F108=grup_instansi!$C$73),
grup_instansi!$A$73,
IF(AND(E108=grup_instansi!$B$74,F108=grup_instansi!$C$74),
grup_instansi!$A$74,
IF(AND(E108=grup_instansi!$B$75,F108=grup_instansi!$C$75),
grup_instansi!$A$75,
IF(AND(E108=grup_instansi!$B$76,F108=grup_instansi!$C$76),
grup_instansi!$A$76,
IF(AND(E108=grup_instansi!$B$77,F108=grup_instansi!$C$77),
grup_instansi!$A$77,
IF(AND(E108=grup_instansi!$B$78,F108=grup_instansi!$C$78),
grup_instansi!$A$78,
IF(AND(E108=grup_instansi!$B$79,F108=grup_instansi!$C$79),
grup_instansi!$A$79,
IF(AND(E108=grup_instansi!$B$80,F108=grup_instansi!$C$80),
grup_instansi!$A$80,
IF(AND(E108=grup_instansi!$B$81,F108=grup_instansi!$C$81),
grup_instansi!$A$81,
IF(AND(E108=grup_instansi!$B$82,F108=grup_instansi!$C$82),
grup_instansi!$A$82,
IF(AND(E108=grup_instansi!$B$83,F108=grup_instansi!$C$83),
grup_instansi!$A$84,
IF(AND(E108=grup_instansi!$B$84,F108=grup_instansi!$C$84),
grup_instansi!$A$85,
IF(AND(E108=grup_instansi!$B$85,F108=grup_instansi!$C$85),
grup_instansi!$A$86,
IF(AND(E108=grup_instansi!$B$86,F108=grup_instansi!$C$86),
grup_instansi!$A$87,
IF(AND(E108=grup_instansi!$B$87,F108=grup_instansi!$C$87),
grup_instansi!$A$87,
IF(AND(E108=grup_instansi!$B$88,F108=grup_instansi!$C$88),
grup_instansi!$A$88,
IF(AND(E108=grup_instansi!$B$89,F108=grup_instansi!$C$89),
grup_instansi!$A$89,
IF(AND(E108=grup_instansi!$B$90,F108=grup_instansi!$C$90),
grup_instansi!$A$90,
IF(AND(E108=grup_instansi!$B$91,F108=grup_instansi!$C$91),
grup_instansi!$A$91,
IF(AND(E108=grup_instansi!$B$92,F108=grup_instansi!$C$92),
grup_instansi!$A$92,
IF(AND(E108=grup_instansi!$B$93,F108=grup_instansi!$C$93),
grup_instansi!$A$93,
IF(AND(E108=grup_instansi!$B$94,F108=grup_instansi!$C$94),
grup_instansi!$A$94,
IF(AND(E108=grup_instansi!$B$95,F108=grup_instansi!$C$95),
grup_instansi!$A$95,
IF(AND(E108=grup_instansi!$B$96,F108=grup_instansi!$C$96),
grup_instansi!$A$96,
IF(AND(E108=grup_instansi!$B$97,F108=grup_instansi!$C$97),
grup_instansi!$A$97,
IF(AND(E108=grup_instansi!$B$98,F108=grup_instansi!$C$98),
grup_instansi!$A$98,
IF(AND(E108=grup_instansi!$B$99,F108=grup_instansi!$C$99),
grup_instansi!$A$99,
grup_instansi!$A$100))))))))))))))))))))))))))))))))))))))))</f>
        <v>gi2023110400004</v>
      </c>
      <c r="L108" t="str">
        <f>VLOOKUP(K108,grup_instansi!$A$2:$E$102,4)</f>
        <v>Lembaga Pemerintah Non Kementerian Pusat</v>
      </c>
      <c r="M108" t="str">
        <f t="shared" si="5"/>
        <v>('i2023110600107','Badan Pengkajian dan Penerapan Teknologi','gi2023110400004'),</v>
      </c>
    </row>
    <row r="109" spans="1:13" x14ac:dyDescent="0.25">
      <c r="A109" t="str">
        <f t="shared" si="3"/>
        <v>i2023110600108</v>
      </c>
      <c r="B109" s="4">
        <v>4023</v>
      </c>
      <c r="C109" t="str">
        <f t="shared" si="4"/>
        <v>i2023110600108</v>
      </c>
      <c r="D109" s="4" t="s">
        <v>650</v>
      </c>
      <c r="E109" s="4" t="s">
        <v>657</v>
      </c>
      <c r="F109" s="4" t="s">
        <v>661</v>
      </c>
      <c r="G109" t="str">
        <f>IF(AND(E109=grup_instansi!$B$2,F109=grup_instansi!$C$2),
grup_instansi!$A$2,
IF(AND(E109=grup_instansi!$B$3,F109=grup_instansi!$C$3),
grup_instansi!$A$3,
IF(AND(E109=grup_instansi!$B$4,F109=grup_instansi!$C$4),
grup_instansi!$A$4,
IF(AND(E109=grup_instansi!$B$5,F109=grup_instansi!$C$5),
grup_instansi!$A$5,
IF(AND(E109=grup_instansi!$B$6,F109=grup_instansi!$C$6),
grup_instansi!$A$6,
IF(AND(E109=grup_instansi!$B$7,F109=grup_instansi!$C$7),
grup_instansi!$A$7,
IF(AND(E109=grup_instansi!$B$8,F109=grup_instansi!$C$8),
grup_instansi!$A$8,
IF(AND(E109=grup_instansi!$B$9,F109=grup_instansi!$C$9),
grup_instansi!$A$9,
IF(AND(E109=grup_instansi!$B$10,F109=grup_instansi!$C$10),
grup_instansi!$A$10,"")))))))))</f>
        <v>gi2023110400004</v>
      </c>
      <c r="H109" t="str">
        <f>IF(G109&lt;&gt;"",G109,IF(AND(E109=grup_instansi!$B$11,F109=grup_instansi!$C$11),
grup_instansi!$A$11,
IF(AND(E109=grup_instansi!$B$12,F109=grup_instansi!$C$12),
grup_instansi!$A$12,
IF(AND(E109=grup_instansi!$B$13,F109=grup_instansi!$C$13),
grup_instansi!$A$13,
IF(AND(E109=grup_instansi!$B$14,F109=grup_instansi!$C$14),
grup_instansi!$A$14,
IF(AND(E109=grup_instansi!$B$15,F109=grup_instansi!$C$15),
grup_instansi!$A$15,
IF(AND(E109=grup_instansi!$B$16,F109=grup_instansi!$C$16),
grup_instansi!$A$16,
IF(AND(E109=grup_instansi!$B$17,F109=grup_instansi!$C$17),
grup_instansi!$A$17,
IF(AND(E109=grup_instansi!$B$18,F109=grup_instansi!$C$18),
grup_instansi!$A$18,
IF(AND(E109=grup_instansi!$B$19,F109=grup_instansi!$C$19),
grup_instansi!$A$19,
IF(AND(E109=grup_instansi!$B$20,F109=grup_instansi!$C$20),
grup_instansi!$A$20,"")))))))))))</f>
        <v>gi2023110400004</v>
      </c>
      <c r="I109" t="str">
        <f>IF(H109&lt;&gt;"",H109,IF(AND(E109=grup_instansi!$B$21,F109=grup_instansi!$C$21),
grup_instansi!$A$21,
IF(AND(E109=grup_instansi!$B$22,F109=grup_instansi!$C$22),
grup_instansi!$A$22,
IF(AND(E109=grup_instansi!$B$23,F109=grup_instansi!$C$23),
grup_instansi!$A$23,
IF(AND(E109=grup_instansi!$B$24,F109=grup_instansi!$C$24),
grup_instansi!$A$24,
IF(AND(E109=grup_instansi!$B$25,F109=grup_instansi!$C$25),
grup_instansi!$A$25,
IF(AND(E109=grup_instansi!$B$26,F109=grup_instansi!$C$26),
grup_instansi!$A$26,
IF(AND(E109=grup_instansi!$B$27,F109=grup_instansi!$C$27),
grup_instansi!$A$27,
IF(AND(E109=grup_instansi!$B$28,F109=grup_instansi!$C$28),
grup_instansi!$A$28,
IF(AND(E109=grup_instansi!$B$29,F109=grup_instansi!$C$29),
grup_instansi!$A$29,
IF(AND(E109=grup_instansi!$B$30,F109=grup_instansi!$C$30),
grup_instansi!$A$30,
IF(AND(E109=grup_instansi!$B$31,F109=grup_instansi!$C$31),
grup_instansi!$A$31,
IF(AND(E109=grup_instansi!$B$32,F109=grup_instansi!$C$32),
grup_instansi!$A$32,
IF(AND(E109=grup_instansi!$B$33,F109=grup_instansi!$C$33),
grup_instansi!$A$33,
IF(AND(E109=grup_instansi!$B$34,F109=grup_instansi!$C$34),
grup_instansi!$A$34,
IF(AND(E109=grup_instansi!$B$35,F109=grup_instansi!$C$35),
grup_instansi!$A$35,""))))))))))))))))</f>
        <v>gi2023110400004</v>
      </c>
      <c r="J109" t="str">
        <f>IF(I109&lt;&gt;"",I109,IF(AND(E109=grup_instansi!$B$36,F109=grup_instansi!$C$36),
grup_instansi!$A$36,
IF(AND(E109=grup_instansi!$B$37,F109=grup_instansi!$C$37),
grup_instansi!$A$37,
IF(AND(E109=grup_instansi!$B$38,F109=grup_instansi!$C$38),
grup_instansi!$A$38,
IF(AND(E109=grup_instansi!$B$39,F109=grup_instansi!$C$39),
grup_instansi!$A$39,
IF(AND(E109=grup_instansi!$B$40,F109=grup_instansi!$C$40),
grup_instansi!$A$40,
IF(AND(E109=grup_instansi!$B$41,F109=grup_instansi!$C$41),
grup_instansi!$A$41,
IF(AND(E109=grup_instansi!$B$42,F109=grup_instansi!$C$42),
grup_instansi!$A$42,
IF(AND(E109=grup_instansi!$B$43,F109=grup_instansi!$C$43),
grup_instansi!$A$43,
IF(AND(E109=grup_instansi!$B$44,F109=grup_instansi!$C$44),
grup_instansi!$A$44,
IF(AND(E109=grup_instansi!$B$45,F109=grup_instansi!$C$45),
grup_instansi!$A$45,
IF(AND(E109=grup_instansi!$B$46,F109=grup_instansi!$C$46),
grup_instansi!$A$46,
IF(AND(E109=grup_instansi!$B$47,F109=grup_instansi!$C$47),
grup_instansi!$A$47,
IF(AND(E109=grup_instansi!$B$48,F109=grup_instansi!$C$48),
grup_instansi!$A$48,
IF(AND(E109=grup_instansi!$B$49,F109=grup_instansi!$C$49),
grup_instansi!$A$49,
IF(AND(E109=grup_instansi!$B$50,F109=grup_instansi!$C$50),
grup_instansi!$A$50,
IF(AND(E109=grup_instansi!$B$51,F109=grup_instansi!$C$51),
grup_instansi!$A$51,
IF(AND(E109=grup_instansi!$B$52,F109=grup_instansi!$C$52),
grup_instansi!$A$52,
IF(AND(E109=grup_instansi!$B$53,F109=grup_instansi!$C$53),
grup_instansi!$A$53,
IF(AND(E109=grup_instansi!$B$54,F109=grup_instansi!$C$54),
grup_instansi!$A$54,
IF(AND(E109=grup_instansi!$B$55,F109=grup_instansi!$C$55),
grup_instansi!$A$55,
IF(AND(E109=grup_instansi!$B$56,F109=grup_instansi!$C$56),
grup_instansi!$A$56,
IF(AND(E109=grup_instansi!$B$57,F109=grup_instansi!$C$57),
grup_instansi!$A$57,
IF(AND(E109=grup_instansi!$B$58,F109=grup_instansi!$C$58),
grup_instansi!$A$58,
IF(AND(E109=grup_instansi!$B$59,F109=grup_instansi!$C$59),
grup_instansi!$A$59,
IF(AND(E109=grup_instansi!$B$60,F109=grup_instansi!$C$60),
grup_instansi!$A$60,""))))))))))))))))))))))))))</f>
        <v>gi2023110400004</v>
      </c>
      <c r="K109" t="str">
        <f>IF(J109&lt;&gt;"",J109,IF(AND(E109=grup_instansi!$B$61,F109=grup_instansi!$C$61),
grup_instansi!$A$61,
IF(AND(E109=grup_instansi!$B$62,F109=grup_instansi!$C$62),
grup_instansi!$A$62,
IF(AND(E109=grup_instansi!$B$63,F109=grup_instansi!$C$63),
grup_instansi!$A$63,
IF(AND(E109=grup_instansi!$B$64,F109=grup_instansi!$C$64),
grup_instansi!$A$64,
IF(AND(E109=grup_instansi!$B$65,F109=grup_instansi!$C$65),
grup_instansi!$A$65,
IF(AND(E109=grup_instansi!$B$66,F109=grup_instansi!$C$66),
grup_instansi!$A$66,
IF(AND(E109=grup_instansi!$B$67,F109=grup_instansi!$C$67),
grup_instansi!$A$67,
IF(AND(E109=grup_instansi!$B$68,F109=grup_instansi!$C$68),
grup_instansi!$A$68,
IF(AND(E109=grup_instansi!$B$69,F109=grup_instansi!$C$69),
grup_instansi!$A$69,
IF(AND(E109=grup_instansi!$B$70,F109=grup_instansi!$C$70),
grup_instansi!$A$70,
IF(AND(E109=grup_instansi!$B$71,F109=grup_instansi!$C$71),
grup_instansi!$A$71,
IF(AND(E109=grup_instansi!$B$72,F109=grup_instansi!$C$72),
grup_instansi!$A$72,
IF(AND(E109=grup_instansi!$B$73,F109=grup_instansi!$C$73),
grup_instansi!$A$73,
IF(AND(E109=grup_instansi!$B$74,F109=grup_instansi!$C$74),
grup_instansi!$A$74,
IF(AND(E109=grup_instansi!$B$75,F109=grup_instansi!$C$75),
grup_instansi!$A$75,
IF(AND(E109=grup_instansi!$B$76,F109=grup_instansi!$C$76),
grup_instansi!$A$76,
IF(AND(E109=grup_instansi!$B$77,F109=grup_instansi!$C$77),
grup_instansi!$A$77,
IF(AND(E109=grup_instansi!$B$78,F109=grup_instansi!$C$78),
grup_instansi!$A$78,
IF(AND(E109=grup_instansi!$B$79,F109=grup_instansi!$C$79),
grup_instansi!$A$79,
IF(AND(E109=grup_instansi!$B$80,F109=grup_instansi!$C$80),
grup_instansi!$A$80,
IF(AND(E109=grup_instansi!$B$81,F109=grup_instansi!$C$81),
grup_instansi!$A$81,
IF(AND(E109=grup_instansi!$B$82,F109=grup_instansi!$C$82),
grup_instansi!$A$82,
IF(AND(E109=grup_instansi!$B$83,F109=grup_instansi!$C$83),
grup_instansi!$A$84,
IF(AND(E109=grup_instansi!$B$84,F109=grup_instansi!$C$84),
grup_instansi!$A$85,
IF(AND(E109=grup_instansi!$B$85,F109=grup_instansi!$C$85),
grup_instansi!$A$86,
IF(AND(E109=grup_instansi!$B$86,F109=grup_instansi!$C$86),
grup_instansi!$A$87,
IF(AND(E109=grup_instansi!$B$87,F109=grup_instansi!$C$87),
grup_instansi!$A$87,
IF(AND(E109=grup_instansi!$B$88,F109=grup_instansi!$C$88),
grup_instansi!$A$88,
IF(AND(E109=grup_instansi!$B$89,F109=grup_instansi!$C$89),
grup_instansi!$A$89,
IF(AND(E109=grup_instansi!$B$90,F109=grup_instansi!$C$90),
grup_instansi!$A$90,
IF(AND(E109=grup_instansi!$B$91,F109=grup_instansi!$C$91),
grup_instansi!$A$91,
IF(AND(E109=grup_instansi!$B$92,F109=grup_instansi!$C$92),
grup_instansi!$A$92,
IF(AND(E109=grup_instansi!$B$93,F109=grup_instansi!$C$93),
grup_instansi!$A$93,
IF(AND(E109=grup_instansi!$B$94,F109=grup_instansi!$C$94),
grup_instansi!$A$94,
IF(AND(E109=grup_instansi!$B$95,F109=grup_instansi!$C$95),
grup_instansi!$A$95,
IF(AND(E109=grup_instansi!$B$96,F109=grup_instansi!$C$96),
grup_instansi!$A$96,
IF(AND(E109=grup_instansi!$B$97,F109=grup_instansi!$C$97),
grup_instansi!$A$97,
IF(AND(E109=grup_instansi!$B$98,F109=grup_instansi!$C$98),
grup_instansi!$A$98,
IF(AND(E109=grup_instansi!$B$99,F109=grup_instansi!$C$99),
grup_instansi!$A$99,
grup_instansi!$A$100))))))))))))))))))))))))))))))))))))))))</f>
        <v>gi2023110400004</v>
      </c>
      <c r="L109" t="str">
        <f>VLOOKUP(K109,grup_instansi!$A$2:$E$102,4)</f>
        <v>Lembaga Pemerintah Non Kementerian Pusat</v>
      </c>
      <c r="M109" t="str">
        <f t="shared" si="5"/>
        <v>('i2023110600108','Badan Pengawasan Keuangan dan Pembangunan','gi2023110400004'),</v>
      </c>
    </row>
    <row r="110" spans="1:13" x14ac:dyDescent="0.25">
      <c r="A110" t="str">
        <f t="shared" si="3"/>
        <v>i2023110600109</v>
      </c>
      <c r="B110" s="4">
        <v>4028</v>
      </c>
      <c r="C110" t="str">
        <f t="shared" si="4"/>
        <v>i2023110600109</v>
      </c>
      <c r="D110" s="4" t="s">
        <v>651</v>
      </c>
      <c r="E110" s="4" t="s">
        <v>657</v>
      </c>
      <c r="F110" s="4" t="s">
        <v>661</v>
      </c>
      <c r="G110" t="str">
        <f>IF(AND(E110=grup_instansi!$B$2,F110=grup_instansi!$C$2),
grup_instansi!$A$2,
IF(AND(E110=grup_instansi!$B$3,F110=grup_instansi!$C$3),
grup_instansi!$A$3,
IF(AND(E110=grup_instansi!$B$4,F110=grup_instansi!$C$4),
grup_instansi!$A$4,
IF(AND(E110=grup_instansi!$B$5,F110=grup_instansi!$C$5),
grup_instansi!$A$5,
IF(AND(E110=grup_instansi!$B$6,F110=grup_instansi!$C$6),
grup_instansi!$A$6,
IF(AND(E110=grup_instansi!$B$7,F110=grup_instansi!$C$7),
grup_instansi!$A$7,
IF(AND(E110=grup_instansi!$B$8,F110=grup_instansi!$C$8),
grup_instansi!$A$8,
IF(AND(E110=grup_instansi!$B$9,F110=grup_instansi!$C$9),
grup_instansi!$A$9,
IF(AND(E110=grup_instansi!$B$10,F110=grup_instansi!$C$10),
grup_instansi!$A$10,"")))))))))</f>
        <v>gi2023110400004</v>
      </c>
      <c r="H110" t="str">
        <f>IF(G110&lt;&gt;"",G110,IF(AND(E110=grup_instansi!$B$11,F110=grup_instansi!$C$11),
grup_instansi!$A$11,
IF(AND(E110=grup_instansi!$B$12,F110=grup_instansi!$C$12),
grup_instansi!$A$12,
IF(AND(E110=grup_instansi!$B$13,F110=grup_instansi!$C$13),
grup_instansi!$A$13,
IF(AND(E110=grup_instansi!$B$14,F110=grup_instansi!$C$14),
grup_instansi!$A$14,
IF(AND(E110=grup_instansi!$B$15,F110=grup_instansi!$C$15),
grup_instansi!$A$15,
IF(AND(E110=grup_instansi!$B$16,F110=grup_instansi!$C$16),
grup_instansi!$A$16,
IF(AND(E110=grup_instansi!$B$17,F110=grup_instansi!$C$17),
grup_instansi!$A$17,
IF(AND(E110=grup_instansi!$B$18,F110=grup_instansi!$C$18),
grup_instansi!$A$18,
IF(AND(E110=grup_instansi!$B$19,F110=grup_instansi!$C$19),
grup_instansi!$A$19,
IF(AND(E110=grup_instansi!$B$20,F110=grup_instansi!$C$20),
grup_instansi!$A$20,"")))))))))))</f>
        <v>gi2023110400004</v>
      </c>
      <c r="I110" t="str">
        <f>IF(H110&lt;&gt;"",H110,IF(AND(E110=grup_instansi!$B$21,F110=grup_instansi!$C$21),
grup_instansi!$A$21,
IF(AND(E110=grup_instansi!$B$22,F110=grup_instansi!$C$22),
grup_instansi!$A$22,
IF(AND(E110=grup_instansi!$B$23,F110=grup_instansi!$C$23),
grup_instansi!$A$23,
IF(AND(E110=grup_instansi!$B$24,F110=grup_instansi!$C$24),
grup_instansi!$A$24,
IF(AND(E110=grup_instansi!$B$25,F110=grup_instansi!$C$25),
grup_instansi!$A$25,
IF(AND(E110=grup_instansi!$B$26,F110=grup_instansi!$C$26),
grup_instansi!$A$26,
IF(AND(E110=grup_instansi!$B$27,F110=grup_instansi!$C$27),
grup_instansi!$A$27,
IF(AND(E110=grup_instansi!$B$28,F110=grup_instansi!$C$28),
grup_instansi!$A$28,
IF(AND(E110=grup_instansi!$B$29,F110=grup_instansi!$C$29),
grup_instansi!$A$29,
IF(AND(E110=grup_instansi!$B$30,F110=grup_instansi!$C$30),
grup_instansi!$A$30,
IF(AND(E110=grup_instansi!$B$31,F110=grup_instansi!$C$31),
grup_instansi!$A$31,
IF(AND(E110=grup_instansi!$B$32,F110=grup_instansi!$C$32),
grup_instansi!$A$32,
IF(AND(E110=grup_instansi!$B$33,F110=grup_instansi!$C$33),
grup_instansi!$A$33,
IF(AND(E110=grup_instansi!$B$34,F110=grup_instansi!$C$34),
grup_instansi!$A$34,
IF(AND(E110=grup_instansi!$B$35,F110=grup_instansi!$C$35),
grup_instansi!$A$35,""))))))))))))))))</f>
        <v>gi2023110400004</v>
      </c>
      <c r="J110" t="str">
        <f>IF(I110&lt;&gt;"",I110,IF(AND(E110=grup_instansi!$B$36,F110=grup_instansi!$C$36),
grup_instansi!$A$36,
IF(AND(E110=grup_instansi!$B$37,F110=grup_instansi!$C$37),
grup_instansi!$A$37,
IF(AND(E110=grup_instansi!$B$38,F110=grup_instansi!$C$38),
grup_instansi!$A$38,
IF(AND(E110=grup_instansi!$B$39,F110=grup_instansi!$C$39),
grup_instansi!$A$39,
IF(AND(E110=grup_instansi!$B$40,F110=grup_instansi!$C$40),
grup_instansi!$A$40,
IF(AND(E110=grup_instansi!$B$41,F110=grup_instansi!$C$41),
grup_instansi!$A$41,
IF(AND(E110=grup_instansi!$B$42,F110=grup_instansi!$C$42),
grup_instansi!$A$42,
IF(AND(E110=grup_instansi!$B$43,F110=grup_instansi!$C$43),
grup_instansi!$A$43,
IF(AND(E110=grup_instansi!$B$44,F110=grup_instansi!$C$44),
grup_instansi!$A$44,
IF(AND(E110=grup_instansi!$B$45,F110=grup_instansi!$C$45),
grup_instansi!$A$45,
IF(AND(E110=grup_instansi!$B$46,F110=grup_instansi!$C$46),
grup_instansi!$A$46,
IF(AND(E110=grup_instansi!$B$47,F110=grup_instansi!$C$47),
grup_instansi!$A$47,
IF(AND(E110=grup_instansi!$B$48,F110=grup_instansi!$C$48),
grup_instansi!$A$48,
IF(AND(E110=grup_instansi!$B$49,F110=grup_instansi!$C$49),
grup_instansi!$A$49,
IF(AND(E110=grup_instansi!$B$50,F110=grup_instansi!$C$50),
grup_instansi!$A$50,
IF(AND(E110=grup_instansi!$B$51,F110=grup_instansi!$C$51),
grup_instansi!$A$51,
IF(AND(E110=grup_instansi!$B$52,F110=grup_instansi!$C$52),
grup_instansi!$A$52,
IF(AND(E110=grup_instansi!$B$53,F110=grup_instansi!$C$53),
grup_instansi!$A$53,
IF(AND(E110=grup_instansi!$B$54,F110=grup_instansi!$C$54),
grup_instansi!$A$54,
IF(AND(E110=grup_instansi!$B$55,F110=grup_instansi!$C$55),
grup_instansi!$A$55,
IF(AND(E110=grup_instansi!$B$56,F110=grup_instansi!$C$56),
grup_instansi!$A$56,
IF(AND(E110=grup_instansi!$B$57,F110=grup_instansi!$C$57),
grup_instansi!$A$57,
IF(AND(E110=grup_instansi!$B$58,F110=grup_instansi!$C$58),
grup_instansi!$A$58,
IF(AND(E110=grup_instansi!$B$59,F110=grup_instansi!$C$59),
grup_instansi!$A$59,
IF(AND(E110=grup_instansi!$B$60,F110=grup_instansi!$C$60),
grup_instansi!$A$60,""))))))))))))))))))))))))))</f>
        <v>gi2023110400004</v>
      </c>
      <c r="K110" t="str">
        <f>IF(J110&lt;&gt;"",J110,IF(AND(E110=grup_instansi!$B$61,F110=grup_instansi!$C$61),
grup_instansi!$A$61,
IF(AND(E110=grup_instansi!$B$62,F110=grup_instansi!$C$62),
grup_instansi!$A$62,
IF(AND(E110=grup_instansi!$B$63,F110=grup_instansi!$C$63),
grup_instansi!$A$63,
IF(AND(E110=grup_instansi!$B$64,F110=grup_instansi!$C$64),
grup_instansi!$A$64,
IF(AND(E110=grup_instansi!$B$65,F110=grup_instansi!$C$65),
grup_instansi!$A$65,
IF(AND(E110=grup_instansi!$B$66,F110=grup_instansi!$C$66),
grup_instansi!$A$66,
IF(AND(E110=grup_instansi!$B$67,F110=grup_instansi!$C$67),
grup_instansi!$A$67,
IF(AND(E110=grup_instansi!$B$68,F110=grup_instansi!$C$68),
grup_instansi!$A$68,
IF(AND(E110=grup_instansi!$B$69,F110=grup_instansi!$C$69),
grup_instansi!$A$69,
IF(AND(E110=grup_instansi!$B$70,F110=grup_instansi!$C$70),
grup_instansi!$A$70,
IF(AND(E110=grup_instansi!$B$71,F110=grup_instansi!$C$71),
grup_instansi!$A$71,
IF(AND(E110=grup_instansi!$B$72,F110=grup_instansi!$C$72),
grup_instansi!$A$72,
IF(AND(E110=grup_instansi!$B$73,F110=grup_instansi!$C$73),
grup_instansi!$A$73,
IF(AND(E110=grup_instansi!$B$74,F110=grup_instansi!$C$74),
grup_instansi!$A$74,
IF(AND(E110=grup_instansi!$B$75,F110=grup_instansi!$C$75),
grup_instansi!$A$75,
IF(AND(E110=grup_instansi!$B$76,F110=grup_instansi!$C$76),
grup_instansi!$A$76,
IF(AND(E110=grup_instansi!$B$77,F110=grup_instansi!$C$77),
grup_instansi!$A$77,
IF(AND(E110=grup_instansi!$B$78,F110=grup_instansi!$C$78),
grup_instansi!$A$78,
IF(AND(E110=grup_instansi!$B$79,F110=grup_instansi!$C$79),
grup_instansi!$A$79,
IF(AND(E110=grup_instansi!$B$80,F110=grup_instansi!$C$80),
grup_instansi!$A$80,
IF(AND(E110=grup_instansi!$B$81,F110=grup_instansi!$C$81),
grup_instansi!$A$81,
IF(AND(E110=grup_instansi!$B$82,F110=grup_instansi!$C$82),
grup_instansi!$A$82,
IF(AND(E110=grup_instansi!$B$83,F110=grup_instansi!$C$83),
grup_instansi!$A$84,
IF(AND(E110=grup_instansi!$B$84,F110=grup_instansi!$C$84),
grup_instansi!$A$85,
IF(AND(E110=grup_instansi!$B$85,F110=grup_instansi!$C$85),
grup_instansi!$A$86,
IF(AND(E110=grup_instansi!$B$86,F110=grup_instansi!$C$86),
grup_instansi!$A$87,
IF(AND(E110=grup_instansi!$B$87,F110=grup_instansi!$C$87),
grup_instansi!$A$87,
IF(AND(E110=grup_instansi!$B$88,F110=grup_instansi!$C$88),
grup_instansi!$A$88,
IF(AND(E110=grup_instansi!$B$89,F110=grup_instansi!$C$89),
grup_instansi!$A$89,
IF(AND(E110=grup_instansi!$B$90,F110=grup_instansi!$C$90),
grup_instansi!$A$90,
IF(AND(E110=grup_instansi!$B$91,F110=grup_instansi!$C$91),
grup_instansi!$A$91,
IF(AND(E110=grup_instansi!$B$92,F110=grup_instansi!$C$92),
grup_instansi!$A$92,
IF(AND(E110=grup_instansi!$B$93,F110=grup_instansi!$C$93),
grup_instansi!$A$93,
IF(AND(E110=grup_instansi!$B$94,F110=grup_instansi!$C$94),
grup_instansi!$A$94,
IF(AND(E110=grup_instansi!$B$95,F110=grup_instansi!$C$95),
grup_instansi!$A$95,
IF(AND(E110=grup_instansi!$B$96,F110=grup_instansi!$C$96),
grup_instansi!$A$96,
IF(AND(E110=grup_instansi!$B$97,F110=grup_instansi!$C$97),
grup_instansi!$A$97,
IF(AND(E110=grup_instansi!$B$98,F110=grup_instansi!$C$98),
grup_instansi!$A$98,
IF(AND(E110=grup_instansi!$B$99,F110=grup_instansi!$C$99),
grup_instansi!$A$99,
grup_instansi!$A$100))))))))))))))))))))))))))))))))))))))))</f>
        <v>gi2023110400004</v>
      </c>
      <c r="L110" t="str">
        <f>VLOOKUP(K110,grup_instansi!$A$2:$E$102,4)</f>
        <v>Lembaga Pemerintah Non Kementerian Pusat</v>
      </c>
      <c r="M110" t="str">
        <f t="shared" si="5"/>
        <v>('i2023110600109','Badan Pengawas Tenaga Nuklir','gi2023110400004'),</v>
      </c>
    </row>
    <row r="111" spans="1:13" x14ac:dyDescent="0.25">
      <c r="A111" t="str">
        <f t="shared" si="3"/>
        <v>i2023110600110</v>
      </c>
      <c r="B111" s="4">
        <v>4031</v>
      </c>
      <c r="C111" t="str">
        <f t="shared" si="4"/>
        <v>i2023110600110</v>
      </c>
      <c r="D111" s="4" t="s">
        <v>164</v>
      </c>
      <c r="E111" s="4" t="s">
        <v>657</v>
      </c>
      <c r="F111" s="4" t="s">
        <v>661</v>
      </c>
      <c r="G111" t="str">
        <f>IF(AND(E111=grup_instansi!$B$2,F111=grup_instansi!$C$2),
grup_instansi!$A$2,
IF(AND(E111=grup_instansi!$B$3,F111=grup_instansi!$C$3),
grup_instansi!$A$3,
IF(AND(E111=grup_instansi!$B$4,F111=grup_instansi!$C$4),
grup_instansi!$A$4,
IF(AND(E111=grup_instansi!$B$5,F111=grup_instansi!$C$5),
grup_instansi!$A$5,
IF(AND(E111=grup_instansi!$B$6,F111=grup_instansi!$C$6),
grup_instansi!$A$6,
IF(AND(E111=grup_instansi!$B$7,F111=grup_instansi!$C$7),
grup_instansi!$A$7,
IF(AND(E111=grup_instansi!$B$8,F111=grup_instansi!$C$8),
grup_instansi!$A$8,
IF(AND(E111=grup_instansi!$B$9,F111=grup_instansi!$C$9),
grup_instansi!$A$9,
IF(AND(E111=grup_instansi!$B$10,F111=grup_instansi!$C$10),
grup_instansi!$A$10,"")))))))))</f>
        <v>gi2023110400004</v>
      </c>
      <c r="H111" t="str">
        <f>IF(G111&lt;&gt;"",G111,IF(AND(E111=grup_instansi!$B$11,F111=grup_instansi!$C$11),
grup_instansi!$A$11,
IF(AND(E111=grup_instansi!$B$12,F111=grup_instansi!$C$12),
grup_instansi!$A$12,
IF(AND(E111=grup_instansi!$B$13,F111=grup_instansi!$C$13),
grup_instansi!$A$13,
IF(AND(E111=grup_instansi!$B$14,F111=grup_instansi!$C$14),
grup_instansi!$A$14,
IF(AND(E111=grup_instansi!$B$15,F111=grup_instansi!$C$15),
grup_instansi!$A$15,
IF(AND(E111=grup_instansi!$B$16,F111=grup_instansi!$C$16),
grup_instansi!$A$16,
IF(AND(E111=grup_instansi!$B$17,F111=grup_instansi!$C$17),
grup_instansi!$A$17,
IF(AND(E111=grup_instansi!$B$18,F111=grup_instansi!$C$18),
grup_instansi!$A$18,
IF(AND(E111=grup_instansi!$B$19,F111=grup_instansi!$C$19),
grup_instansi!$A$19,
IF(AND(E111=grup_instansi!$B$20,F111=grup_instansi!$C$20),
grup_instansi!$A$20,"")))))))))))</f>
        <v>gi2023110400004</v>
      </c>
      <c r="I111" t="str">
        <f>IF(H111&lt;&gt;"",H111,IF(AND(E111=grup_instansi!$B$21,F111=grup_instansi!$C$21),
grup_instansi!$A$21,
IF(AND(E111=grup_instansi!$B$22,F111=grup_instansi!$C$22),
grup_instansi!$A$22,
IF(AND(E111=grup_instansi!$B$23,F111=grup_instansi!$C$23),
grup_instansi!$A$23,
IF(AND(E111=grup_instansi!$B$24,F111=grup_instansi!$C$24),
grup_instansi!$A$24,
IF(AND(E111=grup_instansi!$B$25,F111=grup_instansi!$C$25),
grup_instansi!$A$25,
IF(AND(E111=grup_instansi!$B$26,F111=grup_instansi!$C$26),
grup_instansi!$A$26,
IF(AND(E111=grup_instansi!$B$27,F111=grup_instansi!$C$27),
grup_instansi!$A$27,
IF(AND(E111=grup_instansi!$B$28,F111=grup_instansi!$C$28),
grup_instansi!$A$28,
IF(AND(E111=grup_instansi!$B$29,F111=grup_instansi!$C$29),
grup_instansi!$A$29,
IF(AND(E111=grup_instansi!$B$30,F111=grup_instansi!$C$30),
grup_instansi!$A$30,
IF(AND(E111=grup_instansi!$B$31,F111=grup_instansi!$C$31),
grup_instansi!$A$31,
IF(AND(E111=grup_instansi!$B$32,F111=grup_instansi!$C$32),
grup_instansi!$A$32,
IF(AND(E111=grup_instansi!$B$33,F111=grup_instansi!$C$33),
grup_instansi!$A$33,
IF(AND(E111=grup_instansi!$B$34,F111=grup_instansi!$C$34),
grup_instansi!$A$34,
IF(AND(E111=grup_instansi!$B$35,F111=grup_instansi!$C$35),
grup_instansi!$A$35,""))))))))))))))))</f>
        <v>gi2023110400004</v>
      </c>
      <c r="J111" t="str">
        <f>IF(I111&lt;&gt;"",I111,IF(AND(E111=grup_instansi!$B$36,F111=grup_instansi!$C$36),
grup_instansi!$A$36,
IF(AND(E111=grup_instansi!$B$37,F111=grup_instansi!$C$37),
grup_instansi!$A$37,
IF(AND(E111=grup_instansi!$B$38,F111=grup_instansi!$C$38),
grup_instansi!$A$38,
IF(AND(E111=grup_instansi!$B$39,F111=grup_instansi!$C$39),
grup_instansi!$A$39,
IF(AND(E111=grup_instansi!$B$40,F111=grup_instansi!$C$40),
grup_instansi!$A$40,
IF(AND(E111=grup_instansi!$B$41,F111=grup_instansi!$C$41),
grup_instansi!$A$41,
IF(AND(E111=grup_instansi!$B$42,F111=grup_instansi!$C$42),
grup_instansi!$A$42,
IF(AND(E111=grup_instansi!$B$43,F111=grup_instansi!$C$43),
grup_instansi!$A$43,
IF(AND(E111=grup_instansi!$B$44,F111=grup_instansi!$C$44),
grup_instansi!$A$44,
IF(AND(E111=grup_instansi!$B$45,F111=grup_instansi!$C$45),
grup_instansi!$A$45,
IF(AND(E111=grup_instansi!$B$46,F111=grup_instansi!$C$46),
grup_instansi!$A$46,
IF(AND(E111=grup_instansi!$B$47,F111=grup_instansi!$C$47),
grup_instansi!$A$47,
IF(AND(E111=grup_instansi!$B$48,F111=grup_instansi!$C$48),
grup_instansi!$A$48,
IF(AND(E111=grup_instansi!$B$49,F111=grup_instansi!$C$49),
grup_instansi!$A$49,
IF(AND(E111=grup_instansi!$B$50,F111=grup_instansi!$C$50),
grup_instansi!$A$50,
IF(AND(E111=grup_instansi!$B$51,F111=grup_instansi!$C$51),
grup_instansi!$A$51,
IF(AND(E111=grup_instansi!$B$52,F111=grup_instansi!$C$52),
grup_instansi!$A$52,
IF(AND(E111=grup_instansi!$B$53,F111=grup_instansi!$C$53),
grup_instansi!$A$53,
IF(AND(E111=grup_instansi!$B$54,F111=grup_instansi!$C$54),
grup_instansi!$A$54,
IF(AND(E111=grup_instansi!$B$55,F111=grup_instansi!$C$55),
grup_instansi!$A$55,
IF(AND(E111=grup_instansi!$B$56,F111=grup_instansi!$C$56),
grup_instansi!$A$56,
IF(AND(E111=grup_instansi!$B$57,F111=grup_instansi!$C$57),
grup_instansi!$A$57,
IF(AND(E111=grup_instansi!$B$58,F111=grup_instansi!$C$58),
grup_instansi!$A$58,
IF(AND(E111=grup_instansi!$B$59,F111=grup_instansi!$C$59),
grup_instansi!$A$59,
IF(AND(E111=grup_instansi!$B$60,F111=grup_instansi!$C$60),
grup_instansi!$A$60,""))))))))))))))))))))))))))</f>
        <v>gi2023110400004</v>
      </c>
      <c r="K111" t="str">
        <f>IF(J111&lt;&gt;"",J111,IF(AND(E111=grup_instansi!$B$61,F111=grup_instansi!$C$61),
grup_instansi!$A$61,
IF(AND(E111=grup_instansi!$B$62,F111=grup_instansi!$C$62),
grup_instansi!$A$62,
IF(AND(E111=grup_instansi!$B$63,F111=grup_instansi!$C$63),
grup_instansi!$A$63,
IF(AND(E111=grup_instansi!$B$64,F111=grup_instansi!$C$64),
grup_instansi!$A$64,
IF(AND(E111=grup_instansi!$B$65,F111=grup_instansi!$C$65),
grup_instansi!$A$65,
IF(AND(E111=grup_instansi!$B$66,F111=grup_instansi!$C$66),
grup_instansi!$A$66,
IF(AND(E111=grup_instansi!$B$67,F111=grup_instansi!$C$67),
grup_instansi!$A$67,
IF(AND(E111=grup_instansi!$B$68,F111=grup_instansi!$C$68),
grup_instansi!$A$68,
IF(AND(E111=grup_instansi!$B$69,F111=grup_instansi!$C$69),
grup_instansi!$A$69,
IF(AND(E111=grup_instansi!$B$70,F111=grup_instansi!$C$70),
grup_instansi!$A$70,
IF(AND(E111=grup_instansi!$B$71,F111=grup_instansi!$C$71),
grup_instansi!$A$71,
IF(AND(E111=grup_instansi!$B$72,F111=grup_instansi!$C$72),
grup_instansi!$A$72,
IF(AND(E111=grup_instansi!$B$73,F111=grup_instansi!$C$73),
grup_instansi!$A$73,
IF(AND(E111=grup_instansi!$B$74,F111=grup_instansi!$C$74),
grup_instansi!$A$74,
IF(AND(E111=grup_instansi!$B$75,F111=grup_instansi!$C$75),
grup_instansi!$A$75,
IF(AND(E111=grup_instansi!$B$76,F111=grup_instansi!$C$76),
grup_instansi!$A$76,
IF(AND(E111=grup_instansi!$B$77,F111=grup_instansi!$C$77),
grup_instansi!$A$77,
IF(AND(E111=grup_instansi!$B$78,F111=grup_instansi!$C$78),
grup_instansi!$A$78,
IF(AND(E111=grup_instansi!$B$79,F111=grup_instansi!$C$79),
grup_instansi!$A$79,
IF(AND(E111=grup_instansi!$B$80,F111=grup_instansi!$C$80),
grup_instansi!$A$80,
IF(AND(E111=grup_instansi!$B$81,F111=grup_instansi!$C$81),
grup_instansi!$A$81,
IF(AND(E111=grup_instansi!$B$82,F111=grup_instansi!$C$82),
grup_instansi!$A$82,
IF(AND(E111=grup_instansi!$B$83,F111=grup_instansi!$C$83),
grup_instansi!$A$84,
IF(AND(E111=grup_instansi!$B$84,F111=grup_instansi!$C$84),
grup_instansi!$A$85,
IF(AND(E111=grup_instansi!$B$85,F111=grup_instansi!$C$85),
grup_instansi!$A$86,
IF(AND(E111=grup_instansi!$B$86,F111=grup_instansi!$C$86),
grup_instansi!$A$87,
IF(AND(E111=grup_instansi!$B$87,F111=grup_instansi!$C$87),
grup_instansi!$A$87,
IF(AND(E111=grup_instansi!$B$88,F111=grup_instansi!$C$88),
grup_instansi!$A$88,
IF(AND(E111=grup_instansi!$B$89,F111=grup_instansi!$C$89),
grup_instansi!$A$89,
IF(AND(E111=grup_instansi!$B$90,F111=grup_instansi!$C$90),
grup_instansi!$A$90,
IF(AND(E111=grup_instansi!$B$91,F111=grup_instansi!$C$91),
grup_instansi!$A$91,
IF(AND(E111=grup_instansi!$B$92,F111=grup_instansi!$C$92),
grup_instansi!$A$92,
IF(AND(E111=grup_instansi!$B$93,F111=grup_instansi!$C$93),
grup_instansi!$A$93,
IF(AND(E111=grup_instansi!$B$94,F111=grup_instansi!$C$94),
grup_instansi!$A$94,
IF(AND(E111=grup_instansi!$B$95,F111=grup_instansi!$C$95),
grup_instansi!$A$95,
IF(AND(E111=grup_instansi!$B$96,F111=grup_instansi!$C$96),
grup_instansi!$A$96,
IF(AND(E111=grup_instansi!$B$97,F111=grup_instansi!$C$97),
grup_instansi!$A$97,
IF(AND(E111=grup_instansi!$B$98,F111=grup_instansi!$C$98),
grup_instansi!$A$98,
IF(AND(E111=grup_instansi!$B$99,F111=grup_instansi!$C$99),
grup_instansi!$A$99,
grup_instansi!$A$100))))))))))))))))))))))))))))))))))))))))</f>
        <v>gi2023110400004</v>
      </c>
      <c r="L111" t="str">
        <f>VLOOKUP(K111,grup_instansi!$A$2:$E$102,4)</f>
        <v>Lembaga Pemerintah Non Kementerian Pusat</v>
      </c>
      <c r="M111" t="str">
        <f t="shared" si="5"/>
        <v>('i2023110600110','Badan Pengawas Obat dan Makanan','gi2023110400004'),</v>
      </c>
    </row>
    <row r="112" spans="1:13" x14ac:dyDescent="0.25">
      <c r="A112" t="str">
        <f t="shared" si="3"/>
        <v>i2023110600111</v>
      </c>
      <c r="B112" s="4">
        <v>4032</v>
      </c>
      <c r="C112" t="str">
        <f t="shared" si="4"/>
        <v>i2023110600111</v>
      </c>
      <c r="D112" s="4" t="s">
        <v>165</v>
      </c>
      <c r="E112" s="4" t="s">
        <v>657</v>
      </c>
      <c r="F112" s="4" t="s">
        <v>661</v>
      </c>
      <c r="G112" t="str">
        <f>IF(AND(E112=grup_instansi!$B$2,F112=grup_instansi!$C$2),
grup_instansi!$A$2,
IF(AND(E112=grup_instansi!$B$3,F112=grup_instansi!$C$3),
grup_instansi!$A$3,
IF(AND(E112=grup_instansi!$B$4,F112=grup_instansi!$C$4),
grup_instansi!$A$4,
IF(AND(E112=grup_instansi!$B$5,F112=grup_instansi!$C$5),
grup_instansi!$A$5,
IF(AND(E112=grup_instansi!$B$6,F112=grup_instansi!$C$6),
grup_instansi!$A$6,
IF(AND(E112=grup_instansi!$B$7,F112=grup_instansi!$C$7),
grup_instansi!$A$7,
IF(AND(E112=grup_instansi!$B$8,F112=grup_instansi!$C$8),
grup_instansi!$A$8,
IF(AND(E112=grup_instansi!$B$9,F112=grup_instansi!$C$9),
grup_instansi!$A$9,
IF(AND(E112=grup_instansi!$B$10,F112=grup_instansi!$C$10),
grup_instansi!$A$10,"")))))))))</f>
        <v>gi2023110400004</v>
      </c>
      <c r="H112" t="str">
        <f>IF(G112&lt;&gt;"",G112,IF(AND(E112=grup_instansi!$B$11,F112=grup_instansi!$C$11),
grup_instansi!$A$11,
IF(AND(E112=grup_instansi!$B$12,F112=grup_instansi!$C$12),
grup_instansi!$A$12,
IF(AND(E112=grup_instansi!$B$13,F112=grup_instansi!$C$13),
grup_instansi!$A$13,
IF(AND(E112=grup_instansi!$B$14,F112=grup_instansi!$C$14),
grup_instansi!$A$14,
IF(AND(E112=grup_instansi!$B$15,F112=grup_instansi!$C$15),
grup_instansi!$A$15,
IF(AND(E112=grup_instansi!$B$16,F112=grup_instansi!$C$16),
grup_instansi!$A$16,
IF(AND(E112=grup_instansi!$B$17,F112=grup_instansi!$C$17),
grup_instansi!$A$17,
IF(AND(E112=grup_instansi!$B$18,F112=grup_instansi!$C$18),
grup_instansi!$A$18,
IF(AND(E112=grup_instansi!$B$19,F112=grup_instansi!$C$19),
grup_instansi!$A$19,
IF(AND(E112=grup_instansi!$B$20,F112=grup_instansi!$C$20),
grup_instansi!$A$20,"")))))))))))</f>
        <v>gi2023110400004</v>
      </c>
      <c r="I112" t="str">
        <f>IF(H112&lt;&gt;"",H112,IF(AND(E112=grup_instansi!$B$21,F112=grup_instansi!$C$21),
grup_instansi!$A$21,
IF(AND(E112=grup_instansi!$B$22,F112=grup_instansi!$C$22),
grup_instansi!$A$22,
IF(AND(E112=grup_instansi!$B$23,F112=grup_instansi!$C$23),
grup_instansi!$A$23,
IF(AND(E112=grup_instansi!$B$24,F112=grup_instansi!$C$24),
grup_instansi!$A$24,
IF(AND(E112=grup_instansi!$B$25,F112=grup_instansi!$C$25),
grup_instansi!$A$25,
IF(AND(E112=grup_instansi!$B$26,F112=grup_instansi!$C$26),
grup_instansi!$A$26,
IF(AND(E112=grup_instansi!$B$27,F112=grup_instansi!$C$27),
grup_instansi!$A$27,
IF(AND(E112=grup_instansi!$B$28,F112=grup_instansi!$C$28),
grup_instansi!$A$28,
IF(AND(E112=grup_instansi!$B$29,F112=grup_instansi!$C$29),
grup_instansi!$A$29,
IF(AND(E112=grup_instansi!$B$30,F112=grup_instansi!$C$30),
grup_instansi!$A$30,
IF(AND(E112=grup_instansi!$B$31,F112=grup_instansi!$C$31),
grup_instansi!$A$31,
IF(AND(E112=grup_instansi!$B$32,F112=grup_instansi!$C$32),
grup_instansi!$A$32,
IF(AND(E112=grup_instansi!$B$33,F112=grup_instansi!$C$33),
grup_instansi!$A$33,
IF(AND(E112=grup_instansi!$B$34,F112=grup_instansi!$C$34),
grup_instansi!$A$34,
IF(AND(E112=grup_instansi!$B$35,F112=grup_instansi!$C$35),
grup_instansi!$A$35,""))))))))))))))))</f>
        <v>gi2023110400004</v>
      </c>
      <c r="J112" t="str">
        <f>IF(I112&lt;&gt;"",I112,IF(AND(E112=grup_instansi!$B$36,F112=grup_instansi!$C$36),
grup_instansi!$A$36,
IF(AND(E112=grup_instansi!$B$37,F112=grup_instansi!$C$37),
grup_instansi!$A$37,
IF(AND(E112=grup_instansi!$B$38,F112=grup_instansi!$C$38),
grup_instansi!$A$38,
IF(AND(E112=grup_instansi!$B$39,F112=grup_instansi!$C$39),
grup_instansi!$A$39,
IF(AND(E112=grup_instansi!$B$40,F112=grup_instansi!$C$40),
grup_instansi!$A$40,
IF(AND(E112=grup_instansi!$B$41,F112=grup_instansi!$C$41),
grup_instansi!$A$41,
IF(AND(E112=grup_instansi!$B$42,F112=grup_instansi!$C$42),
grup_instansi!$A$42,
IF(AND(E112=grup_instansi!$B$43,F112=grup_instansi!$C$43),
grup_instansi!$A$43,
IF(AND(E112=grup_instansi!$B$44,F112=grup_instansi!$C$44),
grup_instansi!$A$44,
IF(AND(E112=grup_instansi!$B$45,F112=grup_instansi!$C$45),
grup_instansi!$A$45,
IF(AND(E112=grup_instansi!$B$46,F112=grup_instansi!$C$46),
grup_instansi!$A$46,
IF(AND(E112=grup_instansi!$B$47,F112=grup_instansi!$C$47),
grup_instansi!$A$47,
IF(AND(E112=grup_instansi!$B$48,F112=grup_instansi!$C$48),
grup_instansi!$A$48,
IF(AND(E112=grup_instansi!$B$49,F112=grup_instansi!$C$49),
grup_instansi!$A$49,
IF(AND(E112=grup_instansi!$B$50,F112=grup_instansi!$C$50),
grup_instansi!$A$50,
IF(AND(E112=grup_instansi!$B$51,F112=grup_instansi!$C$51),
grup_instansi!$A$51,
IF(AND(E112=grup_instansi!$B$52,F112=grup_instansi!$C$52),
grup_instansi!$A$52,
IF(AND(E112=grup_instansi!$B$53,F112=grup_instansi!$C$53),
grup_instansi!$A$53,
IF(AND(E112=grup_instansi!$B$54,F112=grup_instansi!$C$54),
grup_instansi!$A$54,
IF(AND(E112=grup_instansi!$B$55,F112=grup_instansi!$C$55),
grup_instansi!$A$55,
IF(AND(E112=grup_instansi!$B$56,F112=grup_instansi!$C$56),
grup_instansi!$A$56,
IF(AND(E112=grup_instansi!$B$57,F112=grup_instansi!$C$57),
grup_instansi!$A$57,
IF(AND(E112=grup_instansi!$B$58,F112=grup_instansi!$C$58),
grup_instansi!$A$58,
IF(AND(E112=grup_instansi!$B$59,F112=grup_instansi!$C$59),
grup_instansi!$A$59,
IF(AND(E112=grup_instansi!$B$60,F112=grup_instansi!$C$60),
grup_instansi!$A$60,""))))))))))))))))))))))))))</f>
        <v>gi2023110400004</v>
      </c>
      <c r="K112" t="str">
        <f>IF(J112&lt;&gt;"",J112,IF(AND(E112=grup_instansi!$B$61,F112=grup_instansi!$C$61),
grup_instansi!$A$61,
IF(AND(E112=grup_instansi!$B$62,F112=grup_instansi!$C$62),
grup_instansi!$A$62,
IF(AND(E112=grup_instansi!$B$63,F112=grup_instansi!$C$63),
grup_instansi!$A$63,
IF(AND(E112=grup_instansi!$B$64,F112=grup_instansi!$C$64),
grup_instansi!$A$64,
IF(AND(E112=grup_instansi!$B$65,F112=grup_instansi!$C$65),
grup_instansi!$A$65,
IF(AND(E112=grup_instansi!$B$66,F112=grup_instansi!$C$66),
grup_instansi!$A$66,
IF(AND(E112=grup_instansi!$B$67,F112=grup_instansi!$C$67),
grup_instansi!$A$67,
IF(AND(E112=grup_instansi!$B$68,F112=grup_instansi!$C$68),
grup_instansi!$A$68,
IF(AND(E112=grup_instansi!$B$69,F112=grup_instansi!$C$69),
grup_instansi!$A$69,
IF(AND(E112=grup_instansi!$B$70,F112=grup_instansi!$C$70),
grup_instansi!$A$70,
IF(AND(E112=grup_instansi!$B$71,F112=grup_instansi!$C$71),
grup_instansi!$A$71,
IF(AND(E112=grup_instansi!$B$72,F112=grup_instansi!$C$72),
grup_instansi!$A$72,
IF(AND(E112=grup_instansi!$B$73,F112=grup_instansi!$C$73),
grup_instansi!$A$73,
IF(AND(E112=grup_instansi!$B$74,F112=grup_instansi!$C$74),
grup_instansi!$A$74,
IF(AND(E112=grup_instansi!$B$75,F112=grup_instansi!$C$75),
grup_instansi!$A$75,
IF(AND(E112=grup_instansi!$B$76,F112=grup_instansi!$C$76),
grup_instansi!$A$76,
IF(AND(E112=grup_instansi!$B$77,F112=grup_instansi!$C$77),
grup_instansi!$A$77,
IF(AND(E112=grup_instansi!$B$78,F112=grup_instansi!$C$78),
grup_instansi!$A$78,
IF(AND(E112=grup_instansi!$B$79,F112=grup_instansi!$C$79),
grup_instansi!$A$79,
IF(AND(E112=grup_instansi!$B$80,F112=grup_instansi!$C$80),
grup_instansi!$A$80,
IF(AND(E112=grup_instansi!$B$81,F112=grup_instansi!$C$81),
grup_instansi!$A$81,
IF(AND(E112=grup_instansi!$B$82,F112=grup_instansi!$C$82),
grup_instansi!$A$82,
IF(AND(E112=grup_instansi!$B$83,F112=grup_instansi!$C$83),
grup_instansi!$A$84,
IF(AND(E112=grup_instansi!$B$84,F112=grup_instansi!$C$84),
grup_instansi!$A$85,
IF(AND(E112=grup_instansi!$B$85,F112=grup_instansi!$C$85),
grup_instansi!$A$86,
IF(AND(E112=grup_instansi!$B$86,F112=grup_instansi!$C$86),
grup_instansi!$A$87,
IF(AND(E112=grup_instansi!$B$87,F112=grup_instansi!$C$87),
grup_instansi!$A$87,
IF(AND(E112=grup_instansi!$B$88,F112=grup_instansi!$C$88),
grup_instansi!$A$88,
IF(AND(E112=grup_instansi!$B$89,F112=grup_instansi!$C$89),
grup_instansi!$A$89,
IF(AND(E112=grup_instansi!$B$90,F112=grup_instansi!$C$90),
grup_instansi!$A$90,
IF(AND(E112=grup_instansi!$B$91,F112=grup_instansi!$C$91),
grup_instansi!$A$91,
IF(AND(E112=grup_instansi!$B$92,F112=grup_instansi!$C$92),
grup_instansi!$A$92,
IF(AND(E112=grup_instansi!$B$93,F112=grup_instansi!$C$93),
grup_instansi!$A$93,
IF(AND(E112=grup_instansi!$B$94,F112=grup_instansi!$C$94),
grup_instansi!$A$94,
IF(AND(E112=grup_instansi!$B$95,F112=grup_instansi!$C$95),
grup_instansi!$A$95,
IF(AND(E112=grup_instansi!$B$96,F112=grup_instansi!$C$96),
grup_instansi!$A$96,
IF(AND(E112=grup_instansi!$B$97,F112=grup_instansi!$C$97),
grup_instansi!$A$97,
IF(AND(E112=grup_instansi!$B$98,F112=grup_instansi!$C$98),
grup_instansi!$A$98,
IF(AND(E112=grup_instansi!$B$99,F112=grup_instansi!$C$99),
grup_instansi!$A$99,
grup_instansi!$A$100))))))))))))))))))))))))))))))))))))))))</f>
        <v>gi2023110400004</v>
      </c>
      <c r="L112" t="str">
        <f>VLOOKUP(K112,grup_instansi!$A$2:$E$102,4)</f>
        <v>Lembaga Pemerintah Non Kementerian Pusat</v>
      </c>
      <c r="M112" t="str">
        <f t="shared" si="5"/>
        <v>('i2023110600111','Lembaga Ketahanan Nasional RI','gi2023110400004'),</v>
      </c>
    </row>
    <row r="113" spans="1:13" x14ac:dyDescent="0.25">
      <c r="A113" t="str">
        <f t="shared" si="3"/>
        <v>i2023110600112</v>
      </c>
      <c r="B113" s="4">
        <v>4040</v>
      </c>
      <c r="C113" t="str">
        <f t="shared" si="4"/>
        <v>i2023110600112</v>
      </c>
      <c r="D113" s="4" t="s">
        <v>167</v>
      </c>
      <c r="E113" s="4" t="s">
        <v>657</v>
      </c>
      <c r="F113" s="4" t="s">
        <v>661</v>
      </c>
      <c r="G113" t="str">
        <f>IF(AND(E113=grup_instansi!$B$2,F113=grup_instansi!$C$2),
grup_instansi!$A$2,
IF(AND(E113=grup_instansi!$B$3,F113=grup_instansi!$C$3),
grup_instansi!$A$3,
IF(AND(E113=grup_instansi!$B$4,F113=grup_instansi!$C$4),
grup_instansi!$A$4,
IF(AND(E113=grup_instansi!$B$5,F113=grup_instansi!$C$5),
grup_instansi!$A$5,
IF(AND(E113=grup_instansi!$B$6,F113=grup_instansi!$C$6),
grup_instansi!$A$6,
IF(AND(E113=grup_instansi!$B$7,F113=grup_instansi!$C$7),
grup_instansi!$A$7,
IF(AND(E113=grup_instansi!$B$8,F113=grup_instansi!$C$8),
grup_instansi!$A$8,
IF(AND(E113=grup_instansi!$B$9,F113=grup_instansi!$C$9),
grup_instansi!$A$9,
IF(AND(E113=grup_instansi!$B$10,F113=grup_instansi!$C$10),
grup_instansi!$A$10,"")))))))))</f>
        <v>gi2023110400004</v>
      </c>
      <c r="H113" t="str">
        <f>IF(G113&lt;&gt;"",G113,IF(AND(E113=grup_instansi!$B$11,F113=grup_instansi!$C$11),
grup_instansi!$A$11,
IF(AND(E113=grup_instansi!$B$12,F113=grup_instansi!$C$12),
grup_instansi!$A$12,
IF(AND(E113=grup_instansi!$B$13,F113=grup_instansi!$C$13),
grup_instansi!$A$13,
IF(AND(E113=grup_instansi!$B$14,F113=grup_instansi!$C$14),
grup_instansi!$A$14,
IF(AND(E113=grup_instansi!$B$15,F113=grup_instansi!$C$15),
grup_instansi!$A$15,
IF(AND(E113=grup_instansi!$B$16,F113=grup_instansi!$C$16),
grup_instansi!$A$16,
IF(AND(E113=grup_instansi!$B$17,F113=grup_instansi!$C$17),
grup_instansi!$A$17,
IF(AND(E113=grup_instansi!$B$18,F113=grup_instansi!$C$18),
grup_instansi!$A$18,
IF(AND(E113=grup_instansi!$B$19,F113=grup_instansi!$C$19),
grup_instansi!$A$19,
IF(AND(E113=grup_instansi!$B$20,F113=grup_instansi!$C$20),
grup_instansi!$A$20,"")))))))))))</f>
        <v>gi2023110400004</v>
      </c>
      <c r="I113" t="str">
        <f>IF(H113&lt;&gt;"",H113,IF(AND(E113=grup_instansi!$B$21,F113=grup_instansi!$C$21),
grup_instansi!$A$21,
IF(AND(E113=grup_instansi!$B$22,F113=grup_instansi!$C$22),
grup_instansi!$A$22,
IF(AND(E113=grup_instansi!$B$23,F113=grup_instansi!$C$23),
grup_instansi!$A$23,
IF(AND(E113=grup_instansi!$B$24,F113=grup_instansi!$C$24),
grup_instansi!$A$24,
IF(AND(E113=grup_instansi!$B$25,F113=grup_instansi!$C$25),
grup_instansi!$A$25,
IF(AND(E113=grup_instansi!$B$26,F113=grup_instansi!$C$26),
grup_instansi!$A$26,
IF(AND(E113=grup_instansi!$B$27,F113=grup_instansi!$C$27),
grup_instansi!$A$27,
IF(AND(E113=grup_instansi!$B$28,F113=grup_instansi!$C$28),
grup_instansi!$A$28,
IF(AND(E113=grup_instansi!$B$29,F113=grup_instansi!$C$29),
grup_instansi!$A$29,
IF(AND(E113=grup_instansi!$B$30,F113=grup_instansi!$C$30),
grup_instansi!$A$30,
IF(AND(E113=grup_instansi!$B$31,F113=grup_instansi!$C$31),
grup_instansi!$A$31,
IF(AND(E113=grup_instansi!$B$32,F113=grup_instansi!$C$32),
grup_instansi!$A$32,
IF(AND(E113=grup_instansi!$B$33,F113=grup_instansi!$C$33),
grup_instansi!$A$33,
IF(AND(E113=grup_instansi!$B$34,F113=grup_instansi!$C$34),
grup_instansi!$A$34,
IF(AND(E113=grup_instansi!$B$35,F113=grup_instansi!$C$35),
grup_instansi!$A$35,""))))))))))))))))</f>
        <v>gi2023110400004</v>
      </c>
      <c r="J113" t="str">
        <f>IF(I113&lt;&gt;"",I113,IF(AND(E113=grup_instansi!$B$36,F113=grup_instansi!$C$36),
grup_instansi!$A$36,
IF(AND(E113=grup_instansi!$B$37,F113=grup_instansi!$C$37),
grup_instansi!$A$37,
IF(AND(E113=grup_instansi!$B$38,F113=grup_instansi!$C$38),
grup_instansi!$A$38,
IF(AND(E113=grup_instansi!$B$39,F113=grup_instansi!$C$39),
grup_instansi!$A$39,
IF(AND(E113=grup_instansi!$B$40,F113=grup_instansi!$C$40),
grup_instansi!$A$40,
IF(AND(E113=grup_instansi!$B$41,F113=grup_instansi!$C$41),
grup_instansi!$A$41,
IF(AND(E113=grup_instansi!$B$42,F113=grup_instansi!$C$42),
grup_instansi!$A$42,
IF(AND(E113=grup_instansi!$B$43,F113=grup_instansi!$C$43),
grup_instansi!$A$43,
IF(AND(E113=grup_instansi!$B$44,F113=grup_instansi!$C$44),
grup_instansi!$A$44,
IF(AND(E113=grup_instansi!$B$45,F113=grup_instansi!$C$45),
grup_instansi!$A$45,
IF(AND(E113=grup_instansi!$B$46,F113=grup_instansi!$C$46),
grup_instansi!$A$46,
IF(AND(E113=grup_instansi!$B$47,F113=grup_instansi!$C$47),
grup_instansi!$A$47,
IF(AND(E113=grup_instansi!$B$48,F113=grup_instansi!$C$48),
grup_instansi!$A$48,
IF(AND(E113=grup_instansi!$B$49,F113=grup_instansi!$C$49),
grup_instansi!$A$49,
IF(AND(E113=grup_instansi!$B$50,F113=grup_instansi!$C$50),
grup_instansi!$A$50,
IF(AND(E113=grup_instansi!$B$51,F113=grup_instansi!$C$51),
grup_instansi!$A$51,
IF(AND(E113=grup_instansi!$B$52,F113=grup_instansi!$C$52),
grup_instansi!$A$52,
IF(AND(E113=grup_instansi!$B$53,F113=grup_instansi!$C$53),
grup_instansi!$A$53,
IF(AND(E113=grup_instansi!$B$54,F113=grup_instansi!$C$54),
grup_instansi!$A$54,
IF(AND(E113=grup_instansi!$B$55,F113=grup_instansi!$C$55),
grup_instansi!$A$55,
IF(AND(E113=grup_instansi!$B$56,F113=grup_instansi!$C$56),
grup_instansi!$A$56,
IF(AND(E113=grup_instansi!$B$57,F113=grup_instansi!$C$57),
grup_instansi!$A$57,
IF(AND(E113=grup_instansi!$B$58,F113=grup_instansi!$C$58),
grup_instansi!$A$58,
IF(AND(E113=grup_instansi!$B$59,F113=grup_instansi!$C$59),
grup_instansi!$A$59,
IF(AND(E113=grup_instansi!$B$60,F113=grup_instansi!$C$60),
grup_instansi!$A$60,""))))))))))))))))))))))))))</f>
        <v>gi2023110400004</v>
      </c>
      <c r="K113" t="str">
        <f>IF(J113&lt;&gt;"",J113,IF(AND(E113=grup_instansi!$B$61,F113=grup_instansi!$C$61),
grup_instansi!$A$61,
IF(AND(E113=grup_instansi!$B$62,F113=grup_instansi!$C$62),
grup_instansi!$A$62,
IF(AND(E113=grup_instansi!$B$63,F113=grup_instansi!$C$63),
grup_instansi!$A$63,
IF(AND(E113=grup_instansi!$B$64,F113=grup_instansi!$C$64),
grup_instansi!$A$64,
IF(AND(E113=grup_instansi!$B$65,F113=grup_instansi!$C$65),
grup_instansi!$A$65,
IF(AND(E113=grup_instansi!$B$66,F113=grup_instansi!$C$66),
grup_instansi!$A$66,
IF(AND(E113=grup_instansi!$B$67,F113=grup_instansi!$C$67),
grup_instansi!$A$67,
IF(AND(E113=grup_instansi!$B$68,F113=grup_instansi!$C$68),
grup_instansi!$A$68,
IF(AND(E113=grup_instansi!$B$69,F113=grup_instansi!$C$69),
grup_instansi!$A$69,
IF(AND(E113=grup_instansi!$B$70,F113=grup_instansi!$C$70),
grup_instansi!$A$70,
IF(AND(E113=grup_instansi!$B$71,F113=grup_instansi!$C$71),
grup_instansi!$A$71,
IF(AND(E113=grup_instansi!$B$72,F113=grup_instansi!$C$72),
grup_instansi!$A$72,
IF(AND(E113=grup_instansi!$B$73,F113=grup_instansi!$C$73),
grup_instansi!$A$73,
IF(AND(E113=grup_instansi!$B$74,F113=grup_instansi!$C$74),
grup_instansi!$A$74,
IF(AND(E113=grup_instansi!$B$75,F113=grup_instansi!$C$75),
grup_instansi!$A$75,
IF(AND(E113=grup_instansi!$B$76,F113=grup_instansi!$C$76),
grup_instansi!$A$76,
IF(AND(E113=grup_instansi!$B$77,F113=grup_instansi!$C$77),
grup_instansi!$A$77,
IF(AND(E113=grup_instansi!$B$78,F113=grup_instansi!$C$78),
grup_instansi!$A$78,
IF(AND(E113=grup_instansi!$B$79,F113=grup_instansi!$C$79),
grup_instansi!$A$79,
IF(AND(E113=grup_instansi!$B$80,F113=grup_instansi!$C$80),
grup_instansi!$A$80,
IF(AND(E113=grup_instansi!$B$81,F113=grup_instansi!$C$81),
grup_instansi!$A$81,
IF(AND(E113=grup_instansi!$B$82,F113=grup_instansi!$C$82),
grup_instansi!$A$82,
IF(AND(E113=grup_instansi!$B$83,F113=grup_instansi!$C$83),
grup_instansi!$A$84,
IF(AND(E113=grup_instansi!$B$84,F113=grup_instansi!$C$84),
grup_instansi!$A$85,
IF(AND(E113=grup_instansi!$B$85,F113=grup_instansi!$C$85),
grup_instansi!$A$86,
IF(AND(E113=grup_instansi!$B$86,F113=grup_instansi!$C$86),
grup_instansi!$A$87,
IF(AND(E113=grup_instansi!$B$87,F113=grup_instansi!$C$87),
grup_instansi!$A$87,
IF(AND(E113=grup_instansi!$B$88,F113=grup_instansi!$C$88),
grup_instansi!$A$88,
IF(AND(E113=grup_instansi!$B$89,F113=grup_instansi!$C$89),
grup_instansi!$A$89,
IF(AND(E113=grup_instansi!$B$90,F113=grup_instansi!$C$90),
grup_instansi!$A$90,
IF(AND(E113=grup_instansi!$B$91,F113=grup_instansi!$C$91),
grup_instansi!$A$91,
IF(AND(E113=grup_instansi!$B$92,F113=grup_instansi!$C$92),
grup_instansi!$A$92,
IF(AND(E113=grup_instansi!$B$93,F113=grup_instansi!$C$93),
grup_instansi!$A$93,
IF(AND(E113=grup_instansi!$B$94,F113=grup_instansi!$C$94),
grup_instansi!$A$94,
IF(AND(E113=grup_instansi!$B$95,F113=grup_instansi!$C$95),
grup_instansi!$A$95,
IF(AND(E113=grup_instansi!$B$96,F113=grup_instansi!$C$96),
grup_instansi!$A$96,
IF(AND(E113=grup_instansi!$B$97,F113=grup_instansi!$C$97),
grup_instansi!$A$97,
IF(AND(E113=grup_instansi!$B$98,F113=grup_instansi!$C$98),
grup_instansi!$A$98,
IF(AND(E113=grup_instansi!$B$99,F113=grup_instansi!$C$99),
grup_instansi!$A$99,
grup_instansi!$A$100))))))))))))))))))))))))))))))))))))))))</f>
        <v>gi2023110400004</v>
      </c>
      <c r="L113" t="str">
        <f>VLOOKUP(K113,grup_instansi!$A$2:$E$102,4)</f>
        <v>Lembaga Pemerintah Non Kementerian Pusat</v>
      </c>
      <c r="M113" t="str">
        <f t="shared" si="5"/>
        <v>('i2023110600112','Badan Narkotika Nasional','gi2023110400004'),</v>
      </c>
    </row>
    <row r="114" spans="1:13" x14ac:dyDescent="0.25">
      <c r="A114" t="str">
        <f t="shared" si="3"/>
        <v>i2023110600113</v>
      </c>
      <c r="B114" s="4">
        <v>4041</v>
      </c>
      <c r="C114" t="str">
        <f t="shared" si="4"/>
        <v>i2023110600113</v>
      </c>
      <c r="D114" s="4" t="s">
        <v>141</v>
      </c>
      <c r="E114" s="4" t="s">
        <v>656</v>
      </c>
      <c r="F114" s="4" t="s">
        <v>661</v>
      </c>
      <c r="G114" t="str">
        <f>IF(AND(E114=grup_instansi!$B$2,F114=grup_instansi!$C$2),
grup_instansi!$A$2,
IF(AND(E114=grup_instansi!$B$3,F114=grup_instansi!$C$3),
grup_instansi!$A$3,
IF(AND(E114=grup_instansi!$B$4,F114=grup_instansi!$C$4),
grup_instansi!$A$4,
IF(AND(E114=grup_instansi!$B$5,F114=grup_instansi!$C$5),
grup_instansi!$A$5,
IF(AND(E114=grup_instansi!$B$6,F114=grup_instansi!$C$6),
grup_instansi!$A$6,
IF(AND(E114=grup_instansi!$B$7,F114=grup_instansi!$C$7),
grup_instansi!$A$7,
IF(AND(E114=grup_instansi!$B$8,F114=grup_instansi!$C$8),
grup_instansi!$A$8,
IF(AND(E114=grup_instansi!$B$9,F114=grup_instansi!$C$9),
grup_instansi!$A$9,
IF(AND(E114=grup_instansi!$B$10,F114=grup_instansi!$C$10),
grup_instansi!$A$10,"")))))))))</f>
        <v>gi2023110400003</v>
      </c>
      <c r="H114" t="str">
        <f>IF(G114&lt;&gt;"",G114,IF(AND(E114=grup_instansi!$B$11,F114=grup_instansi!$C$11),
grup_instansi!$A$11,
IF(AND(E114=grup_instansi!$B$12,F114=grup_instansi!$C$12),
grup_instansi!$A$12,
IF(AND(E114=grup_instansi!$B$13,F114=grup_instansi!$C$13),
grup_instansi!$A$13,
IF(AND(E114=grup_instansi!$B$14,F114=grup_instansi!$C$14),
grup_instansi!$A$14,
IF(AND(E114=grup_instansi!$B$15,F114=grup_instansi!$C$15),
grup_instansi!$A$15,
IF(AND(E114=grup_instansi!$B$16,F114=grup_instansi!$C$16),
grup_instansi!$A$16,
IF(AND(E114=grup_instansi!$B$17,F114=grup_instansi!$C$17),
grup_instansi!$A$17,
IF(AND(E114=grup_instansi!$B$18,F114=grup_instansi!$C$18),
grup_instansi!$A$18,
IF(AND(E114=grup_instansi!$B$19,F114=grup_instansi!$C$19),
grup_instansi!$A$19,
IF(AND(E114=grup_instansi!$B$20,F114=grup_instansi!$C$20),
grup_instansi!$A$20,"")))))))))))</f>
        <v>gi2023110400003</v>
      </c>
      <c r="I114" t="str">
        <f>IF(H114&lt;&gt;"",H114,IF(AND(E114=grup_instansi!$B$21,F114=grup_instansi!$C$21),
grup_instansi!$A$21,
IF(AND(E114=grup_instansi!$B$22,F114=grup_instansi!$C$22),
grup_instansi!$A$22,
IF(AND(E114=grup_instansi!$B$23,F114=grup_instansi!$C$23),
grup_instansi!$A$23,
IF(AND(E114=grup_instansi!$B$24,F114=grup_instansi!$C$24),
grup_instansi!$A$24,
IF(AND(E114=grup_instansi!$B$25,F114=grup_instansi!$C$25),
grup_instansi!$A$25,
IF(AND(E114=grup_instansi!$B$26,F114=grup_instansi!$C$26),
grup_instansi!$A$26,
IF(AND(E114=grup_instansi!$B$27,F114=grup_instansi!$C$27),
grup_instansi!$A$27,
IF(AND(E114=grup_instansi!$B$28,F114=grup_instansi!$C$28),
grup_instansi!$A$28,
IF(AND(E114=grup_instansi!$B$29,F114=grup_instansi!$C$29),
grup_instansi!$A$29,
IF(AND(E114=grup_instansi!$B$30,F114=grup_instansi!$C$30),
grup_instansi!$A$30,
IF(AND(E114=grup_instansi!$B$31,F114=grup_instansi!$C$31),
grup_instansi!$A$31,
IF(AND(E114=grup_instansi!$B$32,F114=grup_instansi!$C$32),
grup_instansi!$A$32,
IF(AND(E114=grup_instansi!$B$33,F114=grup_instansi!$C$33),
grup_instansi!$A$33,
IF(AND(E114=grup_instansi!$B$34,F114=grup_instansi!$C$34),
grup_instansi!$A$34,
IF(AND(E114=grup_instansi!$B$35,F114=grup_instansi!$C$35),
grup_instansi!$A$35,""))))))))))))))))</f>
        <v>gi2023110400003</v>
      </c>
      <c r="J114" t="str">
        <f>IF(I114&lt;&gt;"",I114,IF(AND(E114=grup_instansi!$B$36,F114=grup_instansi!$C$36),
grup_instansi!$A$36,
IF(AND(E114=grup_instansi!$B$37,F114=grup_instansi!$C$37),
grup_instansi!$A$37,
IF(AND(E114=grup_instansi!$B$38,F114=grup_instansi!$C$38),
grup_instansi!$A$38,
IF(AND(E114=grup_instansi!$B$39,F114=grup_instansi!$C$39),
grup_instansi!$A$39,
IF(AND(E114=grup_instansi!$B$40,F114=grup_instansi!$C$40),
grup_instansi!$A$40,
IF(AND(E114=grup_instansi!$B$41,F114=grup_instansi!$C$41),
grup_instansi!$A$41,
IF(AND(E114=grup_instansi!$B$42,F114=grup_instansi!$C$42),
grup_instansi!$A$42,
IF(AND(E114=grup_instansi!$B$43,F114=grup_instansi!$C$43),
grup_instansi!$A$43,
IF(AND(E114=grup_instansi!$B$44,F114=grup_instansi!$C$44),
grup_instansi!$A$44,
IF(AND(E114=grup_instansi!$B$45,F114=grup_instansi!$C$45),
grup_instansi!$A$45,
IF(AND(E114=grup_instansi!$B$46,F114=grup_instansi!$C$46),
grup_instansi!$A$46,
IF(AND(E114=grup_instansi!$B$47,F114=grup_instansi!$C$47),
grup_instansi!$A$47,
IF(AND(E114=grup_instansi!$B$48,F114=grup_instansi!$C$48),
grup_instansi!$A$48,
IF(AND(E114=grup_instansi!$B$49,F114=grup_instansi!$C$49),
grup_instansi!$A$49,
IF(AND(E114=grup_instansi!$B$50,F114=grup_instansi!$C$50),
grup_instansi!$A$50,
IF(AND(E114=grup_instansi!$B$51,F114=grup_instansi!$C$51),
grup_instansi!$A$51,
IF(AND(E114=grup_instansi!$B$52,F114=grup_instansi!$C$52),
grup_instansi!$A$52,
IF(AND(E114=grup_instansi!$B$53,F114=grup_instansi!$C$53),
grup_instansi!$A$53,
IF(AND(E114=grup_instansi!$B$54,F114=grup_instansi!$C$54),
grup_instansi!$A$54,
IF(AND(E114=grup_instansi!$B$55,F114=grup_instansi!$C$55),
grup_instansi!$A$55,
IF(AND(E114=grup_instansi!$B$56,F114=grup_instansi!$C$56),
grup_instansi!$A$56,
IF(AND(E114=grup_instansi!$B$57,F114=grup_instansi!$C$57),
grup_instansi!$A$57,
IF(AND(E114=grup_instansi!$B$58,F114=grup_instansi!$C$58),
grup_instansi!$A$58,
IF(AND(E114=grup_instansi!$B$59,F114=grup_instansi!$C$59),
grup_instansi!$A$59,
IF(AND(E114=grup_instansi!$B$60,F114=grup_instansi!$C$60),
grup_instansi!$A$60,""))))))))))))))))))))))))))</f>
        <v>gi2023110400003</v>
      </c>
      <c r="K114" t="str">
        <f>IF(J114&lt;&gt;"",J114,IF(AND(E114=grup_instansi!$B$61,F114=grup_instansi!$C$61),
grup_instansi!$A$61,
IF(AND(E114=grup_instansi!$B$62,F114=grup_instansi!$C$62),
grup_instansi!$A$62,
IF(AND(E114=grup_instansi!$B$63,F114=grup_instansi!$C$63),
grup_instansi!$A$63,
IF(AND(E114=grup_instansi!$B$64,F114=grup_instansi!$C$64),
grup_instansi!$A$64,
IF(AND(E114=grup_instansi!$B$65,F114=grup_instansi!$C$65),
grup_instansi!$A$65,
IF(AND(E114=grup_instansi!$B$66,F114=grup_instansi!$C$66),
grup_instansi!$A$66,
IF(AND(E114=grup_instansi!$B$67,F114=grup_instansi!$C$67),
grup_instansi!$A$67,
IF(AND(E114=grup_instansi!$B$68,F114=grup_instansi!$C$68),
grup_instansi!$A$68,
IF(AND(E114=grup_instansi!$B$69,F114=grup_instansi!$C$69),
grup_instansi!$A$69,
IF(AND(E114=grup_instansi!$B$70,F114=grup_instansi!$C$70),
grup_instansi!$A$70,
IF(AND(E114=grup_instansi!$B$71,F114=grup_instansi!$C$71),
grup_instansi!$A$71,
IF(AND(E114=grup_instansi!$B$72,F114=grup_instansi!$C$72),
grup_instansi!$A$72,
IF(AND(E114=grup_instansi!$B$73,F114=grup_instansi!$C$73),
grup_instansi!$A$73,
IF(AND(E114=grup_instansi!$B$74,F114=grup_instansi!$C$74),
grup_instansi!$A$74,
IF(AND(E114=grup_instansi!$B$75,F114=grup_instansi!$C$75),
grup_instansi!$A$75,
IF(AND(E114=grup_instansi!$B$76,F114=grup_instansi!$C$76),
grup_instansi!$A$76,
IF(AND(E114=grup_instansi!$B$77,F114=grup_instansi!$C$77),
grup_instansi!$A$77,
IF(AND(E114=grup_instansi!$B$78,F114=grup_instansi!$C$78),
grup_instansi!$A$78,
IF(AND(E114=grup_instansi!$B$79,F114=grup_instansi!$C$79),
grup_instansi!$A$79,
IF(AND(E114=grup_instansi!$B$80,F114=grup_instansi!$C$80),
grup_instansi!$A$80,
IF(AND(E114=grup_instansi!$B$81,F114=grup_instansi!$C$81),
grup_instansi!$A$81,
IF(AND(E114=grup_instansi!$B$82,F114=grup_instansi!$C$82),
grup_instansi!$A$82,
IF(AND(E114=grup_instansi!$B$83,F114=grup_instansi!$C$83),
grup_instansi!$A$84,
IF(AND(E114=grup_instansi!$B$84,F114=grup_instansi!$C$84),
grup_instansi!$A$85,
IF(AND(E114=grup_instansi!$B$85,F114=grup_instansi!$C$85),
grup_instansi!$A$86,
IF(AND(E114=grup_instansi!$B$86,F114=grup_instansi!$C$86),
grup_instansi!$A$87,
IF(AND(E114=grup_instansi!$B$87,F114=grup_instansi!$C$87),
grup_instansi!$A$87,
IF(AND(E114=grup_instansi!$B$88,F114=grup_instansi!$C$88),
grup_instansi!$A$88,
IF(AND(E114=grup_instansi!$B$89,F114=grup_instansi!$C$89),
grup_instansi!$A$89,
IF(AND(E114=grup_instansi!$B$90,F114=grup_instansi!$C$90),
grup_instansi!$A$90,
IF(AND(E114=grup_instansi!$B$91,F114=grup_instansi!$C$91),
grup_instansi!$A$91,
IF(AND(E114=grup_instansi!$B$92,F114=grup_instansi!$C$92),
grup_instansi!$A$92,
IF(AND(E114=grup_instansi!$B$93,F114=grup_instansi!$C$93),
grup_instansi!$A$93,
IF(AND(E114=grup_instansi!$B$94,F114=grup_instansi!$C$94),
grup_instansi!$A$94,
IF(AND(E114=grup_instansi!$B$95,F114=grup_instansi!$C$95),
grup_instansi!$A$95,
IF(AND(E114=grup_instansi!$B$96,F114=grup_instansi!$C$96),
grup_instansi!$A$96,
IF(AND(E114=grup_instansi!$B$97,F114=grup_instansi!$C$97),
grup_instansi!$A$97,
IF(AND(E114=grup_instansi!$B$98,F114=grup_instansi!$C$98),
grup_instansi!$A$98,
IF(AND(E114=grup_instansi!$B$99,F114=grup_instansi!$C$99),
grup_instansi!$A$99,
grup_instansi!$A$100))))))))))))))))))))))))))))))))))))))))</f>
        <v>gi2023110400003</v>
      </c>
      <c r="L114" t="str">
        <f>VLOOKUP(K114,grup_instansi!$A$2:$E$102,4)</f>
        <v>Lembaga Non Struktural Pusat</v>
      </c>
      <c r="M114" t="str">
        <f t="shared" si="5"/>
        <v>('i2023110600113','Komisi Pemilihan Umum','gi2023110400003'),</v>
      </c>
    </row>
    <row r="115" spans="1:13" x14ac:dyDescent="0.25">
      <c r="A115" t="str">
        <f t="shared" si="3"/>
        <v>i2023110600114</v>
      </c>
      <c r="B115" s="4">
        <v>4043</v>
      </c>
      <c r="C115" t="str">
        <f t="shared" si="4"/>
        <v>i2023110600114</v>
      </c>
      <c r="D115" s="4" t="s">
        <v>652</v>
      </c>
      <c r="E115" s="4" t="s">
        <v>657</v>
      </c>
      <c r="F115" s="4" t="s">
        <v>661</v>
      </c>
      <c r="G115" t="str">
        <f>IF(AND(E115=grup_instansi!$B$2,F115=grup_instansi!$C$2),
grup_instansi!$A$2,
IF(AND(E115=grup_instansi!$B$3,F115=grup_instansi!$C$3),
grup_instansi!$A$3,
IF(AND(E115=grup_instansi!$B$4,F115=grup_instansi!$C$4),
grup_instansi!$A$4,
IF(AND(E115=grup_instansi!$B$5,F115=grup_instansi!$C$5),
grup_instansi!$A$5,
IF(AND(E115=grup_instansi!$B$6,F115=grup_instansi!$C$6),
grup_instansi!$A$6,
IF(AND(E115=grup_instansi!$B$7,F115=grup_instansi!$C$7),
grup_instansi!$A$7,
IF(AND(E115=grup_instansi!$B$8,F115=grup_instansi!$C$8),
grup_instansi!$A$8,
IF(AND(E115=grup_instansi!$B$9,F115=grup_instansi!$C$9),
grup_instansi!$A$9,
IF(AND(E115=grup_instansi!$B$10,F115=grup_instansi!$C$10),
grup_instansi!$A$10,"")))))))))</f>
        <v>gi2023110400004</v>
      </c>
      <c r="H115" t="str">
        <f>IF(G115&lt;&gt;"",G115,IF(AND(E115=grup_instansi!$B$11,F115=grup_instansi!$C$11),
grup_instansi!$A$11,
IF(AND(E115=grup_instansi!$B$12,F115=grup_instansi!$C$12),
grup_instansi!$A$12,
IF(AND(E115=grup_instansi!$B$13,F115=grup_instansi!$C$13),
grup_instansi!$A$13,
IF(AND(E115=grup_instansi!$B$14,F115=grup_instansi!$C$14),
grup_instansi!$A$14,
IF(AND(E115=grup_instansi!$B$15,F115=grup_instansi!$C$15),
grup_instansi!$A$15,
IF(AND(E115=grup_instansi!$B$16,F115=grup_instansi!$C$16),
grup_instansi!$A$16,
IF(AND(E115=grup_instansi!$B$17,F115=grup_instansi!$C$17),
grup_instansi!$A$17,
IF(AND(E115=grup_instansi!$B$18,F115=grup_instansi!$C$18),
grup_instansi!$A$18,
IF(AND(E115=grup_instansi!$B$19,F115=grup_instansi!$C$19),
grup_instansi!$A$19,
IF(AND(E115=grup_instansi!$B$20,F115=grup_instansi!$C$20),
grup_instansi!$A$20,"")))))))))))</f>
        <v>gi2023110400004</v>
      </c>
      <c r="I115" t="str">
        <f>IF(H115&lt;&gt;"",H115,IF(AND(E115=grup_instansi!$B$21,F115=grup_instansi!$C$21),
grup_instansi!$A$21,
IF(AND(E115=grup_instansi!$B$22,F115=grup_instansi!$C$22),
grup_instansi!$A$22,
IF(AND(E115=grup_instansi!$B$23,F115=grup_instansi!$C$23),
grup_instansi!$A$23,
IF(AND(E115=grup_instansi!$B$24,F115=grup_instansi!$C$24),
grup_instansi!$A$24,
IF(AND(E115=grup_instansi!$B$25,F115=grup_instansi!$C$25),
grup_instansi!$A$25,
IF(AND(E115=grup_instansi!$B$26,F115=grup_instansi!$C$26),
grup_instansi!$A$26,
IF(AND(E115=grup_instansi!$B$27,F115=grup_instansi!$C$27),
grup_instansi!$A$27,
IF(AND(E115=grup_instansi!$B$28,F115=grup_instansi!$C$28),
grup_instansi!$A$28,
IF(AND(E115=grup_instansi!$B$29,F115=grup_instansi!$C$29),
grup_instansi!$A$29,
IF(AND(E115=grup_instansi!$B$30,F115=grup_instansi!$C$30),
grup_instansi!$A$30,
IF(AND(E115=grup_instansi!$B$31,F115=grup_instansi!$C$31),
grup_instansi!$A$31,
IF(AND(E115=grup_instansi!$B$32,F115=grup_instansi!$C$32),
grup_instansi!$A$32,
IF(AND(E115=grup_instansi!$B$33,F115=grup_instansi!$C$33),
grup_instansi!$A$33,
IF(AND(E115=grup_instansi!$B$34,F115=grup_instansi!$C$34),
grup_instansi!$A$34,
IF(AND(E115=grup_instansi!$B$35,F115=grup_instansi!$C$35),
grup_instansi!$A$35,""))))))))))))))))</f>
        <v>gi2023110400004</v>
      </c>
      <c r="J115" t="str">
        <f>IF(I115&lt;&gt;"",I115,IF(AND(E115=grup_instansi!$B$36,F115=grup_instansi!$C$36),
grup_instansi!$A$36,
IF(AND(E115=grup_instansi!$B$37,F115=grup_instansi!$C$37),
grup_instansi!$A$37,
IF(AND(E115=grup_instansi!$B$38,F115=grup_instansi!$C$38),
grup_instansi!$A$38,
IF(AND(E115=grup_instansi!$B$39,F115=grup_instansi!$C$39),
grup_instansi!$A$39,
IF(AND(E115=grup_instansi!$B$40,F115=grup_instansi!$C$40),
grup_instansi!$A$40,
IF(AND(E115=grup_instansi!$B$41,F115=grup_instansi!$C$41),
grup_instansi!$A$41,
IF(AND(E115=grup_instansi!$B$42,F115=grup_instansi!$C$42),
grup_instansi!$A$42,
IF(AND(E115=grup_instansi!$B$43,F115=grup_instansi!$C$43),
grup_instansi!$A$43,
IF(AND(E115=grup_instansi!$B$44,F115=grup_instansi!$C$44),
grup_instansi!$A$44,
IF(AND(E115=grup_instansi!$B$45,F115=grup_instansi!$C$45),
grup_instansi!$A$45,
IF(AND(E115=grup_instansi!$B$46,F115=grup_instansi!$C$46),
grup_instansi!$A$46,
IF(AND(E115=grup_instansi!$B$47,F115=grup_instansi!$C$47),
grup_instansi!$A$47,
IF(AND(E115=grup_instansi!$B$48,F115=grup_instansi!$C$48),
grup_instansi!$A$48,
IF(AND(E115=grup_instansi!$B$49,F115=grup_instansi!$C$49),
grup_instansi!$A$49,
IF(AND(E115=grup_instansi!$B$50,F115=grup_instansi!$C$50),
grup_instansi!$A$50,
IF(AND(E115=grup_instansi!$B$51,F115=grup_instansi!$C$51),
grup_instansi!$A$51,
IF(AND(E115=grup_instansi!$B$52,F115=grup_instansi!$C$52),
grup_instansi!$A$52,
IF(AND(E115=grup_instansi!$B$53,F115=grup_instansi!$C$53),
grup_instansi!$A$53,
IF(AND(E115=grup_instansi!$B$54,F115=grup_instansi!$C$54),
grup_instansi!$A$54,
IF(AND(E115=grup_instansi!$B$55,F115=grup_instansi!$C$55),
grup_instansi!$A$55,
IF(AND(E115=grup_instansi!$B$56,F115=grup_instansi!$C$56),
grup_instansi!$A$56,
IF(AND(E115=grup_instansi!$B$57,F115=grup_instansi!$C$57),
grup_instansi!$A$57,
IF(AND(E115=grup_instansi!$B$58,F115=grup_instansi!$C$58),
grup_instansi!$A$58,
IF(AND(E115=grup_instansi!$B$59,F115=grup_instansi!$C$59),
grup_instansi!$A$59,
IF(AND(E115=grup_instansi!$B$60,F115=grup_instansi!$C$60),
grup_instansi!$A$60,""))))))))))))))))))))))))))</f>
        <v>gi2023110400004</v>
      </c>
      <c r="K115" t="str">
        <f>IF(J115&lt;&gt;"",J115,IF(AND(E115=grup_instansi!$B$61,F115=grup_instansi!$C$61),
grup_instansi!$A$61,
IF(AND(E115=grup_instansi!$B$62,F115=grup_instansi!$C$62),
grup_instansi!$A$62,
IF(AND(E115=grup_instansi!$B$63,F115=grup_instansi!$C$63),
grup_instansi!$A$63,
IF(AND(E115=grup_instansi!$B$64,F115=grup_instansi!$C$64),
grup_instansi!$A$64,
IF(AND(E115=grup_instansi!$B$65,F115=grup_instansi!$C$65),
grup_instansi!$A$65,
IF(AND(E115=grup_instansi!$B$66,F115=grup_instansi!$C$66),
grup_instansi!$A$66,
IF(AND(E115=grup_instansi!$B$67,F115=grup_instansi!$C$67),
grup_instansi!$A$67,
IF(AND(E115=grup_instansi!$B$68,F115=grup_instansi!$C$68),
grup_instansi!$A$68,
IF(AND(E115=grup_instansi!$B$69,F115=grup_instansi!$C$69),
grup_instansi!$A$69,
IF(AND(E115=grup_instansi!$B$70,F115=grup_instansi!$C$70),
grup_instansi!$A$70,
IF(AND(E115=grup_instansi!$B$71,F115=grup_instansi!$C$71),
grup_instansi!$A$71,
IF(AND(E115=grup_instansi!$B$72,F115=grup_instansi!$C$72),
grup_instansi!$A$72,
IF(AND(E115=grup_instansi!$B$73,F115=grup_instansi!$C$73),
grup_instansi!$A$73,
IF(AND(E115=grup_instansi!$B$74,F115=grup_instansi!$C$74),
grup_instansi!$A$74,
IF(AND(E115=grup_instansi!$B$75,F115=grup_instansi!$C$75),
grup_instansi!$A$75,
IF(AND(E115=grup_instansi!$B$76,F115=grup_instansi!$C$76),
grup_instansi!$A$76,
IF(AND(E115=grup_instansi!$B$77,F115=grup_instansi!$C$77),
grup_instansi!$A$77,
IF(AND(E115=grup_instansi!$B$78,F115=grup_instansi!$C$78),
grup_instansi!$A$78,
IF(AND(E115=grup_instansi!$B$79,F115=grup_instansi!$C$79),
grup_instansi!$A$79,
IF(AND(E115=grup_instansi!$B$80,F115=grup_instansi!$C$80),
grup_instansi!$A$80,
IF(AND(E115=grup_instansi!$B$81,F115=grup_instansi!$C$81),
grup_instansi!$A$81,
IF(AND(E115=grup_instansi!$B$82,F115=grup_instansi!$C$82),
grup_instansi!$A$82,
IF(AND(E115=grup_instansi!$B$83,F115=grup_instansi!$C$83),
grup_instansi!$A$84,
IF(AND(E115=grup_instansi!$B$84,F115=grup_instansi!$C$84),
grup_instansi!$A$85,
IF(AND(E115=grup_instansi!$B$85,F115=grup_instansi!$C$85),
grup_instansi!$A$86,
IF(AND(E115=grup_instansi!$B$86,F115=grup_instansi!$C$86),
grup_instansi!$A$87,
IF(AND(E115=grup_instansi!$B$87,F115=grup_instansi!$C$87),
grup_instansi!$A$87,
IF(AND(E115=grup_instansi!$B$88,F115=grup_instansi!$C$88),
grup_instansi!$A$88,
IF(AND(E115=grup_instansi!$B$89,F115=grup_instansi!$C$89),
grup_instansi!$A$89,
IF(AND(E115=grup_instansi!$B$90,F115=grup_instansi!$C$90),
grup_instansi!$A$90,
IF(AND(E115=grup_instansi!$B$91,F115=grup_instansi!$C$91),
grup_instansi!$A$91,
IF(AND(E115=grup_instansi!$B$92,F115=grup_instansi!$C$92),
grup_instansi!$A$92,
IF(AND(E115=grup_instansi!$B$93,F115=grup_instansi!$C$93),
grup_instansi!$A$93,
IF(AND(E115=grup_instansi!$B$94,F115=grup_instansi!$C$94),
grup_instansi!$A$94,
IF(AND(E115=grup_instansi!$B$95,F115=grup_instansi!$C$95),
grup_instansi!$A$95,
IF(AND(E115=grup_instansi!$B$96,F115=grup_instansi!$C$96),
grup_instansi!$A$96,
IF(AND(E115=grup_instansi!$B$97,F115=grup_instansi!$C$97),
grup_instansi!$A$97,
IF(AND(E115=grup_instansi!$B$98,F115=grup_instansi!$C$98),
grup_instansi!$A$98,
IF(AND(E115=grup_instansi!$B$99,F115=grup_instansi!$C$99),
grup_instansi!$A$99,
grup_instansi!$A$100))))))))))))))))))))))))))))))))))))))))</f>
        <v>gi2023110400004</v>
      </c>
      <c r="L115" t="str">
        <f>VLOOKUP(K115,grup_instansi!$A$2:$E$102,4)</f>
        <v>Lembaga Pemerintah Non Kementerian Pusat</v>
      </c>
      <c r="M115" t="str">
        <f t="shared" si="5"/>
        <v>('i2023110600114','Badan Nasional Penanggulangan Bencana','gi2023110400004'),</v>
      </c>
    </row>
    <row r="116" spans="1:13" x14ac:dyDescent="0.25">
      <c r="A116" t="str">
        <f t="shared" si="3"/>
        <v>i2023110600115</v>
      </c>
      <c r="B116" s="4">
        <v>4047</v>
      </c>
      <c r="C116" t="str">
        <f t="shared" si="4"/>
        <v>i2023110600115</v>
      </c>
      <c r="D116" s="4" t="s">
        <v>142</v>
      </c>
      <c r="E116" s="4" t="s">
        <v>656</v>
      </c>
      <c r="F116" s="4" t="s">
        <v>661</v>
      </c>
      <c r="G116" t="str">
        <f>IF(AND(E116=grup_instansi!$B$2,F116=grup_instansi!$C$2),
grup_instansi!$A$2,
IF(AND(E116=grup_instansi!$B$3,F116=grup_instansi!$C$3),
grup_instansi!$A$3,
IF(AND(E116=grup_instansi!$B$4,F116=grup_instansi!$C$4),
grup_instansi!$A$4,
IF(AND(E116=grup_instansi!$B$5,F116=grup_instansi!$C$5),
grup_instansi!$A$5,
IF(AND(E116=grup_instansi!$B$6,F116=grup_instansi!$C$6),
grup_instansi!$A$6,
IF(AND(E116=grup_instansi!$B$7,F116=grup_instansi!$C$7),
grup_instansi!$A$7,
IF(AND(E116=grup_instansi!$B$8,F116=grup_instansi!$C$8),
grup_instansi!$A$8,
IF(AND(E116=grup_instansi!$B$9,F116=grup_instansi!$C$9),
grup_instansi!$A$9,
IF(AND(E116=grup_instansi!$B$10,F116=grup_instansi!$C$10),
grup_instansi!$A$10,"")))))))))</f>
        <v>gi2023110400003</v>
      </c>
      <c r="H116" t="str">
        <f>IF(G116&lt;&gt;"",G116,IF(AND(E116=grup_instansi!$B$11,F116=grup_instansi!$C$11),
grup_instansi!$A$11,
IF(AND(E116=grup_instansi!$B$12,F116=grup_instansi!$C$12),
grup_instansi!$A$12,
IF(AND(E116=grup_instansi!$B$13,F116=grup_instansi!$C$13),
grup_instansi!$A$13,
IF(AND(E116=grup_instansi!$B$14,F116=grup_instansi!$C$14),
grup_instansi!$A$14,
IF(AND(E116=grup_instansi!$B$15,F116=grup_instansi!$C$15),
grup_instansi!$A$15,
IF(AND(E116=grup_instansi!$B$16,F116=grup_instansi!$C$16),
grup_instansi!$A$16,
IF(AND(E116=grup_instansi!$B$17,F116=grup_instansi!$C$17),
grup_instansi!$A$17,
IF(AND(E116=grup_instansi!$B$18,F116=grup_instansi!$C$18),
grup_instansi!$A$18,
IF(AND(E116=grup_instansi!$B$19,F116=grup_instansi!$C$19),
grup_instansi!$A$19,
IF(AND(E116=grup_instansi!$B$20,F116=grup_instansi!$C$20),
grup_instansi!$A$20,"")))))))))))</f>
        <v>gi2023110400003</v>
      </c>
      <c r="I116" t="str">
        <f>IF(H116&lt;&gt;"",H116,IF(AND(E116=grup_instansi!$B$21,F116=grup_instansi!$C$21),
grup_instansi!$A$21,
IF(AND(E116=grup_instansi!$B$22,F116=grup_instansi!$C$22),
grup_instansi!$A$22,
IF(AND(E116=grup_instansi!$B$23,F116=grup_instansi!$C$23),
grup_instansi!$A$23,
IF(AND(E116=grup_instansi!$B$24,F116=grup_instansi!$C$24),
grup_instansi!$A$24,
IF(AND(E116=grup_instansi!$B$25,F116=grup_instansi!$C$25),
grup_instansi!$A$25,
IF(AND(E116=grup_instansi!$B$26,F116=grup_instansi!$C$26),
grup_instansi!$A$26,
IF(AND(E116=grup_instansi!$B$27,F116=grup_instansi!$C$27),
grup_instansi!$A$27,
IF(AND(E116=grup_instansi!$B$28,F116=grup_instansi!$C$28),
grup_instansi!$A$28,
IF(AND(E116=grup_instansi!$B$29,F116=grup_instansi!$C$29),
grup_instansi!$A$29,
IF(AND(E116=grup_instansi!$B$30,F116=grup_instansi!$C$30),
grup_instansi!$A$30,
IF(AND(E116=grup_instansi!$B$31,F116=grup_instansi!$C$31),
grup_instansi!$A$31,
IF(AND(E116=grup_instansi!$B$32,F116=grup_instansi!$C$32),
grup_instansi!$A$32,
IF(AND(E116=grup_instansi!$B$33,F116=grup_instansi!$C$33),
grup_instansi!$A$33,
IF(AND(E116=grup_instansi!$B$34,F116=grup_instansi!$C$34),
grup_instansi!$A$34,
IF(AND(E116=grup_instansi!$B$35,F116=grup_instansi!$C$35),
grup_instansi!$A$35,""))))))))))))))))</f>
        <v>gi2023110400003</v>
      </c>
      <c r="J116" t="str">
        <f>IF(I116&lt;&gt;"",I116,IF(AND(E116=grup_instansi!$B$36,F116=grup_instansi!$C$36),
grup_instansi!$A$36,
IF(AND(E116=grup_instansi!$B$37,F116=grup_instansi!$C$37),
grup_instansi!$A$37,
IF(AND(E116=grup_instansi!$B$38,F116=grup_instansi!$C$38),
grup_instansi!$A$38,
IF(AND(E116=grup_instansi!$B$39,F116=grup_instansi!$C$39),
grup_instansi!$A$39,
IF(AND(E116=grup_instansi!$B$40,F116=grup_instansi!$C$40),
grup_instansi!$A$40,
IF(AND(E116=grup_instansi!$B$41,F116=grup_instansi!$C$41),
grup_instansi!$A$41,
IF(AND(E116=grup_instansi!$B$42,F116=grup_instansi!$C$42),
grup_instansi!$A$42,
IF(AND(E116=grup_instansi!$B$43,F116=grup_instansi!$C$43),
grup_instansi!$A$43,
IF(AND(E116=grup_instansi!$B$44,F116=grup_instansi!$C$44),
grup_instansi!$A$44,
IF(AND(E116=grup_instansi!$B$45,F116=grup_instansi!$C$45),
grup_instansi!$A$45,
IF(AND(E116=grup_instansi!$B$46,F116=grup_instansi!$C$46),
grup_instansi!$A$46,
IF(AND(E116=grup_instansi!$B$47,F116=grup_instansi!$C$47),
grup_instansi!$A$47,
IF(AND(E116=grup_instansi!$B$48,F116=grup_instansi!$C$48),
grup_instansi!$A$48,
IF(AND(E116=grup_instansi!$B$49,F116=grup_instansi!$C$49),
grup_instansi!$A$49,
IF(AND(E116=grup_instansi!$B$50,F116=grup_instansi!$C$50),
grup_instansi!$A$50,
IF(AND(E116=grup_instansi!$B$51,F116=grup_instansi!$C$51),
grup_instansi!$A$51,
IF(AND(E116=grup_instansi!$B$52,F116=grup_instansi!$C$52),
grup_instansi!$A$52,
IF(AND(E116=grup_instansi!$B$53,F116=grup_instansi!$C$53),
grup_instansi!$A$53,
IF(AND(E116=grup_instansi!$B$54,F116=grup_instansi!$C$54),
grup_instansi!$A$54,
IF(AND(E116=grup_instansi!$B$55,F116=grup_instansi!$C$55),
grup_instansi!$A$55,
IF(AND(E116=grup_instansi!$B$56,F116=grup_instansi!$C$56),
grup_instansi!$A$56,
IF(AND(E116=grup_instansi!$B$57,F116=grup_instansi!$C$57),
grup_instansi!$A$57,
IF(AND(E116=grup_instansi!$B$58,F116=grup_instansi!$C$58),
grup_instansi!$A$58,
IF(AND(E116=grup_instansi!$B$59,F116=grup_instansi!$C$59),
grup_instansi!$A$59,
IF(AND(E116=grup_instansi!$B$60,F116=grup_instansi!$C$60),
grup_instansi!$A$60,""))))))))))))))))))))))))))</f>
        <v>gi2023110400003</v>
      </c>
      <c r="K116" t="str">
        <f>IF(J116&lt;&gt;"",J116,IF(AND(E116=grup_instansi!$B$61,F116=grup_instansi!$C$61),
grup_instansi!$A$61,
IF(AND(E116=grup_instansi!$B$62,F116=grup_instansi!$C$62),
grup_instansi!$A$62,
IF(AND(E116=grup_instansi!$B$63,F116=grup_instansi!$C$63),
grup_instansi!$A$63,
IF(AND(E116=grup_instansi!$B$64,F116=grup_instansi!$C$64),
grup_instansi!$A$64,
IF(AND(E116=grup_instansi!$B$65,F116=grup_instansi!$C$65),
grup_instansi!$A$65,
IF(AND(E116=grup_instansi!$B$66,F116=grup_instansi!$C$66),
grup_instansi!$A$66,
IF(AND(E116=grup_instansi!$B$67,F116=grup_instansi!$C$67),
grup_instansi!$A$67,
IF(AND(E116=grup_instansi!$B$68,F116=grup_instansi!$C$68),
grup_instansi!$A$68,
IF(AND(E116=grup_instansi!$B$69,F116=grup_instansi!$C$69),
grup_instansi!$A$69,
IF(AND(E116=grup_instansi!$B$70,F116=grup_instansi!$C$70),
grup_instansi!$A$70,
IF(AND(E116=grup_instansi!$B$71,F116=grup_instansi!$C$71),
grup_instansi!$A$71,
IF(AND(E116=grup_instansi!$B$72,F116=grup_instansi!$C$72),
grup_instansi!$A$72,
IF(AND(E116=grup_instansi!$B$73,F116=grup_instansi!$C$73),
grup_instansi!$A$73,
IF(AND(E116=grup_instansi!$B$74,F116=grup_instansi!$C$74),
grup_instansi!$A$74,
IF(AND(E116=grup_instansi!$B$75,F116=grup_instansi!$C$75),
grup_instansi!$A$75,
IF(AND(E116=grup_instansi!$B$76,F116=grup_instansi!$C$76),
grup_instansi!$A$76,
IF(AND(E116=grup_instansi!$B$77,F116=grup_instansi!$C$77),
grup_instansi!$A$77,
IF(AND(E116=grup_instansi!$B$78,F116=grup_instansi!$C$78),
grup_instansi!$A$78,
IF(AND(E116=grup_instansi!$B$79,F116=grup_instansi!$C$79),
grup_instansi!$A$79,
IF(AND(E116=grup_instansi!$B$80,F116=grup_instansi!$C$80),
grup_instansi!$A$80,
IF(AND(E116=grup_instansi!$B$81,F116=grup_instansi!$C$81),
grup_instansi!$A$81,
IF(AND(E116=grup_instansi!$B$82,F116=grup_instansi!$C$82),
grup_instansi!$A$82,
IF(AND(E116=grup_instansi!$B$83,F116=grup_instansi!$C$83),
grup_instansi!$A$84,
IF(AND(E116=grup_instansi!$B$84,F116=grup_instansi!$C$84),
grup_instansi!$A$85,
IF(AND(E116=grup_instansi!$B$85,F116=grup_instansi!$C$85),
grup_instansi!$A$86,
IF(AND(E116=grup_instansi!$B$86,F116=grup_instansi!$C$86),
grup_instansi!$A$87,
IF(AND(E116=grup_instansi!$B$87,F116=grup_instansi!$C$87),
grup_instansi!$A$87,
IF(AND(E116=grup_instansi!$B$88,F116=grup_instansi!$C$88),
grup_instansi!$A$88,
IF(AND(E116=grup_instansi!$B$89,F116=grup_instansi!$C$89),
grup_instansi!$A$89,
IF(AND(E116=grup_instansi!$B$90,F116=grup_instansi!$C$90),
grup_instansi!$A$90,
IF(AND(E116=grup_instansi!$B$91,F116=grup_instansi!$C$91),
grup_instansi!$A$91,
IF(AND(E116=grup_instansi!$B$92,F116=grup_instansi!$C$92),
grup_instansi!$A$92,
IF(AND(E116=grup_instansi!$B$93,F116=grup_instansi!$C$93),
grup_instansi!$A$93,
IF(AND(E116=grup_instansi!$B$94,F116=grup_instansi!$C$94),
grup_instansi!$A$94,
IF(AND(E116=grup_instansi!$B$95,F116=grup_instansi!$C$95),
grup_instansi!$A$95,
IF(AND(E116=grup_instansi!$B$96,F116=grup_instansi!$C$96),
grup_instansi!$A$96,
IF(AND(E116=grup_instansi!$B$97,F116=grup_instansi!$C$97),
grup_instansi!$A$97,
IF(AND(E116=grup_instansi!$B$98,F116=grup_instansi!$C$98),
grup_instansi!$A$98,
IF(AND(E116=grup_instansi!$B$99,F116=grup_instansi!$C$99),
grup_instansi!$A$99,
grup_instansi!$A$100))))))))))))))))))))))))))))))))))))))))</f>
        <v>gi2023110400003</v>
      </c>
      <c r="L116" t="str">
        <f>VLOOKUP(K116,grup_instansi!$A$2:$E$102,4)</f>
        <v>Lembaga Non Struktural Pusat</v>
      </c>
      <c r="M116" t="str">
        <f t="shared" si="5"/>
        <v>('i2023110600115','Komisi Pemberantasan Korupsi','gi2023110400003'),</v>
      </c>
    </row>
    <row r="117" spans="1:13" x14ac:dyDescent="0.25">
      <c r="A117" t="str">
        <f t="shared" si="3"/>
        <v>i2023110600116</v>
      </c>
      <c r="B117" s="4">
        <v>4049</v>
      </c>
      <c r="C117" t="str">
        <f t="shared" si="4"/>
        <v>i2023110600116</v>
      </c>
      <c r="D117" s="4" t="s">
        <v>130</v>
      </c>
      <c r="E117" s="4" t="s">
        <v>654</v>
      </c>
      <c r="F117" s="4" t="s">
        <v>661</v>
      </c>
      <c r="G117" t="str">
        <f>IF(AND(E117=grup_instansi!$B$2,F117=grup_instansi!$C$2),
grup_instansi!$A$2,
IF(AND(E117=grup_instansi!$B$3,F117=grup_instansi!$C$3),
grup_instansi!$A$3,
IF(AND(E117=grup_instansi!$B$4,F117=grup_instansi!$C$4),
grup_instansi!$A$4,
IF(AND(E117=grup_instansi!$B$5,F117=grup_instansi!$C$5),
grup_instansi!$A$5,
IF(AND(E117=grup_instansi!$B$6,F117=grup_instansi!$C$6),
grup_instansi!$A$6,
IF(AND(E117=grup_instansi!$B$7,F117=grup_instansi!$C$7),
grup_instansi!$A$7,
IF(AND(E117=grup_instansi!$B$8,F117=grup_instansi!$C$8),
grup_instansi!$A$8,
IF(AND(E117=grup_instansi!$B$9,F117=grup_instansi!$C$9),
grup_instansi!$A$9,
IF(AND(E117=grup_instansi!$B$10,F117=grup_instansi!$C$10),
grup_instansi!$A$10,"")))))))))</f>
        <v>gi2023110400001</v>
      </c>
      <c r="H117" t="str">
        <f>IF(G117&lt;&gt;"",G117,IF(AND(E117=grup_instansi!$B$11,F117=grup_instansi!$C$11),
grup_instansi!$A$11,
IF(AND(E117=grup_instansi!$B$12,F117=grup_instansi!$C$12),
grup_instansi!$A$12,
IF(AND(E117=grup_instansi!$B$13,F117=grup_instansi!$C$13),
grup_instansi!$A$13,
IF(AND(E117=grup_instansi!$B$14,F117=grup_instansi!$C$14),
grup_instansi!$A$14,
IF(AND(E117=grup_instansi!$B$15,F117=grup_instansi!$C$15),
grup_instansi!$A$15,
IF(AND(E117=grup_instansi!$B$16,F117=grup_instansi!$C$16),
grup_instansi!$A$16,
IF(AND(E117=grup_instansi!$B$17,F117=grup_instansi!$C$17),
grup_instansi!$A$17,
IF(AND(E117=grup_instansi!$B$18,F117=grup_instansi!$C$18),
grup_instansi!$A$18,
IF(AND(E117=grup_instansi!$B$19,F117=grup_instansi!$C$19),
grup_instansi!$A$19,
IF(AND(E117=grup_instansi!$B$20,F117=grup_instansi!$C$20),
grup_instansi!$A$20,"")))))))))))</f>
        <v>gi2023110400001</v>
      </c>
      <c r="I117" t="str">
        <f>IF(H117&lt;&gt;"",H117,IF(AND(E117=grup_instansi!$B$21,F117=grup_instansi!$C$21),
grup_instansi!$A$21,
IF(AND(E117=grup_instansi!$B$22,F117=grup_instansi!$C$22),
grup_instansi!$A$22,
IF(AND(E117=grup_instansi!$B$23,F117=grup_instansi!$C$23),
grup_instansi!$A$23,
IF(AND(E117=grup_instansi!$B$24,F117=grup_instansi!$C$24),
grup_instansi!$A$24,
IF(AND(E117=grup_instansi!$B$25,F117=grup_instansi!$C$25),
grup_instansi!$A$25,
IF(AND(E117=grup_instansi!$B$26,F117=grup_instansi!$C$26),
grup_instansi!$A$26,
IF(AND(E117=grup_instansi!$B$27,F117=grup_instansi!$C$27),
grup_instansi!$A$27,
IF(AND(E117=grup_instansi!$B$28,F117=grup_instansi!$C$28),
grup_instansi!$A$28,
IF(AND(E117=grup_instansi!$B$29,F117=grup_instansi!$C$29),
grup_instansi!$A$29,
IF(AND(E117=grup_instansi!$B$30,F117=grup_instansi!$C$30),
grup_instansi!$A$30,
IF(AND(E117=grup_instansi!$B$31,F117=grup_instansi!$C$31),
grup_instansi!$A$31,
IF(AND(E117=grup_instansi!$B$32,F117=grup_instansi!$C$32),
grup_instansi!$A$32,
IF(AND(E117=grup_instansi!$B$33,F117=grup_instansi!$C$33),
grup_instansi!$A$33,
IF(AND(E117=grup_instansi!$B$34,F117=grup_instansi!$C$34),
grup_instansi!$A$34,
IF(AND(E117=grup_instansi!$B$35,F117=grup_instansi!$C$35),
grup_instansi!$A$35,""))))))))))))))))</f>
        <v>gi2023110400001</v>
      </c>
      <c r="J117" t="str">
        <f>IF(I117&lt;&gt;"",I117,IF(AND(E117=grup_instansi!$B$36,F117=grup_instansi!$C$36),
grup_instansi!$A$36,
IF(AND(E117=grup_instansi!$B$37,F117=grup_instansi!$C$37),
grup_instansi!$A$37,
IF(AND(E117=grup_instansi!$B$38,F117=grup_instansi!$C$38),
grup_instansi!$A$38,
IF(AND(E117=grup_instansi!$B$39,F117=grup_instansi!$C$39),
grup_instansi!$A$39,
IF(AND(E117=grup_instansi!$B$40,F117=grup_instansi!$C$40),
grup_instansi!$A$40,
IF(AND(E117=grup_instansi!$B$41,F117=grup_instansi!$C$41),
grup_instansi!$A$41,
IF(AND(E117=grup_instansi!$B$42,F117=grup_instansi!$C$42),
grup_instansi!$A$42,
IF(AND(E117=grup_instansi!$B$43,F117=grup_instansi!$C$43),
grup_instansi!$A$43,
IF(AND(E117=grup_instansi!$B$44,F117=grup_instansi!$C$44),
grup_instansi!$A$44,
IF(AND(E117=grup_instansi!$B$45,F117=grup_instansi!$C$45),
grup_instansi!$A$45,
IF(AND(E117=grup_instansi!$B$46,F117=grup_instansi!$C$46),
grup_instansi!$A$46,
IF(AND(E117=grup_instansi!$B$47,F117=grup_instansi!$C$47),
grup_instansi!$A$47,
IF(AND(E117=grup_instansi!$B$48,F117=grup_instansi!$C$48),
grup_instansi!$A$48,
IF(AND(E117=grup_instansi!$B$49,F117=grup_instansi!$C$49),
grup_instansi!$A$49,
IF(AND(E117=grup_instansi!$B$50,F117=grup_instansi!$C$50),
grup_instansi!$A$50,
IF(AND(E117=grup_instansi!$B$51,F117=grup_instansi!$C$51),
grup_instansi!$A$51,
IF(AND(E117=grup_instansi!$B$52,F117=grup_instansi!$C$52),
grup_instansi!$A$52,
IF(AND(E117=grup_instansi!$B$53,F117=grup_instansi!$C$53),
grup_instansi!$A$53,
IF(AND(E117=grup_instansi!$B$54,F117=grup_instansi!$C$54),
grup_instansi!$A$54,
IF(AND(E117=grup_instansi!$B$55,F117=grup_instansi!$C$55),
grup_instansi!$A$55,
IF(AND(E117=grup_instansi!$B$56,F117=grup_instansi!$C$56),
grup_instansi!$A$56,
IF(AND(E117=grup_instansi!$B$57,F117=grup_instansi!$C$57),
grup_instansi!$A$57,
IF(AND(E117=grup_instansi!$B$58,F117=grup_instansi!$C$58),
grup_instansi!$A$58,
IF(AND(E117=grup_instansi!$B$59,F117=grup_instansi!$C$59),
grup_instansi!$A$59,
IF(AND(E117=grup_instansi!$B$60,F117=grup_instansi!$C$60),
grup_instansi!$A$60,""))))))))))))))))))))))))))</f>
        <v>gi2023110400001</v>
      </c>
      <c r="K117" t="str">
        <f>IF(J117&lt;&gt;"",J117,IF(AND(E117=grup_instansi!$B$61,F117=grup_instansi!$C$61),
grup_instansi!$A$61,
IF(AND(E117=grup_instansi!$B$62,F117=grup_instansi!$C$62),
grup_instansi!$A$62,
IF(AND(E117=grup_instansi!$B$63,F117=grup_instansi!$C$63),
grup_instansi!$A$63,
IF(AND(E117=grup_instansi!$B$64,F117=grup_instansi!$C$64),
grup_instansi!$A$64,
IF(AND(E117=grup_instansi!$B$65,F117=grup_instansi!$C$65),
grup_instansi!$A$65,
IF(AND(E117=grup_instansi!$B$66,F117=grup_instansi!$C$66),
grup_instansi!$A$66,
IF(AND(E117=grup_instansi!$B$67,F117=grup_instansi!$C$67),
grup_instansi!$A$67,
IF(AND(E117=grup_instansi!$B$68,F117=grup_instansi!$C$68),
grup_instansi!$A$68,
IF(AND(E117=grup_instansi!$B$69,F117=grup_instansi!$C$69),
grup_instansi!$A$69,
IF(AND(E117=grup_instansi!$B$70,F117=grup_instansi!$C$70),
grup_instansi!$A$70,
IF(AND(E117=grup_instansi!$B$71,F117=grup_instansi!$C$71),
grup_instansi!$A$71,
IF(AND(E117=grup_instansi!$B$72,F117=grup_instansi!$C$72),
grup_instansi!$A$72,
IF(AND(E117=grup_instansi!$B$73,F117=grup_instansi!$C$73),
grup_instansi!$A$73,
IF(AND(E117=grup_instansi!$B$74,F117=grup_instansi!$C$74),
grup_instansi!$A$74,
IF(AND(E117=grup_instansi!$B$75,F117=grup_instansi!$C$75),
grup_instansi!$A$75,
IF(AND(E117=grup_instansi!$B$76,F117=grup_instansi!$C$76),
grup_instansi!$A$76,
IF(AND(E117=grup_instansi!$B$77,F117=grup_instansi!$C$77),
grup_instansi!$A$77,
IF(AND(E117=grup_instansi!$B$78,F117=grup_instansi!$C$78),
grup_instansi!$A$78,
IF(AND(E117=grup_instansi!$B$79,F117=grup_instansi!$C$79),
grup_instansi!$A$79,
IF(AND(E117=grup_instansi!$B$80,F117=grup_instansi!$C$80),
grup_instansi!$A$80,
IF(AND(E117=grup_instansi!$B$81,F117=grup_instansi!$C$81),
grup_instansi!$A$81,
IF(AND(E117=grup_instansi!$B$82,F117=grup_instansi!$C$82),
grup_instansi!$A$82,
IF(AND(E117=grup_instansi!$B$83,F117=grup_instansi!$C$83),
grup_instansi!$A$84,
IF(AND(E117=grup_instansi!$B$84,F117=grup_instansi!$C$84),
grup_instansi!$A$85,
IF(AND(E117=grup_instansi!$B$85,F117=grup_instansi!$C$85),
grup_instansi!$A$86,
IF(AND(E117=grup_instansi!$B$86,F117=grup_instansi!$C$86),
grup_instansi!$A$87,
IF(AND(E117=grup_instansi!$B$87,F117=grup_instansi!$C$87),
grup_instansi!$A$87,
IF(AND(E117=grup_instansi!$B$88,F117=grup_instansi!$C$88),
grup_instansi!$A$88,
IF(AND(E117=grup_instansi!$B$89,F117=grup_instansi!$C$89),
grup_instansi!$A$89,
IF(AND(E117=grup_instansi!$B$90,F117=grup_instansi!$C$90),
grup_instansi!$A$90,
IF(AND(E117=grup_instansi!$B$91,F117=grup_instansi!$C$91),
grup_instansi!$A$91,
IF(AND(E117=grup_instansi!$B$92,F117=grup_instansi!$C$92),
grup_instansi!$A$92,
IF(AND(E117=grup_instansi!$B$93,F117=grup_instansi!$C$93),
grup_instansi!$A$93,
IF(AND(E117=grup_instansi!$B$94,F117=grup_instansi!$C$94),
grup_instansi!$A$94,
IF(AND(E117=grup_instansi!$B$95,F117=grup_instansi!$C$95),
grup_instansi!$A$95,
IF(AND(E117=grup_instansi!$B$96,F117=grup_instansi!$C$96),
grup_instansi!$A$96,
IF(AND(E117=grup_instansi!$B$97,F117=grup_instansi!$C$97),
grup_instansi!$A$97,
IF(AND(E117=grup_instansi!$B$98,F117=grup_instansi!$C$98),
grup_instansi!$A$98,
IF(AND(E117=grup_instansi!$B$99,F117=grup_instansi!$C$99),
grup_instansi!$A$99,
grup_instansi!$A$100))))))))))))))))))))))))))))))))))))))))</f>
        <v>gi2023110400001</v>
      </c>
      <c r="L117" t="str">
        <f>VLOOKUP(K117,grup_instansi!$A$2:$E$102,4)</f>
        <v>Instansi Lainnya Pusat</v>
      </c>
      <c r="M117" t="str">
        <f t="shared" si="5"/>
        <v>('i2023110600116','Komisi Yudisial','gi2023110400001'),</v>
      </c>
    </row>
    <row r="118" spans="1:13" x14ac:dyDescent="0.25">
      <c r="A118" t="str">
        <f t="shared" si="3"/>
        <v>i2023110600117</v>
      </c>
      <c r="B118" s="4">
        <v>4050</v>
      </c>
      <c r="C118" t="str">
        <f t="shared" si="4"/>
        <v>i2023110600117</v>
      </c>
      <c r="D118" s="4" t="s">
        <v>131</v>
      </c>
      <c r="E118" s="4" t="s">
        <v>654</v>
      </c>
      <c r="F118" s="4" t="s">
        <v>661</v>
      </c>
      <c r="G118" t="str">
        <f>IF(AND(E118=grup_instansi!$B$2,F118=grup_instansi!$C$2),
grup_instansi!$A$2,
IF(AND(E118=grup_instansi!$B$3,F118=grup_instansi!$C$3),
grup_instansi!$A$3,
IF(AND(E118=grup_instansi!$B$4,F118=grup_instansi!$C$4),
grup_instansi!$A$4,
IF(AND(E118=grup_instansi!$B$5,F118=grup_instansi!$C$5),
grup_instansi!$A$5,
IF(AND(E118=grup_instansi!$B$6,F118=grup_instansi!$C$6),
grup_instansi!$A$6,
IF(AND(E118=grup_instansi!$B$7,F118=grup_instansi!$C$7),
grup_instansi!$A$7,
IF(AND(E118=grup_instansi!$B$8,F118=grup_instansi!$C$8),
grup_instansi!$A$8,
IF(AND(E118=grup_instansi!$B$9,F118=grup_instansi!$C$9),
grup_instansi!$A$9,
IF(AND(E118=grup_instansi!$B$10,F118=grup_instansi!$C$10),
grup_instansi!$A$10,"")))))))))</f>
        <v>gi2023110400001</v>
      </c>
      <c r="H118" t="str">
        <f>IF(G118&lt;&gt;"",G118,IF(AND(E118=grup_instansi!$B$11,F118=grup_instansi!$C$11),
grup_instansi!$A$11,
IF(AND(E118=grup_instansi!$B$12,F118=grup_instansi!$C$12),
grup_instansi!$A$12,
IF(AND(E118=grup_instansi!$B$13,F118=grup_instansi!$C$13),
grup_instansi!$A$13,
IF(AND(E118=grup_instansi!$B$14,F118=grup_instansi!$C$14),
grup_instansi!$A$14,
IF(AND(E118=grup_instansi!$B$15,F118=grup_instansi!$C$15),
grup_instansi!$A$15,
IF(AND(E118=grup_instansi!$B$16,F118=grup_instansi!$C$16),
grup_instansi!$A$16,
IF(AND(E118=grup_instansi!$B$17,F118=grup_instansi!$C$17),
grup_instansi!$A$17,
IF(AND(E118=grup_instansi!$B$18,F118=grup_instansi!$C$18),
grup_instansi!$A$18,
IF(AND(E118=grup_instansi!$B$19,F118=grup_instansi!$C$19),
grup_instansi!$A$19,
IF(AND(E118=grup_instansi!$B$20,F118=grup_instansi!$C$20),
grup_instansi!$A$20,"")))))))))))</f>
        <v>gi2023110400001</v>
      </c>
      <c r="I118" t="str">
        <f>IF(H118&lt;&gt;"",H118,IF(AND(E118=grup_instansi!$B$21,F118=grup_instansi!$C$21),
grup_instansi!$A$21,
IF(AND(E118=grup_instansi!$B$22,F118=grup_instansi!$C$22),
grup_instansi!$A$22,
IF(AND(E118=grup_instansi!$B$23,F118=grup_instansi!$C$23),
grup_instansi!$A$23,
IF(AND(E118=grup_instansi!$B$24,F118=grup_instansi!$C$24),
grup_instansi!$A$24,
IF(AND(E118=grup_instansi!$B$25,F118=grup_instansi!$C$25),
grup_instansi!$A$25,
IF(AND(E118=grup_instansi!$B$26,F118=grup_instansi!$C$26),
grup_instansi!$A$26,
IF(AND(E118=grup_instansi!$B$27,F118=grup_instansi!$C$27),
grup_instansi!$A$27,
IF(AND(E118=grup_instansi!$B$28,F118=grup_instansi!$C$28),
grup_instansi!$A$28,
IF(AND(E118=grup_instansi!$B$29,F118=grup_instansi!$C$29),
grup_instansi!$A$29,
IF(AND(E118=grup_instansi!$B$30,F118=grup_instansi!$C$30),
grup_instansi!$A$30,
IF(AND(E118=grup_instansi!$B$31,F118=grup_instansi!$C$31),
grup_instansi!$A$31,
IF(AND(E118=grup_instansi!$B$32,F118=grup_instansi!$C$32),
grup_instansi!$A$32,
IF(AND(E118=grup_instansi!$B$33,F118=grup_instansi!$C$33),
grup_instansi!$A$33,
IF(AND(E118=grup_instansi!$B$34,F118=grup_instansi!$C$34),
grup_instansi!$A$34,
IF(AND(E118=grup_instansi!$B$35,F118=grup_instansi!$C$35),
grup_instansi!$A$35,""))))))))))))))))</f>
        <v>gi2023110400001</v>
      </c>
      <c r="J118" t="str">
        <f>IF(I118&lt;&gt;"",I118,IF(AND(E118=grup_instansi!$B$36,F118=grup_instansi!$C$36),
grup_instansi!$A$36,
IF(AND(E118=grup_instansi!$B$37,F118=grup_instansi!$C$37),
grup_instansi!$A$37,
IF(AND(E118=grup_instansi!$B$38,F118=grup_instansi!$C$38),
grup_instansi!$A$38,
IF(AND(E118=grup_instansi!$B$39,F118=grup_instansi!$C$39),
grup_instansi!$A$39,
IF(AND(E118=grup_instansi!$B$40,F118=grup_instansi!$C$40),
grup_instansi!$A$40,
IF(AND(E118=grup_instansi!$B$41,F118=grup_instansi!$C$41),
grup_instansi!$A$41,
IF(AND(E118=grup_instansi!$B$42,F118=grup_instansi!$C$42),
grup_instansi!$A$42,
IF(AND(E118=grup_instansi!$B$43,F118=grup_instansi!$C$43),
grup_instansi!$A$43,
IF(AND(E118=grup_instansi!$B$44,F118=grup_instansi!$C$44),
grup_instansi!$A$44,
IF(AND(E118=grup_instansi!$B$45,F118=grup_instansi!$C$45),
grup_instansi!$A$45,
IF(AND(E118=grup_instansi!$B$46,F118=grup_instansi!$C$46),
grup_instansi!$A$46,
IF(AND(E118=grup_instansi!$B$47,F118=grup_instansi!$C$47),
grup_instansi!$A$47,
IF(AND(E118=grup_instansi!$B$48,F118=grup_instansi!$C$48),
grup_instansi!$A$48,
IF(AND(E118=grup_instansi!$B$49,F118=grup_instansi!$C$49),
grup_instansi!$A$49,
IF(AND(E118=grup_instansi!$B$50,F118=grup_instansi!$C$50),
grup_instansi!$A$50,
IF(AND(E118=grup_instansi!$B$51,F118=grup_instansi!$C$51),
grup_instansi!$A$51,
IF(AND(E118=grup_instansi!$B$52,F118=grup_instansi!$C$52),
grup_instansi!$A$52,
IF(AND(E118=grup_instansi!$B$53,F118=grup_instansi!$C$53),
grup_instansi!$A$53,
IF(AND(E118=grup_instansi!$B$54,F118=grup_instansi!$C$54),
grup_instansi!$A$54,
IF(AND(E118=grup_instansi!$B$55,F118=grup_instansi!$C$55),
grup_instansi!$A$55,
IF(AND(E118=grup_instansi!$B$56,F118=grup_instansi!$C$56),
grup_instansi!$A$56,
IF(AND(E118=grup_instansi!$B$57,F118=grup_instansi!$C$57),
grup_instansi!$A$57,
IF(AND(E118=grup_instansi!$B$58,F118=grup_instansi!$C$58),
grup_instansi!$A$58,
IF(AND(E118=grup_instansi!$B$59,F118=grup_instansi!$C$59),
grup_instansi!$A$59,
IF(AND(E118=grup_instansi!$B$60,F118=grup_instansi!$C$60),
grup_instansi!$A$60,""))))))))))))))))))))))))))</f>
        <v>gi2023110400001</v>
      </c>
      <c r="K118" t="str">
        <f>IF(J118&lt;&gt;"",J118,IF(AND(E118=grup_instansi!$B$61,F118=grup_instansi!$C$61),
grup_instansi!$A$61,
IF(AND(E118=grup_instansi!$B$62,F118=grup_instansi!$C$62),
grup_instansi!$A$62,
IF(AND(E118=grup_instansi!$B$63,F118=grup_instansi!$C$63),
grup_instansi!$A$63,
IF(AND(E118=grup_instansi!$B$64,F118=grup_instansi!$C$64),
grup_instansi!$A$64,
IF(AND(E118=grup_instansi!$B$65,F118=grup_instansi!$C$65),
grup_instansi!$A$65,
IF(AND(E118=grup_instansi!$B$66,F118=grup_instansi!$C$66),
grup_instansi!$A$66,
IF(AND(E118=grup_instansi!$B$67,F118=grup_instansi!$C$67),
grup_instansi!$A$67,
IF(AND(E118=grup_instansi!$B$68,F118=grup_instansi!$C$68),
grup_instansi!$A$68,
IF(AND(E118=grup_instansi!$B$69,F118=grup_instansi!$C$69),
grup_instansi!$A$69,
IF(AND(E118=grup_instansi!$B$70,F118=grup_instansi!$C$70),
grup_instansi!$A$70,
IF(AND(E118=grup_instansi!$B$71,F118=grup_instansi!$C$71),
grup_instansi!$A$71,
IF(AND(E118=grup_instansi!$B$72,F118=grup_instansi!$C$72),
grup_instansi!$A$72,
IF(AND(E118=grup_instansi!$B$73,F118=grup_instansi!$C$73),
grup_instansi!$A$73,
IF(AND(E118=grup_instansi!$B$74,F118=grup_instansi!$C$74),
grup_instansi!$A$74,
IF(AND(E118=grup_instansi!$B$75,F118=grup_instansi!$C$75),
grup_instansi!$A$75,
IF(AND(E118=grup_instansi!$B$76,F118=grup_instansi!$C$76),
grup_instansi!$A$76,
IF(AND(E118=grup_instansi!$B$77,F118=grup_instansi!$C$77),
grup_instansi!$A$77,
IF(AND(E118=grup_instansi!$B$78,F118=grup_instansi!$C$78),
grup_instansi!$A$78,
IF(AND(E118=grup_instansi!$B$79,F118=grup_instansi!$C$79),
grup_instansi!$A$79,
IF(AND(E118=grup_instansi!$B$80,F118=grup_instansi!$C$80),
grup_instansi!$A$80,
IF(AND(E118=grup_instansi!$B$81,F118=grup_instansi!$C$81),
grup_instansi!$A$81,
IF(AND(E118=grup_instansi!$B$82,F118=grup_instansi!$C$82),
grup_instansi!$A$82,
IF(AND(E118=grup_instansi!$B$83,F118=grup_instansi!$C$83),
grup_instansi!$A$84,
IF(AND(E118=grup_instansi!$B$84,F118=grup_instansi!$C$84),
grup_instansi!$A$85,
IF(AND(E118=grup_instansi!$B$85,F118=grup_instansi!$C$85),
grup_instansi!$A$86,
IF(AND(E118=grup_instansi!$B$86,F118=grup_instansi!$C$86),
grup_instansi!$A$87,
IF(AND(E118=grup_instansi!$B$87,F118=grup_instansi!$C$87),
grup_instansi!$A$87,
IF(AND(E118=grup_instansi!$B$88,F118=grup_instansi!$C$88),
grup_instansi!$A$88,
IF(AND(E118=grup_instansi!$B$89,F118=grup_instansi!$C$89),
grup_instansi!$A$89,
IF(AND(E118=grup_instansi!$B$90,F118=grup_instansi!$C$90),
grup_instansi!$A$90,
IF(AND(E118=grup_instansi!$B$91,F118=grup_instansi!$C$91),
grup_instansi!$A$91,
IF(AND(E118=grup_instansi!$B$92,F118=grup_instansi!$C$92),
grup_instansi!$A$92,
IF(AND(E118=grup_instansi!$B$93,F118=grup_instansi!$C$93),
grup_instansi!$A$93,
IF(AND(E118=grup_instansi!$B$94,F118=grup_instansi!$C$94),
grup_instansi!$A$94,
IF(AND(E118=grup_instansi!$B$95,F118=grup_instansi!$C$95),
grup_instansi!$A$95,
IF(AND(E118=grup_instansi!$B$96,F118=grup_instansi!$C$96),
grup_instansi!$A$96,
IF(AND(E118=grup_instansi!$B$97,F118=grup_instansi!$C$97),
grup_instansi!$A$97,
IF(AND(E118=grup_instansi!$B$98,F118=grup_instansi!$C$98),
grup_instansi!$A$98,
IF(AND(E118=grup_instansi!$B$99,F118=grup_instansi!$C$99),
grup_instansi!$A$99,
grup_instansi!$A$100))))))))))))))))))))))))))))))))))))))))</f>
        <v>gi2023110400001</v>
      </c>
      <c r="L118" t="str">
        <f>VLOOKUP(K118,grup_instansi!$A$2:$E$102,4)</f>
        <v>Instansi Lainnya Pusat</v>
      </c>
      <c r="M118" t="str">
        <f t="shared" si="5"/>
        <v>('i2023110600117','Dewan Perwakilan Daerah','gi2023110400001'),</v>
      </c>
    </row>
    <row r="119" spans="1:13" x14ac:dyDescent="0.25">
      <c r="A119" t="str">
        <f t="shared" si="3"/>
        <v>i2023110600118</v>
      </c>
      <c r="B119" s="4">
        <v>4052</v>
      </c>
      <c r="C119" t="str">
        <f t="shared" si="4"/>
        <v>i2023110600118</v>
      </c>
      <c r="D119" s="4" t="s">
        <v>168</v>
      </c>
      <c r="E119" s="4" t="s">
        <v>657</v>
      </c>
      <c r="F119" s="4" t="s">
        <v>661</v>
      </c>
      <c r="G119" t="str">
        <f>IF(AND(E119=grup_instansi!$B$2,F119=grup_instansi!$C$2),
grup_instansi!$A$2,
IF(AND(E119=grup_instansi!$B$3,F119=grup_instansi!$C$3),
grup_instansi!$A$3,
IF(AND(E119=grup_instansi!$B$4,F119=grup_instansi!$C$4),
grup_instansi!$A$4,
IF(AND(E119=grup_instansi!$B$5,F119=grup_instansi!$C$5),
grup_instansi!$A$5,
IF(AND(E119=grup_instansi!$B$6,F119=grup_instansi!$C$6),
grup_instansi!$A$6,
IF(AND(E119=grup_instansi!$B$7,F119=grup_instansi!$C$7),
grup_instansi!$A$7,
IF(AND(E119=grup_instansi!$B$8,F119=grup_instansi!$C$8),
grup_instansi!$A$8,
IF(AND(E119=grup_instansi!$B$9,F119=grup_instansi!$C$9),
grup_instansi!$A$9,
IF(AND(E119=grup_instansi!$B$10,F119=grup_instansi!$C$10),
grup_instansi!$A$10,"")))))))))</f>
        <v>gi2023110400004</v>
      </c>
      <c r="H119" t="str">
        <f>IF(G119&lt;&gt;"",G119,IF(AND(E119=grup_instansi!$B$11,F119=grup_instansi!$C$11),
grup_instansi!$A$11,
IF(AND(E119=grup_instansi!$B$12,F119=grup_instansi!$C$12),
grup_instansi!$A$12,
IF(AND(E119=grup_instansi!$B$13,F119=grup_instansi!$C$13),
grup_instansi!$A$13,
IF(AND(E119=grup_instansi!$B$14,F119=grup_instansi!$C$14),
grup_instansi!$A$14,
IF(AND(E119=grup_instansi!$B$15,F119=grup_instansi!$C$15),
grup_instansi!$A$15,
IF(AND(E119=grup_instansi!$B$16,F119=grup_instansi!$C$16),
grup_instansi!$A$16,
IF(AND(E119=grup_instansi!$B$17,F119=grup_instansi!$C$17),
grup_instansi!$A$17,
IF(AND(E119=grup_instansi!$B$18,F119=grup_instansi!$C$18),
grup_instansi!$A$18,
IF(AND(E119=grup_instansi!$B$19,F119=grup_instansi!$C$19),
grup_instansi!$A$19,
IF(AND(E119=grup_instansi!$B$20,F119=grup_instansi!$C$20),
grup_instansi!$A$20,"")))))))))))</f>
        <v>gi2023110400004</v>
      </c>
      <c r="I119" t="str">
        <f>IF(H119&lt;&gt;"",H119,IF(AND(E119=grup_instansi!$B$21,F119=grup_instansi!$C$21),
grup_instansi!$A$21,
IF(AND(E119=grup_instansi!$B$22,F119=grup_instansi!$C$22),
grup_instansi!$A$22,
IF(AND(E119=grup_instansi!$B$23,F119=grup_instansi!$C$23),
grup_instansi!$A$23,
IF(AND(E119=grup_instansi!$B$24,F119=grup_instansi!$C$24),
grup_instansi!$A$24,
IF(AND(E119=grup_instansi!$B$25,F119=grup_instansi!$C$25),
grup_instansi!$A$25,
IF(AND(E119=grup_instansi!$B$26,F119=grup_instansi!$C$26),
grup_instansi!$A$26,
IF(AND(E119=grup_instansi!$B$27,F119=grup_instansi!$C$27),
grup_instansi!$A$27,
IF(AND(E119=grup_instansi!$B$28,F119=grup_instansi!$C$28),
grup_instansi!$A$28,
IF(AND(E119=grup_instansi!$B$29,F119=grup_instansi!$C$29),
grup_instansi!$A$29,
IF(AND(E119=grup_instansi!$B$30,F119=grup_instansi!$C$30),
grup_instansi!$A$30,
IF(AND(E119=grup_instansi!$B$31,F119=grup_instansi!$C$31),
grup_instansi!$A$31,
IF(AND(E119=grup_instansi!$B$32,F119=grup_instansi!$C$32),
grup_instansi!$A$32,
IF(AND(E119=grup_instansi!$B$33,F119=grup_instansi!$C$33),
grup_instansi!$A$33,
IF(AND(E119=grup_instansi!$B$34,F119=grup_instansi!$C$34),
grup_instansi!$A$34,
IF(AND(E119=grup_instansi!$B$35,F119=grup_instansi!$C$35),
grup_instansi!$A$35,""))))))))))))))))</f>
        <v>gi2023110400004</v>
      </c>
      <c r="J119" t="str">
        <f>IF(I119&lt;&gt;"",I119,IF(AND(E119=grup_instansi!$B$36,F119=grup_instansi!$C$36),
grup_instansi!$A$36,
IF(AND(E119=grup_instansi!$B$37,F119=grup_instansi!$C$37),
grup_instansi!$A$37,
IF(AND(E119=grup_instansi!$B$38,F119=grup_instansi!$C$38),
grup_instansi!$A$38,
IF(AND(E119=grup_instansi!$B$39,F119=grup_instansi!$C$39),
grup_instansi!$A$39,
IF(AND(E119=grup_instansi!$B$40,F119=grup_instansi!$C$40),
grup_instansi!$A$40,
IF(AND(E119=grup_instansi!$B$41,F119=grup_instansi!$C$41),
grup_instansi!$A$41,
IF(AND(E119=grup_instansi!$B$42,F119=grup_instansi!$C$42),
grup_instansi!$A$42,
IF(AND(E119=grup_instansi!$B$43,F119=grup_instansi!$C$43),
grup_instansi!$A$43,
IF(AND(E119=grup_instansi!$B$44,F119=grup_instansi!$C$44),
grup_instansi!$A$44,
IF(AND(E119=grup_instansi!$B$45,F119=grup_instansi!$C$45),
grup_instansi!$A$45,
IF(AND(E119=grup_instansi!$B$46,F119=grup_instansi!$C$46),
grup_instansi!$A$46,
IF(AND(E119=grup_instansi!$B$47,F119=grup_instansi!$C$47),
grup_instansi!$A$47,
IF(AND(E119=grup_instansi!$B$48,F119=grup_instansi!$C$48),
grup_instansi!$A$48,
IF(AND(E119=grup_instansi!$B$49,F119=grup_instansi!$C$49),
grup_instansi!$A$49,
IF(AND(E119=grup_instansi!$B$50,F119=grup_instansi!$C$50),
grup_instansi!$A$50,
IF(AND(E119=grup_instansi!$B$51,F119=grup_instansi!$C$51),
grup_instansi!$A$51,
IF(AND(E119=grup_instansi!$B$52,F119=grup_instansi!$C$52),
grup_instansi!$A$52,
IF(AND(E119=grup_instansi!$B$53,F119=grup_instansi!$C$53),
grup_instansi!$A$53,
IF(AND(E119=grup_instansi!$B$54,F119=grup_instansi!$C$54),
grup_instansi!$A$54,
IF(AND(E119=grup_instansi!$B$55,F119=grup_instansi!$C$55),
grup_instansi!$A$55,
IF(AND(E119=grup_instansi!$B$56,F119=grup_instansi!$C$56),
grup_instansi!$A$56,
IF(AND(E119=grup_instansi!$B$57,F119=grup_instansi!$C$57),
grup_instansi!$A$57,
IF(AND(E119=grup_instansi!$B$58,F119=grup_instansi!$C$58),
grup_instansi!$A$58,
IF(AND(E119=grup_instansi!$B$59,F119=grup_instansi!$C$59),
grup_instansi!$A$59,
IF(AND(E119=grup_instansi!$B$60,F119=grup_instansi!$C$60),
grup_instansi!$A$60,""))))))))))))))))))))))))))</f>
        <v>gi2023110400004</v>
      </c>
      <c r="K119" t="str">
        <f>IF(J119&lt;&gt;"",J119,IF(AND(E119=grup_instansi!$B$61,F119=grup_instansi!$C$61),
grup_instansi!$A$61,
IF(AND(E119=grup_instansi!$B$62,F119=grup_instansi!$C$62),
grup_instansi!$A$62,
IF(AND(E119=grup_instansi!$B$63,F119=grup_instansi!$C$63),
grup_instansi!$A$63,
IF(AND(E119=grup_instansi!$B$64,F119=grup_instansi!$C$64),
grup_instansi!$A$64,
IF(AND(E119=grup_instansi!$B$65,F119=grup_instansi!$C$65),
grup_instansi!$A$65,
IF(AND(E119=grup_instansi!$B$66,F119=grup_instansi!$C$66),
grup_instansi!$A$66,
IF(AND(E119=grup_instansi!$B$67,F119=grup_instansi!$C$67),
grup_instansi!$A$67,
IF(AND(E119=grup_instansi!$B$68,F119=grup_instansi!$C$68),
grup_instansi!$A$68,
IF(AND(E119=grup_instansi!$B$69,F119=grup_instansi!$C$69),
grup_instansi!$A$69,
IF(AND(E119=grup_instansi!$B$70,F119=grup_instansi!$C$70),
grup_instansi!$A$70,
IF(AND(E119=grup_instansi!$B$71,F119=grup_instansi!$C$71),
grup_instansi!$A$71,
IF(AND(E119=grup_instansi!$B$72,F119=grup_instansi!$C$72),
grup_instansi!$A$72,
IF(AND(E119=grup_instansi!$B$73,F119=grup_instansi!$C$73),
grup_instansi!$A$73,
IF(AND(E119=grup_instansi!$B$74,F119=grup_instansi!$C$74),
grup_instansi!$A$74,
IF(AND(E119=grup_instansi!$B$75,F119=grup_instansi!$C$75),
grup_instansi!$A$75,
IF(AND(E119=grup_instansi!$B$76,F119=grup_instansi!$C$76),
grup_instansi!$A$76,
IF(AND(E119=grup_instansi!$B$77,F119=grup_instansi!$C$77),
grup_instansi!$A$77,
IF(AND(E119=grup_instansi!$B$78,F119=grup_instansi!$C$78),
grup_instansi!$A$78,
IF(AND(E119=grup_instansi!$B$79,F119=grup_instansi!$C$79),
grup_instansi!$A$79,
IF(AND(E119=grup_instansi!$B$80,F119=grup_instansi!$C$80),
grup_instansi!$A$80,
IF(AND(E119=grup_instansi!$B$81,F119=grup_instansi!$C$81),
grup_instansi!$A$81,
IF(AND(E119=grup_instansi!$B$82,F119=grup_instansi!$C$82),
grup_instansi!$A$82,
IF(AND(E119=grup_instansi!$B$83,F119=grup_instansi!$C$83),
grup_instansi!$A$84,
IF(AND(E119=grup_instansi!$B$84,F119=grup_instansi!$C$84),
grup_instansi!$A$85,
IF(AND(E119=grup_instansi!$B$85,F119=grup_instansi!$C$85),
grup_instansi!$A$86,
IF(AND(E119=grup_instansi!$B$86,F119=grup_instansi!$C$86),
grup_instansi!$A$87,
IF(AND(E119=grup_instansi!$B$87,F119=grup_instansi!$C$87),
grup_instansi!$A$87,
IF(AND(E119=grup_instansi!$B$88,F119=grup_instansi!$C$88),
grup_instansi!$A$88,
IF(AND(E119=grup_instansi!$B$89,F119=grup_instansi!$C$89),
grup_instansi!$A$89,
IF(AND(E119=grup_instansi!$B$90,F119=grup_instansi!$C$90),
grup_instansi!$A$90,
IF(AND(E119=grup_instansi!$B$91,F119=grup_instansi!$C$91),
grup_instansi!$A$91,
IF(AND(E119=grup_instansi!$B$92,F119=grup_instansi!$C$92),
grup_instansi!$A$92,
IF(AND(E119=grup_instansi!$B$93,F119=grup_instansi!$C$93),
grup_instansi!$A$93,
IF(AND(E119=grup_instansi!$B$94,F119=grup_instansi!$C$94),
grup_instansi!$A$94,
IF(AND(E119=grup_instansi!$B$95,F119=grup_instansi!$C$95),
grup_instansi!$A$95,
IF(AND(E119=grup_instansi!$B$96,F119=grup_instansi!$C$96),
grup_instansi!$A$96,
IF(AND(E119=grup_instansi!$B$97,F119=grup_instansi!$C$97),
grup_instansi!$A$97,
IF(AND(E119=grup_instansi!$B$98,F119=grup_instansi!$C$98),
grup_instansi!$A$98,
IF(AND(E119=grup_instansi!$B$99,F119=grup_instansi!$C$99),
grup_instansi!$A$99,
grup_instansi!$A$100))))))))))))))))))))))))))))))))))))))))</f>
        <v>gi2023110400004</v>
      </c>
      <c r="L119" t="str">
        <f>VLOOKUP(K119,grup_instansi!$A$2:$E$102,4)</f>
        <v>Lembaga Pemerintah Non Kementerian Pusat</v>
      </c>
      <c r="M119" t="str">
        <f t="shared" si="5"/>
        <v>('i2023110600118','Badan Keamanan Laut','gi2023110400004'),</v>
      </c>
    </row>
    <row r="120" spans="1:13" x14ac:dyDescent="0.25">
      <c r="A120" t="str">
        <f t="shared" si="3"/>
        <v>i2023110600119</v>
      </c>
      <c r="B120" s="4">
        <v>4053</v>
      </c>
      <c r="C120" t="str">
        <f t="shared" si="4"/>
        <v>i2023110600119</v>
      </c>
      <c r="D120" s="4" t="s">
        <v>169</v>
      </c>
      <c r="E120" s="4" t="s">
        <v>657</v>
      </c>
      <c r="F120" s="4" t="s">
        <v>661</v>
      </c>
      <c r="G120" t="str">
        <f>IF(AND(E120=grup_instansi!$B$2,F120=grup_instansi!$C$2),
grup_instansi!$A$2,
IF(AND(E120=grup_instansi!$B$3,F120=grup_instansi!$C$3),
grup_instansi!$A$3,
IF(AND(E120=grup_instansi!$B$4,F120=grup_instansi!$C$4),
grup_instansi!$A$4,
IF(AND(E120=grup_instansi!$B$5,F120=grup_instansi!$C$5),
grup_instansi!$A$5,
IF(AND(E120=grup_instansi!$B$6,F120=grup_instansi!$C$6),
grup_instansi!$A$6,
IF(AND(E120=grup_instansi!$B$7,F120=grup_instansi!$C$7),
grup_instansi!$A$7,
IF(AND(E120=grup_instansi!$B$8,F120=grup_instansi!$C$8),
grup_instansi!$A$8,
IF(AND(E120=grup_instansi!$B$9,F120=grup_instansi!$C$9),
grup_instansi!$A$9,
IF(AND(E120=grup_instansi!$B$10,F120=grup_instansi!$C$10),
grup_instansi!$A$10,"")))))))))</f>
        <v>gi2023110400004</v>
      </c>
      <c r="H120" t="str">
        <f>IF(G120&lt;&gt;"",G120,IF(AND(E120=grup_instansi!$B$11,F120=grup_instansi!$C$11),
grup_instansi!$A$11,
IF(AND(E120=grup_instansi!$B$12,F120=grup_instansi!$C$12),
grup_instansi!$A$12,
IF(AND(E120=grup_instansi!$B$13,F120=grup_instansi!$C$13),
grup_instansi!$A$13,
IF(AND(E120=grup_instansi!$B$14,F120=grup_instansi!$C$14),
grup_instansi!$A$14,
IF(AND(E120=grup_instansi!$B$15,F120=grup_instansi!$C$15),
grup_instansi!$A$15,
IF(AND(E120=grup_instansi!$B$16,F120=grup_instansi!$C$16),
grup_instansi!$A$16,
IF(AND(E120=grup_instansi!$B$17,F120=grup_instansi!$C$17),
grup_instansi!$A$17,
IF(AND(E120=grup_instansi!$B$18,F120=grup_instansi!$C$18),
grup_instansi!$A$18,
IF(AND(E120=grup_instansi!$B$19,F120=grup_instansi!$C$19),
grup_instansi!$A$19,
IF(AND(E120=grup_instansi!$B$20,F120=grup_instansi!$C$20),
grup_instansi!$A$20,"")))))))))))</f>
        <v>gi2023110400004</v>
      </c>
      <c r="I120" t="str">
        <f>IF(H120&lt;&gt;"",H120,IF(AND(E120=grup_instansi!$B$21,F120=grup_instansi!$C$21),
grup_instansi!$A$21,
IF(AND(E120=grup_instansi!$B$22,F120=grup_instansi!$C$22),
grup_instansi!$A$22,
IF(AND(E120=grup_instansi!$B$23,F120=grup_instansi!$C$23),
grup_instansi!$A$23,
IF(AND(E120=grup_instansi!$B$24,F120=grup_instansi!$C$24),
grup_instansi!$A$24,
IF(AND(E120=grup_instansi!$B$25,F120=grup_instansi!$C$25),
grup_instansi!$A$25,
IF(AND(E120=grup_instansi!$B$26,F120=grup_instansi!$C$26),
grup_instansi!$A$26,
IF(AND(E120=grup_instansi!$B$27,F120=grup_instansi!$C$27),
grup_instansi!$A$27,
IF(AND(E120=grup_instansi!$B$28,F120=grup_instansi!$C$28),
grup_instansi!$A$28,
IF(AND(E120=grup_instansi!$B$29,F120=grup_instansi!$C$29),
grup_instansi!$A$29,
IF(AND(E120=grup_instansi!$B$30,F120=grup_instansi!$C$30),
grup_instansi!$A$30,
IF(AND(E120=grup_instansi!$B$31,F120=grup_instansi!$C$31),
grup_instansi!$A$31,
IF(AND(E120=grup_instansi!$B$32,F120=grup_instansi!$C$32),
grup_instansi!$A$32,
IF(AND(E120=grup_instansi!$B$33,F120=grup_instansi!$C$33),
grup_instansi!$A$33,
IF(AND(E120=grup_instansi!$B$34,F120=grup_instansi!$C$34),
grup_instansi!$A$34,
IF(AND(E120=grup_instansi!$B$35,F120=grup_instansi!$C$35),
grup_instansi!$A$35,""))))))))))))))))</f>
        <v>gi2023110400004</v>
      </c>
      <c r="J120" t="str">
        <f>IF(I120&lt;&gt;"",I120,IF(AND(E120=grup_instansi!$B$36,F120=grup_instansi!$C$36),
grup_instansi!$A$36,
IF(AND(E120=grup_instansi!$B$37,F120=grup_instansi!$C$37),
grup_instansi!$A$37,
IF(AND(E120=grup_instansi!$B$38,F120=grup_instansi!$C$38),
grup_instansi!$A$38,
IF(AND(E120=grup_instansi!$B$39,F120=grup_instansi!$C$39),
grup_instansi!$A$39,
IF(AND(E120=grup_instansi!$B$40,F120=grup_instansi!$C$40),
grup_instansi!$A$40,
IF(AND(E120=grup_instansi!$B$41,F120=grup_instansi!$C$41),
grup_instansi!$A$41,
IF(AND(E120=grup_instansi!$B$42,F120=grup_instansi!$C$42),
grup_instansi!$A$42,
IF(AND(E120=grup_instansi!$B$43,F120=grup_instansi!$C$43),
grup_instansi!$A$43,
IF(AND(E120=grup_instansi!$B$44,F120=grup_instansi!$C$44),
grup_instansi!$A$44,
IF(AND(E120=grup_instansi!$B$45,F120=grup_instansi!$C$45),
grup_instansi!$A$45,
IF(AND(E120=grup_instansi!$B$46,F120=grup_instansi!$C$46),
grup_instansi!$A$46,
IF(AND(E120=grup_instansi!$B$47,F120=grup_instansi!$C$47),
grup_instansi!$A$47,
IF(AND(E120=grup_instansi!$B$48,F120=grup_instansi!$C$48),
grup_instansi!$A$48,
IF(AND(E120=grup_instansi!$B$49,F120=grup_instansi!$C$49),
grup_instansi!$A$49,
IF(AND(E120=grup_instansi!$B$50,F120=grup_instansi!$C$50),
grup_instansi!$A$50,
IF(AND(E120=grup_instansi!$B$51,F120=grup_instansi!$C$51),
grup_instansi!$A$51,
IF(AND(E120=grup_instansi!$B$52,F120=grup_instansi!$C$52),
grup_instansi!$A$52,
IF(AND(E120=grup_instansi!$B$53,F120=grup_instansi!$C$53),
grup_instansi!$A$53,
IF(AND(E120=grup_instansi!$B$54,F120=grup_instansi!$C$54),
grup_instansi!$A$54,
IF(AND(E120=grup_instansi!$B$55,F120=grup_instansi!$C$55),
grup_instansi!$A$55,
IF(AND(E120=grup_instansi!$B$56,F120=grup_instansi!$C$56),
grup_instansi!$A$56,
IF(AND(E120=grup_instansi!$B$57,F120=grup_instansi!$C$57),
grup_instansi!$A$57,
IF(AND(E120=grup_instansi!$B$58,F120=grup_instansi!$C$58),
grup_instansi!$A$58,
IF(AND(E120=grup_instansi!$B$59,F120=grup_instansi!$C$59),
grup_instansi!$A$59,
IF(AND(E120=grup_instansi!$B$60,F120=grup_instansi!$C$60),
grup_instansi!$A$60,""))))))))))))))))))))))))))</f>
        <v>gi2023110400004</v>
      </c>
      <c r="K120" t="str">
        <f>IF(J120&lt;&gt;"",J120,IF(AND(E120=grup_instansi!$B$61,F120=grup_instansi!$C$61),
grup_instansi!$A$61,
IF(AND(E120=grup_instansi!$B$62,F120=grup_instansi!$C$62),
grup_instansi!$A$62,
IF(AND(E120=grup_instansi!$B$63,F120=grup_instansi!$C$63),
grup_instansi!$A$63,
IF(AND(E120=grup_instansi!$B$64,F120=grup_instansi!$C$64),
grup_instansi!$A$64,
IF(AND(E120=grup_instansi!$B$65,F120=grup_instansi!$C$65),
grup_instansi!$A$65,
IF(AND(E120=grup_instansi!$B$66,F120=grup_instansi!$C$66),
grup_instansi!$A$66,
IF(AND(E120=grup_instansi!$B$67,F120=grup_instansi!$C$67),
grup_instansi!$A$67,
IF(AND(E120=grup_instansi!$B$68,F120=grup_instansi!$C$68),
grup_instansi!$A$68,
IF(AND(E120=grup_instansi!$B$69,F120=grup_instansi!$C$69),
grup_instansi!$A$69,
IF(AND(E120=grup_instansi!$B$70,F120=grup_instansi!$C$70),
grup_instansi!$A$70,
IF(AND(E120=grup_instansi!$B$71,F120=grup_instansi!$C$71),
grup_instansi!$A$71,
IF(AND(E120=grup_instansi!$B$72,F120=grup_instansi!$C$72),
grup_instansi!$A$72,
IF(AND(E120=grup_instansi!$B$73,F120=grup_instansi!$C$73),
grup_instansi!$A$73,
IF(AND(E120=grup_instansi!$B$74,F120=grup_instansi!$C$74),
grup_instansi!$A$74,
IF(AND(E120=grup_instansi!$B$75,F120=grup_instansi!$C$75),
grup_instansi!$A$75,
IF(AND(E120=grup_instansi!$B$76,F120=grup_instansi!$C$76),
grup_instansi!$A$76,
IF(AND(E120=grup_instansi!$B$77,F120=grup_instansi!$C$77),
grup_instansi!$A$77,
IF(AND(E120=grup_instansi!$B$78,F120=grup_instansi!$C$78),
grup_instansi!$A$78,
IF(AND(E120=grup_instansi!$B$79,F120=grup_instansi!$C$79),
grup_instansi!$A$79,
IF(AND(E120=grup_instansi!$B$80,F120=grup_instansi!$C$80),
grup_instansi!$A$80,
IF(AND(E120=grup_instansi!$B$81,F120=grup_instansi!$C$81),
grup_instansi!$A$81,
IF(AND(E120=grup_instansi!$B$82,F120=grup_instansi!$C$82),
grup_instansi!$A$82,
IF(AND(E120=grup_instansi!$B$83,F120=grup_instansi!$C$83),
grup_instansi!$A$84,
IF(AND(E120=grup_instansi!$B$84,F120=grup_instansi!$C$84),
grup_instansi!$A$85,
IF(AND(E120=grup_instansi!$B$85,F120=grup_instansi!$C$85),
grup_instansi!$A$86,
IF(AND(E120=grup_instansi!$B$86,F120=grup_instansi!$C$86),
grup_instansi!$A$87,
IF(AND(E120=grup_instansi!$B$87,F120=grup_instansi!$C$87),
grup_instansi!$A$87,
IF(AND(E120=grup_instansi!$B$88,F120=grup_instansi!$C$88),
grup_instansi!$A$88,
IF(AND(E120=grup_instansi!$B$89,F120=grup_instansi!$C$89),
grup_instansi!$A$89,
IF(AND(E120=grup_instansi!$B$90,F120=grup_instansi!$C$90),
grup_instansi!$A$90,
IF(AND(E120=grup_instansi!$B$91,F120=grup_instansi!$C$91),
grup_instansi!$A$91,
IF(AND(E120=grup_instansi!$B$92,F120=grup_instansi!$C$92),
grup_instansi!$A$92,
IF(AND(E120=grup_instansi!$B$93,F120=grup_instansi!$C$93),
grup_instansi!$A$93,
IF(AND(E120=grup_instansi!$B$94,F120=grup_instansi!$C$94),
grup_instansi!$A$94,
IF(AND(E120=grup_instansi!$B$95,F120=grup_instansi!$C$95),
grup_instansi!$A$95,
IF(AND(E120=grup_instansi!$B$96,F120=grup_instansi!$C$96),
grup_instansi!$A$96,
IF(AND(E120=grup_instansi!$B$97,F120=grup_instansi!$C$97),
grup_instansi!$A$97,
IF(AND(E120=grup_instansi!$B$98,F120=grup_instansi!$C$98),
grup_instansi!$A$98,
IF(AND(E120=grup_instansi!$B$99,F120=grup_instansi!$C$99),
grup_instansi!$A$99,
grup_instansi!$A$100))))))))))))))))))))))))))))))))))))))))</f>
        <v>gi2023110400004</v>
      </c>
      <c r="L120" t="str">
        <f>VLOOKUP(K120,grup_instansi!$A$2:$E$102,4)</f>
        <v>Lembaga Pemerintah Non Kementerian Pusat</v>
      </c>
      <c r="M120" t="str">
        <f t="shared" si="5"/>
        <v>('i2023110600119','Badan Nasional Pencarian Dan Pertolongan','gi2023110400004'),</v>
      </c>
    </row>
    <row r="121" spans="1:13" x14ac:dyDescent="0.25">
      <c r="A121" t="str">
        <f t="shared" si="3"/>
        <v>i2023110600120</v>
      </c>
      <c r="B121" s="4">
        <v>4054</v>
      </c>
      <c r="C121" t="str">
        <f t="shared" si="4"/>
        <v>i2023110600120</v>
      </c>
      <c r="D121" s="4" t="s">
        <v>170</v>
      </c>
      <c r="E121" s="4" t="s">
        <v>657</v>
      </c>
      <c r="F121" s="4" t="s">
        <v>661</v>
      </c>
      <c r="G121" t="str">
        <f>IF(AND(E121=grup_instansi!$B$2,F121=grup_instansi!$C$2),
grup_instansi!$A$2,
IF(AND(E121=grup_instansi!$B$3,F121=grup_instansi!$C$3),
grup_instansi!$A$3,
IF(AND(E121=grup_instansi!$B$4,F121=grup_instansi!$C$4),
grup_instansi!$A$4,
IF(AND(E121=grup_instansi!$B$5,F121=grup_instansi!$C$5),
grup_instansi!$A$5,
IF(AND(E121=grup_instansi!$B$6,F121=grup_instansi!$C$6),
grup_instansi!$A$6,
IF(AND(E121=grup_instansi!$B$7,F121=grup_instansi!$C$7),
grup_instansi!$A$7,
IF(AND(E121=grup_instansi!$B$8,F121=grup_instansi!$C$8),
grup_instansi!$A$8,
IF(AND(E121=grup_instansi!$B$9,F121=grup_instansi!$C$9),
grup_instansi!$A$9,
IF(AND(E121=grup_instansi!$B$10,F121=grup_instansi!$C$10),
grup_instansi!$A$10,"")))))))))</f>
        <v>gi2023110400004</v>
      </c>
      <c r="H121" t="str">
        <f>IF(G121&lt;&gt;"",G121,IF(AND(E121=grup_instansi!$B$11,F121=grup_instansi!$C$11),
grup_instansi!$A$11,
IF(AND(E121=grup_instansi!$B$12,F121=grup_instansi!$C$12),
grup_instansi!$A$12,
IF(AND(E121=grup_instansi!$B$13,F121=grup_instansi!$C$13),
grup_instansi!$A$13,
IF(AND(E121=grup_instansi!$B$14,F121=grup_instansi!$C$14),
grup_instansi!$A$14,
IF(AND(E121=grup_instansi!$B$15,F121=grup_instansi!$C$15),
grup_instansi!$A$15,
IF(AND(E121=grup_instansi!$B$16,F121=grup_instansi!$C$16),
grup_instansi!$A$16,
IF(AND(E121=grup_instansi!$B$17,F121=grup_instansi!$C$17),
grup_instansi!$A$17,
IF(AND(E121=grup_instansi!$B$18,F121=grup_instansi!$C$18),
grup_instansi!$A$18,
IF(AND(E121=grup_instansi!$B$19,F121=grup_instansi!$C$19),
grup_instansi!$A$19,
IF(AND(E121=grup_instansi!$B$20,F121=grup_instansi!$C$20),
grup_instansi!$A$20,"")))))))))))</f>
        <v>gi2023110400004</v>
      </c>
      <c r="I121" t="str">
        <f>IF(H121&lt;&gt;"",H121,IF(AND(E121=grup_instansi!$B$21,F121=grup_instansi!$C$21),
grup_instansi!$A$21,
IF(AND(E121=grup_instansi!$B$22,F121=grup_instansi!$C$22),
grup_instansi!$A$22,
IF(AND(E121=grup_instansi!$B$23,F121=grup_instansi!$C$23),
grup_instansi!$A$23,
IF(AND(E121=grup_instansi!$B$24,F121=grup_instansi!$C$24),
grup_instansi!$A$24,
IF(AND(E121=grup_instansi!$B$25,F121=grup_instansi!$C$25),
grup_instansi!$A$25,
IF(AND(E121=grup_instansi!$B$26,F121=grup_instansi!$C$26),
grup_instansi!$A$26,
IF(AND(E121=grup_instansi!$B$27,F121=grup_instansi!$C$27),
grup_instansi!$A$27,
IF(AND(E121=grup_instansi!$B$28,F121=grup_instansi!$C$28),
grup_instansi!$A$28,
IF(AND(E121=grup_instansi!$B$29,F121=grup_instansi!$C$29),
grup_instansi!$A$29,
IF(AND(E121=grup_instansi!$B$30,F121=grup_instansi!$C$30),
grup_instansi!$A$30,
IF(AND(E121=grup_instansi!$B$31,F121=grup_instansi!$C$31),
grup_instansi!$A$31,
IF(AND(E121=grup_instansi!$B$32,F121=grup_instansi!$C$32),
grup_instansi!$A$32,
IF(AND(E121=grup_instansi!$B$33,F121=grup_instansi!$C$33),
grup_instansi!$A$33,
IF(AND(E121=grup_instansi!$B$34,F121=grup_instansi!$C$34),
grup_instansi!$A$34,
IF(AND(E121=grup_instansi!$B$35,F121=grup_instansi!$C$35),
grup_instansi!$A$35,""))))))))))))))))</f>
        <v>gi2023110400004</v>
      </c>
      <c r="J121" t="str">
        <f>IF(I121&lt;&gt;"",I121,IF(AND(E121=grup_instansi!$B$36,F121=grup_instansi!$C$36),
grup_instansi!$A$36,
IF(AND(E121=grup_instansi!$B$37,F121=grup_instansi!$C$37),
grup_instansi!$A$37,
IF(AND(E121=grup_instansi!$B$38,F121=grup_instansi!$C$38),
grup_instansi!$A$38,
IF(AND(E121=grup_instansi!$B$39,F121=grup_instansi!$C$39),
grup_instansi!$A$39,
IF(AND(E121=grup_instansi!$B$40,F121=grup_instansi!$C$40),
grup_instansi!$A$40,
IF(AND(E121=grup_instansi!$B$41,F121=grup_instansi!$C$41),
grup_instansi!$A$41,
IF(AND(E121=grup_instansi!$B$42,F121=grup_instansi!$C$42),
grup_instansi!$A$42,
IF(AND(E121=grup_instansi!$B$43,F121=grup_instansi!$C$43),
grup_instansi!$A$43,
IF(AND(E121=grup_instansi!$B$44,F121=grup_instansi!$C$44),
grup_instansi!$A$44,
IF(AND(E121=grup_instansi!$B$45,F121=grup_instansi!$C$45),
grup_instansi!$A$45,
IF(AND(E121=grup_instansi!$B$46,F121=grup_instansi!$C$46),
grup_instansi!$A$46,
IF(AND(E121=grup_instansi!$B$47,F121=grup_instansi!$C$47),
grup_instansi!$A$47,
IF(AND(E121=grup_instansi!$B$48,F121=grup_instansi!$C$48),
grup_instansi!$A$48,
IF(AND(E121=grup_instansi!$B$49,F121=grup_instansi!$C$49),
grup_instansi!$A$49,
IF(AND(E121=grup_instansi!$B$50,F121=grup_instansi!$C$50),
grup_instansi!$A$50,
IF(AND(E121=grup_instansi!$B$51,F121=grup_instansi!$C$51),
grup_instansi!$A$51,
IF(AND(E121=grup_instansi!$B$52,F121=grup_instansi!$C$52),
grup_instansi!$A$52,
IF(AND(E121=grup_instansi!$B$53,F121=grup_instansi!$C$53),
grup_instansi!$A$53,
IF(AND(E121=grup_instansi!$B$54,F121=grup_instansi!$C$54),
grup_instansi!$A$54,
IF(AND(E121=grup_instansi!$B$55,F121=grup_instansi!$C$55),
grup_instansi!$A$55,
IF(AND(E121=grup_instansi!$B$56,F121=grup_instansi!$C$56),
grup_instansi!$A$56,
IF(AND(E121=grup_instansi!$B$57,F121=grup_instansi!$C$57),
grup_instansi!$A$57,
IF(AND(E121=grup_instansi!$B$58,F121=grup_instansi!$C$58),
grup_instansi!$A$58,
IF(AND(E121=grup_instansi!$B$59,F121=grup_instansi!$C$59),
grup_instansi!$A$59,
IF(AND(E121=grup_instansi!$B$60,F121=grup_instansi!$C$60),
grup_instansi!$A$60,""))))))))))))))))))))))))))</f>
        <v>gi2023110400004</v>
      </c>
      <c r="K121" t="str">
        <f>IF(J121&lt;&gt;"",J121,IF(AND(E121=grup_instansi!$B$61,F121=grup_instansi!$C$61),
grup_instansi!$A$61,
IF(AND(E121=grup_instansi!$B$62,F121=grup_instansi!$C$62),
grup_instansi!$A$62,
IF(AND(E121=grup_instansi!$B$63,F121=grup_instansi!$C$63),
grup_instansi!$A$63,
IF(AND(E121=grup_instansi!$B$64,F121=grup_instansi!$C$64),
grup_instansi!$A$64,
IF(AND(E121=grup_instansi!$B$65,F121=grup_instansi!$C$65),
grup_instansi!$A$65,
IF(AND(E121=grup_instansi!$B$66,F121=grup_instansi!$C$66),
grup_instansi!$A$66,
IF(AND(E121=grup_instansi!$B$67,F121=grup_instansi!$C$67),
grup_instansi!$A$67,
IF(AND(E121=grup_instansi!$B$68,F121=grup_instansi!$C$68),
grup_instansi!$A$68,
IF(AND(E121=grup_instansi!$B$69,F121=grup_instansi!$C$69),
grup_instansi!$A$69,
IF(AND(E121=grup_instansi!$B$70,F121=grup_instansi!$C$70),
grup_instansi!$A$70,
IF(AND(E121=grup_instansi!$B$71,F121=grup_instansi!$C$71),
grup_instansi!$A$71,
IF(AND(E121=grup_instansi!$B$72,F121=grup_instansi!$C$72),
grup_instansi!$A$72,
IF(AND(E121=grup_instansi!$B$73,F121=grup_instansi!$C$73),
grup_instansi!$A$73,
IF(AND(E121=grup_instansi!$B$74,F121=grup_instansi!$C$74),
grup_instansi!$A$74,
IF(AND(E121=grup_instansi!$B$75,F121=grup_instansi!$C$75),
grup_instansi!$A$75,
IF(AND(E121=grup_instansi!$B$76,F121=grup_instansi!$C$76),
grup_instansi!$A$76,
IF(AND(E121=grup_instansi!$B$77,F121=grup_instansi!$C$77),
grup_instansi!$A$77,
IF(AND(E121=grup_instansi!$B$78,F121=grup_instansi!$C$78),
grup_instansi!$A$78,
IF(AND(E121=grup_instansi!$B$79,F121=grup_instansi!$C$79),
grup_instansi!$A$79,
IF(AND(E121=grup_instansi!$B$80,F121=grup_instansi!$C$80),
grup_instansi!$A$80,
IF(AND(E121=grup_instansi!$B$81,F121=grup_instansi!$C$81),
grup_instansi!$A$81,
IF(AND(E121=grup_instansi!$B$82,F121=grup_instansi!$C$82),
grup_instansi!$A$82,
IF(AND(E121=grup_instansi!$B$83,F121=grup_instansi!$C$83),
grup_instansi!$A$84,
IF(AND(E121=grup_instansi!$B$84,F121=grup_instansi!$C$84),
grup_instansi!$A$85,
IF(AND(E121=grup_instansi!$B$85,F121=grup_instansi!$C$85),
grup_instansi!$A$86,
IF(AND(E121=grup_instansi!$B$86,F121=grup_instansi!$C$86),
grup_instansi!$A$87,
IF(AND(E121=grup_instansi!$B$87,F121=grup_instansi!$C$87),
grup_instansi!$A$87,
IF(AND(E121=grup_instansi!$B$88,F121=grup_instansi!$C$88),
grup_instansi!$A$88,
IF(AND(E121=grup_instansi!$B$89,F121=grup_instansi!$C$89),
grup_instansi!$A$89,
IF(AND(E121=grup_instansi!$B$90,F121=grup_instansi!$C$90),
grup_instansi!$A$90,
IF(AND(E121=grup_instansi!$B$91,F121=grup_instansi!$C$91),
grup_instansi!$A$91,
IF(AND(E121=grup_instansi!$B$92,F121=grup_instansi!$C$92),
grup_instansi!$A$92,
IF(AND(E121=grup_instansi!$B$93,F121=grup_instansi!$C$93),
grup_instansi!$A$93,
IF(AND(E121=grup_instansi!$B$94,F121=grup_instansi!$C$94),
grup_instansi!$A$94,
IF(AND(E121=grup_instansi!$B$95,F121=grup_instansi!$C$95),
grup_instansi!$A$95,
IF(AND(E121=grup_instansi!$B$96,F121=grup_instansi!$C$96),
grup_instansi!$A$96,
IF(AND(E121=grup_instansi!$B$97,F121=grup_instansi!$C$97),
grup_instansi!$A$97,
IF(AND(E121=grup_instansi!$B$98,F121=grup_instansi!$C$98),
grup_instansi!$A$98,
IF(AND(E121=grup_instansi!$B$99,F121=grup_instansi!$C$99),
grup_instansi!$A$99,
grup_instansi!$A$100))))))))))))))))))))))))))))))))))))))))</f>
        <v>gi2023110400004</v>
      </c>
      <c r="L121" t="str">
        <f>VLOOKUP(K121,grup_instansi!$A$2:$E$102,4)</f>
        <v>Lembaga Pemerintah Non Kementerian Pusat</v>
      </c>
      <c r="M121" t="str">
        <f t="shared" si="5"/>
        <v>('i2023110600120','Lembaga Kebijakan Pengadaan Barang/Jasa Pemerintah','gi2023110400004'),</v>
      </c>
    </row>
    <row r="122" spans="1:13" x14ac:dyDescent="0.25">
      <c r="A122" t="str">
        <f t="shared" si="3"/>
        <v>i2023110600121</v>
      </c>
      <c r="B122" s="4">
        <v>4055</v>
      </c>
      <c r="C122" t="str">
        <f t="shared" si="4"/>
        <v>i2023110600121</v>
      </c>
      <c r="D122" s="4" t="s">
        <v>143</v>
      </c>
      <c r="E122" s="4" t="s">
        <v>656</v>
      </c>
      <c r="F122" s="4" t="s">
        <v>661</v>
      </c>
      <c r="G122" t="str">
        <f>IF(AND(E122=grup_instansi!$B$2,F122=grup_instansi!$C$2),
grup_instansi!$A$2,
IF(AND(E122=grup_instansi!$B$3,F122=grup_instansi!$C$3),
grup_instansi!$A$3,
IF(AND(E122=grup_instansi!$B$4,F122=grup_instansi!$C$4),
grup_instansi!$A$4,
IF(AND(E122=grup_instansi!$B$5,F122=grup_instansi!$C$5),
grup_instansi!$A$5,
IF(AND(E122=grup_instansi!$B$6,F122=grup_instansi!$C$6),
grup_instansi!$A$6,
IF(AND(E122=grup_instansi!$B$7,F122=grup_instansi!$C$7),
grup_instansi!$A$7,
IF(AND(E122=grup_instansi!$B$8,F122=grup_instansi!$C$8),
grup_instansi!$A$8,
IF(AND(E122=grup_instansi!$B$9,F122=grup_instansi!$C$9),
grup_instansi!$A$9,
IF(AND(E122=grup_instansi!$B$10,F122=grup_instansi!$C$10),
grup_instansi!$A$10,"")))))))))</f>
        <v>gi2023110400003</v>
      </c>
      <c r="H122" t="str">
        <f>IF(G122&lt;&gt;"",G122,IF(AND(E122=grup_instansi!$B$11,F122=grup_instansi!$C$11),
grup_instansi!$A$11,
IF(AND(E122=grup_instansi!$B$12,F122=grup_instansi!$C$12),
grup_instansi!$A$12,
IF(AND(E122=grup_instansi!$B$13,F122=grup_instansi!$C$13),
grup_instansi!$A$13,
IF(AND(E122=grup_instansi!$B$14,F122=grup_instansi!$C$14),
grup_instansi!$A$14,
IF(AND(E122=grup_instansi!$B$15,F122=grup_instansi!$C$15),
grup_instansi!$A$15,
IF(AND(E122=grup_instansi!$B$16,F122=grup_instansi!$C$16),
grup_instansi!$A$16,
IF(AND(E122=grup_instansi!$B$17,F122=grup_instansi!$C$17),
grup_instansi!$A$17,
IF(AND(E122=grup_instansi!$B$18,F122=grup_instansi!$C$18),
grup_instansi!$A$18,
IF(AND(E122=grup_instansi!$B$19,F122=grup_instansi!$C$19),
grup_instansi!$A$19,
IF(AND(E122=grup_instansi!$B$20,F122=grup_instansi!$C$20),
grup_instansi!$A$20,"")))))))))))</f>
        <v>gi2023110400003</v>
      </c>
      <c r="I122" t="str">
        <f>IF(H122&lt;&gt;"",H122,IF(AND(E122=grup_instansi!$B$21,F122=grup_instansi!$C$21),
grup_instansi!$A$21,
IF(AND(E122=grup_instansi!$B$22,F122=grup_instansi!$C$22),
grup_instansi!$A$22,
IF(AND(E122=grup_instansi!$B$23,F122=grup_instansi!$C$23),
grup_instansi!$A$23,
IF(AND(E122=grup_instansi!$B$24,F122=grup_instansi!$C$24),
grup_instansi!$A$24,
IF(AND(E122=grup_instansi!$B$25,F122=grup_instansi!$C$25),
grup_instansi!$A$25,
IF(AND(E122=grup_instansi!$B$26,F122=grup_instansi!$C$26),
grup_instansi!$A$26,
IF(AND(E122=grup_instansi!$B$27,F122=grup_instansi!$C$27),
grup_instansi!$A$27,
IF(AND(E122=grup_instansi!$B$28,F122=grup_instansi!$C$28),
grup_instansi!$A$28,
IF(AND(E122=grup_instansi!$B$29,F122=grup_instansi!$C$29),
grup_instansi!$A$29,
IF(AND(E122=grup_instansi!$B$30,F122=grup_instansi!$C$30),
grup_instansi!$A$30,
IF(AND(E122=grup_instansi!$B$31,F122=grup_instansi!$C$31),
grup_instansi!$A$31,
IF(AND(E122=grup_instansi!$B$32,F122=grup_instansi!$C$32),
grup_instansi!$A$32,
IF(AND(E122=grup_instansi!$B$33,F122=grup_instansi!$C$33),
grup_instansi!$A$33,
IF(AND(E122=grup_instansi!$B$34,F122=grup_instansi!$C$34),
grup_instansi!$A$34,
IF(AND(E122=grup_instansi!$B$35,F122=grup_instansi!$C$35),
grup_instansi!$A$35,""))))))))))))))))</f>
        <v>gi2023110400003</v>
      </c>
      <c r="J122" t="str">
        <f>IF(I122&lt;&gt;"",I122,IF(AND(E122=grup_instansi!$B$36,F122=grup_instansi!$C$36),
grup_instansi!$A$36,
IF(AND(E122=grup_instansi!$B$37,F122=grup_instansi!$C$37),
grup_instansi!$A$37,
IF(AND(E122=grup_instansi!$B$38,F122=grup_instansi!$C$38),
grup_instansi!$A$38,
IF(AND(E122=grup_instansi!$B$39,F122=grup_instansi!$C$39),
grup_instansi!$A$39,
IF(AND(E122=grup_instansi!$B$40,F122=grup_instansi!$C$40),
grup_instansi!$A$40,
IF(AND(E122=grup_instansi!$B$41,F122=grup_instansi!$C$41),
grup_instansi!$A$41,
IF(AND(E122=grup_instansi!$B$42,F122=grup_instansi!$C$42),
grup_instansi!$A$42,
IF(AND(E122=grup_instansi!$B$43,F122=grup_instansi!$C$43),
grup_instansi!$A$43,
IF(AND(E122=grup_instansi!$B$44,F122=grup_instansi!$C$44),
grup_instansi!$A$44,
IF(AND(E122=grup_instansi!$B$45,F122=grup_instansi!$C$45),
grup_instansi!$A$45,
IF(AND(E122=grup_instansi!$B$46,F122=grup_instansi!$C$46),
grup_instansi!$A$46,
IF(AND(E122=grup_instansi!$B$47,F122=grup_instansi!$C$47),
grup_instansi!$A$47,
IF(AND(E122=grup_instansi!$B$48,F122=grup_instansi!$C$48),
grup_instansi!$A$48,
IF(AND(E122=grup_instansi!$B$49,F122=grup_instansi!$C$49),
grup_instansi!$A$49,
IF(AND(E122=grup_instansi!$B$50,F122=grup_instansi!$C$50),
grup_instansi!$A$50,
IF(AND(E122=grup_instansi!$B$51,F122=grup_instansi!$C$51),
grup_instansi!$A$51,
IF(AND(E122=grup_instansi!$B$52,F122=grup_instansi!$C$52),
grup_instansi!$A$52,
IF(AND(E122=grup_instansi!$B$53,F122=grup_instansi!$C$53),
grup_instansi!$A$53,
IF(AND(E122=grup_instansi!$B$54,F122=grup_instansi!$C$54),
grup_instansi!$A$54,
IF(AND(E122=grup_instansi!$B$55,F122=grup_instansi!$C$55),
grup_instansi!$A$55,
IF(AND(E122=grup_instansi!$B$56,F122=grup_instansi!$C$56),
grup_instansi!$A$56,
IF(AND(E122=grup_instansi!$B$57,F122=grup_instansi!$C$57),
grup_instansi!$A$57,
IF(AND(E122=grup_instansi!$B$58,F122=grup_instansi!$C$58),
grup_instansi!$A$58,
IF(AND(E122=grup_instansi!$B$59,F122=grup_instansi!$C$59),
grup_instansi!$A$59,
IF(AND(E122=grup_instansi!$B$60,F122=grup_instansi!$C$60),
grup_instansi!$A$60,""))))))))))))))))))))))))))</f>
        <v>gi2023110400003</v>
      </c>
      <c r="K122" t="str">
        <f>IF(J122&lt;&gt;"",J122,IF(AND(E122=grup_instansi!$B$61,F122=grup_instansi!$C$61),
grup_instansi!$A$61,
IF(AND(E122=grup_instansi!$B$62,F122=grup_instansi!$C$62),
grup_instansi!$A$62,
IF(AND(E122=grup_instansi!$B$63,F122=grup_instansi!$C$63),
grup_instansi!$A$63,
IF(AND(E122=grup_instansi!$B$64,F122=grup_instansi!$C$64),
grup_instansi!$A$64,
IF(AND(E122=grup_instansi!$B$65,F122=grup_instansi!$C$65),
grup_instansi!$A$65,
IF(AND(E122=grup_instansi!$B$66,F122=grup_instansi!$C$66),
grup_instansi!$A$66,
IF(AND(E122=grup_instansi!$B$67,F122=grup_instansi!$C$67),
grup_instansi!$A$67,
IF(AND(E122=grup_instansi!$B$68,F122=grup_instansi!$C$68),
grup_instansi!$A$68,
IF(AND(E122=grup_instansi!$B$69,F122=grup_instansi!$C$69),
grup_instansi!$A$69,
IF(AND(E122=grup_instansi!$B$70,F122=grup_instansi!$C$70),
grup_instansi!$A$70,
IF(AND(E122=grup_instansi!$B$71,F122=grup_instansi!$C$71),
grup_instansi!$A$71,
IF(AND(E122=grup_instansi!$B$72,F122=grup_instansi!$C$72),
grup_instansi!$A$72,
IF(AND(E122=grup_instansi!$B$73,F122=grup_instansi!$C$73),
grup_instansi!$A$73,
IF(AND(E122=grup_instansi!$B$74,F122=grup_instansi!$C$74),
grup_instansi!$A$74,
IF(AND(E122=grup_instansi!$B$75,F122=grup_instansi!$C$75),
grup_instansi!$A$75,
IF(AND(E122=grup_instansi!$B$76,F122=grup_instansi!$C$76),
grup_instansi!$A$76,
IF(AND(E122=grup_instansi!$B$77,F122=grup_instansi!$C$77),
grup_instansi!$A$77,
IF(AND(E122=grup_instansi!$B$78,F122=grup_instansi!$C$78),
grup_instansi!$A$78,
IF(AND(E122=grup_instansi!$B$79,F122=grup_instansi!$C$79),
grup_instansi!$A$79,
IF(AND(E122=grup_instansi!$B$80,F122=grup_instansi!$C$80),
grup_instansi!$A$80,
IF(AND(E122=grup_instansi!$B$81,F122=grup_instansi!$C$81),
grup_instansi!$A$81,
IF(AND(E122=grup_instansi!$B$82,F122=grup_instansi!$C$82),
grup_instansi!$A$82,
IF(AND(E122=grup_instansi!$B$83,F122=grup_instansi!$C$83),
grup_instansi!$A$84,
IF(AND(E122=grup_instansi!$B$84,F122=grup_instansi!$C$84),
grup_instansi!$A$85,
IF(AND(E122=grup_instansi!$B$85,F122=grup_instansi!$C$85),
grup_instansi!$A$86,
IF(AND(E122=grup_instansi!$B$86,F122=grup_instansi!$C$86),
grup_instansi!$A$87,
IF(AND(E122=grup_instansi!$B$87,F122=grup_instansi!$C$87),
grup_instansi!$A$87,
IF(AND(E122=grup_instansi!$B$88,F122=grup_instansi!$C$88),
grup_instansi!$A$88,
IF(AND(E122=grup_instansi!$B$89,F122=grup_instansi!$C$89),
grup_instansi!$A$89,
IF(AND(E122=grup_instansi!$B$90,F122=grup_instansi!$C$90),
grup_instansi!$A$90,
IF(AND(E122=grup_instansi!$B$91,F122=grup_instansi!$C$91),
grup_instansi!$A$91,
IF(AND(E122=grup_instansi!$B$92,F122=grup_instansi!$C$92),
grup_instansi!$A$92,
IF(AND(E122=grup_instansi!$B$93,F122=grup_instansi!$C$93),
grup_instansi!$A$93,
IF(AND(E122=grup_instansi!$B$94,F122=grup_instansi!$C$94),
grup_instansi!$A$94,
IF(AND(E122=grup_instansi!$B$95,F122=grup_instansi!$C$95),
grup_instansi!$A$95,
IF(AND(E122=grup_instansi!$B$96,F122=grup_instansi!$C$96),
grup_instansi!$A$96,
IF(AND(E122=grup_instansi!$B$97,F122=grup_instansi!$C$97),
grup_instansi!$A$97,
IF(AND(E122=grup_instansi!$B$98,F122=grup_instansi!$C$98),
grup_instansi!$A$98,
IF(AND(E122=grup_instansi!$B$99,F122=grup_instansi!$C$99),
grup_instansi!$A$99,
grup_instansi!$A$100))))))))))))))))))))))))))))))))))))))))</f>
        <v>gi2023110400003</v>
      </c>
      <c r="L122" t="str">
        <f>VLOOKUP(K122,grup_instansi!$A$2:$E$102,4)</f>
        <v>Lembaga Non Struktural Pusat</v>
      </c>
      <c r="M122" t="str">
        <f t="shared" si="5"/>
        <v>('i2023110600121','Pusat Pelaporan dan Analisis Transaksi Keuangan','gi2023110400003'),</v>
      </c>
    </row>
    <row r="123" spans="1:13" x14ac:dyDescent="0.25">
      <c r="A123" t="str">
        <f t="shared" si="3"/>
        <v>i2023110600122</v>
      </c>
      <c r="B123" s="4">
        <v>4056</v>
      </c>
      <c r="C123" t="str">
        <f t="shared" si="4"/>
        <v>i2023110600122</v>
      </c>
      <c r="D123" s="4" t="s">
        <v>144</v>
      </c>
      <c r="E123" s="4" t="s">
        <v>656</v>
      </c>
      <c r="F123" s="4" t="s">
        <v>661</v>
      </c>
      <c r="G123" t="str">
        <f>IF(AND(E123=grup_instansi!$B$2,F123=grup_instansi!$C$2),
grup_instansi!$A$2,
IF(AND(E123=grup_instansi!$B$3,F123=grup_instansi!$C$3),
grup_instansi!$A$3,
IF(AND(E123=grup_instansi!$B$4,F123=grup_instansi!$C$4),
grup_instansi!$A$4,
IF(AND(E123=grup_instansi!$B$5,F123=grup_instansi!$C$5),
grup_instansi!$A$5,
IF(AND(E123=grup_instansi!$B$6,F123=grup_instansi!$C$6),
grup_instansi!$A$6,
IF(AND(E123=grup_instansi!$B$7,F123=grup_instansi!$C$7),
grup_instansi!$A$7,
IF(AND(E123=grup_instansi!$B$8,F123=grup_instansi!$C$8),
grup_instansi!$A$8,
IF(AND(E123=grup_instansi!$B$9,F123=grup_instansi!$C$9),
grup_instansi!$A$9,
IF(AND(E123=grup_instansi!$B$10,F123=grup_instansi!$C$10),
grup_instansi!$A$10,"")))))))))</f>
        <v>gi2023110400003</v>
      </c>
      <c r="H123" t="str">
        <f>IF(G123&lt;&gt;"",G123,IF(AND(E123=grup_instansi!$B$11,F123=grup_instansi!$C$11),
grup_instansi!$A$11,
IF(AND(E123=grup_instansi!$B$12,F123=grup_instansi!$C$12),
grup_instansi!$A$12,
IF(AND(E123=grup_instansi!$B$13,F123=grup_instansi!$C$13),
grup_instansi!$A$13,
IF(AND(E123=grup_instansi!$B$14,F123=grup_instansi!$C$14),
grup_instansi!$A$14,
IF(AND(E123=grup_instansi!$B$15,F123=grup_instansi!$C$15),
grup_instansi!$A$15,
IF(AND(E123=grup_instansi!$B$16,F123=grup_instansi!$C$16),
grup_instansi!$A$16,
IF(AND(E123=grup_instansi!$B$17,F123=grup_instansi!$C$17),
grup_instansi!$A$17,
IF(AND(E123=grup_instansi!$B$18,F123=grup_instansi!$C$18),
grup_instansi!$A$18,
IF(AND(E123=grup_instansi!$B$19,F123=grup_instansi!$C$19),
grup_instansi!$A$19,
IF(AND(E123=grup_instansi!$B$20,F123=grup_instansi!$C$20),
grup_instansi!$A$20,"")))))))))))</f>
        <v>gi2023110400003</v>
      </c>
      <c r="I123" t="str">
        <f>IF(H123&lt;&gt;"",H123,IF(AND(E123=grup_instansi!$B$21,F123=grup_instansi!$C$21),
grup_instansi!$A$21,
IF(AND(E123=grup_instansi!$B$22,F123=grup_instansi!$C$22),
grup_instansi!$A$22,
IF(AND(E123=grup_instansi!$B$23,F123=grup_instansi!$C$23),
grup_instansi!$A$23,
IF(AND(E123=grup_instansi!$B$24,F123=grup_instansi!$C$24),
grup_instansi!$A$24,
IF(AND(E123=grup_instansi!$B$25,F123=grup_instansi!$C$25),
grup_instansi!$A$25,
IF(AND(E123=grup_instansi!$B$26,F123=grup_instansi!$C$26),
grup_instansi!$A$26,
IF(AND(E123=grup_instansi!$B$27,F123=grup_instansi!$C$27),
grup_instansi!$A$27,
IF(AND(E123=grup_instansi!$B$28,F123=grup_instansi!$C$28),
grup_instansi!$A$28,
IF(AND(E123=grup_instansi!$B$29,F123=grup_instansi!$C$29),
grup_instansi!$A$29,
IF(AND(E123=grup_instansi!$B$30,F123=grup_instansi!$C$30),
grup_instansi!$A$30,
IF(AND(E123=grup_instansi!$B$31,F123=grup_instansi!$C$31),
grup_instansi!$A$31,
IF(AND(E123=grup_instansi!$B$32,F123=grup_instansi!$C$32),
grup_instansi!$A$32,
IF(AND(E123=grup_instansi!$B$33,F123=grup_instansi!$C$33),
grup_instansi!$A$33,
IF(AND(E123=grup_instansi!$B$34,F123=grup_instansi!$C$34),
grup_instansi!$A$34,
IF(AND(E123=grup_instansi!$B$35,F123=grup_instansi!$C$35),
grup_instansi!$A$35,""))))))))))))))))</f>
        <v>gi2023110400003</v>
      </c>
      <c r="J123" t="str">
        <f>IF(I123&lt;&gt;"",I123,IF(AND(E123=grup_instansi!$B$36,F123=grup_instansi!$C$36),
grup_instansi!$A$36,
IF(AND(E123=grup_instansi!$B$37,F123=grup_instansi!$C$37),
grup_instansi!$A$37,
IF(AND(E123=grup_instansi!$B$38,F123=grup_instansi!$C$38),
grup_instansi!$A$38,
IF(AND(E123=grup_instansi!$B$39,F123=grup_instansi!$C$39),
grup_instansi!$A$39,
IF(AND(E123=grup_instansi!$B$40,F123=grup_instansi!$C$40),
grup_instansi!$A$40,
IF(AND(E123=grup_instansi!$B$41,F123=grup_instansi!$C$41),
grup_instansi!$A$41,
IF(AND(E123=grup_instansi!$B$42,F123=grup_instansi!$C$42),
grup_instansi!$A$42,
IF(AND(E123=grup_instansi!$B$43,F123=grup_instansi!$C$43),
grup_instansi!$A$43,
IF(AND(E123=grup_instansi!$B$44,F123=grup_instansi!$C$44),
grup_instansi!$A$44,
IF(AND(E123=grup_instansi!$B$45,F123=grup_instansi!$C$45),
grup_instansi!$A$45,
IF(AND(E123=grup_instansi!$B$46,F123=grup_instansi!$C$46),
grup_instansi!$A$46,
IF(AND(E123=grup_instansi!$B$47,F123=grup_instansi!$C$47),
grup_instansi!$A$47,
IF(AND(E123=grup_instansi!$B$48,F123=grup_instansi!$C$48),
grup_instansi!$A$48,
IF(AND(E123=grup_instansi!$B$49,F123=grup_instansi!$C$49),
grup_instansi!$A$49,
IF(AND(E123=grup_instansi!$B$50,F123=grup_instansi!$C$50),
grup_instansi!$A$50,
IF(AND(E123=grup_instansi!$B$51,F123=grup_instansi!$C$51),
grup_instansi!$A$51,
IF(AND(E123=grup_instansi!$B$52,F123=grup_instansi!$C$52),
grup_instansi!$A$52,
IF(AND(E123=grup_instansi!$B$53,F123=grup_instansi!$C$53),
grup_instansi!$A$53,
IF(AND(E123=grup_instansi!$B$54,F123=grup_instansi!$C$54),
grup_instansi!$A$54,
IF(AND(E123=grup_instansi!$B$55,F123=grup_instansi!$C$55),
grup_instansi!$A$55,
IF(AND(E123=grup_instansi!$B$56,F123=grup_instansi!$C$56),
grup_instansi!$A$56,
IF(AND(E123=grup_instansi!$B$57,F123=grup_instansi!$C$57),
grup_instansi!$A$57,
IF(AND(E123=grup_instansi!$B$58,F123=grup_instansi!$C$58),
grup_instansi!$A$58,
IF(AND(E123=grup_instansi!$B$59,F123=grup_instansi!$C$59),
grup_instansi!$A$59,
IF(AND(E123=grup_instansi!$B$60,F123=grup_instansi!$C$60),
grup_instansi!$A$60,""))))))))))))))))))))))))))</f>
        <v>gi2023110400003</v>
      </c>
      <c r="K123" t="str">
        <f>IF(J123&lt;&gt;"",J123,IF(AND(E123=grup_instansi!$B$61,F123=grup_instansi!$C$61),
grup_instansi!$A$61,
IF(AND(E123=grup_instansi!$B$62,F123=grup_instansi!$C$62),
grup_instansi!$A$62,
IF(AND(E123=grup_instansi!$B$63,F123=grup_instansi!$C$63),
grup_instansi!$A$63,
IF(AND(E123=grup_instansi!$B$64,F123=grup_instansi!$C$64),
grup_instansi!$A$64,
IF(AND(E123=grup_instansi!$B$65,F123=grup_instansi!$C$65),
grup_instansi!$A$65,
IF(AND(E123=grup_instansi!$B$66,F123=grup_instansi!$C$66),
grup_instansi!$A$66,
IF(AND(E123=grup_instansi!$B$67,F123=grup_instansi!$C$67),
grup_instansi!$A$67,
IF(AND(E123=grup_instansi!$B$68,F123=grup_instansi!$C$68),
grup_instansi!$A$68,
IF(AND(E123=grup_instansi!$B$69,F123=grup_instansi!$C$69),
grup_instansi!$A$69,
IF(AND(E123=grup_instansi!$B$70,F123=grup_instansi!$C$70),
grup_instansi!$A$70,
IF(AND(E123=grup_instansi!$B$71,F123=grup_instansi!$C$71),
grup_instansi!$A$71,
IF(AND(E123=grup_instansi!$B$72,F123=grup_instansi!$C$72),
grup_instansi!$A$72,
IF(AND(E123=grup_instansi!$B$73,F123=grup_instansi!$C$73),
grup_instansi!$A$73,
IF(AND(E123=grup_instansi!$B$74,F123=grup_instansi!$C$74),
grup_instansi!$A$74,
IF(AND(E123=grup_instansi!$B$75,F123=grup_instansi!$C$75),
grup_instansi!$A$75,
IF(AND(E123=grup_instansi!$B$76,F123=grup_instansi!$C$76),
grup_instansi!$A$76,
IF(AND(E123=grup_instansi!$B$77,F123=grup_instansi!$C$77),
grup_instansi!$A$77,
IF(AND(E123=grup_instansi!$B$78,F123=grup_instansi!$C$78),
grup_instansi!$A$78,
IF(AND(E123=grup_instansi!$B$79,F123=grup_instansi!$C$79),
grup_instansi!$A$79,
IF(AND(E123=grup_instansi!$B$80,F123=grup_instansi!$C$80),
grup_instansi!$A$80,
IF(AND(E123=grup_instansi!$B$81,F123=grup_instansi!$C$81),
grup_instansi!$A$81,
IF(AND(E123=grup_instansi!$B$82,F123=grup_instansi!$C$82),
grup_instansi!$A$82,
IF(AND(E123=grup_instansi!$B$83,F123=grup_instansi!$C$83),
grup_instansi!$A$84,
IF(AND(E123=grup_instansi!$B$84,F123=grup_instansi!$C$84),
grup_instansi!$A$85,
IF(AND(E123=grup_instansi!$B$85,F123=grup_instansi!$C$85),
grup_instansi!$A$86,
IF(AND(E123=grup_instansi!$B$86,F123=grup_instansi!$C$86),
grup_instansi!$A$87,
IF(AND(E123=grup_instansi!$B$87,F123=grup_instansi!$C$87),
grup_instansi!$A$87,
IF(AND(E123=grup_instansi!$B$88,F123=grup_instansi!$C$88),
grup_instansi!$A$88,
IF(AND(E123=grup_instansi!$B$89,F123=grup_instansi!$C$89),
grup_instansi!$A$89,
IF(AND(E123=grup_instansi!$B$90,F123=grup_instansi!$C$90),
grup_instansi!$A$90,
IF(AND(E123=grup_instansi!$B$91,F123=grup_instansi!$C$91),
grup_instansi!$A$91,
IF(AND(E123=grup_instansi!$B$92,F123=grup_instansi!$C$92),
grup_instansi!$A$92,
IF(AND(E123=grup_instansi!$B$93,F123=grup_instansi!$C$93),
grup_instansi!$A$93,
IF(AND(E123=grup_instansi!$B$94,F123=grup_instansi!$C$94),
grup_instansi!$A$94,
IF(AND(E123=grup_instansi!$B$95,F123=grup_instansi!$C$95),
grup_instansi!$A$95,
IF(AND(E123=grup_instansi!$B$96,F123=grup_instansi!$C$96),
grup_instansi!$A$96,
IF(AND(E123=grup_instansi!$B$97,F123=grup_instansi!$C$97),
grup_instansi!$A$97,
IF(AND(E123=grup_instansi!$B$98,F123=grup_instansi!$C$98),
grup_instansi!$A$98,
IF(AND(E123=grup_instansi!$B$99,F123=grup_instansi!$C$99),
grup_instansi!$A$99,
grup_instansi!$A$100))))))))))))))))))))))))))))))))))))))))</f>
        <v>gi2023110400003</v>
      </c>
      <c r="L123" t="str">
        <f>VLOOKUP(K123,grup_instansi!$A$2:$E$102,4)</f>
        <v>Lembaga Non Struktural Pusat</v>
      </c>
      <c r="M123" t="str">
        <f t="shared" si="5"/>
        <v>('i2023110600122','Ombudsman Republik Indonesia','gi2023110400003'),</v>
      </c>
    </row>
    <row r="124" spans="1:13" x14ac:dyDescent="0.25">
      <c r="A124" t="str">
        <f t="shared" si="3"/>
        <v>i2023110600123</v>
      </c>
      <c r="B124" s="4">
        <v>4058</v>
      </c>
      <c r="C124" t="str">
        <f t="shared" si="4"/>
        <v>i2023110600123</v>
      </c>
      <c r="D124" s="4" t="s">
        <v>132</v>
      </c>
      <c r="E124" s="4" t="s">
        <v>654</v>
      </c>
      <c r="F124" s="4" t="s">
        <v>661</v>
      </c>
      <c r="G124" t="str">
        <f>IF(AND(E124=grup_instansi!$B$2,F124=grup_instansi!$C$2),
grup_instansi!$A$2,
IF(AND(E124=grup_instansi!$B$3,F124=grup_instansi!$C$3),
grup_instansi!$A$3,
IF(AND(E124=grup_instansi!$B$4,F124=grup_instansi!$C$4),
grup_instansi!$A$4,
IF(AND(E124=grup_instansi!$B$5,F124=grup_instansi!$C$5),
grup_instansi!$A$5,
IF(AND(E124=grup_instansi!$B$6,F124=grup_instansi!$C$6),
grup_instansi!$A$6,
IF(AND(E124=grup_instansi!$B$7,F124=grup_instansi!$C$7),
grup_instansi!$A$7,
IF(AND(E124=grup_instansi!$B$8,F124=grup_instansi!$C$8),
grup_instansi!$A$8,
IF(AND(E124=grup_instansi!$B$9,F124=grup_instansi!$C$9),
grup_instansi!$A$9,
IF(AND(E124=grup_instansi!$B$10,F124=grup_instansi!$C$10),
grup_instansi!$A$10,"")))))))))</f>
        <v>gi2023110400001</v>
      </c>
      <c r="H124" t="str">
        <f>IF(G124&lt;&gt;"",G124,IF(AND(E124=grup_instansi!$B$11,F124=grup_instansi!$C$11),
grup_instansi!$A$11,
IF(AND(E124=grup_instansi!$B$12,F124=grup_instansi!$C$12),
grup_instansi!$A$12,
IF(AND(E124=grup_instansi!$B$13,F124=grup_instansi!$C$13),
grup_instansi!$A$13,
IF(AND(E124=grup_instansi!$B$14,F124=grup_instansi!$C$14),
grup_instansi!$A$14,
IF(AND(E124=grup_instansi!$B$15,F124=grup_instansi!$C$15),
grup_instansi!$A$15,
IF(AND(E124=grup_instansi!$B$16,F124=grup_instansi!$C$16),
grup_instansi!$A$16,
IF(AND(E124=grup_instansi!$B$17,F124=grup_instansi!$C$17),
grup_instansi!$A$17,
IF(AND(E124=grup_instansi!$B$18,F124=grup_instansi!$C$18),
grup_instansi!$A$18,
IF(AND(E124=grup_instansi!$B$19,F124=grup_instansi!$C$19),
grup_instansi!$A$19,
IF(AND(E124=grup_instansi!$B$20,F124=grup_instansi!$C$20),
grup_instansi!$A$20,"")))))))))))</f>
        <v>gi2023110400001</v>
      </c>
      <c r="I124" t="str">
        <f>IF(H124&lt;&gt;"",H124,IF(AND(E124=grup_instansi!$B$21,F124=grup_instansi!$C$21),
grup_instansi!$A$21,
IF(AND(E124=grup_instansi!$B$22,F124=grup_instansi!$C$22),
grup_instansi!$A$22,
IF(AND(E124=grup_instansi!$B$23,F124=grup_instansi!$C$23),
grup_instansi!$A$23,
IF(AND(E124=grup_instansi!$B$24,F124=grup_instansi!$C$24),
grup_instansi!$A$24,
IF(AND(E124=grup_instansi!$B$25,F124=grup_instansi!$C$25),
grup_instansi!$A$25,
IF(AND(E124=grup_instansi!$B$26,F124=grup_instansi!$C$26),
grup_instansi!$A$26,
IF(AND(E124=grup_instansi!$B$27,F124=grup_instansi!$C$27),
grup_instansi!$A$27,
IF(AND(E124=grup_instansi!$B$28,F124=grup_instansi!$C$28),
grup_instansi!$A$28,
IF(AND(E124=grup_instansi!$B$29,F124=grup_instansi!$C$29),
grup_instansi!$A$29,
IF(AND(E124=grup_instansi!$B$30,F124=grup_instansi!$C$30),
grup_instansi!$A$30,
IF(AND(E124=grup_instansi!$B$31,F124=grup_instansi!$C$31),
grup_instansi!$A$31,
IF(AND(E124=grup_instansi!$B$32,F124=grup_instansi!$C$32),
grup_instansi!$A$32,
IF(AND(E124=grup_instansi!$B$33,F124=grup_instansi!$C$33),
grup_instansi!$A$33,
IF(AND(E124=grup_instansi!$B$34,F124=grup_instansi!$C$34),
grup_instansi!$A$34,
IF(AND(E124=grup_instansi!$B$35,F124=grup_instansi!$C$35),
grup_instansi!$A$35,""))))))))))))))))</f>
        <v>gi2023110400001</v>
      </c>
      <c r="J124" t="str">
        <f>IF(I124&lt;&gt;"",I124,IF(AND(E124=grup_instansi!$B$36,F124=grup_instansi!$C$36),
grup_instansi!$A$36,
IF(AND(E124=grup_instansi!$B$37,F124=grup_instansi!$C$37),
grup_instansi!$A$37,
IF(AND(E124=grup_instansi!$B$38,F124=grup_instansi!$C$38),
grup_instansi!$A$38,
IF(AND(E124=grup_instansi!$B$39,F124=grup_instansi!$C$39),
grup_instansi!$A$39,
IF(AND(E124=grup_instansi!$B$40,F124=grup_instansi!$C$40),
grup_instansi!$A$40,
IF(AND(E124=grup_instansi!$B$41,F124=grup_instansi!$C$41),
grup_instansi!$A$41,
IF(AND(E124=grup_instansi!$B$42,F124=grup_instansi!$C$42),
grup_instansi!$A$42,
IF(AND(E124=grup_instansi!$B$43,F124=grup_instansi!$C$43),
grup_instansi!$A$43,
IF(AND(E124=grup_instansi!$B$44,F124=grup_instansi!$C$44),
grup_instansi!$A$44,
IF(AND(E124=grup_instansi!$B$45,F124=grup_instansi!$C$45),
grup_instansi!$A$45,
IF(AND(E124=grup_instansi!$B$46,F124=grup_instansi!$C$46),
grup_instansi!$A$46,
IF(AND(E124=grup_instansi!$B$47,F124=grup_instansi!$C$47),
grup_instansi!$A$47,
IF(AND(E124=grup_instansi!$B$48,F124=grup_instansi!$C$48),
grup_instansi!$A$48,
IF(AND(E124=grup_instansi!$B$49,F124=grup_instansi!$C$49),
grup_instansi!$A$49,
IF(AND(E124=grup_instansi!$B$50,F124=grup_instansi!$C$50),
grup_instansi!$A$50,
IF(AND(E124=grup_instansi!$B$51,F124=grup_instansi!$C$51),
grup_instansi!$A$51,
IF(AND(E124=grup_instansi!$B$52,F124=grup_instansi!$C$52),
grup_instansi!$A$52,
IF(AND(E124=grup_instansi!$B$53,F124=grup_instansi!$C$53),
grup_instansi!$A$53,
IF(AND(E124=grup_instansi!$B$54,F124=grup_instansi!$C$54),
grup_instansi!$A$54,
IF(AND(E124=grup_instansi!$B$55,F124=grup_instansi!$C$55),
grup_instansi!$A$55,
IF(AND(E124=grup_instansi!$B$56,F124=grup_instansi!$C$56),
grup_instansi!$A$56,
IF(AND(E124=grup_instansi!$B$57,F124=grup_instansi!$C$57),
grup_instansi!$A$57,
IF(AND(E124=grup_instansi!$B$58,F124=grup_instansi!$C$58),
grup_instansi!$A$58,
IF(AND(E124=grup_instansi!$B$59,F124=grup_instansi!$C$59),
grup_instansi!$A$59,
IF(AND(E124=grup_instansi!$B$60,F124=grup_instansi!$C$60),
grup_instansi!$A$60,""))))))))))))))))))))))))))</f>
        <v>gi2023110400001</v>
      </c>
      <c r="K124" t="str">
        <f>IF(J124&lt;&gt;"",J124,IF(AND(E124=grup_instansi!$B$61,F124=grup_instansi!$C$61),
grup_instansi!$A$61,
IF(AND(E124=grup_instansi!$B$62,F124=grup_instansi!$C$62),
grup_instansi!$A$62,
IF(AND(E124=grup_instansi!$B$63,F124=grup_instansi!$C$63),
grup_instansi!$A$63,
IF(AND(E124=grup_instansi!$B$64,F124=grup_instansi!$C$64),
grup_instansi!$A$64,
IF(AND(E124=grup_instansi!$B$65,F124=grup_instansi!$C$65),
grup_instansi!$A$65,
IF(AND(E124=grup_instansi!$B$66,F124=grup_instansi!$C$66),
grup_instansi!$A$66,
IF(AND(E124=grup_instansi!$B$67,F124=grup_instansi!$C$67),
grup_instansi!$A$67,
IF(AND(E124=grup_instansi!$B$68,F124=grup_instansi!$C$68),
grup_instansi!$A$68,
IF(AND(E124=grup_instansi!$B$69,F124=grup_instansi!$C$69),
grup_instansi!$A$69,
IF(AND(E124=grup_instansi!$B$70,F124=grup_instansi!$C$70),
grup_instansi!$A$70,
IF(AND(E124=grup_instansi!$B$71,F124=grup_instansi!$C$71),
grup_instansi!$A$71,
IF(AND(E124=grup_instansi!$B$72,F124=grup_instansi!$C$72),
grup_instansi!$A$72,
IF(AND(E124=grup_instansi!$B$73,F124=grup_instansi!$C$73),
grup_instansi!$A$73,
IF(AND(E124=grup_instansi!$B$74,F124=grup_instansi!$C$74),
grup_instansi!$A$74,
IF(AND(E124=grup_instansi!$B$75,F124=grup_instansi!$C$75),
grup_instansi!$A$75,
IF(AND(E124=grup_instansi!$B$76,F124=grup_instansi!$C$76),
grup_instansi!$A$76,
IF(AND(E124=grup_instansi!$B$77,F124=grup_instansi!$C$77),
grup_instansi!$A$77,
IF(AND(E124=grup_instansi!$B$78,F124=grup_instansi!$C$78),
grup_instansi!$A$78,
IF(AND(E124=grup_instansi!$B$79,F124=grup_instansi!$C$79),
grup_instansi!$A$79,
IF(AND(E124=grup_instansi!$B$80,F124=grup_instansi!$C$80),
grup_instansi!$A$80,
IF(AND(E124=grup_instansi!$B$81,F124=grup_instansi!$C$81),
grup_instansi!$A$81,
IF(AND(E124=grup_instansi!$B$82,F124=grup_instansi!$C$82),
grup_instansi!$A$82,
IF(AND(E124=grup_instansi!$B$83,F124=grup_instansi!$C$83),
grup_instansi!$A$84,
IF(AND(E124=grup_instansi!$B$84,F124=grup_instansi!$C$84),
grup_instansi!$A$85,
IF(AND(E124=grup_instansi!$B$85,F124=grup_instansi!$C$85),
grup_instansi!$A$86,
IF(AND(E124=grup_instansi!$B$86,F124=grup_instansi!$C$86),
grup_instansi!$A$87,
IF(AND(E124=grup_instansi!$B$87,F124=grup_instansi!$C$87),
grup_instansi!$A$87,
IF(AND(E124=grup_instansi!$B$88,F124=grup_instansi!$C$88),
grup_instansi!$A$88,
IF(AND(E124=grup_instansi!$B$89,F124=grup_instansi!$C$89),
grup_instansi!$A$89,
IF(AND(E124=grup_instansi!$B$90,F124=grup_instansi!$C$90),
grup_instansi!$A$90,
IF(AND(E124=grup_instansi!$B$91,F124=grup_instansi!$C$91),
grup_instansi!$A$91,
IF(AND(E124=grup_instansi!$B$92,F124=grup_instansi!$C$92),
grup_instansi!$A$92,
IF(AND(E124=grup_instansi!$B$93,F124=grup_instansi!$C$93),
grup_instansi!$A$93,
IF(AND(E124=grup_instansi!$B$94,F124=grup_instansi!$C$94),
grup_instansi!$A$94,
IF(AND(E124=grup_instansi!$B$95,F124=grup_instansi!$C$95),
grup_instansi!$A$95,
IF(AND(E124=grup_instansi!$B$96,F124=grup_instansi!$C$96),
grup_instansi!$A$96,
IF(AND(E124=grup_instansi!$B$97,F124=grup_instansi!$C$97),
grup_instansi!$A$97,
IF(AND(E124=grup_instansi!$B$98,F124=grup_instansi!$C$98),
grup_instansi!$A$98,
IF(AND(E124=grup_instansi!$B$99,F124=grup_instansi!$C$99),
grup_instansi!$A$99,
grup_instansi!$A$100))))))))))))))))))))))))))))))))))))))))</f>
        <v>gi2023110400001</v>
      </c>
      <c r="L124" t="str">
        <f>VLOOKUP(K124,grup_instansi!$A$2:$E$102,4)</f>
        <v>Instansi Lainnya Pusat</v>
      </c>
      <c r="M124" t="str">
        <f t="shared" si="5"/>
        <v>('i2023110600123','Radio Republik Indonesia','gi2023110400001'),</v>
      </c>
    </row>
    <row r="125" spans="1:13" x14ac:dyDescent="0.25">
      <c r="A125" t="str">
        <f t="shared" si="3"/>
        <v>i2023110600124</v>
      </c>
      <c r="B125" s="4">
        <v>4059</v>
      </c>
      <c r="C125" t="str">
        <f t="shared" si="4"/>
        <v>i2023110600124</v>
      </c>
      <c r="D125" s="4" t="s">
        <v>145</v>
      </c>
      <c r="E125" s="4" t="s">
        <v>656</v>
      </c>
      <c r="F125" s="4" t="s">
        <v>661</v>
      </c>
      <c r="G125" t="str">
        <f>IF(AND(E125=grup_instansi!$B$2,F125=grup_instansi!$C$2),
grup_instansi!$A$2,
IF(AND(E125=grup_instansi!$B$3,F125=grup_instansi!$C$3),
grup_instansi!$A$3,
IF(AND(E125=grup_instansi!$B$4,F125=grup_instansi!$C$4),
grup_instansi!$A$4,
IF(AND(E125=grup_instansi!$B$5,F125=grup_instansi!$C$5),
grup_instansi!$A$5,
IF(AND(E125=grup_instansi!$B$6,F125=grup_instansi!$C$6),
grup_instansi!$A$6,
IF(AND(E125=grup_instansi!$B$7,F125=grup_instansi!$C$7),
grup_instansi!$A$7,
IF(AND(E125=grup_instansi!$B$8,F125=grup_instansi!$C$8),
grup_instansi!$A$8,
IF(AND(E125=grup_instansi!$B$9,F125=grup_instansi!$C$9),
grup_instansi!$A$9,
IF(AND(E125=grup_instansi!$B$10,F125=grup_instansi!$C$10),
grup_instansi!$A$10,"")))))))))</f>
        <v>gi2023110400003</v>
      </c>
      <c r="H125" t="str">
        <f>IF(G125&lt;&gt;"",G125,IF(AND(E125=grup_instansi!$B$11,F125=grup_instansi!$C$11),
grup_instansi!$A$11,
IF(AND(E125=grup_instansi!$B$12,F125=grup_instansi!$C$12),
grup_instansi!$A$12,
IF(AND(E125=grup_instansi!$B$13,F125=grup_instansi!$C$13),
grup_instansi!$A$13,
IF(AND(E125=grup_instansi!$B$14,F125=grup_instansi!$C$14),
grup_instansi!$A$14,
IF(AND(E125=grup_instansi!$B$15,F125=grup_instansi!$C$15),
grup_instansi!$A$15,
IF(AND(E125=grup_instansi!$B$16,F125=grup_instansi!$C$16),
grup_instansi!$A$16,
IF(AND(E125=grup_instansi!$B$17,F125=grup_instansi!$C$17),
grup_instansi!$A$17,
IF(AND(E125=grup_instansi!$B$18,F125=grup_instansi!$C$18),
grup_instansi!$A$18,
IF(AND(E125=grup_instansi!$B$19,F125=grup_instansi!$C$19),
grup_instansi!$A$19,
IF(AND(E125=grup_instansi!$B$20,F125=grup_instansi!$C$20),
grup_instansi!$A$20,"")))))))))))</f>
        <v>gi2023110400003</v>
      </c>
      <c r="I125" t="str">
        <f>IF(H125&lt;&gt;"",H125,IF(AND(E125=grup_instansi!$B$21,F125=grup_instansi!$C$21),
grup_instansi!$A$21,
IF(AND(E125=grup_instansi!$B$22,F125=grup_instansi!$C$22),
grup_instansi!$A$22,
IF(AND(E125=grup_instansi!$B$23,F125=grup_instansi!$C$23),
grup_instansi!$A$23,
IF(AND(E125=grup_instansi!$B$24,F125=grup_instansi!$C$24),
grup_instansi!$A$24,
IF(AND(E125=grup_instansi!$B$25,F125=grup_instansi!$C$25),
grup_instansi!$A$25,
IF(AND(E125=grup_instansi!$B$26,F125=grup_instansi!$C$26),
grup_instansi!$A$26,
IF(AND(E125=grup_instansi!$B$27,F125=grup_instansi!$C$27),
grup_instansi!$A$27,
IF(AND(E125=grup_instansi!$B$28,F125=grup_instansi!$C$28),
grup_instansi!$A$28,
IF(AND(E125=grup_instansi!$B$29,F125=grup_instansi!$C$29),
grup_instansi!$A$29,
IF(AND(E125=grup_instansi!$B$30,F125=grup_instansi!$C$30),
grup_instansi!$A$30,
IF(AND(E125=grup_instansi!$B$31,F125=grup_instansi!$C$31),
grup_instansi!$A$31,
IF(AND(E125=grup_instansi!$B$32,F125=grup_instansi!$C$32),
grup_instansi!$A$32,
IF(AND(E125=grup_instansi!$B$33,F125=grup_instansi!$C$33),
grup_instansi!$A$33,
IF(AND(E125=grup_instansi!$B$34,F125=grup_instansi!$C$34),
grup_instansi!$A$34,
IF(AND(E125=grup_instansi!$B$35,F125=grup_instansi!$C$35),
grup_instansi!$A$35,""))))))))))))))))</f>
        <v>gi2023110400003</v>
      </c>
      <c r="J125" t="str">
        <f>IF(I125&lt;&gt;"",I125,IF(AND(E125=grup_instansi!$B$36,F125=grup_instansi!$C$36),
grup_instansi!$A$36,
IF(AND(E125=grup_instansi!$B$37,F125=grup_instansi!$C$37),
grup_instansi!$A$37,
IF(AND(E125=grup_instansi!$B$38,F125=grup_instansi!$C$38),
grup_instansi!$A$38,
IF(AND(E125=grup_instansi!$B$39,F125=grup_instansi!$C$39),
grup_instansi!$A$39,
IF(AND(E125=grup_instansi!$B$40,F125=grup_instansi!$C$40),
grup_instansi!$A$40,
IF(AND(E125=grup_instansi!$B$41,F125=grup_instansi!$C$41),
grup_instansi!$A$41,
IF(AND(E125=grup_instansi!$B$42,F125=grup_instansi!$C$42),
grup_instansi!$A$42,
IF(AND(E125=grup_instansi!$B$43,F125=grup_instansi!$C$43),
grup_instansi!$A$43,
IF(AND(E125=grup_instansi!$B$44,F125=grup_instansi!$C$44),
grup_instansi!$A$44,
IF(AND(E125=grup_instansi!$B$45,F125=grup_instansi!$C$45),
grup_instansi!$A$45,
IF(AND(E125=grup_instansi!$B$46,F125=grup_instansi!$C$46),
grup_instansi!$A$46,
IF(AND(E125=grup_instansi!$B$47,F125=grup_instansi!$C$47),
grup_instansi!$A$47,
IF(AND(E125=grup_instansi!$B$48,F125=grup_instansi!$C$48),
grup_instansi!$A$48,
IF(AND(E125=grup_instansi!$B$49,F125=grup_instansi!$C$49),
grup_instansi!$A$49,
IF(AND(E125=grup_instansi!$B$50,F125=grup_instansi!$C$50),
grup_instansi!$A$50,
IF(AND(E125=grup_instansi!$B$51,F125=grup_instansi!$C$51),
grup_instansi!$A$51,
IF(AND(E125=grup_instansi!$B$52,F125=grup_instansi!$C$52),
grup_instansi!$A$52,
IF(AND(E125=grup_instansi!$B$53,F125=grup_instansi!$C$53),
grup_instansi!$A$53,
IF(AND(E125=grup_instansi!$B$54,F125=grup_instansi!$C$54),
grup_instansi!$A$54,
IF(AND(E125=grup_instansi!$B$55,F125=grup_instansi!$C$55),
grup_instansi!$A$55,
IF(AND(E125=grup_instansi!$B$56,F125=grup_instansi!$C$56),
grup_instansi!$A$56,
IF(AND(E125=grup_instansi!$B$57,F125=grup_instansi!$C$57),
grup_instansi!$A$57,
IF(AND(E125=grup_instansi!$B$58,F125=grup_instansi!$C$58),
grup_instansi!$A$58,
IF(AND(E125=grup_instansi!$B$59,F125=grup_instansi!$C$59),
grup_instansi!$A$59,
IF(AND(E125=grup_instansi!$B$60,F125=grup_instansi!$C$60),
grup_instansi!$A$60,""))))))))))))))))))))))))))</f>
        <v>gi2023110400003</v>
      </c>
      <c r="K125" t="str">
        <f>IF(J125&lt;&gt;"",J125,IF(AND(E125=grup_instansi!$B$61,F125=grup_instansi!$C$61),
grup_instansi!$A$61,
IF(AND(E125=grup_instansi!$B$62,F125=grup_instansi!$C$62),
grup_instansi!$A$62,
IF(AND(E125=grup_instansi!$B$63,F125=grup_instansi!$C$63),
grup_instansi!$A$63,
IF(AND(E125=grup_instansi!$B$64,F125=grup_instansi!$C$64),
grup_instansi!$A$64,
IF(AND(E125=grup_instansi!$B$65,F125=grup_instansi!$C$65),
grup_instansi!$A$65,
IF(AND(E125=grup_instansi!$B$66,F125=grup_instansi!$C$66),
grup_instansi!$A$66,
IF(AND(E125=grup_instansi!$B$67,F125=grup_instansi!$C$67),
grup_instansi!$A$67,
IF(AND(E125=grup_instansi!$B$68,F125=grup_instansi!$C$68),
grup_instansi!$A$68,
IF(AND(E125=grup_instansi!$B$69,F125=grup_instansi!$C$69),
grup_instansi!$A$69,
IF(AND(E125=grup_instansi!$B$70,F125=grup_instansi!$C$70),
grup_instansi!$A$70,
IF(AND(E125=grup_instansi!$B$71,F125=grup_instansi!$C$71),
grup_instansi!$A$71,
IF(AND(E125=grup_instansi!$B$72,F125=grup_instansi!$C$72),
grup_instansi!$A$72,
IF(AND(E125=grup_instansi!$B$73,F125=grup_instansi!$C$73),
grup_instansi!$A$73,
IF(AND(E125=grup_instansi!$B$74,F125=grup_instansi!$C$74),
grup_instansi!$A$74,
IF(AND(E125=grup_instansi!$B$75,F125=grup_instansi!$C$75),
grup_instansi!$A$75,
IF(AND(E125=grup_instansi!$B$76,F125=grup_instansi!$C$76),
grup_instansi!$A$76,
IF(AND(E125=grup_instansi!$B$77,F125=grup_instansi!$C$77),
grup_instansi!$A$77,
IF(AND(E125=grup_instansi!$B$78,F125=grup_instansi!$C$78),
grup_instansi!$A$78,
IF(AND(E125=grup_instansi!$B$79,F125=grup_instansi!$C$79),
grup_instansi!$A$79,
IF(AND(E125=grup_instansi!$B$80,F125=grup_instansi!$C$80),
grup_instansi!$A$80,
IF(AND(E125=grup_instansi!$B$81,F125=grup_instansi!$C$81),
grup_instansi!$A$81,
IF(AND(E125=grup_instansi!$B$82,F125=grup_instansi!$C$82),
grup_instansi!$A$82,
IF(AND(E125=grup_instansi!$B$83,F125=grup_instansi!$C$83),
grup_instansi!$A$84,
IF(AND(E125=grup_instansi!$B$84,F125=grup_instansi!$C$84),
grup_instansi!$A$85,
IF(AND(E125=grup_instansi!$B$85,F125=grup_instansi!$C$85),
grup_instansi!$A$86,
IF(AND(E125=grup_instansi!$B$86,F125=grup_instansi!$C$86),
grup_instansi!$A$87,
IF(AND(E125=grup_instansi!$B$87,F125=grup_instansi!$C$87),
grup_instansi!$A$87,
IF(AND(E125=grup_instansi!$B$88,F125=grup_instansi!$C$88),
grup_instansi!$A$88,
IF(AND(E125=grup_instansi!$B$89,F125=grup_instansi!$C$89),
grup_instansi!$A$89,
IF(AND(E125=grup_instansi!$B$90,F125=grup_instansi!$C$90),
grup_instansi!$A$90,
IF(AND(E125=grup_instansi!$B$91,F125=grup_instansi!$C$91),
grup_instansi!$A$91,
IF(AND(E125=grup_instansi!$B$92,F125=grup_instansi!$C$92),
grup_instansi!$A$92,
IF(AND(E125=grup_instansi!$B$93,F125=grup_instansi!$C$93),
grup_instansi!$A$93,
IF(AND(E125=grup_instansi!$B$94,F125=grup_instansi!$C$94),
grup_instansi!$A$94,
IF(AND(E125=grup_instansi!$B$95,F125=grup_instansi!$C$95),
grup_instansi!$A$95,
IF(AND(E125=grup_instansi!$B$96,F125=grup_instansi!$C$96),
grup_instansi!$A$96,
IF(AND(E125=grup_instansi!$B$97,F125=grup_instansi!$C$97),
grup_instansi!$A$97,
IF(AND(E125=grup_instansi!$B$98,F125=grup_instansi!$C$98),
grup_instansi!$A$98,
IF(AND(E125=grup_instansi!$B$99,F125=grup_instansi!$C$99),
grup_instansi!$A$99,
grup_instansi!$A$100))))))))))))))))))))))))))))))))))))))))</f>
        <v>gi2023110400003</v>
      </c>
      <c r="L125" t="str">
        <f>VLOOKUP(K125,grup_instansi!$A$2:$E$102,4)</f>
        <v>Lembaga Non Struktural Pusat</v>
      </c>
      <c r="M125" t="str">
        <f t="shared" si="5"/>
        <v>('i2023110600124','Badan Nasional Pengelola Perbatasan','gi2023110400003'),</v>
      </c>
    </row>
    <row r="126" spans="1:13" x14ac:dyDescent="0.25">
      <c r="A126" t="str">
        <f t="shared" si="3"/>
        <v>i2023110600125</v>
      </c>
      <c r="B126" s="4">
        <v>4112</v>
      </c>
      <c r="C126" t="str">
        <f t="shared" si="4"/>
        <v>i2023110600125</v>
      </c>
      <c r="D126" s="4" t="s">
        <v>146</v>
      </c>
      <c r="E126" s="4" t="s">
        <v>656</v>
      </c>
      <c r="F126" s="4" t="s">
        <v>661</v>
      </c>
      <c r="G126" t="str">
        <f>IF(AND(E126=grup_instansi!$B$2,F126=grup_instansi!$C$2),
grup_instansi!$A$2,
IF(AND(E126=grup_instansi!$B$3,F126=grup_instansi!$C$3),
grup_instansi!$A$3,
IF(AND(E126=grup_instansi!$B$4,F126=grup_instansi!$C$4),
grup_instansi!$A$4,
IF(AND(E126=grup_instansi!$B$5,F126=grup_instansi!$C$5),
grup_instansi!$A$5,
IF(AND(E126=grup_instansi!$B$6,F126=grup_instansi!$C$6),
grup_instansi!$A$6,
IF(AND(E126=grup_instansi!$B$7,F126=grup_instansi!$C$7),
grup_instansi!$A$7,
IF(AND(E126=grup_instansi!$B$8,F126=grup_instansi!$C$8),
grup_instansi!$A$8,
IF(AND(E126=grup_instansi!$B$9,F126=grup_instansi!$C$9),
grup_instansi!$A$9,
IF(AND(E126=grup_instansi!$B$10,F126=grup_instansi!$C$10),
grup_instansi!$A$10,"")))))))))</f>
        <v>gi2023110400003</v>
      </c>
      <c r="H126" t="str">
        <f>IF(G126&lt;&gt;"",G126,IF(AND(E126=grup_instansi!$B$11,F126=grup_instansi!$C$11),
grup_instansi!$A$11,
IF(AND(E126=grup_instansi!$B$12,F126=grup_instansi!$C$12),
grup_instansi!$A$12,
IF(AND(E126=grup_instansi!$B$13,F126=grup_instansi!$C$13),
grup_instansi!$A$13,
IF(AND(E126=grup_instansi!$B$14,F126=grup_instansi!$C$14),
grup_instansi!$A$14,
IF(AND(E126=grup_instansi!$B$15,F126=grup_instansi!$C$15),
grup_instansi!$A$15,
IF(AND(E126=grup_instansi!$B$16,F126=grup_instansi!$C$16),
grup_instansi!$A$16,
IF(AND(E126=grup_instansi!$B$17,F126=grup_instansi!$C$17),
grup_instansi!$A$17,
IF(AND(E126=grup_instansi!$B$18,F126=grup_instansi!$C$18),
grup_instansi!$A$18,
IF(AND(E126=grup_instansi!$B$19,F126=grup_instansi!$C$19),
grup_instansi!$A$19,
IF(AND(E126=grup_instansi!$B$20,F126=grup_instansi!$C$20),
grup_instansi!$A$20,"")))))))))))</f>
        <v>gi2023110400003</v>
      </c>
      <c r="I126" t="str">
        <f>IF(H126&lt;&gt;"",H126,IF(AND(E126=grup_instansi!$B$21,F126=grup_instansi!$C$21),
grup_instansi!$A$21,
IF(AND(E126=grup_instansi!$B$22,F126=grup_instansi!$C$22),
grup_instansi!$A$22,
IF(AND(E126=grup_instansi!$B$23,F126=grup_instansi!$C$23),
grup_instansi!$A$23,
IF(AND(E126=grup_instansi!$B$24,F126=grup_instansi!$C$24),
grup_instansi!$A$24,
IF(AND(E126=grup_instansi!$B$25,F126=grup_instansi!$C$25),
grup_instansi!$A$25,
IF(AND(E126=grup_instansi!$B$26,F126=grup_instansi!$C$26),
grup_instansi!$A$26,
IF(AND(E126=grup_instansi!$B$27,F126=grup_instansi!$C$27),
grup_instansi!$A$27,
IF(AND(E126=grup_instansi!$B$28,F126=grup_instansi!$C$28),
grup_instansi!$A$28,
IF(AND(E126=grup_instansi!$B$29,F126=grup_instansi!$C$29),
grup_instansi!$A$29,
IF(AND(E126=grup_instansi!$B$30,F126=grup_instansi!$C$30),
grup_instansi!$A$30,
IF(AND(E126=grup_instansi!$B$31,F126=grup_instansi!$C$31),
grup_instansi!$A$31,
IF(AND(E126=grup_instansi!$B$32,F126=grup_instansi!$C$32),
grup_instansi!$A$32,
IF(AND(E126=grup_instansi!$B$33,F126=grup_instansi!$C$33),
grup_instansi!$A$33,
IF(AND(E126=grup_instansi!$B$34,F126=grup_instansi!$C$34),
grup_instansi!$A$34,
IF(AND(E126=grup_instansi!$B$35,F126=grup_instansi!$C$35),
grup_instansi!$A$35,""))))))))))))))))</f>
        <v>gi2023110400003</v>
      </c>
      <c r="J126" t="str">
        <f>IF(I126&lt;&gt;"",I126,IF(AND(E126=grup_instansi!$B$36,F126=grup_instansi!$C$36),
grup_instansi!$A$36,
IF(AND(E126=grup_instansi!$B$37,F126=grup_instansi!$C$37),
grup_instansi!$A$37,
IF(AND(E126=grup_instansi!$B$38,F126=grup_instansi!$C$38),
grup_instansi!$A$38,
IF(AND(E126=grup_instansi!$B$39,F126=grup_instansi!$C$39),
grup_instansi!$A$39,
IF(AND(E126=grup_instansi!$B$40,F126=grup_instansi!$C$40),
grup_instansi!$A$40,
IF(AND(E126=grup_instansi!$B$41,F126=grup_instansi!$C$41),
grup_instansi!$A$41,
IF(AND(E126=grup_instansi!$B$42,F126=grup_instansi!$C$42),
grup_instansi!$A$42,
IF(AND(E126=grup_instansi!$B$43,F126=grup_instansi!$C$43),
grup_instansi!$A$43,
IF(AND(E126=grup_instansi!$B$44,F126=grup_instansi!$C$44),
grup_instansi!$A$44,
IF(AND(E126=grup_instansi!$B$45,F126=grup_instansi!$C$45),
grup_instansi!$A$45,
IF(AND(E126=grup_instansi!$B$46,F126=grup_instansi!$C$46),
grup_instansi!$A$46,
IF(AND(E126=grup_instansi!$B$47,F126=grup_instansi!$C$47),
grup_instansi!$A$47,
IF(AND(E126=grup_instansi!$B$48,F126=grup_instansi!$C$48),
grup_instansi!$A$48,
IF(AND(E126=grup_instansi!$B$49,F126=grup_instansi!$C$49),
grup_instansi!$A$49,
IF(AND(E126=grup_instansi!$B$50,F126=grup_instansi!$C$50),
grup_instansi!$A$50,
IF(AND(E126=grup_instansi!$B$51,F126=grup_instansi!$C$51),
grup_instansi!$A$51,
IF(AND(E126=grup_instansi!$B$52,F126=grup_instansi!$C$52),
grup_instansi!$A$52,
IF(AND(E126=grup_instansi!$B$53,F126=grup_instansi!$C$53),
grup_instansi!$A$53,
IF(AND(E126=grup_instansi!$B$54,F126=grup_instansi!$C$54),
grup_instansi!$A$54,
IF(AND(E126=grup_instansi!$B$55,F126=grup_instansi!$C$55),
grup_instansi!$A$55,
IF(AND(E126=grup_instansi!$B$56,F126=grup_instansi!$C$56),
grup_instansi!$A$56,
IF(AND(E126=grup_instansi!$B$57,F126=grup_instansi!$C$57),
grup_instansi!$A$57,
IF(AND(E126=grup_instansi!$B$58,F126=grup_instansi!$C$58),
grup_instansi!$A$58,
IF(AND(E126=grup_instansi!$B$59,F126=grup_instansi!$C$59),
grup_instansi!$A$59,
IF(AND(E126=grup_instansi!$B$60,F126=grup_instansi!$C$60),
grup_instansi!$A$60,""))))))))))))))))))))))))))</f>
        <v>gi2023110400003</v>
      </c>
      <c r="K126" t="str">
        <f>IF(J126&lt;&gt;"",J126,IF(AND(E126=grup_instansi!$B$61,F126=grup_instansi!$C$61),
grup_instansi!$A$61,
IF(AND(E126=grup_instansi!$B$62,F126=grup_instansi!$C$62),
grup_instansi!$A$62,
IF(AND(E126=grup_instansi!$B$63,F126=grup_instansi!$C$63),
grup_instansi!$A$63,
IF(AND(E126=grup_instansi!$B$64,F126=grup_instansi!$C$64),
grup_instansi!$A$64,
IF(AND(E126=grup_instansi!$B$65,F126=grup_instansi!$C$65),
grup_instansi!$A$65,
IF(AND(E126=grup_instansi!$B$66,F126=grup_instansi!$C$66),
grup_instansi!$A$66,
IF(AND(E126=grup_instansi!$B$67,F126=grup_instansi!$C$67),
grup_instansi!$A$67,
IF(AND(E126=grup_instansi!$B$68,F126=grup_instansi!$C$68),
grup_instansi!$A$68,
IF(AND(E126=grup_instansi!$B$69,F126=grup_instansi!$C$69),
grup_instansi!$A$69,
IF(AND(E126=grup_instansi!$B$70,F126=grup_instansi!$C$70),
grup_instansi!$A$70,
IF(AND(E126=grup_instansi!$B$71,F126=grup_instansi!$C$71),
grup_instansi!$A$71,
IF(AND(E126=grup_instansi!$B$72,F126=grup_instansi!$C$72),
grup_instansi!$A$72,
IF(AND(E126=grup_instansi!$B$73,F126=grup_instansi!$C$73),
grup_instansi!$A$73,
IF(AND(E126=grup_instansi!$B$74,F126=grup_instansi!$C$74),
grup_instansi!$A$74,
IF(AND(E126=grup_instansi!$B$75,F126=grup_instansi!$C$75),
grup_instansi!$A$75,
IF(AND(E126=grup_instansi!$B$76,F126=grup_instansi!$C$76),
grup_instansi!$A$76,
IF(AND(E126=grup_instansi!$B$77,F126=grup_instansi!$C$77),
grup_instansi!$A$77,
IF(AND(E126=grup_instansi!$B$78,F126=grup_instansi!$C$78),
grup_instansi!$A$78,
IF(AND(E126=grup_instansi!$B$79,F126=grup_instansi!$C$79),
grup_instansi!$A$79,
IF(AND(E126=grup_instansi!$B$80,F126=grup_instansi!$C$80),
grup_instansi!$A$80,
IF(AND(E126=grup_instansi!$B$81,F126=grup_instansi!$C$81),
grup_instansi!$A$81,
IF(AND(E126=grup_instansi!$B$82,F126=grup_instansi!$C$82),
grup_instansi!$A$82,
IF(AND(E126=grup_instansi!$B$83,F126=grup_instansi!$C$83),
grup_instansi!$A$84,
IF(AND(E126=grup_instansi!$B$84,F126=grup_instansi!$C$84),
grup_instansi!$A$85,
IF(AND(E126=grup_instansi!$B$85,F126=grup_instansi!$C$85),
grup_instansi!$A$86,
IF(AND(E126=grup_instansi!$B$86,F126=grup_instansi!$C$86),
grup_instansi!$A$87,
IF(AND(E126=grup_instansi!$B$87,F126=grup_instansi!$C$87),
grup_instansi!$A$87,
IF(AND(E126=grup_instansi!$B$88,F126=grup_instansi!$C$88),
grup_instansi!$A$88,
IF(AND(E126=grup_instansi!$B$89,F126=grup_instansi!$C$89),
grup_instansi!$A$89,
IF(AND(E126=grup_instansi!$B$90,F126=grup_instansi!$C$90),
grup_instansi!$A$90,
IF(AND(E126=grup_instansi!$B$91,F126=grup_instansi!$C$91),
grup_instansi!$A$91,
IF(AND(E126=grup_instansi!$B$92,F126=grup_instansi!$C$92),
grup_instansi!$A$92,
IF(AND(E126=grup_instansi!$B$93,F126=grup_instansi!$C$93),
grup_instansi!$A$93,
IF(AND(E126=grup_instansi!$B$94,F126=grup_instansi!$C$94),
grup_instansi!$A$94,
IF(AND(E126=grup_instansi!$B$95,F126=grup_instansi!$C$95),
grup_instansi!$A$95,
IF(AND(E126=grup_instansi!$B$96,F126=grup_instansi!$C$96),
grup_instansi!$A$96,
IF(AND(E126=grup_instansi!$B$97,F126=grup_instansi!$C$97),
grup_instansi!$A$97,
IF(AND(E126=grup_instansi!$B$98,F126=grup_instansi!$C$98),
grup_instansi!$A$98,
IF(AND(E126=grup_instansi!$B$99,F126=grup_instansi!$C$99),
grup_instansi!$A$99,
grup_instansi!$A$100))))))))))))))))))))))))))))))))))))))))</f>
        <v>gi2023110400003</v>
      </c>
      <c r="L126" t="str">
        <f>VLOOKUP(K126,grup_instansi!$A$2:$E$102,4)</f>
        <v>Lembaga Non Struktural Pusat</v>
      </c>
      <c r="M126" t="str">
        <f t="shared" si="5"/>
        <v>('i2023110600125','Komisi Aparatur Sipil Negara','gi2023110400003'),</v>
      </c>
    </row>
    <row r="127" spans="1:13" x14ac:dyDescent="0.25">
      <c r="A127" t="str">
        <f t="shared" si="3"/>
        <v>i2023110600126</v>
      </c>
      <c r="B127" s="4">
        <v>4300</v>
      </c>
      <c r="C127" t="str">
        <f t="shared" si="4"/>
        <v>i2023110600126</v>
      </c>
      <c r="D127" s="4" t="s">
        <v>147</v>
      </c>
      <c r="E127" s="4" t="s">
        <v>656</v>
      </c>
      <c r="F127" s="4" t="s">
        <v>661</v>
      </c>
      <c r="G127" t="str">
        <f>IF(AND(E127=grup_instansi!$B$2,F127=grup_instansi!$C$2),
grup_instansi!$A$2,
IF(AND(E127=grup_instansi!$B$3,F127=grup_instansi!$C$3),
grup_instansi!$A$3,
IF(AND(E127=grup_instansi!$B$4,F127=grup_instansi!$C$4),
grup_instansi!$A$4,
IF(AND(E127=grup_instansi!$B$5,F127=grup_instansi!$C$5),
grup_instansi!$A$5,
IF(AND(E127=grup_instansi!$B$6,F127=grup_instansi!$C$6),
grup_instansi!$A$6,
IF(AND(E127=grup_instansi!$B$7,F127=grup_instansi!$C$7),
grup_instansi!$A$7,
IF(AND(E127=grup_instansi!$B$8,F127=grup_instansi!$C$8),
grup_instansi!$A$8,
IF(AND(E127=grup_instansi!$B$9,F127=grup_instansi!$C$9),
grup_instansi!$A$9,
IF(AND(E127=grup_instansi!$B$10,F127=grup_instansi!$C$10),
grup_instansi!$A$10,"")))))))))</f>
        <v>gi2023110400003</v>
      </c>
      <c r="H127" t="str">
        <f>IF(G127&lt;&gt;"",G127,IF(AND(E127=grup_instansi!$B$11,F127=grup_instansi!$C$11),
grup_instansi!$A$11,
IF(AND(E127=grup_instansi!$B$12,F127=grup_instansi!$C$12),
grup_instansi!$A$12,
IF(AND(E127=grup_instansi!$B$13,F127=grup_instansi!$C$13),
grup_instansi!$A$13,
IF(AND(E127=grup_instansi!$B$14,F127=grup_instansi!$C$14),
grup_instansi!$A$14,
IF(AND(E127=grup_instansi!$B$15,F127=grup_instansi!$C$15),
grup_instansi!$A$15,
IF(AND(E127=grup_instansi!$B$16,F127=grup_instansi!$C$16),
grup_instansi!$A$16,
IF(AND(E127=grup_instansi!$B$17,F127=grup_instansi!$C$17),
grup_instansi!$A$17,
IF(AND(E127=grup_instansi!$B$18,F127=grup_instansi!$C$18),
grup_instansi!$A$18,
IF(AND(E127=grup_instansi!$B$19,F127=grup_instansi!$C$19),
grup_instansi!$A$19,
IF(AND(E127=grup_instansi!$B$20,F127=grup_instansi!$C$20),
grup_instansi!$A$20,"")))))))))))</f>
        <v>gi2023110400003</v>
      </c>
      <c r="I127" t="str">
        <f>IF(H127&lt;&gt;"",H127,IF(AND(E127=grup_instansi!$B$21,F127=grup_instansi!$C$21),
grup_instansi!$A$21,
IF(AND(E127=grup_instansi!$B$22,F127=grup_instansi!$C$22),
grup_instansi!$A$22,
IF(AND(E127=grup_instansi!$B$23,F127=grup_instansi!$C$23),
grup_instansi!$A$23,
IF(AND(E127=grup_instansi!$B$24,F127=grup_instansi!$C$24),
grup_instansi!$A$24,
IF(AND(E127=grup_instansi!$B$25,F127=grup_instansi!$C$25),
grup_instansi!$A$25,
IF(AND(E127=grup_instansi!$B$26,F127=grup_instansi!$C$26),
grup_instansi!$A$26,
IF(AND(E127=grup_instansi!$B$27,F127=grup_instansi!$C$27),
grup_instansi!$A$27,
IF(AND(E127=grup_instansi!$B$28,F127=grup_instansi!$C$28),
grup_instansi!$A$28,
IF(AND(E127=grup_instansi!$B$29,F127=grup_instansi!$C$29),
grup_instansi!$A$29,
IF(AND(E127=grup_instansi!$B$30,F127=grup_instansi!$C$30),
grup_instansi!$A$30,
IF(AND(E127=grup_instansi!$B$31,F127=grup_instansi!$C$31),
grup_instansi!$A$31,
IF(AND(E127=grup_instansi!$B$32,F127=grup_instansi!$C$32),
grup_instansi!$A$32,
IF(AND(E127=grup_instansi!$B$33,F127=grup_instansi!$C$33),
grup_instansi!$A$33,
IF(AND(E127=grup_instansi!$B$34,F127=grup_instansi!$C$34),
grup_instansi!$A$34,
IF(AND(E127=grup_instansi!$B$35,F127=grup_instansi!$C$35),
grup_instansi!$A$35,""))))))))))))))))</f>
        <v>gi2023110400003</v>
      </c>
      <c r="J127" t="str">
        <f>IF(I127&lt;&gt;"",I127,IF(AND(E127=grup_instansi!$B$36,F127=grup_instansi!$C$36),
grup_instansi!$A$36,
IF(AND(E127=grup_instansi!$B$37,F127=grup_instansi!$C$37),
grup_instansi!$A$37,
IF(AND(E127=grup_instansi!$B$38,F127=grup_instansi!$C$38),
grup_instansi!$A$38,
IF(AND(E127=grup_instansi!$B$39,F127=grup_instansi!$C$39),
grup_instansi!$A$39,
IF(AND(E127=grup_instansi!$B$40,F127=grup_instansi!$C$40),
grup_instansi!$A$40,
IF(AND(E127=grup_instansi!$B$41,F127=grup_instansi!$C$41),
grup_instansi!$A$41,
IF(AND(E127=grup_instansi!$B$42,F127=grup_instansi!$C$42),
grup_instansi!$A$42,
IF(AND(E127=grup_instansi!$B$43,F127=grup_instansi!$C$43),
grup_instansi!$A$43,
IF(AND(E127=grup_instansi!$B$44,F127=grup_instansi!$C$44),
grup_instansi!$A$44,
IF(AND(E127=grup_instansi!$B$45,F127=grup_instansi!$C$45),
grup_instansi!$A$45,
IF(AND(E127=grup_instansi!$B$46,F127=grup_instansi!$C$46),
grup_instansi!$A$46,
IF(AND(E127=grup_instansi!$B$47,F127=grup_instansi!$C$47),
grup_instansi!$A$47,
IF(AND(E127=grup_instansi!$B$48,F127=grup_instansi!$C$48),
grup_instansi!$A$48,
IF(AND(E127=grup_instansi!$B$49,F127=grup_instansi!$C$49),
grup_instansi!$A$49,
IF(AND(E127=grup_instansi!$B$50,F127=grup_instansi!$C$50),
grup_instansi!$A$50,
IF(AND(E127=grup_instansi!$B$51,F127=grup_instansi!$C$51),
grup_instansi!$A$51,
IF(AND(E127=grup_instansi!$B$52,F127=grup_instansi!$C$52),
grup_instansi!$A$52,
IF(AND(E127=grup_instansi!$B$53,F127=grup_instansi!$C$53),
grup_instansi!$A$53,
IF(AND(E127=grup_instansi!$B$54,F127=grup_instansi!$C$54),
grup_instansi!$A$54,
IF(AND(E127=grup_instansi!$B$55,F127=grup_instansi!$C$55),
grup_instansi!$A$55,
IF(AND(E127=grup_instansi!$B$56,F127=grup_instansi!$C$56),
grup_instansi!$A$56,
IF(AND(E127=grup_instansi!$B$57,F127=grup_instansi!$C$57),
grup_instansi!$A$57,
IF(AND(E127=grup_instansi!$B$58,F127=grup_instansi!$C$58),
grup_instansi!$A$58,
IF(AND(E127=grup_instansi!$B$59,F127=grup_instansi!$C$59),
grup_instansi!$A$59,
IF(AND(E127=grup_instansi!$B$60,F127=grup_instansi!$C$60),
grup_instansi!$A$60,""))))))))))))))))))))))))))</f>
        <v>gi2023110400003</v>
      </c>
      <c r="K127" t="str">
        <f>IF(J127&lt;&gt;"",J127,IF(AND(E127=grup_instansi!$B$61,F127=grup_instansi!$C$61),
grup_instansi!$A$61,
IF(AND(E127=grup_instansi!$B$62,F127=grup_instansi!$C$62),
grup_instansi!$A$62,
IF(AND(E127=grup_instansi!$B$63,F127=grup_instansi!$C$63),
grup_instansi!$A$63,
IF(AND(E127=grup_instansi!$B$64,F127=grup_instansi!$C$64),
grup_instansi!$A$64,
IF(AND(E127=grup_instansi!$B$65,F127=grup_instansi!$C$65),
grup_instansi!$A$65,
IF(AND(E127=grup_instansi!$B$66,F127=grup_instansi!$C$66),
grup_instansi!$A$66,
IF(AND(E127=grup_instansi!$B$67,F127=grup_instansi!$C$67),
grup_instansi!$A$67,
IF(AND(E127=grup_instansi!$B$68,F127=grup_instansi!$C$68),
grup_instansi!$A$68,
IF(AND(E127=grup_instansi!$B$69,F127=grup_instansi!$C$69),
grup_instansi!$A$69,
IF(AND(E127=grup_instansi!$B$70,F127=grup_instansi!$C$70),
grup_instansi!$A$70,
IF(AND(E127=grup_instansi!$B$71,F127=grup_instansi!$C$71),
grup_instansi!$A$71,
IF(AND(E127=grup_instansi!$B$72,F127=grup_instansi!$C$72),
grup_instansi!$A$72,
IF(AND(E127=grup_instansi!$B$73,F127=grup_instansi!$C$73),
grup_instansi!$A$73,
IF(AND(E127=grup_instansi!$B$74,F127=grup_instansi!$C$74),
grup_instansi!$A$74,
IF(AND(E127=grup_instansi!$B$75,F127=grup_instansi!$C$75),
grup_instansi!$A$75,
IF(AND(E127=grup_instansi!$B$76,F127=grup_instansi!$C$76),
grup_instansi!$A$76,
IF(AND(E127=grup_instansi!$B$77,F127=grup_instansi!$C$77),
grup_instansi!$A$77,
IF(AND(E127=grup_instansi!$B$78,F127=grup_instansi!$C$78),
grup_instansi!$A$78,
IF(AND(E127=grup_instansi!$B$79,F127=grup_instansi!$C$79),
grup_instansi!$A$79,
IF(AND(E127=grup_instansi!$B$80,F127=grup_instansi!$C$80),
grup_instansi!$A$80,
IF(AND(E127=grup_instansi!$B$81,F127=grup_instansi!$C$81),
grup_instansi!$A$81,
IF(AND(E127=grup_instansi!$B$82,F127=grup_instansi!$C$82),
grup_instansi!$A$82,
IF(AND(E127=grup_instansi!$B$83,F127=grup_instansi!$C$83),
grup_instansi!$A$84,
IF(AND(E127=grup_instansi!$B$84,F127=grup_instansi!$C$84),
grup_instansi!$A$85,
IF(AND(E127=grup_instansi!$B$85,F127=grup_instansi!$C$85),
grup_instansi!$A$86,
IF(AND(E127=grup_instansi!$B$86,F127=grup_instansi!$C$86),
grup_instansi!$A$87,
IF(AND(E127=grup_instansi!$B$87,F127=grup_instansi!$C$87),
grup_instansi!$A$87,
IF(AND(E127=grup_instansi!$B$88,F127=grup_instansi!$C$88),
grup_instansi!$A$88,
IF(AND(E127=grup_instansi!$B$89,F127=grup_instansi!$C$89),
grup_instansi!$A$89,
IF(AND(E127=grup_instansi!$B$90,F127=grup_instansi!$C$90),
grup_instansi!$A$90,
IF(AND(E127=grup_instansi!$B$91,F127=grup_instansi!$C$91),
grup_instansi!$A$91,
IF(AND(E127=grup_instansi!$B$92,F127=grup_instansi!$C$92),
grup_instansi!$A$92,
IF(AND(E127=grup_instansi!$B$93,F127=grup_instansi!$C$93),
grup_instansi!$A$93,
IF(AND(E127=grup_instansi!$B$94,F127=grup_instansi!$C$94),
grup_instansi!$A$94,
IF(AND(E127=grup_instansi!$B$95,F127=grup_instansi!$C$95),
grup_instansi!$A$95,
IF(AND(E127=grup_instansi!$B$96,F127=grup_instansi!$C$96),
grup_instansi!$A$96,
IF(AND(E127=grup_instansi!$B$97,F127=grup_instansi!$C$97),
grup_instansi!$A$97,
IF(AND(E127=grup_instansi!$B$98,F127=grup_instansi!$C$98),
grup_instansi!$A$98,
IF(AND(E127=grup_instansi!$B$99,F127=grup_instansi!$C$99),
grup_instansi!$A$99,
grup_instansi!$A$100))))))))))))))))))))))))))))))))))))))))</f>
        <v>gi2023110400003</v>
      </c>
      <c r="L127" t="str">
        <f>VLOOKUP(K127,grup_instansi!$A$2:$E$102,4)</f>
        <v>Lembaga Non Struktural Pusat</v>
      </c>
      <c r="M127" t="str">
        <f t="shared" si="5"/>
        <v>('i2023110600126','Badan Amil Zakat Nasional','gi2023110400003'),</v>
      </c>
    </row>
    <row r="128" spans="1:13" x14ac:dyDescent="0.25">
      <c r="A128" t="str">
        <f t="shared" si="3"/>
        <v>i2023110600127</v>
      </c>
      <c r="B128" s="4">
        <v>4630</v>
      </c>
      <c r="C128" t="str">
        <f t="shared" si="4"/>
        <v>i2023110600127</v>
      </c>
      <c r="D128" s="4" t="s">
        <v>172</v>
      </c>
      <c r="E128" s="4" t="s">
        <v>657</v>
      </c>
      <c r="F128" s="4" t="s">
        <v>661</v>
      </c>
      <c r="G128" t="str">
        <f>IF(AND(E128=grup_instansi!$B$2,F128=grup_instansi!$C$2),
grup_instansi!$A$2,
IF(AND(E128=grup_instansi!$B$3,F128=grup_instansi!$C$3),
grup_instansi!$A$3,
IF(AND(E128=grup_instansi!$B$4,F128=grup_instansi!$C$4),
grup_instansi!$A$4,
IF(AND(E128=grup_instansi!$B$5,F128=grup_instansi!$C$5),
grup_instansi!$A$5,
IF(AND(E128=grup_instansi!$B$6,F128=grup_instansi!$C$6),
grup_instansi!$A$6,
IF(AND(E128=grup_instansi!$B$7,F128=grup_instansi!$C$7),
grup_instansi!$A$7,
IF(AND(E128=grup_instansi!$B$8,F128=grup_instansi!$C$8),
grup_instansi!$A$8,
IF(AND(E128=grup_instansi!$B$9,F128=grup_instansi!$C$9),
grup_instansi!$A$9,
IF(AND(E128=grup_instansi!$B$10,F128=grup_instansi!$C$10),
grup_instansi!$A$10,"")))))))))</f>
        <v>gi2023110400004</v>
      </c>
      <c r="H128" t="str">
        <f>IF(G128&lt;&gt;"",G128,IF(AND(E128=grup_instansi!$B$11,F128=grup_instansi!$C$11),
grup_instansi!$A$11,
IF(AND(E128=grup_instansi!$B$12,F128=grup_instansi!$C$12),
grup_instansi!$A$12,
IF(AND(E128=grup_instansi!$B$13,F128=grup_instansi!$C$13),
grup_instansi!$A$13,
IF(AND(E128=grup_instansi!$B$14,F128=grup_instansi!$C$14),
grup_instansi!$A$14,
IF(AND(E128=grup_instansi!$B$15,F128=grup_instansi!$C$15),
grup_instansi!$A$15,
IF(AND(E128=grup_instansi!$B$16,F128=grup_instansi!$C$16),
grup_instansi!$A$16,
IF(AND(E128=grup_instansi!$B$17,F128=grup_instansi!$C$17),
grup_instansi!$A$17,
IF(AND(E128=grup_instansi!$B$18,F128=grup_instansi!$C$18),
grup_instansi!$A$18,
IF(AND(E128=grup_instansi!$B$19,F128=grup_instansi!$C$19),
grup_instansi!$A$19,
IF(AND(E128=grup_instansi!$B$20,F128=grup_instansi!$C$20),
grup_instansi!$A$20,"")))))))))))</f>
        <v>gi2023110400004</v>
      </c>
      <c r="I128" t="str">
        <f>IF(H128&lt;&gt;"",H128,IF(AND(E128=grup_instansi!$B$21,F128=grup_instansi!$C$21),
grup_instansi!$A$21,
IF(AND(E128=grup_instansi!$B$22,F128=grup_instansi!$C$22),
grup_instansi!$A$22,
IF(AND(E128=grup_instansi!$B$23,F128=grup_instansi!$C$23),
grup_instansi!$A$23,
IF(AND(E128=grup_instansi!$B$24,F128=grup_instansi!$C$24),
grup_instansi!$A$24,
IF(AND(E128=grup_instansi!$B$25,F128=grup_instansi!$C$25),
grup_instansi!$A$25,
IF(AND(E128=grup_instansi!$B$26,F128=grup_instansi!$C$26),
grup_instansi!$A$26,
IF(AND(E128=grup_instansi!$B$27,F128=grup_instansi!$C$27),
grup_instansi!$A$27,
IF(AND(E128=grup_instansi!$B$28,F128=grup_instansi!$C$28),
grup_instansi!$A$28,
IF(AND(E128=grup_instansi!$B$29,F128=grup_instansi!$C$29),
grup_instansi!$A$29,
IF(AND(E128=grup_instansi!$B$30,F128=grup_instansi!$C$30),
grup_instansi!$A$30,
IF(AND(E128=grup_instansi!$B$31,F128=grup_instansi!$C$31),
grup_instansi!$A$31,
IF(AND(E128=grup_instansi!$B$32,F128=grup_instansi!$C$32),
grup_instansi!$A$32,
IF(AND(E128=grup_instansi!$B$33,F128=grup_instansi!$C$33),
grup_instansi!$A$33,
IF(AND(E128=grup_instansi!$B$34,F128=grup_instansi!$C$34),
grup_instansi!$A$34,
IF(AND(E128=grup_instansi!$B$35,F128=grup_instansi!$C$35),
grup_instansi!$A$35,""))))))))))))))))</f>
        <v>gi2023110400004</v>
      </c>
      <c r="J128" t="str">
        <f>IF(I128&lt;&gt;"",I128,IF(AND(E128=grup_instansi!$B$36,F128=grup_instansi!$C$36),
grup_instansi!$A$36,
IF(AND(E128=grup_instansi!$B$37,F128=grup_instansi!$C$37),
grup_instansi!$A$37,
IF(AND(E128=grup_instansi!$B$38,F128=grup_instansi!$C$38),
grup_instansi!$A$38,
IF(AND(E128=grup_instansi!$B$39,F128=grup_instansi!$C$39),
grup_instansi!$A$39,
IF(AND(E128=grup_instansi!$B$40,F128=grup_instansi!$C$40),
grup_instansi!$A$40,
IF(AND(E128=grup_instansi!$B$41,F128=grup_instansi!$C$41),
grup_instansi!$A$41,
IF(AND(E128=grup_instansi!$B$42,F128=grup_instansi!$C$42),
grup_instansi!$A$42,
IF(AND(E128=grup_instansi!$B$43,F128=grup_instansi!$C$43),
grup_instansi!$A$43,
IF(AND(E128=grup_instansi!$B$44,F128=grup_instansi!$C$44),
grup_instansi!$A$44,
IF(AND(E128=grup_instansi!$B$45,F128=grup_instansi!$C$45),
grup_instansi!$A$45,
IF(AND(E128=grup_instansi!$B$46,F128=grup_instansi!$C$46),
grup_instansi!$A$46,
IF(AND(E128=grup_instansi!$B$47,F128=grup_instansi!$C$47),
grup_instansi!$A$47,
IF(AND(E128=grup_instansi!$B$48,F128=grup_instansi!$C$48),
grup_instansi!$A$48,
IF(AND(E128=grup_instansi!$B$49,F128=grup_instansi!$C$49),
grup_instansi!$A$49,
IF(AND(E128=grup_instansi!$B$50,F128=grup_instansi!$C$50),
grup_instansi!$A$50,
IF(AND(E128=grup_instansi!$B$51,F128=grup_instansi!$C$51),
grup_instansi!$A$51,
IF(AND(E128=grup_instansi!$B$52,F128=grup_instansi!$C$52),
grup_instansi!$A$52,
IF(AND(E128=grup_instansi!$B$53,F128=grup_instansi!$C$53),
grup_instansi!$A$53,
IF(AND(E128=grup_instansi!$B$54,F128=grup_instansi!$C$54),
grup_instansi!$A$54,
IF(AND(E128=grup_instansi!$B$55,F128=grup_instansi!$C$55),
grup_instansi!$A$55,
IF(AND(E128=grup_instansi!$B$56,F128=grup_instansi!$C$56),
grup_instansi!$A$56,
IF(AND(E128=grup_instansi!$B$57,F128=grup_instansi!$C$57),
grup_instansi!$A$57,
IF(AND(E128=grup_instansi!$B$58,F128=grup_instansi!$C$58),
grup_instansi!$A$58,
IF(AND(E128=grup_instansi!$B$59,F128=grup_instansi!$C$59),
grup_instansi!$A$59,
IF(AND(E128=grup_instansi!$B$60,F128=grup_instansi!$C$60),
grup_instansi!$A$60,""))))))))))))))))))))))))))</f>
        <v>gi2023110400004</v>
      </c>
      <c r="K128" t="str">
        <f>IF(J128&lt;&gt;"",J128,IF(AND(E128=grup_instansi!$B$61,F128=grup_instansi!$C$61),
grup_instansi!$A$61,
IF(AND(E128=grup_instansi!$B$62,F128=grup_instansi!$C$62),
grup_instansi!$A$62,
IF(AND(E128=grup_instansi!$B$63,F128=grup_instansi!$C$63),
grup_instansi!$A$63,
IF(AND(E128=grup_instansi!$B$64,F128=grup_instansi!$C$64),
grup_instansi!$A$64,
IF(AND(E128=grup_instansi!$B$65,F128=grup_instansi!$C$65),
grup_instansi!$A$65,
IF(AND(E128=grup_instansi!$B$66,F128=grup_instansi!$C$66),
grup_instansi!$A$66,
IF(AND(E128=grup_instansi!$B$67,F128=grup_instansi!$C$67),
grup_instansi!$A$67,
IF(AND(E128=grup_instansi!$B$68,F128=grup_instansi!$C$68),
grup_instansi!$A$68,
IF(AND(E128=grup_instansi!$B$69,F128=grup_instansi!$C$69),
grup_instansi!$A$69,
IF(AND(E128=grup_instansi!$B$70,F128=grup_instansi!$C$70),
grup_instansi!$A$70,
IF(AND(E128=grup_instansi!$B$71,F128=grup_instansi!$C$71),
grup_instansi!$A$71,
IF(AND(E128=grup_instansi!$B$72,F128=grup_instansi!$C$72),
grup_instansi!$A$72,
IF(AND(E128=grup_instansi!$B$73,F128=grup_instansi!$C$73),
grup_instansi!$A$73,
IF(AND(E128=grup_instansi!$B$74,F128=grup_instansi!$C$74),
grup_instansi!$A$74,
IF(AND(E128=grup_instansi!$B$75,F128=grup_instansi!$C$75),
grup_instansi!$A$75,
IF(AND(E128=grup_instansi!$B$76,F128=grup_instansi!$C$76),
grup_instansi!$A$76,
IF(AND(E128=grup_instansi!$B$77,F128=grup_instansi!$C$77),
grup_instansi!$A$77,
IF(AND(E128=grup_instansi!$B$78,F128=grup_instansi!$C$78),
grup_instansi!$A$78,
IF(AND(E128=grup_instansi!$B$79,F128=grup_instansi!$C$79),
grup_instansi!$A$79,
IF(AND(E128=grup_instansi!$B$80,F128=grup_instansi!$C$80),
grup_instansi!$A$80,
IF(AND(E128=grup_instansi!$B$81,F128=grup_instansi!$C$81),
grup_instansi!$A$81,
IF(AND(E128=grup_instansi!$B$82,F128=grup_instansi!$C$82),
grup_instansi!$A$82,
IF(AND(E128=grup_instansi!$B$83,F128=grup_instansi!$C$83),
grup_instansi!$A$84,
IF(AND(E128=grup_instansi!$B$84,F128=grup_instansi!$C$84),
grup_instansi!$A$85,
IF(AND(E128=grup_instansi!$B$85,F128=grup_instansi!$C$85),
grup_instansi!$A$86,
IF(AND(E128=grup_instansi!$B$86,F128=grup_instansi!$C$86),
grup_instansi!$A$87,
IF(AND(E128=grup_instansi!$B$87,F128=grup_instansi!$C$87),
grup_instansi!$A$87,
IF(AND(E128=grup_instansi!$B$88,F128=grup_instansi!$C$88),
grup_instansi!$A$88,
IF(AND(E128=grup_instansi!$B$89,F128=grup_instansi!$C$89),
grup_instansi!$A$89,
IF(AND(E128=grup_instansi!$B$90,F128=grup_instansi!$C$90),
grup_instansi!$A$90,
IF(AND(E128=grup_instansi!$B$91,F128=grup_instansi!$C$91),
grup_instansi!$A$91,
IF(AND(E128=grup_instansi!$B$92,F128=grup_instansi!$C$92),
grup_instansi!$A$92,
IF(AND(E128=grup_instansi!$B$93,F128=grup_instansi!$C$93),
grup_instansi!$A$93,
IF(AND(E128=grup_instansi!$B$94,F128=grup_instansi!$C$94),
grup_instansi!$A$94,
IF(AND(E128=grup_instansi!$B$95,F128=grup_instansi!$C$95),
grup_instansi!$A$95,
IF(AND(E128=grup_instansi!$B$96,F128=grup_instansi!$C$96),
grup_instansi!$A$96,
IF(AND(E128=grup_instansi!$B$97,F128=grup_instansi!$C$97),
grup_instansi!$A$97,
IF(AND(E128=grup_instansi!$B$98,F128=grup_instansi!$C$98),
grup_instansi!$A$98,
IF(AND(E128=grup_instansi!$B$99,F128=grup_instansi!$C$99),
grup_instansi!$A$99,
grup_instansi!$A$100))))))))))))))))))))))))))))))))))))))))</f>
        <v>gi2023110400004</v>
      </c>
      <c r="L128" t="str">
        <f>VLOOKUP(K128,grup_instansi!$A$2:$E$102,4)</f>
        <v>Lembaga Pemerintah Non Kementerian Pusat</v>
      </c>
      <c r="M128" t="str">
        <f t="shared" si="5"/>
        <v>('i2023110600127','Badan Perlindungan Pekerja Migran Indonesia','gi2023110400004'),</v>
      </c>
    </row>
    <row r="129" spans="1:13" x14ac:dyDescent="0.25">
      <c r="A129" t="str">
        <f t="shared" si="3"/>
        <v>i2023110600128</v>
      </c>
      <c r="B129" s="4">
        <v>4800</v>
      </c>
      <c r="C129" t="str">
        <f t="shared" si="4"/>
        <v>i2023110600128</v>
      </c>
      <c r="D129" s="4" t="s">
        <v>133</v>
      </c>
      <c r="E129" s="4" t="s">
        <v>654</v>
      </c>
      <c r="F129" s="4" t="s">
        <v>661</v>
      </c>
      <c r="G129" t="str">
        <f>IF(AND(E129=grup_instansi!$B$2,F129=grup_instansi!$C$2),
grup_instansi!$A$2,
IF(AND(E129=grup_instansi!$B$3,F129=grup_instansi!$C$3),
grup_instansi!$A$3,
IF(AND(E129=grup_instansi!$B$4,F129=grup_instansi!$C$4),
grup_instansi!$A$4,
IF(AND(E129=grup_instansi!$B$5,F129=grup_instansi!$C$5),
grup_instansi!$A$5,
IF(AND(E129=grup_instansi!$B$6,F129=grup_instansi!$C$6),
grup_instansi!$A$6,
IF(AND(E129=grup_instansi!$B$7,F129=grup_instansi!$C$7),
grup_instansi!$A$7,
IF(AND(E129=grup_instansi!$B$8,F129=grup_instansi!$C$8),
grup_instansi!$A$8,
IF(AND(E129=grup_instansi!$B$9,F129=grup_instansi!$C$9),
grup_instansi!$A$9,
IF(AND(E129=grup_instansi!$B$10,F129=grup_instansi!$C$10),
grup_instansi!$A$10,"")))))))))</f>
        <v>gi2023110400001</v>
      </c>
      <c r="H129" t="str">
        <f>IF(G129&lt;&gt;"",G129,IF(AND(E129=grup_instansi!$B$11,F129=grup_instansi!$C$11),
grup_instansi!$A$11,
IF(AND(E129=grup_instansi!$B$12,F129=grup_instansi!$C$12),
grup_instansi!$A$12,
IF(AND(E129=grup_instansi!$B$13,F129=grup_instansi!$C$13),
grup_instansi!$A$13,
IF(AND(E129=grup_instansi!$B$14,F129=grup_instansi!$C$14),
grup_instansi!$A$14,
IF(AND(E129=grup_instansi!$B$15,F129=grup_instansi!$C$15),
grup_instansi!$A$15,
IF(AND(E129=grup_instansi!$B$16,F129=grup_instansi!$C$16),
grup_instansi!$A$16,
IF(AND(E129=grup_instansi!$B$17,F129=grup_instansi!$C$17),
grup_instansi!$A$17,
IF(AND(E129=grup_instansi!$B$18,F129=grup_instansi!$C$18),
grup_instansi!$A$18,
IF(AND(E129=grup_instansi!$B$19,F129=grup_instansi!$C$19),
grup_instansi!$A$19,
IF(AND(E129=grup_instansi!$B$20,F129=grup_instansi!$C$20),
grup_instansi!$A$20,"")))))))))))</f>
        <v>gi2023110400001</v>
      </c>
      <c r="I129" t="str">
        <f>IF(H129&lt;&gt;"",H129,IF(AND(E129=grup_instansi!$B$21,F129=grup_instansi!$C$21),
grup_instansi!$A$21,
IF(AND(E129=grup_instansi!$B$22,F129=grup_instansi!$C$22),
grup_instansi!$A$22,
IF(AND(E129=grup_instansi!$B$23,F129=grup_instansi!$C$23),
grup_instansi!$A$23,
IF(AND(E129=grup_instansi!$B$24,F129=grup_instansi!$C$24),
grup_instansi!$A$24,
IF(AND(E129=grup_instansi!$B$25,F129=grup_instansi!$C$25),
grup_instansi!$A$25,
IF(AND(E129=grup_instansi!$B$26,F129=grup_instansi!$C$26),
grup_instansi!$A$26,
IF(AND(E129=grup_instansi!$B$27,F129=grup_instansi!$C$27),
grup_instansi!$A$27,
IF(AND(E129=grup_instansi!$B$28,F129=grup_instansi!$C$28),
grup_instansi!$A$28,
IF(AND(E129=grup_instansi!$B$29,F129=grup_instansi!$C$29),
grup_instansi!$A$29,
IF(AND(E129=grup_instansi!$B$30,F129=grup_instansi!$C$30),
grup_instansi!$A$30,
IF(AND(E129=grup_instansi!$B$31,F129=grup_instansi!$C$31),
grup_instansi!$A$31,
IF(AND(E129=grup_instansi!$B$32,F129=grup_instansi!$C$32),
grup_instansi!$A$32,
IF(AND(E129=grup_instansi!$B$33,F129=grup_instansi!$C$33),
grup_instansi!$A$33,
IF(AND(E129=grup_instansi!$B$34,F129=grup_instansi!$C$34),
grup_instansi!$A$34,
IF(AND(E129=grup_instansi!$B$35,F129=grup_instansi!$C$35),
grup_instansi!$A$35,""))))))))))))))))</f>
        <v>gi2023110400001</v>
      </c>
      <c r="J129" t="str">
        <f>IF(I129&lt;&gt;"",I129,IF(AND(E129=grup_instansi!$B$36,F129=grup_instansi!$C$36),
grup_instansi!$A$36,
IF(AND(E129=grup_instansi!$B$37,F129=grup_instansi!$C$37),
grup_instansi!$A$37,
IF(AND(E129=grup_instansi!$B$38,F129=grup_instansi!$C$38),
grup_instansi!$A$38,
IF(AND(E129=grup_instansi!$B$39,F129=grup_instansi!$C$39),
grup_instansi!$A$39,
IF(AND(E129=grup_instansi!$B$40,F129=grup_instansi!$C$40),
grup_instansi!$A$40,
IF(AND(E129=grup_instansi!$B$41,F129=grup_instansi!$C$41),
grup_instansi!$A$41,
IF(AND(E129=grup_instansi!$B$42,F129=grup_instansi!$C$42),
grup_instansi!$A$42,
IF(AND(E129=grup_instansi!$B$43,F129=grup_instansi!$C$43),
grup_instansi!$A$43,
IF(AND(E129=grup_instansi!$B$44,F129=grup_instansi!$C$44),
grup_instansi!$A$44,
IF(AND(E129=grup_instansi!$B$45,F129=grup_instansi!$C$45),
grup_instansi!$A$45,
IF(AND(E129=grup_instansi!$B$46,F129=grup_instansi!$C$46),
grup_instansi!$A$46,
IF(AND(E129=grup_instansi!$B$47,F129=grup_instansi!$C$47),
grup_instansi!$A$47,
IF(AND(E129=grup_instansi!$B$48,F129=grup_instansi!$C$48),
grup_instansi!$A$48,
IF(AND(E129=grup_instansi!$B$49,F129=grup_instansi!$C$49),
grup_instansi!$A$49,
IF(AND(E129=grup_instansi!$B$50,F129=grup_instansi!$C$50),
grup_instansi!$A$50,
IF(AND(E129=grup_instansi!$B$51,F129=grup_instansi!$C$51),
grup_instansi!$A$51,
IF(AND(E129=grup_instansi!$B$52,F129=grup_instansi!$C$52),
grup_instansi!$A$52,
IF(AND(E129=grup_instansi!$B$53,F129=grup_instansi!$C$53),
grup_instansi!$A$53,
IF(AND(E129=grup_instansi!$B$54,F129=grup_instansi!$C$54),
grup_instansi!$A$54,
IF(AND(E129=grup_instansi!$B$55,F129=grup_instansi!$C$55),
grup_instansi!$A$55,
IF(AND(E129=grup_instansi!$B$56,F129=grup_instansi!$C$56),
grup_instansi!$A$56,
IF(AND(E129=grup_instansi!$B$57,F129=grup_instansi!$C$57),
grup_instansi!$A$57,
IF(AND(E129=grup_instansi!$B$58,F129=grup_instansi!$C$58),
grup_instansi!$A$58,
IF(AND(E129=grup_instansi!$B$59,F129=grup_instansi!$C$59),
grup_instansi!$A$59,
IF(AND(E129=grup_instansi!$B$60,F129=grup_instansi!$C$60),
grup_instansi!$A$60,""))))))))))))))))))))))))))</f>
        <v>gi2023110400001</v>
      </c>
      <c r="K129" t="str">
        <f>IF(J129&lt;&gt;"",J129,IF(AND(E129=grup_instansi!$B$61,F129=grup_instansi!$C$61),
grup_instansi!$A$61,
IF(AND(E129=grup_instansi!$B$62,F129=grup_instansi!$C$62),
grup_instansi!$A$62,
IF(AND(E129=grup_instansi!$B$63,F129=grup_instansi!$C$63),
grup_instansi!$A$63,
IF(AND(E129=grup_instansi!$B$64,F129=grup_instansi!$C$64),
grup_instansi!$A$64,
IF(AND(E129=grup_instansi!$B$65,F129=grup_instansi!$C$65),
grup_instansi!$A$65,
IF(AND(E129=grup_instansi!$B$66,F129=grup_instansi!$C$66),
grup_instansi!$A$66,
IF(AND(E129=grup_instansi!$B$67,F129=grup_instansi!$C$67),
grup_instansi!$A$67,
IF(AND(E129=grup_instansi!$B$68,F129=grup_instansi!$C$68),
grup_instansi!$A$68,
IF(AND(E129=grup_instansi!$B$69,F129=grup_instansi!$C$69),
grup_instansi!$A$69,
IF(AND(E129=grup_instansi!$B$70,F129=grup_instansi!$C$70),
grup_instansi!$A$70,
IF(AND(E129=grup_instansi!$B$71,F129=grup_instansi!$C$71),
grup_instansi!$A$71,
IF(AND(E129=grup_instansi!$B$72,F129=grup_instansi!$C$72),
grup_instansi!$A$72,
IF(AND(E129=grup_instansi!$B$73,F129=grup_instansi!$C$73),
grup_instansi!$A$73,
IF(AND(E129=grup_instansi!$B$74,F129=grup_instansi!$C$74),
grup_instansi!$A$74,
IF(AND(E129=grup_instansi!$B$75,F129=grup_instansi!$C$75),
grup_instansi!$A$75,
IF(AND(E129=grup_instansi!$B$76,F129=grup_instansi!$C$76),
grup_instansi!$A$76,
IF(AND(E129=grup_instansi!$B$77,F129=grup_instansi!$C$77),
grup_instansi!$A$77,
IF(AND(E129=grup_instansi!$B$78,F129=grup_instansi!$C$78),
grup_instansi!$A$78,
IF(AND(E129=grup_instansi!$B$79,F129=grup_instansi!$C$79),
grup_instansi!$A$79,
IF(AND(E129=grup_instansi!$B$80,F129=grup_instansi!$C$80),
grup_instansi!$A$80,
IF(AND(E129=grup_instansi!$B$81,F129=grup_instansi!$C$81),
grup_instansi!$A$81,
IF(AND(E129=grup_instansi!$B$82,F129=grup_instansi!$C$82),
grup_instansi!$A$82,
IF(AND(E129=grup_instansi!$B$83,F129=grup_instansi!$C$83),
grup_instansi!$A$84,
IF(AND(E129=grup_instansi!$B$84,F129=grup_instansi!$C$84),
grup_instansi!$A$85,
IF(AND(E129=grup_instansi!$B$85,F129=grup_instansi!$C$85),
grup_instansi!$A$86,
IF(AND(E129=grup_instansi!$B$86,F129=grup_instansi!$C$86),
grup_instansi!$A$87,
IF(AND(E129=grup_instansi!$B$87,F129=grup_instansi!$C$87),
grup_instansi!$A$87,
IF(AND(E129=grup_instansi!$B$88,F129=grup_instansi!$C$88),
grup_instansi!$A$88,
IF(AND(E129=grup_instansi!$B$89,F129=grup_instansi!$C$89),
grup_instansi!$A$89,
IF(AND(E129=grup_instansi!$B$90,F129=grup_instansi!$C$90),
grup_instansi!$A$90,
IF(AND(E129=grup_instansi!$B$91,F129=grup_instansi!$C$91),
grup_instansi!$A$91,
IF(AND(E129=grup_instansi!$B$92,F129=grup_instansi!$C$92),
grup_instansi!$A$92,
IF(AND(E129=grup_instansi!$B$93,F129=grup_instansi!$C$93),
grup_instansi!$A$93,
IF(AND(E129=grup_instansi!$B$94,F129=grup_instansi!$C$94),
grup_instansi!$A$94,
IF(AND(E129=grup_instansi!$B$95,F129=grup_instansi!$C$95),
grup_instansi!$A$95,
IF(AND(E129=grup_instansi!$B$96,F129=grup_instansi!$C$96),
grup_instansi!$A$96,
IF(AND(E129=grup_instansi!$B$97,F129=grup_instansi!$C$97),
grup_instansi!$A$97,
IF(AND(E129=grup_instansi!$B$98,F129=grup_instansi!$C$98),
grup_instansi!$A$98,
IF(AND(E129=grup_instansi!$B$99,F129=grup_instansi!$C$99),
grup_instansi!$A$99,
grup_instansi!$A$100))))))))))))))))))))))))))))))))))))))))</f>
        <v>gi2023110400001</v>
      </c>
      <c r="L129" t="str">
        <f>VLOOKUP(K129,grup_instansi!$A$2:$E$102,4)</f>
        <v>Instansi Lainnya Pusat</v>
      </c>
      <c r="M129" t="str">
        <f t="shared" si="5"/>
        <v>('i2023110600128','Markas Besar Kepolisian Republik Indonesia','gi2023110400001'),</v>
      </c>
    </row>
    <row r="130" spans="1:13" x14ac:dyDescent="0.25">
      <c r="A130" t="str">
        <f t="shared" ref="A130:A193" si="6">"i20231106"&amp;RIGHT(TEXT("G00000"&amp;(ROW(B130)-ROW($B$1)),"0"),5)</f>
        <v>i2023110600129</v>
      </c>
      <c r="B130" s="4">
        <v>5172</v>
      </c>
      <c r="C130" t="str">
        <f t="shared" ref="C130:C193" si="7">"i20231106"&amp;RIGHT(TEXT("G00000"&amp;(ROW(D130)-ROW($B$1)),"0"),5)</f>
        <v>i2023110600129</v>
      </c>
      <c r="D130" s="4" t="s">
        <v>554</v>
      </c>
      <c r="E130" s="4" t="s">
        <v>659</v>
      </c>
      <c r="F130" s="4" t="s">
        <v>662</v>
      </c>
      <c r="G130" t="str">
        <f>IF(AND(E130=grup_instansi!$B$2,F130=grup_instansi!$C$2),
grup_instansi!$A$2,
IF(AND(E130=grup_instansi!$B$3,F130=grup_instansi!$C$3),
grup_instansi!$A$3,
IF(AND(E130=grup_instansi!$B$4,F130=grup_instansi!$C$4),
grup_instansi!$A$4,
IF(AND(E130=grup_instansi!$B$5,F130=grup_instansi!$C$5),
grup_instansi!$A$5,
IF(AND(E130=grup_instansi!$B$6,F130=grup_instansi!$C$6),
grup_instansi!$A$6,
IF(AND(E130=grup_instansi!$B$7,F130=grup_instansi!$C$7),
grup_instansi!$A$7,
IF(AND(E130=grup_instansi!$B$8,F130=grup_instansi!$C$8),
grup_instansi!$A$8,
IF(AND(E130=grup_instansi!$B$9,F130=grup_instansi!$C$9),
grup_instansi!$A$9,
IF(AND(E130=grup_instansi!$B$10,F130=grup_instansi!$C$10),
grup_instansi!$A$10,"")))))))))</f>
        <v/>
      </c>
      <c r="H130" t="str">
        <f>IF(G130&lt;&gt;"",G130,IF(AND(E130=grup_instansi!$B$11,F130=grup_instansi!$C$11),
grup_instansi!$A$11,
IF(AND(E130=grup_instansi!$B$12,F130=grup_instansi!$C$12),
grup_instansi!$A$12,
IF(AND(E130=grup_instansi!$B$13,F130=grup_instansi!$C$13),
grup_instansi!$A$13,
IF(AND(E130=grup_instansi!$B$14,F130=grup_instansi!$C$14),
grup_instansi!$A$14,
IF(AND(E130=grup_instansi!$B$15,F130=grup_instansi!$C$15),
grup_instansi!$A$15,
IF(AND(E130=grup_instansi!$B$16,F130=grup_instansi!$C$16),
grup_instansi!$A$16,
IF(AND(E130=grup_instansi!$B$17,F130=grup_instansi!$C$17),
grup_instansi!$A$17,
IF(AND(E130=grup_instansi!$B$18,F130=grup_instansi!$C$18),
grup_instansi!$A$18,
IF(AND(E130=grup_instansi!$B$19,F130=grup_instansi!$C$19),
grup_instansi!$A$19,
IF(AND(E130=grup_instansi!$B$20,F130=grup_instansi!$C$20),
grup_instansi!$A$20,"")))))))))))</f>
        <v/>
      </c>
      <c r="I130" t="str">
        <f>IF(H130&lt;&gt;"",H130,IF(AND(E130=grup_instansi!$B$21,F130=grup_instansi!$C$21),
grup_instansi!$A$21,
IF(AND(E130=grup_instansi!$B$22,F130=grup_instansi!$C$22),
grup_instansi!$A$22,
IF(AND(E130=grup_instansi!$B$23,F130=grup_instansi!$C$23),
grup_instansi!$A$23,
IF(AND(E130=grup_instansi!$B$24,F130=grup_instansi!$C$24),
grup_instansi!$A$24,
IF(AND(E130=grup_instansi!$B$25,F130=grup_instansi!$C$25),
grup_instansi!$A$25,
IF(AND(E130=grup_instansi!$B$26,F130=grup_instansi!$C$26),
grup_instansi!$A$26,
IF(AND(E130=grup_instansi!$B$27,F130=grup_instansi!$C$27),
grup_instansi!$A$27,
IF(AND(E130=grup_instansi!$B$28,F130=grup_instansi!$C$28),
grup_instansi!$A$28,
IF(AND(E130=grup_instansi!$B$29,F130=grup_instansi!$C$29),
grup_instansi!$A$29,
IF(AND(E130=grup_instansi!$B$30,F130=grup_instansi!$C$30),
grup_instansi!$A$30,
IF(AND(E130=grup_instansi!$B$31,F130=grup_instansi!$C$31),
grup_instansi!$A$31,
IF(AND(E130=grup_instansi!$B$32,F130=grup_instansi!$C$32),
grup_instansi!$A$32,
IF(AND(E130=grup_instansi!$B$33,F130=grup_instansi!$C$33),
grup_instansi!$A$33,
IF(AND(E130=grup_instansi!$B$34,F130=grup_instansi!$C$34),
grup_instansi!$A$34,
IF(AND(E130=grup_instansi!$B$35,F130=grup_instansi!$C$35),
grup_instansi!$A$35,""))))))))))))))))</f>
        <v/>
      </c>
      <c r="J130" t="str">
        <f>IF(I130&lt;&gt;"",I130,IF(AND(E130=grup_instansi!$B$36,F130=grup_instansi!$C$36),
grup_instansi!$A$36,
IF(AND(E130=grup_instansi!$B$37,F130=grup_instansi!$C$37),
grup_instansi!$A$37,
IF(AND(E130=grup_instansi!$B$38,F130=grup_instansi!$C$38),
grup_instansi!$A$38,
IF(AND(E130=grup_instansi!$B$39,F130=grup_instansi!$C$39),
grup_instansi!$A$39,
IF(AND(E130=grup_instansi!$B$40,F130=grup_instansi!$C$40),
grup_instansi!$A$40,
IF(AND(E130=grup_instansi!$B$41,F130=grup_instansi!$C$41),
grup_instansi!$A$41,
IF(AND(E130=grup_instansi!$B$42,F130=grup_instansi!$C$42),
grup_instansi!$A$42,
IF(AND(E130=grup_instansi!$B$43,F130=grup_instansi!$C$43),
grup_instansi!$A$43,
IF(AND(E130=grup_instansi!$B$44,F130=grup_instansi!$C$44),
grup_instansi!$A$44,
IF(AND(E130=grup_instansi!$B$45,F130=grup_instansi!$C$45),
grup_instansi!$A$45,
IF(AND(E130=grup_instansi!$B$46,F130=grup_instansi!$C$46),
grup_instansi!$A$46,
IF(AND(E130=grup_instansi!$B$47,F130=grup_instansi!$C$47),
grup_instansi!$A$47,
IF(AND(E130=grup_instansi!$B$48,F130=grup_instansi!$C$48),
grup_instansi!$A$48,
IF(AND(E130=grup_instansi!$B$49,F130=grup_instansi!$C$49),
grup_instansi!$A$49,
IF(AND(E130=grup_instansi!$B$50,F130=grup_instansi!$C$50),
grup_instansi!$A$50,
IF(AND(E130=grup_instansi!$B$51,F130=grup_instansi!$C$51),
grup_instansi!$A$51,
IF(AND(E130=grup_instansi!$B$52,F130=grup_instansi!$C$52),
grup_instansi!$A$52,
IF(AND(E130=grup_instansi!$B$53,F130=grup_instansi!$C$53),
grup_instansi!$A$53,
IF(AND(E130=grup_instansi!$B$54,F130=grup_instansi!$C$54),
grup_instansi!$A$54,
IF(AND(E130=grup_instansi!$B$55,F130=grup_instansi!$C$55),
grup_instansi!$A$55,
IF(AND(E130=grup_instansi!$B$56,F130=grup_instansi!$C$56),
grup_instansi!$A$56,
IF(AND(E130=grup_instansi!$B$57,F130=grup_instansi!$C$57),
grup_instansi!$A$57,
IF(AND(E130=grup_instansi!$B$58,F130=grup_instansi!$C$58),
grup_instansi!$A$58,
IF(AND(E130=grup_instansi!$B$59,F130=grup_instansi!$C$59),
grup_instansi!$A$59,
IF(AND(E130=grup_instansi!$B$60,F130=grup_instansi!$C$60),
grup_instansi!$A$60,""))))))))))))))))))))))))))</f>
        <v>gi2023110400037</v>
      </c>
      <c r="K130" t="str">
        <f>IF(J130&lt;&gt;"",J130,IF(AND(E130=grup_instansi!$B$61,F130=grup_instansi!$C$61),
grup_instansi!$A$61,
IF(AND(E130=grup_instansi!$B$62,F130=grup_instansi!$C$62),
grup_instansi!$A$62,
IF(AND(E130=grup_instansi!$B$63,F130=grup_instansi!$C$63),
grup_instansi!$A$63,
IF(AND(E130=grup_instansi!$B$64,F130=grup_instansi!$C$64),
grup_instansi!$A$64,
IF(AND(E130=grup_instansi!$B$65,F130=grup_instansi!$C$65),
grup_instansi!$A$65,
IF(AND(E130=grup_instansi!$B$66,F130=grup_instansi!$C$66),
grup_instansi!$A$66,
IF(AND(E130=grup_instansi!$B$67,F130=grup_instansi!$C$67),
grup_instansi!$A$67,
IF(AND(E130=grup_instansi!$B$68,F130=grup_instansi!$C$68),
grup_instansi!$A$68,
IF(AND(E130=grup_instansi!$B$69,F130=grup_instansi!$C$69),
grup_instansi!$A$69,
IF(AND(E130=grup_instansi!$B$70,F130=grup_instansi!$C$70),
grup_instansi!$A$70,
IF(AND(E130=grup_instansi!$B$71,F130=grup_instansi!$C$71),
grup_instansi!$A$71,
IF(AND(E130=grup_instansi!$B$72,F130=grup_instansi!$C$72),
grup_instansi!$A$72,
IF(AND(E130=grup_instansi!$B$73,F130=grup_instansi!$C$73),
grup_instansi!$A$73,
IF(AND(E130=grup_instansi!$B$74,F130=grup_instansi!$C$74),
grup_instansi!$A$74,
IF(AND(E130=grup_instansi!$B$75,F130=grup_instansi!$C$75),
grup_instansi!$A$75,
IF(AND(E130=grup_instansi!$B$76,F130=grup_instansi!$C$76),
grup_instansi!$A$76,
IF(AND(E130=grup_instansi!$B$77,F130=grup_instansi!$C$77),
grup_instansi!$A$77,
IF(AND(E130=grup_instansi!$B$78,F130=grup_instansi!$C$78),
grup_instansi!$A$78,
IF(AND(E130=grup_instansi!$B$79,F130=grup_instansi!$C$79),
grup_instansi!$A$79,
IF(AND(E130=grup_instansi!$B$80,F130=grup_instansi!$C$80),
grup_instansi!$A$80,
IF(AND(E130=grup_instansi!$B$81,F130=grup_instansi!$C$81),
grup_instansi!$A$81,
IF(AND(E130=grup_instansi!$B$82,F130=grup_instansi!$C$82),
grup_instansi!$A$82,
IF(AND(E130=grup_instansi!$B$83,F130=grup_instansi!$C$83),
grup_instansi!$A$84,
IF(AND(E130=grup_instansi!$B$84,F130=grup_instansi!$C$84),
grup_instansi!$A$85,
IF(AND(E130=grup_instansi!$B$85,F130=grup_instansi!$C$85),
grup_instansi!$A$86,
IF(AND(E130=grup_instansi!$B$86,F130=grup_instansi!$C$86),
grup_instansi!$A$87,
IF(AND(E130=grup_instansi!$B$87,F130=grup_instansi!$C$87),
grup_instansi!$A$87,
IF(AND(E130=grup_instansi!$B$88,F130=grup_instansi!$C$88),
grup_instansi!$A$88,
IF(AND(E130=grup_instansi!$B$89,F130=grup_instansi!$C$89),
grup_instansi!$A$89,
IF(AND(E130=grup_instansi!$B$90,F130=grup_instansi!$C$90),
grup_instansi!$A$90,
IF(AND(E130=grup_instansi!$B$91,F130=grup_instansi!$C$91),
grup_instansi!$A$91,
IF(AND(E130=grup_instansi!$B$92,F130=grup_instansi!$C$92),
grup_instansi!$A$92,
IF(AND(E130=grup_instansi!$B$93,F130=grup_instansi!$C$93),
grup_instansi!$A$93,
IF(AND(E130=grup_instansi!$B$94,F130=grup_instansi!$C$94),
grup_instansi!$A$94,
IF(AND(E130=grup_instansi!$B$95,F130=grup_instansi!$C$95),
grup_instansi!$A$95,
IF(AND(E130=grup_instansi!$B$96,F130=grup_instansi!$C$96),
grup_instansi!$A$96,
IF(AND(E130=grup_instansi!$B$97,F130=grup_instansi!$C$97),
grup_instansi!$A$97,
IF(AND(E130=grup_instansi!$B$98,F130=grup_instansi!$C$98),
grup_instansi!$A$98,
IF(AND(E130=grup_instansi!$B$99,F130=grup_instansi!$C$99),
grup_instansi!$A$99,
grup_instansi!$A$100))))))))))))))))))))))))))))))))))))))))</f>
        <v>gi2023110400037</v>
      </c>
      <c r="L130" t="str">
        <f>VLOOKUP(K130,grup_instansi!$A$2:$E$102,4)</f>
        <v>Pemerintah Kota Aceh</v>
      </c>
      <c r="M130" t="str">
        <f t="shared" ref="M130:M193" si="8">"('"&amp;A130&amp;"','"&amp;D130&amp;"','"&amp;K130&amp;"'),"</f>
        <v>('i2023110600129','Pemerintah Kota Banda Aceh','gi2023110400037'),</v>
      </c>
    </row>
    <row r="131" spans="1:13" x14ac:dyDescent="0.25">
      <c r="A131" t="str">
        <f t="shared" si="6"/>
        <v>i2023110600130</v>
      </c>
      <c r="B131" s="4">
        <v>5200</v>
      </c>
      <c r="C131" t="str">
        <f t="shared" si="7"/>
        <v>i2023110600130</v>
      </c>
      <c r="D131" s="4" t="s">
        <v>549</v>
      </c>
      <c r="E131" s="4" t="s">
        <v>660</v>
      </c>
      <c r="F131" s="4" t="s">
        <v>692</v>
      </c>
      <c r="G131" t="str">
        <f>IF(AND(E131=grup_instansi!$B$2,F131=grup_instansi!$C$2),
grup_instansi!$A$2,
IF(AND(E131=grup_instansi!$B$3,F131=grup_instansi!$C$3),
grup_instansi!$A$3,
IF(AND(E131=grup_instansi!$B$4,F131=grup_instansi!$C$4),
grup_instansi!$A$4,
IF(AND(E131=grup_instansi!$B$5,F131=grup_instansi!$C$5),
grup_instansi!$A$5,
IF(AND(E131=grup_instansi!$B$6,F131=grup_instansi!$C$6),
grup_instansi!$A$6,
IF(AND(E131=grup_instansi!$B$7,F131=grup_instansi!$C$7),
grup_instansi!$A$7,
IF(AND(E131=grup_instansi!$B$8,F131=grup_instansi!$C$8),
grup_instansi!$A$8,
IF(AND(E131=grup_instansi!$B$9,F131=grup_instansi!$C$9),
grup_instansi!$A$9,
IF(AND(E131=grup_instansi!$B$10,F131=grup_instansi!$C$10),
grup_instansi!$A$10,"")))))))))</f>
        <v/>
      </c>
      <c r="H131" t="str">
        <f>IF(G131&lt;&gt;"",G131,IF(AND(E131=grup_instansi!$B$11,F131=grup_instansi!$C$11),
grup_instansi!$A$11,
IF(AND(E131=grup_instansi!$B$12,F131=grup_instansi!$C$12),
grup_instansi!$A$12,
IF(AND(E131=grup_instansi!$B$13,F131=grup_instansi!$C$13),
grup_instansi!$A$13,
IF(AND(E131=grup_instansi!$B$14,F131=grup_instansi!$C$14),
grup_instansi!$A$14,
IF(AND(E131=grup_instansi!$B$15,F131=grup_instansi!$C$15),
grup_instansi!$A$15,
IF(AND(E131=grup_instansi!$B$16,F131=grup_instansi!$C$16),
grup_instansi!$A$16,
IF(AND(E131=grup_instansi!$B$17,F131=grup_instansi!$C$17),
grup_instansi!$A$17,
IF(AND(E131=grup_instansi!$B$18,F131=grup_instansi!$C$18),
grup_instansi!$A$18,
IF(AND(E131=grup_instansi!$B$19,F131=grup_instansi!$C$19),
grup_instansi!$A$19,
IF(AND(E131=grup_instansi!$B$20,F131=grup_instansi!$C$20),
grup_instansi!$A$20,"")))))))))))</f>
        <v/>
      </c>
      <c r="I131" t="str">
        <f>IF(H131&lt;&gt;"",H131,IF(AND(E131=grup_instansi!$B$21,F131=grup_instansi!$C$21),
grup_instansi!$A$21,
IF(AND(E131=grup_instansi!$B$22,F131=grup_instansi!$C$22),
grup_instansi!$A$22,
IF(AND(E131=grup_instansi!$B$23,F131=grup_instansi!$C$23),
grup_instansi!$A$23,
IF(AND(E131=grup_instansi!$B$24,F131=grup_instansi!$C$24),
grup_instansi!$A$24,
IF(AND(E131=grup_instansi!$B$25,F131=grup_instansi!$C$25),
grup_instansi!$A$25,
IF(AND(E131=grup_instansi!$B$26,F131=grup_instansi!$C$26),
grup_instansi!$A$26,
IF(AND(E131=grup_instansi!$B$27,F131=grup_instansi!$C$27),
grup_instansi!$A$27,
IF(AND(E131=grup_instansi!$B$28,F131=grup_instansi!$C$28),
grup_instansi!$A$28,
IF(AND(E131=grup_instansi!$B$29,F131=grup_instansi!$C$29),
grup_instansi!$A$29,
IF(AND(E131=grup_instansi!$B$30,F131=grup_instansi!$C$30),
grup_instansi!$A$30,
IF(AND(E131=grup_instansi!$B$31,F131=grup_instansi!$C$31),
grup_instansi!$A$31,
IF(AND(E131=grup_instansi!$B$32,F131=grup_instansi!$C$32),
grup_instansi!$A$32,
IF(AND(E131=grup_instansi!$B$33,F131=grup_instansi!$C$33),
grup_instansi!$A$33,
IF(AND(E131=grup_instansi!$B$34,F131=grup_instansi!$C$34),
grup_instansi!$A$34,
IF(AND(E131=grup_instansi!$B$35,F131=grup_instansi!$C$35),
grup_instansi!$A$35,""))))))))))))))))</f>
        <v/>
      </c>
      <c r="J131" t="str">
        <f>IF(I131&lt;&gt;"",I131,IF(AND(E131=grup_instansi!$B$36,F131=grup_instansi!$C$36),
grup_instansi!$A$36,
IF(AND(E131=grup_instansi!$B$37,F131=grup_instansi!$C$37),
grup_instansi!$A$37,
IF(AND(E131=grup_instansi!$B$38,F131=grup_instansi!$C$38),
grup_instansi!$A$38,
IF(AND(E131=grup_instansi!$B$39,F131=grup_instansi!$C$39),
grup_instansi!$A$39,
IF(AND(E131=grup_instansi!$B$40,F131=grup_instansi!$C$40),
grup_instansi!$A$40,
IF(AND(E131=grup_instansi!$B$41,F131=grup_instansi!$C$41),
grup_instansi!$A$41,
IF(AND(E131=grup_instansi!$B$42,F131=grup_instansi!$C$42),
grup_instansi!$A$42,
IF(AND(E131=grup_instansi!$B$43,F131=grup_instansi!$C$43),
grup_instansi!$A$43,
IF(AND(E131=grup_instansi!$B$44,F131=grup_instansi!$C$44),
grup_instansi!$A$44,
IF(AND(E131=grup_instansi!$B$45,F131=grup_instansi!$C$45),
grup_instansi!$A$45,
IF(AND(E131=grup_instansi!$B$46,F131=grup_instansi!$C$46),
grup_instansi!$A$46,
IF(AND(E131=grup_instansi!$B$47,F131=grup_instansi!$C$47),
grup_instansi!$A$47,
IF(AND(E131=grup_instansi!$B$48,F131=grup_instansi!$C$48),
grup_instansi!$A$48,
IF(AND(E131=grup_instansi!$B$49,F131=grup_instansi!$C$49),
grup_instansi!$A$49,
IF(AND(E131=grup_instansi!$B$50,F131=grup_instansi!$C$50),
grup_instansi!$A$50,
IF(AND(E131=grup_instansi!$B$51,F131=grup_instansi!$C$51),
grup_instansi!$A$51,
IF(AND(E131=grup_instansi!$B$52,F131=grup_instansi!$C$52),
grup_instansi!$A$52,
IF(AND(E131=grup_instansi!$B$53,F131=grup_instansi!$C$53),
grup_instansi!$A$53,
IF(AND(E131=grup_instansi!$B$54,F131=grup_instansi!$C$54),
grup_instansi!$A$54,
IF(AND(E131=grup_instansi!$B$55,F131=grup_instansi!$C$55),
grup_instansi!$A$55,
IF(AND(E131=grup_instansi!$B$56,F131=grup_instansi!$C$56),
grup_instansi!$A$56,
IF(AND(E131=grup_instansi!$B$57,F131=grup_instansi!$C$57),
grup_instansi!$A$57,
IF(AND(E131=grup_instansi!$B$58,F131=grup_instansi!$C$58),
grup_instansi!$A$58,
IF(AND(E131=grup_instansi!$B$59,F131=grup_instansi!$C$59),
grup_instansi!$A$59,
IF(AND(E131=grup_instansi!$B$60,F131=grup_instansi!$C$60),
grup_instansi!$A$60,""))))))))))))))))))))))))))</f>
        <v/>
      </c>
      <c r="K131" t="str">
        <f>IF(J131&lt;&gt;"",J131,IF(AND(E131=grup_instansi!$B$61,F131=grup_instansi!$C$61),
grup_instansi!$A$61,
IF(AND(E131=grup_instansi!$B$62,F131=grup_instansi!$C$62),
grup_instansi!$A$62,
IF(AND(E131=grup_instansi!$B$63,F131=grup_instansi!$C$63),
grup_instansi!$A$63,
IF(AND(E131=grup_instansi!$B$64,F131=grup_instansi!$C$64),
grup_instansi!$A$64,
IF(AND(E131=grup_instansi!$B$65,F131=grup_instansi!$C$65),
grup_instansi!$A$65,
IF(AND(E131=grup_instansi!$B$66,F131=grup_instansi!$C$66),
grup_instansi!$A$66,
IF(AND(E131=grup_instansi!$B$67,F131=grup_instansi!$C$67),
grup_instansi!$A$67,
IF(AND(E131=grup_instansi!$B$68,F131=grup_instansi!$C$68),
grup_instansi!$A$68,
IF(AND(E131=grup_instansi!$B$69,F131=grup_instansi!$C$69),
grup_instansi!$A$69,
IF(AND(E131=grup_instansi!$B$70,F131=grup_instansi!$C$70),
grup_instansi!$A$70,
IF(AND(E131=grup_instansi!$B$71,F131=grup_instansi!$C$71),
grup_instansi!$A$71,
IF(AND(E131=grup_instansi!$B$72,F131=grup_instansi!$C$72),
grup_instansi!$A$72,
IF(AND(E131=grup_instansi!$B$73,F131=grup_instansi!$C$73),
grup_instansi!$A$73,
IF(AND(E131=grup_instansi!$B$74,F131=grup_instansi!$C$74),
grup_instansi!$A$74,
IF(AND(E131=grup_instansi!$B$75,F131=grup_instansi!$C$75),
grup_instansi!$A$75,
IF(AND(E131=grup_instansi!$B$76,F131=grup_instansi!$C$76),
grup_instansi!$A$76,
IF(AND(E131=grup_instansi!$B$77,F131=grup_instansi!$C$77),
grup_instansi!$A$77,
IF(AND(E131=grup_instansi!$B$78,F131=grup_instansi!$C$78),
grup_instansi!$A$78,
IF(AND(E131=grup_instansi!$B$79,F131=grup_instansi!$C$79),
grup_instansi!$A$79,
IF(AND(E131=grup_instansi!$B$80,F131=grup_instansi!$C$80),
grup_instansi!$A$80,
IF(AND(E131=grup_instansi!$B$81,F131=grup_instansi!$C$81),
grup_instansi!$A$81,
IF(AND(E131=grup_instansi!$B$82,F131=grup_instansi!$C$82),
grup_instansi!$A$82,
IF(AND(E131=grup_instansi!$B$83,F131=grup_instansi!$C$83),
grup_instansi!$A$84,
IF(AND(E131=grup_instansi!$B$84,F131=grup_instansi!$C$84),
grup_instansi!$A$85,
IF(AND(E131=grup_instansi!$B$85,F131=grup_instansi!$C$85),
grup_instansi!$A$86,
IF(AND(E131=grup_instansi!$B$86,F131=grup_instansi!$C$86),
grup_instansi!$A$87,
IF(AND(E131=grup_instansi!$B$87,F131=grup_instansi!$C$87),
grup_instansi!$A$87,
IF(AND(E131=grup_instansi!$B$88,F131=grup_instansi!$C$88),
grup_instansi!$A$88,
IF(AND(E131=grup_instansi!$B$89,F131=grup_instansi!$C$89),
grup_instansi!$A$89,
IF(AND(E131=grup_instansi!$B$90,F131=grup_instansi!$C$90),
grup_instansi!$A$90,
IF(AND(E131=grup_instansi!$B$91,F131=grup_instansi!$C$91),
grup_instansi!$A$91,
IF(AND(E131=grup_instansi!$B$92,F131=grup_instansi!$C$92),
grup_instansi!$A$92,
IF(AND(E131=grup_instansi!$B$93,F131=grup_instansi!$C$93),
grup_instansi!$A$93,
IF(AND(E131=grup_instansi!$B$94,F131=grup_instansi!$C$94),
grup_instansi!$A$94,
IF(AND(E131=grup_instansi!$B$95,F131=grup_instansi!$C$95),
grup_instansi!$A$95,
IF(AND(E131=grup_instansi!$B$96,F131=grup_instansi!$C$96),
grup_instansi!$A$96,
IF(AND(E131=grup_instansi!$B$97,F131=grup_instansi!$C$97),
grup_instansi!$A$97,
IF(AND(E131=grup_instansi!$B$98,F131=grup_instansi!$C$98),
grup_instansi!$A$98,
IF(AND(E131=grup_instansi!$B$99,F131=grup_instansi!$C$99),
grup_instansi!$A$99,
grup_instansi!$A$100))))))))))))))))))))))))))))))))))))))))</f>
        <v>gi2023110400095</v>
      </c>
      <c r="L131" t="str">
        <f>VLOOKUP(K131,grup_instansi!$A$2:$E$102,4)</f>
        <v>Pemerintah Provinsi Sumatera Utara</v>
      </c>
      <c r="M131" t="str">
        <f t="shared" si="8"/>
        <v>('i2023110600130','Pemerintah Provinsi Sumatera Utara','gi2023110400095'),</v>
      </c>
    </row>
    <row r="132" spans="1:13" x14ac:dyDescent="0.25">
      <c r="A132" t="str">
        <f t="shared" si="6"/>
        <v>i2023110600131</v>
      </c>
      <c r="B132" s="4">
        <v>5201</v>
      </c>
      <c r="C132" t="str">
        <f t="shared" si="7"/>
        <v>i2023110600131</v>
      </c>
      <c r="D132" s="4" t="s">
        <v>514</v>
      </c>
      <c r="E132" s="4" t="s">
        <v>658</v>
      </c>
      <c r="F132" s="4" t="s">
        <v>692</v>
      </c>
      <c r="G132" t="str">
        <f>IF(AND(E132=grup_instansi!$B$2,F132=grup_instansi!$C$2),
grup_instansi!$A$2,
IF(AND(E132=grup_instansi!$B$3,F132=grup_instansi!$C$3),
grup_instansi!$A$3,
IF(AND(E132=grup_instansi!$B$4,F132=grup_instansi!$C$4),
grup_instansi!$A$4,
IF(AND(E132=grup_instansi!$B$5,F132=grup_instansi!$C$5),
grup_instansi!$A$5,
IF(AND(E132=grup_instansi!$B$6,F132=grup_instansi!$C$6),
grup_instansi!$A$6,
IF(AND(E132=grup_instansi!$B$7,F132=grup_instansi!$C$7),
grup_instansi!$A$7,
IF(AND(E132=grup_instansi!$B$8,F132=grup_instansi!$C$8),
grup_instansi!$A$8,
IF(AND(E132=grup_instansi!$B$9,F132=grup_instansi!$C$9),
grup_instansi!$A$9,
IF(AND(E132=grup_instansi!$B$10,F132=grup_instansi!$C$10),
grup_instansi!$A$10,"")))))))))</f>
        <v/>
      </c>
      <c r="H132" t="str">
        <f>IF(G132&lt;&gt;"",G132,IF(AND(E132=grup_instansi!$B$11,F132=grup_instansi!$C$11),
grup_instansi!$A$11,
IF(AND(E132=grup_instansi!$B$12,F132=grup_instansi!$C$12),
grup_instansi!$A$12,
IF(AND(E132=grup_instansi!$B$13,F132=grup_instansi!$C$13),
grup_instansi!$A$13,
IF(AND(E132=grup_instansi!$B$14,F132=grup_instansi!$C$14),
grup_instansi!$A$14,
IF(AND(E132=grup_instansi!$B$15,F132=grup_instansi!$C$15),
grup_instansi!$A$15,
IF(AND(E132=grup_instansi!$B$16,F132=grup_instansi!$C$16),
grup_instansi!$A$16,
IF(AND(E132=grup_instansi!$B$17,F132=grup_instansi!$C$17),
grup_instansi!$A$17,
IF(AND(E132=grup_instansi!$B$18,F132=grup_instansi!$C$18),
grup_instansi!$A$18,
IF(AND(E132=grup_instansi!$B$19,F132=grup_instansi!$C$19),
grup_instansi!$A$19,
IF(AND(E132=grup_instansi!$B$20,F132=grup_instansi!$C$20),
grup_instansi!$A$20,"")))))))))))</f>
        <v/>
      </c>
      <c r="I132" t="str">
        <f>IF(H132&lt;&gt;"",H132,IF(AND(E132=grup_instansi!$B$21,F132=grup_instansi!$C$21),
grup_instansi!$A$21,
IF(AND(E132=grup_instansi!$B$22,F132=grup_instansi!$C$22),
grup_instansi!$A$22,
IF(AND(E132=grup_instansi!$B$23,F132=grup_instansi!$C$23),
grup_instansi!$A$23,
IF(AND(E132=grup_instansi!$B$24,F132=grup_instansi!$C$24),
grup_instansi!$A$24,
IF(AND(E132=grup_instansi!$B$25,F132=grup_instansi!$C$25),
grup_instansi!$A$25,
IF(AND(E132=grup_instansi!$B$26,F132=grup_instansi!$C$26),
grup_instansi!$A$26,
IF(AND(E132=grup_instansi!$B$27,F132=grup_instansi!$C$27),
grup_instansi!$A$27,
IF(AND(E132=grup_instansi!$B$28,F132=grup_instansi!$C$28),
grup_instansi!$A$28,
IF(AND(E132=grup_instansi!$B$29,F132=grup_instansi!$C$29),
grup_instansi!$A$29,
IF(AND(E132=grup_instansi!$B$30,F132=grup_instansi!$C$30),
grup_instansi!$A$30,
IF(AND(E132=grup_instansi!$B$31,F132=grup_instansi!$C$31),
grup_instansi!$A$31,
IF(AND(E132=grup_instansi!$B$32,F132=grup_instansi!$C$32),
grup_instansi!$A$32,
IF(AND(E132=grup_instansi!$B$33,F132=grup_instansi!$C$33),
grup_instansi!$A$33,
IF(AND(E132=grup_instansi!$B$34,F132=grup_instansi!$C$34),
grup_instansi!$A$34,
IF(AND(E132=grup_instansi!$B$35,F132=grup_instansi!$C$35),
grup_instansi!$A$35,""))))))))))))))))</f>
        <v/>
      </c>
      <c r="J132" t="str">
        <f>IF(I132&lt;&gt;"",I132,IF(AND(E132=grup_instansi!$B$36,F132=grup_instansi!$C$36),
grup_instansi!$A$36,
IF(AND(E132=grup_instansi!$B$37,F132=grup_instansi!$C$37),
grup_instansi!$A$37,
IF(AND(E132=grup_instansi!$B$38,F132=grup_instansi!$C$38),
grup_instansi!$A$38,
IF(AND(E132=grup_instansi!$B$39,F132=grup_instansi!$C$39),
grup_instansi!$A$39,
IF(AND(E132=grup_instansi!$B$40,F132=grup_instansi!$C$40),
grup_instansi!$A$40,
IF(AND(E132=grup_instansi!$B$41,F132=grup_instansi!$C$41),
grup_instansi!$A$41,
IF(AND(E132=grup_instansi!$B$42,F132=grup_instansi!$C$42),
grup_instansi!$A$42,
IF(AND(E132=grup_instansi!$B$43,F132=grup_instansi!$C$43),
grup_instansi!$A$43,
IF(AND(E132=grup_instansi!$B$44,F132=grup_instansi!$C$44),
grup_instansi!$A$44,
IF(AND(E132=grup_instansi!$B$45,F132=grup_instansi!$C$45),
grup_instansi!$A$45,
IF(AND(E132=grup_instansi!$B$46,F132=grup_instansi!$C$46),
grup_instansi!$A$46,
IF(AND(E132=grup_instansi!$B$47,F132=grup_instansi!$C$47),
grup_instansi!$A$47,
IF(AND(E132=grup_instansi!$B$48,F132=grup_instansi!$C$48),
grup_instansi!$A$48,
IF(AND(E132=grup_instansi!$B$49,F132=grup_instansi!$C$49),
grup_instansi!$A$49,
IF(AND(E132=grup_instansi!$B$50,F132=grup_instansi!$C$50),
grup_instansi!$A$50,
IF(AND(E132=grup_instansi!$B$51,F132=grup_instansi!$C$51),
grup_instansi!$A$51,
IF(AND(E132=grup_instansi!$B$52,F132=grup_instansi!$C$52),
grup_instansi!$A$52,
IF(AND(E132=grup_instansi!$B$53,F132=grup_instansi!$C$53),
grup_instansi!$A$53,
IF(AND(E132=grup_instansi!$B$54,F132=grup_instansi!$C$54),
grup_instansi!$A$54,
IF(AND(E132=grup_instansi!$B$55,F132=grup_instansi!$C$55),
grup_instansi!$A$55,
IF(AND(E132=grup_instansi!$B$56,F132=grup_instansi!$C$56),
grup_instansi!$A$56,
IF(AND(E132=grup_instansi!$B$57,F132=grup_instansi!$C$57),
grup_instansi!$A$57,
IF(AND(E132=grup_instansi!$B$58,F132=grup_instansi!$C$58),
grup_instansi!$A$58,
IF(AND(E132=grup_instansi!$B$59,F132=grup_instansi!$C$59),
grup_instansi!$A$59,
IF(AND(E132=grup_instansi!$B$60,F132=grup_instansi!$C$60),
grup_instansi!$A$60,""))))))))))))))))))))))))))</f>
        <v>gi2023110400035</v>
      </c>
      <c r="K132" t="str">
        <f>IF(J132&lt;&gt;"",J132,IF(AND(E132=grup_instansi!$B$61,F132=grup_instansi!$C$61),
grup_instansi!$A$61,
IF(AND(E132=grup_instansi!$B$62,F132=grup_instansi!$C$62),
grup_instansi!$A$62,
IF(AND(E132=grup_instansi!$B$63,F132=grup_instansi!$C$63),
grup_instansi!$A$63,
IF(AND(E132=grup_instansi!$B$64,F132=grup_instansi!$C$64),
grup_instansi!$A$64,
IF(AND(E132=grup_instansi!$B$65,F132=grup_instansi!$C$65),
grup_instansi!$A$65,
IF(AND(E132=grup_instansi!$B$66,F132=grup_instansi!$C$66),
grup_instansi!$A$66,
IF(AND(E132=grup_instansi!$B$67,F132=grup_instansi!$C$67),
grup_instansi!$A$67,
IF(AND(E132=grup_instansi!$B$68,F132=grup_instansi!$C$68),
grup_instansi!$A$68,
IF(AND(E132=grup_instansi!$B$69,F132=grup_instansi!$C$69),
grup_instansi!$A$69,
IF(AND(E132=grup_instansi!$B$70,F132=grup_instansi!$C$70),
grup_instansi!$A$70,
IF(AND(E132=grup_instansi!$B$71,F132=grup_instansi!$C$71),
grup_instansi!$A$71,
IF(AND(E132=grup_instansi!$B$72,F132=grup_instansi!$C$72),
grup_instansi!$A$72,
IF(AND(E132=grup_instansi!$B$73,F132=grup_instansi!$C$73),
grup_instansi!$A$73,
IF(AND(E132=grup_instansi!$B$74,F132=grup_instansi!$C$74),
grup_instansi!$A$74,
IF(AND(E132=grup_instansi!$B$75,F132=grup_instansi!$C$75),
grup_instansi!$A$75,
IF(AND(E132=grup_instansi!$B$76,F132=grup_instansi!$C$76),
grup_instansi!$A$76,
IF(AND(E132=grup_instansi!$B$77,F132=grup_instansi!$C$77),
grup_instansi!$A$77,
IF(AND(E132=grup_instansi!$B$78,F132=grup_instansi!$C$78),
grup_instansi!$A$78,
IF(AND(E132=grup_instansi!$B$79,F132=grup_instansi!$C$79),
grup_instansi!$A$79,
IF(AND(E132=grup_instansi!$B$80,F132=grup_instansi!$C$80),
grup_instansi!$A$80,
IF(AND(E132=grup_instansi!$B$81,F132=grup_instansi!$C$81),
grup_instansi!$A$81,
IF(AND(E132=grup_instansi!$B$82,F132=grup_instansi!$C$82),
grup_instansi!$A$82,
IF(AND(E132=grup_instansi!$B$83,F132=grup_instansi!$C$83),
grup_instansi!$A$84,
IF(AND(E132=grup_instansi!$B$84,F132=grup_instansi!$C$84),
grup_instansi!$A$85,
IF(AND(E132=grup_instansi!$B$85,F132=grup_instansi!$C$85),
grup_instansi!$A$86,
IF(AND(E132=grup_instansi!$B$86,F132=grup_instansi!$C$86),
grup_instansi!$A$87,
IF(AND(E132=grup_instansi!$B$87,F132=grup_instansi!$C$87),
grup_instansi!$A$87,
IF(AND(E132=grup_instansi!$B$88,F132=grup_instansi!$C$88),
grup_instansi!$A$88,
IF(AND(E132=grup_instansi!$B$89,F132=grup_instansi!$C$89),
grup_instansi!$A$89,
IF(AND(E132=grup_instansi!$B$90,F132=grup_instansi!$C$90),
grup_instansi!$A$90,
IF(AND(E132=grup_instansi!$B$91,F132=grup_instansi!$C$91),
grup_instansi!$A$91,
IF(AND(E132=grup_instansi!$B$92,F132=grup_instansi!$C$92),
grup_instansi!$A$92,
IF(AND(E132=grup_instansi!$B$93,F132=grup_instansi!$C$93),
grup_instansi!$A$93,
IF(AND(E132=grup_instansi!$B$94,F132=grup_instansi!$C$94),
grup_instansi!$A$94,
IF(AND(E132=grup_instansi!$B$95,F132=grup_instansi!$C$95),
grup_instansi!$A$95,
IF(AND(E132=grup_instansi!$B$96,F132=grup_instansi!$C$96),
grup_instansi!$A$96,
IF(AND(E132=grup_instansi!$B$97,F132=grup_instansi!$C$97),
grup_instansi!$A$97,
IF(AND(E132=grup_instansi!$B$98,F132=grup_instansi!$C$98),
grup_instansi!$A$98,
IF(AND(E132=grup_instansi!$B$99,F132=grup_instansi!$C$99),
grup_instansi!$A$99,
grup_instansi!$A$100))))))))))))))))))))))))))))))))))))))))</f>
        <v>gi2023110400035</v>
      </c>
      <c r="L132" t="str">
        <f>VLOOKUP(K132,grup_instansi!$A$2:$E$102,4)</f>
        <v>Pemerintah Kabupaten Sumatera Utara</v>
      </c>
      <c r="M132" t="str">
        <f t="shared" si="8"/>
        <v>('i2023110600131','Pemerintah Kab. Deli Serdang','gi2023110400035'),</v>
      </c>
    </row>
    <row r="133" spans="1:13" x14ac:dyDescent="0.25">
      <c r="A133" t="str">
        <f t="shared" si="6"/>
        <v>i2023110600132</v>
      </c>
      <c r="B133" s="4">
        <v>5203</v>
      </c>
      <c r="C133" t="str">
        <f t="shared" si="7"/>
        <v>i2023110600132</v>
      </c>
      <c r="D133" s="4" t="s">
        <v>516</v>
      </c>
      <c r="E133" s="4" t="s">
        <v>658</v>
      </c>
      <c r="F133" s="4" t="s">
        <v>692</v>
      </c>
      <c r="G133" t="str">
        <f>IF(AND(E133=grup_instansi!$B$2,F133=grup_instansi!$C$2),
grup_instansi!$A$2,
IF(AND(E133=grup_instansi!$B$3,F133=grup_instansi!$C$3),
grup_instansi!$A$3,
IF(AND(E133=grup_instansi!$B$4,F133=grup_instansi!$C$4),
grup_instansi!$A$4,
IF(AND(E133=grup_instansi!$B$5,F133=grup_instansi!$C$5),
grup_instansi!$A$5,
IF(AND(E133=grup_instansi!$B$6,F133=grup_instansi!$C$6),
grup_instansi!$A$6,
IF(AND(E133=grup_instansi!$B$7,F133=grup_instansi!$C$7),
grup_instansi!$A$7,
IF(AND(E133=grup_instansi!$B$8,F133=grup_instansi!$C$8),
grup_instansi!$A$8,
IF(AND(E133=grup_instansi!$B$9,F133=grup_instansi!$C$9),
grup_instansi!$A$9,
IF(AND(E133=grup_instansi!$B$10,F133=grup_instansi!$C$10),
grup_instansi!$A$10,"")))))))))</f>
        <v/>
      </c>
      <c r="H133" t="str">
        <f>IF(G133&lt;&gt;"",G133,IF(AND(E133=grup_instansi!$B$11,F133=grup_instansi!$C$11),
grup_instansi!$A$11,
IF(AND(E133=grup_instansi!$B$12,F133=grup_instansi!$C$12),
grup_instansi!$A$12,
IF(AND(E133=grup_instansi!$B$13,F133=grup_instansi!$C$13),
grup_instansi!$A$13,
IF(AND(E133=grup_instansi!$B$14,F133=grup_instansi!$C$14),
grup_instansi!$A$14,
IF(AND(E133=grup_instansi!$B$15,F133=grup_instansi!$C$15),
grup_instansi!$A$15,
IF(AND(E133=grup_instansi!$B$16,F133=grup_instansi!$C$16),
grup_instansi!$A$16,
IF(AND(E133=grup_instansi!$B$17,F133=grup_instansi!$C$17),
grup_instansi!$A$17,
IF(AND(E133=grup_instansi!$B$18,F133=grup_instansi!$C$18),
grup_instansi!$A$18,
IF(AND(E133=grup_instansi!$B$19,F133=grup_instansi!$C$19),
grup_instansi!$A$19,
IF(AND(E133=grup_instansi!$B$20,F133=grup_instansi!$C$20),
grup_instansi!$A$20,"")))))))))))</f>
        <v/>
      </c>
      <c r="I133" t="str">
        <f>IF(H133&lt;&gt;"",H133,IF(AND(E133=grup_instansi!$B$21,F133=grup_instansi!$C$21),
grup_instansi!$A$21,
IF(AND(E133=grup_instansi!$B$22,F133=grup_instansi!$C$22),
grup_instansi!$A$22,
IF(AND(E133=grup_instansi!$B$23,F133=grup_instansi!$C$23),
grup_instansi!$A$23,
IF(AND(E133=grup_instansi!$B$24,F133=grup_instansi!$C$24),
grup_instansi!$A$24,
IF(AND(E133=grup_instansi!$B$25,F133=grup_instansi!$C$25),
grup_instansi!$A$25,
IF(AND(E133=grup_instansi!$B$26,F133=grup_instansi!$C$26),
grup_instansi!$A$26,
IF(AND(E133=grup_instansi!$B$27,F133=grup_instansi!$C$27),
grup_instansi!$A$27,
IF(AND(E133=grup_instansi!$B$28,F133=grup_instansi!$C$28),
grup_instansi!$A$28,
IF(AND(E133=grup_instansi!$B$29,F133=grup_instansi!$C$29),
grup_instansi!$A$29,
IF(AND(E133=grup_instansi!$B$30,F133=grup_instansi!$C$30),
grup_instansi!$A$30,
IF(AND(E133=grup_instansi!$B$31,F133=grup_instansi!$C$31),
grup_instansi!$A$31,
IF(AND(E133=grup_instansi!$B$32,F133=grup_instansi!$C$32),
grup_instansi!$A$32,
IF(AND(E133=grup_instansi!$B$33,F133=grup_instansi!$C$33),
grup_instansi!$A$33,
IF(AND(E133=grup_instansi!$B$34,F133=grup_instansi!$C$34),
grup_instansi!$A$34,
IF(AND(E133=grup_instansi!$B$35,F133=grup_instansi!$C$35),
grup_instansi!$A$35,""))))))))))))))))</f>
        <v/>
      </c>
      <c r="J133" t="str">
        <f>IF(I133&lt;&gt;"",I133,IF(AND(E133=grup_instansi!$B$36,F133=grup_instansi!$C$36),
grup_instansi!$A$36,
IF(AND(E133=grup_instansi!$B$37,F133=grup_instansi!$C$37),
grup_instansi!$A$37,
IF(AND(E133=grup_instansi!$B$38,F133=grup_instansi!$C$38),
grup_instansi!$A$38,
IF(AND(E133=grup_instansi!$B$39,F133=grup_instansi!$C$39),
grup_instansi!$A$39,
IF(AND(E133=grup_instansi!$B$40,F133=grup_instansi!$C$40),
grup_instansi!$A$40,
IF(AND(E133=grup_instansi!$B$41,F133=grup_instansi!$C$41),
grup_instansi!$A$41,
IF(AND(E133=grup_instansi!$B$42,F133=grup_instansi!$C$42),
grup_instansi!$A$42,
IF(AND(E133=grup_instansi!$B$43,F133=grup_instansi!$C$43),
grup_instansi!$A$43,
IF(AND(E133=grup_instansi!$B$44,F133=grup_instansi!$C$44),
grup_instansi!$A$44,
IF(AND(E133=grup_instansi!$B$45,F133=grup_instansi!$C$45),
grup_instansi!$A$45,
IF(AND(E133=grup_instansi!$B$46,F133=grup_instansi!$C$46),
grup_instansi!$A$46,
IF(AND(E133=grup_instansi!$B$47,F133=grup_instansi!$C$47),
grup_instansi!$A$47,
IF(AND(E133=grup_instansi!$B$48,F133=grup_instansi!$C$48),
grup_instansi!$A$48,
IF(AND(E133=grup_instansi!$B$49,F133=grup_instansi!$C$49),
grup_instansi!$A$49,
IF(AND(E133=grup_instansi!$B$50,F133=grup_instansi!$C$50),
grup_instansi!$A$50,
IF(AND(E133=grup_instansi!$B$51,F133=grup_instansi!$C$51),
grup_instansi!$A$51,
IF(AND(E133=grup_instansi!$B$52,F133=grup_instansi!$C$52),
grup_instansi!$A$52,
IF(AND(E133=grup_instansi!$B$53,F133=grup_instansi!$C$53),
grup_instansi!$A$53,
IF(AND(E133=grup_instansi!$B$54,F133=grup_instansi!$C$54),
grup_instansi!$A$54,
IF(AND(E133=grup_instansi!$B$55,F133=grup_instansi!$C$55),
grup_instansi!$A$55,
IF(AND(E133=grup_instansi!$B$56,F133=grup_instansi!$C$56),
grup_instansi!$A$56,
IF(AND(E133=grup_instansi!$B$57,F133=grup_instansi!$C$57),
grup_instansi!$A$57,
IF(AND(E133=grup_instansi!$B$58,F133=grup_instansi!$C$58),
grup_instansi!$A$58,
IF(AND(E133=grup_instansi!$B$59,F133=grup_instansi!$C$59),
grup_instansi!$A$59,
IF(AND(E133=grup_instansi!$B$60,F133=grup_instansi!$C$60),
grup_instansi!$A$60,""))))))))))))))))))))))))))</f>
        <v>gi2023110400035</v>
      </c>
      <c r="K133" t="str">
        <f>IF(J133&lt;&gt;"",J133,IF(AND(E133=grup_instansi!$B$61,F133=grup_instansi!$C$61),
grup_instansi!$A$61,
IF(AND(E133=grup_instansi!$B$62,F133=grup_instansi!$C$62),
grup_instansi!$A$62,
IF(AND(E133=grup_instansi!$B$63,F133=grup_instansi!$C$63),
grup_instansi!$A$63,
IF(AND(E133=grup_instansi!$B$64,F133=grup_instansi!$C$64),
grup_instansi!$A$64,
IF(AND(E133=grup_instansi!$B$65,F133=grup_instansi!$C$65),
grup_instansi!$A$65,
IF(AND(E133=grup_instansi!$B$66,F133=grup_instansi!$C$66),
grup_instansi!$A$66,
IF(AND(E133=grup_instansi!$B$67,F133=grup_instansi!$C$67),
grup_instansi!$A$67,
IF(AND(E133=grup_instansi!$B$68,F133=grup_instansi!$C$68),
grup_instansi!$A$68,
IF(AND(E133=grup_instansi!$B$69,F133=grup_instansi!$C$69),
grup_instansi!$A$69,
IF(AND(E133=grup_instansi!$B$70,F133=grup_instansi!$C$70),
grup_instansi!$A$70,
IF(AND(E133=grup_instansi!$B$71,F133=grup_instansi!$C$71),
grup_instansi!$A$71,
IF(AND(E133=grup_instansi!$B$72,F133=grup_instansi!$C$72),
grup_instansi!$A$72,
IF(AND(E133=grup_instansi!$B$73,F133=grup_instansi!$C$73),
grup_instansi!$A$73,
IF(AND(E133=grup_instansi!$B$74,F133=grup_instansi!$C$74),
grup_instansi!$A$74,
IF(AND(E133=grup_instansi!$B$75,F133=grup_instansi!$C$75),
grup_instansi!$A$75,
IF(AND(E133=grup_instansi!$B$76,F133=grup_instansi!$C$76),
grup_instansi!$A$76,
IF(AND(E133=grup_instansi!$B$77,F133=grup_instansi!$C$77),
grup_instansi!$A$77,
IF(AND(E133=grup_instansi!$B$78,F133=grup_instansi!$C$78),
grup_instansi!$A$78,
IF(AND(E133=grup_instansi!$B$79,F133=grup_instansi!$C$79),
grup_instansi!$A$79,
IF(AND(E133=grup_instansi!$B$80,F133=grup_instansi!$C$80),
grup_instansi!$A$80,
IF(AND(E133=grup_instansi!$B$81,F133=grup_instansi!$C$81),
grup_instansi!$A$81,
IF(AND(E133=grup_instansi!$B$82,F133=grup_instansi!$C$82),
grup_instansi!$A$82,
IF(AND(E133=grup_instansi!$B$83,F133=grup_instansi!$C$83),
grup_instansi!$A$84,
IF(AND(E133=grup_instansi!$B$84,F133=grup_instansi!$C$84),
grup_instansi!$A$85,
IF(AND(E133=grup_instansi!$B$85,F133=grup_instansi!$C$85),
grup_instansi!$A$86,
IF(AND(E133=grup_instansi!$B$86,F133=grup_instansi!$C$86),
grup_instansi!$A$87,
IF(AND(E133=grup_instansi!$B$87,F133=grup_instansi!$C$87),
grup_instansi!$A$87,
IF(AND(E133=grup_instansi!$B$88,F133=grup_instansi!$C$88),
grup_instansi!$A$88,
IF(AND(E133=grup_instansi!$B$89,F133=grup_instansi!$C$89),
grup_instansi!$A$89,
IF(AND(E133=grup_instansi!$B$90,F133=grup_instansi!$C$90),
grup_instansi!$A$90,
IF(AND(E133=grup_instansi!$B$91,F133=grup_instansi!$C$91),
grup_instansi!$A$91,
IF(AND(E133=grup_instansi!$B$92,F133=grup_instansi!$C$92),
grup_instansi!$A$92,
IF(AND(E133=grup_instansi!$B$93,F133=grup_instansi!$C$93),
grup_instansi!$A$93,
IF(AND(E133=grup_instansi!$B$94,F133=grup_instansi!$C$94),
grup_instansi!$A$94,
IF(AND(E133=grup_instansi!$B$95,F133=grup_instansi!$C$95),
grup_instansi!$A$95,
IF(AND(E133=grup_instansi!$B$96,F133=grup_instansi!$C$96),
grup_instansi!$A$96,
IF(AND(E133=grup_instansi!$B$97,F133=grup_instansi!$C$97),
grup_instansi!$A$97,
IF(AND(E133=grup_instansi!$B$98,F133=grup_instansi!$C$98),
grup_instansi!$A$98,
IF(AND(E133=grup_instansi!$B$99,F133=grup_instansi!$C$99),
grup_instansi!$A$99,
grup_instansi!$A$100))))))))))))))))))))))))))))))))))))))))</f>
        <v>gi2023110400035</v>
      </c>
      <c r="L133" t="str">
        <f>VLOOKUP(K133,grup_instansi!$A$2:$E$102,4)</f>
        <v>Pemerintah Kabupaten Sumatera Utara</v>
      </c>
      <c r="M133" t="str">
        <f t="shared" si="8"/>
        <v>('i2023110600132','Pemerintah Kab. Langkat','gi2023110400035'),</v>
      </c>
    </row>
    <row r="134" spans="1:13" x14ac:dyDescent="0.25">
      <c r="A134" t="str">
        <f t="shared" si="6"/>
        <v>i2023110600133</v>
      </c>
      <c r="B134" s="4">
        <v>5206</v>
      </c>
      <c r="C134" t="str">
        <f t="shared" si="7"/>
        <v>i2023110600133</v>
      </c>
      <c r="D134" s="4" t="s">
        <v>519</v>
      </c>
      <c r="E134" s="4" t="s">
        <v>658</v>
      </c>
      <c r="F134" s="4" t="s">
        <v>692</v>
      </c>
      <c r="G134" t="str">
        <f>IF(AND(E134=grup_instansi!$B$2,F134=grup_instansi!$C$2),
grup_instansi!$A$2,
IF(AND(E134=grup_instansi!$B$3,F134=grup_instansi!$C$3),
grup_instansi!$A$3,
IF(AND(E134=grup_instansi!$B$4,F134=grup_instansi!$C$4),
grup_instansi!$A$4,
IF(AND(E134=grup_instansi!$B$5,F134=grup_instansi!$C$5),
grup_instansi!$A$5,
IF(AND(E134=grup_instansi!$B$6,F134=grup_instansi!$C$6),
grup_instansi!$A$6,
IF(AND(E134=grup_instansi!$B$7,F134=grup_instansi!$C$7),
grup_instansi!$A$7,
IF(AND(E134=grup_instansi!$B$8,F134=grup_instansi!$C$8),
grup_instansi!$A$8,
IF(AND(E134=grup_instansi!$B$9,F134=grup_instansi!$C$9),
grup_instansi!$A$9,
IF(AND(E134=grup_instansi!$B$10,F134=grup_instansi!$C$10),
grup_instansi!$A$10,"")))))))))</f>
        <v/>
      </c>
      <c r="H134" t="str">
        <f>IF(G134&lt;&gt;"",G134,IF(AND(E134=grup_instansi!$B$11,F134=grup_instansi!$C$11),
grup_instansi!$A$11,
IF(AND(E134=grup_instansi!$B$12,F134=grup_instansi!$C$12),
grup_instansi!$A$12,
IF(AND(E134=grup_instansi!$B$13,F134=grup_instansi!$C$13),
grup_instansi!$A$13,
IF(AND(E134=grup_instansi!$B$14,F134=grup_instansi!$C$14),
grup_instansi!$A$14,
IF(AND(E134=grup_instansi!$B$15,F134=grup_instansi!$C$15),
grup_instansi!$A$15,
IF(AND(E134=grup_instansi!$B$16,F134=grup_instansi!$C$16),
grup_instansi!$A$16,
IF(AND(E134=grup_instansi!$B$17,F134=grup_instansi!$C$17),
grup_instansi!$A$17,
IF(AND(E134=grup_instansi!$B$18,F134=grup_instansi!$C$18),
grup_instansi!$A$18,
IF(AND(E134=grup_instansi!$B$19,F134=grup_instansi!$C$19),
grup_instansi!$A$19,
IF(AND(E134=grup_instansi!$B$20,F134=grup_instansi!$C$20),
grup_instansi!$A$20,"")))))))))))</f>
        <v/>
      </c>
      <c r="I134" t="str">
        <f>IF(H134&lt;&gt;"",H134,IF(AND(E134=grup_instansi!$B$21,F134=grup_instansi!$C$21),
grup_instansi!$A$21,
IF(AND(E134=grup_instansi!$B$22,F134=grup_instansi!$C$22),
grup_instansi!$A$22,
IF(AND(E134=grup_instansi!$B$23,F134=grup_instansi!$C$23),
grup_instansi!$A$23,
IF(AND(E134=grup_instansi!$B$24,F134=grup_instansi!$C$24),
grup_instansi!$A$24,
IF(AND(E134=grup_instansi!$B$25,F134=grup_instansi!$C$25),
grup_instansi!$A$25,
IF(AND(E134=grup_instansi!$B$26,F134=grup_instansi!$C$26),
grup_instansi!$A$26,
IF(AND(E134=grup_instansi!$B$27,F134=grup_instansi!$C$27),
grup_instansi!$A$27,
IF(AND(E134=grup_instansi!$B$28,F134=grup_instansi!$C$28),
grup_instansi!$A$28,
IF(AND(E134=grup_instansi!$B$29,F134=grup_instansi!$C$29),
grup_instansi!$A$29,
IF(AND(E134=grup_instansi!$B$30,F134=grup_instansi!$C$30),
grup_instansi!$A$30,
IF(AND(E134=grup_instansi!$B$31,F134=grup_instansi!$C$31),
grup_instansi!$A$31,
IF(AND(E134=grup_instansi!$B$32,F134=grup_instansi!$C$32),
grup_instansi!$A$32,
IF(AND(E134=grup_instansi!$B$33,F134=grup_instansi!$C$33),
grup_instansi!$A$33,
IF(AND(E134=grup_instansi!$B$34,F134=grup_instansi!$C$34),
grup_instansi!$A$34,
IF(AND(E134=grup_instansi!$B$35,F134=grup_instansi!$C$35),
grup_instansi!$A$35,""))))))))))))))))</f>
        <v/>
      </c>
      <c r="J134" t="str">
        <f>IF(I134&lt;&gt;"",I134,IF(AND(E134=grup_instansi!$B$36,F134=grup_instansi!$C$36),
grup_instansi!$A$36,
IF(AND(E134=grup_instansi!$B$37,F134=grup_instansi!$C$37),
grup_instansi!$A$37,
IF(AND(E134=grup_instansi!$B$38,F134=grup_instansi!$C$38),
grup_instansi!$A$38,
IF(AND(E134=grup_instansi!$B$39,F134=grup_instansi!$C$39),
grup_instansi!$A$39,
IF(AND(E134=grup_instansi!$B$40,F134=grup_instansi!$C$40),
grup_instansi!$A$40,
IF(AND(E134=grup_instansi!$B$41,F134=grup_instansi!$C$41),
grup_instansi!$A$41,
IF(AND(E134=grup_instansi!$B$42,F134=grup_instansi!$C$42),
grup_instansi!$A$42,
IF(AND(E134=grup_instansi!$B$43,F134=grup_instansi!$C$43),
grup_instansi!$A$43,
IF(AND(E134=grup_instansi!$B$44,F134=grup_instansi!$C$44),
grup_instansi!$A$44,
IF(AND(E134=grup_instansi!$B$45,F134=grup_instansi!$C$45),
grup_instansi!$A$45,
IF(AND(E134=grup_instansi!$B$46,F134=grup_instansi!$C$46),
grup_instansi!$A$46,
IF(AND(E134=grup_instansi!$B$47,F134=grup_instansi!$C$47),
grup_instansi!$A$47,
IF(AND(E134=grup_instansi!$B$48,F134=grup_instansi!$C$48),
grup_instansi!$A$48,
IF(AND(E134=grup_instansi!$B$49,F134=grup_instansi!$C$49),
grup_instansi!$A$49,
IF(AND(E134=grup_instansi!$B$50,F134=grup_instansi!$C$50),
grup_instansi!$A$50,
IF(AND(E134=grup_instansi!$B$51,F134=grup_instansi!$C$51),
grup_instansi!$A$51,
IF(AND(E134=grup_instansi!$B$52,F134=grup_instansi!$C$52),
grup_instansi!$A$52,
IF(AND(E134=grup_instansi!$B$53,F134=grup_instansi!$C$53),
grup_instansi!$A$53,
IF(AND(E134=grup_instansi!$B$54,F134=grup_instansi!$C$54),
grup_instansi!$A$54,
IF(AND(E134=grup_instansi!$B$55,F134=grup_instansi!$C$55),
grup_instansi!$A$55,
IF(AND(E134=grup_instansi!$B$56,F134=grup_instansi!$C$56),
grup_instansi!$A$56,
IF(AND(E134=grup_instansi!$B$57,F134=grup_instansi!$C$57),
grup_instansi!$A$57,
IF(AND(E134=grup_instansi!$B$58,F134=grup_instansi!$C$58),
grup_instansi!$A$58,
IF(AND(E134=grup_instansi!$B$59,F134=grup_instansi!$C$59),
grup_instansi!$A$59,
IF(AND(E134=grup_instansi!$B$60,F134=grup_instansi!$C$60),
grup_instansi!$A$60,""))))))))))))))))))))))))))</f>
        <v>gi2023110400035</v>
      </c>
      <c r="K134" t="str">
        <f>IF(J134&lt;&gt;"",J134,IF(AND(E134=grup_instansi!$B$61,F134=grup_instansi!$C$61),
grup_instansi!$A$61,
IF(AND(E134=grup_instansi!$B$62,F134=grup_instansi!$C$62),
grup_instansi!$A$62,
IF(AND(E134=grup_instansi!$B$63,F134=grup_instansi!$C$63),
grup_instansi!$A$63,
IF(AND(E134=grup_instansi!$B$64,F134=grup_instansi!$C$64),
grup_instansi!$A$64,
IF(AND(E134=grup_instansi!$B$65,F134=grup_instansi!$C$65),
grup_instansi!$A$65,
IF(AND(E134=grup_instansi!$B$66,F134=grup_instansi!$C$66),
grup_instansi!$A$66,
IF(AND(E134=grup_instansi!$B$67,F134=grup_instansi!$C$67),
grup_instansi!$A$67,
IF(AND(E134=grup_instansi!$B$68,F134=grup_instansi!$C$68),
grup_instansi!$A$68,
IF(AND(E134=grup_instansi!$B$69,F134=grup_instansi!$C$69),
grup_instansi!$A$69,
IF(AND(E134=grup_instansi!$B$70,F134=grup_instansi!$C$70),
grup_instansi!$A$70,
IF(AND(E134=grup_instansi!$B$71,F134=grup_instansi!$C$71),
grup_instansi!$A$71,
IF(AND(E134=grup_instansi!$B$72,F134=grup_instansi!$C$72),
grup_instansi!$A$72,
IF(AND(E134=grup_instansi!$B$73,F134=grup_instansi!$C$73),
grup_instansi!$A$73,
IF(AND(E134=grup_instansi!$B$74,F134=grup_instansi!$C$74),
grup_instansi!$A$74,
IF(AND(E134=grup_instansi!$B$75,F134=grup_instansi!$C$75),
grup_instansi!$A$75,
IF(AND(E134=grup_instansi!$B$76,F134=grup_instansi!$C$76),
grup_instansi!$A$76,
IF(AND(E134=grup_instansi!$B$77,F134=grup_instansi!$C$77),
grup_instansi!$A$77,
IF(AND(E134=grup_instansi!$B$78,F134=grup_instansi!$C$78),
grup_instansi!$A$78,
IF(AND(E134=grup_instansi!$B$79,F134=grup_instansi!$C$79),
grup_instansi!$A$79,
IF(AND(E134=grup_instansi!$B$80,F134=grup_instansi!$C$80),
grup_instansi!$A$80,
IF(AND(E134=grup_instansi!$B$81,F134=grup_instansi!$C$81),
grup_instansi!$A$81,
IF(AND(E134=grup_instansi!$B$82,F134=grup_instansi!$C$82),
grup_instansi!$A$82,
IF(AND(E134=grup_instansi!$B$83,F134=grup_instansi!$C$83),
grup_instansi!$A$84,
IF(AND(E134=grup_instansi!$B$84,F134=grup_instansi!$C$84),
grup_instansi!$A$85,
IF(AND(E134=grup_instansi!$B$85,F134=grup_instansi!$C$85),
grup_instansi!$A$86,
IF(AND(E134=grup_instansi!$B$86,F134=grup_instansi!$C$86),
grup_instansi!$A$87,
IF(AND(E134=grup_instansi!$B$87,F134=grup_instansi!$C$87),
grup_instansi!$A$87,
IF(AND(E134=grup_instansi!$B$88,F134=grup_instansi!$C$88),
grup_instansi!$A$88,
IF(AND(E134=grup_instansi!$B$89,F134=grup_instansi!$C$89),
grup_instansi!$A$89,
IF(AND(E134=grup_instansi!$B$90,F134=grup_instansi!$C$90),
grup_instansi!$A$90,
IF(AND(E134=grup_instansi!$B$91,F134=grup_instansi!$C$91),
grup_instansi!$A$91,
IF(AND(E134=grup_instansi!$B$92,F134=grup_instansi!$C$92),
grup_instansi!$A$92,
IF(AND(E134=grup_instansi!$B$93,F134=grup_instansi!$C$93),
grup_instansi!$A$93,
IF(AND(E134=grup_instansi!$B$94,F134=grup_instansi!$C$94),
grup_instansi!$A$94,
IF(AND(E134=grup_instansi!$B$95,F134=grup_instansi!$C$95),
grup_instansi!$A$95,
IF(AND(E134=grup_instansi!$B$96,F134=grup_instansi!$C$96),
grup_instansi!$A$96,
IF(AND(E134=grup_instansi!$B$97,F134=grup_instansi!$C$97),
grup_instansi!$A$97,
IF(AND(E134=grup_instansi!$B$98,F134=grup_instansi!$C$98),
grup_instansi!$A$98,
IF(AND(E134=grup_instansi!$B$99,F134=grup_instansi!$C$99),
grup_instansi!$A$99,
grup_instansi!$A$100))))))))))))))))))))))))))))))))))))))))</f>
        <v>gi2023110400035</v>
      </c>
      <c r="L134" t="str">
        <f>VLOOKUP(K134,grup_instansi!$A$2:$E$102,4)</f>
        <v>Pemerintah Kabupaten Sumatera Utara</v>
      </c>
      <c r="M134" t="str">
        <f t="shared" si="8"/>
        <v>('i2023110600133','Pemerintah Kab. Labuhanbatu','gi2023110400035'),</v>
      </c>
    </row>
    <row r="135" spans="1:13" x14ac:dyDescent="0.25">
      <c r="A135" t="str">
        <f t="shared" si="6"/>
        <v>i2023110600134</v>
      </c>
      <c r="B135" s="4">
        <v>5216</v>
      </c>
      <c r="C135" t="str">
        <f t="shared" si="7"/>
        <v>i2023110600134</v>
      </c>
      <c r="D135" s="4" t="s">
        <v>529</v>
      </c>
      <c r="E135" s="4" t="s">
        <v>658</v>
      </c>
      <c r="F135" s="4" t="s">
        <v>692</v>
      </c>
      <c r="G135" t="str">
        <f>IF(AND(E135=grup_instansi!$B$2,F135=grup_instansi!$C$2),
grup_instansi!$A$2,
IF(AND(E135=grup_instansi!$B$3,F135=grup_instansi!$C$3),
grup_instansi!$A$3,
IF(AND(E135=grup_instansi!$B$4,F135=grup_instansi!$C$4),
grup_instansi!$A$4,
IF(AND(E135=grup_instansi!$B$5,F135=grup_instansi!$C$5),
grup_instansi!$A$5,
IF(AND(E135=grup_instansi!$B$6,F135=grup_instansi!$C$6),
grup_instansi!$A$6,
IF(AND(E135=grup_instansi!$B$7,F135=grup_instansi!$C$7),
grup_instansi!$A$7,
IF(AND(E135=grup_instansi!$B$8,F135=grup_instansi!$C$8),
grup_instansi!$A$8,
IF(AND(E135=grup_instansi!$B$9,F135=grup_instansi!$C$9),
grup_instansi!$A$9,
IF(AND(E135=grup_instansi!$B$10,F135=grup_instansi!$C$10),
grup_instansi!$A$10,"")))))))))</f>
        <v/>
      </c>
      <c r="H135" t="str">
        <f>IF(G135&lt;&gt;"",G135,IF(AND(E135=grup_instansi!$B$11,F135=grup_instansi!$C$11),
grup_instansi!$A$11,
IF(AND(E135=grup_instansi!$B$12,F135=grup_instansi!$C$12),
grup_instansi!$A$12,
IF(AND(E135=grup_instansi!$B$13,F135=grup_instansi!$C$13),
grup_instansi!$A$13,
IF(AND(E135=grup_instansi!$B$14,F135=grup_instansi!$C$14),
grup_instansi!$A$14,
IF(AND(E135=grup_instansi!$B$15,F135=grup_instansi!$C$15),
grup_instansi!$A$15,
IF(AND(E135=grup_instansi!$B$16,F135=grup_instansi!$C$16),
grup_instansi!$A$16,
IF(AND(E135=grup_instansi!$B$17,F135=grup_instansi!$C$17),
grup_instansi!$A$17,
IF(AND(E135=grup_instansi!$B$18,F135=grup_instansi!$C$18),
grup_instansi!$A$18,
IF(AND(E135=grup_instansi!$B$19,F135=grup_instansi!$C$19),
grup_instansi!$A$19,
IF(AND(E135=grup_instansi!$B$20,F135=grup_instansi!$C$20),
grup_instansi!$A$20,"")))))))))))</f>
        <v/>
      </c>
      <c r="I135" t="str">
        <f>IF(H135&lt;&gt;"",H135,IF(AND(E135=grup_instansi!$B$21,F135=grup_instansi!$C$21),
grup_instansi!$A$21,
IF(AND(E135=grup_instansi!$B$22,F135=grup_instansi!$C$22),
grup_instansi!$A$22,
IF(AND(E135=grup_instansi!$B$23,F135=grup_instansi!$C$23),
grup_instansi!$A$23,
IF(AND(E135=grup_instansi!$B$24,F135=grup_instansi!$C$24),
grup_instansi!$A$24,
IF(AND(E135=grup_instansi!$B$25,F135=grup_instansi!$C$25),
grup_instansi!$A$25,
IF(AND(E135=grup_instansi!$B$26,F135=grup_instansi!$C$26),
grup_instansi!$A$26,
IF(AND(E135=grup_instansi!$B$27,F135=grup_instansi!$C$27),
grup_instansi!$A$27,
IF(AND(E135=grup_instansi!$B$28,F135=grup_instansi!$C$28),
grup_instansi!$A$28,
IF(AND(E135=grup_instansi!$B$29,F135=grup_instansi!$C$29),
grup_instansi!$A$29,
IF(AND(E135=grup_instansi!$B$30,F135=grup_instansi!$C$30),
grup_instansi!$A$30,
IF(AND(E135=grup_instansi!$B$31,F135=grup_instansi!$C$31),
grup_instansi!$A$31,
IF(AND(E135=grup_instansi!$B$32,F135=grup_instansi!$C$32),
grup_instansi!$A$32,
IF(AND(E135=grup_instansi!$B$33,F135=grup_instansi!$C$33),
grup_instansi!$A$33,
IF(AND(E135=grup_instansi!$B$34,F135=grup_instansi!$C$34),
grup_instansi!$A$34,
IF(AND(E135=grup_instansi!$B$35,F135=grup_instansi!$C$35),
grup_instansi!$A$35,""))))))))))))))))</f>
        <v/>
      </c>
      <c r="J135" t="str">
        <f>IF(I135&lt;&gt;"",I135,IF(AND(E135=grup_instansi!$B$36,F135=grup_instansi!$C$36),
grup_instansi!$A$36,
IF(AND(E135=grup_instansi!$B$37,F135=grup_instansi!$C$37),
grup_instansi!$A$37,
IF(AND(E135=grup_instansi!$B$38,F135=grup_instansi!$C$38),
grup_instansi!$A$38,
IF(AND(E135=grup_instansi!$B$39,F135=grup_instansi!$C$39),
grup_instansi!$A$39,
IF(AND(E135=grup_instansi!$B$40,F135=grup_instansi!$C$40),
grup_instansi!$A$40,
IF(AND(E135=grup_instansi!$B$41,F135=grup_instansi!$C$41),
grup_instansi!$A$41,
IF(AND(E135=grup_instansi!$B$42,F135=grup_instansi!$C$42),
grup_instansi!$A$42,
IF(AND(E135=grup_instansi!$B$43,F135=grup_instansi!$C$43),
grup_instansi!$A$43,
IF(AND(E135=grup_instansi!$B$44,F135=grup_instansi!$C$44),
grup_instansi!$A$44,
IF(AND(E135=grup_instansi!$B$45,F135=grup_instansi!$C$45),
grup_instansi!$A$45,
IF(AND(E135=grup_instansi!$B$46,F135=grup_instansi!$C$46),
grup_instansi!$A$46,
IF(AND(E135=grup_instansi!$B$47,F135=grup_instansi!$C$47),
grup_instansi!$A$47,
IF(AND(E135=grup_instansi!$B$48,F135=grup_instansi!$C$48),
grup_instansi!$A$48,
IF(AND(E135=grup_instansi!$B$49,F135=grup_instansi!$C$49),
grup_instansi!$A$49,
IF(AND(E135=grup_instansi!$B$50,F135=grup_instansi!$C$50),
grup_instansi!$A$50,
IF(AND(E135=grup_instansi!$B$51,F135=grup_instansi!$C$51),
grup_instansi!$A$51,
IF(AND(E135=grup_instansi!$B$52,F135=grup_instansi!$C$52),
grup_instansi!$A$52,
IF(AND(E135=grup_instansi!$B$53,F135=grup_instansi!$C$53),
grup_instansi!$A$53,
IF(AND(E135=grup_instansi!$B$54,F135=grup_instansi!$C$54),
grup_instansi!$A$54,
IF(AND(E135=grup_instansi!$B$55,F135=grup_instansi!$C$55),
grup_instansi!$A$55,
IF(AND(E135=grup_instansi!$B$56,F135=grup_instansi!$C$56),
grup_instansi!$A$56,
IF(AND(E135=grup_instansi!$B$57,F135=grup_instansi!$C$57),
grup_instansi!$A$57,
IF(AND(E135=grup_instansi!$B$58,F135=grup_instansi!$C$58),
grup_instansi!$A$58,
IF(AND(E135=grup_instansi!$B$59,F135=grup_instansi!$C$59),
grup_instansi!$A$59,
IF(AND(E135=grup_instansi!$B$60,F135=grup_instansi!$C$60),
grup_instansi!$A$60,""))))))))))))))))))))))))))</f>
        <v>gi2023110400035</v>
      </c>
      <c r="K135" t="str">
        <f>IF(J135&lt;&gt;"",J135,IF(AND(E135=grup_instansi!$B$61,F135=grup_instansi!$C$61),
grup_instansi!$A$61,
IF(AND(E135=grup_instansi!$B$62,F135=grup_instansi!$C$62),
grup_instansi!$A$62,
IF(AND(E135=grup_instansi!$B$63,F135=grup_instansi!$C$63),
grup_instansi!$A$63,
IF(AND(E135=grup_instansi!$B$64,F135=grup_instansi!$C$64),
grup_instansi!$A$64,
IF(AND(E135=grup_instansi!$B$65,F135=grup_instansi!$C$65),
grup_instansi!$A$65,
IF(AND(E135=grup_instansi!$B$66,F135=grup_instansi!$C$66),
grup_instansi!$A$66,
IF(AND(E135=grup_instansi!$B$67,F135=grup_instansi!$C$67),
grup_instansi!$A$67,
IF(AND(E135=grup_instansi!$B$68,F135=grup_instansi!$C$68),
grup_instansi!$A$68,
IF(AND(E135=grup_instansi!$B$69,F135=grup_instansi!$C$69),
grup_instansi!$A$69,
IF(AND(E135=grup_instansi!$B$70,F135=grup_instansi!$C$70),
grup_instansi!$A$70,
IF(AND(E135=grup_instansi!$B$71,F135=grup_instansi!$C$71),
grup_instansi!$A$71,
IF(AND(E135=grup_instansi!$B$72,F135=grup_instansi!$C$72),
grup_instansi!$A$72,
IF(AND(E135=grup_instansi!$B$73,F135=grup_instansi!$C$73),
grup_instansi!$A$73,
IF(AND(E135=grup_instansi!$B$74,F135=grup_instansi!$C$74),
grup_instansi!$A$74,
IF(AND(E135=grup_instansi!$B$75,F135=grup_instansi!$C$75),
grup_instansi!$A$75,
IF(AND(E135=grup_instansi!$B$76,F135=grup_instansi!$C$76),
grup_instansi!$A$76,
IF(AND(E135=grup_instansi!$B$77,F135=grup_instansi!$C$77),
grup_instansi!$A$77,
IF(AND(E135=grup_instansi!$B$78,F135=grup_instansi!$C$78),
grup_instansi!$A$78,
IF(AND(E135=grup_instansi!$B$79,F135=grup_instansi!$C$79),
grup_instansi!$A$79,
IF(AND(E135=grup_instansi!$B$80,F135=grup_instansi!$C$80),
grup_instansi!$A$80,
IF(AND(E135=grup_instansi!$B$81,F135=grup_instansi!$C$81),
grup_instansi!$A$81,
IF(AND(E135=grup_instansi!$B$82,F135=grup_instansi!$C$82),
grup_instansi!$A$82,
IF(AND(E135=grup_instansi!$B$83,F135=grup_instansi!$C$83),
grup_instansi!$A$84,
IF(AND(E135=grup_instansi!$B$84,F135=grup_instansi!$C$84),
grup_instansi!$A$85,
IF(AND(E135=grup_instansi!$B$85,F135=grup_instansi!$C$85),
grup_instansi!$A$86,
IF(AND(E135=grup_instansi!$B$86,F135=grup_instansi!$C$86),
grup_instansi!$A$87,
IF(AND(E135=grup_instansi!$B$87,F135=grup_instansi!$C$87),
grup_instansi!$A$87,
IF(AND(E135=grup_instansi!$B$88,F135=grup_instansi!$C$88),
grup_instansi!$A$88,
IF(AND(E135=grup_instansi!$B$89,F135=grup_instansi!$C$89),
grup_instansi!$A$89,
IF(AND(E135=grup_instansi!$B$90,F135=grup_instansi!$C$90),
grup_instansi!$A$90,
IF(AND(E135=grup_instansi!$B$91,F135=grup_instansi!$C$91),
grup_instansi!$A$91,
IF(AND(E135=grup_instansi!$B$92,F135=grup_instansi!$C$92),
grup_instansi!$A$92,
IF(AND(E135=grup_instansi!$B$93,F135=grup_instansi!$C$93),
grup_instansi!$A$93,
IF(AND(E135=grup_instansi!$B$94,F135=grup_instansi!$C$94),
grup_instansi!$A$94,
IF(AND(E135=grup_instansi!$B$95,F135=grup_instansi!$C$95),
grup_instansi!$A$95,
IF(AND(E135=grup_instansi!$B$96,F135=grup_instansi!$C$96),
grup_instansi!$A$96,
IF(AND(E135=grup_instansi!$B$97,F135=grup_instansi!$C$97),
grup_instansi!$A$97,
IF(AND(E135=grup_instansi!$B$98,F135=grup_instansi!$C$98),
grup_instansi!$A$98,
IF(AND(E135=grup_instansi!$B$99,F135=grup_instansi!$C$99),
grup_instansi!$A$99,
grup_instansi!$A$100))))))))))))))))))))))))))))))))))))))))</f>
        <v>gi2023110400035</v>
      </c>
      <c r="L135" t="str">
        <f>VLOOKUP(K135,grup_instansi!$A$2:$E$102,4)</f>
        <v>Pemerintah Kabupaten Sumatera Utara</v>
      </c>
      <c r="M135" t="str">
        <f t="shared" si="8"/>
        <v>('i2023110600134','Pemerintah Kab. Pakpak Bharat','gi2023110400035'),</v>
      </c>
    </row>
    <row r="136" spans="1:13" x14ac:dyDescent="0.25">
      <c r="A136" t="str">
        <f t="shared" si="6"/>
        <v>i2023110600135</v>
      </c>
      <c r="B136" s="4">
        <v>5220</v>
      </c>
      <c r="C136" t="str">
        <f t="shared" si="7"/>
        <v>i2023110600135</v>
      </c>
      <c r="D136" s="4" t="s">
        <v>533</v>
      </c>
      <c r="E136" s="4" t="s">
        <v>658</v>
      </c>
      <c r="F136" s="4" t="s">
        <v>692</v>
      </c>
      <c r="G136" t="str">
        <f>IF(AND(E136=grup_instansi!$B$2,F136=grup_instansi!$C$2),
grup_instansi!$A$2,
IF(AND(E136=grup_instansi!$B$3,F136=grup_instansi!$C$3),
grup_instansi!$A$3,
IF(AND(E136=grup_instansi!$B$4,F136=grup_instansi!$C$4),
grup_instansi!$A$4,
IF(AND(E136=grup_instansi!$B$5,F136=grup_instansi!$C$5),
grup_instansi!$A$5,
IF(AND(E136=grup_instansi!$B$6,F136=grup_instansi!$C$6),
grup_instansi!$A$6,
IF(AND(E136=grup_instansi!$B$7,F136=grup_instansi!$C$7),
grup_instansi!$A$7,
IF(AND(E136=grup_instansi!$B$8,F136=grup_instansi!$C$8),
grup_instansi!$A$8,
IF(AND(E136=grup_instansi!$B$9,F136=grup_instansi!$C$9),
grup_instansi!$A$9,
IF(AND(E136=grup_instansi!$B$10,F136=grup_instansi!$C$10),
grup_instansi!$A$10,"")))))))))</f>
        <v/>
      </c>
      <c r="H136" t="str">
        <f>IF(G136&lt;&gt;"",G136,IF(AND(E136=grup_instansi!$B$11,F136=grup_instansi!$C$11),
grup_instansi!$A$11,
IF(AND(E136=grup_instansi!$B$12,F136=grup_instansi!$C$12),
grup_instansi!$A$12,
IF(AND(E136=grup_instansi!$B$13,F136=grup_instansi!$C$13),
grup_instansi!$A$13,
IF(AND(E136=grup_instansi!$B$14,F136=grup_instansi!$C$14),
grup_instansi!$A$14,
IF(AND(E136=grup_instansi!$B$15,F136=grup_instansi!$C$15),
grup_instansi!$A$15,
IF(AND(E136=grup_instansi!$B$16,F136=grup_instansi!$C$16),
grup_instansi!$A$16,
IF(AND(E136=grup_instansi!$B$17,F136=grup_instansi!$C$17),
grup_instansi!$A$17,
IF(AND(E136=grup_instansi!$B$18,F136=grup_instansi!$C$18),
grup_instansi!$A$18,
IF(AND(E136=grup_instansi!$B$19,F136=grup_instansi!$C$19),
grup_instansi!$A$19,
IF(AND(E136=grup_instansi!$B$20,F136=grup_instansi!$C$20),
grup_instansi!$A$20,"")))))))))))</f>
        <v/>
      </c>
      <c r="I136" t="str">
        <f>IF(H136&lt;&gt;"",H136,IF(AND(E136=grup_instansi!$B$21,F136=grup_instansi!$C$21),
grup_instansi!$A$21,
IF(AND(E136=grup_instansi!$B$22,F136=grup_instansi!$C$22),
grup_instansi!$A$22,
IF(AND(E136=grup_instansi!$B$23,F136=grup_instansi!$C$23),
grup_instansi!$A$23,
IF(AND(E136=grup_instansi!$B$24,F136=grup_instansi!$C$24),
grup_instansi!$A$24,
IF(AND(E136=grup_instansi!$B$25,F136=grup_instansi!$C$25),
grup_instansi!$A$25,
IF(AND(E136=grup_instansi!$B$26,F136=grup_instansi!$C$26),
grup_instansi!$A$26,
IF(AND(E136=grup_instansi!$B$27,F136=grup_instansi!$C$27),
grup_instansi!$A$27,
IF(AND(E136=grup_instansi!$B$28,F136=grup_instansi!$C$28),
grup_instansi!$A$28,
IF(AND(E136=grup_instansi!$B$29,F136=grup_instansi!$C$29),
grup_instansi!$A$29,
IF(AND(E136=grup_instansi!$B$30,F136=grup_instansi!$C$30),
grup_instansi!$A$30,
IF(AND(E136=grup_instansi!$B$31,F136=grup_instansi!$C$31),
grup_instansi!$A$31,
IF(AND(E136=grup_instansi!$B$32,F136=grup_instansi!$C$32),
grup_instansi!$A$32,
IF(AND(E136=grup_instansi!$B$33,F136=grup_instansi!$C$33),
grup_instansi!$A$33,
IF(AND(E136=grup_instansi!$B$34,F136=grup_instansi!$C$34),
grup_instansi!$A$34,
IF(AND(E136=grup_instansi!$B$35,F136=grup_instansi!$C$35),
grup_instansi!$A$35,""))))))))))))))))</f>
        <v/>
      </c>
      <c r="J136" t="str">
        <f>IF(I136&lt;&gt;"",I136,IF(AND(E136=grup_instansi!$B$36,F136=grup_instansi!$C$36),
grup_instansi!$A$36,
IF(AND(E136=grup_instansi!$B$37,F136=grup_instansi!$C$37),
grup_instansi!$A$37,
IF(AND(E136=grup_instansi!$B$38,F136=grup_instansi!$C$38),
grup_instansi!$A$38,
IF(AND(E136=grup_instansi!$B$39,F136=grup_instansi!$C$39),
grup_instansi!$A$39,
IF(AND(E136=grup_instansi!$B$40,F136=grup_instansi!$C$40),
grup_instansi!$A$40,
IF(AND(E136=grup_instansi!$B$41,F136=grup_instansi!$C$41),
grup_instansi!$A$41,
IF(AND(E136=grup_instansi!$B$42,F136=grup_instansi!$C$42),
grup_instansi!$A$42,
IF(AND(E136=grup_instansi!$B$43,F136=grup_instansi!$C$43),
grup_instansi!$A$43,
IF(AND(E136=grup_instansi!$B$44,F136=grup_instansi!$C$44),
grup_instansi!$A$44,
IF(AND(E136=grup_instansi!$B$45,F136=grup_instansi!$C$45),
grup_instansi!$A$45,
IF(AND(E136=grup_instansi!$B$46,F136=grup_instansi!$C$46),
grup_instansi!$A$46,
IF(AND(E136=grup_instansi!$B$47,F136=grup_instansi!$C$47),
grup_instansi!$A$47,
IF(AND(E136=grup_instansi!$B$48,F136=grup_instansi!$C$48),
grup_instansi!$A$48,
IF(AND(E136=grup_instansi!$B$49,F136=grup_instansi!$C$49),
grup_instansi!$A$49,
IF(AND(E136=grup_instansi!$B$50,F136=grup_instansi!$C$50),
grup_instansi!$A$50,
IF(AND(E136=grup_instansi!$B$51,F136=grup_instansi!$C$51),
grup_instansi!$A$51,
IF(AND(E136=grup_instansi!$B$52,F136=grup_instansi!$C$52),
grup_instansi!$A$52,
IF(AND(E136=grup_instansi!$B$53,F136=grup_instansi!$C$53),
grup_instansi!$A$53,
IF(AND(E136=grup_instansi!$B$54,F136=grup_instansi!$C$54),
grup_instansi!$A$54,
IF(AND(E136=grup_instansi!$B$55,F136=grup_instansi!$C$55),
grup_instansi!$A$55,
IF(AND(E136=grup_instansi!$B$56,F136=grup_instansi!$C$56),
grup_instansi!$A$56,
IF(AND(E136=grup_instansi!$B$57,F136=grup_instansi!$C$57),
grup_instansi!$A$57,
IF(AND(E136=grup_instansi!$B$58,F136=grup_instansi!$C$58),
grup_instansi!$A$58,
IF(AND(E136=grup_instansi!$B$59,F136=grup_instansi!$C$59),
grup_instansi!$A$59,
IF(AND(E136=grup_instansi!$B$60,F136=grup_instansi!$C$60),
grup_instansi!$A$60,""))))))))))))))))))))))))))</f>
        <v>gi2023110400035</v>
      </c>
      <c r="K136" t="str">
        <f>IF(J136&lt;&gt;"",J136,IF(AND(E136=grup_instansi!$B$61,F136=grup_instansi!$C$61),
grup_instansi!$A$61,
IF(AND(E136=grup_instansi!$B$62,F136=grup_instansi!$C$62),
grup_instansi!$A$62,
IF(AND(E136=grup_instansi!$B$63,F136=grup_instansi!$C$63),
grup_instansi!$A$63,
IF(AND(E136=grup_instansi!$B$64,F136=grup_instansi!$C$64),
grup_instansi!$A$64,
IF(AND(E136=grup_instansi!$B$65,F136=grup_instansi!$C$65),
grup_instansi!$A$65,
IF(AND(E136=grup_instansi!$B$66,F136=grup_instansi!$C$66),
grup_instansi!$A$66,
IF(AND(E136=grup_instansi!$B$67,F136=grup_instansi!$C$67),
grup_instansi!$A$67,
IF(AND(E136=grup_instansi!$B$68,F136=grup_instansi!$C$68),
grup_instansi!$A$68,
IF(AND(E136=grup_instansi!$B$69,F136=grup_instansi!$C$69),
grup_instansi!$A$69,
IF(AND(E136=grup_instansi!$B$70,F136=grup_instansi!$C$70),
grup_instansi!$A$70,
IF(AND(E136=grup_instansi!$B$71,F136=grup_instansi!$C$71),
grup_instansi!$A$71,
IF(AND(E136=grup_instansi!$B$72,F136=grup_instansi!$C$72),
grup_instansi!$A$72,
IF(AND(E136=grup_instansi!$B$73,F136=grup_instansi!$C$73),
grup_instansi!$A$73,
IF(AND(E136=grup_instansi!$B$74,F136=grup_instansi!$C$74),
grup_instansi!$A$74,
IF(AND(E136=grup_instansi!$B$75,F136=grup_instansi!$C$75),
grup_instansi!$A$75,
IF(AND(E136=grup_instansi!$B$76,F136=grup_instansi!$C$76),
grup_instansi!$A$76,
IF(AND(E136=grup_instansi!$B$77,F136=grup_instansi!$C$77),
grup_instansi!$A$77,
IF(AND(E136=grup_instansi!$B$78,F136=grup_instansi!$C$78),
grup_instansi!$A$78,
IF(AND(E136=grup_instansi!$B$79,F136=grup_instansi!$C$79),
grup_instansi!$A$79,
IF(AND(E136=grup_instansi!$B$80,F136=grup_instansi!$C$80),
grup_instansi!$A$80,
IF(AND(E136=grup_instansi!$B$81,F136=grup_instansi!$C$81),
grup_instansi!$A$81,
IF(AND(E136=grup_instansi!$B$82,F136=grup_instansi!$C$82),
grup_instansi!$A$82,
IF(AND(E136=grup_instansi!$B$83,F136=grup_instansi!$C$83),
grup_instansi!$A$84,
IF(AND(E136=grup_instansi!$B$84,F136=grup_instansi!$C$84),
grup_instansi!$A$85,
IF(AND(E136=grup_instansi!$B$85,F136=grup_instansi!$C$85),
grup_instansi!$A$86,
IF(AND(E136=grup_instansi!$B$86,F136=grup_instansi!$C$86),
grup_instansi!$A$87,
IF(AND(E136=grup_instansi!$B$87,F136=grup_instansi!$C$87),
grup_instansi!$A$87,
IF(AND(E136=grup_instansi!$B$88,F136=grup_instansi!$C$88),
grup_instansi!$A$88,
IF(AND(E136=grup_instansi!$B$89,F136=grup_instansi!$C$89),
grup_instansi!$A$89,
IF(AND(E136=grup_instansi!$B$90,F136=grup_instansi!$C$90),
grup_instansi!$A$90,
IF(AND(E136=grup_instansi!$B$91,F136=grup_instansi!$C$91),
grup_instansi!$A$91,
IF(AND(E136=grup_instansi!$B$92,F136=grup_instansi!$C$92),
grup_instansi!$A$92,
IF(AND(E136=grup_instansi!$B$93,F136=grup_instansi!$C$93),
grup_instansi!$A$93,
IF(AND(E136=grup_instansi!$B$94,F136=grup_instansi!$C$94),
grup_instansi!$A$94,
IF(AND(E136=grup_instansi!$B$95,F136=grup_instansi!$C$95),
grup_instansi!$A$95,
IF(AND(E136=grup_instansi!$B$96,F136=grup_instansi!$C$96),
grup_instansi!$A$96,
IF(AND(E136=grup_instansi!$B$97,F136=grup_instansi!$C$97),
grup_instansi!$A$97,
IF(AND(E136=grup_instansi!$B$98,F136=grup_instansi!$C$98),
grup_instansi!$A$98,
IF(AND(E136=grup_instansi!$B$99,F136=grup_instansi!$C$99),
grup_instansi!$A$99,
grup_instansi!$A$100))))))))))))))))))))))))))))))))))))))))</f>
        <v>gi2023110400035</v>
      </c>
      <c r="L136" t="str">
        <f>VLOOKUP(K136,grup_instansi!$A$2:$E$102,4)</f>
        <v>Pemerintah Kabupaten Sumatera Utara</v>
      </c>
      <c r="M136" t="str">
        <f t="shared" si="8"/>
        <v>('i2023110600135','Pemerintah Kab. Padang Lawas Utara','gi2023110400035'),</v>
      </c>
    </row>
    <row r="137" spans="1:13" x14ac:dyDescent="0.25">
      <c r="A137" t="str">
        <f t="shared" si="6"/>
        <v>i2023110600136</v>
      </c>
      <c r="B137" s="4">
        <v>5221</v>
      </c>
      <c r="C137" t="str">
        <f t="shared" si="7"/>
        <v>i2023110600136</v>
      </c>
      <c r="D137" s="4" t="s">
        <v>534</v>
      </c>
      <c r="E137" s="4" t="s">
        <v>658</v>
      </c>
      <c r="F137" s="4" t="s">
        <v>692</v>
      </c>
      <c r="G137" t="str">
        <f>IF(AND(E137=grup_instansi!$B$2,F137=grup_instansi!$C$2),
grup_instansi!$A$2,
IF(AND(E137=grup_instansi!$B$3,F137=grup_instansi!$C$3),
grup_instansi!$A$3,
IF(AND(E137=grup_instansi!$B$4,F137=grup_instansi!$C$4),
grup_instansi!$A$4,
IF(AND(E137=grup_instansi!$B$5,F137=grup_instansi!$C$5),
grup_instansi!$A$5,
IF(AND(E137=grup_instansi!$B$6,F137=grup_instansi!$C$6),
grup_instansi!$A$6,
IF(AND(E137=grup_instansi!$B$7,F137=grup_instansi!$C$7),
grup_instansi!$A$7,
IF(AND(E137=grup_instansi!$B$8,F137=grup_instansi!$C$8),
grup_instansi!$A$8,
IF(AND(E137=grup_instansi!$B$9,F137=grup_instansi!$C$9),
grup_instansi!$A$9,
IF(AND(E137=grup_instansi!$B$10,F137=grup_instansi!$C$10),
grup_instansi!$A$10,"")))))))))</f>
        <v/>
      </c>
      <c r="H137" t="str">
        <f>IF(G137&lt;&gt;"",G137,IF(AND(E137=grup_instansi!$B$11,F137=grup_instansi!$C$11),
grup_instansi!$A$11,
IF(AND(E137=grup_instansi!$B$12,F137=grup_instansi!$C$12),
grup_instansi!$A$12,
IF(AND(E137=grup_instansi!$B$13,F137=grup_instansi!$C$13),
grup_instansi!$A$13,
IF(AND(E137=grup_instansi!$B$14,F137=grup_instansi!$C$14),
grup_instansi!$A$14,
IF(AND(E137=grup_instansi!$B$15,F137=grup_instansi!$C$15),
grup_instansi!$A$15,
IF(AND(E137=grup_instansi!$B$16,F137=grup_instansi!$C$16),
grup_instansi!$A$16,
IF(AND(E137=grup_instansi!$B$17,F137=grup_instansi!$C$17),
grup_instansi!$A$17,
IF(AND(E137=grup_instansi!$B$18,F137=grup_instansi!$C$18),
grup_instansi!$A$18,
IF(AND(E137=grup_instansi!$B$19,F137=grup_instansi!$C$19),
grup_instansi!$A$19,
IF(AND(E137=grup_instansi!$B$20,F137=grup_instansi!$C$20),
grup_instansi!$A$20,"")))))))))))</f>
        <v/>
      </c>
      <c r="I137" t="str">
        <f>IF(H137&lt;&gt;"",H137,IF(AND(E137=grup_instansi!$B$21,F137=grup_instansi!$C$21),
grup_instansi!$A$21,
IF(AND(E137=grup_instansi!$B$22,F137=grup_instansi!$C$22),
grup_instansi!$A$22,
IF(AND(E137=grup_instansi!$B$23,F137=grup_instansi!$C$23),
grup_instansi!$A$23,
IF(AND(E137=grup_instansi!$B$24,F137=grup_instansi!$C$24),
grup_instansi!$A$24,
IF(AND(E137=grup_instansi!$B$25,F137=grup_instansi!$C$25),
grup_instansi!$A$25,
IF(AND(E137=grup_instansi!$B$26,F137=grup_instansi!$C$26),
grup_instansi!$A$26,
IF(AND(E137=grup_instansi!$B$27,F137=grup_instansi!$C$27),
grup_instansi!$A$27,
IF(AND(E137=grup_instansi!$B$28,F137=grup_instansi!$C$28),
grup_instansi!$A$28,
IF(AND(E137=grup_instansi!$B$29,F137=grup_instansi!$C$29),
grup_instansi!$A$29,
IF(AND(E137=grup_instansi!$B$30,F137=grup_instansi!$C$30),
grup_instansi!$A$30,
IF(AND(E137=grup_instansi!$B$31,F137=grup_instansi!$C$31),
grup_instansi!$A$31,
IF(AND(E137=grup_instansi!$B$32,F137=grup_instansi!$C$32),
grup_instansi!$A$32,
IF(AND(E137=grup_instansi!$B$33,F137=grup_instansi!$C$33),
grup_instansi!$A$33,
IF(AND(E137=grup_instansi!$B$34,F137=grup_instansi!$C$34),
grup_instansi!$A$34,
IF(AND(E137=grup_instansi!$B$35,F137=grup_instansi!$C$35),
grup_instansi!$A$35,""))))))))))))))))</f>
        <v/>
      </c>
      <c r="J137" t="str">
        <f>IF(I137&lt;&gt;"",I137,IF(AND(E137=grup_instansi!$B$36,F137=grup_instansi!$C$36),
grup_instansi!$A$36,
IF(AND(E137=grup_instansi!$B$37,F137=grup_instansi!$C$37),
grup_instansi!$A$37,
IF(AND(E137=grup_instansi!$B$38,F137=grup_instansi!$C$38),
grup_instansi!$A$38,
IF(AND(E137=grup_instansi!$B$39,F137=grup_instansi!$C$39),
grup_instansi!$A$39,
IF(AND(E137=grup_instansi!$B$40,F137=grup_instansi!$C$40),
grup_instansi!$A$40,
IF(AND(E137=grup_instansi!$B$41,F137=grup_instansi!$C$41),
grup_instansi!$A$41,
IF(AND(E137=grup_instansi!$B$42,F137=grup_instansi!$C$42),
grup_instansi!$A$42,
IF(AND(E137=grup_instansi!$B$43,F137=grup_instansi!$C$43),
grup_instansi!$A$43,
IF(AND(E137=grup_instansi!$B$44,F137=grup_instansi!$C$44),
grup_instansi!$A$44,
IF(AND(E137=grup_instansi!$B$45,F137=grup_instansi!$C$45),
grup_instansi!$A$45,
IF(AND(E137=grup_instansi!$B$46,F137=grup_instansi!$C$46),
grup_instansi!$A$46,
IF(AND(E137=grup_instansi!$B$47,F137=grup_instansi!$C$47),
grup_instansi!$A$47,
IF(AND(E137=grup_instansi!$B$48,F137=grup_instansi!$C$48),
grup_instansi!$A$48,
IF(AND(E137=grup_instansi!$B$49,F137=grup_instansi!$C$49),
grup_instansi!$A$49,
IF(AND(E137=grup_instansi!$B$50,F137=grup_instansi!$C$50),
grup_instansi!$A$50,
IF(AND(E137=grup_instansi!$B$51,F137=grup_instansi!$C$51),
grup_instansi!$A$51,
IF(AND(E137=grup_instansi!$B$52,F137=grup_instansi!$C$52),
grup_instansi!$A$52,
IF(AND(E137=grup_instansi!$B$53,F137=grup_instansi!$C$53),
grup_instansi!$A$53,
IF(AND(E137=grup_instansi!$B$54,F137=grup_instansi!$C$54),
grup_instansi!$A$54,
IF(AND(E137=grup_instansi!$B$55,F137=grup_instansi!$C$55),
grup_instansi!$A$55,
IF(AND(E137=grup_instansi!$B$56,F137=grup_instansi!$C$56),
grup_instansi!$A$56,
IF(AND(E137=grup_instansi!$B$57,F137=grup_instansi!$C$57),
grup_instansi!$A$57,
IF(AND(E137=grup_instansi!$B$58,F137=grup_instansi!$C$58),
grup_instansi!$A$58,
IF(AND(E137=grup_instansi!$B$59,F137=grup_instansi!$C$59),
grup_instansi!$A$59,
IF(AND(E137=grup_instansi!$B$60,F137=grup_instansi!$C$60),
grup_instansi!$A$60,""))))))))))))))))))))))))))</f>
        <v>gi2023110400035</v>
      </c>
      <c r="K137" t="str">
        <f>IF(J137&lt;&gt;"",J137,IF(AND(E137=grup_instansi!$B$61,F137=grup_instansi!$C$61),
grup_instansi!$A$61,
IF(AND(E137=grup_instansi!$B$62,F137=grup_instansi!$C$62),
grup_instansi!$A$62,
IF(AND(E137=grup_instansi!$B$63,F137=grup_instansi!$C$63),
grup_instansi!$A$63,
IF(AND(E137=grup_instansi!$B$64,F137=grup_instansi!$C$64),
grup_instansi!$A$64,
IF(AND(E137=grup_instansi!$B$65,F137=grup_instansi!$C$65),
grup_instansi!$A$65,
IF(AND(E137=grup_instansi!$B$66,F137=grup_instansi!$C$66),
grup_instansi!$A$66,
IF(AND(E137=grup_instansi!$B$67,F137=grup_instansi!$C$67),
grup_instansi!$A$67,
IF(AND(E137=grup_instansi!$B$68,F137=grup_instansi!$C$68),
grup_instansi!$A$68,
IF(AND(E137=grup_instansi!$B$69,F137=grup_instansi!$C$69),
grup_instansi!$A$69,
IF(AND(E137=grup_instansi!$B$70,F137=grup_instansi!$C$70),
grup_instansi!$A$70,
IF(AND(E137=grup_instansi!$B$71,F137=grup_instansi!$C$71),
grup_instansi!$A$71,
IF(AND(E137=grup_instansi!$B$72,F137=grup_instansi!$C$72),
grup_instansi!$A$72,
IF(AND(E137=grup_instansi!$B$73,F137=grup_instansi!$C$73),
grup_instansi!$A$73,
IF(AND(E137=grup_instansi!$B$74,F137=grup_instansi!$C$74),
grup_instansi!$A$74,
IF(AND(E137=grup_instansi!$B$75,F137=grup_instansi!$C$75),
grup_instansi!$A$75,
IF(AND(E137=grup_instansi!$B$76,F137=grup_instansi!$C$76),
grup_instansi!$A$76,
IF(AND(E137=grup_instansi!$B$77,F137=grup_instansi!$C$77),
grup_instansi!$A$77,
IF(AND(E137=grup_instansi!$B$78,F137=grup_instansi!$C$78),
grup_instansi!$A$78,
IF(AND(E137=grup_instansi!$B$79,F137=grup_instansi!$C$79),
grup_instansi!$A$79,
IF(AND(E137=grup_instansi!$B$80,F137=grup_instansi!$C$80),
grup_instansi!$A$80,
IF(AND(E137=grup_instansi!$B$81,F137=grup_instansi!$C$81),
grup_instansi!$A$81,
IF(AND(E137=grup_instansi!$B$82,F137=grup_instansi!$C$82),
grup_instansi!$A$82,
IF(AND(E137=grup_instansi!$B$83,F137=grup_instansi!$C$83),
grup_instansi!$A$84,
IF(AND(E137=grup_instansi!$B$84,F137=grup_instansi!$C$84),
grup_instansi!$A$85,
IF(AND(E137=grup_instansi!$B$85,F137=grup_instansi!$C$85),
grup_instansi!$A$86,
IF(AND(E137=grup_instansi!$B$86,F137=grup_instansi!$C$86),
grup_instansi!$A$87,
IF(AND(E137=grup_instansi!$B$87,F137=grup_instansi!$C$87),
grup_instansi!$A$87,
IF(AND(E137=grup_instansi!$B$88,F137=grup_instansi!$C$88),
grup_instansi!$A$88,
IF(AND(E137=grup_instansi!$B$89,F137=grup_instansi!$C$89),
grup_instansi!$A$89,
IF(AND(E137=grup_instansi!$B$90,F137=grup_instansi!$C$90),
grup_instansi!$A$90,
IF(AND(E137=grup_instansi!$B$91,F137=grup_instansi!$C$91),
grup_instansi!$A$91,
IF(AND(E137=grup_instansi!$B$92,F137=grup_instansi!$C$92),
grup_instansi!$A$92,
IF(AND(E137=grup_instansi!$B$93,F137=grup_instansi!$C$93),
grup_instansi!$A$93,
IF(AND(E137=grup_instansi!$B$94,F137=grup_instansi!$C$94),
grup_instansi!$A$94,
IF(AND(E137=grup_instansi!$B$95,F137=grup_instansi!$C$95),
grup_instansi!$A$95,
IF(AND(E137=grup_instansi!$B$96,F137=grup_instansi!$C$96),
grup_instansi!$A$96,
IF(AND(E137=grup_instansi!$B$97,F137=grup_instansi!$C$97),
grup_instansi!$A$97,
IF(AND(E137=grup_instansi!$B$98,F137=grup_instansi!$C$98),
grup_instansi!$A$98,
IF(AND(E137=grup_instansi!$B$99,F137=grup_instansi!$C$99),
grup_instansi!$A$99,
grup_instansi!$A$100))))))))))))))))))))))))))))))))))))))))</f>
        <v>gi2023110400035</v>
      </c>
      <c r="L137" t="str">
        <f>VLOOKUP(K137,grup_instansi!$A$2:$E$102,4)</f>
        <v>Pemerintah Kabupaten Sumatera Utara</v>
      </c>
      <c r="M137" t="str">
        <f t="shared" si="8"/>
        <v>('i2023110600136','Pemerintah Kab. Batubara','gi2023110400035'),</v>
      </c>
    </row>
    <row r="138" spans="1:13" x14ac:dyDescent="0.25">
      <c r="A138" t="str">
        <f t="shared" si="6"/>
        <v>i2023110600137</v>
      </c>
      <c r="B138" s="4">
        <v>5222</v>
      </c>
      <c r="C138" t="str">
        <f t="shared" si="7"/>
        <v>i2023110600137</v>
      </c>
      <c r="D138" s="4" t="s">
        <v>705</v>
      </c>
      <c r="E138" s="4" t="s">
        <v>658</v>
      </c>
      <c r="F138" s="4" t="s">
        <v>692</v>
      </c>
      <c r="G138" t="str">
        <f>IF(AND(E138=grup_instansi!$B$2,F138=grup_instansi!$C$2),
grup_instansi!$A$2,
IF(AND(E138=grup_instansi!$B$3,F138=grup_instansi!$C$3),
grup_instansi!$A$3,
IF(AND(E138=grup_instansi!$B$4,F138=grup_instansi!$C$4),
grup_instansi!$A$4,
IF(AND(E138=grup_instansi!$B$5,F138=grup_instansi!$C$5),
grup_instansi!$A$5,
IF(AND(E138=grup_instansi!$B$6,F138=grup_instansi!$C$6),
grup_instansi!$A$6,
IF(AND(E138=grup_instansi!$B$7,F138=grup_instansi!$C$7),
grup_instansi!$A$7,
IF(AND(E138=grup_instansi!$B$8,F138=grup_instansi!$C$8),
grup_instansi!$A$8,
IF(AND(E138=grup_instansi!$B$9,F138=grup_instansi!$C$9),
grup_instansi!$A$9,
IF(AND(E138=grup_instansi!$B$10,F138=grup_instansi!$C$10),
grup_instansi!$A$10,"")))))))))</f>
        <v/>
      </c>
      <c r="H138" t="str">
        <f>IF(G138&lt;&gt;"",G138,IF(AND(E138=grup_instansi!$B$11,F138=grup_instansi!$C$11),
grup_instansi!$A$11,
IF(AND(E138=grup_instansi!$B$12,F138=grup_instansi!$C$12),
grup_instansi!$A$12,
IF(AND(E138=grup_instansi!$B$13,F138=grup_instansi!$C$13),
grup_instansi!$A$13,
IF(AND(E138=grup_instansi!$B$14,F138=grup_instansi!$C$14),
grup_instansi!$A$14,
IF(AND(E138=grup_instansi!$B$15,F138=grup_instansi!$C$15),
grup_instansi!$A$15,
IF(AND(E138=grup_instansi!$B$16,F138=grup_instansi!$C$16),
grup_instansi!$A$16,
IF(AND(E138=grup_instansi!$B$17,F138=grup_instansi!$C$17),
grup_instansi!$A$17,
IF(AND(E138=grup_instansi!$B$18,F138=grup_instansi!$C$18),
grup_instansi!$A$18,
IF(AND(E138=grup_instansi!$B$19,F138=grup_instansi!$C$19),
grup_instansi!$A$19,
IF(AND(E138=grup_instansi!$B$20,F138=grup_instansi!$C$20),
grup_instansi!$A$20,"")))))))))))</f>
        <v/>
      </c>
      <c r="I138" t="str">
        <f>IF(H138&lt;&gt;"",H138,IF(AND(E138=grup_instansi!$B$21,F138=grup_instansi!$C$21),
grup_instansi!$A$21,
IF(AND(E138=grup_instansi!$B$22,F138=grup_instansi!$C$22),
grup_instansi!$A$22,
IF(AND(E138=grup_instansi!$B$23,F138=grup_instansi!$C$23),
grup_instansi!$A$23,
IF(AND(E138=grup_instansi!$B$24,F138=grup_instansi!$C$24),
grup_instansi!$A$24,
IF(AND(E138=grup_instansi!$B$25,F138=grup_instansi!$C$25),
grup_instansi!$A$25,
IF(AND(E138=grup_instansi!$B$26,F138=grup_instansi!$C$26),
grup_instansi!$A$26,
IF(AND(E138=grup_instansi!$B$27,F138=grup_instansi!$C$27),
grup_instansi!$A$27,
IF(AND(E138=grup_instansi!$B$28,F138=grup_instansi!$C$28),
grup_instansi!$A$28,
IF(AND(E138=grup_instansi!$B$29,F138=grup_instansi!$C$29),
grup_instansi!$A$29,
IF(AND(E138=grup_instansi!$B$30,F138=grup_instansi!$C$30),
grup_instansi!$A$30,
IF(AND(E138=grup_instansi!$B$31,F138=grup_instansi!$C$31),
grup_instansi!$A$31,
IF(AND(E138=grup_instansi!$B$32,F138=grup_instansi!$C$32),
grup_instansi!$A$32,
IF(AND(E138=grup_instansi!$B$33,F138=grup_instansi!$C$33),
grup_instansi!$A$33,
IF(AND(E138=grup_instansi!$B$34,F138=grup_instansi!$C$34),
grup_instansi!$A$34,
IF(AND(E138=grup_instansi!$B$35,F138=grup_instansi!$C$35),
grup_instansi!$A$35,""))))))))))))))))</f>
        <v/>
      </c>
      <c r="J138" t="str">
        <f>IF(I138&lt;&gt;"",I138,IF(AND(E138=grup_instansi!$B$36,F138=grup_instansi!$C$36),
grup_instansi!$A$36,
IF(AND(E138=grup_instansi!$B$37,F138=grup_instansi!$C$37),
grup_instansi!$A$37,
IF(AND(E138=grup_instansi!$B$38,F138=grup_instansi!$C$38),
grup_instansi!$A$38,
IF(AND(E138=grup_instansi!$B$39,F138=grup_instansi!$C$39),
grup_instansi!$A$39,
IF(AND(E138=grup_instansi!$B$40,F138=grup_instansi!$C$40),
grup_instansi!$A$40,
IF(AND(E138=grup_instansi!$B$41,F138=grup_instansi!$C$41),
grup_instansi!$A$41,
IF(AND(E138=grup_instansi!$B$42,F138=grup_instansi!$C$42),
grup_instansi!$A$42,
IF(AND(E138=grup_instansi!$B$43,F138=grup_instansi!$C$43),
grup_instansi!$A$43,
IF(AND(E138=grup_instansi!$B$44,F138=grup_instansi!$C$44),
grup_instansi!$A$44,
IF(AND(E138=grup_instansi!$B$45,F138=grup_instansi!$C$45),
grup_instansi!$A$45,
IF(AND(E138=grup_instansi!$B$46,F138=grup_instansi!$C$46),
grup_instansi!$A$46,
IF(AND(E138=grup_instansi!$B$47,F138=grup_instansi!$C$47),
grup_instansi!$A$47,
IF(AND(E138=grup_instansi!$B$48,F138=grup_instansi!$C$48),
grup_instansi!$A$48,
IF(AND(E138=grup_instansi!$B$49,F138=grup_instansi!$C$49),
grup_instansi!$A$49,
IF(AND(E138=grup_instansi!$B$50,F138=grup_instansi!$C$50),
grup_instansi!$A$50,
IF(AND(E138=grup_instansi!$B$51,F138=grup_instansi!$C$51),
grup_instansi!$A$51,
IF(AND(E138=grup_instansi!$B$52,F138=grup_instansi!$C$52),
grup_instansi!$A$52,
IF(AND(E138=grup_instansi!$B$53,F138=grup_instansi!$C$53),
grup_instansi!$A$53,
IF(AND(E138=grup_instansi!$B$54,F138=grup_instansi!$C$54),
grup_instansi!$A$54,
IF(AND(E138=grup_instansi!$B$55,F138=grup_instansi!$C$55),
grup_instansi!$A$55,
IF(AND(E138=grup_instansi!$B$56,F138=grup_instansi!$C$56),
grup_instansi!$A$56,
IF(AND(E138=grup_instansi!$B$57,F138=grup_instansi!$C$57),
grup_instansi!$A$57,
IF(AND(E138=grup_instansi!$B$58,F138=grup_instansi!$C$58),
grup_instansi!$A$58,
IF(AND(E138=grup_instansi!$B$59,F138=grup_instansi!$C$59),
grup_instansi!$A$59,
IF(AND(E138=grup_instansi!$B$60,F138=grup_instansi!$C$60),
grup_instansi!$A$60,""))))))))))))))))))))))))))</f>
        <v>gi2023110400035</v>
      </c>
      <c r="K138" t="str">
        <f>IF(J138&lt;&gt;"",J138,IF(AND(E138=grup_instansi!$B$61,F138=grup_instansi!$C$61),
grup_instansi!$A$61,
IF(AND(E138=grup_instansi!$B$62,F138=grup_instansi!$C$62),
grup_instansi!$A$62,
IF(AND(E138=grup_instansi!$B$63,F138=grup_instansi!$C$63),
grup_instansi!$A$63,
IF(AND(E138=grup_instansi!$B$64,F138=grup_instansi!$C$64),
grup_instansi!$A$64,
IF(AND(E138=grup_instansi!$B$65,F138=grup_instansi!$C$65),
grup_instansi!$A$65,
IF(AND(E138=grup_instansi!$B$66,F138=grup_instansi!$C$66),
grup_instansi!$A$66,
IF(AND(E138=grup_instansi!$B$67,F138=grup_instansi!$C$67),
grup_instansi!$A$67,
IF(AND(E138=grup_instansi!$B$68,F138=grup_instansi!$C$68),
grup_instansi!$A$68,
IF(AND(E138=grup_instansi!$B$69,F138=grup_instansi!$C$69),
grup_instansi!$A$69,
IF(AND(E138=grup_instansi!$B$70,F138=grup_instansi!$C$70),
grup_instansi!$A$70,
IF(AND(E138=grup_instansi!$B$71,F138=grup_instansi!$C$71),
grup_instansi!$A$71,
IF(AND(E138=grup_instansi!$B$72,F138=grup_instansi!$C$72),
grup_instansi!$A$72,
IF(AND(E138=grup_instansi!$B$73,F138=grup_instansi!$C$73),
grup_instansi!$A$73,
IF(AND(E138=grup_instansi!$B$74,F138=grup_instansi!$C$74),
grup_instansi!$A$74,
IF(AND(E138=grup_instansi!$B$75,F138=grup_instansi!$C$75),
grup_instansi!$A$75,
IF(AND(E138=grup_instansi!$B$76,F138=grup_instansi!$C$76),
grup_instansi!$A$76,
IF(AND(E138=grup_instansi!$B$77,F138=grup_instansi!$C$77),
grup_instansi!$A$77,
IF(AND(E138=grup_instansi!$B$78,F138=grup_instansi!$C$78),
grup_instansi!$A$78,
IF(AND(E138=grup_instansi!$B$79,F138=grup_instansi!$C$79),
grup_instansi!$A$79,
IF(AND(E138=grup_instansi!$B$80,F138=grup_instansi!$C$80),
grup_instansi!$A$80,
IF(AND(E138=grup_instansi!$B$81,F138=grup_instansi!$C$81),
grup_instansi!$A$81,
IF(AND(E138=grup_instansi!$B$82,F138=grup_instansi!$C$82),
grup_instansi!$A$82,
IF(AND(E138=grup_instansi!$B$83,F138=grup_instansi!$C$83),
grup_instansi!$A$84,
IF(AND(E138=grup_instansi!$B$84,F138=grup_instansi!$C$84),
grup_instansi!$A$85,
IF(AND(E138=grup_instansi!$B$85,F138=grup_instansi!$C$85),
grup_instansi!$A$86,
IF(AND(E138=grup_instansi!$B$86,F138=grup_instansi!$C$86),
grup_instansi!$A$87,
IF(AND(E138=grup_instansi!$B$87,F138=grup_instansi!$C$87),
grup_instansi!$A$87,
IF(AND(E138=grup_instansi!$B$88,F138=grup_instansi!$C$88),
grup_instansi!$A$88,
IF(AND(E138=grup_instansi!$B$89,F138=grup_instansi!$C$89),
grup_instansi!$A$89,
IF(AND(E138=grup_instansi!$B$90,F138=grup_instansi!$C$90),
grup_instansi!$A$90,
IF(AND(E138=grup_instansi!$B$91,F138=grup_instansi!$C$91),
grup_instansi!$A$91,
IF(AND(E138=grup_instansi!$B$92,F138=grup_instansi!$C$92),
grup_instansi!$A$92,
IF(AND(E138=grup_instansi!$B$93,F138=grup_instansi!$C$93),
grup_instansi!$A$93,
IF(AND(E138=grup_instansi!$B$94,F138=grup_instansi!$C$94),
grup_instansi!$A$94,
IF(AND(E138=grup_instansi!$B$95,F138=grup_instansi!$C$95),
grup_instansi!$A$95,
IF(AND(E138=grup_instansi!$B$96,F138=grup_instansi!$C$96),
grup_instansi!$A$96,
IF(AND(E138=grup_instansi!$B$97,F138=grup_instansi!$C$97),
grup_instansi!$A$97,
IF(AND(E138=grup_instansi!$B$98,F138=grup_instansi!$C$98),
grup_instansi!$A$98,
IF(AND(E138=grup_instansi!$B$99,F138=grup_instansi!$C$99),
grup_instansi!$A$99,
grup_instansi!$A$100))))))))))))))))))))))))))))))))))))))))</f>
        <v>gi2023110400035</v>
      </c>
      <c r="L138" t="str">
        <f>VLOOKUP(K138,grup_instansi!$A$2:$E$102,4)</f>
        <v>Pemerintah Kabupaten Sumatera Utara</v>
      </c>
      <c r="M138" t="str">
        <f t="shared" si="8"/>
        <v>('i2023110600137','Pemerintah Kab. Labuhanbatu Selatan','gi2023110400035'),</v>
      </c>
    </row>
    <row r="139" spans="1:13" x14ac:dyDescent="0.25">
      <c r="A139" t="str">
        <f t="shared" si="6"/>
        <v>i2023110600138</v>
      </c>
      <c r="B139" s="4">
        <v>5223</v>
      </c>
      <c r="C139" t="str">
        <f t="shared" si="7"/>
        <v>i2023110600138</v>
      </c>
      <c r="D139" s="4" t="s">
        <v>706</v>
      </c>
      <c r="E139" s="4" t="s">
        <v>658</v>
      </c>
      <c r="F139" s="4" t="s">
        <v>692</v>
      </c>
      <c r="G139" t="str">
        <f>IF(AND(E139=grup_instansi!$B$2,F139=grup_instansi!$C$2),
grup_instansi!$A$2,
IF(AND(E139=grup_instansi!$B$3,F139=grup_instansi!$C$3),
grup_instansi!$A$3,
IF(AND(E139=grup_instansi!$B$4,F139=grup_instansi!$C$4),
grup_instansi!$A$4,
IF(AND(E139=grup_instansi!$B$5,F139=grup_instansi!$C$5),
grup_instansi!$A$5,
IF(AND(E139=grup_instansi!$B$6,F139=grup_instansi!$C$6),
grup_instansi!$A$6,
IF(AND(E139=grup_instansi!$B$7,F139=grup_instansi!$C$7),
grup_instansi!$A$7,
IF(AND(E139=grup_instansi!$B$8,F139=grup_instansi!$C$8),
grup_instansi!$A$8,
IF(AND(E139=grup_instansi!$B$9,F139=grup_instansi!$C$9),
grup_instansi!$A$9,
IF(AND(E139=grup_instansi!$B$10,F139=grup_instansi!$C$10),
grup_instansi!$A$10,"")))))))))</f>
        <v/>
      </c>
      <c r="H139" t="str">
        <f>IF(G139&lt;&gt;"",G139,IF(AND(E139=grup_instansi!$B$11,F139=grup_instansi!$C$11),
grup_instansi!$A$11,
IF(AND(E139=grup_instansi!$B$12,F139=grup_instansi!$C$12),
grup_instansi!$A$12,
IF(AND(E139=grup_instansi!$B$13,F139=grup_instansi!$C$13),
grup_instansi!$A$13,
IF(AND(E139=grup_instansi!$B$14,F139=grup_instansi!$C$14),
grup_instansi!$A$14,
IF(AND(E139=grup_instansi!$B$15,F139=grup_instansi!$C$15),
grup_instansi!$A$15,
IF(AND(E139=grup_instansi!$B$16,F139=grup_instansi!$C$16),
grup_instansi!$A$16,
IF(AND(E139=grup_instansi!$B$17,F139=grup_instansi!$C$17),
grup_instansi!$A$17,
IF(AND(E139=grup_instansi!$B$18,F139=grup_instansi!$C$18),
grup_instansi!$A$18,
IF(AND(E139=grup_instansi!$B$19,F139=grup_instansi!$C$19),
grup_instansi!$A$19,
IF(AND(E139=grup_instansi!$B$20,F139=grup_instansi!$C$20),
grup_instansi!$A$20,"")))))))))))</f>
        <v/>
      </c>
      <c r="I139" t="str">
        <f>IF(H139&lt;&gt;"",H139,IF(AND(E139=grup_instansi!$B$21,F139=grup_instansi!$C$21),
grup_instansi!$A$21,
IF(AND(E139=grup_instansi!$B$22,F139=grup_instansi!$C$22),
grup_instansi!$A$22,
IF(AND(E139=grup_instansi!$B$23,F139=grup_instansi!$C$23),
grup_instansi!$A$23,
IF(AND(E139=grup_instansi!$B$24,F139=grup_instansi!$C$24),
grup_instansi!$A$24,
IF(AND(E139=grup_instansi!$B$25,F139=grup_instansi!$C$25),
grup_instansi!$A$25,
IF(AND(E139=grup_instansi!$B$26,F139=grup_instansi!$C$26),
grup_instansi!$A$26,
IF(AND(E139=grup_instansi!$B$27,F139=grup_instansi!$C$27),
grup_instansi!$A$27,
IF(AND(E139=grup_instansi!$B$28,F139=grup_instansi!$C$28),
grup_instansi!$A$28,
IF(AND(E139=grup_instansi!$B$29,F139=grup_instansi!$C$29),
grup_instansi!$A$29,
IF(AND(E139=grup_instansi!$B$30,F139=grup_instansi!$C$30),
grup_instansi!$A$30,
IF(AND(E139=grup_instansi!$B$31,F139=grup_instansi!$C$31),
grup_instansi!$A$31,
IF(AND(E139=grup_instansi!$B$32,F139=grup_instansi!$C$32),
grup_instansi!$A$32,
IF(AND(E139=grup_instansi!$B$33,F139=grup_instansi!$C$33),
grup_instansi!$A$33,
IF(AND(E139=grup_instansi!$B$34,F139=grup_instansi!$C$34),
grup_instansi!$A$34,
IF(AND(E139=grup_instansi!$B$35,F139=grup_instansi!$C$35),
grup_instansi!$A$35,""))))))))))))))))</f>
        <v/>
      </c>
      <c r="J139" t="str">
        <f>IF(I139&lt;&gt;"",I139,IF(AND(E139=grup_instansi!$B$36,F139=grup_instansi!$C$36),
grup_instansi!$A$36,
IF(AND(E139=grup_instansi!$B$37,F139=grup_instansi!$C$37),
grup_instansi!$A$37,
IF(AND(E139=grup_instansi!$B$38,F139=grup_instansi!$C$38),
grup_instansi!$A$38,
IF(AND(E139=grup_instansi!$B$39,F139=grup_instansi!$C$39),
grup_instansi!$A$39,
IF(AND(E139=grup_instansi!$B$40,F139=grup_instansi!$C$40),
grup_instansi!$A$40,
IF(AND(E139=grup_instansi!$B$41,F139=grup_instansi!$C$41),
grup_instansi!$A$41,
IF(AND(E139=grup_instansi!$B$42,F139=grup_instansi!$C$42),
grup_instansi!$A$42,
IF(AND(E139=grup_instansi!$B$43,F139=grup_instansi!$C$43),
grup_instansi!$A$43,
IF(AND(E139=grup_instansi!$B$44,F139=grup_instansi!$C$44),
grup_instansi!$A$44,
IF(AND(E139=grup_instansi!$B$45,F139=grup_instansi!$C$45),
grup_instansi!$A$45,
IF(AND(E139=grup_instansi!$B$46,F139=grup_instansi!$C$46),
grup_instansi!$A$46,
IF(AND(E139=grup_instansi!$B$47,F139=grup_instansi!$C$47),
grup_instansi!$A$47,
IF(AND(E139=grup_instansi!$B$48,F139=grup_instansi!$C$48),
grup_instansi!$A$48,
IF(AND(E139=grup_instansi!$B$49,F139=grup_instansi!$C$49),
grup_instansi!$A$49,
IF(AND(E139=grup_instansi!$B$50,F139=grup_instansi!$C$50),
grup_instansi!$A$50,
IF(AND(E139=grup_instansi!$B$51,F139=grup_instansi!$C$51),
grup_instansi!$A$51,
IF(AND(E139=grup_instansi!$B$52,F139=grup_instansi!$C$52),
grup_instansi!$A$52,
IF(AND(E139=grup_instansi!$B$53,F139=grup_instansi!$C$53),
grup_instansi!$A$53,
IF(AND(E139=grup_instansi!$B$54,F139=grup_instansi!$C$54),
grup_instansi!$A$54,
IF(AND(E139=grup_instansi!$B$55,F139=grup_instansi!$C$55),
grup_instansi!$A$55,
IF(AND(E139=grup_instansi!$B$56,F139=grup_instansi!$C$56),
grup_instansi!$A$56,
IF(AND(E139=grup_instansi!$B$57,F139=grup_instansi!$C$57),
grup_instansi!$A$57,
IF(AND(E139=grup_instansi!$B$58,F139=grup_instansi!$C$58),
grup_instansi!$A$58,
IF(AND(E139=grup_instansi!$B$59,F139=grup_instansi!$C$59),
grup_instansi!$A$59,
IF(AND(E139=grup_instansi!$B$60,F139=grup_instansi!$C$60),
grup_instansi!$A$60,""))))))))))))))))))))))))))</f>
        <v>gi2023110400035</v>
      </c>
      <c r="K139" t="str">
        <f>IF(J139&lt;&gt;"",J139,IF(AND(E139=grup_instansi!$B$61,F139=grup_instansi!$C$61),
grup_instansi!$A$61,
IF(AND(E139=grup_instansi!$B$62,F139=grup_instansi!$C$62),
grup_instansi!$A$62,
IF(AND(E139=grup_instansi!$B$63,F139=grup_instansi!$C$63),
grup_instansi!$A$63,
IF(AND(E139=grup_instansi!$B$64,F139=grup_instansi!$C$64),
grup_instansi!$A$64,
IF(AND(E139=grup_instansi!$B$65,F139=grup_instansi!$C$65),
grup_instansi!$A$65,
IF(AND(E139=grup_instansi!$B$66,F139=grup_instansi!$C$66),
grup_instansi!$A$66,
IF(AND(E139=grup_instansi!$B$67,F139=grup_instansi!$C$67),
grup_instansi!$A$67,
IF(AND(E139=grup_instansi!$B$68,F139=grup_instansi!$C$68),
grup_instansi!$A$68,
IF(AND(E139=grup_instansi!$B$69,F139=grup_instansi!$C$69),
grup_instansi!$A$69,
IF(AND(E139=grup_instansi!$B$70,F139=grup_instansi!$C$70),
grup_instansi!$A$70,
IF(AND(E139=grup_instansi!$B$71,F139=grup_instansi!$C$71),
grup_instansi!$A$71,
IF(AND(E139=grup_instansi!$B$72,F139=grup_instansi!$C$72),
grup_instansi!$A$72,
IF(AND(E139=grup_instansi!$B$73,F139=grup_instansi!$C$73),
grup_instansi!$A$73,
IF(AND(E139=grup_instansi!$B$74,F139=grup_instansi!$C$74),
grup_instansi!$A$74,
IF(AND(E139=grup_instansi!$B$75,F139=grup_instansi!$C$75),
grup_instansi!$A$75,
IF(AND(E139=grup_instansi!$B$76,F139=grup_instansi!$C$76),
grup_instansi!$A$76,
IF(AND(E139=grup_instansi!$B$77,F139=grup_instansi!$C$77),
grup_instansi!$A$77,
IF(AND(E139=grup_instansi!$B$78,F139=grup_instansi!$C$78),
grup_instansi!$A$78,
IF(AND(E139=grup_instansi!$B$79,F139=grup_instansi!$C$79),
grup_instansi!$A$79,
IF(AND(E139=grup_instansi!$B$80,F139=grup_instansi!$C$80),
grup_instansi!$A$80,
IF(AND(E139=grup_instansi!$B$81,F139=grup_instansi!$C$81),
grup_instansi!$A$81,
IF(AND(E139=grup_instansi!$B$82,F139=grup_instansi!$C$82),
grup_instansi!$A$82,
IF(AND(E139=grup_instansi!$B$83,F139=grup_instansi!$C$83),
grup_instansi!$A$84,
IF(AND(E139=grup_instansi!$B$84,F139=grup_instansi!$C$84),
grup_instansi!$A$85,
IF(AND(E139=grup_instansi!$B$85,F139=grup_instansi!$C$85),
grup_instansi!$A$86,
IF(AND(E139=grup_instansi!$B$86,F139=grup_instansi!$C$86),
grup_instansi!$A$87,
IF(AND(E139=grup_instansi!$B$87,F139=grup_instansi!$C$87),
grup_instansi!$A$87,
IF(AND(E139=grup_instansi!$B$88,F139=grup_instansi!$C$88),
grup_instansi!$A$88,
IF(AND(E139=grup_instansi!$B$89,F139=grup_instansi!$C$89),
grup_instansi!$A$89,
IF(AND(E139=grup_instansi!$B$90,F139=grup_instansi!$C$90),
grup_instansi!$A$90,
IF(AND(E139=grup_instansi!$B$91,F139=grup_instansi!$C$91),
grup_instansi!$A$91,
IF(AND(E139=grup_instansi!$B$92,F139=grup_instansi!$C$92),
grup_instansi!$A$92,
IF(AND(E139=grup_instansi!$B$93,F139=grup_instansi!$C$93),
grup_instansi!$A$93,
IF(AND(E139=grup_instansi!$B$94,F139=grup_instansi!$C$94),
grup_instansi!$A$94,
IF(AND(E139=grup_instansi!$B$95,F139=grup_instansi!$C$95),
grup_instansi!$A$95,
IF(AND(E139=grup_instansi!$B$96,F139=grup_instansi!$C$96),
grup_instansi!$A$96,
IF(AND(E139=grup_instansi!$B$97,F139=grup_instansi!$C$97),
grup_instansi!$A$97,
IF(AND(E139=grup_instansi!$B$98,F139=grup_instansi!$C$98),
grup_instansi!$A$98,
IF(AND(E139=grup_instansi!$B$99,F139=grup_instansi!$C$99),
grup_instansi!$A$99,
grup_instansi!$A$100))))))))))))))))))))))))))))))))))))))))</f>
        <v>gi2023110400035</v>
      </c>
      <c r="L139" t="str">
        <f>VLOOKUP(K139,grup_instansi!$A$2:$E$102,4)</f>
        <v>Pemerintah Kabupaten Sumatera Utara</v>
      </c>
      <c r="M139" t="str">
        <f t="shared" si="8"/>
        <v>('i2023110600138','Pemerintah Kab. Labuhanbatu Utara','gi2023110400035'),</v>
      </c>
    </row>
    <row r="140" spans="1:13" x14ac:dyDescent="0.25">
      <c r="A140" t="str">
        <f t="shared" si="6"/>
        <v>i2023110600139</v>
      </c>
      <c r="B140" s="4">
        <v>5271</v>
      </c>
      <c r="C140" t="str">
        <f t="shared" si="7"/>
        <v>i2023110600139</v>
      </c>
      <c r="D140" s="4" t="s">
        <v>707</v>
      </c>
      <c r="E140" s="4" t="s">
        <v>659</v>
      </c>
      <c r="F140" s="4" t="s">
        <v>692</v>
      </c>
      <c r="G140" t="str">
        <f>IF(AND(E140=grup_instansi!$B$2,F140=grup_instansi!$C$2),
grup_instansi!$A$2,
IF(AND(E140=grup_instansi!$B$3,F140=grup_instansi!$C$3),
grup_instansi!$A$3,
IF(AND(E140=grup_instansi!$B$4,F140=grup_instansi!$C$4),
grup_instansi!$A$4,
IF(AND(E140=grup_instansi!$B$5,F140=grup_instansi!$C$5),
grup_instansi!$A$5,
IF(AND(E140=grup_instansi!$B$6,F140=grup_instansi!$C$6),
grup_instansi!$A$6,
IF(AND(E140=grup_instansi!$B$7,F140=grup_instansi!$C$7),
grup_instansi!$A$7,
IF(AND(E140=grup_instansi!$B$8,F140=grup_instansi!$C$8),
grup_instansi!$A$8,
IF(AND(E140=grup_instansi!$B$9,F140=grup_instansi!$C$9),
grup_instansi!$A$9,
IF(AND(E140=grup_instansi!$B$10,F140=grup_instansi!$C$10),
grup_instansi!$A$10,"")))))))))</f>
        <v/>
      </c>
      <c r="H140" t="str">
        <f>IF(G140&lt;&gt;"",G140,IF(AND(E140=grup_instansi!$B$11,F140=grup_instansi!$C$11),
grup_instansi!$A$11,
IF(AND(E140=grup_instansi!$B$12,F140=grup_instansi!$C$12),
grup_instansi!$A$12,
IF(AND(E140=grup_instansi!$B$13,F140=grup_instansi!$C$13),
grup_instansi!$A$13,
IF(AND(E140=grup_instansi!$B$14,F140=grup_instansi!$C$14),
grup_instansi!$A$14,
IF(AND(E140=grup_instansi!$B$15,F140=grup_instansi!$C$15),
grup_instansi!$A$15,
IF(AND(E140=grup_instansi!$B$16,F140=grup_instansi!$C$16),
grup_instansi!$A$16,
IF(AND(E140=grup_instansi!$B$17,F140=grup_instansi!$C$17),
grup_instansi!$A$17,
IF(AND(E140=grup_instansi!$B$18,F140=grup_instansi!$C$18),
grup_instansi!$A$18,
IF(AND(E140=grup_instansi!$B$19,F140=grup_instansi!$C$19),
grup_instansi!$A$19,
IF(AND(E140=grup_instansi!$B$20,F140=grup_instansi!$C$20),
grup_instansi!$A$20,"")))))))))))</f>
        <v/>
      </c>
      <c r="I140" t="str">
        <f>IF(H140&lt;&gt;"",H140,IF(AND(E140=grup_instansi!$B$21,F140=grup_instansi!$C$21),
grup_instansi!$A$21,
IF(AND(E140=grup_instansi!$B$22,F140=grup_instansi!$C$22),
grup_instansi!$A$22,
IF(AND(E140=grup_instansi!$B$23,F140=grup_instansi!$C$23),
grup_instansi!$A$23,
IF(AND(E140=grup_instansi!$B$24,F140=grup_instansi!$C$24),
grup_instansi!$A$24,
IF(AND(E140=grup_instansi!$B$25,F140=grup_instansi!$C$25),
grup_instansi!$A$25,
IF(AND(E140=grup_instansi!$B$26,F140=grup_instansi!$C$26),
grup_instansi!$A$26,
IF(AND(E140=grup_instansi!$B$27,F140=grup_instansi!$C$27),
grup_instansi!$A$27,
IF(AND(E140=grup_instansi!$B$28,F140=grup_instansi!$C$28),
grup_instansi!$A$28,
IF(AND(E140=grup_instansi!$B$29,F140=grup_instansi!$C$29),
grup_instansi!$A$29,
IF(AND(E140=grup_instansi!$B$30,F140=grup_instansi!$C$30),
grup_instansi!$A$30,
IF(AND(E140=grup_instansi!$B$31,F140=grup_instansi!$C$31),
grup_instansi!$A$31,
IF(AND(E140=grup_instansi!$B$32,F140=grup_instansi!$C$32),
grup_instansi!$A$32,
IF(AND(E140=grup_instansi!$B$33,F140=grup_instansi!$C$33),
grup_instansi!$A$33,
IF(AND(E140=grup_instansi!$B$34,F140=grup_instansi!$C$34),
grup_instansi!$A$34,
IF(AND(E140=grup_instansi!$B$35,F140=grup_instansi!$C$35),
grup_instansi!$A$35,""))))))))))))))))</f>
        <v/>
      </c>
      <c r="J140" t="str">
        <f>IF(I140&lt;&gt;"",I140,IF(AND(E140=grup_instansi!$B$36,F140=grup_instansi!$C$36),
grup_instansi!$A$36,
IF(AND(E140=grup_instansi!$B$37,F140=grup_instansi!$C$37),
grup_instansi!$A$37,
IF(AND(E140=grup_instansi!$B$38,F140=grup_instansi!$C$38),
grup_instansi!$A$38,
IF(AND(E140=grup_instansi!$B$39,F140=grup_instansi!$C$39),
grup_instansi!$A$39,
IF(AND(E140=grup_instansi!$B$40,F140=grup_instansi!$C$40),
grup_instansi!$A$40,
IF(AND(E140=grup_instansi!$B$41,F140=grup_instansi!$C$41),
grup_instansi!$A$41,
IF(AND(E140=grup_instansi!$B$42,F140=grup_instansi!$C$42),
grup_instansi!$A$42,
IF(AND(E140=grup_instansi!$B$43,F140=grup_instansi!$C$43),
grup_instansi!$A$43,
IF(AND(E140=grup_instansi!$B$44,F140=grup_instansi!$C$44),
grup_instansi!$A$44,
IF(AND(E140=grup_instansi!$B$45,F140=grup_instansi!$C$45),
grup_instansi!$A$45,
IF(AND(E140=grup_instansi!$B$46,F140=grup_instansi!$C$46),
grup_instansi!$A$46,
IF(AND(E140=grup_instansi!$B$47,F140=grup_instansi!$C$47),
grup_instansi!$A$47,
IF(AND(E140=grup_instansi!$B$48,F140=grup_instansi!$C$48),
grup_instansi!$A$48,
IF(AND(E140=grup_instansi!$B$49,F140=grup_instansi!$C$49),
grup_instansi!$A$49,
IF(AND(E140=grup_instansi!$B$50,F140=grup_instansi!$C$50),
grup_instansi!$A$50,
IF(AND(E140=grup_instansi!$B$51,F140=grup_instansi!$C$51),
grup_instansi!$A$51,
IF(AND(E140=grup_instansi!$B$52,F140=grup_instansi!$C$52),
grup_instansi!$A$52,
IF(AND(E140=grup_instansi!$B$53,F140=grup_instansi!$C$53),
grup_instansi!$A$53,
IF(AND(E140=grup_instansi!$B$54,F140=grup_instansi!$C$54),
grup_instansi!$A$54,
IF(AND(E140=grup_instansi!$B$55,F140=grup_instansi!$C$55),
grup_instansi!$A$55,
IF(AND(E140=grup_instansi!$B$56,F140=grup_instansi!$C$56),
grup_instansi!$A$56,
IF(AND(E140=grup_instansi!$B$57,F140=grup_instansi!$C$57),
grup_instansi!$A$57,
IF(AND(E140=grup_instansi!$B$58,F140=grup_instansi!$C$58),
grup_instansi!$A$58,
IF(AND(E140=grup_instansi!$B$59,F140=grup_instansi!$C$59),
grup_instansi!$A$59,
IF(AND(E140=grup_instansi!$B$60,F140=grup_instansi!$C$60),
grup_instansi!$A$60,""))))))))))))))))))))))))))</f>
        <v/>
      </c>
      <c r="K140" t="str">
        <f>IF(J140&lt;&gt;"",J140,IF(AND(E140=grup_instansi!$B$61,F140=grup_instansi!$C$61),
grup_instansi!$A$61,
IF(AND(E140=grup_instansi!$B$62,F140=grup_instansi!$C$62),
grup_instansi!$A$62,
IF(AND(E140=grup_instansi!$B$63,F140=grup_instansi!$C$63),
grup_instansi!$A$63,
IF(AND(E140=grup_instansi!$B$64,F140=grup_instansi!$C$64),
grup_instansi!$A$64,
IF(AND(E140=grup_instansi!$B$65,F140=grup_instansi!$C$65),
grup_instansi!$A$65,
IF(AND(E140=grup_instansi!$B$66,F140=grup_instansi!$C$66),
grup_instansi!$A$66,
IF(AND(E140=grup_instansi!$B$67,F140=grup_instansi!$C$67),
grup_instansi!$A$67,
IF(AND(E140=grup_instansi!$B$68,F140=grup_instansi!$C$68),
grup_instansi!$A$68,
IF(AND(E140=grup_instansi!$B$69,F140=grup_instansi!$C$69),
grup_instansi!$A$69,
IF(AND(E140=grup_instansi!$B$70,F140=grup_instansi!$C$70),
grup_instansi!$A$70,
IF(AND(E140=grup_instansi!$B$71,F140=grup_instansi!$C$71),
grup_instansi!$A$71,
IF(AND(E140=grup_instansi!$B$72,F140=grup_instansi!$C$72),
grup_instansi!$A$72,
IF(AND(E140=grup_instansi!$B$73,F140=grup_instansi!$C$73),
grup_instansi!$A$73,
IF(AND(E140=grup_instansi!$B$74,F140=grup_instansi!$C$74),
grup_instansi!$A$74,
IF(AND(E140=grup_instansi!$B$75,F140=grup_instansi!$C$75),
grup_instansi!$A$75,
IF(AND(E140=grup_instansi!$B$76,F140=grup_instansi!$C$76),
grup_instansi!$A$76,
IF(AND(E140=grup_instansi!$B$77,F140=grup_instansi!$C$77),
grup_instansi!$A$77,
IF(AND(E140=grup_instansi!$B$78,F140=grup_instansi!$C$78),
grup_instansi!$A$78,
IF(AND(E140=grup_instansi!$B$79,F140=grup_instansi!$C$79),
grup_instansi!$A$79,
IF(AND(E140=grup_instansi!$B$80,F140=grup_instansi!$C$80),
grup_instansi!$A$80,
IF(AND(E140=grup_instansi!$B$81,F140=grup_instansi!$C$81),
grup_instansi!$A$81,
IF(AND(E140=grup_instansi!$B$82,F140=grup_instansi!$C$82),
grup_instansi!$A$82,
IF(AND(E140=grup_instansi!$B$83,F140=grup_instansi!$C$83),
grup_instansi!$A$84,
IF(AND(E140=grup_instansi!$B$84,F140=grup_instansi!$C$84),
grup_instansi!$A$85,
IF(AND(E140=grup_instansi!$B$85,F140=grup_instansi!$C$85),
grup_instansi!$A$86,
IF(AND(E140=grup_instansi!$B$86,F140=grup_instansi!$C$86),
grup_instansi!$A$87,
IF(AND(E140=grup_instansi!$B$87,F140=grup_instansi!$C$87),
grup_instansi!$A$87,
IF(AND(E140=grup_instansi!$B$88,F140=grup_instansi!$C$88),
grup_instansi!$A$88,
IF(AND(E140=grup_instansi!$B$89,F140=grup_instansi!$C$89),
grup_instansi!$A$89,
IF(AND(E140=grup_instansi!$B$90,F140=grup_instansi!$C$90),
grup_instansi!$A$90,
IF(AND(E140=grup_instansi!$B$91,F140=grup_instansi!$C$91),
grup_instansi!$A$91,
IF(AND(E140=grup_instansi!$B$92,F140=grup_instansi!$C$92),
grup_instansi!$A$92,
IF(AND(E140=grup_instansi!$B$93,F140=grup_instansi!$C$93),
grup_instansi!$A$93,
IF(AND(E140=grup_instansi!$B$94,F140=grup_instansi!$C$94),
grup_instansi!$A$94,
IF(AND(E140=grup_instansi!$B$95,F140=grup_instansi!$C$95),
grup_instansi!$A$95,
IF(AND(E140=grup_instansi!$B$96,F140=grup_instansi!$C$96),
grup_instansi!$A$96,
IF(AND(E140=grup_instansi!$B$97,F140=grup_instansi!$C$97),
grup_instansi!$A$97,
IF(AND(E140=grup_instansi!$B$98,F140=grup_instansi!$C$98),
grup_instansi!$A$98,
IF(AND(E140=grup_instansi!$B$99,F140=grup_instansi!$C$99),
grup_instansi!$A$99,
grup_instansi!$A$100))))))))))))))))))))))))))))))))))))))))</f>
        <v>gi2023110400066</v>
      </c>
      <c r="L140" t="str">
        <f>VLOOKUP(K140,grup_instansi!$A$2:$E$102,4)</f>
        <v>Pemerintah Kota Sumatera Utara</v>
      </c>
      <c r="M140" t="str">
        <f t="shared" si="8"/>
        <v>('i2023110600139','Pemerintah Kota Medan','gi2023110400066'),</v>
      </c>
    </row>
    <row r="141" spans="1:13" x14ac:dyDescent="0.25">
      <c r="A141" t="str">
        <f t="shared" si="6"/>
        <v>i2023110600140</v>
      </c>
      <c r="B141" s="4">
        <v>5273</v>
      </c>
      <c r="C141" t="str">
        <f t="shared" si="7"/>
        <v>i2023110600140</v>
      </c>
      <c r="D141" s="4" t="s">
        <v>630</v>
      </c>
      <c r="E141" s="4" t="s">
        <v>659</v>
      </c>
      <c r="F141" s="4" t="s">
        <v>692</v>
      </c>
      <c r="G141" t="str">
        <f>IF(AND(E141=grup_instansi!$B$2,F141=grup_instansi!$C$2),
grup_instansi!$A$2,
IF(AND(E141=grup_instansi!$B$3,F141=grup_instansi!$C$3),
grup_instansi!$A$3,
IF(AND(E141=grup_instansi!$B$4,F141=grup_instansi!$C$4),
grup_instansi!$A$4,
IF(AND(E141=grup_instansi!$B$5,F141=grup_instansi!$C$5),
grup_instansi!$A$5,
IF(AND(E141=grup_instansi!$B$6,F141=grup_instansi!$C$6),
grup_instansi!$A$6,
IF(AND(E141=grup_instansi!$B$7,F141=grup_instansi!$C$7),
grup_instansi!$A$7,
IF(AND(E141=grup_instansi!$B$8,F141=grup_instansi!$C$8),
grup_instansi!$A$8,
IF(AND(E141=grup_instansi!$B$9,F141=grup_instansi!$C$9),
grup_instansi!$A$9,
IF(AND(E141=grup_instansi!$B$10,F141=grup_instansi!$C$10),
grup_instansi!$A$10,"")))))))))</f>
        <v/>
      </c>
      <c r="H141" t="str">
        <f>IF(G141&lt;&gt;"",G141,IF(AND(E141=grup_instansi!$B$11,F141=grup_instansi!$C$11),
grup_instansi!$A$11,
IF(AND(E141=grup_instansi!$B$12,F141=grup_instansi!$C$12),
grup_instansi!$A$12,
IF(AND(E141=grup_instansi!$B$13,F141=grup_instansi!$C$13),
grup_instansi!$A$13,
IF(AND(E141=grup_instansi!$B$14,F141=grup_instansi!$C$14),
grup_instansi!$A$14,
IF(AND(E141=grup_instansi!$B$15,F141=grup_instansi!$C$15),
grup_instansi!$A$15,
IF(AND(E141=grup_instansi!$B$16,F141=grup_instansi!$C$16),
grup_instansi!$A$16,
IF(AND(E141=grup_instansi!$B$17,F141=grup_instansi!$C$17),
grup_instansi!$A$17,
IF(AND(E141=grup_instansi!$B$18,F141=grup_instansi!$C$18),
grup_instansi!$A$18,
IF(AND(E141=grup_instansi!$B$19,F141=grup_instansi!$C$19),
grup_instansi!$A$19,
IF(AND(E141=grup_instansi!$B$20,F141=grup_instansi!$C$20),
grup_instansi!$A$20,"")))))))))))</f>
        <v/>
      </c>
      <c r="I141" t="str">
        <f>IF(H141&lt;&gt;"",H141,IF(AND(E141=grup_instansi!$B$21,F141=grup_instansi!$C$21),
grup_instansi!$A$21,
IF(AND(E141=grup_instansi!$B$22,F141=grup_instansi!$C$22),
grup_instansi!$A$22,
IF(AND(E141=grup_instansi!$B$23,F141=grup_instansi!$C$23),
grup_instansi!$A$23,
IF(AND(E141=grup_instansi!$B$24,F141=grup_instansi!$C$24),
grup_instansi!$A$24,
IF(AND(E141=grup_instansi!$B$25,F141=grup_instansi!$C$25),
grup_instansi!$A$25,
IF(AND(E141=grup_instansi!$B$26,F141=grup_instansi!$C$26),
grup_instansi!$A$26,
IF(AND(E141=grup_instansi!$B$27,F141=grup_instansi!$C$27),
grup_instansi!$A$27,
IF(AND(E141=grup_instansi!$B$28,F141=grup_instansi!$C$28),
grup_instansi!$A$28,
IF(AND(E141=grup_instansi!$B$29,F141=grup_instansi!$C$29),
grup_instansi!$A$29,
IF(AND(E141=grup_instansi!$B$30,F141=grup_instansi!$C$30),
grup_instansi!$A$30,
IF(AND(E141=grup_instansi!$B$31,F141=grup_instansi!$C$31),
grup_instansi!$A$31,
IF(AND(E141=grup_instansi!$B$32,F141=grup_instansi!$C$32),
grup_instansi!$A$32,
IF(AND(E141=grup_instansi!$B$33,F141=grup_instansi!$C$33),
grup_instansi!$A$33,
IF(AND(E141=grup_instansi!$B$34,F141=grup_instansi!$C$34),
grup_instansi!$A$34,
IF(AND(E141=grup_instansi!$B$35,F141=grup_instansi!$C$35),
grup_instansi!$A$35,""))))))))))))))))</f>
        <v/>
      </c>
      <c r="J141" t="str">
        <f>IF(I141&lt;&gt;"",I141,IF(AND(E141=grup_instansi!$B$36,F141=grup_instansi!$C$36),
grup_instansi!$A$36,
IF(AND(E141=grup_instansi!$B$37,F141=grup_instansi!$C$37),
grup_instansi!$A$37,
IF(AND(E141=grup_instansi!$B$38,F141=grup_instansi!$C$38),
grup_instansi!$A$38,
IF(AND(E141=grup_instansi!$B$39,F141=grup_instansi!$C$39),
grup_instansi!$A$39,
IF(AND(E141=grup_instansi!$B$40,F141=grup_instansi!$C$40),
grup_instansi!$A$40,
IF(AND(E141=grup_instansi!$B$41,F141=grup_instansi!$C$41),
grup_instansi!$A$41,
IF(AND(E141=grup_instansi!$B$42,F141=grup_instansi!$C$42),
grup_instansi!$A$42,
IF(AND(E141=grup_instansi!$B$43,F141=grup_instansi!$C$43),
grup_instansi!$A$43,
IF(AND(E141=grup_instansi!$B$44,F141=grup_instansi!$C$44),
grup_instansi!$A$44,
IF(AND(E141=grup_instansi!$B$45,F141=grup_instansi!$C$45),
grup_instansi!$A$45,
IF(AND(E141=grup_instansi!$B$46,F141=grup_instansi!$C$46),
grup_instansi!$A$46,
IF(AND(E141=grup_instansi!$B$47,F141=grup_instansi!$C$47),
grup_instansi!$A$47,
IF(AND(E141=grup_instansi!$B$48,F141=grup_instansi!$C$48),
grup_instansi!$A$48,
IF(AND(E141=grup_instansi!$B$49,F141=grup_instansi!$C$49),
grup_instansi!$A$49,
IF(AND(E141=grup_instansi!$B$50,F141=grup_instansi!$C$50),
grup_instansi!$A$50,
IF(AND(E141=grup_instansi!$B$51,F141=grup_instansi!$C$51),
grup_instansi!$A$51,
IF(AND(E141=grup_instansi!$B$52,F141=grup_instansi!$C$52),
grup_instansi!$A$52,
IF(AND(E141=grup_instansi!$B$53,F141=grup_instansi!$C$53),
grup_instansi!$A$53,
IF(AND(E141=grup_instansi!$B$54,F141=grup_instansi!$C$54),
grup_instansi!$A$54,
IF(AND(E141=grup_instansi!$B$55,F141=grup_instansi!$C$55),
grup_instansi!$A$55,
IF(AND(E141=grup_instansi!$B$56,F141=grup_instansi!$C$56),
grup_instansi!$A$56,
IF(AND(E141=grup_instansi!$B$57,F141=grup_instansi!$C$57),
grup_instansi!$A$57,
IF(AND(E141=grup_instansi!$B$58,F141=grup_instansi!$C$58),
grup_instansi!$A$58,
IF(AND(E141=grup_instansi!$B$59,F141=grup_instansi!$C$59),
grup_instansi!$A$59,
IF(AND(E141=grup_instansi!$B$60,F141=grup_instansi!$C$60),
grup_instansi!$A$60,""))))))))))))))))))))))))))</f>
        <v/>
      </c>
      <c r="K141" t="str">
        <f>IF(J141&lt;&gt;"",J141,IF(AND(E141=grup_instansi!$B$61,F141=grup_instansi!$C$61),
grup_instansi!$A$61,
IF(AND(E141=grup_instansi!$B$62,F141=grup_instansi!$C$62),
grup_instansi!$A$62,
IF(AND(E141=grup_instansi!$B$63,F141=grup_instansi!$C$63),
grup_instansi!$A$63,
IF(AND(E141=grup_instansi!$B$64,F141=grup_instansi!$C$64),
grup_instansi!$A$64,
IF(AND(E141=grup_instansi!$B$65,F141=grup_instansi!$C$65),
grup_instansi!$A$65,
IF(AND(E141=grup_instansi!$B$66,F141=grup_instansi!$C$66),
grup_instansi!$A$66,
IF(AND(E141=grup_instansi!$B$67,F141=grup_instansi!$C$67),
grup_instansi!$A$67,
IF(AND(E141=grup_instansi!$B$68,F141=grup_instansi!$C$68),
grup_instansi!$A$68,
IF(AND(E141=grup_instansi!$B$69,F141=grup_instansi!$C$69),
grup_instansi!$A$69,
IF(AND(E141=grup_instansi!$B$70,F141=grup_instansi!$C$70),
grup_instansi!$A$70,
IF(AND(E141=grup_instansi!$B$71,F141=grup_instansi!$C$71),
grup_instansi!$A$71,
IF(AND(E141=grup_instansi!$B$72,F141=grup_instansi!$C$72),
grup_instansi!$A$72,
IF(AND(E141=grup_instansi!$B$73,F141=grup_instansi!$C$73),
grup_instansi!$A$73,
IF(AND(E141=grup_instansi!$B$74,F141=grup_instansi!$C$74),
grup_instansi!$A$74,
IF(AND(E141=grup_instansi!$B$75,F141=grup_instansi!$C$75),
grup_instansi!$A$75,
IF(AND(E141=grup_instansi!$B$76,F141=grup_instansi!$C$76),
grup_instansi!$A$76,
IF(AND(E141=grup_instansi!$B$77,F141=grup_instansi!$C$77),
grup_instansi!$A$77,
IF(AND(E141=grup_instansi!$B$78,F141=grup_instansi!$C$78),
grup_instansi!$A$78,
IF(AND(E141=grup_instansi!$B$79,F141=grup_instansi!$C$79),
grup_instansi!$A$79,
IF(AND(E141=grup_instansi!$B$80,F141=grup_instansi!$C$80),
grup_instansi!$A$80,
IF(AND(E141=grup_instansi!$B$81,F141=grup_instansi!$C$81),
grup_instansi!$A$81,
IF(AND(E141=grup_instansi!$B$82,F141=grup_instansi!$C$82),
grup_instansi!$A$82,
IF(AND(E141=grup_instansi!$B$83,F141=grup_instansi!$C$83),
grup_instansi!$A$84,
IF(AND(E141=grup_instansi!$B$84,F141=grup_instansi!$C$84),
grup_instansi!$A$85,
IF(AND(E141=grup_instansi!$B$85,F141=grup_instansi!$C$85),
grup_instansi!$A$86,
IF(AND(E141=grup_instansi!$B$86,F141=grup_instansi!$C$86),
grup_instansi!$A$87,
IF(AND(E141=grup_instansi!$B$87,F141=grup_instansi!$C$87),
grup_instansi!$A$87,
IF(AND(E141=grup_instansi!$B$88,F141=grup_instansi!$C$88),
grup_instansi!$A$88,
IF(AND(E141=grup_instansi!$B$89,F141=grup_instansi!$C$89),
grup_instansi!$A$89,
IF(AND(E141=grup_instansi!$B$90,F141=grup_instansi!$C$90),
grup_instansi!$A$90,
IF(AND(E141=grup_instansi!$B$91,F141=grup_instansi!$C$91),
grup_instansi!$A$91,
IF(AND(E141=grup_instansi!$B$92,F141=grup_instansi!$C$92),
grup_instansi!$A$92,
IF(AND(E141=grup_instansi!$B$93,F141=grup_instansi!$C$93),
grup_instansi!$A$93,
IF(AND(E141=grup_instansi!$B$94,F141=grup_instansi!$C$94),
grup_instansi!$A$94,
IF(AND(E141=grup_instansi!$B$95,F141=grup_instansi!$C$95),
grup_instansi!$A$95,
IF(AND(E141=grup_instansi!$B$96,F141=grup_instansi!$C$96),
grup_instansi!$A$96,
IF(AND(E141=grup_instansi!$B$97,F141=grup_instansi!$C$97),
grup_instansi!$A$97,
IF(AND(E141=grup_instansi!$B$98,F141=grup_instansi!$C$98),
grup_instansi!$A$98,
IF(AND(E141=grup_instansi!$B$99,F141=grup_instansi!$C$99),
grup_instansi!$A$99,
grup_instansi!$A$100))))))))))))))))))))))))))))))))))))))))</f>
        <v>gi2023110400066</v>
      </c>
      <c r="L141" t="str">
        <f>VLOOKUP(K141,grup_instansi!$A$2:$E$102,4)</f>
        <v>Pemerintah Kota Sumatera Utara</v>
      </c>
      <c r="M141" t="str">
        <f t="shared" si="8"/>
        <v>('i2023110600140','Pemerintah Kota Binjai','gi2023110400066'),</v>
      </c>
    </row>
    <row r="142" spans="1:13" x14ac:dyDescent="0.25">
      <c r="A142" t="str">
        <f t="shared" si="6"/>
        <v>i2023110600141</v>
      </c>
      <c r="B142" s="4">
        <v>5275</v>
      </c>
      <c r="C142" t="str">
        <f t="shared" si="7"/>
        <v>i2023110600141</v>
      </c>
      <c r="D142" s="4" t="s">
        <v>632</v>
      </c>
      <c r="E142" s="4" t="s">
        <v>659</v>
      </c>
      <c r="F142" s="4" t="s">
        <v>692</v>
      </c>
      <c r="G142" t="str">
        <f>IF(AND(E142=grup_instansi!$B$2,F142=grup_instansi!$C$2),
grup_instansi!$A$2,
IF(AND(E142=grup_instansi!$B$3,F142=grup_instansi!$C$3),
grup_instansi!$A$3,
IF(AND(E142=grup_instansi!$B$4,F142=grup_instansi!$C$4),
grup_instansi!$A$4,
IF(AND(E142=grup_instansi!$B$5,F142=grup_instansi!$C$5),
grup_instansi!$A$5,
IF(AND(E142=grup_instansi!$B$6,F142=grup_instansi!$C$6),
grup_instansi!$A$6,
IF(AND(E142=grup_instansi!$B$7,F142=grup_instansi!$C$7),
grup_instansi!$A$7,
IF(AND(E142=grup_instansi!$B$8,F142=grup_instansi!$C$8),
grup_instansi!$A$8,
IF(AND(E142=grup_instansi!$B$9,F142=grup_instansi!$C$9),
grup_instansi!$A$9,
IF(AND(E142=grup_instansi!$B$10,F142=grup_instansi!$C$10),
grup_instansi!$A$10,"")))))))))</f>
        <v/>
      </c>
      <c r="H142" t="str">
        <f>IF(G142&lt;&gt;"",G142,IF(AND(E142=grup_instansi!$B$11,F142=grup_instansi!$C$11),
grup_instansi!$A$11,
IF(AND(E142=grup_instansi!$B$12,F142=grup_instansi!$C$12),
grup_instansi!$A$12,
IF(AND(E142=grup_instansi!$B$13,F142=grup_instansi!$C$13),
grup_instansi!$A$13,
IF(AND(E142=grup_instansi!$B$14,F142=grup_instansi!$C$14),
grup_instansi!$A$14,
IF(AND(E142=grup_instansi!$B$15,F142=grup_instansi!$C$15),
grup_instansi!$A$15,
IF(AND(E142=grup_instansi!$B$16,F142=grup_instansi!$C$16),
grup_instansi!$A$16,
IF(AND(E142=grup_instansi!$B$17,F142=grup_instansi!$C$17),
grup_instansi!$A$17,
IF(AND(E142=grup_instansi!$B$18,F142=grup_instansi!$C$18),
grup_instansi!$A$18,
IF(AND(E142=grup_instansi!$B$19,F142=grup_instansi!$C$19),
grup_instansi!$A$19,
IF(AND(E142=grup_instansi!$B$20,F142=grup_instansi!$C$20),
grup_instansi!$A$20,"")))))))))))</f>
        <v/>
      </c>
      <c r="I142" t="str">
        <f>IF(H142&lt;&gt;"",H142,IF(AND(E142=grup_instansi!$B$21,F142=grup_instansi!$C$21),
grup_instansi!$A$21,
IF(AND(E142=grup_instansi!$B$22,F142=grup_instansi!$C$22),
grup_instansi!$A$22,
IF(AND(E142=grup_instansi!$B$23,F142=grup_instansi!$C$23),
grup_instansi!$A$23,
IF(AND(E142=grup_instansi!$B$24,F142=grup_instansi!$C$24),
grup_instansi!$A$24,
IF(AND(E142=grup_instansi!$B$25,F142=grup_instansi!$C$25),
grup_instansi!$A$25,
IF(AND(E142=grup_instansi!$B$26,F142=grup_instansi!$C$26),
grup_instansi!$A$26,
IF(AND(E142=grup_instansi!$B$27,F142=grup_instansi!$C$27),
grup_instansi!$A$27,
IF(AND(E142=grup_instansi!$B$28,F142=grup_instansi!$C$28),
grup_instansi!$A$28,
IF(AND(E142=grup_instansi!$B$29,F142=grup_instansi!$C$29),
grup_instansi!$A$29,
IF(AND(E142=grup_instansi!$B$30,F142=grup_instansi!$C$30),
grup_instansi!$A$30,
IF(AND(E142=grup_instansi!$B$31,F142=grup_instansi!$C$31),
grup_instansi!$A$31,
IF(AND(E142=grup_instansi!$B$32,F142=grup_instansi!$C$32),
grup_instansi!$A$32,
IF(AND(E142=grup_instansi!$B$33,F142=grup_instansi!$C$33),
grup_instansi!$A$33,
IF(AND(E142=grup_instansi!$B$34,F142=grup_instansi!$C$34),
grup_instansi!$A$34,
IF(AND(E142=grup_instansi!$B$35,F142=grup_instansi!$C$35),
grup_instansi!$A$35,""))))))))))))))))</f>
        <v/>
      </c>
      <c r="J142" t="str">
        <f>IF(I142&lt;&gt;"",I142,IF(AND(E142=grup_instansi!$B$36,F142=grup_instansi!$C$36),
grup_instansi!$A$36,
IF(AND(E142=grup_instansi!$B$37,F142=grup_instansi!$C$37),
grup_instansi!$A$37,
IF(AND(E142=grup_instansi!$B$38,F142=grup_instansi!$C$38),
grup_instansi!$A$38,
IF(AND(E142=grup_instansi!$B$39,F142=grup_instansi!$C$39),
grup_instansi!$A$39,
IF(AND(E142=grup_instansi!$B$40,F142=grup_instansi!$C$40),
grup_instansi!$A$40,
IF(AND(E142=grup_instansi!$B$41,F142=grup_instansi!$C$41),
grup_instansi!$A$41,
IF(AND(E142=grup_instansi!$B$42,F142=grup_instansi!$C$42),
grup_instansi!$A$42,
IF(AND(E142=grup_instansi!$B$43,F142=grup_instansi!$C$43),
grup_instansi!$A$43,
IF(AND(E142=grup_instansi!$B$44,F142=grup_instansi!$C$44),
grup_instansi!$A$44,
IF(AND(E142=grup_instansi!$B$45,F142=grup_instansi!$C$45),
grup_instansi!$A$45,
IF(AND(E142=grup_instansi!$B$46,F142=grup_instansi!$C$46),
grup_instansi!$A$46,
IF(AND(E142=grup_instansi!$B$47,F142=grup_instansi!$C$47),
grup_instansi!$A$47,
IF(AND(E142=grup_instansi!$B$48,F142=grup_instansi!$C$48),
grup_instansi!$A$48,
IF(AND(E142=grup_instansi!$B$49,F142=grup_instansi!$C$49),
grup_instansi!$A$49,
IF(AND(E142=grup_instansi!$B$50,F142=grup_instansi!$C$50),
grup_instansi!$A$50,
IF(AND(E142=grup_instansi!$B$51,F142=grup_instansi!$C$51),
grup_instansi!$A$51,
IF(AND(E142=grup_instansi!$B$52,F142=grup_instansi!$C$52),
grup_instansi!$A$52,
IF(AND(E142=grup_instansi!$B$53,F142=grup_instansi!$C$53),
grup_instansi!$A$53,
IF(AND(E142=grup_instansi!$B$54,F142=grup_instansi!$C$54),
grup_instansi!$A$54,
IF(AND(E142=grup_instansi!$B$55,F142=grup_instansi!$C$55),
grup_instansi!$A$55,
IF(AND(E142=grup_instansi!$B$56,F142=grup_instansi!$C$56),
grup_instansi!$A$56,
IF(AND(E142=grup_instansi!$B$57,F142=grup_instansi!$C$57),
grup_instansi!$A$57,
IF(AND(E142=grup_instansi!$B$58,F142=grup_instansi!$C$58),
grup_instansi!$A$58,
IF(AND(E142=grup_instansi!$B$59,F142=grup_instansi!$C$59),
grup_instansi!$A$59,
IF(AND(E142=grup_instansi!$B$60,F142=grup_instansi!$C$60),
grup_instansi!$A$60,""))))))))))))))))))))))))))</f>
        <v/>
      </c>
      <c r="K142" t="str">
        <f>IF(J142&lt;&gt;"",J142,IF(AND(E142=grup_instansi!$B$61,F142=grup_instansi!$C$61),
grup_instansi!$A$61,
IF(AND(E142=grup_instansi!$B$62,F142=grup_instansi!$C$62),
grup_instansi!$A$62,
IF(AND(E142=grup_instansi!$B$63,F142=grup_instansi!$C$63),
grup_instansi!$A$63,
IF(AND(E142=grup_instansi!$B$64,F142=grup_instansi!$C$64),
grup_instansi!$A$64,
IF(AND(E142=grup_instansi!$B$65,F142=grup_instansi!$C$65),
grup_instansi!$A$65,
IF(AND(E142=grup_instansi!$B$66,F142=grup_instansi!$C$66),
grup_instansi!$A$66,
IF(AND(E142=grup_instansi!$B$67,F142=grup_instansi!$C$67),
grup_instansi!$A$67,
IF(AND(E142=grup_instansi!$B$68,F142=grup_instansi!$C$68),
grup_instansi!$A$68,
IF(AND(E142=grup_instansi!$B$69,F142=grup_instansi!$C$69),
grup_instansi!$A$69,
IF(AND(E142=grup_instansi!$B$70,F142=grup_instansi!$C$70),
grup_instansi!$A$70,
IF(AND(E142=grup_instansi!$B$71,F142=grup_instansi!$C$71),
grup_instansi!$A$71,
IF(AND(E142=grup_instansi!$B$72,F142=grup_instansi!$C$72),
grup_instansi!$A$72,
IF(AND(E142=grup_instansi!$B$73,F142=grup_instansi!$C$73),
grup_instansi!$A$73,
IF(AND(E142=grup_instansi!$B$74,F142=grup_instansi!$C$74),
grup_instansi!$A$74,
IF(AND(E142=grup_instansi!$B$75,F142=grup_instansi!$C$75),
grup_instansi!$A$75,
IF(AND(E142=grup_instansi!$B$76,F142=grup_instansi!$C$76),
grup_instansi!$A$76,
IF(AND(E142=grup_instansi!$B$77,F142=grup_instansi!$C$77),
grup_instansi!$A$77,
IF(AND(E142=grup_instansi!$B$78,F142=grup_instansi!$C$78),
grup_instansi!$A$78,
IF(AND(E142=grup_instansi!$B$79,F142=grup_instansi!$C$79),
grup_instansi!$A$79,
IF(AND(E142=grup_instansi!$B$80,F142=grup_instansi!$C$80),
grup_instansi!$A$80,
IF(AND(E142=grup_instansi!$B$81,F142=grup_instansi!$C$81),
grup_instansi!$A$81,
IF(AND(E142=grup_instansi!$B$82,F142=grup_instansi!$C$82),
grup_instansi!$A$82,
IF(AND(E142=grup_instansi!$B$83,F142=grup_instansi!$C$83),
grup_instansi!$A$84,
IF(AND(E142=grup_instansi!$B$84,F142=grup_instansi!$C$84),
grup_instansi!$A$85,
IF(AND(E142=grup_instansi!$B$85,F142=grup_instansi!$C$85),
grup_instansi!$A$86,
IF(AND(E142=grup_instansi!$B$86,F142=grup_instansi!$C$86),
grup_instansi!$A$87,
IF(AND(E142=grup_instansi!$B$87,F142=grup_instansi!$C$87),
grup_instansi!$A$87,
IF(AND(E142=grup_instansi!$B$88,F142=grup_instansi!$C$88),
grup_instansi!$A$88,
IF(AND(E142=grup_instansi!$B$89,F142=grup_instansi!$C$89),
grup_instansi!$A$89,
IF(AND(E142=grup_instansi!$B$90,F142=grup_instansi!$C$90),
grup_instansi!$A$90,
IF(AND(E142=grup_instansi!$B$91,F142=grup_instansi!$C$91),
grup_instansi!$A$91,
IF(AND(E142=grup_instansi!$B$92,F142=grup_instansi!$C$92),
grup_instansi!$A$92,
IF(AND(E142=grup_instansi!$B$93,F142=grup_instansi!$C$93),
grup_instansi!$A$93,
IF(AND(E142=grup_instansi!$B$94,F142=grup_instansi!$C$94),
grup_instansi!$A$94,
IF(AND(E142=grup_instansi!$B$95,F142=grup_instansi!$C$95),
grup_instansi!$A$95,
IF(AND(E142=grup_instansi!$B$96,F142=grup_instansi!$C$96),
grup_instansi!$A$96,
IF(AND(E142=grup_instansi!$B$97,F142=grup_instansi!$C$97),
grup_instansi!$A$97,
IF(AND(E142=grup_instansi!$B$98,F142=grup_instansi!$C$98),
grup_instansi!$A$98,
IF(AND(E142=grup_instansi!$B$99,F142=grup_instansi!$C$99),
grup_instansi!$A$99,
grup_instansi!$A$100))))))))))))))))))))))))))))))))))))))))</f>
        <v>gi2023110400066</v>
      </c>
      <c r="L142" t="str">
        <f>VLOOKUP(K142,grup_instansi!$A$2:$E$102,4)</f>
        <v>Pemerintah Kota Sumatera Utara</v>
      </c>
      <c r="M142" t="str">
        <f t="shared" si="8"/>
        <v>('i2023110600141','Pemerintah Kota Tanjung Balai','gi2023110400066'),</v>
      </c>
    </row>
    <row r="143" spans="1:13" x14ac:dyDescent="0.25">
      <c r="A143" t="str">
        <f t="shared" si="6"/>
        <v>i2023110600142</v>
      </c>
      <c r="B143" s="4">
        <v>5277</v>
      </c>
      <c r="C143" t="str">
        <f t="shared" si="7"/>
        <v>i2023110600142</v>
      </c>
      <c r="D143" s="4" t="s">
        <v>634</v>
      </c>
      <c r="E143" s="4" t="s">
        <v>659</v>
      </c>
      <c r="F143" s="4" t="s">
        <v>692</v>
      </c>
      <c r="G143" t="str">
        <f>IF(AND(E143=grup_instansi!$B$2,F143=grup_instansi!$C$2),
grup_instansi!$A$2,
IF(AND(E143=grup_instansi!$B$3,F143=grup_instansi!$C$3),
grup_instansi!$A$3,
IF(AND(E143=grup_instansi!$B$4,F143=grup_instansi!$C$4),
grup_instansi!$A$4,
IF(AND(E143=grup_instansi!$B$5,F143=grup_instansi!$C$5),
grup_instansi!$A$5,
IF(AND(E143=grup_instansi!$B$6,F143=grup_instansi!$C$6),
grup_instansi!$A$6,
IF(AND(E143=grup_instansi!$B$7,F143=grup_instansi!$C$7),
grup_instansi!$A$7,
IF(AND(E143=grup_instansi!$B$8,F143=grup_instansi!$C$8),
grup_instansi!$A$8,
IF(AND(E143=grup_instansi!$B$9,F143=grup_instansi!$C$9),
grup_instansi!$A$9,
IF(AND(E143=grup_instansi!$B$10,F143=grup_instansi!$C$10),
grup_instansi!$A$10,"")))))))))</f>
        <v/>
      </c>
      <c r="H143" t="str">
        <f>IF(G143&lt;&gt;"",G143,IF(AND(E143=grup_instansi!$B$11,F143=grup_instansi!$C$11),
grup_instansi!$A$11,
IF(AND(E143=grup_instansi!$B$12,F143=grup_instansi!$C$12),
grup_instansi!$A$12,
IF(AND(E143=grup_instansi!$B$13,F143=grup_instansi!$C$13),
grup_instansi!$A$13,
IF(AND(E143=grup_instansi!$B$14,F143=grup_instansi!$C$14),
grup_instansi!$A$14,
IF(AND(E143=grup_instansi!$B$15,F143=grup_instansi!$C$15),
grup_instansi!$A$15,
IF(AND(E143=grup_instansi!$B$16,F143=grup_instansi!$C$16),
grup_instansi!$A$16,
IF(AND(E143=grup_instansi!$B$17,F143=grup_instansi!$C$17),
grup_instansi!$A$17,
IF(AND(E143=grup_instansi!$B$18,F143=grup_instansi!$C$18),
grup_instansi!$A$18,
IF(AND(E143=grup_instansi!$B$19,F143=grup_instansi!$C$19),
grup_instansi!$A$19,
IF(AND(E143=grup_instansi!$B$20,F143=grup_instansi!$C$20),
grup_instansi!$A$20,"")))))))))))</f>
        <v/>
      </c>
      <c r="I143" t="str">
        <f>IF(H143&lt;&gt;"",H143,IF(AND(E143=grup_instansi!$B$21,F143=grup_instansi!$C$21),
grup_instansi!$A$21,
IF(AND(E143=grup_instansi!$B$22,F143=grup_instansi!$C$22),
grup_instansi!$A$22,
IF(AND(E143=grup_instansi!$B$23,F143=grup_instansi!$C$23),
grup_instansi!$A$23,
IF(AND(E143=grup_instansi!$B$24,F143=grup_instansi!$C$24),
grup_instansi!$A$24,
IF(AND(E143=grup_instansi!$B$25,F143=grup_instansi!$C$25),
grup_instansi!$A$25,
IF(AND(E143=grup_instansi!$B$26,F143=grup_instansi!$C$26),
grup_instansi!$A$26,
IF(AND(E143=grup_instansi!$B$27,F143=grup_instansi!$C$27),
grup_instansi!$A$27,
IF(AND(E143=grup_instansi!$B$28,F143=grup_instansi!$C$28),
grup_instansi!$A$28,
IF(AND(E143=grup_instansi!$B$29,F143=grup_instansi!$C$29),
grup_instansi!$A$29,
IF(AND(E143=grup_instansi!$B$30,F143=grup_instansi!$C$30),
grup_instansi!$A$30,
IF(AND(E143=grup_instansi!$B$31,F143=grup_instansi!$C$31),
grup_instansi!$A$31,
IF(AND(E143=grup_instansi!$B$32,F143=grup_instansi!$C$32),
grup_instansi!$A$32,
IF(AND(E143=grup_instansi!$B$33,F143=grup_instansi!$C$33),
grup_instansi!$A$33,
IF(AND(E143=grup_instansi!$B$34,F143=grup_instansi!$C$34),
grup_instansi!$A$34,
IF(AND(E143=grup_instansi!$B$35,F143=grup_instansi!$C$35),
grup_instansi!$A$35,""))))))))))))))))</f>
        <v/>
      </c>
      <c r="J143" t="str">
        <f>IF(I143&lt;&gt;"",I143,IF(AND(E143=grup_instansi!$B$36,F143=grup_instansi!$C$36),
grup_instansi!$A$36,
IF(AND(E143=grup_instansi!$B$37,F143=grup_instansi!$C$37),
grup_instansi!$A$37,
IF(AND(E143=grup_instansi!$B$38,F143=grup_instansi!$C$38),
grup_instansi!$A$38,
IF(AND(E143=grup_instansi!$B$39,F143=grup_instansi!$C$39),
grup_instansi!$A$39,
IF(AND(E143=grup_instansi!$B$40,F143=grup_instansi!$C$40),
grup_instansi!$A$40,
IF(AND(E143=grup_instansi!$B$41,F143=grup_instansi!$C$41),
grup_instansi!$A$41,
IF(AND(E143=grup_instansi!$B$42,F143=grup_instansi!$C$42),
grup_instansi!$A$42,
IF(AND(E143=grup_instansi!$B$43,F143=grup_instansi!$C$43),
grup_instansi!$A$43,
IF(AND(E143=grup_instansi!$B$44,F143=grup_instansi!$C$44),
grup_instansi!$A$44,
IF(AND(E143=grup_instansi!$B$45,F143=grup_instansi!$C$45),
grup_instansi!$A$45,
IF(AND(E143=grup_instansi!$B$46,F143=grup_instansi!$C$46),
grup_instansi!$A$46,
IF(AND(E143=grup_instansi!$B$47,F143=grup_instansi!$C$47),
grup_instansi!$A$47,
IF(AND(E143=grup_instansi!$B$48,F143=grup_instansi!$C$48),
grup_instansi!$A$48,
IF(AND(E143=grup_instansi!$B$49,F143=grup_instansi!$C$49),
grup_instansi!$A$49,
IF(AND(E143=grup_instansi!$B$50,F143=grup_instansi!$C$50),
grup_instansi!$A$50,
IF(AND(E143=grup_instansi!$B$51,F143=grup_instansi!$C$51),
grup_instansi!$A$51,
IF(AND(E143=grup_instansi!$B$52,F143=grup_instansi!$C$52),
grup_instansi!$A$52,
IF(AND(E143=grup_instansi!$B$53,F143=grup_instansi!$C$53),
grup_instansi!$A$53,
IF(AND(E143=grup_instansi!$B$54,F143=grup_instansi!$C$54),
grup_instansi!$A$54,
IF(AND(E143=grup_instansi!$B$55,F143=grup_instansi!$C$55),
grup_instansi!$A$55,
IF(AND(E143=grup_instansi!$B$56,F143=grup_instansi!$C$56),
grup_instansi!$A$56,
IF(AND(E143=grup_instansi!$B$57,F143=grup_instansi!$C$57),
grup_instansi!$A$57,
IF(AND(E143=grup_instansi!$B$58,F143=grup_instansi!$C$58),
grup_instansi!$A$58,
IF(AND(E143=grup_instansi!$B$59,F143=grup_instansi!$C$59),
grup_instansi!$A$59,
IF(AND(E143=grup_instansi!$B$60,F143=grup_instansi!$C$60),
grup_instansi!$A$60,""))))))))))))))))))))))))))</f>
        <v/>
      </c>
      <c r="K143" t="str">
        <f>IF(J143&lt;&gt;"",J143,IF(AND(E143=grup_instansi!$B$61,F143=grup_instansi!$C$61),
grup_instansi!$A$61,
IF(AND(E143=grup_instansi!$B$62,F143=grup_instansi!$C$62),
grup_instansi!$A$62,
IF(AND(E143=grup_instansi!$B$63,F143=grup_instansi!$C$63),
grup_instansi!$A$63,
IF(AND(E143=grup_instansi!$B$64,F143=grup_instansi!$C$64),
grup_instansi!$A$64,
IF(AND(E143=grup_instansi!$B$65,F143=grup_instansi!$C$65),
grup_instansi!$A$65,
IF(AND(E143=grup_instansi!$B$66,F143=grup_instansi!$C$66),
grup_instansi!$A$66,
IF(AND(E143=grup_instansi!$B$67,F143=grup_instansi!$C$67),
grup_instansi!$A$67,
IF(AND(E143=grup_instansi!$B$68,F143=grup_instansi!$C$68),
grup_instansi!$A$68,
IF(AND(E143=grup_instansi!$B$69,F143=grup_instansi!$C$69),
grup_instansi!$A$69,
IF(AND(E143=grup_instansi!$B$70,F143=grup_instansi!$C$70),
grup_instansi!$A$70,
IF(AND(E143=grup_instansi!$B$71,F143=grup_instansi!$C$71),
grup_instansi!$A$71,
IF(AND(E143=grup_instansi!$B$72,F143=grup_instansi!$C$72),
grup_instansi!$A$72,
IF(AND(E143=grup_instansi!$B$73,F143=grup_instansi!$C$73),
grup_instansi!$A$73,
IF(AND(E143=grup_instansi!$B$74,F143=grup_instansi!$C$74),
grup_instansi!$A$74,
IF(AND(E143=grup_instansi!$B$75,F143=grup_instansi!$C$75),
grup_instansi!$A$75,
IF(AND(E143=grup_instansi!$B$76,F143=grup_instansi!$C$76),
grup_instansi!$A$76,
IF(AND(E143=grup_instansi!$B$77,F143=grup_instansi!$C$77),
grup_instansi!$A$77,
IF(AND(E143=grup_instansi!$B$78,F143=grup_instansi!$C$78),
grup_instansi!$A$78,
IF(AND(E143=grup_instansi!$B$79,F143=grup_instansi!$C$79),
grup_instansi!$A$79,
IF(AND(E143=grup_instansi!$B$80,F143=grup_instansi!$C$80),
grup_instansi!$A$80,
IF(AND(E143=grup_instansi!$B$81,F143=grup_instansi!$C$81),
grup_instansi!$A$81,
IF(AND(E143=grup_instansi!$B$82,F143=grup_instansi!$C$82),
grup_instansi!$A$82,
IF(AND(E143=grup_instansi!$B$83,F143=grup_instansi!$C$83),
grup_instansi!$A$84,
IF(AND(E143=grup_instansi!$B$84,F143=grup_instansi!$C$84),
grup_instansi!$A$85,
IF(AND(E143=grup_instansi!$B$85,F143=grup_instansi!$C$85),
grup_instansi!$A$86,
IF(AND(E143=grup_instansi!$B$86,F143=grup_instansi!$C$86),
grup_instansi!$A$87,
IF(AND(E143=grup_instansi!$B$87,F143=grup_instansi!$C$87),
grup_instansi!$A$87,
IF(AND(E143=grup_instansi!$B$88,F143=grup_instansi!$C$88),
grup_instansi!$A$88,
IF(AND(E143=grup_instansi!$B$89,F143=grup_instansi!$C$89),
grup_instansi!$A$89,
IF(AND(E143=grup_instansi!$B$90,F143=grup_instansi!$C$90),
grup_instansi!$A$90,
IF(AND(E143=grup_instansi!$B$91,F143=grup_instansi!$C$91),
grup_instansi!$A$91,
IF(AND(E143=grup_instansi!$B$92,F143=grup_instansi!$C$92),
grup_instansi!$A$92,
IF(AND(E143=grup_instansi!$B$93,F143=grup_instansi!$C$93),
grup_instansi!$A$93,
IF(AND(E143=grup_instansi!$B$94,F143=grup_instansi!$C$94),
grup_instansi!$A$94,
IF(AND(E143=grup_instansi!$B$95,F143=grup_instansi!$C$95),
grup_instansi!$A$95,
IF(AND(E143=grup_instansi!$B$96,F143=grup_instansi!$C$96),
grup_instansi!$A$96,
IF(AND(E143=grup_instansi!$B$97,F143=grup_instansi!$C$97),
grup_instansi!$A$97,
IF(AND(E143=grup_instansi!$B$98,F143=grup_instansi!$C$98),
grup_instansi!$A$98,
IF(AND(E143=grup_instansi!$B$99,F143=grup_instansi!$C$99),
grup_instansi!$A$99,
grup_instansi!$A$100))))))))))))))))))))))))))))))))))))))))</f>
        <v>gi2023110400066</v>
      </c>
      <c r="L143" t="str">
        <f>VLOOKUP(K143,grup_instansi!$A$2:$E$102,4)</f>
        <v>Pemerintah Kota Sumatera Utara</v>
      </c>
      <c r="M143" t="str">
        <f t="shared" si="8"/>
        <v>('i2023110600142','Pemerintah Kota Padangsidimpuan','gi2023110400066'),</v>
      </c>
    </row>
    <row r="144" spans="1:13" x14ac:dyDescent="0.25">
      <c r="A144" t="str">
        <f t="shared" si="6"/>
        <v>i2023110600143</v>
      </c>
      <c r="B144" s="4">
        <v>5306</v>
      </c>
      <c r="C144" t="str">
        <f t="shared" si="7"/>
        <v>i2023110600143</v>
      </c>
      <c r="D144" s="4" t="s">
        <v>708</v>
      </c>
      <c r="E144" s="4" t="s">
        <v>658</v>
      </c>
      <c r="F144" s="4" t="s">
        <v>684</v>
      </c>
      <c r="G144" t="str">
        <f>IF(AND(E144=grup_instansi!$B$2,F144=grup_instansi!$C$2),
grup_instansi!$A$2,
IF(AND(E144=grup_instansi!$B$3,F144=grup_instansi!$C$3),
grup_instansi!$A$3,
IF(AND(E144=grup_instansi!$B$4,F144=grup_instansi!$C$4),
grup_instansi!$A$4,
IF(AND(E144=grup_instansi!$B$5,F144=grup_instansi!$C$5),
grup_instansi!$A$5,
IF(AND(E144=grup_instansi!$B$6,F144=grup_instansi!$C$6),
grup_instansi!$A$6,
IF(AND(E144=grup_instansi!$B$7,F144=grup_instansi!$C$7),
grup_instansi!$A$7,
IF(AND(E144=grup_instansi!$B$8,F144=grup_instansi!$C$8),
grup_instansi!$A$8,
IF(AND(E144=grup_instansi!$B$9,F144=grup_instansi!$C$9),
grup_instansi!$A$9,
IF(AND(E144=grup_instansi!$B$10,F144=grup_instansi!$C$10),
grup_instansi!$A$10,"")))))))))</f>
        <v/>
      </c>
      <c r="H144" t="str">
        <f>IF(G144&lt;&gt;"",G144,IF(AND(E144=grup_instansi!$B$11,F144=grup_instansi!$C$11),
grup_instansi!$A$11,
IF(AND(E144=grup_instansi!$B$12,F144=grup_instansi!$C$12),
grup_instansi!$A$12,
IF(AND(E144=grup_instansi!$B$13,F144=grup_instansi!$C$13),
grup_instansi!$A$13,
IF(AND(E144=grup_instansi!$B$14,F144=grup_instansi!$C$14),
grup_instansi!$A$14,
IF(AND(E144=grup_instansi!$B$15,F144=grup_instansi!$C$15),
grup_instansi!$A$15,
IF(AND(E144=grup_instansi!$B$16,F144=grup_instansi!$C$16),
grup_instansi!$A$16,
IF(AND(E144=grup_instansi!$B$17,F144=grup_instansi!$C$17),
grup_instansi!$A$17,
IF(AND(E144=grup_instansi!$B$18,F144=grup_instansi!$C$18),
grup_instansi!$A$18,
IF(AND(E144=grup_instansi!$B$19,F144=grup_instansi!$C$19),
grup_instansi!$A$19,
IF(AND(E144=grup_instansi!$B$20,F144=grup_instansi!$C$20),
grup_instansi!$A$20,"")))))))))))</f>
        <v/>
      </c>
      <c r="I144" t="str">
        <f>IF(H144&lt;&gt;"",H144,IF(AND(E144=grup_instansi!$B$21,F144=grup_instansi!$C$21),
grup_instansi!$A$21,
IF(AND(E144=grup_instansi!$B$22,F144=grup_instansi!$C$22),
grup_instansi!$A$22,
IF(AND(E144=grup_instansi!$B$23,F144=grup_instansi!$C$23),
grup_instansi!$A$23,
IF(AND(E144=grup_instansi!$B$24,F144=grup_instansi!$C$24),
grup_instansi!$A$24,
IF(AND(E144=grup_instansi!$B$25,F144=grup_instansi!$C$25),
grup_instansi!$A$25,
IF(AND(E144=grup_instansi!$B$26,F144=grup_instansi!$C$26),
grup_instansi!$A$26,
IF(AND(E144=grup_instansi!$B$27,F144=grup_instansi!$C$27),
grup_instansi!$A$27,
IF(AND(E144=grup_instansi!$B$28,F144=grup_instansi!$C$28),
grup_instansi!$A$28,
IF(AND(E144=grup_instansi!$B$29,F144=grup_instansi!$C$29),
grup_instansi!$A$29,
IF(AND(E144=grup_instansi!$B$30,F144=grup_instansi!$C$30),
grup_instansi!$A$30,
IF(AND(E144=grup_instansi!$B$31,F144=grup_instansi!$C$31),
grup_instansi!$A$31,
IF(AND(E144=grup_instansi!$B$32,F144=grup_instansi!$C$32),
grup_instansi!$A$32,
IF(AND(E144=grup_instansi!$B$33,F144=grup_instansi!$C$33),
grup_instansi!$A$33,
IF(AND(E144=grup_instansi!$B$34,F144=grup_instansi!$C$34),
grup_instansi!$A$34,
IF(AND(E144=grup_instansi!$B$35,F144=grup_instansi!$C$35),
grup_instansi!$A$35,""))))))))))))))))</f>
        <v>gi2023110400027</v>
      </c>
      <c r="J144" t="str">
        <f>IF(I144&lt;&gt;"",I144,IF(AND(E144=grup_instansi!$B$36,F144=grup_instansi!$C$36),
grup_instansi!$A$36,
IF(AND(E144=grup_instansi!$B$37,F144=grup_instansi!$C$37),
grup_instansi!$A$37,
IF(AND(E144=grup_instansi!$B$38,F144=grup_instansi!$C$38),
grup_instansi!$A$38,
IF(AND(E144=grup_instansi!$B$39,F144=grup_instansi!$C$39),
grup_instansi!$A$39,
IF(AND(E144=grup_instansi!$B$40,F144=grup_instansi!$C$40),
grup_instansi!$A$40,
IF(AND(E144=grup_instansi!$B$41,F144=grup_instansi!$C$41),
grup_instansi!$A$41,
IF(AND(E144=grup_instansi!$B$42,F144=grup_instansi!$C$42),
grup_instansi!$A$42,
IF(AND(E144=grup_instansi!$B$43,F144=grup_instansi!$C$43),
grup_instansi!$A$43,
IF(AND(E144=grup_instansi!$B$44,F144=grup_instansi!$C$44),
grup_instansi!$A$44,
IF(AND(E144=grup_instansi!$B$45,F144=grup_instansi!$C$45),
grup_instansi!$A$45,
IF(AND(E144=grup_instansi!$B$46,F144=grup_instansi!$C$46),
grup_instansi!$A$46,
IF(AND(E144=grup_instansi!$B$47,F144=grup_instansi!$C$47),
grup_instansi!$A$47,
IF(AND(E144=grup_instansi!$B$48,F144=grup_instansi!$C$48),
grup_instansi!$A$48,
IF(AND(E144=grup_instansi!$B$49,F144=grup_instansi!$C$49),
grup_instansi!$A$49,
IF(AND(E144=grup_instansi!$B$50,F144=grup_instansi!$C$50),
grup_instansi!$A$50,
IF(AND(E144=grup_instansi!$B$51,F144=grup_instansi!$C$51),
grup_instansi!$A$51,
IF(AND(E144=grup_instansi!$B$52,F144=grup_instansi!$C$52),
grup_instansi!$A$52,
IF(AND(E144=grup_instansi!$B$53,F144=grup_instansi!$C$53),
grup_instansi!$A$53,
IF(AND(E144=grup_instansi!$B$54,F144=grup_instansi!$C$54),
grup_instansi!$A$54,
IF(AND(E144=grup_instansi!$B$55,F144=grup_instansi!$C$55),
grup_instansi!$A$55,
IF(AND(E144=grup_instansi!$B$56,F144=grup_instansi!$C$56),
grup_instansi!$A$56,
IF(AND(E144=grup_instansi!$B$57,F144=grup_instansi!$C$57),
grup_instansi!$A$57,
IF(AND(E144=grup_instansi!$B$58,F144=grup_instansi!$C$58),
grup_instansi!$A$58,
IF(AND(E144=grup_instansi!$B$59,F144=grup_instansi!$C$59),
grup_instansi!$A$59,
IF(AND(E144=grup_instansi!$B$60,F144=grup_instansi!$C$60),
grup_instansi!$A$60,""))))))))))))))))))))))))))</f>
        <v>gi2023110400027</v>
      </c>
      <c r="K144" t="str">
        <f>IF(J144&lt;&gt;"",J144,IF(AND(E144=grup_instansi!$B$61,F144=grup_instansi!$C$61),
grup_instansi!$A$61,
IF(AND(E144=grup_instansi!$B$62,F144=grup_instansi!$C$62),
grup_instansi!$A$62,
IF(AND(E144=grup_instansi!$B$63,F144=grup_instansi!$C$63),
grup_instansi!$A$63,
IF(AND(E144=grup_instansi!$B$64,F144=grup_instansi!$C$64),
grup_instansi!$A$64,
IF(AND(E144=grup_instansi!$B$65,F144=grup_instansi!$C$65),
grup_instansi!$A$65,
IF(AND(E144=grup_instansi!$B$66,F144=grup_instansi!$C$66),
grup_instansi!$A$66,
IF(AND(E144=grup_instansi!$B$67,F144=grup_instansi!$C$67),
grup_instansi!$A$67,
IF(AND(E144=grup_instansi!$B$68,F144=grup_instansi!$C$68),
grup_instansi!$A$68,
IF(AND(E144=grup_instansi!$B$69,F144=grup_instansi!$C$69),
grup_instansi!$A$69,
IF(AND(E144=grup_instansi!$B$70,F144=grup_instansi!$C$70),
grup_instansi!$A$70,
IF(AND(E144=grup_instansi!$B$71,F144=grup_instansi!$C$71),
grup_instansi!$A$71,
IF(AND(E144=grup_instansi!$B$72,F144=grup_instansi!$C$72),
grup_instansi!$A$72,
IF(AND(E144=grup_instansi!$B$73,F144=grup_instansi!$C$73),
grup_instansi!$A$73,
IF(AND(E144=grup_instansi!$B$74,F144=grup_instansi!$C$74),
grup_instansi!$A$74,
IF(AND(E144=grup_instansi!$B$75,F144=grup_instansi!$C$75),
grup_instansi!$A$75,
IF(AND(E144=grup_instansi!$B$76,F144=grup_instansi!$C$76),
grup_instansi!$A$76,
IF(AND(E144=grup_instansi!$B$77,F144=grup_instansi!$C$77),
grup_instansi!$A$77,
IF(AND(E144=grup_instansi!$B$78,F144=grup_instansi!$C$78),
grup_instansi!$A$78,
IF(AND(E144=grup_instansi!$B$79,F144=grup_instansi!$C$79),
grup_instansi!$A$79,
IF(AND(E144=grup_instansi!$B$80,F144=grup_instansi!$C$80),
grup_instansi!$A$80,
IF(AND(E144=grup_instansi!$B$81,F144=grup_instansi!$C$81),
grup_instansi!$A$81,
IF(AND(E144=grup_instansi!$B$82,F144=grup_instansi!$C$82),
grup_instansi!$A$82,
IF(AND(E144=grup_instansi!$B$83,F144=grup_instansi!$C$83),
grup_instansi!$A$84,
IF(AND(E144=grup_instansi!$B$84,F144=grup_instansi!$C$84),
grup_instansi!$A$85,
IF(AND(E144=grup_instansi!$B$85,F144=grup_instansi!$C$85),
grup_instansi!$A$86,
IF(AND(E144=grup_instansi!$B$86,F144=grup_instansi!$C$86),
grup_instansi!$A$87,
IF(AND(E144=grup_instansi!$B$87,F144=grup_instansi!$C$87),
grup_instansi!$A$87,
IF(AND(E144=grup_instansi!$B$88,F144=grup_instansi!$C$88),
grup_instansi!$A$88,
IF(AND(E144=grup_instansi!$B$89,F144=grup_instansi!$C$89),
grup_instansi!$A$89,
IF(AND(E144=grup_instansi!$B$90,F144=grup_instansi!$C$90),
grup_instansi!$A$90,
IF(AND(E144=grup_instansi!$B$91,F144=grup_instansi!$C$91),
grup_instansi!$A$91,
IF(AND(E144=grup_instansi!$B$92,F144=grup_instansi!$C$92),
grup_instansi!$A$92,
IF(AND(E144=grup_instansi!$B$93,F144=grup_instansi!$C$93),
grup_instansi!$A$93,
IF(AND(E144=grup_instansi!$B$94,F144=grup_instansi!$C$94),
grup_instansi!$A$94,
IF(AND(E144=grup_instansi!$B$95,F144=grup_instansi!$C$95),
grup_instansi!$A$95,
IF(AND(E144=grup_instansi!$B$96,F144=grup_instansi!$C$96),
grup_instansi!$A$96,
IF(AND(E144=grup_instansi!$B$97,F144=grup_instansi!$C$97),
grup_instansi!$A$97,
IF(AND(E144=grup_instansi!$B$98,F144=grup_instansi!$C$98),
grup_instansi!$A$98,
IF(AND(E144=grup_instansi!$B$99,F144=grup_instansi!$C$99),
grup_instansi!$A$99,
grup_instansi!$A$100))))))))))))))))))))))))))))))))))))))))</f>
        <v>gi2023110400027</v>
      </c>
      <c r="L144" t="str">
        <f>VLOOKUP(K144,grup_instansi!$A$2:$E$102,4)</f>
        <v>Pemerintah Kabupaten Riau</v>
      </c>
      <c r="M144" t="str">
        <f t="shared" si="8"/>
        <v>('i2023110600143','Pemerintah Kab. Pelalawan','gi2023110400027'),</v>
      </c>
    </row>
    <row r="145" spans="1:13" x14ac:dyDescent="0.25">
      <c r="A145" t="str">
        <f t="shared" si="6"/>
        <v>i2023110600144</v>
      </c>
      <c r="B145" s="4">
        <v>5307</v>
      </c>
      <c r="C145" t="str">
        <f t="shared" si="7"/>
        <v>i2023110600144</v>
      </c>
      <c r="D145" s="4" t="s">
        <v>418</v>
      </c>
      <c r="E145" s="4" t="s">
        <v>658</v>
      </c>
      <c r="F145" s="4" t="s">
        <v>684</v>
      </c>
      <c r="G145" t="str">
        <f>IF(AND(E145=grup_instansi!$B$2,F145=grup_instansi!$C$2),
grup_instansi!$A$2,
IF(AND(E145=grup_instansi!$B$3,F145=grup_instansi!$C$3),
grup_instansi!$A$3,
IF(AND(E145=grup_instansi!$B$4,F145=grup_instansi!$C$4),
grup_instansi!$A$4,
IF(AND(E145=grup_instansi!$B$5,F145=grup_instansi!$C$5),
grup_instansi!$A$5,
IF(AND(E145=grup_instansi!$B$6,F145=grup_instansi!$C$6),
grup_instansi!$A$6,
IF(AND(E145=grup_instansi!$B$7,F145=grup_instansi!$C$7),
grup_instansi!$A$7,
IF(AND(E145=grup_instansi!$B$8,F145=grup_instansi!$C$8),
grup_instansi!$A$8,
IF(AND(E145=grup_instansi!$B$9,F145=grup_instansi!$C$9),
grup_instansi!$A$9,
IF(AND(E145=grup_instansi!$B$10,F145=grup_instansi!$C$10),
grup_instansi!$A$10,"")))))))))</f>
        <v/>
      </c>
      <c r="H145" t="str">
        <f>IF(G145&lt;&gt;"",G145,IF(AND(E145=grup_instansi!$B$11,F145=grup_instansi!$C$11),
grup_instansi!$A$11,
IF(AND(E145=grup_instansi!$B$12,F145=grup_instansi!$C$12),
grup_instansi!$A$12,
IF(AND(E145=grup_instansi!$B$13,F145=grup_instansi!$C$13),
grup_instansi!$A$13,
IF(AND(E145=grup_instansi!$B$14,F145=grup_instansi!$C$14),
grup_instansi!$A$14,
IF(AND(E145=grup_instansi!$B$15,F145=grup_instansi!$C$15),
grup_instansi!$A$15,
IF(AND(E145=grup_instansi!$B$16,F145=grup_instansi!$C$16),
grup_instansi!$A$16,
IF(AND(E145=grup_instansi!$B$17,F145=grup_instansi!$C$17),
grup_instansi!$A$17,
IF(AND(E145=grup_instansi!$B$18,F145=grup_instansi!$C$18),
grup_instansi!$A$18,
IF(AND(E145=grup_instansi!$B$19,F145=grup_instansi!$C$19),
grup_instansi!$A$19,
IF(AND(E145=grup_instansi!$B$20,F145=grup_instansi!$C$20),
grup_instansi!$A$20,"")))))))))))</f>
        <v/>
      </c>
      <c r="I145" t="str">
        <f>IF(H145&lt;&gt;"",H145,IF(AND(E145=grup_instansi!$B$21,F145=grup_instansi!$C$21),
grup_instansi!$A$21,
IF(AND(E145=grup_instansi!$B$22,F145=grup_instansi!$C$22),
grup_instansi!$A$22,
IF(AND(E145=grup_instansi!$B$23,F145=grup_instansi!$C$23),
grup_instansi!$A$23,
IF(AND(E145=grup_instansi!$B$24,F145=grup_instansi!$C$24),
grup_instansi!$A$24,
IF(AND(E145=grup_instansi!$B$25,F145=grup_instansi!$C$25),
grup_instansi!$A$25,
IF(AND(E145=grup_instansi!$B$26,F145=grup_instansi!$C$26),
grup_instansi!$A$26,
IF(AND(E145=grup_instansi!$B$27,F145=grup_instansi!$C$27),
grup_instansi!$A$27,
IF(AND(E145=grup_instansi!$B$28,F145=grup_instansi!$C$28),
grup_instansi!$A$28,
IF(AND(E145=grup_instansi!$B$29,F145=grup_instansi!$C$29),
grup_instansi!$A$29,
IF(AND(E145=grup_instansi!$B$30,F145=grup_instansi!$C$30),
grup_instansi!$A$30,
IF(AND(E145=grup_instansi!$B$31,F145=grup_instansi!$C$31),
grup_instansi!$A$31,
IF(AND(E145=grup_instansi!$B$32,F145=grup_instansi!$C$32),
grup_instansi!$A$32,
IF(AND(E145=grup_instansi!$B$33,F145=grup_instansi!$C$33),
grup_instansi!$A$33,
IF(AND(E145=grup_instansi!$B$34,F145=grup_instansi!$C$34),
grup_instansi!$A$34,
IF(AND(E145=grup_instansi!$B$35,F145=grup_instansi!$C$35),
grup_instansi!$A$35,""))))))))))))))))</f>
        <v>gi2023110400027</v>
      </c>
      <c r="J145" t="str">
        <f>IF(I145&lt;&gt;"",I145,IF(AND(E145=grup_instansi!$B$36,F145=grup_instansi!$C$36),
grup_instansi!$A$36,
IF(AND(E145=grup_instansi!$B$37,F145=grup_instansi!$C$37),
grup_instansi!$A$37,
IF(AND(E145=grup_instansi!$B$38,F145=grup_instansi!$C$38),
grup_instansi!$A$38,
IF(AND(E145=grup_instansi!$B$39,F145=grup_instansi!$C$39),
grup_instansi!$A$39,
IF(AND(E145=grup_instansi!$B$40,F145=grup_instansi!$C$40),
grup_instansi!$A$40,
IF(AND(E145=grup_instansi!$B$41,F145=grup_instansi!$C$41),
grup_instansi!$A$41,
IF(AND(E145=grup_instansi!$B$42,F145=grup_instansi!$C$42),
grup_instansi!$A$42,
IF(AND(E145=grup_instansi!$B$43,F145=grup_instansi!$C$43),
grup_instansi!$A$43,
IF(AND(E145=grup_instansi!$B$44,F145=grup_instansi!$C$44),
grup_instansi!$A$44,
IF(AND(E145=grup_instansi!$B$45,F145=grup_instansi!$C$45),
grup_instansi!$A$45,
IF(AND(E145=grup_instansi!$B$46,F145=grup_instansi!$C$46),
grup_instansi!$A$46,
IF(AND(E145=grup_instansi!$B$47,F145=grup_instansi!$C$47),
grup_instansi!$A$47,
IF(AND(E145=grup_instansi!$B$48,F145=grup_instansi!$C$48),
grup_instansi!$A$48,
IF(AND(E145=grup_instansi!$B$49,F145=grup_instansi!$C$49),
grup_instansi!$A$49,
IF(AND(E145=grup_instansi!$B$50,F145=grup_instansi!$C$50),
grup_instansi!$A$50,
IF(AND(E145=grup_instansi!$B$51,F145=grup_instansi!$C$51),
grup_instansi!$A$51,
IF(AND(E145=grup_instansi!$B$52,F145=grup_instansi!$C$52),
grup_instansi!$A$52,
IF(AND(E145=grup_instansi!$B$53,F145=grup_instansi!$C$53),
grup_instansi!$A$53,
IF(AND(E145=grup_instansi!$B$54,F145=grup_instansi!$C$54),
grup_instansi!$A$54,
IF(AND(E145=grup_instansi!$B$55,F145=grup_instansi!$C$55),
grup_instansi!$A$55,
IF(AND(E145=grup_instansi!$B$56,F145=grup_instansi!$C$56),
grup_instansi!$A$56,
IF(AND(E145=grup_instansi!$B$57,F145=grup_instansi!$C$57),
grup_instansi!$A$57,
IF(AND(E145=grup_instansi!$B$58,F145=grup_instansi!$C$58),
grup_instansi!$A$58,
IF(AND(E145=grup_instansi!$B$59,F145=grup_instansi!$C$59),
grup_instansi!$A$59,
IF(AND(E145=grup_instansi!$B$60,F145=grup_instansi!$C$60),
grup_instansi!$A$60,""))))))))))))))))))))))))))</f>
        <v>gi2023110400027</v>
      </c>
      <c r="K145" t="str">
        <f>IF(J145&lt;&gt;"",J145,IF(AND(E145=grup_instansi!$B$61,F145=grup_instansi!$C$61),
grup_instansi!$A$61,
IF(AND(E145=grup_instansi!$B$62,F145=grup_instansi!$C$62),
grup_instansi!$A$62,
IF(AND(E145=grup_instansi!$B$63,F145=grup_instansi!$C$63),
grup_instansi!$A$63,
IF(AND(E145=grup_instansi!$B$64,F145=grup_instansi!$C$64),
grup_instansi!$A$64,
IF(AND(E145=grup_instansi!$B$65,F145=grup_instansi!$C$65),
grup_instansi!$A$65,
IF(AND(E145=grup_instansi!$B$66,F145=grup_instansi!$C$66),
grup_instansi!$A$66,
IF(AND(E145=grup_instansi!$B$67,F145=grup_instansi!$C$67),
grup_instansi!$A$67,
IF(AND(E145=grup_instansi!$B$68,F145=grup_instansi!$C$68),
grup_instansi!$A$68,
IF(AND(E145=grup_instansi!$B$69,F145=grup_instansi!$C$69),
grup_instansi!$A$69,
IF(AND(E145=grup_instansi!$B$70,F145=grup_instansi!$C$70),
grup_instansi!$A$70,
IF(AND(E145=grup_instansi!$B$71,F145=grup_instansi!$C$71),
grup_instansi!$A$71,
IF(AND(E145=grup_instansi!$B$72,F145=grup_instansi!$C$72),
grup_instansi!$A$72,
IF(AND(E145=grup_instansi!$B$73,F145=grup_instansi!$C$73),
grup_instansi!$A$73,
IF(AND(E145=grup_instansi!$B$74,F145=grup_instansi!$C$74),
grup_instansi!$A$74,
IF(AND(E145=grup_instansi!$B$75,F145=grup_instansi!$C$75),
grup_instansi!$A$75,
IF(AND(E145=grup_instansi!$B$76,F145=grup_instansi!$C$76),
grup_instansi!$A$76,
IF(AND(E145=grup_instansi!$B$77,F145=grup_instansi!$C$77),
grup_instansi!$A$77,
IF(AND(E145=grup_instansi!$B$78,F145=grup_instansi!$C$78),
grup_instansi!$A$78,
IF(AND(E145=grup_instansi!$B$79,F145=grup_instansi!$C$79),
grup_instansi!$A$79,
IF(AND(E145=grup_instansi!$B$80,F145=grup_instansi!$C$80),
grup_instansi!$A$80,
IF(AND(E145=grup_instansi!$B$81,F145=grup_instansi!$C$81),
grup_instansi!$A$81,
IF(AND(E145=grup_instansi!$B$82,F145=grup_instansi!$C$82),
grup_instansi!$A$82,
IF(AND(E145=grup_instansi!$B$83,F145=grup_instansi!$C$83),
grup_instansi!$A$84,
IF(AND(E145=grup_instansi!$B$84,F145=grup_instansi!$C$84),
grup_instansi!$A$85,
IF(AND(E145=grup_instansi!$B$85,F145=grup_instansi!$C$85),
grup_instansi!$A$86,
IF(AND(E145=grup_instansi!$B$86,F145=grup_instansi!$C$86),
grup_instansi!$A$87,
IF(AND(E145=grup_instansi!$B$87,F145=grup_instansi!$C$87),
grup_instansi!$A$87,
IF(AND(E145=grup_instansi!$B$88,F145=grup_instansi!$C$88),
grup_instansi!$A$88,
IF(AND(E145=grup_instansi!$B$89,F145=grup_instansi!$C$89),
grup_instansi!$A$89,
IF(AND(E145=grup_instansi!$B$90,F145=grup_instansi!$C$90),
grup_instansi!$A$90,
IF(AND(E145=grup_instansi!$B$91,F145=grup_instansi!$C$91),
grup_instansi!$A$91,
IF(AND(E145=grup_instansi!$B$92,F145=grup_instansi!$C$92),
grup_instansi!$A$92,
IF(AND(E145=grup_instansi!$B$93,F145=grup_instansi!$C$93),
grup_instansi!$A$93,
IF(AND(E145=grup_instansi!$B$94,F145=grup_instansi!$C$94),
grup_instansi!$A$94,
IF(AND(E145=grup_instansi!$B$95,F145=grup_instansi!$C$95),
grup_instansi!$A$95,
IF(AND(E145=grup_instansi!$B$96,F145=grup_instansi!$C$96),
grup_instansi!$A$96,
IF(AND(E145=grup_instansi!$B$97,F145=grup_instansi!$C$97),
grup_instansi!$A$97,
IF(AND(E145=grup_instansi!$B$98,F145=grup_instansi!$C$98),
grup_instansi!$A$98,
IF(AND(E145=grup_instansi!$B$99,F145=grup_instansi!$C$99),
grup_instansi!$A$99,
grup_instansi!$A$100))))))))))))))))))))))))))))))))))))))))</f>
        <v>gi2023110400027</v>
      </c>
      <c r="L145" t="str">
        <f>VLOOKUP(K145,grup_instansi!$A$2:$E$102,4)</f>
        <v>Pemerintah Kabupaten Riau</v>
      </c>
      <c r="M145" t="str">
        <f t="shared" si="8"/>
        <v>('i2023110600144','Pemerintah Kab. Rokan Hulu','gi2023110400027'),</v>
      </c>
    </row>
    <row r="146" spans="1:13" x14ac:dyDescent="0.25">
      <c r="A146" t="str">
        <f t="shared" si="6"/>
        <v>i2023110600145</v>
      </c>
      <c r="B146" s="4">
        <v>5373</v>
      </c>
      <c r="C146" t="str">
        <f t="shared" si="7"/>
        <v>i2023110600145</v>
      </c>
      <c r="D146" s="4" t="s">
        <v>606</v>
      </c>
      <c r="E146" s="4" t="s">
        <v>659</v>
      </c>
      <c r="F146" s="4" t="s">
        <v>684</v>
      </c>
      <c r="G146" t="str">
        <f>IF(AND(E146=grup_instansi!$B$2,F146=grup_instansi!$C$2),
grup_instansi!$A$2,
IF(AND(E146=grup_instansi!$B$3,F146=grup_instansi!$C$3),
grup_instansi!$A$3,
IF(AND(E146=grup_instansi!$B$4,F146=grup_instansi!$C$4),
grup_instansi!$A$4,
IF(AND(E146=grup_instansi!$B$5,F146=grup_instansi!$C$5),
grup_instansi!$A$5,
IF(AND(E146=grup_instansi!$B$6,F146=grup_instansi!$C$6),
grup_instansi!$A$6,
IF(AND(E146=grup_instansi!$B$7,F146=grup_instansi!$C$7),
grup_instansi!$A$7,
IF(AND(E146=grup_instansi!$B$8,F146=grup_instansi!$C$8),
grup_instansi!$A$8,
IF(AND(E146=grup_instansi!$B$9,F146=grup_instansi!$C$9),
grup_instansi!$A$9,
IF(AND(E146=grup_instansi!$B$10,F146=grup_instansi!$C$10),
grup_instansi!$A$10,"")))))))))</f>
        <v/>
      </c>
      <c r="H146" t="str">
        <f>IF(G146&lt;&gt;"",G146,IF(AND(E146=grup_instansi!$B$11,F146=grup_instansi!$C$11),
grup_instansi!$A$11,
IF(AND(E146=grup_instansi!$B$12,F146=grup_instansi!$C$12),
grup_instansi!$A$12,
IF(AND(E146=grup_instansi!$B$13,F146=grup_instansi!$C$13),
grup_instansi!$A$13,
IF(AND(E146=grup_instansi!$B$14,F146=grup_instansi!$C$14),
grup_instansi!$A$14,
IF(AND(E146=grup_instansi!$B$15,F146=grup_instansi!$C$15),
grup_instansi!$A$15,
IF(AND(E146=grup_instansi!$B$16,F146=grup_instansi!$C$16),
grup_instansi!$A$16,
IF(AND(E146=grup_instansi!$B$17,F146=grup_instansi!$C$17),
grup_instansi!$A$17,
IF(AND(E146=grup_instansi!$B$18,F146=grup_instansi!$C$18),
grup_instansi!$A$18,
IF(AND(E146=grup_instansi!$B$19,F146=grup_instansi!$C$19),
grup_instansi!$A$19,
IF(AND(E146=grup_instansi!$B$20,F146=grup_instansi!$C$20),
grup_instansi!$A$20,"")))))))))))</f>
        <v/>
      </c>
      <c r="I146" t="str">
        <f>IF(H146&lt;&gt;"",H146,IF(AND(E146=grup_instansi!$B$21,F146=grup_instansi!$C$21),
grup_instansi!$A$21,
IF(AND(E146=grup_instansi!$B$22,F146=grup_instansi!$C$22),
grup_instansi!$A$22,
IF(AND(E146=grup_instansi!$B$23,F146=grup_instansi!$C$23),
grup_instansi!$A$23,
IF(AND(E146=grup_instansi!$B$24,F146=grup_instansi!$C$24),
grup_instansi!$A$24,
IF(AND(E146=grup_instansi!$B$25,F146=grup_instansi!$C$25),
grup_instansi!$A$25,
IF(AND(E146=grup_instansi!$B$26,F146=grup_instansi!$C$26),
grup_instansi!$A$26,
IF(AND(E146=grup_instansi!$B$27,F146=grup_instansi!$C$27),
grup_instansi!$A$27,
IF(AND(E146=grup_instansi!$B$28,F146=grup_instansi!$C$28),
grup_instansi!$A$28,
IF(AND(E146=grup_instansi!$B$29,F146=grup_instansi!$C$29),
grup_instansi!$A$29,
IF(AND(E146=grup_instansi!$B$30,F146=grup_instansi!$C$30),
grup_instansi!$A$30,
IF(AND(E146=grup_instansi!$B$31,F146=grup_instansi!$C$31),
grup_instansi!$A$31,
IF(AND(E146=grup_instansi!$B$32,F146=grup_instansi!$C$32),
grup_instansi!$A$32,
IF(AND(E146=grup_instansi!$B$33,F146=grup_instansi!$C$33),
grup_instansi!$A$33,
IF(AND(E146=grup_instansi!$B$34,F146=grup_instansi!$C$34),
grup_instansi!$A$34,
IF(AND(E146=grup_instansi!$B$35,F146=grup_instansi!$C$35),
grup_instansi!$A$35,""))))))))))))))))</f>
        <v/>
      </c>
      <c r="J146" t="str">
        <f>IF(I146&lt;&gt;"",I146,IF(AND(E146=grup_instansi!$B$36,F146=grup_instansi!$C$36),
grup_instansi!$A$36,
IF(AND(E146=grup_instansi!$B$37,F146=grup_instansi!$C$37),
grup_instansi!$A$37,
IF(AND(E146=grup_instansi!$B$38,F146=grup_instansi!$C$38),
grup_instansi!$A$38,
IF(AND(E146=grup_instansi!$B$39,F146=grup_instansi!$C$39),
grup_instansi!$A$39,
IF(AND(E146=grup_instansi!$B$40,F146=grup_instansi!$C$40),
grup_instansi!$A$40,
IF(AND(E146=grup_instansi!$B$41,F146=grup_instansi!$C$41),
grup_instansi!$A$41,
IF(AND(E146=grup_instansi!$B$42,F146=grup_instansi!$C$42),
grup_instansi!$A$42,
IF(AND(E146=grup_instansi!$B$43,F146=grup_instansi!$C$43),
grup_instansi!$A$43,
IF(AND(E146=grup_instansi!$B$44,F146=grup_instansi!$C$44),
grup_instansi!$A$44,
IF(AND(E146=grup_instansi!$B$45,F146=grup_instansi!$C$45),
grup_instansi!$A$45,
IF(AND(E146=grup_instansi!$B$46,F146=grup_instansi!$C$46),
grup_instansi!$A$46,
IF(AND(E146=grup_instansi!$B$47,F146=grup_instansi!$C$47),
grup_instansi!$A$47,
IF(AND(E146=grup_instansi!$B$48,F146=grup_instansi!$C$48),
grup_instansi!$A$48,
IF(AND(E146=grup_instansi!$B$49,F146=grup_instansi!$C$49),
grup_instansi!$A$49,
IF(AND(E146=grup_instansi!$B$50,F146=grup_instansi!$C$50),
grup_instansi!$A$50,
IF(AND(E146=grup_instansi!$B$51,F146=grup_instansi!$C$51),
grup_instansi!$A$51,
IF(AND(E146=grup_instansi!$B$52,F146=grup_instansi!$C$52),
grup_instansi!$A$52,
IF(AND(E146=grup_instansi!$B$53,F146=grup_instansi!$C$53),
grup_instansi!$A$53,
IF(AND(E146=grup_instansi!$B$54,F146=grup_instansi!$C$54),
grup_instansi!$A$54,
IF(AND(E146=grup_instansi!$B$55,F146=grup_instansi!$C$55),
grup_instansi!$A$55,
IF(AND(E146=grup_instansi!$B$56,F146=grup_instansi!$C$56),
grup_instansi!$A$56,
IF(AND(E146=grup_instansi!$B$57,F146=grup_instansi!$C$57),
grup_instansi!$A$57,
IF(AND(E146=grup_instansi!$B$58,F146=grup_instansi!$C$58),
grup_instansi!$A$58,
IF(AND(E146=grup_instansi!$B$59,F146=grup_instansi!$C$59),
grup_instansi!$A$59,
IF(AND(E146=grup_instansi!$B$60,F146=grup_instansi!$C$60),
grup_instansi!$A$60,""))))))))))))))))))))))))))</f>
        <v>gi2023110400059</v>
      </c>
      <c r="K146" t="str">
        <f>IF(J146&lt;&gt;"",J146,IF(AND(E146=grup_instansi!$B$61,F146=grup_instansi!$C$61),
grup_instansi!$A$61,
IF(AND(E146=grup_instansi!$B$62,F146=grup_instansi!$C$62),
grup_instansi!$A$62,
IF(AND(E146=grup_instansi!$B$63,F146=grup_instansi!$C$63),
grup_instansi!$A$63,
IF(AND(E146=grup_instansi!$B$64,F146=grup_instansi!$C$64),
grup_instansi!$A$64,
IF(AND(E146=grup_instansi!$B$65,F146=grup_instansi!$C$65),
grup_instansi!$A$65,
IF(AND(E146=grup_instansi!$B$66,F146=grup_instansi!$C$66),
grup_instansi!$A$66,
IF(AND(E146=grup_instansi!$B$67,F146=grup_instansi!$C$67),
grup_instansi!$A$67,
IF(AND(E146=grup_instansi!$B$68,F146=grup_instansi!$C$68),
grup_instansi!$A$68,
IF(AND(E146=grup_instansi!$B$69,F146=grup_instansi!$C$69),
grup_instansi!$A$69,
IF(AND(E146=grup_instansi!$B$70,F146=grup_instansi!$C$70),
grup_instansi!$A$70,
IF(AND(E146=grup_instansi!$B$71,F146=grup_instansi!$C$71),
grup_instansi!$A$71,
IF(AND(E146=grup_instansi!$B$72,F146=grup_instansi!$C$72),
grup_instansi!$A$72,
IF(AND(E146=grup_instansi!$B$73,F146=grup_instansi!$C$73),
grup_instansi!$A$73,
IF(AND(E146=grup_instansi!$B$74,F146=grup_instansi!$C$74),
grup_instansi!$A$74,
IF(AND(E146=grup_instansi!$B$75,F146=grup_instansi!$C$75),
grup_instansi!$A$75,
IF(AND(E146=grup_instansi!$B$76,F146=grup_instansi!$C$76),
grup_instansi!$A$76,
IF(AND(E146=grup_instansi!$B$77,F146=grup_instansi!$C$77),
grup_instansi!$A$77,
IF(AND(E146=grup_instansi!$B$78,F146=grup_instansi!$C$78),
grup_instansi!$A$78,
IF(AND(E146=grup_instansi!$B$79,F146=grup_instansi!$C$79),
grup_instansi!$A$79,
IF(AND(E146=grup_instansi!$B$80,F146=grup_instansi!$C$80),
grup_instansi!$A$80,
IF(AND(E146=grup_instansi!$B$81,F146=grup_instansi!$C$81),
grup_instansi!$A$81,
IF(AND(E146=grup_instansi!$B$82,F146=grup_instansi!$C$82),
grup_instansi!$A$82,
IF(AND(E146=grup_instansi!$B$83,F146=grup_instansi!$C$83),
grup_instansi!$A$84,
IF(AND(E146=grup_instansi!$B$84,F146=grup_instansi!$C$84),
grup_instansi!$A$85,
IF(AND(E146=grup_instansi!$B$85,F146=grup_instansi!$C$85),
grup_instansi!$A$86,
IF(AND(E146=grup_instansi!$B$86,F146=grup_instansi!$C$86),
grup_instansi!$A$87,
IF(AND(E146=grup_instansi!$B$87,F146=grup_instansi!$C$87),
grup_instansi!$A$87,
IF(AND(E146=grup_instansi!$B$88,F146=grup_instansi!$C$88),
grup_instansi!$A$88,
IF(AND(E146=grup_instansi!$B$89,F146=grup_instansi!$C$89),
grup_instansi!$A$89,
IF(AND(E146=grup_instansi!$B$90,F146=grup_instansi!$C$90),
grup_instansi!$A$90,
IF(AND(E146=grup_instansi!$B$91,F146=grup_instansi!$C$91),
grup_instansi!$A$91,
IF(AND(E146=grup_instansi!$B$92,F146=grup_instansi!$C$92),
grup_instansi!$A$92,
IF(AND(E146=grup_instansi!$B$93,F146=grup_instansi!$C$93),
grup_instansi!$A$93,
IF(AND(E146=grup_instansi!$B$94,F146=grup_instansi!$C$94),
grup_instansi!$A$94,
IF(AND(E146=grup_instansi!$B$95,F146=grup_instansi!$C$95),
grup_instansi!$A$95,
IF(AND(E146=grup_instansi!$B$96,F146=grup_instansi!$C$96),
grup_instansi!$A$96,
IF(AND(E146=grup_instansi!$B$97,F146=grup_instansi!$C$97),
grup_instansi!$A$97,
IF(AND(E146=grup_instansi!$B$98,F146=grup_instansi!$C$98),
grup_instansi!$A$98,
IF(AND(E146=grup_instansi!$B$99,F146=grup_instansi!$C$99),
grup_instansi!$A$99,
grup_instansi!$A$100))))))))))))))))))))))))))))))))))))))))</f>
        <v>gi2023110400059</v>
      </c>
      <c r="L146" t="str">
        <f>VLOOKUP(K146,grup_instansi!$A$2:$E$102,4)</f>
        <v>Pemerintah Kota Riau</v>
      </c>
      <c r="M146" t="str">
        <f t="shared" si="8"/>
        <v>('i2023110600145','Pemerintah Kota Dumai','gi2023110400059'),</v>
      </c>
    </row>
    <row r="147" spans="1:13" x14ac:dyDescent="0.25">
      <c r="A147" t="str">
        <f t="shared" si="6"/>
        <v>i2023110600146</v>
      </c>
      <c r="B147" s="4">
        <v>5400</v>
      </c>
      <c r="C147" t="str">
        <f t="shared" si="7"/>
        <v>i2023110600146</v>
      </c>
      <c r="D147" s="4" t="s">
        <v>548</v>
      </c>
      <c r="E147" s="4" t="s">
        <v>660</v>
      </c>
      <c r="F147" s="4" t="s">
        <v>690</v>
      </c>
      <c r="G147" t="str">
        <f>IF(AND(E147=grup_instansi!$B$2,F147=grup_instansi!$C$2),
grup_instansi!$A$2,
IF(AND(E147=grup_instansi!$B$3,F147=grup_instansi!$C$3),
grup_instansi!$A$3,
IF(AND(E147=grup_instansi!$B$4,F147=grup_instansi!$C$4),
grup_instansi!$A$4,
IF(AND(E147=grup_instansi!$B$5,F147=grup_instansi!$C$5),
grup_instansi!$A$5,
IF(AND(E147=grup_instansi!$B$6,F147=grup_instansi!$C$6),
grup_instansi!$A$6,
IF(AND(E147=grup_instansi!$B$7,F147=grup_instansi!$C$7),
grup_instansi!$A$7,
IF(AND(E147=grup_instansi!$B$8,F147=grup_instansi!$C$8),
grup_instansi!$A$8,
IF(AND(E147=grup_instansi!$B$9,F147=grup_instansi!$C$9),
grup_instansi!$A$9,
IF(AND(E147=grup_instansi!$B$10,F147=grup_instansi!$C$10),
grup_instansi!$A$10,"")))))))))</f>
        <v/>
      </c>
      <c r="H147" t="str">
        <f>IF(G147&lt;&gt;"",G147,IF(AND(E147=grup_instansi!$B$11,F147=grup_instansi!$C$11),
grup_instansi!$A$11,
IF(AND(E147=grup_instansi!$B$12,F147=grup_instansi!$C$12),
grup_instansi!$A$12,
IF(AND(E147=grup_instansi!$B$13,F147=grup_instansi!$C$13),
grup_instansi!$A$13,
IF(AND(E147=grup_instansi!$B$14,F147=grup_instansi!$C$14),
grup_instansi!$A$14,
IF(AND(E147=grup_instansi!$B$15,F147=grup_instansi!$C$15),
grup_instansi!$A$15,
IF(AND(E147=grup_instansi!$B$16,F147=grup_instansi!$C$16),
grup_instansi!$A$16,
IF(AND(E147=grup_instansi!$B$17,F147=grup_instansi!$C$17),
grup_instansi!$A$17,
IF(AND(E147=grup_instansi!$B$18,F147=grup_instansi!$C$18),
grup_instansi!$A$18,
IF(AND(E147=grup_instansi!$B$19,F147=grup_instansi!$C$19),
grup_instansi!$A$19,
IF(AND(E147=grup_instansi!$B$20,F147=grup_instansi!$C$20),
grup_instansi!$A$20,"")))))))))))</f>
        <v/>
      </c>
      <c r="I147" t="str">
        <f>IF(H147&lt;&gt;"",H147,IF(AND(E147=grup_instansi!$B$21,F147=grup_instansi!$C$21),
grup_instansi!$A$21,
IF(AND(E147=grup_instansi!$B$22,F147=grup_instansi!$C$22),
grup_instansi!$A$22,
IF(AND(E147=grup_instansi!$B$23,F147=grup_instansi!$C$23),
grup_instansi!$A$23,
IF(AND(E147=grup_instansi!$B$24,F147=grup_instansi!$C$24),
grup_instansi!$A$24,
IF(AND(E147=grup_instansi!$B$25,F147=grup_instansi!$C$25),
grup_instansi!$A$25,
IF(AND(E147=grup_instansi!$B$26,F147=grup_instansi!$C$26),
grup_instansi!$A$26,
IF(AND(E147=grup_instansi!$B$27,F147=grup_instansi!$C$27),
grup_instansi!$A$27,
IF(AND(E147=grup_instansi!$B$28,F147=grup_instansi!$C$28),
grup_instansi!$A$28,
IF(AND(E147=grup_instansi!$B$29,F147=grup_instansi!$C$29),
grup_instansi!$A$29,
IF(AND(E147=grup_instansi!$B$30,F147=grup_instansi!$C$30),
grup_instansi!$A$30,
IF(AND(E147=grup_instansi!$B$31,F147=grup_instansi!$C$31),
grup_instansi!$A$31,
IF(AND(E147=grup_instansi!$B$32,F147=grup_instansi!$C$32),
grup_instansi!$A$32,
IF(AND(E147=grup_instansi!$B$33,F147=grup_instansi!$C$33),
grup_instansi!$A$33,
IF(AND(E147=grup_instansi!$B$34,F147=grup_instansi!$C$34),
grup_instansi!$A$34,
IF(AND(E147=grup_instansi!$B$35,F147=grup_instansi!$C$35),
grup_instansi!$A$35,""))))))))))))))))</f>
        <v/>
      </c>
      <c r="J147" t="str">
        <f>IF(I147&lt;&gt;"",I147,IF(AND(E147=grup_instansi!$B$36,F147=grup_instansi!$C$36),
grup_instansi!$A$36,
IF(AND(E147=grup_instansi!$B$37,F147=grup_instansi!$C$37),
grup_instansi!$A$37,
IF(AND(E147=grup_instansi!$B$38,F147=grup_instansi!$C$38),
grup_instansi!$A$38,
IF(AND(E147=grup_instansi!$B$39,F147=grup_instansi!$C$39),
grup_instansi!$A$39,
IF(AND(E147=grup_instansi!$B$40,F147=grup_instansi!$C$40),
grup_instansi!$A$40,
IF(AND(E147=grup_instansi!$B$41,F147=grup_instansi!$C$41),
grup_instansi!$A$41,
IF(AND(E147=grup_instansi!$B$42,F147=grup_instansi!$C$42),
grup_instansi!$A$42,
IF(AND(E147=grup_instansi!$B$43,F147=grup_instansi!$C$43),
grup_instansi!$A$43,
IF(AND(E147=grup_instansi!$B$44,F147=grup_instansi!$C$44),
grup_instansi!$A$44,
IF(AND(E147=grup_instansi!$B$45,F147=grup_instansi!$C$45),
grup_instansi!$A$45,
IF(AND(E147=grup_instansi!$B$46,F147=grup_instansi!$C$46),
grup_instansi!$A$46,
IF(AND(E147=grup_instansi!$B$47,F147=grup_instansi!$C$47),
grup_instansi!$A$47,
IF(AND(E147=grup_instansi!$B$48,F147=grup_instansi!$C$48),
grup_instansi!$A$48,
IF(AND(E147=grup_instansi!$B$49,F147=grup_instansi!$C$49),
grup_instansi!$A$49,
IF(AND(E147=grup_instansi!$B$50,F147=grup_instansi!$C$50),
grup_instansi!$A$50,
IF(AND(E147=grup_instansi!$B$51,F147=grup_instansi!$C$51),
grup_instansi!$A$51,
IF(AND(E147=grup_instansi!$B$52,F147=grup_instansi!$C$52),
grup_instansi!$A$52,
IF(AND(E147=grup_instansi!$B$53,F147=grup_instansi!$C$53),
grup_instansi!$A$53,
IF(AND(E147=grup_instansi!$B$54,F147=grup_instansi!$C$54),
grup_instansi!$A$54,
IF(AND(E147=grup_instansi!$B$55,F147=grup_instansi!$C$55),
grup_instansi!$A$55,
IF(AND(E147=grup_instansi!$B$56,F147=grup_instansi!$C$56),
grup_instansi!$A$56,
IF(AND(E147=grup_instansi!$B$57,F147=grup_instansi!$C$57),
grup_instansi!$A$57,
IF(AND(E147=grup_instansi!$B$58,F147=grup_instansi!$C$58),
grup_instansi!$A$58,
IF(AND(E147=grup_instansi!$B$59,F147=grup_instansi!$C$59),
grup_instansi!$A$59,
IF(AND(E147=grup_instansi!$B$60,F147=grup_instansi!$C$60),
grup_instansi!$A$60,""))))))))))))))))))))))))))</f>
        <v/>
      </c>
      <c r="K147" t="str">
        <f>IF(J147&lt;&gt;"",J147,IF(AND(E147=grup_instansi!$B$61,F147=grup_instansi!$C$61),
grup_instansi!$A$61,
IF(AND(E147=grup_instansi!$B$62,F147=grup_instansi!$C$62),
grup_instansi!$A$62,
IF(AND(E147=grup_instansi!$B$63,F147=grup_instansi!$C$63),
grup_instansi!$A$63,
IF(AND(E147=grup_instansi!$B$64,F147=grup_instansi!$C$64),
grup_instansi!$A$64,
IF(AND(E147=grup_instansi!$B$65,F147=grup_instansi!$C$65),
grup_instansi!$A$65,
IF(AND(E147=grup_instansi!$B$66,F147=grup_instansi!$C$66),
grup_instansi!$A$66,
IF(AND(E147=grup_instansi!$B$67,F147=grup_instansi!$C$67),
grup_instansi!$A$67,
IF(AND(E147=grup_instansi!$B$68,F147=grup_instansi!$C$68),
grup_instansi!$A$68,
IF(AND(E147=grup_instansi!$B$69,F147=grup_instansi!$C$69),
grup_instansi!$A$69,
IF(AND(E147=grup_instansi!$B$70,F147=grup_instansi!$C$70),
grup_instansi!$A$70,
IF(AND(E147=grup_instansi!$B$71,F147=grup_instansi!$C$71),
grup_instansi!$A$71,
IF(AND(E147=grup_instansi!$B$72,F147=grup_instansi!$C$72),
grup_instansi!$A$72,
IF(AND(E147=grup_instansi!$B$73,F147=grup_instansi!$C$73),
grup_instansi!$A$73,
IF(AND(E147=grup_instansi!$B$74,F147=grup_instansi!$C$74),
grup_instansi!$A$74,
IF(AND(E147=grup_instansi!$B$75,F147=grup_instansi!$C$75),
grup_instansi!$A$75,
IF(AND(E147=grup_instansi!$B$76,F147=grup_instansi!$C$76),
grup_instansi!$A$76,
IF(AND(E147=grup_instansi!$B$77,F147=grup_instansi!$C$77),
grup_instansi!$A$77,
IF(AND(E147=grup_instansi!$B$78,F147=grup_instansi!$C$78),
grup_instansi!$A$78,
IF(AND(E147=grup_instansi!$B$79,F147=grup_instansi!$C$79),
grup_instansi!$A$79,
IF(AND(E147=grup_instansi!$B$80,F147=grup_instansi!$C$80),
grup_instansi!$A$80,
IF(AND(E147=grup_instansi!$B$81,F147=grup_instansi!$C$81),
grup_instansi!$A$81,
IF(AND(E147=grup_instansi!$B$82,F147=grup_instansi!$C$82),
grup_instansi!$A$82,
IF(AND(E147=grup_instansi!$B$83,F147=grup_instansi!$C$83),
grup_instansi!$A$84,
IF(AND(E147=grup_instansi!$B$84,F147=grup_instansi!$C$84),
grup_instansi!$A$85,
IF(AND(E147=grup_instansi!$B$85,F147=grup_instansi!$C$85),
grup_instansi!$A$86,
IF(AND(E147=grup_instansi!$B$86,F147=grup_instansi!$C$86),
grup_instansi!$A$87,
IF(AND(E147=grup_instansi!$B$87,F147=grup_instansi!$C$87),
grup_instansi!$A$87,
IF(AND(E147=grup_instansi!$B$88,F147=grup_instansi!$C$88),
grup_instansi!$A$88,
IF(AND(E147=grup_instansi!$B$89,F147=grup_instansi!$C$89),
grup_instansi!$A$89,
IF(AND(E147=grup_instansi!$B$90,F147=grup_instansi!$C$90),
grup_instansi!$A$90,
IF(AND(E147=grup_instansi!$B$91,F147=grup_instansi!$C$91),
grup_instansi!$A$91,
IF(AND(E147=grup_instansi!$B$92,F147=grup_instansi!$C$92),
grup_instansi!$A$92,
IF(AND(E147=grup_instansi!$B$93,F147=grup_instansi!$C$93),
grup_instansi!$A$93,
IF(AND(E147=grup_instansi!$B$94,F147=grup_instansi!$C$94),
grup_instansi!$A$94,
IF(AND(E147=grup_instansi!$B$95,F147=grup_instansi!$C$95),
grup_instansi!$A$95,
IF(AND(E147=grup_instansi!$B$96,F147=grup_instansi!$C$96),
grup_instansi!$A$96,
IF(AND(E147=grup_instansi!$B$97,F147=grup_instansi!$C$97),
grup_instansi!$A$97,
IF(AND(E147=grup_instansi!$B$98,F147=grup_instansi!$C$98),
grup_instansi!$A$98,
IF(AND(E147=grup_instansi!$B$99,F147=grup_instansi!$C$99),
grup_instansi!$A$99,
grup_instansi!$A$100))))))))))))))))))))))))))))))))))))))))</f>
        <v>gi2023110400094</v>
      </c>
      <c r="L147" t="str">
        <f>VLOOKUP(K147,grup_instansi!$A$2:$E$102,4)</f>
        <v>Pemerintah Provinsi Sumatera Barat</v>
      </c>
      <c r="M147" t="str">
        <f t="shared" si="8"/>
        <v>('i2023110600146','Pemerintah Provinsi Sumatera Barat','gi2023110400094'),</v>
      </c>
    </row>
    <row r="148" spans="1:13" x14ac:dyDescent="0.25">
      <c r="A148" t="str">
        <f t="shared" si="6"/>
        <v>i2023110600147</v>
      </c>
      <c r="B148" s="4">
        <v>5401</v>
      </c>
      <c r="C148" t="str">
        <f t="shared" si="7"/>
        <v>i2023110600147</v>
      </c>
      <c r="D148" s="4" t="s">
        <v>489</v>
      </c>
      <c r="E148" s="4" t="s">
        <v>658</v>
      </c>
      <c r="F148" s="4" t="s">
        <v>690</v>
      </c>
      <c r="G148" t="str">
        <f>IF(AND(E148=grup_instansi!$B$2,F148=grup_instansi!$C$2),
grup_instansi!$A$2,
IF(AND(E148=grup_instansi!$B$3,F148=grup_instansi!$C$3),
grup_instansi!$A$3,
IF(AND(E148=grup_instansi!$B$4,F148=grup_instansi!$C$4),
grup_instansi!$A$4,
IF(AND(E148=grup_instansi!$B$5,F148=grup_instansi!$C$5),
grup_instansi!$A$5,
IF(AND(E148=grup_instansi!$B$6,F148=grup_instansi!$C$6),
grup_instansi!$A$6,
IF(AND(E148=grup_instansi!$B$7,F148=grup_instansi!$C$7),
grup_instansi!$A$7,
IF(AND(E148=grup_instansi!$B$8,F148=grup_instansi!$C$8),
grup_instansi!$A$8,
IF(AND(E148=grup_instansi!$B$9,F148=grup_instansi!$C$9),
grup_instansi!$A$9,
IF(AND(E148=grup_instansi!$B$10,F148=grup_instansi!$C$10),
grup_instansi!$A$10,"")))))))))</f>
        <v/>
      </c>
      <c r="H148" t="str">
        <f>IF(G148&lt;&gt;"",G148,IF(AND(E148=grup_instansi!$B$11,F148=grup_instansi!$C$11),
grup_instansi!$A$11,
IF(AND(E148=grup_instansi!$B$12,F148=grup_instansi!$C$12),
grup_instansi!$A$12,
IF(AND(E148=grup_instansi!$B$13,F148=grup_instansi!$C$13),
grup_instansi!$A$13,
IF(AND(E148=grup_instansi!$B$14,F148=grup_instansi!$C$14),
grup_instansi!$A$14,
IF(AND(E148=grup_instansi!$B$15,F148=grup_instansi!$C$15),
grup_instansi!$A$15,
IF(AND(E148=grup_instansi!$B$16,F148=grup_instansi!$C$16),
grup_instansi!$A$16,
IF(AND(E148=grup_instansi!$B$17,F148=grup_instansi!$C$17),
grup_instansi!$A$17,
IF(AND(E148=grup_instansi!$B$18,F148=grup_instansi!$C$18),
grup_instansi!$A$18,
IF(AND(E148=grup_instansi!$B$19,F148=grup_instansi!$C$19),
grup_instansi!$A$19,
IF(AND(E148=grup_instansi!$B$20,F148=grup_instansi!$C$20),
grup_instansi!$A$20,"")))))))))))</f>
        <v/>
      </c>
      <c r="I148" t="str">
        <f>IF(H148&lt;&gt;"",H148,IF(AND(E148=grup_instansi!$B$21,F148=grup_instansi!$C$21),
grup_instansi!$A$21,
IF(AND(E148=grup_instansi!$B$22,F148=grup_instansi!$C$22),
grup_instansi!$A$22,
IF(AND(E148=grup_instansi!$B$23,F148=grup_instansi!$C$23),
grup_instansi!$A$23,
IF(AND(E148=grup_instansi!$B$24,F148=grup_instansi!$C$24),
grup_instansi!$A$24,
IF(AND(E148=grup_instansi!$B$25,F148=grup_instansi!$C$25),
grup_instansi!$A$25,
IF(AND(E148=grup_instansi!$B$26,F148=grup_instansi!$C$26),
grup_instansi!$A$26,
IF(AND(E148=grup_instansi!$B$27,F148=grup_instansi!$C$27),
grup_instansi!$A$27,
IF(AND(E148=grup_instansi!$B$28,F148=grup_instansi!$C$28),
grup_instansi!$A$28,
IF(AND(E148=grup_instansi!$B$29,F148=grup_instansi!$C$29),
grup_instansi!$A$29,
IF(AND(E148=grup_instansi!$B$30,F148=grup_instansi!$C$30),
grup_instansi!$A$30,
IF(AND(E148=grup_instansi!$B$31,F148=grup_instansi!$C$31),
grup_instansi!$A$31,
IF(AND(E148=grup_instansi!$B$32,F148=grup_instansi!$C$32),
grup_instansi!$A$32,
IF(AND(E148=grup_instansi!$B$33,F148=grup_instansi!$C$33),
grup_instansi!$A$33,
IF(AND(E148=grup_instansi!$B$34,F148=grup_instansi!$C$34),
grup_instansi!$A$34,
IF(AND(E148=grup_instansi!$B$35,F148=grup_instansi!$C$35),
grup_instansi!$A$35,""))))))))))))))))</f>
        <v>gi2023110400033</v>
      </c>
      <c r="J148" t="str">
        <f>IF(I148&lt;&gt;"",I148,IF(AND(E148=grup_instansi!$B$36,F148=grup_instansi!$C$36),
grup_instansi!$A$36,
IF(AND(E148=grup_instansi!$B$37,F148=grup_instansi!$C$37),
grup_instansi!$A$37,
IF(AND(E148=grup_instansi!$B$38,F148=grup_instansi!$C$38),
grup_instansi!$A$38,
IF(AND(E148=grup_instansi!$B$39,F148=grup_instansi!$C$39),
grup_instansi!$A$39,
IF(AND(E148=grup_instansi!$B$40,F148=grup_instansi!$C$40),
grup_instansi!$A$40,
IF(AND(E148=grup_instansi!$B$41,F148=grup_instansi!$C$41),
grup_instansi!$A$41,
IF(AND(E148=grup_instansi!$B$42,F148=grup_instansi!$C$42),
grup_instansi!$A$42,
IF(AND(E148=grup_instansi!$B$43,F148=grup_instansi!$C$43),
grup_instansi!$A$43,
IF(AND(E148=grup_instansi!$B$44,F148=grup_instansi!$C$44),
grup_instansi!$A$44,
IF(AND(E148=grup_instansi!$B$45,F148=grup_instansi!$C$45),
grup_instansi!$A$45,
IF(AND(E148=grup_instansi!$B$46,F148=grup_instansi!$C$46),
grup_instansi!$A$46,
IF(AND(E148=grup_instansi!$B$47,F148=grup_instansi!$C$47),
grup_instansi!$A$47,
IF(AND(E148=grup_instansi!$B$48,F148=grup_instansi!$C$48),
grup_instansi!$A$48,
IF(AND(E148=grup_instansi!$B$49,F148=grup_instansi!$C$49),
grup_instansi!$A$49,
IF(AND(E148=grup_instansi!$B$50,F148=grup_instansi!$C$50),
grup_instansi!$A$50,
IF(AND(E148=grup_instansi!$B$51,F148=grup_instansi!$C$51),
grup_instansi!$A$51,
IF(AND(E148=grup_instansi!$B$52,F148=grup_instansi!$C$52),
grup_instansi!$A$52,
IF(AND(E148=grup_instansi!$B$53,F148=grup_instansi!$C$53),
grup_instansi!$A$53,
IF(AND(E148=grup_instansi!$B$54,F148=grup_instansi!$C$54),
grup_instansi!$A$54,
IF(AND(E148=grup_instansi!$B$55,F148=grup_instansi!$C$55),
grup_instansi!$A$55,
IF(AND(E148=grup_instansi!$B$56,F148=grup_instansi!$C$56),
grup_instansi!$A$56,
IF(AND(E148=grup_instansi!$B$57,F148=grup_instansi!$C$57),
grup_instansi!$A$57,
IF(AND(E148=grup_instansi!$B$58,F148=grup_instansi!$C$58),
grup_instansi!$A$58,
IF(AND(E148=grup_instansi!$B$59,F148=grup_instansi!$C$59),
grup_instansi!$A$59,
IF(AND(E148=grup_instansi!$B$60,F148=grup_instansi!$C$60),
grup_instansi!$A$60,""))))))))))))))))))))))))))</f>
        <v>gi2023110400033</v>
      </c>
      <c r="K148" t="str">
        <f>IF(J148&lt;&gt;"",J148,IF(AND(E148=grup_instansi!$B$61,F148=grup_instansi!$C$61),
grup_instansi!$A$61,
IF(AND(E148=grup_instansi!$B$62,F148=grup_instansi!$C$62),
grup_instansi!$A$62,
IF(AND(E148=grup_instansi!$B$63,F148=grup_instansi!$C$63),
grup_instansi!$A$63,
IF(AND(E148=grup_instansi!$B$64,F148=grup_instansi!$C$64),
grup_instansi!$A$64,
IF(AND(E148=grup_instansi!$B$65,F148=grup_instansi!$C$65),
grup_instansi!$A$65,
IF(AND(E148=grup_instansi!$B$66,F148=grup_instansi!$C$66),
grup_instansi!$A$66,
IF(AND(E148=grup_instansi!$B$67,F148=grup_instansi!$C$67),
grup_instansi!$A$67,
IF(AND(E148=grup_instansi!$B$68,F148=grup_instansi!$C$68),
grup_instansi!$A$68,
IF(AND(E148=grup_instansi!$B$69,F148=grup_instansi!$C$69),
grup_instansi!$A$69,
IF(AND(E148=grup_instansi!$B$70,F148=grup_instansi!$C$70),
grup_instansi!$A$70,
IF(AND(E148=grup_instansi!$B$71,F148=grup_instansi!$C$71),
grup_instansi!$A$71,
IF(AND(E148=grup_instansi!$B$72,F148=grup_instansi!$C$72),
grup_instansi!$A$72,
IF(AND(E148=grup_instansi!$B$73,F148=grup_instansi!$C$73),
grup_instansi!$A$73,
IF(AND(E148=grup_instansi!$B$74,F148=grup_instansi!$C$74),
grup_instansi!$A$74,
IF(AND(E148=grup_instansi!$B$75,F148=grup_instansi!$C$75),
grup_instansi!$A$75,
IF(AND(E148=grup_instansi!$B$76,F148=grup_instansi!$C$76),
grup_instansi!$A$76,
IF(AND(E148=grup_instansi!$B$77,F148=grup_instansi!$C$77),
grup_instansi!$A$77,
IF(AND(E148=grup_instansi!$B$78,F148=grup_instansi!$C$78),
grup_instansi!$A$78,
IF(AND(E148=grup_instansi!$B$79,F148=grup_instansi!$C$79),
grup_instansi!$A$79,
IF(AND(E148=grup_instansi!$B$80,F148=grup_instansi!$C$80),
grup_instansi!$A$80,
IF(AND(E148=grup_instansi!$B$81,F148=grup_instansi!$C$81),
grup_instansi!$A$81,
IF(AND(E148=grup_instansi!$B$82,F148=grup_instansi!$C$82),
grup_instansi!$A$82,
IF(AND(E148=grup_instansi!$B$83,F148=grup_instansi!$C$83),
grup_instansi!$A$84,
IF(AND(E148=grup_instansi!$B$84,F148=grup_instansi!$C$84),
grup_instansi!$A$85,
IF(AND(E148=grup_instansi!$B$85,F148=grup_instansi!$C$85),
grup_instansi!$A$86,
IF(AND(E148=grup_instansi!$B$86,F148=grup_instansi!$C$86),
grup_instansi!$A$87,
IF(AND(E148=grup_instansi!$B$87,F148=grup_instansi!$C$87),
grup_instansi!$A$87,
IF(AND(E148=grup_instansi!$B$88,F148=grup_instansi!$C$88),
grup_instansi!$A$88,
IF(AND(E148=grup_instansi!$B$89,F148=grup_instansi!$C$89),
grup_instansi!$A$89,
IF(AND(E148=grup_instansi!$B$90,F148=grup_instansi!$C$90),
grup_instansi!$A$90,
IF(AND(E148=grup_instansi!$B$91,F148=grup_instansi!$C$91),
grup_instansi!$A$91,
IF(AND(E148=grup_instansi!$B$92,F148=grup_instansi!$C$92),
grup_instansi!$A$92,
IF(AND(E148=grup_instansi!$B$93,F148=grup_instansi!$C$93),
grup_instansi!$A$93,
IF(AND(E148=grup_instansi!$B$94,F148=grup_instansi!$C$94),
grup_instansi!$A$94,
IF(AND(E148=grup_instansi!$B$95,F148=grup_instansi!$C$95),
grup_instansi!$A$95,
IF(AND(E148=grup_instansi!$B$96,F148=grup_instansi!$C$96),
grup_instansi!$A$96,
IF(AND(E148=grup_instansi!$B$97,F148=grup_instansi!$C$97),
grup_instansi!$A$97,
IF(AND(E148=grup_instansi!$B$98,F148=grup_instansi!$C$98),
grup_instansi!$A$98,
IF(AND(E148=grup_instansi!$B$99,F148=grup_instansi!$C$99),
grup_instansi!$A$99,
grup_instansi!$A$100))))))))))))))))))))))))))))))))))))))))</f>
        <v>gi2023110400033</v>
      </c>
      <c r="L148" t="str">
        <f>VLOOKUP(K148,grup_instansi!$A$2:$E$102,4)</f>
        <v>Pemerintah Kabupaten Sumatera Barat</v>
      </c>
      <c r="M148" t="str">
        <f t="shared" si="8"/>
        <v>('i2023110600147','Pemerintah Kab. Agam','gi2023110400033'),</v>
      </c>
    </row>
    <row r="149" spans="1:13" x14ac:dyDescent="0.25">
      <c r="A149" t="str">
        <f t="shared" si="6"/>
        <v>i2023110600148</v>
      </c>
      <c r="B149" s="4">
        <v>5403</v>
      </c>
      <c r="C149" t="str">
        <f t="shared" si="7"/>
        <v>i2023110600148</v>
      </c>
      <c r="D149" s="4" t="s">
        <v>491</v>
      </c>
      <c r="E149" s="4" t="s">
        <v>658</v>
      </c>
      <c r="F149" s="4" t="s">
        <v>690</v>
      </c>
      <c r="G149" t="str">
        <f>IF(AND(E149=grup_instansi!$B$2,F149=grup_instansi!$C$2),
grup_instansi!$A$2,
IF(AND(E149=grup_instansi!$B$3,F149=grup_instansi!$C$3),
grup_instansi!$A$3,
IF(AND(E149=grup_instansi!$B$4,F149=grup_instansi!$C$4),
grup_instansi!$A$4,
IF(AND(E149=grup_instansi!$B$5,F149=grup_instansi!$C$5),
grup_instansi!$A$5,
IF(AND(E149=grup_instansi!$B$6,F149=grup_instansi!$C$6),
grup_instansi!$A$6,
IF(AND(E149=grup_instansi!$B$7,F149=grup_instansi!$C$7),
grup_instansi!$A$7,
IF(AND(E149=grup_instansi!$B$8,F149=grup_instansi!$C$8),
grup_instansi!$A$8,
IF(AND(E149=grup_instansi!$B$9,F149=grup_instansi!$C$9),
grup_instansi!$A$9,
IF(AND(E149=grup_instansi!$B$10,F149=grup_instansi!$C$10),
grup_instansi!$A$10,"")))))))))</f>
        <v/>
      </c>
      <c r="H149" t="str">
        <f>IF(G149&lt;&gt;"",G149,IF(AND(E149=grup_instansi!$B$11,F149=grup_instansi!$C$11),
grup_instansi!$A$11,
IF(AND(E149=grup_instansi!$B$12,F149=grup_instansi!$C$12),
grup_instansi!$A$12,
IF(AND(E149=grup_instansi!$B$13,F149=grup_instansi!$C$13),
grup_instansi!$A$13,
IF(AND(E149=grup_instansi!$B$14,F149=grup_instansi!$C$14),
grup_instansi!$A$14,
IF(AND(E149=grup_instansi!$B$15,F149=grup_instansi!$C$15),
grup_instansi!$A$15,
IF(AND(E149=grup_instansi!$B$16,F149=grup_instansi!$C$16),
grup_instansi!$A$16,
IF(AND(E149=grup_instansi!$B$17,F149=grup_instansi!$C$17),
grup_instansi!$A$17,
IF(AND(E149=grup_instansi!$B$18,F149=grup_instansi!$C$18),
grup_instansi!$A$18,
IF(AND(E149=grup_instansi!$B$19,F149=grup_instansi!$C$19),
grup_instansi!$A$19,
IF(AND(E149=grup_instansi!$B$20,F149=grup_instansi!$C$20),
grup_instansi!$A$20,"")))))))))))</f>
        <v/>
      </c>
      <c r="I149" t="str">
        <f>IF(H149&lt;&gt;"",H149,IF(AND(E149=grup_instansi!$B$21,F149=grup_instansi!$C$21),
grup_instansi!$A$21,
IF(AND(E149=grup_instansi!$B$22,F149=grup_instansi!$C$22),
grup_instansi!$A$22,
IF(AND(E149=grup_instansi!$B$23,F149=grup_instansi!$C$23),
grup_instansi!$A$23,
IF(AND(E149=grup_instansi!$B$24,F149=grup_instansi!$C$24),
grup_instansi!$A$24,
IF(AND(E149=grup_instansi!$B$25,F149=grup_instansi!$C$25),
grup_instansi!$A$25,
IF(AND(E149=grup_instansi!$B$26,F149=grup_instansi!$C$26),
grup_instansi!$A$26,
IF(AND(E149=grup_instansi!$B$27,F149=grup_instansi!$C$27),
grup_instansi!$A$27,
IF(AND(E149=grup_instansi!$B$28,F149=grup_instansi!$C$28),
grup_instansi!$A$28,
IF(AND(E149=grup_instansi!$B$29,F149=grup_instansi!$C$29),
grup_instansi!$A$29,
IF(AND(E149=grup_instansi!$B$30,F149=grup_instansi!$C$30),
grup_instansi!$A$30,
IF(AND(E149=grup_instansi!$B$31,F149=grup_instansi!$C$31),
grup_instansi!$A$31,
IF(AND(E149=grup_instansi!$B$32,F149=grup_instansi!$C$32),
grup_instansi!$A$32,
IF(AND(E149=grup_instansi!$B$33,F149=grup_instansi!$C$33),
grup_instansi!$A$33,
IF(AND(E149=grup_instansi!$B$34,F149=grup_instansi!$C$34),
grup_instansi!$A$34,
IF(AND(E149=grup_instansi!$B$35,F149=grup_instansi!$C$35),
grup_instansi!$A$35,""))))))))))))))))</f>
        <v>gi2023110400033</v>
      </c>
      <c r="J149" t="str">
        <f>IF(I149&lt;&gt;"",I149,IF(AND(E149=grup_instansi!$B$36,F149=grup_instansi!$C$36),
grup_instansi!$A$36,
IF(AND(E149=grup_instansi!$B$37,F149=grup_instansi!$C$37),
grup_instansi!$A$37,
IF(AND(E149=grup_instansi!$B$38,F149=grup_instansi!$C$38),
grup_instansi!$A$38,
IF(AND(E149=grup_instansi!$B$39,F149=grup_instansi!$C$39),
grup_instansi!$A$39,
IF(AND(E149=grup_instansi!$B$40,F149=grup_instansi!$C$40),
grup_instansi!$A$40,
IF(AND(E149=grup_instansi!$B$41,F149=grup_instansi!$C$41),
grup_instansi!$A$41,
IF(AND(E149=grup_instansi!$B$42,F149=grup_instansi!$C$42),
grup_instansi!$A$42,
IF(AND(E149=grup_instansi!$B$43,F149=grup_instansi!$C$43),
grup_instansi!$A$43,
IF(AND(E149=grup_instansi!$B$44,F149=grup_instansi!$C$44),
grup_instansi!$A$44,
IF(AND(E149=grup_instansi!$B$45,F149=grup_instansi!$C$45),
grup_instansi!$A$45,
IF(AND(E149=grup_instansi!$B$46,F149=grup_instansi!$C$46),
grup_instansi!$A$46,
IF(AND(E149=grup_instansi!$B$47,F149=grup_instansi!$C$47),
grup_instansi!$A$47,
IF(AND(E149=grup_instansi!$B$48,F149=grup_instansi!$C$48),
grup_instansi!$A$48,
IF(AND(E149=grup_instansi!$B$49,F149=grup_instansi!$C$49),
grup_instansi!$A$49,
IF(AND(E149=grup_instansi!$B$50,F149=grup_instansi!$C$50),
grup_instansi!$A$50,
IF(AND(E149=grup_instansi!$B$51,F149=grup_instansi!$C$51),
grup_instansi!$A$51,
IF(AND(E149=grup_instansi!$B$52,F149=grup_instansi!$C$52),
grup_instansi!$A$52,
IF(AND(E149=grup_instansi!$B$53,F149=grup_instansi!$C$53),
grup_instansi!$A$53,
IF(AND(E149=grup_instansi!$B$54,F149=grup_instansi!$C$54),
grup_instansi!$A$54,
IF(AND(E149=grup_instansi!$B$55,F149=grup_instansi!$C$55),
grup_instansi!$A$55,
IF(AND(E149=grup_instansi!$B$56,F149=grup_instansi!$C$56),
grup_instansi!$A$56,
IF(AND(E149=grup_instansi!$B$57,F149=grup_instansi!$C$57),
grup_instansi!$A$57,
IF(AND(E149=grup_instansi!$B$58,F149=grup_instansi!$C$58),
grup_instansi!$A$58,
IF(AND(E149=grup_instansi!$B$59,F149=grup_instansi!$C$59),
grup_instansi!$A$59,
IF(AND(E149=grup_instansi!$B$60,F149=grup_instansi!$C$60),
grup_instansi!$A$60,""))))))))))))))))))))))))))</f>
        <v>gi2023110400033</v>
      </c>
      <c r="K149" t="str">
        <f>IF(J149&lt;&gt;"",J149,IF(AND(E149=grup_instansi!$B$61,F149=grup_instansi!$C$61),
grup_instansi!$A$61,
IF(AND(E149=grup_instansi!$B$62,F149=grup_instansi!$C$62),
grup_instansi!$A$62,
IF(AND(E149=grup_instansi!$B$63,F149=grup_instansi!$C$63),
grup_instansi!$A$63,
IF(AND(E149=grup_instansi!$B$64,F149=grup_instansi!$C$64),
grup_instansi!$A$64,
IF(AND(E149=grup_instansi!$B$65,F149=grup_instansi!$C$65),
grup_instansi!$A$65,
IF(AND(E149=grup_instansi!$B$66,F149=grup_instansi!$C$66),
grup_instansi!$A$66,
IF(AND(E149=grup_instansi!$B$67,F149=grup_instansi!$C$67),
grup_instansi!$A$67,
IF(AND(E149=grup_instansi!$B$68,F149=grup_instansi!$C$68),
grup_instansi!$A$68,
IF(AND(E149=grup_instansi!$B$69,F149=grup_instansi!$C$69),
grup_instansi!$A$69,
IF(AND(E149=grup_instansi!$B$70,F149=grup_instansi!$C$70),
grup_instansi!$A$70,
IF(AND(E149=grup_instansi!$B$71,F149=grup_instansi!$C$71),
grup_instansi!$A$71,
IF(AND(E149=grup_instansi!$B$72,F149=grup_instansi!$C$72),
grup_instansi!$A$72,
IF(AND(E149=grup_instansi!$B$73,F149=grup_instansi!$C$73),
grup_instansi!$A$73,
IF(AND(E149=grup_instansi!$B$74,F149=grup_instansi!$C$74),
grup_instansi!$A$74,
IF(AND(E149=grup_instansi!$B$75,F149=grup_instansi!$C$75),
grup_instansi!$A$75,
IF(AND(E149=grup_instansi!$B$76,F149=grup_instansi!$C$76),
grup_instansi!$A$76,
IF(AND(E149=grup_instansi!$B$77,F149=grup_instansi!$C$77),
grup_instansi!$A$77,
IF(AND(E149=grup_instansi!$B$78,F149=grup_instansi!$C$78),
grup_instansi!$A$78,
IF(AND(E149=grup_instansi!$B$79,F149=grup_instansi!$C$79),
grup_instansi!$A$79,
IF(AND(E149=grup_instansi!$B$80,F149=grup_instansi!$C$80),
grup_instansi!$A$80,
IF(AND(E149=grup_instansi!$B$81,F149=grup_instansi!$C$81),
grup_instansi!$A$81,
IF(AND(E149=grup_instansi!$B$82,F149=grup_instansi!$C$82),
grup_instansi!$A$82,
IF(AND(E149=grup_instansi!$B$83,F149=grup_instansi!$C$83),
grup_instansi!$A$84,
IF(AND(E149=grup_instansi!$B$84,F149=grup_instansi!$C$84),
grup_instansi!$A$85,
IF(AND(E149=grup_instansi!$B$85,F149=grup_instansi!$C$85),
grup_instansi!$A$86,
IF(AND(E149=grup_instansi!$B$86,F149=grup_instansi!$C$86),
grup_instansi!$A$87,
IF(AND(E149=grup_instansi!$B$87,F149=grup_instansi!$C$87),
grup_instansi!$A$87,
IF(AND(E149=grup_instansi!$B$88,F149=grup_instansi!$C$88),
grup_instansi!$A$88,
IF(AND(E149=grup_instansi!$B$89,F149=grup_instansi!$C$89),
grup_instansi!$A$89,
IF(AND(E149=grup_instansi!$B$90,F149=grup_instansi!$C$90),
grup_instansi!$A$90,
IF(AND(E149=grup_instansi!$B$91,F149=grup_instansi!$C$91),
grup_instansi!$A$91,
IF(AND(E149=grup_instansi!$B$92,F149=grup_instansi!$C$92),
grup_instansi!$A$92,
IF(AND(E149=grup_instansi!$B$93,F149=grup_instansi!$C$93),
grup_instansi!$A$93,
IF(AND(E149=grup_instansi!$B$94,F149=grup_instansi!$C$94),
grup_instansi!$A$94,
IF(AND(E149=grup_instansi!$B$95,F149=grup_instansi!$C$95),
grup_instansi!$A$95,
IF(AND(E149=grup_instansi!$B$96,F149=grup_instansi!$C$96),
grup_instansi!$A$96,
IF(AND(E149=grup_instansi!$B$97,F149=grup_instansi!$C$97),
grup_instansi!$A$97,
IF(AND(E149=grup_instansi!$B$98,F149=grup_instansi!$C$98),
grup_instansi!$A$98,
IF(AND(E149=grup_instansi!$B$99,F149=grup_instansi!$C$99),
grup_instansi!$A$99,
grup_instansi!$A$100))))))))))))))))))))))))))))))))))))))))</f>
        <v>gi2023110400033</v>
      </c>
      <c r="L149" t="str">
        <f>VLOOKUP(K149,grup_instansi!$A$2:$E$102,4)</f>
        <v>Pemerintah Kabupaten Sumatera Barat</v>
      </c>
      <c r="M149" t="str">
        <f t="shared" si="8"/>
        <v>('i2023110600148','Pemerintah Kab. Limapuluh Kota','gi2023110400033'),</v>
      </c>
    </row>
    <row r="150" spans="1:13" x14ac:dyDescent="0.25">
      <c r="A150" t="str">
        <f t="shared" si="6"/>
        <v>i2023110600149</v>
      </c>
      <c r="B150" s="4">
        <v>5404</v>
      </c>
      <c r="C150" t="str">
        <f t="shared" si="7"/>
        <v>i2023110600149</v>
      </c>
      <c r="D150" s="4" t="s">
        <v>492</v>
      </c>
      <c r="E150" s="4" t="s">
        <v>658</v>
      </c>
      <c r="F150" s="4" t="s">
        <v>690</v>
      </c>
      <c r="G150" t="str">
        <f>IF(AND(E150=grup_instansi!$B$2,F150=grup_instansi!$C$2),
grup_instansi!$A$2,
IF(AND(E150=grup_instansi!$B$3,F150=grup_instansi!$C$3),
grup_instansi!$A$3,
IF(AND(E150=grup_instansi!$B$4,F150=grup_instansi!$C$4),
grup_instansi!$A$4,
IF(AND(E150=grup_instansi!$B$5,F150=grup_instansi!$C$5),
grup_instansi!$A$5,
IF(AND(E150=grup_instansi!$B$6,F150=grup_instansi!$C$6),
grup_instansi!$A$6,
IF(AND(E150=grup_instansi!$B$7,F150=grup_instansi!$C$7),
grup_instansi!$A$7,
IF(AND(E150=grup_instansi!$B$8,F150=grup_instansi!$C$8),
grup_instansi!$A$8,
IF(AND(E150=grup_instansi!$B$9,F150=grup_instansi!$C$9),
grup_instansi!$A$9,
IF(AND(E150=grup_instansi!$B$10,F150=grup_instansi!$C$10),
grup_instansi!$A$10,"")))))))))</f>
        <v/>
      </c>
      <c r="H150" t="str">
        <f>IF(G150&lt;&gt;"",G150,IF(AND(E150=grup_instansi!$B$11,F150=grup_instansi!$C$11),
grup_instansi!$A$11,
IF(AND(E150=grup_instansi!$B$12,F150=grup_instansi!$C$12),
grup_instansi!$A$12,
IF(AND(E150=grup_instansi!$B$13,F150=grup_instansi!$C$13),
grup_instansi!$A$13,
IF(AND(E150=grup_instansi!$B$14,F150=grup_instansi!$C$14),
grup_instansi!$A$14,
IF(AND(E150=grup_instansi!$B$15,F150=grup_instansi!$C$15),
grup_instansi!$A$15,
IF(AND(E150=grup_instansi!$B$16,F150=grup_instansi!$C$16),
grup_instansi!$A$16,
IF(AND(E150=grup_instansi!$B$17,F150=grup_instansi!$C$17),
grup_instansi!$A$17,
IF(AND(E150=grup_instansi!$B$18,F150=grup_instansi!$C$18),
grup_instansi!$A$18,
IF(AND(E150=grup_instansi!$B$19,F150=grup_instansi!$C$19),
grup_instansi!$A$19,
IF(AND(E150=grup_instansi!$B$20,F150=grup_instansi!$C$20),
grup_instansi!$A$20,"")))))))))))</f>
        <v/>
      </c>
      <c r="I150" t="str">
        <f>IF(H150&lt;&gt;"",H150,IF(AND(E150=grup_instansi!$B$21,F150=grup_instansi!$C$21),
grup_instansi!$A$21,
IF(AND(E150=grup_instansi!$B$22,F150=grup_instansi!$C$22),
grup_instansi!$A$22,
IF(AND(E150=grup_instansi!$B$23,F150=grup_instansi!$C$23),
grup_instansi!$A$23,
IF(AND(E150=grup_instansi!$B$24,F150=grup_instansi!$C$24),
grup_instansi!$A$24,
IF(AND(E150=grup_instansi!$B$25,F150=grup_instansi!$C$25),
grup_instansi!$A$25,
IF(AND(E150=grup_instansi!$B$26,F150=grup_instansi!$C$26),
grup_instansi!$A$26,
IF(AND(E150=grup_instansi!$B$27,F150=grup_instansi!$C$27),
grup_instansi!$A$27,
IF(AND(E150=grup_instansi!$B$28,F150=grup_instansi!$C$28),
grup_instansi!$A$28,
IF(AND(E150=grup_instansi!$B$29,F150=grup_instansi!$C$29),
grup_instansi!$A$29,
IF(AND(E150=grup_instansi!$B$30,F150=grup_instansi!$C$30),
grup_instansi!$A$30,
IF(AND(E150=grup_instansi!$B$31,F150=grup_instansi!$C$31),
grup_instansi!$A$31,
IF(AND(E150=grup_instansi!$B$32,F150=grup_instansi!$C$32),
grup_instansi!$A$32,
IF(AND(E150=grup_instansi!$B$33,F150=grup_instansi!$C$33),
grup_instansi!$A$33,
IF(AND(E150=grup_instansi!$B$34,F150=grup_instansi!$C$34),
grup_instansi!$A$34,
IF(AND(E150=grup_instansi!$B$35,F150=grup_instansi!$C$35),
grup_instansi!$A$35,""))))))))))))))))</f>
        <v>gi2023110400033</v>
      </c>
      <c r="J150" t="str">
        <f>IF(I150&lt;&gt;"",I150,IF(AND(E150=grup_instansi!$B$36,F150=grup_instansi!$C$36),
grup_instansi!$A$36,
IF(AND(E150=grup_instansi!$B$37,F150=grup_instansi!$C$37),
grup_instansi!$A$37,
IF(AND(E150=grup_instansi!$B$38,F150=grup_instansi!$C$38),
grup_instansi!$A$38,
IF(AND(E150=grup_instansi!$B$39,F150=grup_instansi!$C$39),
grup_instansi!$A$39,
IF(AND(E150=grup_instansi!$B$40,F150=grup_instansi!$C$40),
grup_instansi!$A$40,
IF(AND(E150=grup_instansi!$B$41,F150=grup_instansi!$C$41),
grup_instansi!$A$41,
IF(AND(E150=grup_instansi!$B$42,F150=grup_instansi!$C$42),
grup_instansi!$A$42,
IF(AND(E150=grup_instansi!$B$43,F150=grup_instansi!$C$43),
grup_instansi!$A$43,
IF(AND(E150=grup_instansi!$B$44,F150=grup_instansi!$C$44),
grup_instansi!$A$44,
IF(AND(E150=grup_instansi!$B$45,F150=grup_instansi!$C$45),
grup_instansi!$A$45,
IF(AND(E150=grup_instansi!$B$46,F150=grup_instansi!$C$46),
grup_instansi!$A$46,
IF(AND(E150=grup_instansi!$B$47,F150=grup_instansi!$C$47),
grup_instansi!$A$47,
IF(AND(E150=grup_instansi!$B$48,F150=grup_instansi!$C$48),
grup_instansi!$A$48,
IF(AND(E150=grup_instansi!$B$49,F150=grup_instansi!$C$49),
grup_instansi!$A$49,
IF(AND(E150=grup_instansi!$B$50,F150=grup_instansi!$C$50),
grup_instansi!$A$50,
IF(AND(E150=grup_instansi!$B$51,F150=grup_instansi!$C$51),
grup_instansi!$A$51,
IF(AND(E150=grup_instansi!$B$52,F150=grup_instansi!$C$52),
grup_instansi!$A$52,
IF(AND(E150=grup_instansi!$B$53,F150=grup_instansi!$C$53),
grup_instansi!$A$53,
IF(AND(E150=grup_instansi!$B$54,F150=grup_instansi!$C$54),
grup_instansi!$A$54,
IF(AND(E150=grup_instansi!$B$55,F150=grup_instansi!$C$55),
grup_instansi!$A$55,
IF(AND(E150=grup_instansi!$B$56,F150=grup_instansi!$C$56),
grup_instansi!$A$56,
IF(AND(E150=grup_instansi!$B$57,F150=grup_instansi!$C$57),
grup_instansi!$A$57,
IF(AND(E150=grup_instansi!$B$58,F150=grup_instansi!$C$58),
grup_instansi!$A$58,
IF(AND(E150=grup_instansi!$B$59,F150=grup_instansi!$C$59),
grup_instansi!$A$59,
IF(AND(E150=grup_instansi!$B$60,F150=grup_instansi!$C$60),
grup_instansi!$A$60,""))))))))))))))))))))))))))</f>
        <v>gi2023110400033</v>
      </c>
      <c r="K150" t="str">
        <f>IF(J150&lt;&gt;"",J150,IF(AND(E150=grup_instansi!$B$61,F150=grup_instansi!$C$61),
grup_instansi!$A$61,
IF(AND(E150=grup_instansi!$B$62,F150=grup_instansi!$C$62),
grup_instansi!$A$62,
IF(AND(E150=grup_instansi!$B$63,F150=grup_instansi!$C$63),
grup_instansi!$A$63,
IF(AND(E150=grup_instansi!$B$64,F150=grup_instansi!$C$64),
grup_instansi!$A$64,
IF(AND(E150=grup_instansi!$B$65,F150=grup_instansi!$C$65),
grup_instansi!$A$65,
IF(AND(E150=grup_instansi!$B$66,F150=grup_instansi!$C$66),
grup_instansi!$A$66,
IF(AND(E150=grup_instansi!$B$67,F150=grup_instansi!$C$67),
grup_instansi!$A$67,
IF(AND(E150=grup_instansi!$B$68,F150=grup_instansi!$C$68),
grup_instansi!$A$68,
IF(AND(E150=grup_instansi!$B$69,F150=grup_instansi!$C$69),
grup_instansi!$A$69,
IF(AND(E150=grup_instansi!$B$70,F150=grup_instansi!$C$70),
grup_instansi!$A$70,
IF(AND(E150=grup_instansi!$B$71,F150=grup_instansi!$C$71),
grup_instansi!$A$71,
IF(AND(E150=grup_instansi!$B$72,F150=grup_instansi!$C$72),
grup_instansi!$A$72,
IF(AND(E150=grup_instansi!$B$73,F150=grup_instansi!$C$73),
grup_instansi!$A$73,
IF(AND(E150=grup_instansi!$B$74,F150=grup_instansi!$C$74),
grup_instansi!$A$74,
IF(AND(E150=grup_instansi!$B$75,F150=grup_instansi!$C$75),
grup_instansi!$A$75,
IF(AND(E150=grup_instansi!$B$76,F150=grup_instansi!$C$76),
grup_instansi!$A$76,
IF(AND(E150=grup_instansi!$B$77,F150=grup_instansi!$C$77),
grup_instansi!$A$77,
IF(AND(E150=grup_instansi!$B$78,F150=grup_instansi!$C$78),
grup_instansi!$A$78,
IF(AND(E150=grup_instansi!$B$79,F150=grup_instansi!$C$79),
grup_instansi!$A$79,
IF(AND(E150=grup_instansi!$B$80,F150=grup_instansi!$C$80),
grup_instansi!$A$80,
IF(AND(E150=grup_instansi!$B$81,F150=grup_instansi!$C$81),
grup_instansi!$A$81,
IF(AND(E150=grup_instansi!$B$82,F150=grup_instansi!$C$82),
grup_instansi!$A$82,
IF(AND(E150=grup_instansi!$B$83,F150=grup_instansi!$C$83),
grup_instansi!$A$84,
IF(AND(E150=grup_instansi!$B$84,F150=grup_instansi!$C$84),
grup_instansi!$A$85,
IF(AND(E150=grup_instansi!$B$85,F150=grup_instansi!$C$85),
grup_instansi!$A$86,
IF(AND(E150=grup_instansi!$B$86,F150=grup_instansi!$C$86),
grup_instansi!$A$87,
IF(AND(E150=grup_instansi!$B$87,F150=grup_instansi!$C$87),
grup_instansi!$A$87,
IF(AND(E150=grup_instansi!$B$88,F150=grup_instansi!$C$88),
grup_instansi!$A$88,
IF(AND(E150=grup_instansi!$B$89,F150=grup_instansi!$C$89),
grup_instansi!$A$89,
IF(AND(E150=grup_instansi!$B$90,F150=grup_instansi!$C$90),
grup_instansi!$A$90,
IF(AND(E150=grup_instansi!$B$91,F150=grup_instansi!$C$91),
grup_instansi!$A$91,
IF(AND(E150=grup_instansi!$B$92,F150=grup_instansi!$C$92),
grup_instansi!$A$92,
IF(AND(E150=grup_instansi!$B$93,F150=grup_instansi!$C$93),
grup_instansi!$A$93,
IF(AND(E150=grup_instansi!$B$94,F150=grup_instansi!$C$94),
grup_instansi!$A$94,
IF(AND(E150=grup_instansi!$B$95,F150=grup_instansi!$C$95),
grup_instansi!$A$95,
IF(AND(E150=grup_instansi!$B$96,F150=grup_instansi!$C$96),
grup_instansi!$A$96,
IF(AND(E150=grup_instansi!$B$97,F150=grup_instansi!$C$97),
grup_instansi!$A$97,
IF(AND(E150=grup_instansi!$B$98,F150=grup_instansi!$C$98),
grup_instansi!$A$98,
IF(AND(E150=grup_instansi!$B$99,F150=grup_instansi!$C$99),
grup_instansi!$A$99,
grup_instansi!$A$100))))))))))))))))))))))))))))))))))))))))</f>
        <v>gi2023110400033</v>
      </c>
      <c r="L150" t="str">
        <f>VLOOKUP(K150,grup_instansi!$A$2:$E$102,4)</f>
        <v>Pemerintah Kabupaten Sumatera Barat</v>
      </c>
      <c r="M150" t="str">
        <f t="shared" si="8"/>
        <v>('i2023110600149','Pemerintah Kab. Solok','gi2023110400033'),</v>
      </c>
    </row>
    <row r="151" spans="1:13" x14ac:dyDescent="0.25">
      <c r="A151" t="str">
        <f t="shared" si="6"/>
        <v>i2023110600150</v>
      </c>
      <c r="B151" s="4">
        <v>5405</v>
      </c>
      <c r="C151" t="str">
        <f t="shared" si="7"/>
        <v>i2023110600150</v>
      </c>
      <c r="D151" s="4" t="s">
        <v>493</v>
      </c>
      <c r="E151" s="4" t="s">
        <v>658</v>
      </c>
      <c r="F151" s="4" t="s">
        <v>690</v>
      </c>
      <c r="G151" t="str">
        <f>IF(AND(E151=grup_instansi!$B$2,F151=grup_instansi!$C$2),
grup_instansi!$A$2,
IF(AND(E151=grup_instansi!$B$3,F151=grup_instansi!$C$3),
grup_instansi!$A$3,
IF(AND(E151=grup_instansi!$B$4,F151=grup_instansi!$C$4),
grup_instansi!$A$4,
IF(AND(E151=grup_instansi!$B$5,F151=grup_instansi!$C$5),
grup_instansi!$A$5,
IF(AND(E151=grup_instansi!$B$6,F151=grup_instansi!$C$6),
grup_instansi!$A$6,
IF(AND(E151=grup_instansi!$B$7,F151=grup_instansi!$C$7),
grup_instansi!$A$7,
IF(AND(E151=grup_instansi!$B$8,F151=grup_instansi!$C$8),
grup_instansi!$A$8,
IF(AND(E151=grup_instansi!$B$9,F151=grup_instansi!$C$9),
grup_instansi!$A$9,
IF(AND(E151=grup_instansi!$B$10,F151=grup_instansi!$C$10),
grup_instansi!$A$10,"")))))))))</f>
        <v/>
      </c>
      <c r="H151" t="str">
        <f>IF(G151&lt;&gt;"",G151,IF(AND(E151=grup_instansi!$B$11,F151=grup_instansi!$C$11),
grup_instansi!$A$11,
IF(AND(E151=grup_instansi!$B$12,F151=grup_instansi!$C$12),
grup_instansi!$A$12,
IF(AND(E151=grup_instansi!$B$13,F151=grup_instansi!$C$13),
grup_instansi!$A$13,
IF(AND(E151=grup_instansi!$B$14,F151=grup_instansi!$C$14),
grup_instansi!$A$14,
IF(AND(E151=grup_instansi!$B$15,F151=grup_instansi!$C$15),
grup_instansi!$A$15,
IF(AND(E151=grup_instansi!$B$16,F151=grup_instansi!$C$16),
grup_instansi!$A$16,
IF(AND(E151=grup_instansi!$B$17,F151=grup_instansi!$C$17),
grup_instansi!$A$17,
IF(AND(E151=grup_instansi!$B$18,F151=grup_instansi!$C$18),
grup_instansi!$A$18,
IF(AND(E151=grup_instansi!$B$19,F151=grup_instansi!$C$19),
grup_instansi!$A$19,
IF(AND(E151=grup_instansi!$B$20,F151=grup_instansi!$C$20),
grup_instansi!$A$20,"")))))))))))</f>
        <v/>
      </c>
      <c r="I151" t="str">
        <f>IF(H151&lt;&gt;"",H151,IF(AND(E151=grup_instansi!$B$21,F151=grup_instansi!$C$21),
grup_instansi!$A$21,
IF(AND(E151=grup_instansi!$B$22,F151=grup_instansi!$C$22),
grup_instansi!$A$22,
IF(AND(E151=grup_instansi!$B$23,F151=grup_instansi!$C$23),
grup_instansi!$A$23,
IF(AND(E151=grup_instansi!$B$24,F151=grup_instansi!$C$24),
grup_instansi!$A$24,
IF(AND(E151=grup_instansi!$B$25,F151=grup_instansi!$C$25),
grup_instansi!$A$25,
IF(AND(E151=grup_instansi!$B$26,F151=grup_instansi!$C$26),
grup_instansi!$A$26,
IF(AND(E151=grup_instansi!$B$27,F151=grup_instansi!$C$27),
grup_instansi!$A$27,
IF(AND(E151=grup_instansi!$B$28,F151=grup_instansi!$C$28),
grup_instansi!$A$28,
IF(AND(E151=grup_instansi!$B$29,F151=grup_instansi!$C$29),
grup_instansi!$A$29,
IF(AND(E151=grup_instansi!$B$30,F151=grup_instansi!$C$30),
grup_instansi!$A$30,
IF(AND(E151=grup_instansi!$B$31,F151=grup_instansi!$C$31),
grup_instansi!$A$31,
IF(AND(E151=grup_instansi!$B$32,F151=grup_instansi!$C$32),
grup_instansi!$A$32,
IF(AND(E151=grup_instansi!$B$33,F151=grup_instansi!$C$33),
grup_instansi!$A$33,
IF(AND(E151=grup_instansi!$B$34,F151=grup_instansi!$C$34),
grup_instansi!$A$34,
IF(AND(E151=grup_instansi!$B$35,F151=grup_instansi!$C$35),
grup_instansi!$A$35,""))))))))))))))))</f>
        <v>gi2023110400033</v>
      </c>
      <c r="J151" t="str">
        <f>IF(I151&lt;&gt;"",I151,IF(AND(E151=grup_instansi!$B$36,F151=grup_instansi!$C$36),
grup_instansi!$A$36,
IF(AND(E151=grup_instansi!$B$37,F151=grup_instansi!$C$37),
grup_instansi!$A$37,
IF(AND(E151=grup_instansi!$B$38,F151=grup_instansi!$C$38),
grup_instansi!$A$38,
IF(AND(E151=grup_instansi!$B$39,F151=grup_instansi!$C$39),
grup_instansi!$A$39,
IF(AND(E151=grup_instansi!$B$40,F151=grup_instansi!$C$40),
grup_instansi!$A$40,
IF(AND(E151=grup_instansi!$B$41,F151=grup_instansi!$C$41),
grup_instansi!$A$41,
IF(AND(E151=grup_instansi!$B$42,F151=grup_instansi!$C$42),
grup_instansi!$A$42,
IF(AND(E151=grup_instansi!$B$43,F151=grup_instansi!$C$43),
grup_instansi!$A$43,
IF(AND(E151=grup_instansi!$B$44,F151=grup_instansi!$C$44),
grup_instansi!$A$44,
IF(AND(E151=grup_instansi!$B$45,F151=grup_instansi!$C$45),
grup_instansi!$A$45,
IF(AND(E151=grup_instansi!$B$46,F151=grup_instansi!$C$46),
grup_instansi!$A$46,
IF(AND(E151=grup_instansi!$B$47,F151=grup_instansi!$C$47),
grup_instansi!$A$47,
IF(AND(E151=grup_instansi!$B$48,F151=grup_instansi!$C$48),
grup_instansi!$A$48,
IF(AND(E151=grup_instansi!$B$49,F151=grup_instansi!$C$49),
grup_instansi!$A$49,
IF(AND(E151=grup_instansi!$B$50,F151=grup_instansi!$C$50),
grup_instansi!$A$50,
IF(AND(E151=grup_instansi!$B$51,F151=grup_instansi!$C$51),
grup_instansi!$A$51,
IF(AND(E151=grup_instansi!$B$52,F151=grup_instansi!$C$52),
grup_instansi!$A$52,
IF(AND(E151=grup_instansi!$B$53,F151=grup_instansi!$C$53),
grup_instansi!$A$53,
IF(AND(E151=grup_instansi!$B$54,F151=grup_instansi!$C$54),
grup_instansi!$A$54,
IF(AND(E151=grup_instansi!$B$55,F151=grup_instansi!$C$55),
grup_instansi!$A$55,
IF(AND(E151=grup_instansi!$B$56,F151=grup_instansi!$C$56),
grup_instansi!$A$56,
IF(AND(E151=grup_instansi!$B$57,F151=grup_instansi!$C$57),
grup_instansi!$A$57,
IF(AND(E151=grup_instansi!$B$58,F151=grup_instansi!$C$58),
grup_instansi!$A$58,
IF(AND(E151=grup_instansi!$B$59,F151=grup_instansi!$C$59),
grup_instansi!$A$59,
IF(AND(E151=grup_instansi!$B$60,F151=grup_instansi!$C$60),
grup_instansi!$A$60,""))))))))))))))))))))))))))</f>
        <v>gi2023110400033</v>
      </c>
      <c r="K151" t="str">
        <f>IF(J151&lt;&gt;"",J151,IF(AND(E151=grup_instansi!$B$61,F151=grup_instansi!$C$61),
grup_instansi!$A$61,
IF(AND(E151=grup_instansi!$B$62,F151=grup_instansi!$C$62),
grup_instansi!$A$62,
IF(AND(E151=grup_instansi!$B$63,F151=grup_instansi!$C$63),
grup_instansi!$A$63,
IF(AND(E151=grup_instansi!$B$64,F151=grup_instansi!$C$64),
grup_instansi!$A$64,
IF(AND(E151=grup_instansi!$B$65,F151=grup_instansi!$C$65),
grup_instansi!$A$65,
IF(AND(E151=grup_instansi!$B$66,F151=grup_instansi!$C$66),
grup_instansi!$A$66,
IF(AND(E151=grup_instansi!$B$67,F151=grup_instansi!$C$67),
grup_instansi!$A$67,
IF(AND(E151=grup_instansi!$B$68,F151=grup_instansi!$C$68),
grup_instansi!$A$68,
IF(AND(E151=grup_instansi!$B$69,F151=grup_instansi!$C$69),
grup_instansi!$A$69,
IF(AND(E151=grup_instansi!$B$70,F151=grup_instansi!$C$70),
grup_instansi!$A$70,
IF(AND(E151=grup_instansi!$B$71,F151=grup_instansi!$C$71),
grup_instansi!$A$71,
IF(AND(E151=grup_instansi!$B$72,F151=grup_instansi!$C$72),
grup_instansi!$A$72,
IF(AND(E151=grup_instansi!$B$73,F151=grup_instansi!$C$73),
grup_instansi!$A$73,
IF(AND(E151=grup_instansi!$B$74,F151=grup_instansi!$C$74),
grup_instansi!$A$74,
IF(AND(E151=grup_instansi!$B$75,F151=grup_instansi!$C$75),
grup_instansi!$A$75,
IF(AND(E151=grup_instansi!$B$76,F151=grup_instansi!$C$76),
grup_instansi!$A$76,
IF(AND(E151=grup_instansi!$B$77,F151=grup_instansi!$C$77),
grup_instansi!$A$77,
IF(AND(E151=grup_instansi!$B$78,F151=grup_instansi!$C$78),
grup_instansi!$A$78,
IF(AND(E151=grup_instansi!$B$79,F151=grup_instansi!$C$79),
grup_instansi!$A$79,
IF(AND(E151=grup_instansi!$B$80,F151=grup_instansi!$C$80),
grup_instansi!$A$80,
IF(AND(E151=grup_instansi!$B$81,F151=grup_instansi!$C$81),
grup_instansi!$A$81,
IF(AND(E151=grup_instansi!$B$82,F151=grup_instansi!$C$82),
grup_instansi!$A$82,
IF(AND(E151=grup_instansi!$B$83,F151=grup_instansi!$C$83),
grup_instansi!$A$84,
IF(AND(E151=grup_instansi!$B$84,F151=grup_instansi!$C$84),
grup_instansi!$A$85,
IF(AND(E151=grup_instansi!$B$85,F151=grup_instansi!$C$85),
grup_instansi!$A$86,
IF(AND(E151=grup_instansi!$B$86,F151=grup_instansi!$C$86),
grup_instansi!$A$87,
IF(AND(E151=grup_instansi!$B$87,F151=grup_instansi!$C$87),
grup_instansi!$A$87,
IF(AND(E151=grup_instansi!$B$88,F151=grup_instansi!$C$88),
grup_instansi!$A$88,
IF(AND(E151=grup_instansi!$B$89,F151=grup_instansi!$C$89),
grup_instansi!$A$89,
IF(AND(E151=grup_instansi!$B$90,F151=grup_instansi!$C$90),
grup_instansi!$A$90,
IF(AND(E151=grup_instansi!$B$91,F151=grup_instansi!$C$91),
grup_instansi!$A$91,
IF(AND(E151=grup_instansi!$B$92,F151=grup_instansi!$C$92),
grup_instansi!$A$92,
IF(AND(E151=grup_instansi!$B$93,F151=grup_instansi!$C$93),
grup_instansi!$A$93,
IF(AND(E151=grup_instansi!$B$94,F151=grup_instansi!$C$94),
grup_instansi!$A$94,
IF(AND(E151=grup_instansi!$B$95,F151=grup_instansi!$C$95),
grup_instansi!$A$95,
IF(AND(E151=grup_instansi!$B$96,F151=grup_instansi!$C$96),
grup_instansi!$A$96,
IF(AND(E151=grup_instansi!$B$97,F151=grup_instansi!$C$97),
grup_instansi!$A$97,
IF(AND(E151=grup_instansi!$B$98,F151=grup_instansi!$C$98),
grup_instansi!$A$98,
IF(AND(E151=grup_instansi!$B$99,F151=grup_instansi!$C$99),
grup_instansi!$A$99,
grup_instansi!$A$100))))))))))))))))))))))))))))))))))))))))</f>
        <v>gi2023110400033</v>
      </c>
      <c r="L151" t="str">
        <f>VLOOKUP(K151,grup_instansi!$A$2:$E$102,4)</f>
        <v>Pemerintah Kabupaten Sumatera Barat</v>
      </c>
      <c r="M151" t="str">
        <f t="shared" si="8"/>
        <v>('i2023110600150','Pemerintah Kab. Padang Pariaman','gi2023110400033'),</v>
      </c>
    </row>
    <row r="152" spans="1:13" x14ac:dyDescent="0.25">
      <c r="A152" t="str">
        <f t="shared" si="6"/>
        <v>i2023110600151</v>
      </c>
      <c r="B152" s="4">
        <v>5406</v>
      </c>
      <c r="C152" t="str">
        <f t="shared" si="7"/>
        <v>i2023110600151</v>
      </c>
      <c r="D152" s="4" t="s">
        <v>494</v>
      </c>
      <c r="E152" s="4" t="s">
        <v>658</v>
      </c>
      <c r="F152" s="4" t="s">
        <v>690</v>
      </c>
      <c r="G152" t="str">
        <f>IF(AND(E152=grup_instansi!$B$2,F152=grup_instansi!$C$2),
grup_instansi!$A$2,
IF(AND(E152=grup_instansi!$B$3,F152=grup_instansi!$C$3),
grup_instansi!$A$3,
IF(AND(E152=grup_instansi!$B$4,F152=grup_instansi!$C$4),
grup_instansi!$A$4,
IF(AND(E152=grup_instansi!$B$5,F152=grup_instansi!$C$5),
grup_instansi!$A$5,
IF(AND(E152=grup_instansi!$B$6,F152=grup_instansi!$C$6),
grup_instansi!$A$6,
IF(AND(E152=grup_instansi!$B$7,F152=grup_instansi!$C$7),
grup_instansi!$A$7,
IF(AND(E152=grup_instansi!$B$8,F152=grup_instansi!$C$8),
grup_instansi!$A$8,
IF(AND(E152=grup_instansi!$B$9,F152=grup_instansi!$C$9),
grup_instansi!$A$9,
IF(AND(E152=grup_instansi!$B$10,F152=grup_instansi!$C$10),
grup_instansi!$A$10,"")))))))))</f>
        <v/>
      </c>
      <c r="H152" t="str">
        <f>IF(G152&lt;&gt;"",G152,IF(AND(E152=grup_instansi!$B$11,F152=grup_instansi!$C$11),
grup_instansi!$A$11,
IF(AND(E152=grup_instansi!$B$12,F152=grup_instansi!$C$12),
grup_instansi!$A$12,
IF(AND(E152=grup_instansi!$B$13,F152=grup_instansi!$C$13),
grup_instansi!$A$13,
IF(AND(E152=grup_instansi!$B$14,F152=grup_instansi!$C$14),
grup_instansi!$A$14,
IF(AND(E152=grup_instansi!$B$15,F152=grup_instansi!$C$15),
grup_instansi!$A$15,
IF(AND(E152=grup_instansi!$B$16,F152=grup_instansi!$C$16),
grup_instansi!$A$16,
IF(AND(E152=grup_instansi!$B$17,F152=grup_instansi!$C$17),
grup_instansi!$A$17,
IF(AND(E152=grup_instansi!$B$18,F152=grup_instansi!$C$18),
grup_instansi!$A$18,
IF(AND(E152=grup_instansi!$B$19,F152=grup_instansi!$C$19),
grup_instansi!$A$19,
IF(AND(E152=grup_instansi!$B$20,F152=grup_instansi!$C$20),
grup_instansi!$A$20,"")))))))))))</f>
        <v/>
      </c>
      <c r="I152" t="str">
        <f>IF(H152&lt;&gt;"",H152,IF(AND(E152=grup_instansi!$B$21,F152=grup_instansi!$C$21),
grup_instansi!$A$21,
IF(AND(E152=grup_instansi!$B$22,F152=grup_instansi!$C$22),
grup_instansi!$A$22,
IF(AND(E152=grup_instansi!$B$23,F152=grup_instansi!$C$23),
grup_instansi!$A$23,
IF(AND(E152=grup_instansi!$B$24,F152=grup_instansi!$C$24),
grup_instansi!$A$24,
IF(AND(E152=grup_instansi!$B$25,F152=grup_instansi!$C$25),
grup_instansi!$A$25,
IF(AND(E152=grup_instansi!$B$26,F152=grup_instansi!$C$26),
grup_instansi!$A$26,
IF(AND(E152=grup_instansi!$B$27,F152=grup_instansi!$C$27),
grup_instansi!$A$27,
IF(AND(E152=grup_instansi!$B$28,F152=grup_instansi!$C$28),
grup_instansi!$A$28,
IF(AND(E152=grup_instansi!$B$29,F152=grup_instansi!$C$29),
grup_instansi!$A$29,
IF(AND(E152=grup_instansi!$B$30,F152=grup_instansi!$C$30),
grup_instansi!$A$30,
IF(AND(E152=grup_instansi!$B$31,F152=grup_instansi!$C$31),
grup_instansi!$A$31,
IF(AND(E152=grup_instansi!$B$32,F152=grup_instansi!$C$32),
grup_instansi!$A$32,
IF(AND(E152=grup_instansi!$B$33,F152=grup_instansi!$C$33),
grup_instansi!$A$33,
IF(AND(E152=grup_instansi!$B$34,F152=grup_instansi!$C$34),
grup_instansi!$A$34,
IF(AND(E152=grup_instansi!$B$35,F152=grup_instansi!$C$35),
grup_instansi!$A$35,""))))))))))))))))</f>
        <v>gi2023110400033</v>
      </c>
      <c r="J152" t="str">
        <f>IF(I152&lt;&gt;"",I152,IF(AND(E152=grup_instansi!$B$36,F152=grup_instansi!$C$36),
grup_instansi!$A$36,
IF(AND(E152=grup_instansi!$B$37,F152=grup_instansi!$C$37),
grup_instansi!$A$37,
IF(AND(E152=grup_instansi!$B$38,F152=grup_instansi!$C$38),
grup_instansi!$A$38,
IF(AND(E152=grup_instansi!$B$39,F152=grup_instansi!$C$39),
grup_instansi!$A$39,
IF(AND(E152=grup_instansi!$B$40,F152=grup_instansi!$C$40),
grup_instansi!$A$40,
IF(AND(E152=grup_instansi!$B$41,F152=grup_instansi!$C$41),
grup_instansi!$A$41,
IF(AND(E152=grup_instansi!$B$42,F152=grup_instansi!$C$42),
grup_instansi!$A$42,
IF(AND(E152=grup_instansi!$B$43,F152=grup_instansi!$C$43),
grup_instansi!$A$43,
IF(AND(E152=grup_instansi!$B$44,F152=grup_instansi!$C$44),
grup_instansi!$A$44,
IF(AND(E152=grup_instansi!$B$45,F152=grup_instansi!$C$45),
grup_instansi!$A$45,
IF(AND(E152=grup_instansi!$B$46,F152=grup_instansi!$C$46),
grup_instansi!$A$46,
IF(AND(E152=grup_instansi!$B$47,F152=grup_instansi!$C$47),
grup_instansi!$A$47,
IF(AND(E152=grup_instansi!$B$48,F152=grup_instansi!$C$48),
grup_instansi!$A$48,
IF(AND(E152=grup_instansi!$B$49,F152=grup_instansi!$C$49),
grup_instansi!$A$49,
IF(AND(E152=grup_instansi!$B$50,F152=grup_instansi!$C$50),
grup_instansi!$A$50,
IF(AND(E152=grup_instansi!$B$51,F152=grup_instansi!$C$51),
grup_instansi!$A$51,
IF(AND(E152=grup_instansi!$B$52,F152=grup_instansi!$C$52),
grup_instansi!$A$52,
IF(AND(E152=grup_instansi!$B$53,F152=grup_instansi!$C$53),
grup_instansi!$A$53,
IF(AND(E152=grup_instansi!$B$54,F152=grup_instansi!$C$54),
grup_instansi!$A$54,
IF(AND(E152=grup_instansi!$B$55,F152=grup_instansi!$C$55),
grup_instansi!$A$55,
IF(AND(E152=grup_instansi!$B$56,F152=grup_instansi!$C$56),
grup_instansi!$A$56,
IF(AND(E152=grup_instansi!$B$57,F152=grup_instansi!$C$57),
grup_instansi!$A$57,
IF(AND(E152=grup_instansi!$B$58,F152=grup_instansi!$C$58),
grup_instansi!$A$58,
IF(AND(E152=grup_instansi!$B$59,F152=grup_instansi!$C$59),
grup_instansi!$A$59,
IF(AND(E152=grup_instansi!$B$60,F152=grup_instansi!$C$60),
grup_instansi!$A$60,""))))))))))))))))))))))))))</f>
        <v>gi2023110400033</v>
      </c>
      <c r="K152" t="str">
        <f>IF(J152&lt;&gt;"",J152,IF(AND(E152=grup_instansi!$B$61,F152=grup_instansi!$C$61),
grup_instansi!$A$61,
IF(AND(E152=grup_instansi!$B$62,F152=grup_instansi!$C$62),
grup_instansi!$A$62,
IF(AND(E152=grup_instansi!$B$63,F152=grup_instansi!$C$63),
grup_instansi!$A$63,
IF(AND(E152=grup_instansi!$B$64,F152=grup_instansi!$C$64),
grup_instansi!$A$64,
IF(AND(E152=grup_instansi!$B$65,F152=grup_instansi!$C$65),
grup_instansi!$A$65,
IF(AND(E152=grup_instansi!$B$66,F152=grup_instansi!$C$66),
grup_instansi!$A$66,
IF(AND(E152=grup_instansi!$B$67,F152=grup_instansi!$C$67),
grup_instansi!$A$67,
IF(AND(E152=grup_instansi!$B$68,F152=grup_instansi!$C$68),
grup_instansi!$A$68,
IF(AND(E152=grup_instansi!$B$69,F152=grup_instansi!$C$69),
grup_instansi!$A$69,
IF(AND(E152=grup_instansi!$B$70,F152=grup_instansi!$C$70),
grup_instansi!$A$70,
IF(AND(E152=grup_instansi!$B$71,F152=grup_instansi!$C$71),
grup_instansi!$A$71,
IF(AND(E152=grup_instansi!$B$72,F152=grup_instansi!$C$72),
grup_instansi!$A$72,
IF(AND(E152=grup_instansi!$B$73,F152=grup_instansi!$C$73),
grup_instansi!$A$73,
IF(AND(E152=grup_instansi!$B$74,F152=grup_instansi!$C$74),
grup_instansi!$A$74,
IF(AND(E152=grup_instansi!$B$75,F152=grup_instansi!$C$75),
grup_instansi!$A$75,
IF(AND(E152=grup_instansi!$B$76,F152=grup_instansi!$C$76),
grup_instansi!$A$76,
IF(AND(E152=grup_instansi!$B$77,F152=grup_instansi!$C$77),
grup_instansi!$A$77,
IF(AND(E152=grup_instansi!$B$78,F152=grup_instansi!$C$78),
grup_instansi!$A$78,
IF(AND(E152=grup_instansi!$B$79,F152=grup_instansi!$C$79),
grup_instansi!$A$79,
IF(AND(E152=grup_instansi!$B$80,F152=grup_instansi!$C$80),
grup_instansi!$A$80,
IF(AND(E152=grup_instansi!$B$81,F152=grup_instansi!$C$81),
grup_instansi!$A$81,
IF(AND(E152=grup_instansi!$B$82,F152=grup_instansi!$C$82),
grup_instansi!$A$82,
IF(AND(E152=grup_instansi!$B$83,F152=grup_instansi!$C$83),
grup_instansi!$A$84,
IF(AND(E152=grup_instansi!$B$84,F152=grup_instansi!$C$84),
grup_instansi!$A$85,
IF(AND(E152=grup_instansi!$B$85,F152=grup_instansi!$C$85),
grup_instansi!$A$86,
IF(AND(E152=grup_instansi!$B$86,F152=grup_instansi!$C$86),
grup_instansi!$A$87,
IF(AND(E152=grup_instansi!$B$87,F152=grup_instansi!$C$87),
grup_instansi!$A$87,
IF(AND(E152=grup_instansi!$B$88,F152=grup_instansi!$C$88),
grup_instansi!$A$88,
IF(AND(E152=grup_instansi!$B$89,F152=grup_instansi!$C$89),
grup_instansi!$A$89,
IF(AND(E152=grup_instansi!$B$90,F152=grup_instansi!$C$90),
grup_instansi!$A$90,
IF(AND(E152=grup_instansi!$B$91,F152=grup_instansi!$C$91),
grup_instansi!$A$91,
IF(AND(E152=grup_instansi!$B$92,F152=grup_instansi!$C$92),
grup_instansi!$A$92,
IF(AND(E152=grup_instansi!$B$93,F152=grup_instansi!$C$93),
grup_instansi!$A$93,
IF(AND(E152=grup_instansi!$B$94,F152=grup_instansi!$C$94),
grup_instansi!$A$94,
IF(AND(E152=grup_instansi!$B$95,F152=grup_instansi!$C$95),
grup_instansi!$A$95,
IF(AND(E152=grup_instansi!$B$96,F152=grup_instansi!$C$96),
grup_instansi!$A$96,
IF(AND(E152=grup_instansi!$B$97,F152=grup_instansi!$C$97),
grup_instansi!$A$97,
IF(AND(E152=grup_instansi!$B$98,F152=grup_instansi!$C$98),
grup_instansi!$A$98,
IF(AND(E152=grup_instansi!$B$99,F152=grup_instansi!$C$99),
grup_instansi!$A$99,
grup_instansi!$A$100))))))))))))))))))))))))))))))))))))))))</f>
        <v>gi2023110400033</v>
      </c>
      <c r="L152" t="str">
        <f>VLOOKUP(K152,grup_instansi!$A$2:$E$102,4)</f>
        <v>Pemerintah Kabupaten Sumatera Barat</v>
      </c>
      <c r="M152" t="str">
        <f t="shared" si="8"/>
        <v>('i2023110600151','Pemerintah Kab. Pesisir Selatan','gi2023110400033'),</v>
      </c>
    </row>
    <row r="153" spans="1:13" x14ac:dyDescent="0.25">
      <c r="A153" t="str">
        <f t="shared" si="6"/>
        <v>i2023110600152</v>
      </c>
      <c r="B153" s="4">
        <v>5408</v>
      </c>
      <c r="C153" t="str">
        <f t="shared" si="7"/>
        <v>i2023110600152</v>
      </c>
      <c r="D153" s="4" t="s">
        <v>496</v>
      </c>
      <c r="E153" s="4" t="s">
        <v>658</v>
      </c>
      <c r="F153" s="4" t="s">
        <v>690</v>
      </c>
      <c r="G153" t="str">
        <f>IF(AND(E153=grup_instansi!$B$2,F153=grup_instansi!$C$2),
grup_instansi!$A$2,
IF(AND(E153=grup_instansi!$B$3,F153=grup_instansi!$C$3),
grup_instansi!$A$3,
IF(AND(E153=grup_instansi!$B$4,F153=grup_instansi!$C$4),
grup_instansi!$A$4,
IF(AND(E153=grup_instansi!$B$5,F153=grup_instansi!$C$5),
grup_instansi!$A$5,
IF(AND(E153=grup_instansi!$B$6,F153=grup_instansi!$C$6),
grup_instansi!$A$6,
IF(AND(E153=grup_instansi!$B$7,F153=grup_instansi!$C$7),
grup_instansi!$A$7,
IF(AND(E153=grup_instansi!$B$8,F153=grup_instansi!$C$8),
grup_instansi!$A$8,
IF(AND(E153=grup_instansi!$B$9,F153=grup_instansi!$C$9),
grup_instansi!$A$9,
IF(AND(E153=grup_instansi!$B$10,F153=grup_instansi!$C$10),
grup_instansi!$A$10,"")))))))))</f>
        <v/>
      </c>
      <c r="H153" t="str">
        <f>IF(G153&lt;&gt;"",G153,IF(AND(E153=grup_instansi!$B$11,F153=grup_instansi!$C$11),
grup_instansi!$A$11,
IF(AND(E153=grup_instansi!$B$12,F153=grup_instansi!$C$12),
grup_instansi!$A$12,
IF(AND(E153=grup_instansi!$B$13,F153=grup_instansi!$C$13),
grup_instansi!$A$13,
IF(AND(E153=grup_instansi!$B$14,F153=grup_instansi!$C$14),
grup_instansi!$A$14,
IF(AND(E153=grup_instansi!$B$15,F153=grup_instansi!$C$15),
grup_instansi!$A$15,
IF(AND(E153=grup_instansi!$B$16,F153=grup_instansi!$C$16),
grup_instansi!$A$16,
IF(AND(E153=grup_instansi!$B$17,F153=grup_instansi!$C$17),
grup_instansi!$A$17,
IF(AND(E153=grup_instansi!$B$18,F153=grup_instansi!$C$18),
grup_instansi!$A$18,
IF(AND(E153=grup_instansi!$B$19,F153=grup_instansi!$C$19),
grup_instansi!$A$19,
IF(AND(E153=grup_instansi!$B$20,F153=grup_instansi!$C$20),
grup_instansi!$A$20,"")))))))))))</f>
        <v/>
      </c>
      <c r="I153" t="str">
        <f>IF(H153&lt;&gt;"",H153,IF(AND(E153=grup_instansi!$B$21,F153=grup_instansi!$C$21),
grup_instansi!$A$21,
IF(AND(E153=grup_instansi!$B$22,F153=grup_instansi!$C$22),
grup_instansi!$A$22,
IF(AND(E153=grup_instansi!$B$23,F153=grup_instansi!$C$23),
grup_instansi!$A$23,
IF(AND(E153=grup_instansi!$B$24,F153=grup_instansi!$C$24),
grup_instansi!$A$24,
IF(AND(E153=grup_instansi!$B$25,F153=grup_instansi!$C$25),
grup_instansi!$A$25,
IF(AND(E153=grup_instansi!$B$26,F153=grup_instansi!$C$26),
grup_instansi!$A$26,
IF(AND(E153=grup_instansi!$B$27,F153=grup_instansi!$C$27),
grup_instansi!$A$27,
IF(AND(E153=grup_instansi!$B$28,F153=grup_instansi!$C$28),
grup_instansi!$A$28,
IF(AND(E153=grup_instansi!$B$29,F153=grup_instansi!$C$29),
grup_instansi!$A$29,
IF(AND(E153=grup_instansi!$B$30,F153=grup_instansi!$C$30),
grup_instansi!$A$30,
IF(AND(E153=grup_instansi!$B$31,F153=grup_instansi!$C$31),
grup_instansi!$A$31,
IF(AND(E153=grup_instansi!$B$32,F153=grup_instansi!$C$32),
grup_instansi!$A$32,
IF(AND(E153=grup_instansi!$B$33,F153=grup_instansi!$C$33),
grup_instansi!$A$33,
IF(AND(E153=grup_instansi!$B$34,F153=grup_instansi!$C$34),
grup_instansi!$A$34,
IF(AND(E153=grup_instansi!$B$35,F153=grup_instansi!$C$35),
grup_instansi!$A$35,""))))))))))))))))</f>
        <v>gi2023110400033</v>
      </c>
      <c r="J153" t="str">
        <f>IF(I153&lt;&gt;"",I153,IF(AND(E153=grup_instansi!$B$36,F153=grup_instansi!$C$36),
grup_instansi!$A$36,
IF(AND(E153=grup_instansi!$B$37,F153=grup_instansi!$C$37),
grup_instansi!$A$37,
IF(AND(E153=grup_instansi!$B$38,F153=grup_instansi!$C$38),
grup_instansi!$A$38,
IF(AND(E153=grup_instansi!$B$39,F153=grup_instansi!$C$39),
grup_instansi!$A$39,
IF(AND(E153=grup_instansi!$B$40,F153=grup_instansi!$C$40),
grup_instansi!$A$40,
IF(AND(E153=grup_instansi!$B$41,F153=grup_instansi!$C$41),
grup_instansi!$A$41,
IF(AND(E153=grup_instansi!$B$42,F153=grup_instansi!$C$42),
grup_instansi!$A$42,
IF(AND(E153=grup_instansi!$B$43,F153=grup_instansi!$C$43),
grup_instansi!$A$43,
IF(AND(E153=grup_instansi!$B$44,F153=grup_instansi!$C$44),
grup_instansi!$A$44,
IF(AND(E153=grup_instansi!$B$45,F153=grup_instansi!$C$45),
grup_instansi!$A$45,
IF(AND(E153=grup_instansi!$B$46,F153=grup_instansi!$C$46),
grup_instansi!$A$46,
IF(AND(E153=grup_instansi!$B$47,F153=grup_instansi!$C$47),
grup_instansi!$A$47,
IF(AND(E153=grup_instansi!$B$48,F153=grup_instansi!$C$48),
grup_instansi!$A$48,
IF(AND(E153=grup_instansi!$B$49,F153=grup_instansi!$C$49),
grup_instansi!$A$49,
IF(AND(E153=grup_instansi!$B$50,F153=grup_instansi!$C$50),
grup_instansi!$A$50,
IF(AND(E153=grup_instansi!$B$51,F153=grup_instansi!$C$51),
grup_instansi!$A$51,
IF(AND(E153=grup_instansi!$B$52,F153=grup_instansi!$C$52),
grup_instansi!$A$52,
IF(AND(E153=grup_instansi!$B$53,F153=grup_instansi!$C$53),
grup_instansi!$A$53,
IF(AND(E153=grup_instansi!$B$54,F153=grup_instansi!$C$54),
grup_instansi!$A$54,
IF(AND(E153=grup_instansi!$B$55,F153=grup_instansi!$C$55),
grup_instansi!$A$55,
IF(AND(E153=grup_instansi!$B$56,F153=grup_instansi!$C$56),
grup_instansi!$A$56,
IF(AND(E153=grup_instansi!$B$57,F153=grup_instansi!$C$57),
grup_instansi!$A$57,
IF(AND(E153=grup_instansi!$B$58,F153=grup_instansi!$C$58),
grup_instansi!$A$58,
IF(AND(E153=grup_instansi!$B$59,F153=grup_instansi!$C$59),
grup_instansi!$A$59,
IF(AND(E153=grup_instansi!$B$60,F153=grup_instansi!$C$60),
grup_instansi!$A$60,""))))))))))))))))))))))))))</f>
        <v>gi2023110400033</v>
      </c>
      <c r="K153" t="str">
        <f>IF(J153&lt;&gt;"",J153,IF(AND(E153=grup_instansi!$B$61,F153=grup_instansi!$C$61),
grup_instansi!$A$61,
IF(AND(E153=grup_instansi!$B$62,F153=grup_instansi!$C$62),
grup_instansi!$A$62,
IF(AND(E153=grup_instansi!$B$63,F153=grup_instansi!$C$63),
grup_instansi!$A$63,
IF(AND(E153=grup_instansi!$B$64,F153=grup_instansi!$C$64),
grup_instansi!$A$64,
IF(AND(E153=grup_instansi!$B$65,F153=grup_instansi!$C$65),
grup_instansi!$A$65,
IF(AND(E153=grup_instansi!$B$66,F153=grup_instansi!$C$66),
grup_instansi!$A$66,
IF(AND(E153=grup_instansi!$B$67,F153=grup_instansi!$C$67),
grup_instansi!$A$67,
IF(AND(E153=grup_instansi!$B$68,F153=grup_instansi!$C$68),
grup_instansi!$A$68,
IF(AND(E153=grup_instansi!$B$69,F153=grup_instansi!$C$69),
grup_instansi!$A$69,
IF(AND(E153=grup_instansi!$B$70,F153=grup_instansi!$C$70),
grup_instansi!$A$70,
IF(AND(E153=grup_instansi!$B$71,F153=grup_instansi!$C$71),
grup_instansi!$A$71,
IF(AND(E153=grup_instansi!$B$72,F153=grup_instansi!$C$72),
grup_instansi!$A$72,
IF(AND(E153=grup_instansi!$B$73,F153=grup_instansi!$C$73),
grup_instansi!$A$73,
IF(AND(E153=grup_instansi!$B$74,F153=grup_instansi!$C$74),
grup_instansi!$A$74,
IF(AND(E153=grup_instansi!$B$75,F153=grup_instansi!$C$75),
grup_instansi!$A$75,
IF(AND(E153=grup_instansi!$B$76,F153=grup_instansi!$C$76),
grup_instansi!$A$76,
IF(AND(E153=grup_instansi!$B$77,F153=grup_instansi!$C$77),
grup_instansi!$A$77,
IF(AND(E153=grup_instansi!$B$78,F153=grup_instansi!$C$78),
grup_instansi!$A$78,
IF(AND(E153=grup_instansi!$B$79,F153=grup_instansi!$C$79),
grup_instansi!$A$79,
IF(AND(E153=grup_instansi!$B$80,F153=grup_instansi!$C$80),
grup_instansi!$A$80,
IF(AND(E153=grup_instansi!$B$81,F153=grup_instansi!$C$81),
grup_instansi!$A$81,
IF(AND(E153=grup_instansi!$B$82,F153=grup_instansi!$C$82),
grup_instansi!$A$82,
IF(AND(E153=grup_instansi!$B$83,F153=grup_instansi!$C$83),
grup_instansi!$A$84,
IF(AND(E153=grup_instansi!$B$84,F153=grup_instansi!$C$84),
grup_instansi!$A$85,
IF(AND(E153=grup_instansi!$B$85,F153=grup_instansi!$C$85),
grup_instansi!$A$86,
IF(AND(E153=grup_instansi!$B$86,F153=grup_instansi!$C$86),
grup_instansi!$A$87,
IF(AND(E153=grup_instansi!$B$87,F153=grup_instansi!$C$87),
grup_instansi!$A$87,
IF(AND(E153=grup_instansi!$B$88,F153=grup_instansi!$C$88),
grup_instansi!$A$88,
IF(AND(E153=grup_instansi!$B$89,F153=grup_instansi!$C$89),
grup_instansi!$A$89,
IF(AND(E153=grup_instansi!$B$90,F153=grup_instansi!$C$90),
grup_instansi!$A$90,
IF(AND(E153=grup_instansi!$B$91,F153=grup_instansi!$C$91),
grup_instansi!$A$91,
IF(AND(E153=grup_instansi!$B$92,F153=grup_instansi!$C$92),
grup_instansi!$A$92,
IF(AND(E153=grup_instansi!$B$93,F153=grup_instansi!$C$93),
grup_instansi!$A$93,
IF(AND(E153=grup_instansi!$B$94,F153=grup_instansi!$C$94),
grup_instansi!$A$94,
IF(AND(E153=grup_instansi!$B$95,F153=grup_instansi!$C$95),
grup_instansi!$A$95,
IF(AND(E153=grup_instansi!$B$96,F153=grup_instansi!$C$96),
grup_instansi!$A$96,
IF(AND(E153=grup_instansi!$B$97,F153=grup_instansi!$C$97),
grup_instansi!$A$97,
IF(AND(E153=grup_instansi!$B$98,F153=grup_instansi!$C$98),
grup_instansi!$A$98,
IF(AND(E153=grup_instansi!$B$99,F153=grup_instansi!$C$99),
grup_instansi!$A$99,
grup_instansi!$A$100))))))))))))))))))))))))))))))))))))))))</f>
        <v>gi2023110400033</v>
      </c>
      <c r="L153" t="str">
        <f>VLOOKUP(K153,grup_instansi!$A$2:$E$102,4)</f>
        <v>Pemerintah Kabupaten Sumatera Barat</v>
      </c>
      <c r="M153" t="str">
        <f t="shared" si="8"/>
        <v>('i2023110600152','Pemerintah Kab. Sijunjung','gi2023110400033'),</v>
      </c>
    </row>
    <row r="154" spans="1:13" x14ac:dyDescent="0.25">
      <c r="A154" t="str">
        <f t="shared" si="6"/>
        <v>i2023110600153</v>
      </c>
      <c r="B154" s="4">
        <v>5412</v>
      </c>
      <c r="C154" t="str">
        <f t="shared" si="7"/>
        <v>i2023110600153</v>
      </c>
      <c r="D154" s="4" t="s">
        <v>500</v>
      </c>
      <c r="E154" s="4" t="s">
        <v>658</v>
      </c>
      <c r="F154" s="4" t="s">
        <v>690</v>
      </c>
      <c r="G154" t="str">
        <f>IF(AND(E154=grup_instansi!$B$2,F154=grup_instansi!$C$2),
grup_instansi!$A$2,
IF(AND(E154=grup_instansi!$B$3,F154=grup_instansi!$C$3),
grup_instansi!$A$3,
IF(AND(E154=grup_instansi!$B$4,F154=grup_instansi!$C$4),
grup_instansi!$A$4,
IF(AND(E154=grup_instansi!$B$5,F154=grup_instansi!$C$5),
grup_instansi!$A$5,
IF(AND(E154=grup_instansi!$B$6,F154=grup_instansi!$C$6),
grup_instansi!$A$6,
IF(AND(E154=grup_instansi!$B$7,F154=grup_instansi!$C$7),
grup_instansi!$A$7,
IF(AND(E154=grup_instansi!$B$8,F154=grup_instansi!$C$8),
grup_instansi!$A$8,
IF(AND(E154=grup_instansi!$B$9,F154=grup_instansi!$C$9),
grup_instansi!$A$9,
IF(AND(E154=grup_instansi!$B$10,F154=grup_instansi!$C$10),
grup_instansi!$A$10,"")))))))))</f>
        <v/>
      </c>
      <c r="H154" t="str">
        <f>IF(G154&lt;&gt;"",G154,IF(AND(E154=grup_instansi!$B$11,F154=grup_instansi!$C$11),
grup_instansi!$A$11,
IF(AND(E154=grup_instansi!$B$12,F154=grup_instansi!$C$12),
grup_instansi!$A$12,
IF(AND(E154=grup_instansi!$B$13,F154=grup_instansi!$C$13),
grup_instansi!$A$13,
IF(AND(E154=grup_instansi!$B$14,F154=grup_instansi!$C$14),
grup_instansi!$A$14,
IF(AND(E154=grup_instansi!$B$15,F154=grup_instansi!$C$15),
grup_instansi!$A$15,
IF(AND(E154=grup_instansi!$B$16,F154=grup_instansi!$C$16),
grup_instansi!$A$16,
IF(AND(E154=grup_instansi!$B$17,F154=grup_instansi!$C$17),
grup_instansi!$A$17,
IF(AND(E154=grup_instansi!$B$18,F154=grup_instansi!$C$18),
grup_instansi!$A$18,
IF(AND(E154=grup_instansi!$B$19,F154=grup_instansi!$C$19),
grup_instansi!$A$19,
IF(AND(E154=grup_instansi!$B$20,F154=grup_instansi!$C$20),
grup_instansi!$A$20,"")))))))))))</f>
        <v/>
      </c>
      <c r="I154" t="str">
        <f>IF(H154&lt;&gt;"",H154,IF(AND(E154=grup_instansi!$B$21,F154=grup_instansi!$C$21),
grup_instansi!$A$21,
IF(AND(E154=grup_instansi!$B$22,F154=grup_instansi!$C$22),
grup_instansi!$A$22,
IF(AND(E154=grup_instansi!$B$23,F154=grup_instansi!$C$23),
grup_instansi!$A$23,
IF(AND(E154=grup_instansi!$B$24,F154=grup_instansi!$C$24),
grup_instansi!$A$24,
IF(AND(E154=grup_instansi!$B$25,F154=grup_instansi!$C$25),
grup_instansi!$A$25,
IF(AND(E154=grup_instansi!$B$26,F154=grup_instansi!$C$26),
grup_instansi!$A$26,
IF(AND(E154=grup_instansi!$B$27,F154=grup_instansi!$C$27),
grup_instansi!$A$27,
IF(AND(E154=grup_instansi!$B$28,F154=grup_instansi!$C$28),
grup_instansi!$A$28,
IF(AND(E154=grup_instansi!$B$29,F154=grup_instansi!$C$29),
grup_instansi!$A$29,
IF(AND(E154=grup_instansi!$B$30,F154=grup_instansi!$C$30),
grup_instansi!$A$30,
IF(AND(E154=grup_instansi!$B$31,F154=grup_instansi!$C$31),
grup_instansi!$A$31,
IF(AND(E154=grup_instansi!$B$32,F154=grup_instansi!$C$32),
grup_instansi!$A$32,
IF(AND(E154=grup_instansi!$B$33,F154=grup_instansi!$C$33),
grup_instansi!$A$33,
IF(AND(E154=grup_instansi!$B$34,F154=grup_instansi!$C$34),
grup_instansi!$A$34,
IF(AND(E154=grup_instansi!$B$35,F154=grup_instansi!$C$35),
grup_instansi!$A$35,""))))))))))))))))</f>
        <v>gi2023110400033</v>
      </c>
      <c r="J154" t="str">
        <f>IF(I154&lt;&gt;"",I154,IF(AND(E154=grup_instansi!$B$36,F154=grup_instansi!$C$36),
grup_instansi!$A$36,
IF(AND(E154=grup_instansi!$B$37,F154=grup_instansi!$C$37),
grup_instansi!$A$37,
IF(AND(E154=grup_instansi!$B$38,F154=grup_instansi!$C$38),
grup_instansi!$A$38,
IF(AND(E154=grup_instansi!$B$39,F154=grup_instansi!$C$39),
grup_instansi!$A$39,
IF(AND(E154=grup_instansi!$B$40,F154=grup_instansi!$C$40),
grup_instansi!$A$40,
IF(AND(E154=grup_instansi!$B$41,F154=grup_instansi!$C$41),
grup_instansi!$A$41,
IF(AND(E154=grup_instansi!$B$42,F154=grup_instansi!$C$42),
grup_instansi!$A$42,
IF(AND(E154=grup_instansi!$B$43,F154=grup_instansi!$C$43),
grup_instansi!$A$43,
IF(AND(E154=grup_instansi!$B$44,F154=grup_instansi!$C$44),
grup_instansi!$A$44,
IF(AND(E154=grup_instansi!$B$45,F154=grup_instansi!$C$45),
grup_instansi!$A$45,
IF(AND(E154=grup_instansi!$B$46,F154=grup_instansi!$C$46),
grup_instansi!$A$46,
IF(AND(E154=grup_instansi!$B$47,F154=grup_instansi!$C$47),
grup_instansi!$A$47,
IF(AND(E154=grup_instansi!$B$48,F154=grup_instansi!$C$48),
grup_instansi!$A$48,
IF(AND(E154=grup_instansi!$B$49,F154=grup_instansi!$C$49),
grup_instansi!$A$49,
IF(AND(E154=grup_instansi!$B$50,F154=grup_instansi!$C$50),
grup_instansi!$A$50,
IF(AND(E154=grup_instansi!$B$51,F154=grup_instansi!$C$51),
grup_instansi!$A$51,
IF(AND(E154=grup_instansi!$B$52,F154=grup_instansi!$C$52),
grup_instansi!$A$52,
IF(AND(E154=grup_instansi!$B$53,F154=grup_instansi!$C$53),
grup_instansi!$A$53,
IF(AND(E154=grup_instansi!$B$54,F154=grup_instansi!$C$54),
grup_instansi!$A$54,
IF(AND(E154=grup_instansi!$B$55,F154=grup_instansi!$C$55),
grup_instansi!$A$55,
IF(AND(E154=grup_instansi!$B$56,F154=grup_instansi!$C$56),
grup_instansi!$A$56,
IF(AND(E154=grup_instansi!$B$57,F154=grup_instansi!$C$57),
grup_instansi!$A$57,
IF(AND(E154=grup_instansi!$B$58,F154=grup_instansi!$C$58),
grup_instansi!$A$58,
IF(AND(E154=grup_instansi!$B$59,F154=grup_instansi!$C$59),
grup_instansi!$A$59,
IF(AND(E154=grup_instansi!$B$60,F154=grup_instansi!$C$60),
grup_instansi!$A$60,""))))))))))))))))))))))))))</f>
        <v>gi2023110400033</v>
      </c>
      <c r="K154" t="str">
        <f>IF(J154&lt;&gt;"",J154,IF(AND(E154=grup_instansi!$B$61,F154=grup_instansi!$C$61),
grup_instansi!$A$61,
IF(AND(E154=grup_instansi!$B$62,F154=grup_instansi!$C$62),
grup_instansi!$A$62,
IF(AND(E154=grup_instansi!$B$63,F154=grup_instansi!$C$63),
grup_instansi!$A$63,
IF(AND(E154=grup_instansi!$B$64,F154=grup_instansi!$C$64),
grup_instansi!$A$64,
IF(AND(E154=grup_instansi!$B$65,F154=grup_instansi!$C$65),
grup_instansi!$A$65,
IF(AND(E154=grup_instansi!$B$66,F154=grup_instansi!$C$66),
grup_instansi!$A$66,
IF(AND(E154=grup_instansi!$B$67,F154=grup_instansi!$C$67),
grup_instansi!$A$67,
IF(AND(E154=grup_instansi!$B$68,F154=grup_instansi!$C$68),
grup_instansi!$A$68,
IF(AND(E154=grup_instansi!$B$69,F154=grup_instansi!$C$69),
grup_instansi!$A$69,
IF(AND(E154=grup_instansi!$B$70,F154=grup_instansi!$C$70),
grup_instansi!$A$70,
IF(AND(E154=grup_instansi!$B$71,F154=grup_instansi!$C$71),
grup_instansi!$A$71,
IF(AND(E154=grup_instansi!$B$72,F154=grup_instansi!$C$72),
grup_instansi!$A$72,
IF(AND(E154=grup_instansi!$B$73,F154=grup_instansi!$C$73),
grup_instansi!$A$73,
IF(AND(E154=grup_instansi!$B$74,F154=grup_instansi!$C$74),
grup_instansi!$A$74,
IF(AND(E154=grup_instansi!$B$75,F154=grup_instansi!$C$75),
grup_instansi!$A$75,
IF(AND(E154=grup_instansi!$B$76,F154=grup_instansi!$C$76),
grup_instansi!$A$76,
IF(AND(E154=grup_instansi!$B$77,F154=grup_instansi!$C$77),
grup_instansi!$A$77,
IF(AND(E154=grup_instansi!$B$78,F154=grup_instansi!$C$78),
grup_instansi!$A$78,
IF(AND(E154=grup_instansi!$B$79,F154=grup_instansi!$C$79),
grup_instansi!$A$79,
IF(AND(E154=grup_instansi!$B$80,F154=grup_instansi!$C$80),
grup_instansi!$A$80,
IF(AND(E154=grup_instansi!$B$81,F154=grup_instansi!$C$81),
grup_instansi!$A$81,
IF(AND(E154=grup_instansi!$B$82,F154=grup_instansi!$C$82),
grup_instansi!$A$82,
IF(AND(E154=grup_instansi!$B$83,F154=grup_instansi!$C$83),
grup_instansi!$A$84,
IF(AND(E154=grup_instansi!$B$84,F154=grup_instansi!$C$84),
grup_instansi!$A$85,
IF(AND(E154=grup_instansi!$B$85,F154=grup_instansi!$C$85),
grup_instansi!$A$86,
IF(AND(E154=grup_instansi!$B$86,F154=grup_instansi!$C$86),
grup_instansi!$A$87,
IF(AND(E154=grup_instansi!$B$87,F154=grup_instansi!$C$87),
grup_instansi!$A$87,
IF(AND(E154=grup_instansi!$B$88,F154=grup_instansi!$C$88),
grup_instansi!$A$88,
IF(AND(E154=grup_instansi!$B$89,F154=grup_instansi!$C$89),
grup_instansi!$A$89,
IF(AND(E154=grup_instansi!$B$90,F154=grup_instansi!$C$90),
grup_instansi!$A$90,
IF(AND(E154=grup_instansi!$B$91,F154=grup_instansi!$C$91),
grup_instansi!$A$91,
IF(AND(E154=grup_instansi!$B$92,F154=grup_instansi!$C$92),
grup_instansi!$A$92,
IF(AND(E154=grup_instansi!$B$93,F154=grup_instansi!$C$93),
grup_instansi!$A$93,
IF(AND(E154=grup_instansi!$B$94,F154=grup_instansi!$C$94),
grup_instansi!$A$94,
IF(AND(E154=grup_instansi!$B$95,F154=grup_instansi!$C$95),
grup_instansi!$A$95,
IF(AND(E154=grup_instansi!$B$96,F154=grup_instansi!$C$96),
grup_instansi!$A$96,
IF(AND(E154=grup_instansi!$B$97,F154=grup_instansi!$C$97),
grup_instansi!$A$97,
IF(AND(E154=grup_instansi!$B$98,F154=grup_instansi!$C$98),
grup_instansi!$A$98,
IF(AND(E154=grup_instansi!$B$99,F154=grup_instansi!$C$99),
grup_instansi!$A$99,
grup_instansi!$A$100))))))))))))))))))))))))))))))))))))))))</f>
        <v>gi2023110400033</v>
      </c>
      <c r="L154" t="str">
        <f>VLOOKUP(K154,grup_instansi!$A$2:$E$102,4)</f>
        <v>Pemerintah Kabupaten Sumatera Barat</v>
      </c>
      <c r="M154" t="str">
        <f t="shared" si="8"/>
        <v>('i2023110600153','Pemerintah Kab. Pasaman Barat','gi2023110400033'),</v>
      </c>
    </row>
    <row r="155" spans="1:13" x14ac:dyDescent="0.25">
      <c r="A155" t="str">
        <f t="shared" si="6"/>
        <v>i2023110600154</v>
      </c>
      <c r="B155" s="4">
        <v>5471</v>
      </c>
      <c r="C155" t="str">
        <f t="shared" si="7"/>
        <v>i2023110600154</v>
      </c>
      <c r="D155" s="4" t="s">
        <v>619</v>
      </c>
      <c r="E155" s="4" t="s">
        <v>659</v>
      </c>
      <c r="F155" s="4" t="s">
        <v>690</v>
      </c>
      <c r="G155" t="str">
        <f>IF(AND(E155=grup_instansi!$B$2,F155=grup_instansi!$C$2),
grup_instansi!$A$2,
IF(AND(E155=grup_instansi!$B$3,F155=grup_instansi!$C$3),
grup_instansi!$A$3,
IF(AND(E155=grup_instansi!$B$4,F155=grup_instansi!$C$4),
grup_instansi!$A$4,
IF(AND(E155=grup_instansi!$B$5,F155=grup_instansi!$C$5),
grup_instansi!$A$5,
IF(AND(E155=grup_instansi!$B$6,F155=grup_instansi!$C$6),
grup_instansi!$A$6,
IF(AND(E155=grup_instansi!$B$7,F155=grup_instansi!$C$7),
grup_instansi!$A$7,
IF(AND(E155=grup_instansi!$B$8,F155=grup_instansi!$C$8),
grup_instansi!$A$8,
IF(AND(E155=grup_instansi!$B$9,F155=grup_instansi!$C$9),
grup_instansi!$A$9,
IF(AND(E155=grup_instansi!$B$10,F155=grup_instansi!$C$10),
grup_instansi!$A$10,"")))))))))</f>
        <v/>
      </c>
      <c r="H155" t="str">
        <f>IF(G155&lt;&gt;"",G155,IF(AND(E155=grup_instansi!$B$11,F155=grup_instansi!$C$11),
grup_instansi!$A$11,
IF(AND(E155=grup_instansi!$B$12,F155=grup_instansi!$C$12),
grup_instansi!$A$12,
IF(AND(E155=grup_instansi!$B$13,F155=grup_instansi!$C$13),
grup_instansi!$A$13,
IF(AND(E155=grup_instansi!$B$14,F155=grup_instansi!$C$14),
grup_instansi!$A$14,
IF(AND(E155=grup_instansi!$B$15,F155=grup_instansi!$C$15),
grup_instansi!$A$15,
IF(AND(E155=grup_instansi!$B$16,F155=grup_instansi!$C$16),
grup_instansi!$A$16,
IF(AND(E155=grup_instansi!$B$17,F155=grup_instansi!$C$17),
grup_instansi!$A$17,
IF(AND(E155=grup_instansi!$B$18,F155=grup_instansi!$C$18),
grup_instansi!$A$18,
IF(AND(E155=grup_instansi!$B$19,F155=grup_instansi!$C$19),
grup_instansi!$A$19,
IF(AND(E155=grup_instansi!$B$20,F155=grup_instansi!$C$20),
grup_instansi!$A$20,"")))))))))))</f>
        <v/>
      </c>
      <c r="I155" t="str">
        <f>IF(H155&lt;&gt;"",H155,IF(AND(E155=grup_instansi!$B$21,F155=grup_instansi!$C$21),
grup_instansi!$A$21,
IF(AND(E155=grup_instansi!$B$22,F155=grup_instansi!$C$22),
grup_instansi!$A$22,
IF(AND(E155=grup_instansi!$B$23,F155=grup_instansi!$C$23),
grup_instansi!$A$23,
IF(AND(E155=grup_instansi!$B$24,F155=grup_instansi!$C$24),
grup_instansi!$A$24,
IF(AND(E155=grup_instansi!$B$25,F155=grup_instansi!$C$25),
grup_instansi!$A$25,
IF(AND(E155=grup_instansi!$B$26,F155=grup_instansi!$C$26),
grup_instansi!$A$26,
IF(AND(E155=grup_instansi!$B$27,F155=grup_instansi!$C$27),
grup_instansi!$A$27,
IF(AND(E155=grup_instansi!$B$28,F155=grup_instansi!$C$28),
grup_instansi!$A$28,
IF(AND(E155=grup_instansi!$B$29,F155=grup_instansi!$C$29),
grup_instansi!$A$29,
IF(AND(E155=grup_instansi!$B$30,F155=grup_instansi!$C$30),
grup_instansi!$A$30,
IF(AND(E155=grup_instansi!$B$31,F155=grup_instansi!$C$31),
grup_instansi!$A$31,
IF(AND(E155=grup_instansi!$B$32,F155=grup_instansi!$C$32),
grup_instansi!$A$32,
IF(AND(E155=grup_instansi!$B$33,F155=grup_instansi!$C$33),
grup_instansi!$A$33,
IF(AND(E155=grup_instansi!$B$34,F155=grup_instansi!$C$34),
grup_instansi!$A$34,
IF(AND(E155=grup_instansi!$B$35,F155=grup_instansi!$C$35),
grup_instansi!$A$35,""))))))))))))))))</f>
        <v/>
      </c>
      <c r="J155" t="str">
        <f>IF(I155&lt;&gt;"",I155,IF(AND(E155=grup_instansi!$B$36,F155=grup_instansi!$C$36),
grup_instansi!$A$36,
IF(AND(E155=grup_instansi!$B$37,F155=grup_instansi!$C$37),
grup_instansi!$A$37,
IF(AND(E155=grup_instansi!$B$38,F155=grup_instansi!$C$38),
grup_instansi!$A$38,
IF(AND(E155=grup_instansi!$B$39,F155=grup_instansi!$C$39),
grup_instansi!$A$39,
IF(AND(E155=grup_instansi!$B$40,F155=grup_instansi!$C$40),
grup_instansi!$A$40,
IF(AND(E155=grup_instansi!$B$41,F155=grup_instansi!$C$41),
grup_instansi!$A$41,
IF(AND(E155=grup_instansi!$B$42,F155=grup_instansi!$C$42),
grup_instansi!$A$42,
IF(AND(E155=grup_instansi!$B$43,F155=grup_instansi!$C$43),
grup_instansi!$A$43,
IF(AND(E155=grup_instansi!$B$44,F155=grup_instansi!$C$44),
grup_instansi!$A$44,
IF(AND(E155=grup_instansi!$B$45,F155=grup_instansi!$C$45),
grup_instansi!$A$45,
IF(AND(E155=grup_instansi!$B$46,F155=grup_instansi!$C$46),
grup_instansi!$A$46,
IF(AND(E155=grup_instansi!$B$47,F155=grup_instansi!$C$47),
grup_instansi!$A$47,
IF(AND(E155=grup_instansi!$B$48,F155=grup_instansi!$C$48),
grup_instansi!$A$48,
IF(AND(E155=grup_instansi!$B$49,F155=grup_instansi!$C$49),
grup_instansi!$A$49,
IF(AND(E155=grup_instansi!$B$50,F155=grup_instansi!$C$50),
grup_instansi!$A$50,
IF(AND(E155=grup_instansi!$B$51,F155=grup_instansi!$C$51),
grup_instansi!$A$51,
IF(AND(E155=grup_instansi!$B$52,F155=grup_instansi!$C$52),
grup_instansi!$A$52,
IF(AND(E155=grup_instansi!$B$53,F155=grup_instansi!$C$53),
grup_instansi!$A$53,
IF(AND(E155=grup_instansi!$B$54,F155=grup_instansi!$C$54),
grup_instansi!$A$54,
IF(AND(E155=grup_instansi!$B$55,F155=grup_instansi!$C$55),
grup_instansi!$A$55,
IF(AND(E155=grup_instansi!$B$56,F155=grup_instansi!$C$56),
grup_instansi!$A$56,
IF(AND(E155=grup_instansi!$B$57,F155=grup_instansi!$C$57),
grup_instansi!$A$57,
IF(AND(E155=grup_instansi!$B$58,F155=grup_instansi!$C$58),
grup_instansi!$A$58,
IF(AND(E155=grup_instansi!$B$59,F155=grup_instansi!$C$59),
grup_instansi!$A$59,
IF(AND(E155=grup_instansi!$B$60,F155=grup_instansi!$C$60),
grup_instansi!$A$60,""))))))))))))))))))))))))))</f>
        <v/>
      </c>
      <c r="K155" t="str">
        <f>IF(J155&lt;&gt;"",J155,IF(AND(E155=grup_instansi!$B$61,F155=grup_instansi!$C$61),
grup_instansi!$A$61,
IF(AND(E155=grup_instansi!$B$62,F155=grup_instansi!$C$62),
grup_instansi!$A$62,
IF(AND(E155=grup_instansi!$B$63,F155=grup_instansi!$C$63),
grup_instansi!$A$63,
IF(AND(E155=grup_instansi!$B$64,F155=grup_instansi!$C$64),
grup_instansi!$A$64,
IF(AND(E155=grup_instansi!$B$65,F155=grup_instansi!$C$65),
grup_instansi!$A$65,
IF(AND(E155=grup_instansi!$B$66,F155=grup_instansi!$C$66),
grup_instansi!$A$66,
IF(AND(E155=grup_instansi!$B$67,F155=grup_instansi!$C$67),
grup_instansi!$A$67,
IF(AND(E155=grup_instansi!$B$68,F155=grup_instansi!$C$68),
grup_instansi!$A$68,
IF(AND(E155=grup_instansi!$B$69,F155=grup_instansi!$C$69),
grup_instansi!$A$69,
IF(AND(E155=grup_instansi!$B$70,F155=grup_instansi!$C$70),
grup_instansi!$A$70,
IF(AND(E155=grup_instansi!$B$71,F155=grup_instansi!$C$71),
grup_instansi!$A$71,
IF(AND(E155=grup_instansi!$B$72,F155=grup_instansi!$C$72),
grup_instansi!$A$72,
IF(AND(E155=grup_instansi!$B$73,F155=grup_instansi!$C$73),
grup_instansi!$A$73,
IF(AND(E155=grup_instansi!$B$74,F155=grup_instansi!$C$74),
grup_instansi!$A$74,
IF(AND(E155=grup_instansi!$B$75,F155=grup_instansi!$C$75),
grup_instansi!$A$75,
IF(AND(E155=grup_instansi!$B$76,F155=grup_instansi!$C$76),
grup_instansi!$A$76,
IF(AND(E155=grup_instansi!$B$77,F155=grup_instansi!$C$77),
grup_instansi!$A$77,
IF(AND(E155=grup_instansi!$B$78,F155=grup_instansi!$C$78),
grup_instansi!$A$78,
IF(AND(E155=grup_instansi!$B$79,F155=grup_instansi!$C$79),
grup_instansi!$A$79,
IF(AND(E155=grup_instansi!$B$80,F155=grup_instansi!$C$80),
grup_instansi!$A$80,
IF(AND(E155=grup_instansi!$B$81,F155=grup_instansi!$C$81),
grup_instansi!$A$81,
IF(AND(E155=grup_instansi!$B$82,F155=grup_instansi!$C$82),
grup_instansi!$A$82,
IF(AND(E155=grup_instansi!$B$83,F155=grup_instansi!$C$83),
grup_instansi!$A$84,
IF(AND(E155=grup_instansi!$B$84,F155=grup_instansi!$C$84),
grup_instansi!$A$85,
IF(AND(E155=grup_instansi!$B$85,F155=grup_instansi!$C$85),
grup_instansi!$A$86,
IF(AND(E155=grup_instansi!$B$86,F155=grup_instansi!$C$86),
grup_instansi!$A$87,
IF(AND(E155=grup_instansi!$B$87,F155=grup_instansi!$C$87),
grup_instansi!$A$87,
IF(AND(E155=grup_instansi!$B$88,F155=grup_instansi!$C$88),
grup_instansi!$A$88,
IF(AND(E155=grup_instansi!$B$89,F155=grup_instansi!$C$89),
grup_instansi!$A$89,
IF(AND(E155=grup_instansi!$B$90,F155=grup_instansi!$C$90),
grup_instansi!$A$90,
IF(AND(E155=grup_instansi!$B$91,F155=grup_instansi!$C$91),
grup_instansi!$A$91,
IF(AND(E155=grup_instansi!$B$92,F155=grup_instansi!$C$92),
grup_instansi!$A$92,
IF(AND(E155=grup_instansi!$B$93,F155=grup_instansi!$C$93),
grup_instansi!$A$93,
IF(AND(E155=grup_instansi!$B$94,F155=grup_instansi!$C$94),
grup_instansi!$A$94,
IF(AND(E155=grup_instansi!$B$95,F155=grup_instansi!$C$95),
grup_instansi!$A$95,
IF(AND(E155=grup_instansi!$B$96,F155=grup_instansi!$C$96),
grup_instansi!$A$96,
IF(AND(E155=grup_instansi!$B$97,F155=grup_instansi!$C$97),
grup_instansi!$A$97,
IF(AND(E155=grup_instansi!$B$98,F155=grup_instansi!$C$98),
grup_instansi!$A$98,
IF(AND(E155=grup_instansi!$B$99,F155=grup_instansi!$C$99),
grup_instansi!$A$99,
grup_instansi!$A$100))))))))))))))))))))))))))))))))))))))))</f>
        <v>gi2023110400064</v>
      </c>
      <c r="L155" t="str">
        <f>VLOOKUP(K155,grup_instansi!$A$2:$E$102,4)</f>
        <v>Pemerintah Kota Sumatera Barat</v>
      </c>
      <c r="M155" t="str">
        <f t="shared" si="8"/>
        <v>('i2023110600154','Pemerintah Kota Bukittinggi','gi2023110400064'),</v>
      </c>
    </row>
    <row r="156" spans="1:13" x14ac:dyDescent="0.25">
      <c r="A156" t="str">
        <f t="shared" si="6"/>
        <v>i2023110600155</v>
      </c>
      <c r="B156" s="4">
        <v>5472</v>
      </c>
      <c r="C156" t="str">
        <f t="shared" si="7"/>
        <v>i2023110600155</v>
      </c>
      <c r="D156" s="4" t="s">
        <v>620</v>
      </c>
      <c r="E156" s="4" t="s">
        <v>659</v>
      </c>
      <c r="F156" s="4" t="s">
        <v>690</v>
      </c>
      <c r="G156" t="str">
        <f>IF(AND(E156=grup_instansi!$B$2,F156=grup_instansi!$C$2),
grup_instansi!$A$2,
IF(AND(E156=grup_instansi!$B$3,F156=grup_instansi!$C$3),
grup_instansi!$A$3,
IF(AND(E156=grup_instansi!$B$4,F156=grup_instansi!$C$4),
grup_instansi!$A$4,
IF(AND(E156=grup_instansi!$B$5,F156=grup_instansi!$C$5),
grup_instansi!$A$5,
IF(AND(E156=grup_instansi!$B$6,F156=grup_instansi!$C$6),
grup_instansi!$A$6,
IF(AND(E156=grup_instansi!$B$7,F156=grup_instansi!$C$7),
grup_instansi!$A$7,
IF(AND(E156=grup_instansi!$B$8,F156=grup_instansi!$C$8),
grup_instansi!$A$8,
IF(AND(E156=grup_instansi!$B$9,F156=grup_instansi!$C$9),
grup_instansi!$A$9,
IF(AND(E156=grup_instansi!$B$10,F156=grup_instansi!$C$10),
grup_instansi!$A$10,"")))))))))</f>
        <v/>
      </c>
      <c r="H156" t="str">
        <f>IF(G156&lt;&gt;"",G156,IF(AND(E156=grup_instansi!$B$11,F156=grup_instansi!$C$11),
grup_instansi!$A$11,
IF(AND(E156=grup_instansi!$B$12,F156=grup_instansi!$C$12),
grup_instansi!$A$12,
IF(AND(E156=grup_instansi!$B$13,F156=grup_instansi!$C$13),
grup_instansi!$A$13,
IF(AND(E156=grup_instansi!$B$14,F156=grup_instansi!$C$14),
grup_instansi!$A$14,
IF(AND(E156=grup_instansi!$B$15,F156=grup_instansi!$C$15),
grup_instansi!$A$15,
IF(AND(E156=grup_instansi!$B$16,F156=grup_instansi!$C$16),
grup_instansi!$A$16,
IF(AND(E156=grup_instansi!$B$17,F156=grup_instansi!$C$17),
grup_instansi!$A$17,
IF(AND(E156=grup_instansi!$B$18,F156=grup_instansi!$C$18),
grup_instansi!$A$18,
IF(AND(E156=grup_instansi!$B$19,F156=grup_instansi!$C$19),
grup_instansi!$A$19,
IF(AND(E156=grup_instansi!$B$20,F156=grup_instansi!$C$20),
grup_instansi!$A$20,"")))))))))))</f>
        <v/>
      </c>
      <c r="I156" t="str">
        <f>IF(H156&lt;&gt;"",H156,IF(AND(E156=grup_instansi!$B$21,F156=grup_instansi!$C$21),
grup_instansi!$A$21,
IF(AND(E156=grup_instansi!$B$22,F156=grup_instansi!$C$22),
grup_instansi!$A$22,
IF(AND(E156=grup_instansi!$B$23,F156=grup_instansi!$C$23),
grup_instansi!$A$23,
IF(AND(E156=grup_instansi!$B$24,F156=grup_instansi!$C$24),
grup_instansi!$A$24,
IF(AND(E156=grup_instansi!$B$25,F156=grup_instansi!$C$25),
grup_instansi!$A$25,
IF(AND(E156=grup_instansi!$B$26,F156=grup_instansi!$C$26),
grup_instansi!$A$26,
IF(AND(E156=grup_instansi!$B$27,F156=grup_instansi!$C$27),
grup_instansi!$A$27,
IF(AND(E156=grup_instansi!$B$28,F156=grup_instansi!$C$28),
grup_instansi!$A$28,
IF(AND(E156=grup_instansi!$B$29,F156=grup_instansi!$C$29),
grup_instansi!$A$29,
IF(AND(E156=grup_instansi!$B$30,F156=grup_instansi!$C$30),
grup_instansi!$A$30,
IF(AND(E156=grup_instansi!$B$31,F156=grup_instansi!$C$31),
grup_instansi!$A$31,
IF(AND(E156=grup_instansi!$B$32,F156=grup_instansi!$C$32),
grup_instansi!$A$32,
IF(AND(E156=grup_instansi!$B$33,F156=grup_instansi!$C$33),
grup_instansi!$A$33,
IF(AND(E156=grup_instansi!$B$34,F156=grup_instansi!$C$34),
grup_instansi!$A$34,
IF(AND(E156=grup_instansi!$B$35,F156=grup_instansi!$C$35),
grup_instansi!$A$35,""))))))))))))))))</f>
        <v/>
      </c>
      <c r="J156" t="str">
        <f>IF(I156&lt;&gt;"",I156,IF(AND(E156=grup_instansi!$B$36,F156=grup_instansi!$C$36),
grup_instansi!$A$36,
IF(AND(E156=grup_instansi!$B$37,F156=grup_instansi!$C$37),
grup_instansi!$A$37,
IF(AND(E156=grup_instansi!$B$38,F156=grup_instansi!$C$38),
grup_instansi!$A$38,
IF(AND(E156=grup_instansi!$B$39,F156=grup_instansi!$C$39),
grup_instansi!$A$39,
IF(AND(E156=grup_instansi!$B$40,F156=grup_instansi!$C$40),
grup_instansi!$A$40,
IF(AND(E156=grup_instansi!$B$41,F156=grup_instansi!$C$41),
grup_instansi!$A$41,
IF(AND(E156=grup_instansi!$B$42,F156=grup_instansi!$C$42),
grup_instansi!$A$42,
IF(AND(E156=grup_instansi!$B$43,F156=grup_instansi!$C$43),
grup_instansi!$A$43,
IF(AND(E156=grup_instansi!$B$44,F156=grup_instansi!$C$44),
grup_instansi!$A$44,
IF(AND(E156=grup_instansi!$B$45,F156=grup_instansi!$C$45),
grup_instansi!$A$45,
IF(AND(E156=grup_instansi!$B$46,F156=grup_instansi!$C$46),
grup_instansi!$A$46,
IF(AND(E156=grup_instansi!$B$47,F156=grup_instansi!$C$47),
grup_instansi!$A$47,
IF(AND(E156=grup_instansi!$B$48,F156=grup_instansi!$C$48),
grup_instansi!$A$48,
IF(AND(E156=grup_instansi!$B$49,F156=grup_instansi!$C$49),
grup_instansi!$A$49,
IF(AND(E156=grup_instansi!$B$50,F156=grup_instansi!$C$50),
grup_instansi!$A$50,
IF(AND(E156=grup_instansi!$B$51,F156=grup_instansi!$C$51),
grup_instansi!$A$51,
IF(AND(E156=grup_instansi!$B$52,F156=grup_instansi!$C$52),
grup_instansi!$A$52,
IF(AND(E156=grup_instansi!$B$53,F156=grup_instansi!$C$53),
grup_instansi!$A$53,
IF(AND(E156=grup_instansi!$B$54,F156=grup_instansi!$C$54),
grup_instansi!$A$54,
IF(AND(E156=grup_instansi!$B$55,F156=grup_instansi!$C$55),
grup_instansi!$A$55,
IF(AND(E156=grup_instansi!$B$56,F156=grup_instansi!$C$56),
grup_instansi!$A$56,
IF(AND(E156=grup_instansi!$B$57,F156=grup_instansi!$C$57),
grup_instansi!$A$57,
IF(AND(E156=grup_instansi!$B$58,F156=grup_instansi!$C$58),
grup_instansi!$A$58,
IF(AND(E156=grup_instansi!$B$59,F156=grup_instansi!$C$59),
grup_instansi!$A$59,
IF(AND(E156=grup_instansi!$B$60,F156=grup_instansi!$C$60),
grup_instansi!$A$60,""))))))))))))))))))))))))))</f>
        <v/>
      </c>
      <c r="K156" t="str">
        <f>IF(J156&lt;&gt;"",J156,IF(AND(E156=grup_instansi!$B$61,F156=grup_instansi!$C$61),
grup_instansi!$A$61,
IF(AND(E156=grup_instansi!$B$62,F156=grup_instansi!$C$62),
grup_instansi!$A$62,
IF(AND(E156=grup_instansi!$B$63,F156=grup_instansi!$C$63),
grup_instansi!$A$63,
IF(AND(E156=grup_instansi!$B$64,F156=grup_instansi!$C$64),
grup_instansi!$A$64,
IF(AND(E156=grup_instansi!$B$65,F156=grup_instansi!$C$65),
grup_instansi!$A$65,
IF(AND(E156=grup_instansi!$B$66,F156=grup_instansi!$C$66),
grup_instansi!$A$66,
IF(AND(E156=grup_instansi!$B$67,F156=grup_instansi!$C$67),
grup_instansi!$A$67,
IF(AND(E156=grup_instansi!$B$68,F156=grup_instansi!$C$68),
grup_instansi!$A$68,
IF(AND(E156=grup_instansi!$B$69,F156=grup_instansi!$C$69),
grup_instansi!$A$69,
IF(AND(E156=grup_instansi!$B$70,F156=grup_instansi!$C$70),
grup_instansi!$A$70,
IF(AND(E156=grup_instansi!$B$71,F156=grup_instansi!$C$71),
grup_instansi!$A$71,
IF(AND(E156=grup_instansi!$B$72,F156=grup_instansi!$C$72),
grup_instansi!$A$72,
IF(AND(E156=grup_instansi!$B$73,F156=grup_instansi!$C$73),
grup_instansi!$A$73,
IF(AND(E156=grup_instansi!$B$74,F156=grup_instansi!$C$74),
grup_instansi!$A$74,
IF(AND(E156=grup_instansi!$B$75,F156=grup_instansi!$C$75),
grup_instansi!$A$75,
IF(AND(E156=grup_instansi!$B$76,F156=grup_instansi!$C$76),
grup_instansi!$A$76,
IF(AND(E156=grup_instansi!$B$77,F156=grup_instansi!$C$77),
grup_instansi!$A$77,
IF(AND(E156=grup_instansi!$B$78,F156=grup_instansi!$C$78),
grup_instansi!$A$78,
IF(AND(E156=grup_instansi!$B$79,F156=grup_instansi!$C$79),
grup_instansi!$A$79,
IF(AND(E156=grup_instansi!$B$80,F156=grup_instansi!$C$80),
grup_instansi!$A$80,
IF(AND(E156=grup_instansi!$B$81,F156=grup_instansi!$C$81),
grup_instansi!$A$81,
IF(AND(E156=grup_instansi!$B$82,F156=grup_instansi!$C$82),
grup_instansi!$A$82,
IF(AND(E156=grup_instansi!$B$83,F156=grup_instansi!$C$83),
grup_instansi!$A$84,
IF(AND(E156=grup_instansi!$B$84,F156=grup_instansi!$C$84),
grup_instansi!$A$85,
IF(AND(E156=grup_instansi!$B$85,F156=grup_instansi!$C$85),
grup_instansi!$A$86,
IF(AND(E156=grup_instansi!$B$86,F156=grup_instansi!$C$86),
grup_instansi!$A$87,
IF(AND(E156=grup_instansi!$B$87,F156=grup_instansi!$C$87),
grup_instansi!$A$87,
IF(AND(E156=grup_instansi!$B$88,F156=grup_instansi!$C$88),
grup_instansi!$A$88,
IF(AND(E156=grup_instansi!$B$89,F156=grup_instansi!$C$89),
grup_instansi!$A$89,
IF(AND(E156=grup_instansi!$B$90,F156=grup_instansi!$C$90),
grup_instansi!$A$90,
IF(AND(E156=grup_instansi!$B$91,F156=grup_instansi!$C$91),
grup_instansi!$A$91,
IF(AND(E156=grup_instansi!$B$92,F156=grup_instansi!$C$92),
grup_instansi!$A$92,
IF(AND(E156=grup_instansi!$B$93,F156=grup_instansi!$C$93),
grup_instansi!$A$93,
IF(AND(E156=grup_instansi!$B$94,F156=grup_instansi!$C$94),
grup_instansi!$A$94,
IF(AND(E156=grup_instansi!$B$95,F156=grup_instansi!$C$95),
grup_instansi!$A$95,
IF(AND(E156=grup_instansi!$B$96,F156=grup_instansi!$C$96),
grup_instansi!$A$96,
IF(AND(E156=grup_instansi!$B$97,F156=grup_instansi!$C$97),
grup_instansi!$A$97,
IF(AND(E156=grup_instansi!$B$98,F156=grup_instansi!$C$98),
grup_instansi!$A$98,
IF(AND(E156=grup_instansi!$B$99,F156=grup_instansi!$C$99),
grup_instansi!$A$99,
grup_instansi!$A$100))))))))))))))))))))))))))))))))))))))))</f>
        <v>gi2023110400064</v>
      </c>
      <c r="L156" t="str">
        <f>VLOOKUP(K156,grup_instansi!$A$2:$E$102,4)</f>
        <v>Pemerintah Kota Sumatera Barat</v>
      </c>
      <c r="M156" t="str">
        <f t="shared" si="8"/>
        <v>('i2023110600155','Pemerintah Kota Padang Panjang','gi2023110400064'),</v>
      </c>
    </row>
    <row r="157" spans="1:13" x14ac:dyDescent="0.25">
      <c r="A157" t="str">
        <f t="shared" si="6"/>
        <v>i2023110600156</v>
      </c>
      <c r="B157" s="4">
        <v>5473</v>
      </c>
      <c r="C157" t="str">
        <f t="shared" si="7"/>
        <v>i2023110600156</v>
      </c>
      <c r="D157" s="4" t="s">
        <v>621</v>
      </c>
      <c r="E157" s="4" t="s">
        <v>659</v>
      </c>
      <c r="F157" s="4" t="s">
        <v>690</v>
      </c>
      <c r="G157" t="str">
        <f>IF(AND(E157=grup_instansi!$B$2,F157=grup_instansi!$C$2),
grup_instansi!$A$2,
IF(AND(E157=grup_instansi!$B$3,F157=grup_instansi!$C$3),
grup_instansi!$A$3,
IF(AND(E157=grup_instansi!$B$4,F157=grup_instansi!$C$4),
grup_instansi!$A$4,
IF(AND(E157=grup_instansi!$B$5,F157=grup_instansi!$C$5),
grup_instansi!$A$5,
IF(AND(E157=grup_instansi!$B$6,F157=grup_instansi!$C$6),
grup_instansi!$A$6,
IF(AND(E157=grup_instansi!$B$7,F157=grup_instansi!$C$7),
grup_instansi!$A$7,
IF(AND(E157=grup_instansi!$B$8,F157=grup_instansi!$C$8),
grup_instansi!$A$8,
IF(AND(E157=grup_instansi!$B$9,F157=grup_instansi!$C$9),
grup_instansi!$A$9,
IF(AND(E157=grup_instansi!$B$10,F157=grup_instansi!$C$10),
grup_instansi!$A$10,"")))))))))</f>
        <v/>
      </c>
      <c r="H157" t="str">
        <f>IF(G157&lt;&gt;"",G157,IF(AND(E157=grup_instansi!$B$11,F157=grup_instansi!$C$11),
grup_instansi!$A$11,
IF(AND(E157=grup_instansi!$B$12,F157=grup_instansi!$C$12),
grup_instansi!$A$12,
IF(AND(E157=grup_instansi!$B$13,F157=grup_instansi!$C$13),
grup_instansi!$A$13,
IF(AND(E157=grup_instansi!$B$14,F157=grup_instansi!$C$14),
grup_instansi!$A$14,
IF(AND(E157=grup_instansi!$B$15,F157=grup_instansi!$C$15),
grup_instansi!$A$15,
IF(AND(E157=grup_instansi!$B$16,F157=grup_instansi!$C$16),
grup_instansi!$A$16,
IF(AND(E157=grup_instansi!$B$17,F157=grup_instansi!$C$17),
grup_instansi!$A$17,
IF(AND(E157=grup_instansi!$B$18,F157=grup_instansi!$C$18),
grup_instansi!$A$18,
IF(AND(E157=grup_instansi!$B$19,F157=grup_instansi!$C$19),
grup_instansi!$A$19,
IF(AND(E157=grup_instansi!$B$20,F157=grup_instansi!$C$20),
grup_instansi!$A$20,"")))))))))))</f>
        <v/>
      </c>
      <c r="I157" t="str">
        <f>IF(H157&lt;&gt;"",H157,IF(AND(E157=grup_instansi!$B$21,F157=grup_instansi!$C$21),
grup_instansi!$A$21,
IF(AND(E157=grup_instansi!$B$22,F157=grup_instansi!$C$22),
grup_instansi!$A$22,
IF(AND(E157=grup_instansi!$B$23,F157=grup_instansi!$C$23),
grup_instansi!$A$23,
IF(AND(E157=grup_instansi!$B$24,F157=grup_instansi!$C$24),
grup_instansi!$A$24,
IF(AND(E157=grup_instansi!$B$25,F157=grup_instansi!$C$25),
grup_instansi!$A$25,
IF(AND(E157=grup_instansi!$B$26,F157=grup_instansi!$C$26),
grup_instansi!$A$26,
IF(AND(E157=grup_instansi!$B$27,F157=grup_instansi!$C$27),
grup_instansi!$A$27,
IF(AND(E157=grup_instansi!$B$28,F157=grup_instansi!$C$28),
grup_instansi!$A$28,
IF(AND(E157=grup_instansi!$B$29,F157=grup_instansi!$C$29),
grup_instansi!$A$29,
IF(AND(E157=grup_instansi!$B$30,F157=grup_instansi!$C$30),
grup_instansi!$A$30,
IF(AND(E157=grup_instansi!$B$31,F157=grup_instansi!$C$31),
grup_instansi!$A$31,
IF(AND(E157=grup_instansi!$B$32,F157=grup_instansi!$C$32),
grup_instansi!$A$32,
IF(AND(E157=grup_instansi!$B$33,F157=grup_instansi!$C$33),
grup_instansi!$A$33,
IF(AND(E157=grup_instansi!$B$34,F157=grup_instansi!$C$34),
grup_instansi!$A$34,
IF(AND(E157=grup_instansi!$B$35,F157=grup_instansi!$C$35),
grup_instansi!$A$35,""))))))))))))))))</f>
        <v/>
      </c>
      <c r="J157" t="str">
        <f>IF(I157&lt;&gt;"",I157,IF(AND(E157=grup_instansi!$B$36,F157=grup_instansi!$C$36),
grup_instansi!$A$36,
IF(AND(E157=grup_instansi!$B$37,F157=grup_instansi!$C$37),
grup_instansi!$A$37,
IF(AND(E157=grup_instansi!$B$38,F157=grup_instansi!$C$38),
grup_instansi!$A$38,
IF(AND(E157=grup_instansi!$B$39,F157=grup_instansi!$C$39),
grup_instansi!$A$39,
IF(AND(E157=grup_instansi!$B$40,F157=grup_instansi!$C$40),
grup_instansi!$A$40,
IF(AND(E157=grup_instansi!$B$41,F157=grup_instansi!$C$41),
grup_instansi!$A$41,
IF(AND(E157=grup_instansi!$B$42,F157=grup_instansi!$C$42),
grup_instansi!$A$42,
IF(AND(E157=grup_instansi!$B$43,F157=grup_instansi!$C$43),
grup_instansi!$A$43,
IF(AND(E157=grup_instansi!$B$44,F157=grup_instansi!$C$44),
grup_instansi!$A$44,
IF(AND(E157=grup_instansi!$B$45,F157=grup_instansi!$C$45),
grup_instansi!$A$45,
IF(AND(E157=grup_instansi!$B$46,F157=grup_instansi!$C$46),
grup_instansi!$A$46,
IF(AND(E157=grup_instansi!$B$47,F157=grup_instansi!$C$47),
grup_instansi!$A$47,
IF(AND(E157=grup_instansi!$B$48,F157=grup_instansi!$C$48),
grup_instansi!$A$48,
IF(AND(E157=grup_instansi!$B$49,F157=grup_instansi!$C$49),
grup_instansi!$A$49,
IF(AND(E157=grup_instansi!$B$50,F157=grup_instansi!$C$50),
grup_instansi!$A$50,
IF(AND(E157=grup_instansi!$B$51,F157=grup_instansi!$C$51),
grup_instansi!$A$51,
IF(AND(E157=grup_instansi!$B$52,F157=grup_instansi!$C$52),
grup_instansi!$A$52,
IF(AND(E157=grup_instansi!$B$53,F157=grup_instansi!$C$53),
grup_instansi!$A$53,
IF(AND(E157=grup_instansi!$B$54,F157=grup_instansi!$C$54),
grup_instansi!$A$54,
IF(AND(E157=grup_instansi!$B$55,F157=grup_instansi!$C$55),
grup_instansi!$A$55,
IF(AND(E157=grup_instansi!$B$56,F157=grup_instansi!$C$56),
grup_instansi!$A$56,
IF(AND(E157=grup_instansi!$B$57,F157=grup_instansi!$C$57),
grup_instansi!$A$57,
IF(AND(E157=grup_instansi!$B$58,F157=grup_instansi!$C$58),
grup_instansi!$A$58,
IF(AND(E157=grup_instansi!$B$59,F157=grup_instansi!$C$59),
grup_instansi!$A$59,
IF(AND(E157=grup_instansi!$B$60,F157=grup_instansi!$C$60),
grup_instansi!$A$60,""))))))))))))))))))))))))))</f>
        <v/>
      </c>
      <c r="K157" t="str">
        <f>IF(J157&lt;&gt;"",J157,IF(AND(E157=grup_instansi!$B$61,F157=grup_instansi!$C$61),
grup_instansi!$A$61,
IF(AND(E157=grup_instansi!$B$62,F157=grup_instansi!$C$62),
grup_instansi!$A$62,
IF(AND(E157=grup_instansi!$B$63,F157=grup_instansi!$C$63),
grup_instansi!$A$63,
IF(AND(E157=grup_instansi!$B$64,F157=grup_instansi!$C$64),
grup_instansi!$A$64,
IF(AND(E157=grup_instansi!$B$65,F157=grup_instansi!$C$65),
grup_instansi!$A$65,
IF(AND(E157=grup_instansi!$B$66,F157=grup_instansi!$C$66),
grup_instansi!$A$66,
IF(AND(E157=grup_instansi!$B$67,F157=grup_instansi!$C$67),
grup_instansi!$A$67,
IF(AND(E157=grup_instansi!$B$68,F157=grup_instansi!$C$68),
grup_instansi!$A$68,
IF(AND(E157=grup_instansi!$B$69,F157=grup_instansi!$C$69),
grup_instansi!$A$69,
IF(AND(E157=grup_instansi!$B$70,F157=grup_instansi!$C$70),
grup_instansi!$A$70,
IF(AND(E157=grup_instansi!$B$71,F157=grup_instansi!$C$71),
grup_instansi!$A$71,
IF(AND(E157=grup_instansi!$B$72,F157=grup_instansi!$C$72),
grup_instansi!$A$72,
IF(AND(E157=grup_instansi!$B$73,F157=grup_instansi!$C$73),
grup_instansi!$A$73,
IF(AND(E157=grup_instansi!$B$74,F157=grup_instansi!$C$74),
grup_instansi!$A$74,
IF(AND(E157=grup_instansi!$B$75,F157=grup_instansi!$C$75),
grup_instansi!$A$75,
IF(AND(E157=grup_instansi!$B$76,F157=grup_instansi!$C$76),
grup_instansi!$A$76,
IF(AND(E157=grup_instansi!$B$77,F157=grup_instansi!$C$77),
grup_instansi!$A$77,
IF(AND(E157=grup_instansi!$B$78,F157=grup_instansi!$C$78),
grup_instansi!$A$78,
IF(AND(E157=grup_instansi!$B$79,F157=grup_instansi!$C$79),
grup_instansi!$A$79,
IF(AND(E157=grup_instansi!$B$80,F157=grup_instansi!$C$80),
grup_instansi!$A$80,
IF(AND(E157=grup_instansi!$B$81,F157=grup_instansi!$C$81),
grup_instansi!$A$81,
IF(AND(E157=grup_instansi!$B$82,F157=grup_instansi!$C$82),
grup_instansi!$A$82,
IF(AND(E157=grup_instansi!$B$83,F157=grup_instansi!$C$83),
grup_instansi!$A$84,
IF(AND(E157=grup_instansi!$B$84,F157=grup_instansi!$C$84),
grup_instansi!$A$85,
IF(AND(E157=grup_instansi!$B$85,F157=grup_instansi!$C$85),
grup_instansi!$A$86,
IF(AND(E157=grup_instansi!$B$86,F157=grup_instansi!$C$86),
grup_instansi!$A$87,
IF(AND(E157=grup_instansi!$B$87,F157=grup_instansi!$C$87),
grup_instansi!$A$87,
IF(AND(E157=grup_instansi!$B$88,F157=grup_instansi!$C$88),
grup_instansi!$A$88,
IF(AND(E157=grup_instansi!$B$89,F157=grup_instansi!$C$89),
grup_instansi!$A$89,
IF(AND(E157=grup_instansi!$B$90,F157=grup_instansi!$C$90),
grup_instansi!$A$90,
IF(AND(E157=grup_instansi!$B$91,F157=grup_instansi!$C$91),
grup_instansi!$A$91,
IF(AND(E157=grup_instansi!$B$92,F157=grup_instansi!$C$92),
grup_instansi!$A$92,
IF(AND(E157=grup_instansi!$B$93,F157=grup_instansi!$C$93),
grup_instansi!$A$93,
IF(AND(E157=grup_instansi!$B$94,F157=grup_instansi!$C$94),
grup_instansi!$A$94,
IF(AND(E157=grup_instansi!$B$95,F157=grup_instansi!$C$95),
grup_instansi!$A$95,
IF(AND(E157=grup_instansi!$B$96,F157=grup_instansi!$C$96),
grup_instansi!$A$96,
IF(AND(E157=grup_instansi!$B$97,F157=grup_instansi!$C$97),
grup_instansi!$A$97,
IF(AND(E157=grup_instansi!$B$98,F157=grup_instansi!$C$98),
grup_instansi!$A$98,
IF(AND(E157=grup_instansi!$B$99,F157=grup_instansi!$C$99),
grup_instansi!$A$99,
grup_instansi!$A$100))))))))))))))))))))))))))))))))))))))))</f>
        <v>gi2023110400064</v>
      </c>
      <c r="L157" t="str">
        <f>VLOOKUP(K157,grup_instansi!$A$2:$E$102,4)</f>
        <v>Pemerintah Kota Sumatera Barat</v>
      </c>
      <c r="M157" t="str">
        <f t="shared" si="8"/>
        <v>('i2023110600156','Pemerintah Kota Sawahlunto','gi2023110400064'),</v>
      </c>
    </row>
    <row r="158" spans="1:13" x14ac:dyDescent="0.25">
      <c r="A158" t="str">
        <f t="shared" si="6"/>
        <v>i2023110600157</v>
      </c>
      <c r="B158" s="4">
        <v>5475</v>
      </c>
      <c r="C158" t="str">
        <f t="shared" si="7"/>
        <v>i2023110600157</v>
      </c>
      <c r="D158" s="4" t="s">
        <v>623</v>
      </c>
      <c r="E158" s="4" t="s">
        <v>659</v>
      </c>
      <c r="F158" s="4" t="s">
        <v>690</v>
      </c>
      <c r="G158" t="str">
        <f>IF(AND(E158=grup_instansi!$B$2,F158=grup_instansi!$C$2),
grup_instansi!$A$2,
IF(AND(E158=grup_instansi!$B$3,F158=grup_instansi!$C$3),
grup_instansi!$A$3,
IF(AND(E158=grup_instansi!$B$4,F158=grup_instansi!$C$4),
grup_instansi!$A$4,
IF(AND(E158=grup_instansi!$B$5,F158=grup_instansi!$C$5),
grup_instansi!$A$5,
IF(AND(E158=grup_instansi!$B$6,F158=grup_instansi!$C$6),
grup_instansi!$A$6,
IF(AND(E158=grup_instansi!$B$7,F158=grup_instansi!$C$7),
grup_instansi!$A$7,
IF(AND(E158=grup_instansi!$B$8,F158=grup_instansi!$C$8),
grup_instansi!$A$8,
IF(AND(E158=grup_instansi!$B$9,F158=grup_instansi!$C$9),
grup_instansi!$A$9,
IF(AND(E158=grup_instansi!$B$10,F158=grup_instansi!$C$10),
grup_instansi!$A$10,"")))))))))</f>
        <v/>
      </c>
      <c r="H158" t="str">
        <f>IF(G158&lt;&gt;"",G158,IF(AND(E158=grup_instansi!$B$11,F158=grup_instansi!$C$11),
grup_instansi!$A$11,
IF(AND(E158=grup_instansi!$B$12,F158=grup_instansi!$C$12),
grup_instansi!$A$12,
IF(AND(E158=grup_instansi!$B$13,F158=grup_instansi!$C$13),
grup_instansi!$A$13,
IF(AND(E158=grup_instansi!$B$14,F158=grup_instansi!$C$14),
grup_instansi!$A$14,
IF(AND(E158=grup_instansi!$B$15,F158=grup_instansi!$C$15),
grup_instansi!$A$15,
IF(AND(E158=grup_instansi!$B$16,F158=grup_instansi!$C$16),
grup_instansi!$A$16,
IF(AND(E158=grup_instansi!$B$17,F158=grup_instansi!$C$17),
grup_instansi!$A$17,
IF(AND(E158=grup_instansi!$B$18,F158=grup_instansi!$C$18),
grup_instansi!$A$18,
IF(AND(E158=grup_instansi!$B$19,F158=grup_instansi!$C$19),
grup_instansi!$A$19,
IF(AND(E158=grup_instansi!$B$20,F158=grup_instansi!$C$20),
grup_instansi!$A$20,"")))))))))))</f>
        <v/>
      </c>
      <c r="I158" t="str">
        <f>IF(H158&lt;&gt;"",H158,IF(AND(E158=grup_instansi!$B$21,F158=grup_instansi!$C$21),
grup_instansi!$A$21,
IF(AND(E158=grup_instansi!$B$22,F158=grup_instansi!$C$22),
grup_instansi!$A$22,
IF(AND(E158=grup_instansi!$B$23,F158=grup_instansi!$C$23),
grup_instansi!$A$23,
IF(AND(E158=grup_instansi!$B$24,F158=grup_instansi!$C$24),
grup_instansi!$A$24,
IF(AND(E158=grup_instansi!$B$25,F158=grup_instansi!$C$25),
grup_instansi!$A$25,
IF(AND(E158=grup_instansi!$B$26,F158=grup_instansi!$C$26),
grup_instansi!$A$26,
IF(AND(E158=grup_instansi!$B$27,F158=grup_instansi!$C$27),
grup_instansi!$A$27,
IF(AND(E158=grup_instansi!$B$28,F158=grup_instansi!$C$28),
grup_instansi!$A$28,
IF(AND(E158=grup_instansi!$B$29,F158=grup_instansi!$C$29),
grup_instansi!$A$29,
IF(AND(E158=grup_instansi!$B$30,F158=grup_instansi!$C$30),
grup_instansi!$A$30,
IF(AND(E158=grup_instansi!$B$31,F158=grup_instansi!$C$31),
grup_instansi!$A$31,
IF(AND(E158=grup_instansi!$B$32,F158=grup_instansi!$C$32),
grup_instansi!$A$32,
IF(AND(E158=grup_instansi!$B$33,F158=grup_instansi!$C$33),
grup_instansi!$A$33,
IF(AND(E158=grup_instansi!$B$34,F158=grup_instansi!$C$34),
grup_instansi!$A$34,
IF(AND(E158=grup_instansi!$B$35,F158=grup_instansi!$C$35),
grup_instansi!$A$35,""))))))))))))))))</f>
        <v/>
      </c>
      <c r="J158" t="str">
        <f>IF(I158&lt;&gt;"",I158,IF(AND(E158=grup_instansi!$B$36,F158=grup_instansi!$C$36),
grup_instansi!$A$36,
IF(AND(E158=grup_instansi!$B$37,F158=grup_instansi!$C$37),
grup_instansi!$A$37,
IF(AND(E158=grup_instansi!$B$38,F158=grup_instansi!$C$38),
grup_instansi!$A$38,
IF(AND(E158=grup_instansi!$B$39,F158=grup_instansi!$C$39),
grup_instansi!$A$39,
IF(AND(E158=grup_instansi!$B$40,F158=grup_instansi!$C$40),
grup_instansi!$A$40,
IF(AND(E158=grup_instansi!$B$41,F158=grup_instansi!$C$41),
grup_instansi!$A$41,
IF(AND(E158=grup_instansi!$B$42,F158=grup_instansi!$C$42),
grup_instansi!$A$42,
IF(AND(E158=grup_instansi!$B$43,F158=grup_instansi!$C$43),
grup_instansi!$A$43,
IF(AND(E158=grup_instansi!$B$44,F158=grup_instansi!$C$44),
grup_instansi!$A$44,
IF(AND(E158=grup_instansi!$B$45,F158=grup_instansi!$C$45),
grup_instansi!$A$45,
IF(AND(E158=grup_instansi!$B$46,F158=grup_instansi!$C$46),
grup_instansi!$A$46,
IF(AND(E158=grup_instansi!$B$47,F158=grup_instansi!$C$47),
grup_instansi!$A$47,
IF(AND(E158=grup_instansi!$B$48,F158=grup_instansi!$C$48),
grup_instansi!$A$48,
IF(AND(E158=grup_instansi!$B$49,F158=grup_instansi!$C$49),
grup_instansi!$A$49,
IF(AND(E158=grup_instansi!$B$50,F158=grup_instansi!$C$50),
grup_instansi!$A$50,
IF(AND(E158=grup_instansi!$B$51,F158=grup_instansi!$C$51),
grup_instansi!$A$51,
IF(AND(E158=grup_instansi!$B$52,F158=grup_instansi!$C$52),
grup_instansi!$A$52,
IF(AND(E158=grup_instansi!$B$53,F158=grup_instansi!$C$53),
grup_instansi!$A$53,
IF(AND(E158=grup_instansi!$B$54,F158=grup_instansi!$C$54),
grup_instansi!$A$54,
IF(AND(E158=grup_instansi!$B$55,F158=grup_instansi!$C$55),
grup_instansi!$A$55,
IF(AND(E158=grup_instansi!$B$56,F158=grup_instansi!$C$56),
grup_instansi!$A$56,
IF(AND(E158=grup_instansi!$B$57,F158=grup_instansi!$C$57),
grup_instansi!$A$57,
IF(AND(E158=grup_instansi!$B$58,F158=grup_instansi!$C$58),
grup_instansi!$A$58,
IF(AND(E158=grup_instansi!$B$59,F158=grup_instansi!$C$59),
grup_instansi!$A$59,
IF(AND(E158=grup_instansi!$B$60,F158=grup_instansi!$C$60),
grup_instansi!$A$60,""))))))))))))))))))))))))))</f>
        <v/>
      </c>
      <c r="K158" t="str">
        <f>IF(J158&lt;&gt;"",J158,IF(AND(E158=grup_instansi!$B$61,F158=grup_instansi!$C$61),
grup_instansi!$A$61,
IF(AND(E158=grup_instansi!$B$62,F158=grup_instansi!$C$62),
grup_instansi!$A$62,
IF(AND(E158=grup_instansi!$B$63,F158=grup_instansi!$C$63),
grup_instansi!$A$63,
IF(AND(E158=grup_instansi!$B$64,F158=grup_instansi!$C$64),
grup_instansi!$A$64,
IF(AND(E158=grup_instansi!$B$65,F158=grup_instansi!$C$65),
grup_instansi!$A$65,
IF(AND(E158=grup_instansi!$B$66,F158=grup_instansi!$C$66),
grup_instansi!$A$66,
IF(AND(E158=grup_instansi!$B$67,F158=grup_instansi!$C$67),
grup_instansi!$A$67,
IF(AND(E158=grup_instansi!$B$68,F158=grup_instansi!$C$68),
grup_instansi!$A$68,
IF(AND(E158=grup_instansi!$B$69,F158=grup_instansi!$C$69),
grup_instansi!$A$69,
IF(AND(E158=grup_instansi!$B$70,F158=grup_instansi!$C$70),
grup_instansi!$A$70,
IF(AND(E158=grup_instansi!$B$71,F158=grup_instansi!$C$71),
grup_instansi!$A$71,
IF(AND(E158=grup_instansi!$B$72,F158=grup_instansi!$C$72),
grup_instansi!$A$72,
IF(AND(E158=grup_instansi!$B$73,F158=grup_instansi!$C$73),
grup_instansi!$A$73,
IF(AND(E158=grup_instansi!$B$74,F158=grup_instansi!$C$74),
grup_instansi!$A$74,
IF(AND(E158=grup_instansi!$B$75,F158=grup_instansi!$C$75),
grup_instansi!$A$75,
IF(AND(E158=grup_instansi!$B$76,F158=grup_instansi!$C$76),
grup_instansi!$A$76,
IF(AND(E158=grup_instansi!$B$77,F158=grup_instansi!$C$77),
grup_instansi!$A$77,
IF(AND(E158=grup_instansi!$B$78,F158=grup_instansi!$C$78),
grup_instansi!$A$78,
IF(AND(E158=grup_instansi!$B$79,F158=grup_instansi!$C$79),
grup_instansi!$A$79,
IF(AND(E158=grup_instansi!$B$80,F158=grup_instansi!$C$80),
grup_instansi!$A$80,
IF(AND(E158=grup_instansi!$B$81,F158=grup_instansi!$C$81),
grup_instansi!$A$81,
IF(AND(E158=grup_instansi!$B$82,F158=grup_instansi!$C$82),
grup_instansi!$A$82,
IF(AND(E158=grup_instansi!$B$83,F158=grup_instansi!$C$83),
grup_instansi!$A$84,
IF(AND(E158=grup_instansi!$B$84,F158=grup_instansi!$C$84),
grup_instansi!$A$85,
IF(AND(E158=grup_instansi!$B$85,F158=grup_instansi!$C$85),
grup_instansi!$A$86,
IF(AND(E158=grup_instansi!$B$86,F158=grup_instansi!$C$86),
grup_instansi!$A$87,
IF(AND(E158=grup_instansi!$B$87,F158=grup_instansi!$C$87),
grup_instansi!$A$87,
IF(AND(E158=grup_instansi!$B$88,F158=grup_instansi!$C$88),
grup_instansi!$A$88,
IF(AND(E158=grup_instansi!$B$89,F158=grup_instansi!$C$89),
grup_instansi!$A$89,
IF(AND(E158=grup_instansi!$B$90,F158=grup_instansi!$C$90),
grup_instansi!$A$90,
IF(AND(E158=grup_instansi!$B$91,F158=grup_instansi!$C$91),
grup_instansi!$A$91,
IF(AND(E158=grup_instansi!$B$92,F158=grup_instansi!$C$92),
grup_instansi!$A$92,
IF(AND(E158=grup_instansi!$B$93,F158=grup_instansi!$C$93),
grup_instansi!$A$93,
IF(AND(E158=grup_instansi!$B$94,F158=grup_instansi!$C$94),
grup_instansi!$A$94,
IF(AND(E158=grup_instansi!$B$95,F158=grup_instansi!$C$95),
grup_instansi!$A$95,
IF(AND(E158=grup_instansi!$B$96,F158=grup_instansi!$C$96),
grup_instansi!$A$96,
IF(AND(E158=grup_instansi!$B$97,F158=grup_instansi!$C$97),
grup_instansi!$A$97,
IF(AND(E158=grup_instansi!$B$98,F158=grup_instansi!$C$98),
grup_instansi!$A$98,
IF(AND(E158=grup_instansi!$B$99,F158=grup_instansi!$C$99),
grup_instansi!$A$99,
grup_instansi!$A$100))))))))))))))))))))))))))))))))))))))))</f>
        <v>gi2023110400064</v>
      </c>
      <c r="L158" t="str">
        <f>VLOOKUP(K158,grup_instansi!$A$2:$E$102,4)</f>
        <v>Pemerintah Kota Sumatera Barat</v>
      </c>
      <c r="M158" t="str">
        <f t="shared" si="8"/>
        <v>('i2023110600157','Pemerintah Kota Padang','gi2023110400064'),</v>
      </c>
    </row>
    <row r="159" spans="1:13" x14ac:dyDescent="0.25">
      <c r="A159" t="str">
        <f t="shared" si="6"/>
        <v>i2023110600158</v>
      </c>
      <c r="B159" s="4">
        <v>5476</v>
      </c>
      <c r="C159" t="str">
        <f t="shared" si="7"/>
        <v>i2023110600158</v>
      </c>
      <c r="D159" s="4" t="s">
        <v>624</v>
      </c>
      <c r="E159" s="4" t="s">
        <v>659</v>
      </c>
      <c r="F159" s="4" t="s">
        <v>690</v>
      </c>
      <c r="G159" t="str">
        <f>IF(AND(E159=grup_instansi!$B$2,F159=grup_instansi!$C$2),
grup_instansi!$A$2,
IF(AND(E159=grup_instansi!$B$3,F159=grup_instansi!$C$3),
grup_instansi!$A$3,
IF(AND(E159=grup_instansi!$B$4,F159=grup_instansi!$C$4),
grup_instansi!$A$4,
IF(AND(E159=grup_instansi!$B$5,F159=grup_instansi!$C$5),
grup_instansi!$A$5,
IF(AND(E159=grup_instansi!$B$6,F159=grup_instansi!$C$6),
grup_instansi!$A$6,
IF(AND(E159=grup_instansi!$B$7,F159=grup_instansi!$C$7),
grup_instansi!$A$7,
IF(AND(E159=grup_instansi!$B$8,F159=grup_instansi!$C$8),
grup_instansi!$A$8,
IF(AND(E159=grup_instansi!$B$9,F159=grup_instansi!$C$9),
grup_instansi!$A$9,
IF(AND(E159=grup_instansi!$B$10,F159=grup_instansi!$C$10),
grup_instansi!$A$10,"")))))))))</f>
        <v/>
      </c>
      <c r="H159" t="str">
        <f>IF(G159&lt;&gt;"",G159,IF(AND(E159=grup_instansi!$B$11,F159=grup_instansi!$C$11),
grup_instansi!$A$11,
IF(AND(E159=grup_instansi!$B$12,F159=grup_instansi!$C$12),
grup_instansi!$A$12,
IF(AND(E159=grup_instansi!$B$13,F159=grup_instansi!$C$13),
grup_instansi!$A$13,
IF(AND(E159=grup_instansi!$B$14,F159=grup_instansi!$C$14),
grup_instansi!$A$14,
IF(AND(E159=grup_instansi!$B$15,F159=grup_instansi!$C$15),
grup_instansi!$A$15,
IF(AND(E159=grup_instansi!$B$16,F159=grup_instansi!$C$16),
grup_instansi!$A$16,
IF(AND(E159=grup_instansi!$B$17,F159=grup_instansi!$C$17),
grup_instansi!$A$17,
IF(AND(E159=grup_instansi!$B$18,F159=grup_instansi!$C$18),
grup_instansi!$A$18,
IF(AND(E159=grup_instansi!$B$19,F159=grup_instansi!$C$19),
grup_instansi!$A$19,
IF(AND(E159=grup_instansi!$B$20,F159=grup_instansi!$C$20),
grup_instansi!$A$20,"")))))))))))</f>
        <v/>
      </c>
      <c r="I159" t="str">
        <f>IF(H159&lt;&gt;"",H159,IF(AND(E159=grup_instansi!$B$21,F159=grup_instansi!$C$21),
grup_instansi!$A$21,
IF(AND(E159=grup_instansi!$B$22,F159=grup_instansi!$C$22),
grup_instansi!$A$22,
IF(AND(E159=grup_instansi!$B$23,F159=grup_instansi!$C$23),
grup_instansi!$A$23,
IF(AND(E159=grup_instansi!$B$24,F159=grup_instansi!$C$24),
grup_instansi!$A$24,
IF(AND(E159=grup_instansi!$B$25,F159=grup_instansi!$C$25),
grup_instansi!$A$25,
IF(AND(E159=grup_instansi!$B$26,F159=grup_instansi!$C$26),
grup_instansi!$A$26,
IF(AND(E159=grup_instansi!$B$27,F159=grup_instansi!$C$27),
grup_instansi!$A$27,
IF(AND(E159=grup_instansi!$B$28,F159=grup_instansi!$C$28),
grup_instansi!$A$28,
IF(AND(E159=grup_instansi!$B$29,F159=grup_instansi!$C$29),
grup_instansi!$A$29,
IF(AND(E159=grup_instansi!$B$30,F159=grup_instansi!$C$30),
grup_instansi!$A$30,
IF(AND(E159=grup_instansi!$B$31,F159=grup_instansi!$C$31),
grup_instansi!$A$31,
IF(AND(E159=grup_instansi!$B$32,F159=grup_instansi!$C$32),
grup_instansi!$A$32,
IF(AND(E159=grup_instansi!$B$33,F159=grup_instansi!$C$33),
grup_instansi!$A$33,
IF(AND(E159=grup_instansi!$B$34,F159=grup_instansi!$C$34),
grup_instansi!$A$34,
IF(AND(E159=grup_instansi!$B$35,F159=grup_instansi!$C$35),
grup_instansi!$A$35,""))))))))))))))))</f>
        <v/>
      </c>
      <c r="J159" t="str">
        <f>IF(I159&lt;&gt;"",I159,IF(AND(E159=grup_instansi!$B$36,F159=grup_instansi!$C$36),
grup_instansi!$A$36,
IF(AND(E159=grup_instansi!$B$37,F159=grup_instansi!$C$37),
grup_instansi!$A$37,
IF(AND(E159=grup_instansi!$B$38,F159=grup_instansi!$C$38),
grup_instansi!$A$38,
IF(AND(E159=grup_instansi!$B$39,F159=grup_instansi!$C$39),
grup_instansi!$A$39,
IF(AND(E159=grup_instansi!$B$40,F159=grup_instansi!$C$40),
grup_instansi!$A$40,
IF(AND(E159=grup_instansi!$B$41,F159=grup_instansi!$C$41),
grup_instansi!$A$41,
IF(AND(E159=grup_instansi!$B$42,F159=grup_instansi!$C$42),
grup_instansi!$A$42,
IF(AND(E159=grup_instansi!$B$43,F159=grup_instansi!$C$43),
grup_instansi!$A$43,
IF(AND(E159=grup_instansi!$B$44,F159=grup_instansi!$C$44),
grup_instansi!$A$44,
IF(AND(E159=grup_instansi!$B$45,F159=grup_instansi!$C$45),
grup_instansi!$A$45,
IF(AND(E159=grup_instansi!$B$46,F159=grup_instansi!$C$46),
grup_instansi!$A$46,
IF(AND(E159=grup_instansi!$B$47,F159=grup_instansi!$C$47),
grup_instansi!$A$47,
IF(AND(E159=grup_instansi!$B$48,F159=grup_instansi!$C$48),
grup_instansi!$A$48,
IF(AND(E159=grup_instansi!$B$49,F159=grup_instansi!$C$49),
grup_instansi!$A$49,
IF(AND(E159=grup_instansi!$B$50,F159=grup_instansi!$C$50),
grup_instansi!$A$50,
IF(AND(E159=grup_instansi!$B$51,F159=grup_instansi!$C$51),
grup_instansi!$A$51,
IF(AND(E159=grup_instansi!$B$52,F159=grup_instansi!$C$52),
grup_instansi!$A$52,
IF(AND(E159=grup_instansi!$B$53,F159=grup_instansi!$C$53),
grup_instansi!$A$53,
IF(AND(E159=grup_instansi!$B$54,F159=grup_instansi!$C$54),
grup_instansi!$A$54,
IF(AND(E159=grup_instansi!$B$55,F159=grup_instansi!$C$55),
grup_instansi!$A$55,
IF(AND(E159=grup_instansi!$B$56,F159=grup_instansi!$C$56),
grup_instansi!$A$56,
IF(AND(E159=grup_instansi!$B$57,F159=grup_instansi!$C$57),
grup_instansi!$A$57,
IF(AND(E159=grup_instansi!$B$58,F159=grup_instansi!$C$58),
grup_instansi!$A$58,
IF(AND(E159=grup_instansi!$B$59,F159=grup_instansi!$C$59),
grup_instansi!$A$59,
IF(AND(E159=grup_instansi!$B$60,F159=grup_instansi!$C$60),
grup_instansi!$A$60,""))))))))))))))))))))))))))</f>
        <v/>
      </c>
      <c r="K159" t="str">
        <f>IF(J159&lt;&gt;"",J159,IF(AND(E159=grup_instansi!$B$61,F159=grup_instansi!$C$61),
grup_instansi!$A$61,
IF(AND(E159=grup_instansi!$B$62,F159=grup_instansi!$C$62),
grup_instansi!$A$62,
IF(AND(E159=grup_instansi!$B$63,F159=grup_instansi!$C$63),
grup_instansi!$A$63,
IF(AND(E159=grup_instansi!$B$64,F159=grup_instansi!$C$64),
grup_instansi!$A$64,
IF(AND(E159=grup_instansi!$B$65,F159=grup_instansi!$C$65),
grup_instansi!$A$65,
IF(AND(E159=grup_instansi!$B$66,F159=grup_instansi!$C$66),
grup_instansi!$A$66,
IF(AND(E159=grup_instansi!$B$67,F159=grup_instansi!$C$67),
grup_instansi!$A$67,
IF(AND(E159=grup_instansi!$B$68,F159=grup_instansi!$C$68),
grup_instansi!$A$68,
IF(AND(E159=grup_instansi!$B$69,F159=grup_instansi!$C$69),
grup_instansi!$A$69,
IF(AND(E159=grup_instansi!$B$70,F159=grup_instansi!$C$70),
grup_instansi!$A$70,
IF(AND(E159=grup_instansi!$B$71,F159=grup_instansi!$C$71),
grup_instansi!$A$71,
IF(AND(E159=grup_instansi!$B$72,F159=grup_instansi!$C$72),
grup_instansi!$A$72,
IF(AND(E159=grup_instansi!$B$73,F159=grup_instansi!$C$73),
grup_instansi!$A$73,
IF(AND(E159=grup_instansi!$B$74,F159=grup_instansi!$C$74),
grup_instansi!$A$74,
IF(AND(E159=grup_instansi!$B$75,F159=grup_instansi!$C$75),
grup_instansi!$A$75,
IF(AND(E159=grup_instansi!$B$76,F159=grup_instansi!$C$76),
grup_instansi!$A$76,
IF(AND(E159=grup_instansi!$B$77,F159=grup_instansi!$C$77),
grup_instansi!$A$77,
IF(AND(E159=grup_instansi!$B$78,F159=grup_instansi!$C$78),
grup_instansi!$A$78,
IF(AND(E159=grup_instansi!$B$79,F159=grup_instansi!$C$79),
grup_instansi!$A$79,
IF(AND(E159=grup_instansi!$B$80,F159=grup_instansi!$C$80),
grup_instansi!$A$80,
IF(AND(E159=grup_instansi!$B$81,F159=grup_instansi!$C$81),
grup_instansi!$A$81,
IF(AND(E159=grup_instansi!$B$82,F159=grup_instansi!$C$82),
grup_instansi!$A$82,
IF(AND(E159=grup_instansi!$B$83,F159=grup_instansi!$C$83),
grup_instansi!$A$84,
IF(AND(E159=grup_instansi!$B$84,F159=grup_instansi!$C$84),
grup_instansi!$A$85,
IF(AND(E159=grup_instansi!$B$85,F159=grup_instansi!$C$85),
grup_instansi!$A$86,
IF(AND(E159=grup_instansi!$B$86,F159=grup_instansi!$C$86),
grup_instansi!$A$87,
IF(AND(E159=grup_instansi!$B$87,F159=grup_instansi!$C$87),
grup_instansi!$A$87,
IF(AND(E159=grup_instansi!$B$88,F159=grup_instansi!$C$88),
grup_instansi!$A$88,
IF(AND(E159=grup_instansi!$B$89,F159=grup_instansi!$C$89),
grup_instansi!$A$89,
IF(AND(E159=grup_instansi!$B$90,F159=grup_instansi!$C$90),
grup_instansi!$A$90,
IF(AND(E159=grup_instansi!$B$91,F159=grup_instansi!$C$91),
grup_instansi!$A$91,
IF(AND(E159=grup_instansi!$B$92,F159=grup_instansi!$C$92),
grup_instansi!$A$92,
IF(AND(E159=grup_instansi!$B$93,F159=grup_instansi!$C$93),
grup_instansi!$A$93,
IF(AND(E159=grup_instansi!$B$94,F159=grup_instansi!$C$94),
grup_instansi!$A$94,
IF(AND(E159=grup_instansi!$B$95,F159=grup_instansi!$C$95),
grup_instansi!$A$95,
IF(AND(E159=grup_instansi!$B$96,F159=grup_instansi!$C$96),
grup_instansi!$A$96,
IF(AND(E159=grup_instansi!$B$97,F159=grup_instansi!$C$97),
grup_instansi!$A$97,
IF(AND(E159=grup_instansi!$B$98,F159=grup_instansi!$C$98),
grup_instansi!$A$98,
IF(AND(E159=grup_instansi!$B$99,F159=grup_instansi!$C$99),
grup_instansi!$A$99,
grup_instansi!$A$100))))))))))))))))))))))))))))))))))))))))</f>
        <v>gi2023110400064</v>
      </c>
      <c r="L159" t="str">
        <f>VLOOKUP(K159,grup_instansi!$A$2:$E$102,4)</f>
        <v>Pemerintah Kota Sumatera Barat</v>
      </c>
      <c r="M159" t="str">
        <f t="shared" si="8"/>
        <v>('i2023110600158','Pemerintah Kota Payakumbuh','gi2023110400064'),</v>
      </c>
    </row>
    <row r="160" spans="1:13" x14ac:dyDescent="0.25">
      <c r="A160" t="str">
        <f t="shared" si="6"/>
        <v>i2023110600159</v>
      </c>
      <c r="B160" s="4">
        <v>5477</v>
      </c>
      <c r="C160" t="str">
        <f t="shared" si="7"/>
        <v>i2023110600159</v>
      </c>
      <c r="D160" s="4" t="s">
        <v>625</v>
      </c>
      <c r="E160" s="4" t="s">
        <v>659</v>
      </c>
      <c r="F160" s="4" t="s">
        <v>690</v>
      </c>
      <c r="G160" t="str">
        <f>IF(AND(E160=grup_instansi!$B$2,F160=grup_instansi!$C$2),
grup_instansi!$A$2,
IF(AND(E160=grup_instansi!$B$3,F160=grup_instansi!$C$3),
grup_instansi!$A$3,
IF(AND(E160=grup_instansi!$B$4,F160=grup_instansi!$C$4),
grup_instansi!$A$4,
IF(AND(E160=grup_instansi!$B$5,F160=grup_instansi!$C$5),
grup_instansi!$A$5,
IF(AND(E160=grup_instansi!$B$6,F160=grup_instansi!$C$6),
grup_instansi!$A$6,
IF(AND(E160=grup_instansi!$B$7,F160=grup_instansi!$C$7),
grup_instansi!$A$7,
IF(AND(E160=grup_instansi!$B$8,F160=grup_instansi!$C$8),
grup_instansi!$A$8,
IF(AND(E160=grup_instansi!$B$9,F160=grup_instansi!$C$9),
grup_instansi!$A$9,
IF(AND(E160=grup_instansi!$B$10,F160=grup_instansi!$C$10),
grup_instansi!$A$10,"")))))))))</f>
        <v/>
      </c>
      <c r="H160" t="str">
        <f>IF(G160&lt;&gt;"",G160,IF(AND(E160=grup_instansi!$B$11,F160=grup_instansi!$C$11),
grup_instansi!$A$11,
IF(AND(E160=grup_instansi!$B$12,F160=grup_instansi!$C$12),
grup_instansi!$A$12,
IF(AND(E160=grup_instansi!$B$13,F160=grup_instansi!$C$13),
grup_instansi!$A$13,
IF(AND(E160=grup_instansi!$B$14,F160=grup_instansi!$C$14),
grup_instansi!$A$14,
IF(AND(E160=grup_instansi!$B$15,F160=grup_instansi!$C$15),
grup_instansi!$A$15,
IF(AND(E160=grup_instansi!$B$16,F160=grup_instansi!$C$16),
grup_instansi!$A$16,
IF(AND(E160=grup_instansi!$B$17,F160=grup_instansi!$C$17),
grup_instansi!$A$17,
IF(AND(E160=grup_instansi!$B$18,F160=grup_instansi!$C$18),
grup_instansi!$A$18,
IF(AND(E160=grup_instansi!$B$19,F160=grup_instansi!$C$19),
grup_instansi!$A$19,
IF(AND(E160=grup_instansi!$B$20,F160=grup_instansi!$C$20),
grup_instansi!$A$20,"")))))))))))</f>
        <v/>
      </c>
      <c r="I160" t="str">
        <f>IF(H160&lt;&gt;"",H160,IF(AND(E160=grup_instansi!$B$21,F160=grup_instansi!$C$21),
grup_instansi!$A$21,
IF(AND(E160=grup_instansi!$B$22,F160=grup_instansi!$C$22),
grup_instansi!$A$22,
IF(AND(E160=grup_instansi!$B$23,F160=grup_instansi!$C$23),
grup_instansi!$A$23,
IF(AND(E160=grup_instansi!$B$24,F160=grup_instansi!$C$24),
grup_instansi!$A$24,
IF(AND(E160=grup_instansi!$B$25,F160=grup_instansi!$C$25),
grup_instansi!$A$25,
IF(AND(E160=grup_instansi!$B$26,F160=grup_instansi!$C$26),
grup_instansi!$A$26,
IF(AND(E160=grup_instansi!$B$27,F160=grup_instansi!$C$27),
grup_instansi!$A$27,
IF(AND(E160=grup_instansi!$B$28,F160=grup_instansi!$C$28),
grup_instansi!$A$28,
IF(AND(E160=grup_instansi!$B$29,F160=grup_instansi!$C$29),
grup_instansi!$A$29,
IF(AND(E160=grup_instansi!$B$30,F160=grup_instansi!$C$30),
grup_instansi!$A$30,
IF(AND(E160=grup_instansi!$B$31,F160=grup_instansi!$C$31),
grup_instansi!$A$31,
IF(AND(E160=grup_instansi!$B$32,F160=grup_instansi!$C$32),
grup_instansi!$A$32,
IF(AND(E160=grup_instansi!$B$33,F160=grup_instansi!$C$33),
grup_instansi!$A$33,
IF(AND(E160=grup_instansi!$B$34,F160=grup_instansi!$C$34),
grup_instansi!$A$34,
IF(AND(E160=grup_instansi!$B$35,F160=grup_instansi!$C$35),
grup_instansi!$A$35,""))))))))))))))))</f>
        <v/>
      </c>
      <c r="J160" t="str">
        <f>IF(I160&lt;&gt;"",I160,IF(AND(E160=grup_instansi!$B$36,F160=grup_instansi!$C$36),
grup_instansi!$A$36,
IF(AND(E160=grup_instansi!$B$37,F160=grup_instansi!$C$37),
grup_instansi!$A$37,
IF(AND(E160=grup_instansi!$B$38,F160=grup_instansi!$C$38),
grup_instansi!$A$38,
IF(AND(E160=grup_instansi!$B$39,F160=grup_instansi!$C$39),
grup_instansi!$A$39,
IF(AND(E160=grup_instansi!$B$40,F160=grup_instansi!$C$40),
grup_instansi!$A$40,
IF(AND(E160=grup_instansi!$B$41,F160=grup_instansi!$C$41),
grup_instansi!$A$41,
IF(AND(E160=grup_instansi!$B$42,F160=grup_instansi!$C$42),
grup_instansi!$A$42,
IF(AND(E160=grup_instansi!$B$43,F160=grup_instansi!$C$43),
grup_instansi!$A$43,
IF(AND(E160=grup_instansi!$B$44,F160=grup_instansi!$C$44),
grup_instansi!$A$44,
IF(AND(E160=grup_instansi!$B$45,F160=grup_instansi!$C$45),
grup_instansi!$A$45,
IF(AND(E160=grup_instansi!$B$46,F160=grup_instansi!$C$46),
grup_instansi!$A$46,
IF(AND(E160=grup_instansi!$B$47,F160=grup_instansi!$C$47),
grup_instansi!$A$47,
IF(AND(E160=grup_instansi!$B$48,F160=grup_instansi!$C$48),
grup_instansi!$A$48,
IF(AND(E160=grup_instansi!$B$49,F160=grup_instansi!$C$49),
grup_instansi!$A$49,
IF(AND(E160=grup_instansi!$B$50,F160=grup_instansi!$C$50),
grup_instansi!$A$50,
IF(AND(E160=grup_instansi!$B$51,F160=grup_instansi!$C$51),
grup_instansi!$A$51,
IF(AND(E160=grup_instansi!$B$52,F160=grup_instansi!$C$52),
grup_instansi!$A$52,
IF(AND(E160=grup_instansi!$B$53,F160=grup_instansi!$C$53),
grup_instansi!$A$53,
IF(AND(E160=grup_instansi!$B$54,F160=grup_instansi!$C$54),
grup_instansi!$A$54,
IF(AND(E160=grup_instansi!$B$55,F160=grup_instansi!$C$55),
grup_instansi!$A$55,
IF(AND(E160=grup_instansi!$B$56,F160=grup_instansi!$C$56),
grup_instansi!$A$56,
IF(AND(E160=grup_instansi!$B$57,F160=grup_instansi!$C$57),
grup_instansi!$A$57,
IF(AND(E160=grup_instansi!$B$58,F160=grup_instansi!$C$58),
grup_instansi!$A$58,
IF(AND(E160=grup_instansi!$B$59,F160=grup_instansi!$C$59),
grup_instansi!$A$59,
IF(AND(E160=grup_instansi!$B$60,F160=grup_instansi!$C$60),
grup_instansi!$A$60,""))))))))))))))))))))))))))</f>
        <v/>
      </c>
      <c r="K160" t="str">
        <f>IF(J160&lt;&gt;"",J160,IF(AND(E160=grup_instansi!$B$61,F160=grup_instansi!$C$61),
grup_instansi!$A$61,
IF(AND(E160=grup_instansi!$B$62,F160=grup_instansi!$C$62),
grup_instansi!$A$62,
IF(AND(E160=grup_instansi!$B$63,F160=grup_instansi!$C$63),
grup_instansi!$A$63,
IF(AND(E160=grup_instansi!$B$64,F160=grup_instansi!$C$64),
grup_instansi!$A$64,
IF(AND(E160=grup_instansi!$B$65,F160=grup_instansi!$C$65),
grup_instansi!$A$65,
IF(AND(E160=grup_instansi!$B$66,F160=grup_instansi!$C$66),
grup_instansi!$A$66,
IF(AND(E160=grup_instansi!$B$67,F160=grup_instansi!$C$67),
grup_instansi!$A$67,
IF(AND(E160=grup_instansi!$B$68,F160=grup_instansi!$C$68),
grup_instansi!$A$68,
IF(AND(E160=grup_instansi!$B$69,F160=grup_instansi!$C$69),
grup_instansi!$A$69,
IF(AND(E160=grup_instansi!$B$70,F160=grup_instansi!$C$70),
grup_instansi!$A$70,
IF(AND(E160=grup_instansi!$B$71,F160=grup_instansi!$C$71),
grup_instansi!$A$71,
IF(AND(E160=grup_instansi!$B$72,F160=grup_instansi!$C$72),
grup_instansi!$A$72,
IF(AND(E160=grup_instansi!$B$73,F160=grup_instansi!$C$73),
grup_instansi!$A$73,
IF(AND(E160=grup_instansi!$B$74,F160=grup_instansi!$C$74),
grup_instansi!$A$74,
IF(AND(E160=grup_instansi!$B$75,F160=grup_instansi!$C$75),
grup_instansi!$A$75,
IF(AND(E160=grup_instansi!$B$76,F160=grup_instansi!$C$76),
grup_instansi!$A$76,
IF(AND(E160=grup_instansi!$B$77,F160=grup_instansi!$C$77),
grup_instansi!$A$77,
IF(AND(E160=grup_instansi!$B$78,F160=grup_instansi!$C$78),
grup_instansi!$A$78,
IF(AND(E160=grup_instansi!$B$79,F160=grup_instansi!$C$79),
grup_instansi!$A$79,
IF(AND(E160=grup_instansi!$B$80,F160=grup_instansi!$C$80),
grup_instansi!$A$80,
IF(AND(E160=grup_instansi!$B$81,F160=grup_instansi!$C$81),
grup_instansi!$A$81,
IF(AND(E160=grup_instansi!$B$82,F160=grup_instansi!$C$82),
grup_instansi!$A$82,
IF(AND(E160=grup_instansi!$B$83,F160=grup_instansi!$C$83),
grup_instansi!$A$84,
IF(AND(E160=grup_instansi!$B$84,F160=grup_instansi!$C$84),
grup_instansi!$A$85,
IF(AND(E160=grup_instansi!$B$85,F160=grup_instansi!$C$85),
grup_instansi!$A$86,
IF(AND(E160=grup_instansi!$B$86,F160=grup_instansi!$C$86),
grup_instansi!$A$87,
IF(AND(E160=grup_instansi!$B$87,F160=grup_instansi!$C$87),
grup_instansi!$A$87,
IF(AND(E160=grup_instansi!$B$88,F160=grup_instansi!$C$88),
grup_instansi!$A$88,
IF(AND(E160=grup_instansi!$B$89,F160=grup_instansi!$C$89),
grup_instansi!$A$89,
IF(AND(E160=grup_instansi!$B$90,F160=grup_instansi!$C$90),
grup_instansi!$A$90,
IF(AND(E160=grup_instansi!$B$91,F160=grup_instansi!$C$91),
grup_instansi!$A$91,
IF(AND(E160=grup_instansi!$B$92,F160=grup_instansi!$C$92),
grup_instansi!$A$92,
IF(AND(E160=grup_instansi!$B$93,F160=grup_instansi!$C$93),
grup_instansi!$A$93,
IF(AND(E160=grup_instansi!$B$94,F160=grup_instansi!$C$94),
grup_instansi!$A$94,
IF(AND(E160=grup_instansi!$B$95,F160=grup_instansi!$C$95),
grup_instansi!$A$95,
IF(AND(E160=grup_instansi!$B$96,F160=grup_instansi!$C$96),
grup_instansi!$A$96,
IF(AND(E160=grup_instansi!$B$97,F160=grup_instansi!$C$97),
grup_instansi!$A$97,
IF(AND(E160=grup_instansi!$B$98,F160=grup_instansi!$C$98),
grup_instansi!$A$98,
IF(AND(E160=grup_instansi!$B$99,F160=grup_instansi!$C$99),
grup_instansi!$A$99,
grup_instansi!$A$100))))))))))))))))))))))))))))))))))))))))</f>
        <v>gi2023110400064</v>
      </c>
      <c r="L160" t="str">
        <f>VLOOKUP(K160,grup_instansi!$A$2:$E$102,4)</f>
        <v>Pemerintah Kota Sumatera Barat</v>
      </c>
      <c r="M160" t="str">
        <f t="shared" si="8"/>
        <v>('i2023110600159','Pemerintah Kota Pariaman','gi2023110400064'),</v>
      </c>
    </row>
    <row r="161" spans="1:13" x14ac:dyDescent="0.25">
      <c r="A161" t="str">
        <f t="shared" si="6"/>
        <v>i2023110600160</v>
      </c>
      <c r="B161" s="4">
        <v>5500</v>
      </c>
      <c r="C161" t="str">
        <f t="shared" si="7"/>
        <v>i2023110600160</v>
      </c>
      <c r="D161" s="4" t="s">
        <v>7</v>
      </c>
      <c r="E161" s="4" t="s">
        <v>660</v>
      </c>
      <c r="F161" s="4" t="s">
        <v>667</v>
      </c>
      <c r="G161" t="str">
        <f>IF(AND(E161=grup_instansi!$B$2,F161=grup_instansi!$C$2),
grup_instansi!$A$2,
IF(AND(E161=grup_instansi!$B$3,F161=grup_instansi!$C$3),
grup_instansi!$A$3,
IF(AND(E161=grup_instansi!$B$4,F161=grup_instansi!$C$4),
grup_instansi!$A$4,
IF(AND(E161=grup_instansi!$B$5,F161=grup_instansi!$C$5),
grup_instansi!$A$5,
IF(AND(E161=grup_instansi!$B$6,F161=grup_instansi!$C$6),
grup_instansi!$A$6,
IF(AND(E161=grup_instansi!$B$7,F161=grup_instansi!$C$7),
grup_instansi!$A$7,
IF(AND(E161=grup_instansi!$B$8,F161=grup_instansi!$C$8),
grup_instansi!$A$8,
IF(AND(E161=grup_instansi!$B$9,F161=grup_instansi!$C$9),
grup_instansi!$A$9,
IF(AND(E161=grup_instansi!$B$10,F161=grup_instansi!$C$10),
grup_instansi!$A$10,"")))))))))</f>
        <v/>
      </c>
      <c r="H161" t="str">
        <f>IF(G161&lt;&gt;"",G161,IF(AND(E161=grup_instansi!$B$11,F161=grup_instansi!$C$11),
grup_instansi!$A$11,
IF(AND(E161=grup_instansi!$B$12,F161=grup_instansi!$C$12),
grup_instansi!$A$12,
IF(AND(E161=grup_instansi!$B$13,F161=grup_instansi!$C$13),
grup_instansi!$A$13,
IF(AND(E161=grup_instansi!$B$14,F161=grup_instansi!$C$14),
grup_instansi!$A$14,
IF(AND(E161=grup_instansi!$B$15,F161=grup_instansi!$C$15),
grup_instansi!$A$15,
IF(AND(E161=grup_instansi!$B$16,F161=grup_instansi!$C$16),
grup_instansi!$A$16,
IF(AND(E161=grup_instansi!$B$17,F161=grup_instansi!$C$17),
grup_instansi!$A$17,
IF(AND(E161=grup_instansi!$B$18,F161=grup_instansi!$C$18),
grup_instansi!$A$18,
IF(AND(E161=grup_instansi!$B$19,F161=grup_instansi!$C$19),
grup_instansi!$A$19,
IF(AND(E161=grup_instansi!$B$20,F161=grup_instansi!$C$20),
grup_instansi!$A$20,"")))))))))))</f>
        <v/>
      </c>
      <c r="I161" t="str">
        <f>IF(H161&lt;&gt;"",H161,IF(AND(E161=grup_instansi!$B$21,F161=grup_instansi!$C$21),
grup_instansi!$A$21,
IF(AND(E161=grup_instansi!$B$22,F161=grup_instansi!$C$22),
grup_instansi!$A$22,
IF(AND(E161=grup_instansi!$B$23,F161=grup_instansi!$C$23),
grup_instansi!$A$23,
IF(AND(E161=grup_instansi!$B$24,F161=grup_instansi!$C$24),
grup_instansi!$A$24,
IF(AND(E161=grup_instansi!$B$25,F161=grup_instansi!$C$25),
grup_instansi!$A$25,
IF(AND(E161=grup_instansi!$B$26,F161=grup_instansi!$C$26),
grup_instansi!$A$26,
IF(AND(E161=grup_instansi!$B$27,F161=grup_instansi!$C$27),
grup_instansi!$A$27,
IF(AND(E161=grup_instansi!$B$28,F161=grup_instansi!$C$28),
grup_instansi!$A$28,
IF(AND(E161=grup_instansi!$B$29,F161=grup_instansi!$C$29),
grup_instansi!$A$29,
IF(AND(E161=grup_instansi!$B$30,F161=grup_instansi!$C$30),
grup_instansi!$A$30,
IF(AND(E161=grup_instansi!$B$31,F161=grup_instansi!$C$31),
grup_instansi!$A$31,
IF(AND(E161=grup_instansi!$B$32,F161=grup_instansi!$C$32),
grup_instansi!$A$32,
IF(AND(E161=grup_instansi!$B$33,F161=grup_instansi!$C$33),
grup_instansi!$A$33,
IF(AND(E161=grup_instansi!$B$34,F161=grup_instansi!$C$34),
grup_instansi!$A$34,
IF(AND(E161=grup_instansi!$B$35,F161=grup_instansi!$C$35),
grup_instansi!$A$35,""))))))))))))))))</f>
        <v/>
      </c>
      <c r="J161" t="str">
        <f>IF(I161&lt;&gt;"",I161,IF(AND(E161=grup_instansi!$B$36,F161=grup_instansi!$C$36),
grup_instansi!$A$36,
IF(AND(E161=grup_instansi!$B$37,F161=grup_instansi!$C$37),
grup_instansi!$A$37,
IF(AND(E161=grup_instansi!$B$38,F161=grup_instansi!$C$38),
grup_instansi!$A$38,
IF(AND(E161=grup_instansi!$B$39,F161=grup_instansi!$C$39),
grup_instansi!$A$39,
IF(AND(E161=grup_instansi!$B$40,F161=grup_instansi!$C$40),
grup_instansi!$A$40,
IF(AND(E161=grup_instansi!$B$41,F161=grup_instansi!$C$41),
grup_instansi!$A$41,
IF(AND(E161=grup_instansi!$B$42,F161=grup_instansi!$C$42),
grup_instansi!$A$42,
IF(AND(E161=grup_instansi!$B$43,F161=grup_instansi!$C$43),
grup_instansi!$A$43,
IF(AND(E161=grup_instansi!$B$44,F161=grup_instansi!$C$44),
grup_instansi!$A$44,
IF(AND(E161=grup_instansi!$B$45,F161=grup_instansi!$C$45),
grup_instansi!$A$45,
IF(AND(E161=grup_instansi!$B$46,F161=grup_instansi!$C$46),
grup_instansi!$A$46,
IF(AND(E161=grup_instansi!$B$47,F161=grup_instansi!$C$47),
grup_instansi!$A$47,
IF(AND(E161=grup_instansi!$B$48,F161=grup_instansi!$C$48),
grup_instansi!$A$48,
IF(AND(E161=grup_instansi!$B$49,F161=grup_instansi!$C$49),
grup_instansi!$A$49,
IF(AND(E161=grup_instansi!$B$50,F161=grup_instansi!$C$50),
grup_instansi!$A$50,
IF(AND(E161=grup_instansi!$B$51,F161=grup_instansi!$C$51),
grup_instansi!$A$51,
IF(AND(E161=grup_instansi!$B$52,F161=grup_instansi!$C$52),
grup_instansi!$A$52,
IF(AND(E161=grup_instansi!$B$53,F161=grup_instansi!$C$53),
grup_instansi!$A$53,
IF(AND(E161=grup_instansi!$B$54,F161=grup_instansi!$C$54),
grup_instansi!$A$54,
IF(AND(E161=grup_instansi!$B$55,F161=grup_instansi!$C$55),
grup_instansi!$A$55,
IF(AND(E161=grup_instansi!$B$56,F161=grup_instansi!$C$56),
grup_instansi!$A$56,
IF(AND(E161=grup_instansi!$B$57,F161=grup_instansi!$C$57),
grup_instansi!$A$57,
IF(AND(E161=grup_instansi!$B$58,F161=grup_instansi!$C$58),
grup_instansi!$A$58,
IF(AND(E161=grup_instansi!$B$59,F161=grup_instansi!$C$59),
grup_instansi!$A$59,
IF(AND(E161=grup_instansi!$B$60,F161=grup_instansi!$C$60),
grup_instansi!$A$60,""))))))))))))))))))))))))))</f>
        <v/>
      </c>
      <c r="K161" t="str">
        <f>IF(J161&lt;&gt;"",J161,IF(AND(E161=grup_instansi!$B$61,F161=grup_instansi!$C$61),
grup_instansi!$A$61,
IF(AND(E161=grup_instansi!$B$62,F161=grup_instansi!$C$62),
grup_instansi!$A$62,
IF(AND(E161=grup_instansi!$B$63,F161=grup_instansi!$C$63),
grup_instansi!$A$63,
IF(AND(E161=grup_instansi!$B$64,F161=grup_instansi!$C$64),
grup_instansi!$A$64,
IF(AND(E161=grup_instansi!$B$65,F161=grup_instansi!$C$65),
grup_instansi!$A$65,
IF(AND(E161=grup_instansi!$B$66,F161=grup_instansi!$C$66),
grup_instansi!$A$66,
IF(AND(E161=grup_instansi!$B$67,F161=grup_instansi!$C$67),
grup_instansi!$A$67,
IF(AND(E161=grup_instansi!$B$68,F161=grup_instansi!$C$68),
grup_instansi!$A$68,
IF(AND(E161=grup_instansi!$B$69,F161=grup_instansi!$C$69),
grup_instansi!$A$69,
IF(AND(E161=grup_instansi!$B$70,F161=grup_instansi!$C$70),
grup_instansi!$A$70,
IF(AND(E161=grup_instansi!$B$71,F161=grup_instansi!$C$71),
grup_instansi!$A$71,
IF(AND(E161=grup_instansi!$B$72,F161=grup_instansi!$C$72),
grup_instansi!$A$72,
IF(AND(E161=grup_instansi!$B$73,F161=grup_instansi!$C$73),
grup_instansi!$A$73,
IF(AND(E161=grup_instansi!$B$74,F161=grup_instansi!$C$74),
grup_instansi!$A$74,
IF(AND(E161=grup_instansi!$B$75,F161=grup_instansi!$C$75),
grup_instansi!$A$75,
IF(AND(E161=grup_instansi!$B$76,F161=grup_instansi!$C$76),
grup_instansi!$A$76,
IF(AND(E161=grup_instansi!$B$77,F161=grup_instansi!$C$77),
grup_instansi!$A$77,
IF(AND(E161=grup_instansi!$B$78,F161=grup_instansi!$C$78),
grup_instansi!$A$78,
IF(AND(E161=grup_instansi!$B$79,F161=grup_instansi!$C$79),
grup_instansi!$A$79,
IF(AND(E161=grup_instansi!$B$80,F161=grup_instansi!$C$80),
grup_instansi!$A$80,
IF(AND(E161=grup_instansi!$B$81,F161=grup_instansi!$C$81),
grup_instansi!$A$81,
IF(AND(E161=grup_instansi!$B$82,F161=grup_instansi!$C$82),
grup_instansi!$A$82,
IF(AND(E161=grup_instansi!$B$83,F161=grup_instansi!$C$83),
grup_instansi!$A$84,
IF(AND(E161=grup_instansi!$B$84,F161=grup_instansi!$C$84),
grup_instansi!$A$85,
IF(AND(E161=grup_instansi!$B$85,F161=grup_instansi!$C$85),
grup_instansi!$A$86,
IF(AND(E161=grup_instansi!$B$86,F161=grup_instansi!$C$86),
grup_instansi!$A$87,
IF(AND(E161=grup_instansi!$B$87,F161=grup_instansi!$C$87),
grup_instansi!$A$87,
IF(AND(E161=grup_instansi!$B$88,F161=grup_instansi!$C$88),
grup_instansi!$A$88,
IF(AND(E161=grup_instansi!$B$89,F161=grup_instansi!$C$89),
grup_instansi!$A$89,
IF(AND(E161=grup_instansi!$B$90,F161=grup_instansi!$C$90),
grup_instansi!$A$90,
IF(AND(E161=grup_instansi!$B$91,F161=grup_instansi!$C$91),
grup_instansi!$A$91,
IF(AND(E161=grup_instansi!$B$92,F161=grup_instansi!$C$92),
grup_instansi!$A$92,
IF(AND(E161=grup_instansi!$B$93,F161=grup_instansi!$C$93),
grup_instansi!$A$93,
IF(AND(E161=grup_instansi!$B$94,F161=grup_instansi!$C$94),
grup_instansi!$A$94,
IF(AND(E161=grup_instansi!$B$95,F161=grup_instansi!$C$95),
grup_instansi!$A$95,
IF(AND(E161=grup_instansi!$B$96,F161=grup_instansi!$C$96),
grup_instansi!$A$96,
IF(AND(E161=grup_instansi!$B$97,F161=grup_instansi!$C$97),
grup_instansi!$A$97,
IF(AND(E161=grup_instansi!$B$98,F161=grup_instansi!$C$98),
grup_instansi!$A$98,
IF(AND(E161=grup_instansi!$B$99,F161=grup_instansi!$C$99),
grup_instansi!$A$99,
grup_instansi!$A$100))))))))))))))))))))))))))))))))))))))))</f>
        <v>gi2023110400072</v>
      </c>
      <c r="L161" t="str">
        <f>VLOOKUP(K161,grup_instansi!$A$2:$E$102,4)</f>
        <v>Pemerintah Provinsi Jambi</v>
      </c>
      <c r="M161" t="str">
        <f t="shared" si="8"/>
        <v>('i2023110600160','Pemerintah Provinsi Jambi','gi2023110400072'),</v>
      </c>
    </row>
    <row r="162" spans="1:13" x14ac:dyDescent="0.25">
      <c r="A162" t="str">
        <f t="shared" si="6"/>
        <v>i2023110600161</v>
      </c>
      <c r="B162" s="4">
        <v>5501</v>
      </c>
      <c r="C162" t="str">
        <f t="shared" si="7"/>
        <v>i2023110600161</v>
      </c>
      <c r="D162" s="4" t="s">
        <v>213</v>
      </c>
      <c r="E162" s="4" t="s">
        <v>658</v>
      </c>
      <c r="F162" s="4" t="s">
        <v>667</v>
      </c>
      <c r="G162" t="str">
        <f>IF(AND(E162=grup_instansi!$B$2,F162=grup_instansi!$C$2),
grup_instansi!$A$2,
IF(AND(E162=grup_instansi!$B$3,F162=grup_instansi!$C$3),
grup_instansi!$A$3,
IF(AND(E162=grup_instansi!$B$4,F162=grup_instansi!$C$4),
grup_instansi!$A$4,
IF(AND(E162=grup_instansi!$B$5,F162=grup_instansi!$C$5),
grup_instansi!$A$5,
IF(AND(E162=grup_instansi!$B$6,F162=grup_instansi!$C$6),
grup_instansi!$A$6,
IF(AND(E162=grup_instansi!$B$7,F162=grup_instansi!$C$7),
grup_instansi!$A$7,
IF(AND(E162=grup_instansi!$B$8,F162=grup_instansi!$C$8),
grup_instansi!$A$8,
IF(AND(E162=grup_instansi!$B$9,F162=grup_instansi!$C$9),
grup_instansi!$A$9,
IF(AND(E162=grup_instansi!$B$10,F162=grup_instansi!$C$10),
grup_instansi!$A$10,"")))))))))</f>
        <v/>
      </c>
      <c r="H162" t="str">
        <f>IF(G162&lt;&gt;"",G162,IF(AND(E162=grup_instansi!$B$11,F162=grup_instansi!$C$11),
grup_instansi!$A$11,
IF(AND(E162=grup_instansi!$B$12,F162=grup_instansi!$C$12),
grup_instansi!$A$12,
IF(AND(E162=grup_instansi!$B$13,F162=grup_instansi!$C$13),
grup_instansi!$A$13,
IF(AND(E162=grup_instansi!$B$14,F162=grup_instansi!$C$14),
grup_instansi!$A$14,
IF(AND(E162=grup_instansi!$B$15,F162=grup_instansi!$C$15),
grup_instansi!$A$15,
IF(AND(E162=grup_instansi!$B$16,F162=grup_instansi!$C$16),
grup_instansi!$A$16,
IF(AND(E162=grup_instansi!$B$17,F162=grup_instansi!$C$17),
grup_instansi!$A$17,
IF(AND(E162=grup_instansi!$B$18,F162=grup_instansi!$C$18),
grup_instansi!$A$18,
IF(AND(E162=grup_instansi!$B$19,F162=grup_instansi!$C$19),
grup_instansi!$A$19,
IF(AND(E162=grup_instansi!$B$20,F162=grup_instansi!$C$20),
grup_instansi!$A$20,"")))))))))))</f>
        <v>gi2023110400010</v>
      </c>
      <c r="I162" t="str">
        <f>IF(H162&lt;&gt;"",H162,IF(AND(E162=grup_instansi!$B$21,F162=grup_instansi!$C$21),
grup_instansi!$A$21,
IF(AND(E162=grup_instansi!$B$22,F162=grup_instansi!$C$22),
grup_instansi!$A$22,
IF(AND(E162=grup_instansi!$B$23,F162=grup_instansi!$C$23),
grup_instansi!$A$23,
IF(AND(E162=grup_instansi!$B$24,F162=grup_instansi!$C$24),
grup_instansi!$A$24,
IF(AND(E162=grup_instansi!$B$25,F162=grup_instansi!$C$25),
grup_instansi!$A$25,
IF(AND(E162=grup_instansi!$B$26,F162=grup_instansi!$C$26),
grup_instansi!$A$26,
IF(AND(E162=grup_instansi!$B$27,F162=grup_instansi!$C$27),
grup_instansi!$A$27,
IF(AND(E162=grup_instansi!$B$28,F162=grup_instansi!$C$28),
grup_instansi!$A$28,
IF(AND(E162=grup_instansi!$B$29,F162=grup_instansi!$C$29),
grup_instansi!$A$29,
IF(AND(E162=grup_instansi!$B$30,F162=grup_instansi!$C$30),
grup_instansi!$A$30,
IF(AND(E162=grup_instansi!$B$31,F162=grup_instansi!$C$31),
grup_instansi!$A$31,
IF(AND(E162=grup_instansi!$B$32,F162=grup_instansi!$C$32),
grup_instansi!$A$32,
IF(AND(E162=grup_instansi!$B$33,F162=grup_instansi!$C$33),
grup_instansi!$A$33,
IF(AND(E162=grup_instansi!$B$34,F162=grup_instansi!$C$34),
grup_instansi!$A$34,
IF(AND(E162=grup_instansi!$B$35,F162=grup_instansi!$C$35),
grup_instansi!$A$35,""))))))))))))))))</f>
        <v>gi2023110400010</v>
      </c>
      <c r="J162" t="str">
        <f>IF(I162&lt;&gt;"",I162,IF(AND(E162=grup_instansi!$B$36,F162=grup_instansi!$C$36),
grup_instansi!$A$36,
IF(AND(E162=grup_instansi!$B$37,F162=grup_instansi!$C$37),
grup_instansi!$A$37,
IF(AND(E162=grup_instansi!$B$38,F162=grup_instansi!$C$38),
grup_instansi!$A$38,
IF(AND(E162=grup_instansi!$B$39,F162=grup_instansi!$C$39),
grup_instansi!$A$39,
IF(AND(E162=grup_instansi!$B$40,F162=grup_instansi!$C$40),
grup_instansi!$A$40,
IF(AND(E162=grup_instansi!$B$41,F162=grup_instansi!$C$41),
grup_instansi!$A$41,
IF(AND(E162=grup_instansi!$B$42,F162=grup_instansi!$C$42),
grup_instansi!$A$42,
IF(AND(E162=grup_instansi!$B$43,F162=grup_instansi!$C$43),
grup_instansi!$A$43,
IF(AND(E162=grup_instansi!$B$44,F162=grup_instansi!$C$44),
grup_instansi!$A$44,
IF(AND(E162=grup_instansi!$B$45,F162=grup_instansi!$C$45),
grup_instansi!$A$45,
IF(AND(E162=grup_instansi!$B$46,F162=grup_instansi!$C$46),
grup_instansi!$A$46,
IF(AND(E162=grup_instansi!$B$47,F162=grup_instansi!$C$47),
grup_instansi!$A$47,
IF(AND(E162=grup_instansi!$B$48,F162=grup_instansi!$C$48),
grup_instansi!$A$48,
IF(AND(E162=grup_instansi!$B$49,F162=grup_instansi!$C$49),
grup_instansi!$A$49,
IF(AND(E162=grup_instansi!$B$50,F162=grup_instansi!$C$50),
grup_instansi!$A$50,
IF(AND(E162=grup_instansi!$B$51,F162=grup_instansi!$C$51),
grup_instansi!$A$51,
IF(AND(E162=grup_instansi!$B$52,F162=grup_instansi!$C$52),
grup_instansi!$A$52,
IF(AND(E162=grup_instansi!$B$53,F162=grup_instansi!$C$53),
grup_instansi!$A$53,
IF(AND(E162=grup_instansi!$B$54,F162=grup_instansi!$C$54),
grup_instansi!$A$54,
IF(AND(E162=grup_instansi!$B$55,F162=grup_instansi!$C$55),
grup_instansi!$A$55,
IF(AND(E162=grup_instansi!$B$56,F162=grup_instansi!$C$56),
grup_instansi!$A$56,
IF(AND(E162=grup_instansi!$B$57,F162=grup_instansi!$C$57),
grup_instansi!$A$57,
IF(AND(E162=grup_instansi!$B$58,F162=grup_instansi!$C$58),
grup_instansi!$A$58,
IF(AND(E162=grup_instansi!$B$59,F162=grup_instansi!$C$59),
grup_instansi!$A$59,
IF(AND(E162=grup_instansi!$B$60,F162=grup_instansi!$C$60),
grup_instansi!$A$60,""))))))))))))))))))))))))))</f>
        <v>gi2023110400010</v>
      </c>
      <c r="K162" t="str">
        <f>IF(J162&lt;&gt;"",J162,IF(AND(E162=grup_instansi!$B$61,F162=grup_instansi!$C$61),
grup_instansi!$A$61,
IF(AND(E162=grup_instansi!$B$62,F162=grup_instansi!$C$62),
grup_instansi!$A$62,
IF(AND(E162=grup_instansi!$B$63,F162=grup_instansi!$C$63),
grup_instansi!$A$63,
IF(AND(E162=grup_instansi!$B$64,F162=grup_instansi!$C$64),
grup_instansi!$A$64,
IF(AND(E162=grup_instansi!$B$65,F162=grup_instansi!$C$65),
grup_instansi!$A$65,
IF(AND(E162=grup_instansi!$B$66,F162=grup_instansi!$C$66),
grup_instansi!$A$66,
IF(AND(E162=grup_instansi!$B$67,F162=grup_instansi!$C$67),
grup_instansi!$A$67,
IF(AND(E162=grup_instansi!$B$68,F162=grup_instansi!$C$68),
grup_instansi!$A$68,
IF(AND(E162=grup_instansi!$B$69,F162=grup_instansi!$C$69),
grup_instansi!$A$69,
IF(AND(E162=grup_instansi!$B$70,F162=grup_instansi!$C$70),
grup_instansi!$A$70,
IF(AND(E162=grup_instansi!$B$71,F162=grup_instansi!$C$71),
grup_instansi!$A$71,
IF(AND(E162=grup_instansi!$B$72,F162=grup_instansi!$C$72),
grup_instansi!$A$72,
IF(AND(E162=grup_instansi!$B$73,F162=grup_instansi!$C$73),
grup_instansi!$A$73,
IF(AND(E162=grup_instansi!$B$74,F162=grup_instansi!$C$74),
grup_instansi!$A$74,
IF(AND(E162=grup_instansi!$B$75,F162=grup_instansi!$C$75),
grup_instansi!$A$75,
IF(AND(E162=grup_instansi!$B$76,F162=grup_instansi!$C$76),
grup_instansi!$A$76,
IF(AND(E162=grup_instansi!$B$77,F162=grup_instansi!$C$77),
grup_instansi!$A$77,
IF(AND(E162=grup_instansi!$B$78,F162=grup_instansi!$C$78),
grup_instansi!$A$78,
IF(AND(E162=grup_instansi!$B$79,F162=grup_instansi!$C$79),
grup_instansi!$A$79,
IF(AND(E162=grup_instansi!$B$80,F162=grup_instansi!$C$80),
grup_instansi!$A$80,
IF(AND(E162=grup_instansi!$B$81,F162=grup_instansi!$C$81),
grup_instansi!$A$81,
IF(AND(E162=grup_instansi!$B$82,F162=grup_instansi!$C$82),
grup_instansi!$A$82,
IF(AND(E162=grup_instansi!$B$83,F162=grup_instansi!$C$83),
grup_instansi!$A$84,
IF(AND(E162=grup_instansi!$B$84,F162=grup_instansi!$C$84),
grup_instansi!$A$85,
IF(AND(E162=grup_instansi!$B$85,F162=grup_instansi!$C$85),
grup_instansi!$A$86,
IF(AND(E162=grup_instansi!$B$86,F162=grup_instansi!$C$86),
grup_instansi!$A$87,
IF(AND(E162=grup_instansi!$B$87,F162=grup_instansi!$C$87),
grup_instansi!$A$87,
IF(AND(E162=grup_instansi!$B$88,F162=grup_instansi!$C$88),
grup_instansi!$A$88,
IF(AND(E162=grup_instansi!$B$89,F162=grup_instansi!$C$89),
grup_instansi!$A$89,
IF(AND(E162=grup_instansi!$B$90,F162=grup_instansi!$C$90),
grup_instansi!$A$90,
IF(AND(E162=grup_instansi!$B$91,F162=grup_instansi!$C$91),
grup_instansi!$A$91,
IF(AND(E162=grup_instansi!$B$92,F162=grup_instansi!$C$92),
grup_instansi!$A$92,
IF(AND(E162=grup_instansi!$B$93,F162=grup_instansi!$C$93),
grup_instansi!$A$93,
IF(AND(E162=grup_instansi!$B$94,F162=grup_instansi!$C$94),
grup_instansi!$A$94,
IF(AND(E162=grup_instansi!$B$95,F162=grup_instansi!$C$95),
grup_instansi!$A$95,
IF(AND(E162=grup_instansi!$B$96,F162=grup_instansi!$C$96),
grup_instansi!$A$96,
IF(AND(E162=grup_instansi!$B$97,F162=grup_instansi!$C$97),
grup_instansi!$A$97,
IF(AND(E162=grup_instansi!$B$98,F162=grup_instansi!$C$98),
grup_instansi!$A$98,
IF(AND(E162=grup_instansi!$B$99,F162=grup_instansi!$C$99),
grup_instansi!$A$99,
grup_instansi!$A$100))))))))))))))))))))))))))))))))))))))))</f>
        <v>gi2023110400010</v>
      </c>
      <c r="L162" t="str">
        <f>VLOOKUP(K162,grup_instansi!$A$2:$E$102,4)</f>
        <v>Pemerintah Kabupaten Jambi</v>
      </c>
      <c r="M162" t="str">
        <f t="shared" si="8"/>
        <v>('i2023110600161','Pemerintah Kab. Batang Hari','gi2023110400010'),</v>
      </c>
    </row>
    <row r="163" spans="1:13" x14ac:dyDescent="0.25">
      <c r="A163" t="str">
        <f t="shared" si="6"/>
        <v>i2023110600162</v>
      </c>
      <c r="B163" s="4">
        <v>5508</v>
      </c>
      <c r="C163" t="str">
        <f t="shared" si="7"/>
        <v>i2023110600162</v>
      </c>
      <c r="D163" s="4" t="s">
        <v>220</v>
      </c>
      <c r="E163" s="4" t="s">
        <v>658</v>
      </c>
      <c r="F163" s="4" t="s">
        <v>667</v>
      </c>
      <c r="G163" t="str">
        <f>IF(AND(E163=grup_instansi!$B$2,F163=grup_instansi!$C$2),
grup_instansi!$A$2,
IF(AND(E163=grup_instansi!$B$3,F163=grup_instansi!$C$3),
grup_instansi!$A$3,
IF(AND(E163=grup_instansi!$B$4,F163=grup_instansi!$C$4),
grup_instansi!$A$4,
IF(AND(E163=grup_instansi!$B$5,F163=grup_instansi!$C$5),
grup_instansi!$A$5,
IF(AND(E163=grup_instansi!$B$6,F163=grup_instansi!$C$6),
grup_instansi!$A$6,
IF(AND(E163=grup_instansi!$B$7,F163=grup_instansi!$C$7),
grup_instansi!$A$7,
IF(AND(E163=grup_instansi!$B$8,F163=grup_instansi!$C$8),
grup_instansi!$A$8,
IF(AND(E163=grup_instansi!$B$9,F163=grup_instansi!$C$9),
grup_instansi!$A$9,
IF(AND(E163=grup_instansi!$B$10,F163=grup_instansi!$C$10),
grup_instansi!$A$10,"")))))))))</f>
        <v/>
      </c>
      <c r="H163" t="str">
        <f>IF(G163&lt;&gt;"",G163,IF(AND(E163=grup_instansi!$B$11,F163=grup_instansi!$C$11),
grup_instansi!$A$11,
IF(AND(E163=grup_instansi!$B$12,F163=grup_instansi!$C$12),
grup_instansi!$A$12,
IF(AND(E163=grup_instansi!$B$13,F163=grup_instansi!$C$13),
grup_instansi!$A$13,
IF(AND(E163=grup_instansi!$B$14,F163=grup_instansi!$C$14),
grup_instansi!$A$14,
IF(AND(E163=grup_instansi!$B$15,F163=grup_instansi!$C$15),
grup_instansi!$A$15,
IF(AND(E163=grup_instansi!$B$16,F163=grup_instansi!$C$16),
grup_instansi!$A$16,
IF(AND(E163=grup_instansi!$B$17,F163=grup_instansi!$C$17),
grup_instansi!$A$17,
IF(AND(E163=grup_instansi!$B$18,F163=grup_instansi!$C$18),
grup_instansi!$A$18,
IF(AND(E163=grup_instansi!$B$19,F163=grup_instansi!$C$19),
grup_instansi!$A$19,
IF(AND(E163=grup_instansi!$B$20,F163=grup_instansi!$C$20),
grup_instansi!$A$20,"")))))))))))</f>
        <v>gi2023110400010</v>
      </c>
      <c r="I163" t="str">
        <f>IF(H163&lt;&gt;"",H163,IF(AND(E163=grup_instansi!$B$21,F163=grup_instansi!$C$21),
grup_instansi!$A$21,
IF(AND(E163=grup_instansi!$B$22,F163=grup_instansi!$C$22),
grup_instansi!$A$22,
IF(AND(E163=grup_instansi!$B$23,F163=grup_instansi!$C$23),
grup_instansi!$A$23,
IF(AND(E163=grup_instansi!$B$24,F163=grup_instansi!$C$24),
grup_instansi!$A$24,
IF(AND(E163=grup_instansi!$B$25,F163=grup_instansi!$C$25),
grup_instansi!$A$25,
IF(AND(E163=grup_instansi!$B$26,F163=grup_instansi!$C$26),
grup_instansi!$A$26,
IF(AND(E163=grup_instansi!$B$27,F163=grup_instansi!$C$27),
grup_instansi!$A$27,
IF(AND(E163=grup_instansi!$B$28,F163=grup_instansi!$C$28),
grup_instansi!$A$28,
IF(AND(E163=grup_instansi!$B$29,F163=grup_instansi!$C$29),
grup_instansi!$A$29,
IF(AND(E163=grup_instansi!$B$30,F163=grup_instansi!$C$30),
grup_instansi!$A$30,
IF(AND(E163=grup_instansi!$B$31,F163=grup_instansi!$C$31),
grup_instansi!$A$31,
IF(AND(E163=grup_instansi!$B$32,F163=grup_instansi!$C$32),
grup_instansi!$A$32,
IF(AND(E163=grup_instansi!$B$33,F163=grup_instansi!$C$33),
grup_instansi!$A$33,
IF(AND(E163=grup_instansi!$B$34,F163=grup_instansi!$C$34),
grup_instansi!$A$34,
IF(AND(E163=grup_instansi!$B$35,F163=grup_instansi!$C$35),
grup_instansi!$A$35,""))))))))))))))))</f>
        <v>gi2023110400010</v>
      </c>
      <c r="J163" t="str">
        <f>IF(I163&lt;&gt;"",I163,IF(AND(E163=grup_instansi!$B$36,F163=grup_instansi!$C$36),
grup_instansi!$A$36,
IF(AND(E163=grup_instansi!$B$37,F163=grup_instansi!$C$37),
grup_instansi!$A$37,
IF(AND(E163=grup_instansi!$B$38,F163=grup_instansi!$C$38),
grup_instansi!$A$38,
IF(AND(E163=grup_instansi!$B$39,F163=grup_instansi!$C$39),
grup_instansi!$A$39,
IF(AND(E163=grup_instansi!$B$40,F163=grup_instansi!$C$40),
grup_instansi!$A$40,
IF(AND(E163=grup_instansi!$B$41,F163=grup_instansi!$C$41),
grup_instansi!$A$41,
IF(AND(E163=grup_instansi!$B$42,F163=grup_instansi!$C$42),
grup_instansi!$A$42,
IF(AND(E163=grup_instansi!$B$43,F163=grup_instansi!$C$43),
grup_instansi!$A$43,
IF(AND(E163=grup_instansi!$B$44,F163=grup_instansi!$C$44),
grup_instansi!$A$44,
IF(AND(E163=grup_instansi!$B$45,F163=grup_instansi!$C$45),
grup_instansi!$A$45,
IF(AND(E163=grup_instansi!$B$46,F163=grup_instansi!$C$46),
grup_instansi!$A$46,
IF(AND(E163=grup_instansi!$B$47,F163=grup_instansi!$C$47),
grup_instansi!$A$47,
IF(AND(E163=grup_instansi!$B$48,F163=grup_instansi!$C$48),
grup_instansi!$A$48,
IF(AND(E163=grup_instansi!$B$49,F163=grup_instansi!$C$49),
grup_instansi!$A$49,
IF(AND(E163=grup_instansi!$B$50,F163=grup_instansi!$C$50),
grup_instansi!$A$50,
IF(AND(E163=grup_instansi!$B$51,F163=grup_instansi!$C$51),
grup_instansi!$A$51,
IF(AND(E163=grup_instansi!$B$52,F163=grup_instansi!$C$52),
grup_instansi!$A$52,
IF(AND(E163=grup_instansi!$B$53,F163=grup_instansi!$C$53),
grup_instansi!$A$53,
IF(AND(E163=grup_instansi!$B$54,F163=grup_instansi!$C$54),
grup_instansi!$A$54,
IF(AND(E163=grup_instansi!$B$55,F163=grup_instansi!$C$55),
grup_instansi!$A$55,
IF(AND(E163=grup_instansi!$B$56,F163=grup_instansi!$C$56),
grup_instansi!$A$56,
IF(AND(E163=grup_instansi!$B$57,F163=grup_instansi!$C$57),
grup_instansi!$A$57,
IF(AND(E163=grup_instansi!$B$58,F163=grup_instansi!$C$58),
grup_instansi!$A$58,
IF(AND(E163=grup_instansi!$B$59,F163=grup_instansi!$C$59),
grup_instansi!$A$59,
IF(AND(E163=grup_instansi!$B$60,F163=grup_instansi!$C$60),
grup_instansi!$A$60,""))))))))))))))))))))))))))</f>
        <v>gi2023110400010</v>
      </c>
      <c r="K163" t="str">
        <f>IF(J163&lt;&gt;"",J163,IF(AND(E163=grup_instansi!$B$61,F163=grup_instansi!$C$61),
grup_instansi!$A$61,
IF(AND(E163=grup_instansi!$B$62,F163=grup_instansi!$C$62),
grup_instansi!$A$62,
IF(AND(E163=grup_instansi!$B$63,F163=grup_instansi!$C$63),
grup_instansi!$A$63,
IF(AND(E163=grup_instansi!$B$64,F163=grup_instansi!$C$64),
grup_instansi!$A$64,
IF(AND(E163=grup_instansi!$B$65,F163=grup_instansi!$C$65),
grup_instansi!$A$65,
IF(AND(E163=grup_instansi!$B$66,F163=grup_instansi!$C$66),
grup_instansi!$A$66,
IF(AND(E163=grup_instansi!$B$67,F163=grup_instansi!$C$67),
grup_instansi!$A$67,
IF(AND(E163=grup_instansi!$B$68,F163=grup_instansi!$C$68),
grup_instansi!$A$68,
IF(AND(E163=grup_instansi!$B$69,F163=grup_instansi!$C$69),
grup_instansi!$A$69,
IF(AND(E163=grup_instansi!$B$70,F163=grup_instansi!$C$70),
grup_instansi!$A$70,
IF(AND(E163=grup_instansi!$B$71,F163=grup_instansi!$C$71),
grup_instansi!$A$71,
IF(AND(E163=grup_instansi!$B$72,F163=grup_instansi!$C$72),
grup_instansi!$A$72,
IF(AND(E163=grup_instansi!$B$73,F163=grup_instansi!$C$73),
grup_instansi!$A$73,
IF(AND(E163=grup_instansi!$B$74,F163=grup_instansi!$C$74),
grup_instansi!$A$74,
IF(AND(E163=grup_instansi!$B$75,F163=grup_instansi!$C$75),
grup_instansi!$A$75,
IF(AND(E163=grup_instansi!$B$76,F163=grup_instansi!$C$76),
grup_instansi!$A$76,
IF(AND(E163=grup_instansi!$B$77,F163=grup_instansi!$C$77),
grup_instansi!$A$77,
IF(AND(E163=grup_instansi!$B$78,F163=grup_instansi!$C$78),
grup_instansi!$A$78,
IF(AND(E163=grup_instansi!$B$79,F163=grup_instansi!$C$79),
grup_instansi!$A$79,
IF(AND(E163=grup_instansi!$B$80,F163=grup_instansi!$C$80),
grup_instansi!$A$80,
IF(AND(E163=grup_instansi!$B$81,F163=grup_instansi!$C$81),
grup_instansi!$A$81,
IF(AND(E163=grup_instansi!$B$82,F163=grup_instansi!$C$82),
grup_instansi!$A$82,
IF(AND(E163=grup_instansi!$B$83,F163=grup_instansi!$C$83),
grup_instansi!$A$84,
IF(AND(E163=grup_instansi!$B$84,F163=grup_instansi!$C$84),
grup_instansi!$A$85,
IF(AND(E163=grup_instansi!$B$85,F163=grup_instansi!$C$85),
grup_instansi!$A$86,
IF(AND(E163=grup_instansi!$B$86,F163=grup_instansi!$C$86),
grup_instansi!$A$87,
IF(AND(E163=grup_instansi!$B$87,F163=grup_instansi!$C$87),
grup_instansi!$A$87,
IF(AND(E163=grup_instansi!$B$88,F163=grup_instansi!$C$88),
grup_instansi!$A$88,
IF(AND(E163=grup_instansi!$B$89,F163=grup_instansi!$C$89),
grup_instansi!$A$89,
IF(AND(E163=grup_instansi!$B$90,F163=grup_instansi!$C$90),
grup_instansi!$A$90,
IF(AND(E163=grup_instansi!$B$91,F163=grup_instansi!$C$91),
grup_instansi!$A$91,
IF(AND(E163=grup_instansi!$B$92,F163=grup_instansi!$C$92),
grup_instansi!$A$92,
IF(AND(E163=grup_instansi!$B$93,F163=grup_instansi!$C$93),
grup_instansi!$A$93,
IF(AND(E163=grup_instansi!$B$94,F163=grup_instansi!$C$94),
grup_instansi!$A$94,
IF(AND(E163=grup_instansi!$B$95,F163=grup_instansi!$C$95),
grup_instansi!$A$95,
IF(AND(E163=grup_instansi!$B$96,F163=grup_instansi!$C$96),
grup_instansi!$A$96,
IF(AND(E163=grup_instansi!$B$97,F163=grup_instansi!$C$97),
grup_instansi!$A$97,
IF(AND(E163=grup_instansi!$B$98,F163=grup_instansi!$C$98),
grup_instansi!$A$98,
IF(AND(E163=grup_instansi!$B$99,F163=grup_instansi!$C$99),
grup_instansi!$A$99,
grup_instansi!$A$100))))))))))))))))))))))))))))))))))))))))</f>
        <v>gi2023110400010</v>
      </c>
      <c r="L163" t="str">
        <f>VLOOKUP(K163,grup_instansi!$A$2:$E$102,4)</f>
        <v>Pemerintah Kabupaten Jambi</v>
      </c>
      <c r="M163" t="str">
        <f t="shared" si="8"/>
        <v>('i2023110600162','Pemerintah Kab. Muaro Jambi','gi2023110400010'),</v>
      </c>
    </row>
    <row r="164" spans="1:13" x14ac:dyDescent="0.25">
      <c r="A164" t="str">
        <f t="shared" si="6"/>
        <v>i2023110600163</v>
      </c>
      <c r="B164" s="4">
        <v>5571</v>
      </c>
      <c r="C164" t="str">
        <f t="shared" si="7"/>
        <v>i2023110600163</v>
      </c>
      <c r="D164" s="4" t="s">
        <v>3</v>
      </c>
      <c r="E164" s="4" t="s">
        <v>659</v>
      </c>
      <c r="F164" s="4" t="s">
        <v>667</v>
      </c>
      <c r="G164" t="str">
        <f>IF(AND(E164=grup_instansi!$B$2,F164=grup_instansi!$C$2),
grup_instansi!$A$2,
IF(AND(E164=grup_instansi!$B$3,F164=grup_instansi!$C$3),
grup_instansi!$A$3,
IF(AND(E164=grup_instansi!$B$4,F164=grup_instansi!$C$4),
grup_instansi!$A$4,
IF(AND(E164=grup_instansi!$B$5,F164=grup_instansi!$C$5),
grup_instansi!$A$5,
IF(AND(E164=grup_instansi!$B$6,F164=grup_instansi!$C$6),
grup_instansi!$A$6,
IF(AND(E164=grup_instansi!$B$7,F164=grup_instansi!$C$7),
grup_instansi!$A$7,
IF(AND(E164=grup_instansi!$B$8,F164=grup_instansi!$C$8),
grup_instansi!$A$8,
IF(AND(E164=grup_instansi!$B$9,F164=grup_instansi!$C$9),
grup_instansi!$A$9,
IF(AND(E164=grup_instansi!$B$10,F164=grup_instansi!$C$10),
grup_instansi!$A$10,"")))))))))</f>
        <v/>
      </c>
      <c r="H164" t="str">
        <f>IF(G164&lt;&gt;"",G164,IF(AND(E164=grup_instansi!$B$11,F164=grup_instansi!$C$11),
grup_instansi!$A$11,
IF(AND(E164=grup_instansi!$B$12,F164=grup_instansi!$C$12),
grup_instansi!$A$12,
IF(AND(E164=grup_instansi!$B$13,F164=grup_instansi!$C$13),
grup_instansi!$A$13,
IF(AND(E164=grup_instansi!$B$14,F164=grup_instansi!$C$14),
grup_instansi!$A$14,
IF(AND(E164=grup_instansi!$B$15,F164=grup_instansi!$C$15),
grup_instansi!$A$15,
IF(AND(E164=grup_instansi!$B$16,F164=grup_instansi!$C$16),
grup_instansi!$A$16,
IF(AND(E164=grup_instansi!$B$17,F164=grup_instansi!$C$17),
grup_instansi!$A$17,
IF(AND(E164=grup_instansi!$B$18,F164=grup_instansi!$C$18),
grup_instansi!$A$18,
IF(AND(E164=grup_instansi!$B$19,F164=grup_instansi!$C$19),
grup_instansi!$A$19,
IF(AND(E164=grup_instansi!$B$20,F164=grup_instansi!$C$20),
grup_instansi!$A$20,"")))))))))))</f>
        <v/>
      </c>
      <c r="I164" t="str">
        <f>IF(H164&lt;&gt;"",H164,IF(AND(E164=grup_instansi!$B$21,F164=grup_instansi!$C$21),
grup_instansi!$A$21,
IF(AND(E164=grup_instansi!$B$22,F164=grup_instansi!$C$22),
grup_instansi!$A$22,
IF(AND(E164=grup_instansi!$B$23,F164=grup_instansi!$C$23),
grup_instansi!$A$23,
IF(AND(E164=grup_instansi!$B$24,F164=grup_instansi!$C$24),
grup_instansi!$A$24,
IF(AND(E164=grup_instansi!$B$25,F164=grup_instansi!$C$25),
grup_instansi!$A$25,
IF(AND(E164=grup_instansi!$B$26,F164=grup_instansi!$C$26),
grup_instansi!$A$26,
IF(AND(E164=grup_instansi!$B$27,F164=grup_instansi!$C$27),
grup_instansi!$A$27,
IF(AND(E164=grup_instansi!$B$28,F164=grup_instansi!$C$28),
grup_instansi!$A$28,
IF(AND(E164=grup_instansi!$B$29,F164=grup_instansi!$C$29),
grup_instansi!$A$29,
IF(AND(E164=grup_instansi!$B$30,F164=grup_instansi!$C$30),
grup_instansi!$A$30,
IF(AND(E164=grup_instansi!$B$31,F164=grup_instansi!$C$31),
grup_instansi!$A$31,
IF(AND(E164=grup_instansi!$B$32,F164=grup_instansi!$C$32),
grup_instansi!$A$32,
IF(AND(E164=grup_instansi!$B$33,F164=grup_instansi!$C$33),
grup_instansi!$A$33,
IF(AND(E164=grup_instansi!$B$34,F164=grup_instansi!$C$34),
grup_instansi!$A$34,
IF(AND(E164=grup_instansi!$B$35,F164=grup_instansi!$C$35),
grup_instansi!$A$35,""))))))))))))))))</f>
        <v/>
      </c>
      <c r="J164" t="str">
        <f>IF(I164&lt;&gt;"",I164,IF(AND(E164=grup_instansi!$B$36,F164=grup_instansi!$C$36),
grup_instansi!$A$36,
IF(AND(E164=grup_instansi!$B$37,F164=grup_instansi!$C$37),
grup_instansi!$A$37,
IF(AND(E164=grup_instansi!$B$38,F164=grup_instansi!$C$38),
grup_instansi!$A$38,
IF(AND(E164=grup_instansi!$B$39,F164=grup_instansi!$C$39),
grup_instansi!$A$39,
IF(AND(E164=grup_instansi!$B$40,F164=grup_instansi!$C$40),
grup_instansi!$A$40,
IF(AND(E164=grup_instansi!$B$41,F164=grup_instansi!$C$41),
grup_instansi!$A$41,
IF(AND(E164=grup_instansi!$B$42,F164=grup_instansi!$C$42),
grup_instansi!$A$42,
IF(AND(E164=grup_instansi!$B$43,F164=grup_instansi!$C$43),
grup_instansi!$A$43,
IF(AND(E164=grup_instansi!$B$44,F164=grup_instansi!$C$44),
grup_instansi!$A$44,
IF(AND(E164=grup_instansi!$B$45,F164=grup_instansi!$C$45),
grup_instansi!$A$45,
IF(AND(E164=grup_instansi!$B$46,F164=grup_instansi!$C$46),
grup_instansi!$A$46,
IF(AND(E164=grup_instansi!$B$47,F164=grup_instansi!$C$47),
grup_instansi!$A$47,
IF(AND(E164=grup_instansi!$B$48,F164=grup_instansi!$C$48),
grup_instansi!$A$48,
IF(AND(E164=grup_instansi!$B$49,F164=grup_instansi!$C$49),
grup_instansi!$A$49,
IF(AND(E164=grup_instansi!$B$50,F164=grup_instansi!$C$50),
grup_instansi!$A$50,
IF(AND(E164=grup_instansi!$B$51,F164=grup_instansi!$C$51),
grup_instansi!$A$51,
IF(AND(E164=grup_instansi!$B$52,F164=grup_instansi!$C$52),
grup_instansi!$A$52,
IF(AND(E164=grup_instansi!$B$53,F164=grup_instansi!$C$53),
grup_instansi!$A$53,
IF(AND(E164=grup_instansi!$B$54,F164=grup_instansi!$C$54),
grup_instansi!$A$54,
IF(AND(E164=grup_instansi!$B$55,F164=grup_instansi!$C$55),
grup_instansi!$A$55,
IF(AND(E164=grup_instansi!$B$56,F164=grup_instansi!$C$56),
grup_instansi!$A$56,
IF(AND(E164=grup_instansi!$B$57,F164=grup_instansi!$C$57),
grup_instansi!$A$57,
IF(AND(E164=grup_instansi!$B$58,F164=grup_instansi!$C$58),
grup_instansi!$A$58,
IF(AND(E164=grup_instansi!$B$59,F164=grup_instansi!$C$59),
grup_instansi!$A$59,
IF(AND(E164=grup_instansi!$B$60,F164=grup_instansi!$C$60),
grup_instansi!$A$60,""))))))))))))))))))))))))))</f>
        <v>gi2023110400042</v>
      </c>
      <c r="K164" t="str">
        <f>IF(J164&lt;&gt;"",J164,IF(AND(E164=grup_instansi!$B$61,F164=grup_instansi!$C$61),
grup_instansi!$A$61,
IF(AND(E164=grup_instansi!$B$62,F164=grup_instansi!$C$62),
grup_instansi!$A$62,
IF(AND(E164=grup_instansi!$B$63,F164=grup_instansi!$C$63),
grup_instansi!$A$63,
IF(AND(E164=grup_instansi!$B$64,F164=grup_instansi!$C$64),
grup_instansi!$A$64,
IF(AND(E164=grup_instansi!$B$65,F164=grup_instansi!$C$65),
grup_instansi!$A$65,
IF(AND(E164=grup_instansi!$B$66,F164=grup_instansi!$C$66),
grup_instansi!$A$66,
IF(AND(E164=grup_instansi!$B$67,F164=grup_instansi!$C$67),
grup_instansi!$A$67,
IF(AND(E164=grup_instansi!$B$68,F164=grup_instansi!$C$68),
grup_instansi!$A$68,
IF(AND(E164=grup_instansi!$B$69,F164=grup_instansi!$C$69),
grup_instansi!$A$69,
IF(AND(E164=grup_instansi!$B$70,F164=grup_instansi!$C$70),
grup_instansi!$A$70,
IF(AND(E164=grup_instansi!$B$71,F164=grup_instansi!$C$71),
grup_instansi!$A$71,
IF(AND(E164=grup_instansi!$B$72,F164=grup_instansi!$C$72),
grup_instansi!$A$72,
IF(AND(E164=grup_instansi!$B$73,F164=grup_instansi!$C$73),
grup_instansi!$A$73,
IF(AND(E164=grup_instansi!$B$74,F164=grup_instansi!$C$74),
grup_instansi!$A$74,
IF(AND(E164=grup_instansi!$B$75,F164=grup_instansi!$C$75),
grup_instansi!$A$75,
IF(AND(E164=grup_instansi!$B$76,F164=grup_instansi!$C$76),
grup_instansi!$A$76,
IF(AND(E164=grup_instansi!$B$77,F164=grup_instansi!$C$77),
grup_instansi!$A$77,
IF(AND(E164=grup_instansi!$B$78,F164=grup_instansi!$C$78),
grup_instansi!$A$78,
IF(AND(E164=grup_instansi!$B$79,F164=grup_instansi!$C$79),
grup_instansi!$A$79,
IF(AND(E164=grup_instansi!$B$80,F164=grup_instansi!$C$80),
grup_instansi!$A$80,
IF(AND(E164=grup_instansi!$B$81,F164=grup_instansi!$C$81),
grup_instansi!$A$81,
IF(AND(E164=grup_instansi!$B$82,F164=grup_instansi!$C$82),
grup_instansi!$A$82,
IF(AND(E164=grup_instansi!$B$83,F164=grup_instansi!$C$83),
grup_instansi!$A$84,
IF(AND(E164=grup_instansi!$B$84,F164=grup_instansi!$C$84),
grup_instansi!$A$85,
IF(AND(E164=grup_instansi!$B$85,F164=grup_instansi!$C$85),
grup_instansi!$A$86,
IF(AND(E164=grup_instansi!$B$86,F164=grup_instansi!$C$86),
grup_instansi!$A$87,
IF(AND(E164=grup_instansi!$B$87,F164=grup_instansi!$C$87),
grup_instansi!$A$87,
IF(AND(E164=grup_instansi!$B$88,F164=grup_instansi!$C$88),
grup_instansi!$A$88,
IF(AND(E164=grup_instansi!$B$89,F164=grup_instansi!$C$89),
grup_instansi!$A$89,
IF(AND(E164=grup_instansi!$B$90,F164=grup_instansi!$C$90),
grup_instansi!$A$90,
IF(AND(E164=grup_instansi!$B$91,F164=grup_instansi!$C$91),
grup_instansi!$A$91,
IF(AND(E164=grup_instansi!$B$92,F164=grup_instansi!$C$92),
grup_instansi!$A$92,
IF(AND(E164=grup_instansi!$B$93,F164=grup_instansi!$C$93),
grup_instansi!$A$93,
IF(AND(E164=grup_instansi!$B$94,F164=grup_instansi!$C$94),
grup_instansi!$A$94,
IF(AND(E164=grup_instansi!$B$95,F164=grup_instansi!$C$95),
grup_instansi!$A$95,
IF(AND(E164=grup_instansi!$B$96,F164=grup_instansi!$C$96),
grup_instansi!$A$96,
IF(AND(E164=grup_instansi!$B$97,F164=grup_instansi!$C$97),
grup_instansi!$A$97,
IF(AND(E164=grup_instansi!$B$98,F164=grup_instansi!$C$98),
grup_instansi!$A$98,
IF(AND(E164=grup_instansi!$B$99,F164=grup_instansi!$C$99),
grup_instansi!$A$99,
grup_instansi!$A$100))))))))))))))))))))))))))))))))))))))))</f>
        <v>gi2023110400042</v>
      </c>
      <c r="L164" t="str">
        <f>VLOOKUP(K164,grup_instansi!$A$2:$E$102,4)</f>
        <v>Pemerintah Kota Jambi</v>
      </c>
      <c r="M164" t="str">
        <f t="shared" si="8"/>
        <v>('i2023110600163','Pemerintah Kota Jambi','gi2023110400042'),</v>
      </c>
    </row>
    <row r="165" spans="1:13" x14ac:dyDescent="0.25">
      <c r="A165" t="str">
        <f t="shared" si="6"/>
        <v>i2023110600164</v>
      </c>
      <c r="B165" s="4">
        <v>5601</v>
      </c>
      <c r="C165" t="str">
        <f t="shared" si="7"/>
        <v>i2023110600164</v>
      </c>
      <c r="D165" s="4" t="s">
        <v>501</v>
      </c>
      <c r="E165" s="4" t="s">
        <v>658</v>
      </c>
      <c r="F165" s="4" t="s">
        <v>691</v>
      </c>
      <c r="G165" t="str">
        <f>IF(AND(E165=grup_instansi!$B$2,F165=grup_instansi!$C$2),
grup_instansi!$A$2,
IF(AND(E165=grup_instansi!$B$3,F165=grup_instansi!$C$3),
grup_instansi!$A$3,
IF(AND(E165=grup_instansi!$B$4,F165=grup_instansi!$C$4),
grup_instansi!$A$4,
IF(AND(E165=grup_instansi!$B$5,F165=grup_instansi!$C$5),
grup_instansi!$A$5,
IF(AND(E165=grup_instansi!$B$6,F165=grup_instansi!$C$6),
grup_instansi!$A$6,
IF(AND(E165=grup_instansi!$B$7,F165=grup_instansi!$C$7),
grup_instansi!$A$7,
IF(AND(E165=grup_instansi!$B$8,F165=grup_instansi!$C$8),
grup_instansi!$A$8,
IF(AND(E165=grup_instansi!$B$9,F165=grup_instansi!$C$9),
grup_instansi!$A$9,
IF(AND(E165=grup_instansi!$B$10,F165=grup_instansi!$C$10),
grup_instansi!$A$10,"")))))))))</f>
        <v/>
      </c>
      <c r="H165" t="str">
        <f>IF(G165&lt;&gt;"",G165,IF(AND(E165=grup_instansi!$B$11,F165=grup_instansi!$C$11),
grup_instansi!$A$11,
IF(AND(E165=grup_instansi!$B$12,F165=grup_instansi!$C$12),
grup_instansi!$A$12,
IF(AND(E165=grup_instansi!$B$13,F165=grup_instansi!$C$13),
grup_instansi!$A$13,
IF(AND(E165=grup_instansi!$B$14,F165=grup_instansi!$C$14),
grup_instansi!$A$14,
IF(AND(E165=grup_instansi!$B$15,F165=grup_instansi!$C$15),
grup_instansi!$A$15,
IF(AND(E165=grup_instansi!$B$16,F165=grup_instansi!$C$16),
grup_instansi!$A$16,
IF(AND(E165=grup_instansi!$B$17,F165=grup_instansi!$C$17),
grup_instansi!$A$17,
IF(AND(E165=grup_instansi!$B$18,F165=grup_instansi!$C$18),
grup_instansi!$A$18,
IF(AND(E165=grup_instansi!$B$19,F165=grup_instansi!$C$19),
grup_instansi!$A$19,
IF(AND(E165=grup_instansi!$B$20,F165=grup_instansi!$C$20),
grup_instansi!$A$20,"")))))))))))</f>
        <v/>
      </c>
      <c r="I165" t="str">
        <f>IF(H165&lt;&gt;"",H165,IF(AND(E165=grup_instansi!$B$21,F165=grup_instansi!$C$21),
grup_instansi!$A$21,
IF(AND(E165=grup_instansi!$B$22,F165=grup_instansi!$C$22),
grup_instansi!$A$22,
IF(AND(E165=grup_instansi!$B$23,F165=grup_instansi!$C$23),
grup_instansi!$A$23,
IF(AND(E165=grup_instansi!$B$24,F165=grup_instansi!$C$24),
grup_instansi!$A$24,
IF(AND(E165=grup_instansi!$B$25,F165=grup_instansi!$C$25),
grup_instansi!$A$25,
IF(AND(E165=grup_instansi!$B$26,F165=grup_instansi!$C$26),
grup_instansi!$A$26,
IF(AND(E165=grup_instansi!$B$27,F165=grup_instansi!$C$27),
grup_instansi!$A$27,
IF(AND(E165=grup_instansi!$B$28,F165=grup_instansi!$C$28),
grup_instansi!$A$28,
IF(AND(E165=grup_instansi!$B$29,F165=grup_instansi!$C$29),
grup_instansi!$A$29,
IF(AND(E165=grup_instansi!$B$30,F165=grup_instansi!$C$30),
grup_instansi!$A$30,
IF(AND(E165=grup_instansi!$B$31,F165=grup_instansi!$C$31),
grup_instansi!$A$31,
IF(AND(E165=grup_instansi!$B$32,F165=grup_instansi!$C$32),
grup_instansi!$A$32,
IF(AND(E165=grup_instansi!$B$33,F165=grup_instansi!$C$33),
grup_instansi!$A$33,
IF(AND(E165=grup_instansi!$B$34,F165=grup_instansi!$C$34),
grup_instansi!$A$34,
IF(AND(E165=grup_instansi!$B$35,F165=grup_instansi!$C$35),
grup_instansi!$A$35,""))))))))))))))))</f>
        <v>gi2023110400034</v>
      </c>
      <c r="J165" t="str">
        <f>IF(I165&lt;&gt;"",I165,IF(AND(E165=grup_instansi!$B$36,F165=grup_instansi!$C$36),
grup_instansi!$A$36,
IF(AND(E165=grup_instansi!$B$37,F165=grup_instansi!$C$37),
grup_instansi!$A$37,
IF(AND(E165=grup_instansi!$B$38,F165=grup_instansi!$C$38),
grup_instansi!$A$38,
IF(AND(E165=grup_instansi!$B$39,F165=grup_instansi!$C$39),
grup_instansi!$A$39,
IF(AND(E165=grup_instansi!$B$40,F165=grup_instansi!$C$40),
grup_instansi!$A$40,
IF(AND(E165=grup_instansi!$B$41,F165=grup_instansi!$C$41),
grup_instansi!$A$41,
IF(AND(E165=grup_instansi!$B$42,F165=grup_instansi!$C$42),
grup_instansi!$A$42,
IF(AND(E165=grup_instansi!$B$43,F165=grup_instansi!$C$43),
grup_instansi!$A$43,
IF(AND(E165=grup_instansi!$B$44,F165=grup_instansi!$C$44),
grup_instansi!$A$44,
IF(AND(E165=grup_instansi!$B$45,F165=grup_instansi!$C$45),
grup_instansi!$A$45,
IF(AND(E165=grup_instansi!$B$46,F165=grup_instansi!$C$46),
grup_instansi!$A$46,
IF(AND(E165=grup_instansi!$B$47,F165=grup_instansi!$C$47),
grup_instansi!$A$47,
IF(AND(E165=grup_instansi!$B$48,F165=grup_instansi!$C$48),
grup_instansi!$A$48,
IF(AND(E165=grup_instansi!$B$49,F165=grup_instansi!$C$49),
grup_instansi!$A$49,
IF(AND(E165=grup_instansi!$B$50,F165=grup_instansi!$C$50),
grup_instansi!$A$50,
IF(AND(E165=grup_instansi!$B$51,F165=grup_instansi!$C$51),
grup_instansi!$A$51,
IF(AND(E165=grup_instansi!$B$52,F165=grup_instansi!$C$52),
grup_instansi!$A$52,
IF(AND(E165=grup_instansi!$B$53,F165=grup_instansi!$C$53),
grup_instansi!$A$53,
IF(AND(E165=grup_instansi!$B$54,F165=grup_instansi!$C$54),
grup_instansi!$A$54,
IF(AND(E165=grup_instansi!$B$55,F165=grup_instansi!$C$55),
grup_instansi!$A$55,
IF(AND(E165=grup_instansi!$B$56,F165=grup_instansi!$C$56),
grup_instansi!$A$56,
IF(AND(E165=grup_instansi!$B$57,F165=grup_instansi!$C$57),
grup_instansi!$A$57,
IF(AND(E165=grup_instansi!$B$58,F165=grup_instansi!$C$58),
grup_instansi!$A$58,
IF(AND(E165=grup_instansi!$B$59,F165=grup_instansi!$C$59),
grup_instansi!$A$59,
IF(AND(E165=grup_instansi!$B$60,F165=grup_instansi!$C$60),
grup_instansi!$A$60,""))))))))))))))))))))))))))</f>
        <v>gi2023110400034</v>
      </c>
      <c r="K165" t="str">
        <f>IF(J165&lt;&gt;"",J165,IF(AND(E165=grup_instansi!$B$61,F165=grup_instansi!$C$61),
grup_instansi!$A$61,
IF(AND(E165=grup_instansi!$B$62,F165=grup_instansi!$C$62),
grup_instansi!$A$62,
IF(AND(E165=grup_instansi!$B$63,F165=grup_instansi!$C$63),
grup_instansi!$A$63,
IF(AND(E165=grup_instansi!$B$64,F165=grup_instansi!$C$64),
grup_instansi!$A$64,
IF(AND(E165=grup_instansi!$B$65,F165=grup_instansi!$C$65),
grup_instansi!$A$65,
IF(AND(E165=grup_instansi!$B$66,F165=grup_instansi!$C$66),
grup_instansi!$A$66,
IF(AND(E165=grup_instansi!$B$67,F165=grup_instansi!$C$67),
grup_instansi!$A$67,
IF(AND(E165=grup_instansi!$B$68,F165=grup_instansi!$C$68),
grup_instansi!$A$68,
IF(AND(E165=grup_instansi!$B$69,F165=grup_instansi!$C$69),
grup_instansi!$A$69,
IF(AND(E165=grup_instansi!$B$70,F165=grup_instansi!$C$70),
grup_instansi!$A$70,
IF(AND(E165=grup_instansi!$B$71,F165=grup_instansi!$C$71),
grup_instansi!$A$71,
IF(AND(E165=grup_instansi!$B$72,F165=grup_instansi!$C$72),
grup_instansi!$A$72,
IF(AND(E165=grup_instansi!$B$73,F165=grup_instansi!$C$73),
grup_instansi!$A$73,
IF(AND(E165=grup_instansi!$B$74,F165=grup_instansi!$C$74),
grup_instansi!$A$74,
IF(AND(E165=grup_instansi!$B$75,F165=grup_instansi!$C$75),
grup_instansi!$A$75,
IF(AND(E165=grup_instansi!$B$76,F165=grup_instansi!$C$76),
grup_instansi!$A$76,
IF(AND(E165=grup_instansi!$B$77,F165=grup_instansi!$C$77),
grup_instansi!$A$77,
IF(AND(E165=grup_instansi!$B$78,F165=grup_instansi!$C$78),
grup_instansi!$A$78,
IF(AND(E165=grup_instansi!$B$79,F165=grup_instansi!$C$79),
grup_instansi!$A$79,
IF(AND(E165=grup_instansi!$B$80,F165=grup_instansi!$C$80),
grup_instansi!$A$80,
IF(AND(E165=grup_instansi!$B$81,F165=grup_instansi!$C$81),
grup_instansi!$A$81,
IF(AND(E165=grup_instansi!$B$82,F165=grup_instansi!$C$82),
grup_instansi!$A$82,
IF(AND(E165=grup_instansi!$B$83,F165=grup_instansi!$C$83),
grup_instansi!$A$84,
IF(AND(E165=grup_instansi!$B$84,F165=grup_instansi!$C$84),
grup_instansi!$A$85,
IF(AND(E165=grup_instansi!$B$85,F165=grup_instansi!$C$85),
grup_instansi!$A$86,
IF(AND(E165=grup_instansi!$B$86,F165=grup_instansi!$C$86),
grup_instansi!$A$87,
IF(AND(E165=grup_instansi!$B$87,F165=grup_instansi!$C$87),
grup_instansi!$A$87,
IF(AND(E165=grup_instansi!$B$88,F165=grup_instansi!$C$88),
grup_instansi!$A$88,
IF(AND(E165=grup_instansi!$B$89,F165=grup_instansi!$C$89),
grup_instansi!$A$89,
IF(AND(E165=grup_instansi!$B$90,F165=grup_instansi!$C$90),
grup_instansi!$A$90,
IF(AND(E165=grup_instansi!$B$91,F165=grup_instansi!$C$91),
grup_instansi!$A$91,
IF(AND(E165=grup_instansi!$B$92,F165=grup_instansi!$C$92),
grup_instansi!$A$92,
IF(AND(E165=grup_instansi!$B$93,F165=grup_instansi!$C$93),
grup_instansi!$A$93,
IF(AND(E165=grup_instansi!$B$94,F165=grup_instansi!$C$94),
grup_instansi!$A$94,
IF(AND(E165=grup_instansi!$B$95,F165=grup_instansi!$C$95),
grup_instansi!$A$95,
IF(AND(E165=grup_instansi!$B$96,F165=grup_instansi!$C$96),
grup_instansi!$A$96,
IF(AND(E165=grup_instansi!$B$97,F165=grup_instansi!$C$97),
grup_instansi!$A$97,
IF(AND(E165=grup_instansi!$B$98,F165=grup_instansi!$C$98),
grup_instansi!$A$98,
IF(AND(E165=grup_instansi!$B$99,F165=grup_instansi!$C$99),
grup_instansi!$A$99,
grup_instansi!$A$100))))))))))))))))))))))))))))))))))))))))</f>
        <v>gi2023110400034</v>
      </c>
      <c r="L165" t="str">
        <f>VLOOKUP(K165,grup_instansi!$A$2:$E$102,4)</f>
        <v>Pemerintah Kabupaten Sumatera Selatan</v>
      </c>
      <c r="M165" t="str">
        <f t="shared" si="8"/>
        <v>('i2023110600164','Pemerintah Kab. Musi Banyuasin','gi2023110400034'),</v>
      </c>
    </row>
    <row r="166" spans="1:13" x14ac:dyDescent="0.25">
      <c r="A166" t="str">
        <f t="shared" si="6"/>
        <v>i2023110600165</v>
      </c>
      <c r="B166" s="4">
        <v>5602</v>
      </c>
      <c r="C166" t="str">
        <f t="shared" si="7"/>
        <v>i2023110600165</v>
      </c>
      <c r="D166" s="4" t="s">
        <v>502</v>
      </c>
      <c r="E166" s="4" t="s">
        <v>658</v>
      </c>
      <c r="F166" s="4" t="s">
        <v>691</v>
      </c>
      <c r="G166" t="str">
        <f>IF(AND(E166=grup_instansi!$B$2,F166=grup_instansi!$C$2),
grup_instansi!$A$2,
IF(AND(E166=grup_instansi!$B$3,F166=grup_instansi!$C$3),
grup_instansi!$A$3,
IF(AND(E166=grup_instansi!$B$4,F166=grup_instansi!$C$4),
grup_instansi!$A$4,
IF(AND(E166=grup_instansi!$B$5,F166=grup_instansi!$C$5),
grup_instansi!$A$5,
IF(AND(E166=grup_instansi!$B$6,F166=grup_instansi!$C$6),
grup_instansi!$A$6,
IF(AND(E166=grup_instansi!$B$7,F166=grup_instansi!$C$7),
grup_instansi!$A$7,
IF(AND(E166=grup_instansi!$B$8,F166=grup_instansi!$C$8),
grup_instansi!$A$8,
IF(AND(E166=grup_instansi!$B$9,F166=grup_instansi!$C$9),
grup_instansi!$A$9,
IF(AND(E166=grup_instansi!$B$10,F166=grup_instansi!$C$10),
grup_instansi!$A$10,"")))))))))</f>
        <v/>
      </c>
      <c r="H166" t="str">
        <f>IF(G166&lt;&gt;"",G166,IF(AND(E166=grup_instansi!$B$11,F166=grup_instansi!$C$11),
grup_instansi!$A$11,
IF(AND(E166=grup_instansi!$B$12,F166=grup_instansi!$C$12),
grup_instansi!$A$12,
IF(AND(E166=grup_instansi!$B$13,F166=grup_instansi!$C$13),
grup_instansi!$A$13,
IF(AND(E166=grup_instansi!$B$14,F166=grup_instansi!$C$14),
grup_instansi!$A$14,
IF(AND(E166=grup_instansi!$B$15,F166=grup_instansi!$C$15),
grup_instansi!$A$15,
IF(AND(E166=grup_instansi!$B$16,F166=grup_instansi!$C$16),
grup_instansi!$A$16,
IF(AND(E166=grup_instansi!$B$17,F166=grup_instansi!$C$17),
grup_instansi!$A$17,
IF(AND(E166=grup_instansi!$B$18,F166=grup_instansi!$C$18),
grup_instansi!$A$18,
IF(AND(E166=grup_instansi!$B$19,F166=grup_instansi!$C$19),
grup_instansi!$A$19,
IF(AND(E166=grup_instansi!$B$20,F166=grup_instansi!$C$20),
grup_instansi!$A$20,"")))))))))))</f>
        <v/>
      </c>
      <c r="I166" t="str">
        <f>IF(H166&lt;&gt;"",H166,IF(AND(E166=grup_instansi!$B$21,F166=grup_instansi!$C$21),
grup_instansi!$A$21,
IF(AND(E166=grup_instansi!$B$22,F166=grup_instansi!$C$22),
grup_instansi!$A$22,
IF(AND(E166=grup_instansi!$B$23,F166=grup_instansi!$C$23),
grup_instansi!$A$23,
IF(AND(E166=grup_instansi!$B$24,F166=grup_instansi!$C$24),
grup_instansi!$A$24,
IF(AND(E166=grup_instansi!$B$25,F166=grup_instansi!$C$25),
grup_instansi!$A$25,
IF(AND(E166=grup_instansi!$B$26,F166=grup_instansi!$C$26),
grup_instansi!$A$26,
IF(AND(E166=grup_instansi!$B$27,F166=grup_instansi!$C$27),
grup_instansi!$A$27,
IF(AND(E166=grup_instansi!$B$28,F166=grup_instansi!$C$28),
grup_instansi!$A$28,
IF(AND(E166=grup_instansi!$B$29,F166=grup_instansi!$C$29),
grup_instansi!$A$29,
IF(AND(E166=grup_instansi!$B$30,F166=grup_instansi!$C$30),
grup_instansi!$A$30,
IF(AND(E166=grup_instansi!$B$31,F166=grup_instansi!$C$31),
grup_instansi!$A$31,
IF(AND(E166=grup_instansi!$B$32,F166=grup_instansi!$C$32),
grup_instansi!$A$32,
IF(AND(E166=grup_instansi!$B$33,F166=grup_instansi!$C$33),
grup_instansi!$A$33,
IF(AND(E166=grup_instansi!$B$34,F166=grup_instansi!$C$34),
grup_instansi!$A$34,
IF(AND(E166=grup_instansi!$B$35,F166=grup_instansi!$C$35),
grup_instansi!$A$35,""))))))))))))))))</f>
        <v>gi2023110400034</v>
      </c>
      <c r="J166" t="str">
        <f>IF(I166&lt;&gt;"",I166,IF(AND(E166=grup_instansi!$B$36,F166=grup_instansi!$C$36),
grup_instansi!$A$36,
IF(AND(E166=grup_instansi!$B$37,F166=grup_instansi!$C$37),
grup_instansi!$A$37,
IF(AND(E166=grup_instansi!$B$38,F166=grup_instansi!$C$38),
grup_instansi!$A$38,
IF(AND(E166=grup_instansi!$B$39,F166=grup_instansi!$C$39),
grup_instansi!$A$39,
IF(AND(E166=grup_instansi!$B$40,F166=grup_instansi!$C$40),
grup_instansi!$A$40,
IF(AND(E166=grup_instansi!$B$41,F166=grup_instansi!$C$41),
grup_instansi!$A$41,
IF(AND(E166=grup_instansi!$B$42,F166=grup_instansi!$C$42),
grup_instansi!$A$42,
IF(AND(E166=grup_instansi!$B$43,F166=grup_instansi!$C$43),
grup_instansi!$A$43,
IF(AND(E166=grup_instansi!$B$44,F166=grup_instansi!$C$44),
grup_instansi!$A$44,
IF(AND(E166=grup_instansi!$B$45,F166=grup_instansi!$C$45),
grup_instansi!$A$45,
IF(AND(E166=grup_instansi!$B$46,F166=grup_instansi!$C$46),
grup_instansi!$A$46,
IF(AND(E166=grup_instansi!$B$47,F166=grup_instansi!$C$47),
grup_instansi!$A$47,
IF(AND(E166=grup_instansi!$B$48,F166=grup_instansi!$C$48),
grup_instansi!$A$48,
IF(AND(E166=grup_instansi!$B$49,F166=grup_instansi!$C$49),
grup_instansi!$A$49,
IF(AND(E166=grup_instansi!$B$50,F166=grup_instansi!$C$50),
grup_instansi!$A$50,
IF(AND(E166=grup_instansi!$B$51,F166=grup_instansi!$C$51),
grup_instansi!$A$51,
IF(AND(E166=grup_instansi!$B$52,F166=grup_instansi!$C$52),
grup_instansi!$A$52,
IF(AND(E166=grup_instansi!$B$53,F166=grup_instansi!$C$53),
grup_instansi!$A$53,
IF(AND(E166=grup_instansi!$B$54,F166=grup_instansi!$C$54),
grup_instansi!$A$54,
IF(AND(E166=grup_instansi!$B$55,F166=grup_instansi!$C$55),
grup_instansi!$A$55,
IF(AND(E166=grup_instansi!$B$56,F166=grup_instansi!$C$56),
grup_instansi!$A$56,
IF(AND(E166=grup_instansi!$B$57,F166=grup_instansi!$C$57),
grup_instansi!$A$57,
IF(AND(E166=grup_instansi!$B$58,F166=grup_instansi!$C$58),
grup_instansi!$A$58,
IF(AND(E166=grup_instansi!$B$59,F166=grup_instansi!$C$59),
grup_instansi!$A$59,
IF(AND(E166=grup_instansi!$B$60,F166=grup_instansi!$C$60),
grup_instansi!$A$60,""))))))))))))))))))))))))))</f>
        <v>gi2023110400034</v>
      </c>
      <c r="K166" t="str">
        <f>IF(J166&lt;&gt;"",J166,IF(AND(E166=grup_instansi!$B$61,F166=grup_instansi!$C$61),
grup_instansi!$A$61,
IF(AND(E166=grup_instansi!$B$62,F166=grup_instansi!$C$62),
grup_instansi!$A$62,
IF(AND(E166=grup_instansi!$B$63,F166=grup_instansi!$C$63),
grup_instansi!$A$63,
IF(AND(E166=grup_instansi!$B$64,F166=grup_instansi!$C$64),
grup_instansi!$A$64,
IF(AND(E166=grup_instansi!$B$65,F166=grup_instansi!$C$65),
grup_instansi!$A$65,
IF(AND(E166=grup_instansi!$B$66,F166=grup_instansi!$C$66),
grup_instansi!$A$66,
IF(AND(E166=grup_instansi!$B$67,F166=grup_instansi!$C$67),
grup_instansi!$A$67,
IF(AND(E166=grup_instansi!$B$68,F166=grup_instansi!$C$68),
grup_instansi!$A$68,
IF(AND(E166=grup_instansi!$B$69,F166=grup_instansi!$C$69),
grup_instansi!$A$69,
IF(AND(E166=grup_instansi!$B$70,F166=grup_instansi!$C$70),
grup_instansi!$A$70,
IF(AND(E166=grup_instansi!$B$71,F166=grup_instansi!$C$71),
grup_instansi!$A$71,
IF(AND(E166=grup_instansi!$B$72,F166=grup_instansi!$C$72),
grup_instansi!$A$72,
IF(AND(E166=grup_instansi!$B$73,F166=grup_instansi!$C$73),
grup_instansi!$A$73,
IF(AND(E166=grup_instansi!$B$74,F166=grup_instansi!$C$74),
grup_instansi!$A$74,
IF(AND(E166=grup_instansi!$B$75,F166=grup_instansi!$C$75),
grup_instansi!$A$75,
IF(AND(E166=grup_instansi!$B$76,F166=grup_instansi!$C$76),
grup_instansi!$A$76,
IF(AND(E166=grup_instansi!$B$77,F166=grup_instansi!$C$77),
grup_instansi!$A$77,
IF(AND(E166=grup_instansi!$B$78,F166=grup_instansi!$C$78),
grup_instansi!$A$78,
IF(AND(E166=grup_instansi!$B$79,F166=grup_instansi!$C$79),
grup_instansi!$A$79,
IF(AND(E166=grup_instansi!$B$80,F166=grup_instansi!$C$80),
grup_instansi!$A$80,
IF(AND(E166=grup_instansi!$B$81,F166=grup_instansi!$C$81),
grup_instansi!$A$81,
IF(AND(E166=grup_instansi!$B$82,F166=grup_instansi!$C$82),
grup_instansi!$A$82,
IF(AND(E166=grup_instansi!$B$83,F166=grup_instansi!$C$83),
grup_instansi!$A$84,
IF(AND(E166=grup_instansi!$B$84,F166=grup_instansi!$C$84),
grup_instansi!$A$85,
IF(AND(E166=grup_instansi!$B$85,F166=grup_instansi!$C$85),
grup_instansi!$A$86,
IF(AND(E166=grup_instansi!$B$86,F166=grup_instansi!$C$86),
grup_instansi!$A$87,
IF(AND(E166=grup_instansi!$B$87,F166=grup_instansi!$C$87),
grup_instansi!$A$87,
IF(AND(E166=grup_instansi!$B$88,F166=grup_instansi!$C$88),
grup_instansi!$A$88,
IF(AND(E166=grup_instansi!$B$89,F166=grup_instansi!$C$89),
grup_instansi!$A$89,
IF(AND(E166=grup_instansi!$B$90,F166=grup_instansi!$C$90),
grup_instansi!$A$90,
IF(AND(E166=grup_instansi!$B$91,F166=grup_instansi!$C$91),
grup_instansi!$A$91,
IF(AND(E166=grup_instansi!$B$92,F166=grup_instansi!$C$92),
grup_instansi!$A$92,
IF(AND(E166=grup_instansi!$B$93,F166=grup_instansi!$C$93),
grup_instansi!$A$93,
IF(AND(E166=grup_instansi!$B$94,F166=grup_instansi!$C$94),
grup_instansi!$A$94,
IF(AND(E166=grup_instansi!$B$95,F166=grup_instansi!$C$95),
grup_instansi!$A$95,
IF(AND(E166=grup_instansi!$B$96,F166=grup_instansi!$C$96),
grup_instansi!$A$96,
IF(AND(E166=grup_instansi!$B$97,F166=grup_instansi!$C$97),
grup_instansi!$A$97,
IF(AND(E166=grup_instansi!$B$98,F166=grup_instansi!$C$98),
grup_instansi!$A$98,
IF(AND(E166=grup_instansi!$B$99,F166=grup_instansi!$C$99),
grup_instansi!$A$99,
grup_instansi!$A$100))))))))))))))))))))))))))))))))))))))))</f>
        <v>gi2023110400034</v>
      </c>
      <c r="L166" t="str">
        <f>VLOOKUP(K166,grup_instansi!$A$2:$E$102,4)</f>
        <v>Pemerintah Kabupaten Sumatera Selatan</v>
      </c>
      <c r="M166" t="str">
        <f t="shared" si="8"/>
        <v>('i2023110600165','Pemerintah Kab. Ogan Komering Ulu','gi2023110400034'),</v>
      </c>
    </row>
    <row r="167" spans="1:13" x14ac:dyDescent="0.25">
      <c r="A167" t="str">
        <f t="shared" si="6"/>
        <v>i2023110600166</v>
      </c>
      <c r="B167" s="4">
        <v>5605</v>
      </c>
      <c r="C167" t="str">
        <f t="shared" si="7"/>
        <v>i2023110600166</v>
      </c>
      <c r="D167" s="4" t="s">
        <v>505</v>
      </c>
      <c r="E167" s="4" t="s">
        <v>658</v>
      </c>
      <c r="F167" s="4" t="s">
        <v>691</v>
      </c>
      <c r="G167" t="str">
        <f>IF(AND(E167=grup_instansi!$B$2,F167=grup_instansi!$C$2),
grup_instansi!$A$2,
IF(AND(E167=grup_instansi!$B$3,F167=grup_instansi!$C$3),
grup_instansi!$A$3,
IF(AND(E167=grup_instansi!$B$4,F167=grup_instansi!$C$4),
grup_instansi!$A$4,
IF(AND(E167=grup_instansi!$B$5,F167=grup_instansi!$C$5),
grup_instansi!$A$5,
IF(AND(E167=grup_instansi!$B$6,F167=grup_instansi!$C$6),
grup_instansi!$A$6,
IF(AND(E167=grup_instansi!$B$7,F167=grup_instansi!$C$7),
grup_instansi!$A$7,
IF(AND(E167=grup_instansi!$B$8,F167=grup_instansi!$C$8),
grup_instansi!$A$8,
IF(AND(E167=grup_instansi!$B$9,F167=grup_instansi!$C$9),
grup_instansi!$A$9,
IF(AND(E167=grup_instansi!$B$10,F167=grup_instansi!$C$10),
grup_instansi!$A$10,"")))))))))</f>
        <v/>
      </c>
      <c r="H167" t="str">
        <f>IF(G167&lt;&gt;"",G167,IF(AND(E167=grup_instansi!$B$11,F167=grup_instansi!$C$11),
grup_instansi!$A$11,
IF(AND(E167=grup_instansi!$B$12,F167=grup_instansi!$C$12),
grup_instansi!$A$12,
IF(AND(E167=grup_instansi!$B$13,F167=grup_instansi!$C$13),
grup_instansi!$A$13,
IF(AND(E167=grup_instansi!$B$14,F167=grup_instansi!$C$14),
grup_instansi!$A$14,
IF(AND(E167=grup_instansi!$B$15,F167=grup_instansi!$C$15),
grup_instansi!$A$15,
IF(AND(E167=grup_instansi!$B$16,F167=grup_instansi!$C$16),
grup_instansi!$A$16,
IF(AND(E167=grup_instansi!$B$17,F167=grup_instansi!$C$17),
grup_instansi!$A$17,
IF(AND(E167=grup_instansi!$B$18,F167=grup_instansi!$C$18),
grup_instansi!$A$18,
IF(AND(E167=grup_instansi!$B$19,F167=grup_instansi!$C$19),
grup_instansi!$A$19,
IF(AND(E167=grup_instansi!$B$20,F167=grup_instansi!$C$20),
grup_instansi!$A$20,"")))))))))))</f>
        <v/>
      </c>
      <c r="I167" t="str">
        <f>IF(H167&lt;&gt;"",H167,IF(AND(E167=grup_instansi!$B$21,F167=grup_instansi!$C$21),
grup_instansi!$A$21,
IF(AND(E167=grup_instansi!$B$22,F167=grup_instansi!$C$22),
grup_instansi!$A$22,
IF(AND(E167=grup_instansi!$B$23,F167=grup_instansi!$C$23),
grup_instansi!$A$23,
IF(AND(E167=grup_instansi!$B$24,F167=grup_instansi!$C$24),
grup_instansi!$A$24,
IF(AND(E167=grup_instansi!$B$25,F167=grup_instansi!$C$25),
grup_instansi!$A$25,
IF(AND(E167=grup_instansi!$B$26,F167=grup_instansi!$C$26),
grup_instansi!$A$26,
IF(AND(E167=grup_instansi!$B$27,F167=grup_instansi!$C$27),
grup_instansi!$A$27,
IF(AND(E167=grup_instansi!$B$28,F167=grup_instansi!$C$28),
grup_instansi!$A$28,
IF(AND(E167=grup_instansi!$B$29,F167=grup_instansi!$C$29),
grup_instansi!$A$29,
IF(AND(E167=grup_instansi!$B$30,F167=grup_instansi!$C$30),
grup_instansi!$A$30,
IF(AND(E167=grup_instansi!$B$31,F167=grup_instansi!$C$31),
grup_instansi!$A$31,
IF(AND(E167=grup_instansi!$B$32,F167=grup_instansi!$C$32),
grup_instansi!$A$32,
IF(AND(E167=grup_instansi!$B$33,F167=grup_instansi!$C$33),
grup_instansi!$A$33,
IF(AND(E167=grup_instansi!$B$34,F167=grup_instansi!$C$34),
grup_instansi!$A$34,
IF(AND(E167=grup_instansi!$B$35,F167=grup_instansi!$C$35),
grup_instansi!$A$35,""))))))))))))))))</f>
        <v>gi2023110400034</v>
      </c>
      <c r="J167" t="str">
        <f>IF(I167&lt;&gt;"",I167,IF(AND(E167=grup_instansi!$B$36,F167=grup_instansi!$C$36),
grup_instansi!$A$36,
IF(AND(E167=grup_instansi!$B$37,F167=grup_instansi!$C$37),
grup_instansi!$A$37,
IF(AND(E167=grup_instansi!$B$38,F167=grup_instansi!$C$38),
grup_instansi!$A$38,
IF(AND(E167=grup_instansi!$B$39,F167=grup_instansi!$C$39),
grup_instansi!$A$39,
IF(AND(E167=grup_instansi!$B$40,F167=grup_instansi!$C$40),
grup_instansi!$A$40,
IF(AND(E167=grup_instansi!$B$41,F167=grup_instansi!$C$41),
grup_instansi!$A$41,
IF(AND(E167=grup_instansi!$B$42,F167=grup_instansi!$C$42),
grup_instansi!$A$42,
IF(AND(E167=grup_instansi!$B$43,F167=grup_instansi!$C$43),
grup_instansi!$A$43,
IF(AND(E167=grup_instansi!$B$44,F167=grup_instansi!$C$44),
grup_instansi!$A$44,
IF(AND(E167=grup_instansi!$B$45,F167=grup_instansi!$C$45),
grup_instansi!$A$45,
IF(AND(E167=grup_instansi!$B$46,F167=grup_instansi!$C$46),
grup_instansi!$A$46,
IF(AND(E167=grup_instansi!$B$47,F167=grup_instansi!$C$47),
grup_instansi!$A$47,
IF(AND(E167=grup_instansi!$B$48,F167=grup_instansi!$C$48),
grup_instansi!$A$48,
IF(AND(E167=grup_instansi!$B$49,F167=grup_instansi!$C$49),
grup_instansi!$A$49,
IF(AND(E167=grup_instansi!$B$50,F167=grup_instansi!$C$50),
grup_instansi!$A$50,
IF(AND(E167=grup_instansi!$B$51,F167=grup_instansi!$C$51),
grup_instansi!$A$51,
IF(AND(E167=grup_instansi!$B$52,F167=grup_instansi!$C$52),
grup_instansi!$A$52,
IF(AND(E167=grup_instansi!$B$53,F167=grup_instansi!$C$53),
grup_instansi!$A$53,
IF(AND(E167=grup_instansi!$B$54,F167=grup_instansi!$C$54),
grup_instansi!$A$54,
IF(AND(E167=grup_instansi!$B$55,F167=grup_instansi!$C$55),
grup_instansi!$A$55,
IF(AND(E167=grup_instansi!$B$56,F167=grup_instansi!$C$56),
grup_instansi!$A$56,
IF(AND(E167=grup_instansi!$B$57,F167=grup_instansi!$C$57),
grup_instansi!$A$57,
IF(AND(E167=grup_instansi!$B$58,F167=grup_instansi!$C$58),
grup_instansi!$A$58,
IF(AND(E167=grup_instansi!$B$59,F167=grup_instansi!$C$59),
grup_instansi!$A$59,
IF(AND(E167=grup_instansi!$B$60,F167=grup_instansi!$C$60),
grup_instansi!$A$60,""))))))))))))))))))))))))))</f>
        <v>gi2023110400034</v>
      </c>
      <c r="K167" t="str">
        <f>IF(J167&lt;&gt;"",J167,IF(AND(E167=grup_instansi!$B$61,F167=grup_instansi!$C$61),
grup_instansi!$A$61,
IF(AND(E167=grup_instansi!$B$62,F167=grup_instansi!$C$62),
grup_instansi!$A$62,
IF(AND(E167=grup_instansi!$B$63,F167=grup_instansi!$C$63),
grup_instansi!$A$63,
IF(AND(E167=grup_instansi!$B$64,F167=grup_instansi!$C$64),
grup_instansi!$A$64,
IF(AND(E167=grup_instansi!$B$65,F167=grup_instansi!$C$65),
grup_instansi!$A$65,
IF(AND(E167=grup_instansi!$B$66,F167=grup_instansi!$C$66),
grup_instansi!$A$66,
IF(AND(E167=grup_instansi!$B$67,F167=grup_instansi!$C$67),
grup_instansi!$A$67,
IF(AND(E167=grup_instansi!$B$68,F167=grup_instansi!$C$68),
grup_instansi!$A$68,
IF(AND(E167=grup_instansi!$B$69,F167=grup_instansi!$C$69),
grup_instansi!$A$69,
IF(AND(E167=grup_instansi!$B$70,F167=grup_instansi!$C$70),
grup_instansi!$A$70,
IF(AND(E167=grup_instansi!$B$71,F167=grup_instansi!$C$71),
grup_instansi!$A$71,
IF(AND(E167=grup_instansi!$B$72,F167=grup_instansi!$C$72),
grup_instansi!$A$72,
IF(AND(E167=grup_instansi!$B$73,F167=grup_instansi!$C$73),
grup_instansi!$A$73,
IF(AND(E167=grup_instansi!$B$74,F167=grup_instansi!$C$74),
grup_instansi!$A$74,
IF(AND(E167=grup_instansi!$B$75,F167=grup_instansi!$C$75),
grup_instansi!$A$75,
IF(AND(E167=grup_instansi!$B$76,F167=grup_instansi!$C$76),
grup_instansi!$A$76,
IF(AND(E167=grup_instansi!$B$77,F167=grup_instansi!$C$77),
grup_instansi!$A$77,
IF(AND(E167=grup_instansi!$B$78,F167=grup_instansi!$C$78),
grup_instansi!$A$78,
IF(AND(E167=grup_instansi!$B$79,F167=grup_instansi!$C$79),
grup_instansi!$A$79,
IF(AND(E167=grup_instansi!$B$80,F167=grup_instansi!$C$80),
grup_instansi!$A$80,
IF(AND(E167=grup_instansi!$B$81,F167=grup_instansi!$C$81),
grup_instansi!$A$81,
IF(AND(E167=grup_instansi!$B$82,F167=grup_instansi!$C$82),
grup_instansi!$A$82,
IF(AND(E167=grup_instansi!$B$83,F167=grup_instansi!$C$83),
grup_instansi!$A$84,
IF(AND(E167=grup_instansi!$B$84,F167=grup_instansi!$C$84),
grup_instansi!$A$85,
IF(AND(E167=grup_instansi!$B$85,F167=grup_instansi!$C$85),
grup_instansi!$A$86,
IF(AND(E167=grup_instansi!$B$86,F167=grup_instansi!$C$86),
grup_instansi!$A$87,
IF(AND(E167=grup_instansi!$B$87,F167=grup_instansi!$C$87),
grup_instansi!$A$87,
IF(AND(E167=grup_instansi!$B$88,F167=grup_instansi!$C$88),
grup_instansi!$A$88,
IF(AND(E167=grup_instansi!$B$89,F167=grup_instansi!$C$89),
grup_instansi!$A$89,
IF(AND(E167=grup_instansi!$B$90,F167=grup_instansi!$C$90),
grup_instansi!$A$90,
IF(AND(E167=grup_instansi!$B$91,F167=grup_instansi!$C$91),
grup_instansi!$A$91,
IF(AND(E167=grup_instansi!$B$92,F167=grup_instansi!$C$92),
grup_instansi!$A$92,
IF(AND(E167=grup_instansi!$B$93,F167=grup_instansi!$C$93),
grup_instansi!$A$93,
IF(AND(E167=grup_instansi!$B$94,F167=grup_instansi!$C$94),
grup_instansi!$A$94,
IF(AND(E167=grup_instansi!$B$95,F167=grup_instansi!$C$95),
grup_instansi!$A$95,
IF(AND(E167=grup_instansi!$B$96,F167=grup_instansi!$C$96),
grup_instansi!$A$96,
IF(AND(E167=grup_instansi!$B$97,F167=grup_instansi!$C$97),
grup_instansi!$A$97,
IF(AND(E167=grup_instansi!$B$98,F167=grup_instansi!$C$98),
grup_instansi!$A$98,
IF(AND(E167=grup_instansi!$B$99,F167=grup_instansi!$C$99),
grup_instansi!$A$99,
grup_instansi!$A$100))))))))))))))))))))))))))))))))))))))))</f>
        <v>gi2023110400034</v>
      </c>
      <c r="L167" t="str">
        <f>VLOOKUP(K167,grup_instansi!$A$2:$E$102,4)</f>
        <v>Pemerintah Kabupaten Sumatera Selatan</v>
      </c>
      <c r="M167" t="str">
        <f t="shared" si="8"/>
        <v>('i2023110600166','Pemerintah Kab. Musi Rawas','gi2023110400034'),</v>
      </c>
    </row>
    <row r="168" spans="1:13" x14ac:dyDescent="0.25">
      <c r="A168" t="str">
        <f t="shared" si="6"/>
        <v>i2023110600167</v>
      </c>
      <c r="B168" s="4">
        <v>5606</v>
      </c>
      <c r="C168" t="str">
        <f t="shared" si="7"/>
        <v>i2023110600167</v>
      </c>
      <c r="D168" s="4" t="s">
        <v>506</v>
      </c>
      <c r="E168" s="4" t="s">
        <v>658</v>
      </c>
      <c r="F168" s="4" t="s">
        <v>691</v>
      </c>
      <c r="G168" t="str">
        <f>IF(AND(E168=grup_instansi!$B$2,F168=grup_instansi!$C$2),
grup_instansi!$A$2,
IF(AND(E168=grup_instansi!$B$3,F168=grup_instansi!$C$3),
grup_instansi!$A$3,
IF(AND(E168=grup_instansi!$B$4,F168=grup_instansi!$C$4),
grup_instansi!$A$4,
IF(AND(E168=grup_instansi!$B$5,F168=grup_instansi!$C$5),
grup_instansi!$A$5,
IF(AND(E168=grup_instansi!$B$6,F168=grup_instansi!$C$6),
grup_instansi!$A$6,
IF(AND(E168=grup_instansi!$B$7,F168=grup_instansi!$C$7),
grup_instansi!$A$7,
IF(AND(E168=grup_instansi!$B$8,F168=grup_instansi!$C$8),
grup_instansi!$A$8,
IF(AND(E168=grup_instansi!$B$9,F168=grup_instansi!$C$9),
grup_instansi!$A$9,
IF(AND(E168=grup_instansi!$B$10,F168=grup_instansi!$C$10),
grup_instansi!$A$10,"")))))))))</f>
        <v/>
      </c>
      <c r="H168" t="str">
        <f>IF(G168&lt;&gt;"",G168,IF(AND(E168=grup_instansi!$B$11,F168=grup_instansi!$C$11),
grup_instansi!$A$11,
IF(AND(E168=grup_instansi!$B$12,F168=grup_instansi!$C$12),
grup_instansi!$A$12,
IF(AND(E168=grup_instansi!$B$13,F168=grup_instansi!$C$13),
grup_instansi!$A$13,
IF(AND(E168=grup_instansi!$B$14,F168=grup_instansi!$C$14),
grup_instansi!$A$14,
IF(AND(E168=grup_instansi!$B$15,F168=grup_instansi!$C$15),
grup_instansi!$A$15,
IF(AND(E168=grup_instansi!$B$16,F168=grup_instansi!$C$16),
grup_instansi!$A$16,
IF(AND(E168=grup_instansi!$B$17,F168=grup_instansi!$C$17),
grup_instansi!$A$17,
IF(AND(E168=grup_instansi!$B$18,F168=grup_instansi!$C$18),
grup_instansi!$A$18,
IF(AND(E168=grup_instansi!$B$19,F168=grup_instansi!$C$19),
grup_instansi!$A$19,
IF(AND(E168=grup_instansi!$B$20,F168=grup_instansi!$C$20),
grup_instansi!$A$20,"")))))))))))</f>
        <v/>
      </c>
      <c r="I168" t="str">
        <f>IF(H168&lt;&gt;"",H168,IF(AND(E168=grup_instansi!$B$21,F168=grup_instansi!$C$21),
grup_instansi!$A$21,
IF(AND(E168=grup_instansi!$B$22,F168=grup_instansi!$C$22),
grup_instansi!$A$22,
IF(AND(E168=grup_instansi!$B$23,F168=grup_instansi!$C$23),
grup_instansi!$A$23,
IF(AND(E168=grup_instansi!$B$24,F168=grup_instansi!$C$24),
grup_instansi!$A$24,
IF(AND(E168=grup_instansi!$B$25,F168=grup_instansi!$C$25),
grup_instansi!$A$25,
IF(AND(E168=grup_instansi!$B$26,F168=grup_instansi!$C$26),
grup_instansi!$A$26,
IF(AND(E168=grup_instansi!$B$27,F168=grup_instansi!$C$27),
grup_instansi!$A$27,
IF(AND(E168=grup_instansi!$B$28,F168=grup_instansi!$C$28),
grup_instansi!$A$28,
IF(AND(E168=grup_instansi!$B$29,F168=grup_instansi!$C$29),
grup_instansi!$A$29,
IF(AND(E168=grup_instansi!$B$30,F168=grup_instansi!$C$30),
grup_instansi!$A$30,
IF(AND(E168=grup_instansi!$B$31,F168=grup_instansi!$C$31),
grup_instansi!$A$31,
IF(AND(E168=grup_instansi!$B$32,F168=grup_instansi!$C$32),
grup_instansi!$A$32,
IF(AND(E168=grup_instansi!$B$33,F168=grup_instansi!$C$33),
grup_instansi!$A$33,
IF(AND(E168=grup_instansi!$B$34,F168=grup_instansi!$C$34),
grup_instansi!$A$34,
IF(AND(E168=grup_instansi!$B$35,F168=grup_instansi!$C$35),
grup_instansi!$A$35,""))))))))))))))))</f>
        <v>gi2023110400034</v>
      </c>
      <c r="J168" t="str">
        <f>IF(I168&lt;&gt;"",I168,IF(AND(E168=grup_instansi!$B$36,F168=grup_instansi!$C$36),
grup_instansi!$A$36,
IF(AND(E168=grup_instansi!$B$37,F168=grup_instansi!$C$37),
grup_instansi!$A$37,
IF(AND(E168=grup_instansi!$B$38,F168=grup_instansi!$C$38),
grup_instansi!$A$38,
IF(AND(E168=grup_instansi!$B$39,F168=grup_instansi!$C$39),
grup_instansi!$A$39,
IF(AND(E168=grup_instansi!$B$40,F168=grup_instansi!$C$40),
grup_instansi!$A$40,
IF(AND(E168=grup_instansi!$B$41,F168=grup_instansi!$C$41),
grup_instansi!$A$41,
IF(AND(E168=grup_instansi!$B$42,F168=grup_instansi!$C$42),
grup_instansi!$A$42,
IF(AND(E168=grup_instansi!$B$43,F168=grup_instansi!$C$43),
grup_instansi!$A$43,
IF(AND(E168=grup_instansi!$B$44,F168=grup_instansi!$C$44),
grup_instansi!$A$44,
IF(AND(E168=grup_instansi!$B$45,F168=grup_instansi!$C$45),
grup_instansi!$A$45,
IF(AND(E168=grup_instansi!$B$46,F168=grup_instansi!$C$46),
grup_instansi!$A$46,
IF(AND(E168=grup_instansi!$B$47,F168=grup_instansi!$C$47),
grup_instansi!$A$47,
IF(AND(E168=grup_instansi!$B$48,F168=grup_instansi!$C$48),
grup_instansi!$A$48,
IF(AND(E168=grup_instansi!$B$49,F168=grup_instansi!$C$49),
grup_instansi!$A$49,
IF(AND(E168=grup_instansi!$B$50,F168=grup_instansi!$C$50),
grup_instansi!$A$50,
IF(AND(E168=grup_instansi!$B$51,F168=grup_instansi!$C$51),
grup_instansi!$A$51,
IF(AND(E168=grup_instansi!$B$52,F168=grup_instansi!$C$52),
grup_instansi!$A$52,
IF(AND(E168=grup_instansi!$B$53,F168=grup_instansi!$C$53),
grup_instansi!$A$53,
IF(AND(E168=grup_instansi!$B$54,F168=grup_instansi!$C$54),
grup_instansi!$A$54,
IF(AND(E168=grup_instansi!$B$55,F168=grup_instansi!$C$55),
grup_instansi!$A$55,
IF(AND(E168=grup_instansi!$B$56,F168=grup_instansi!$C$56),
grup_instansi!$A$56,
IF(AND(E168=grup_instansi!$B$57,F168=grup_instansi!$C$57),
grup_instansi!$A$57,
IF(AND(E168=grup_instansi!$B$58,F168=grup_instansi!$C$58),
grup_instansi!$A$58,
IF(AND(E168=grup_instansi!$B$59,F168=grup_instansi!$C$59),
grup_instansi!$A$59,
IF(AND(E168=grup_instansi!$B$60,F168=grup_instansi!$C$60),
grup_instansi!$A$60,""))))))))))))))))))))))))))</f>
        <v>gi2023110400034</v>
      </c>
      <c r="K168" t="str">
        <f>IF(J168&lt;&gt;"",J168,IF(AND(E168=grup_instansi!$B$61,F168=grup_instansi!$C$61),
grup_instansi!$A$61,
IF(AND(E168=grup_instansi!$B$62,F168=grup_instansi!$C$62),
grup_instansi!$A$62,
IF(AND(E168=grup_instansi!$B$63,F168=grup_instansi!$C$63),
grup_instansi!$A$63,
IF(AND(E168=grup_instansi!$B$64,F168=grup_instansi!$C$64),
grup_instansi!$A$64,
IF(AND(E168=grup_instansi!$B$65,F168=grup_instansi!$C$65),
grup_instansi!$A$65,
IF(AND(E168=grup_instansi!$B$66,F168=grup_instansi!$C$66),
grup_instansi!$A$66,
IF(AND(E168=grup_instansi!$B$67,F168=grup_instansi!$C$67),
grup_instansi!$A$67,
IF(AND(E168=grup_instansi!$B$68,F168=grup_instansi!$C$68),
grup_instansi!$A$68,
IF(AND(E168=grup_instansi!$B$69,F168=grup_instansi!$C$69),
grup_instansi!$A$69,
IF(AND(E168=grup_instansi!$B$70,F168=grup_instansi!$C$70),
grup_instansi!$A$70,
IF(AND(E168=grup_instansi!$B$71,F168=grup_instansi!$C$71),
grup_instansi!$A$71,
IF(AND(E168=grup_instansi!$B$72,F168=grup_instansi!$C$72),
grup_instansi!$A$72,
IF(AND(E168=grup_instansi!$B$73,F168=grup_instansi!$C$73),
grup_instansi!$A$73,
IF(AND(E168=grup_instansi!$B$74,F168=grup_instansi!$C$74),
grup_instansi!$A$74,
IF(AND(E168=grup_instansi!$B$75,F168=grup_instansi!$C$75),
grup_instansi!$A$75,
IF(AND(E168=grup_instansi!$B$76,F168=grup_instansi!$C$76),
grup_instansi!$A$76,
IF(AND(E168=grup_instansi!$B$77,F168=grup_instansi!$C$77),
grup_instansi!$A$77,
IF(AND(E168=grup_instansi!$B$78,F168=grup_instansi!$C$78),
grup_instansi!$A$78,
IF(AND(E168=grup_instansi!$B$79,F168=grup_instansi!$C$79),
grup_instansi!$A$79,
IF(AND(E168=grup_instansi!$B$80,F168=grup_instansi!$C$80),
grup_instansi!$A$80,
IF(AND(E168=grup_instansi!$B$81,F168=grup_instansi!$C$81),
grup_instansi!$A$81,
IF(AND(E168=grup_instansi!$B$82,F168=grup_instansi!$C$82),
grup_instansi!$A$82,
IF(AND(E168=grup_instansi!$B$83,F168=grup_instansi!$C$83),
grup_instansi!$A$84,
IF(AND(E168=grup_instansi!$B$84,F168=grup_instansi!$C$84),
grup_instansi!$A$85,
IF(AND(E168=grup_instansi!$B$85,F168=grup_instansi!$C$85),
grup_instansi!$A$86,
IF(AND(E168=grup_instansi!$B$86,F168=grup_instansi!$C$86),
grup_instansi!$A$87,
IF(AND(E168=grup_instansi!$B$87,F168=grup_instansi!$C$87),
grup_instansi!$A$87,
IF(AND(E168=grup_instansi!$B$88,F168=grup_instansi!$C$88),
grup_instansi!$A$88,
IF(AND(E168=grup_instansi!$B$89,F168=grup_instansi!$C$89),
grup_instansi!$A$89,
IF(AND(E168=grup_instansi!$B$90,F168=grup_instansi!$C$90),
grup_instansi!$A$90,
IF(AND(E168=grup_instansi!$B$91,F168=grup_instansi!$C$91),
grup_instansi!$A$91,
IF(AND(E168=grup_instansi!$B$92,F168=grup_instansi!$C$92),
grup_instansi!$A$92,
IF(AND(E168=grup_instansi!$B$93,F168=grup_instansi!$C$93),
grup_instansi!$A$93,
IF(AND(E168=grup_instansi!$B$94,F168=grup_instansi!$C$94),
grup_instansi!$A$94,
IF(AND(E168=grup_instansi!$B$95,F168=grup_instansi!$C$95),
grup_instansi!$A$95,
IF(AND(E168=grup_instansi!$B$96,F168=grup_instansi!$C$96),
grup_instansi!$A$96,
IF(AND(E168=grup_instansi!$B$97,F168=grup_instansi!$C$97),
grup_instansi!$A$97,
IF(AND(E168=grup_instansi!$B$98,F168=grup_instansi!$C$98),
grup_instansi!$A$98,
IF(AND(E168=grup_instansi!$B$99,F168=grup_instansi!$C$99),
grup_instansi!$A$99,
grup_instansi!$A$100))))))))))))))))))))))))))))))))))))))))</f>
        <v>gi2023110400034</v>
      </c>
      <c r="L168" t="str">
        <f>VLOOKUP(K168,grup_instansi!$A$2:$E$102,4)</f>
        <v>Pemerintah Kabupaten Sumatera Selatan</v>
      </c>
      <c r="M168" t="str">
        <f t="shared" si="8"/>
        <v>('i2023110600167','Pemerintah Kab. Ogan Komering Ilir','gi2023110400034'),</v>
      </c>
    </row>
    <row r="169" spans="1:13" x14ac:dyDescent="0.25">
      <c r="A169" t="str">
        <f t="shared" si="6"/>
        <v>i2023110600168</v>
      </c>
      <c r="B169" s="4">
        <v>5607</v>
      </c>
      <c r="C169" t="str">
        <f t="shared" si="7"/>
        <v>i2023110600168</v>
      </c>
      <c r="D169" s="4" t="s">
        <v>507</v>
      </c>
      <c r="E169" s="4" t="s">
        <v>658</v>
      </c>
      <c r="F169" s="4" t="s">
        <v>691</v>
      </c>
      <c r="G169" t="str">
        <f>IF(AND(E169=grup_instansi!$B$2,F169=grup_instansi!$C$2),
grup_instansi!$A$2,
IF(AND(E169=grup_instansi!$B$3,F169=grup_instansi!$C$3),
grup_instansi!$A$3,
IF(AND(E169=grup_instansi!$B$4,F169=grup_instansi!$C$4),
grup_instansi!$A$4,
IF(AND(E169=grup_instansi!$B$5,F169=grup_instansi!$C$5),
grup_instansi!$A$5,
IF(AND(E169=grup_instansi!$B$6,F169=grup_instansi!$C$6),
grup_instansi!$A$6,
IF(AND(E169=grup_instansi!$B$7,F169=grup_instansi!$C$7),
grup_instansi!$A$7,
IF(AND(E169=grup_instansi!$B$8,F169=grup_instansi!$C$8),
grup_instansi!$A$8,
IF(AND(E169=grup_instansi!$B$9,F169=grup_instansi!$C$9),
grup_instansi!$A$9,
IF(AND(E169=grup_instansi!$B$10,F169=grup_instansi!$C$10),
grup_instansi!$A$10,"")))))))))</f>
        <v/>
      </c>
      <c r="H169" t="str">
        <f>IF(G169&lt;&gt;"",G169,IF(AND(E169=grup_instansi!$B$11,F169=grup_instansi!$C$11),
grup_instansi!$A$11,
IF(AND(E169=grup_instansi!$B$12,F169=grup_instansi!$C$12),
grup_instansi!$A$12,
IF(AND(E169=grup_instansi!$B$13,F169=grup_instansi!$C$13),
grup_instansi!$A$13,
IF(AND(E169=grup_instansi!$B$14,F169=grup_instansi!$C$14),
grup_instansi!$A$14,
IF(AND(E169=grup_instansi!$B$15,F169=grup_instansi!$C$15),
grup_instansi!$A$15,
IF(AND(E169=grup_instansi!$B$16,F169=grup_instansi!$C$16),
grup_instansi!$A$16,
IF(AND(E169=grup_instansi!$B$17,F169=grup_instansi!$C$17),
grup_instansi!$A$17,
IF(AND(E169=grup_instansi!$B$18,F169=grup_instansi!$C$18),
grup_instansi!$A$18,
IF(AND(E169=grup_instansi!$B$19,F169=grup_instansi!$C$19),
grup_instansi!$A$19,
IF(AND(E169=grup_instansi!$B$20,F169=grup_instansi!$C$20),
grup_instansi!$A$20,"")))))))))))</f>
        <v/>
      </c>
      <c r="I169" t="str">
        <f>IF(H169&lt;&gt;"",H169,IF(AND(E169=grup_instansi!$B$21,F169=grup_instansi!$C$21),
grup_instansi!$A$21,
IF(AND(E169=grup_instansi!$B$22,F169=grup_instansi!$C$22),
grup_instansi!$A$22,
IF(AND(E169=grup_instansi!$B$23,F169=grup_instansi!$C$23),
grup_instansi!$A$23,
IF(AND(E169=grup_instansi!$B$24,F169=grup_instansi!$C$24),
grup_instansi!$A$24,
IF(AND(E169=grup_instansi!$B$25,F169=grup_instansi!$C$25),
grup_instansi!$A$25,
IF(AND(E169=grup_instansi!$B$26,F169=grup_instansi!$C$26),
grup_instansi!$A$26,
IF(AND(E169=grup_instansi!$B$27,F169=grup_instansi!$C$27),
grup_instansi!$A$27,
IF(AND(E169=grup_instansi!$B$28,F169=grup_instansi!$C$28),
grup_instansi!$A$28,
IF(AND(E169=grup_instansi!$B$29,F169=grup_instansi!$C$29),
grup_instansi!$A$29,
IF(AND(E169=grup_instansi!$B$30,F169=grup_instansi!$C$30),
grup_instansi!$A$30,
IF(AND(E169=grup_instansi!$B$31,F169=grup_instansi!$C$31),
grup_instansi!$A$31,
IF(AND(E169=grup_instansi!$B$32,F169=grup_instansi!$C$32),
grup_instansi!$A$32,
IF(AND(E169=grup_instansi!$B$33,F169=grup_instansi!$C$33),
grup_instansi!$A$33,
IF(AND(E169=grup_instansi!$B$34,F169=grup_instansi!$C$34),
grup_instansi!$A$34,
IF(AND(E169=grup_instansi!$B$35,F169=grup_instansi!$C$35),
grup_instansi!$A$35,""))))))))))))))))</f>
        <v>gi2023110400034</v>
      </c>
      <c r="J169" t="str">
        <f>IF(I169&lt;&gt;"",I169,IF(AND(E169=grup_instansi!$B$36,F169=grup_instansi!$C$36),
grup_instansi!$A$36,
IF(AND(E169=grup_instansi!$B$37,F169=grup_instansi!$C$37),
grup_instansi!$A$37,
IF(AND(E169=grup_instansi!$B$38,F169=grup_instansi!$C$38),
grup_instansi!$A$38,
IF(AND(E169=grup_instansi!$B$39,F169=grup_instansi!$C$39),
grup_instansi!$A$39,
IF(AND(E169=grup_instansi!$B$40,F169=grup_instansi!$C$40),
grup_instansi!$A$40,
IF(AND(E169=grup_instansi!$B$41,F169=grup_instansi!$C$41),
grup_instansi!$A$41,
IF(AND(E169=grup_instansi!$B$42,F169=grup_instansi!$C$42),
grup_instansi!$A$42,
IF(AND(E169=grup_instansi!$B$43,F169=grup_instansi!$C$43),
grup_instansi!$A$43,
IF(AND(E169=grup_instansi!$B$44,F169=grup_instansi!$C$44),
grup_instansi!$A$44,
IF(AND(E169=grup_instansi!$B$45,F169=grup_instansi!$C$45),
grup_instansi!$A$45,
IF(AND(E169=grup_instansi!$B$46,F169=grup_instansi!$C$46),
grup_instansi!$A$46,
IF(AND(E169=grup_instansi!$B$47,F169=grup_instansi!$C$47),
grup_instansi!$A$47,
IF(AND(E169=grup_instansi!$B$48,F169=grup_instansi!$C$48),
grup_instansi!$A$48,
IF(AND(E169=grup_instansi!$B$49,F169=grup_instansi!$C$49),
grup_instansi!$A$49,
IF(AND(E169=grup_instansi!$B$50,F169=grup_instansi!$C$50),
grup_instansi!$A$50,
IF(AND(E169=grup_instansi!$B$51,F169=grup_instansi!$C$51),
grup_instansi!$A$51,
IF(AND(E169=grup_instansi!$B$52,F169=grup_instansi!$C$52),
grup_instansi!$A$52,
IF(AND(E169=grup_instansi!$B$53,F169=grup_instansi!$C$53),
grup_instansi!$A$53,
IF(AND(E169=grup_instansi!$B$54,F169=grup_instansi!$C$54),
grup_instansi!$A$54,
IF(AND(E169=grup_instansi!$B$55,F169=grup_instansi!$C$55),
grup_instansi!$A$55,
IF(AND(E169=grup_instansi!$B$56,F169=grup_instansi!$C$56),
grup_instansi!$A$56,
IF(AND(E169=grup_instansi!$B$57,F169=grup_instansi!$C$57),
grup_instansi!$A$57,
IF(AND(E169=grup_instansi!$B$58,F169=grup_instansi!$C$58),
grup_instansi!$A$58,
IF(AND(E169=grup_instansi!$B$59,F169=grup_instansi!$C$59),
grup_instansi!$A$59,
IF(AND(E169=grup_instansi!$B$60,F169=grup_instansi!$C$60),
grup_instansi!$A$60,""))))))))))))))))))))))))))</f>
        <v>gi2023110400034</v>
      </c>
      <c r="K169" t="str">
        <f>IF(J169&lt;&gt;"",J169,IF(AND(E169=grup_instansi!$B$61,F169=grup_instansi!$C$61),
grup_instansi!$A$61,
IF(AND(E169=grup_instansi!$B$62,F169=grup_instansi!$C$62),
grup_instansi!$A$62,
IF(AND(E169=grup_instansi!$B$63,F169=grup_instansi!$C$63),
grup_instansi!$A$63,
IF(AND(E169=grup_instansi!$B$64,F169=grup_instansi!$C$64),
grup_instansi!$A$64,
IF(AND(E169=grup_instansi!$B$65,F169=grup_instansi!$C$65),
grup_instansi!$A$65,
IF(AND(E169=grup_instansi!$B$66,F169=grup_instansi!$C$66),
grup_instansi!$A$66,
IF(AND(E169=grup_instansi!$B$67,F169=grup_instansi!$C$67),
grup_instansi!$A$67,
IF(AND(E169=grup_instansi!$B$68,F169=grup_instansi!$C$68),
grup_instansi!$A$68,
IF(AND(E169=grup_instansi!$B$69,F169=grup_instansi!$C$69),
grup_instansi!$A$69,
IF(AND(E169=grup_instansi!$B$70,F169=grup_instansi!$C$70),
grup_instansi!$A$70,
IF(AND(E169=grup_instansi!$B$71,F169=grup_instansi!$C$71),
grup_instansi!$A$71,
IF(AND(E169=grup_instansi!$B$72,F169=grup_instansi!$C$72),
grup_instansi!$A$72,
IF(AND(E169=grup_instansi!$B$73,F169=grup_instansi!$C$73),
grup_instansi!$A$73,
IF(AND(E169=grup_instansi!$B$74,F169=grup_instansi!$C$74),
grup_instansi!$A$74,
IF(AND(E169=grup_instansi!$B$75,F169=grup_instansi!$C$75),
grup_instansi!$A$75,
IF(AND(E169=grup_instansi!$B$76,F169=grup_instansi!$C$76),
grup_instansi!$A$76,
IF(AND(E169=grup_instansi!$B$77,F169=grup_instansi!$C$77),
grup_instansi!$A$77,
IF(AND(E169=grup_instansi!$B$78,F169=grup_instansi!$C$78),
grup_instansi!$A$78,
IF(AND(E169=grup_instansi!$B$79,F169=grup_instansi!$C$79),
grup_instansi!$A$79,
IF(AND(E169=grup_instansi!$B$80,F169=grup_instansi!$C$80),
grup_instansi!$A$80,
IF(AND(E169=grup_instansi!$B$81,F169=grup_instansi!$C$81),
grup_instansi!$A$81,
IF(AND(E169=grup_instansi!$B$82,F169=grup_instansi!$C$82),
grup_instansi!$A$82,
IF(AND(E169=grup_instansi!$B$83,F169=grup_instansi!$C$83),
grup_instansi!$A$84,
IF(AND(E169=grup_instansi!$B$84,F169=grup_instansi!$C$84),
grup_instansi!$A$85,
IF(AND(E169=grup_instansi!$B$85,F169=grup_instansi!$C$85),
grup_instansi!$A$86,
IF(AND(E169=grup_instansi!$B$86,F169=grup_instansi!$C$86),
grup_instansi!$A$87,
IF(AND(E169=grup_instansi!$B$87,F169=grup_instansi!$C$87),
grup_instansi!$A$87,
IF(AND(E169=grup_instansi!$B$88,F169=grup_instansi!$C$88),
grup_instansi!$A$88,
IF(AND(E169=grup_instansi!$B$89,F169=grup_instansi!$C$89),
grup_instansi!$A$89,
IF(AND(E169=grup_instansi!$B$90,F169=grup_instansi!$C$90),
grup_instansi!$A$90,
IF(AND(E169=grup_instansi!$B$91,F169=grup_instansi!$C$91),
grup_instansi!$A$91,
IF(AND(E169=grup_instansi!$B$92,F169=grup_instansi!$C$92),
grup_instansi!$A$92,
IF(AND(E169=grup_instansi!$B$93,F169=grup_instansi!$C$93),
grup_instansi!$A$93,
IF(AND(E169=grup_instansi!$B$94,F169=grup_instansi!$C$94),
grup_instansi!$A$94,
IF(AND(E169=grup_instansi!$B$95,F169=grup_instansi!$C$95),
grup_instansi!$A$95,
IF(AND(E169=grup_instansi!$B$96,F169=grup_instansi!$C$96),
grup_instansi!$A$96,
IF(AND(E169=grup_instansi!$B$97,F169=grup_instansi!$C$97),
grup_instansi!$A$97,
IF(AND(E169=grup_instansi!$B$98,F169=grup_instansi!$C$98),
grup_instansi!$A$98,
IF(AND(E169=grup_instansi!$B$99,F169=grup_instansi!$C$99),
grup_instansi!$A$99,
grup_instansi!$A$100))))))))))))))))))))))))))))))))))))))))</f>
        <v>gi2023110400034</v>
      </c>
      <c r="L169" t="str">
        <f>VLOOKUP(K169,grup_instansi!$A$2:$E$102,4)</f>
        <v>Pemerintah Kabupaten Sumatera Selatan</v>
      </c>
      <c r="M169" t="str">
        <f t="shared" si="8"/>
        <v>('i2023110600168','Pemerintah Kab. Banyuasin','gi2023110400034'),</v>
      </c>
    </row>
    <row r="170" spans="1:13" x14ac:dyDescent="0.25">
      <c r="A170" t="str">
        <f t="shared" si="6"/>
        <v>i2023110600169</v>
      </c>
      <c r="B170" s="4">
        <v>5609</v>
      </c>
      <c r="C170" t="str">
        <f t="shared" si="7"/>
        <v>i2023110600169</v>
      </c>
      <c r="D170" s="4" t="s">
        <v>509</v>
      </c>
      <c r="E170" s="4" t="s">
        <v>658</v>
      </c>
      <c r="F170" s="4" t="s">
        <v>691</v>
      </c>
      <c r="G170" t="str">
        <f>IF(AND(E170=grup_instansi!$B$2,F170=grup_instansi!$C$2),
grup_instansi!$A$2,
IF(AND(E170=grup_instansi!$B$3,F170=grup_instansi!$C$3),
grup_instansi!$A$3,
IF(AND(E170=grup_instansi!$B$4,F170=grup_instansi!$C$4),
grup_instansi!$A$4,
IF(AND(E170=grup_instansi!$B$5,F170=grup_instansi!$C$5),
grup_instansi!$A$5,
IF(AND(E170=grup_instansi!$B$6,F170=grup_instansi!$C$6),
grup_instansi!$A$6,
IF(AND(E170=grup_instansi!$B$7,F170=grup_instansi!$C$7),
grup_instansi!$A$7,
IF(AND(E170=grup_instansi!$B$8,F170=grup_instansi!$C$8),
grup_instansi!$A$8,
IF(AND(E170=grup_instansi!$B$9,F170=grup_instansi!$C$9),
grup_instansi!$A$9,
IF(AND(E170=grup_instansi!$B$10,F170=grup_instansi!$C$10),
grup_instansi!$A$10,"")))))))))</f>
        <v/>
      </c>
      <c r="H170" t="str">
        <f>IF(G170&lt;&gt;"",G170,IF(AND(E170=grup_instansi!$B$11,F170=grup_instansi!$C$11),
grup_instansi!$A$11,
IF(AND(E170=grup_instansi!$B$12,F170=grup_instansi!$C$12),
grup_instansi!$A$12,
IF(AND(E170=grup_instansi!$B$13,F170=grup_instansi!$C$13),
grup_instansi!$A$13,
IF(AND(E170=grup_instansi!$B$14,F170=grup_instansi!$C$14),
grup_instansi!$A$14,
IF(AND(E170=grup_instansi!$B$15,F170=grup_instansi!$C$15),
grup_instansi!$A$15,
IF(AND(E170=grup_instansi!$B$16,F170=grup_instansi!$C$16),
grup_instansi!$A$16,
IF(AND(E170=grup_instansi!$B$17,F170=grup_instansi!$C$17),
grup_instansi!$A$17,
IF(AND(E170=grup_instansi!$B$18,F170=grup_instansi!$C$18),
grup_instansi!$A$18,
IF(AND(E170=grup_instansi!$B$19,F170=grup_instansi!$C$19),
grup_instansi!$A$19,
IF(AND(E170=grup_instansi!$B$20,F170=grup_instansi!$C$20),
grup_instansi!$A$20,"")))))))))))</f>
        <v/>
      </c>
      <c r="I170" t="str">
        <f>IF(H170&lt;&gt;"",H170,IF(AND(E170=grup_instansi!$B$21,F170=grup_instansi!$C$21),
grup_instansi!$A$21,
IF(AND(E170=grup_instansi!$B$22,F170=grup_instansi!$C$22),
grup_instansi!$A$22,
IF(AND(E170=grup_instansi!$B$23,F170=grup_instansi!$C$23),
grup_instansi!$A$23,
IF(AND(E170=grup_instansi!$B$24,F170=grup_instansi!$C$24),
grup_instansi!$A$24,
IF(AND(E170=grup_instansi!$B$25,F170=grup_instansi!$C$25),
grup_instansi!$A$25,
IF(AND(E170=grup_instansi!$B$26,F170=grup_instansi!$C$26),
grup_instansi!$A$26,
IF(AND(E170=grup_instansi!$B$27,F170=grup_instansi!$C$27),
grup_instansi!$A$27,
IF(AND(E170=grup_instansi!$B$28,F170=grup_instansi!$C$28),
grup_instansi!$A$28,
IF(AND(E170=grup_instansi!$B$29,F170=grup_instansi!$C$29),
grup_instansi!$A$29,
IF(AND(E170=grup_instansi!$B$30,F170=grup_instansi!$C$30),
grup_instansi!$A$30,
IF(AND(E170=grup_instansi!$B$31,F170=grup_instansi!$C$31),
grup_instansi!$A$31,
IF(AND(E170=grup_instansi!$B$32,F170=grup_instansi!$C$32),
grup_instansi!$A$32,
IF(AND(E170=grup_instansi!$B$33,F170=grup_instansi!$C$33),
grup_instansi!$A$33,
IF(AND(E170=grup_instansi!$B$34,F170=grup_instansi!$C$34),
grup_instansi!$A$34,
IF(AND(E170=grup_instansi!$B$35,F170=grup_instansi!$C$35),
grup_instansi!$A$35,""))))))))))))))))</f>
        <v>gi2023110400034</v>
      </c>
      <c r="J170" t="str">
        <f>IF(I170&lt;&gt;"",I170,IF(AND(E170=grup_instansi!$B$36,F170=grup_instansi!$C$36),
grup_instansi!$A$36,
IF(AND(E170=grup_instansi!$B$37,F170=grup_instansi!$C$37),
grup_instansi!$A$37,
IF(AND(E170=grup_instansi!$B$38,F170=grup_instansi!$C$38),
grup_instansi!$A$38,
IF(AND(E170=grup_instansi!$B$39,F170=grup_instansi!$C$39),
grup_instansi!$A$39,
IF(AND(E170=grup_instansi!$B$40,F170=grup_instansi!$C$40),
grup_instansi!$A$40,
IF(AND(E170=grup_instansi!$B$41,F170=grup_instansi!$C$41),
grup_instansi!$A$41,
IF(AND(E170=grup_instansi!$B$42,F170=grup_instansi!$C$42),
grup_instansi!$A$42,
IF(AND(E170=grup_instansi!$B$43,F170=grup_instansi!$C$43),
grup_instansi!$A$43,
IF(AND(E170=grup_instansi!$B$44,F170=grup_instansi!$C$44),
grup_instansi!$A$44,
IF(AND(E170=grup_instansi!$B$45,F170=grup_instansi!$C$45),
grup_instansi!$A$45,
IF(AND(E170=grup_instansi!$B$46,F170=grup_instansi!$C$46),
grup_instansi!$A$46,
IF(AND(E170=grup_instansi!$B$47,F170=grup_instansi!$C$47),
grup_instansi!$A$47,
IF(AND(E170=grup_instansi!$B$48,F170=grup_instansi!$C$48),
grup_instansi!$A$48,
IF(AND(E170=grup_instansi!$B$49,F170=grup_instansi!$C$49),
grup_instansi!$A$49,
IF(AND(E170=grup_instansi!$B$50,F170=grup_instansi!$C$50),
grup_instansi!$A$50,
IF(AND(E170=grup_instansi!$B$51,F170=grup_instansi!$C$51),
grup_instansi!$A$51,
IF(AND(E170=grup_instansi!$B$52,F170=grup_instansi!$C$52),
grup_instansi!$A$52,
IF(AND(E170=grup_instansi!$B$53,F170=grup_instansi!$C$53),
grup_instansi!$A$53,
IF(AND(E170=grup_instansi!$B$54,F170=grup_instansi!$C$54),
grup_instansi!$A$54,
IF(AND(E170=grup_instansi!$B$55,F170=grup_instansi!$C$55),
grup_instansi!$A$55,
IF(AND(E170=grup_instansi!$B$56,F170=grup_instansi!$C$56),
grup_instansi!$A$56,
IF(AND(E170=grup_instansi!$B$57,F170=grup_instansi!$C$57),
grup_instansi!$A$57,
IF(AND(E170=grup_instansi!$B$58,F170=grup_instansi!$C$58),
grup_instansi!$A$58,
IF(AND(E170=grup_instansi!$B$59,F170=grup_instansi!$C$59),
grup_instansi!$A$59,
IF(AND(E170=grup_instansi!$B$60,F170=grup_instansi!$C$60),
grup_instansi!$A$60,""))))))))))))))))))))))))))</f>
        <v>gi2023110400034</v>
      </c>
      <c r="K170" t="str">
        <f>IF(J170&lt;&gt;"",J170,IF(AND(E170=grup_instansi!$B$61,F170=grup_instansi!$C$61),
grup_instansi!$A$61,
IF(AND(E170=grup_instansi!$B$62,F170=grup_instansi!$C$62),
grup_instansi!$A$62,
IF(AND(E170=grup_instansi!$B$63,F170=grup_instansi!$C$63),
grup_instansi!$A$63,
IF(AND(E170=grup_instansi!$B$64,F170=grup_instansi!$C$64),
grup_instansi!$A$64,
IF(AND(E170=grup_instansi!$B$65,F170=grup_instansi!$C$65),
grup_instansi!$A$65,
IF(AND(E170=grup_instansi!$B$66,F170=grup_instansi!$C$66),
grup_instansi!$A$66,
IF(AND(E170=grup_instansi!$B$67,F170=grup_instansi!$C$67),
grup_instansi!$A$67,
IF(AND(E170=grup_instansi!$B$68,F170=grup_instansi!$C$68),
grup_instansi!$A$68,
IF(AND(E170=grup_instansi!$B$69,F170=grup_instansi!$C$69),
grup_instansi!$A$69,
IF(AND(E170=grup_instansi!$B$70,F170=grup_instansi!$C$70),
grup_instansi!$A$70,
IF(AND(E170=grup_instansi!$B$71,F170=grup_instansi!$C$71),
grup_instansi!$A$71,
IF(AND(E170=grup_instansi!$B$72,F170=grup_instansi!$C$72),
grup_instansi!$A$72,
IF(AND(E170=grup_instansi!$B$73,F170=grup_instansi!$C$73),
grup_instansi!$A$73,
IF(AND(E170=grup_instansi!$B$74,F170=grup_instansi!$C$74),
grup_instansi!$A$74,
IF(AND(E170=grup_instansi!$B$75,F170=grup_instansi!$C$75),
grup_instansi!$A$75,
IF(AND(E170=grup_instansi!$B$76,F170=grup_instansi!$C$76),
grup_instansi!$A$76,
IF(AND(E170=grup_instansi!$B$77,F170=grup_instansi!$C$77),
grup_instansi!$A$77,
IF(AND(E170=grup_instansi!$B$78,F170=grup_instansi!$C$78),
grup_instansi!$A$78,
IF(AND(E170=grup_instansi!$B$79,F170=grup_instansi!$C$79),
grup_instansi!$A$79,
IF(AND(E170=grup_instansi!$B$80,F170=grup_instansi!$C$80),
grup_instansi!$A$80,
IF(AND(E170=grup_instansi!$B$81,F170=grup_instansi!$C$81),
grup_instansi!$A$81,
IF(AND(E170=grup_instansi!$B$82,F170=grup_instansi!$C$82),
grup_instansi!$A$82,
IF(AND(E170=grup_instansi!$B$83,F170=grup_instansi!$C$83),
grup_instansi!$A$84,
IF(AND(E170=grup_instansi!$B$84,F170=grup_instansi!$C$84),
grup_instansi!$A$85,
IF(AND(E170=grup_instansi!$B$85,F170=grup_instansi!$C$85),
grup_instansi!$A$86,
IF(AND(E170=grup_instansi!$B$86,F170=grup_instansi!$C$86),
grup_instansi!$A$87,
IF(AND(E170=grup_instansi!$B$87,F170=grup_instansi!$C$87),
grup_instansi!$A$87,
IF(AND(E170=grup_instansi!$B$88,F170=grup_instansi!$C$88),
grup_instansi!$A$88,
IF(AND(E170=grup_instansi!$B$89,F170=grup_instansi!$C$89),
grup_instansi!$A$89,
IF(AND(E170=grup_instansi!$B$90,F170=grup_instansi!$C$90),
grup_instansi!$A$90,
IF(AND(E170=grup_instansi!$B$91,F170=grup_instansi!$C$91),
grup_instansi!$A$91,
IF(AND(E170=grup_instansi!$B$92,F170=grup_instansi!$C$92),
grup_instansi!$A$92,
IF(AND(E170=grup_instansi!$B$93,F170=grup_instansi!$C$93),
grup_instansi!$A$93,
IF(AND(E170=grup_instansi!$B$94,F170=grup_instansi!$C$94),
grup_instansi!$A$94,
IF(AND(E170=grup_instansi!$B$95,F170=grup_instansi!$C$95),
grup_instansi!$A$95,
IF(AND(E170=grup_instansi!$B$96,F170=grup_instansi!$C$96),
grup_instansi!$A$96,
IF(AND(E170=grup_instansi!$B$97,F170=grup_instansi!$C$97),
grup_instansi!$A$97,
IF(AND(E170=grup_instansi!$B$98,F170=grup_instansi!$C$98),
grup_instansi!$A$98,
IF(AND(E170=grup_instansi!$B$99,F170=grup_instansi!$C$99),
grup_instansi!$A$99,
grup_instansi!$A$100))))))))))))))))))))))))))))))))))))))))</f>
        <v>gi2023110400034</v>
      </c>
      <c r="L170" t="str">
        <f>VLOOKUP(K170,grup_instansi!$A$2:$E$102,4)</f>
        <v>Pemerintah Kabupaten Sumatera Selatan</v>
      </c>
      <c r="M170" t="str">
        <f t="shared" si="8"/>
        <v>('i2023110600169','Pemerintah Kab. Ogan Komering Ulu Sel.','gi2023110400034'),</v>
      </c>
    </row>
    <row r="171" spans="1:13" x14ac:dyDescent="0.25">
      <c r="A171" t="str">
        <f t="shared" si="6"/>
        <v>i2023110600170</v>
      </c>
      <c r="B171" s="4">
        <v>5611</v>
      </c>
      <c r="C171" t="str">
        <f t="shared" si="7"/>
        <v>i2023110600170</v>
      </c>
      <c r="D171" s="4" t="s">
        <v>511</v>
      </c>
      <c r="E171" s="4" t="s">
        <v>658</v>
      </c>
      <c r="F171" s="4" t="s">
        <v>691</v>
      </c>
      <c r="G171" t="str">
        <f>IF(AND(E171=grup_instansi!$B$2,F171=grup_instansi!$C$2),
grup_instansi!$A$2,
IF(AND(E171=grup_instansi!$B$3,F171=grup_instansi!$C$3),
grup_instansi!$A$3,
IF(AND(E171=grup_instansi!$B$4,F171=grup_instansi!$C$4),
grup_instansi!$A$4,
IF(AND(E171=grup_instansi!$B$5,F171=grup_instansi!$C$5),
grup_instansi!$A$5,
IF(AND(E171=grup_instansi!$B$6,F171=grup_instansi!$C$6),
grup_instansi!$A$6,
IF(AND(E171=grup_instansi!$B$7,F171=grup_instansi!$C$7),
grup_instansi!$A$7,
IF(AND(E171=grup_instansi!$B$8,F171=grup_instansi!$C$8),
grup_instansi!$A$8,
IF(AND(E171=grup_instansi!$B$9,F171=grup_instansi!$C$9),
grup_instansi!$A$9,
IF(AND(E171=grup_instansi!$B$10,F171=grup_instansi!$C$10),
grup_instansi!$A$10,"")))))))))</f>
        <v/>
      </c>
      <c r="H171" t="str">
        <f>IF(G171&lt;&gt;"",G171,IF(AND(E171=grup_instansi!$B$11,F171=grup_instansi!$C$11),
grup_instansi!$A$11,
IF(AND(E171=grup_instansi!$B$12,F171=grup_instansi!$C$12),
grup_instansi!$A$12,
IF(AND(E171=grup_instansi!$B$13,F171=grup_instansi!$C$13),
grup_instansi!$A$13,
IF(AND(E171=grup_instansi!$B$14,F171=grup_instansi!$C$14),
grup_instansi!$A$14,
IF(AND(E171=grup_instansi!$B$15,F171=grup_instansi!$C$15),
grup_instansi!$A$15,
IF(AND(E171=grup_instansi!$B$16,F171=grup_instansi!$C$16),
grup_instansi!$A$16,
IF(AND(E171=grup_instansi!$B$17,F171=grup_instansi!$C$17),
grup_instansi!$A$17,
IF(AND(E171=grup_instansi!$B$18,F171=grup_instansi!$C$18),
grup_instansi!$A$18,
IF(AND(E171=grup_instansi!$B$19,F171=grup_instansi!$C$19),
grup_instansi!$A$19,
IF(AND(E171=grup_instansi!$B$20,F171=grup_instansi!$C$20),
grup_instansi!$A$20,"")))))))))))</f>
        <v/>
      </c>
      <c r="I171" t="str">
        <f>IF(H171&lt;&gt;"",H171,IF(AND(E171=grup_instansi!$B$21,F171=grup_instansi!$C$21),
grup_instansi!$A$21,
IF(AND(E171=grup_instansi!$B$22,F171=grup_instansi!$C$22),
grup_instansi!$A$22,
IF(AND(E171=grup_instansi!$B$23,F171=grup_instansi!$C$23),
grup_instansi!$A$23,
IF(AND(E171=grup_instansi!$B$24,F171=grup_instansi!$C$24),
grup_instansi!$A$24,
IF(AND(E171=grup_instansi!$B$25,F171=grup_instansi!$C$25),
grup_instansi!$A$25,
IF(AND(E171=grup_instansi!$B$26,F171=grup_instansi!$C$26),
grup_instansi!$A$26,
IF(AND(E171=grup_instansi!$B$27,F171=grup_instansi!$C$27),
grup_instansi!$A$27,
IF(AND(E171=grup_instansi!$B$28,F171=grup_instansi!$C$28),
grup_instansi!$A$28,
IF(AND(E171=grup_instansi!$B$29,F171=grup_instansi!$C$29),
grup_instansi!$A$29,
IF(AND(E171=grup_instansi!$B$30,F171=grup_instansi!$C$30),
grup_instansi!$A$30,
IF(AND(E171=grup_instansi!$B$31,F171=grup_instansi!$C$31),
grup_instansi!$A$31,
IF(AND(E171=grup_instansi!$B$32,F171=grup_instansi!$C$32),
grup_instansi!$A$32,
IF(AND(E171=grup_instansi!$B$33,F171=grup_instansi!$C$33),
grup_instansi!$A$33,
IF(AND(E171=grup_instansi!$B$34,F171=grup_instansi!$C$34),
grup_instansi!$A$34,
IF(AND(E171=grup_instansi!$B$35,F171=grup_instansi!$C$35),
grup_instansi!$A$35,""))))))))))))))))</f>
        <v>gi2023110400034</v>
      </c>
      <c r="J171" t="str">
        <f>IF(I171&lt;&gt;"",I171,IF(AND(E171=grup_instansi!$B$36,F171=grup_instansi!$C$36),
grup_instansi!$A$36,
IF(AND(E171=grup_instansi!$B$37,F171=grup_instansi!$C$37),
grup_instansi!$A$37,
IF(AND(E171=grup_instansi!$B$38,F171=grup_instansi!$C$38),
grup_instansi!$A$38,
IF(AND(E171=grup_instansi!$B$39,F171=grup_instansi!$C$39),
grup_instansi!$A$39,
IF(AND(E171=grup_instansi!$B$40,F171=grup_instansi!$C$40),
grup_instansi!$A$40,
IF(AND(E171=grup_instansi!$B$41,F171=grup_instansi!$C$41),
grup_instansi!$A$41,
IF(AND(E171=grup_instansi!$B$42,F171=grup_instansi!$C$42),
grup_instansi!$A$42,
IF(AND(E171=grup_instansi!$B$43,F171=grup_instansi!$C$43),
grup_instansi!$A$43,
IF(AND(E171=grup_instansi!$B$44,F171=grup_instansi!$C$44),
grup_instansi!$A$44,
IF(AND(E171=grup_instansi!$B$45,F171=grup_instansi!$C$45),
grup_instansi!$A$45,
IF(AND(E171=grup_instansi!$B$46,F171=grup_instansi!$C$46),
grup_instansi!$A$46,
IF(AND(E171=grup_instansi!$B$47,F171=grup_instansi!$C$47),
grup_instansi!$A$47,
IF(AND(E171=grup_instansi!$B$48,F171=grup_instansi!$C$48),
grup_instansi!$A$48,
IF(AND(E171=grup_instansi!$B$49,F171=grup_instansi!$C$49),
grup_instansi!$A$49,
IF(AND(E171=grup_instansi!$B$50,F171=grup_instansi!$C$50),
grup_instansi!$A$50,
IF(AND(E171=grup_instansi!$B$51,F171=grup_instansi!$C$51),
grup_instansi!$A$51,
IF(AND(E171=grup_instansi!$B$52,F171=grup_instansi!$C$52),
grup_instansi!$A$52,
IF(AND(E171=grup_instansi!$B$53,F171=grup_instansi!$C$53),
grup_instansi!$A$53,
IF(AND(E171=grup_instansi!$B$54,F171=grup_instansi!$C$54),
grup_instansi!$A$54,
IF(AND(E171=grup_instansi!$B$55,F171=grup_instansi!$C$55),
grup_instansi!$A$55,
IF(AND(E171=grup_instansi!$B$56,F171=grup_instansi!$C$56),
grup_instansi!$A$56,
IF(AND(E171=grup_instansi!$B$57,F171=grup_instansi!$C$57),
grup_instansi!$A$57,
IF(AND(E171=grup_instansi!$B$58,F171=grup_instansi!$C$58),
grup_instansi!$A$58,
IF(AND(E171=grup_instansi!$B$59,F171=grup_instansi!$C$59),
grup_instansi!$A$59,
IF(AND(E171=grup_instansi!$B$60,F171=grup_instansi!$C$60),
grup_instansi!$A$60,""))))))))))))))))))))))))))</f>
        <v>gi2023110400034</v>
      </c>
      <c r="K171" t="str">
        <f>IF(J171&lt;&gt;"",J171,IF(AND(E171=grup_instansi!$B$61,F171=grup_instansi!$C$61),
grup_instansi!$A$61,
IF(AND(E171=grup_instansi!$B$62,F171=grup_instansi!$C$62),
grup_instansi!$A$62,
IF(AND(E171=grup_instansi!$B$63,F171=grup_instansi!$C$63),
grup_instansi!$A$63,
IF(AND(E171=grup_instansi!$B$64,F171=grup_instansi!$C$64),
grup_instansi!$A$64,
IF(AND(E171=grup_instansi!$B$65,F171=grup_instansi!$C$65),
grup_instansi!$A$65,
IF(AND(E171=grup_instansi!$B$66,F171=grup_instansi!$C$66),
grup_instansi!$A$66,
IF(AND(E171=grup_instansi!$B$67,F171=grup_instansi!$C$67),
grup_instansi!$A$67,
IF(AND(E171=grup_instansi!$B$68,F171=grup_instansi!$C$68),
grup_instansi!$A$68,
IF(AND(E171=grup_instansi!$B$69,F171=grup_instansi!$C$69),
grup_instansi!$A$69,
IF(AND(E171=grup_instansi!$B$70,F171=grup_instansi!$C$70),
grup_instansi!$A$70,
IF(AND(E171=grup_instansi!$B$71,F171=grup_instansi!$C$71),
grup_instansi!$A$71,
IF(AND(E171=grup_instansi!$B$72,F171=grup_instansi!$C$72),
grup_instansi!$A$72,
IF(AND(E171=grup_instansi!$B$73,F171=grup_instansi!$C$73),
grup_instansi!$A$73,
IF(AND(E171=grup_instansi!$B$74,F171=grup_instansi!$C$74),
grup_instansi!$A$74,
IF(AND(E171=grup_instansi!$B$75,F171=grup_instansi!$C$75),
grup_instansi!$A$75,
IF(AND(E171=grup_instansi!$B$76,F171=grup_instansi!$C$76),
grup_instansi!$A$76,
IF(AND(E171=grup_instansi!$B$77,F171=grup_instansi!$C$77),
grup_instansi!$A$77,
IF(AND(E171=grup_instansi!$B$78,F171=grup_instansi!$C$78),
grup_instansi!$A$78,
IF(AND(E171=grup_instansi!$B$79,F171=grup_instansi!$C$79),
grup_instansi!$A$79,
IF(AND(E171=grup_instansi!$B$80,F171=grup_instansi!$C$80),
grup_instansi!$A$80,
IF(AND(E171=grup_instansi!$B$81,F171=grup_instansi!$C$81),
grup_instansi!$A$81,
IF(AND(E171=grup_instansi!$B$82,F171=grup_instansi!$C$82),
grup_instansi!$A$82,
IF(AND(E171=grup_instansi!$B$83,F171=grup_instansi!$C$83),
grup_instansi!$A$84,
IF(AND(E171=grup_instansi!$B$84,F171=grup_instansi!$C$84),
grup_instansi!$A$85,
IF(AND(E171=grup_instansi!$B$85,F171=grup_instansi!$C$85),
grup_instansi!$A$86,
IF(AND(E171=grup_instansi!$B$86,F171=grup_instansi!$C$86),
grup_instansi!$A$87,
IF(AND(E171=grup_instansi!$B$87,F171=grup_instansi!$C$87),
grup_instansi!$A$87,
IF(AND(E171=grup_instansi!$B$88,F171=grup_instansi!$C$88),
grup_instansi!$A$88,
IF(AND(E171=grup_instansi!$B$89,F171=grup_instansi!$C$89),
grup_instansi!$A$89,
IF(AND(E171=grup_instansi!$B$90,F171=grup_instansi!$C$90),
grup_instansi!$A$90,
IF(AND(E171=grup_instansi!$B$91,F171=grup_instansi!$C$91),
grup_instansi!$A$91,
IF(AND(E171=grup_instansi!$B$92,F171=grup_instansi!$C$92),
grup_instansi!$A$92,
IF(AND(E171=grup_instansi!$B$93,F171=grup_instansi!$C$93),
grup_instansi!$A$93,
IF(AND(E171=grup_instansi!$B$94,F171=grup_instansi!$C$94),
grup_instansi!$A$94,
IF(AND(E171=grup_instansi!$B$95,F171=grup_instansi!$C$95),
grup_instansi!$A$95,
IF(AND(E171=grup_instansi!$B$96,F171=grup_instansi!$C$96),
grup_instansi!$A$96,
IF(AND(E171=grup_instansi!$B$97,F171=grup_instansi!$C$97),
grup_instansi!$A$97,
IF(AND(E171=grup_instansi!$B$98,F171=grup_instansi!$C$98),
grup_instansi!$A$98,
IF(AND(E171=grup_instansi!$B$99,F171=grup_instansi!$C$99),
grup_instansi!$A$99,
grup_instansi!$A$100))))))))))))))))))))))))))))))))))))))))</f>
        <v>gi2023110400034</v>
      </c>
      <c r="L171" t="str">
        <f>VLOOKUP(K171,grup_instansi!$A$2:$E$102,4)</f>
        <v>Pemerintah Kabupaten Sumatera Selatan</v>
      </c>
      <c r="M171" t="str">
        <f t="shared" si="8"/>
        <v>('i2023110600170','Pemerintah Kab. Empat Lawang','gi2023110400034'),</v>
      </c>
    </row>
    <row r="172" spans="1:13" x14ac:dyDescent="0.25">
      <c r="A172" t="str">
        <f t="shared" si="6"/>
        <v>i2023110600171</v>
      </c>
      <c r="B172" s="4">
        <v>5671</v>
      </c>
      <c r="C172" t="str">
        <f t="shared" si="7"/>
        <v>i2023110600171</v>
      </c>
      <c r="D172" s="4" t="s">
        <v>709</v>
      </c>
      <c r="E172" s="4" t="s">
        <v>659</v>
      </c>
      <c r="F172" s="4" t="s">
        <v>691</v>
      </c>
      <c r="G172" t="str">
        <f>IF(AND(E172=grup_instansi!$B$2,F172=grup_instansi!$C$2),
grup_instansi!$A$2,
IF(AND(E172=grup_instansi!$B$3,F172=grup_instansi!$C$3),
grup_instansi!$A$3,
IF(AND(E172=grup_instansi!$B$4,F172=grup_instansi!$C$4),
grup_instansi!$A$4,
IF(AND(E172=grup_instansi!$B$5,F172=grup_instansi!$C$5),
grup_instansi!$A$5,
IF(AND(E172=grup_instansi!$B$6,F172=grup_instansi!$C$6),
grup_instansi!$A$6,
IF(AND(E172=grup_instansi!$B$7,F172=grup_instansi!$C$7),
grup_instansi!$A$7,
IF(AND(E172=grup_instansi!$B$8,F172=grup_instansi!$C$8),
grup_instansi!$A$8,
IF(AND(E172=grup_instansi!$B$9,F172=grup_instansi!$C$9),
grup_instansi!$A$9,
IF(AND(E172=grup_instansi!$B$10,F172=grup_instansi!$C$10),
grup_instansi!$A$10,"")))))))))</f>
        <v/>
      </c>
      <c r="H172" t="str">
        <f>IF(G172&lt;&gt;"",G172,IF(AND(E172=grup_instansi!$B$11,F172=grup_instansi!$C$11),
grup_instansi!$A$11,
IF(AND(E172=grup_instansi!$B$12,F172=grup_instansi!$C$12),
grup_instansi!$A$12,
IF(AND(E172=grup_instansi!$B$13,F172=grup_instansi!$C$13),
grup_instansi!$A$13,
IF(AND(E172=grup_instansi!$B$14,F172=grup_instansi!$C$14),
grup_instansi!$A$14,
IF(AND(E172=grup_instansi!$B$15,F172=grup_instansi!$C$15),
grup_instansi!$A$15,
IF(AND(E172=grup_instansi!$B$16,F172=grup_instansi!$C$16),
grup_instansi!$A$16,
IF(AND(E172=grup_instansi!$B$17,F172=grup_instansi!$C$17),
grup_instansi!$A$17,
IF(AND(E172=grup_instansi!$B$18,F172=grup_instansi!$C$18),
grup_instansi!$A$18,
IF(AND(E172=grup_instansi!$B$19,F172=grup_instansi!$C$19),
grup_instansi!$A$19,
IF(AND(E172=grup_instansi!$B$20,F172=grup_instansi!$C$20),
grup_instansi!$A$20,"")))))))))))</f>
        <v/>
      </c>
      <c r="I172" t="str">
        <f>IF(H172&lt;&gt;"",H172,IF(AND(E172=grup_instansi!$B$21,F172=grup_instansi!$C$21),
grup_instansi!$A$21,
IF(AND(E172=grup_instansi!$B$22,F172=grup_instansi!$C$22),
grup_instansi!$A$22,
IF(AND(E172=grup_instansi!$B$23,F172=grup_instansi!$C$23),
grup_instansi!$A$23,
IF(AND(E172=grup_instansi!$B$24,F172=grup_instansi!$C$24),
grup_instansi!$A$24,
IF(AND(E172=grup_instansi!$B$25,F172=grup_instansi!$C$25),
grup_instansi!$A$25,
IF(AND(E172=grup_instansi!$B$26,F172=grup_instansi!$C$26),
grup_instansi!$A$26,
IF(AND(E172=grup_instansi!$B$27,F172=grup_instansi!$C$27),
grup_instansi!$A$27,
IF(AND(E172=grup_instansi!$B$28,F172=grup_instansi!$C$28),
grup_instansi!$A$28,
IF(AND(E172=grup_instansi!$B$29,F172=grup_instansi!$C$29),
grup_instansi!$A$29,
IF(AND(E172=grup_instansi!$B$30,F172=grup_instansi!$C$30),
grup_instansi!$A$30,
IF(AND(E172=grup_instansi!$B$31,F172=grup_instansi!$C$31),
grup_instansi!$A$31,
IF(AND(E172=grup_instansi!$B$32,F172=grup_instansi!$C$32),
grup_instansi!$A$32,
IF(AND(E172=grup_instansi!$B$33,F172=grup_instansi!$C$33),
grup_instansi!$A$33,
IF(AND(E172=grup_instansi!$B$34,F172=grup_instansi!$C$34),
grup_instansi!$A$34,
IF(AND(E172=grup_instansi!$B$35,F172=grup_instansi!$C$35),
grup_instansi!$A$35,""))))))))))))))))</f>
        <v/>
      </c>
      <c r="J172" t="str">
        <f>IF(I172&lt;&gt;"",I172,IF(AND(E172=grup_instansi!$B$36,F172=grup_instansi!$C$36),
grup_instansi!$A$36,
IF(AND(E172=grup_instansi!$B$37,F172=grup_instansi!$C$37),
grup_instansi!$A$37,
IF(AND(E172=grup_instansi!$B$38,F172=grup_instansi!$C$38),
grup_instansi!$A$38,
IF(AND(E172=grup_instansi!$B$39,F172=grup_instansi!$C$39),
grup_instansi!$A$39,
IF(AND(E172=grup_instansi!$B$40,F172=grup_instansi!$C$40),
grup_instansi!$A$40,
IF(AND(E172=grup_instansi!$B$41,F172=grup_instansi!$C$41),
grup_instansi!$A$41,
IF(AND(E172=grup_instansi!$B$42,F172=grup_instansi!$C$42),
grup_instansi!$A$42,
IF(AND(E172=grup_instansi!$B$43,F172=grup_instansi!$C$43),
grup_instansi!$A$43,
IF(AND(E172=grup_instansi!$B$44,F172=grup_instansi!$C$44),
grup_instansi!$A$44,
IF(AND(E172=grup_instansi!$B$45,F172=grup_instansi!$C$45),
grup_instansi!$A$45,
IF(AND(E172=grup_instansi!$B$46,F172=grup_instansi!$C$46),
grup_instansi!$A$46,
IF(AND(E172=grup_instansi!$B$47,F172=grup_instansi!$C$47),
grup_instansi!$A$47,
IF(AND(E172=grup_instansi!$B$48,F172=grup_instansi!$C$48),
grup_instansi!$A$48,
IF(AND(E172=grup_instansi!$B$49,F172=grup_instansi!$C$49),
grup_instansi!$A$49,
IF(AND(E172=grup_instansi!$B$50,F172=grup_instansi!$C$50),
grup_instansi!$A$50,
IF(AND(E172=grup_instansi!$B$51,F172=grup_instansi!$C$51),
grup_instansi!$A$51,
IF(AND(E172=grup_instansi!$B$52,F172=grup_instansi!$C$52),
grup_instansi!$A$52,
IF(AND(E172=grup_instansi!$B$53,F172=grup_instansi!$C$53),
grup_instansi!$A$53,
IF(AND(E172=grup_instansi!$B$54,F172=grup_instansi!$C$54),
grup_instansi!$A$54,
IF(AND(E172=grup_instansi!$B$55,F172=grup_instansi!$C$55),
grup_instansi!$A$55,
IF(AND(E172=grup_instansi!$B$56,F172=grup_instansi!$C$56),
grup_instansi!$A$56,
IF(AND(E172=grup_instansi!$B$57,F172=grup_instansi!$C$57),
grup_instansi!$A$57,
IF(AND(E172=grup_instansi!$B$58,F172=grup_instansi!$C$58),
grup_instansi!$A$58,
IF(AND(E172=grup_instansi!$B$59,F172=grup_instansi!$C$59),
grup_instansi!$A$59,
IF(AND(E172=grup_instansi!$B$60,F172=grup_instansi!$C$60),
grup_instansi!$A$60,""))))))))))))))))))))))))))</f>
        <v/>
      </c>
      <c r="K172" t="str">
        <f>IF(J172&lt;&gt;"",J172,IF(AND(E172=grup_instansi!$B$61,F172=grup_instansi!$C$61),
grup_instansi!$A$61,
IF(AND(E172=grup_instansi!$B$62,F172=grup_instansi!$C$62),
grup_instansi!$A$62,
IF(AND(E172=grup_instansi!$B$63,F172=grup_instansi!$C$63),
grup_instansi!$A$63,
IF(AND(E172=grup_instansi!$B$64,F172=grup_instansi!$C$64),
grup_instansi!$A$64,
IF(AND(E172=grup_instansi!$B$65,F172=grup_instansi!$C$65),
grup_instansi!$A$65,
IF(AND(E172=grup_instansi!$B$66,F172=grup_instansi!$C$66),
grup_instansi!$A$66,
IF(AND(E172=grup_instansi!$B$67,F172=grup_instansi!$C$67),
grup_instansi!$A$67,
IF(AND(E172=grup_instansi!$B$68,F172=grup_instansi!$C$68),
grup_instansi!$A$68,
IF(AND(E172=grup_instansi!$B$69,F172=grup_instansi!$C$69),
grup_instansi!$A$69,
IF(AND(E172=grup_instansi!$B$70,F172=grup_instansi!$C$70),
grup_instansi!$A$70,
IF(AND(E172=grup_instansi!$B$71,F172=grup_instansi!$C$71),
grup_instansi!$A$71,
IF(AND(E172=grup_instansi!$B$72,F172=grup_instansi!$C$72),
grup_instansi!$A$72,
IF(AND(E172=grup_instansi!$B$73,F172=grup_instansi!$C$73),
grup_instansi!$A$73,
IF(AND(E172=grup_instansi!$B$74,F172=grup_instansi!$C$74),
grup_instansi!$A$74,
IF(AND(E172=grup_instansi!$B$75,F172=grup_instansi!$C$75),
grup_instansi!$A$75,
IF(AND(E172=grup_instansi!$B$76,F172=grup_instansi!$C$76),
grup_instansi!$A$76,
IF(AND(E172=grup_instansi!$B$77,F172=grup_instansi!$C$77),
grup_instansi!$A$77,
IF(AND(E172=grup_instansi!$B$78,F172=grup_instansi!$C$78),
grup_instansi!$A$78,
IF(AND(E172=grup_instansi!$B$79,F172=grup_instansi!$C$79),
grup_instansi!$A$79,
IF(AND(E172=grup_instansi!$B$80,F172=grup_instansi!$C$80),
grup_instansi!$A$80,
IF(AND(E172=grup_instansi!$B$81,F172=grup_instansi!$C$81),
grup_instansi!$A$81,
IF(AND(E172=grup_instansi!$B$82,F172=grup_instansi!$C$82),
grup_instansi!$A$82,
IF(AND(E172=grup_instansi!$B$83,F172=grup_instansi!$C$83),
grup_instansi!$A$84,
IF(AND(E172=grup_instansi!$B$84,F172=grup_instansi!$C$84),
grup_instansi!$A$85,
IF(AND(E172=grup_instansi!$B$85,F172=grup_instansi!$C$85),
grup_instansi!$A$86,
IF(AND(E172=grup_instansi!$B$86,F172=grup_instansi!$C$86),
grup_instansi!$A$87,
IF(AND(E172=grup_instansi!$B$87,F172=grup_instansi!$C$87),
grup_instansi!$A$87,
IF(AND(E172=grup_instansi!$B$88,F172=grup_instansi!$C$88),
grup_instansi!$A$88,
IF(AND(E172=grup_instansi!$B$89,F172=grup_instansi!$C$89),
grup_instansi!$A$89,
IF(AND(E172=grup_instansi!$B$90,F172=grup_instansi!$C$90),
grup_instansi!$A$90,
IF(AND(E172=grup_instansi!$B$91,F172=grup_instansi!$C$91),
grup_instansi!$A$91,
IF(AND(E172=grup_instansi!$B$92,F172=grup_instansi!$C$92),
grup_instansi!$A$92,
IF(AND(E172=grup_instansi!$B$93,F172=grup_instansi!$C$93),
grup_instansi!$A$93,
IF(AND(E172=grup_instansi!$B$94,F172=grup_instansi!$C$94),
grup_instansi!$A$94,
IF(AND(E172=grup_instansi!$B$95,F172=grup_instansi!$C$95),
grup_instansi!$A$95,
IF(AND(E172=grup_instansi!$B$96,F172=grup_instansi!$C$96),
grup_instansi!$A$96,
IF(AND(E172=grup_instansi!$B$97,F172=grup_instansi!$C$97),
grup_instansi!$A$97,
IF(AND(E172=grup_instansi!$B$98,F172=grup_instansi!$C$98),
grup_instansi!$A$98,
IF(AND(E172=grup_instansi!$B$99,F172=grup_instansi!$C$99),
grup_instansi!$A$99,
grup_instansi!$A$100))))))))))))))))))))))))))))))))))))))))</f>
        <v>gi2023110400065</v>
      </c>
      <c r="L172" t="str">
        <f>VLOOKUP(K172,grup_instansi!$A$2:$E$102,4)</f>
        <v>Pemerintah Kota Sumatera Selatan</v>
      </c>
      <c r="M172" t="str">
        <f t="shared" si="8"/>
        <v>('i2023110600171','Pemerintah Kota Palembang','gi2023110400065'),</v>
      </c>
    </row>
    <row r="173" spans="1:13" x14ac:dyDescent="0.25">
      <c r="A173" t="str">
        <f t="shared" si="6"/>
        <v>i2023110600172</v>
      </c>
      <c r="B173" s="4">
        <v>5673</v>
      </c>
      <c r="C173" t="str">
        <f t="shared" si="7"/>
        <v>i2023110600172</v>
      </c>
      <c r="D173" s="4" t="s">
        <v>627</v>
      </c>
      <c r="E173" s="4" t="s">
        <v>659</v>
      </c>
      <c r="F173" s="4" t="s">
        <v>691</v>
      </c>
      <c r="G173" t="str">
        <f>IF(AND(E173=grup_instansi!$B$2,F173=grup_instansi!$C$2),
grup_instansi!$A$2,
IF(AND(E173=grup_instansi!$B$3,F173=grup_instansi!$C$3),
grup_instansi!$A$3,
IF(AND(E173=grup_instansi!$B$4,F173=grup_instansi!$C$4),
grup_instansi!$A$4,
IF(AND(E173=grup_instansi!$B$5,F173=grup_instansi!$C$5),
grup_instansi!$A$5,
IF(AND(E173=grup_instansi!$B$6,F173=grup_instansi!$C$6),
grup_instansi!$A$6,
IF(AND(E173=grup_instansi!$B$7,F173=grup_instansi!$C$7),
grup_instansi!$A$7,
IF(AND(E173=grup_instansi!$B$8,F173=grup_instansi!$C$8),
grup_instansi!$A$8,
IF(AND(E173=grup_instansi!$B$9,F173=grup_instansi!$C$9),
grup_instansi!$A$9,
IF(AND(E173=grup_instansi!$B$10,F173=grup_instansi!$C$10),
grup_instansi!$A$10,"")))))))))</f>
        <v/>
      </c>
      <c r="H173" t="str">
        <f>IF(G173&lt;&gt;"",G173,IF(AND(E173=grup_instansi!$B$11,F173=grup_instansi!$C$11),
grup_instansi!$A$11,
IF(AND(E173=grup_instansi!$B$12,F173=grup_instansi!$C$12),
grup_instansi!$A$12,
IF(AND(E173=grup_instansi!$B$13,F173=grup_instansi!$C$13),
grup_instansi!$A$13,
IF(AND(E173=grup_instansi!$B$14,F173=grup_instansi!$C$14),
grup_instansi!$A$14,
IF(AND(E173=grup_instansi!$B$15,F173=grup_instansi!$C$15),
grup_instansi!$A$15,
IF(AND(E173=grup_instansi!$B$16,F173=grup_instansi!$C$16),
grup_instansi!$A$16,
IF(AND(E173=grup_instansi!$B$17,F173=grup_instansi!$C$17),
grup_instansi!$A$17,
IF(AND(E173=grup_instansi!$B$18,F173=grup_instansi!$C$18),
grup_instansi!$A$18,
IF(AND(E173=grup_instansi!$B$19,F173=grup_instansi!$C$19),
grup_instansi!$A$19,
IF(AND(E173=grup_instansi!$B$20,F173=grup_instansi!$C$20),
grup_instansi!$A$20,"")))))))))))</f>
        <v/>
      </c>
      <c r="I173" t="str">
        <f>IF(H173&lt;&gt;"",H173,IF(AND(E173=grup_instansi!$B$21,F173=grup_instansi!$C$21),
grup_instansi!$A$21,
IF(AND(E173=grup_instansi!$B$22,F173=grup_instansi!$C$22),
grup_instansi!$A$22,
IF(AND(E173=grup_instansi!$B$23,F173=grup_instansi!$C$23),
grup_instansi!$A$23,
IF(AND(E173=grup_instansi!$B$24,F173=grup_instansi!$C$24),
grup_instansi!$A$24,
IF(AND(E173=grup_instansi!$B$25,F173=grup_instansi!$C$25),
grup_instansi!$A$25,
IF(AND(E173=grup_instansi!$B$26,F173=grup_instansi!$C$26),
grup_instansi!$A$26,
IF(AND(E173=grup_instansi!$B$27,F173=grup_instansi!$C$27),
grup_instansi!$A$27,
IF(AND(E173=grup_instansi!$B$28,F173=grup_instansi!$C$28),
grup_instansi!$A$28,
IF(AND(E173=grup_instansi!$B$29,F173=grup_instansi!$C$29),
grup_instansi!$A$29,
IF(AND(E173=grup_instansi!$B$30,F173=grup_instansi!$C$30),
grup_instansi!$A$30,
IF(AND(E173=grup_instansi!$B$31,F173=grup_instansi!$C$31),
grup_instansi!$A$31,
IF(AND(E173=grup_instansi!$B$32,F173=grup_instansi!$C$32),
grup_instansi!$A$32,
IF(AND(E173=grup_instansi!$B$33,F173=grup_instansi!$C$33),
grup_instansi!$A$33,
IF(AND(E173=grup_instansi!$B$34,F173=grup_instansi!$C$34),
grup_instansi!$A$34,
IF(AND(E173=grup_instansi!$B$35,F173=grup_instansi!$C$35),
grup_instansi!$A$35,""))))))))))))))))</f>
        <v/>
      </c>
      <c r="J173" t="str">
        <f>IF(I173&lt;&gt;"",I173,IF(AND(E173=grup_instansi!$B$36,F173=grup_instansi!$C$36),
grup_instansi!$A$36,
IF(AND(E173=grup_instansi!$B$37,F173=grup_instansi!$C$37),
grup_instansi!$A$37,
IF(AND(E173=grup_instansi!$B$38,F173=grup_instansi!$C$38),
grup_instansi!$A$38,
IF(AND(E173=grup_instansi!$B$39,F173=grup_instansi!$C$39),
grup_instansi!$A$39,
IF(AND(E173=grup_instansi!$B$40,F173=grup_instansi!$C$40),
grup_instansi!$A$40,
IF(AND(E173=grup_instansi!$B$41,F173=grup_instansi!$C$41),
grup_instansi!$A$41,
IF(AND(E173=grup_instansi!$B$42,F173=grup_instansi!$C$42),
grup_instansi!$A$42,
IF(AND(E173=grup_instansi!$B$43,F173=grup_instansi!$C$43),
grup_instansi!$A$43,
IF(AND(E173=grup_instansi!$B$44,F173=grup_instansi!$C$44),
grup_instansi!$A$44,
IF(AND(E173=grup_instansi!$B$45,F173=grup_instansi!$C$45),
grup_instansi!$A$45,
IF(AND(E173=grup_instansi!$B$46,F173=grup_instansi!$C$46),
grup_instansi!$A$46,
IF(AND(E173=grup_instansi!$B$47,F173=grup_instansi!$C$47),
grup_instansi!$A$47,
IF(AND(E173=grup_instansi!$B$48,F173=grup_instansi!$C$48),
grup_instansi!$A$48,
IF(AND(E173=grup_instansi!$B$49,F173=grup_instansi!$C$49),
grup_instansi!$A$49,
IF(AND(E173=grup_instansi!$B$50,F173=grup_instansi!$C$50),
grup_instansi!$A$50,
IF(AND(E173=grup_instansi!$B$51,F173=grup_instansi!$C$51),
grup_instansi!$A$51,
IF(AND(E173=grup_instansi!$B$52,F173=grup_instansi!$C$52),
grup_instansi!$A$52,
IF(AND(E173=grup_instansi!$B$53,F173=grup_instansi!$C$53),
grup_instansi!$A$53,
IF(AND(E173=grup_instansi!$B$54,F173=grup_instansi!$C$54),
grup_instansi!$A$54,
IF(AND(E173=grup_instansi!$B$55,F173=grup_instansi!$C$55),
grup_instansi!$A$55,
IF(AND(E173=grup_instansi!$B$56,F173=grup_instansi!$C$56),
grup_instansi!$A$56,
IF(AND(E173=grup_instansi!$B$57,F173=grup_instansi!$C$57),
grup_instansi!$A$57,
IF(AND(E173=grup_instansi!$B$58,F173=grup_instansi!$C$58),
grup_instansi!$A$58,
IF(AND(E173=grup_instansi!$B$59,F173=grup_instansi!$C$59),
grup_instansi!$A$59,
IF(AND(E173=grup_instansi!$B$60,F173=grup_instansi!$C$60),
grup_instansi!$A$60,""))))))))))))))))))))))))))</f>
        <v/>
      </c>
      <c r="K173" t="str">
        <f>IF(J173&lt;&gt;"",J173,IF(AND(E173=grup_instansi!$B$61,F173=grup_instansi!$C$61),
grup_instansi!$A$61,
IF(AND(E173=grup_instansi!$B$62,F173=grup_instansi!$C$62),
grup_instansi!$A$62,
IF(AND(E173=grup_instansi!$B$63,F173=grup_instansi!$C$63),
grup_instansi!$A$63,
IF(AND(E173=grup_instansi!$B$64,F173=grup_instansi!$C$64),
grup_instansi!$A$64,
IF(AND(E173=grup_instansi!$B$65,F173=grup_instansi!$C$65),
grup_instansi!$A$65,
IF(AND(E173=grup_instansi!$B$66,F173=grup_instansi!$C$66),
grup_instansi!$A$66,
IF(AND(E173=grup_instansi!$B$67,F173=grup_instansi!$C$67),
grup_instansi!$A$67,
IF(AND(E173=grup_instansi!$B$68,F173=grup_instansi!$C$68),
grup_instansi!$A$68,
IF(AND(E173=grup_instansi!$B$69,F173=grup_instansi!$C$69),
grup_instansi!$A$69,
IF(AND(E173=grup_instansi!$B$70,F173=grup_instansi!$C$70),
grup_instansi!$A$70,
IF(AND(E173=grup_instansi!$B$71,F173=grup_instansi!$C$71),
grup_instansi!$A$71,
IF(AND(E173=grup_instansi!$B$72,F173=grup_instansi!$C$72),
grup_instansi!$A$72,
IF(AND(E173=grup_instansi!$B$73,F173=grup_instansi!$C$73),
grup_instansi!$A$73,
IF(AND(E173=grup_instansi!$B$74,F173=grup_instansi!$C$74),
grup_instansi!$A$74,
IF(AND(E173=grup_instansi!$B$75,F173=grup_instansi!$C$75),
grup_instansi!$A$75,
IF(AND(E173=grup_instansi!$B$76,F173=grup_instansi!$C$76),
grup_instansi!$A$76,
IF(AND(E173=grup_instansi!$B$77,F173=grup_instansi!$C$77),
grup_instansi!$A$77,
IF(AND(E173=grup_instansi!$B$78,F173=grup_instansi!$C$78),
grup_instansi!$A$78,
IF(AND(E173=grup_instansi!$B$79,F173=grup_instansi!$C$79),
grup_instansi!$A$79,
IF(AND(E173=grup_instansi!$B$80,F173=grup_instansi!$C$80),
grup_instansi!$A$80,
IF(AND(E173=grup_instansi!$B$81,F173=grup_instansi!$C$81),
grup_instansi!$A$81,
IF(AND(E173=grup_instansi!$B$82,F173=grup_instansi!$C$82),
grup_instansi!$A$82,
IF(AND(E173=grup_instansi!$B$83,F173=grup_instansi!$C$83),
grup_instansi!$A$84,
IF(AND(E173=grup_instansi!$B$84,F173=grup_instansi!$C$84),
grup_instansi!$A$85,
IF(AND(E173=grup_instansi!$B$85,F173=grup_instansi!$C$85),
grup_instansi!$A$86,
IF(AND(E173=grup_instansi!$B$86,F173=grup_instansi!$C$86),
grup_instansi!$A$87,
IF(AND(E173=grup_instansi!$B$87,F173=grup_instansi!$C$87),
grup_instansi!$A$87,
IF(AND(E173=grup_instansi!$B$88,F173=grup_instansi!$C$88),
grup_instansi!$A$88,
IF(AND(E173=grup_instansi!$B$89,F173=grup_instansi!$C$89),
grup_instansi!$A$89,
IF(AND(E173=grup_instansi!$B$90,F173=grup_instansi!$C$90),
grup_instansi!$A$90,
IF(AND(E173=grup_instansi!$B$91,F173=grup_instansi!$C$91),
grup_instansi!$A$91,
IF(AND(E173=grup_instansi!$B$92,F173=grup_instansi!$C$92),
grup_instansi!$A$92,
IF(AND(E173=grup_instansi!$B$93,F173=grup_instansi!$C$93),
grup_instansi!$A$93,
IF(AND(E173=grup_instansi!$B$94,F173=grup_instansi!$C$94),
grup_instansi!$A$94,
IF(AND(E173=grup_instansi!$B$95,F173=grup_instansi!$C$95),
grup_instansi!$A$95,
IF(AND(E173=grup_instansi!$B$96,F173=grup_instansi!$C$96),
grup_instansi!$A$96,
IF(AND(E173=grup_instansi!$B$97,F173=grup_instansi!$C$97),
grup_instansi!$A$97,
IF(AND(E173=grup_instansi!$B$98,F173=grup_instansi!$C$98),
grup_instansi!$A$98,
IF(AND(E173=grup_instansi!$B$99,F173=grup_instansi!$C$99),
grup_instansi!$A$99,
grup_instansi!$A$100))))))))))))))))))))))))))))))))))))))))</f>
        <v>gi2023110400065</v>
      </c>
      <c r="L173" t="str">
        <f>VLOOKUP(K173,grup_instansi!$A$2:$E$102,4)</f>
        <v>Pemerintah Kota Sumatera Selatan</v>
      </c>
      <c r="M173" t="str">
        <f t="shared" si="8"/>
        <v>('i2023110600172','Pemerintah Kota Lubuk Linggau','gi2023110400065'),</v>
      </c>
    </row>
    <row r="174" spans="1:13" x14ac:dyDescent="0.25">
      <c r="A174" t="str">
        <f t="shared" si="6"/>
        <v>i2023110600173</v>
      </c>
      <c r="B174" s="4">
        <v>5675</v>
      </c>
      <c r="C174" t="str">
        <f t="shared" si="7"/>
        <v>i2023110600173</v>
      </c>
      <c r="D174" s="4" t="s">
        <v>513</v>
      </c>
      <c r="E174" s="4" t="s">
        <v>658</v>
      </c>
      <c r="F174" s="4" t="s">
        <v>691</v>
      </c>
      <c r="G174" t="str">
        <f>IF(AND(E174=grup_instansi!$B$2,F174=grup_instansi!$C$2),
grup_instansi!$A$2,
IF(AND(E174=grup_instansi!$B$3,F174=grup_instansi!$C$3),
grup_instansi!$A$3,
IF(AND(E174=grup_instansi!$B$4,F174=grup_instansi!$C$4),
grup_instansi!$A$4,
IF(AND(E174=grup_instansi!$B$5,F174=grup_instansi!$C$5),
grup_instansi!$A$5,
IF(AND(E174=grup_instansi!$B$6,F174=grup_instansi!$C$6),
grup_instansi!$A$6,
IF(AND(E174=grup_instansi!$B$7,F174=grup_instansi!$C$7),
grup_instansi!$A$7,
IF(AND(E174=grup_instansi!$B$8,F174=grup_instansi!$C$8),
grup_instansi!$A$8,
IF(AND(E174=grup_instansi!$B$9,F174=grup_instansi!$C$9),
grup_instansi!$A$9,
IF(AND(E174=grup_instansi!$B$10,F174=grup_instansi!$C$10),
grup_instansi!$A$10,"")))))))))</f>
        <v/>
      </c>
      <c r="H174" t="str">
        <f>IF(G174&lt;&gt;"",G174,IF(AND(E174=grup_instansi!$B$11,F174=grup_instansi!$C$11),
grup_instansi!$A$11,
IF(AND(E174=grup_instansi!$B$12,F174=grup_instansi!$C$12),
grup_instansi!$A$12,
IF(AND(E174=grup_instansi!$B$13,F174=grup_instansi!$C$13),
grup_instansi!$A$13,
IF(AND(E174=grup_instansi!$B$14,F174=grup_instansi!$C$14),
grup_instansi!$A$14,
IF(AND(E174=grup_instansi!$B$15,F174=grup_instansi!$C$15),
grup_instansi!$A$15,
IF(AND(E174=grup_instansi!$B$16,F174=grup_instansi!$C$16),
grup_instansi!$A$16,
IF(AND(E174=grup_instansi!$B$17,F174=grup_instansi!$C$17),
grup_instansi!$A$17,
IF(AND(E174=grup_instansi!$B$18,F174=grup_instansi!$C$18),
grup_instansi!$A$18,
IF(AND(E174=grup_instansi!$B$19,F174=grup_instansi!$C$19),
grup_instansi!$A$19,
IF(AND(E174=grup_instansi!$B$20,F174=grup_instansi!$C$20),
grup_instansi!$A$20,"")))))))))))</f>
        <v/>
      </c>
      <c r="I174" t="str">
        <f>IF(H174&lt;&gt;"",H174,IF(AND(E174=grup_instansi!$B$21,F174=grup_instansi!$C$21),
grup_instansi!$A$21,
IF(AND(E174=grup_instansi!$B$22,F174=grup_instansi!$C$22),
grup_instansi!$A$22,
IF(AND(E174=grup_instansi!$B$23,F174=grup_instansi!$C$23),
grup_instansi!$A$23,
IF(AND(E174=grup_instansi!$B$24,F174=grup_instansi!$C$24),
grup_instansi!$A$24,
IF(AND(E174=grup_instansi!$B$25,F174=grup_instansi!$C$25),
grup_instansi!$A$25,
IF(AND(E174=grup_instansi!$B$26,F174=grup_instansi!$C$26),
grup_instansi!$A$26,
IF(AND(E174=grup_instansi!$B$27,F174=grup_instansi!$C$27),
grup_instansi!$A$27,
IF(AND(E174=grup_instansi!$B$28,F174=grup_instansi!$C$28),
grup_instansi!$A$28,
IF(AND(E174=grup_instansi!$B$29,F174=grup_instansi!$C$29),
grup_instansi!$A$29,
IF(AND(E174=grup_instansi!$B$30,F174=grup_instansi!$C$30),
grup_instansi!$A$30,
IF(AND(E174=grup_instansi!$B$31,F174=grup_instansi!$C$31),
grup_instansi!$A$31,
IF(AND(E174=grup_instansi!$B$32,F174=grup_instansi!$C$32),
grup_instansi!$A$32,
IF(AND(E174=grup_instansi!$B$33,F174=grup_instansi!$C$33),
grup_instansi!$A$33,
IF(AND(E174=grup_instansi!$B$34,F174=grup_instansi!$C$34),
grup_instansi!$A$34,
IF(AND(E174=grup_instansi!$B$35,F174=grup_instansi!$C$35),
grup_instansi!$A$35,""))))))))))))))))</f>
        <v>gi2023110400034</v>
      </c>
      <c r="J174" t="str">
        <f>IF(I174&lt;&gt;"",I174,IF(AND(E174=grup_instansi!$B$36,F174=grup_instansi!$C$36),
grup_instansi!$A$36,
IF(AND(E174=grup_instansi!$B$37,F174=grup_instansi!$C$37),
grup_instansi!$A$37,
IF(AND(E174=grup_instansi!$B$38,F174=grup_instansi!$C$38),
grup_instansi!$A$38,
IF(AND(E174=grup_instansi!$B$39,F174=grup_instansi!$C$39),
grup_instansi!$A$39,
IF(AND(E174=grup_instansi!$B$40,F174=grup_instansi!$C$40),
grup_instansi!$A$40,
IF(AND(E174=grup_instansi!$B$41,F174=grup_instansi!$C$41),
grup_instansi!$A$41,
IF(AND(E174=grup_instansi!$B$42,F174=grup_instansi!$C$42),
grup_instansi!$A$42,
IF(AND(E174=grup_instansi!$B$43,F174=grup_instansi!$C$43),
grup_instansi!$A$43,
IF(AND(E174=grup_instansi!$B$44,F174=grup_instansi!$C$44),
grup_instansi!$A$44,
IF(AND(E174=grup_instansi!$B$45,F174=grup_instansi!$C$45),
grup_instansi!$A$45,
IF(AND(E174=grup_instansi!$B$46,F174=grup_instansi!$C$46),
grup_instansi!$A$46,
IF(AND(E174=grup_instansi!$B$47,F174=grup_instansi!$C$47),
grup_instansi!$A$47,
IF(AND(E174=grup_instansi!$B$48,F174=grup_instansi!$C$48),
grup_instansi!$A$48,
IF(AND(E174=grup_instansi!$B$49,F174=grup_instansi!$C$49),
grup_instansi!$A$49,
IF(AND(E174=grup_instansi!$B$50,F174=grup_instansi!$C$50),
grup_instansi!$A$50,
IF(AND(E174=grup_instansi!$B$51,F174=grup_instansi!$C$51),
grup_instansi!$A$51,
IF(AND(E174=grup_instansi!$B$52,F174=grup_instansi!$C$52),
grup_instansi!$A$52,
IF(AND(E174=grup_instansi!$B$53,F174=grup_instansi!$C$53),
grup_instansi!$A$53,
IF(AND(E174=grup_instansi!$B$54,F174=grup_instansi!$C$54),
grup_instansi!$A$54,
IF(AND(E174=grup_instansi!$B$55,F174=grup_instansi!$C$55),
grup_instansi!$A$55,
IF(AND(E174=grup_instansi!$B$56,F174=grup_instansi!$C$56),
grup_instansi!$A$56,
IF(AND(E174=grup_instansi!$B$57,F174=grup_instansi!$C$57),
grup_instansi!$A$57,
IF(AND(E174=grup_instansi!$B$58,F174=grup_instansi!$C$58),
grup_instansi!$A$58,
IF(AND(E174=grup_instansi!$B$59,F174=grup_instansi!$C$59),
grup_instansi!$A$59,
IF(AND(E174=grup_instansi!$B$60,F174=grup_instansi!$C$60),
grup_instansi!$A$60,""))))))))))))))))))))))))))</f>
        <v>gi2023110400034</v>
      </c>
      <c r="K174" t="str">
        <f>IF(J174&lt;&gt;"",J174,IF(AND(E174=grup_instansi!$B$61,F174=grup_instansi!$C$61),
grup_instansi!$A$61,
IF(AND(E174=grup_instansi!$B$62,F174=grup_instansi!$C$62),
grup_instansi!$A$62,
IF(AND(E174=grup_instansi!$B$63,F174=grup_instansi!$C$63),
grup_instansi!$A$63,
IF(AND(E174=grup_instansi!$B$64,F174=grup_instansi!$C$64),
grup_instansi!$A$64,
IF(AND(E174=grup_instansi!$B$65,F174=grup_instansi!$C$65),
grup_instansi!$A$65,
IF(AND(E174=grup_instansi!$B$66,F174=grup_instansi!$C$66),
grup_instansi!$A$66,
IF(AND(E174=grup_instansi!$B$67,F174=grup_instansi!$C$67),
grup_instansi!$A$67,
IF(AND(E174=grup_instansi!$B$68,F174=grup_instansi!$C$68),
grup_instansi!$A$68,
IF(AND(E174=grup_instansi!$B$69,F174=grup_instansi!$C$69),
grup_instansi!$A$69,
IF(AND(E174=grup_instansi!$B$70,F174=grup_instansi!$C$70),
grup_instansi!$A$70,
IF(AND(E174=grup_instansi!$B$71,F174=grup_instansi!$C$71),
grup_instansi!$A$71,
IF(AND(E174=grup_instansi!$B$72,F174=grup_instansi!$C$72),
grup_instansi!$A$72,
IF(AND(E174=grup_instansi!$B$73,F174=grup_instansi!$C$73),
grup_instansi!$A$73,
IF(AND(E174=grup_instansi!$B$74,F174=grup_instansi!$C$74),
grup_instansi!$A$74,
IF(AND(E174=grup_instansi!$B$75,F174=grup_instansi!$C$75),
grup_instansi!$A$75,
IF(AND(E174=grup_instansi!$B$76,F174=grup_instansi!$C$76),
grup_instansi!$A$76,
IF(AND(E174=grup_instansi!$B$77,F174=grup_instansi!$C$77),
grup_instansi!$A$77,
IF(AND(E174=grup_instansi!$B$78,F174=grup_instansi!$C$78),
grup_instansi!$A$78,
IF(AND(E174=grup_instansi!$B$79,F174=grup_instansi!$C$79),
grup_instansi!$A$79,
IF(AND(E174=grup_instansi!$B$80,F174=grup_instansi!$C$80),
grup_instansi!$A$80,
IF(AND(E174=grup_instansi!$B$81,F174=grup_instansi!$C$81),
grup_instansi!$A$81,
IF(AND(E174=grup_instansi!$B$82,F174=grup_instansi!$C$82),
grup_instansi!$A$82,
IF(AND(E174=grup_instansi!$B$83,F174=grup_instansi!$C$83),
grup_instansi!$A$84,
IF(AND(E174=grup_instansi!$B$84,F174=grup_instansi!$C$84),
grup_instansi!$A$85,
IF(AND(E174=grup_instansi!$B$85,F174=grup_instansi!$C$85),
grup_instansi!$A$86,
IF(AND(E174=grup_instansi!$B$86,F174=grup_instansi!$C$86),
grup_instansi!$A$87,
IF(AND(E174=grup_instansi!$B$87,F174=grup_instansi!$C$87),
grup_instansi!$A$87,
IF(AND(E174=grup_instansi!$B$88,F174=grup_instansi!$C$88),
grup_instansi!$A$88,
IF(AND(E174=grup_instansi!$B$89,F174=grup_instansi!$C$89),
grup_instansi!$A$89,
IF(AND(E174=grup_instansi!$B$90,F174=grup_instansi!$C$90),
grup_instansi!$A$90,
IF(AND(E174=grup_instansi!$B$91,F174=grup_instansi!$C$91),
grup_instansi!$A$91,
IF(AND(E174=grup_instansi!$B$92,F174=grup_instansi!$C$92),
grup_instansi!$A$92,
IF(AND(E174=grup_instansi!$B$93,F174=grup_instansi!$C$93),
grup_instansi!$A$93,
IF(AND(E174=grup_instansi!$B$94,F174=grup_instansi!$C$94),
grup_instansi!$A$94,
IF(AND(E174=grup_instansi!$B$95,F174=grup_instansi!$C$95),
grup_instansi!$A$95,
IF(AND(E174=grup_instansi!$B$96,F174=grup_instansi!$C$96),
grup_instansi!$A$96,
IF(AND(E174=grup_instansi!$B$97,F174=grup_instansi!$C$97),
grup_instansi!$A$97,
IF(AND(E174=grup_instansi!$B$98,F174=grup_instansi!$C$98),
grup_instansi!$A$98,
IF(AND(E174=grup_instansi!$B$99,F174=grup_instansi!$C$99),
grup_instansi!$A$99,
grup_instansi!$A$100))))))))))))))))))))))))))))))))))))))))</f>
        <v>gi2023110400034</v>
      </c>
      <c r="L174" t="str">
        <f>VLOOKUP(K174,grup_instansi!$A$2:$E$102,4)</f>
        <v>Pemerintah Kabupaten Sumatera Selatan</v>
      </c>
      <c r="M174" t="str">
        <f t="shared" si="8"/>
        <v>('i2023110600173','Pemerintah Kab. Penukal Abab Lematang Ilir','gi2023110400034'),</v>
      </c>
    </row>
    <row r="175" spans="1:13" x14ac:dyDescent="0.25">
      <c r="A175" t="str">
        <f t="shared" si="6"/>
        <v>i2023110600174</v>
      </c>
      <c r="B175" s="4">
        <v>5700</v>
      </c>
      <c r="C175" t="str">
        <f t="shared" si="7"/>
        <v>i2023110600174</v>
      </c>
      <c r="D175" s="4" t="s">
        <v>542</v>
      </c>
      <c r="E175" s="4" t="s">
        <v>660</v>
      </c>
      <c r="F175" s="4" t="s">
        <v>676</v>
      </c>
      <c r="G175" t="str">
        <f>IF(AND(E175=grup_instansi!$B$2,F175=grup_instansi!$C$2),
grup_instansi!$A$2,
IF(AND(E175=grup_instansi!$B$3,F175=grup_instansi!$C$3),
grup_instansi!$A$3,
IF(AND(E175=grup_instansi!$B$4,F175=grup_instansi!$C$4),
grup_instansi!$A$4,
IF(AND(E175=grup_instansi!$B$5,F175=grup_instansi!$C$5),
grup_instansi!$A$5,
IF(AND(E175=grup_instansi!$B$6,F175=grup_instansi!$C$6),
grup_instansi!$A$6,
IF(AND(E175=grup_instansi!$B$7,F175=grup_instansi!$C$7),
grup_instansi!$A$7,
IF(AND(E175=grup_instansi!$B$8,F175=grup_instansi!$C$8),
grup_instansi!$A$8,
IF(AND(E175=grup_instansi!$B$9,F175=grup_instansi!$C$9),
grup_instansi!$A$9,
IF(AND(E175=grup_instansi!$B$10,F175=grup_instansi!$C$10),
grup_instansi!$A$10,"")))))))))</f>
        <v/>
      </c>
      <c r="H175" t="str">
        <f>IF(G175&lt;&gt;"",G175,IF(AND(E175=grup_instansi!$B$11,F175=grup_instansi!$C$11),
grup_instansi!$A$11,
IF(AND(E175=grup_instansi!$B$12,F175=grup_instansi!$C$12),
grup_instansi!$A$12,
IF(AND(E175=grup_instansi!$B$13,F175=grup_instansi!$C$13),
grup_instansi!$A$13,
IF(AND(E175=grup_instansi!$B$14,F175=grup_instansi!$C$14),
grup_instansi!$A$14,
IF(AND(E175=grup_instansi!$B$15,F175=grup_instansi!$C$15),
grup_instansi!$A$15,
IF(AND(E175=grup_instansi!$B$16,F175=grup_instansi!$C$16),
grup_instansi!$A$16,
IF(AND(E175=grup_instansi!$B$17,F175=grup_instansi!$C$17),
grup_instansi!$A$17,
IF(AND(E175=grup_instansi!$B$18,F175=grup_instansi!$C$18),
grup_instansi!$A$18,
IF(AND(E175=grup_instansi!$B$19,F175=grup_instansi!$C$19),
grup_instansi!$A$19,
IF(AND(E175=grup_instansi!$B$20,F175=grup_instansi!$C$20),
grup_instansi!$A$20,"")))))))))))</f>
        <v/>
      </c>
      <c r="I175" t="str">
        <f>IF(H175&lt;&gt;"",H175,IF(AND(E175=grup_instansi!$B$21,F175=grup_instansi!$C$21),
grup_instansi!$A$21,
IF(AND(E175=grup_instansi!$B$22,F175=grup_instansi!$C$22),
grup_instansi!$A$22,
IF(AND(E175=grup_instansi!$B$23,F175=grup_instansi!$C$23),
grup_instansi!$A$23,
IF(AND(E175=grup_instansi!$B$24,F175=grup_instansi!$C$24),
grup_instansi!$A$24,
IF(AND(E175=grup_instansi!$B$25,F175=grup_instansi!$C$25),
grup_instansi!$A$25,
IF(AND(E175=grup_instansi!$B$26,F175=grup_instansi!$C$26),
grup_instansi!$A$26,
IF(AND(E175=grup_instansi!$B$27,F175=grup_instansi!$C$27),
grup_instansi!$A$27,
IF(AND(E175=grup_instansi!$B$28,F175=grup_instansi!$C$28),
grup_instansi!$A$28,
IF(AND(E175=grup_instansi!$B$29,F175=grup_instansi!$C$29),
grup_instansi!$A$29,
IF(AND(E175=grup_instansi!$B$30,F175=grup_instansi!$C$30),
grup_instansi!$A$30,
IF(AND(E175=grup_instansi!$B$31,F175=grup_instansi!$C$31),
grup_instansi!$A$31,
IF(AND(E175=grup_instansi!$B$32,F175=grup_instansi!$C$32),
grup_instansi!$A$32,
IF(AND(E175=grup_instansi!$B$33,F175=grup_instansi!$C$33),
grup_instansi!$A$33,
IF(AND(E175=grup_instansi!$B$34,F175=grup_instansi!$C$34),
grup_instansi!$A$34,
IF(AND(E175=grup_instansi!$B$35,F175=grup_instansi!$C$35),
grup_instansi!$A$35,""))))))))))))))))</f>
        <v/>
      </c>
      <c r="J175" t="str">
        <f>IF(I175&lt;&gt;"",I175,IF(AND(E175=grup_instansi!$B$36,F175=grup_instansi!$C$36),
grup_instansi!$A$36,
IF(AND(E175=grup_instansi!$B$37,F175=grup_instansi!$C$37),
grup_instansi!$A$37,
IF(AND(E175=grup_instansi!$B$38,F175=grup_instansi!$C$38),
grup_instansi!$A$38,
IF(AND(E175=grup_instansi!$B$39,F175=grup_instansi!$C$39),
grup_instansi!$A$39,
IF(AND(E175=grup_instansi!$B$40,F175=grup_instansi!$C$40),
grup_instansi!$A$40,
IF(AND(E175=grup_instansi!$B$41,F175=grup_instansi!$C$41),
grup_instansi!$A$41,
IF(AND(E175=grup_instansi!$B$42,F175=grup_instansi!$C$42),
grup_instansi!$A$42,
IF(AND(E175=grup_instansi!$B$43,F175=grup_instansi!$C$43),
grup_instansi!$A$43,
IF(AND(E175=grup_instansi!$B$44,F175=grup_instansi!$C$44),
grup_instansi!$A$44,
IF(AND(E175=grup_instansi!$B$45,F175=grup_instansi!$C$45),
grup_instansi!$A$45,
IF(AND(E175=grup_instansi!$B$46,F175=grup_instansi!$C$46),
grup_instansi!$A$46,
IF(AND(E175=grup_instansi!$B$47,F175=grup_instansi!$C$47),
grup_instansi!$A$47,
IF(AND(E175=grup_instansi!$B$48,F175=grup_instansi!$C$48),
grup_instansi!$A$48,
IF(AND(E175=grup_instansi!$B$49,F175=grup_instansi!$C$49),
grup_instansi!$A$49,
IF(AND(E175=grup_instansi!$B$50,F175=grup_instansi!$C$50),
grup_instansi!$A$50,
IF(AND(E175=grup_instansi!$B$51,F175=grup_instansi!$C$51),
grup_instansi!$A$51,
IF(AND(E175=grup_instansi!$B$52,F175=grup_instansi!$C$52),
grup_instansi!$A$52,
IF(AND(E175=grup_instansi!$B$53,F175=grup_instansi!$C$53),
grup_instansi!$A$53,
IF(AND(E175=grup_instansi!$B$54,F175=grup_instansi!$C$54),
grup_instansi!$A$54,
IF(AND(E175=grup_instansi!$B$55,F175=grup_instansi!$C$55),
grup_instansi!$A$55,
IF(AND(E175=grup_instansi!$B$56,F175=grup_instansi!$C$56),
grup_instansi!$A$56,
IF(AND(E175=grup_instansi!$B$57,F175=grup_instansi!$C$57),
grup_instansi!$A$57,
IF(AND(E175=grup_instansi!$B$58,F175=grup_instansi!$C$58),
grup_instansi!$A$58,
IF(AND(E175=grup_instansi!$B$59,F175=grup_instansi!$C$59),
grup_instansi!$A$59,
IF(AND(E175=grup_instansi!$B$60,F175=grup_instansi!$C$60),
grup_instansi!$A$60,""))))))))))))))))))))))))))</f>
        <v/>
      </c>
      <c r="K175" t="str">
        <f>IF(J175&lt;&gt;"",J175,IF(AND(E175=grup_instansi!$B$61,F175=grup_instansi!$C$61),
grup_instansi!$A$61,
IF(AND(E175=grup_instansi!$B$62,F175=grup_instansi!$C$62),
grup_instansi!$A$62,
IF(AND(E175=grup_instansi!$B$63,F175=grup_instansi!$C$63),
grup_instansi!$A$63,
IF(AND(E175=grup_instansi!$B$64,F175=grup_instansi!$C$64),
grup_instansi!$A$64,
IF(AND(E175=grup_instansi!$B$65,F175=grup_instansi!$C$65),
grup_instansi!$A$65,
IF(AND(E175=grup_instansi!$B$66,F175=grup_instansi!$C$66),
grup_instansi!$A$66,
IF(AND(E175=grup_instansi!$B$67,F175=grup_instansi!$C$67),
grup_instansi!$A$67,
IF(AND(E175=grup_instansi!$B$68,F175=grup_instansi!$C$68),
grup_instansi!$A$68,
IF(AND(E175=grup_instansi!$B$69,F175=grup_instansi!$C$69),
grup_instansi!$A$69,
IF(AND(E175=grup_instansi!$B$70,F175=grup_instansi!$C$70),
grup_instansi!$A$70,
IF(AND(E175=grup_instansi!$B$71,F175=grup_instansi!$C$71),
grup_instansi!$A$71,
IF(AND(E175=grup_instansi!$B$72,F175=grup_instansi!$C$72),
grup_instansi!$A$72,
IF(AND(E175=grup_instansi!$B$73,F175=grup_instansi!$C$73),
grup_instansi!$A$73,
IF(AND(E175=grup_instansi!$B$74,F175=grup_instansi!$C$74),
grup_instansi!$A$74,
IF(AND(E175=grup_instansi!$B$75,F175=grup_instansi!$C$75),
grup_instansi!$A$75,
IF(AND(E175=grup_instansi!$B$76,F175=grup_instansi!$C$76),
grup_instansi!$A$76,
IF(AND(E175=grup_instansi!$B$77,F175=grup_instansi!$C$77),
grup_instansi!$A$77,
IF(AND(E175=grup_instansi!$B$78,F175=grup_instansi!$C$78),
grup_instansi!$A$78,
IF(AND(E175=grup_instansi!$B$79,F175=grup_instansi!$C$79),
grup_instansi!$A$79,
IF(AND(E175=grup_instansi!$B$80,F175=grup_instansi!$C$80),
grup_instansi!$A$80,
IF(AND(E175=grup_instansi!$B$81,F175=grup_instansi!$C$81),
grup_instansi!$A$81,
IF(AND(E175=grup_instansi!$B$82,F175=grup_instansi!$C$82),
grup_instansi!$A$82,
IF(AND(E175=grup_instansi!$B$83,F175=grup_instansi!$C$83),
grup_instansi!$A$84,
IF(AND(E175=grup_instansi!$B$84,F175=grup_instansi!$C$84),
grup_instansi!$A$85,
IF(AND(E175=grup_instansi!$B$85,F175=grup_instansi!$C$85),
grup_instansi!$A$86,
IF(AND(E175=grup_instansi!$B$86,F175=grup_instansi!$C$86),
grup_instansi!$A$87,
IF(AND(E175=grup_instansi!$B$87,F175=grup_instansi!$C$87),
grup_instansi!$A$87,
IF(AND(E175=grup_instansi!$B$88,F175=grup_instansi!$C$88),
grup_instansi!$A$88,
IF(AND(E175=grup_instansi!$B$89,F175=grup_instansi!$C$89),
grup_instansi!$A$89,
IF(AND(E175=grup_instansi!$B$90,F175=grup_instansi!$C$90),
grup_instansi!$A$90,
IF(AND(E175=grup_instansi!$B$91,F175=grup_instansi!$C$91),
grup_instansi!$A$91,
IF(AND(E175=grup_instansi!$B$92,F175=grup_instansi!$C$92),
grup_instansi!$A$92,
IF(AND(E175=grup_instansi!$B$93,F175=grup_instansi!$C$93),
grup_instansi!$A$93,
IF(AND(E175=grup_instansi!$B$94,F175=grup_instansi!$C$94),
grup_instansi!$A$94,
IF(AND(E175=grup_instansi!$B$95,F175=grup_instansi!$C$95),
grup_instansi!$A$95,
IF(AND(E175=grup_instansi!$B$96,F175=grup_instansi!$C$96),
grup_instansi!$A$96,
IF(AND(E175=grup_instansi!$B$97,F175=grup_instansi!$C$97),
grup_instansi!$A$97,
IF(AND(E175=grup_instansi!$B$98,F175=grup_instansi!$C$98),
grup_instansi!$A$98,
IF(AND(E175=grup_instansi!$B$99,F175=grup_instansi!$C$99),
grup_instansi!$A$99,
grup_instansi!$A$100))))))))))))))))))))))))))))))))))))))))</f>
        <v>gi2023110400080</v>
      </c>
      <c r="L175" t="str">
        <f>VLOOKUP(K175,grup_instansi!$A$2:$E$102,4)</f>
        <v>Pemerintah Provinsi Kepulauan Bangka Belitung</v>
      </c>
      <c r="M175" t="str">
        <f t="shared" si="8"/>
        <v>('i2023110600174','Pemerintah Provinsi Kep. Bangka Belitung','gi2023110400080'),</v>
      </c>
    </row>
    <row r="176" spans="1:13" x14ac:dyDescent="0.25">
      <c r="A176" t="str">
        <f t="shared" si="6"/>
        <v>i2023110600175</v>
      </c>
      <c r="B176" s="4">
        <v>5702</v>
      </c>
      <c r="C176" t="str">
        <f t="shared" si="7"/>
        <v>i2023110600175</v>
      </c>
      <c r="D176" s="4" t="s">
        <v>335</v>
      </c>
      <c r="E176" s="4" t="s">
        <v>658</v>
      </c>
      <c r="F176" s="4" t="s">
        <v>676</v>
      </c>
      <c r="G176" t="str">
        <f>IF(AND(E176=grup_instansi!$B$2,F176=grup_instansi!$C$2),
grup_instansi!$A$2,
IF(AND(E176=grup_instansi!$B$3,F176=grup_instansi!$C$3),
grup_instansi!$A$3,
IF(AND(E176=grup_instansi!$B$4,F176=grup_instansi!$C$4),
grup_instansi!$A$4,
IF(AND(E176=grup_instansi!$B$5,F176=grup_instansi!$C$5),
grup_instansi!$A$5,
IF(AND(E176=grup_instansi!$B$6,F176=grup_instansi!$C$6),
grup_instansi!$A$6,
IF(AND(E176=grup_instansi!$B$7,F176=grup_instansi!$C$7),
grup_instansi!$A$7,
IF(AND(E176=grup_instansi!$B$8,F176=grup_instansi!$C$8),
grup_instansi!$A$8,
IF(AND(E176=grup_instansi!$B$9,F176=grup_instansi!$C$9),
grup_instansi!$A$9,
IF(AND(E176=grup_instansi!$B$10,F176=grup_instansi!$C$10),
grup_instansi!$A$10,"")))))))))</f>
        <v/>
      </c>
      <c r="H176" t="str">
        <f>IF(G176&lt;&gt;"",G176,IF(AND(E176=grup_instansi!$B$11,F176=grup_instansi!$C$11),
grup_instansi!$A$11,
IF(AND(E176=grup_instansi!$B$12,F176=grup_instansi!$C$12),
grup_instansi!$A$12,
IF(AND(E176=grup_instansi!$B$13,F176=grup_instansi!$C$13),
grup_instansi!$A$13,
IF(AND(E176=grup_instansi!$B$14,F176=grup_instansi!$C$14),
grup_instansi!$A$14,
IF(AND(E176=grup_instansi!$B$15,F176=grup_instansi!$C$15),
grup_instansi!$A$15,
IF(AND(E176=grup_instansi!$B$16,F176=grup_instansi!$C$16),
grup_instansi!$A$16,
IF(AND(E176=grup_instansi!$B$17,F176=grup_instansi!$C$17),
grup_instansi!$A$17,
IF(AND(E176=grup_instansi!$B$18,F176=grup_instansi!$C$18),
grup_instansi!$A$18,
IF(AND(E176=grup_instansi!$B$19,F176=grup_instansi!$C$19),
grup_instansi!$A$19,
IF(AND(E176=grup_instansi!$B$20,F176=grup_instansi!$C$20),
grup_instansi!$A$20,"")))))))))))</f>
        <v>gi2023110400019</v>
      </c>
      <c r="I176" t="str">
        <f>IF(H176&lt;&gt;"",H176,IF(AND(E176=grup_instansi!$B$21,F176=grup_instansi!$C$21),
grup_instansi!$A$21,
IF(AND(E176=grup_instansi!$B$22,F176=grup_instansi!$C$22),
grup_instansi!$A$22,
IF(AND(E176=grup_instansi!$B$23,F176=grup_instansi!$C$23),
grup_instansi!$A$23,
IF(AND(E176=grup_instansi!$B$24,F176=grup_instansi!$C$24),
grup_instansi!$A$24,
IF(AND(E176=grup_instansi!$B$25,F176=grup_instansi!$C$25),
grup_instansi!$A$25,
IF(AND(E176=grup_instansi!$B$26,F176=grup_instansi!$C$26),
grup_instansi!$A$26,
IF(AND(E176=grup_instansi!$B$27,F176=grup_instansi!$C$27),
grup_instansi!$A$27,
IF(AND(E176=grup_instansi!$B$28,F176=grup_instansi!$C$28),
grup_instansi!$A$28,
IF(AND(E176=grup_instansi!$B$29,F176=grup_instansi!$C$29),
grup_instansi!$A$29,
IF(AND(E176=grup_instansi!$B$30,F176=grup_instansi!$C$30),
grup_instansi!$A$30,
IF(AND(E176=grup_instansi!$B$31,F176=grup_instansi!$C$31),
grup_instansi!$A$31,
IF(AND(E176=grup_instansi!$B$32,F176=grup_instansi!$C$32),
grup_instansi!$A$32,
IF(AND(E176=grup_instansi!$B$33,F176=grup_instansi!$C$33),
grup_instansi!$A$33,
IF(AND(E176=grup_instansi!$B$34,F176=grup_instansi!$C$34),
grup_instansi!$A$34,
IF(AND(E176=grup_instansi!$B$35,F176=grup_instansi!$C$35),
grup_instansi!$A$35,""))))))))))))))))</f>
        <v>gi2023110400019</v>
      </c>
      <c r="J176" t="str">
        <f>IF(I176&lt;&gt;"",I176,IF(AND(E176=grup_instansi!$B$36,F176=grup_instansi!$C$36),
grup_instansi!$A$36,
IF(AND(E176=grup_instansi!$B$37,F176=grup_instansi!$C$37),
grup_instansi!$A$37,
IF(AND(E176=grup_instansi!$B$38,F176=grup_instansi!$C$38),
grup_instansi!$A$38,
IF(AND(E176=grup_instansi!$B$39,F176=grup_instansi!$C$39),
grup_instansi!$A$39,
IF(AND(E176=grup_instansi!$B$40,F176=grup_instansi!$C$40),
grup_instansi!$A$40,
IF(AND(E176=grup_instansi!$B$41,F176=grup_instansi!$C$41),
grup_instansi!$A$41,
IF(AND(E176=grup_instansi!$B$42,F176=grup_instansi!$C$42),
grup_instansi!$A$42,
IF(AND(E176=grup_instansi!$B$43,F176=grup_instansi!$C$43),
grup_instansi!$A$43,
IF(AND(E176=grup_instansi!$B$44,F176=grup_instansi!$C$44),
grup_instansi!$A$44,
IF(AND(E176=grup_instansi!$B$45,F176=grup_instansi!$C$45),
grup_instansi!$A$45,
IF(AND(E176=grup_instansi!$B$46,F176=grup_instansi!$C$46),
grup_instansi!$A$46,
IF(AND(E176=grup_instansi!$B$47,F176=grup_instansi!$C$47),
grup_instansi!$A$47,
IF(AND(E176=grup_instansi!$B$48,F176=grup_instansi!$C$48),
grup_instansi!$A$48,
IF(AND(E176=grup_instansi!$B$49,F176=grup_instansi!$C$49),
grup_instansi!$A$49,
IF(AND(E176=grup_instansi!$B$50,F176=grup_instansi!$C$50),
grup_instansi!$A$50,
IF(AND(E176=grup_instansi!$B$51,F176=grup_instansi!$C$51),
grup_instansi!$A$51,
IF(AND(E176=grup_instansi!$B$52,F176=grup_instansi!$C$52),
grup_instansi!$A$52,
IF(AND(E176=grup_instansi!$B$53,F176=grup_instansi!$C$53),
grup_instansi!$A$53,
IF(AND(E176=grup_instansi!$B$54,F176=grup_instansi!$C$54),
grup_instansi!$A$54,
IF(AND(E176=grup_instansi!$B$55,F176=grup_instansi!$C$55),
grup_instansi!$A$55,
IF(AND(E176=grup_instansi!$B$56,F176=grup_instansi!$C$56),
grup_instansi!$A$56,
IF(AND(E176=grup_instansi!$B$57,F176=grup_instansi!$C$57),
grup_instansi!$A$57,
IF(AND(E176=grup_instansi!$B$58,F176=grup_instansi!$C$58),
grup_instansi!$A$58,
IF(AND(E176=grup_instansi!$B$59,F176=grup_instansi!$C$59),
grup_instansi!$A$59,
IF(AND(E176=grup_instansi!$B$60,F176=grup_instansi!$C$60),
grup_instansi!$A$60,""))))))))))))))))))))))))))</f>
        <v>gi2023110400019</v>
      </c>
      <c r="K176" t="str">
        <f>IF(J176&lt;&gt;"",J176,IF(AND(E176=grup_instansi!$B$61,F176=grup_instansi!$C$61),
grup_instansi!$A$61,
IF(AND(E176=grup_instansi!$B$62,F176=grup_instansi!$C$62),
grup_instansi!$A$62,
IF(AND(E176=grup_instansi!$B$63,F176=grup_instansi!$C$63),
grup_instansi!$A$63,
IF(AND(E176=grup_instansi!$B$64,F176=grup_instansi!$C$64),
grup_instansi!$A$64,
IF(AND(E176=grup_instansi!$B$65,F176=grup_instansi!$C$65),
grup_instansi!$A$65,
IF(AND(E176=grup_instansi!$B$66,F176=grup_instansi!$C$66),
grup_instansi!$A$66,
IF(AND(E176=grup_instansi!$B$67,F176=grup_instansi!$C$67),
grup_instansi!$A$67,
IF(AND(E176=grup_instansi!$B$68,F176=grup_instansi!$C$68),
grup_instansi!$A$68,
IF(AND(E176=grup_instansi!$B$69,F176=grup_instansi!$C$69),
grup_instansi!$A$69,
IF(AND(E176=grup_instansi!$B$70,F176=grup_instansi!$C$70),
grup_instansi!$A$70,
IF(AND(E176=grup_instansi!$B$71,F176=grup_instansi!$C$71),
grup_instansi!$A$71,
IF(AND(E176=grup_instansi!$B$72,F176=grup_instansi!$C$72),
grup_instansi!$A$72,
IF(AND(E176=grup_instansi!$B$73,F176=grup_instansi!$C$73),
grup_instansi!$A$73,
IF(AND(E176=grup_instansi!$B$74,F176=grup_instansi!$C$74),
grup_instansi!$A$74,
IF(AND(E176=grup_instansi!$B$75,F176=grup_instansi!$C$75),
grup_instansi!$A$75,
IF(AND(E176=grup_instansi!$B$76,F176=grup_instansi!$C$76),
grup_instansi!$A$76,
IF(AND(E176=grup_instansi!$B$77,F176=grup_instansi!$C$77),
grup_instansi!$A$77,
IF(AND(E176=grup_instansi!$B$78,F176=grup_instansi!$C$78),
grup_instansi!$A$78,
IF(AND(E176=grup_instansi!$B$79,F176=grup_instansi!$C$79),
grup_instansi!$A$79,
IF(AND(E176=grup_instansi!$B$80,F176=grup_instansi!$C$80),
grup_instansi!$A$80,
IF(AND(E176=grup_instansi!$B$81,F176=grup_instansi!$C$81),
grup_instansi!$A$81,
IF(AND(E176=grup_instansi!$B$82,F176=grup_instansi!$C$82),
grup_instansi!$A$82,
IF(AND(E176=grup_instansi!$B$83,F176=grup_instansi!$C$83),
grup_instansi!$A$84,
IF(AND(E176=grup_instansi!$B$84,F176=grup_instansi!$C$84),
grup_instansi!$A$85,
IF(AND(E176=grup_instansi!$B$85,F176=grup_instansi!$C$85),
grup_instansi!$A$86,
IF(AND(E176=grup_instansi!$B$86,F176=grup_instansi!$C$86),
grup_instansi!$A$87,
IF(AND(E176=grup_instansi!$B$87,F176=grup_instansi!$C$87),
grup_instansi!$A$87,
IF(AND(E176=grup_instansi!$B$88,F176=grup_instansi!$C$88),
grup_instansi!$A$88,
IF(AND(E176=grup_instansi!$B$89,F176=grup_instansi!$C$89),
grup_instansi!$A$89,
IF(AND(E176=grup_instansi!$B$90,F176=grup_instansi!$C$90),
grup_instansi!$A$90,
IF(AND(E176=grup_instansi!$B$91,F176=grup_instansi!$C$91),
grup_instansi!$A$91,
IF(AND(E176=grup_instansi!$B$92,F176=grup_instansi!$C$92),
grup_instansi!$A$92,
IF(AND(E176=grup_instansi!$B$93,F176=grup_instansi!$C$93),
grup_instansi!$A$93,
IF(AND(E176=grup_instansi!$B$94,F176=grup_instansi!$C$94),
grup_instansi!$A$94,
IF(AND(E176=grup_instansi!$B$95,F176=grup_instansi!$C$95),
grup_instansi!$A$95,
IF(AND(E176=grup_instansi!$B$96,F176=grup_instansi!$C$96),
grup_instansi!$A$96,
IF(AND(E176=grup_instansi!$B$97,F176=grup_instansi!$C$97),
grup_instansi!$A$97,
IF(AND(E176=grup_instansi!$B$98,F176=grup_instansi!$C$98),
grup_instansi!$A$98,
IF(AND(E176=grup_instansi!$B$99,F176=grup_instansi!$C$99),
grup_instansi!$A$99,
grup_instansi!$A$100))))))))))))))))))))))))))))))))))))))))</f>
        <v>gi2023110400019</v>
      </c>
      <c r="L176" t="str">
        <f>VLOOKUP(K176,grup_instansi!$A$2:$E$102,4)</f>
        <v>Pemerintah Kabupaten Kepulauan Bangka Belitung</v>
      </c>
      <c r="M176" t="str">
        <f t="shared" si="8"/>
        <v>('i2023110600175','Pemerintah Kab. Belitung','gi2023110400019'),</v>
      </c>
    </row>
    <row r="177" spans="1:13" x14ac:dyDescent="0.25">
      <c r="A177" t="str">
        <f t="shared" si="6"/>
        <v>i2023110600176</v>
      </c>
      <c r="B177" s="4">
        <v>5704</v>
      </c>
      <c r="C177" t="str">
        <f t="shared" si="7"/>
        <v>i2023110600176</v>
      </c>
      <c r="D177" s="4" t="s">
        <v>337</v>
      </c>
      <c r="E177" s="4" t="s">
        <v>658</v>
      </c>
      <c r="F177" s="4" t="s">
        <v>676</v>
      </c>
      <c r="G177" t="str">
        <f>IF(AND(E177=grup_instansi!$B$2,F177=grup_instansi!$C$2),
grup_instansi!$A$2,
IF(AND(E177=grup_instansi!$B$3,F177=grup_instansi!$C$3),
grup_instansi!$A$3,
IF(AND(E177=grup_instansi!$B$4,F177=grup_instansi!$C$4),
grup_instansi!$A$4,
IF(AND(E177=grup_instansi!$B$5,F177=grup_instansi!$C$5),
grup_instansi!$A$5,
IF(AND(E177=grup_instansi!$B$6,F177=grup_instansi!$C$6),
grup_instansi!$A$6,
IF(AND(E177=grup_instansi!$B$7,F177=grup_instansi!$C$7),
grup_instansi!$A$7,
IF(AND(E177=grup_instansi!$B$8,F177=grup_instansi!$C$8),
grup_instansi!$A$8,
IF(AND(E177=grup_instansi!$B$9,F177=grup_instansi!$C$9),
grup_instansi!$A$9,
IF(AND(E177=grup_instansi!$B$10,F177=grup_instansi!$C$10),
grup_instansi!$A$10,"")))))))))</f>
        <v/>
      </c>
      <c r="H177" t="str">
        <f>IF(G177&lt;&gt;"",G177,IF(AND(E177=grup_instansi!$B$11,F177=grup_instansi!$C$11),
grup_instansi!$A$11,
IF(AND(E177=grup_instansi!$B$12,F177=grup_instansi!$C$12),
grup_instansi!$A$12,
IF(AND(E177=grup_instansi!$B$13,F177=grup_instansi!$C$13),
grup_instansi!$A$13,
IF(AND(E177=grup_instansi!$B$14,F177=grup_instansi!$C$14),
grup_instansi!$A$14,
IF(AND(E177=grup_instansi!$B$15,F177=grup_instansi!$C$15),
grup_instansi!$A$15,
IF(AND(E177=grup_instansi!$B$16,F177=grup_instansi!$C$16),
grup_instansi!$A$16,
IF(AND(E177=grup_instansi!$B$17,F177=grup_instansi!$C$17),
grup_instansi!$A$17,
IF(AND(E177=grup_instansi!$B$18,F177=grup_instansi!$C$18),
grup_instansi!$A$18,
IF(AND(E177=grup_instansi!$B$19,F177=grup_instansi!$C$19),
grup_instansi!$A$19,
IF(AND(E177=grup_instansi!$B$20,F177=grup_instansi!$C$20),
grup_instansi!$A$20,"")))))))))))</f>
        <v>gi2023110400019</v>
      </c>
      <c r="I177" t="str">
        <f>IF(H177&lt;&gt;"",H177,IF(AND(E177=grup_instansi!$B$21,F177=grup_instansi!$C$21),
grup_instansi!$A$21,
IF(AND(E177=grup_instansi!$B$22,F177=grup_instansi!$C$22),
grup_instansi!$A$22,
IF(AND(E177=grup_instansi!$B$23,F177=grup_instansi!$C$23),
grup_instansi!$A$23,
IF(AND(E177=grup_instansi!$B$24,F177=grup_instansi!$C$24),
grup_instansi!$A$24,
IF(AND(E177=grup_instansi!$B$25,F177=grup_instansi!$C$25),
grup_instansi!$A$25,
IF(AND(E177=grup_instansi!$B$26,F177=grup_instansi!$C$26),
grup_instansi!$A$26,
IF(AND(E177=grup_instansi!$B$27,F177=grup_instansi!$C$27),
grup_instansi!$A$27,
IF(AND(E177=grup_instansi!$B$28,F177=grup_instansi!$C$28),
grup_instansi!$A$28,
IF(AND(E177=grup_instansi!$B$29,F177=grup_instansi!$C$29),
grup_instansi!$A$29,
IF(AND(E177=grup_instansi!$B$30,F177=grup_instansi!$C$30),
grup_instansi!$A$30,
IF(AND(E177=grup_instansi!$B$31,F177=grup_instansi!$C$31),
grup_instansi!$A$31,
IF(AND(E177=grup_instansi!$B$32,F177=grup_instansi!$C$32),
grup_instansi!$A$32,
IF(AND(E177=grup_instansi!$B$33,F177=grup_instansi!$C$33),
grup_instansi!$A$33,
IF(AND(E177=grup_instansi!$B$34,F177=grup_instansi!$C$34),
grup_instansi!$A$34,
IF(AND(E177=grup_instansi!$B$35,F177=grup_instansi!$C$35),
grup_instansi!$A$35,""))))))))))))))))</f>
        <v>gi2023110400019</v>
      </c>
      <c r="J177" t="str">
        <f>IF(I177&lt;&gt;"",I177,IF(AND(E177=grup_instansi!$B$36,F177=grup_instansi!$C$36),
grup_instansi!$A$36,
IF(AND(E177=grup_instansi!$B$37,F177=grup_instansi!$C$37),
grup_instansi!$A$37,
IF(AND(E177=grup_instansi!$B$38,F177=grup_instansi!$C$38),
grup_instansi!$A$38,
IF(AND(E177=grup_instansi!$B$39,F177=grup_instansi!$C$39),
grup_instansi!$A$39,
IF(AND(E177=grup_instansi!$B$40,F177=grup_instansi!$C$40),
grup_instansi!$A$40,
IF(AND(E177=grup_instansi!$B$41,F177=grup_instansi!$C$41),
grup_instansi!$A$41,
IF(AND(E177=grup_instansi!$B$42,F177=grup_instansi!$C$42),
grup_instansi!$A$42,
IF(AND(E177=grup_instansi!$B$43,F177=grup_instansi!$C$43),
grup_instansi!$A$43,
IF(AND(E177=grup_instansi!$B$44,F177=grup_instansi!$C$44),
grup_instansi!$A$44,
IF(AND(E177=grup_instansi!$B$45,F177=grup_instansi!$C$45),
grup_instansi!$A$45,
IF(AND(E177=grup_instansi!$B$46,F177=grup_instansi!$C$46),
grup_instansi!$A$46,
IF(AND(E177=grup_instansi!$B$47,F177=grup_instansi!$C$47),
grup_instansi!$A$47,
IF(AND(E177=grup_instansi!$B$48,F177=grup_instansi!$C$48),
grup_instansi!$A$48,
IF(AND(E177=grup_instansi!$B$49,F177=grup_instansi!$C$49),
grup_instansi!$A$49,
IF(AND(E177=grup_instansi!$B$50,F177=grup_instansi!$C$50),
grup_instansi!$A$50,
IF(AND(E177=grup_instansi!$B$51,F177=grup_instansi!$C$51),
grup_instansi!$A$51,
IF(AND(E177=grup_instansi!$B$52,F177=grup_instansi!$C$52),
grup_instansi!$A$52,
IF(AND(E177=grup_instansi!$B$53,F177=grup_instansi!$C$53),
grup_instansi!$A$53,
IF(AND(E177=grup_instansi!$B$54,F177=grup_instansi!$C$54),
grup_instansi!$A$54,
IF(AND(E177=grup_instansi!$B$55,F177=grup_instansi!$C$55),
grup_instansi!$A$55,
IF(AND(E177=grup_instansi!$B$56,F177=grup_instansi!$C$56),
grup_instansi!$A$56,
IF(AND(E177=grup_instansi!$B$57,F177=grup_instansi!$C$57),
grup_instansi!$A$57,
IF(AND(E177=grup_instansi!$B$58,F177=grup_instansi!$C$58),
grup_instansi!$A$58,
IF(AND(E177=grup_instansi!$B$59,F177=grup_instansi!$C$59),
grup_instansi!$A$59,
IF(AND(E177=grup_instansi!$B$60,F177=grup_instansi!$C$60),
grup_instansi!$A$60,""))))))))))))))))))))))))))</f>
        <v>gi2023110400019</v>
      </c>
      <c r="K177" t="str">
        <f>IF(J177&lt;&gt;"",J177,IF(AND(E177=grup_instansi!$B$61,F177=grup_instansi!$C$61),
grup_instansi!$A$61,
IF(AND(E177=grup_instansi!$B$62,F177=grup_instansi!$C$62),
grup_instansi!$A$62,
IF(AND(E177=grup_instansi!$B$63,F177=grup_instansi!$C$63),
grup_instansi!$A$63,
IF(AND(E177=grup_instansi!$B$64,F177=grup_instansi!$C$64),
grup_instansi!$A$64,
IF(AND(E177=grup_instansi!$B$65,F177=grup_instansi!$C$65),
grup_instansi!$A$65,
IF(AND(E177=grup_instansi!$B$66,F177=grup_instansi!$C$66),
grup_instansi!$A$66,
IF(AND(E177=grup_instansi!$B$67,F177=grup_instansi!$C$67),
grup_instansi!$A$67,
IF(AND(E177=grup_instansi!$B$68,F177=grup_instansi!$C$68),
grup_instansi!$A$68,
IF(AND(E177=grup_instansi!$B$69,F177=grup_instansi!$C$69),
grup_instansi!$A$69,
IF(AND(E177=grup_instansi!$B$70,F177=grup_instansi!$C$70),
grup_instansi!$A$70,
IF(AND(E177=grup_instansi!$B$71,F177=grup_instansi!$C$71),
grup_instansi!$A$71,
IF(AND(E177=grup_instansi!$B$72,F177=grup_instansi!$C$72),
grup_instansi!$A$72,
IF(AND(E177=grup_instansi!$B$73,F177=grup_instansi!$C$73),
grup_instansi!$A$73,
IF(AND(E177=grup_instansi!$B$74,F177=grup_instansi!$C$74),
grup_instansi!$A$74,
IF(AND(E177=grup_instansi!$B$75,F177=grup_instansi!$C$75),
grup_instansi!$A$75,
IF(AND(E177=grup_instansi!$B$76,F177=grup_instansi!$C$76),
grup_instansi!$A$76,
IF(AND(E177=grup_instansi!$B$77,F177=grup_instansi!$C$77),
grup_instansi!$A$77,
IF(AND(E177=grup_instansi!$B$78,F177=grup_instansi!$C$78),
grup_instansi!$A$78,
IF(AND(E177=grup_instansi!$B$79,F177=grup_instansi!$C$79),
grup_instansi!$A$79,
IF(AND(E177=grup_instansi!$B$80,F177=grup_instansi!$C$80),
grup_instansi!$A$80,
IF(AND(E177=grup_instansi!$B$81,F177=grup_instansi!$C$81),
grup_instansi!$A$81,
IF(AND(E177=grup_instansi!$B$82,F177=grup_instansi!$C$82),
grup_instansi!$A$82,
IF(AND(E177=grup_instansi!$B$83,F177=grup_instansi!$C$83),
grup_instansi!$A$84,
IF(AND(E177=grup_instansi!$B$84,F177=grup_instansi!$C$84),
grup_instansi!$A$85,
IF(AND(E177=grup_instansi!$B$85,F177=grup_instansi!$C$85),
grup_instansi!$A$86,
IF(AND(E177=grup_instansi!$B$86,F177=grup_instansi!$C$86),
grup_instansi!$A$87,
IF(AND(E177=grup_instansi!$B$87,F177=grup_instansi!$C$87),
grup_instansi!$A$87,
IF(AND(E177=grup_instansi!$B$88,F177=grup_instansi!$C$88),
grup_instansi!$A$88,
IF(AND(E177=grup_instansi!$B$89,F177=grup_instansi!$C$89),
grup_instansi!$A$89,
IF(AND(E177=grup_instansi!$B$90,F177=grup_instansi!$C$90),
grup_instansi!$A$90,
IF(AND(E177=grup_instansi!$B$91,F177=grup_instansi!$C$91),
grup_instansi!$A$91,
IF(AND(E177=grup_instansi!$B$92,F177=grup_instansi!$C$92),
grup_instansi!$A$92,
IF(AND(E177=grup_instansi!$B$93,F177=grup_instansi!$C$93),
grup_instansi!$A$93,
IF(AND(E177=grup_instansi!$B$94,F177=grup_instansi!$C$94),
grup_instansi!$A$94,
IF(AND(E177=grup_instansi!$B$95,F177=grup_instansi!$C$95),
grup_instansi!$A$95,
IF(AND(E177=grup_instansi!$B$96,F177=grup_instansi!$C$96),
grup_instansi!$A$96,
IF(AND(E177=grup_instansi!$B$97,F177=grup_instansi!$C$97),
grup_instansi!$A$97,
IF(AND(E177=grup_instansi!$B$98,F177=grup_instansi!$C$98),
grup_instansi!$A$98,
IF(AND(E177=grup_instansi!$B$99,F177=grup_instansi!$C$99),
grup_instansi!$A$99,
grup_instansi!$A$100))))))))))))))))))))))))))))))))))))))))</f>
        <v>gi2023110400019</v>
      </c>
      <c r="L177" t="str">
        <f>VLOOKUP(K177,grup_instansi!$A$2:$E$102,4)</f>
        <v>Pemerintah Kabupaten Kepulauan Bangka Belitung</v>
      </c>
      <c r="M177" t="str">
        <f t="shared" si="8"/>
        <v>('i2023110600176','Pemerintah Kab. Bangka Tengah','gi2023110400019'),</v>
      </c>
    </row>
    <row r="178" spans="1:13" x14ac:dyDescent="0.25">
      <c r="A178" t="str">
        <f t="shared" si="6"/>
        <v>i2023110600177</v>
      </c>
      <c r="B178" s="4">
        <v>5705</v>
      </c>
      <c r="C178" t="str">
        <f t="shared" si="7"/>
        <v>i2023110600177</v>
      </c>
      <c r="D178" s="4" t="s">
        <v>338</v>
      </c>
      <c r="E178" s="4" t="s">
        <v>658</v>
      </c>
      <c r="F178" s="4" t="s">
        <v>676</v>
      </c>
      <c r="G178" t="str">
        <f>IF(AND(E178=grup_instansi!$B$2,F178=grup_instansi!$C$2),
grup_instansi!$A$2,
IF(AND(E178=grup_instansi!$B$3,F178=grup_instansi!$C$3),
grup_instansi!$A$3,
IF(AND(E178=grup_instansi!$B$4,F178=grup_instansi!$C$4),
grup_instansi!$A$4,
IF(AND(E178=grup_instansi!$B$5,F178=grup_instansi!$C$5),
grup_instansi!$A$5,
IF(AND(E178=grup_instansi!$B$6,F178=grup_instansi!$C$6),
grup_instansi!$A$6,
IF(AND(E178=grup_instansi!$B$7,F178=grup_instansi!$C$7),
grup_instansi!$A$7,
IF(AND(E178=grup_instansi!$B$8,F178=grup_instansi!$C$8),
grup_instansi!$A$8,
IF(AND(E178=grup_instansi!$B$9,F178=grup_instansi!$C$9),
grup_instansi!$A$9,
IF(AND(E178=grup_instansi!$B$10,F178=grup_instansi!$C$10),
grup_instansi!$A$10,"")))))))))</f>
        <v/>
      </c>
      <c r="H178" t="str">
        <f>IF(G178&lt;&gt;"",G178,IF(AND(E178=grup_instansi!$B$11,F178=grup_instansi!$C$11),
grup_instansi!$A$11,
IF(AND(E178=grup_instansi!$B$12,F178=grup_instansi!$C$12),
grup_instansi!$A$12,
IF(AND(E178=grup_instansi!$B$13,F178=grup_instansi!$C$13),
grup_instansi!$A$13,
IF(AND(E178=grup_instansi!$B$14,F178=grup_instansi!$C$14),
grup_instansi!$A$14,
IF(AND(E178=grup_instansi!$B$15,F178=grup_instansi!$C$15),
grup_instansi!$A$15,
IF(AND(E178=grup_instansi!$B$16,F178=grup_instansi!$C$16),
grup_instansi!$A$16,
IF(AND(E178=grup_instansi!$B$17,F178=grup_instansi!$C$17),
grup_instansi!$A$17,
IF(AND(E178=grup_instansi!$B$18,F178=grup_instansi!$C$18),
grup_instansi!$A$18,
IF(AND(E178=grup_instansi!$B$19,F178=grup_instansi!$C$19),
grup_instansi!$A$19,
IF(AND(E178=grup_instansi!$B$20,F178=grup_instansi!$C$20),
grup_instansi!$A$20,"")))))))))))</f>
        <v>gi2023110400019</v>
      </c>
      <c r="I178" t="str">
        <f>IF(H178&lt;&gt;"",H178,IF(AND(E178=grup_instansi!$B$21,F178=grup_instansi!$C$21),
grup_instansi!$A$21,
IF(AND(E178=grup_instansi!$B$22,F178=grup_instansi!$C$22),
grup_instansi!$A$22,
IF(AND(E178=grup_instansi!$B$23,F178=grup_instansi!$C$23),
grup_instansi!$A$23,
IF(AND(E178=grup_instansi!$B$24,F178=grup_instansi!$C$24),
grup_instansi!$A$24,
IF(AND(E178=grup_instansi!$B$25,F178=grup_instansi!$C$25),
grup_instansi!$A$25,
IF(AND(E178=grup_instansi!$B$26,F178=grup_instansi!$C$26),
grup_instansi!$A$26,
IF(AND(E178=grup_instansi!$B$27,F178=grup_instansi!$C$27),
grup_instansi!$A$27,
IF(AND(E178=grup_instansi!$B$28,F178=grup_instansi!$C$28),
grup_instansi!$A$28,
IF(AND(E178=grup_instansi!$B$29,F178=grup_instansi!$C$29),
grup_instansi!$A$29,
IF(AND(E178=grup_instansi!$B$30,F178=grup_instansi!$C$30),
grup_instansi!$A$30,
IF(AND(E178=grup_instansi!$B$31,F178=grup_instansi!$C$31),
grup_instansi!$A$31,
IF(AND(E178=grup_instansi!$B$32,F178=grup_instansi!$C$32),
grup_instansi!$A$32,
IF(AND(E178=grup_instansi!$B$33,F178=grup_instansi!$C$33),
grup_instansi!$A$33,
IF(AND(E178=grup_instansi!$B$34,F178=grup_instansi!$C$34),
grup_instansi!$A$34,
IF(AND(E178=grup_instansi!$B$35,F178=grup_instansi!$C$35),
grup_instansi!$A$35,""))))))))))))))))</f>
        <v>gi2023110400019</v>
      </c>
      <c r="J178" t="str">
        <f>IF(I178&lt;&gt;"",I178,IF(AND(E178=grup_instansi!$B$36,F178=grup_instansi!$C$36),
grup_instansi!$A$36,
IF(AND(E178=grup_instansi!$B$37,F178=grup_instansi!$C$37),
grup_instansi!$A$37,
IF(AND(E178=grup_instansi!$B$38,F178=grup_instansi!$C$38),
grup_instansi!$A$38,
IF(AND(E178=grup_instansi!$B$39,F178=grup_instansi!$C$39),
grup_instansi!$A$39,
IF(AND(E178=grup_instansi!$B$40,F178=grup_instansi!$C$40),
grup_instansi!$A$40,
IF(AND(E178=grup_instansi!$B$41,F178=grup_instansi!$C$41),
grup_instansi!$A$41,
IF(AND(E178=grup_instansi!$B$42,F178=grup_instansi!$C$42),
grup_instansi!$A$42,
IF(AND(E178=grup_instansi!$B$43,F178=grup_instansi!$C$43),
grup_instansi!$A$43,
IF(AND(E178=grup_instansi!$B$44,F178=grup_instansi!$C$44),
grup_instansi!$A$44,
IF(AND(E178=grup_instansi!$B$45,F178=grup_instansi!$C$45),
grup_instansi!$A$45,
IF(AND(E178=grup_instansi!$B$46,F178=grup_instansi!$C$46),
grup_instansi!$A$46,
IF(AND(E178=grup_instansi!$B$47,F178=grup_instansi!$C$47),
grup_instansi!$A$47,
IF(AND(E178=grup_instansi!$B$48,F178=grup_instansi!$C$48),
grup_instansi!$A$48,
IF(AND(E178=grup_instansi!$B$49,F178=grup_instansi!$C$49),
grup_instansi!$A$49,
IF(AND(E178=grup_instansi!$B$50,F178=grup_instansi!$C$50),
grup_instansi!$A$50,
IF(AND(E178=grup_instansi!$B$51,F178=grup_instansi!$C$51),
grup_instansi!$A$51,
IF(AND(E178=grup_instansi!$B$52,F178=grup_instansi!$C$52),
grup_instansi!$A$52,
IF(AND(E178=grup_instansi!$B$53,F178=grup_instansi!$C$53),
grup_instansi!$A$53,
IF(AND(E178=grup_instansi!$B$54,F178=grup_instansi!$C$54),
grup_instansi!$A$54,
IF(AND(E178=grup_instansi!$B$55,F178=grup_instansi!$C$55),
grup_instansi!$A$55,
IF(AND(E178=grup_instansi!$B$56,F178=grup_instansi!$C$56),
grup_instansi!$A$56,
IF(AND(E178=grup_instansi!$B$57,F178=grup_instansi!$C$57),
grup_instansi!$A$57,
IF(AND(E178=grup_instansi!$B$58,F178=grup_instansi!$C$58),
grup_instansi!$A$58,
IF(AND(E178=grup_instansi!$B$59,F178=grup_instansi!$C$59),
grup_instansi!$A$59,
IF(AND(E178=grup_instansi!$B$60,F178=grup_instansi!$C$60),
grup_instansi!$A$60,""))))))))))))))))))))))))))</f>
        <v>gi2023110400019</v>
      </c>
      <c r="K178" t="str">
        <f>IF(J178&lt;&gt;"",J178,IF(AND(E178=grup_instansi!$B$61,F178=grup_instansi!$C$61),
grup_instansi!$A$61,
IF(AND(E178=grup_instansi!$B$62,F178=grup_instansi!$C$62),
grup_instansi!$A$62,
IF(AND(E178=grup_instansi!$B$63,F178=grup_instansi!$C$63),
grup_instansi!$A$63,
IF(AND(E178=grup_instansi!$B$64,F178=grup_instansi!$C$64),
grup_instansi!$A$64,
IF(AND(E178=grup_instansi!$B$65,F178=grup_instansi!$C$65),
grup_instansi!$A$65,
IF(AND(E178=grup_instansi!$B$66,F178=grup_instansi!$C$66),
grup_instansi!$A$66,
IF(AND(E178=grup_instansi!$B$67,F178=grup_instansi!$C$67),
grup_instansi!$A$67,
IF(AND(E178=grup_instansi!$B$68,F178=grup_instansi!$C$68),
grup_instansi!$A$68,
IF(AND(E178=grup_instansi!$B$69,F178=grup_instansi!$C$69),
grup_instansi!$A$69,
IF(AND(E178=grup_instansi!$B$70,F178=grup_instansi!$C$70),
grup_instansi!$A$70,
IF(AND(E178=grup_instansi!$B$71,F178=grup_instansi!$C$71),
grup_instansi!$A$71,
IF(AND(E178=grup_instansi!$B$72,F178=grup_instansi!$C$72),
grup_instansi!$A$72,
IF(AND(E178=grup_instansi!$B$73,F178=grup_instansi!$C$73),
grup_instansi!$A$73,
IF(AND(E178=grup_instansi!$B$74,F178=grup_instansi!$C$74),
grup_instansi!$A$74,
IF(AND(E178=grup_instansi!$B$75,F178=grup_instansi!$C$75),
grup_instansi!$A$75,
IF(AND(E178=grup_instansi!$B$76,F178=grup_instansi!$C$76),
grup_instansi!$A$76,
IF(AND(E178=grup_instansi!$B$77,F178=grup_instansi!$C$77),
grup_instansi!$A$77,
IF(AND(E178=grup_instansi!$B$78,F178=grup_instansi!$C$78),
grup_instansi!$A$78,
IF(AND(E178=grup_instansi!$B$79,F178=grup_instansi!$C$79),
grup_instansi!$A$79,
IF(AND(E178=grup_instansi!$B$80,F178=grup_instansi!$C$80),
grup_instansi!$A$80,
IF(AND(E178=grup_instansi!$B$81,F178=grup_instansi!$C$81),
grup_instansi!$A$81,
IF(AND(E178=grup_instansi!$B$82,F178=grup_instansi!$C$82),
grup_instansi!$A$82,
IF(AND(E178=grup_instansi!$B$83,F178=grup_instansi!$C$83),
grup_instansi!$A$84,
IF(AND(E178=grup_instansi!$B$84,F178=grup_instansi!$C$84),
grup_instansi!$A$85,
IF(AND(E178=grup_instansi!$B$85,F178=grup_instansi!$C$85),
grup_instansi!$A$86,
IF(AND(E178=grup_instansi!$B$86,F178=grup_instansi!$C$86),
grup_instansi!$A$87,
IF(AND(E178=grup_instansi!$B$87,F178=grup_instansi!$C$87),
grup_instansi!$A$87,
IF(AND(E178=grup_instansi!$B$88,F178=grup_instansi!$C$88),
grup_instansi!$A$88,
IF(AND(E178=grup_instansi!$B$89,F178=grup_instansi!$C$89),
grup_instansi!$A$89,
IF(AND(E178=grup_instansi!$B$90,F178=grup_instansi!$C$90),
grup_instansi!$A$90,
IF(AND(E178=grup_instansi!$B$91,F178=grup_instansi!$C$91),
grup_instansi!$A$91,
IF(AND(E178=grup_instansi!$B$92,F178=grup_instansi!$C$92),
grup_instansi!$A$92,
IF(AND(E178=grup_instansi!$B$93,F178=grup_instansi!$C$93),
grup_instansi!$A$93,
IF(AND(E178=grup_instansi!$B$94,F178=grup_instansi!$C$94),
grup_instansi!$A$94,
IF(AND(E178=grup_instansi!$B$95,F178=grup_instansi!$C$95),
grup_instansi!$A$95,
IF(AND(E178=grup_instansi!$B$96,F178=grup_instansi!$C$96),
grup_instansi!$A$96,
IF(AND(E178=grup_instansi!$B$97,F178=grup_instansi!$C$97),
grup_instansi!$A$97,
IF(AND(E178=grup_instansi!$B$98,F178=grup_instansi!$C$98),
grup_instansi!$A$98,
IF(AND(E178=grup_instansi!$B$99,F178=grup_instansi!$C$99),
grup_instansi!$A$99,
grup_instansi!$A$100))))))))))))))))))))))))))))))))))))))))</f>
        <v>gi2023110400019</v>
      </c>
      <c r="L178" t="str">
        <f>VLOOKUP(K178,grup_instansi!$A$2:$E$102,4)</f>
        <v>Pemerintah Kabupaten Kepulauan Bangka Belitung</v>
      </c>
      <c r="M178" t="str">
        <f t="shared" si="8"/>
        <v>('i2023110600177','Pemerintah Kab. Bangka Selatan','gi2023110400019'),</v>
      </c>
    </row>
    <row r="179" spans="1:13" x14ac:dyDescent="0.25">
      <c r="A179" t="str">
        <f t="shared" si="6"/>
        <v>i2023110600178</v>
      </c>
      <c r="B179" s="4">
        <v>5706</v>
      </c>
      <c r="C179" t="str">
        <f t="shared" si="7"/>
        <v>i2023110600178</v>
      </c>
      <c r="D179" s="4" t="s">
        <v>339</v>
      </c>
      <c r="E179" s="4" t="s">
        <v>658</v>
      </c>
      <c r="F179" s="4" t="s">
        <v>676</v>
      </c>
      <c r="G179" t="str">
        <f>IF(AND(E179=grup_instansi!$B$2,F179=grup_instansi!$C$2),
grup_instansi!$A$2,
IF(AND(E179=grup_instansi!$B$3,F179=grup_instansi!$C$3),
grup_instansi!$A$3,
IF(AND(E179=grup_instansi!$B$4,F179=grup_instansi!$C$4),
grup_instansi!$A$4,
IF(AND(E179=grup_instansi!$B$5,F179=grup_instansi!$C$5),
grup_instansi!$A$5,
IF(AND(E179=grup_instansi!$B$6,F179=grup_instansi!$C$6),
grup_instansi!$A$6,
IF(AND(E179=grup_instansi!$B$7,F179=grup_instansi!$C$7),
grup_instansi!$A$7,
IF(AND(E179=grup_instansi!$B$8,F179=grup_instansi!$C$8),
grup_instansi!$A$8,
IF(AND(E179=grup_instansi!$B$9,F179=grup_instansi!$C$9),
grup_instansi!$A$9,
IF(AND(E179=grup_instansi!$B$10,F179=grup_instansi!$C$10),
grup_instansi!$A$10,"")))))))))</f>
        <v/>
      </c>
      <c r="H179" t="str">
        <f>IF(G179&lt;&gt;"",G179,IF(AND(E179=grup_instansi!$B$11,F179=grup_instansi!$C$11),
grup_instansi!$A$11,
IF(AND(E179=grup_instansi!$B$12,F179=grup_instansi!$C$12),
grup_instansi!$A$12,
IF(AND(E179=grup_instansi!$B$13,F179=grup_instansi!$C$13),
grup_instansi!$A$13,
IF(AND(E179=grup_instansi!$B$14,F179=grup_instansi!$C$14),
grup_instansi!$A$14,
IF(AND(E179=grup_instansi!$B$15,F179=grup_instansi!$C$15),
grup_instansi!$A$15,
IF(AND(E179=grup_instansi!$B$16,F179=grup_instansi!$C$16),
grup_instansi!$A$16,
IF(AND(E179=grup_instansi!$B$17,F179=grup_instansi!$C$17),
grup_instansi!$A$17,
IF(AND(E179=grup_instansi!$B$18,F179=grup_instansi!$C$18),
grup_instansi!$A$18,
IF(AND(E179=grup_instansi!$B$19,F179=grup_instansi!$C$19),
grup_instansi!$A$19,
IF(AND(E179=grup_instansi!$B$20,F179=grup_instansi!$C$20),
grup_instansi!$A$20,"")))))))))))</f>
        <v>gi2023110400019</v>
      </c>
      <c r="I179" t="str">
        <f>IF(H179&lt;&gt;"",H179,IF(AND(E179=grup_instansi!$B$21,F179=grup_instansi!$C$21),
grup_instansi!$A$21,
IF(AND(E179=grup_instansi!$B$22,F179=grup_instansi!$C$22),
grup_instansi!$A$22,
IF(AND(E179=grup_instansi!$B$23,F179=grup_instansi!$C$23),
grup_instansi!$A$23,
IF(AND(E179=grup_instansi!$B$24,F179=grup_instansi!$C$24),
grup_instansi!$A$24,
IF(AND(E179=grup_instansi!$B$25,F179=grup_instansi!$C$25),
grup_instansi!$A$25,
IF(AND(E179=grup_instansi!$B$26,F179=grup_instansi!$C$26),
grup_instansi!$A$26,
IF(AND(E179=grup_instansi!$B$27,F179=grup_instansi!$C$27),
grup_instansi!$A$27,
IF(AND(E179=grup_instansi!$B$28,F179=grup_instansi!$C$28),
grup_instansi!$A$28,
IF(AND(E179=grup_instansi!$B$29,F179=grup_instansi!$C$29),
grup_instansi!$A$29,
IF(AND(E179=grup_instansi!$B$30,F179=grup_instansi!$C$30),
grup_instansi!$A$30,
IF(AND(E179=grup_instansi!$B$31,F179=grup_instansi!$C$31),
grup_instansi!$A$31,
IF(AND(E179=grup_instansi!$B$32,F179=grup_instansi!$C$32),
grup_instansi!$A$32,
IF(AND(E179=grup_instansi!$B$33,F179=grup_instansi!$C$33),
grup_instansi!$A$33,
IF(AND(E179=grup_instansi!$B$34,F179=grup_instansi!$C$34),
grup_instansi!$A$34,
IF(AND(E179=grup_instansi!$B$35,F179=grup_instansi!$C$35),
grup_instansi!$A$35,""))))))))))))))))</f>
        <v>gi2023110400019</v>
      </c>
      <c r="J179" t="str">
        <f>IF(I179&lt;&gt;"",I179,IF(AND(E179=grup_instansi!$B$36,F179=grup_instansi!$C$36),
grup_instansi!$A$36,
IF(AND(E179=grup_instansi!$B$37,F179=grup_instansi!$C$37),
grup_instansi!$A$37,
IF(AND(E179=grup_instansi!$B$38,F179=grup_instansi!$C$38),
grup_instansi!$A$38,
IF(AND(E179=grup_instansi!$B$39,F179=grup_instansi!$C$39),
grup_instansi!$A$39,
IF(AND(E179=grup_instansi!$B$40,F179=grup_instansi!$C$40),
grup_instansi!$A$40,
IF(AND(E179=grup_instansi!$B$41,F179=grup_instansi!$C$41),
grup_instansi!$A$41,
IF(AND(E179=grup_instansi!$B$42,F179=grup_instansi!$C$42),
grup_instansi!$A$42,
IF(AND(E179=grup_instansi!$B$43,F179=grup_instansi!$C$43),
grup_instansi!$A$43,
IF(AND(E179=grup_instansi!$B$44,F179=grup_instansi!$C$44),
grup_instansi!$A$44,
IF(AND(E179=grup_instansi!$B$45,F179=grup_instansi!$C$45),
grup_instansi!$A$45,
IF(AND(E179=grup_instansi!$B$46,F179=grup_instansi!$C$46),
grup_instansi!$A$46,
IF(AND(E179=grup_instansi!$B$47,F179=grup_instansi!$C$47),
grup_instansi!$A$47,
IF(AND(E179=grup_instansi!$B$48,F179=grup_instansi!$C$48),
grup_instansi!$A$48,
IF(AND(E179=grup_instansi!$B$49,F179=grup_instansi!$C$49),
grup_instansi!$A$49,
IF(AND(E179=grup_instansi!$B$50,F179=grup_instansi!$C$50),
grup_instansi!$A$50,
IF(AND(E179=grup_instansi!$B$51,F179=grup_instansi!$C$51),
grup_instansi!$A$51,
IF(AND(E179=grup_instansi!$B$52,F179=grup_instansi!$C$52),
grup_instansi!$A$52,
IF(AND(E179=grup_instansi!$B$53,F179=grup_instansi!$C$53),
grup_instansi!$A$53,
IF(AND(E179=grup_instansi!$B$54,F179=grup_instansi!$C$54),
grup_instansi!$A$54,
IF(AND(E179=grup_instansi!$B$55,F179=grup_instansi!$C$55),
grup_instansi!$A$55,
IF(AND(E179=grup_instansi!$B$56,F179=grup_instansi!$C$56),
grup_instansi!$A$56,
IF(AND(E179=grup_instansi!$B$57,F179=grup_instansi!$C$57),
grup_instansi!$A$57,
IF(AND(E179=grup_instansi!$B$58,F179=grup_instansi!$C$58),
grup_instansi!$A$58,
IF(AND(E179=grup_instansi!$B$59,F179=grup_instansi!$C$59),
grup_instansi!$A$59,
IF(AND(E179=grup_instansi!$B$60,F179=grup_instansi!$C$60),
grup_instansi!$A$60,""))))))))))))))))))))))))))</f>
        <v>gi2023110400019</v>
      </c>
      <c r="K179" t="str">
        <f>IF(J179&lt;&gt;"",J179,IF(AND(E179=grup_instansi!$B$61,F179=grup_instansi!$C$61),
grup_instansi!$A$61,
IF(AND(E179=grup_instansi!$B$62,F179=grup_instansi!$C$62),
grup_instansi!$A$62,
IF(AND(E179=grup_instansi!$B$63,F179=grup_instansi!$C$63),
grup_instansi!$A$63,
IF(AND(E179=grup_instansi!$B$64,F179=grup_instansi!$C$64),
grup_instansi!$A$64,
IF(AND(E179=grup_instansi!$B$65,F179=grup_instansi!$C$65),
grup_instansi!$A$65,
IF(AND(E179=grup_instansi!$B$66,F179=grup_instansi!$C$66),
grup_instansi!$A$66,
IF(AND(E179=grup_instansi!$B$67,F179=grup_instansi!$C$67),
grup_instansi!$A$67,
IF(AND(E179=grup_instansi!$B$68,F179=grup_instansi!$C$68),
grup_instansi!$A$68,
IF(AND(E179=grup_instansi!$B$69,F179=grup_instansi!$C$69),
grup_instansi!$A$69,
IF(AND(E179=grup_instansi!$B$70,F179=grup_instansi!$C$70),
grup_instansi!$A$70,
IF(AND(E179=grup_instansi!$B$71,F179=grup_instansi!$C$71),
grup_instansi!$A$71,
IF(AND(E179=grup_instansi!$B$72,F179=grup_instansi!$C$72),
grup_instansi!$A$72,
IF(AND(E179=grup_instansi!$B$73,F179=grup_instansi!$C$73),
grup_instansi!$A$73,
IF(AND(E179=grup_instansi!$B$74,F179=grup_instansi!$C$74),
grup_instansi!$A$74,
IF(AND(E179=grup_instansi!$B$75,F179=grup_instansi!$C$75),
grup_instansi!$A$75,
IF(AND(E179=grup_instansi!$B$76,F179=grup_instansi!$C$76),
grup_instansi!$A$76,
IF(AND(E179=grup_instansi!$B$77,F179=grup_instansi!$C$77),
grup_instansi!$A$77,
IF(AND(E179=grup_instansi!$B$78,F179=grup_instansi!$C$78),
grup_instansi!$A$78,
IF(AND(E179=grup_instansi!$B$79,F179=grup_instansi!$C$79),
grup_instansi!$A$79,
IF(AND(E179=grup_instansi!$B$80,F179=grup_instansi!$C$80),
grup_instansi!$A$80,
IF(AND(E179=grup_instansi!$B$81,F179=grup_instansi!$C$81),
grup_instansi!$A$81,
IF(AND(E179=grup_instansi!$B$82,F179=grup_instansi!$C$82),
grup_instansi!$A$82,
IF(AND(E179=grup_instansi!$B$83,F179=grup_instansi!$C$83),
grup_instansi!$A$84,
IF(AND(E179=grup_instansi!$B$84,F179=grup_instansi!$C$84),
grup_instansi!$A$85,
IF(AND(E179=grup_instansi!$B$85,F179=grup_instansi!$C$85),
grup_instansi!$A$86,
IF(AND(E179=grup_instansi!$B$86,F179=grup_instansi!$C$86),
grup_instansi!$A$87,
IF(AND(E179=grup_instansi!$B$87,F179=grup_instansi!$C$87),
grup_instansi!$A$87,
IF(AND(E179=grup_instansi!$B$88,F179=grup_instansi!$C$88),
grup_instansi!$A$88,
IF(AND(E179=grup_instansi!$B$89,F179=grup_instansi!$C$89),
grup_instansi!$A$89,
IF(AND(E179=grup_instansi!$B$90,F179=grup_instansi!$C$90),
grup_instansi!$A$90,
IF(AND(E179=grup_instansi!$B$91,F179=grup_instansi!$C$91),
grup_instansi!$A$91,
IF(AND(E179=grup_instansi!$B$92,F179=grup_instansi!$C$92),
grup_instansi!$A$92,
IF(AND(E179=grup_instansi!$B$93,F179=grup_instansi!$C$93),
grup_instansi!$A$93,
IF(AND(E179=grup_instansi!$B$94,F179=grup_instansi!$C$94),
grup_instansi!$A$94,
IF(AND(E179=grup_instansi!$B$95,F179=grup_instansi!$C$95),
grup_instansi!$A$95,
IF(AND(E179=grup_instansi!$B$96,F179=grup_instansi!$C$96),
grup_instansi!$A$96,
IF(AND(E179=grup_instansi!$B$97,F179=grup_instansi!$C$97),
grup_instansi!$A$97,
IF(AND(E179=grup_instansi!$B$98,F179=grup_instansi!$C$98),
grup_instansi!$A$98,
IF(AND(E179=grup_instansi!$B$99,F179=grup_instansi!$C$99),
grup_instansi!$A$99,
grup_instansi!$A$100))))))))))))))))))))))))))))))))))))))))</f>
        <v>gi2023110400019</v>
      </c>
      <c r="L179" t="str">
        <f>VLOOKUP(K179,grup_instansi!$A$2:$E$102,4)</f>
        <v>Pemerintah Kabupaten Kepulauan Bangka Belitung</v>
      </c>
      <c r="M179" t="str">
        <f t="shared" si="8"/>
        <v>('i2023110600178','Pemerintah Kab. Belitung Timur','gi2023110400019'),</v>
      </c>
    </row>
    <row r="180" spans="1:13" x14ac:dyDescent="0.25">
      <c r="A180" t="str">
        <f t="shared" si="6"/>
        <v>i2023110600179</v>
      </c>
      <c r="B180" s="4">
        <v>5771</v>
      </c>
      <c r="C180" t="str">
        <f t="shared" si="7"/>
        <v>i2023110600179</v>
      </c>
      <c r="D180" s="4" t="s">
        <v>593</v>
      </c>
      <c r="E180" s="4" t="s">
        <v>659</v>
      </c>
      <c r="F180" s="4" t="s">
        <v>676</v>
      </c>
      <c r="G180" t="str">
        <f>IF(AND(E180=grup_instansi!$B$2,F180=grup_instansi!$C$2),
grup_instansi!$A$2,
IF(AND(E180=grup_instansi!$B$3,F180=grup_instansi!$C$3),
grup_instansi!$A$3,
IF(AND(E180=grup_instansi!$B$4,F180=grup_instansi!$C$4),
grup_instansi!$A$4,
IF(AND(E180=grup_instansi!$B$5,F180=grup_instansi!$C$5),
grup_instansi!$A$5,
IF(AND(E180=grup_instansi!$B$6,F180=grup_instansi!$C$6),
grup_instansi!$A$6,
IF(AND(E180=grup_instansi!$B$7,F180=grup_instansi!$C$7),
grup_instansi!$A$7,
IF(AND(E180=grup_instansi!$B$8,F180=grup_instansi!$C$8),
grup_instansi!$A$8,
IF(AND(E180=grup_instansi!$B$9,F180=grup_instansi!$C$9),
grup_instansi!$A$9,
IF(AND(E180=grup_instansi!$B$10,F180=grup_instansi!$C$10),
grup_instansi!$A$10,"")))))))))</f>
        <v/>
      </c>
      <c r="H180" t="str">
        <f>IF(G180&lt;&gt;"",G180,IF(AND(E180=grup_instansi!$B$11,F180=grup_instansi!$C$11),
grup_instansi!$A$11,
IF(AND(E180=grup_instansi!$B$12,F180=grup_instansi!$C$12),
grup_instansi!$A$12,
IF(AND(E180=grup_instansi!$B$13,F180=grup_instansi!$C$13),
grup_instansi!$A$13,
IF(AND(E180=grup_instansi!$B$14,F180=grup_instansi!$C$14),
grup_instansi!$A$14,
IF(AND(E180=grup_instansi!$B$15,F180=grup_instansi!$C$15),
grup_instansi!$A$15,
IF(AND(E180=grup_instansi!$B$16,F180=grup_instansi!$C$16),
grup_instansi!$A$16,
IF(AND(E180=grup_instansi!$B$17,F180=grup_instansi!$C$17),
grup_instansi!$A$17,
IF(AND(E180=grup_instansi!$B$18,F180=grup_instansi!$C$18),
grup_instansi!$A$18,
IF(AND(E180=grup_instansi!$B$19,F180=grup_instansi!$C$19),
grup_instansi!$A$19,
IF(AND(E180=grup_instansi!$B$20,F180=grup_instansi!$C$20),
grup_instansi!$A$20,"")))))))))))</f>
        <v/>
      </c>
      <c r="I180" t="str">
        <f>IF(H180&lt;&gt;"",H180,IF(AND(E180=grup_instansi!$B$21,F180=grup_instansi!$C$21),
grup_instansi!$A$21,
IF(AND(E180=grup_instansi!$B$22,F180=grup_instansi!$C$22),
grup_instansi!$A$22,
IF(AND(E180=grup_instansi!$B$23,F180=grup_instansi!$C$23),
grup_instansi!$A$23,
IF(AND(E180=grup_instansi!$B$24,F180=grup_instansi!$C$24),
grup_instansi!$A$24,
IF(AND(E180=grup_instansi!$B$25,F180=grup_instansi!$C$25),
grup_instansi!$A$25,
IF(AND(E180=grup_instansi!$B$26,F180=grup_instansi!$C$26),
grup_instansi!$A$26,
IF(AND(E180=grup_instansi!$B$27,F180=grup_instansi!$C$27),
grup_instansi!$A$27,
IF(AND(E180=grup_instansi!$B$28,F180=grup_instansi!$C$28),
grup_instansi!$A$28,
IF(AND(E180=grup_instansi!$B$29,F180=grup_instansi!$C$29),
grup_instansi!$A$29,
IF(AND(E180=grup_instansi!$B$30,F180=grup_instansi!$C$30),
grup_instansi!$A$30,
IF(AND(E180=grup_instansi!$B$31,F180=grup_instansi!$C$31),
grup_instansi!$A$31,
IF(AND(E180=grup_instansi!$B$32,F180=grup_instansi!$C$32),
grup_instansi!$A$32,
IF(AND(E180=grup_instansi!$B$33,F180=grup_instansi!$C$33),
grup_instansi!$A$33,
IF(AND(E180=grup_instansi!$B$34,F180=grup_instansi!$C$34),
grup_instansi!$A$34,
IF(AND(E180=grup_instansi!$B$35,F180=grup_instansi!$C$35),
grup_instansi!$A$35,""))))))))))))))))</f>
        <v/>
      </c>
      <c r="J180" t="str">
        <f>IF(I180&lt;&gt;"",I180,IF(AND(E180=grup_instansi!$B$36,F180=grup_instansi!$C$36),
grup_instansi!$A$36,
IF(AND(E180=grup_instansi!$B$37,F180=grup_instansi!$C$37),
grup_instansi!$A$37,
IF(AND(E180=grup_instansi!$B$38,F180=grup_instansi!$C$38),
grup_instansi!$A$38,
IF(AND(E180=grup_instansi!$B$39,F180=grup_instansi!$C$39),
grup_instansi!$A$39,
IF(AND(E180=grup_instansi!$B$40,F180=grup_instansi!$C$40),
grup_instansi!$A$40,
IF(AND(E180=grup_instansi!$B$41,F180=grup_instansi!$C$41),
grup_instansi!$A$41,
IF(AND(E180=grup_instansi!$B$42,F180=grup_instansi!$C$42),
grup_instansi!$A$42,
IF(AND(E180=grup_instansi!$B$43,F180=grup_instansi!$C$43),
grup_instansi!$A$43,
IF(AND(E180=grup_instansi!$B$44,F180=grup_instansi!$C$44),
grup_instansi!$A$44,
IF(AND(E180=grup_instansi!$B$45,F180=grup_instansi!$C$45),
grup_instansi!$A$45,
IF(AND(E180=grup_instansi!$B$46,F180=grup_instansi!$C$46),
grup_instansi!$A$46,
IF(AND(E180=grup_instansi!$B$47,F180=grup_instansi!$C$47),
grup_instansi!$A$47,
IF(AND(E180=grup_instansi!$B$48,F180=grup_instansi!$C$48),
grup_instansi!$A$48,
IF(AND(E180=grup_instansi!$B$49,F180=grup_instansi!$C$49),
grup_instansi!$A$49,
IF(AND(E180=grup_instansi!$B$50,F180=grup_instansi!$C$50),
grup_instansi!$A$50,
IF(AND(E180=grup_instansi!$B$51,F180=grup_instansi!$C$51),
grup_instansi!$A$51,
IF(AND(E180=grup_instansi!$B$52,F180=grup_instansi!$C$52),
grup_instansi!$A$52,
IF(AND(E180=grup_instansi!$B$53,F180=grup_instansi!$C$53),
grup_instansi!$A$53,
IF(AND(E180=grup_instansi!$B$54,F180=grup_instansi!$C$54),
grup_instansi!$A$54,
IF(AND(E180=grup_instansi!$B$55,F180=grup_instansi!$C$55),
grup_instansi!$A$55,
IF(AND(E180=grup_instansi!$B$56,F180=grup_instansi!$C$56),
grup_instansi!$A$56,
IF(AND(E180=grup_instansi!$B$57,F180=grup_instansi!$C$57),
grup_instansi!$A$57,
IF(AND(E180=grup_instansi!$B$58,F180=grup_instansi!$C$58),
grup_instansi!$A$58,
IF(AND(E180=grup_instansi!$B$59,F180=grup_instansi!$C$59),
grup_instansi!$A$59,
IF(AND(E180=grup_instansi!$B$60,F180=grup_instansi!$C$60),
grup_instansi!$A$60,""))))))))))))))))))))))))))</f>
        <v>gi2023110400051</v>
      </c>
      <c r="K180" t="str">
        <f>IF(J180&lt;&gt;"",J180,IF(AND(E180=grup_instansi!$B$61,F180=grup_instansi!$C$61),
grup_instansi!$A$61,
IF(AND(E180=grup_instansi!$B$62,F180=grup_instansi!$C$62),
grup_instansi!$A$62,
IF(AND(E180=grup_instansi!$B$63,F180=grup_instansi!$C$63),
grup_instansi!$A$63,
IF(AND(E180=grup_instansi!$B$64,F180=grup_instansi!$C$64),
grup_instansi!$A$64,
IF(AND(E180=grup_instansi!$B$65,F180=grup_instansi!$C$65),
grup_instansi!$A$65,
IF(AND(E180=grup_instansi!$B$66,F180=grup_instansi!$C$66),
grup_instansi!$A$66,
IF(AND(E180=grup_instansi!$B$67,F180=grup_instansi!$C$67),
grup_instansi!$A$67,
IF(AND(E180=grup_instansi!$B$68,F180=grup_instansi!$C$68),
grup_instansi!$A$68,
IF(AND(E180=grup_instansi!$B$69,F180=grup_instansi!$C$69),
grup_instansi!$A$69,
IF(AND(E180=grup_instansi!$B$70,F180=grup_instansi!$C$70),
grup_instansi!$A$70,
IF(AND(E180=grup_instansi!$B$71,F180=grup_instansi!$C$71),
grup_instansi!$A$71,
IF(AND(E180=grup_instansi!$B$72,F180=grup_instansi!$C$72),
grup_instansi!$A$72,
IF(AND(E180=grup_instansi!$B$73,F180=grup_instansi!$C$73),
grup_instansi!$A$73,
IF(AND(E180=grup_instansi!$B$74,F180=grup_instansi!$C$74),
grup_instansi!$A$74,
IF(AND(E180=grup_instansi!$B$75,F180=grup_instansi!$C$75),
grup_instansi!$A$75,
IF(AND(E180=grup_instansi!$B$76,F180=grup_instansi!$C$76),
grup_instansi!$A$76,
IF(AND(E180=grup_instansi!$B$77,F180=grup_instansi!$C$77),
grup_instansi!$A$77,
IF(AND(E180=grup_instansi!$B$78,F180=grup_instansi!$C$78),
grup_instansi!$A$78,
IF(AND(E180=grup_instansi!$B$79,F180=grup_instansi!$C$79),
grup_instansi!$A$79,
IF(AND(E180=grup_instansi!$B$80,F180=grup_instansi!$C$80),
grup_instansi!$A$80,
IF(AND(E180=grup_instansi!$B$81,F180=grup_instansi!$C$81),
grup_instansi!$A$81,
IF(AND(E180=grup_instansi!$B$82,F180=grup_instansi!$C$82),
grup_instansi!$A$82,
IF(AND(E180=grup_instansi!$B$83,F180=grup_instansi!$C$83),
grup_instansi!$A$84,
IF(AND(E180=grup_instansi!$B$84,F180=grup_instansi!$C$84),
grup_instansi!$A$85,
IF(AND(E180=grup_instansi!$B$85,F180=grup_instansi!$C$85),
grup_instansi!$A$86,
IF(AND(E180=grup_instansi!$B$86,F180=grup_instansi!$C$86),
grup_instansi!$A$87,
IF(AND(E180=grup_instansi!$B$87,F180=grup_instansi!$C$87),
grup_instansi!$A$87,
IF(AND(E180=grup_instansi!$B$88,F180=grup_instansi!$C$88),
grup_instansi!$A$88,
IF(AND(E180=grup_instansi!$B$89,F180=grup_instansi!$C$89),
grup_instansi!$A$89,
IF(AND(E180=grup_instansi!$B$90,F180=grup_instansi!$C$90),
grup_instansi!$A$90,
IF(AND(E180=grup_instansi!$B$91,F180=grup_instansi!$C$91),
grup_instansi!$A$91,
IF(AND(E180=grup_instansi!$B$92,F180=grup_instansi!$C$92),
grup_instansi!$A$92,
IF(AND(E180=grup_instansi!$B$93,F180=grup_instansi!$C$93),
grup_instansi!$A$93,
IF(AND(E180=grup_instansi!$B$94,F180=grup_instansi!$C$94),
grup_instansi!$A$94,
IF(AND(E180=grup_instansi!$B$95,F180=grup_instansi!$C$95),
grup_instansi!$A$95,
IF(AND(E180=grup_instansi!$B$96,F180=grup_instansi!$C$96),
grup_instansi!$A$96,
IF(AND(E180=grup_instansi!$B$97,F180=grup_instansi!$C$97),
grup_instansi!$A$97,
IF(AND(E180=grup_instansi!$B$98,F180=grup_instansi!$C$98),
grup_instansi!$A$98,
IF(AND(E180=grup_instansi!$B$99,F180=grup_instansi!$C$99),
grup_instansi!$A$99,
grup_instansi!$A$100))))))))))))))))))))))))))))))))))))))))</f>
        <v>gi2023110400051</v>
      </c>
      <c r="L180" t="str">
        <f>VLOOKUP(K180,grup_instansi!$A$2:$E$102,4)</f>
        <v>Pemerintah Kota Kepulauan Bangka Belitung</v>
      </c>
      <c r="M180" t="str">
        <f t="shared" si="8"/>
        <v>('i2023110600179','Pemerintah Kota Pangkal Pinang','gi2023110400051'),</v>
      </c>
    </row>
    <row r="181" spans="1:13" x14ac:dyDescent="0.25">
      <c r="A181" t="str">
        <f t="shared" si="6"/>
        <v>i2023110600180</v>
      </c>
      <c r="B181" s="4">
        <v>5800</v>
      </c>
      <c r="C181" t="str">
        <f t="shared" si="7"/>
        <v>i2023110600180</v>
      </c>
      <c r="D181" s="4" t="s">
        <v>5</v>
      </c>
      <c r="E181" s="4" t="s">
        <v>660</v>
      </c>
      <c r="F181" s="4" t="s">
        <v>665</v>
      </c>
      <c r="G181" t="str">
        <f>IF(AND(E181=grup_instansi!$B$2,F181=grup_instansi!$C$2),
grup_instansi!$A$2,
IF(AND(E181=grup_instansi!$B$3,F181=grup_instansi!$C$3),
grup_instansi!$A$3,
IF(AND(E181=grup_instansi!$B$4,F181=grup_instansi!$C$4),
grup_instansi!$A$4,
IF(AND(E181=grup_instansi!$B$5,F181=grup_instansi!$C$5),
grup_instansi!$A$5,
IF(AND(E181=grup_instansi!$B$6,F181=grup_instansi!$C$6),
grup_instansi!$A$6,
IF(AND(E181=grup_instansi!$B$7,F181=grup_instansi!$C$7),
grup_instansi!$A$7,
IF(AND(E181=grup_instansi!$B$8,F181=grup_instansi!$C$8),
grup_instansi!$A$8,
IF(AND(E181=grup_instansi!$B$9,F181=grup_instansi!$C$9),
grup_instansi!$A$9,
IF(AND(E181=grup_instansi!$B$10,F181=grup_instansi!$C$10),
grup_instansi!$A$10,"")))))))))</f>
        <v/>
      </c>
      <c r="H181" t="str">
        <f>IF(G181&lt;&gt;"",G181,IF(AND(E181=grup_instansi!$B$11,F181=grup_instansi!$C$11),
grup_instansi!$A$11,
IF(AND(E181=grup_instansi!$B$12,F181=grup_instansi!$C$12),
grup_instansi!$A$12,
IF(AND(E181=grup_instansi!$B$13,F181=grup_instansi!$C$13),
grup_instansi!$A$13,
IF(AND(E181=grup_instansi!$B$14,F181=grup_instansi!$C$14),
grup_instansi!$A$14,
IF(AND(E181=grup_instansi!$B$15,F181=grup_instansi!$C$15),
grup_instansi!$A$15,
IF(AND(E181=grup_instansi!$B$16,F181=grup_instansi!$C$16),
grup_instansi!$A$16,
IF(AND(E181=grup_instansi!$B$17,F181=grup_instansi!$C$17),
grup_instansi!$A$17,
IF(AND(E181=grup_instansi!$B$18,F181=grup_instansi!$C$18),
grup_instansi!$A$18,
IF(AND(E181=grup_instansi!$B$19,F181=grup_instansi!$C$19),
grup_instansi!$A$19,
IF(AND(E181=grup_instansi!$B$20,F181=grup_instansi!$C$20),
grup_instansi!$A$20,"")))))))))))</f>
        <v/>
      </c>
      <c r="I181" t="str">
        <f>IF(H181&lt;&gt;"",H181,IF(AND(E181=grup_instansi!$B$21,F181=grup_instansi!$C$21),
grup_instansi!$A$21,
IF(AND(E181=grup_instansi!$B$22,F181=grup_instansi!$C$22),
grup_instansi!$A$22,
IF(AND(E181=grup_instansi!$B$23,F181=grup_instansi!$C$23),
grup_instansi!$A$23,
IF(AND(E181=grup_instansi!$B$24,F181=grup_instansi!$C$24),
grup_instansi!$A$24,
IF(AND(E181=grup_instansi!$B$25,F181=grup_instansi!$C$25),
grup_instansi!$A$25,
IF(AND(E181=grup_instansi!$B$26,F181=grup_instansi!$C$26),
grup_instansi!$A$26,
IF(AND(E181=grup_instansi!$B$27,F181=grup_instansi!$C$27),
grup_instansi!$A$27,
IF(AND(E181=grup_instansi!$B$28,F181=grup_instansi!$C$28),
grup_instansi!$A$28,
IF(AND(E181=grup_instansi!$B$29,F181=grup_instansi!$C$29),
grup_instansi!$A$29,
IF(AND(E181=grup_instansi!$B$30,F181=grup_instansi!$C$30),
grup_instansi!$A$30,
IF(AND(E181=grup_instansi!$B$31,F181=grup_instansi!$C$31),
grup_instansi!$A$31,
IF(AND(E181=grup_instansi!$B$32,F181=grup_instansi!$C$32),
grup_instansi!$A$32,
IF(AND(E181=grup_instansi!$B$33,F181=grup_instansi!$C$33),
grup_instansi!$A$33,
IF(AND(E181=grup_instansi!$B$34,F181=grup_instansi!$C$34),
grup_instansi!$A$34,
IF(AND(E181=grup_instansi!$B$35,F181=grup_instansi!$C$35),
grup_instansi!$A$35,""))))))))))))))))</f>
        <v/>
      </c>
      <c r="J181" t="str">
        <f>IF(I181&lt;&gt;"",I181,IF(AND(E181=grup_instansi!$B$36,F181=grup_instansi!$C$36),
grup_instansi!$A$36,
IF(AND(E181=grup_instansi!$B$37,F181=grup_instansi!$C$37),
grup_instansi!$A$37,
IF(AND(E181=grup_instansi!$B$38,F181=grup_instansi!$C$38),
grup_instansi!$A$38,
IF(AND(E181=grup_instansi!$B$39,F181=grup_instansi!$C$39),
grup_instansi!$A$39,
IF(AND(E181=grup_instansi!$B$40,F181=grup_instansi!$C$40),
grup_instansi!$A$40,
IF(AND(E181=grup_instansi!$B$41,F181=grup_instansi!$C$41),
grup_instansi!$A$41,
IF(AND(E181=grup_instansi!$B$42,F181=grup_instansi!$C$42),
grup_instansi!$A$42,
IF(AND(E181=grup_instansi!$B$43,F181=grup_instansi!$C$43),
grup_instansi!$A$43,
IF(AND(E181=grup_instansi!$B$44,F181=grup_instansi!$C$44),
grup_instansi!$A$44,
IF(AND(E181=grup_instansi!$B$45,F181=grup_instansi!$C$45),
grup_instansi!$A$45,
IF(AND(E181=grup_instansi!$B$46,F181=grup_instansi!$C$46),
grup_instansi!$A$46,
IF(AND(E181=grup_instansi!$B$47,F181=grup_instansi!$C$47),
grup_instansi!$A$47,
IF(AND(E181=grup_instansi!$B$48,F181=grup_instansi!$C$48),
grup_instansi!$A$48,
IF(AND(E181=grup_instansi!$B$49,F181=grup_instansi!$C$49),
grup_instansi!$A$49,
IF(AND(E181=grup_instansi!$B$50,F181=grup_instansi!$C$50),
grup_instansi!$A$50,
IF(AND(E181=grup_instansi!$B$51,F181=grup_instansi!$C$51),
grup_instansi!$A$51,
IF(AND(E181=grup_instansi!$B$52,F181=grup_instansi!$C$52),
grup_instansi!$A$52,
IF(AND(E181=grup_instansi!$B$53,F181=grup_instansi!$C$53),
grup_instansi!$A$53,
IF(AND(E181=grup_instansi!$B$54,F181=grup_instansi!$C$54),
grup_instansi!$A$54,
IF(AND(E181=grup_instansi!$B$55,F181=grup_instansi!$C$55),
grup_instansi!$A$55,
IF(AND(E181=grup_instansi!$B$56,F181=grup_instansi!$C$56),
grup_instansi!$A$56,
IF(AND(E181=grup_instansi!$B$57,F181=grup_instansi!$C$57),
grup_instansi!$A$57,
IF(AND(E181=grup_instansi!$B$58,F181=grup_instansi!$C$58),
grup_instansi!$A$58,
IF(AND(E181=grup_instansi!$B$59,F181=grup_instansi!$C$59),
grup_instansi!$A$59,
IF(AND(E181=grup_instansi!$B$60,F181=grup_instansi!$C$60),
grup_instansi!$A$60,""))))))))))))))))))))))))))</f>
        <v/>
      </c>
      <c r="K181" t="str">
        <f>IF(J181&lt;&gt;"",J181,IF(AND(E181=grup_instansi!$B$61,F181=grup_instansi!$C$61),
grup_instansi!$A$61,
IF(AND(E181=grup_instansi!$B$62,F181=grup_instansi!$C$62),
grup_instansi!$A$62,
IF(AND(E181=grup_instansi!$B$63,F181=grup_instansi!$C$63),
grup_instansi!$A$63,
IF(AND(E181=grup_instansi!$B$64,F181=grup_instansi!$C$64),
grup_instansi!$A$64,
IF(AND(E181=grup_instansi!$B$65,F181=grup_instansi!$C$65),
grup_instansi!$A$65,
IF(AND(E181=grup_instansi!$B$66,F181=grup_instansi!$C$66),
grup_instansi!$A$66,
IF(AND(E181=grup_instansi!$B$67,F181=grup_instansi!$C$67),
grup_instansi!$A$67,
IF(AND(E181=grup_instansi!$B$68,F181=grup_instansi!$C$68),
grup_instansi!$A$68,
IF(AND(E181=grup_instansi!$B$69,F181=grup_instansi!$C$69),
grup_instansi!$A$69,
IF(AND(E181=grup_instansi!$B$70,F181=grup_instansi!$C$70),
grup_instansi!$A$70,
IF(AND(E181=grup_instansi!$B$71,F181=grup_instansi!$C$71),
grup_instansi!$A$71,
IF(AND(E181=grup_instansi!$B$72,F181=grup_instansi!$C$72),
grup_instansi!$A$72,
IF(AND(E181=grup_instansi!$B$73,F181=grup_instansi!$C$73),
grup_instansi!$A$73,
IF(AND(E181=grup_instansi!$B$74,F181=grup_instansi!$C$74),
grup_instansi!$A$74,
IF(AND(E181=grup_instansi!$B$75,F181=grup_instansi!$C$75),
grup_instansi!$A$75,
IF(AND(E181=grup_instansi!$B$76,F181=grup_instansi!$C$76),
grup_instansi!$A$76,
IF(AND(E181=grup_instansi!$B$77,F181=grup_instansi!$C$77),
grup_instansi!$A$77,
IF(AND(E181=grup_instansi!$B$78,F181=grup_instansi!$C$78),
grup_instansi!$A$78,
IF(AND(E181=grup_instansi!$B$79,F181=grup_instansi!$C$79),
grup_instansi!$A$79,
IF(AND(E181=grup_instansi!$B$80,F181=grup_instansi!$C$80),
grup_instansi!$A$80,
IF(AND(E181=grup_instansi!$B$81,F181=grup_instansi!$C$81),
grup_instansi!$A$81,
IF(AND(E181=grup_instansi!$B$82,F181=grup_instansi!$C$82),
grup_instansi!$A$82,
IF(AND(E181=grup_instansi!$B$83,F181=grup_instansi!$C$83),
grup_instansi!$A$84,
IF(AND(E181=grup_instansi!$B$84,F181=grup_instansi!$C$84),
grup_instansi!$A$85,
IF(AND(E181=grup_instansi!$B$85,F181=grup_instansi!$C$85),
grup_instansi!$A$86,
IF(AND(E181=grup_instansi!$B$86,F181=grup_instansi!$C$86),
grup_instansi!$A$87,
IF(AND(E181=grup_instansi!$B$87,F181=grup_instansi!$C$87),
grup_instansi!$A$87,
IF(AND(E181=grup_instansi!$B$88,F181=grup_instansi!$C$88),
grup_instansi!$A$88,
IF(AND(E181=grup_instansi!$B$89,F181=grup_instansi!$C$89),
grup_instansi!$A$89,
IF(AND(E181=grup_instansi!$B$90,F181=grup_instansi!$C$90),
grup_instansi!$A$90,
IF(AND(E181=grup_instansi!$B$91,F181=grup_instansi!$C$91),
grup_instansi!$A$91,
IF(AND(E181=grup_instansi!$B$92,F181=grup_instansi!$C$92),
grup_instansi!$A$92,
IF(AND(E181=grup_instansi!$B$93,F181=grup_instansi!$C$93),
grup_instansi!$A$93,
IF(AND(E181=grup_instansi!$B$94,F181=grup_instansi!$C$94),
grup_instansi!$A$94,
IF(AND(E181=grup_instansi!$B$95,F181=grup_instansi!$C$95),
grup_instansi!$A$95,
IF(AND(E181=grup_instansi!$B$96,F181=grup_instansi!$C$96),
grup_instansi!$A$96,
IF(AND(E181=grup_instansi!$B$97,F181=grup_instansi!$C$97),
grup_instansi!$A$97,
IF(AND(E181=grup_instansi!$B$98,F181=grup_instansi!$C$98),
grup_instansi!$A$98,
IF(AND(E181=grup_instansi!$B$99,F181=grup_instansi!$C$99),
grup_instansi!$A$99,
grup_instansi!$A$100))))))))))))))))))))))))))))))))))))))))</f>
        <v>gi2023110400069</v>
      </c>
      <c r="L181" t="str">
        <f>VLOOKUP(K181,grup_instansi!$A$2:$E$102,4)</f>
        <v>Pemerintah Provinsi Bengkulu</v>
      </c>
      <c r="M181" t="str">
        <f t="shared" si="8"/>
        <v>('i2023110600180','Pemerintah Provinsi Bengkulu','gi2023110400069'),</v>
      </c>
    </row>
    <row r="182" spans="1:13" x14ac:dyDescent="0.25">
      <c r="A182" t="str">
        <f t="shared" si="6"/>
        <v>i2023110600181</v>
      </c>
      <c r="B182" s="4">
        <v>5806</v>
      </c>
      <c r="C182" t="str">
        <f t="shared" si="7"/>
        <v>i2023110600181</v>
      </c>
      <c r="D182" s="4" t="s">
        <v>204</v>
      </c>
      <c r="E182" s="4" t="s">
        <v>658</v>
      </c>
      <c r="F182" s="4" t="s">
        <v>665</v>
      </c>
      <c r="G182" t="str">
        <f>IF(AND(E182=grup_instansi!$B$2,F182=grup_instansi!$C$2),
grup_instansi!$A$2,
IF(AND(E182=grup_instansi!$B$3,F182=grup_instansi!$C$3),
grup_instansi!$A$3,
IF(AND(E182=grup_instansi!$B$4,F182=grup_instansi!$C$4),
grup_instansi!$A$4,
IF(AND(E182=grup_instansi!$B$5,F182=grup_instansi!$C$5),
grup_instansi!$A$5,
IF(AND(E182=grup_instansi!$B$6,F182=grup_instansi!$C$6),
grup_instansi!$A$6,
IF(AND(E182=grup_instansi!$B$7,F182=grup_instansi!$C$7),
grup_instansi!$A$7,
IF(AND(E182=grup_instansi!$B$8,F182=grup_instansi!$C$8),
grup_instansi!$A$8,
IF(AND(E182=grup_instansi!$B$9,F182=grup_instansi!$C$9),
grup_instansi!$A$9,
IF(AND(E182=grup_instansi!$B$10,F182=grup_instansi!$C$10),
grup_instansi!$A$10,"")))))))))</f>
        <v>gi2023110400008</v>
      </c>
      <c r="H182" t="str">
        <f>IF(G182&lt;&gt;"",G182,IF(AND(E182=grup_instansi!$B$11,F182=grup_instansi!$C$11),
grup_instansi!$A$11,
IF(AND(E182=grup_instansi!$B$12,F182=grup_instansi!$C$12),
grup_instansi!$A$12,
IF(AND(E182=grup_instansi!$B$13,F182=grup_instansi!$C$13),
grup_instansi!$A$13,
IF(AND(E182=grup_instansi!$B$14,F182=grup_instansi!$C$14),
grup_instansi!$A$14,
IF(AND(E182=grup_instansi!$B$15,F182=grup_instansi!$C$15),
grup_instansi!$A$15,
IF(AND(E182=grup_instansi!$B$16,F182=grup_instansi!$C$16),
grup_instansi!$A$16,
IF(AND(E182=grup_instansi!$B$17,F182=grup_instansi!$C$17),
grup_instansi!$A$17,
IF(AND(E182=grup_instansi!$B$18,F182=grup_instansi!$C$18),
grup_instansi!$A$18,
IF(AND(E182=grup_instansi!$B$19,F182=grup_instansi!$C$19),
grup_instansi!$A$19,
IF(AND(E182=grup_instansi!$B$20,F182=grup_instansi!$C$20),
grup_instansi!$A$20,"")))))))))))</f>
        <v>gi2023110400008</v>
      </c>
      <c r="I182" t="str">
        <f>IF(H182&lt;&gt;"",H182,IF(AND(E182=grup_instansi!$B$21,F182=grup_instansi!$C$21),
grup_instansi!$A$21,
IF(AND(E182=grup_instansi!$B$22,F182=grup_instansi!$C$22),
grup_instansi!$A$22,
IF(AND(E182=grup_instansi!$B$23,F182=grup_instansi!$C$23),
grup_instansi!$A$23,
IF(AND(E182=grup_instansi!$B$24,F182=grup_instansi!$C$24),
grup_instansi!$A$24,
IF(AND(E182=grup_instansi!$B$25,F182=grup_instansi!$C$25),
grup_instansi!$A$25,
IF(AND(E182=grup_instansi!$B$26,F182=grup_instansi!$C$26),
grup_instansi!$A$26,
IF(AND(E182=grup_instansi!$B$27,F182=grup_instansi!$C$27),
grup_instansi!$A$27,
IF(AND(E182=grup_instansi!$B$28,F182=grup_instansi!$C$28),
grup_instansi!$A$28,
IF(AND(E182=grup_instansi!$B$29,F182=grup_instansi!$C$29),
grup_instansi!$A$29,
IF(AND(E182=grup_instansi!$B$30,F182=grup_instansi!$C$30),
grup_instansi!$A$30,
IF(AND(E182=grup_instansi!$B$31,F182=grup_instansi!$C$31),
grup_instansi!$A$31,
IF(AND(E182=grup_instansi!$B$32,F182=grup_instansi!$C$32),
grup_instansi!$A$32,
IF(AND(E182=grup_instansi!$B$33,F182=grup_instansi!$C$33),
grup_instansi!$A$33,
IF(AND(E182=grup_instansi!$B$34,F182=grup_instansi!$C$34),
grup_instansi!$A$34,
IF(AND(E182=grup_instansi!$B$35,F182=grup_instansi!$C$35),
grup_instansi!$A$35,""))))))))))))))))</f>
        <v>gi2023110400008</v>
      </c>
      <c r="J182" t="str">
        <f>IF(I182&lt;&gt;"",I182,IF(AND(E182=grup_instansi!$B$36,F182=grup_instansi!$C$36),
grup_instansi!$A$36,
IF(AND(E182=grup_instansi!$B$37,F182=grup_instansi!$C$37),
grup_instansi!$A$37,
IF(AND(E182=grup_instansi!$B$38,F182=grup_instansi!$C$38),
grup_instansi!$A$38,
IF(AND(E182=grup_instansi!$B$39,F182=grup_instansi!$C$39),
grup_instansi!$A$39,
IF(AND(E182=grup_instansi!$B$40,F182=grup_instansi!$C$40),
grup_instansi!$A$40,
IF(AND(E182=grup_instansi!$B$41,F182=grup_instansi!$C$41),
grup_instansi!$A$41,
IF(AND(E182=grup_instansi!$B$42,F182=grup_instansi!$C$42),
grup_instansi!$A$42,
IF(AND(E182=grup_instansi!$B$43,F182=grup_instansi!$C$43),
grup_instansi!$A$43,
IF(AND(E182=grup_instansi!$B$44,F182=grup_instansi!$C$44),
grup_instansi!$A$44,
IF(AND(E182=grup_instansi!$B$45,F182=grup_instansi!$C$45),
grup_instansi!$A$45,
IF(AND(E182=grup_instansi!$B$46,F182=grup_instansi!$C$46),
grup_instansi!$A$46,
IF(AND(E182=grup_instansi!$B$47,F182=grup_instansi!$C$47),
grup_instansi!$A$47,
IF(AND(E182=grup_instansi!$B$48,F182=grup_instansi!$C$48),
grup_instansi!$A$48,
IF(AND(E182=grup_instansi!$B$49,F182=grup_instansi!$C$49),
grup_instansi!$A$49,
IF(AND(E182=grup_instansi!$B$50,F182=grup_instansi!$C$50),
grup_instansi!$A$50,
IF(AND(E182=grup_instansi!$B$51,F182=grup_instansi!$C$51),
grup_instansi!$A$51,
IF(AND(E182=grup_instansi!$B$52,F182=grup_instansi!$C$52),
grup_instansi!$A$52,
IF(AND(E182=grup_instansi!$B$53,F182=grup_instansi!$C$53),
grup_instansi!$A$53,
IF(AND(E182=grup_instansi!$B$54,F182=grup_instansi!$C$54),
grup_instansi!$A$54,
IF(AND(E182=grup_instansi!$B$55,F182=grup_instansi!$C$55),
grup_instansi!$A$55,
IF(AND(E182=grup_instansi!$B$56,F182=grup_instansi!$C$56),
grup_instansi!$A$56,
IF(AND(E182=grup_instansi!$B$57,F182=grup_instansi!$C$57),
grup_instansi!$A$57,
IF(AND(E182=grup_instansi!$B$58,F182=grup_instansi!$C$58),
grup_instansi!$A$58,
IF(AND(E182=grup_instansi!$B$59,F182=grup_instansi!$C$59),
grup_instansi!$A$59,
IF(AND(E182=grup_instansi!$B$60,F182=grup_instansi!$C$60),
grup_instansi!$A$60,""))))))))))))))))))))))))))</f>
        <v>gi2023110400008</v>
      </c>
      <c r="K182" t="str">
        <f>IF(J182&lt;&gt;"",J182,IF(AND(E182=grup_instansi!$B$61,F182=grup_instansi!$C$61),
grup_instansi!$A$61,
IF(AND(E182=grup_instansi!$B$62,F182=grup_instansi!$C$62),
grup_instansi!$A$62,
IF(AND(E182=grup_instansi!$B$63,F182=grup_instansi!$C$63),
grup_instansi!$A$63,
IF(AND(E182=grup_instansi!$B$64,F182=grup_instansi!$C$64),
grup_instansi!$A$64,
IF(AND(E182=grup_instansi!$B$65,F182=grup_instansi!$C$65),
grup_instansi!$A$65,
IF(AND(E182=grup_instansi!$B$66,F182=grup_instansi!$C$66),
grup_instansi!$A$66,
IF(AND(E182=grup_instansi!$B$67,F182=grup_instansi!$C$67),
grup_instansi!$A$67,
IF(AND(E182=grup_instansi!$B$68,F182=grup_instansi!$C$68),
grup_instansi!$A$68,
IF(AND(E182=grup_instansi!$B$69,F182=grup_instansi!$C$69),
grup_instansi!$A$69,
IF(AND(E182=grup_instansi!$B$70,F182=grup_instansi!$C$70),
grup_instansi!$A$70,
IF(AND(E182=grup_instansi!$B$71,F182=grup_instansi!$C$71),
grup_instansi!$A$71,
IF(AND(E182=grup_instansi!$B$72,F182=grup_instansi!$C$72),
grup_instansi!$A$72,
IF(AND(E182=grup_instansi!$B$73,F182=grup_instansi!$C$73),
grup_instansi!$A$73,
IF(AND(E182=grup_instansi!$B$74,F182=grup_instansi!$C$74),
grup_instansi!$A$74,
IF(AND(E182=grup_instansi!$B$75,F182=grup_instansi!$C$75),
grup_instansi!$A$75,
IF(AND(E182=grup_instansi!$B$76,F182=grup_instansi!$C$76),
grup_instansi!$A$76,
IF(AND(E182=grup_instansi!$B$77,F182=grup_instansi!$C$77),
grup_instansi!$A$77,
IF(AND(E182=grup_instansi!$B$78,F182=grup_instansi!$C$78),
grup_instansi!$A$78,
IF(AND(E182=grup_instansi!$B$79,F182=grup_instansi!$C$79),
grup_instansi!$A$79,
IF(AND(E182=grup_instansi!$B$80,F182=grup_instansi!$C$80),
grup_instansi!$A$80,
IF(AND(E182=grup_instansi!$B$81,F182=grup_instansi!$C$81),
grup_instansi!$A$81,
IF(AND(E182=grup_instansi!$B$82,F182=grup_instansi!$C$82),
grup_instansi!$A$82,
IF(AND(E182=grup_instansi!$B$83,F182=grup_instansi!$C$83),
grup_instansi!$A$84,
IF(AND(E182=grup_instansi!$B$84,F182=grup_instansi!$C$84),
grup_instansi!$A$85,
IF(AND(E182=grup_instansi!$B$85,F182=grup_instansi!$C$85),
grup_instansi!$A$86,
IF(AND(E182=grup_instansi!$B$86,F182=grup_instansi!$C$86),
grup_instansi!$A$87,
IF(AND(E182=grup_instansi!$B$87,F182=grup_instansi!$C$87),
grup_instansi!$A$87,
IF(AND(E182=grup_instansi!$B$88,F182=grup_instansi!$C$88),
grup_instansi!$A$88,
IF(AND(E182=grup_instansi!$B$89,F182=grup_instansi!$C$89),
grup_instansi!$A$89,
IF(AND(E182=grup_instansi!$B$90,F182=grup_instansi!$C$90),
grup_instansi!$A$90,
IF(AND(E182=grup_instansi!$B$91,F182=grup_instansi!$C$91),
grup_instansi!$A$91,
IF(AND(E182=grup_instansi!$B$92,F182=grup_instansi!$C$92),
grup_instansi!$A$92,
IF(AND(E182=grup_instansi!$B$93,F182=grup_instansi!$C$93),
grup_instansi!$A$93,
IF(AND(E182=grup_instansi!$B$94,F182=grup_instansi!$C$94),
grup_instansi!$A$94,
IF(AND(E182=grup_instansi!$B$95,F182=grup_instansi!$C$95),
grup_instansi!$A$95,
IF(AND(E182=grup_instansi!$B$96,F182=grup_instansi!$C$96),
grup_instansi!$A$96,
IF(AND(E182=grup_instansi!$B$97,F182=grup_instansi!$C$97),
grup_instansi!$A$97,
IF(AND(E182=grup_instansi!$B$98,F182=grup_instansi!$C$98),
grup_instansi!$A$98,
IF(AND(E182=grup_instansi!$B$99,F182=grup_instansi!$C$99),
grup_instansi!$A$99,
grup_instansi!$A$100))))))))))))))))))))))))))))))))))))))))</f>
        <v>gi2023110400008</v>
      </c>
      <c r="L182" t="str">
        <f>VLOOKUP(K182,grup_instansi!$A$2:$E$102,4)</f>
        <v>Pemerintah Kabupaten Bengkulu</v>
      </c>
      <c r="M182" t="str">
        <f t="shared" si="8"/>
        <v>('i2023110600181','Pemerintah Kab. Mukomuko','gi2023110400008'),</v>
      </c>
    </row>
    <row r="183" spans="1:13" x14ac:dyDescent="0.25">
      <c r="A183" t="str">
        <f t="shared" si="6"/>
        <v>i2023110600182</v>
      </c>
      <c r="B183" s="4">
        <v>5808</v>
      </c>
      <c r="C183" t="str">
        <f t="shared" si="7"/>
        <v>i2023110600182</v>
      </c>
      <c r="D183" s="4" t="s">
        <v>206</v>
      </c>
      <c r="E183" s="4" t="s">
        <v>658</v>
      </c>
      <c r="F183" s="4" t="s">
        <v>665</v>
      </c>
      <c r="G183" t="str">
        <f>IF(AND(E183=grup_instansi!$B$2,F183=grup_instansi!$C$2),
grup_instansi!$A$2,
IF(AND(E183=grup_instansi!$B$3,F183=grup_instansi!$C$3),
grup_instansi!$A$3,
IF(AND(E183=grup_instansi!$B$4,F183=grup_instansi!$C$4),
grup_instansi!$A$4,
IF(AND(E183=grup_instansi!$B$5,F183=grup_instansi!$C$5),
grup_instansi!$A$5,
IF(AND(E183=grup_instansi!$B$6,F183=grup_instansi!$C$6),
grup_instansi!$A$6,
IF(AND(E183=grup_instansi!$B$7,F183=grup_instansi!$C$7),
grup_instansi!$A$7,
IF(AND(E183=grup_instansi!$B$8,F183=grup_instansi!$C$8),
grup_instansi!$A$8,
IF(AND(E183=grup_instansi!$B$9,F183=grup_instansi!$C$9),
grup_instansi!$A$9,
IF(AND(E183=grup_instansi!$B$10,F183=grup_instansi!$C$10),
grup_instansi!$A$10,"")))))))))</f>
        <v>gi2023110400008</v>
      </c>
      <c r="H183" t="str">
        <f>IF(G183&lt;&gt;"",G183,IF(AND(E183=grup_instansi!$B$11,F183=grup_instansi!$C$11),
grup_instansi!$A$11,
IF(AND(E183=grup_instansi!$B$12,F183=grup_instansi!$C$12),
grup_instansi!$A$12,
IF(AND(E183=grup_instansi!$B$13,F183=grup_instansi!$C$13),
grup_instansi!$A$13,
IF(AND(E183=grup_instansi!$B$14,F183=grup_instansi!$C$14),
grup_instansi!$A$14,
IF(AND(E183=grup_instansi!$B$15,F183=grup_instansi!$C$15),
grup_instansi!$A$15,
IF(AND(E183=grup_instansi!$B$16,F183=grup_instansi!$C$16),
grup_instansi!$A$16,
IF(AND(E183=grup_instansi!$B$17,F183=grup_instansi!$C$17),
grup_instansi!$A$17,
IF(AND(E183=grup_instansi!$B$18,F183=grup_instansi!$C$18),
grup_instansi!$A$18,
IF(AND(E183=grup_instansi!$B$19,F183=grup_instansi!$C$19),
grup_instansi!$A$19,
IF(AND(E183=grup_instansi!$B$20,F183=grup_instansi!$C$20),
grup_instansi!$A$20,"")))))))))))</f>
        <v>gi2023110400008</v>
      </c>
      <c r="I183" t="str">
        <f>IF(H183&lt;&gt;"",H183,IF(AND(E183=grup_instansi!$B$21,F183=grup_instansi!$C$21),
grup_instansi!$A$21,
IF(AND(E183=grup_instansi!$B$22,F183=grup_instansi!$C$22),
grup_instansi!$A$22,
IF(AND(E183=grup_instansi!$B$23,F183=grup_instansi!$C$23),
grup_instansi!$A$23,
IF(AND(E183=grup_instansi!$B$24,F183=grup_instansi!$C$24),
grup_instansi!$A$24,
IF(AND(E183=grup_instansi!$B$25,F183=grup_instansi!$C$25),
grup_instansi!$A$25,
IF(AND(E183=grup_instansi!$B$26,F183=grup_instansi!$C$26),
grup_instansi!$A$26,
IF(AND(E183=grup_instansi!$B$27,F183=grup_instansi!$C$27),
grup_instansi!$A$27,
IF(AND(E183=grup_instansi!$B$28,F183=grup_instansi!$C$28),
grup_instansi!$A$28,
IF(AND(E183=grup_instansi!$B$29,F183=grup_instansi!$C$29),
grup_instansi!$A$29,
IF(AND(E183=grup_instansi!$B$30,F183=grup_instansi!$C$30),
grup_instansi!$A$30,
IF(AND(E183=grup_instansi!$B$31,F183=grup_instansi!$C$31),
grup_instansi!$A$31,
IF(AND(E183=grup_instansi!$B$32,F183=grup_instansi!$C$32),
grup_instansi!$A$32,
IF(AND(E183=grup_instansi!$B$33,F183=grup_instansi!$C$33),
grup_instansi!$A$33,
IF(AND(E183=grup_instansi!$B$34,F183=grup_instansi!$C$34),
grup_instansi!$A$34,
IF(AND(E183=grup_instansi!$B$35,F183=grup_instansi!$C$35),
grup_instansi!$A$35,""))))))))))))))))</f>
        <v>gi2023110400008</v>
      </c>
      <c r="J183" t="str">
        <f>IF(I183&lt;&gt;"",I183,IF(AND(E183=grup_instansi!$B$36,F183=grup_instansi!$C$36),
grup_instansi!$A$36,
IF(AND(E183=grup_instansi!$B$37,F183=grup_instansi!$C$37),
grup_instansi!$A$37,
IF(AND(E183=grup_instansi!$B$38,F183=grup_instansi!$C$38),
grup_instansi!$A$38,
IF(AND(E183=grup_instansi!$B$39,F183=grup_instansi!$C$39),
grup_instansi!$A$39,
IF(AND(E183=grup_instansi!$B$40,F183=grup_instansi!$C$40),
grup_instansi!$A$40,
IF(AND(E183=grup_instansi!$B$41,F183=grup_instansi!$C$41),
grup_instansi!$A$41,
IF(AND(E183=grup_instansi!$B$42,F183=grup_instansi!$C$42),
grup_instansi!$A$42,
IF(AND(E183=grup_instansi!$B$43,F183=grup_instansi!$C$43),
grup_instansi!$A$43,
IF(AND(E183=grup_instansi!$B$44,F183=grup_instansi!$C$44),
grup_instansi!$A$44,
IF(AND(E183=grup_instansi!$B$45,F183=grup_instansi!$C$45),
grup_instansi!$A$45,
IF(AND(E183=grup_instansi!$B$46,F183=grup_instansi!$C$46),
grup_instansi!$A$46,
IF(AND(E183=grup_instansi!$B$47,F183=grup_instansi!$C$47),
grup_instansi!$A$47,
IF(AND(E183=grup_instansi!$B$48,F183=grup_instansi!$C$48),
grup_instansi!$A$48,
IF(AND(E183=grup_instansi!$B$49,F183=grup_instansi!$C$49),
grup_instansi!$A$49,
IF(AND(E183=grup_instansi!$B$50,F183=grup_instansi!$C$50),
grup_instansi!$A$50,
IF(AND(E183=grup_instansi!$B$51,F183=grup_instansi!$C$51),
grup_instansi!$A$51,
IF(AND(E183=grup_instansi!$B$52,F183=grup_instansi!$C$52),
grup_instansi!$A$52,
IF(AND(E183=grup_instansi!$B$53,F183=grup_instansi!$C$53),
grup_instansi!$A$53,
IF(AND(E183=grup_instansi!$B$54,F183=grup_instansi!$C$54),
grup_instansi!$A$54,
IF(AND(E183=grup_instansi!$B$55,F183=grup_instansi!$C$55),
grup_instansi!$A$55,
IF(AND(E183=grup_instansi!$B$56,F183=grup_instansi!$C$56),
grup_instansi!$A$56,
IF(AND(E183=grup_instansi!$B$57,F183=grup_instansi!$C$57),
grup_instansi!$A$57,
IF(AND(E183=grup_instansi!$B$58,F183=grup_instansi!$C$58),
grup_instansi!$A$58,
IF(AND(E183=grup_instansi!$B$59,F183=grup_instansi!$C$59),
grup_instansi!$A$59,
IF(AND(E183=grup_instansi!$B$60,F183=grup_instansi!$C$60),
grup_instansi!$A$60,""))))))))))))))))))))))))))</f>
        <v>gi2023110400008</v>
      </c>
      <c r="K183" t="str">
        <f>IF(J183&lt;&gt;"",J183,IF(AND(E183=grup_instansi!$B$61,F183=grup_instansi!$C$61),
grup_instansi!$A$61,
IF(AND(E183=grup_instansi!$B$62,F183=grup_instansi!$C$62),
grup_instansi!$A$62,
IF(AND(E183=grup_instansi!$B$63,F183=grup_instansi!$C$63),
grup_instansi!$A$63,
IF(AND(E183=grup_instansi!$B$64,F183=grup_instansi!$C$64),
grup_instansi!$A$64,
IF(AND(E183=grup_instansi!$B$65,F183=grup_instansi!$C$65),
grup_instansi!$A$65,
IF(AND(E183=grup_instansi!$B$66,F183=grup_instansi!$C$66),
grup_instansi!$A$66,
IF(AND(E183=grup_instansi!$B$67,F183=grup_instansi!$C$67),
grup_instansi!$A$67,
IF(AND(E183=grup_instansi!$B$68,F183=grup_instansi!$C$68),
grup_instansi!$A$68,
IF(AND(E183=grup_instansi!$B$69,F183=grup_instansi!$C$69),
grup_instansi!$A$69,
IF(AND(E183=grup_instansi!$B$70,F183=grup_instansi!$C$70),
grup_instansi!$A$70,
IF(AND(E183=grup_instansi!$B$71,F183=grup_instansi!$C$71),
grup_instansi!$A$71,
IF(AND(E183=grup_instansi!$B$72,F183=grup_instansi!$C$72),
grup_instansi!$A$72,
IF(AND(E183=grup_instansi!$B$73,F183=grup_instansi!$C$73),
grup_instansi!$A$73,
IF(AND(E183=grup_instansi!$B$74,F183=grup_instansi!$C$74),
grup_instansi!$A$74,
IF(AND(E183=grup_instansi!$B$75,F183=grup_instansi!$C$75),
grup_instansi!$A$75,
IF(AND(E183=grup_instansi!$B$76,F183=grup_instansi!$C$76),
grup_instansi!$A$76,
IF(AND(E183=grup_instansi!$B$77,F183=grup_instansi!$C$77),
grup_instansi!$A$77,
IF(AND(E183=grup_instansi!$B$78,F183=grup_instansi!$C$78),
grup_instansi!$A$78,
IF(AND(E183=grup_instansi!$B$79,F183=grup_instansi!$C$79),
grup_instansi!$A$79,
IF(AND(E183=grup_instansi!$B$80,F183=grup_instansi!$C$80),
grup_instansi!$A$80,
IF(AND(E183=grup_instansi!$B$81,F183=grup_instansi!$C$81),
grup_instansi!$A$81,
IF(AND(E183=grup_instansi!$B$82,F183=grup_instansi!$C$82),
grup_instansi!$A$82,
IF(AND(E183=grup_instansi!$B$83,F183=grup_instansi!$C$83),
grup_instansi!$A$84,
IF(AND(E183=grup_instansi!$B$84,F183=grup_instansi!$C$84),
grup_instansi!$A$85,
IF(AND(E183=grup_instansi!$B$85,F183=grup_instansi!$C$85),
grup_instansi!$A$86,
IF(AND(E183=grup_instansi!$B$86,F183=grup_instansi!$C$86),
grup_instansi!$A$87,
IF(AND(E183=grup_instansi!$B$87,F183=grup_instansi!$C$87),
grup_instansi!$A$87,
IF(AND(E183=grup_instansi!$B$88,F183=grup_instansi!$C$88),
grup_instansi!$A$88,
IF(AND(E183=grup_instansi!$B$89,F183=grup_instansi!$C$89),
grup_instansi!$A$89,
IF(AND(E183=grup_instansi!$B$90,F183=grup_instansi!$C$90),
grup_instansi!$A$90,
IF(AND(E183=grup_instansi!$B$91,F183=grup_instansi!$C$91),
grup_instansi!$A$91,
IF(AND(E183=grup_instansi!$B$92,F183=grup_instansi!$C$92),
grup_instansi!$A$92,
IF(AND(E183=grup_instansi!$B$93,F183=grup_instansi!$C$93),
grup_instansi!$A$93,
IF(AND(E183=grup_instansi!$B$94,F183=grup_instansi!$C$94),
grup_instansi!$A$94,
IF(AND(E183=grup_instansi!$B$95,F183=grup_instansi!$C$95),
grup_instansi!$A$95,
IF(AND(E183=grup_instansi!$B$96,F183=grup_instansi!$C$96),
grup_instansi!$A$96,
IF(AND(E183=grup_instansi!$B$97,F183=grup_instansi!$C$97),
grup_instansi!$A$97,
IF(AND(E183=grup_instansi!$B$98,F183=grup_instansi!$C$98),
grup_instansi!$A$98,
IF(AND(E183=grup_instansi!$B$99,F183=grup_instansi!$C$99),
grup_instansi!$A$99,
grup_instansi!$A$100))))))))))))))))))))))))))))))))))))))))</f>
        <v>gi2023110400008</v>
      </c>
      <c r="L183" t="str">
        <f>VLOOKUP(K183,grup_instansi!$A$2:$E$102,4)</f>
        <v>Pemerintah Kabupaten Bengkulu</v>
      </c>
      <c r="M183" t="str">
        <f t="shared" si="8"/>
        <v>('i2023110600182','Pemerintah Kab. Lebong','gi2023110400008'),</v>
      </c>
    </row>
    <row r="184" spans="1:13" x14ac:dyDescent="0.25">
      <c r="A184" t="str">
        <f t="shared" si="6"/>
        <v>i2023110600183</v>
      </c>
      <c r="B184" s="4">
        <v>5903</v>
      </c>
      <c r="C184" t="str">
        <f t="shared" si="7"/>
        <v>i2023110600183</v>
      </c>
      <c r="D184" s="4" t="s">
        <v>342</v>
      </c>
      <c r="E184" s="4" t="s">
        <v>658</v>
      </c>
      <c r="F184" s="4" t="s">
        <v>677</v>
      </c>
      <c r="G184" t="str">
        <f>IF(AND(E184=grup_instansi!$B$2,F184=grup_instansi!$C$2),
grup_instansi!$A$2,
IF(AND(E184=grup_instansi!$B$3,F184=grup_instansi!$C$3),
grup_instansi!$A$3,
IF(AND(E184=grup_instansi!$B$4,F184=grup_instansi!$C$4),
grup_instansi!$A$4,
IF(AND(E184=grup_instansi!$B$5,F184=grup_instansi!$C$5),
grup_instansi!$A$5,
IF(AND(E184=grup_instansi!$B$6,F184=grup_instansi!$C$6),
grup_instansi!$A$6,
IF(AND(E184=grup_instansi!$B$7,F184=grup_instansi!$C$7),
grup_instansi!$A$7,
IF(AND(E184=grup_instansi!$B$8,F184=grup_instansi!$C$8),
grup_instansi!$A$8,
IF(AND(E184=grup_instansi!$B$9,F184=grup_instansi!$C$9),
grup_instansi!$A$9,
IF(AND(E184=grup_instansi!$B$10,F184=grup_instansi!$C$10),
grup_instansi!$A$10,"")))))))))</f>
        <v/>
      </c>
      <c r="H184" t="str">
        <f>IF(G184&lt;&gt;"",G184,IF(AND(E184=grup_instansi!$B$11,F184=grup_instansi!$C$11),
grup_instansi!$A$11,
IF(AND(E184=grup_instansi!$B$12,F184=grup_instansi!$C$12),
grup_instansi!$A$12,
IF(AND(E184=grup_instansi!$B$13,F184=grup_instansi!$C$13),
grup_instansi!$A$13,
IF(AND(E184=grup_instansi!$B$14,F184=grup_instansi!$C$14),
grup_instansi!$A$14,
IF(AND(E184=grup_instansi!$B$15,F184=grup_instansi!$C$15),
grup_instansi!$A$15,
IF(AND(E184=grup_instansi!$B$16,F184=grup_instansi!$C$16),
grup_instansi!$A$16,
IF(AND(E184=grup_instansi!$B$17,F184=grup_instansi!$C$17),
grup_instansi!$A$17,
IF(AND(E184=grup_instansi!$B$18,F184=grup_instansi!$C$18),
grup_instansi!$A$18,
IF(AND(E184=grup_instansi!$B$19,F184=grup_instansi!$C$19),
grup_instansi!$A$19,
IF(AND(E184=grup_instansi!$B$20,F184=grup_instansi!$C$20),
grup_instansi!$A$20,"")))))))))))</f>
        <v/>
      </c>
      <c r="I184" t="str">
        <f>IF(H184&lt;&gt;"",H184,IF(AND(E184=grup_instansi!$B$21,F184=grup_instansi!$C$21),
grup_instansi!$A$21,
IF(AND(E184=grup_instansi!$B$22,F184=grup_instansi!$C$22),
grup_instansi!$A$22,
IF(AND(E184=grup_instansi!$B$23,F184=grup_instansi!$C$23),
grup_instansi!$A$23,
IF(AND(E184=grup_instansi!$B$24,F184=grup_instansi!$C$24),
grup_instansi!$A$24,
IF(AND(E184=grup_instansi!$B$25,F184=grup_instansi!$C$25),
grup_instansi!$A$25,
IF(AND(E184=grup_instansi!$B$26,F184=grup_instansi!$C$26),
grup_instansi!$A$26,
IF(AND(E184=grup_instansi!$B$27,F184=grup_instansi!$C$27),
grup_instansi!$A$27,
IF(AND(E184=grup_instansi!$B$28,F184=grup_instansi!$C$28),
grup_instansi!$A$28,
IF(AND(E184=grup_instansi!$B$29,F184=grup_instansi!$C$29),
grup_instansi!$A$29,
IF(AND(E184=grup_instansi!$B$30,F184=grup_instansi!$C$30),
grup_instansi!$A$30,
IF(AND(E184=grup_instansi!$B$31,F184=grup_instansi!$C$31),
grup_instansi!$A$31,
IF(AND(E184=grup_instansi!$B$32,F184=grup_instansi!$C$32),
grup_instansi!$A$32,
IF(AND(E184=grup_instansi!$B$33,F184=grup_instansi!$C$33),
grup_instansi!$A$33,
IF(AND(E184=grup_instansi!$B$34,F184=grup_instansi!$C$34),
grup_instansi!$A$34,
IF(AND(E184=grup_instansi!$B$35,F184=grup_instansi!$C$35),
grup_instansi!$A$35,""))))))))))))))))</f>
        <v>gi2023110400020</v>
      </c>
      <c r="J184" t="str">
        <f>IF(I184&lt;&gt;"",I184,IF(AND(E184=grup_instansi!$B$36,F184=grup_instansi!$C$36),
grup_instansi!$A$36,
IF(AND(E184=grup_instansi!$B$37,F184=grup_instansi!$C$37),
grup_instansi!$A$37,
IF(AND(E184=grup_instansi!$B$38,F184=grup_instansi!$C$38),
grup_instansi!$A$38,
IF(AND(E184=grup_instansi!$B$39,F184=grup_instansi!$C$39),
grup_instansi!$A$39,
IF(AND(E184=grup_instansi!$B$40,F184=grup_instansi!$C$40),
grup_instansi!$A$40,
IF(AND(E184=grup_instansi!$B$41,F184=grup_instansi!$C$41),
grup_instansi!$A$41,
IF(AND(E184=grup_instansi!$B$42,F184=grup_instansi!$C$42),
grup_instansi!$A$42,
IF(AND(E184=grup_instansi!$B$43,F184=grup_instansi!$C$43),
grup_instansi!$A$43,
IF(AND(E184=grup_instansi!$B$44,F184=grup_instansi!$C$44),
grup_instansi!$A$44,
IF(AND(E184=grup_instansi!$B$45,F184=grup_instansi!$C$45),
grup_instansi!$A$45,
IF(AND(E184=grup_instansi!$B$46,F184=grup_instansi!$C$46),
grup_instansi!$A$46,
IF(AND(E184=grup_instansi!$B$47,F184=grup_instansi!$C$47),
grup_instansi!$A$47,
IF(AND(E184=grup_instansi!$B$48,F184=grup_instansi!$C$48),
grup_instansi!$A$48,
IF(AND(E184=grup_instansi!$B$49,F184=grup_instansi!$C$49),
grup_instansi!$A$49,
IF(AND(E184=grup_instansi!$B$50,F184=grup_instansi!$C$50),
grup_instansi!$A$50,
IF(AND(E184=grup_instansi!$B$51,F184=grup_instansi!$C$51),
grup_instansi!$A$51,
IF(AND(E184=grup_instansi!$B$52,F184=grup_instansi!$C$52),
grup_instansi!$A$52,
IF(AND(E184=grup_instansi!$B$53,F184=grup_instansi!$C$53),
grup_instansi!$A$53,
IF(AND(E184=grup_instansi!$B$54,F184=grup_instansi!$C$54),
grup_instansi!$A$54,
IF(AND(E184=grup_instansi!$B$55,F184=grup_instansi!$C$55),
grup_instansi!$A$55,
IF(AND(E184=grup_instansi!$B$56,F184=grup_instansi!$C$56),
grup_instansi!$A$56,
IF(AND(E184=grup_instansi!$B$57,F184=grup_instansi!$C$57),
grup_instansi!$A$57,
IF(AND(E184=grup_instansi!$B$58,F184=grup_instansi!$C$58),
grup_instansi!$A$58,
IF(AND(E184=grup_instansi!$B$59,F184=grup_instansi!$C$59),
grup_instansi!$A$59,
IF(AND(E184=grup_instansi!$B$60,F184=grup_instansi!$C$60),
grup_instansi!$A$60,""))))))))))))))))))))))))))</f>
        <v>gi2023110400020</v>
      </c>
      <c r="K184" t="str">
        <f>IF(J184&lt;&gt;"",J184,IF(AND(E184=grup_instansi!$B$61,F184=grup_instansi!$C$61),
grup_instansi!$A$61,
IF(AND(E184=grup_instansi!$B$62,F184=grup_instansi!$C$62),
grup_instansi!$A$62,
IF(AND(E184=grup_instansi!$B$63,F184=grup_instansi!$C$63),
grup_instansi!$A$63,
IF(AND(E184=grup_instansi!$B$64,F184=grup_instansi!$C$64),
grup_instansi!$A$64,
IF(AND(E184=grup_instansi!$B$65,F184=grup_instansi!$C$65),
grup_instansi!$A$65,
IF(AND(E184=grup_instansi!$B$66,F184=grup_instansi!$C$66),
grup_instansi!$A$66,
IF(AND(E184=grup_instansi!$B$67,F184=grup_instansi!$C$67),
grup_instansi!$A$67,
IF(AND(E184=grup_instansi!$B$68,F184=grup_instansi!$C$68),
grup_instansi!$A$68,
IF(AND(E184=grup_instansi!$B$69,F184=grup_instansi!$C$69),
grup_instansi!$A$69,
IF(AND(E184=grup_instansi!$B$70,F184=grup_instansi!$C$70),
grup_instansi!$A$70,
IF(AND(E184=grup_instansi!$B$71,F184=grup_instansi!$C$71),
grup_instansi!$A$71,
IF(AND(E184=grup_instansi!$B$72,F184=grup_instansi!$C$72),
grup_instansi!$A$72,
IF(AND(E184=grup_instansi!$B$73,F184=grup_instansi!$C$73),
grup_instansi!$A$73,
IF(AND(E184=grup_instansi!$B$74,F184=grup_instansi!$C$74),
grup_instansi!$A$74,
IF(AND(E184=grup_instansi!$B$75,F184=grup_instansi!$C$75),
grup_instansi!$A$75,
IF(AND(E184=grup_instansi!$B$76,F184=grup_instansi!$C$76),
grup_instansi!$A$76,
IF(AND(E184=grup_instansi!$B$77,F184=grup_instansi!$C$77),
grup_instansi!$A$77,
IF(AND(E184=grup_instansi!$B$78,F184=grup_instansi!$C$78),
grup_instansi!$A$78,
IF(AND(E184=grup_instansi!$B$79,F184=grup_instansi!$C$79),
grup_instansi!$A$79,
IF(AND(E184=grup_instansi!$B$80,F184=grup_instansi!$C$80),
grup_instansi!$A$80,
IF(AND(E184=grup_instansi!$B$81,F184=grup_instansi!$C$81),
grup_instansi!$A$81,
IF(AND(E184=grup_instansi!$B$82,F184=grup_instansi!$C$82),
grup_instansi!$A$82,
IF(AND(E184=grup_instansi!$B$83,F184=grup_instansi!$C$83),
grup_instansi!$A$84,
IF(AND(E184=grup_instansi!$B$84,F184=grup_instansi!$C$84),
grup_instansi!$A$85,
IF(AND(E184=grup_instansi!$B$85,F184=grup_instansi!$C$85),
grup_instansi!$A$86,
IF(AND(E184=grup_instansi!$B$86,F184=grup_instansi!$C$86),
grup_instansi!$A$87,
IF(AND(E184=grup_instansi!$B$87,F184=grup_instansi!$C$87),
grup_instansi!$A$87,
IF(AND(E184=grup_instansi!$B$88,F184=grup_instansi!$C$88),
grup_instansi!$A$88,
IF(AND(E184=grup_instansi!$B$89,F184=grup_instansi!$C$89),
grup_instansi!$A$89,
IF(AND(E184=grup_instansi!$B$90,F184=grup_instansi!$C$90),
grup_instansi!$A$90,
IF(AND(E184=grup_instansi!$B$91,F184=grup_instansi!$C$91),
grup_instansi!$A$91,
IF(AND(E184=grup_instansi!$B$92,F184=grup_instansi!$C$92),
grup_instansi!$A$92,
IF(AND(E184=grup_instansi!$B$93,F184=grup_instansi!$C$93),
grup_instansi!$A$93,
IF(AND(E184=grup_instansi!$B$94,F184=grup_instansi!$C$94),
grup_instansi!$A$94,
IF(AND(E184=grup_instansi!$B$95,F184=grup_instansi!$C$95),
grup_instansi!$A$95,
IF(AND(E184=grup_instansi!$B$96,F184=grup_instansi!$C$96),
grup_instansi!$A$96,
IF(AND(E184=grup_instansi!$B$97,F184=grup_instansi!$C$97),
grup_instansi!$A$97,
IF(AND(E184=grup_instansi!$B$98,F184=grup_instansi!$C$98),
grup_instansi!$A$98,
IF(AND(E184=grup_instansi!$B$99,F184=grup_instansi!$C$99),
grup_instansi!$A$99,
grup_instansi!$A$100))))))))))))))))))))))))))))))))))))))))</f>
        <v>gi2023110400020</v>
      </c>
      <c r="L184" t="str">
        <f>VLOOKUP(K184,grup_instansi!$A$2:$E$102,4)</f>
        <v>Pemerintah Kabupaten Lampung</v>
      </c>
      <c r="M184" t="str">
        <f t="shared" si="8"/>
        <v>('i2023110600183','Pemerintah Kab. Lampung Utara','gi2023110400020'),</v>
      </c>
    </row>
    <row r="185" spans="1:13" x14ac:dyDescent="0.25">
      <c r="A185" t="str">
        <f t="shared" si="6"/>
        <v>i2023110600184</v>
      </c>
      <c r="B185" s="4">
        <v>5904</v>
      </c>
      <c r="C185" t="str">
        <f t="shared" si="7"/>
        <v>i2023110600184</v>
      </c>
      <c r="D185" s="4" t="s">
        <v>343</v>
      </c>
      <c r="E185" s="4" t="s">
        <v>658</v>
      </c>
      <c r="F185" s="4" t="s">
        <v>677</v>
      </c>
      <c r="G185" t="str">
        <f>IF(AND(E185=grup_instansi!$B$2,F185=grup_instansi!$C$2),
grup_instansi!$A$2,
IF(AND(E185=grup_instansi!$B$3,F185=grup_instansi!$C$3),
grup_instansi!$A$3,
IF(AND(E185=grup_instansi!$B$4,F185=grup_instansi!$C$4),
grup_instansi!$A$4,
IF(AND(E185=grup_instansi!$B$5,F185=grup_instansi!$C$5),
grup_instansi!$A$5,
IF(AND(E185=grup_instansi!$B$6,F185=grup_instansi!$C$6),
grup_instansi!$A$6,
IF(AND(E185=grup_instansi!$B$7,F185=grup_instansi!$C$7),
grup_instansi!$A$7,
IF(AND(E185=grup_instansi!$B$8,F185=grup_instansi!$C$8),
grup_instansi!$A$8,
IF(AND(E185=grup_instansi!$B$9,F185=grup_instansi!$C$9),
grup_instansi!$A$9,
IF(AND(E185=grup_instansi!$B$10,F185=grup_instansi!$C$10),
grup_instansi!$A$10,"")))))))))</f>
        <v/>
      </c>
      <c r="H185" t="str">
        <f>IF(G185&lt;&gt;"",G185,IF(AND(E185=grup_instansi!$B$11,F185=grup_instansi!$C$11),
grup_instansi!$A$11,
IF(AND(E185=grup_instansi!$B$12,F185=grup_instansi!$C$12),
grup_instansi!$A$12,
IF(AND(E185=grup_instansi!$B$13,F185=grup_instansi!$C$13),
grup_instansi!$A$13,
IF(AND(E185=grup_instansi!$B$14,F185=grup_instansi!$C$14),
grup_instansi!$A$14,
IF(AND(E185=grup_instansi!$B$15,F185=grup_instansi!$C$15),
grup_instansi!$A$15,
IF(AND(E185=grup_instansi!$B$16,F185=grup_instansi!$C$16),
grup_instansi!$A$16,
IF(AND(E185=grup_instansi!$B$17,F185=grup_instansi!$C$17),
grup_instansi!$A$17,
IF(AND(E185=grup_instansi!$B$18,F185=grup_instansi!$C$18),
grup_instansi!$A$18,
IF(AND(E185=grup_instansi!$B$19,F185=grup_instansi!$C$19),
grup_instansi!$A$19,
IF(AND(E185=grup_instansi!$B$20,F185=grup_instansi!$C$20),
grup_instansi!$A$20,"")))))))))))</f>
        <v/>
      </c>
      <c r="I185" t="str">
        <f>IF(H185&lt;&gt;"",H185,IF(AND(E185=grup_instansi!$B$21,F185=grup_instansi!$C$21),
grup_instansi!$A$21,
IF(AND(E185=grup_instansi!$B$22,F185=grup_instansi!$C$22),
grup_instansi!$A$22,
IF(AND(E185=grup_instansi!$B$23,F185=grup_instansi!$C$23),
grup_instansi!$A$23,
IF(AND(E185=grup_instansi!$B$24,F185=grup_instansi!$C$24),
grup_instansi!$A$24,
IF(AND(E185=grup_instansi!$B$25,F185=grup_instansi!$C$25),
grup_instansi!$A$25,
IF(AND(E185=grup_instansi!$B$26,F185=grup_instansi!$C$26),
grup_instansi!$A$26,
IF(AND(E185=grup_instansi!$B$27,F185=grup_instansi!$C$27),
grup_instansi!$A$27,
IF(AND(E185=grup_instansi!$B$28,F185=grup_instansi!$C$28),
grup_instansi!$A$28,
IF(AND(E185=grup_instansi!$B$29,F185=grup_instansi!$C$29),
grup_instansi!$A$29,
IF(AND(E185=grup_instansi!$B$30,F185=grup_instansi!$C$30),
grup_instansi!$A$30,
IF(AND(E185=grup_instansi!$B$31,F185=grup_instansi!$C$31),
grup_instansi!$A$31,
IF(AND(E185=grup_instansi!$B$32,F185=grup_instansi!$C$32),
grup_instansi!$A$32,
IF(AND(E185=grup_instansi!$B$33,F185=grup_instansi!$C$33),
grup_instansi!$A$33,
IF(AND(E185=grup_instansi!$B$34,F185=grup_instansi!$C$34),
grup_instansi!$A$34,
IF(AND(E185=grup_instansi!$B$35,F185=grup_instansi!$C$35),
grup_instansi!$A$35,""))))))))))))))))</f>
        <v>gi2023110400020</v>
      </c>
      <c r="J185" t="str">
        <f>IF(I185&lt;&gt;"",I185,IF(AND(E185=grup_instansi!$B$36,F185=grup_instansi!$C$36),
grup_instansi!$A$36,
IF(AND(E185=grup_instansi!$B$37,F185=grup_instansi!$C$37),
grup_instansi!$A$37,
IF(AND(E185=grup_instansi!$B$38,F185=grup_instansi!$C$38),
grup_instansi!$A$38,
IF(AND(E185=grup_instansi!$B$39,F185=grup_instansi!$C$39),
grup_instansi!$A$39,
IF(AND(E185=grup_instansi!$B$40,F185=grup_instansi!$C$40),
grup_instansi!$A$40,
IF(AND(E185=grup_instansi!$B$41,F185=grup_instansi!$C$41),
grup_instansi!$A$41,
IF(AND(E185=grup_instansi!$B$42,F185=grup_instansi!$C$42),
grup_instansi!$A$42,
IF(AND(E185=grup_instansi!$B$43,F185=grup_instansi!$C$43),
grup_instansi!$A$43,
IF(AND(E185=grup_instansi!$B$44,F185=grup_instansi!$C$44),
grup_instansi!$A$44,
IF(AND(E185=grup_instansi!$B$45,F185=grup_instansi!$C$45),
grup_instansi!$A$45,
IF(AND(E185=grup_instansi!$B$46,F185=grup_instansi!$C$46),
grup_instansi!$A$46,
IF(AND(E185=grup_instansi!$B$47,F185=grup_instansi!$C$47),
grup_instansi!$A$47,
IF(AND(E185=grup_instansi!$B$48,F185=grup_instansi!$C$48),
grup_instansi!$A$48,
IF(AND(E185=grup_instansi!$B$49,F185=grup_instansi!$C$49),
grup_instansi!$A$49,
IF(AND(E185=grup_instansi!$B$50,F185=grup_instansi!$C$50),
grup_instansi!$A$50,
IF(AND(E185=grup_instansi!$B$51,F185=grup_instansi!$C$51),
grup_instansi!$A$51,
IF(AND(E185=grup_instansi!$B$52,F185=grup_instansi!$C$52),
grup_instansi!$A$52,
IF(AND(E185=grup_instansi!$B$53,F185=grup_instansi!$C$53),
grup_instansi!$A$53,
IF(AND(E185=grup_instansi!$B$54,F185=grup_instansi!$C$54),
grup_instansi!$A$54,
IF(AND(E185=grup_instansi!$B$55,F185=grup_instansi!$C$55),
grup_instansi!$A$55,
IF(AND(E185=grup_instansi!$B$56,F185=grup_instansi!$C$56),
grup_instansi!$A$56,
IF(AND(E185=grup_instansi!$B$57,F185=grup_instansi!$C$57),
grup_instansi!$A$57,
IF(AND(E185=grup_instansi!$B$58,F185=grup_instansi!$C$58),
grup_instansi!$A$58,
IF(AND(E185=grup_instansi!$B$59,F185=grup_instansi!$C$59),
grup_instansi!$A$59,
IF(AND(E185=grup_instansi!$B$60,F185=grup_instansi!$C$60),
grup_instansi!$A$60,""))))))))))))))))))))))))))</f>
        <v>gi2023110400020</v>
      </c>
      <c r="K185" t="str">
        <f>IF(J185&lt;&gt;"",J185,IF(AND(E185=grup_instansi!$B$61,F185=grup_instansi!$C$61),
grup_instansi!$A$61,
IF(AND(E185=grup_instansi!$B$62,F185=grup_instansi!$C$62),
grup_instansi!$A$62,
IF(AND(E185=grup_instansi!$B$63,F185=grup_instansi!$C$63),
grup_instansi!$A$63,
IF(AND(E185=grup_instansi!$B$64,F185=grup_instansi!$C$64),
grup_instansi!$A$64,
IF(AND(E185=grup_instansi!$B$65,F185=grup_instansi!$C$65),
grup_instansi!$A$65,
IF(AND(E185=grup_instansi!$B$66,F185=grup_instansi!$C$66),
grup_instansi!$A$66,
IF(AND(E185=grup_instansi!$B$67,F185=grup_instansi!$C$67),
grup_instansi!$A$67,
IF(AND(E185=grup_instansi!$B$68,F185=grup_instansi!$C$68),
grup_instansi!$A$68,
IF(AND(E185=grup_instansi!$B$69,F185=grup_instansi!$C$69),
grup_instansi!$A$69,
IF(AND(E185=grup_instansi!$B$70,F185=grup_instansi!$C$70),
grup_instansi!$A$70,
IF(AND(E185=grup_instansi!$B$71,F185=grup_instansi!$C$71),
grup_instansi!$A$71,
IF(AND(E185=grup_instansi!$B$72,F185=grup_instansi!$C$72),
grup_instansi!$A$72,
IF(AND(E185=grup_instansi!$B$73,F185=grup_instansi!$C$73),
grup_instansi!$A$73,
IF(AND(E185=grup_instansi!$B$74,F185=grup_instansi!$C$74),
grup_instansi!$A$74,
IF(AND(E185=grup_instansi!$B$75,F185=grup_instansi!$C$75),
grup_instansi!$A$75,
IF(AND(E185=grup_instansi!$B$76,F185=grup_instansi!$C$76),
grup_instansi!$A$76,
IF(AND(E185=grup_instansi!$B$77,F185=grup_instansi!$C$77),
grup_instansi!$A$77,
IF(AND(E185=grup_instansi!$B$78,F185=grup_instansi!$C$78),
grup_instansi!$A$78,
IF(AND(E185=grup_instansi!$B$79,F185=grup_instansi!$C$79),
grup_instansi!$A$79,
IF(AND(E185=grup_instansi!$B$80,F185=grup_instansi!$C$80),
grup_instansi!$A$80,
IF(AND(E185=grup_instansi!$B$81,F185=grup_instansi!$C$81),
grup_instansi!$A$81,
IF(AND(E185=grup_instansi!$B$82,F185=grup_instansi!$C$82),
grup_instansi!$A$82,
IF(AND(E185=grup_instansi!$B$83,F185=grup_instansi!$C$83),
grup_instansi!$A$84,
IF(AND(E185=grup_instansi!$B$84,F185=grup_instansi!$C$84),
grup_instansi!$A$85,
IF(AND(E185=grup_instansi!$B$85,F185=grup_instansi!$C$85),
grup_instansi!$A$86,
IF(AND(E185=grup_instansi!$B$86,F185=grup_instansi!$C$86),
grup_instansi!$A$87,
IF(AND(E185=grup_instansi!$B$87,F185=grup_instansi!$C$87),
grup_instansi!$A$87,
IF(AND(E185=grup_instansi!$B$88,F185=grup_instansi!$C$88),
grup_instansi!$A$88,
IF(AND(E185=grup_instansi!$B$89,F185=grup_instansi!$C$89),
grup_instansi!$A$89,
IF(AND(E185=grup_instansi!$B$90,F185=grup_instansi!$C$90),
grup_instansi!$A$90,
IF(AND(E185=grup_instansi!$B$91,F185=grup_instansi!$C$91),
grup_instansi!$A$91,
IF(AND(E185=grup_instansi!$B$92,F185=grup_instansi!$C$92),
grup_instansi!$A$92,
IF(AND(E185=grup_instansi!$B$93,F185=grup_instansi!$C$93),
grup_instansi!$A$93,
IF(AND(E185=grup_instansi!$B$94,F185=grup_instansi!$C$94),
grup_instansi!$A$94,
IF(AND(E185=grup_instansi!$B$95,F185=grup_instansi!$C$95),
grup_instansi!$A$95,
IF(AND(E185=grup_instansi!$B$96,F185=grup_instansi!$C$96),
grup_instansi!$A$96,
IF(AND(E185=grup_instansi!$B$97,F185=grup_instansi!$C$97),
grup_instansi!$A$97,
IF(AND(E185=grup_instansi!$B$98,F185=grup_instansi!$C$98),
grup_instansi!$A$98,
IF(AND(E185=grup_instansi!$B$99,F185=grup_instansi!$C$99),
grup_instansi!$A$99,
grup_instansi!$A$100))))))))))))))))))))))))))))))))))))))))</f>
        <v>gi2023110400020</v>
      </c>
      <c r="L185" t="str">
        <f>VLOOKUP(K185,grup_instansi!$A$2:$E$102,4)</f>
        <v>Pemerintah Kabupaten Lampung</v>
      </c>
      <c r="M185" t="str">
        <f t="shared" si="8"/>
        <v>('i2023110600184','Pemerintah Kab. Lampung Barat','gi2023110400020'),</v>
      </c>
    </row>
    <row r="186" spans="1:13" x14ac:dyDescent="0.25">
      <c r="A186" t="str">
        <f t="shared" si="6"/>
        <v>i2023110600185</v>
      </c>
      <c r="B186" s="4">
        <v>5907</v>
      </c>
      <c r="C186" t="str">
        <f t="shared" si="7"/>
        <v>i2023110600185</v>
      </c>
      <c r="D186" s="4" t="s">
        <v>346</v>
      </c>
      <c r="E186" s="4" t="s">
        <v>658</v>
      </c>
      <c r="F186" s="4" t="s">
        <v>677</v>
      </c>
      <c r="G186" t="str">
        <f>IF(AND(E186=grup_instansi!$B$2,F186=grup_instansi!$C$2),
grup_instansi!$A$2,
IF(AND(E186=grup_instansi!$B$3,F186=grup_instansi!$C$3),
grup_instansi!$A$3,
IF(AND(E186=grup_instansi!$B$4,F186=grup_instansi!$C$4),
grup_instansi!$A$4,
IF(AND(E186=grup_instansi!$B$5,F186=grup_instansi!$C$5),
grup_instansi!$A$5,
IF(AND(E186=grup_instansi!$B$6,F186=grup_instansi!$C$6),
grup_instansi!$A$6,
IF(AND(E186=grup_instansi!$B$7,F186=grup_instansi!$C$7),
grup_instansi!$A$7,
IF(AND(E186=grup_instansi!$B$8,F186=grup_instansi!$C$8),
grup_instansi!$A$8,
IF(AND(E186=grup_instansi!$B$9,F186=grup_instansi!$C$9),
grup_instansi!$A$9,
IF(AND(E186=grup_instansi!$B$10,F186=grup_instansi!$C$10),
grup_instansi!$A$10,"")))))))))</f>
        <v/>
      </c>
      <c r="H186" t="str">
        <f>IF(G186&lt;&gt;"",G186,IF(AND(E186=grup_instansi!$B$11,F186=grup_instansi!$C$11),
grup_instansi!$A$11,
IF(AND(E186=grup_instansi!$B$12,F186=grup_instansi!$C$12),
grup_instansi!$A$12,
IF(AND(E186=grup_instansi!$B$13,F186=grup_instansi!$C$13),
grup_instansi!$A$13,
IF(AND(E186=grup_instansi!$B$14,F186=grup_instansi!$C$14),
grup_instansi!$A$14,
IF(AND(E186=grup_instansi!$B$15,F186=grup_instansi!$C$15),
grup_instansi!$A$15,
IF(AND(E186=grup_instansi!$B$16,F186=grup_instansi!$C$16),
grup_instansi!$A$16,
IF(AND(E186=grup_instansi!$B$17,F186=grup_instansi!$C$17),
grup_instansi!$A$17,
IF(AND(E186=grup_instansi!$B$18,F186=grup_instansi!$C$18),
grup_instansi!$A$18,
IF(AND(E186=grup_instansi!$B$19,F186=grup_instansi!$C$19),
grup_instansi!$A$19,
IF(AND(E186=grup_instansi!$B$20,F186=grup_instansi!$C$20),
grup_instansi!$A$20,"")))))))))))</f>
        <v/>
      </c>
      <c r="I186" t="str">
        <f>IF(H186&lt;&gt;"",H186,IF(AND(E186=grup_instansi!$B$21,F186=grup_instansi!$C$21),
grup_instansi!$A$21,
IF(AND(E186=grup_instansi!$B$22,F186=grup_instansi!$C$22),
grup_instansi!$A$22,
IF(AND(E186=grup_instansi!$B$23,F186=grup_instansi!$C$23),
grup_instansi!$A$23,
IF(AND(E186=grup_instansi!$B$24,F186=grup_instansi!$C$24),
grup_instansi!$A$24,
IF(AND(E186=grup_instansi!$B$25,F186=grup_instansi!$C$25),
grup_instansi!$A$25,
IF(AND(E186=grup_instansi!$B$26,F186=grup_instansi!$C$26),
grup_instansi!$A$26,
IF(AND(E186=grup_instansi!$B$27,F186=grup_instansi!$C$27),
grup_instansi!$A$27,
IF(AND(E186=grup_instansi!$B$28,F186=grup_instansi!$C$28),
grup_instansi!$A$28,
IF(AND(E186=grup_instansi!$B$29,F186=grup_instansi!$C$29),
grup_instansi!$A$29,
IF(AND(E186=grup_instansi!$B$30,F186=grup_instansi!$C$30),
grup_instansi!$A$30,
IF(AND(E186=grup_instansi!$B$31,F186=grup_instansi!$C$31),
grup_instansi!$A$31,
IF(AND(E186=grup_instansi!$B$32,F186=grup_instansi!$C$32),
grup_instansi!$A$32,
IF(AND(E186=grup_instansi!$B$33,F186=grup_instansi!$C$33),
grup_instansi!$A$33,
IF(AND(E186=grup_instansi!$B$34,F186=grup_instansi!$C$34),
grup_instansi!$A$34,
IF(AND(E186=grup_instansi!$B$35,F186=grup_instansi!$C$35),
grup_instansi!$A$35,""))))))))))))))))</f>
        <v>gi2023110400020</v>
      </c>
      <c r="J186" t="str">
        <f>IF(I186&lt;&gt;"",I186,IF(AND(E186=grup_instansi!$B$36,F186=grup_instansi!$C$36),
grup_instansi!$A$36,
IF(AND(E186=grup_instansi!$B$37,F186=grup_instansi!$C$37),
grup_instansi!$A$37,
IF(AND(E186=grup_instansi!$B$38,F186=grup_instansi!$C$38),
grup_instansi!$A$38,
IF(AND(E186=grup_instansi!$B$39,F186=grup_instansi!$C$39),
grup_instansi!$A$39,
IF(AND(E186=grup_instansi!$B$40,F186=grup_instansi!$C$40),
grup_instansi!$A$40,
IF(AND(E186=grup_instansi!$B$41,F186=grup_instansi!$C$41),
grup_instansi!$A$41,
IF(AND(E186=grup_instansi!$B$42,F186=grup_instansi!$C$42),
grup_instansi!$A$42,
IF(AND(E186=grup_instansi!$B$43,F186=grup_instansi!$C$43),
grup_instansi!$A$43,
IF(AND(E186=grup_instansi!$B$44,F186=grup_instansi!$C$44),
grup_instansi!$A$44,
IF(AND(E186=grup_instansi!$B$45,F186=grup_instansi!$C$45),
grup_instansi!$A$45,
IF(AND(E186=grup_instansi!$B$46,F186=grup_instansi!$C$46),
grup_instansi!$A$46,
IF(AND(E186=grup_instansi!$B$47,F186=grup_instansi!$C$47),
grup_instansi!$A$47,
IF(AND(E186=grup_instansi!$B$48,F186=grup_instansi!$C$48),
grup_instansi!$A$48,
IF(AND(E186=grup_instansi!$B$49,F186=grup_instansi!$C$49),
grup_instansi!$A$49,
IF(AND(E186=grup_instansi!$B$50,F186=grup_instansi!$C$50),
grup_instansi!$A$50,
IF(AND(E186=grup_instansi!$B$51,F186=grup_instansi!$C$51),
grup_instansi!$A$51,
IF(AND(E186=grup_instansi!$B$52,F186=grup_instansi!$C$52),
grup_instansi!$A$52,
IF(AND(E186=grup_instansi!$B$53,F186=grup_instansi!$C$53),
grup_instansi!$A$53,
IF(AND(E186=grup_instansi!$B$54,F186=grup_instansi!$C$54),
grup_instansi!$A$54,
IF(AND(E186=grup_instansi!$B$55,F186=grup_instansi!$C$55),
grup_instansi!$A$55,
IF(AND(E186=grup_instansi!$B$56,F186=grup_instansi!$C$56),
grup_instansi!$A$56,
IF(AND(E186=grup_instansi!$B$57,F186=grup_instansi!$C$57),
grup_instansi!$A$57,
IF(AND(E186=grup_instansi!$B$58,F186=grup_instansi!$C$58),
grup_instansi!$A$58,
IF(AND(E186=grup_instansi!$B$59,F186=grup_instansi!$C$59),
grup_instansi!$A$59,
IF(AND(E186=grup_instansi!$B$60,F186=grup_instansi!$C$60),
grup_instansi!$A$60,""))))))))))))))))))))))))))</f>
        <v>gi2023110400020</v>
      </c>
      <c r="K186" t="str">
        <f>IF(J186&lt;&gt;"",J186,IF(AND(E186=grup_instansi!$B$61,F186=grup_instansi!$C$61),
grup_instansi!$A$61,
IF(AND(E186=grup_instansi!$B$62,F186=grup_instansi!$C$62),
grup_instansi!$A$62,
IF(AND(E186=grup_instansi!$B$63,F186=grup_instansi!$C$63),
grup_instansi!$A$63,
IF(AND(E186=grup_instansi!$B$64,F186=grup_instansi!$C$64),
grup_instansi!$A$64,
IF(AND(E186=grup_instansi!$B$65,F186=grup_instansi!$C$65),
grup_instansi!$A$65,
IF(AND(E186=grup_instansi!$B$66,F186=grup_instansi!$C$66),
grup_instansi!$A$66,
IF(AND(E186=grup_instansi!$B$67,F186=grup_instansi!$C$67),
grup_instansi!$A$67,
IF(AND(E186=grup_instansi!$B$68,F186=grup_instansi!$C$68),
grup_instansi!$A$68,
IF(AND(E186=grup_instansi!$B$69,F186=grup_instansi!$C$69),
grup_instansi!$A$69,
IF(AND(E186=grup_instansi!$B$70,F186=grup_instansi!$C$70),
grup_instansi!$A$70,
IF(AND(E186=grup_instansi!$B$71,F186=grup_instansi!$C$71),
grup_instansi!$A$71,
IF(AND(E186=grup_instansi!$B$72,F186=grup_instansi!$C$72),
grup_instansi!$A$72,
IF(AND(E186=grup_instansi!$B$73,F186=grup_instansi!$C$73),
grup_instansi!$A$73,
IF(AND(E186=grup_instansi!$B$74,F186=grup_instansi!$C$74),
grup_instansi!$A$74,
IF(AND(E186=grup_instansi!$B$75,F186=grup_instansi!$C$75),
grup_instansi!$A$75,
IF(AND(E186=grup_instansi!$B$76,F186=grup_instansi!$C$76),
grup_instansi!$A$76,
IF(AND(E186=grup_instansi!$B$77,F186=grup_instansi!$C$77),
grup_instansi!$A$77,
IF(AND(E186=grup_instansi!$B$78,F186=grup_instansi!$C$78),
grup_instansi!$A$78,
IF(AND(E186=grup_instansi!$B$79,F186=grup_instansi!$C$79),
grup_instansi!$A$79,
IF(AND(E186=grup_instansi!$B$80,F186=grup_instansi!$C$80),
grup_instansi!$A$80,
IF(AND(E186=grup_instansi!$B$81,F186=grup_instansi!$C$81),
grup_instansi!$A$81,
IF(AND(E186=grup_instansi!$B$82,F186=grup_instansi!$C$82),
grup_instansi!$A$82,
IF(AND(E186=grup_instansi!$B$83,F186=grup_instansi!$C$83),
grup_instansi!$A$84,
IF(AND(E186=grup_instansi!$B$84,F186=grup_instansi!$C$84),
grup_instansi!$A$85,
IF(AND(E186=grup_instansi!$B$85,F186=grup_instansi!$C$85),
grup_instansi!$A$86,
IF(AND(E186=grup_instansi!$B$86,F186=grup_instansi!$C$86),
grup_instansi!$A$87,
IF(AND(E186=grup_instansi!$B$87,F186=grup_instansi!$C$87),
grup_instansi!$A$87,
IF(AND(E186=grup_instansi!$B$88,F186=grup_instansi!$C$88),
grup_instansi!$A$88,
IF(AND(E186=grup_instansi!$B$89,F186=grup_instansi!$C$89),
grup_instansi!$A$89,
IF(AND(E186=grup_instansi!$B$90,F186=grup_instansi!$C$90),
grup_instansi!$A$90,
IF(AND(E186=grup_instansi!$B$91,F186=grup_instansi!$C$91),
grup_instansi!$A$91,
IF(AND(E186=grup_instansi!$B$92,F186=grup_instansi!$C$92),
grup_instansi!$A$92,
IF(AND(E186=grup_instansi!$B$93,F186=grup_instansi!$C$93),
grup_instansi!$A$93,
IF(AND(E186=grup_instansi!$B$94,F186=grup_instansi!$C$94),
grup_instansi!$A$94,
IF(AND(E186=grup_instansi!$B$95,F186=grup_instansi!$C$95),
grup_instansi!$A$95,
IF(AND(E186=grup_instansi!$B$96,F186=grup_instansi!$C$96),
grup_instansi!$A$96,
IF(AND(E186=grup_instansi!$B$97,F186=grup_instansi!$C$97),
grup_instansi!$A$97,
IF(AND(E186=grup_instansi!$B$98,F186=grup_instansi!$C$98),
grup_instansi!$A$98,
IF(AND(E186=grup_instansi!$B$99,F186=grup_instansi!$C$99),
grup_instansi!$A$99,
grup_instansi!$A$100))))))))))))))))))))))))))))))))))))))))</f>
        <v>gi2023110400020</v>
      </c>
      <c r="L186" t="str">
        <f>VLOOKUP(K186,grup_instansi!$A$2:$E$102,4)</f>
        <v>Pemerintah Kabupaten Lampung</v>
      </c>
      <c r="M186" t="str">
        <f t="shared" si="8"/>
        <v>('i2023110600185','Pemerintah Kab. Way Kanan','gi2023110400020'),</v>
      </c>
    </row>
    <row r="187" spans="1:13" x14ac:dyDescent="0.25">
      <c r="A187" t="str">
        <f t="shared" si="6"/>
        <v>i2023110600186</v>
      </c>
      <c r="B187" s="4">
        <v>5911</v>
      </c>
      <c r="C187" t="str">
        <f t="shared" si="7"/>
        <v>i2023110600186</v>
      </c>
      <c r="D187" s="4" t="s">
        <v>350</v>
      </c>
      <c r="E187" s="4" t="s">
        <v>658</v>
      </c>
      <c r="F187" s="4" t="s">
        <v>677</v>
      </c>
      <c r="G187" t="str">
        <f>IF(AND(E187=grup_instansi!$B$2,F187=grup_instansi!$C$2),
grup_instansi!$A$2,
IF(AND(E187=grup_instansi!$B$3,F187=grup_instansi!$C$3),
grup_instansi!$A$3,
IF(AND(E187=grup_instansi!$B$4,F187=grup_instansi!$C$4),
grup_instansi!$A$4,
IF(AND(E187=grup_instansi!$B$5,F187=grup_instansi!$C$5),
grup_instansi!$A$5,
IF(AND(E187=grup_instansi!$B$6,F187=grup_instansi!$C$6),
grup_instansi!$A$6,
IF(AND(E187=grup_instansi!$B$7,F187=grup_instansi!$C$7),
grup_instansi!$A$7,
IF(AND(E187=grup_instansi!$B$8,F187=grup_instansi!$C$8),
grup_instansi!$A$8,
IF(AND(E187=grup_instansi!$B$9,F187=grup_instansi!$C$9),
grup_instansi!$A$9,
IF(AND(E187=grup_instansi!$B$10,F187=grup_instansi!$C$10),
grup_instansi!$A$10,"")))))))))</f>
        <v/>
      </c>
      <c r="H187" t="str">
        <f>IF(G187&lt;&gt;"",G187,IF(AND(E187=grup_instansi!$B$11,F187=grup_instansi!$C$11),
grup_instansi!$A$11,
IF(AND(E187=grup_instansi!$B$12,F187=grup_instansi!$C$12),
grup_instansi!$A$12,
IF(AND(E187=grup_instansi!$B$13,F187=grup_instansi!$C$13),
grup_instansi!$A$13,
IF(AND(E187=grup_instansi!$B$14,F187=grup_instansi!$C$14),
grup_instansi!$A$14,
IF(AND(E187=grup_instansi!$B$15,F187=grup_instansi!$C$15),
grup_instansi!$A$15,
IF(AND(E187=grup_instansi!$B$16,F187=grup_instansi!$C$16),
grup_instansi!$A$16,
IF(AND(E187=grup_instansi!$B$17,F187=grup_instansi!$C$17),
grup_instansi!$A$17,
IF(AND(E187=grup_instansi!$B$18,F187=grup_instansi!$C$18),
grup_instansi!$A$18,
IF(AND(E187=grup_instansi!$B$19,F187=grup_instansi!$C$19),
grup_instansi!$A$19,
IF(AND(E187=grup_instansi!$B$20,F187=grup_instansi!$C$20),
grup_instansi!$A$20,"")))))))))))</f>
        <v/>
      </c>
      <c r="I187" t="str">
        <f>IF(H187&lt;&gt;"",H187,IF(AND(E187=grup_instansi!$B$21,F187=grup_instansi!$C$21),
grup_instansi!$A$21,
IF(AND(E187=grup_instansi!$B$22,F187=grup_instansi!$C$22),
grup_instansi!$A$22,
IF(AND(E187=grup_instansi!$B$23,F187=grup_instansi!$C$23),
grup_instansi!$A$23,
IF(AND(E187=grup_instansi!$B$24,F187=grup_instansi!$C$24),
grup_instansi!$A$24,
IF(AND(E187=grup_instansi!$B$25,F187=grup_instansi!$C$25),
grup_instansi!$A$25,
IF(AND(E187=grup_instansi!$B$26,F187=grup_instansi!$C$26),
grup_instansi!$A$26,
IF(AND(E187=grup_instansi!$B$27,F187=grup_instansi!$C$27),
grup_instansi!$A$27,
IF(AND(E187=grup_instansi!$B$28,F187=grup_instansi!$C$28),
grup_instansi!$A$28,
IF(AND(E187=grup_instansi!$B$29,F187=grup_instansi!$C$29),
grup_instansi!$A$29,
IF(AND(E187=grup_instansi!$B$30,F187=grup_instansi!$C$30),
grup_instansi!$A$30,
IF(AND(E187=grup_instansi!$B$31,F187=grup_instansi!$C$31),
grup_instansi!$A$31,
IF(AND(E187=grup_instansi!$B$32,F187=grup_instansi!$C$32),
grup_instansi!$A$32,
IF(AND(E187=grup_instansi!$B$33,F187=grup_instansi!$C$33),
grup_instansi!$A$33,
IF(AND(E187=grup_instansi!$B$34,F187=grup_instansi!$C$34),
grup_instansi!$A$34,
IF(AND(E187=grup_instansi!$B$35,F187=grup_instansi!$C$35),
grup_instansi!$A$35,""))))))))))))))))</f>
        <v>gi2023110400020</v>
      </c>
      <c r="J187" t="str">
        <f>IF(I187&lt;&gt;"",I187,IF(AND(E187=grup_instansi!$B$36,F187=grup_instansi!$C$36),
grup_instansi!$A$36,
IF(AND(E187=grup_instansi!$B$37,F187=grup_instansi!$C$37),
grup_instansi!$A$37,
IF(AND(E187=grup_instansi!$B$38,F187=grup_instansi!$C$38),
grup_instansi!$A$38,
IF(AND(E187=grup_instansi!$B$39,F187=grup_instansi!$C$39),
grup_instansi!$A$39,
IF(AND(E187=grup_instansi!$B$40,F187=grup_instansi!$C$40),
grup_instansi!$A$40,
IF(AND(E187=grup_instansi!$B$41,F187=grup_instansi!$C$41),
grup_instansi!$A$41,
IF(AND(E187=grup_instansi!$B$42,F187=grup_instansi!$C$42),
grup_instansi!$A$42,
IF(AND(E187=grup_instansi!$B$43,F187=grup_instansi!$C$43),
grup_instansi!$A$43,
IF(AND(E187=grup_instansi!$B$44,F187=grup_instansi!$C$44),
grup_instansi!$A$44,
IF(AND(E187=grup_instansi!$B$45,F187=grup_instansi!$C$45),
grup_instansi!$A$45,
IF(AND(E187=grup_instansi!$B$46,F187=grup_instansi!$C$46),
grup_instansi!$A$46,
IF(AND(E187=grup_instansi!$B$47,F187=grup_instansi!$C$47),
grup_instansi!$A$47,
IF(AND(E187=grup_instansi!$B$48,F187=grup_instansi!$C$48),
grup_instansi!$A$48,
IF(AND(E187=grup_instansi!$B$49,F187=grup_instansi!$C$49),
grup_instansi!$A$49,
IF(AND(E187=grup_instansi!$B$50,F187=grup_instansi!$C$50),
grup_instansi!$A$50,
IF(AND(E187=grup_instansi!$B$51,F187=grup_instansi!$C$51),
grup_instansi!$A$51,
IF(AND(E187=grup_instansi!$B$52,F187=grup_instansi!$C$52),
grup_instansi!$A$52,
IF(AND(E187=grup_instansi!$B$53,F187=grup_instansi!$C$53),
grup_instansi!$A$53,
IF(AND(E187=grup_instansi!$B$54,F187=grup_instansi!$C$54),
grup_instansi!$A$54,
IF(AND(E187=grup_instansi!$B$55,F187=grup_instansi!$C$55),
grup_instansi!$A$55,
IF(AND(E187=grup_instansi!$B$56,F187=grup_instansi!$C$56),
grup_instansi!$A$56,
IF(AND(E187=grup_instansi!$B$57,F187=grup_instansi!$C$57),
grup_instansi!$A$57,
IF(AND(E187=grup_instansi!$B$58,F187=grup_instansi!$C$58),
grup_instansi!$A$58,
IF(AND(E187=grup_instansi!$B$59,F187=grup_instansi!$C$59),
grup_instansi!$A$59,
IF(AND(E187=grup_instansi!$B$60,F187=grup_instansi!$C$60),
grup_instansi!$A$60,""))))))))))))))))))))))))))</f>
        <v>gi2023110400020</v>
      </c>
      <c r="K187" t="str">
        <f>IF(J187&lt;&gt;"",J187,IF(AND(E187=grup_instansi!$B$61,F187=grup_instansi!$C$61),
grup_instansi!$A$61,
IF(AND(E187=grup_instansi!$B$62,F187=grup_instansi!$C$62),
grup_instansi!$A$62,
IF(AND(E187=grup_instansi!$B$63,F187=grup_instansi!$C$63),
grup_instansi!$A$63,
IF(AND(E187=grup_instansi!$B$64,F187=grup_instansi!$C$64),
grup_instansi!$A$64,
IF(AND(E187=grup_instansi!$B$65,F187=grup_instansi!$C$65),
grup_instansi!$A$65,
IF(AND(E187=grup_instansi!$B$66,F187=grup_instansi!$C$66),
grup_instansi!$A$66,
IF(AND(E187=grup_instansi!$B$67,F187=grup_instansi!$C$67),
grup_instansi!$A$67,
IF(AND(E187=grup_instansi!$B$68,F187=grup_instansi!$C$68),
grup_instansi!$A$68,
IF(AND(E187=grup_instansi!$B$69,F187=grup_instansi!$C$69),
grup_instansi!$A$69,
IF(AND(E187=grup_instansi!$B$70,F187=grup_instansi!$C$70),
grup_instansi!$A$70,
IF(AND(E187=grup_instansi!$B$71,F187=grup_instansi!$C$71),
grup_instansi!$A$71,
IF(AND(E187=grup_instansi!$B$72,F187=grup_instansi!$C$72),
grup_instansi!$A$72,
IF(AND(E187=grup_instansi!$B$73,F187=grup_instansi!$C$73),
grup_instansi!$A$73,
IF(AND(E187=grup_instansi!$B$74,F187=grup_instansi!$C$74),
grup_instansi!$A$74,
IF(AND(E187=grup_instansi!$B$75,F187=grup_instansi!$C$75),
grup_instansi!$A$75,
IF(AND(E187=grup_instansi!$B$76,F187=grup_instansi!$C$76),
grup_instansi!$A$76,
IF(AND(E187=grup_instansi!$B$77,F187=grup_instansi!$C$77),
grup_instansi!$A$77,
IF(AND(E187=grup_instansi!$B$78,F187=grup_instansi!$C$78),
grup_instansi!$A$78,
IF(AND(E187=grup_instansi!$B$79,F187=grup_instansi!$C$79),
grup_instansi!$A$79,
IF(AND(E187=grup_instansi!$B$80,F187=grup_instansi!$C$80),
grup_instansi!$A$80,
IF(AND(E187=grup_instansi!$B$81,F187=grup_instansi!$C$81),
grup_instansi!$A$81,
IF(AND(E187=grup_instansi!$B$82,F187=grup_instansi!$C$82),
grup_instansi!$A$82,
IF(AND(E187=grup_instansi!$B$83,F187=grup_instansi!$C$83),
grup_instansi!$A$84,
IF(AND(E187=grup_instansi!$B$84,F187=grup_instansi!$C$84),
grup_instansi!$A$85,
IF(AND(E187=grup_instansi!$B$85,F187=grup_instansi!$C$85),
grup_instansi!$A$86,
IF(AND(E187=grup_instansi!$B$86,F187=grup_instansi!$C$86),
grup_instansi!$A$87,
IF(AND(E187=grup_instansi!$B$87,F187=grup_instansi!$C$87),
grup_instansi!$A$87,
IF(AND(E187=grup_instansi!$B$88,F187=grup_instansi!$C$88),
grup_instansi!$A$88,
IF(AND(E187=grup_instansi!$B$89,F187=grup_instansi!$C$89),
grup_instansi!$A$89,
IF(AND(E187=grup_instansi!$B$90,F187=grup_instansi!$C$90),
grup_instansi!$A$90,
IF(AND(E187=grup_instansi!$B$91,F187=grup_instansi!$C$91),
grup_instansi!$A$91,
IF(AND(E187=grup_instansi!$B$92,F187=grup_instansi!$C$92),
grup_instansi!$A$92,
IF(AND(E187=grup_instansi!$B$93,F187=grup_instansi!$C$93),
grup_instansi!$A$93,
IF(AND(E187=grup_instansi!$B$94,F187=grup_instansi!$C$94),
grup_instansi!$A$94,
IF(AND(E187=grup_instansi!$B$95,F187=grup_instansi!$C$95),
grup_instansi!$A$95,
IF(AND(E187=grup_instansi!$B$96,F187=grup_instansi!$C$96),
grup_instansi!$A$96,
IF(AND(E187=grup_instansi!$B$97,F187=grup_instansi!$C$97),
grup_instansi!$A$97,
IF(AND(E187=grup_instansi!$B$98,F187=grup_instansi!$C$98),
grup_instansi!$A$98,
IF(AND(E187=grup_instansi!$B$99,F187=grup_instansi!$C$99),
grup_instansi!$A$99,
grup_instansi!$A$100))))))))))))))))))))))))))))))))))))))))</f>
        <v>gi2023110400020</v>
      </c>
      <c r="L187" t="str">
        <f>VLOOKUP(K187,grup_instansi!$A$2:$E$102,4)</f>
        <v>Pemerintah Kabupaten Lampung</v>
      </c>
      <c r="M187" t="str">
        <f t="shared" si="8"/>
        <v>('i2023110600186','Pemerintah Kab. Pringsewu','gi2023110400020'),</v>
      </c>
    </row>
    <row r="188" spans="1:13" x14ac:dyDescent="0.25">
      <c r="A188" t="str">
        <f t="shared" si="6"/>
        <v>i2023110600187</v>
      </c>
      <c r="B188" s="4">
        <v>6000</v>
      </c>
      <c r="C188" t="str">
        <f t="shared" si="7"/>
        <v>i2023110600187</v>
      </c>
      <c r="D188" s="4" t="s">
        <v>540</v>
      </c>
      <c r="E188" s="4" t="s">
        <v>660</v>
      </c>
      <c r="F188" s="4" t="s">
        <v>694</v>
      </c>
      <c r="G188" t="str">
        <f>IF(AND(E188=grup_instansi!$B$2,F188=grup_instansi!$C$2),
grup_instansi!$A$2,
IF(AND(E188=grup_instansi!$B$3,F188=grup_instansi!$C$3),
grup_instansi!$A$3,
IF(AND(E188=grup_instansi!$B$4,F188=grup_instansi!$C$4),
grup_instansi!$A$4,
IF(AND(E188=grup_instansi!$B$5,F188=grup_instansi!$C$5),
grup_instansi!$A$5,
IF(AND(E188=grup_instansi!$B$6,F188=grup_instansi!$C$6),
grup_instansi!$A$6,
IF(AND(E188=grup_instansi!$B$7,F188=grup_instansi!$C$7),
grup_instansi!$A$7,
IF(AND(E188=grup_instansi!$B$8,F188=grup_instansi!$C$8),
grup_instansi!$A$8,
IF(AND(E188=grup_instansi!$B$9,F188=grup_instansi!$C$9),
grup_instansi!$A$9,
IF(AND(E188=grup_instansi!$B$10,F188=grup_instansi!$C$10),
grup_instansi!$A$10,"")))))))))</f>
        <v/>
      </c>
      <c r="H188" t="str">
        <f>IF(G188&lt;&gt;"",G188,IF(AND(E188=grup_instansi!$B$11,F188=grup_instansi!$C$11),
grup_instansi!$A$11,
IF(AND(E188=grup_instansi!$B$12,F188=grup_instansi!$C$12),
grup_instansi!$A$12,
IF(AND(E188=grup_instansi!$B$13,F188=grup_instansi!$C$13),
grup_instansi!$A$13,
IF(AND(E188=grup_instansi!$B$14,F188=grup_instansi!$C$14),
grup_instansi!$A$14,
IF(AND(E188=grup_instansi!$B$15,F188=grup_instansi!$C$15),
grup_instansi!$A$15,
IF(AND(E188=grup_instansi!$B$16,F188=grup_instansi!$C$16),
grup_instansi!$A$16,
IF(AND(E188=grup_instansi!$B$17,F188=grup_instansi!$C$17),
grup_instansi!$A$17,
IF(AND(E188=grup_instansi!$B$18,F188=grup_instansi!$C$18),
grup_instansi!$A$18,
IF(AND(E188=grup_instansi!$B$19,F188=grup_instansi!$C$19),
grup_instansi!$A$19,
IF(AND(E188=grup_instansi!$B$20,F188=grup_instansi!$C$20),
grup_instansi!$A$20,"")))))))))))</f>
        <v/>
      </c>
      <c r="I188" t="str">
        <f>IF(H188&lt;&gt;"",H188,IF(AND(E188=grup_instansi!$B$21,F188=grup_instansi!$C$21),
grup_instansi!$A$21,
IF(AND(E188=grup_instansi!$B$22,F188=grup_instansi!$C$22),
grup_instansi!$A$22,
IF(AND(E188=grup_instansi!$B$23,F188=grup_instansi!$C$23),
grup_instansi!$A$23,
IF(AND(E188=grup_instansi!$B$24,F188=grup_instansi!$C$24),
grup_instansi!$A$24,
IF(AND(E188=grup_instansi!$B$25,F188=grup_instansi!$C$25),
grup_instansi!$A$25,
IF(AND(E188=grup_instansi!$B$26,F188=grup_instansi!$C$26),
grup_instansi!$A$26,
IF(AND(E188=grup_instansi!$B$27,F188=grup_instansi!$C$27),
grup_instansi!$A$27,
IF(AND(E188=grup_instansi!$B$28,F188=grup_instansi!$C$28),
grup_instansi!$A$28,
IF(AND(E188=grup_instansi!$B$29,F188=grup_instansi!$C$29),
grup_instansi!$A$29,
IF(AND(E188=grup_instansi!$B$30,F188=grup_instansi!$C$30),
grup_instansi!$A$30,
IF(AND(E188=grup_instansi!$B$31,F188=grup_instansi!$C$31),
grup_instansi!$A$31,
IF(AND(E188=grup_instansi!$B$32,F188=grup_instansi!$C$32),
grup_instansi!$A$32,
IF(AND(E188=grup_instansi!$B$33,F188=grup_instansi!$C$33),
grup_instansi!$A$33,
IF(AND(E188=grup_instansi!$B$34,F188=grup_instansi!$C$34),
grup_instansi!$A$34,
IF(AND(E188=grup_instansi!$B$35,F188=grup_instansi!$C$35),
grup_instansi!$A$35,""))))))))))))))))</f>
        <v/>
      </c>
      <c r="J188" t="str">
        <f>IF(I188&lt;&gt;"",I188,IF(AND(E188=grup_instansi!$B$36,F188=grup_instansi!$C$36),
grup_instansi!$A$36,
IF(AND(E188=grup_instansi!$B$37,F188=grup_instansi!$C$37),
grup_instansi!$A$37,
IF(AND(E188=grup_instansi!$B$38,F188=grup_instansi!$C$38),
grup_instansi!$A$38,
IF(AND(E188=grup_instansi!$B$39,F188=grup_instansi!$C$39),
grup_instansi!$A$39,
IF(AND(E188=grup_instansi!$B$40,F188=grup_instansi!$C$40),
grup_instansi!$A$40,
IF(AND(E188=grup_instansi!$B$41,F188=grup_instansi!$C$41),
grup_instansi!$A$41,
IF(AND(E188=grup_instansi!$B$42,F188=grup_instansi!$C$42),
grup_instansi!$A$42,
IF(AND(E188=grup_instansi!$B$43,F188=grup_instansi!$C$43),
grup_instansi!$A$43,
IF(AND(E188=grup_instansi!$B$44,F188=grup_instansi!$C$44),
grup_instansi!$A$44,
IF(AND(E188=grup_instansi!$B$45,F188=grup_instansi!$C$45),
grup_instansi!$A$45,
IF(AND(E188=grup_instansi!$B$46,F188=grup_instansi!$C$46),
grup_instansi!$A$46,
IF(AND(E188=grup_instansi!$B$47,F188=grup_instansi!$C$47),
grup_instansi!$A$47,
IF(AND(E188=grup_instansi!$B$48,F188=grup_instansi!$C$48),
grup_instansi!$A$48,
IF(AND(E188=grup_instansi!$B$49,F188=grup_instansi!$C$49),
grup_instansi!$A$49,
IF(AND(E188=grup_instansi!$B$50,F188=grup_instansi!$C$50),
grup_instansi!$A$50,
IF(AND(E188=grup_instansi!$B$51,F188=grup_instansi!$C$51),
grup_instansi!$A$51,
IF(AND(E188=grup_instansi!$B$52,F188=grup_instansi!$C$52),
grup_instansi!$A$52,
IF(AND(E188=grup_instansi!$B$53,F188=grup_instansi!$C$53),
grup_instansi!$A$53,
IF(AND(E188=grup_instansi!$B$54,F188=grup_instansi!$C$54),
grup_instansi!$A$54,
IF(AND(E188=grup_instansi!$B$55,F188=grup_instansi!$C$55),
grup_instansi!$A$55,
IF(AND(E188=grup_instansi!$B$56,F188=grup_instansi!$C$56),
grup_instansi!$A$56,
IF(AND(E188=grup_instansi!$B$57,F188=grup_instansi!$C$57),
grup_instansi!$A$57,
IF(AND(E188=grup_instansi!$B$58,F188=grup_instansi!$C$58),
grup_instansi!$A$58,
IF(AND(E188=grup_instansi!$B$59,F188=grup_instansi!$C$59),
grup_instansi!$A$59,
IF(AND(E188=grup_instansi!$B$60,F188=grup_instansi!$C$60),
grup_instansi!$A$60,""))))))))))))))))))))))))))</f>
        <v/>
      </c>
      <c r="K188" t="str">
        <f>IF(J188&lt;&gt;"",J188,IF(AND(E188=grup_instansi!$B$61,F188=grup_instansi!$C$61),
grup_instansi!$A$61,
IF(AND(E188=grup_instansi!$B$62,F188=grup_instansi!$C$62),
grup_instansi!$A$62,
IF(AND(E188=grup_instansi!$B$63,F188=grup_instansi!$C$63),
grup_instansi!$A$63,
IF(AND(E188=grup_instansi!$B$64,F188=grup_instansi!$C$64),
grup_instansi!$A$64,
IF(AND(E188=grup_instansi!$B$65,F188=grup_instansi!$C$65),
grup_instansi!$A$65,
IF(AND(E188=grup_instansi!$B$66,F188=grup_instansi!$C$66),
grup_instansi!$A$66,
IF(AND(E188=grup_instansi!$B$67,F188=grup_instansi!$C$67),
grup_instansi!$A$67,
IF(AND(E188=grup_instansi!$B$68,F188=grup_instansi!$C$68),
grup_instansi!$A$68,
IF(AND(E188=grup_instansi!$B$69,F188=grup_instansi!$C$69),
grup_instansi!$A$69,
IF(AND(E188=grup_instansi!$B$70,F188=grup_instansi!$C$70),
grup_instansi!$A$70,
IF(AND(E188=grup_instansi!$B$71,F188=grup_instansi!$C$71),
grup_instansi!$A$71,
IF(AND(E188=grup_instansi!$B$72,F188=grup_instansi!$C$72),
grup_instansi!$A$72,
IF(AND(E188=grup_instansi!$B$73,F188=grup_instansi!$C$73),
grup_instansi!$A$73,
IF(AND(E188=grup_instansi!$B$74,F188=grup_instansi!$C$74),
grup_instansi!$A$74,
IF(AND(E188=grup_instansi!$B$75,F188=grup_instansi!$C$75),
grup_instansi!$A$75,
IF(AND(E188=grup_instansi!$B$76,F188=grup_instansi!$C$76),
grup_instansi!$A$76,
IF(AND(E188=grup_instansi!$B$77,F188=grup_instansi!$C$77),
grup_instansi!$A$77,
IF(AND(E188=grup_instansi!$B$78,F188=grup_instansi!$C$78),
grup_instansi!$A$78,
IF(AND(E188=grup_instansi!$B$79,F188=grup_instansi!$C$79),
grup_instansi!$A$79,
IF(AND(E188=grup_instansi!$B$80,F188=grup_instansi!$C$80),
grup_instansi!$A$80,
IF(AND(E188=grup_instansi!$B$81,F188=grup_instansi!$C$81),
grup_instansi!$A$81,
IF(AND(E188=grup_instansi!$B$82,F188=grup_instansi!$C$82),
grup_instansi!$A$82,
IF(AND(E188=grup_instansi!$B$83,F188=grup_instansi!$C$83),
grup_instansi!$A$84,
IF(AND(E188=grup_instansi!$B$84,F188=grup_instansi!$C$84),
grup_instansi!$A$85,
IF(AND(E188=grup_instansi!$B$85,F188=grup_instansi!$C$85),
grup_instansi!$A$86,
IF(AND(E188=grup_instansi!$B$86,F188=grup_instansi!$C$86),
grup_instansi!$A$87,
IF(AND(E188=grup_instansi!$B$87,F188=grup_instansi!$C$87),
grup_instansi!$A$87,
IF(AND(E188=grup_instansi!$B$88,F188=grup_instansi!$C$88),
grup_instansi!$A$88,
IF(AND(E188=grup_instansi!$B$89,F188=grup_instansi!$C$89),
grup_instansi!$A$89,
IF(AND(E188=grup_instansi!$B$90,F188=grup_instansi!$C$90),
grup_instansi!$A$90,
IF(AND(E188=grup_instansi!$B$91,F188=grup_instansi!$C$91),
grup_instansi!$A$91,
IF(AND(E188=grup_instansi!$B$92,F188=grup_instansi!$C$92),
grup_instansi!$A$92,
IF(AND(E188=grup_instansi!$B$93,F188=grup_instansi!$C$93),
grup_instansi!$A$93,
IF(AND(E188=grup_instansi!$B$94,F188=grup_instansi!$C$94),
grup_instansi!$A$94,
IF(AND(E188=grup_instansi!$B$95,F188=grup_instansi!$C$95),
grup_instansi!$A$95,
IF(AND(E188=grup_instansi!$B$96,F188=grup_instansi!$C$96),
grup_instansi!$A$96,
IF(AND(E188=grup_instansi!$B$97,F188=grup_instansi!$C$97),
grup_instansi!$A$97,
IF(AND(E188=grup_instansi!$B$98,F188=grup_instansi!$C$98),
grup_instansi!$A$98,
IF(AND(E188=grup_instansi!$B$99,F188=grup_instansi!$C$99),
grup_instansi!$A$99,
grup_instansi!$A$100))))))))))))))))))))))))))))))))))))))))</f>
        <v>gi2023110400071</v>
      </c>
      <c r="L188" t="str">
        <f>VLOOKUP(K188,grup_instansi!$A$2:$E$102,4)</f>
        <v>Pemerintah Provinsi Jakarta</v>
      </c>
      <c r="M188" t="str">
        <f t="shared" si="8"/>
        <v>('i2023110600187','Pemerintah Provinsi DKI Jakarta','gi2023110400071'),</v>
      </c>
    </row>
    <row r="189" spans="1:13" x14ac:dyDescent="0.25">
      <c r="A189" t="str">
        <f t="shared" si="6"/>
        <v>i2023110600188</v>
      </c>
      <c r="B189" s="4">
        <v>6100</v>
      </c>
      <c r="C189" t="str">
        <f t="shared" si="7"/>
        <v>i2023110600188</v>
      </c>
      <c r="D189" s="4" t="s">
        <v>8</v>
      </c>
      <c r="E189" s="4" t="s">
        <v>660</v>
      </c>
      <c r="F189" s="4" t="s">
        <v>668</v>
      </c>
      <c r="G189" t="str">
        <f>IF(AND(E189=grup_instansi!$B$2,F189=grup_instansi!$C$2),
grup_instansi!$A$2,
IF(AND(E189=grup_instansi!$B$3,F189=grup_instansi!$C$3),
grup_instansi!$A$3,
IF(AND(E189=grup_instansi!$B$4,F189=grup_instansi!$C$4),
grup_instansi!$A$4,
IF(AND(E189=grup_instansi!$B$5,F189=grup_instansi!$C$5),
grup_instansi!$A$5,
IF(AND(E189=grup_instansi!$B$6,F189=grup_instansi!$C$6),
grup_instansi!$A$6,
IF(AND(E189=grup_instansi!$B$7,F189=grup_instansi!$C$7),
grup_instansi!$A$7,
IF(AND(E189=grup_instansi!$B$8,F189=grup_instansi!$C$8),
grup_instansi!$A$8,
IF(AND(E189=grup_instansi!$B$9,F189=grup_instansi!$C$9),
grup_instansi!$A$9,
IF(AND(E189=grup_instansi!$B$10,F189=grup_instansi!$C$10),
grup_instansi!$A$10,"")))))))))</f>
        <v/>
      </c>
      <c r="H189" t="str">
        <f>IF(G189&lt;&gt;"",G189,IF(AND(E189=grup_instansi!$B$11,F189=grup_instansi!$C$11),
grup_instansi!$A$11,
IF(AND(E189=grup_instansi!$B$12,F189=grup_instansi!$C$12),
grup_instansi!$A$12,
IF(AND(E189=grup_instansi!$B$13,F189=grup_instansi!$C$13),
grup_instansi!$A$13,
IF(AND(E189=grup_instansi!$B$14,F189=grup_instansi!$C$14),
grup_instansi!$A$14,
IF(AND(E189=grup_instansi!$B$15,F189=grup_instansi!$C$15),
grup_instansi!$A$15,
IF(AND(E189=grup_instansi!$B$16,F189=grup_instansi!$C$16),
grup_instansi!$A$16,
IF(AND(E189=grup_instansi!$B$17,F189=grup_instansi!$C$17),
grup_instansi!$A$17,
IF(AND(E189=grup_instansi!$B$18,F189=grup_instansi!$C$18),
grup_instansi!$A$18,
IF(AND(E189=grup_instansi!$B$19,F189=grup_instansi!$C$19),
grup_instansi!$A$19,
IF(AND(E189=grup_instansi!$B$20,F189=grup_instansi!$C$20),
grup_instansi!$A$20,"")))))))))))</f>
        <v/>
      </c>
      <c r="I189" t="str">
        <f>IF(H189&lt;&gt;"",H189,IF(AND(E189=grup_instansi!$B$21,F189=grup_instansi!$C$21),
grup_instansi!$A$21,
IF(AND(E189=grup_instansi!$B$22,F189=grup_instansi!$C$22),
grup_instansi!$A$22,
IF(AND(E189=grup_instansi!$B$23,F189=grup_instansi!$C$23),
grup_instansi!$A$23,
IF(AND(E189=grup_instansi!$B$24,F189=grup_instansi!$C$24),
grup_instansi!$A$24,
IF(AND(E189=grup_instansi!$B$25,F189=grup_instansi!$C$25),
grup_instansi!$A$25,
IF(AND(E189=grup_instansi!$B$26,F189=grup_instansi!$C$26),
grup_instansi!$A$26,
IF(AND(E189=grup_instansi!$B$27,F189=grup_instansi!$C$27),
grup_instansi!$A$27,
IF(AND(E189=grup_instansi!$B$28,F189=grup_instansi!$C$28),
grup_instansi!$A$28,
IF(AND(E189=grup_instansi!$B$29,F189=grup_instansi!$C$29),
grup_instansi!$A$29,
IF(AND(E189=grup_instansi!$B$30,F189=grup_instansi!$C$30),
grup_instansi!$A$30,
IF(AND(E189=grup_instansi!$B$31,F189=grup_instansi!$C$31),
grup_instansi!$A$31,
IF(AND(E189=grup_instansi!$B$32,F189=grup_instansi!$C$32),
grup_instansi!$A$32,
IF(AND(E189=grup_instansi!$B$33,F189=grup_instansi!$C$33),
grup_instansi!$A$33,
IF(AND(E189=grup_instansi!$B$34,F189=grup_instansi!$C$34),
grup_instansi!$A$34,
IF(AND(E189=grup_instansi!$B$35,F189=grup_instansi!$C$35),
grup_instansi!$A$35,""))))))))))))))))</f>
        <v/>
      </c>
      <c r="J189" t="str">
        <f>IF(I189&lt;&gt;"",I189,IF(AND(E189=grup_instansi!$B$36,F189=grup_instansi!$C$36),
grup_instansi!$A$36,
IF(AND(E189=grup_instansi!$B$37,F189=grup_instansi!$C$37),
grup_instansi!$A$37,
IF(AND(E189=grup_instansi!$B$38,F189=grup_instansi!$C$38),
grup_instansi!$A$38,
IF(AND(E189=grup_instansi!$B$39,F189=grup_instansi!$C$39),
grup_instansi!$A$39,
IF(AND(E189=grup_instansi!$B$40,F189=grup_instansi!$C$40),
grup_instansi!$A$40,
IF(AND(E189=grup_instansi!$B$41,F189=grup_instansi!$C$41),
grup_instansi!$A$41,
IF(AND(E189=grup_instansi!$B$42,F189=grup_instansi!$C$42),
grup_instansi!$A$42,
IF(AND(E189=grup_instansi!$B$43,F189=grup_instansi!$C$43),
grup_instansi!$A$43,
IF(AND(E189=grup_instansi!$B$44,F189=grup_instansi!$C$44),
grup_instansi!$A$44,
IF(AND(E189=grup_instansi!$B$45,F189=grup_instansi!$C$45),
grup_instansi!$A$45,
IF(AND(E189=grup_instansi!$B$46,F189=grup_instansi!$C$46),
grup_instansi!$A$46,
IF(AND(E189=grup_instansi!$B$47,F189=grup_instansi!$C$47),
grup_instansi!$A$47,
IF(AND(E189=grup_instansi!$B$48,F189=grup_instansi!$C$48),
grup_instansi!$A$48,
IF(AND(E189=grup_instansi!$B$49,F189=grup_instansi!$C$49),
grup_instansi!$A$49,
IF(AND(E189=grup_instansi!$B$50,F189=grup_instansi!$C$50),
grup_instansi!$A$50,
IF(AND(E189=grup_instansi!$B$51,F189=grup_instansi!$C$51),
grup_instansi!$A$51,
IF(AND(E189=grup_instansi!$B$52,F189=grup_instansi!$C$52),
grup_instansi!$A$52,
IF(AND(E189=grup_instansi!$B$53,F189=grup_instansi!$C$53),
grup_instansi!$A$53,
IF(AND(E189=grup_instansi!$B$54,F189=grup_instansi!$C$54),
grup_instansi!$A$54,
IF(AND(E189=grup_instansi!$B$55,F189=grup_instansi!$C$55),
grup_instansi!$A$55,
IF(AND(E189=grup_instansi!$B$56,F189=grup_instansi!$C$56),
grup_instansi!$A$56,
IF(AND(E189=grup_instansi!$B$57,F189=grup_instansi!$C$57),
grup_instansi!$A$57,
IF(AND(E189=grup_instansi!$B$58,F189=grup_instansi!$C$58),
grup_instansi!$A$58,
IF(AND(E189=grup_instansi!$B$59,F189=grup_instansi!$C$59),
grup_instansi!$A$59,
IF(AND(E189=grup_instansi!$B$60,F189=grup_instansi!$C$60),
grup_instansi!$A$60,""))))))))))))))))))))))))))</f>
        <v/>
      </c>
      <c r="K189" t="str">
        <f>IF(J189&lt;&gt;"",J189,IF(AND(E189=grup_instansi!$B$61,F189=grup_instansi!$C$61),
grup_instansi!$A$61,
IF(AND(E189=grup_instansi!$B$62,F189=grup_instansi!$C$62),
grup_instansi!$A$62,
IF(AND(E189=grup_instansi!$B$63,F189=grup_instansi!$C$63),
grup_instansi!$A$63,
IF(AND(E189=grup_instansi!$B$64,F189=grup_instansi!$C$64),
grup_instansi!$A$64,
IF(AND(E189=grup_instansi!$B$65,F189=grup_instansi!$C$65),
grup_instansi!$A$65,
IF(AND(E189=grup_instansi!$B$66,F189=grup_instansi!$C$66),
grup_instansi!$A$66,
IF(AND(E189=grup_instansi!$B$67,F189=grup_instansi!$C$67),
grup_instansi!$A$67,
IF(AND(E189=grup_instansi!$B$68,F189=grup_instansi!$C$68),
grup_instansi!$A$68,
IF(AND(E189=grup_instansi!$B$69,F189=grup_instansi!$C$69),
grup_instansi!$A$69,
IF(AND(E189=grup_instansi!$B$70,F189=grup_instansi!$C$70),
grup_instansi!$A$70,
IF(AND(E189=grup_instansi!$B$71,F189=grup_instansi!$C$71),
grup_instansi!$A$71,
IF(AND(E189=grup_instansi!$B$72,F189=grup_instansi!$C$72),
grup_instansi!$A$72,
IF(AND(E189=grup_instansi!$B$73,F189=grup_instansi!$C$73),
grup_instansi!$A$73,
IF(AND(E189=grup_instansi!$B$74,F189=grup_instansi!$C$74),
grup_instansi!$A$74,
IF(AND(E189=grup_instansi!$B$75,F189=grup_instansi!$C$75),
grup_instansi!$A$75,
IF(AND(E189=grup_instansi!$B$76,F189=grup_instansi!$C$76),
grup_instansi!$A$76,
IF(AND(E189=grup_instansi!$B$77,F189=grup_instansi!$C$77),
grup_instansi!$A$77,
IF(AND(E189=grup_instansi!$B$78,F189=grup_instansi!$C$78),
grup_instansi!$A$78,
IF(AND(E189=grup_instansi!$B$79,F189=grup_instansi!$C$79),
grup_instansi!$A$79,
IF(AND(E189=grup_instansi!$B$80,F189=grup_instansi!$C$80),
grup_instansi!$A$80,
IF(AND(E189=grup_instansi!$B$81,F189=grup_instansi!$C$81),
grup_instansi!$A$81,
IF(AND(E189=grup_instansi!$B$82,F189=grup_instansi!$C$82),
grup_instansi!$A$82,
IF(AND(E189=grup_instansi!$B$83,F189=grup_instansi!$C$83),
grup_instansi!$A$84,
IF(AND(E189=grup_instansi!$B$84,F189=grup_instansi!$C$84),
grup_instansi!$A$85,
IF(AND(E189=grup_instansi!$B$85,F189=grup_instansi!$C$85),
grup_instansi!$A$86,
IF(AND(E189=grup_instansi!$B$86,F189=grup_instansi!$C$86),
grup_instansi!$A$87,
IF(AND(E189=grup_instansi!$B$87,F189=grup_instansi!$C$87),
grup_instansi!$A$87,
IF(AND(E189=grup_instansi!$B$88,F189=grup_instansi!$C$88),
grup_instansi!$A$88,
IF(AND(E189=grup_instansi!$B$89,F189=grup_instansi!$C$89),
grup_instansi!$A$89,
IF(AND(E189=grup_instansi!$B$90,F189=grup_instansi!$C$90),
grup_instansi!$A$90,
IF(AND(E189=grup_instansi!$B$91,F189=grup_instansi!$C$91),
grup_instansi!$A$91,
IF(AND(E189=grup_instansi!$B$92,F189=grup_instansi!$C$92),
grup_instansi!$A$92,
IF(AND(E189=grup_instansi!$B$93,F189=grup_instansi!$C$93),
grup_instansi!$A$93,
IF(AND(E189=grup_instansi!$B$94,F189=grup_instansi!$C$94),
grup_instansi!$A$94,
IF(AND(E189=grup_instansi!$B$95,F189=grup_instansi!$C$95),
grup_instansi!$A$95,
IF(AND(E189=grup_instansi!$B$96,F189=grup_instansi!$C$96),
grup_instansi!$A$96,
IF(AND(E189=grup_instansi!$B$97,F189=grup_instansi!$C$97),
grup_instansi!$A$97,
IF(AND(E189=grup_instansi!$B$98,F189=grup_instansi!$C$98),
grup_instansi!$A$98,
IF(AND(E189=grup_instansi!$B$99,F189=grup_instansi!$C$99),
grup_instansi!$A$99,
grup_instansi!$A$100))))))))))))))))))))))))))))))))))))))))</f>
        <v>gi2023110400073</v>
      </c>
      <c r="L189" t="str">
        <f>VLOOKUP(K189,grup_instansi!$A$2:$E$102,4)</f>
        <v>Pemerintah Provinsi Jawa Barat</v>
      </c>
      <c r="M189" t="str">
        <f t="shared" si="8"/>
        <v>('i2023110600188','Pemerintah Provinsi Jawa Barat','gi2023110400073'),</v>
      </c>
    </row>
    <row r="190" spans="1:13" x14ac:dyDescent="0.25">
      <c r="A190" t="str">
        <f t="shared" si="6"/>
        <v>i2023110600189</v>
      </c>
      <c r="B190" s="4">
        <v>6101</v>
      </c>
      <c r="C190" t="str">
        <f t="shared" si="7"/>
        <v>i2023110600189</v>
      </c>
      <c r="D190" s="4" t="s">
        <v>222</v>
      </c>
      <c r="E190" s="4" t="s">
        <v>658</v>
      </c>
      <c r="F190" s="4" t="s">
        <v>668</v>
      </c>
      <c r="G190" t="str">
        <f>IF(AND(E190=grup_instansi!$B$2,F190=grup_instansi!$C$2),
grup_instansi!$A$2,
IF(AND(E190=grup_instansi!$B$3,F190=grup_instansi!$C$3),
grup_instansi!$A$3,
IF(AND(E190=grup_instansi!$B$4,F190=grup_instansi!$C$4),
grup_instansi!$A$4,
IF(AND(E190=grup_instansi!$B$5,F190=grup_instansi!$C$5),
grup_instansi!$A$5,
IF(AND(E190=grup_instansi!$B$6,F190=grup_instansi!$C$6),
grup_instansi!$A$6,
IF(AND(E190=grup_instansi!$B$7,F190=grup_instansi!$C$7),
grup_instansi!$A$7,
IF(AND(E190=grup_instansi!$B$8,F190=grup_instansi!$C$8),
grup_instansi!$A$8,
IF(AND(E190=grup_instansi!$B$9,F190=grup_instansi!$C$9),
grup_instansi!$A$9,
IF(AND(E190=grup_instansi!$B$10,F190=grup_instansi!$C$10),
grup_instansi!$A$10,"")))))))))</f>
        <v/>
      </c>
      <c r="H190" t="str">
        <f>IF(G190&lt;&gt;"",G190,IF(AND(E190=grup_instansi!$B$11,F190=grup_instansi!$C$11),
grup_instansi!$A$11,
IF(AND(E190=grup_instansi!$B$12,F190=grup_instansi!$C$12),
grup_instansi!$A$12,
IF(AND(E190=grup_instansi!$B$13,F190=grup_instansi!$C$13),
grup_instansi!$A$13,
IF(AND(E190=grup_instansi!$B$14,F190=grup_instansi!$C$14),
grup_instansi!$A$14,
IF(AND(E190=grup_instansi!$B$15,F190=grup_instansi!$C$15),
grup_instansi!$A$15,
IF(AND(E190=grup_instansi!$B$16,F190=grup_instansi!$C$16),
grup_instansi!$A$16,
IF(AND(E190=grup_instansi!$B$17,F190=grup_instansi!$C$17),
grup_instansi!$A$17,
IF(AND(E190=grup_instansi!$B$18,F190=grup_instansi!$C$18),
grup_instansi!$A$18,
IF(AND(E190=grup_instansi!$B$19,F190=grup_instansi!$C$19),
grup_instansi!$A$19,
IF(AND(E190=grup_instansi!$B$20,F190=grup_instansi!$C$20),
grup_instansi!$A$20,"")))))))))))</f>
        <v>gi2023110400011</v>
      </c>
      <c r="I190" t="str">
        <f>IF(H190&lt;&gt;"",H190,IF(AND(E190=grup_instansi!$B$21,F190=grup_instansi!$C$21),
grup_instansi!$A$21,
IF(AND(E190=grup_instansi!$B$22,F190=grup_instansi!$C$22),
grup_instansi!$A$22,
IF(AND(E190=grup_instansi!$B$23,F190=grup_instansi!$C$23),
grup_instansi!$A$23,
IF(AND(E190=grup_instansi!$B$24,F190=grup_instansi!$C$24),
grup_instansi!$A$24,
IF(AND(E190=grup_instansi!$B$25,F190=grup_instansi!$C$25),
grup_instansi!$A$25,
IF(AND(E190=grup_instansi!$B$26,F190=grup_instansi!$C$26),
grup_instansi!$A$26,
IF(AND(E190=grup_instansi!$B$27,F190=grup_instansi!$C$27),
grup_instansi!$A$27,
IF(AND(E190=grup_instansi!$B$28,F190=grup_instansi!$C$28),
grup_instansi!$A$28,
IF(AND(E190=grup_instansi!$B$29,F190=grup_instansi!$C$29),
grup_instansi!$A$29,
IF(AND(E190=grup_instansi!$B$30,F190=grup_instansi!$C$30),
grup_instansi!$A$30,
IF(AND(E190=grup_instansi!$B$31,F190=grup_instansi!$C$31),
grup_instansi!$A$31,
IF(AND(E190=grup_instansi!$B$32,F190=grup_instansi!$C$32),
grup_instansi!$A$32,
IF(AND(E190=grup_instansi!$B$33,F190=grup_instansi!$C$33),
grup_instansi!$A$33,
IF(AND(E190=grup_instansi!$B$34,F190=grup_instansi!$C$34),
grup_instansi!$A$34,
IF(AND(E190=grup_instansi!$B$35,F190=grup_instansi!$C$35),
grup_instansi!$A$35,""))))))))))))))))</f>
        <v>gi2023110400011</v>
      </c>
      <c r="J190" t="str">
        <f>IF(I190&lt;&gt;"",I190,IF(AND(E190=grup_instansi!$B$36,F190=grup_instansi!$C$36),
grup_instansi!$A$36,
IF(AND(E190=grup_instansi!$B$37,F190=grup_instansi!$C$37),
grup_instansi!$A$37,
IF(AND(E190=grup_instansi!$B$38,F190=grup_instansi!$C$38),
grup_instansi!$A$38,
IF(AND(E190=grup_instansi!$B$39,F190=grup_instansi!$C$39),
grup_instansi!$A$39,
IF(AND(E190=grup_instansi!$B$40,F190=grup_instansi!$C$40),
grup_instansi!$A$40,
IF(AND(E190=grup_instansi!$B$41,F190=grup_instansi!$C$41),
grup_instansi!$A$41,
IF(AND(E190=grup_instansi!$B$42,F190=grup_instansi!$C$42),
grup_instansi!$A$42,
IF(AND(E190=grup_instansi!$B$43,F190=grup_instansi!$C$43),
grup_instansi!$A$43,
IF(AND(E190=grup_instansi!$B$44,F190=grup_instansi!$C$44),
grup_instansi!$A$44,
IF(AND(E190=grup_instansi!$B$45,F190=grup_instansi!$C$45),
grup_instansi!$A$45,
IF(AND(E190=grup_instansi!$B$46,F190=grup_instansi!$C$46),
grup_instansi!$A$46,
IF(AND(E190=grup_instansi!$B$47,F190=grup_instansi!$C$47),
grup_instansi!$A$47,
IF(AND(E190=grup_instansi!$B$48,F190=grup_instansi!$C$48),
grup_instansi!$A$48,
IF(AND(E190=grup_instansi!$B$49,F190=grup_instansi!$C$49),
grup_instansi!$A$49,
IF(AND(E190=grup_instansi!$B$50,F190=grup_instansi!$C$50),
grup_instansi!$A$50,
IF(AND(E190=grup_instansi!$B$51,F190=grup_instansi!$C$51),
grup_instansi!$A$51,
IF(AND(E190=grup_instansi!$B$52,F190=grup_instansi!$C$52),
grup_instansi!$A$52,
IF(AND(E190=grup_instansi!$B$53,F190=grup_instansi!$C$53),
grup_instansi!$A$53,
IF(AND(E190=grup_instansi!$B$54,F190=grup_instansi!$C$54),
grup_instansi!$A$54,
IF(AND(E190=grup_instansi!$B$55,F190=grup_instansi!$C$55),
grup_instansi!$A$55,
IF(AND(E190=grup_instansi!$B$56,F190=grup_instansi!$C$56),
grup_instansi!$A$56,
IF(AND(E190=grup_instansi!$B$57,F190=grup_instansi!$C$57),
grup_instansi!$A$57,
IF(AND(E190=grup_instansi!$B$58,F190=grup_instansi!$C$58),
grup_instansi!$A$58,
IF(AND(E190=grup_instansi!$B$59,F190=grup_instansi!$C$59),
grup_instansi!$A$59,
IF(AND(E190=grup_instansi!$B$60,F190=grup_instansi!$C$60),
grup_instansi!$A$60,""))))))))))))))))))))))))))</f>
        <v>gi2023110400011</v>
      </c>
      <c r="K190" t="str">
        <f>IF(J190&lt;&gt;"",J190,IF(AND(E190=grup_instansi!$B$61,F190=grup_instansi!$C$61),
grup_instansi!$A$61,
IF(AND(E190=grup_instansi!$B$62,F190=grup_instansi!$C$62),
grup_instansi!$A$62,
IF(AND(E190=grup_instansi!$B$63,F190=grup_instansi!$C$63),
grup_instansi!$A$63,
IF(AND(E190=grup_instansi!$B$64,F190=grup_instansi!$C$64),
grup_instansi!$A$64,
IF(AND(E190=grup_instansi!$B$65,F190=grup_instansi!$C$65),
grup_instansi!$A$65,
IF(AND(E190=grup_instansi!$B$66,F190=grup_instansi!$C$66),
grup_instansi!$A$66,
IF(AND(E190=grup_instansi!$B$67,F190=grup_instansi!$C$67),
grup_instansi!$A$67,
IF(AND(E190=grup_instansi!$B$68,F190=grup_instansi!$C$68),
grup_instansi!$A$68,
IF(AND(E190=grup_instansi!$B$69,F190=grup_instansi!$C$69),
grup_instansi!$A$69,
IF(AND(E190=grup_instansi!$B$70,F190=grup_instansi!$C$70),
grup_instansi!$A$70,
IF(AND(E190=grup_instansi!$B$71,F190=grup_instansi!$C$71),
grup_instansi!$A$71,
IF(AND(E190=grup_instansi!$B$72,F190=grup_instansi!$C$72),
grup_instansi!$A$72,
IF(AND(E190=grup_instansi!$B$73,F190=grup_instansi!$C$73),
grup_instansi!$A$73,
IF(AND(E190=grup_instansi!$B$74,F190=grup_instansi!$C$74),
grup_instansi!$A$74,
IF(AND(E190=grup_instansi!$B$75,F190=grup_instansi!$C$75),
grup_instansi!$A$75,
IF(AND(E190=grup_instansi!$B$76,F190=grup_instansi!$C$76),
grup_instansi!$A$76,
IF(AND(E190=grup_instansi!$B$77,F190=grup_instansi!$C$77),
grup_instansi!$A$77,
IF(AND(E190=grup_instansi!$B$78,F190=grup_instansi!$C$78),
grup_instansi!$A$78,
IF(AND(E190=grup_instansi!$B$79,F190=grup_instansi!$C$79),
grup_instansi!$A$79,
IF(AND(E190=grup_instansi!$B$80,F190=grup_instansi!$C$80),
grup_instansi!$A$80,
IF(AND(E190=grup_instansi!$B$81,F190=grup_instansi!$C$81),
grup_instansi!$A$81,
IF(AND(E190=grup_instansi!$B$82,F190=grup_instansi!$C$82),
grup_instansi!$A$82,
IF(AND(E190=grup_instansi!$B$83,F190=grup_instansi!$C$83),
grup_instansi!$A$84,
IF(AND(E190=grup_instansi!$B$84,F190=grup_instansi!$C$84),
grup_instansi!$A$85,
IF(AND(E190=grup_instansi!$B$85,F190=grup_instansi!$C$85),
grup_instansi!$A$86,
IF(AND(E190=grup_instansi!$B$86,F190=grup_instansi!$C$86),
grup_instansi!$A$87,
IF(AND(E190=grup_instansi!$B$87,F190=grup_instansi!$C$87),
grup_instansi!$A$87,
IF(AND(E190=grup_instansi!$B$88,F190=grup_instansi!$C$88),
grup_instansi!$A$88,
IF(AND(E190=grup_instansi!$B$89,F190=grup_instansi!$C$89),
grup_instansi!$A$89,
IF(AND(E190=grup_instansi!$B$90,F190=grup_instansi!$C$90),
grup_instansi!$A$90,
IF(AND(E190=grup_instansi!$B$91,F190=grup_instansi!$C$91),
grup_instansi!$A$91,
IF(AND(E190=grup_instansi!$B$92,F190=grup_instansi!$C$92),
grup_instansi!$A$92,
IF(AND(E190=grup_instansi!$B$93,F190=grup_instansi!$C$93),
grup_instansi!$A$93,
IF(AND(E190=grup_instansi!$B$94,F190=grup_instansi!$C$94),
grup_instansi!$A$94,
IF(AND(E190=grup_instansi!$B$95,F190=grup_instansi!$C$95),
grup_instansi!$A$95,
IF(AND(E190=grup_instansi!$B$96,F190=grup_instansi!$C$96),
grup_instansi!$A$96,
IF(AND(E190=grup_instansi!$B$97,F190=grup_instansi!$C$97),
grup_instansi!$A$97,
IF(AND(E190=grup_instansi!$B$98,F190=grup_instansi!$C$98),
grup_instansi!$A$98,
IF(AND(E190=grup_instansi!$B$99,F190=grup_instansi!$C$99),
grup_instansi!$A$99,
grup_instansi!$A$100))))))))))))))))))))))))))))))))))))))))</f>
        <v>gi2023110400011</v>
      </c>
      <c r="L190" t="str">
        <f>VLOOKUP(K190,grup_instansi!$A$2:$E$102,4)</f>
        <v>Pemerintah Kabupaten Jawa Barat</v>
      </c>
      <c r="M190" t="str">
        <f t="shared" si="8"/>
        <v>('i2023110600189','Pemerintah Kab. Bogor','gi2023110400011'),</v>
      </c>
    </row>
    <row r="191" spans="1:13" x14ac:dyDescent="0.25">
      <c r="A191" t="str">
        <f t="shared" si="6"/>
        <v>i2023110600190</v>
      </c>
      <c r="B191" s="4">
        <v>6103</v>
      </c>
      <c r="C191" t="str">
        <f t="shared" si="7"/>
        <v>i2023110600190</v>
      </c>
      <c r="D191" s="4" t="s">
        <v>224</v>
      </c>
      <c r="E191" s="4" t="s">
        <v>658</v>
      </c>
      <c r="F191" s="4" t="s">
        <v>668</v>
      </c>
      <c r="G191" t="str">
        <f>IF(AND(E191=grup_instansi!$B$2,F191=grup_instansi!$C$2),
grup_instansi!$A$2,
IF(AND(E191=grup_instansi!$B$3,F191=grup_instansi!$C$3),
grup_instansi!$A$3,
IF(AND(E191=grup_instansi!$B$4,F191=grup_instansi!$C$4),
grup_instansi!$A$4,
IF(AND(E191=grup_instansi!$B$5,F191=grup_instansi!$C$5),
grup_instansi!$A$5,
IF(AND(E191=grup_instansi!$B$6,F191=grup_instansi!$C$6),
grup_instansi!$A$6,
IF(AND(E191=grup_instansi!$B$7,F191=grup_instansi!$C$7),
grup_instansi!$A$7,
IF(AND(E191=grup_instansi!$B$8,F191=grup_instansi!$C$8),
grup_instansi!$A$8,
IF(AND(E191=grup_instansi!$B$9,F191=grup_instansi!$C$9),
grup_instansi!$A$9,
IF(AND(E191=grup_instansi!$B$10,F191=grup_instansi!$C$10),
grup_instansi!$A$10,"")))))))))</f>
        <v/>
      </c>
      <c r="H191" t="str">
        <f>IF(G191&lt;&gt;"",G191,IF(AND(E191=grup_instansi!$B$11,F191=grup_instansi!$C$11),
grup_instansi!$A$11,
IF(AND(E191=grup_instansi!$B$12,F191=grup_instansi!$C$12),
grup_instansi!$A$12,
IF(AND(E191=grup_instansi!$B$13,F191=grup_instansi!$C$13),
grup_instansi!$A$13,
IF(AND(E191=grup_instansi!$B$14,F191=grup_instansi!$C$14),
grup_instansi!$A$14,
IF(AND(E191=grup_instansi!$B$15,F191=grup_instansi!$C$15),
grup_instansi!$A$15,
IF(AND(E191=grup_instansi!$B$16,F191=grup_instansi!$C$16),
grup_instansi!$A$16,
IF(AND(E191=grup_instansi!$B$17,F191=grup_instansi!$C$17),
grup_instansi!$A$17,
IF(AND(E191=grup_instansi!$B$18,F191=grup_instansi!$C$18),
grup_instansi!$A$18,
IF(AND(E191=grup_instansi!$B$19,F191=grup_instansi!$C$19),
grup_instansi!$A$19,
IF(AND(E191=grup_instansi!$B$20,F191=grup_instansi!$C$20),
grup_instansi!$A$20,"")))))))))))</f>
        <v>gi2023110400011</v>
      </c>
      <c r="I191" t="str">
        <f>IF(H191&lt;&gt;"",H191,IF(AND(E191=grup_instansi!$B$21,F191=grup_instansi!$C$21),
grup_instansi!$A$21,
IF(AND(E191=grup_instansi!$B$22,F191=grup_instansi!$C$22),
grup_instansi!$A$22,
IF(AND(E191=grup_instansi!$B$23,F191=grup_instansi!$C$23),
grup_instansi!$A$23,
IF(AND(E191=grup_instansi!$B$24,F191=grup_instansi!$C$24),
grup_instansi!$A$24,
IF(AND(E191=grup_instansi!$B$25,F191=grup_instansi!$C$25),
grup_instansi!$A$25,
IF(AND(E191=grup_instansi!$B$26,F191=grup_instansi!$C$26),
grup_instansi!$A$26,
IF(AND(E191=grup_instansi!$B$27,F191=grup_instansi!$C$27),
grup_instansi!$A$27,
IF(AND(E191=grup_instansi!$B$28,F191=grup_instansi!$C$28),
grup_instansi!$A$28,
IF(AND(E191=grup_instansi!$B$29,F191=grup_instansi!$C$29),
grup_instansi!$A$29,
IF(AND(E191=grup_instansi!$B$30,F191=grup_instansi!$C$30),
grup_instansi!$A$30,
IF(AND(E191=grup_instansi!$B$31,F191=grup_instansi!$C$31),
grup_instansi!$A$31,
IF(AND(E191=grup_instansi!$B$32,F191=grup_instansi!$C$32),
grup_instansi!$A$32,
IF(AND(E191=grup_instansi!$B$33,F191=grup_instansi!$C$33),
grup_instansi!$A$33,
IF(AND(E191=grup_instansi!$B$34,F191=grup_instansi!$C$34),
grup_instansi!$A$34,
IF(AND(E191=grup_instansi!$B$35,F191=grup_instansi!$C$35),
grup_instansi!$A$35,""))))))))))))))))</f>
        <v>gi2023110400011</v>
      </c>
      <c r="J191" t="str">
        <f>IF(I191&lt;&gt;"",I191,IF(AND(E191=grup_instansi!$B$36,F191=grup_instansi!$C$36),
grup_instansi!$A$36,
IF(AND(E191=grup_instansi!$B$37,F191=grup_instansi!$C$37),
grup_instansi!$A$37,
IF(AND(E191=grup_instansi!$B$38,F191=grup_instansi!$C$38),
grup_instansi!$A$38,
IF(AND(E191=grup_instansi!$B$39,F191=grup_instansi!$C$39),
grup_instansi!$A$39,
IF(AND(E191=grup_instansi!$B$40,F191=grup_instansi!$C$40),
grup_instansi!$A$40,
IF(AND(E191=grup_instansi!$B$41,F191=grup_instansi!$C$41),
grup_instansi!$A$41,
IF(AND(E191=grup_instansi!$B$42,F191=grup_instansi!$C$42),
grup_instansi!$A$42,
IF(AND(E191=grup_instansi!$B$43,F191=grup_instansi!$C$43),
grup_instansi!$A$43,
IF(AND(E191=grup_instansi!$B$44,F191=grup_instansi!$C$44),
grup_instansi!$A$44,
IF(AND(E191=grup_instansi!$B$45,F191=grup_instansi!$C$45),
grup_instansi!$A$45,
IF(AND(E191=grup_instansi!$B$46,F191=grup_instansi!$C$46),
grup_instansi!$A$46,
IF(AND(E191=grup_instansi!$B$47,F191=grup_instansi!$C$47),
grup_instansi!$A$47,
IF(AND(E191=grup_instansi!$B$48,F191=grup_instansi!$C$48),
grup_instansi!$A$48,
IF(AND(E191=grup_instansi!$B$49,F191=grup_instansi!$C$49),
grup_instansi!$A$49,
IF(AND(E191=grup_instansi!$B$50,F191=grup_instansi!$C$50),
grup_instansi!$A$50,
IF(AND(E191=grup_instansi!$B$51,F191=grup_instansi!$C$51),
grup_instansi!$A$51,
IF(AND(E191=grup_instansi!$B$52,F191=grup_instansi!$C$52),
grup_instansi!$A$52,
IF(AND(E191=grup_instansi!$B$53,F191=grup_instansi!$C$53),
grup_instansi!$A$53,
IF(AND(E191=grup_instansi!$B$54,F191=grup_instansi!$C$54),
grup_instansi!$A$54,
IF(AND(E191=grup_instansi!$B$55,F191=grup_instansi!$C$55),
grup_instansi!$A$55,
IF(AND(E191=grup_instansi!$B$56,F191=grup_instansi!$C$56),
grup_instansi!$A$56,
IF(AND(E191=grup_instansi!$B$57,F191=grup_instansi!$C$57),
grup_instansi!$A$57,
IF(AND(E191=grup_instansi!$B$58,F191=grup_instansi!$C$58),
grup_instansi!$A$58,
IF(AND(E191=grup_instansi!$B$59,F191=grup_instansi!$C$59),
grup_instansi!$A$59,
IF(AND(E191=grup_instansi!$B$60,F191=grup_instansi!$C$60),
grup_instansi!$A$60,""))))))))))))))))))))))))))</f>
        <v>gi2023110400011</v>
      </c>
      <c r="K191" t="str">
        <f>IF(J191&lt;&gt;"",J191,IF(AND(E191=grup_instansi!$B$61,F191=grup_instansi!$C$61),
grup_instansi!$A$61,
IF(AND(E191=grup_instansi!$B$62,F191=grup_instansi!$C$62),
grup_instansi!$A$62,
IF(AND(E191=grup_instansi!$B$63,F191=grup_instansi!$C$63),
grup_instansi!$A$63,
IF(AND(E191=grup_instansi!$B$64,F191=grup_instansi!$C$64),
grup_instansi!$A$64,
IF(AND(E191=grup_instansi!$B$65,F191=grup_instansi!$C$65),
grup_instansi!$A$65,
IF(AND(E191=grup_instansi!$B$66,F191=grup_instansi!$C$66),
grup_instansi!$A$66,
IF(AND(E191=grup_instansi!$B$67,F191=grup_instansi!$C$67),
grup_instansi!$A$67,
IF(AND(E191=grup_instansi!$B$68,F191=grup_instansi!$C$68),
grup_instansi!$A$68,
IF(AND(E191=grup_instansi!$B$69,F191=grup_instansi!$C$69),
grup_instansi!$A$69,
IF(AND(E191=grup_instansi!$B$70,F191=grup_instansi!$C$70),
grup_instansi!$A$70,
IF(AND(E191=grup_instansi!$B$71,F191=grup_instansi!$C$71),
grup_instansi!$A$71,
IF(AND(E191=grup_instansi!$B$72,F191=grup_instansi!$C$72),
grup_instansi!$A$72,
IF(AND(E191=grup_instansi!$B$73,F191=grup_instansi!$C$73),
grup_instansi!$A$73,
IF(AND(E191=grup_instansi!$B$74,F191=grup_instansi!$C$74),
grup_instansi!$A$74,
IF(AND(E191=grup_instansi!$B$75,F191=grup_instansi!$C$75),
grup_instansi!$A$75,
IF(AND(E191=grup_instansi!$B$76,F191=grup_instansi!$C$76),
grup_instansi!$A$76,
IF(AND(E191=grup_instansi!$B$77,F191=grup_instansi!$C$77),
grup_instansi!$A$77,
IF(AND(E191=grup_instansi!$B$78,F191=grup_instansi!$C$78),
grup_instansi!$A$78,
IF(AND(E191=grup_instansi!$B$79,F191=grup_instansi!$C$79),
grup_instansi!$A$79,
IF(AND(E191=grup_instansi!$B$80,F191=grup_instansi!$C$80),
grup_instansi!$A$80,
IF(AND(E191=grup_instansi!$B$81,F191=grup_instansi!$C$81),
grup_instansi!$A$81,
IF(AND(E191=grup_instansi!$B$82,F191=grup_instansi!$C$82),
grup_instansi!$A$82,
IF(AND(E191=grup_instansi!$B$83,F191=grup_instansi!$C$83),
grup_instansi!$A$84,
IF(AND(E191=grup_instansi!$B$84,F191=grup_instansi!$C$84),
grup_instansi!$A$85,
IF(AND(E191=grup_instansi!$B$85,F191=grup_instansi!$C$85),
grup_instansi!$A$86,
IF(AND(E191=grup_instansi!$B$86,F191=grup_instansi!$C$86),
grup_instansi!$A$87,
IF(AND(E191=grup_instansi!$B$87,F191=grup_instansi!$C$87),
grup_instansi!$A$87,
IF(AND(E191=grup_instansi!$B$88,F191=grup_instansi!$C$88),
grup_instansi!$A$88,
IF(AND(E191=grup_instansi!$B$89,F191=grup_instansi!$C$89),
grup_instansi!$A$89,
IF(AND(E191=grup_instansi!$B$90,F191=grup_instansi!$C$90),
grup_instansi!$A$90,
IF(AND(E191=grup_instansi!$B$91,F191=grup_instansi!$C$91),
grup_instansi!$A$91,
IF(AND(E191=grup_instansi!$B$92,F191=grup_instansi!$C$92),
grup_instansi!$A$92,
IF(AND(E191=grup_instansi!$B$93,F191=grup_instansi!$C$93),
grup_instansi!$A$93,
IF(AND(E191=grup_instansi!$B$94,F191=grup_instansi!$C$94),
grup_instansi!$A$94,
IF(AND(E191=grup_instansi!$B$95,F191=grup_instansi!$C$95),
grup_instansi!$A$95,
IF(AND(E191=grup_instansi!$B$96,F191=grup_instansi!$C$96),
grup_instansi!$A$96,
IF(AND(E191=grup_instansi!$B$97,F191=grup_instansi!$C$97),
grup_instansi!$A$97,
IF(AND(E191=grup_instansi!$B$98,F191=grup_instansi!$C$98),
grup_instansi!$A$98,
IF(AND(E191=grup_instansi!$B$99,F191=grup_instansi!$C$99),
grup_instansi!$A$99,
grup_instansi!$A$100))))))))))))))))))))))))))))))))))))))))</f>
        <v>gi2023110400011</v>
      </c>
      <c r="L191" t="str">
        <f>VLOOKUP(K191,grup_instansi!$A$2:$E$102,4)</f>
        <v>Pemerintah Kabupaten Jawa Barat</v>
      </c>
      <c r="M191" t="str">
        <f t="shared" si="8"/>
        <v>('i2023110600190','Pemerintah Kab. Cianjur','gi2023110400011'),</v>
      </c>
    </row>
    <row r="192" spans="1:13" x14ac:dyDescent="0.25">
      <c r="A192" t="str">
        <f t="shared" si="6"/>
        <v>i2023110600191</v>
      </c>
      <c r="B192" s="4">
        <v>6105</v>
      </c>
      <c r="C192" t="str">
        <f t="shared" si="7"/>
        <v>i2023110600191</v>
      </c>
      <c r="D192" s="4" t="s">
        <v>226</v>
      </c>
      <c r="E192" s="4" t="s">
        <v>658</v>
      </c>
      <c r="F192" s="4" t="s">
        <v>668</v>
      </c>
      <c r="G192" t="str">
        <f>IF(AND(E192=grup_instansi!$B$2,F192=grup_instansi!$C$2),
grup_instansi!$A$2,
IF(AND(E192=grup_instansi!$B$3,F192=grup_instansi!$C$3),
grup_instansi!$A$3,
IF(AND(E192=grup_instansi!$B$4,F192=grup_instansi!$C$4),
grup_instansi!$A$4,
IF(AND(E192=grup_instansi!$B$5,F192=grup_instansi!$C$5),
grup_instansi!$A$5,
IF(AND(E192=grup_instansi!$B$6,F192=grup_instansi!$C$6),
grup_instansi!$A$6,
IF(AND(E192=grup_instansi!$B$7,F192=grup_instansi!$C$7),
grup_instansi!$A$7,
IF(AND(E192=grup_instansi!$B$8,F192=grup_instansi!$C$8),
grup_instansi!$A$8,
IF(AND(E192=grup_instansi!$B$9,F192=grup_instansi!$C$9),
grup_instansi!$A$9,
IF(AND(E192=grup_instansi!$B$10,F192=grup_instansi!$C$10),
grup_instansi!$A$10,"")))))))))</f>
        <v/>
      </c>
      <c r="H192" t="str">
        <f>IF(G192&lt;&gt;"",G192,IF(AND(E192=grup_instansi!$B$11,F192=grup_instansi!$C$11),
grup_instansi!$A$11,
IF(AND(E192=grup_instansi!$B$12,F192=grup_instansi!$C$12),
grup_instansi!$A$12,
IF(AND(E192=grup_instansi!$B$13,F192=grup_instansi!$C$13),
grup_instansi!$A$13,
IF(AND(E192=grup_instansi!$B$14,F192=grup_instansi!$C$14),
grup_instansi!$A$14,
IF(AND(E192=grup_instansi!$B$15,F192=grup_instansi!$C$15),
grup_instansi!$A$15,
IF(AND(E192=grup_instansi!$B$16,F192=grup_instansi!$C$16),
grup_instansi!$A$16,
IF(AND(E192=grup_instansi!$B$17,F192=grup_instansi!$C$17),
grup_instansi!$A$17,
IF(AND(E192=grup_instansi!$B$18,F192=grup_instansi!$C$18),
grup_instansi!$A$18,
IF(AND(E192=grup_instansi!$B$19,F192=grup_instansi!$C$19),
grup_instansi!$A$19,
IF(AND(E192=grup_instansi!$B$20,F192=grup_instansi!$C$20),
grup_instansi!$A$20,"")))))))))))</f>
        <v>gi2023110400011</v>
      </c>
      <c r="I192" t="str">
        <f>IF(H192&lt;&gt;"",H192,IF(AND(E192=grup_instansi!$B$21,F192=grup_instansi!$C$21),
grup_instansi!$A$21,
IF(AND(E192=grup_instansi!$B$22,F192=grup_instansi!$C$22),
grup_instansi!$A$22,
IF(AND(E192=grup_instansi!$B$23,F192=grup_instansi!$C$23),
grup_instansi!$A$23,
IF(AND(E192=grup_instansi!$B$24,F192=grup_instansi!$C$24),
grup_instansi!$A$24,
IF(AND(E192=grup_instansi!$B$25,F192=grup_instansi!$C$25),
grup_instansi!$A$25,
IF(AND(E192=grup_instansi!$B$26,F192=grup_instansi!$C$26),
grup_instansi!$A$26,
IF(AND(E192=grup_instansi!$B$27,F192=grup_instansi!$C$27),
grup_instansi!$A$27,
IF(AND(E192=grup_instansi!$B$28,F192=grup_instansi!$C$28),
grup_instansi!$A$28,
IF(AND(E192=grup_instansi!$B$29,F192=grup_instansi!$C$29),
grup_instansi!$A$29,
IF(AND(E192=grup_instansi!$B$30,F192=grup_instansi!$C$30),
grup_instansi!$A$30,
IF(AND(E192=grup_instansi!$B$31,F192=grup_instansi!$C$31),
grup_instansi!$A$31,
IF(AND(E192=grup_instansi!$B$32,F192=grup_instansi!$C$32),
grup_instansi!$A$32,
IF(AND(E192=grup_instansi!$B$33,F192=grup_instansi!$C$33),
grup_instansi!$A$33,
IF(AND(E192=grup_instansi!$B$34,F192=grup_instansi!$C$34),
grup_instansi!$A$34,
IF(AND(E192=grup_instansi!$B$35,F192=grup_instansi!$C$35),
grup_instansi!$A$35,""))))))))))))))))</f>
        <v>gi2023110400011</v>
      </c>
      <c r="J192" t="str">
        <f>IF(I192&lt;&gt;"",I192,IF(AND(E192=grup_instansi!$B$36,F192=grup_instansi!$C$36),
grup_instansi!$A$36,
IF(AND(E192=grup_instansi!$B$37,F192=grup_instansi!$C$37),
grup_instansi!$A$37,
IF(AND(E192=grup_instansi!$B$38,F192=grup_instansi!$C$38),
grup_instansi!$A$38,
IF(AND(E192=grup_instansi!$B$39,F192=grup_instansi!$C$39),
grup_instansi!$A$39,
IF(AND(E192=grup_instansi!$B$40,F192=grup_instansi!$C$40),
grup_instansi!$A$40,
IF(AND(E192=grup_instansi!$B$41,F192=grup_instansi!$C$41),
grup_instansi!$A$41,
IF(AND(E192=grup_instansi!$B$42,F192=grup_instansi!$C$42),
grup_instansi!$A$42,
IF(AND(E192=grup_instansi!$B$43,F192=grup_instansi!$C$43),
grup_instansi!$A$43,
IF(AND(E192=grup_instansi!$B$44,F192=grup_instansi!$C$44),
grup_instansi!$A$44,
IF(AND(E192=grup_instansi!$B$45,F192=grup_instansi!$C$45),
grup_instansi!$A$45,
IF(AND(E192=grup_instansi!$B$46,F192=grup_instansi!$C$46),
grup_instansi!$A$46,
IF(AND(E192=grup_instansi!$B$47,F192=grup_instansi!$C$47),
grup_instansi!$A$47,
IF(AND(E192=grup_instansi!$B$48,F192=grup_instansi!$C$48),
grup_instansi!$A$48,
IF(AND(E192=grup_instansi!$B$49,F192=grup_instansi!$C$49),
grup_instansi!$A$49,
IF(AND(E192=grup_instansi!$B$50,F192=grup_instansi!$C$50),
grup_instansi!$A$50,
IF(AND(E192=grup_instansi!$B$51,F192=grup_instansi!$C$51),
grup_instansi!$A$51,
IF(AND(E192=grup_instansi!$B$52,F192=grup_instansi!$C$52),
grup_instansi!$A$52,
IF(AND(E192=grup_instansi!$B$53,F192=grup_instansi!$C$53),
grup_instansi!$A$53,
IF(AND(E192=grup_instansi!$B$54,F192=grup_instansi!$C$54),
grup_instansi!$A$54,
IF(AND(E192=grup_instansi!$B$55,F192=grup_instansi!$C$55),
grup_instansi!$A$55,
IF(AND(E192=grup_instansi!$B$56,F192=grup_instansi!$C$56),
grup_instansi!$A$56,
IF(AND(E192=grup_instansi!$B$57,F192=grup_instansi!$C$57),
grup_instansi!$A$57,
IF(AND(E192=grup_instansi!$B$58,F192=grup_instansi!$C$58),
grup_instansi!$A$58,
IF(AND(E192=grup_instansi!$B$59,F192=grup_instansi!$C$59),
grup_instansi!$A$59,
IF(AND(E192=grup_instansi!$B$60,F192=grup_instansi!$C$60),
grup_instansi!$A$60,""))))))))))))))))))))))))))</f>
        <v>gi2023110400011</v>
      </c>
      <c r="K192" t="str">
        <f>IF(J192&lt;&gt;"",J192,IF(AND(E192=grup_instansi!$B$61,F192=grup_instansi!$C$61),
grup_instansi!$A$61,
IF(AND(E192=grup_instansi!$B$62,F192=grup_instansi!$C$62),
grup_instansi!$A$62,
IF(AND(E192=grup_instansi!$B$63,F192=grup_instansi!$C$63),
grup_instansi!$A$63,
IF(AND(E192=grup_instansi!$B$64,F192=grup_instansi!$C$64),
grup_instansi!$A$64,
IF(AND(E192=grup_instansi!$B$65,F192=grup_instansi!$C$65),
grup_instansi!$A$65,
IF(AND(E192=grup_instansi!$B$66,F192=grup_instansi!$C$66),
grup_instansi!$A$66,
IF(AND(E192=grup_instansi!$B$67,F192=grup_instansi!$C$67),
grup_instansi!$A$67,
IF(AND(E192=grup_instansi!$B$68,F192=grup_instansi!$C$68),
grup_instansi!$A$68,
IF(AND(E192=grup_instansi!$B$69,F192=grup_instansi!$C$69),
grup_instansi!$A$69,
IF(AND(E192=grup_instansi!$B$70,F192=grup_instansi!$C$70),
grup_instansi!$A$70,
IF(AND(E192=grup_instansi!$B$71,F192=grup_instansi!$C$71),
grup_instansi!$A$71,
IF(AND(E192=grup_instansi!$B$72,F192=grup_instansi!$C$72),
grup_instansi!$A$72,
IF(AND(E192=grup_instansi!$B$73,F192=grup_instansi!$C$73),
grup_instansi!$A$73,
IF(AND(E192=grup_instansi!$B$74,F192=grup_instansi!$C$74),
grup_instansi!$A$74,
IF(AND(E192=grup_instansi!$B$75,F192=grup_instansi!$C$75),
grup_instansi!$A$75,
IF(AND(E192=grup_instansi!$B$76,F192=grup_instansi!$C$76),
grup_instansi!$A$76,
IF(AND(E192=grup_instansi!$B$77,F192=grup_instansi!$C$77),
grup_instansi!$A$77,
IF(AND(E192=grup_instansi!$B$78,F192=grup_instansi!$C$78),
grup_instansi!$A$78,
IF(AND(E192=grup_instansi!$B$79,F192=grup_instansi!$C$79),
grup_instansi!$A$79,
IF(AND(E192=grup_instansi!$B$80,F192=grup_instansi!$C$80),
grup_instansi!$A$80,
IF(AND(E192=grup_instansi!$B$81,F192=grup_instansi!$C$81),
grup_instansi!$A$81,
IF(AND(E192=grup_instansi!$B$82,F192=grup_instansi!$C$82),
grup_instansi!$A$82,
IF(AND(E192=grup_instansi!$B$83,F192=grup_instansi!$C$83),
grup_instansi!$A$84,
IF(AND(E192=grup_instansi!$B$84,F192=grup_instansi!$C$84),
grup_instansi!$A$85,
IF(AND(E192=grup_instansi!$B$85,F192=grup_instansi!$C$85),
grup_instansi!$A$86,
IF(AND(E192=grup_instansi!$B$86,F192=grup_instansi!$C$86),
grup_instansi!$A$87,
IF(AND(E192=grup_instansi!$B$87,F192=grup_instansi!$C$87),
grup_instansi!$A$87,
IF(AND(E192=grup_instansi!$B$88,F192=grup_instansi!$C$88),
grup_instansi!$A$88,
IF(AND(E192=grup_instansi!$B$89,F192=grup_instansi!$C$89),
grup_instansi!$A$89,
IF(AND(E192=grup_instansi!$B$90,F192=grup_instansi!$C$90),
grup_instansi!$A$90,
IF(AND(E192=grup_instansi!$B$91,F192=grup_instansi!$C$91),
grup_instansi!$A$91,
IF(AND(E192=grup_instansi!$B$92,F192=grup_instansi!$C$92),
grup_instansi!$A$92,
IF(AND(E192=grup_instansi!$B$93,F192=grup_instansi!$C$93),
grup_instansi!$A$93,
IF(AND(E192=grup_instansi!$B$94,F192=grup_instansi!$C$94),
grup_instansi!$A$94,
IF(AND(E192=grup_instansi!$B$95,F192=grup_instansi!$C$95),
grup_instansi!$A$95,
IF(AND(E192=grup_instansi!$B$96,F192=grup_instansi!$C$96),
grup_instansi!$A$96,
IF(AND(E192=grup_instansi!$B$97,F192=grup_instansi!$C$97),
grup_instansi!$A$97,
IF(AND(E192=grup_instansi!$B$98,F192=grup_instansi!$C$98),
grup_instansi!$A$98,
IF(AND(E192=grup_instansi!$B$99,F192=grup_instansi!$C$99),
grup_instansi!$A$99,
grup_instansi!$A$100))))))))))))))))))))))))))))))))))))))))</f>
        <v>gi2023110400011</v>
      </c>
      <c r="L192" t="str">
        <f>VLOOKUP(K192,grup_instansi!$A$2:$E$102,4)</f>
        <v>Pemerintah Kabupaten Jawa Barat</v>
      </c>
      <c r="M192" t="str">
        <f t="shared" si="8"/>
        <v>('i2023110600191','Pemerintah Kab. Karawang','gi2023110400011'),</v>
      </c>
    </row>
    <row r="193" spans="1:13" x14ac:dyDescent="0.25">
      <c r="A193" t="str">
        <f t="shared" si="6"/>
        <v>i2023110600192</v>
      </c>
      <c r="B193" s="4">
        <v>6107</v>
      </c>
      <c r="C193" t="str">
        <f t="shared" si="7"/>
        <v>i2023110600192</v>
      </c>
      <c r="D193" s="4" t="s">
        <v>228</v>
      </c>
      <c r="E193" s="4" t="s">
        <v>658</v>
      </c>
      <c r="F193" s="4" t="s">
        <v>668</v>
      </c>
      <c r="G193" t="str">
        <f>IF(AND(E193=grup_instansi!$B$2,F193=grup_instansi!$C$2),
grup_instansi!$A$2,
IF(AND(E193=grup_instansi!$B$3,F193=grup_instansi!$C$3),
grup_instansi!$A$3,
IF(AND(E193=grup_instansi!$B$4,F193=grup_instansi!$C$4),
grup_instansi!$A$4,
IF(AND(E193=grup_instansi!$B$5,F193=grup_instansi!$C$5),
grup_instansi!$A$5,
IF(AND(E193=grup_instansi!$B$6,F193=grup_instansi!$C$6),
grup_instansi!$A$6,
IF(AND(E193=grup_instansi!$B$7,F193=grup_instansi!$C$7),
grup_instansi!$A$7,
IF(AND(E193=grup_instansi!$B$8,F193=grup_instansi!$C$8),
grup_instansi!$A$8,
IF(AND(E193=grup_instansi!$B$9,F193=grup_instansi!$C$9),
grup_instansi!$A$9,
IF(AND(E193=grup_instansi!$B$10,F193=grup_instansi!$C$10),
grup_instansi!$A$10,"")))))))))</f>
        <v/>
      </c>
      <c r="H193" t="str">
        <f>IF(G193&lt;&gt;"",G193,IF(AND(E193=grup_instansi!$B$11,F193=grup_instansi!$C$11),
grup_instansi!$A$11,
IF(AND(E193=grup_instansi!$B$12,F193=grup_instansi!$C$12),
grup_instansi!$A$12,
IF(AND(E193=grup_instansi!$B$13,F193=grup_instansi!$C$13),
grup_instansi!$A$13,
IF(AND(E193=grup_instansi!$B$14,F193=grup_instansi!$C$14),
grup_instansi!$A$14,
IF(AND(E193=grup_instansi!$B$15,F193=grup_instansi!$C$15),
grup_instansi!$A$15,
IF(AND(E193=grup_instansi!$B$16,F193=grup_instansi!$C$16),
grup_instansi!$A$16,
IF(AND(E193=grup_instansi!$B$17,F193=grup_instansi!$C$17),
grup_instansi!$A$17,
IF(AND(E193=grup_instansi!$B$18,F193=grup_instansi!$C$18),
grup_instansi!$A$18,
IF(AND(E193=grup_instansi!$B$19,F193=grup_instansi!$C$19),
grup_instansi!$A$19,
IF(AND(E193=grup_instansi!$B$20,F193=grup_instansi!$C$20),
grup_instansi!$A$20,"")))))))))))</f>
        <v>gi2023110400011</v>
      </c>
      <c r="I193" t="str">
        <f>IF(H193&lt;&gt;"",H193,IF(AND(E193=grup_instansi!$B$21,F193=grup_instansi!$C$21),
grup_instansi!$A$21,
IF(AND(E193=grup_instansi!$B$22,F193=grup_instansi!$C$22),
grup_instansi!$A$22,
IF(AND(E193=grup_instansi!$B$23,F193=grup_instansi!$C$23),
grup_instansi!$A$23,
IF(AND(E193=grup_instansi!$B$24,F193=grup_instansi!$C$24),
grup_instansi!$A$24,
IF(AND(E193=grup_instansi!$B$25,F193=grup_instansi!$C$25),
grup_instansi!$A$25,
IF(AND(E193=grup_instansi!$B$26,F193=grup_instansi!$C$26),
grup_instansi!$A$26,
IF(AND(E193=grup_instansi!$B$27,F193=grup_instansi!$C$27),
grup_instansi!$A$27,
IF(AND(E193=grup_instansi!$B$28,F193=grup_instansi!$C$28),
grup_instansi!$A$28,
IF(AND(E193=grup_instansi!$B$29,F193=grup_instansi!$C$29),
grup_instansi!$A$29,
IF(AND(E193=grup_instansi!$B$30,F193=grup_instansi!$C$30),
grup_instansi!$A$30,
IF(AND(E193=grup_instansi!$B$31,F193=grup_instansi!$C$31),
grup_instansi!$A$31,
IF(AND(E193=grup_instansi!$B$32,F193=grup_instansi!$C$32),
grup_instansi!$A$32,
IF(AND(E193=grup_instansi!$B$33,F193=grup_instansi!$C$33),
grup_instansi!$A$33,
IF(AND(E193=grup_instansi!$B$34,F193=grup_instansi!$C$34),
grup_instansi!$A$34,
IF(AND(E193=grup_instansi!$B$35,F193=grup_instansi!$C$35),
grup_instansi!$A$35,""))))))))))))))))</f>
        <v>gi2023110400011</v>
      </c>
      <c r="J193" t="str">
        <f>IF(I193&lt;&gt;"",I193,IF(AND(E193=grup_instansi!$B$36,F193=grup_instansi!$C$36),
grup_instansi!$A$36,
IF(AND(E193=grup_instansi!$B$37,F193=grup_instansi!$C$37),
grup_instansi!$A$37,
IF(AND(E193=grup_instansi!$B$38,F193=grup_instansi!$C$38),
grup_instansi!$A$38,
IF(AND(E193=grup_instansi!$B$39,F193=grup_instansi!$C$39),
grup_instansi!$A$39,
IF(AND(E193=grup_instansi!$B$40,F193=grup_instansi!$C$40),
grup_instansi!$A$40,
IF(AND(E193=grup_instansi!$B$41,F193=grup_instansi!$C$41),
grup_instansi!$A$41,
IF(AND(E193=grup_instansi!$B$42,F193=grup_instansi!$C$42),
grup_instansi!$A$42,
IF(AND(E193=grup_instansi!$B$43,F193=grup_instansi!$C$43),
grup_instansi!$A$43,
IF(AND(E193=grup_instansi!$B$44,F193=grup_instansi!$C$44),
grup_instansi!$A$44,
IF(AND(E193=grup_instansi!$B$45,F193=grup_instansi!$C$45),
grup_instansi!$A$45,
IF(AND(E193=grup_instansi!$B$46,F193=grup_instansi!$C$46),
grup_instansi!$A$46,
IF(AND(E193=grup_instansi!$B$47,F193=grup_instansi!$C$47),
grup_instansi!$A$47,
IF(AND(E193=grup_instansi!$B$48,F193=grup_instansi!$C$48),
grup_instansi!$A$48,
IF(AND(E193=grup_instansi!$B$49,F193=grup_instansi!$C$49),
grup_instansi!$A$49,
IF(AND(E193=grup_instansi!$B$50,F193=grup_instansi!$C$50),
grup_instansi!$A$50,
IF(AND(E193=grup_instansi!$B$51,F193=grup_instansi!$C$51),
grup_instansi!$A$51,
IF(AND(E193=grup_instansi!$B$52,F193=grup_instansi!$C$52),
grup_instansi!$A$52,
IF(AND(E193=grup_instansi!$B$53,F193=grup_instansi!$C$53),
grup_instansi!$A$53,
IF(AND(E193=grup_instansi!$B$54,F193=grup_instansi!$C$54),
grup_instansi!$A$54,
IF(AND(E193=grup_instansi!$B$55,F193=grup_instansi!$C$55),
grup_instansi!$A$55,
IF(AND(E193=grup_instansi!$B$56,F193=grup_instansi!$C$56),
grup_instansi!$A$56,
IF(AND(E193=grup_instansi!$B$57,F193=grup_instansi!$C$57),
grup_instansi!$A$57,
IF(AND(E193=grup_instansi!$B$58,F193=grup_instansi!$C$58),
grup_instansi!$A$58,
IF(AND(E193=grup_instansi!$B$59,F193=grup_instansi!$C$59),
grup_instansi!$A$59,
IF(AND(E193=grup_instansi!$B$60,F193=grup_instansi!$C$60),
grup_instansi!$A$60,""))))))))))))))))))))))))))</f>
        <v>gi2023110400011</v>
      </c>
      <c r="K193" t="str">
        <f>IF(J193&lt;&gt;"",J193,IF(AND(E193=grup_instansi!$B$61,F193=grup_instansi!$C$61),
grup_instansi!$A$61,
IF(AND(E193=grup_instansi!$B$62,F193=grup_instansi!$C$62),
grup_instansi!$A$62,
IF(AND(E193=grup_instansi!$B$63,F193=grup_instansi!$C$63),
grup_instansi!$A$63,
IF(AND(E193=grup_instansi!$B$64,F193=grup_instansi!$C$64),
grup_instansi!$A$64,
IF(AND(E193=grup_instansi!$B$65,F193=grup_instansi!$C$65),
grup_instansi!$A$65,
IF(AND(E193=grup_instansi!$B$66,F193=grup_instansi!$C$66),
grup_instansi!$A$66,
IF(AND(E193=grup_instansi!$B$67,F193=grup_instansi!$C$67),
grup_instansi!$A$67,
IF(AND(E193=grup_instansi!$B$68,F193=grup_instansi!$C$68),
grup_instansi!$A$68,
IF(AND(E193=grup_instansi!$B$69,F193=grup_instansi!$C$69),
grup_instansi!$A$69,
IF(AND(E193=grup_instansi!$B$70,F193=grup_instansi!$C$70),
grup_instansi!$A$70,
IF(AND(E193=grup_instansi!$B$71,F193=grup_instansi!$C$71),
grup_instansi!$A$71,
IF(AND(E193=grup_instansi!$B$72,F193=grup_instansi!$C$72),
grup_instansi!$A$72,
IF(AND(E193=grup_instansi!$B$73,F193=grup_instansi!$C$73),
grup_instansi!$A$73,
IF(AND(E193=grup_instansi!$B$74,F193=grup_instansi!$C$74),
grup_instansi!$A$74,
IF(AND(E193=grup_instansi!$B$75,F193=grup_instansi!$C$75),
grup_instansi!$A$75,
IF(AND(E193=grup_instansi!$B$76,F193=grup_instansi!$C$76),
grup_instansi!$A$76,
IF(AND(E193=grup_instansi!$B$77,F193=grup_instansi!$C$77),
grup_instansi!$A$77,
IF(AND(E193=grup_instansi!$B$78,F193=grup_instansi!$C$78),
grup_instansi!$A$78,
IF(AND(E193=grup_instansi!$B$79,F193=grup_instansi!$C$79),
grup_instansi!$A$79,
IF(AND(E193=grup_instansi!$B$80,F193=grup_instansi!$C$80),
grup_instansi!$A$80,
IF(AND(E193=grup_instansi!$B$81,F193=grup_instansi!$C$81),
grup_instansi!$A$81,
IF(AND(E193=grup_instansi!$B$82,F193=grup_instansi!$C$82),
grup_instansi!$A$82,
IF(AND(E193=grup_instansi!$B$83,F193=grup_instansi!$C$83),
grup_instansi!$A$84,
IF(AND(E193=grup_instansi!$B$84,F193=grup_instansi!$C$84),
grup_instansi!$A$85,
IF(AND(E193=grup_instansi!$B$85,F193=grup_instansi!$C$85),
grup_instansi!$A$86,
IF(AND(E193=grup_instansi!$B$86,F193=grup_instansi!$C$86),
grup_instansi!$A$87,
IF(AND(E193=grup_instansi!$B$87,F193=grup_instansi!$C$87),
grup_instansi!$A$87,
IF(AND(E193=grup_instansi!$B$88,F193=grup_instansi!$C$88),
grup_instansi!$A$88,
IF(AND(E193=grup_instansi!$B$89,F193=grup_instansi!$C$89),
grup_instansi!$A$89,
IF(AND(E193=grup_instansi!$B$90,F193=grup_instansi!$C$90),
grup_instansi!$A$90,
IF(AND(E193=grup_instansi!$B$91,F193=grup_instansi!$C$91),
grup_instansi!$A$91,
IF(AND(E193=grup_instansi!$B$92,F193=grup_instansi!$C$92),
grup_instansi!$A$92,
IF(AND(E193=grup_instansi!$B$93,F193=grup_instansi!$C$93),
grup_instansi!$A$93,
IF(AND(E193=grup_instansi!$B$94,F193=grup_instansi!$C$94),
grup_instansi!$A$94,
IF(AND(E193=grup_instansi!$B$95,F193=grup_instansi!$C$95),
grup_instansi!$A$95,
IF(AND(E193=grup_instansi!$B$96,F193=grup_instansi!$C$96),
grup_instansi!$A$96,
IF(AND(E193=grup_instansi!$B$97,F193=grup_instansi!$C$97),
grup_instansi!$A$97,
IF(AND(E193=grup_instansi!$B$98,F193=grup_instansi!$C$98),
grup_instansi!$A$98,
IF(AND(E193=grup_instansi!$B$99,F193=grup_instansi!$C$99),
grup_instansi!$A$99,
grup_instansi!$A$100))))))))))))))))))))))))))))))))))))))))</f>
        <v>gi2023110400011</v>
      </c>
      <c r="L193" t="str">
        <f>VLOOKUP(K193,grup_instansi!$A$2:$E$102,4)</f>
        <v>Pemerintah Kabupaten Jawa Barat</v>
      </c>
      <c r="M193" t="str">
        <f t="shared" si="8"/>
        <v>('i2023110600192','Pemerintah Kab. Subang','gi2023110400011'),</v>
      </c>
    </row>
    <row r="194" spans="1:13" x14ac:dyDescent="0.25">
      <c r="A194" t="str">
        <f t="shared" ref="A194:A257" si="9">"i20231106"&amp;RIGHT(TEXT("G00000"&amp;(ROW(B194)-ROW($B$1)),"0"),5)</f>
        <v>i2023110600193</v>
      </c>
      <c r="B194" s="4">
        <v>6110</v>
      </c>
      <c r="C194" t="str">
        <f t="shared" ref="C194:C257" si="10">"i20231106"&amp;RIGHT(TEXT("G00000"&amp;(ROW(D194)-ROW($B$1)),"0"),5)</f>
        <v>i2023110600193</v>
      </c>
      <c r="D194" s="4" t="s">
        <v>710</v>
      </c>
      <c r="E194" s="4" t="s">
        <v>658</v>
      </c>
      <c r="F194" s="4" t="s">
        <v>668</v>
      </c>
      <c r="G194" t="str">
        <f>IF(AND(E194=grup_instansi!$B$2,F194=grup_instansi!$C$2),
grup_instansi!$A$2,
IF(AND(E194=grup_instansi!$B$3,F194=grup_instansi!$C$3),
grup_instansi!$A$3,
IF(AND(E194=grup_instansi!$B$4,F194=grup_instansi!$C$4),
grup_instansi!$A$4,
IF(AND(E194=grup_instansi!$B$5,F194=grup_instansi!$C$5),
grup_instansi!$A$5,
IF(AND(E194=grup_instansi!$B$6,F194=grup_instansi!$C$6),
grup_instansi!$A$6,
IF(AND(E194=grup_instansi!$B$7,F194=grup_instansi!$C$7),
grup_instansi!$A$7,
IF(AND(E194=grup_instansi!$B$8,F194=grup_instansi!$C$8),
grup_instansi!$A$8,
IF(AND(E194=grup_instansi!$B$9,F194=grup_instansi!$C$9),
grup_instansi!$A$9,
IF(AND(E194=grup_instansi!$B$10,F194=grup_instansi!$C$10),
grup_instansi!$A$10,"")))))))))</f>
        <v/>
      </c>
      <c r="H194" t="str">
        <f>IF(G194&lt;&gt;"",G194,IF(AND(E194=grup_instansi!$B$11,F194=grup_instansi!$C$11),
grup_instansi!$A$11,
IF(AND(E194=grup_instansi!$B$12,F194=grup_instansi!$C$12),
grup_instansi!$A$12,
IF(AND(E194=grup_instansi!$B$13,F194=grup_instansi!$C$13),
grup_instansi!$A$13,
IF(AND(E194=grup_instansi!$B$14,F194=grup_instansi!$C$14),
grup_instansi!$A$14,
IF(AND(E194=grup_instansi!$B$15,F194=grup_instansi!$C$15),
grup_instansi!$A$15,
IF(AND(E194=grup_instansi!$B$16,F194=grup_instansi!$C$16),
grup_instansi!$A$16,
IF(AND(E194=grup_instansi!$B$17,F194=grup_instansi!$C$17),
grup_instansi!$A$17,
IF(AND(E194=grup_instansi!$B$18,F194=grup_instansi!$C$18),
grup_instansi!$A$18,
IF(AND(E194=grup_instansi!$B$19,F194=grup_instansi!$C$19),
grup_instansi!$A$19,
IF(AND(E194=grup_instansi!$B$20,F194=grup_instansi!$C$20),
grup_instansi!$A$20,"")))))))))))</f>
        <v>gi2023110400011</v>
      </c>
      <c r="I194" t="str">
        <f>IF(H194&lt;&gt;"",H194,IF(AND(E194=grup_instansi!$B$21,F194=grup_instansi!$C$21),
grup_instansi!$A$21,
IF(AND(E194=grup_instansi!$B$22,F194=grup_instansi!$C$22),
grup_instansi!$A$22,
IF(AND(E194=grup_instansi!$B$23,F194=grup_instansi!$C$23),
grup_instansi!$A$23,
IF(AND(E194=grup_instansi!$B$24,F194=grup_instansi!$C$24),
grup_instansi!$A$24,
IF(AND(E194=grup_instansi!$B$25,F194=grup_instansi!$C$25),
grup_instansi!$A$25,
IF(AND(E194=grup_instansi!$B$26,F194=grup_instansi!$C$26),
grup_instansi!$A$26,
IF(AND(E194=grup_instansi!$B$27,F194=grup_instansi!$C$27),
grup_instansi!$A$27,
IF(AND(E194=grup_instansi!$B$28,F194=grup_instansi!$C$28),
grup_instansi!$A$28,
IF(AND(E194=grup_instansi!$B$29,F194=grup_instansi!$C$29),
grup_instansi!$A$29,
IF(AND(E194=grup_instansi!$B$30,F194=grup_instansi!$C$30),
grup_instansi!$A$30,
IF(AND(E194=grup_instansi!$B$31,F194=grup_instansi!$C$31),
grup_instansi!$A$31,
IF(AND(E194=grup_instansi!$B$32,F194=grup_instansi!$C$32),
grup_instansi!$A$32,
IF(AND(E194=grup_instansi!$B$33,F194=grup_instansi!$C$33),
grup_instansi!$A$33,
IF(AND(E194=grup_instansi!$B$34,F194=grup_instansi!$C$34),
grup_instansi!$A$34,
IF(AND(E194=grup_instansi!$B$35,F194=grup_instansi!$C$35),
grup_instansi!$A$35,""))))))))))))))))</f>
        <v>gi2023110400011</v>
      </c>
      <c r="J194" t="str">
        <f>IF(I194&lt;&gt;"",I194,IF(AND(E194=grup_instansi!$B$36,F194=grup_instansi!$C$36),
grup_instansi!$A$36,
IF(AND(E194=grup_instansi!$B$37,F194=grup_instansi!$C$37),
grup_instansi!$A$37,
IF(AND(E194=grup_instansi!$B$38,F194=grup_instansi!$C$38),
grup_instansi!$A$38,
IF(AND(E194=grup_instansi!$B$39,F194=grup_instansi!$C$39),
grup_instansi!$A$39,
IF(AND(E194=grup_instansi!$B$40,F194=grup_instansi!$C$40),
grup_instansi!$A$40,
IF(AND(E194=grup_instansi!$B$41,F194=grup_instansi!$C$41),
grup_instansi!$A$41,
IF(AND(E194=grup_instansi!$B$42,F194=grup_instansi!$C$42),
grup_instansi!$A$42,
IF(AND(E194=grup_instansi!$B$43,F194=grup_instansi!$C$43),
grup_instansi!$A$43,
IF(AND(E194=grup_instansi!$B$44,F194=grup_instansi!$C$44),
grup_instansi!$A$44,
IF(AND(E194=grup_instansi!$B$45,F194=grup_instansi!$C$45),
grup_instansi!$A$45,
IF(AND(E194=grup_instansi!$B$46,F194=grup_instansi!$C$46),
grup_instansi!$A$46,
IF(AND(E194=grup_instansi!$B$47,F194=grup_instansi!$C$47),
grup_instansi!$A$47,
IF(AND(E194=grup_instansi!$B$48,F194=grup_instansi!$C$48),
grup_instansi!$A$48,
IF(AND(E194=grup_instansi!$B$49,F194=grup_instansi!$C$49),
grup_instansi!$A$49,
IF(AND(E194=grup_instansi!$B$50,F194=grup_instansi!$C$50),
grup_instansi!$A$50,
IF(AND(E194=grup_instansi!$B$51,F194=grup_instansi!$C$51),
grup_instansi!$A$51,
IF(AND(E194=grup_instansi!$B$52,F194=grup_instansi!$C$52),
grup_instansi!$A$52,
IF(AND(E194=grup_instansi!$B$53,F194=grup_instansi!$C$53),
grup_instansi!$A$53,
IF(AND(E194=grup_instansi!$B$54,F194=grup_instansi!$C$54),
grup_instansi!$A$54,
IF(AND(E194=grup_instansi!$B$55,F194=grup_instansi!$C$55),
grup_instansi!$A$55,
IF(AND(E194=grup_instansi!$B$56,F194=grup_instansi!$C$56),
grup_instansi!$A$56,
IF(AND(E194=grup_instansi!$B$57,F194=grup_instansi!$C$57),
grup_instansi!$A$57,
IF(AND(E194=grup_instansi!$B$58,F194=grup_instansi!$C$58),
grup_instansi!$A$58,
IF(AND(E194=grup_instansi!$B$59,F194=grup_instansi!$C$59),
grup_instansi!$A$59,
IF(AND(E194=grup_instansi!$B$60,F194=grup_instansi!$C$60),
grup_instansi!$A$60,""))))))))))))))))))))))))))</f>
        <v>gi2023110400011</v>
      </c>
      <c r="K194" t="str">
        <f>IF(J194&lt;&gt;"",J194,IF(AND(E194=grup_instansi!$B$61,F194=grup_instansi!$C$61),
grup_instansi!$A$61,
IF(AND(E194=grup_instansi!$B$62,F194=grup_instansi!$C$62),
grup_instansi!$A$62,
IF(AND(E194=grup_instansi!$B$63,F194=grup_instansi!$C$63),
grup_instansi!$A$63,
IF(AND(E194=grup_instansi!$B$64,F194=grup_instansi!$C$64),
grup_instansi!$A$64,
IF(AND(E194=grup_instansi!$B$65,F194=grup_instansi!$C$65),
grup_instansi!$A$65,
IF(AND(E194=grup_instansi!$B$66,F194=grup_instansi!$C$66),
grup_instansi!$A$66,
IF(AND(E194=grup_instansi!$B$67,F194=grup_instansi!$C$67),
grup_instansi!$A$67,
IF(AND(E194=grup_instansi!$B$68,F194=grup_instansi!$C$68),
grup_instansi!$A$68,
IF(AND(E194=grup_instansi!$B$69,F194=grup_instansi!$C$69),
grup_instansi!$A$69,
IF(AND(E194=grup_instansi!$B$70,F194=grup_instansi!$C$70),
grup_instansi!$A$70,
IF(AND(E194=grup_instansi!$B$71,F194=grup_instansi!$C$71),
grup_instansi!$A$71,
IF(AND(E194=grup_instansi!$B$72,F194=grup_instansi!$C$72),
grup_instansi!$A$72,
IF(AND(E194=grup_instansi!$B$73,F194=grup_instansi!$C$73),
grup_instansi!$A$73,
IF(AND(E194=grup_instansi!$B$74,F194=grup_instansi!$C$74),
grup_instansi!$A$74,
IF(AND(E194=grup_instansi!$B$75,F194=grup_instansi!$C$75),
grup_instansi!$A$75,
IF(AND(E194=grup_instansi!$B$76,F194=grup_instansi!$C$76),
grup_instansi!$A$76,
IF(AND(E194=grup_instansi!$B$77,F194=grup_instansi!$C$77),
grup_instansi!$A$77,
IF(AND(E194=grup_instansi!$B$78,F194=grup_instansi!$C$78),
grup_instansi!$A$78,
IF(AND(E194=grup_instansi!$B$79,F194=grup_instansi!$C$79),
grup_instansi!$A$79,
IF(AND(E194=grup_instansi!$B$80,F194=grup_instansi!$C$80),
grup_instansi!$A$80,
IF(AND(E194=grup_instansi!$B$81,F194=grup_instansi!$C$81),
grup_instansi!$A$81,
IF(AND(E194=grup_instansi!$B$82,F194=grup_instansi!$C$82),
grup_instansi!$A$82,
IF(AND(E194=grup_instansi!$B$83,F194=grup_instansi!$C$83),
grup_instansi!$A$84,
IF(AND(E194=grup_instansi!$B$84,F194=grup_instansi!$C$84),
grup_instansi!$A$85,
IF(AND(E194=grup_instansi!$B$85,F194=grup_instansi!$C$85),
grup_instansi!$A$86,
IF(AND(E194=grup_instansi!$B$86,F194=grup_instansi!$C$86),
grup_instansi!$A$87,
IF(AND(E194=grup_instansi!$B$87,F194=grup_instansi!$C$87),
grup_instansi!$A$87,
IF(AND(E194=grup_instansi!$B$88,F194=grup_instansi!$C$88),
grup_instansi!$A$88,
IF(AND(E194=grup_instansi!$B$89,F194=grup_instansi!$C$89),
grup_instansi!$A$89,
IF(AND(E194=grup_instansi!$B$90,F194=grup_instansi!$C$90),
grup_instansi!$A$90,
IF(AND(E194=grup_instansi!$B$91,F194=grup_instansi!$C$91),
grup_instansi!$A$91,
IF(AND(E194=grup_instansi!$B$92,F194=grup_instansi!$C$92),
grup_instansi!$A$92,
IF(AND(E194=grup_instansi!$B$93,F194=grup_instansi!$C$93),
grup_instansi!$A$93,
IF(AND(E194=grup_instansi!$B$94,F194=grup_instansi!$C$94),
grup_instansi!$A$94,
IF(AND(E194=grup_instansi!$B$95,F194=grup_instansi!$C$95),
grup_instansi!$A$95,
IF(AND(E194=grup_instansi!$B$96,F194=grup_instansi!$C$96),
grup_instansi!$A$96,
IF(AND(E194=grup_instansi!$B$97,F194=grup_instansi!$C$97),
grup_instansi!$A$97,
IF(AND(E194=grup_instansi!$B$98,F194=grup_instansi!$C$98),
grup_instansi!$A$98,
IF(AND(E194=grup_instansi!$B$99,F194=grup_instansi!$C$99),
grup_instansi!$A$99,
grup_instansi!$A$100))))))))))))))))))))))))))))))))))))))))</f>
        <v>gi2023110400011</v>
      </c>
      <c r="L194" t="str">
        <f>VLOOKUP(K194,grup_instansi!$A$2:$E$102,4)</f>
        <v>Pemerintah Kabupaten Jawa Barat</v>
      </c>
      <c r="M194" t="str">
        <f t="shared" ref="M194:M257" si="11">"('"&amp;A194&amp;"','"&amp;D194&amp;"','"&amp;K194&amp;"'),"</f>
        <v>('i2023110600193','Pemerintah Kab. Garut','gi2023110400011'),</v>
      </c>
    </row>
    <row r="195" spans="1:13" x14ac:dyDescent="0.25">
      <c r="A195" t="str">
        <f t="shared" si="9"/>
        <v>i2023110600194</v>
      </c>
      <c r="B195" s="4">
        <v>6113</v>
      </c>
      <c r="C195" t="str">
        <f t="shared" si="10"/>
        <v>i2023110600194</v>
      </c>
      <c r="D195" s="4" t="s">
        <v>233</v>
      </c>
      <c r="E195" s="4" t="s">
        <v>658</v>
      </c>
      <c r="F195" s="4" t="s">
        <v>668</v>
      </c>
      <c r="G195" t="str">
        <f>IF(AND(E195=grup_instansi!$B$2,F195=grup_instansi!$C$2),
grup_instansi!$A$2,
IF(AND(E195=grup_instansi!$B$3,F195=grup_instansi!$C$3),
grup_instansi!$A$3,
IF(AND(E195=grup_instansi!$B$4,F195=grup_instansi!$C$4),
grup_instansi!$A$4,
IF(AND(E195=grup_instansi!$B$5,F195=grup_instansi!$C$5),
grup_instansi!$A$5,
IF(AND(E195=grup_instansi!$B$6,F195=grup_instansi!$C$6),
grup_instansi!$A$6,
IF(AND(E195=grup_instansi!$B$7,F195=grup_instansi!$C$7),
grup_instansi!$A$7,
IF(AND(E195=grup_instansi!$B$8,F195=grup_instansi!$C$8),
grup_instansi!$A$8,
IF(AND(E195=grup_instansi!$B$9,F195=grup_instansi!$C$9),
grup_instansi!$A$9,
IF(AND(E195=grup_instansi!$B$10,F195=grup_instansi!$C$10),
grup_instansi!$A$10,"")))))))))</f>
        <v/>
      </c>
      <c r="H195" t="str">
        <f>IF(G195&lt;&gt;"",G195,IF(AND(E195=grup_instansi!$B$11,F195=grup_instansi!$C$11),
grup_instansi!$A$11,
IF(AND(E195=grup_instansi!$B$12,F195=grup_instansi!$C$12),
grup_instansi!$A$12,
IF(AND(E195=grup_instansi!$B$13,F195=grup_instansi!$C$13),
grup_instansi!$A$13,
IF(AND(E195=grup_instansi!$B$14,F195=grup_instansi!$C$14),
grup_instansi!$A$14,
IF(AND(E195=grup_instansi!$B$15,F195=grup_instansi!$C$15),
grup_instansi!$A$15,
IF(AND(E195=grup_instansi!$B$16,F195=grup_instansi!$C$16),
grup_instansi!$A$16,
IF(AND(E195=grup_instansi!$B$17,F195=grup_instansi!$C$17),
grup_instansi!$A$17,
IF(AND(E195=grup_instansi!$B$18,F195=grup_instansi!$C$18),
grup_instansi!$A$18,
IF(AND(E195=grup_instansi!$B$19,F195=grup_instansi!$C$19),
grup_instansi!$A$19,
IF(AND(E195=grup_instansi!$B$20,F195=grup_instansi!$C$20),
grup_instansi!$A$20,"")))))))))))</f>
        <v>gi2023110400011</v>
      </c>
      <c r="I195" t="str">
        <f>IF(H195&lt;&gt;"",H195,IF(AND(E195=grup_instansi!$B$21,F195=grup_instansi!$C$21),
grup_instansi!$A$21,
IF(AND(E195=grup_instansi!$B$22,F195=grup_instansi!$C$22),
grup_instansi!$A$22,
IF(AND(E195=grup_instansi!$B$23,F195=grup_instansi!$C$23),
grup_instansi!$A$23,
IF(AND(E195=grup_instansi!$B$24,F195=grup_instansi!$C$24),
grup_instansi!$A$24,
IF(AND(E195=grup_instansi!$B$25,F195=grup_instansi!$C$25),
grup_instansi!$A$25,
IF(AND(E195=grup_instansi!$B$26,F195=grup_instansi!$C$26),
grup_instansi!$A$26,
IF(AND(E195=grup_instansi!$B$27,F195=grup_instansi!$C$27),
grup_instansi!$A$27,
IF(AND(E195=grup_instansi!$B$28,F195=grup_instansi!$C$28),
grup_instansi!$A$28,
IF(AND(E195=grup_instansi!$B$29,F195=grup_instansi!$C$29),
grup_instansi!$A$29,
IF(AND(E195=grup_instansi!$B$30,F195=grup_instansi!$C$30),
grup_instansi!$A$30,
IF(AND(E195=grup_instansi!$B$31,F195=grup_instansi!$C$31),
grup_instansi!$A$31,
IF(AND(E195=grup_instansi!$B$32,F195=grup_instansi!$C$32),
grup_instansi!$A$32,
IF(AND(E195=grup_instansi!$B$33,F195=grup_instansi!$C$33),
grup_instansi!$A$33,
IF(AND(E195=grup_instansi!$B$34,F195=grup_instansi!$C$34),
grup_instansi!$A$34,
IF(AND(E195=grup_instansi!$B$35,F195=grup_instansi!$C$35),
grup_instansi!$A$35,""))))))))))))))))</f>
        <v>gi2023110400011</v>
      </c>
      <c r="J195" t="str">
        <f>IF(I195&lt;&gt;"",I195,IF(AND(E195=grup_instansi!$B$36,F195=grup_instansi!$C$36),
grup_instansi!$A$36,
IF(AND(E195=grup_instansi!$B$37,F195=grup_instansi!$C$37),
grup_instansi!$A$37,
IF(AND(E195=grup_instansi!$B$38,F195=grup_instansi!$C$38),
grup_instansi!$A$38,
IF(AND(E195=grup_instansi!$B$39,F195=grup_instansi!$C$39),
grup_instansi!$A$39,
IF(AND(E195=grup_instansi!$B$40,F195=grup_instansi!$C$40),
grup_instansi!$A$40,
IF(AND(E195=grup_instansi!$B$41,F195=grup_instansi!$C$41),
grup_instansi!$A$41,
IF(AND(E195=grup_instansi!$B$42,F195=grup_instansi!$C$42),
grup_instansi!$A$42,
IF(AND(E195=grup_instansi!$B$43,F195=grup_instansi!$C$43),
grup_instansi!$A$43,
IF(AND(E195=grup_instansi!$B$44,F195=grup_instansi!$C$44),
grup_instansi!$A$44,
IF(AND(E195=grup_instansi!$B$45,F195=grup_instansi!$C$45),
grup_instansi!$A$45,
IF(AND(E195=grup_instansi!$B$46,F195=grup_instansi!$C$46),
grup_instansi!$A$46,
IF(AND(E195=grup_instansi!$B$47,F195=grup_instansi!$C$47),
grup_instansi!$A$47,
IF(AND(E195=grup_instansi!$B$48,F195=grup_instansi!$C$48),
grup_instansi!$A$48,
IF(AND(E195=grup_instansi!$B$49,F195=grup_instansi!$C$49),
grup_instansi!$A$49,
IF(AND(E195=grup_instansi!$B$50,F195=grup_instansi!$C$50),
grup_instansi!$A$50,
IF(AND(E195=grup_instansi!$B$51,F195=grup_instansi!$C$51),
grup_instansi!$A$51,
IF(AND(E195=grup_instansi!$B$52,F195=grup_instansi!$C$52),
grup_instansi!$A$52,
IF(AND(E195=grup_instansi!$B$53,F195=grup_instansi!$C$53),
grup_instansi!$A$53,
IF(AND(E195=grup_instansi!$B$54,F195=grup_instansi!$C$54),
grup_instansi!$A$54,
IF(AND(E195=grup_instansi!$B$55,F195=grup_instansi!$C$55),
grup_instansi!$A$55,
IF(AND(E195=grup_instansi!$B$56,F195=grup_instansi!$C$56),
grup_instansi!$A$56,
IF(AND(E195=grup_instansi!$B$57,F195=grup_instansi!$C$57),
grup_instansi!$A$57,
IF(AND(E195=grup_instansi!$B$58,F195=grup_instansi!$C$58),
grup_instansi!$A$58,
IF(AND(E195=grup_instansi!$B$59,F195=grup_instansi!$C$59),
grup_instansi!$A$59,
IF(AND(E195=grup_instansi!$B$60,F195=grup_instansi!$C$60),
grup_instansi!$A$60,""))))))))))))))))))))))))))</f>
        <v>gi2023110400011</v>
      </c>
      <c r="K195" t="str">
        <f>IF(J195&lt;&gt;"",J195,IF(AND(E195=grup_instansi!$B$61,F195=grup_instansi!$C$61),
grup_instansi!$A$61,
IF(AND(E195=grup_instansi!$B$62,F195=grup_instansi!$C$62),
grup_instansi!$A$62,
IF(AND(E195=grup_instansi!$B$63,F195=grup_instansi!$C$63),
grup_instansi!$A$63,
IF(AND(E195=grup_instansi!$B$64,F195=grup_instansi!$C$64),
grup_instansi!$A$64,
IF(AND(E195=grup_instansi!$B$65,F195=grup_instansi!$C$65),
grup_instansi!$A$65,
IF(AND(E195=grup_instansi!$B$66,F195=grup_instansi!$C$66),
grup_instansi!$A$66,
IF(AND(E195=grup_instansi!$B$67,F195=grup_instansi!$C$67),
grup_instansi!$A$67,
IF(AND(E195=grup_instansi!$B$68,F195=grup_instansi!$C$68),
grup_instansi!$A$68,
IF(AND(E195=grup_instansi!$B$69,F195=grup_instansi!$C$69),
grup_instansi!$A$69,
IF(AND(E195=grup_instansi!$B$70,F195=grup_instansi!$C$70),
grup_instansi!$A$70,
IF(AND(E195=grup_instansi!$B$71,F195=grup_instansi!$C$71),
grup_instansi!$A$71,
IF(AND(E195=grup_instansi!$B$72,F195=grup_instansi!$C$72),
grup_instansi!$A$72,
IF(AND(E195=grup_instansi!$B$73,F195=grup_instansi!$C$73),
grup_instansi!$A$73,
IF(AND(E195=grup_instansi!$B$74,F195=grup_instansi!$C$74),
grup_instansi!$A$74,
IF(AND(E195=grup_instansi!$B$75,F195=grup_instansi!$C$75),
grup_instansi!$A$75,
IF(AND(E195=grup_instansi!$B$76,F195=grup_instansi!$C$76),
grup_instansi!$A$76,
IF(AND(E195=grup_instansi!$B$77,F195=grup_instansi!$C$77),
grup_instansi!$A$77,
IF(AND(E195=grup_instansi!$B$78,F195=grup_instansi!$C$78),
grup_instansi!$A$78,
IF(AND(E195=grup_instansi!$B$79,F195=grup_instansi!$C$79),
grup_instansi!$A$79,
IF(AND(E195=grup_instansi!$B$80,F195=grup_instansi!$C$80),
grup_instansi!$A$80,
IF(AND(E195=grup_instansi!$B$81,F195=grup_instansi!$C$81),
grup_instansi!$A$81,
IF(AND(E195=grup_instansi!$B$82,F195=grup_instansi!$C$82),
grup_instansi!$A$82,
IF(AND(E195=grup_instansi!$B$83,F195=grup_instansi!$C$83),
grup_instansi!$A$84,
IF(AND(E195=grup_instansi!$B$84,F195=grup_instansi!$C$84),
grup_instansi!$A$85,
IF(AND(E195=grup_instansi!$B$85,F195=grup_instansi!$C$85),
grup_instansi!$A$86,
IF(AND(E195=grup_instansi!$B$86,F195=grup_instansi!$C$86),
grup_instansi!$A$87,
IF(AND(E195=grup_instansi!$B$87,F195=grup_instansi!$C$87),
grup_instansi!$A$87,
IF(AND(E195=grup_instansi!$B$88,F195=grup_instansi!$C$88),
grup_instansi!$A$88,
IF(AND(E195=grup_instansi!$B$89,F195=grup_instansi!$C$89),
grup_instansi!$A$89,
IF(AND(E195=grup_instansi!$B$90,F195=grup_instansi!$C$90),
grup_instansi!$A$90,
IF(AND(E195=grup_instansi!$B$91,F195=grup_instansi!$C$91),
grup_instansi!$A$91,
IF(AND(E195=grup_instansi!$B$92,F195=grup_instansi!$C$92),
grup_instansi!$A$92,
IF(AND(E195=grup_instansi!$B$93,F195=grup_instansi!$C$93),
grup_instansi!$A$93,
IF(AND(E195=grup_instansi!$B$94,F195=grup_instansi!$C$94),
grup_instansi!$A$94,
IF(AND(E195=grup_instansi!$B$95,F195=grup_instansi!$C$95),
grup_instansi!$A$95,
IF(AND(E195=grup_instansi!$B$96,F195=grup_instansi!$C$96),
grup_instansi!$A$96,
IF(AND(E195=grup_instansi!$B$97,F195=grup_instansi!$C$97),
grup_instansi!$A$97,
IF(AND(E195=grup_instansi!$B$98,F195=grup_instansi!$C$98),
grup_instansi!$A$98,
IF(AND(E195=grup_instansi!$B$99,F195=grup_instansi!$C$99),
grup_instansi!$A$99,
grup_instansi!$A$100))))))))))))))))))))))))))))))))))))))))</f>
        <v>gi2023110400011</v>
      </c>
      <c r="L195" t="str">
        <f>VLOOKUP(K195,grup_instansi!$A$2:$E$102,4)</f>
        <v>Pemerintah Kabupaten Jawa Barat</v>
      </c>
      <c r="M195" t="str">
        <f t="shared" si="11"/>
        <v>('i2023110600194','Pemerintah Kab. Cirebon','gi2023110400011'),</v>
      </c>
    </row>
    <row r="196" spans="1:13" x14ac:dyDescent="0.25">
      <c r="A196" t="str">
        <f t="shared" si="9"/>
        <v>i2023110600195</v>
      </c>
      <c r="B196" s="4">
        <v>6115</v>
      </c>
      <c r="C196" t="str">
        <f t="shared" si="10"/>
        <v>i2023110600195</v>
      </c>
      <c r="D196" s="4" t="s">
        <v>235</v>
      </c>
      <c r="E196" s="4" t="s">
        <v>658</v>
      </c>
      <c r="F196" s="4" t="s">
        <v>668</v>
      </c>
      <c r="G196" t="str">
        <f>IF(AND(E196=grup_instansi!$B$2,F196=grup_instansi!$C$2),
grup_instansi!$A$2,
IF(AND(E196=grup_instansi!$B$3,F196=grup_instansi!$C$3),
grup_instansi!$A$3,
IF(AND(E196=grup_instansi!$B$4,F196=grup_instansi!$C$4),
grup_instansi!$A$4,
IF(AND(E196=grup_instansi!$B$5,F196=grup_instansi!$C$5),
grup_instansi!$A$5,
IF(AND(E196=grup_instansi!$B$6,F196=grup_instansi!$C$6),
grup_instansi!$A$6,
IF(AND(E196=grup_instansi!$B$7,F196=grup_instansi!$C$7),
grup_instansi!$A$7,
IF(AND(E196=grup_instansi!$B$8,F196=grup_instansi!$C$8),
grup_instansi!$A$8,
IF(AND(E196=grup_instansi!$B$9,F196=grup_instansi!$C$9),
grup_instansi!$A$9,
IF(AND(E196=grup_instansi!$B$10,F196=grup_instansi!$C$10),
grup_instansi!$A$10,"")))))))))</f>
        <v/>
      </c>
      <c r="H196" t="str">
        <f>IF(G196&lt;&gt;"",G196,IF(AND(E196=grup_instansi!$B$11,F196=grup_instansi!$C$11),
grup_instansi!$A$11,
IF(AND(E196=grup_instansi!$B$12,F196=grup_instansi!$C$12),
grup_instansi!$A$12,
IF(AND(E196=grup_instansi!$B$13,F196=grup_instansi!$C$13),
grup_instansi!$A$13,
IF(AND(E196=grup_instansi!$B$14,F196=grup_instansi!$C$14),
grup_instansi!$A$14,
IF(AND(E196=grup_instansi!$B$15,F196=grup_instansi!$C$15),
grup_instansi!$A$15,
IF(AND(E196=grup_instansi!$B$16,F196=grup_instansi!$C$16),
grup_instansi!$A$16,
IF(AND(E196=grup_instansi!$B$17,F196=grup_instansi!$C$17),
grup_instansi!$A$17,
IF(AND(E196=grup_instansi!$B$18,F196=grup_instansi!$C$18),
grup_instansi!$A$18,
IF(AND(E196=grup_instansi!$B$19,F196=grup_instansi!$C$19),
grup_instansi!$A$19,
IF(AND(E196=grup_instansi!$B$20,F196=grup_instansi!$C$20),
grup_instansi!$A$20,"")))))))))))</f>
        <v>gi2023110400011</v>
      </c>
      <c r="I196" t="str">
        <f>IF(H196&lt;&gt;"",H196,IF(AND(E196=grup_instansi!$B$21,F196=grup_instansi!$C$21),
grup_instansi!$A$21,
IF(AND(E196=grup_instansi!$B$22,F196=grup_instansi!$C$22),
grup_instansi!$A$22,
IF(AND(E196=grup_instansi!$B$23,F196=grup_instansi!$C$23),
grup_instansi!$A$23,
IF(AND(E196=grup_instansi!$B$24,F196=grup_instansi!$C$24),
grup_instansi!$A$24,
IF(AND(E196=grup_instansi!$B$25,F196=grup_instansi!$C$25),
grup_instansi!$A$25,
IF(AND(E196=grup_instansi!$B$26,F196=grup_instansi!$C$26),
grup_instansi!$A$26,
IF(AND(E196=grup_instansi!$B$27,F196=grup_instansi!$C$27),
grup_instansi!$A$27,
IF(AND(E196=grup_instansi!$B$28,F196=grup_instansi!$C$28),
grup_instansi!$A$28,
IF(AND(E196=grup_instansi!$B$29,F196=grup_instansi!$C$29),
grup_instansi!$A$29,
IF(AND(E196=grup_instansi!$B$30,F196=grup_instansi!$C$30),
grup_instansi!$A$30,
IF(AND(E196=grup_instansi!$B$31,F196=grup_instansi!$C$31),
grup_instansi!$A$31,
IF(AND(E196=grup_instansi!$B$32,F196=grup_instansi!$C$32),
grup_instansi!$A$32,
IF(AND(E196=grup_instansi!$B$33,F196=grup_instansi!$C$33),
grup_instansi!$A$33,
IF(AND(E196=grup_instansi!$B$34,F196=grup_instansi!$C$34),
grup_instansi!$A$34,
IF(AND(E196=grup_instansi!$B$35,F196=grup_instansi!$C$35),
grup_instansi!$A$35,""))))))))))))))))</f>
        <v>gi2023110400011</v>
      </c>
      <c r="J196" t="str">
        <f>IF(I196&lt;&gt;"",I196,IF(AND(E196=grup_instansi!$B$36,F196=grup_instansi!$C$36),
grup_instansi!$A$36,
IF(AND(E196=grup_instansi!$B$37,F196=grup_instansi!$C$37),
grup_instansi!$A$37,
IF(AND(E196=grup_instansi!$B$38,F196=grup_instansi!$C$38),
grup_instansi!$A$38,
IF(AND(E196=grup_instansi!$B$39,F196=grup_instansi!$C$39),
grup_instansi!$A$39,
IF(AND(E196=grup_instansi!$B$40,F196=grup_instansi!$C$40),
grup_instansi!$A$40,
IF(AND(E196=grup_instansi!$B$41,F196=grup_instansi!$C$41),
grup_instansi!$A$41,
IF(AND(E196=grup_instansi!$B$42,F196=grup_instansi!$C$42),
grup_instansi!$A$42,
IF(AND(E196=grup_instansi!$B$43,F196=grup_instansi!$C$43),
grup_instansi!$A$43,
IF(AND(E196=grup_instansi!$B$44,F196=grup_instansi!$C$44),
grup_instansi!$A$44,
IF(AND(E196=grup_instansi!$B$45,F196=grup_instansi!$C$45),
grup_instansi!$A$45,
IF(AND(E196=grup_instansi!$B$46,F196=grup_instansi!$C$46),
grup_instansi!$A$46,
IF(AND(E196=grup_instansi!$B$47,F196=grup_instansi!$C$47),
grup_instansi!$A$47,
IF(AND(E196=grup_instansi!$B$48,F196=grup_instansi!$C$48),
grup_instansi!$A$48,
IF(AND(E196=grup_instansi!$B$49,F196=grup_instansi!$C$49),
grup_instansi!$A$49,
IF(AND(E196=grup_instansi!$B$50,F196=grup_instansi!$C$50),
grup_instansi!$A$50,
IF(AND(E196=grup_instansi!$B$51,F196=grup_instansi!$C$51),
grup_instansi!$A$51,
IF(AND(E196=grup_instansi!$B$52,F196=grup_instansi!$C$52),
grup_instansi!$A$52,
IF(AND(E196=grup_instansi!$B$53,F196=grup_instansi!$C$53),
grup_instansi!$A$53,
IF(AND(E196=grup_instansi!$B$54,F196=grup_instansi!$C$54),
grup_instansi!$A$54,
IF(AND(E196=grup_instansi!$B$55,F196=grup_instansi!$C$55),
grup_instansi!$A$55,
IF(AND(E196=grup_instansi!$B$56,F196=grup_instansi!$C$56),
grup_instansi!$A$56,
IF(AND(E196=grup_instansi!$B$57,F196=grup_instansi!$C$57),
grup_instansi!$A$57,
IF(AND(E196=grup_instansi!$B$58,F196=grup_instansi!$C$58),
grup_instansi!$A$58,
IF(AND(E196=grup_instansi!$B$59,F196=grup_instansi!$C$59),
grup_instansi!$A$59,
IF(AND(E196=grup_instansi!$B$60,F196=grup_instansi!$C$60),
grup_instansi!$A$60,""))))))))))))))))))))))))))</f>
        <v>gi2023110400011</v>
      </c>
      <c r="K196" t="str">
        <f>IF(J196&lt;&gt;"",J196,IF(AND(E196=grup_instansi!$B$61,F196=grup_instansi!$C$61),
grup_instansi!$A$61,
IF(AND(E196=grup_instansi!$B$62,F196=grup_instansi!$C$62),
grup_instansi!$A$62,
IF(AND(E196=grup_instansi!$B$63,F196=grup_instansi!$C$63),
grup_instansi!$A$63,
IF(AND(E196=grup_instansi!$B$64,F196=grup_instansi!$C$64),
grup_instansi!$A$64,
IF(AND(E196=grup_instansi!$B$65,F196=grup_instansi!$C$65),
grup_instansi!$A$65,
IF(AND(E196=grup_instansi!$B$66,F196=grup_instansi!$C$66),
grup_instansi!$A$66,
IF(AND(E196=grup_instansi!$B$67,F196=grup_instansi!$C$67),
grup_instansi!$A$67,
IF(AND(E196=grup_instansi!$B$68,F196=grup_instansi!$C$68),
grup_instansi!$A$68,
IF(AND(E196=grup_instansi!$B$69,F196=grup_instansi!$C$69),
grup_instansi!$A$69,
IF(AND(E196=grup_instansi!$B$70,F196=grup_instansi!$C$70),
grup_instansi!$A$70,
IF(AND(E196=grup_instansi!$B$71,F196=grup_instansi!$C$71),
grup_instansi!$A$71,
IF(AND(E196=grup_instansi!$B$72,F196=grup_instansi!$C$72),
grup_instansi!$A$72,
IF(AND(E196=grup_instansi!$B$73,F196=grup_instansi!$C$73),
grup_instansi!$A$73,
IF(AND(E196=grup_instansi!$B$74,F196=grup_instansi!$C$74),
grup_instansi!$A$74,
IF(AND(E196=grup_instansi!$B$75,F196=grup_instansi!$C$75),
grup_instansi!$A$75,
IF(AND(E196=grup_instansi!$B$76,F196=grup_instansi!$C$76),
grup_instansi!$A$76,
IF(AND(E196=grup_instansi!$B$77,F196=grup_instansi!$C$77),
grup_instansi!$A$77,
IF(AND(E196=grup_instansi!$B$78,F196=grup_instansi!$C$78),
grup_instansi!$A$78,
IF(AND(E196=grup_instansi!$B$79,F196=grup_instansi!$C$79),
grup_instansi!$A$79,
IF(AND(E196=grup_instansi!$B$80,F196=grup_instansi!$C$80),
grup_instansi!$A$80,
IF(AND(E196=grup_instansi!$B$81,F196=grup_instansi!$C$81),
grup_instansi!$A$81,
IF(AND(E196=grup_instansi!$B$82,F196=grup_instansi!$C$82),
grup_instansi!$A$82,
IF(AND(E196=grup_instansi!$B$83,F196=grup_instansi!$C$83),
grup_instansi!$A$84,
IF(AND(E196=grup_instansi!$B$84,F196=grup_instansi!$C$84),
grup_instansi!$A$85,
IF(AND(E196=grup_instansi!$B$85,F196=grup_instansi!$C$85),
grup_instansi!$A$86,
IF(AND(E196=grup_instansi!$B$86,F196=grup_instansi!$C$86),
grup_instansi!$A$87,
IF(AND(E196=grup_instansi!$B$87,F196=grup_instansi!$C$87),
grup_instansi!$A$87,
IF(AND(E196=grup_instansi!$B$88,F196=grup_instansi!$C$88),
grup_instansi!$A$88,
IF(AND(E196=grup_instansi!$B$89,F196=grup_instansi!$C$89),
grup_instansi!$A$89,
IF(AND(E196=grup_instansi!$B$90,F196=grup_instansi!$C$90),
grup_instansi!$A$90,
IF(AND(E196=grup_instansi!$B$91,F196=grup_instansi!$C$91),
grup_instansi!$A$91,
IF(AND(E196=grup_instansi!$B$92,F196=grup_instansi!$C$92),
grup_instansi!$A$92,
IF(AND(E196=grup_instansi!$B$93,F196=grup_instansi!$C$93),
grup_instansi!$A$93,
IF(AND(E196=grup_instansi!$B$94,F196=grup_instansi!$C$94),
grup_instansi!$A$94,
IF(AND(E196=grup_instansi!$B$95,F196=grup_instansi!$C$95),
grup_instansi!$A$95,
IF(AND(E196=grup_instansi!$B$96,F196=grup_instansi!$C$96),
grup_instansi!$A$96,
IF(AND(E196=grup_instansi!$B$97,F196=grup_instansi!$C$97),
grup_instansi!$A$97,
IF(AND(E196=grup_instansi!$B$98,F196=grup_instansi!$C$98),
grup_instansi!$A$98,
IF(AND(E196=grup_instansi!$B$99,F196=grup_instansi!$C$99),
grup_instansi!$A$99,
grup_instansi!$A$100))))))))))))))))))))))))))))))))))))))))</f>
        <v>gi2023110400011</v>
      </c>
      <c r="L196" t="str">
        <f>VLOOKUP(K196,grup_instansi!$A$2:$E$102,4)</f>
        <v>Pemerintah Kabupaten Jawa Barat</v>
      </c>
      <c r="M196" t="str">
        <f t="shared" si="11"/>
        <v>('i2023110600195','Pemerintah Kab. Indramayu','gi2023110400011'),</v>
      </c>
    </row>
    <row r="197" spans="1:13" x14ac:dyDescent="0.25">
      <c r="A197" t="str">
        <f t="shared" si="9"/>
        <v>i2023110600196</v>
      </c>
      <c r="B197" s="4">
        <v>6116</v>
      </c>
      <c r="C197" t="str">
        <f t="shared" si="10"/>
        <v>i2023110600196</v>
      </c>
      <c r="D197" s="4" t="s">
        <v>711</v>
      </c>
      <c r="E197" s="4" t="s">
        <v>658</v>
      </c>
      <c r="F197" s="4" t="s">
        <v>668</v>
      </c>
      <c r="G197" t="str">
        <f>IF(AND(E197=grup_instansi!$B$2,F197=grup_instansi!$C$2),
grup_instansi!$A$2,
IF(AND(E197=grup_instansi!$B$3,F197=grup_instansi!$C$3),
grup_instansi!$A$3,
IF(AND(E197=grup_instansi!$B$4,F197=grup_instansi!$C$4),
grup_instansi!$A$4,
IF(AND(E197=grup_instansi!$B$5,F197=grup_instansi!$C$5),
grup_instansi!$A$5,
IF(AND(E197=grup_instansi!$B$6,F197=grup_instansi!$C$6),
grup_instansi!$A$6,
IF(AND(E197=grup_instansi!$B$7,F197=grup_instansi!$C$7),
grup_instansi!$A$7,
IF(AND(E197=grup_instansi!$B$8,F197=grup_instansi!$C$8),
grup_instansi!$A$8,
IF(AND(E197=grup_instansi!$B$9,F197=grup_instansi!$C$9),
grup_instansi!$A$9,
IF(AND(E197=grup_instansi!$B$10,F197=grup_instansi!$C$10),
grup_instansi!$A$10,"")))))))))</f>
        <v/>
      </c>
      <c r="H197" t="str">
        <f>IF(G197&lt;&gt;"",G197,IF(AND(E197=grup_instansi!$B$11,F197=grup_instansi!$C$11),
grup_instansi!$A$11,
IF(AND(E197=grup_instansi!$B$12,F197=grup_instansi!$C$12),
grup_instansi!$A$12,
IF(AND(E197=grup_instansi!$B$13,F197=grup_instansi!$C$13),
grup_instansi!$A$13,
IF(AND(E197=grup_instansi!$B$14,F197=grup_instansi!$C$14),
grup_instansi!$A$14,
IF(AND(E197=grup_instansi!$B$15,F197=grup_instansi!$C$15),
grup_instansi!$A$15,
IF(AND(E197=grup_instansi!$B$16,F197=grup_instansi!$C$16),
grup_instansi!$A$16,
IF(AND(E197=grup_instansi!$B$17,F197=grup_instansi!$C$17),
grup_instansi!$A$17,
IF(AND(E197=grup_instansi!$B$18,F197=grup_instansi!$C$18),
grup_instansi!$A$18,
IF(AND(E197=grup_instansi!$B$19,F197=grup_instansi!$C$19),
grup_instansi!$A$19,
IF(AND(E197=grup_instansi!$B$20,F197=grup_instansi!$C$20),
grup_instansi!$A$20,"")))))))))))</f>
        <v>gi2023110400011</v>
      </c>
      <c r="I197" t="str">
        <f>IF(H197&lt;&gt;"",H197,IF(AND(E197=grup_instansi!$B$21,F197=grup_instansi!$C$21),
grup_instansi!$A$21,
IF(AND(E197=grup_instansi!$B$22,F197=grup_instansi!$C$22),
grup_instansi!$A$22,
IF(AND(E197=grup_instansi!$B$23,F197=grup_instansi!$C$23),
grup_instansi!$A$23,
IF(AND(E197=grup_instansi!$B$24,F197=grup_instansi!$C$24),
grup_instansi!$A$24,
IF(AND(E197=grup_instansi!$B$25,F197=grup_instansi!$C$25),
grup_instansi!$A$25,
IF(AND(E197=grup_instansi!$B$26,F197=grup_instansi!$C$26),
grup_instansi!$A$26,
IF(AND(E197=grup_instansi!$B$27,F197=grup_instansi!$C$27),
grup_instansi!$A$27,
IF(AND(E197=grup_instansi!$B$28,F197=grup_instansi!$C$28),
grup_instansi!$A$28,
IF(AND(E197=grup_instansi!$B$29,F197=grup_instansi!$C$29),
grup_instansi!$A$29,
IF(AND(E197=grup_instansi!$B$30,F197=grup_instansi!$C$30),
grup_instansi!$A$30,
IF(AND(E197=grup_instansi!$B$31,F197=grup_instansi!$C$31),
grup_instansi!$A$31,
IF(AND(E197=grup_instansi!$B$32,F197=grup_instansi!$C$32),
grup_instansi!$A$32,
IF(AND(E197=grup_instansi!$B$33,F197=grup_instansi!$C$33),
grup_instansi!$A$33,
IF(AND(E197=grup_instansi!$B$34,F197=grup_instansi!$C$34),
grup_instansi!$A$34,
IF(AND(E197=grup_instansi!$B$35,F197=grup_instansi!$C$35),
grup_instansi!$A$35,""))))))))))))))))</f>
        <v>gi2023110400011</v>
      </c>
      <c r="J197" t="str">
        <f>IF(I197&lt;&gt;"",I197,IF(AND(E197=grup_instansi!$B$36,F197=grup_instansi!$C$36),
grup_instansi!$A$36,
IF(AND(E197=grup_instansi!$B$37,F197=grup_instansi!$C$37),
grup_instansi!$A$37,
IF(AND(E197=grup_instansi!$B$38,F197=grup_instansi!$C$38),
grup_instansi!$A$38,
IF(AND(E197=grup_instansi!$B$39,F197=grup_instansi!$C$39),
grup_instansi!$A$39,
IF(AND(E197=grup_instansi!$B$40,F197=grup_instansi!$C$40),
grup_instansi!$A$40,
IF(AND(E197=grup_instansi!$B$41,F197=grup_instansi!$C$41),
grup_instansi!$A$41,
IF(AND(E197=grup_instansi!$B$42,F197=grup_instansi!$C$42),
grup_instansi!$A$42,
IF(AND(E197=grup_instansi!$B$43,F197=grup_instansi!$C$43),
grup_instansi!$A$43,
IF(AND(E197=grup_instansi!$B$44,F197=grup_instansi!$C$44),
grup_instansi!$A$44,
IF(AND(E197=grup_instansi!$B$45,F197=grup_instansi!$C$45),
grup_instansi!$A$45,
IF(AND(E197=grup_instansi!$B$46,F197=grup_instansi!$C$46),
grup_instansi!$A$46,
IF(AND(E197=grup_instansi!$B$47,F197=grup_instansi!$C$47),
grup_instansi!$A$47,
IF(AND(E197=grup_instansi!$B$48,F197=grup_instansi!$C$48),
grup_instansi!$A$48,
IF(AND(E197=grup_instansi!$B$49,F197=grup_instansi!$C$49),
grup_instansi!$A$49,
IF(AND(E197=grup_instansi!$B$50,F197=grup_instansi!$C$50),
grup_instansi!$A$50,
IF(AND(E197=grup_instansi!$B$51,F197=grup_instansi!$C$51),
grup_instansi!$A$51,
IF(AND(E197=grup_instansi!$B$52,F197=grup_instansi!$C$52),
grup_instansi!$A$52,
IF(AND(E197=grup_instansi!$B$53,F197=grup_instansi!$C$53),
grup_instansi!$A$53,
IF(AND(E197=grup_instansi!$B$54,F197=grup_instansi!$C$54),
grup_instansi!$A$54,
IF(AND(E197=grup_instansi!$B$55,F197=grup_instansi!$C$55),
grup_instansi!$A$55,
IF(AND(E197=grup_instansi!$B$56,F197=grup_instansi!$C$56),
grup_instansi!$A$56,
IF(AND(E197=grup_instansi!$B$57,F197=grup_instansi!$C$57),
grup_instansi!$A$57,
IF(AND(E197=grup_instansi!$B$58,F197=grup_instansi!$C$58),
grup_instansi!$A$58,
IF(AND(E197=grup_instansi!$B$59,F197=grup_instansi!$C$59),
grup_instansi!$A$59,
IF(AND(E197=grup_instansi!$B$60,F197=grup_instansi!$C$60),
grup_instansi!$A$60,""))))))))))))))))))))))))))</f>
        <v>gi2023110400011</v>
      </c>
      <c r="K197" t="str">
        <f>IF(J197&lt;&gt;"",J197,IF(AND(E197=grup_instansi!$B$61,F197=grup_instansi!$C$61),
grup_instansi!$A$61,
IF(AND(E197=grup_instansi!$B$62,F197=grup_instansi!$C$62),
grup_instansi!$A$62,
IF(AND(E197=grup_instansi!$B$63,F197=grup_instansi!$C$63),
grup_instansi!$A$63,
IF(AND(E197=grup_instansi!$B$64,F197=grup_instansi!$C$64),
grup_instansi!$A$64,
IF(AND(E197=grup_instansi!$B$65,F197=grup_instansi!$C$65),
grup_instansi!$A$65,
IF(AND(E197=grup_instansi!$B$66,F197=grup_instansi!$C$66),
grup_instansi!$A$66,
IF(AND(E197=grup_instansi!$B$67,F197=grup_instansi!$C$67),
grup_instansi!$A$67,
IF(AND(E197=grup_instansi!$B$68,F197=grup_instansi!$C$68),
grup_instansi!$A$68,
IF(AND(E197=grup_instansi!$B$69,F197=grup_instansi!$C$69),
grup_instansi!$A$69,
IF(AND(E197=grup_instansi!$B$70,F197=grup_instansi!$C$70),
grup_instansi!$A$70,
IF(AND(E197=grup_instansi!$B$71,F197=grup_instansi!$C$71),
grup_instansi!$A$71,
IF(AND(E197=grup_instansi!$B$72,F197=grup_instansi!$C$72),
grup_instansi!$A$72,
IF(AND(E197=grup_instansi!$B$73,F197=grup_instansi!$C$73),
grup_instansi!$A$73,
IF(AND(E197=grup_instansi!$B$74,F197=grup_instansi!$C$74),
grup_instansi!$A$74,
IF(AND(E197=grup_instansi!$B$75,F197=grup_instansi!$C$75),
grup_instansi!$A$75,
IF(AND(E197=grup_instansi!$B$76,F197=grup_instansi!$C$76),
grup_instansi!$A$76,
IF(AND(E197=grup_instansi!$B$77,F197=grup_instansi!$C$77),
grup_instansi!$A$77,
IF(AND(E197=grup_instansi!$B$78,F197=grup_instansi!$C$78),
grup_instansi!$A$78,
IF(AND(E197=grup_instansi!$B$79,F197=grup_instansi!$C$79),
grup_instansi!$A$79,
IF(AND(E197=grup_instansi!$B$80,F197=grup_instansi!$C$80),
grup_instansi!$A$80,
IF(AND(E197=grup_instansi!$B$81,F197=grup_instansi!$C$81),
grup_instansi!$A$81,
IF(AND(E197=grup_instansi!$B$82,F197=grup_instansi!$C$82),
grup_instansi!$A$82,
IF(AND(E197=grup_instansi!$B$83,F197=grup_instansi!$C$83),
grup_instansi!$A$84,
IF(AND(E197=grup_instansi!$B$84,F197=grup_instansi!$C$84),
grup_instansi!$A$85,
IF(AND(E197=grup_instansi!$B$85,F197=grup_instansi!$C$85),
grup_instansi!$A$86,
IF(AND(E197=grup_instansi!$B$86,F197=grup_instansi!$C$86),
grup_instansi!$A$87,
IF(AND(E197=grup_instansi!$B$87,F197=grup_instansi!$C$87),
grup_instansi!$A$87,
IF(AND(E197=grup_instansi!$B$88,F197=grup_instansi!$C$88),
grup_instansi!$A$88,
IF(AND(E197=grup_instansi!$B$89,F197=grup_instansi!$C$89),
grup_instansi!$A$89,
IF(AND(E197=grup_instansi!$B$90,F197=grup_instansi!$C$90),
grup_instansi!$A$90,
IF(AND(E197=grup_instansi!$B$91,F197=grup_instansi!$C$91),
grup_instansi!$A$91,
IF(AND(E197=grup_instansi!$B$92,F197=grup_instansi!$C$92),
grup_instansi!$A$92,
IF(AND(E197=grup_instansi!$B$93,F197=grup_instansi!$C$93),
grup_instansi!$A$93,
IF(AND(E197=grup_instansi!$B$94,F197=grup_instansi!$C$94),
grup_instansi!$A$94,
IF(AND(E197=grup_instansi!$B$95,F197=grup_instansi!$C$95),
grup_instansi!$A$95,
IF(AND(E197=grup_instansi!$B$96,F197=grup_instansi!$C$96),
grup_instansi!$A$96,
IF(AND(E197=grup_instansi!$B$97,F197=grup_instansi!$C$97),
grup_instansi!$A$97,
IF(AND(E197=grup_instansi!$B$98,F197=grup_instansi!$C$98),
grup_instansi!$A$98,
IF(AND(E197=grup_instansi!$B$99,F197=grup_instansi!$C$99),
grup_instansi!$A$99,
grup_instansi!$A$100))))))))))))))))))))))))))))))))))))))))</f>
        <v>gi2023110400011</v>
      </c>
      <c r="L197" t="str">
        <f>VLOOKUP(K197,grup_instansi!$A$2:$E$102,4)</f>
        <v>Pemerintah Kabupaten Jawa Barat</v>
      </c>
      <c r="M197" t="str">
        <f t="shared" si="11"/>
        <v>('i2023110600196','Pemerintah Kab. Majalengka','gi2023110400011'),</v>
      </c>
    </row>
    <row r="198" spans="1:13" x14ac:dyDescent="0.25">
      <c r="A198" t="str">
        <f t="shared" si="9"/>
        <v>i2023110600197</v>
      </c>
      <c r="B198" s="4">
        <v>6117</v>
      </c>
      <c r="C198" t="str">
        <f t="shared" si="10"/>
        <v>i2023110600197</v>
      </c>
      <c r="D198" s="4" t="s">
        <v>236</v>
      </c>
      <c r="E198" s="4" t="s">
        <v>658</v>
      </c>
      <c r="F198" s="4" t="s">
        <v>668</v>
      </c>
      <c r="G198" t="str">
        <f>IF(AND(E198=grup_instansi!$B$2,F198=grup_instansi!$C$2),
grup_instansi!$A$2,
IF(AND(E198=grup_instansi!$B$3,F198=grup_instansi!$C$3),
grup_instansi!$A$3,
IF(AND(E198=grup_instansi!$B$4,F198=grup_instansi!$C$4),
grup_instansi!$A$4,
IF(AND(E198=grup_instansi!$B$5,F198=grup_instansi!$C$5),
grup_instansi!$A$5,
IF(AND(E198=grup_instansi!$B$6,F198=grup_instansi!$C$6),
grup_instansi!$A$6,
IF(AND(E198=grup_instansi!$B$7,F198=grup_instansi!$C$7),
grup_instansi!$A$7,
IF(AND(E198=grup_instansi!$B$8,F198=grup_instansi!$C$8),
grup_instansi!$A$8,
IF(AND(E198=grup_instansi!$B$9,F198=grup_instansi!$C$9),
grup_instansi!$A$9,
IF(AND(E198=grup_instansi!$B$10,F198=grup_instansi!$C$10),
grup_instansi!$A$10,"")))))))))</f>
        <v/>
      </c>
      <c r="H198" t="str">
        <f>IF(G198&lt;&gt;"",G198,IF(AND(E198=grup_instansi!$B$11,F198=grup_instansi!$C$11),
grup_instansi!$A$11,
IF(AND(E198=grup_instansi!$B$12,F198=grup_instansi!$C$12),
grup_instansi!$A$12,
IF(AND(E198=grup_instansi!$B$13,F198=grup_instansi!$C$13),
grup_instansi!$A$13,
IF(AND(E198=grup_instansi!$B$14,F198=grup_instansi!$C$14),
grup_instansi!$A$14,
IF(AND(E198=grup_instansi!$B$15,F198=grup_instansi!$C$15),
grup_instansi!$A$15,
IF(AND(E198=grup_instansi!$B$16,F198=grup_instansi!$C$16),
grup_instansi!$A$16,
IF(AND(E198=grup_instansi!$B$17,F198=grup_instansi!$C$17),
grup_instansi!$A$17,
IF(AND(E198=grup_instansi!$B$18,F198=grup_instansi!$C$18),
grup_instansi!$A$18,
IF(AND(E198=grup_instansi!$B$19,F198=grup_instansi!$C$19),
grup_instansi!$A$19,
IF(AND(E198=grup_instansi!$B$20,F198=grup_instansi!$C$20),
grup_instansi!$A$20,"")))))))))))</f>
        <v>gi2023110400011</v>
      </c>
      <c r="I198" t="str">
        <f>IF(H198&lt;&gt;"",H198,IF(AND(E198=grup_instansi!$B$21,F198=grup_instansi!$C$21),
grup_instansi!$A$21,
IF(AND(E198=grup_instansi!$B$22,F198=grup_instansi!$C$22),
grup_instansi!$A$22,
IF(AND(E198=grup_instansi!$B$23,F198=grup_instansi!$C$23),
grup_instansi!$A$23,
IF(AND(E198=grup_instansi!$B$24,F198=grup_instansi!$C$24),
grup_instansi!$A$24,
IF(AND(E198=grup_instansi!$B$25,F198=grup_instansi!$C$25),
grup_instansi!$A$25,
IF(AND(E198=grup_instansi!$B$26,F198=grup_instansi!$C$26),
grup_instansi!$A$26,
IF(AND(E198=grup_instansi!$B$27,F198=grup_instansi!$C$27),
grup_instansi!$A$27,
IF(AND(E198=grup_instansi!$B$28,F198=grup_instansi!$C$28),
grup_instansi!$A$28,
IF(AND(E198=grup_instansi!$B$29,F198=grup_instansi!$C$29),
grup_instansi!$A$29,
IF(AND(E198=grup_instansi!$B$30,F198=grup_instansi!$C$30),
grup_instansi!$A$30,
IF(AND(E198=grup_instansi!$B$31,F198=grup_instansi!$C$31),
grup_instansi!$A$31,
IF(AND(E198=grup_instansi!$B$32,F198=grup_instansi!$C$32),
grup_instansi!$A$32,
IF(AND(E198=grup_instansi!$B$33,F198=grup_instansi!$C$33),
grup_instansi!$A$33,
IF(AND(E198=grup_instansi!$B$34,F198=grup_instansi!$C$34),
grup_instansi!$A$34,
IF(AND(E198=grup_instansi!$B$35,F198=grup_instansi!$C$35),
grup_instansi!$A$35,""))))))))))))))))</f>
        <v>gi2023110400011</v>
      </c>
      <c r="J198" t="str">
        <f>IF(I198&lt;&gt;"",I198,IF(AND(E198=grup_instansi!$B$36,F198=grup_instansi!$C$36),
grup_instansi!$A$36,
IF(AND(E198=grup_instansi!$B$37,F198=grup_instansi!$C$37),
grup_instansi!$A$37,
IF(AND(E198=grup_instansi!$B$38,F198=grup_instansi!$C$38),
grup_instansi!$A$38,
IF(AND(E198=grup_instansi!$B$39,F198=grup_instansi!$C$39),
grup_instansi!$A$39,
IF(AND(E198=grup_instansi!$B$40,F198=grup_instansi!$C$40),
grup_instansi!$A$40,
IF(AND(E198=grup_instansi!$B$41,F198=grup_instansi!$C$41),
grup_instansi!$A$41,
IF(AND(E198=grup_instansi!$B$42,F198=grup_instansi!$C$42),
grup_instansi!$A$42,
IF(AND(E198=grup_instansi!$B$43,F198=grup_instansi!$C$43),
grup_instansi!$A$43,
IF(AND(E198=grup_instansi!$B$44,F198=grup_instansi!$C$44),
grup_instansi!$A$44,
IF(AND(E198=grup_instansi!$B$45,F198=grup_instansi!$C$45),
grup_instansi!$A$45,
IF(AND(E198=grup_instansi!$B$46,F198=grup_instansi!$C$46),
grup_instansi!$A$46,
IF(AND(E198=grup_instansi!$B$47,F198=grup_instansi!$C$47),
grup_instansi!$A$47,
IF(AND(E198=grup_instansi!$B$48,F198=grup_instansi!$C$48),
grup_instansi!$A$48,
IF(AND(E198=grup_instansi!$B$49,F198=grup_instansi!$C$49),
grup_instansi!$A$49,
IF(AND(E198=grup_instansi!$B$50,F198=grup_instansi!$C$50),
grup_instansi!$A$50,
IF(AND(E198=grup_instansi!$B$51,F198=grup_instansi!$C$51),
grup_instansi!$A$51,
IF(AND(E198=grup_instansi!$B$52,F198=grup_instansi!$C$52),
grup_instansi!$A$52,
IF(AND(E198=grup_instansi!$B$53,F198=grup_instansi!$C$53),
grup_instansi!$A$53,
IF(AND(E198=grup_instansi!$B$54,F198=grup_instansi!$C$54),
grup_instansi!$A$54,
IF(AND(E198=grup_instansi!$B$55,F198=grup_instansi!$C$55),
grup_instansi!$A$55,
IF(AND(E198=grup_instansi!$B$56,F198=grup_instansi!$C$56),
grup_instansi!$A$56,
IF(AND(E198=grup_instansi!$B$57,F198=grup_instansi!$C$57),
grup_instansi!$A$57,
IF(AND(E198=grup_instansi!$B$58,F198=grup_instansi!$C$58),
grup_instansi!$A$58,
IF(AND(E198=grup_instansi!$B$59,F198=grup_instansi!$C$59),
grup_instansi!$A$59,
IF(AND(E198=grup_instansi!$B$60,F198=grup_instansi!$C$60),
grup_instansi!$A$60,""))))))))))))))))))))))))))</f>
        <v>gi2023110400011</v>
      </c>
      <c r="K198" t="str">
        <f>IF(J198&lt;&gt;"",J198,IF(AND(E198=grup_instansi!$B$61,F198=grup_instansi!$C$61),
grup_instansi!$A$61,
IF(AND(E198=grup_instansi!$B$62,F198=grup_instansi!$C$62),
grup_instansi!$A$62,
IF(AND(E198=grup_instansi!$B$63,F198=grup_instansi!$C$63),
grup_instansi!$A$63,
IF(AND(E198=grup_instansi!$B$64,F198=grup_instansi!$C$64),
grup_instansi!$A$64,
IF(AND(E198=grup_instansi!$B$65,F198=grup_instansi!$C$65),
grup_instansi!$A$65,
IF(AND(E198=grup_instansi!$B$66,F198=grup_instansi!$C$66),
grup_instansi!$A$66,
IF(AND(E198=grup_instansi!$B$67,F198=grup_instansi!$C$67),
grup_instansi!$A$67,
IF(AND(E198=grup_instansi!$B$68,F198=grup_instansi!$C$68),
grup_instansi!$A$68,
IF(AND(E198=grup_instansi!$B$69,F198=grup_instansi!$C$69),
grup_instansi!$A$69,
IF(AND(E198=grup_instansi!$B$70,F198=grup_instansi!$C$70),
grup_instansi!$A$70,
IF(AND(E198=grup_instansi!$B$71,F198=grup_instansi!$C$71),
grup_instansi!$A$71,
IF(AND(E198=grup_instansi!$B$72,F198=grup_instansi!$C$72),
grup_instansi!$A$72,
IF(AND(E198=grup_instansi!$B$73,F198=grup_instansi!$C$73),
grup_instansi!$A$73,
IF(AND(E198=grup_instansi!$B$74,F198=grup_instansi!$C$74),
grup_instansi!$A$74,
IF(AND(E198=grup_instansi!$B$75,F198=grup_instansi!$C$75),
grup_instansi!$A$75,
IF(AND(E198=grup_instansi!$B$76,F198=grup_instansi!$C$76),
grup_instansi!$A$76,
IF(AND(E198=grup_instansi!$B$77,F198=grup_instansi!$C$77),
grup_instansi!$A$77,
IF(AND(E198=grup_instansi!$B$78,F198=grup_instansi!$C$78),
grup_instansi!$A$78,
IF(AND(E198=grup_instansi!$B$79,F198=grup_instansi!$C$79),
grup_instansi!$A$79,
IF(AND(E198=grup_instansi!$B$80,F198=grup_instansi!$C$80),
grup_instansi!$A$80,
IF(AND(E198=grup_instansi!$B$81,F198=grup_instansi!$C$81),
grup_instansi!$A$81,
IF(AND(E198=grup_instansi!$B$82,F198=grup_instansi!$C$82),
grup_instansi!$A$82,
IF(AND(E198=grup_instansi!$B$83,F198=grup_instansi!$C$83),
grup_instansi!$A$84,
IF(AND(E198=grup_instansi!$B$84,F198=grup_instansi!$C$84),
grup_instansi!$A$85,
IF(AND(E198=grup_instansi!$B$85,F198=grup_instansi!$C$85),
grup_instansi!$A$86,
IF(AND(E198=grup_instansi!$B$86,F198=grup_instansi!$C$86),
grup_instansi!$A$87,
IF(AND(E198=grup_instansi!$B$87,F198=grup_instansi!$C$87),
grup_instansi!$A$87,
IF(AND(E198=grup_instansi!$B$88,F198=grup_instansi!$C$88),
grup_instansi!$A$88,
IF(AND(E198=grup_instansi!$B$89,F198=grup_instansi!$C$89),
grup_instansi!$A$89,
IF(AND(E198=grup_instansi!$B$90,F198=grup_instansi!$C$90),
grup_instansi!$A$90,
IF(AND(E198=grup_instansi!$B$91,F198=grup_instansi!$C$91),
grup_instansi!$A$91,
IF(AND(E198=grup_instansi!$B$92,F198=grup_instansi!$C$92),
grup_instansi!$A$92,
IF(AND(E198=grup_instansi!$B$93,F198=grup_instansi!$C$93),
grup_instansi!$A$93,
IF(AND(E198=grup_instansi!$B$94,F198=grup_instansi!$C$94),
grup_instansi!$A$94,
IF(AND(E198=grup_instansi!$B$95,F198=grup_instansi!$C$95),
grup_instansi!$A$95,
IF(AND(E198=grup_instansi!$B$96,F198=grup_instansi!$C$96),
grup_instansi!$A$96,
IF(AND(E198=grup_instansi!$B$97,F198=grup_instansi!$C$97),
grup_instansi!$A$97,
IF(AND(E198=grup_instansi!$B$98,F198=grup_instansi!$C$98),
grup_instansi!$A$98,
IF(AND(E198=grup_instansi!$B$99,F198=grup_instansi!$C$99),
grup_instansi!$A$99,
grup_instansi!$A$100))))))))))))))))))))))))))))))))))))))))</f>
        <v>gi2023110400011</v>
      </c>
      <c r="L198" t="str">
        <f>VLOOKUP(K198,grup_instansi!$A$2:$E$102,4)</f>
        <v>Pemerintah Kabupaten Jawa Barat</v>
      </c>
      <c r="M198" t="str">
        <f t="shared" si="11"/>
        <v>('i2023110600197','Pemerintah Kab. Bandung Barat','gi2023110400011'),</v>
      </c>
    </row>
    <row r="199" spans="1:13" x14ac:dyDescent="0.25">
      <c r="A199" t="str">
        <f t="shared" si="9"/>
        <v>i2023110600198</v>
      </c>
      <c r="B199" s="4">
        <v>6172</v>
      </c>
      <c r="C199" t="str">
        <f t="shared" si="10"/>
        <v>i2023110600198</v>
      </c>
      <c r="D199" s="4" t="s">
        <v>564</v>
      </c>
      <c r="E199" s="4" t="s">
        <v>659</v>
      </c>
      <c r="F199" s="4" t="s">
        <v>668</v>
      </c>
      <c r="G199" t="str">
        <f>IF(AND(E199=grup_instansi!$B$2,F199=grup_instansi!$C$2),
grup_instansi!$A$2,
IF(AND(E199=grup_instansi!$B$3,F199=grup_instansi!$C$3),
grup_instansi!$A$3,
IF(AND(E199=grup_instansi!$B$4,F199=grup_instansi!$C$4),
grup_instansi!$A$4,
IF(AND(E199=grup_instansi!$B$5,F199=grup_instansi!$C$5),
grup_instansi!$A$5,
IF(AND(E199=grup_instansi!$B$6,F199=grup_instansi!$C$6),
grup_instansi!$A$6,
IF(AND(E199=grup_instansi!$B$7,F199=grup_instansi!$C$7),
grup_instansi!$A$7,
IF(AND(E199=grup_instansi!$B$8,F199=grup_instansi!$C$8),
grup_instansi!$A$8,
IF(AND(E199=grup_instansi!$B$9,F199=grup_instansi!$C$9),
grup_instansi!$A$9,
IF(AND(E199=grup_instansi!$B$10,F199=grup_instansi!$C$10),
grup_instansi!$A$10,"")))))))))</f>
        <v/>
      </c>
      <c r="H199" t="str">
        <f>IF(G199&lt;&gt;"",G199,IF(AND(E199=grup_instansi!$B$11,F199=grup_instansi!$C$11),
grup_instansi!$A$11,
IF(AND(E199=grup_instansi!$B$12,F199=grup_instansi!$C$12),
grup_instansi!$A$12,
IF(AND(E199=grup_instansi!$B$13,F199=grup_instansi!$C$13),
grup_instansi!$A$13,
IF(AND(E199=grup_instansi!$B$14,F199=grup_instansi!$C$14),
grup_instansi!$A$14,
IF(AND(E199=grup_instansi!$B$15,F199=grup_instansi!$C$15),
grup_instansi!$A$15,
IF(AND(E199=grup_instansi!$B$16,F199=grup_instansi!$C$16),
grup_instansi!$A$16,
IF(AND(E199=grup_instansi!$B$17,F199=grup_instansi!$C$17),
grup_instansi!$A$17,
IF(AND(E199=grup_instansi!$B$18,F199=grup_instansi!$C$18),
grup_instansi!$A$18,
IF(AND(E199=grup_instansi!$B$19,F199=grup_instansi!$C$19),
grup_instansi!$A$19,
IF(AND(E199=grup_instansi!$B$20,F199=grup_instansi!$C$20),
grup_instansi!$A$20,"")))))))))))</f>
        <v/>
      </c>
      <c r="I199" t="str">
        <f>IF(H199&lt;&gt;"",H199,IF(AND(E199=grup_instansi!$B$21,F199=grup_instansi!$C$21),
grup_instansi!$A$21,
IF(AND(E199=grup_instansi!$B$22,F199=grup_instansi!$C$22),
grup_instansi!$A$22,
IF(AND(E199=grup_instansi!$B$23,F199=grup_instansi!$C$23),
grup_instansi!$A$23,
IF(AND(E199=grup_instansi!$B$24,F199=grup_instansi!$C$24),
grup_instansi!$A$24,
IF(AND(E199=grup_instansi!$B$25,F199=grup_instansi!$C$25),
grup_instansi!$A$25,
IF(AND(E199=grup_instansi!$B$26,F199=grup_instansi!$C$26),
grup_instansi!$A$26,
IF(AND(E199=grup_instansi!$B$27,F199=grup_instansi!$C$27),
grup_instansi!$A$27,
IF(AND(E199=grup_instansi!$B$28,F199=grup_instansi!$C$28),
grup_instansi!$A$28,
IF(AND(E199=grup_instansi!$B$29,F199=grup_instansi!$C$29),
grup_instansi!$A$29,
IF(AND(E199=grup_instansi!$B$30,F199=grup_instansi!$C$30),
grup_instansi!$A$30,
IF(AND(E199=grup_instansi!$B$31,F199=grup_instansi!$C$31),
grup_instansi!$A$31,
IF(AND(E199=grup_instansi!$B$32,F199=grup_instansi!$C$32),
grup_instansi!$A$32,
IF(AND(E199=grup_instansi!$B$33,F199=grup_instansi!$C$33),
grup_instansi!$A$33,
IF(AND(E199=grup_instansi!$B$34,F199=grup_instansi!$C$34),
grup_instansi!$A$34,
IF(AND(E199=grup_instansi!$B$35,F199=grup_instansi!$C$35),
grup_instansi!$A$35,""))))))))))))))))</f>
        <v/>
      </c>
      <c r="J199" t="str">
        <f>IF(I199&lt;&gt;"",I199,IF(AND(E199=grup_instansi!$B$36,F199=grup_instansi!$C$36),
grup_instansi!$A$36,
IF(AND(E199=grup_instansi!$B$37,F199=grup_instansi!$C$37),
grup_instansi!$A$37,
IF(AND(E199=grup_instansi!$B$38,F199=grup_instansi!$C$38),
grup_instansi!$A$38,
IF(AND(E199=grup_instansi!$B$39,F199=grup_instansi!$C$39),
grup_instansi!$A$39,
IF(AND(E199=grup_instansi!$B$40,F199=grup_instansi!$C$40),
grup_instansi!$A$40,
IF(AND(E199=grup_instansi!$B$41,F199=grup_instansi!$C$41),
grup_instansi!$A$41,
IF(AND(E199=grup_instansi!$B$42,F199=grup_instansi!$C$42),
grup_instansi!$A$42,
IF(AND(E199=grup_instansi!$B$43,F199=grup_instansi!$C$43),
grup_instansi!$A$43,
IF(AND(E199=grup_instansi!$B$44,F199=grup_instansi!$C$44),
grup_instansi!$A$44,
IF(AND(E199=grup_instansi!$B$45,F199=grup_instansi!$C$45),
grup_instansi!$A$45,
IF(AND(E199=grup_instansi!$B$46,F199=grup_instansi!$C$46),
grup_instansi!$A$46,
IF(AND(E199=grup_instansi!$B$47,F199=grup_instansi!$C$47),
grup_instansi!$A$47,
IF(AND(E199=grup_instansi!$B$48,F199=grup_instansi!$C$48),
grup_instansi!$A$48,
IF(AND(E199=grup_instansi!$B$49,F199=grup_instansi!$C$49),
grup_instansi!$A$49,
IF(AND(E199=grup_instansi!$B$50,F199=grup_instansi!$C$50),
grup_instansi!$A$50,
IF(AND(E199=grup_instansi!$B$51,F199=grup_instansi!$C$51),
grup_instansi!$A$51,
IF(AND(E199=grup_instansi!$B$52,F199=grup_instansi!$C$52),
grup_instansi!$A$52,
IF(AND(E199=grup_instansi!$B$53,F199=grup_instansi!$C$53),
grup_instansi!$A$53,
IF(AND(E199=grup_instansi!$B$54,F199=grup_instansi!$C$54),
grup_instansi!$A$54,
IF(AND(E199=grup_instansi!$B$55,F199=grup_instansi!$C$55),
grup_instansi!$A$55,
IF(AND(E199=grup_instansi!$B$56,F199=grup_instansi!$C$56),
grup_instansi!$A$56,
IF(AND(E199=grup_instansi!$B$57,F199=grup_instansi!$C$57),
grup_instansi!$A$57,
IF(AND(E199=grup_instansi!$B$58,F199=grup_instansi!$C$58),
grup_instansi!$A$58,
IF(AND(E199=grup_instansi!$B$59,F199=grup_instansi!$C$59),
grup_instansi!$A$59,
IF(AND(E199=grup_instansi!$B$60,F199=grup_instansi!$C$60),
grup_instansi!$A$60,""))))))))))))))))))))))))))</f>
        <v>gi2023110400043</v>
      </c>
      <c r="K199" t="str">
        <f>IF(J199&lt;&gt;"",J199,IF(AND(E199=grup_instansi!$B$61,F199=grup_instansi!$C$61),
grup_instansi!$A$61,
IF(AND(E199=grup_instansi!$B$62,F199=grup_instansi!$C$62),
grup_instansi!$A$62,
IF(AND(E199=grup_instansi!$B$63,F199=grup_instansi!$C$63),
grup_instansi!$A$63,
IF(AND(E199=grup_instansi!$B$64,F199=grup_instansi!$C$64),
grup_instansi!$A$64,
IF(AND(E199=grup_instansi!$B$65,F199=grup_instansi!$C$65),
grup_instansi!$A$65,
IF(AND(E199=grup_instansi!$B$66,F199=grup_instansi!$C$66),
grup_instansi!$A$66,
IF(AND(E199=grup_instansi!$B$67,F199=grup_instansi!$C$67),
grup_instansi!$A$67,
IF(AND(E199=grup_instansi!$B$68,F199=grup_instansi!$C$68),
grup_instansi!$A$68,
IF(AND(E199=grup_instansi!$B$69,F199=grup_instansi!$C$69),
grup_instansi!$A$69,
IF(AND(E199=grup_instansi!$B$70,F199=grup_instansi!$C$70),
grup_instansi!$A$70,
IF(AND(E199=grup_instansi!$B$71,F199=grup_instansi!$C$71),
grup_instansi!$A$71,
IF(AND(E199=grup_instansi!$B$72,F199=grup_instansi!$C$72),
grup_instansi!$A$72,
IF(AND(E199=grup_instansi!$B$73,F199=grup_instansi!$C$73),
grup_instansi!$A$73,
IF(AND(E199=grup_instansi!$B$74,F199=grup_instansi!$C$74),
grup_instansi!$A$74,
IF(AND(E199=grup_instansi!$B$75,F199=grup_instansi!$C$75),
grup_instansi!$A$75,
IF(AND(E199=grup_instansi!$B$76,F199=grup_instansi!$C$76),
grup_instansi!$A$76,
IF(AND(E199=grup_instansi!$B$77,F199=grup_instansi!$C$77),
grup_instansi!$A$77,
IF(AND(E199=grup_instansi!$B$78,F199=grup_instansi!$C$78),
grup_instansi!$A$78,
IF(AND(E199=grup_instansi!$B$79,F199=grup_instansi!$C$79),
grup_instansi!$A$79,
IF(AND(E199=grup_instansi!$B$80,F199=grup_instansi!$C$80),
grup_instansi!$A$80,
IF(AND(E199=grup_instansi!$B$81,F199=grup_instansi!$C$81),
grup_instansi!$A$81,
IF(AND(E199=grup_instansi!$B$82,F199=grup_instansi!$C$82),
grup_instansi!$A$82,
IF(AND(E199=grup_instansi!$B$83,F199=grup_instansi!$C$83),
grup_instansi!$A$84,
IF(AND(E199=grup_instansi!$B$84,F199=grup_instansi!$C$84),
grup_instansi!$A$85,
IF(AND(E199=grup_instansi!$B$85,F199=grup_instansi!$C$85),
grup_instansi!$A$86,
IF(AND(E199=grup_instansi!$B$86,F199=grup_instansi!$C$86),
grup_instansi!$A$87,
IF(AND(E199=grup_instansi!$B$87,F199=grup_instansi!$C$87),
grup_instansi!$A$87,
IF(AND(E199=grup_instansi!$B$88,F199=grup_instansi!$C$88),
grup_instansi!$A$88,
IF(AND(E199=grup_instansi!$B$89,F199=grup_instansi!$C$89),
grup_instansi!$A$89,
IF(AND(E199=grup_instansi!$B$90,F199=grup_instansi!$C$90),
grup_instansi!$A$90,
IF(AND(E199=grup_instansi!$B$91,F199=grup_instansi!$C$91),
grup_instansi!$A$91,
IF(AND(E199=grup_instansi!$B$92,F199=grup_instansi!$C$92),
grup_instansi!$A$92,
IF(AND(E199=grup_instansi!$B$93,F199=grup_instansi!$C$93),
grup_instansi!$A$93,
IF(AND(E199=grup_instansi!$B$94,F199=grup_instansi!$C$94),
grup_instansi!$A$94,
IF(AND(E199=grup_instansi!$B$95,F199=grup_instansi!$C$95),
grup_instansi!$A$95,
IF(AND(E199=grup_instansi!$B$96,F199=grup_instansi!$C$96),
grup_instansi!$A$96,
IF(AND(E199=grup_instansi!$B$97,F199=grup_instansi!$C$97),
grup_instansi!$A$97,
IF(AND(E199=grup_instansi!$B$98,F199=grup_instansi!$C$98),
grup_instansi!$A$98,
IF(AND(E199=grup_instansi!$B$99,F199=grup_instansi!$C$99),
grup_instansi!$A$99,
grup_instansi!$A$100))))))))))))))))))))))))))))))))))))))))</f>
        <v>gi2023110400043</v>
      </c>
      <c r="L199" t="str">
        <f>VLOOKUP(K199,grup_instansi!$A$2:$E$102,4)</f>
        <v>Pemerintah Kota Jawa Barat</v>
      </c>
      <c r="M199" t="str">
        <f t="shared" si="11"/>
        <v>('i2023110600198','Pemerintah Kota Bogor','gi2023110400043'),</v>
      </c>
    </row>
    <row r="200" spans="1:13" x14ac:dyDescent="0.25">
      <c r="A200" t="str">
        <f t="shared" si="9"/>
        <v>i2023110600199</v>
      </c>
      <c r="B200" s="4">
        <v>6174</v>
      </c>
      <c r="C200" t="str">
        <f t="shared" si="10"/>
        <v>i2023110600199</v>
      </c>
      <c r="D200" s="4" t="s">
        <v>565</v>
      </c>
      <c r="E200" s="4" t="s">
        <v>659</v>
      </c>
      <c r="F200" s="4" t="s">
        <v>668</v>
      </c>
      <c r="G200" t="str">
        <f>IF(AND(E200=grup_instansi!$B$2,F200=grup_instansi!$C$2),
grup_instansi!$A$2,
IF(AND(E200=grup_instansi!$B$3,F200=grup_instansi!$C$3),
grup_instansi!$A$3,
IF(AND(E200=grup_instansi!$B$4,F200=grup_instansi!$C$4),
grup_instansi!$A$4,
IF(AND(E200=grup_instansi!$B$5,F200=grup_instansi!$C$5),
grup_instansi!$A$5,
IF(AND(E200=grup_instansi!$B$6,F200=grup_instansi!$C$6),
grup_instansi!$A$6,
IF(AND(E200=grup_instansi!$B$7,F200=grup_instansi!$C$7),
grup_instansi!$A$7,
IF(AND(E200=grup_instansi!$B$8,F200=grup_instansi!$C$8),
grup_instansi!$A$8,
IF(AND(E200=grup_instansi!$B$9,F200=grup_instansi!$C$9),
grup_instansi!$A$9,
IF(AND(E200=grup_instansi!$B$10,F200=grup_instansi!$C$10),
grup_instansi!$A$10,"")))))))))</f>
        <v/>
      </c>
      <c r="H200" t="str">
        <f>IF(G200&lt;&gt;"",G200,IF(AND(E200=grup_instansi!$B$11,F200=grup_instansi!$C$11),
grup_instansi!$A$11,
IF(AND(E200=grup_instansi!$B$12,F200=grup_instansi!$C$12),
grup_instansi!$A$12,
IF(AND(E200=grup_instansi!$B$13,F200=grup_instansi!$C$13),
grup_instansi!$A$13,
IF(AND(E200=grup_instansi!$B$14,F200=grup_instansi!$C$14),
grup_instansi!$A$14,
IF(AND(E200=grup_instansi!$B$15,F200=grup_instansi!$C$15),
grup_instansi!$A$15,
IF(AND(E200=grup_instansi!$B$16,F200=grup_instansi!$C$16),
grup_instansi!$A$16,
IF(AND(E200=grup_instansi!$B$17,F200=grup_instansi!$C$17),
grup_instansi!$A$17,
IF(AND(E200=grup_instansi!$B$18,F200=grup_instansi!$C$18),
grup_instansi!$A$18,
IF(AND(E200=grup_instansi!$B$19,F200=grup_instansi!$C$19),
grup_instansi!$A$19,
IF(AND(E200=grup_instansi!$B$20,F200=grup_instansi!$C$20),
grup_instansi!$A$20,"")))))))))))</f>
        <v/>
      </c>
      <c r="I200" t="str">
        <f>IF(H200&lt;&gt;"",H200,IF(AND(E200=grup_instansi!$B$21,F200=grup_instansi!$C$21),
grup_instansi!$A$21,
IF(AND(E200=grup_instansi!$B$22,F200=grup_instansi!$C$22),
grup_instansi!$A$22,
IF(AND(E200=grup_instansi!$B$23,F200=grup_instansi!$C$23),
grup_instansi!$A$23,
IF(AND(E200=grup_instansi!$B$24,F200=grup_instansi!$C$24),
grup_instansi!$A$24,
IF(AND(E200=grup_instansi!$B$25,F200=grup_instansi!$C$25),
grup_instansi!$A$25,
IF(AND(E200=grup_instansi!$B$26,F200=grup_instansi!$C$26),
grup_instansi!$A$26,
IF(AND(E200=grup_instansi!$B$27,F200=grup_instansi!$C$27),
grup_instansi!$A$27,
IF(AND(E200=grup_instansi!$B$28,F200=grup_instansi!$C$28),
grup_instansi!$A$28,
IF(AND(E200=grup_instansi!$B$29,F200=grup_instansi!$C$29),
grup_instansi!$A$29,
IF(AND(E200=grup_instansi!$B$30,F200=grup_instansi!$C$30),
grup_instansi!$A$30,
IF(AND(E200=grup_instansi!$B$31,F200=grup_instansi!$C$31),
grup_instansi!$A$31,
IF(AND(E200=grup_instansi!$B$32,F200=grup_instansi!$C$32),
grup_instansi!$A$32,
IF(AND(E200=grup_instansi!$B$33,F200=grup_instansi!$C$33),
grup_instansi!$A$33,
IF(AND(E200=grup_instansi!$B$34,F200=grup_instansi!$C$34),
grup_instansi!$A$34,
IF(AND(E200=grup_instansi!$B$35,F200=grup_instansi!$C$35),
grup_instansi!$A$35,""))))))))))))))))</f>
        <v/>
      </c>
      <c r="J200" t="str">
        <f>IF(I200&lt;&gt;"",I200,IF(AND(E200=grup_instansi!$B$36,F200=grup_instansi!$C$36),
grup_instansi!$A$36,
IF(AND(E200=grup_instansi!$B$37,F200=grup_instansi!$C$37),
grup_instansi!$A$37,
IF(AND(E200=grup_instansi!$B$38,F200=grup_instansi!$C$38),
grup_instansi!$A$38,
IF(AND(E200=grup_instansi!$B$39,F200=grup_instansi!$C$39),
grup_instansi!$A$39,
IF(AND(E200=grup_instansi!$B$40,F200=grup_instansi!$C$40),
grup_instansi!$A$40,
IF(AND(E200=grup_instansi!$B$41,F200=grup_instansi!$C$41),
grup_instansi!$A$41,
IF(AND(E200=grup_instansi!$B$42,F200=grup_instansi!$C$42),
grup_instansi!$A$42,
IF(AND(E200=grup_instansi!$B$43,F200=grup_instansi!$C$43),
grup_instansi!$A$43,
IF(AND(E200=grup_instansi!$B$44,F200=grup_instansi!$C$44),
grup_instansi!$A$44,
IF(AND(E200=grup_instansi!$B$45,F200=grup_instansi!$C$45),
grup_instansi!$A$45,
IF(AND(E200=grup_instansi!$B$46,F200=grup_instansi!$C$46),
grup_instansi!$A$46,
IF(AND(E200=grup_instansi!$B$47,F200=grup_instansi!$C$47),
grup_instansi!$A$47,
IF(AND(E200=grup_instansi!$B$48,F200=grup_instansi!$C$48),
grup_instansi!$A$48,
IF(AND(E200=grup_instansi!$B$49,F200=grup_instansi!$C$49),
grup_instansi!$A$49,
IF(AND(E200=grup_instansi!$B$50,F200=grup_instansi!$C$50),
grup_instansi!$A$50,
IF(AND(E200=grup_instansi!$B$51,F200=grup_instansi!$C$51),
grup_instansi!$A$51,
IF(AND(E200=grup_instansi!$B$52,F200=grup_instansi!$C$52),
grup_instansi!$A$52,
IF(AND(E200=grup_instansi!$B$53,F200=grup_instansi!$C$53),
grup_instansi!$A$53,
IF(AND(E200=grup_instansi!$B$54,F200=grup_instansi!$C$54),
grup_instansi!$A$54,
IF(AND(E200=grup_instansi!$B$55,F200=grup_instansi!$C$55),
grup_instansi!$A$55,
IF(AND(E200=grup_instansi!$B$56,F200=grup_instansi!$C$56),
grup_instansi!$A$56,
IF(AND(E200=grup_instansi!$B$57,F200=grup_instansi!$C$57),
grup_instansi!$A$57,
IF(AND(E200=grup_instansi!$B$58,F200=grup_instansi!$C$58),
grup_instansi!$A$58,
IF(AND(E200=grup_instansi!$B$59,F200=grup_instansi!$C$59),
grup_instansi!$A$59,
IF(AND(E200=grup_instansi!$B$60,F200=grup_instansi!$C$60),
grup_instansi!$A$60,""))))))))))))))))))))))))))</f>
        <v>gi2023110400043</v>
      </c>
      <c r="K200" t="str">
        <f>IF(J200&lt;&gt;"",J200,IF(AND(E200=grup_instansi!$B$61,F200=grup_instansi!$C$61),
grup_instansi!$A$61,
IF(AND(E200=grup_instansi!$B$62,F200=grup_instansi!$C$62),
grup_instansi!$A$62,
IF(AND(E200=grup_instansi!$B$63,F200=grup_instansi!$C$63),
grup_instansi!$A$63,
IF(AND(E200=grup_instansi!$B$64,F200=grup_instansi!$C$64),
grup_instansi!$A$64,
IF(AND(E200=grup_instansi!$B$65,F200=grup_instansi!$C$65),
grup_instansi!$A$65,
IF(AND(E200=grup_instansi!$B$66,F200=grup_instansi!$C$66),
grup_instansi!$A$66,
IF(AND(E200=grup_instansi!$B$67,F200=grup_instansi!$C$67),
grup_instansi!$A$67,
IF(AND(E200=grup_instansi!$B$68,F200=grup_instansi!$C$68),
grup_instansi!$A$68,
IF(AND(E200=grup_instansi!$B$69,F200=grup_instansi!$C$69),
grup_instansi!$A$69,
IF(AND(E200=grup_instansi!$B$70,F200=grup_instansi!$C$70),
grup_instansi!$A$70,
IF(AND(E200=grup_instansi!$B$71,F200=grup_instansi!$C$71),
grup_instansi!$A$71,
IF(AND(E200=grup_instansi!$B$72,F200=grup_instansi!$C$72),
grup_instansi!$A$72,
IF(AND(E200=grup_instansi!$B$73,F200=grup_instansi!$C$73),
grup_instansi!$A$73,
IF(AND(E200=grup_instansi!$B$74,F200=grup_instansi!$C$74),
grup_instansi!$A$74,
IF(AND(E200=grup_instansi!$B$75,F200=grup_instansi!$C$75),
grup_instansi!$A$75,
IF(AND(E200=grup_instansi!$B$76,F200=grup_instansi!$C$76),
grup_instansi!$A$76,
IF(AND(E200=grup_instansi!$B$77,F200=grup_instansi!$C$77),
grup_instansi!$A$77,
IF(AND(E200=grup_instansi!$B$78,F200=grup_instansi!$C$78),
grup_instansi!$A$78,
IF(AND(E200=grup_instansi!$B$79,F200=grup_instansi!$C$79),
grup_instansi!$A$79,
IF(AND(E200=grup_instansi!$B$80,F200=grup_instansi!$C$80),
grup_instansi!$A$80,
IF(AND(E200=grup_instansi!$B$81,F200=grup_instansi!$C$81),
grup_instansi!$A$81,
IF(AND(E200=grup_instansi!$B$82,F200=grup_instansi!$C$82),
grup_instansi!$A$82,
IF(AND(E200=grup_instansi!$B$83,F200=grup_instansi!$C$83),
grup_instansi!$A$84,
IF(AND(E200=grup_instansi!$B$84,F200=grup_instansi!$C$84),
grup_instansi!$A$85,
IF(AND(E200=grup_instansi!$B$85,F200=grup_instansi!$C$85),
grup_instansi!$A$86,
IF(AND(E200=grup_instansi!$B$86,F200=grup_instansi!$C$86),
grup_instansi!$A$87,
IF(AND(E200=grup_instansi!$B$87,F200=grup_instansi!$C$87),
grup_instansi!$A$87,
IF(AND(E200=grup_instansi!$B$88,F200=grup_instansi!$C$88),
grup_instansi!$A$88,
IF(AND(E200=grup_instansi!$B$89,F200=grup_instansi!$C$89),
grup_instansi!$A$89,
IF(AND(E200=grup_instansi!$B$90,F200=grup_instansi!$C$90),
grup_instansi!$A$90,
IF(AND(E200=grup_instansi!$B$91,F200=grup_instansi!$C$91),
grup_instansi!$A$91,
IF(AND(E200=grup_instansi!$B$92,F200=grup_instansi!$C$92),
grup_instansi!$A$92,
IF(AND(E200=grup_instansi!$B$93,F200=grup_instansi!$C$93),
grup_instansi!$A$93,
IF(AND(E200=grup_instansi!$B$94,F200=grup_instansi!$C$94),
grup_instansi!$A$94,
IF(AND(E200=grup_instansi!$B$95,F200=grup_instansi!$C$95),
grup_instansi!$A$95,
IF(AND(E200=grup_instansi!$B$96,F200=grup_instansi!$C$96),
grup_instansi!$A$96,
IF(AND(E200=grup_instansi!$B$97,F200=grup_instansi!$C$97),
grup_instansi!$A$97,
IF(AND(E200=grup_instansi!$B$98,F200=grup_instansi!$C$98),
grup_instansi!$A$98,
IF(AND(E200=grup_instansi!$B$99,F200=grup_instansi!$C$99),
grup_instansi!$A$99,
grup_instansi!$A$100))))))))))))))))))))))))))))))))))))))))</f>
        <v>gi2023110400043</v>
      </c>
      <c r="L200" t="str">
        <f>VLOOKUP(K200,grup_instansi!$A$2:$E$102,4)</f>
        <v>Pemerintah Kota Jawa Barat</v>
      </c>
      <c r="M200" t="str">
        <f t="shared" si="11"/>
        <v>('i2023110600199','Pemerintah Kota Cirebon','gi2023110400043'),</v>
      </c>
    </row>
    <row r="201" spans="1:13" x14ac:dyDescent="0.25">
      <c r="A201" t="str">
        <f t="shared" si="9"/>
        <v>i2023110600200</v>
      </c>
      <c r="B201" s="4">
        <v>6175</v>
      </c>
      <c r="C201" t="str">
        <f t="shared" si="10"/>
        <v>i2023110600200</v>
      </c>
      <c r="D201" s="4" t="s">
        <v>566</v>
      </c>
      <c r="E201" s="4" t="s">
        <v>659</v>
      </c>
      <c r="F201" s="4" t="s">
        <v>668</v>
      </c>
      <c r="G201" t="str">
        <f>IF(AND(E201=grup_instansi!$B$2,F201=grup_instansi!$C$2),
grup_instansi!$A$2,
IF(AND(E201=grup_instansi!$B$3,F201=grup_instansi!$C$3),
grup_instansi!$A$3,
IF(AND(E201=grup_instansi!$B$4,F201=grup_instansi!$C$4),
grup_instansi!$A$4,
IF(AND(E201=grup_instansi!$B$5,F201=grup_instansi!$C$5),
grup_instansi!$A$5,
IF(AND(E201=grup_instansi!$B$6,F201=grup_instansi!$C$6),
grup_instansi!$A$6,
IF(AND(E201=grup_instansi!$B$7,F201=grup_instansi!$C$7),
grup_instansi!$A$7,
IF(AND(E201=grup_instansi!$B$8,F201=grup_instansi!$C$8),
grup_instansi!$A$8,
IF(AND(E201=grup_instansi!$B$9,F201=grup_instansi!$C$9),
grup_instansi!$A$9,
IF(AND(E201=grup_instansi!$B$10,F201=grup_instansi!$C$10),
grup_instansi!$A$10,"")))))))))</f>
        <v/>
      </c>
      <c r="H201" t="str">
        <f>IF(G201&lt;&gt;"",G201,IF(AND(E201=grup_instansi!$B$11,F201=grup_instansi!$C$11),
grup_instansi!$A$11,
IF(AND(E201=grup_instansi!$B$12,F201=grup_instansi!$C$12),
grup_instansi!$A$12,
IF(AND(E201=grup_instansi!$B$13,F201=grup_instansi!$C$13),
grup_instansi!$A$13,
IF(AND(E201=grup_instansi!$B$14,F201=grup_instansi!$C$14),
grup_instansi!$A$14,
IF(AND(E201=grup_instansi!$B$15,F201=grup_instansi!$C$15),
grup_instansi!$A$15,
IF(AND(E201=grup_instansi!$B$16,F201=grup_instansi!$C$16),
grup_instansi!$A$16,
IF(AND(E201=grup_instansi!$B$17,F201=grup_instansi!$C$17),
grup_instansi!$A$17,
IF(AND(E201=grup_instansi!$B$18,F201=grup_instansi!$C$18),
grup_instansi!$A$18,
IF(AND(E201=grup_instansi!$B$19,F201=grup_instansi!$C$19),
grup_instansi!$A$19,
IF(AND(E201=grup_instansi!$B$20,F201=grup_instansi!$C$20),
grup_instansi!$A$20,"")))))))))))</f>
        <v/>
      </c>
      <c r="I201" t="str">
        <f>IF(H201&lt;&gt;"",H201,IF(AND(E201=grup_instansi!$B$21,F201=grup_instansi!$C$21),
grup_instansi!$A$21,
IF(AND(E201=grup_instansi!$B$22,F201=grup_instansi!$C$22),
grup_instansi!$A$22,
IF(AND(E201=grup_instansi!$B$23,F201=grup_instansi!$C$23),
grup_instansi!$A$23,
IF(AND(E201=grup_instansi!$B$24,F201=grup_instansi!$C$24),
grup_instansi!$A$24,
IF(AND(E201=grup_instansi!$B$25,F201=grup_instansi!$C$25),
grup_instansi!$A$25,
IF(AND(E201=grup_instansi!$B$26,F201=grup_instansi!$C$26),
grup_instansi!$A$26,
IF(AND(E201=grup_instansi!$B$27,F201=grup_instansi!$C$27),
grup_instansi!$A$27,
IF(AND(E201=grup_instansi!$B$28,F201=grup_instansi!$C$28),
grup_instansi!$A$28,
IF(AND(E201=grup_instansi!$B$29,F201=grup_instansi!$C$29),
grup_instansi!$A$29,
IF(AND(E201=grup_instansi!$B$30,F201=grup_instansi!$C$30),
grup_instansi!$A$30,
IF(AND(E201=grup_instansi!$B$31,F201=grup_instansi!$C$31),
grup_instansi!$A$31,
IF(AND(E201=grup_instansi!$B$32,F201=grup_instansi!$C$32),
grup_instansi!$A$32,
IF(AND(E201=grup_instansi!$B$33,F201=grup_instansi!$C$33),
grup_instansi!$A$33,
IF(AND(E201=grup_instansi!$B$34,F201=grup_instansi!$C$34),
grup_instansi!$A$34,
IF(AND(E201=grup_instansi!$B$35,F201=grup_instansi!$C$35),
grup_instansi!$A$35,""))))))))))))))))</f>
        <v/>
      </c>
      <c r="J201" t="str">
        <f>IF(I201&lt;&gt;"",I201,IF(AND(E201=grup_instansi!$B$36,F201=grup_instansi!$C$36),
grup_instansi!$A$36,
IF(AND(E201=grup_instansi!$B$37,F201=grup_instansi!$C$37),
grup_instansi!$A$37,
IF(AND(E201=grup_instansi!$B$38,F201=grup_instansi!$C$38),
grup_instansi!$A$38,
IF(AND(E201=grup_instansi!$B$39,F201=grup_instansi!$C$39),
grup_instansi!$A$39,
IF(AND(E201=grup_instansi!$B$40,F201=grup_instansi!$C$40),
grup_instansi!$A$40,
IF(AND(E201=grup_instansi!$B$41,F201=grup_instansi!$C$41),
grup_instansi!$A$41,
IF(AND(E201=grup_instansi!$B$42,F201=grup_instansi!$C$42),
grup_instansi!$A$42,
IF(AND(E201=grup_instansi!$B$43,F201=grup_instansi!$C$43),
grup_instansi!$A$43,
IF(AND(E201=grup_instansi!$B$44,F201=grup_instansi!$C$44),
grup_instansi!$A$44,
IF(AND(E201=grup_instansi!$B$45,F201=grup_instansi!$C$45),
grup_instansi!$A$45,
IF(AND(E201=grup_instansi!$B$46,F201=grup_instansi!$C$46),
grup_instansi!$A$46,
IF(AND(E201=grup_instansi!$B$47,F201=grup_instansi!$C$47),
grup_instansi!$A$47,
IF(AND(E201=grup_instansi!$B$48,F201=grup_instansi!$C$48),
grup_instansi!$A$48,
IF(AND(E201=grup_instansi!$B$49,F201=grup_instansi!$C$49),
grup_instansi!$A$49,
IF(AND(E201=grup_instansi!$B$50,F201=grup_instansi!$C$50),
grup_instansi!$A$50,
IF(AND(E201=grup_instansi!$B$51,F201=grup_instansi!$C$51),
grup_instansi!$A$51,
IF(AND(E201=grup_instansi!$B$52,F201=grup_instansi!$C$52),
grup_instansi!$A$52,
IF(AND(E201=grup_instansi!$B$53,F201=grup_instansi!$C$53),
grup_instansi!$A$53,
IF(AND(E201=grup_instansi!$B$54,F201=grup_instansi!$C$54),
grup_instansi!$A$54,
IF(AND(E201=grup_instansi!$B$55,F201=grup_instansi!$C$55),
grup_instansi!$A$55,
IF(AND(E201=grup_instansi!$B$56,F201=grup_instansi!$C$56),
grup_instansi!$A$56,
IF(AND(E201=grup_instansi!$B$57,F201=grup_instansi!$C$57),
grup_instansi!$A$57,
IF(AND(E201=grup_instansi!$B$58,F201=grup_instansi!$C$58),
grup_instansi!$A$58,
IF(AND(E201=grup_instansi!$B$59,F201=grup_instansi!$C$59),
grup_instansi!$A$59,
IF(AND(E201=grup_instansi!$B$60,F201=grup_instansi!$C$60),
grup_instansi!$A$60,""))))))))))))))))))))))))))</f>
        <v>gi2023110400043</v>
      </c>
      <c r="K201" t="str">
        <f>IF(J201&lt;&gt;"",J201,IF(AND(E201=grup_instansi!$B$61,F201=grup_instansi!$C$61),
grup_instansi!$A$61,
IF(AND(E201=grup_instansi!$B$62,F201=grup_instansi!$C$62),
grup_instansi!$A$62,
IF(AND(E201=grup_instansi!$B$63,F201=grup_instansi!$C$63),
grup_instansi!$A$63,
IF(AND(E201=grup_instansi!$B$64,F201=grup_instansi!$C$64),
grup_instansi!$A$64,
IF(AND(E201=grup_instansi!$B$65,F201=grup_instansi!$C$65),
grup_instansi!$A$65,
IF(AND(E201=grup_instansi!$B$66,F201=grup_instansi!$C$66),
grup_instansi!$A$66,
IF(AND(E201=grup_instansi!$B$67,F201=grup_instansi!$C$67),
grup_instansi!$A$67,
IF(AND(E201=grup_instansi!$B$68,F201=grup_instansi!$C$68),
grup_instansi!$A$68,
IF(AND(E201=grup_instansi!$B$69,F201=grup_instansi!$C$69),
grup_instansi!$A$69,
IF(AND(E201=grup_instansi!$B$70,F201=grup_instansi!$C$70),
grup_instansi!$A$70,
IF(AND(E201=grup_instansi!$B$71,F201=grup_instansi!$C$71),
grup_instansi!$A$71,
IF(AND(E201=grup_instansi!$B$72,F201=grup_instansi!$C$72),
grup_instansi!$A$72,
IF(AND(E201=grup_instansi!$B$73,F201=grup_instansi!$C$73),
grup_instansi!$A$73,
IF(AND(E201=grup_instansi!$B$74,F201=grup_instansi!$C$74),
grup_instansi!$A$74,
IF(AND(E201=grup_instansi!$B$75,F201=grup_instansi!$C$75),
grup_instansi!$A$75,
IF(AND(E201=grup_instansi!$B$76,F201=grup_instansi!$C$76),
grup_instansi!$A$76,
IF(AND(E201=grup_instansi!$B$77,F201=grup_instansi!$C$77),
grup_instansi!$A$77,
IF(AND(E201=grup_instansi!$B$78,F201=grup_instansi!$C$78),
grup_instansi!$A$78,
IF(AND(E201=grup_instansi!$B$79,F201=grup_instansi!$C$79),
grup_instansi!$A$79,
IF(AND(E201=grup_instansi!$B$80,F201=grup_instansi!$C$80),
grup_instansi!$A$80,
IF(AND(E201=grup_instansi!$B$81,F201=grup_instansi!$C$81),
grup_instansi!$A$81,
IF(AND(E201=grup_instansi!$B$82,F201=grup_instansi!$C$82),
grup_instansi!$A$82,
IF(AND(E201=grup_instansi!$B$83,F201=grup_instansi!$C$83),
grup_instansi!$A$84,
IF(AND(E201=grup_instansi!$B$84,F201=grup_instansi!$C$84),
grup_instansi!$A$85,
IF(AND(E201=grup_instansi!$B$85,F201=grup_instansi!$C$85),
grup_instansi!$A$86,
IF(AND(E201=grup_instansi!$B$86,F201=grup_instansi!$C$86),
grup_instansi!$A$87,
IF(AND(E201=grup_instansi!$B$87,F201=grup_instansi!$C$87),
grup_instansi!$A$87,
IF(AND(E201=grup_instansi!$B$88,F201=grup_instansi!$C$88),
grup_instansi!$A$88,
IF(AND(E201=grup_instansi!$B$89,F201=grup_instansi!$C$89),
grup_instansi!$A$89,
IF(AND(E201=grup_instansi!$B$90,F201=grup_instansi!$C$90),
grup_instansi!$A$90,
IF(AND(E201=grup_instansi!$B$91,F201=grup_instansi!$C$91),
grup_instansi!$A$91,
IF(AND(E201=grup_instansi!$B$92,F201=grup_instansi!$C$92),
grup_instansi!$A$92,
IF(AND(E201=grup_instansi!$B$93,F201=grup_instansi!$C$93),
grup_instansi!$A$93,
IF(AND(E201=grup_instansi!$B$94,F201=grup_instansi!$C$94),
grup_instansi!$A$94,
IF(AND(E201=grup_instansi!$B$95,F201=grup_instansi!$C$95),
grup_instansi!$A$95,
IF(AND(E201=grup_instansi!$B$96,F201=grup_instansi!$C$96),
grup_instansi!$A$96,
IF(AND(E201=grup_instansi!$B$97,F201=grup_instansi!$C$97),
grup_instansi!$A$97,
IF(AND(E201=grup_instansi!$B$98,F201=grup_instansi!$C$98),
grup_instansi!$A$98,
IF(AND(E201=grup_instansi!$B$99,F201=grup_instansi!$C$99),
grup_instansi!$A$99,
grup_instansi!$A$100))))))))))))))))))))))))))))))))))))))))</f>
        <v>gi2023110400043</v>
      </c>
      <c r="L201" t="str">
        <f>VLOOKUP(K201,grup_instansi!$A$2:$E$102,4)</f>
        <v>Pemerintah Kota Jawa Barat</v>
      </c>
      <c r="M201" t="str">
        <f t="shared" si="11"/>
        <v>('i2023110600200','Pemerintah Kota Bekasi','gi2023110400043'),</v>
      </c>
    </row>
    <row r="202" spans="1:13" x14ac:dyDescent="0.25">
      <c r="A202" t="str">
        <f t="shared" si="9"/>
        <v>i2023110600201</v>
      </c>
      <c r="B202" s="4">
        <v>6176</v>
      </c>
      <c r="C202" t="str">
        <f t="shared" si="10"/>
        <v>i2023110600201</v>
      </c>
      <c r="D202" s="4" t="s">
        <v>567</v>
      </c>
      <c r="E202" s="4" t="s">
        <v>659</v>
      </c>
      <c r="F202" s="4" t="s">
        <v>668</v>
      </c>
      <c r="G202" t="str">
        <f>IF(AND(E202=grup_instansi!$B$2,F202=grup_instansi!$C$2),
grup_instansi!$A$2,
IF(AND(E202=grup_instansi!$B$3,F202=grup_instansi!$C$3),
grup_instansi!$A$3,
IF(AND(E202=grup_instansi!$B$4,F202=grup_instansi!$C$4),
grup_instansi!$A$4,
IF(AND(E202=grup_instansi!$B$5,F202=grup_instansi!$C$5),
grup_instansi!$A$5,
IF(AND(E202=grup_instansi!$B$6,F202=grup_instansi!$C$6),
grup_instansi!$A$6,
IF(AND(E202=grup_instansi!$B$7,F202=grup_instansi!$C$7),
grup_instansi!$A$7,
IF(AND(E202=grup_instansi!$B$8,F202=grup_instansi!$C$8),
grup_instansi!$A$8,
IF(AND(E202=grup_instansi!$B$9,F202=grup_instansi!$C$9),
grup_instansi!$A$9,
IF(AND(E202=grup_instansi!$B$10,F202=grup_instansi!$C$10),
grup_instansi!$A$10,"")))))))))</f>
        <v/>
      </c>
      <c r="H202" t="str">
        <f>IF(G202&lt;&gt;"",G202,IF(AND(E202=grup_instansi!$B$11,F202=grup_instansi!$C$11),
grup_instansi!$A$11,
IF(AND(E202=grup_instansi!$B$12,F202=grup_instansi!$C$12),
grup_instansi!$A$12,
IF(AND(E202=grup_instansi!$B$13,F202=grup_instansi!$C$13),
grup_instansi!$A$13,
IF(AND(E202=grup_instansi!$B$14,F202=grup_instansi!$C$14),
grup_instansi!$A$14,
IF(AND(E202=grup_instansi!$B$15,F202=grup_instansi!$C$15),
grup_instansi!$A$15,
IF(AND(E202=grup_instansi!$B$16,F202=grup_instansi!$C$16),
grup_instansi!$A$16,
IF(AND(E202=grup_instansi!$B$17,F202=grup_instansi!$C$17),
grup_instansi!$A$17,
IF(AND(E202=grup_instansi!$B$18,F202=grup_instansi!$C$18),
grup_instansi!$A$18,
IF(AND(E202=grup_instansi!$B$19,F202=grup_instansi!$C$19),
grup_instansi!$A$19,
IF(AND(E202=grup_instansi!$B$20,F202=grup_instansi!$C$20),
grup_instansi!$A$20,"")))))))))))</f>
        <v/>
      </c>
      <c r="I202" t="str">
        <f>IF(H202&lt;&gt;"",H202,IF(AND(E202=grup_instansi!$B$21,F202=grup_instansi!$C$21),
grup_instansi!$A$21,
IF(AND(E202=grup_instansi!$B$22,F202=grup_instansi!$C$22),
grup_instansi!$A$22,
IF(AND(E202=grup_instansi!$B$23,F202=grup_instansi!$C$23),
grup_instansi!$A$23,
IF(AND(E202=grup_instansi!$B$24,F202=grup_instansi!$C$24),
grup_instansi!$A$24,
IF(AND(E202=grup_instansi!$B$25,F202=grup_instansi!$C$25),
grup_instansi!$A$25,
IF(AND(E202=grup_instansi!$B$26,F202=grup_instansi!$C$26),
grup_instansi!$A$26,
IF(AND(E202=grup_instansi!$B$27,F202=grup_instansi!$C$27),
grup_instansi!$A$27,
IF(AND(E202=grup_instansi!$B$28,F202=grup_instansi!$C$28),
grup_instansi!$A$28,
IF(AND(E202=grup_instansi!$B$29,F202=grup_instansi!$C$29),
grup_instansi!$A$29,
IF(AND(E202=grup_instansi!$B$30,F202=grup_instansi!$C$30),
grup_instansi!$A$30,
IF(AND(E202=grup_instansi!$B$31,F202=grup_instansi!$C$31),
grup_instansi!$A$31,
IF(AND(E202=grup_instansi!$B$32,F202=grup_instansi!$C$32),
grup_instansi!$A$32,
IF(AND(E202=grup_instansi!$B$33,F202=grup_instansi!$C$33),
grup_instansi!$A$33,
IF(AND(E202=grup_instansi!$B$34,F202=grup_instansi!$C$34),
grup_instansi!$A$34,
IF(AND(E202=grup_instansi!$B$35,F202=grup_instansi!$C$35),
grup_instansi!$A$35,""))))))))))))))))</f>
        <v/>
      </c>
      <c r="J202" t="str">
        <f>IF(I202&lt;&gt;"",I202,IF(AND(E202=grup_instansi!$B$36,F202=grup_instansi!$C$36),
grup_instansi!$A$36,
IF(AND(E202=grup_instansi!$B$37,F202=grup_instansi!$C$37),
grup_instansi!$A$37,
IF(AND(E202=grup_instansi!$B$38,F202=grup_instansi!$C$38),
grup_instansi!$A$38,
IF(AND(E202=grup_instansi!$B$39,F202=grup_instansi!$C$39),
grup_instansi!$A$39,
IF(AND(E202=grup_instansi!$B$40,F202=grup_instansi!$C$40),
grup_instansi!$A$40,
IF(AND(E202=grup_instansi!$B$41,F202=grup_instansi!$C$41),
grup_instansi!$A$41,
IF(AND(E202=grup_instansi!$B$42,F202=grup_instansi!$C$42),
grup_instansi!$A$42,
IF(AND(E202=grup_instansi!$B$43,F202=grup_instansi!$C$43),
grup_instansi!$A$43,
IF(AND(E202=grup_instansi!$B$44,F202=grup_instansi!$C$44),
grup_instansi!$A$44,
IF(AND(E202=grup_instansi!$B$45,F202=grup_instansi!$C$45),
grup_instansi!$A$45,
IF(AND(E202=grup_instansi!$B$46,F202=grup_instansi!$C$46),
grup_instansi!$A$46,
IF(AND(E202=grup_instansi!$B$47,F202=grup_instansi!$C$47),
grup_instansi!$A$47,
IF(AND(E202=grup_instansi!$B$48,F202=grup_instansi!$C$48),
grup_instansi!$A$48,
IF(AND(E202=grup_instansi!$B$49,F202=grup_instansi!$C$49),
grup_instansi!$A$49,
IF(AND(E202=grup_instansi!$B$50,F202=grup_instansi!$C$50),
grup_instansi!$A$50,
IF(AND(E202=grup_instansi!$B$51,F202=grup_instansi!$C$51),
grup_instansi!$A$51,
IF(AND(E202=grup_instansi!$B$52,F202=grup_instansi!$C$52),
grup_instansi!$A$52,
IF(AND(E202=grup_instansi!$B$53,F202=grup_instansi!$C$53),
grup_instansi!$A$53,
IF(AND(E202=grup_instansi!$B$54,F202=grup_instansi!$C$54),
grup_instansi!$A$54,
IF(AND(E202=grup_instansi!$B$55,F202=grup_instansi!$C$55),
grup_instansi!$A$55,
IF(AND(E202=grup_instansi!$B$56,F202=grup_instansi!$C$56),
grup_instansi!$A$56,
IF(AND(E202=grup_instansi!$B$57,F202=grup_instansi!$C$57),
grup_instansi!$A$57,
IF(AND(E202=grup_instansi!$B$58,F202=grup_instansi!$C$58),
grup_instansi!$A$58,
IF(AND(E202=grup_instansi!$B$59,F202=grup_instansi!$C$59),
grup_instansi!$A$59,
IF(AND(E202=grup_instansi!$B$60,F202=grup_instansi!$C$60),
grup_instansi!$A$60,""))))))))))))))))))))))))))</f>
        <v>gi2023110400043</v>
      </c>
      <c r="K202" t="str">
        <f>IF(J202&lt;&gt;"",J202,IF(AND(E202=grup_instansi!$B$61,F202=grup_instansi!$C$61),
grup_instansi!$A$61,
IF(AND(E202=grup_instansi!$B$62,F202=grup_instansi!$C$62),
grup_instansi!$A$62,
IF(AND(E202=grup_instansi!$B$63,F202=grup_instansi!$C$63),
grup_instansi!$A$63,
IF(AND(E202=grup_instansi!$B$64,F202=grup_instansi!$C$64),
grup_instansi!$A$64,
IF(AND(E202=grup_instansi!$B$65,F202=grup_instansi!$C$65),
grup_instansi!$A$65,
IF(AND(E202=grup_instansi!$B$66,F202=grup_instansi!$C$66),
grup_instansi!$A$66,
IF(AND(E202=grup_instansi!$B$67,F202=grup_instansi!$C$67),
grup_instansi!$A$67,
IF(AND(E202=grup_instansi!$B$68,F202=grup_instansi!$C$68),
grup_instansi!$A$68,
IF(AND(E202=grup_instansi!$B$69,F202=grup_instansi!$C$69),
grup_instansi!$A$69,
IF(AND(E202=grup_instansi!$B$70,F202=grup_instansi!$C$70),
grup_instansi!$A$70,
IF(AND(E202=grup_instansi!$B$71,F202=grup_instansi!$C$71),
grup_instansi!$A$71,
IF(AND(E202=grup_instansi!$B$72,F202=grup_instansi!$C$72),
grup_instansi!$A$72,
IF(AND(E202=grup_instansi!$B$73,F202=grup_instansi!$C$73),
grup_instansi!$A$73,
IF(AND(E202=grup_instansi!$B$74,F202=grup_instansi!$C$74),
grup_instansi!$A$74,
IF(AND(E202=grup_instansi!$B$75,F202=grup_instansi!$C$75),
grup_instansi!$A$75,
IF(AND(E202=grup_instansi!$B$76,F202=grup_instansi!$C$76),
grup_instansi!$A$76,
IF(AND(E202=grup_instansi!$B$77,F202=grup_instansi!$C$77),
grup_instansi!$A$77,
IF(AND(E202=grup_instansi!$B$78,F202=grup_instansi!$C$78),
grup_instansi!$A$78,
IF(AND(E202=grup_instansi!$B$79,F202=grup_instansi!$C$79),
grup_instansi!$A$79,
IF(AND(E202=grup_instansi!$B$80,F202=grup_instansi!$C$80),
grup_instansi!$A$80,
IF(AND(E202=grup_instansi!$B$81,F202=grup_instansi!$C$81),
grup_instansi!$A$81,
IF(AND(E202=grup_instansi!$B$82,F202=grup_instansi!$C$82),
grup_instansi!$A$82,
IF(AND(E202=grup_instansi!$B$83,F202=grup_instansi!$C$83),
grup_instansi!$A$84,
IF(AND(E202=grup_instansi!$B$84,F202=grup_instansi!$C$84),
grup_instansi!$A$85,
IF(AND(E202=grup_instansi!$B$85,F202=grup_instansi!$C$85),
grup_instansi!$A$86,
IF(AND(E202=grup_instansi!$B$86,F202=grup_instansi!$C$86),
grup_instansi!$A$87,
IF(AND(E202=grup_instansi!$B$87,F202=grup_instansi!$C$87),
grup_instansi!$A$87,
IF(AND(E202=grup_instansi!$B$88,F202=grup_instansi!$C$88),
grup_instansi!$A$88,
IF(AND(E202=grup_instansi!$B$89,F202=grup_instansi!$C$89),
grup_instansi!$A$89,
IF(AND(E202=grup_instansi!$B$90,F202=grup_instansi!$C$90),
grup_instansi!$A$90,
IF(AND(E202=grup_instansi!$B$91,F202=grup_instansi!$C$91),
grup_instansi!$A$91,
IF(AND(E202=grup_instansi!$B$92,F202=grup_instansi!$C$92),
grup_instansi!$A$92,
IF(AND(E202=grup_instansi!$B$93,F202=grup_instansi!$C$93),
grup_instansi!$A$93,
IF(AND(E202=grup_instansi!$B$94,F202=grup_instansi!$C$94),
grup_instansi!$A$94,
IF(AND(E202=grup_instansi!$B$95,F202=grup_instansi!$C$95),
grup_instansi!$A$95,
IF(AND(E202=grup_instansi!$B$96,F202=grup_instansi!$C$96),
grup_instansi!$A$96,
IF(AND(E202=grup_instansi!$B$97,F202=grup_instansi!$C$97),
grup_instansi!$A$97,
IF(AND(E202=grup_instansi!$B$98,F202=grup_instansi!$C$98),
grup_instansi!$A$98,
IF(AND(E202=grup_instansi!$B$99,F202=grup_instansi!$C$99),
grup_instansi!$A$99,
grup_instansi!$A$100))))))))))))))))))))))))))))))))))))))))</f>
        <v>gi2023110400043</v>
      </c>
      <c r="L202" t="str">
        <f>VLOOKUP(K202,grup_instansi!$A$2:$E$102,4)</f>
        <v>Pemerintah Kota Jawa Barat</v>
      </c>
      <c r="M202" t="str">
        <f t="shared" si="11"/>
        <v>('i2023110600201','Pemerintah Kota Depok','gi2023110400043'),</v>
      </c>
    </row>
    <row r="203" spans="1:13" x14ac:dyDescent="0.25">
      <c r="A203" t="str">
        <f t="shared" si="9"/>
        <v>i2023110600202</v>
      </c>
      <c r="B203" s="4">
        <v>6177</v>
      </c>
      <c r="C203" t="str">
        <f t="shared" si="10"/>
        <v>i2023110600202</v>
      </c>
      <c r="D203" s="4" t="s">
        <v>568</v>
      </c>
      <c r="E203" s="4" t="s">
        <v>659</v>
      </c>
      <c r="F203" s="4" t="s">
        <v>668</v>
      </c>
      <c r="G203" t="str">
        <f>IF(AND(E203=grup_instansi!$B$2,F203=grup_instansi!$C$2),
grup_instansi!$A$2,
IF(AND(E203=grup_instansi!$B$3,F203=grup_instansi!$C$3),
grup_instansi!$A$3,
IF(AND(E203=grup_instansi!$B$4,F203=grup_instansi!$C$4),
grup_instansi!$A$4,
IF(AND(E203=grup_instansi!$B$5,F203=grup_instansi!$C$5),
grup_instansi!$A$5,
IF(AND(E203=grup_instansi!$B$6,F203=grup_instansi!$C$6),
grup_instansi!$A$6,
IF(AND(E203=grup_instansi!$B$7,F203=grup_instansi!$C$7),
grup_instansi!$A$7,
IF(AND(E203=grup_instansi!$B$8,F203=grup_instansi!$C$8),
grup_instansi!$A$8,
IF(AND(E203=grup_instansi!$B$9,F203=grup_instansi!$C$9),
grup_instansi!$A$9,
IF(AND(E203=grup_instansi!$B$10,F203=grup_instansi!$C$10),
grup_instansi!$A$10,"")))))))))</f>
        <v/>
      </c>
      <c r="H203" t="str">
        <f>IF(G203&lt;&gt;"",G203,IF(AND(E203=grup_instansi!$B$11,F203=grup_instansi!$C$11),
grup_instansi!$A$11,
IF(AND(E203=grup_instansi!$B$12,F203=grup_instansi!$C$12),
grup_instansi!$A$12,
IF(AND(E203=grup_instansi!$B$13,F203=grup_instansi!$C$13),
grup_instansi!$A$13,
IF(AND(E203=grup_instansi!$B$14,F203=grup_instansi!$C$14),
grup_instansi!$A$14,
IF(AND(E203=grup_instansi!$B$15,F203=grup_instansi!$C$15),
grup_instansi!$A$15,
IF(AND(E203=grup_instansi!$B$16,F203=grup_instansi!$C$16),
grup_instansi!$A$16,
IF(AND(E203=grup_instansi!$B$17,F203=grup_instansi!$C$17),
grup_instansi!$A$17,
IF(AND(E203=grup_instansi!$B$18,F203=grup_instansi!$C$18),
grup_instansi!$A$18,
IF(AND(E203=grup_instansi!$B$19,F203=grup_instansi!$C$19),
grup_instansi!$A$19,
IF(AND(E203=grup_instansi!$B$20,F203=grup_instansi!$C$20),
grup_instansi!$A$20,"")))))))))))</f>
        <v/>
      </c>
      <c r="I203" t="str">
        <f>IF(H203&lt;&gt;"",H203,IF(AND(E203=grup_instansi!$B$21,F203=grup_instansi!$C$21),
grup_instansi!$A$21,
IF(AND(E203=grup_instansi!$B$22,F203=grup_instansi!$C$22),
grup_instansi!$A$22,
IF(AND(E203=grup_instansi!$B$23,F203=grup_instansi!$C$23),
grup_instansi!$A$23,
IF(AND(E203=grup_instansi!$B$24,F203=grup_instansi!$C$24),
grup_instansi!$A$24,
IF(AND(E203=grup_instansi!$B$25,F203=grup_instansi!$C$25),
grup_instansi!$A$25,
IF(AND(E203=grup_instansi!$B$26,F203=grup_instansi!$C$26),
grup_instansi!$A$26,
IF(AND(E203=grup_instansi!$B$27,F203=grup_instansi!$C$27),
grup_instansi!$A$27,
IF(AND(E203=grup_instansi!$B$28,F203=grup_instansi!$C$28),
grup_instansi!$A$28,
IF(AND(E203=grup_instansi!$B$29,F203=grup_instansi!$C$29),
grup_instansi!$A$29,
IF(AND(E203=grup_instansi!$B$30,F203=grup_instansi!$C$30),
grup_instansi!$A$30,
IF(AND(E203=grup_instansi!$B$31,F203=grup_instansi!$C$31),
grup_instansi!$A$31,
IF(AND(E203=grup_instansi!$B$32,F203=grup_instansi!$C$32),
grup_instansi!$A$32,
IF(AND(E203=grup_instansi!$B$33,F203=grup_instansi!$C$33),
grup_instansi!$A$33,
IF(AND(E203=grup_instansi!$B$34,F203=grup_instansi!$C$34),
grup_instansi!$A$34,
IF(AND(E203=grup_instansi!$B$35,F203=grup_instansi!$C$35),
grup_instansi!$A$35,""))))))))))))))))</f>
        <v/>
      </c>
      <c r="J203" t="str">
        <f>IF(I203&lt;&gt;"",I203,IF(AND(E203=grup_instansi!$B$36,F203=grup_instansi!$C$36),
grup_instansi!$A$36,
IF(AND(E203=grup_instansi!$B$37,F203=grup_instansi!$C$37),
grup_instansi!$A$37,
IF(AND(E203=grup_instansi!$B$38,F203=grup_instansi!$C$38),
grup_instansi!$A$38,
IF(AND(E203=grup_instansi!$B$39,F203=grup_instansi!$C$39),
grup_instansi!$A$39,
IF(AND(E203=grup_instansi!$B$40,F203=grup_instansi!$C$40),
grup_instansi!$A$40,
IF(AND(E203=grup_instansi!$B$41,F203=grup_instansi!$C$41),
grup_instansi!$A$41,
IF(AND(E203=grup_instansi!$B$42,F203=grup_instansi!$C$42),
grup_instansi!$A$42,
IF(AND(E203=grup_instansi!$B$43,F203=grup_instansi!$C$43),
grup_instansi!$A$43,
IF(AND(E203=grup_instansi!$B$44,F203=grup_instansi!$C$44),
grup_instansi!$A$44,
IF(AND(E203=grup_instansi!$B$45,F203=grup_instansi!$C$45),
grup_instansi!$A$45,
IF(AND(E203=grup_instansi!$B$46,F203=grup_instansi!$C$46),
grup_instansi!$A$46,
IF(AND(E203=grup_instansi!$B$47,F203=grup_instansi!$C$47),
grup_instansi!$A$47,
IF(AND(E203=grup_instansi!$B$48,F203=grup_instansi!$C$48),
grup_instansi!$A$48,
IF(AND(E203=grup_instansi!$B$49,F203=grup_instansi!$C$49),
grup_instansi!$A$49,
IF(AND(E203=grup_instansi!$B$50,F203=grup_instansi!$C$50),
grup_instansi!$A$50,
IF(AND(E203=grup_instansi!$B$51,F203=grup_instansi!$C$51),
grup_instansi!$A$51,
IF(AND(E203=grup_instansi!$B$52,F203=grup_instansi!$C$52),
grup_instansi!$A$52,
IF(AND(E203=grup_instansi!$B$53,F203=grup_instansi!$C$53),
grup_instansi!$A$53,
IF(AND(E203=grup_instansi!$B$54,F203=grup_instansi!$C$54),
grup_instansi!$A$54,
IF(AND(E203=grup_instansi!$B$55,F203=grup_instansi!$C$55),
grup_instansi!$A$55,
IF(AND(E203=grup_instansi!$B$56,F203=grup_instansi!$C$56),
grup_instansi!$A$56,
IF(AND(E203=grup_instansi!$B$57,F203=grup_instansi!$C$57),
grup_instansi!$A$57,
IF(AND(E203=grup_instansi!$B$58,F203=grup_instansi!$C$58),
grup_instansi!$A$58,
IF(AND(E203=grup_instansi!$B$59,F203=grup_instansi!$C$59),
grup_instansi!$A$59,
IF(AND(E203=grup_instansi!$B$60,F203=grup_instansi!$C$60),
grup_instansi!$A$60,""))))))))))))))))))))))))))</f>
        <v>gi2023110400043</v>
      </c>
      <c r="K203" t="str">
        <f>IF(J203&lt;&gt;"",J203,IF(AND(E203=grup_instansi!$B$61,F203=grup_instansi!$C$61),
grup_instansi!$A$61,
IF(AND(E203=grup_instansi!$B$62,F203=grup_instansi!$C$62),
grup_instansi!$A$62,
IF(AND(E203=grup_instansi!$B$63,F203=grup_instansi!$C$63),
grup_instansi!$A$63,
IF(AND(E203=grup_instansi!$B$64,F203=grup_instansi!$C$64),
grup_instansi!$A$64,
IF(AND(E203=grup_instansi!$B$65,F203=grup_instansi!$C$65),
grup_instansi!$A$65,
IF(AND(E203=grup_instansi!$B$66,F203=grup_instansi!$C$66),
grup_instansi!$A$66,
IF(AND(E203=grup_instansi!$B$67,F203=grup_instansi!$C$67),
grup_instansi!$A$67,
IF(AND(E203=grup_instansi!$B$68,F203=grup_instansi!$C$68),
grup_instansi!$A$68,
IF(AND(E203=grup_instansi!$B$69,F203=grup_instansi!$C$69),
grup_instansi!$A$69,
IF(AND(E203=grup_instansi!$B$70,F203=grup_instansi!$C$70),
grup_instansi!$A$70,
IF(AND(E203=grup_instansi!$B$71,F203=grup_instansi!$C$71),
grup_instansi!$A$71,
IF(AND(E203=grup_instansi!$B$72,F203=grup_instansi!$C$72),
grup_instansi!$A$72,
IF(AND(E203=grup_instansi!$B$73,F203=grup_instansi!$C$73),
grup_instansi!$A$73,
IF(AND(E203=grup_instansi!$B$74,F203=grup_instansi!$C$74),
grup_instansi!$A$74,
IF(AND(E203=grup_instansi!$B$75,F203=grup_instansi!$C$75),
grup_instansi!$A$75,
IF(AND(E203=grup_instansi!$B$76,F203=grup_instansi!$C$76),
grup_instansi!$A$76,
IF(AND(E203=grup_instansi!$B$77,F203=grup_instansi!$C$77),
grup_instansi!$A$77,
IF(AND(E203=grup_instansi!$B$78,F203=grup_instansi!$C$78),
grup_instansi!$A$78,
IF(AND(E203=grup_instansi!$B$79,F203=grup_instansi!$C$79),
grup_instansi!$A$79,
IF(AND(E203=grup_instansi!$B$80,F203=grup_instansi!$C$80),
grup_instansi!$A$80,
IF(AND(E203=grup_instansi!$B$81,F203=grup_instansi!$C$81),
grup_instansi!$A$81,
IF(AND(E203=grup_instansi!$B$82,F203=grup_instansi!$C$82),
grup_instansi!$A$82,
IF(AND(E203=grup_instansi!$B$83,F203=grup_instansi!$C$83),
grup_instansi!$A$84,
IF(AND(E203=grup_instansi!$B$84,F203=grup_instansi!$C$84),
grup_instansi!$A$85,
IF(AND(E203=grup_instansi!$B$85,F203=grup_instansi!$C$85),
grup_instansi!$A$86,
IF(AND(E203=grup_instansi!$B$86,F203=grup_instansi!$C$86),
grup_instansi!$A$87,
IF(AND(E203=grup_instansi!$B$87,F203=grup_instansi!$C$87),
grup_instansi!$A$87,
IF(AND(E203=grup_instansi!$B$88,F203=grup_instansi!$C$88),
grup_instansi!$A$88,
IF(AND(E203=grup_instansi!$B$89,F203=grup_instansi!$C$89),
grup_instansi!$A$89,
IF(AND(E203=grup_instansi!$B$90,F203=grup_instansi!$C$90),
grup_instansi!$A$90,
IF(AND(E203=grup_instansi!$B$91,F203=grup_instansi!$C$91),
grup_instansi!$A$91,
IF(AND(E203=grup_instansi!$B$92,F203=grup_instansi!$C$92),
grup_instansi!$A$92,
IF(AND(E203=grup_instansi!$B$93,F203=grup_instansi!$C$93),
grup_instansi!$A$93,
IF(AND(E203=grup_instansi!$B$94,F203=grup_instansi!$C$94),
grup_instansi!$A$94,
IF(AND(E203=grup_instansi!$B$95,F203=grup_instansi!$C$95),
grup_instansi!$A$95,
IF(AND(E203=grup_instansi!$B$96,F203=grup_instansi!$C$96),
grup_instansi!$A$96,
IF(AND(E203=grup_instansi!$B$97,F203=grup_instansi!$C$97),
grup_instansi!$A$97,
IF(AND(E203=grup_instansi!$B$98,F203=grup_instansi!$C$98),
grup_instansi!$A$98,
IF(AND(E203=grup_instansi!$B$99,F203=grup_instansi!$C$99),
grup_instansi!$A$99,
grup_instansi!$A$100))))))))))))))))))))))))))))))))))))))))</f>
        <v>gi2023110400043</v>
      </c>
      <c r="L203" t="str">
        <f>VLOOKUP(K203,grup_instansi!$A$2:$E$102,4)</f>
        <v>Pemerintah Kota Jawa Barat</v>
      </c>
      <c r="M203" t="str">
        <f t="shared" si="11"/>
        <v>('i2023110600202','Pemerintah Kota Cimahi','gi2023110400043'),</v>
      </c>
    </row>
    <row r="204" spans="1:13" x14ac:dyDescent="0.25">
      <c r="A204" t="str">
        <f t="shared" si="9"/>
        <v>i2023110600203</v>
      </c>
      <c r="B204" s="4">
        <v>6178</v>
      </c>
      <c r="C204" t="str">
        <f t="shared" si="10"/>
        <v>i2023110600203</v>
      </c>
      <c r="D204" s="4" t="s">
        <v>569</v>
      </c>
      <c r="E204" s="4" t="s">
        <v>659</v>
      </c>
      <c r="F204" s="4" t="s">
        <v>668</v>
      </c>
      <c r="G204" t="str">
        <f>IF(AND(E204=grup_instansi!$B$2,F204=grup_instansi!$C$2),
grup_instansi!$A$2,
IF(AND(E204=grup_instansi!$B$3,F204=grup_instansi!$C$3),
grup_instansi!$A$3,
IF(AND(E204=grup_instansi!$B$4,F204=grup_instansi!$C$4),
grup_instansi!$A$4,
IF(AND(E204=grup_instansi!$B$5,F204=grup_instansi!$C$5),
grup_instansi!$A$5,
IF(AND(E204=grup_instansi!$B$6,F204=grup_instansi!$C$6),
grup_instansi!$A$6,
IF(AND(E204=grup_instansi!$B$7,F204=grup_instansi!$C$7),
grup_instansi!$A$7,
IF(AND(E204=grup_instansi!$B$8,F204=grup_instansi!$C$8),
grup_instansi!$A$8,
IF(AND(E204=grup_instansi!$B$9,F204=grup_instansi!$C$9),
grup_instansi!$A$9,
IF(AND(E204=grup_instansi!$B$10,F204=grup_instansi!$C$10),
grup_instansi!$A$10,"")))))))))</f>
        <v/>
      </c>
      <c r="H204" t="str">
        <f>IF(G204&lt;&gt;"",G204,IF(AND(E204=grup_instansi!$B$11,F204=grup_instansi!$C$11),
grup_instansi!$A$11,
IF(AND(E204=grup_instansi!$B$12,F204=grup_instansi!$C$12),
grup_instansi!$A$12,
IF(AND(E204=grup_instansi!$B$13,F204=grup_instansi!$C$13),
grup_instansi!$A$13,
IF(AND(E204=grup_instansi!$B$14,F204=grup_instansi!$C$14),
grup_instansi!$A$14,
IF(AND(E204=grup_instansi!$B$15,F204=grup_instansi!$C$15),
grup_instansi!$A$15,
IF(AND(E204=grup_instansi!$B$16,F204=grup_instansi!$C$16),
grup_instansi!$A$16,
IF(AND(E204=grup_instansi!$B$17,F204=grup_instansi!$C$17),
grup_instansi!$A$17,
IF(AND(E204=grup_instansi!$B$18,F204=grup_instansi!$C$18),
grup_instansi!$A$18,
IF(AND(E204=grup_instansi!$B$19,F204=grup_instansi!$C$19),
grup_instansi!$A$19,
IF(AND(E204=grup_instansi!$B$20,F204=grup_instansi!$C$20),
grup_instansi!$A$20,"")))))))))))</f>
        <v/>
      </c>
      <c r="I204" t="str">
        <f>IF(H204&lt;&gt;"",H204,IF(AND(E204=grup_instansi!$B$21,F204=grup_instansi!$C$21),
grup_instansi!$A$21,
IF(AND(E204=grup_instansi!$B$22,F204=grup_instansi!$C$22),
grup_instansi!$A$22,
IF(AND(E204=grup_instansi!$B$23,F204=grup_instansi!$C$23),
grup_instansi!$A$23,
IF(AND(E204=grup_instansi!$B$24,F204=grup_instansi!$C$24),
grup_instansi!$A$24,
IF(AND(E204=grup_instansi!$B$25,F204=grup_instansi!$C$25),
grup_instansi!$A$25,
IF(AND(E204=grup_instansi!$B$26,F204=grup_instansi!$C$26),
grup_instansi!$A$26,
IF(AND(E204=grup_instansi!$B$27,F204=grup_instansi!$C$27),
grup_instansi!$A$27,
IF(AND(E204=grup_instansi!$B$28,F204=grup_instansi!$C$28),
grup_instansi!$A$28,
IF(AND(E204=grup_instansi!$B$29,F204=grup_instansi!$C$29),
grup_instansi!$A$29,
IF(AND(E204=grup_instansi!$B$30,F204=grup_instansi!$C$30),
grup_instansi!$A$30,
IF(AND(E204=grup_instansi!$B$31,F204=grup_instansi!$C$31),
grup_instansi!$A$31,
IF(AND(E204=grup_instansi!$B$32,F204=grup_instansi!$C$32),
grup_instansi!$A$32,
IF(AND(E204=grup_instansi!$B$33,F204=grup_instansi!$C$33),
grup_instansi!$A$33,
IF(AND(E204=grup_instansi!$B$34,F204=grup_instansi!$C$34),
grup_instansi!$A$34,
IF(AND(E204=grup_instansi!$B$35,F204=grup_instansi!$C$35),
grup_instansi!$A$35,""))))))))))))))))</f>
        <v/>
      </c>
      <c r="J204" t="str">
        <f>IF(I204&lt;&gt;"",I204,IF(AND(E204=grup_instansi!$B$36,F204=grup_instansi!$C$36),
grup_instansi!$A$36,
IF(AND(E204=grup_instansi!$B$37,F204=grup_instansi!$C$37),
grup_instansi!$A$37,
IF(AND(E204=grup_instansi!$B$38,F204=grup_instansi!$C$38),
grup_instansi!$A$38,
IF(AND(E204=grup_instansi!$B$39,F204=grup_instansi!$C$39),
grup_instansi!$A$39,
IF(AND(E204=grup_instansi!$B$40,F204=grup_instansi!$C$40),
grup_instansi!$A$40,
IF(AND(E204=grup_instansi!$B$41,F204=grup_instansi!$C$41),
grup_instansi!$A$41,
IF(AND(E204=grup_instansi!$B$42,F204=grup_instansi!$C$42),
grup_instansi!$A$42,
IF(AND(E204=grup_instansi!$B$43,F204=grup_instansi!$C$43),
grup_instansi!$A$43,
IF(AND(E204=grup_instansi!$B$44,F204=grup_instansi!$C$44),
grup_instansi!$A$44,
IF(AND(E204=grup_instansi!$B$45,F204=grup_instansi!$C$45),
grup_instansi!$A$45,
IF(AND(E204=grup_instansi!$B$46,F204=grup_instansi!$C$46),
grup_instansi!$A$46,
IF(AND(E204=grup_instansi!$B$47,F204=grup_instansi!$C$47),
grup_instansi!$A$47,
IF(AND(E204=grup_instansi!$B$48,F204=grup_instansi!$C$48),
grup_instansi!$A$48,
IF(AND(E204=grup_instansi!$B$49,F204=grup_instansi!$C$49),
grup_instansi!$A$49,
IF(AND(E204=grup_instansi!$B$50,F204=grup_instansi!$C$50),
grup_instansi!$A$50,
IF(AND(E204=grup_instansi!$B$51,F204=grup_instansi!$C$51),
grup_instansi!$A$51,
IF(AND(E204=grup_instansi!$B$52,F204=grup_instansi!$C$52),
grup_instansi!$A$52,
IF(AND(E204=grup_instansi!$B$53,F204=grup_instansi!$C$53),
grup_instansi!$A$53,
IF(AND(E204=grup_instansi!$B$54,F204=grup_instansi!$C$54),
grup_instansi!$A$54,
IF(AND(E204=grup_instansi!$B$55,F204=grup_instansi!$C$55),
grup_instansi!$A$55,
IF(AND(E204=grup_instansi!$B$56,F204=grup_instansi!$C$56),
grup_instansi!$A$56,
IF(AND(E204=grup_instansi!$B$57,F204=grup_instansi!$C$57),
grup_instansi!$A$57,
IF(AND(E204=grup_instansi!$B$58,F204=grup_instansi!$C$58),
grup_instansi!$A$58,
IF(AND(E204=grup_instansi!$B$59,F204=grup_instansi!$C$59),
grup_instansi!$A$59,
IF(AND(E204=grup_instansi!$B$60,F204=grup_instansi!$C$60),
grup_instansi!$A$60,""))))))))))))))))))))))))))</f>
        <v>gi2023110400043</v>
      </c>
      <c r="K204" t="str">
        <f>IF(J204&lt;&gt;"",J204,IF(AND(E204=grup_instansi!$B$61,F204=grup_instansi!$C$61),
grup_instansi!$A$61,
IF(AND(E204=grup_instansi!$B$62,F204=grup_instansi!$C$62),
grup_instansi!$A$62,
IF(AND(E204=grup_instansi!$B$63,F204=grup_instansi!$C$63),
grup_instansi!$A$63,
IF(AND(E204=grup_instansi!$B$64,F204=grup_instansi!$C$64),
grup_instansi!$A$64,
IF(AND(E204=grup_instansi!$B$65,F204=grup_instansi!$C$65),
grup_instansi!$A$65,
IF(AND(E204=grup_instansi!$B$66,F204=grup_instansi!$C$66),
grup_instansi!$A$66,
IF(AND(E204=grup_instansi!$B$67,F204=grup_instansi!$C$67),
grup_instansi!$A$67,
IF(AND(E204=grup_instansi!$B$68,F204=grup_instansi!$C$68),
grup_instansi!$A$68,
IF(AND(E204=grup_instansi!$B$69,F204=grup_instansi!$C$69),
grup_instansi!$A$69,
IF(AND(E204=grup_instansi!$B$70,F204=grup_instansi!$C$70),
grup_instansi!$A$70,
IF(AND(E204=grup_instansi!$B$71,F204=grup_instansi!$C$71),
grup_instansi!$A$71,
IF(AND(E204=grup_instansi!$B$72,F204=grup_instansi!$C$72),
grup_instansi!$A$72,
IF(AND(E204=grup_instansi!$B$73,F204=grup_instansi!$C$73),
grup_instansi!$A$73,
IF(AND(E204=grup_instansi!$B$74,F204=grup_instansi!$C$74),
grup_instansi!$A$74,
IF(AND(E204=grup_instansi!$B$75,F204=grup_instansi!$C$75),
grup_instansi!$A$75,
IF(AND(E204=grup_instansi!$B$76,F204=grup_instansi!$C$76),
grup_instansi!$A$76,
IF(AND(E204=grup_instansi!$B$77,F204=grup_instansi!$C$77),
grup_instansi!$A$77,
IF(AND(E204=grup_instansi!$B$78,F204=grup_instansi!$C$78),
grup_instansi!$A$78,
IF(AND(E204=grup_instansi!$B$79,F204=grup_instansi!$C$79),
grup_instansi!$A$79,
IF(AND(E204=grup_instansi!$B$80,F204=grup_instansi!$C$80),
grup_instansi!$A$80,
IF(AND(E204=grup_instansi!$B$81,F204=grup_instansi!$C$81),
grup_instansi!$A$81,
IF(AND(E204=grup_instansi!$B$82,F204=grup_instansi!$C$82),
grup_instansi!$A$82,
IF(AND(E204=grup_instansi!$B$83,F204=grup_instansi!$C$83),
grup_instansi!$A$84,
IF(AND(E204=grup_instansi!$B$84,F204=grup_instansi!$C$84),
grup_instansi!$A$85,
IF(AND(E204=grup_instansi!$B$85,F204=grup_instansi!$C$85),
grup_instansi!$A$86,
IF(AND(E204=grup_instansi!$B$86,F204=grup_instansi!$C$86),
grup_instansi!$A$87,
IF(AND(E204=grup_instansi!$B$87,F204=grup_instansi!$C$87),
grup_instansi!$A$87,
IF(AND(E204=grup_instansi!$B$88,F204=grup_instansi!$C$88),
grup_instansi!$A$88,
IF(AND(E204=grup_instansi!$B$89,F204=grup_instansi!$C$89),
grup_instansi!$A$89,
IF(AND(E204=grup_instansi!$B$90,F204=grup_instansi!$C$90),
grup_instansi!$A$90,
IF(AND(E204=grup_instansi!$B$91,F204=grup_instansi!$C$91),
grup_instansi!$A$91,
IF(AND(E204=grup_instansi!$B$92,F204=grup_instansi!$C$92),
grup_instansi!$A$92,
IF(AND(E204=grup_instansi!$B$93,F204=grup_instansi!$C$93),
grup_instansi!$A$93,
IF(AND(E204=grup_instansi!$B$94,F204=grup_instansi!$C$94),
grup_instansi!$A$94,
IF(AND(E204=grup_instansi!$B$95,F204=grup_instansi!$C$95),
grup_instansi!$A$95,
IF(AND(E204=grup_instansi!$B$96,F204=grup_instansi!$C$96),
grup_instansi!$A$96,
IF(AND(E204=grup_instansi!$B$97,F204=grup_instansi!$C$97),
grup_instansi!$A$97,
IF(AND(E204=grup_instansi!$B$98,F204=grup_instansi!$C$98),
grup_instansi!$A$98,
IF(AND(E204=grup_instansi!$B$99,F204=grup_instansi!$C$99),
grup_instansi!$A$99,
grup_instansi!$A$100))))))))))))))))))))))))))))))))))))))))</f>
        <v>gi2023110400043</v>
      </c>
      <c r="L204" t="str">
        <f>VLOOKUP(K204,grup_instansi!$A$2:$E$102,4)</f>
        <v>Pemerintah Kota Jawa Barat</v>
      </c>
      <c r="M204" t="str">
        <f t="shared" si="11"/>
        <v>('i2023110600203','Pemerintah Kota Tasikmalaya','gi2023110400043'),</v>
      </c>
    </row>
    <row r="205" spans="1:13" x14ac:dyDescent="0.25">
      <c r="A205" t="str">
        <f t="shared" si="9"/>
        <v>i2023110600204</v>
      </c>
      <c r="B205" s="4">
        <v>6200</v>
      </c>
      <c r="C205" t="str">
        <f t="shared" si="10"/>
        <v>i2023110600204</v>
      </c>
      <c r="D205" s="4" t="s">
        <v>4</v>
      </c>
      <c r="E205" s="4" t="s">
        <v>660</v>
      </c>
      <c r="F205" s="4" t="s">
        <v>664</v>
      </c>
      <c r="G205" t="str">
        <f>IF(AND(E205=grup_instansi!$B$2,F205=grup_instansi!$C$2),
grup_instansi!$A$2,
IF(AND(E205=grup_instansi!$B$3,F205=grup_instansi!$C$3),
grup_instansi!$A$3,
IF(AND(E205=grup_instansi!$B$4,F205=grup_instansi!$C$4),
grup_instansi!$A$4,
IF(AND(E205=grup_instansi!$B$5,F205=grup_instansi!$C$5),
grup_instansi!$A$5,
IF(AND(E205=grup_instansi!$B$6,F205=grup_instansi!$C$6),
grup_instansi!$A$6,
IF(AND(E205=grup_instansi!$B$7,F205=grup_instansi!$C$7),
grup_instansi!$A$7,
IF(AND(E205=grup_instansi!$B$8,F205=grup_instansi!$C$8),
grup_instansi!$A$8,
IF(AND(E205=grup_instansi!$B$9,F205=grup_instansi!$C$9),
grup_instansi!$A$9,
IF(AND(E205=grup_instansi!$B$10,F205=grup_instansi!$C$10),
grup_instansi!$A$10,"")))))))))</f>
        <v/>
      </c>
      <c r="H205" t="str">
        <f>IF(G205&lt;&gt;"",G205,IF(AND(E205=grup_instansi!$B$11,F205=grup_instansi!$C$11),
grup_instansi!$A$11,
IF(AND(E205=grup_instansi!$B$12,F205=grup_instansi!$C$12),
grup_instansi!$A$12,
IF(AND(E205=grup_instansi!$B$13,F205=grup_instansi!$C$13),
grup_instansi!$A$13,
IF(AND(E205=grup_instansi!$B$14,F205=grup_instansi!$C$14),
grup_instansi!$A$14,
IF(AND(E205=grup_instansi!$B$15,F205=grup_instansi!$C$15),
grup_instansi!$A$15,
IF(AND(E205=grup_instansi!$B$16,F205=grup_instansi!$C$16),
grup_instansi!$A$16,
IF(AND(E205=grup_instansi!$B$17,F205=grup_instansi!$C$17),
grup_instansi!$A$17,
IF(AND(E205=grup_instansi!$B$18,F205=grup_instansi!$C$18),
grup_instansi!$A$18,
IF(AND(E205=grup_instansi!$B$19,F205=grup_instansi!$C$19),
grup_instansi!$A$19,
IF(AND(E205=grup_instansi!$B$20,F205=grup_instansi!$C$20),
grup_instansi!$A$20,"")))))))))))</f>
        <v/>
      </c>
      <c r="I205" t="str">
        <f>IF(H205&lt;&gt;"",H205,IF(AND(E205=grup_instansi!$B$21,F205=grup_instansi!$C$21),
grup_instansi!$A$21,
IF(AND(E205=grup_instansi!$B$22,F205=grup_instansi!$C$22),
grup_instansi!$A$22,
IF(AND(E205=grup_instansi!$B$23,F205=grup_instansi!$C$23),
grup_instansi!$A$23,
IF(AND(E205=grup_instansi!$B$24,F205=grup_instansi!$C$24),
grup_instansi!$A$24,
IF(AND(E205=grup_instansi!$B$25,F205=grup_instansi!$C$25),
grup_instansi!$A$25,
IF(AND(E205=grup_instansi!$B$26,F205=grup_instansi!$C$26),
grup_instansi!$A$26,
IF(AND(E205=grup_instansi!$B$27,F205=grup_instansi!$C$27),
grup_instansi!$A$27,
IF(AND(E205=grup_instansi!$B$28,F205=grup_instansi!$C$28),
grup_instansi!$A$28,
IF(AND(E205=grup_instansi!$B$29,F205=grup_instansi!$C$29),
grup_instansi!$A$29,
IF(AND(E205=grup_instansi!$B$30,F205=grup_instansi!$C$30),
grup_instansi!$A$30,
IF(AND(E205=grup_instansi!$B$31,F205=grup_instansi!$C$31),
grup_instansi!$A$31,
IF(AND(E205=grup_instansi!$B$32,F205=grup_instansi!$C$32),
grup_instansi!$A$32,
IF(AND(E205=grup_instansi!$B$33,F205=grup_instansi!$C$33),
grup_instansi!$A$33,
IF(AND(E205=grup_instansi!$B$34,F205=grup_instansi!$C$34),
grup_instansi!$A$34,
IF(AND(E205=grup_instansi!$B$35,F205=grup_instansi!$C$35),
grup_instansi!$A$35,""))))))))))))))))</f>
        <v/>
      </c>
      <c r="J205" t="str">
        <f>IF(I205&lt;&gt;"",I205,IF(AND(E205=grup_instansi!$B$36,F205=grup_instansi!$C$36),
grup_instansi!$A$36,
IF(AND(E205=grup_instansi!$B$37,F205=grup_instansi!$C$37),
grup_instansi!$A$37,
IF(AND(E205=grup_instansi!$B$38,F205=grup_instansi!$C$38),
grup_instansi!$A$38,
IF(AND(E205=grup_instansi!$B$39,F205=grup_instansi!$C$39),
grup_instansi!$A$39,
IF(AND(E205=grup_instansi!$B$40,F205=grup_instansi!$C$40),
grup_instansi!$A$40,
IF(AND(E205=grup_instansi!$B$41,F205=grup_instansi!$C$41),
grup_instansi!$A$41,
IF(AND(E205=grup_instansi!$B$42,F205=grup_instansi!$C$42),
grup_instansi!$A$42,
IF(AND(E205=grup_instansi!$B$43,F205=grup_instansi!$C$43),
grup_instansi!$A$43,
IF(AND(E205=grup_instansi!$B$44,F205=grup_instansi!$C$44),
grup_instansi!$A$44,
IF(AND(E205=grup_instansi!$B$45,F205=grup_instansi!$C$45),
grup_instansi!$A$45,
IF(AND(E205=grup_instansi!$B$46,F205=grup_instansi!$C$46),
grup_instansi!$A$46,
IF(AND(E205=grup_instansi!$B$47,F205=grup_instansi!$C$47),
grup_instansi!$A$47,
IF(AND(E205=grup_instansi!$B$48,F205=grup_instansi!$C$48),
grup_instansi!$A$48,
IF(AND(E205=grup_instansi!$B$49,F205=grup_instansi!$C$49),
grup_instansi!$A$49,
IF(AND(E205=grup_instansi!$B$50,F205=grup_instansi!$C$50),
grup_instansi!$A$50,
IF(AND(E205=grup_instansi!$B$51,F205=grup_instansi!$C$51),
grup_instansi!$A$51,
IF(AND(E205=grup_instansi!$B$52,F205=grup_instansi!$C$52),
grup_instansi!$A$52,
IF(AND(E205=grup_instansi!$B$53,F205=grup_instansi!$C$53),
grup_instansi!$A$53,
IF(AND(E205=grup_instansi!$B$54,F205=grup_instansi!$C$54),
grup_instansi!$A$54,
IF(AND(E205=grup_instansi!$B$55,F205=grup_instansi!$C$55),
grup_instansi!$A$55,
IF(AND(E205=grup_instansi!$B$56,F205=grup_instansi!$C$56),
grup_instansi!$A$56,
IF(AND(E205=grup_instansi!$B$57,F205=grup_instansi!$C$57),
grup_instansi!$A$57,
IF(AND(E205=grup_instansi!$B$58,F205=grup_instansi!$C$58),
grup_instansi!$A$58,
IF(AND(E205=grup_instansi!$B$59,F205=grup_instansi!$C$59),
grup_instansi!$A$59,
IF(AND(E205=grup_instansi!$B$60,F205=grup_instansi!$C$60),
grup_instansi!$A$60,""))))))))))))))))))))))))))</f>
        <v/>
      </c>
      <c r="K205" t="str">
        <f>IF(J205&lt;&gt;"",J205,IF(AND(E205=grup_instansi!$B$61,F205=grup_instansi!$C$61),
grup_instansi!$A$61,
IF(AND(E205=grup_instansi!$B$62,F205=grup_instansi!$C$62),
grup_instansi!$A$62,
IF(AND(E205=grup_instansi!$B$63,F205=grup_instansi!$C$63),
grup_instansi!$A$63,
IF(AND(E205=grup_instansi!$B$64,F205=grup_instansi!$C$64),
grup_instansi!$A$64,
IF(AND(E205=grup_instansi!$B$65,F205=grup_instansi!$C$65),
grup_instansi!$A$65,
IF(AND(E205=grup_instansi!$B$66,F205=grup_instansi!$C$66),
grup_instansi!$A$66,
IF(AND(E205=grup_instansi!$B$67,F205=grup_instansi!$C$67),
grup_instansi!$A$67,
IF(AND(E205=grup_instansi!$B$68,F205=grup_instansi!$C$68),
grup_instansi!$A$68,
IF(AND(E205=grup_instansi!$B$69,F205=grup_instansi!$C$69),
grup_instansi!$A$69,
IF(AND(E205=grup_instansi!$B$70,F205=grup_instansi!$C$70),
grup_instansi!$A$70,
IF(AND(E205=grup_instansi!$B$71,F205=grup_instansi!$C$71),
grup_instansi!$A$71,
IF(AND(E205=grup_instansi!$B$72,F205=grup_instansi!$C$72),
grup_instansi!$A$72,
IF(AND(E205=grup_instansi!$B$73,F205=grup_instansi!$C$73),
grup_instansi!$A$73,
IF(AND(E205=grup_instansi!$B$74,F205=grup_instansi!$C$74),
grup_instansi!$A$74,
IF(AND(E205=grup_instansi!$B$75,F205=grup_instansi!$C$75),
grup_instansi!$A$75,
IF(AND(E205=grup_instansi!$B$76,F205=grup_instansi!$C$76),
grup_instansi!$A$76,
IF(AND(E205=grup_instansi!$B$77,F205=grup_instansi!$C$77),
grup_instansi!$A$77,
IF(AND(E205=grup_instansi!$B$78,F205=grup_instansi!$C$78),
grup_instansi!$A$78,
IF(AND(E205=grup_instansi!$B$79,F205=grup_instansi!$C$79),
grup_instansi!$A$79,
IF(AND(E205=grup_instansi!$B$80,F205=grup_instansi!$C$80),
grup_instansi!$A$80,
IF(AND(E205=grup_instansi!$B$81,F205=grup_instansi!$C$81),
grup_instansi!$A$81,
IF(AND(E205=grup_instansi!$B$82,F205=grup_instansi!$C$82),
grup_instansi!$A$82,
IF(AND(E205=grup_instansi!$B$83,F205=grup_instansi!$C$83),
grup_instansi!$A$84,
IF(AND(E205=grup_instansi!$B$84,F205=grup_instansi!$C$84),
grup_instansi!$A$85,
IF(AND(E205=grup_instansi!$B$85,F205=grup_instansi!$C$85),
grup_instansi!$A$86,
IF(AND(E205=grup_instansi!$B$86,F205=grup_instansi!$C$86),
grup_instansi!$A$87,
IF(AND(E205=grup_instansi!$B$87,F205=grup_instansi!$C$87),
grup_instansi!$A$87,
IF(AND(E205=grup_instansi!$B$88,F205=grup_instansi!$C$88),
grup_instansi!$A$88,
IF(AND(E205=grup_instansi!$B$89,F205=grup_instansi!$C$89),
grup_instansi!$A$89,
IF(AND(E205=grup_instansi!$B$90,F205=grup_instansi!$C$90),
grup_instansi!$A$90,
IF(AND(E205=grup_instansi!$B$91,F205=grup_instansi!$C$91),
grup_instansi!$A$91,
IF(AND(E205=grup_instansi!$B$92,F205=grup_instansi!$C$92),
grup_instansi!$A$92,
IF(AND(E205=grup_instansi!$B$93,F205=grup_instansi!$C$93),
grup_instansi!$A$93,
IF(AND(E205=grup_instansi!$B$94,F205=grup_instansi!$C$94),
grup_instansi!$A$94,
IF(AND(E205=grup_instansi!$B$95,F205=grup_instansi!$C$95),
grup_instansi!$A$95,
IF(AND(E205=grup_instansi!$B$96,F205=grup_instansi!$C$96),
grup_instansi!$A$96,
IF(AND(E205=grup_instansi!$B$97,F205=grup_instansi!$C$97),
grup_instansi!$A$97,
IF(AND(E205=grup_instansi!$B$98,F205=grup_instansi!$C$98),
grup_instansi!$A$98,
IF(AND(E205=grup_instansi!$B$99,F205=grup_instansi!$C$99),
grup_instansi!$A$99,
grup_instansi!$A$100))))))))))))))))))))))))))))))))))))))))</f>
        <v>gi2023110400068</v>
      </c>
      <c r="L205" t="str">
        <f>VLOOKUP(K205,grup_instansi!$A$2:$E$102,4)</f>
        <v>Pemerintah Provinsi Banten</v>
      </c>
      <c r="M205" t="str">
        <f t="shared" si="11"/>
        <v>('i2023110600204','Pemerintah Provinsi Banten','gi2023110400068'),</v>
      </c>
    </row>
    <row r="206" spans="1:13" x14ac:dyDescent="0.25">
      <c r="A206" t="str">
        <f t="shared" si="9"/>
        <v>i2023110600205</v>
      </c>
      <c r="B206" s="4">
        <v>6201</v>
      </c>
      <c r="C206" t="str">
        <f t="shared" si="10"/>
        <v>i2023110600205</v>
      </c>
      <c r="D206" s="4" t="s">
        <v>195</v>
      </c>
      <c r="E206" s="4" t="s">
        <v>658</v>
      </c>
      <c r="F206" s="4" t="s">
        <v>664</v>
      </c>
      <c r="G206" t="str">
        <f>IF(AND(E206=grup_instansi!$B$2,F206=grup_instansi!$C$2),
grup_instansi!$A$2,
IF(AND(E206=grup_instansi!$B$3,F206=grup_instansi!$C$3),
grup_instansi!$A$3,
IF(AND(E206=grup_instansi!$B$4,F206=grup_instansi!$C$4),
grup_instansi!$A$4,
IF(AND(E206=grup_instansi!$B$5,F206=grup_instansi!$C$5),
grup_instansi!$A$5,
IF(AND(E206=grup_instansi!$B$6,F206=grup_instansi!$C$6),
grup_instansi!$A$6,
IF(AND(E206=grup_instansi!$B$7,F206=grup_instansi!$C$7),
grup_instansi!$A$7,
IF(AND(E206=grup_instansi!$B$8,F206=grup_instansi!$C$8),
grup_instansi!$A$8,
IF(AND(E206=grup_instansi!$B$9,F206=grup_instansi!$C$9),
grup_instansi!$A$9,
IF(AND(E206=grup_instansi!$B$10,F206=grup_instansi!$C$10),
grup_instansi!$A$10,"")))))))))</f>
        <v>gi2023110400007</v>
      </c>
      <c r="H206" t="str">
        <f>IF(G206&lt;&gt;"",G206,IF(AND(E206=grup_instansi!$B$11,F206=grup_instansi!$C$11),
grup_instansi!$A$11,
IF(AND(E206=grup_instansi!$B$12,F206=grup_instansi!$C$12),
grup_instansi!$A$12,
IF(AND(E206=grup_instansi!$B$13,F206=grup_instansi!$C$13),
grup_instansi!$A$13,
IF(AND(E206=grup_instansi!$B$14,F206=grup_instansi!$C$14),
grup_instansi!$A$14,
IF(AND(E206=grup_instansi!$B$15,F206=grup_instansi!$C$15),
grup_instansi!$A$15,
IF(AND(E206=grup_instansi!$B$16,F206=grup_instansi!$C$16),
grup_instansi!$A$16,
IF(AND(E206=grup_instansi!$B$17,F206=grup_instansi!$C$17),
grup_instansi!$A$17,
IF(AND(E206=grup_instansi!$B$18,F206=grup_instansi!$C$18),
grup_instansi!$A$18,
IF(AND(E206=grup_instansi!$B$19,F206=grup_instansi!$C$19),
grup_instansi!$A$19,
IF(AND(E206=grup_instansi!$B$20,F206=grup_instansi!$C$20),
grup_instansi!$A$20,"")))))))))))</f>
        <v>gi2023110400007</v>
      </c>
      <c r="I206" t="str">
        <f>IF(H206&lt;&gt;"",H206,IF(AND(E206=grup_instansi!$B$21,F206=grup_instansi!$C$21),
grup_instansi!$A$21,
IF(AND(E206=grup_instansi!$B$22,F206=grup_instansi!$C$22),
grup_instansi!$A$22,
IF(AND(E206=grup_instansi!$B$23,F206=grup_instansi!$C$23),
grup_instansi!$A$23,
IF(AND(E206=grup_instansi!$B$24,F206=grup_instansi!$C$24),
grup_instansi!$A$24,
IF(AND(E206=grup_instansi!$B$25,F206=grup_instansi!$C$25),
grup_instansi!$A$25,
IF(AND(E206=grup_instansi!$B$26,F206=grup_instansi!$C$26),
grup_instansi!$A$26,
IF(AND(E206=grup_instansi!$B$27,F206=grup_instansi!$C$27),
grup_instansi!$A$27,
IF(AND(E206=grup_instansi!$B$28,F206=grup_instansi!$C$28),
grup_instansi!$A$28,
IF(AND(E206=grup_instansi!$B$29,F206=grup_instansi!$C$29),
grup_instansi!$A$29,
IF(AND(E206=grup_instansi!$B$30,F206=grup_instansi!$C$30),
grup_instansi!$A$30,
IF(AND(E206=grup_instansi!$B$31,F206=grup_instansi!$C$31),
grup_instansi!$A$31,
IF(AND(E206=grup_instansi!$B$32,F206=grup_instansi!$C$32),
grup_instansi!$A$32,
IF(AND(E206=grup_instansi!$B$33,F206=grup_instansi!$C$33),
grup_instansi!$A$33,
IF(AND(E206=grup_instansi!$B$34,F206=grup_instansi!$C$34),
grup_instansi!$A$34,
IF(AND(E206=grup_instansi!$B$35,F206=grup_instansi!$C$35),
grup_instansi!$A$35,""))))))))))))))))</f>
        <v>gi2023110400007</v>
      </c>
      <c r="J206" t="str">
        <f>IF(I206&lt;&gt;"",I206,IF(AND(E206=grup_instansi!$B$36,F206=grup_instansi!$C$36),
grup_instansi!$A$36,
IF(AND(E206=grup_instansi!$B$37,F206=grup_instansi!$C$37),
grup_instansi!$A$37,
IF(AND(E206=grup_instansi!$B$38,F206=grup_instansi!$C$38),
grup_instansi!$A$38,
IF(AND(E206=grup_instansi!$B$39,F206=grup_instansi!$C$39),
grup_instansi!$A$39,
IF(AND(E206=grup_instansi!$B$40,F206=grup_instansi!$C$40),
grup_instansi!$A$40,
IF(AND(E206=grup_instansi!$B$41,F206=grup_instansi!$C$41),
grup_instansi!$A$41,
IF(AND(E206=grup_instansi!$B$42,F206=grup_instansi!$C$42),
grup_instansi!$A$42,
IF(AND(E206=grup_instansi!$B$43,F206=grup_instansi!$C$43),
grup_instansi!$A$43,
IF(AND(E206=grup_instansi!$B$44,F206=grup_instansi!$C$44),
grup_instansi!$A$44,
IF(AND(E206=grup_instansi!$B$45,F206=grup_instansi!$C$45),
grup_instansi!$A$45,
IF(AND(E206=grup_instansi!$B$46,F206=grup_instansi!$C$46),
grup_instansi!$A$46,
IF(AND(E206=grup_instansi!$B$47,F206=grup_instansi!$C$47),
grup_instansi!$A$47,
IF(AND(E206=grup_instansi!$B$48,F206=grup_instansi!$C$48),
grup_instansi!$A$48,
IF(AND(E206=grup_instansi!$B$49,F206=grup_instansi!$C$49),
grup_instansi!$A$49,
IF(AND(E206=grup_instansi!$B$50,F206=grup_instansi!$C$50),
grup_instansi!$A$50,
IF(AND(E206=grup_instansi!$B$51,F206=grup_instansi!$C$51),
grup_instansi!$A$51,
IF(AND(E206=grup_instansi!$B$52,F206=grup_instansi!$C$52),
grup_instansi!$A$52,
IF(AND(E206=grup_instansi!$B$53,F206=grup_instansi!$C$53),
grup_instansi!$A$53,
IF(AND(E206=grup_instansi!$B$54,F206=grup_instansi!$C$54),
grup_instansi!$A$54,
IF(AND(E206=grup_instansi!$B$55,F206=grup_instansi!$C$55),
grup_instansi!$A$55,
IF(AND(E206=grup_instansi!$B$56,F206=grup_instansi!$C$56),
grup_instansi!$A$56,
IF(AND(E206=grup_instansi!$B$57,F206=grup_instansi!$C$57),
grup_instansi!$A$57,
IF(AND(E206=grup_instansi!$B$58,F206=grup_instansi!$C$58),
grup_instansi!$A$58,
IF(AND(E206=grup_instansi!$B$59,F206=grup_instansi!$C$59),
grup_instansi!$A$59,
IF(AND(E206=grup_instansi!$B$60,F206=grup_instansi!$C$60),
grup_instansi!$A$60,""))))))))))))))))))))))))))</f>
        <v>gi2023110400007</v>
      </c>
      <c r="K206" t="str">
        <f>IF(J206&lt;&gt;"",J206,IF(AND(E206=grup_instansi!$B$61,F206=grup_instansi!$C$61),
grup_instansi!$A$61,
IF(AND(E206=grup_instansi!$B$62,F206=grup_instansi!$C$62),
grup_instansi!$A$62,
IF(AND(E206=grup_instansi!$B$63,F206=grup_instansi!$C$63),
grup_instansi!$A$63,
IF(AND(E206=grup_instansi!$B$64,F206=grup_instansi!$C$64),
grup_instansi!$A$64,
IF(AND(E206=grup_instansi!$B$65,F206=grup_instansi!$C$65),
grup_instansi!$A$65,
IF(AND(E206=grup_instansi!$B$66,F206=grup_instansi!$C$66),
grup_instansi!$A$66,
IF(AND(E206=grup_instansi!$B$67,F206=grup_instansi!$C$67),
grup_instansi!$A$67,
IF(AND(E206=grup_instansi!$B$68,F206=grup_instansi!$C$68),
grup_instansi!$A$68,
IF(AND(E206=grup_instansi!$B$69,F206=grup_instansi!$C$69),
grup_instansi!$A$69,
IF(AND(E206=grup_instansi!$B$70,F206=grup_instansi!$C$70),
grup_instansi!$A$70,
IF(AND(E206=grup_instansi!$B$71,F206=grup_instansi!$C$71),
grup_instansi!$A$71,
IF(AND(E206=grup_instansi!$B$72,F206=grup_instansi!$C$72),
grup_instansi!$A$72,
IF(AND(E206=grup_instansi!$B$73,F206=grup_instansi!$C$73),
grup_instansi!$A$73,
IF(AND(E206=grup_instansi!$B$74,F206=grup_instansi!$C$74),
grup_instansi!$A$74,
IF(AND(E206=grup_instansi!$B$75,F206=grup_instansi!$C$75),
grup_instansi!$A$75,
IF(AND(E206=grup_instansi!$B$76,F206=grup_instansi!$C$76),
grup_instansi!$A$76,
IF(AND(E206=grup_instansi!$B$77,F206=grup_instansi!$C$77),
grup_instansi!$A$77,
IF(AND(E206=grup_instansi!$B$78,F206=grup_instansi!$C$78),
grup_instansi!$A$78,
IF(AND(E206=grup_instansi!$B$79,F206=grup_instansi!$C$79),
grup_instansi!$A$79,
IF(AND(E206=grup_instansi!$B$80,F206=grup_instansi!$C$80),
grup_instansi!$A$80,
IF(AND(E206=grup_instansi!$B$81,F206=grup_instansi!$C$81),
grup_instansi!$A$81,
IF(AND(E206=grup_instansi!$B$82,F206=grup_instansi!$C$82),
grup_instansi!$A$82,
IF(AND(E206=grup_instansi!$B$83,F206=grup_instansi!$C$83),
grup_instansi!$A$84,
IF(AND(E206=grup_instansi!$B$84,F206=grup_instansi!$C$84),
grup_instansi!$A$85,
IF(AND(E206=grup_instansi!$B$85,F206=grup_instansi!$C$85),
grup_instansi!$A$86,
IF(AND(E206=grup_instansi!$B$86,F206=grup_instansi!$C$86),
grup_instansi!$A$87,
IF(AND(E206=grup_instansi!$B$87,F206=grup_instansi!$C$87),
grup_instansi!$A$87,
IF(AND(E206=grup_instansi!$B$88,F206=grup_instansi!$C$88),
grup_instansi!$A$88,
IF(AND(E206=grup_instansi!$B$89,F206=grup_instansi!$C$89),
grup_instansi!$A$89,
IF(AND(E206=grup_instansi!$B$90,F206=grup_instansi!$C$90),
grup_instansi!$A$90,
IF(AND(E206=grup_instansi!$B$91,F206=grup_instansi!$C$91),
grup_instansi!$A$91,
IF(AND(E206=grup_instansi!$B$92,F206=grup_instansi!$C$92),
grup_instansi!$A$92,
IF(AND(E206=grup_instansi!$B$93,F206=grup_instansi!$C$93),
grup_instansi!$A$93,
IF(AND(E206=grup_instansi!$B$94,F206=grup_instansi!$C$94),
grup_instansi!$A$94,
IF(AND(E206=grup_instansi!$B$95,F206=grup_instansi!$C$95),
grup_instansi!$A$95,
IF(AND(E206=grup_instansi!$B$96,F206=grup_instansi!$C$96),
grup_instansi!$A$96,
IF(AND(E206=grup_instansi!$B$97,F206=grup_instansi!$C$97),
grup_instansi!$A$97,
IF(AND(E206=grup_instansi!$B$98,F206=grup_instansi!$C$98),
grup_instansi!$A$98,
IF(AND(E206=grup_instansi!$B$99,F206=grup_instansi!$C$99),
grup_instansi!$A$99,
grup_instansi!$A$100))))))))))))))))))))))))))))))))))))))))</f>
        <v>gi2023110400007</v>
      </c>
      <c r="L206" t="str">
        <f>VLOOKUP(K206,grup_instansi!$A$2:$E$102,4)</f>
        <v>Pemerintah Kabupaten Banten</v>
      </c>
      <c r="M206" t="str">
        <f t="shared" si="11"/>
        <v>('i2023110600205','Pemerintah Kab. Serang','gi2023110400007'),</v>
      </c>
    </row>
    <row r="207" spans="1:13" x14ac:dyDescent="0.25">
      <c r="A207" t="str">
        <f t="shared" si="9"/>
        <v>i2023110600206</v>
      </c>
      <c r="B207" s="4">
        <v>6202</v>
      </c>
      <c r="C207" t="str">
        <f t="shared" si="10"/>
        <v>i2023110600206</v>
      </c>
      <c r="D207" s="4" t="s">
        <v>196</v>
      </c>
      <c r="E207" s="4" t="s">
        <v>658</v>
      </c>
      <c r="F207" s="4" t="s">
        <v>664</v>
      </c>
      <c r="G207" t="str">
        <f>IF(AND(E207=grup_instansi!$B$2,F207=grup_instansi!$C$2),
grup_instansi!$A$2,
IF(AND(E207=grup_instansi!$B$3,F207=grup_instansi!$C$3),
grup_instansi!$A$3,
IF(AND(E207=grup_instansi!$B$4,F207=grup_instansi!$C$4),
grup_instansi!$A$4,
IF(AND(E207=grup_instansi!$B$5,F207=grup_instansi!$C$5),
grup_instansi!$A$5,
IF(AND(E207=grup_instansi!$B$6,F207=grup_instansi!$C$6),
grup_instansi!$A$6,
IF(AND(E207=grup_instansi!$B$7,F207=grup_instansi!$C$7),
grup_instansi!$A$7,
IF(AND(E207=grup_instansi!$B$8,F207=grup_instansi!$C$8),
grup_instansi!$A$8,
IF(AND(E207=grup_instansi!$B$9,F207=grup_instansi!$C$9),
grup_instansi!$A$9,
IF(AND(E207=grup_instansi!$B$10,F207=grup_instansi!$C$10),
grup_instansi!$A$10,"")))))))))</f>
        <v>gi2023110400007</v>
      </c>
      <c r="H207" t="str">
        <f>IF(G207&lt;&gt;"",G207,IF(AND(E207=grup_instansi!$B$11,F207=grup_instansi!$C$11),
grup_instansi!$A$11,
IF(AND(E207=grup_instansi!$B$12,F207=grup_instansi!$C$12),
grup_instansi!$A$12,
IF(AND(E207=grup_instansi!$B$13,F207=grup_instansi!$C$13),
grup_instansi!$A$13,
IF(AND(E207=grup_instansi!$B$14,F207=grup_instansi!$C$14),
grup_instansi!$A$14,
IF(AND(E207=grup_instansi!$B$15,F207=grup_instansi!$C$15),
grup_instansi!$A$15,
IF(AND(E207=grup_instansi!$B$16,F207=grup_instansi!$C$16),
grup_instansi!$A$16,
IF(AND(E207=grup_instansi!$B$17,F207=grup_instansi!$C$17),
grup_instansi!$A$17,
IF(AND(E207=grup_instansi!$B$18,F207=grup_instansi!$C$18),
grup_instansi!$A$18,
IF(AND(E207=grup_instansi!$B$19,F207=grup_instansi!$C$19),
grup_instansi!$A$19,
IF(AND(E207=grup_instansi!$B$20,F207=grup_instansi!$C$20),
grup_instansi!$A$20,"")))))))))))</f>
        <v>gi2023110400007</v>
      </c>
      <c r="I207" t="str">
        <f>IF(H207&lt;&gt;"",H207,IF(AND(E207=grup_instansi!$B$21,F207=grup_instansi!$C$21),
grup_instansi!$A$21,
IF(AND(E207=grup_instansi!$B$22,F207=grup_instansi!$C$22),
grup_instansi!$A$22,
IF(AND(E207=grup_instansi!$B$23,F207=grup_instansi!$C$23),
grup_instansi!$A$23,
IF(AND(E207=grup_instansi!$B$24,F207=grup_instansi!$C$24),
grup_instansi!$A$24,
IF(AND(E207=grup_instansi!$B$25,F207=grup_instansi!$C$25),
grup_instansi!$A$25,
IF(AND(E207=grup_instansi!$B$26,F207=grup_instansi!$C$26),
grup_instansi!$A$26,
IF(AND(E207=grup_instansi!$B$27,F207=grup_instansi!$C$27),
grup_instansi!$A$27,
IF(AND(E207=grup_instansi!$B$28,F207=grup_instansi!$C$28),
grup_instansi!$A$28,
IF(AND(E207=grup_instansi!$B$29,F207=grup_instansi!$C$29),
grup_instansi!$A$29,
IF(AND(E207=grup_instansi!$B$30,F207=grup_instansi!$C$30),
grup_instansi!$A$30,
IF(AND(E207=grup_instansi!$B$31,F207=grup_instansi!$C$31),
grup_instansi!$A$31,
IF(AND(E207=grup_instansi!$B$32,F207=grup_instansi!$C$32),
grup_instansi!$A$32,
IF(AND(E207=grup_instansi!$B$33,F207=grup_instansi!$C$33),
grup_instansi!$A$33,
IF(AND(E207=grup_instansi!$B$34,F207=grup_instansi!$C$34),
grup_instansi!$A$34,
IF(AND(E207=grup_instansi!$B$35,F207=grup_instansi!$C$35),
grup_instansi!$A$35,""))))))))))))))))</f>
        <v>gi2023110400007</v>
      </c>
      <c r="J207" t="str">
        <f>IF(I207&lt;&gt;"",I207,IF(AND(E207=grup_instansi!$B$36,F207=grup_instansi!$C$36),
grup_instansi!$A$36,
IF(AND(E207=grup_instansi!$B$37,F207=grup_instansi!$C$37),
grup_instansi!$A$37,
IF(AND(E207=grup_instansi!$B$38,F207=grup_instansi!$C$38),
grup_instansi!$A$38,
IF(AND(E207=grup_instansi!$B$39,F207=grup_instansi!$C$39),
grup_instansi!$A$39,
IF(AND(E207=grup_instansi!$B$40,F207=grup_instansi!$C$40),
grup_instansi!$A$40,
IF(AND(E207=grup_instansi!$B$41,F207=grup_instansi!$C$41),
grup_instansi!$A$41,
IF(AND(E207=grup_instansi!$B$42,F207=grup_instansi!$C$42),
grup_instansi!$A$42,
IF(AND(E207=grup_instansi!$B$43,F207=grup_instansi!$C$43),
grup_instansi!$A$43,
IF(AND(E207=grup_instansi!$B$44,F207=grup_instansi!$C$44),
grup_instansi!$A$44,
IF(AND(E207=grup_instansi!$B$45,F207=grup_instansi!$C$45),
grup_instansi!$A$45,
IF(AND(E207=grup_instansi!$B$46,F207=grup_instansi!$C$46),
grup_instansi!$A$46,
IF(AND(E207=grup_instansi!$B$47,F207=grup_instansi!$C$47),
grup_instansi!$A$47,
IF(AND(E207=grup_instansi!$B$48,F207=grup_instansi!$C$48),
grup_instansi!$A$48,
IF(AND(E207=grup_instansi!$B$49,F207=grup_instansi!$C$49),
grup_instansi!$A$49,
IF(AND(E207=grup_instansi!$B$50,F207=grup_instansi!$C$50),
grup_instansi!$A$50,
IF(AND(E207=grup_instansi!$B$51,F207=grup_instansi!$C$51),
grup_instansi!$A$51,
IF(AND(E207=grup_instansi!$B$52,F207=grup_instansi!$C$52),
grup_instansi!$A$52,
IF(AND(E207=grup_instansi!$B$53,F207=grup_instansi!$C$53),
grup_instansi!$A$53,
IF(AND(E207=grup_instansi!$B$54,F207=grup_instansi!$C$54),
grup_instansi!$A$54,
IF(AND(E207=grup_instansi!$B$55,F207=grup_instansi!$C$55),
grup_instansi!$A$55,
IF(AND(E207=grup_instansi!$B$56,F207=grup_instansi!$C$56),
grup_instansi!$A$56,
IF(AND(E207=grup_instansi!$B$57,F207=grup_instansi!$C$57),
grup_instansi!$A$57,
IF(AND(E207=grup_instansi!$B$58,F207=grup_instansi!$C$58),
grup_instansi!$A$58,
IF(AND(E207=grup_instansi!$B$59,F207=grup_instansi!$C$59),
grup_instansi!$A$59,
IF(AND(E207=grup_instansi!$B$60,F207=grup_instansi!$C$60),
grup_instansi!$A$60,""))))))))))))))))))))))))))</f>
        <v>gi2023110400007</v>
      </c>
      <c r="K207" t="str">
        <f>IF(J207&lt;&gt;"",J207,IF(AND(E207=grup_instansi!$B$61,F207=grup_instansi!$C$61),
grup_instansi!$A$61,
IF(AND(E207=grup_instansi!$B$62,F207=grup_instansi!$C$62),
grup_instansi!$A$62,
IF(AND(E207=grup_instansi!$B$63,F207=grup_instansi!$C$63),
grup_instansi!$A$63,
IF(AND(E207=grup_instansi!$B$64,F207=grup_instansi!$C$64),
grup_instansi!$A$64,
IF(AND(E207=grup_instansi!$B$65,F207=grup_instansi!$C$65),
grup_instansi!$A$65,
IF(AND(E207=grup_instansi!$B$66,F207=grup_instansi!$C$66),
grup_instansi!$A$66,
IF(AND(E207=grup_instansi!$B$67,F207=grup_instansi!$C$67),
grup_instansi!$A$67,
IF(AND(E207=grup_instansi!$B$68,F207=grup_instansi!$C$68),
grup_instansi!$A$68,
IF(AND(E207=grup_instansi!$B$69,F207=grup_instansi!$C$69),
grup_instansi!$A$69,
IF(AND(E207=grup_instansi!$B$70,F207=grup_instansi!$C$70),
grup_instansi!$A$70,
IF(AND(E207=grup_instansi!$B$71,F207=grup_instansi!$C$71),
grup_instansi!$A$71,
IF(AND(E207=grup_instansi!$B$72,F207=grup_instansi!$C$72),
grup_instansi!$A$72,
IF(AND(E207=grup_instansi!$B$73,F207=grup_instansi!$C$73),
grup_instansi!$A$73,
IF(AND(E207=grup_instansi!$B$74,F207=grup_instansi!$C$74),
grup_instansi!$A$74,
IF(AND(E207=grup_instansi!$B$75,F207=grup_instansi!$C$75),
grup_instansi!$A$75,
IF(AND(E207=grup_instansi!$B$76,F207=grup_instansi!$C$76),
grup_instansi!$A$76,
IF(AND(E207=grup_instansi!$B$77,F207=grup_instansi!$C$77),
grup_instansi!$A$77,
IF(AND(E207=grup_instansi!$B$78,F207=grup_instansi!$C$78),
grup_instansi!$A$78,
IF(AND(E207=grup_instansi!$B$79,F207=grup_instansi!$C$79),
grup_instansi!$A$79,
IF(AND(E207=grup_instansi!$B$80,F207=grup_instansi!$C$80),
grup_instansi!$A$80,
IF(AND(E207=grup_instansi!$B$81,F207=grup_instansi!$C$81),
grup_instansi!$A$81,
IF(AND(E207=grup_instansi!$B$82,F207=grup_instansi!$C$82),
grup_instansi!$A$82,
IF(AND(E207=grup_instansi!$B$83,F207=grup_instansi!$C$83),
grup_instansi!$A$84,
IF(AND(E207=grup_instansi!$B$84,F207=grup_instansi!$C$84),
grup_instansi!$A$85,
IF(AND(E207=grup_instansi!$B$85,F207=grup_instansi!$C$85),
grup_instansi!$A$86,
IF(AND(E207=grup_instansi!$B$86,F207=grup_instansi!$C$86),
grup_instansi!$A$87,
IF(AND(E207=grup_instansi!$B$87,F207=grup_instansi!$C$87),
grup_instansi!$A$87,
IF(AND(E207=grup_instansi!$B$88,F207=grup_instansi!$C$88),
grup_instansi!$A$88,
IF(AND(E207=grup_instansi!$B$89,F207=grup_instansi!$C$89),
grup_instansi!$A$89,
IF(AND(E207=grup_instansi!$B$90,F207=grup_instansi!$C$90),
grup_instansi!$A$90,
IF(AND(E207=grup_instansi!$B$91,F207=grup_instansi!$C$91),
grup_instansi!$A$91,
IF(AND(E207=grup_instansi!$B$92,F207=grup_instansi!$C$92),
grup_instansi!$A$92,
IF(AND(E207=grup_instansi!$B$93,F207=grup_instansi!$C$93),
grup_instansi!$A$93,
IF(AND(E207=grup_instansi!$B$94,F207=grup_instansi!$C$94),
grup_instansi!$A$94,
IF(AND(E207=grup_instansi!$B$95,F207=grup_instansi!$C$95),
grup_instansi!$A$95,
IF(AND(E207=grup_instansi!$B$96,F207=grup_instansi!$C$96),
grup_instansi!$A$96,
IF(AND(E207=grup_instansi!$B$97,F207=grup_instansi!$C$97),
grup_instansi!$A$97,
IF(AND(E207=grup_instansi!$B$98,F207=grup_instansi!$C$98),
grup_instansi!$A$98,
IF(AND(E207=grup_instansi!$B$99,F207=grup_instansi!$C$99),
grup_instansi!$A$99,
grup_instansi!$A$100))))))))))))))))))))))))))))))))))))))))</f>
        <v>gi2023110400007</v>
      </c>
      <c r="L207" t="str">
        <f>VLOOKUP(K207,grup_instansi!$A$2:$E$102,4)</f>
        <v>Pemerintah Kabupaten Banten</v>
      </c>
      <c r="M207" t="str">
        <f t="shared" si="11"/>
        <v>('i2023110600206','Pemerintah Kab. Pandeglang','gi2023110400007'),</v>
      </c>
    </row>
    <row r="208" spans="1:13" x14ac:dyDescent="0.25">
      <c r="A208" t="str">
        <f t="shared" si="9"/>
        <v>i2023110600207</v>
      </c>
      <c r="B208" s="4">
        <v>6203</v>
      </c>
      <c r="C208" t="str">
        <f t="shared" si="10"/>
        <v>i2023110600207</v>
      </c>
      <c r="D208" s="4" t="s">
        <v>197</v>
      </c>
      <c r="E208" s="4" t="s">
        <v>658</v>
      </c>
      <c r="F208" s="4" t="s">
        <v>664</v>
      </c>
      <c r="G208" t="str">
        <f>IF(AND(E208=grup_instansi!$B$2,F208=grup_instansi!$C$2),
grup_instansi!$A$2,
IF(AND(E208=grup_instansi!$B$3,F208=grup_instansi!$C$3),
grup_instansi!$A$3,
IF(AND(E208=grup_instansi!$B$4,F208=grup_instansi!$C$4),
grup_instansi!$A$4,
IF(AND(E208=grup_instansi!$B$5,F208=grup_instansi!$C$5),
grup_instansi!$A$5,
IF(AND(E208=grup_instansi!$B$6,F208=grup_instansi!$C$6),
grup_instansi!$A$6,
IF(AND(E208=grup_instansi!$B$7,F208=grup_instansi!$C$7),
grup_instansi!$A$7,
IF(AND(E208=grup_instansi!$B$8,F208=grup_instansi!$C$8),
grup_instansi!$A$8,
IF(AND(E208=grup_instansi!$B$9,F208=grup_instansi!$C$9),
grup_instansi!$A$9,
IF(AND(E208=grup_instansi!$B$10,F208=grup_instansi!$C$10),
grup_instansi!$A$10,"")))))))))</f>
        <v>gi2023110400007</v>
      </c>
      <c r="H208" t="str">
        <f>IF(G208&lt;&gt;"",G208,IF(AND(E208=grup_instansi!$B$11,F208=grup_instansi!$C$11),
grup_instansi!$A$11,
IF(AND(E208=grup_instansi!$B$12,F208=grup_instansi!$C$12),
grup_instansi!$A$12,
IF(AND(E208=grup_instansi!$B$13,F208=grup_instansi!$C$13),
grup_instansi!$A$13,
IF(AND(E208=grup_instansi!$B$14,F208=grup_instansi!$C$14),
grup_instansi!$A$14,
IF(AND(E208=grup_instansi!$B$15,F208=grup_instansi!$C$15),
grup_instansi!$A$15,
IF(AND(E208=grup_instansi!$B$16,F208=grup_instansi!$C$16),
grup_instansi!$A$16,
IF(AND(E208=grup_instansi!$B$17,F208=grup_instansi!$C$17),
grup_instansi!$A$17,
IF(AND(E208=grup_instansi!$B$18,F208=grup_instansi!$C$18),
grup_instansi!$A$18,
IF(AND(E208=grup_instansi!$B$19,F208=grup_instansi!$C$19),
grup_instansi!$A$19,
IF(AND(E208=grup_instansi!$B$20,F208=grup_instansi!$C$20),
grup_instansi!$A$20,"")))))))))))</f>
        <v>gi2023110400007</v>
      </c>
      <c r="I208" t="str">
        <f>IF(H208&lt;&gt;"",H208,IF(AND(E208=grup_instansi!$B$21,F208=grup_instansi!$C$21),
grup_instansi!$A$21,
IF(AND(E208=grup_instansi!$B$22,F208=grup_instansi!$C$22),
grup_instansi!$A$22,
IF(AND(E208=grup_instansi!$B$23,F208=grup_instansi!$C$23),
grup_instansi!$A$23,
IF(AND(E208=grup_instansi!$B$24,F208=grup_instansi!$C$24),
grup_instansi!$A$24,
IF(AND(E208=grup_instansi!$B$25,F208=grup_instansi!$C$25),
grup_instansi!$A$25,
IF(AND(E208=grup_instansi!$B$26,F208=grup_instansi!$C$26),
grup_instansi!$A$26,
IF(AND(E208=grup_instansi!$B$27,F208=grup_instansi!$C$27),
grup_instansi!$A$27,
IF(AND(E208=grup_instansi!$B$28,F208=grup_instansi!$C$28),
grup_instansi!$A$28,
IF(AND(E208=grup_instansi!$B$29,F208=grup_instansi!$C$29),
grup_instansi!$A$29,
IF(AND(E208=grup_instansi!$B$30,F208=grup_instansi!$C$30),
grup_instansi!$A$30,
IF(AND(E208=grup_instansi!$B$31,F208=grup_instansi!$C$31),
grup_instansi!$A$31,
IF(AND(E208=grup_instansi!$B$32,F208=grup_instansi!$C$32),
grup_instansi!$A$32,
IF(AND(E208=grup_instansi!$B$33,F208=grup_instansi!$C$33),
grup_instansi!$A$33,
IF(AND(E208=grup_instansi!$B$34,F208=grup_instansi!$C$34),
grup_instansi!$A$34,
IF(AND(E208=grup_instansi!$B$35,F208=grup_instansi!$C$35),
grup_instansi!$A$35,""))))))))))))))))</f>
        <v>gi2023110400007</v>
      </c>
      <c r="J208" t="str">
        <f>IF(I208&lt;&gt;"",I208,IF(AND(E208=grup_instansi!$B$36,F208=grup_instansi!$C$36),
grup_instansi!$A$36,
IF(AND(E208=grup_instansi!$B$37,F208=grup_instansi!$C$37),
grup_instansi!$A$37,
IF(AND(E208=grup_instansi!$B$38,F208=grup_instansi!$C$38),
grup_instansi!$A$38,
IF(AND(E208=grup_instansi!$B$39,F208=grup_instansi!$C$39),
grup_instansi!$A$39,
IF(AND(E208=grup_instansi!$B$40,F208=grup_instansi!$C$40),
grup_instansi!$A$40,
IF(AND(E208=grup_instansi!$B$41,F208=grup_instansi!$C$41),
grup_instansi!$A$41,
IF(AND(E208=grup_instansi!$B$42,F208=grup_instansi!$C$42),
grup_instansi!$A$42,
IF(AND(E208=grup_instansi!$B$43,F208=grup_instansi!$C$43),
grup_instansi!$A$43,
IF(AND(E208=grup_instansi!$B$44,F208=grup_instansi!$C$44),
grup_instansi!$A$44,
IF(AND(E208=grup_instansi!$B$45,F208=grup_instansi!$C$45),
grup_instansi!$A$45,
IF(AND(E208=grup_instansi!$B$46,F208=grup_instansi!$C$46),
grup_instansi!$A$46,
IF(AND(E208=grup_instansi!$B$47,F208=grup_instansi!$C$47),
grup_instansi!$A$47,
IF(AND(E208=grup_instansi!$B$48,F208=grup_instansi!$C$48),
grup_instansi!$A$48,
IF(AND(E208=grup_instansi!$B$49,F208=grup_instansi!$C$49),
grup_instansi!$A$49,
IF(AND(E208=grup_instansi!$B$50,F208=grup_instansi!$C$50),
grup_instansi!$A$50,
IF(AND(E208=grup_instansi!$B$51,F208=grup_instansi!$C$51),
grup_instansi!$A$51,
IF(AND(E208=grup_instansi!$B$52,F208=grup_instansi!$C$52),
grup_instansi!$A$52,
IF(AND(E208=grup_instansi!$B$53,F208=grup_instansi!$C$53),
grup_instansi!$A$53,
IF(AND(E208=grup_instansi!$B$54,F208=grup_instansi!$C$54),
grup_instansi!$A$54,
IF(AND(E208=grup_instansi!$B$55,F208=grup_instansi!$C$55),
grup_instansi!$A$55,
IF(AND(E208=grup_instansi!$B$56,F208=grup_instansi!$C$56),
grup_instansi!$A$56,
IF(AND(E208=grup_instansi!$B$57,F208=grup_instansi!$C$57),
grup_instansi!$A$57,
IF(AND(E208=grup_instansi!$B$58,F208=grup_instansi!$C$58),
grup_instansi!$A$58,
IF(AND(E208=grup_instansi!$B$59,F208=grup_instansi!$C$59),
grup_instansi!$A$59,
IF(AND(E208=grup_instansi!$B$60,F208=grup_instansi!$C$60),
grup_instansi!$A$60,""))))))))))))))))))))))))))</f>
        <v>gi2023110400007</v>
      </c>
      <c r="K208" t="str">
        <f>IF(J208&lt;&gt;"",J208,IF(AND(E208=grup_instansi!$B$61,F208=grup_instansi!$C$61),
grup_instansi!$A$61,
IF(AND(E208=grup_instansi!$B$62,F208=grup_instansi!$C$62),
grup_instansi!$A$62,
IF(AND(E208=grup_instansi!$B$63,F208=grup_instansi!$C$63),
grup_instansi!$A$63,
IF(AND(E208=grup_instansi!$B$64,F208=grup_instansi!$C$64),
grup_instansi!$A$64,
IF(AND(E208=grup_instansi!$B$65,F208=grup_instansi!$C$65),
grup_instansi!$A$65,
IF(AND(E208=grup_instansi!$B$66,F208=grup_instansi!$C$66),
grup_instansi!$A$66,
IF(AND(E208=grup_instansi!$B$67,F208=grup_instansi!$C$67),
grup_instansi!$A$67,
IF(AND(E208=grup_instansi!$B$68,F208=grup_instansi!$C$68),
grup_instansi!$A$68,
IF(AND(E208=grup_instansi!$B$69,F208=grup_instansi!$C$69),
grup_instansi!$A$69,
IF(AND(E208=grup_instansi!$B$70,F208=grup_instansi!$C$70),
grup_instansi!$A$70,
IF(AND(E208=grup_instansi!$B$71,F208=grup_instansi!$C$71),
grup_instansi!$A$71,
IF(AND(E208=grup_instansi!$B$72,F208=grup_instansi!$C$72),
grup_instansi!$A$72,
IF(AND(E208=grup_instansi!$B$73,F208=grup_instansi!$C$73),
grup_instansi!$A$73,
IF(AND(E208=grup_instansi!$B$74,F208=grup_instansi!$C$74),
grup_instansi!$A$74,
IF(AND(E208=grup_instansi!$B$75,F208=grup_instansi!$C$75),
grup_instansi!$A$75,
IF(AND(E208=grup_instansi!$B$76,F208=grup_instansi!$C$76),
grup_instansi!$A$76,
IF(AND(E208=grup_instansi!$B$77,F208=grup_instansi!$C$77),
grup_instansi!$A$77,
IF(AND(E208=grup_instansi!$B$78,F208=grup_instansi!$C$78),
grup_instansi!$A$78,
IF(AND(E208=grup_instansi!$B$79,F208=grup_instansi!$C$79),
grup_instansi!$A$79,
IF(AND(E208=grup_instansi!$B$80,F208=grup_instansi!$C$80),
grup_instansi!$A$80,
IF(AND(E208=grup_instansi!$B$81,F208=grup_instansi!$C$81),
grup_instansi!$A$81,
IF(AND(E208=grup_instansi!$B$82,F208=grup_instansi!$C$82),
grup_instansi!$A$82,
IF(AND(E208=grup_instansi!$B$83,F208=grup_instansi!$C$83),
grup_instansi!$A$84,
IF(AND(E208=grup_instansi!$B$84,F208=grup_instansi!$C$84),
grup_instansi!$A$85,
IF(AND(E208=grup_instansi!$B$85,F208=grup_instansi!$C$85),
grup_instansi!$A$86,
IF(AND(E208=grup_instansi!$B$86,F208=grup_instansi!$C$86),
grup_instansi!$A$87,
IF(AND(E208=grup_instansi!$B$87,F208=grup_instansi!$C$87),
grup_instansi!$A$87,
IF(AND(E208=grup_instansi!$B$88,F208=grup_instansi!$C$88),
grup_instansi!$A$88,
IF(AND(E208=grup_instansi!$B$89,F208=grup_instansi!$C$89),
grup_instansi!$A$89,
IF(AND(E208=grup_instansi!$B$90,F208=grup_instansi!$C$90),
grup_instansi!$A$90,
IF(AND(E208=grup_instansi!$B$91,F208=grup_instansi!$C$91),
grup_instansi!$A$91,
IF(AND(E208=grup_instansi!$B$92,F208=grup_instansi!$C$92),
grup_instansi!$A$92,
IF(AND(E208=grup_instansi!$B$93,F208=grup_instansi!$C$93),
grup_instansi!$A$93,
IF(AND(E208=grup_instansi!$B$94,F208=grup_instansi!$C$94),
grup_instansi!$A$94,
IF(AND(E208=grup_instansi!$B$95,F208=grup_instansi!$C$95),
grup_instansi!$A$95,
IF(AND(E208=grup_instansi!$B$96,F208=grup_instansi!$C$96),
grup_instansi!$A$96,
IF(AND(E208=grup_instansi!$B$97,F208=grup_instansi!$C$97),
grup_instansi!$A$97,
IF(AND(E208=grup_instansi!$B$98,F208=grup_instansi!$C$98),
grup_instansi!$A$98,
IF(AND(E208=grup_instansi!$B$99,F208=grup_instansi!$C$99),
grup_instansi!$A$99,
grup_instansi!$A$100))))))))))))))))))))))))))))))))))))))))</f>
        <v>gi2023110400007</v>
      </c>
      <c r="L208" t="str">
        <f>VLOOKUP(K208,grup_instansi!$A$2:$E$102,4)</f>
        <v>Pemerintah Kabupaten Banten</v>
      </c>
      <c r="M208" t="str">
        <f t="shared" si="11"/>
        <v>('i2023110600207','Pemerintah Kab. Lebak','gi2023110400007'),</v>
      </c>
    </row>
    <row r="209" spans="1:13" x14ac:dyDescent="0.25">
      <c r="A209" t="str">
        <f t="shared" si="9"/>
        <v>i2023110600208</v>
      </c>
      <c r="B209" s="4">
        <v>6273</v>
      </c>
      <c r="C209" t="str">
        <f t="shared" si="10"/>
        <v>i2023110600208</v>
      </c>
      <c r="D209" s="4" t="s">
        <v>560</v>
      </c>
      <c r="E209" s="4" t="s">
        <v>659</v>
      </c>
      <c r="F209" s="4" t="s">
        <v>664</v>
      </c>
      <c r="G209" t="str">
        <f>IF(AND(E209=grup_instansi!$B$2,F209=grup_instansi!$C$2),
grup_instansi!$A$2,
IF(AND(E209=grup_instansi!$B$3,F209=grup_instansi!$C$3),
grup_instansi!$A$3,
IF(AND(E209=grup_instansi!$B$4,F209=grup_instansi!$C$4),
grup_instansi!$A$4,
IF(AND(E209=grup_instansi!$B$5,F209=grup_instansi!$C$5),
grup_instansi!$A$5,
IF(AND(E209=grup_instansi!$B$6,F209=grup_instansi!$C$6),
grup_instansi!$A$6,
IF(AND(E209=grup_instansi!$B$7,F209=grup_instansi!$C$7),
grup_instansi!$A$7,
IF(AND(E209=grup_instansi!$B$8,F209=grup_instansi!$C$8),
grup_instansi!$A$8,
IF(AND(E209=grup_instansi!$B$9,F209=grup_instansi!$C$9),
grup_instansi!$A$9,
IF(AND(E209=grup_instansi!$B$10,F209=grup_instansi!$C$10),
grup_instansi!$A$10,"")))))))))</f>
        <v/>
      </c>
      <c r="H209" t="str">
        <f>IF(G209&lt;&gt;"",G209,IF(AND(E209=grup_instansi!$B$11,F209=grup_instansi!$C$11),
grup_instansi!$A$11,
IF(AND(E209=grup_instansi!$B$12,F209=grup_instansi!$C$12),
grup_instansi!$A$12,
IF(AND(E209=grup_instansi!$B$13,F209=grup_instansi!$C$13),
grup_instansi!$A$13,
IF(AND(E209=grup_instansi!$B$14,F209=grup_instansi!$C$14),
grup_instansi!$A$14,
IF(AND(E209=grup_instansi!$B$15,F209=grup_instansi!$C$15),
grup_instansi!$A$15,
IF(AND(E209=grup_instansi!$B$16,F209=grup_instansi!$C$16),
grup_instansi!$A$16,
IF(AND(E209=grup_instansi!$B$17,F209=grup_instansi!$C$17),
grup_instansi!$A$17,
IF(AND(E209=grup_instansi!$B$18,F209=grup_instansi!$C$18),
grup_instansi!$A$18,
IF(AND(E209=grup_instansi!$B$19,F209=grup_instansi!$C$19),
grup_instansi!$A$19,
IF(AND(E209=grup_instansi!$B$20,F209=grup_instansi!$C$20),
grup_instansi!$A$20,"")))))))))))</f>
        <v/>
      </c>
      <c r="I209" t="str">
        <f>IF(H209&lt;&gt;"",H209,IF(AND(E209=grup_instansi!$B$21,F209=grup_instansi!$C$21),
grup_instansi!$A$21,
IF(AND(E209=grup_instansi!$B$22,F209=grup_instansi!$C$22),
grup_instansi!$A$22,
IF(AND(E209=grup_instansi!$B$23,F209=grup_instansi!$C$23),
grup_instansi!$A$23,
IF(AND(E209=grup_instansi!$B$24,F209=grup_instansi!$C$24),
grup_instansi!$A$24,
IF(AND(E209=grup_instansi!$B$25,F209=grup_instansi!$C$25),
grup_instansi!$A$25,
IF(AND(E209=grup_instansi!$B$26,F209=grup_instansi!$C$26),
grup_instansi!$A$26,
IF(AND(E209=grup_instansi!$B$27,F209=grup_instansi!$C$27),
grup_instansi!$A$27,
IF(AND(E209=grup_instansi!$B$28,F209=grup_instansi!$C$28),
grup_instansi!$A$28,
IF(AND(E209=grup_instansi!$B$29,F209=grup_instansi!$C$29),
grup_instansi!$A$29,
IF(AND(E209=grup_instansi!$B$30,F209=grup_instansi!$C$30),
grup_instansi!$A$30,
IF(AND(E209=grup_instansi!$B$31,F209=grup_instansi!$C$31),
grup_instansi!$A$31,
IF(AND(E209=grup_instansi!$B$32,F209=grup_instansi!$C$32),
grup_instansi!$A$32,
IF(AND(E209=grup_instansi!$B$33,F209=grup_instansi!$C$33),
grup_instansi!$A$33,
IF(AND(E209=grup_instansi!$B$34,F209=grup_instansi!$C$34),
grup_instansi!$A$34,
IF(AND(E209=grup_instansi!$B$35,F209=grup_instansi!$C$35),
grup_instansi!$A$35,""))))))))))))))))</f>
        <v/>
      </c>
      <c r="J209" t="str">
        <f>IF(I209&lt;&gt;"",I209,IF(AND(E209=grup_instansi!$B$36,F209=grup_instansi!$C$36),
grup_instansi!$A$36,
IF(AND(E209=grup_instansi!$B$37,F209=grup_instansi!$C$37),
grup_instansi!$A$37,
IF(AND(E209=grup_instansi!$B$38,F209=grup_instansi!$C$38),
grup_instansi!$A$38,
IF(AND(E209=grup_instansi!$B$39,F209=grup_instansi!$C$39),
grup_instansi!$A$39,
IF(AND(E209=grup_instansi!$B$40,F209=grup_instansi!$C$40),
grup_instansi!$A$40,
IF(AND(E209=grup_instansi!$B$41,F209=grup_instansi!$C$41),
grup_instansi!$A$41,
IF(AND(E209=grup_instansi!$B$42,F209=grup_instansi!$C$42),
grup_instansi!$A$42,
IF(AND(E209=grup_instansi!$B$43,F209=grup_instansi!$C$43),
grup_instansi!$A$43,
IF(AND(E209=grup_instansi!$B$44,F209=grup_instansi!$C$44),
grup_instansi!$A$44,
IF(AND(E209=grup_instansi!$B$45,F209=grup_instansi!$C$45),
grup_instansi!$A$45,
IF(AND(E209=grup_instansi!$B$46,F209=grup_instansi!$C$46),
grup_instansi!$A$46,
IF(AND(E209=grup_instansi!$B$47,F209=grup_instansi!$C$47),
grup_instansi!$A$47,
IF(AND(E209=grup_instansi!$B$48,F209=grup_instansi!$C$48),
grup_instansi!$A$48,
IF(AND(E209=grup_instansi!$B$49,F209=grup_instansi!$C$49),
grup_instansi!$A$49,
IF(AND(E209=grup_instansi!$B$50,F209=grup_instansi!$C$50),
grup_instansi!$A$50,
IF(AND(E209=grup_instansi!$B$51,F209=grup_instansi!$C$51),
grup_instansi!$A$51,
IF(AND(E209=grup_instansi!$B$52,F209=grup_instansi!$C$52),
grup_instansi!$A$52,
IF(AND(E209=grup_instansi!$B$53,F209=grup_instansi!$C$53),
grup_instansi!$A$53,
IF(AND(E209=grup_instansi!$B$54,F209=grup_instansi!$C$54),
grup_instansi!$A$54,
IF(AND(E209=grup_instansi!$B$55,F209=grup_instansi!$C$55),
grup_instansi!$A$55,
IF(AND(E209=grup_instansi!$B$56,F209=grup_instansi!$C$56),
grup_instansi!$A$56,
IF(AND(E209=grup_instansi!$B$57,F209=grup_instansi!$C$57),
grup_instansi!$A$57,
IF(AND(E209=grup_instansi!$B$58,F209=grup_instansi!$C$58),
grup_instansi!$A$58,
IF(AND(E209=grup_instansi!$B$59,F209=grup_instansi!$C$59),
grup_instansi!$A$59,
IF(AND(E209=grup_instansi!$B$60,F209=grup_instansi!$C$60),
grup_instansi!$A$60,""))))))))))))))))))))))))))</f>
        <v>gi2023110400039</v>
      </c>
      <c r="K209" t="str">
        <f>IF(J209&lt;&gt;"",J209,IF(AND(E209=grup_instansi!$B$61,F209=grup_instansi!$C$61),
grup_instansi!$A$61,
IF(AND(E209=grup_instansi!$B$62,F209=grup_instansi!$C$62),
grup_instansi!$A$62,
IF(AND(E209=grup_instansi!$B$63,F209=grup_instansi!$C$63),
grup_instansi!$A$63,
IF(AND(E209=grup_instansi!$B$64,F209=grup_instansi!$C$64),
grup_instansi!$A$64,
IF(AND(E209=grup_instansi!$B$65,F209=grup_instansi!$C$65),
grup_instansi!$A$65,
IF(AND(E209=grup_instansi!$B$66,F209=grup_instansi!$C$66),
grup_instansi!$A$66,
IF(AND(E209=grup_instansi!$B$67,F209=grup_instansi!$C$67),
grup_instansi!$A$67,
IF(AND(E209=grup_instansi!$B$68,F209=grup_instansi!$C$68),
grup_instansi!$A$68,
IF(AND(E209=grup_instansi!$B$69,F209=grup_instansi!$C$69),
grup_instansi!$A$69,
IF(AND(E209=grup_instansi!$B$70,F209=grup_instansi!$C$70),
grup_instansi!$A$70,
IF(AND(E209=grup_instansi!$B$71,F209=grup_instansi!$C$71),
grup_instansi!$A$71,
IF(AND(E209=grup_instansi!$B$72,F209=grup_instansi!$C$72),
grup_instansi!$A$72,
IF(AND(E209=grup_instansi!$B$73,F209=grup_instansi!$C$73),
grup_instansi!$A$73,
IF(AND(E209=grup_instansi!$B$74,F209=grup_instansi!$C$74),
grup_instansi!$A$74,
IF(AND(E209=grup_instansi!$B$75,F209=grup_instansi!$C$75),
grup_instansi!$A$75,
IF(AND(E209=grup_instansi!$B$76,F209=grup_instansi!$C$76),
grup_instansi!$A$76,
IF(AND(E209=grup_instansi!$B$77,F209=grup_instansi!$C$77),
grup_instansi!$A$77,
IF(AND(E209=grup_instansi!$B$78,F209=grup_instansi!$C$78),
grup_instansi!$A$78,
IF(AND(E209=grup_instansi!$B$79,F209=grup_instansi!$C$79),
grup_instansi!$A$79,
IF(AND(E209=grup_instansi!$B$80,F209=grup_instansi!$C$80),
grup_instansi!$A$80,
IF(AND(E209=grup_instansi!$B$81,F209=grup_instansi!$C$81),
grup_instansi!$A$81,
IF(AND(E209=grup_instansi!$B$82,F209=grup_instansi!$C$82),
grup_instansi!$A$82,
IF(AND(E209=grup_instansi!$B$83,F209=grup_instansi!$C$83),
grup_instansi!$A$84,
IF(AND(E209=grup_instansi!$B$84,F209=grup_instansi!$C$84),
grup_instansi!$A$85,
IF(AND(E209=grup_instansi!$B$85,F209=grup_instansi!$C$85),
grup_instansi!$A$86,
IF(AND(E209=grup_instansi!$B$86,F209=grup_instansi!$C$86),
grup_instansi!$A$87,
IF(AND(E209=grup_instansi!$B$87,F209=grup_instansi!$C$87),
grup_instansi!$A$87,
IF(AND(E209=grup_instansi!$B$88,F209=grup_instansi!$C$88),
grup_instansi!$A$88,
IF(AND(E209=grup_instansi!$B$89,F209=grup_instansi!$C$89),
grup_instansi!$A$89,
IF(AND(E209=grup_instansi!$B$90,F209=grup_instansi!$C$90),
grup_instansi!$A$90,
IF(AND(E209=grup_instansi!$B$91,F209=grup_instansi!$C$91),
grup_instansi!$A$91,
IF(AND(E209=grup_instansi!$B$92,F209=grup_instansi!$C$92),
grup_instansi!$A$92,
IF(AND(E209=grup_instansi!$B$93,F209=grup_instansi!$C$93),
grup_instansi!$A$93,
IF(AND(E209=grup_instansi!$B$94,F209=grup_instansi!$C$94),
grup_instansi!$A$94,
IF(AND(E209=grup_instansi!$B$95,F209=grup_instansi!$C$95),
grup_instansi!$A$95,
IF(AND(E209=grup_instansi!$B$96,F209=grup_instansi!$C$96),
grup_instansi!$A$96,
IF(AND(E209=grup_instansi!$B$97,F209=grup_instansi!$C$97),
grup_instansi!$A$97,
IF(AND(E209=grup_instansi!$B$98,F209=grup_instansi!$C$98),
grup_instansi!$A$98,
IF(AND(E209=grup_instansi!$B$99,F209=grup_instansi!$C$99),
grup_instansi!$A$99,
grup_instansi!$A$100))))))))))))))))))))))))))))))))))))))))</f>
        <v>gi2023110400039</v>
      </c>
      <c r="L209" t="str">
        <f>VLOOKUP(K209,grup_instansi!$A$2:$E$102,4)</f>
        <v>Pemerintah Kota Banten</v>
      </c>
      <c r="M209" t="str">
        <f t="shared" si="11"/>
        <v>('i2023110600208','Pemerintah Kota Serang','gi2023110400039'),</v>
      </c>
    </row>
    <row r="210" spans="1:13" x14ac:dyDescent="0.25">
      <c r="A210" t="str">
        <f t="shared" si="9"/>
        <v>i2023110600209</v>
      </c>
      <c r="B210" s="4">
        <v>6274</v>
      </c>
      <c r="C210" t="str">
        <f t="shared" si="10"/>
        <v>i2023110600209</v>
      </c>
      <c r="D210" s="4" t="s">
        <v>561</v>
      </c>
      <c r="E210" s="4" t="s">
        <v>659</v>
      </c>
      <c r="F210" s="4" t="s">
        <v>664</v>
      </c>
      <c r="G210" t="str">
        <f>IF(AND(E210=grup_instansi!$B$2,F210=grup_instansi!$C$2),
grup_instansi!$A$2,
IF(AND(E210=grup_instansi!$B$3,F210=grup_instansi!$C$3),
grup_instansi!$A$3,
IF(AND(E210=grup_instansi!$B$4,F210=grup_instansi!$C$4),
grup_instansi!$A$4,
IF(AND(E210=grup_instansi!$B$5,F210=grup_instansi!$C$5),
grup_instansi!$A$5,
IF(AND(E210=grup_instansi!$B$6,F210=grup_instansi!$C$6),
grup_instansi!$A$6,
IF(AND(E210=grup_instansi!$B$7,F210=grup_instansi!$C$7),
grup_instansi!$A$7,
IF(AND(E210=grup_instansi!$B$8,F210=grup_instansi!$C$8),
grup_instansi!$A$8,
IF(AND(E210=grup_instansi!$B$9,F210=grup_instansi!$C$9),
grup_instansi!$A$9,
IF(AND(E210=grup_instansi!$B$10,F210=grup_instansi!$C$10),
grup_instansi!$A$10,"")))))))))</f>
        <v/>
      </c>
      <c r="H210" t="str">
        <f>IF(G210&lt;&gt;"",G210,IF(AND(E210=grup_instansi!$B$11,F210=grup_instansi!$C$11),
grup_instansi!$A$11,
IF(AND(E210=grup_instansi!$B$12,F210=grup_instansi!$C$12),
grup_instansi!$A$12,
IF(AND(E210=grup_instansi!$B$13,F210=grup_instansi!$C$13),
grup_instansi!$A$13,
IF(AND(E210=grup_instansi!$B$14,F210=grup_instansi!$C$14),
grup_instansi!$A$14,
IF(AND(E210=grup_instansi!$B$15,F210=grup_instansi!$C$15),
grup_instansi!$A$15,
IF(AND(E210=grup_instansi!$B$16,F210=grup_instansi!$C$16),
grup_instansi!$A$16,
IF(AND(E210=grup_instansi!$B$17,F210=grup_instansi!$C$17),
grup_instansi!$A$17,
IF(AND(E210=grup_instansi!$B$18,F210=grup_instansi!$C$18),
grup_instansi!$A$18,
IF(AND(E210=grup_instansi!$B$19,F210=grup_instansi!$C$19),
grup_instansi!$A$19,
IF(AND(E210=grup_instansi!$B$20,F210=grup_instansi!$C$20),
grup_instansi!$A$20,"")))))))))))</f>
        <v/>
      </c>
      <c r="I210" t="str">
        <f>IF(H210&lt;&gt;"",H210,IF(AND(E210=grup_instansi!$B$21,F210=grup_instansi!$C$21),
grup_instansi!$A$21,
IF(AND(E210=grup_instansi!$B$22,F210=grup_instansi!$C$22),
grup_instansi!$A$22,
IF(AND(E210=grup_instansi!$B$23,F210=grup_instansi!$C$23),
grup_instansi!$A$23,
IF(AND(E210=grup_instansi!$B$24,F210=grup_instansi!$C$24),
grup_instansi!$A$24,
IF(AND(E210=grup_instansi!$B$25,F210=grup_instansi!$C$25),
grup_instansi!$A$25,
IF(AND(E210=grup_instansi!$B$26,F210=grup_instansi!$C$26),
grup_instansi!$A$26,
IF(AND(E210=grup_instansi!$B$27,F210=grup_instansi!$C$27),
grup_instansi!$A$27,
IF(AND(E210=grup_instansi!$B$28,F210=grup_instansi!$C$28),
grup_instansi!$A$28,
IF(AND(E210=grup_instansi!$B$29,F210=grup_instansi!$C$29),
grup_instansi!$A$29,
IF(AND(E210=grup_instansi!$B$30,F210=grup_instansi!$C$30),
grup_instansi!$A$30,
IF(AND(E210=grup_instansi!$B$31,F210=grup_instansi!$C$31),
grup_instansi!$A$31,
IF(AND(E210=grup_instansi!$B$32,F210=grup_instansi!$C$32),
grup_instansi!$A$32,
IF(AND(E210=grup_instansi!$B$33,F210=grup_instansi!$C$33),
grup_instansi!$A$33,
IF(AND(E210=grup_instansi!$B$34,F210=grup_instansi!$C$34),
grup_instansi!$A$34,
IF(AND(E210=grup_instansi!$B$35,F210=grup_instansi!$C$35),
grup_instansi!$A$35,""))))))))))))))))</f>
        <v/>
      </c>
      <c r="J210" t="str">
        <f>IF(I210&lt;&gt;"",I210,IF(AND(E210=grup_instansi!$B$36,F210=grup_instansi!$C$36),
grup_instansi!$A$36,
IF(AND(E210=grup_instansi!$B$37,F210=grup_instansi!$C$37),
grup_instansi!$A$37,
IF(AND(E210=grup_instansi!$B$38,F210=grup_instansi!$C$38),
grup_instansi!$A$38,
IF(AND(E210=grup_instansi!$B$39,F210=grup_instansi!$C$39),
grup_instansi!$A$39,
IF(AND(E210=grup_instansi!$B$40,F210=grup_instansi!$C$40),
grup_instansi!$A$40,
IF(AND(E210=grup_instansi!$B$41,F210=grup_instansi!$C$41),
grup_instansi!$A$41,
IF(AND(E210=grup_instansi!$B$42,F210=grup_instansi!$C$42),
grup_instansi!$A$42,
IF(AND(E210=grup_instansi!$B$43,F210=grup_instansi!$C$43),
grup_instansi!$A$43,
IF(AND(E210=grup_instansi!$B$44,F210=grup_instansi!$C$44),
grup_instansi!$A$44,
IF(AND(E210=grup_instansi!$B$45,F210=grup_instansi!$C$45),
grup_instansi!$A$45,
IF(AND(E210=grup_instansi!$B$46,F210=grup_instansi!$C$46),
grup_instansi!$A$46,
IF(AND(E210=grup_instansi!$B$47,F210=grup_instansi!$C$47),
grup_instansi!$A$47,
IF(AND(E210=grup_instansi!$B$48,F210=grup_instansi!$C$48),
grup_instansi!$A$48,
IF(AND(E210=grup_instansi!$B$49,F210=grup_instansi!$C$49),
grup_instansi!$A$49,
IF(AND(E210=grup_instansi!$B$50,F210=grup_instansi!$C$50),
grup_instansi!$A$50,
IF(AND(E210=grup_instansi!$B$51,F210=grup_instansi!$C$51),
grup_instansi!$A$51,
IF(AND(E210=grup_instansi!$B$52,F210=grup_instansi!$C$52),
grup_instansi!$A$52,
IF(AND(E210=grup_instansi!$B$53,F210=grup_instansi!$C$53),
grup_instansi!$A$53,
IF(AND(E210=grup_instansi!$B$54,F210=grup_instansi!$C$54),
grup_instansi!$A$54,
IF(AND(E210=grup_instansi!$B$55,F210=grup_instansi!$C$55),
grup_instansi!$A$55,
IF(AND(E210=grup_instansi!$B$56,F210=grup_instansi!$C$56),
grup_instansi!$A$56,
IF(AND(E210=grup_instansi!$B$57,F210=grup_instansi!$C$57),
grup_instansi!$A$57,
IF(AND(E210=grup_instansi!$B$58,F210=grup_instansi!$C$58),
grup_instansi!$A$58,
IF(AND(E210=grup_instansi!$B$59,F210=grup_instansi!$C$59),
grup_instansi!$A$59,
IF(AND(E210=grup_instansi!$B$60,F210=grup_instansi!$C$60),
grup_instansi!$A$60,""))))))))))))))))))))))))))</f>
        <v>gi2023110400039</v>
      </c>
      <c r="K210" t="str">
        <f>IF(J210&lt;&gt;"",J210,IF(AND(E210=grup_instansi!$B$61,F210=grup_instansi!$C$61),
grup_instansi!$A$61,
IF(AND(E210=grup_instansi!$B$62,F210=grup_instansi!$C$62),
grup_instansi!$A$62,
IF(AND(E210=grup_instansi!$B$63,F210=grup_instansi!$C$63),
grup_instansi!$A$63,
IF(AND(E210=grup_instansi!$B$64,F210=grup_instansi!$C$64),
grup_instansi!$A$64,
IF(AND(E210=grup_instansi!$B$65,F210=grup_instansi!$C$65),
grup_instansi!$A$65,
IF(AND(E210=grup_instansi!$B$66,F210=grup_instansi!$C$66),
grup_instansi!$A$66,
IF(AND(E210=grup_instansi!$B$67,F210=grup_instansi!$C$67),
grup_instansi!$A$67,
IF(AND(E210=grup_instansi!$B$68,F210=grup_instansi!$C$68),
grup_instansi!$A$68,
IF(AND(E210=grup_instansi!$B$69,F210=grup_instansi!$C$69),
grup_instansi!$A$69,
IF(AND(E210=grup_instansi!$B$70,F210=grup_instansi!$C$70),
grup_instansi!$A$70,
IF(AND(E210=grup_instansi!$B$71,F210=grup_instansi!$C$71),
grup_instansi!$A$71,
IF(AND(E210=grup_instansi!$B$72,F210=grup_instansi!$C$72),
grup_instansi!$A$72,
IF(AND(E210=grup_instansi!$B$73,F210=grup_instansi!$C$73),
grup_instansi!$A$73,
IF(AND(E210=grup_instansi!$B$74,F210=grup_instansi!$C$74),
grup_instansi!$A$74,
IF(AND(E210=grup_instansi!$B$75,F210=grup_instansi!$C$75),
grup_instansi!$A$75,
IF(AND(E210=grup_instansi!$B$76,F210=grup_instansi!$C$76),
grup_instansi!$A$76,
IF(AND(E210=grup_instansi!$B$77,F210=grup_instansi!$C$77),
grup_instansi!$A$77,
IF(AND(E210=grup_instansi!$B$78,F210=grup_instansi!$C$78),
grup_instansi!$A$78,
IF(AND(E210=grup_instansi!$B$79,F210=grup_instansi!$C$79),
grup_instansi!$A$79,
IF(AND(E210=grup_instansi!$B$80,F210=grup_instansi!$C$80),
grup_instansi!$A$80,
IF(AND(E210=grup_instansi!$B$81,F210=grup_instansi!$C$81),
grup_instansi!$A$81,
IF(AND(E210=grup_instansi!$B$82,F210=grup_instansi!$C$82),
grup_instansi!$A$82,
IF(AND(E210=grup_instansi!$B$83,F210=grup_instansi!$C$83),
grup_instansi!$A$84,
IF(AND(E210=grup_instansi!$B$84,F210=grup_instansi!$C$84),
grup_instansi!$A$85,
IF(AND(E210=grup_instansi!$B$85,F210=grup_instansi!$C$85),
grup_instansi!$A$86,
IF(AND(E210=grup_instansi!$B$86,F210=grup_instansi!$C$86),
grup_instansi!$A$87,
IF(AND(E210=grup_instansi!$B$87,F210=grup_instansi!$C$87),
grup_instansi!$A$87,
IF(AND(E210=grup_instansi!$B$88,F210=grup_instansi!$C$88),
grup_instansi!$A$88,
IF(AND(E210=grup_instansi!$B$89,F210=grup_instansi!$C$89),
grup_instansi!$A$89,
IF(AND(E210=grup_instansi!$B$90,F210=grup_instansi!$C$90),
grup_instansi!$A$90,
IF(AND(E210=grup_instansi!$B$91,F210=grup_instansi!$C$91),
grup_instansi!$A$91,
IF(AND(E210=grup_instansi!$B$92,F210=grup_instansi!$C$92),
grup_instansi!$A$92,
IF(AND(E210=grup_instansi!$B$93,F210=grup_instansi!$C$93),
grup_instansi!$A$93,
IF(AND(E210=grup_instansi!$B$94,F210=grup_instansi!$C$94),
grup_instansi!$A$94,
IF(AND(E210=grup_instansi!$B$95,F210=grup_instansi!$C$95),
grup_instansi!$A$95,
IF(AND(E210=grup_instansi!$B$96,F210=grup_instansi!$C$96),
grup_instansi!$A$96,
IF(AND(E210=grup_instansi!$B$97,F210=grup_instansi!$C$97),
grup_instansi!$A$97,
IF(AND(E210=grup_instansi!$B$98,F210=grup_instansi!$C$98),
grup_instansi!$A$98,
IF(AND(E210=grup_instansi!$B$99,F210=grup_instansi!$C$99),
grup_instansi!$A$99,
grup_instansi!$A$100))))))))))))))))))))))))))))))))))))))))</f>
        <v>gi2023110400039</v>
      </c>
      <c r="L210" t="str">
        <f>VLOOKUP(K210,grup_instansi!$A$2:$E$102,4)</f>
        <v>Pemerintah Kota Banten</v>
      </c>
      <c r="M210" t="str">
        <f t="shared" si="11"/>
        <v>('i2023110600209','Pemerintah Kota Tangerang Selatan','gi2023110400039'),</v>
      </c>
    </row>
    <row r="211" spans="1:13" x14ac:dyDescent="0.25">
      <c r="A211" t="str">
        <f t="shared" si="9"/>
        <v>i2023110600210</v>
      </c>
      <c r="B211" s="4">
        <v>6300</v>
      </c>
      <c r="C211" t="str">
        <f t="shared" si="10"/>
        <v>i2023110600210</v>
      </c>
      <c r="D211" s="4" t="s">
        <v>550</v>
      </c>
      <c r="E211" s="4" t="s">
        <v>660</v>
      </c>
      <c r="F211" s="4" t="s">
        <v>693</v>
      </c>
      <c r="G211" t="str">
        <f>IF(AND(E211=grup_instansi!$B$2,F211=grup_instansi!$C$2),
grup_instansi!$A$2,
IF(AND(E211=grup_instansi!$B$3,F211=grup_instansi!$C$3),
grup_instansi!$A$3,
IF(AND(E211=grup_instansi!$B$4,F211=grup_instansi!$C$4),
grup_instansi!$A$4,
IF(AND(E211=grup_instansi!$B$5,F211=grup_instansi!$C$5),
grup_instansi!$A$5,
IF(AND(E211=grup_instansi!$B$6,F211=grup_instansi!$C$6),
grup_instansi!$A$6,
IF(AND(E211=grup_instansi!$B$7,F211=grup_instansi!$C$7),
grup_instansi!$A$7,
IF(AND(E211=grup_instansi!$B$8,F211=grup_instansi!$C$8),
grup_instansi!$A$8,
IF(AND(E211=grup_instansi!$B$9,F211=grup_instansi!$C$9),
grup_instansi!$A$9,
IF(AND(E211=grup_instansi!$B$10,F211=grup_instansi!$C$10),
grup_instansi!$A$10,"")))))))))</f>
        <v/>
      </c>
      <c r="H211" t="str">
        <f>IF(G211&lt;&gt;"",G211,IF(AND(E211=grup_instansi!$B$11,F211=grup_instansi!$C$11),
grup_instansi!$A$11,
IF(AND(E211=grup_instansi!$B$12,F211=grup_instansi!$C$12),
grup_instansi!$A$12,
IF(AND(E211=grup_instansi!$B$13,F211=grup_instansi!$C$13),
grup_instansi!$A$13,
IF(AND(E211=grup_instansi!$B$14,F211=grup_instansi!$C$14),
grup_instansi!$A$14,
IF(AND(E211=grup_instansi!$B$15,F211=grup_instansi!$C$15),
grup_instansi!$A$15,
IF(AND(E211=grup_instansi!$B$16,F211=grup_instansi!$C$16),
grup_instansi!$A$16,
IF(AND(E211=grup_instansi!$B$17,F211=grup_instansi!$C$17),
grup_instansi!$A$17,
IF(AND(E211=grup_instansi!$B$18,F211=grup_instansi!$C$18),
grup_instansi!$A$18,
IF(AND(E211=grup_instansi!$B$19,F211=grup_instansi!$C$19),
grup_instansi!$A$19,
IF(AND(E211=grup_instansi!$B$20,F211=grup_instansi!$C$20),
grup_instansi!$A$20,"")))))))))))</f>
        <v/>
      </c>
      <c r="I211" t="str">
        <f>IF(H211&lt;&gt;"",H211,IF(AND(E211=grup_instansi!$B$21,F211=grup_instansi!$C$21),
grup_instansi!$A$21,
IF(AND(E211=grup_instansi!$B$22,F211=grup_instansi!$C$22),
grup_instansi!$A$22,
IF(AND(E211=grup_instansi!$B$23,F211=grup_instansi!$C$23),
grup_instansi!$A$23,
IF(AND(E211=grup_instansi!$B$24,F211=grup_instansi!$C$24),
grup_instansi!$A$24,
IF(AND(E211=grup_instansi!$B$25,F211=grup_instansi!$C$25),
grup_instansi!$A$25,
IF(AND(E211=grup_instansi!$B$26,F211=grup_instansi!$C$26),
grup_instansi!$A$26,
IF(AND(E211=grup_instansi!$B$27,F211=grup_instansi!$C$27),
grup_instansi!$A$27,
IF(AND(E211=grup_instansi!$B$28,F211=grup_instansi!$C$28),
grup_instansi!$A$28,
IF(AND(E211=grup_instansi!$B$29,F211=grup_instansi!$C$29),
grup_instansi!$A$29,
IF(AND(E211=grup_instansi!$B$30,F211=grup_instansi!$C$30),
grup_instansi!$A$30,
IF(AND(E211=grup_instansi!$B$31,F211=grup_instansi!$C$31),
grup_instansi!$A$31,
IF(AND(E211=grup_instansi!$B$32,F211=grup_instansi!$C$32),
grup_instansi!$A$32,
IF(AND(E211=grup_instansi!$B$33,F211=grup_instansi!$C$33),
grup_instansi!$A$33,
IF(AND(E211=grup_instansi!$B$34,F211=grup_instansi!$C$34),
grup_instansi!$A$34,
IF(AND(E211=grup_instansi!$B$35,F211=grup_instansi!$C$35),
grup_instansi!$A$35,""))))))))))))))))</f>
        <v/>
      </c>
      <c r="J211" t="str">
        <f>IF(I211&lt;&gt;"",I211,IF(AND(E211=grup_instansi!$B$36,F211=grup_instansi!$C$36),
grup_instansi!$A$36,
IF(AND(E211=grup_instansi!$B$37,F211=grup_instansi!$C$37),
grup_instansi!$A$37,
IF(AND(E211=grup_instansi!$B$38,F211=grup_instansi!$C$38),
grup_instansi!$A$38,
IF(AND(E211=grup_instansi!$B$39,F211=grup_instansi!$C$39),
grup_instansi!$A$39,
IF(AND(E211=grup_instansi!$B$40,F211=grup_instansi!$C$40),
grup_instansi!$A$40,
IF(AND(E211=grup_instansi!$B$41,F211=grup_instansi!$C$41),
grup_instansi!$A$41,
IF(AND(E211=grup_instansi!$B$42,F211=grup_instansi!$C$42),
grup_instansi!$A$42,
IF(AND(E211=grup_instansi!$B$43,F211=grup_instansi!$C$43),
grup_instansi!$A$43,
IF(AND(E211=grup_instansi!$B$44,F211=grup_instansi!$C$44),
grup_instansi!$A$44,
IF(AND(E211=grup_instansi!$B$45,F211=grup_instansi!$C$45),
grup_instansi!$A$45,
IF(AND(E211=grup_instansi!$B$46,F211=grup_instansi!$C$46),
grup_instansi!$A$46,
IF(AND(E211=grup_instansi!$B$47,F211=grup_instansi!$C$47),
grup_instansi!$A$47,
IF(AND(E211=grup_instansi!$B$48,F211=grup_instansi!$C$48),
grup_instansi!$A$48,
IF(AND(E211=grup_instansi!$B$49,F211=grup_instansi!$C$49),
grup_instansi!$A$49,
IF(AND(E211=grup_instansi!$B$50,F211=grup_instansi!$C$50),
grup_instansi!$A$50,
IF(AND(E211=grup_instansi!$B$51,F211=grup_instansi!$C$51),
grup_instansi!$A$51,
IF(AND(E211=grup_instansi!$B$52,F211=grup_instansi!$C$52),
grup_instansi!$A$52,
IF(AND(E211=grup_instansi!$B$53,F211=grup_instansi!$C$53),
grup_instansi!$A$53,
IF(AND(E211=grup_instansi!$B$54,F211=grup_instansi!$C$54),
grup_instansi!$A$54,
IF(AND(E211=grup_instansi!$B$55,F211=grup_instansi!$C$55),
grup_instansi!$A$55,
IF(AND(E211=grup_instansi!$B$56,F211=grup_instansi!$C$56),
grup_instansi!$A$56,
IF(AND(E211=grup_instansi!$B$57,F211=grup_instansi!$C$57),
grup_instansi!$A$57,
IF(AND(E211=grup_instansi!$B$58,F211=grup_instansi!$C$58),
grup_instansi!$A$58,
IF(AND(E211=grup_instansi!$B$59,F211=grup_instansi!$C$59),
grup_instansi!$A$59,
IF(AND(E211=grup_instansi!$B$60,F211=grup_instansi!$C$60),
grup_instansi!$A$60,""))))))))))))))))))))))))))</f>
        <v/>
      </c>
      <c r="K211" t="str">
        <f>IF(J211&lt;&gt;"",J211,IF(AND(E211=grup_instansi!$B$61,F211=grup_instansi!$C$61),
grup_instansi!$A$61,
IF(AND(E211=grup_instansi!$B$62,F211=grup_instansi!$C$62),
grup_instansi!$A$62,
IF(AND(E211=grup_instansi!$B$63,F211=grup_instansi!$C$63),
grup_instansi!$A$63,
IF(AND(E211=grup_instansi!$B$64,F211=grup_instansi!$C$64),
grup_instansi!$A$64,
IF(AND(E211=grup_instansi!$B$65,F211=grup_instansi!$C$65),
grup_instansi!$A$65,
IF(AND(E211=grup_instansi!$B$66,F211=grup_instansi!$C$66),
grup_instansi!$A$66,
IF(AND(E211=grup_instansi!$B$67,F211=grup_instansi!$C$67),
grup_instansi!$A$67,
IF(AND(E211=grup_instansi!$B$68,F211=grup_instansi!$C$68),
grup_instansi!$A$68,
IF(AND(E211=grup_instansi!$B$69,F211=grup_instansi!$C$69),
grup_instansi!$A$69,
IF(AND(E211=grup_instansi!$B$70,F211=grup_instansi!$C$70),
grup_instansi!$A$70,
IF(AND(E211=grup_instansi!$B$71,F211=grup_instansi!$C$71),
grup_instansi!$A$71,
IF(AND(E211=grup_instansi!$B$72,F211=grup_instansi!$C$72),
grup_instansi!$A$72,
IF(AND(E211=grup_instansi!$B$73,F211=grup_instansi!$C$73),
grup_instansi!$A$73,
IF(AND(E211=grup_instansi!$B$74,F211=grup_instansi!$C$74),
grup_instansi!$A$74,
IF(AND(E211=grup_instansi!$B$75,F211=grup_instansi!$C$75),
grup_instansi!$A$75,
IF(AND(E211=grup_instansi!$B$76,F211=grup_instansi!$C$76),
grup_instansi!$A$76,
IF(AND(E211=grup_instansi!$B$77,F211=grup_instansi!$C$77),
grup_instansi!$A$77,
IF(AND(E211=grup_instansi!$B$78,F211=grup_instansi!$C$78),
grup_instansi!$A$78,
IF(AND(E211=grup_instansi!$B$79,F211=grup_instansi!$C$79),
grup_instansi!$A$79,
IF(AND(E211=grup_instansi!$B$80,F211=grup_instansi!$C$80),
grup_instansi!$A$80,
IF(AND(E211=grup_instansi!$B$81,F211=grup_instansi!$C$81),
grup_instansi!$A$81,
IF(AND(E211=grup_instansi!$B$82,F211=grup_instansi!$C$82),
grup_instansi!$A$82,
IF(AND(E211=grup_instansi!$B$83,F211=grup_instansi!$C$83),
grup_instansi!$A$84,
IF(AND(E211=grup_instansi!$B$84,F211=grup_instansi!$C$84),
grup_instansi!$A$85,
IF(AND(E211=grup_instansi!$B$85,F211=grup_instansi!$C$85),
grup_instansi!$A$86,
IF(AND(E211=grup_instansi!$B$86,F211=grup_instansi!$C$86),
grup_instansi!$A$87,
IF(AND(E211=grup_instansi!$B$87,F211=grup_instansi!$C$87),
grup_instansi!$A$87,
IF(AND(E211=grup_instansi!$B$88,F211=grup_instansi!$C$88),
grup_instansi!$A$88,
IF(AND(E211=grup_instansi!$B$89,F211=grup_instansi!$C$89),
grup_instansi!$A$89,
IF(AND(E211=grup_instansi!$B$90,F211=grup_instansi!$C$90),
grup_instansi!$A$90,
IF(AND(E211=grup_instansi!$B$91,F211=grup_instansi!$C$91),
grup_instansi!$A$91,
IF(AND(E211=grup_instansi!$B$92,F211=grup_instansi!$C$92),
grup_instansi!$A$92,
IF(AND(E211=grup_instansi!$B$93,F211=grup_instansi!$C$93),
grup_instansi!$A$93,
IF(AND(E211=grup_instansi!$B$94,F211=grup_instansi!$C$94),
grup_instansi!$A$94,
IF(AND(E211=grup_instansi!$B$95,F211=grup_instansi!$C$95),
grup_instansi!$A$95,
IF(AND(E211=grup_instansi!$B$96,F211=grup_instansi!$C$96),
grup_instansi!$A$96,
IF(AND(E211=grup_instansi!$B$97,F211=grup_instansi!$C$97),
grup_instansi!$A$97,
IF(AND(E211=grup_instansi!$B$98,F211=grup_instansi!$C$98),
grup_instansi!$A$98,
IF(AND(E211=grup_instansi!$B$99,F211=grup_instansi!$C$99),
grup_instansi!$A$99,
grup_instansi!$A$100))))))))))))))))))))))))))))))))))))))))</f>
        <v>gi2023110400096</v>
      </c>
      <c r="L211" t="str">
        <f>VLOOKUP(K211,grup_instansi!$A$2:$E$102,4)</f>
        <v>Pemerintah Provinsi Yogyakarta</v>
      </c>
      <c r="M211" t="str">
        <f t="shared" si="11"/>
        <v>('i2023110600210','Pemerintah D.I. Yogyakarta','gi2023110400096'),</v>
      </c>
    </row>
    <row r="212" spans="1:13" x14ac:dyDescent="0.25">
      <c r="A212" t="str">
        <f t="shared" si="9"/>
        <v>i2023110600211</v>
      </c>
      <c r="B212" s="4">
        <v>6301</v>
      </c>
      <c r="C212" t="str">
        <f t="shared" si="10"/>
        <v>i2023110600211</v>
      </c>
      <c r="D212" s="4" t="s">
        <v>712</v>
      </c>
      <c r="E212" s="4" t="s">
        <v>658</v>
      </c>
      <c r="F212" s="4" t="s">
        <v>693</v>
      </c>
      <c r="G212" t="str">
        <f>IF(AND(E212=grup_instansi!$B$2,F212=grup_instansi!$C$2),
grup_instansi!$A$2,
IF(AND(E212=grup_instansi!$B$3,F212=grup_instansi!$C$3),
grup_instansi!$A$3,
IF(AND(E212=grup_instansi!$B$4,F212=grup_instansi!$C$4),
grup_instansi!$A$4,
IF(AND(E212=grup_instansi!$B$5,F212=grup_instansi!$C$5),
grup_instansi!$A$5,
IF(AND(E212=grup_instansi!$B$6,F212=grup_instansi!$C$6),
grup_instansi!$A$6,
IF(AND(E212=grup_instansi!$B$7,F212=grup_instansi!$C$7),
grup_instansi!$A$7,
IF(AND(E212=grup_instansi!$B$8,F212=grup_instansi!$C$8),
grup_instansi!$A$8,
IF(AND(E212=grup_instansi!$B$9,F212=grup_instansi!$C$9),
grup_instansi!$A$9,
IF(AND(E212=grup_instansi!$B$10,F212=grup_instansi!$C$10),
grup_instansi!$A$10,"")))))))))</f>
        <v/>
      </c>
      <c r="H212" t="str">
        <f>IF(G212&lt;&gt;"",G212,IF(AND(E212=grup_instansi!$B$11,F212=grup_instansi!$C$11),
grup_instansi!$A$11,
IF(AND(E212=grup_instansi!$B$12,F212=grup_instansi!$C$12),
grup_instansi!$A$12,
IF(AND(E212=grup_instansi!$B$13,F212=grup_instansi!$C$13),
grup_instansi!$A$13,
IF(AND(E212=grup_instansi!$B$14,F212=grup_instansi!$C$14),
grup_instansi!$A$14,
IF(AND(E212=grup_instansi!$B$15,F212=grup_instansi!$C$15),
grup_instansi!$A$15,
IF(AND(E212=grup_instansi!$B$16,F212=grup_instansi!$C$16),
grup_instansi!$A$16,
IF(AND(E212=grup_instansi!$B$17,F212=grup_instansi!$C$17),
grup_instansi!$A$17,
IF(AND(E212=grup_instansi!$B$18,F212=grup_instansi!$C$18),
grup_instansi!$A$18,
IF(AND(E212=grup_instansi!$B$19,F212=grup_instansi!$C$19),
grup_instansi!$A$19,
IF(AND(E212=grup_instansi!$B$20,F212=grup_instansi!$C$20),
grup_instansi!$A$20,"")))))))))))</f>
        <v/>
      </c>
      <c r="I212" t="str">
        <f>IF(H212&lt;&gt;"",H212,IF(AND(E212=grup_instansi!$B$21,F212=grup_instansi!$C$21),
grup_instansi!$A$21,
IF(AND(E212=grup_instansi!$B$22,F212=grup_instansi!$C$22),
grup_instansi!$A$22,
IF(AND(E212=grup_instansi!$B$23,F212=grup_instansi!$C$23),
grup_instansi!$A$23,
IF(AND(E212=grup_instansi!$B$24,F212=grup_instansi!$C$24),
grup_instansi!$A$24,
IF(AND(E212=grup_instansi!$B$25,F212=grup_instansi!$C$25),
grup_instansi!$A$25,
IF(AND(E212=grup_instansi!$B$26,F212=grup_instansi!$C$26),
grup_instansi!$A$26,
IF(AND(E212=grup_instansi!$B$27,F212=grup_instansi!$C$27),
grup_instansi!$A$27,
IF(AND(E212=grup_instansi!$B$28,F212=grup_instansi!$C$28),
grup_instansi!$A$28,
IF(AND(E212=grup_instansi!$B$29,F212=grup_instansi!$C$29),
grup_instansi!$A$29,
IF(AND(E212=grup_instansi!$B$30,F212=grup_instansi!$C$30),
grup_instansi!$A$30,
IF(AND(E212=grup_instansi!$B$31,F212=grup_instansi!$C$31),
grup_instansi!$A$31,
IF(AND(E212=grup_instansi!$B$32,F212=grup_instansi!$C$32),
grup_instansi!$A$32,
IF(AND(E212=grup_instansi!$B$33,F212=grup_instansi!$C$33),
grup_instansi!$A$33,
IF(AND(E212=grup_instansi!$B$34,F212=grup_instansi!$C$34),
grup_instansi!$A$34,
IF(AND(E212=grup_instansi!$B$35,F212=grup_instansi!$C$35),
grup_instansi!$A$35,""))))))))))))))))</f>
        <v/>
      </c>
      <c r="J212" t="str">
        <f>IF(I212&lt;&gt;"",I212,IF(AND(E212=grup_instansi!$B$36,F212=grup_instansi!$C$36),
grup_instansi!$A$36,
IF(AND(E212=grup_instansi!$B$37,F212=grup_instansi!$C$37),
grup_instansi!$A$37,
IF(AND(E212=grup_instansi!$B$38,F212=grup_instansi!$C$38),
grup_instansi!$A$38,
IF(AND(E212=grup_instansi!$B$39,F212=grup_instansi!$C$39),
grup_instansi!$A$39,
IF(AND(E212=grup_instansi!$B$40,F212=grup_instansi!$C$40),
grup_instansi!$A$40,
IF(AND(E212=grup_instansi!$B$41,F212=grup_instansi!$C$41),
grup_instansi!$A$41,
IF(AND(E212=grup_instansi!$B$42,F212=grup_instansi!$C$42),
grup_instansi!$A$42,
IF(AND(E212=grup_instansi!$B$43,F212=grup_instansi!$C$43),
grup_instansi!$A$43,
IF(AND(E212=grup_instansi!$B$44,F212=grup_instansi!$C$44),
grup_instansi!$A$44,
IF(AND(E212=grup_instansi!$B$45,F212=grup_instansi!$C$45),
grup_instansi!$A$45,
IF(AND(E212=grup_instansi!$B$46,F212=grup_instansi!$C$46),
grup_instansi!$A$46,
IF(AND(E212=grup_instansi!$B$47,F212=grup_instansi!$C$47),
grup_instansi!$A$47,
IF(AND(E212=grup_instansi!$B$48,F212=grup_instansi!$C$48),
grup_instansi!$A$48,
IF(AND(E212=grup_instansi!$B$49,F212=grup_instansi!$C$49),
grup_instansi!$A$49,
IF(AND(E212=grup_instansi!$B$50,F212=grup_instansi!$C$50),
grup_instansi!$A$50,
IF(AND(E212=grup_instansi!$B$51,F212=grup_instansi!$C$51),
grup_instansi!$A$51,
IF(AND(E212=grup_instansi!$B$52,F212=grup_instansi!$C$52),
grup_instansi!$A$52,
IF(AND(E212=grup_instansi!$B$53,F212=grup_instansi!$C$53),
grup_instansi!$A$53,
IF(AND(E212=grup_instansi!$B$54,F212=grup_instansi!$C$54),
grup_instansi!$A$54,
IF(AND(E212=grup_instansi!$B$55,F212=grup_instansi!$C$55),
grup_instansi!$A$55,
IF(AND(E212=grup_instansi!$B$56,F212=grup_instansi!$C$56),
grup_instansi!$A$56,
IF(AND(E212=grup_instansi!$B$57,F212=grup_instansi!$C$57),
grup_instansi!$A$57,
IF(AND(E212=grup_instansi!$B$58,F212=grup_instansi!$C$58),
grup_instansi!$A$58,
IF(AND(E212=grup_instansi!$B$59,F212=grup_instansi!$C$59),
grup_instansi!$A$59,
IF(AND(E212=grup_instansi!$B$60,F212=grup_instansi!$C$60),
grup_instansi!$A$60,""))))))))))))))))))))))))))</f>
        <v>gi2023110400036</v>
      </c>
      <c r="K212" t="str">
        <f>IF(J212&lt;&gt;"",J212,IF(AND(E212=grup_instansi!$B$61,F212=grup_instansi!$C$61),
grup_instansi!$A$61,
IF(AND(E212=grup_instansi!$B$62,F212=grup_instansi!$C$62),
grup_instansi!$A$62,
IF(AND(E212=grup_instansi!$B$63,F212=grup_instansi!$C$63),
grup_instansi!$A$63,
IF(AND(E212=grup_instansi!$B$64,F212=grup_instansi!$C$64),
grup_instansi!$A$64,
IF(AND(E212=grup_instansi!$B$65,F212=grup_instansi!$C$65),
grup_instansi!$A$65,
IF(AND(E212=grup_instansi!$B$66,F212=grup_instansi!$C$66),
grup_instansi!$A$66,
IF(AND(E212=grup_instansi!$B$67,F212=grup_instansi!$C$67),
grup_instansi!$A$67,
IF(AND(E212=grup_instansi!$B$68,F212=grup_instansi!$C$68),
grup_instansi!$A$68,
IF(AND(E212=grup_instansi!$B$69,F212=grup_instansi!$C$69),
grup_instansi!$A$69,
IF(AND(E212=grup_instansi!$B$70,F212=grup_instansi!$C$70),
grup_instansi!$A$70,
IF(AND(E212=grup_instansi!$B$71,F212=grup_instansi!$C$71),
grup_instansi!$A$71,
IF(AND(E212=grup_instansi!$B$72,F212=grup_instansi!$C$72),
grup_instansi!$A$72,
IF(AND(E212=grup_instansi!$B$73,F212=grup_instansi!$C$73),
grup_instansi!$A$73,
IF(AND(E212=grup_instansi!$B$74,F212=grup_instansi!$C$74),
grup_instansi!$A$74,
IF(AND(E212=grup_instansi!$B$75,F212=grup_instansi!$C$75),
grup_instansi!$A$75,
IF(AND(E212=grup_instansi!$B$76,F212=grup_instansi!$C$76),
grup_instansi!$A$76,
IF(AND(E212=grup_instansi!$B$77,F212=grup_instansi!$C$77),
grup_instansi!$A$77,
IF(AND(E212=grup_instansi!$B$78,F212=grup_instansi!$C$78),
grup_instansi!$A$78,
IF(AND(E212=grup_instansi!$B$79,F212=grup_instansi!$C$79),
grup_instansi!$A$79,
IF(AND(E212=grup_instansi!$B$80,F212=grup_instansi!$C$80),
grup_instansi!$A$80,
IF(AND(E212=grup_instansi!$B$81,F212=grup_instansi!$C$81),
grup_instansi!$A$81,
IF(AND(E212=grup_instansi!$B$82,F212=grup_instansi!$C$82),
grup_instansi!$A$82,
IF(AND(E212=grup_instansi!$B$83,F212=grup_instansi!$C$83),
grup_instansi!$A$84,
IF(AND(E212=grup_instansi!$B$84,F212=grup_instansi!$C$84),
grup_instansi!$A$85,
IF(AND(E212=grup_instansi!$B$85,F212=grup_instansi!$C$85),
grup_instansi!$A$86,
IF(AND(E212=grup_instansi!$B$86,F212=grup_instansi!$C$86),
grup_instansi!$A$87,
IF(AND(E212=grup_instansi!$B$87,F212=grup_instansi!$C$87),
grup_instansi!$A$87,
IF(AND(E212=grup_instansi!$B$88,F212=grup_instansi!$C$88),
grup_instansi!$A$88,
IF(AND(E212=grup_instansi!$B$89,F212=grup_instansi!$C$89),
grup_instansi!$A$89,
IF(AND(E212=grup_instansi!$B$90,F212=grup_instansi!$C$90),
grup_instansi!$A$90,
IF(AND(E212=grup_instansi!$B$91,F212=grup_instansi!$C$91),
grup_instansi!$A$91,
IF(AND(E212=grup_instansi!$B$92,F212=grup_instansi!$C$92),
grup_instansi!$A$92,
IF(AND(E212=grup_instansi!$B$93,F212=grup_instansi!$C$93),
grup_instansi!$A$93,
IF(AND(E212=grup_instansi!$B$94,F212=grup_instansi!$C$94),
grup_instansi!$A$94,
IF(AND(E212=grup_instansi!$B$95,F212=grup_instansi!$C$95),
grup_instansi!$A$95,
IF(AND(E212=grup_instansi!$B$96,F212=grup_instansi!$C$96),
grup_instansi!$A$96,
IF(AND(E212=grup_instansi!$B$97,F212=grup_instansi!$C$97),
grup_instansi!$A$97,
IF(AND(E212=grup_instansi!$B$98,F212=grup_instansi!$C$98),
grup_instansi!$A$98,
IF(AND(E212=grup_instansi!$B$99,F212=grup_instansi!$C$99),
grup_instansi!$A$99,
grup_instansi!$A$100))))))))))))))))))))))))))))))))))))))))</f>
        <v>gi2023110400036</v>
      </c>
      <c r="L212" t="str">
        <f>VLOOKUP(K212,grup_instansi!$A$2:$E$102,4)</f>
        <v>Pemerintah Kabupaten Yogyakarta</v>
      </c>
      <c r="M212" t="str">
        <f t="shared" si="11"/>
        <v>('i2023110600211','Pemerintah Kab. Bantul','gi2023110400036'),</v>
      </c>
    </row>
    <row r="213" spans="1:13" x14ac:dyDescent="0.25">
      <c r="A213" t="str">
        <f t="shared" si="9"/>
        <v>i2023110600212</v>
      </c>
      <c r="B213" s="4">
        <v>6303</v>
      </c>
      <c r="C213" t="str">
        <f t="shared" si="10"/>
        <v>i2023110600212</v>
      </c>
      <c r="D213" s="4" t="s">
        <v>538</v>
      </c>
      <c r="E213" s="4" t="s">
        <v>658</v>
      </c>
      <c r="F213" s="4" t="s">
        <v>693</v>
      </c>
      <c r="G213" t="str">
        <f>IF(AND(E213=grup_instansi!$B$2,F213=grup_instansi!$C$2),
grup_instansi!$A$2,
IF(AND(E213=grup_instansi!$B$3,F213=grup_instansi!$C$3),
grup_instansi!$A$3,
IF(AND(E213=grup_instansi!$B$4,F213=grup_instansi!$C$4),
grup_instansi!$A$4,
IF(AND(E213=grup_instansi!$B$5,F213=grup_instansi!$C$5),
grup_instansi!$A$5,
IF(AND(E213=grup_instansi!$B$6,F213=grup_instansi!$C$6),
grup_instansi!$A$6,
IF(AND(E213=grup_instansi!$B$7,F213=grup_instansi!$C$7),
grup_instansi!$A$7,
IF(AND(E213=grup_instansi!$B$8,F213=grup_instansi!$C$8),
grup_instansi!$A$8,
IF(AND(E213=grup_instansi!$B$9,F213=grup_instansi!$C$9),
grup_instansi!$A$9,
IF(AND(E213=grup_instansi!$B$10,F213=grup_instansi!$C$10),
grup_instansi!$A$10,"")))))))))</f>
        <v/>
      </c>
      <c r="H213" t="str">
        <f>IF(G213&lt;&gt;"",G213,IF(AND(E213=grup_instansi!$B$11,F213=grup_instansi!$C$11),
grup_instansi!$A$11,
IF(AND(E213=grup_instansi!$B$12,F213=grup_instansi!$C$12),
grup_instansi!$A$12,
IF(AND(E213=grup_instansi!$B$13,F213=grup_instansi!$C$13),
grup_instansi!$A$13,
IF(AND(E213=grup_instansi!$B$14,F213=grup_instansi!$C$14),
grup_instansi!$A$14,
IF(AND(E213=grup_instansi!$B$15,F213=grup_instansi!$C$15),
grup_instansi!$A$15,
IF(AND(E213=grup_instansi!$B$16,F213=grup_instansi!$C$16),
grup_instansi!$A$16,
IF(AND(E213=grup_instansi!$B$17,F213=grup_instansi!$C$17),
grup_instansi!$A$17,
IF(AND(E213=grup_instansi!$B$18,F213=grup_instansi!$C$18),
grup_instansi!$A$18,
IF(AND(E213=grup_instansi!$B$19,F213=grup_instansi!$C$19),
grup_instansi!$A$19,
IF(AND(E213=grup_instansi!$B$20,F213=grup_instansi!$C$20),
grup_instansi!$A$20,"")))))))))))</f>
        <v/>
      </c>
      <c r="I213" t="str">
        <f>IF(H213&lt;&gt;"",H213,IF(AND(E213=grup_instansi!$B$21,F213=grup_instansi!$C$21),
grup_instansi!$A$21,
IF(AND(E213=grup_instansi!$B$22,F213=grup_instansi!$C$22),
grup_instansi!$A$22,
IF(AND(E213=grup_instansi!$B$23,F213=grup_instansi!$C$23),
grup_instansi!$A$23,
IF(AND(E213=grup_instansi!$B$24,F213=grup_instansi!$C$24),
grup_instansi!$A$24,
IF(AND(E213=grup_instansi!$B$25,F213=grup_instansi!$C$25),
grup_instansi!$A$25,
IF(AND(E213=grup_instansi!$B$26,F213=grup_instansi!$C$26),
grup_instansi!$A$26,
IF(AND(E213=grup_instansi!$B$27,F213=grup_instansi!$C$27),
grup_instansi!$A$27,
IF(AND(E213=grup_instansi!$B$28,F213=grup_instansi!$C$28),
grup_instansi!$A$28,
IF(AND(E213=grup_instansi!$B$29,F213=grup_instansi!$C$29),
grup_instansi!$A$29,
IF(AND(E213=grup_instansi!$B$30,F213=grup_instansi!$C$30),
grup_instansi!$A$30,
IF(AND(E213=grup_instansi!$B$31,F213=grup_instansi!$C$31),
grup_instansi!$A$31,
IF(AND(E213=grup_instansi!$B$32,F213=grup_instansi!$C$32),
grup_instansi!$A$32,
IF(AND(E213=grup_instansi!$B$33,F213=grup_instansi!$C$33),
grup_instansi!$A$33,
IF(AND(E213=grup_instansi!$B$34,F213=grup_instansi!$C$34),
grup_instansi!$A$34,
IF(AND(E213=grup_instansi!$B$35,F213=grup_instansi!$C$35),
grup_instansi!$A$35,""))))))))))))))))</f>
        <v/>
      </c>
      <c r="J213" t="str">
        <f>IF(I213&lt;&gt;"",I213,IF(AND(E213=grup_instansi!$B$36,F213=grup_instansi!$C$36),
grup_instansi!$A$36,
IF(AND(E213=grup_instansi!$B$37,F213=grup_instansi!$C$37),
grup_instansi!$A$37,
IF(AND(E213=grup_instansi!$B$38,F213=grup_instansi!$C$38),
grup_instansi!$A$38,
IF(AND(E213=grup_instansi!$B$39,F213=grup_instansi!$C$39),
grup_instansi!$A$39,
IF(AND(E213=grup_instansi!$B$40,F213=grup_instansi!$C$40),
grup_instansi!$A$40,
IF(AND(E213=grup_instansi!$B$41,F213=grup_instansi!$C$41),
grup_instansi!$A$41,
IF(AND(E213=grup_instansi!$B$42,F213=grup_instansi!$C$42),
grup_instansi!$A$42,
IF(AND(E213=grup_instansi!$B$43,F213=grup_instansi!$C$43),
grup_instansi!$A$43,
IF(AND(E213=grup_instansi!$B$44,F213=grup_instansi!$C$44),
grup_instansi!$A$44,
IF(AND(E213=grup_instansi!$B$45,F213=grup_instansi!$C$45),
grup_instansi!$A$45,
IF(AND(E213=grup_instansi!$B$46,F213=grup_instansi!$C$46),
grup_instansi!$A$46,
IF(AND(E213=grup_instansi!$B$47,F213=grup_instansi!$C$47),
grup_instansi!$A$47,
IF(AND(E213=grup_instansi!$B$48,F213=grup_instansi!$C$48),
grup_instansi!$A$48,
IF(AND(E213=grup_instansi!$B$49,F213=grup_instansi!$C$49),
grup_instansi!$A$49,
IF(AND(E213=grup_instansi!$B$50,F213=grup_instansi!$C$50),
grup_instansi!$A$50,
IF(AND(E213=grup_instansi!$B$51,F213=grup_instansi!$C$51),
grup_instansi!$A$51,
IF(AND(E213=grup_instansi!$B$52,F213=grup_instansi!$C$52),
grup_instansi!$A$52,
IF(AND(E213=grup_instansi!$B$53,F213=grup_instansi!$C$53),
grup_instansi!$A$53,
IF(AND(E213=grup_instansi!$B$54,F213=grup_instansi!$C$54),
grup_instansi!$A$54,
IF(AND(E213=grup_instansi!$B$55,F213=grup_instansi!$C$55),
grup_instansi!$A$55,
IF(AND(E213=grup_instansi!$B$56,F213=grup_instansi!$C$56),
grup_instansi!$A$56,
IF(AND(E213=grup_instansi!$B$57,F213=grup_instansi!$C$57),
grup_instansi!$A$57,
IF(AND(E213=grup_instansi!$B$58,F213=grup_instansi!$C$58),
grup_instansi!$A$58,
IF(AND(E213=grup_instansi!$B$59,F213=grup_instansi!$C$59),
grup_instansi!$A$59,
IF(AND(E213=grup_instansi!$B$60,F213=grup_instansi!$C$60),
grup_instansi!$A$60,""))))))))))))))))))))))))))</f>
        <v>gi2023110400036</v>
      </c>
      <c r="K213" t="str">
        <f>IF(J213&lt;&gt;"",J213,IF(AND(E213=grup_instansi!$B$61,F213=grup_instansi!$C$61),
grup_instansi!$A$61,
IF(AND(E213=grup_instansi!$B$62,F213=grup_instansi!$C$62),
grup_instansi!$A$62,
IF(AND(E213=grup_instansi!$B$63,F213=grup_instansi!$C$63),
grup_instansi!$A$63,
IF(AND(E213=grup_instansi!$B$64,F213=grup_instansi!$C$64),
grup_instansi!$A$64,
IF(AND(E213=grup_instansi!$B$65,F213=grup_instansi!$C$65),
grup_instansi!$A$65,
IF(AND(E213=grup_instansi!$B$66,F213=grup_instansi!$C$66),
grup_instansi!$A$66,
IF(AND(E213=grup_instansi!$B$67,F213=grup_instansi!$C$67),
grup_instansi!$A$67,
IF(AND(E213=grup_instansi!$B$68,F213=grup_instansi!$C$68),
grup_instansi!$A$68,
IF(AND(E213=grup_instansi!$B$69,F213=grup_instansi!$C$69),
grup_instansi!$A$69,
IF(AND(E213=grup_instansi!$B$70,F213=grup_instansi!$C$70),
grup_instansi!$A$70,
IF(AND(E213=grup_instansi!$B$71,F213=grup_instansi!$C$71),
grup_instansi!$A$71,
IF(AND(E213=grup_instansi!$B$72,F213=grup_instansi!$C$72),
grup_instansi!$A$72,
IF(AND(E213=grup_instansi!$B$73,F213=grup_instansi!$C$73),
grup_instansi!$A$73,
IF(AND(E213=grup_instansi!$B$74,F213=grup_instansi!$C$74),
grup_instansi!$A$74,
IF(AND(E213=grup_instansi!$B$75,F213=grup_instansi!$C$75),
grup_instansi!$A$75,
IF(AND(E213=grup_instansi!$B$76,F213=grup_instansi!$C$76),
grup_instansi!$A$76,
IF(AND(E213=grup_instansi!$B$77,F213=grup_instansi!$C$77),
grup_instansi!$A$77,
IF(AND(E213=grup_instansi!$B$78,F213=grup_instansi!$C$78),
grup_instansi!$A$78,
IF(AND(E213=grup_instansi!$B$79,F213=grup_instansi!$C$79),
grup_instansi!$A$79,
IF(AND(E213=grup_instansi!$B$80,F213=grup_instansi!$C$80),
grup_instansi!$A$80,
IF(AND(E213=grup_instansi!$B$81,F213=grup_instansi!$C$81),
grup_instansi!$A$81,
IF(AND(E213=grup_instansi!$B$82,F213=grup_instansi!$C$82),
grup_instansi!$A$82,
IF(AND(E213=grup_instansi!$B$83,F213=grup_instansi!$C$83),
grup_instansi!$A$84,
IF(AND(E213=grup_instansi!$B$84,F213=grup_instansi!$C$84),
grup_instansi!$A$85,
IF(AND(E213=grup_instansi!$B$85,F213=grup_instansi!$C$85),
grup_instansi!$A$86,
IF(AND(E213=grup_instansi!$B$86,F213=grup_instansi!$C$86),
grup_instansi!$A$87,
IF(AND(E213=grup_instansi!$B$87,F213=grup_instansi!$C$87),
grup_instansi!$A$87,
IF(AND(E213=grup_instansi!$B$88,F213=grup_instansi!$C$88),
grup_instansi!$A$88,
IF(AND(E213=grup_instansi!$B$89,F213=grup_instansi!$C$89),
grup_instansi!$A$89,
IF(AND(E213=grup_instansi!$B$90,F213=grup_instansi!$C$90),
grup_instansi!$A$90,
IF(AND(E213=grup_instansi!$B$91,F213=grup_instansi!$C$91),
grup_instansi!$A$91,
IF(AND(E213=grup_instansi!$B$92,F213=grup_instansi!$C$92),
grup_instansi!$A$92,
IF(AND(E213=grup_instansi!$B$93,F213=grup_instansi!$C$93),
grup_instansi!$A$93,
IF(AND(E213=grup_instansi!$B$94,F213=grup_instansi!$C$94),
grup_instansi!$A$94,
IF(AND(E213=grup_instansi!$B$95,F213=grup_instansi!$C$95),
grup_instansi!$A$95,
IF(AND(E213=grup_instansi!$B$96,F213=grup_instansi!$C$96),
grup_instansi!$A$96,
IF(AND(E213=grup_instansi!$B$97,F213=grup_instansi!$C$97),
grup_instansi!$A$97,
IF(AND(E213=grup_instansi!$B$98,F213=grup_instansi!$C$98),
grup_instansi!$A$98,
IF(AND(E213=grup_instansi!$B$99,F213=grup_instansi!$C$99),
grup_instansi!$A$99,
grup_instansi!$A$100))))))))))))))))))))))))))))))))))))))))</f>
        <v>gi2023110400036</v>
      </c>
      <c r="L213" t="str">
        <f>VLOOKUP(K213,grup_instansi!$A$2:$E$102,4)</f>
        <v>Pemerintah Kabupaten Yogyakarta</v>
      </c>
      <c r="M213" t="str">
        <f t="shared" si="11"/>
        <v>('i2023110600212','Pemerintah Kab. Gunungkidul','gi2023110400036'),</v>
      </c>
    </row>
    <row r="214" spans="1:13" x14ac:dyDescent="0.25">
      <c r="A214" t="str">
        <f t="shared" si="9"/>
        <v>i2023110600213</v>
      </c>
      <c r="B214" s="4">
        <v>6371</v>
      </c>
      <c r="C214" t="str">
        <f t="shared" si="10"/>
        <v>i2023110600213</v>
      </c>
      <c r="D214" s="4" t="s">
        <v>713</v>
      </c>
      <c r="E214" s="4" t="s">
        <v>659</v>
      </c>
      <c r="F214" s="4" t="s">
        <v>693</v>
      </c>
      <c r="G214" t="str">
        <f>IF(AND(E214=grup_instansi!$B$2,F214=grup_instansi!$C$2),
grup_instansi!$A$2,
IF(AND(E214=grup_instansi!$B$3,F214=grup_instansi!$C$3),
grup_instansi!$A$3,
IF(AND(E214=grup_instansi!$B$4,F214=grup_instansi!$C$4),
grup_instansi!$A$4,
IF(AND(E214=grup_instansi!$B$5,F214=grup_instansi!$C$5),
grup_instansi!$A$5,
IF(AND(E214=grup_instansi!$B$6,F214=grup_instansi!$C$6),
grup_instansi!$A$6,
IF(AND(E214=grup_instansi!$B$7,F214=grup_instansi!$C$7),
grup_instansi!$A$7,
IF(AND(E214=grup_instansi!$B$8,F214=grup_instansi!$C$8),
grup_instansi!$A$8,
IF(AND(E214=grup_instansi!$B$9,F214=grup_instansi!$C$9),
grup_instansi!$A$9,
IF(AND(E214=grup_instansi!$B$10,F214=grup_instansi!$C$10),
grup_instansi!$A$10,"")))))))))</f>
        <v/>
      </c>
      <c r="H214" t="str">
        <f>IF(G214&lt;&gt;"",G214,IF(AND(E214=grup_instansi!$B$11,F214=grup_instansi!$C$11),
grup_instansi!$A$11,
IF(AND(E214=grup_instansi!$B$12,F214=grup_instansi!$C$12),
grup_instansi!$A$12,
IF(AND(E214=grup_instansi!$B$13,F214=grup_instansi!$C$13),
grup_instansi!$A$13,
IF(AND(E214=grup_instansi!$B$14,F214=grup_instansi!$C$14),
grup_instansi!$A$14,
IF(AND(E214=grup_instansi!$B$15,F214=grup_instansi!$C$15),
grup_instansi!$A$15,
IF(AND(E214=grup_instansi!$B$16,F214=grup_instansi!$C$16),
grup_instansi!$A$16,
IF(AND(E214=grup_instansi!$B$17,F214=grup_instansi!$C$17),
grup_instansi!$A$17,
IF(AND(E214=grup_instansi!$B$18,F214=grup_instansi!$C$18),
grup_instansi!$A$18,
IF(AND(E214=grup_instansi!$B$19,F214=grup_instansi!$C$19),
grup_instansi!$A$19,
IF(AND(E214=grup_instansi!$B$20,F214=grup_instansi!$C$20),
grup_instansi!$A$20,"")))))))))))</f>
        <v/>
      </c>
      <c r="I214" t="str">
        <f>IF(H214&lt;&gt;"",H214,IF(AND(E214=grup_instansi!$B$21,F214=grup_instansi!$C$21),
grup_instansi!$A$21,
IF(AND(E214=grup_instansi!$B$22,F214=grup_instansi!$C$22),
grup_instansi!$A$22,
IF(AND(E214=grup_instansi!$B$23,F214=grup_instansi!$C$23),
grup_instansi!$A$23,
IF(AND(E214=grup_instansi!$B$24,F214=grup_instansi!$C$24),
grup_instansi!$A$24,
IF(AND(E214=grup_instansi!$B$25,F214=grup_instansi!$C$25),
grup_instansi!$A$25,
IF(AND(E214=grup_instansi!$B$26,F214=grup_instansi!$C$26),
grup_instansi!$A$26,
IF(AND(E214=grup_instansi!$B$27,F214=grup_instansi!$C$27),
grup_instansi!$A$27,
IF(AND(E214=grup_instansi!$B$28,F214=grup_instansi!$C$28),
grup_instansi!$A$28,
IF(AND(E214=grup_instansi!$B$29,F214=grup_instansi!$C$29),
grup_instansi!$A$29,
IF(AND(E214=grup_instansi!$B$30,F214=grup_instansi!$C$30),
grup_instansi!$A$30,
IF(AND(E214=grup_instansi!$B$31,F214=grup_instansi!$C$31),
grup_instansi!$A$31,
IF(AND(E214=grup_instansi!$B$32,F214=grup_instansi!$C$32),
grup_instansi!$A$32,
IF(AND(E214=grup_instansi!$B$33,F214=grup_instansi!$C$33),
grup_instansi!$A$33,
IF(AND(E214=grup_instansi!$B$34,F214=grup_instansi!$C$34),
grup_instansi!$A$34,
IF(AND(E214=grup_instansi!$B$35,F214=grup_instansi!$C$35),
grup_instansi!$A$35,""))))))))))))))))</f>
        <v/>
      </c>
      <c r="J214" t="str">
        <f>IF(I214&lt;&gt;"",I214,IF(AND(E214=grup_instansi!$B$36,F214=grup_instansi!$C$36),
grup_instansi!$A$36,
IF(AND(E214=grup_instansi!$B$37,F214=grup_instansi!$C$37),
grup_instansi!$A$37,
IF(AND(E214=grup_instansi!$B$38,F214=grup_instansi!$C$38),
grup_instansi!$A$38,
IF(AND(E214=grup_instansi!$B$39,F214=grup_instansi!$C$39),
grup_instansi!$A$39,
IF(AND(E214=grup_instansi!$B$40,F214=grup_instansi!$C$40),
grup_instansi!$A$40,
IF(AND(E214=grup_instansi!$B$41,F214=grup_instansi!$C$41),
grup_instansi!$A$41,
IF(AND(E214=grup_instansi!$B$42,F214=grup_instansi!$C$42),
grup_instansi!$A$42,
IF(AND(E214=grup_instansi!$B$43,F214=grup_instansi!$C$43),
grup_instansi!$A$43,
IF(AND(E214=grup_instansi!$B$44,F214=grup_instansi!$C$44),
grup_instansi!$A$44,
IF(AND(E214=grup_instansi!$B$45,F214=grup_instansi!$C$45),
grup_instansi!$A$45,
IF(AND(E214=grup_instansi!$B$46,F214=grup_instansi!$C$46),
grup_instansi!$A$46,
IF(AND(E214=grup_instansi!$B$47,F214=grup_instansi!$C$47),
grup_instansi!$A$47,
IF(AND(E214=grup_instansi!$B$48,F214=grup_instansi!$C$48),
grup_instansi!$A$48,
IF(AND(E214=grup_instansi!$B$49,F214=grup_instansi!$C$49),
grup_instansi!$A$49,
IF(AND(E214=grup_instansi!$B$50,F214=grup_instansi!$C$50),
grup_instansi!$A$50,
IF(AND(E214=grup_instansi!$B$51,F214=grup_instansi!$C$51),
grup_instansi!$A$51,
IF(AND(E214=grup_instansi!$B$52,F214=grup_instansi!$C$52),
grup_instansi!$A$52,
IF(AND(E214=grup_instansi!$B$53,F214=grup_instansi!$C$53),
grup_instansi!$A$53,
IF(AND(E214=grup_instansi!$B$54,F214=grup_instansi!$C$54),
grup_instansi!$A$54,
IF(AND(E214=grup_instansi!$B$55,F214=grup_instansi!$C$55),
grup_instansi!$A$55,
IF(AND(E214=grup_instansi!$B$56,F214=grup_instansi!$C$56),
grup_instansi!$A$56,
IF(AND(E214=grup_instansi!$B$57,F214=grup_instansi!$C$57),
grup_instansi!$A$57,
IF(AND(E214=grup_instansi!$B$58,F214=grup_instansi!$C$58),
grup_instansi!$A$58,
IF(AND(E214=grup_instansi!$B$59,F214=grup_instansi!$C$59),
grup_instansi!$A$59,
IF(AND(E214=grup_instansi!$B$60,F214=grup_instansi!$C$60),
grup_instansi!$A$60,""))))))))))))))))))))))))))</f>
        <v/>
      </c>
      <c r="K214" t="str">
        <f>IF(J214&lt;&gt;"",J214,IF(AND(E214=grup_instansi!$B$61,F214=grup_instansi!$C$61),
grup_instansi!$A$61,
IF(AND(E214=grup_instansi!$B$62,F214=grup_instansi!$C$62),
grup_instansi!$A$62,
IF(AND(E214=grup_instansi!$B$63,F214=grup_instansi!$C$63),
grup_instansi!$A$63,
IF(AND(E214=grup_instansi!$B$64,F214=grup_instansi!$C$64),
grup_instansi!$A$64,
IF(AND(E214=grup_instansi!$B$65,F214=grup_instansi!$C$65),
grup_instansi!$A$65,
IF(AND(E214=grup_instansi!$B$66,F214=grup_instansi!$C$66),
grup_instansi!$A$66,
IF(AND(E214=grup_instansi!$B$67,F214=grup_instansi!$C$67),
grup_instansi!$A$67,
IF(AND(E214=grup_instansi!$B$68,F214=grup_instansi!$C$68),
grup_instansi!$A$68,
IF(AND(E214=grup_instansi!$B$69,F214=grup_instansi!$C$69),
grup_instansi!$A$69,
IF(AND(E214=grup_instansi!$B$70,F214=grup_instansi!$C$70),
grup_instansi!$A$70,
IF(AND(E214=grup_instansi!$B$71,F214=grup_instansi!$C$71),
grup_instansi!$A$71,
IF(AND(E214=grup_instansi!$B$72,F214=grup_instansi!$C$72),
grup_instansi!$A$72,
IF(AND(E214=grup_instansi!$B$73,F214=grup_instansi!$C$73),
grup_instansi!$A$73,
IF(AND(E214=grup_instansi!$B$74,F214=grup_instansi!$C$74),
grup_instansi!$A$74,
IF(AND(E214=grup_instansi!$B$75,F214=grup_instansi!$C$75),
grup_instansi!$A$75,
IF(AND(E214=grup_instansi!$B$76,F214=grup_instansi!$C$76),
grup_instansi!$A$76,
IF(AND(E214=grup_instansi!$B$77,F214=grup_instansi!$C$77),
grup_instansi!$A$77,
IF(AND(E214=grup_instansi!$B$78,F214=grup_instansi!$C$78),
grup_instansi!$A$78,
IF(AND(E214=grup_instansi!$B$79,F214=grup_instansi!$C$79),
grup_instansi!$A$79,
IF(AND(E214=grup_instansi!$B$80,F214=grup_instansi!$C$80),
grup_instansi!$A$80,
IF(AND(E214=grup_instansi!$B$81,F214=grup_instansi!$C$81),
grup_instansi!$A$81,
IF(AND(E214=grup_instansi!$B$82,F214=grup_instansi!$C$82),
grup_instansi!$A$82,
IF(AND(E214=grup_instansi!$B$83,F214=grup_instansi!$C$83),
grup_instansi!$A$84,
IF(AND(E214=grup_instansi!$B$84,F214=grup_instansi!$C$84),
grup_instansi!$A$85,
IF(AND(E214=grup_instansi!$B$85,F214=grup_instansi!$C$85),
grup_instansi!$A$86,
IF(AND(E214=grup_instansi!$B$86,F214=grup_instansi!$C$86),
grup_instansi!$A$87,
IF(AND(E214=grup_instansi!$B$87,F214=grup_instansi!$C$87),
grup_instansi!$A$87,
IF(AND(E214=grup_instansi!$B$88,F214=grup_instansi!$C$88),
grup_instansi!$A$88,
IF(AND(E214=grup_instansi!$B$89,F214=grup_instansi!$C$89),
grup_instansi!$A$89,
IF(AND(E214=grup_instansi!$B$90,F214=grup_instansi!$C$90),
grup_instansi!$A$90,
IF(AND(E214=grup_instansi!$B$91,F214=grup_instansi!$C$91),
grup_instansi!$A$91,
IF(AND(E214=grup_instansi!$B$92,F214=grup_instansi!$C$92),
grup_instansi!$A$92,
IF(AND(E214=grup_instansi!$B$93,F214=grup_instansi!$C$93),
grup_instansi!$A$93,
IF(AND(E214=grup_instansi!$B$94,F214=grup_instansi!$C$94),
grup_instansi!$A$94,
IF(AND(E214=grup_instansi!$B$95,F214=grup_instansi!$C$95),
grup_instansi!$A$95,
IF(AND(E214=grup_instansi!$B$96,F214=grup_instansi!$C$96),
grup_instansi!$A$96,
IF(AND(E214=grup_instansi!$B$97,F214=grup_instansi!$C$97),
grup_instansi!$A$97,
IF(AND(E214=grup_instansi!$B$98,F214=grup_instansi!$C$98),
grup_instansi!$A$98,
IF(AND(E214=grup_instansi!$B$99,F214=grup_instansi!$C$99),
grup_instansi!$A$99,
grup_instansi!$A$100))))))))))))))))))))))))))))))))))))))))</f>
        <v>gi2023110400098</v>
      </c>
      <c r="L214" t="str">
        <f>VLOOKUP(K214,grup_instansi!$A$2:$E$102,4)</f>
        <v>Pemerintah Kota Yogyakarta</v>
      </c>
      <c r="M214" t="str">
        <f t="shared" si="11"/>
        <v>('i2023110600213','Pemerintah Kota Yogyakarta','gi2023110400098'),</v>
      </c>
    </row>
    <row r="215" spans="1:13" x14ac:dyDescent="0.25">
      <c r="A215" t="str">
        <f t="shared" si="9"/>
        <v>i2023110600214</v>
      </c>
      <c r="B215" s="4">
        <v>6400</v>
      </c>
      <c r="C215" t="str">
        <f t="shared" si="10"/>
        <v>i2023110600214</v>
      </c>
      <c r="D215" s="4" t="s">
        <v>9</v>
      </c>
      <c r="E215" s="4" t="s">
        <v>660</v>
      </c>
      <c r="F215" s="4" t="s">
        <v>669</v>
      </c>
      <c r="G215" t="str">
        <f>IF(AND(E215=grup_instansi!$B$2,F215=grup_instansi!$C$2),
grup_instansi!$A$2,
IF(AND(E215=grup_instansi!$B$3,F215=grup_instansi!$C$3),
grup_instansi!$A$3,
IF(AND(E215=grup_instansi!$B$4,F215=grup_instansi!$C$4),
grup_instansi!$A$4,
IF(AND(E215=grup_instansi!$B$5,F215=grup_instansi!$C$5),
grup_instansi!$A$5,
IF(AND(E215=grup_instansi!$B$6,F215=grup_instansi!$C$6),
grup_instansi!$A$6,
IF(AND(E215=grup_instansi!$B$7,F215=grup_instansi!$C$7),
grup_instansi!$A$7,
IF(AND(E215=grup_instansi!$B$8,F215=grup_instansi!$C$8),
grup_instansi!$A$8,
IF(AND(E215=grup_instansi!$B$9,F215=grup_instansi!$C$9),
grup_instansi!$A$9,
IF(AND(E215=grup_instansi!$B$10,F215=grup_instansi!$C$10),
grup_instansi!$A$10,"")))))))))</f>
        <v/>
      </c>
      <c r="H215" t="str">
        <f>IF(G215&lt;&gt;"",G215,IF(AND(E215=grup_instansi!$B$11,F215=grup_instansi!$C$11),
grup_instansi!$A$11,
IF(AND(E215=grup_instansi!$B$12,F215=grup_instansi!$C$12),
grup_instansi!$A$12,
IF(AND(E215=grup_instansi!$B$13,F215=grup_instansi!$C$13),
grup_instansi!$A$13,
IF(AND(E215=grup_instansi!$B$14,F215=grup_instansi!$C$14),
grup_instansi!$A$14,
IF(AND(E215=grup_instansi!$B$15,F215=grup_instansi!$C$15),
grup_instansi!$A$15,
IF(AND(E215=grup_instansi!$B$16,F215=grup_instansi!$C$16),
grup_instansi!$A$16,
IF(AND(E215=grup_instansi!$B$17,F215=grup_instansi!$C$17),
grup_instansi!$A$17,
IF(AND(E215=grup_instansi!$B$18,F215=grup_instansi!$C$18),
grup_instansi!$A$18,
IF(AND(E215=grup_instansi!$B$19,F215=grup_instansi!$C$19),
grup_instansi!$A$19,
IF(AND(E215=grup_instansi!$B$20,F215=grup_instansi!$C$20),
grup_instansi!$A$20,"")))))))))))</f>
        <v/>
      </c>
      <c r="I215" t="str">
        <f>IF(H215&lt;&gt;"",H215,IF(AND(E215=grup_instansi!$B$21,F215=grup_instansi!$C$21),
grup_instansi!$A$21,
IF(AND(E215=grup_instansi!$B$22,F215=grup_instansi!$C$22),
grup_instansi!$A$22,
IF(AND(E215=grup_instansi!$B$23,F215=grup_instansi!$C$23),
grup_instansi!$A$23,
IF(AND(E215=grup_instansi!$B$24,F215=grup_instansi!$C$24),
grup_instansi!$A$24,
IF(AND(E215=grup_instansi!$B$25,F215=grup_instansi!$C$25),
grup_instansi!$A$25,
IF(AND(E215=grup_instansi!$B$26,F215=grup_instansi!$C$26),
grup_instansi!$A$26,
IF(AND(E215=grup_instansi!$B$27,F215=grup_instansi!$C$27),
grup_instansi!$A$27,
IF(AND(E215=grup_instansi!$B$28,F215=grup_instansi!$C$28),
grup_instansi!$A$28,
IF(AND(E215=grup_instansi!$B$29,F215=grup_instansi!$C$29),
grup_instansi!$A$29,
IF(AND(E215=grup_instansi!$B$30,F215=grup_instansi!$C$30),
grup_instansi!$A$30,
IF(AND(E215=grup_instansi!$B$31,F215=grup_instansi!$C$31),
grup_instansi!$A$31,
IF(AND(E215=grup_instansi!$B$32,F215=grup_instansi!$C$32),
grup_instansi!$A$32,
IF(AND(E215=grup_instansi!$B$33,F215=grup_instansi!$C$33),
grup_instansi!$A$33,
IF(AND(E215=grup_instansi!$B$34,F215=grup_instansi!$C$34),
grup_instansi!$A$34,
IF(AND(E215=grup_instansi!$B$35,F215=grup_instansi!$C$35),
grup_instansi!$A$35,""))))))))))))))))</f>
        <v/>
      </c>
      <c r="J215" t="str">
        <f>IF(I215&lt;&gt;"",I215,IF(AND(E215=grup_instansi!$B$36,F215=grup_instansi!$C$36),
grup_instansi!$A$36,
IF(AND(E215=grup_instansi!$B$37,F215=grup_instansi!$C$37),
grup_instansi!$A$37,
IF(AND(E215=grup_instansi!$B$38,F215=grup_instansi!$C$38),
grup_instansi!$A$38,
IF(AND(E215=grup_instansi!$B$39,F215=grup_instansi!$C$39),
grup_instansi!$A$39,
IF(AND(E215=grup_instansi!$B$40,F215=grup_instansi!$C$40),
grup_instansi!$A$40,
IF(AND(E215=grup_instansi!$B$41,F215=grup_instansi!$C$41),
grup_instansi!$A$41,
IF(AND(E215=grup_instansi!$B$42,F215=grup_instansi!$C$42),
grup_instansi!$A$42,
IF(AND(E215=grup_instansi!$B$43,F215=grup_instansi!$C$43),
grup_instansi!$A$43,
IF(AND(E215=grup_instansi!$B$44,F215=grup_instansi!$C$44),
grup_instansi!$A$44,
IF(AND(E215=grup_instansi!$B$45,F215=grup_instansi!$C$45),
grup_instansi!$A$45,
IF(AND(E215=grup_instansi!$B$46,F215=grup_instansi!$C$46),
grup_instansi!$A$46,
IF(AND(E215=grup_instansi!$B$47,F215=grup_instansi!$C$47),
grup_instansi!$A$47,
IF(AND(E215=grup_instansi!$B$48,F215=grup_instansi!$C$48),
grup_instansi!$A$48,
IF(AND(E215=grup_instansi!$B$49,F215=grup_instansi!$C$49),
grup_instansi!$A$49,
IF(AND(E215=grup_instansi!$B$50,F215=grup_instansi!$C$50),
grup_instansi!$A$50,
IF(AND(E215=grup_instansi!$B$51,F215=grup_instansi!$C$51),
grup_instansi!$A$51,
IF(AND(E215=grup_instansi!$B$52,F215=grup_instansi!$C$52),
grup_instansi!$A$52,
IF(AND(E215=grup_instansi!$B$53,F215=grup_instansi!$C$53),
grup_instansi!$A$53,
IF(AND(E215=grup_instansi!$B$54,F215=grup_instansi!$C$54),
grup_instansi!$A$54,
IF(AND(E215=grup_instansi!$B$55,F215=grup_instansi!$C$55),
grup_instansi!$A$55,
IF(AND(E215=grup_instansi!$B$56,F215=grup_instansi!$C$56),
grup_instansi!$A$56,
IF(AND(E215=grup_instansi!$B$57,F215=grup_instansi!$C$57),
grup_instansi!$A$57,
IF(AND(E215=grup_instansi!$B$58,F215=grup_instansi!$C$58),
grup_instansi!$A$58,
IF(AND(E215=grup_instansi!$B$59,F215=grup_instansi!$C$59),
grup_instansi!$A$59,
IF(AND(E215=grup_instansi!$B$60,F215=grup_instansi!$C$60),
grup_instansi!$A$60,""))))))))))))))))))))))))))</f>
        <v/>
      </c>
      <c r="K215" t="str">
        <f>IF(J215&lt;&gt;"",J215,IF(AND(E215=grup_instansi!$B$61,F215=grup_instansi!$C$61),
grup_instansi!$A$61,
IF(AND(E215=grup_instansi!$B$62,F215=grup_instansi!$C$62),
grup_instansi!$A$62,
IF(AND(E215=grup_instansi!$B$63,F215=grup_instansi!$C$63),
grup_instansi!$A$63,
IF(AND(E215=grup_instansi!$B$64,F215=grup_instansi!$C$64),
grup_instansi!$A$64,
IF(AND(E215=grup_instansi!$B$65,F215=grup_instansi!$C$65),
grup_instansi!$A$65,
IF(AND(E215=grup_instansi!$B$66,F215=grup_instansi!$C$66),
grup_instansi!$A$66,
IF(AND(E215=grup_instansi!$B$67,F215=grup_instansi!$C$67),
grup_instansi!$A$67,
IF(AND(E215=grup_instansi!$B$68,F215=grup_instansi!$C$68),
grup_instansi!$A$68,
IF(AND(E215=grup_instansi!$B$69,F215=grup_instansi!$C$69),
grup_instansi!$A$69,
IF(AND(E215=grup_instansi!$B$70,F215=grup_instansi!$C$70),
grup_instansi!$A$70,
IF(AND(E215=grup_instansi!$B$71,F215=grup_instansi!$C$71),
grup_instansi!$A$71,
IF(AND(E215=grup_instansi!$B$72,F215=grup_instansi!$C$72),
grup_instansi!$A$72,
IF(AND(E215=grup_instansi!$B$73,F215=grup_instansi!$C$73),
grup_instansi!$A$73,
IF(AND(E215=grup_instansi!$B$74,F215=grup_instansi!$C$74),
grup_instansi!$A$74,
IF(AND(E215=grup_instansi!$B$75,F215=grup_instansi!$C$75),
grup_instansi!$A$75,
IF(AND(E215=grup_instansi!$B$76,F215=grup_instansi!$C$76),
grup_instansi!$A$76,
IF(AND(E215=grup_instansi!$B$77,F215=grup_instansi!$C$77),
grup_instansi!$A$77,
IF(AND(E215=grup_instansi!$B$78,F215=grup_instansi!$C$78),
grup_instansi!$A$78,
IF(AND(E215=grup_instansi!$B$79,F215=grup_instansi!$C$79),
grup_instansi!$A$79,
IF(AND(E215=grup_instansi!$B$80,F215=grup_instansi!$C$80),
grup_instansi!$A$80,
IF(AND(E215=grup_instansi!$B$81,F215=grup_instansi!$C$81),
grup_instansi!$A$81,
IF(AND(E215=grup_instansi!$B$82,F215=grup_instansi!$C$82),
grup_instansi!$A$82,
IF(AND(E215=grup_instansi!$B$83,F215=grup_instansi!$C$83),
grup_instansi!$A$84,
IF(AND(E215=grup_instansi!$B$84,F215=grup_instansi!$C$84),
grup_instansi!$A$85,
IF(AND(E215=grup_instansi!$B$85,F215=grup_instansi!$C$85),
grup_instansi!$A$86,
IF(AND(E215=grup_instansi!$B$86,F215=grup_instansi!$C$86),
grup_instansi!$A$87,
IF(AND(E215=grup_instansi!$B$87,F215=grup_instansi!$C$87),
grup_instansi!$A$87,
IF(AND(E215=grup_instansi!$B$88,F215=grup_instansi!$C$88),
grup_instansi!$A$88,
IF(AND(E215=grup_instansi!$B$89,F215=grup_instansi!$C$89),
grup_instansi!$A$89,
IF(AND(E215=grup_instansi!$B$90,F215=grup_instansi!$C$90),
grup_instansi!$A$90,
IF(AND(E215=grup_instansi!$B$91,F215=grup_instansi!$C$91),
grup_instansi!$A$91,
IF(AND(E215=grup_instansi!$B$92,F215=grup_instansi!$C$92),
grup_instansi!$A$92,
IF(AND(E215=grup_instansi!$B$93,F215=grup_instansi!$C$93),
grup_instansi!$A$93,
IF(AND(E215=grup_instansi!$B$94,F215=grup_instansi!$C$94),
grup_instansi!$A$94,
IF(AND(E215=grup_instansi!$B$95,F215=grup_instansi!$C$95),
grup_instansi!$A$95,
IF(AND(E215=grup_instansi!$B$96,F215=grup_instansi!$C$96),
grup_instansi!$A$96,
IF(AND(E215=grup_instansi!$B$97,F215=grup_instansi!$C$97),
grup_instansi!$A$97,
IF(AND(E215=grup_instansi!$B$98,F215=grup_instansi!$C$98),
grup_instansi!$A$98,
IF(AND(E215=grup_instansi!$B$99,F215=grup_instansi!$C$99),
grup_instansi!$A$99,
grup_instansi!$A$100))))))))))))))))))))))))))))))))))))))))</f>
        <v>gi2023110400074</v>
      </c>
      <c r="L215" t="str">
        <f>VLOOKUP(K215,grup_instansi!$A$2:$E$102,4)</f>
        <v>Pemerintah Provinsi Jawa Tengah</v>
      </c>
      <c r="M215" t="str">
        <f t="shared" si="11"/>
        <v>('i2023110600214','Pemerintah Provinsi Jawa Tengah','gi2023110400074'),</v>
      </c>
    </row>
    <row r="216" spans="1:13" x14ac:dyDescent="0.25">
      <c r="A216" t="str">
        <f t="shared" si="9"/>
        <v>i2023110600215</v>
      </c>
      <c r="B216" s="4">
        <v>6401</v>
      </c>
      <c r="C216" t="str">
        <f t="shared" si="10"/>
        <v>i2023110600215</v>
      </c>
      <c r="D216" s="4" t="s">
        <v>238</v>
      </c>
      <c r="E216" s="4" t="s">
        <v>658</v>
      </c>
      <c r="F216" s="4" t="s">
        <v>669</v>
      </c>
      <c r="G216" t="str">
        <f>IF(AND(E216=grup_instansi!$B$2,F216=grup_instansi!$C$2),
grup_instansi!$A$2,
IF(AND(E216=grup_instansi!$B$3,F216=grup_instansi!$C$3),
grup_instansi!$A$3,
IF(AND(E216=grup_instansi!$B$4,F216=grup_instansi!$C$4),
grup_instansi!$A$4,
IF(AND(E216=grup_instansi!$B$5,F216=grup_instansi!$C$5),
grup_instansi!$A$5,
IF(AND(E216=grup_instansi!$B$6,F216=grup_instansi!$C$6),
grup_instansi!$A$6,
IF(AND(E216=grup_instansi!$B$7,F216=grup_instansi!$C$7),
grup_instansi!$A$7,
IF(AND(E216=grup_instansi!$B$8,F216=grup_instansi!$C$8),
grup_instansi!$A$8,
IF(AND(E216=grup_instansi!$B$9,F216=grup_instansi!$C$9),
grup_instansi!$A$9,
IF(AND(E216=grup_instansi!$B$10,F216=grup_instansi!$C$10),
grup_instansi!$A$10,"")))))))))</f>
        <v/>
      </c>
      <c r="H216" t="str">
        <f>IF(G216&lt;&gt;"",G216,IF(AND(E216=grup_instansi!$B$11,F216=grup_instansi!$C$11),
grup_instansi!$A$11,
IF(AND(E216=grup_instansi!$B$12,F216=grup_instansi!$C$12),
grup_instansi!$A$12,
IF(AND(E216=grup_instansi!$B$13,F216=grup_instansi!$C$13),
grup_instansi!$A$13,
IF(AND(E216=grup_instansi!$B$14,F216=grup_instansi!$C$14),
grup_instansi!$A$14,
IF(AND(E216=grup_instansi!$B$15,F216=grup_instansi!$C$15),
grup_instansi!$A$15,
IF(AND(E216=grup_instansi!$B$16,F216=grup_instansi!$C$16),
grup_instansi!$A$16,
IF(AND(E216=grup_instansi!$B$17,F216=grup_instansi!$C$17),
grup_instansi!$A$17,
IF(AND(E216=grup_instansi!$B$18,F216=grup_instansi!$C$18),
grup_instansi!$A$18,
IF(AND(E216=grup_instansi!$B$19,F216=grup_instansi!$C$19),
grup_instansi!$A$19,
IF(AND(E216=grup_instansi!$B$20,F216=grup_instansi!$C$20),
grup_instansi!$A$20,"")))))))))))</f>
        <v>gi2023110400012</v>
      </c>
      <c r="I216" t="str">
        <f>IF(H216&lt;&gt;"",H216,IF(AND(E216=grup_instansi!$B$21,F216=grup_instansi!$C$21),
grup_instansi!$A$21,
IF(AND(E216=grup_instansi!$B$22,F216=grup_instansi!$C$22),
grup_instansi!$A$22,
IF(AND(E216=grup_instansi!$B$23,F216=grup_instansi!$C$23),
grup_instansi!$A$23,
IF(AND(E216=grup_instansi!$B$24,F216=grup_instansi!$C$24),
grup_instansi!$A$24,
IF(AND(E216=grup_instansi!$B$25,F216=grup_instansi!$C$25),
grup_instansi!$A$25,
IF(AND(E216=grup_instansi!$B$26,F216=grup_instansi!$C$26),
grup_instansi!$A$26,
IF(AND(E216=grup_instansi!$B$27,F216=grup_instansi!$C$27),
grup_instansi!$A$27,
IF(AND(E216=grup_instansi!$B$28,F216=grup_instansi!$C$28),
grup_instansi!$A$28,
IF(AND(E216=grup_instansi!$B$29,F216=grup_instansi!$C$29),
grup_instansi!$A$29,
IF(AND(E216=grup_instansi!$B$30,F216=grup_instansi!$C$30),
grup_instansi!$A$30,
IF(AND(E216=grup_instansi!$B$31,F216=grup_instansi!$C$31),
grup_instansi!$A$31,
IF(AND(E216=grup_instansi!$B$32,F216=grup_instansi!$C$32),
grup_instansi!$A$32,
IF(AND(E216=grup_instansi!$B$33,F216=grup_instansi!$C$33),
grup_instansi!$A$33,
IF(AND(E216=grup_instansi!$B$34,F216=grup_instansi!$C$34),
grup_instansi!$A$34,
IF(AND(E216=grup_instansi!$B$35,F216=grup_instansi!$C$35),
grup_instansi!$A$35,""))))))))))))))))</f>
        <v>gi2023110400012</v>
      </c>
      <c r="J216" t="str">
        <f>IF(I216&lt;&gt;"",I216,IF(AND(E216=grup_instansi!$B$36,F216=grup_instansi!$C$36),
grup_instansi!$A$36,
IF(AND(E216=grup_instansi!$B$37,F216=grup_instansi!$C$37),
grup_instansi!$A$37,
IF(AND(E216=grup_instansi!$B$38,F216=grup_instansi!$C$38),
grup_instansi!$A$38,
IF(AND(E216=grup_instansi!$B$39,F216=grup_instansi!$C$39),
grup_instansi!$A$39,
IF(AND(E216=grup_instansi!$B$40,F216=grup_instansi!$C$40),
grup_instansi!$A$40,
IF(AND(E216=grup_instansi!$B$41,F216=grup_instansi!$C$41),
grup_instansi!$A$41,
IF(AND(E216=grup_instansi!$B$42,F216=grup_instansi!$C$42),
grup_instansi!$A$42,
IF(AND(E216=grup_instansi!$B$43,F216=grup_instansi!$C$43),
grup_instansi!$A$43,
IF(AND(E216=grup_instansi!$B$44,F216=grup_instansi!$C$44),
grup_instansi!$A$44,
IF(AND(E216=grup_instansi!$B$45,F216=grup_instansi!$C$45),
grup_instansi!$A$45,
IF(AND(E216=grup_instansi!$B$46,F216=grup_instansi!$C$46),
grup_instansi!$A$46,
IF(AND(E216=grup_instansi!$B$47,F216=grup_instansi!$C$47),
grup_instansi!$A$47,
IF(AND(E216=grup_instansi!$B$48,F216=grup_instansi!$C$48),
grup_instansi!$A$48,
IF(AND(E216=grup_instansi!$B$49,F216=grup_instansi!$C$49),
grup_instansi!$A$49,
IF(AND(E216=grup_instansi!$B$50,F216=grup_instansi!$C$50),
grup_instansi!$A$50,
IF(AND(E216=grup_instansi!$B$51,F216=grup_instansi!$C$51),
grup_instansi!$A$51,
IF(AND(E216=grup_instansi!$B$52,F216=grup_instansi!$C$52),
grup_instansi!$A$52,
IF(AND(E216=grup_instansi!$B$53,F216=grup_instansi!$C$53),
grup_instansi!$A$53,
IF(AND(E216=grup_instansi!$B$54,F216=grup_instansi!$C$54),
grup_instansi!$A$54,
IF(AND(E216=grup_instansi!$B$55,F216=grup_instansi!$C$55),
grup_instansi!$A$55,
IF(AND(E216=grup_instansi!$B$56,F216=grup_instansi!$C$56),
grup_instansi!$A$56,
IF(AND(E216=grup_instansi!$B$57,F216=grup_instansi!$C$57),
grup_instansi!$A$57,
IF(AND(E216=grup_instansi!$B$58,F216=grup_instansi!$C$58),
grup_instansi!$A$58,
IF(AND(E216=grup_instansi!$B$59,F216=grup_instansi!$C$59),
grup_instansi!$A$59,
IF(AND(E216=grup_instansi!$B$60,F216=grup_instansi!$C$60),
grup_instansi!$A$60,""))))))))))))))))))))))))))</f>
        <v>gi2023110400012</v>
      </c>
      <c r="K216" t="str">
        <f>IF(J216&lt;&gt;"",J216,IF(AND(E216=grup_instansi!$B$61,F216=grup_instansi!$C$61),
grup_instansi!$A$61,
IF(AND(E216=grup_instansi!$B$62,F216=grup_instansi!$C$62),
grup_instansi!$A$62,
IF(AND(E216=grup_instansi!$B$63,F216=grup_instansi!$C$63),
grup_instansi!$A$63,
IF(AND(E216=grup_instansi!$B$64,F216=grup_instansi!$C$64),
grup_instansi!$A$64,
IF(AND(E216=grup_instansi!$B$65,F216=grup_instansi!$C$65),
grup_instansi!$A$65,
IF(AND(E216=grup_instansi!$B$66,F216=grup_instansi!$C$66),
grup_instansi!$A$66,
IF(AND(E216=grup_instansi!$B$67,F216=grup_instansi!$C$67),
grup_instansi!$A$67,
IF(AND(E216=grup_instansi!$B$68,F216=grup_instansi!$C$68),
grup_instansi!$A$68,
IF(AND(E216=grup_instansi!$B$69,F216=grup_instansi!$C$69),
grup_instansi!$A$69,
IF(AND(E216=grup_instansi!$B$70,F216=grup_instansi!$C$70),
grup_instansi!$A$70,
IF(AND(E216=grup_instansi!$B$71,F216=grup_instansi!$C$71),
grup_instansi!$A$71,
IF(AND(E216=grup_instansi!$B$72,F216=grup_instansi!$C$72),
grup_instansi!$A$72,
IF(AND(E216=grup_instansi!$B$73,F216=grup_instansi!$C$73),
grup_instansi!$A$73,
IF(AND(E216=grup_instansi!$B$74,F216=grup_instansi!$C$74),
grup_instansi!$A$74,
IF(AND(E216=grup_instansi!$B$75,F216=grup_instansi!$C$75),
grup_instansi!$A$75,
IF(AND(E216=grup_instansi!$B$76,F216=grup_instansi!$C$76),
grup_instansi!$A$76,
IF(AND(E216=grup_instansi!$B$77,F216=grup_instansi!$C$77),
grup_instansi!$A$77,
IF(AND(E216=grup_instansi!$B$78,F216=grup_instansi!$C$78),
grup_instansi!$A$78,
IF(AND(E216=grup_instansi!$B$79,F216=grup_instansi!$C$79),
grup_instansi!$A$79,
IF(AND(E216=grup_instansi!$B$80,F216=grup_instansi!$C$80),
grup_instansi!$A$80,
IF(AND(E216=grup_instansi!$B$81,F216=grup_instansi!$C$81),
grup_instansi!$A$81,
IF(AND(E216=grup_instansi!$B$82,F216=grup_instansi!$C$82),
grup_instansi!$A$82,
IF(AND(E216=grup_instansi!$B$83,F216=grup_instansi!$C$83),
grup_instansi!$A$84,
IF(AND(E216=grup_instansi!$B$84,F216=grup_instansi!$C$84),
grup_instansi!$A$85,
IF(AND(E216=grup_instansi!$B$85,F216=grup_instansi!$C$85),
grup_instansi!$A$86,
IF(AND(E216=grup_instansi!$B$86,F216=grup_instansi!$C$86),
grup_instansi!$A$87,
IF(AND(E216=grup_instansi!$B$87,F216=grup_instansi!$C$87),
grup_instansi!$A$87,
IF(AND(E216=grup_instansi!$B$88,F216=grup_instansi!$C$88),
grup_instansi!$A$88,
IF(AND(E216=grup_instansi!$B$89,F216=grup_instansi!$C$89),
grup_instansi!$A$89,
IF(AND(E216=grup_instansi!$B$90,F216=grup_instansi!$C$90),
grup_instansi!$A$90,
IF(AND(E216=grup_instansi!$B$91,F216=grup_instansi!$C$91),
grup_instansi!$A$91,
IF(AND(E216=grup_instansi!$B$92,F216=grup_instansi!$C$92),
grup_instansi!$A$92,
IF(AND(E216=grup_instansi!$B$93,F216=grup_instansi!$C$93),
grup_instansi!$A$93,
IF(AND(E216=grup_instansi!$B$94,F216=grup_instansi!$C$94),
grup_instansi!$A$94,
IF(AND(E216=grup_instansi!$B$95,F216=grup_instansi!$C$95),
grup_instansi!$A$95,
IF(AND(E216=grup_instansi!$B$96,F216=grup_instansi!$C$96),
grup_instansi!$A$96,
IF(AND(E216=grup_instansi!$B$97,F216=grup_instansi!$C$97),
grup_instansi!$A$97,
IF(AND(E216=grup_instansi!$B$98,F216=grup_instansi!$C$98),
grup_instansi!$A$98,
IF(AND(E216=grup_instansi!$B$99,F216=grup_instansi!$C$99),
grup_instansi!$A$99,
grup_instansi!$A$100))))))))))))))))))))))))))))))))))))))))</f>
        <v>gi2023110400012</v>
      </c>
      <c r="L216" t="str">
        <f>VLOOKUP(K216,grup_instansi!$A$2:$E$102,4)</f>
        <v>Pemerintah Kabupaten Jawa Tengah</v>
      </c>
      <c r="M216" t="str">
        <f t="shared" si="11"/>
        <v>('i2023110600215','Pemerintah Kab. Semarang','gi2023110400012'),</v>
      </c>
    </row>
    <row r="217" spans="1:13" x14ac:dyDescent="0.25">
      <c r="A217" t="str">
        <f t="shared" si="9"/>
        <v>i2023110600216</v>
      </c>
      <c r="B217" s="4">
        <v>6404</v>
      </c>
      <c r="C217" t="str">
        <f t="shared" si="10"/>
        <v>i2023110600216</v>
      </c>
      <c r="D217" s="4" t="s">
        <v>240</v>
      </c>
      <c r="E217" s="4" t="s">
        <v>658</v>
      </c>
      <c r="F217" s="4" t="s">
        <v>669</v>
      </c>
      <c r="G217" t="str">
        <f>IF(AND(E217=grup_instansi!$B$2,F217=grup_instansi!$C$2),
grup_instansi!$A$2,
IF(AND(E217=grup_instansi!$B$3,F217=grup_instansi!$C$3),
grup_instansi!$A$3,
IF(AND(E217=grup_instansi!$B$4,F217=grup_instansi!$C$4),
grup_instansi!$A$4,
IF(AND(E217=grup_instansi!$B$5,F217=grup_instansi!$C$5),
grup_instansi!$A$5,
IF(AND(E217=grup_instansi!$B$6,F217=grup_instansi!$C$6),
grup_instansi!$A$6,
IF(AND(E217=grup_instansi!$B$7,F217=grup_instansi!$C$7),
grup_instansi!$A$7,
IF(AND(E217=grup_instansi!$B$8,F217=grup_instansi!$C$8),
grup_instansi!$A$8,
IF(AND(E217=grup_instansi!$B$9,F217=grup_instansi!$C$9),
grup_instansi!$A$9,
IF(AND(E217=grup_instansi!$B$10,F217=grup_instansi!$C$10),
grup_instansi!$A$10,"")))))))))</f>
        <v/>
      </c>
      <c r="H217" t="str">
        <f>IF(G217&lt;&gt;"",G217,IF(AND(E217=grup_instansi!$B$11,F217=grup_instansi!$C$11),
grup_instansi!$A$11,
IF(AND(E217=grup_instansi!$B$12,F217=grup_instansi!$C$12),
grup_instansi!$A$12,
IF(AND(E217=grup_instansi!$B$13,F217=grup_instansi!$C$13),
grup_instansi!$A$13,
IF(AND(E217=grup_instansi!$B$14,F217=grup_instansi!$C$14),
grup_instansi!$A$14,
IF(AND(E217=grup_instansi!$B$15,F217=grup_instansi!$C$15),
grup_instansi!$A$15,
IF(AND(E217=grup_instansi!$B$16,F217=grup_instansi!$C$16),
grup_instansi!$A$16,
IF(AND(E217=grup_instansi!$B$17,F217=grup_instansi!$C$17),
grup_instansi!$A$17,
IF(AND(E217=grup_instansi!$B$18,F217=grup_instansi!$C$18),
grup_instansi!$A$18,
IF(AND(E217=grup_instansi!$B$19,F217=grup_instansi!$C$19),
grup_instansi!$A$19,
IF(AND(E217=grup_instansi!$B$20,F217=grup_instansi!$C$20),
grup_instansi!$A$20,"")))))))))))</f>
        <v>gi2023110400012</v>
      </c>
      <c r="I217" t="str">
        <f>IF(H217&lt;&gt;"",H217,IF(AND(E217=grup_instansi!$B$21,F217=grup_instansi!$C$21),
grup_instansi!$A$21,
IF(AND(E217=grup_instansi!$B$22,F217=grup_instansi!$C$22),
grup_instansi!$A$22,
IF(AND(E217=grup_instansi!$B$23,F217=grup_instansi!$C$23),
grup_instansi!$A$23,
IF(AND(E217=grup_instansi!$B$24,F217=grup_instansi!$C$24),
grup_instansi!$A$24,
IF(AND(E217=grup_instansi!$B$25,F217=grup_instansi!$C$25),
grup_instansi!$A$25,
IF(AND(E217=grup_instansi!$B$26,F217=grup_instansi!$C$26),
grup_instansi!$A$26,
IF(AND(E217=grup_instansi!$B$27,F217=grup_instansi!$C$27),
grup_instansi!$A$27,
IF(AND(E217=grup_instansi!$B$28,F217=grup_instansi!$C$28),
grup_instansi!$A$28,
IF(AND(E217=grup_instansi!$B$29,F217=grup_instansi!$C$29),
grup_instansi!$A$29,
IF(AND(E217=grup_instansi!$B$30,F217=grup_instansi!$C$30),
grup_instansi!$A$30,
IF(AND(E217=grup_instansi!$B$31,F217=grup_instansi!$C$31),
grup_instansi!$A$31,
IF(AND(E217=grup_instansi!$B$32,F217=grup_instansi!$C$32),
grup_instansi!$A$32,
IF(AND(E217=grup_instansi!$B$33,F217=grup_instansi!$C$33),
grup_instansi!$A$33,
IF(AND(E217=grup_instansi!$B$34,F217=grup_instansi!$C$34),
grup_instansi!$A$34,
IF(AND(E217=grup_instansi!$B$35,F217=grup_instansi!$C$35),
grup_instansi!$A$35,""))))))))))))))))</f>
        <v>gi2023110400012</v>
      </c>
      <c r="J217" t="str">
        <f>IF(I217&lt;&gt;"",I217,IF(AND(E217=grup_instansi!$B$36,F217=grup_instansi!$C$36),
grup_instansi!$A$36,
IF(AND(E217=grup_instansi!$B$37,F217=grup_instansi!$C$37),
grup_instansi!$A$37,
IF(AND(E217=grup_instansi!$B$38,F217=grup_instansi!$C$38),
grup_instansi!$A$38,
IF(AND(E217=grup_instansi!$B$39,F217=grup_instansi!$C$39),
grup_instansi!$A$39,
IF(AND(E217=grup_instansi!$B$40,F217=grup_instansi!$C$40),
grup_instansi!$A$40,
IF(AND(E217=grup_instansi!$B$41,F217=grup_instansi!$C$41),
grup_instansi!$A$41,
IF(AND(E217=grup_instansi!$B$42,F217=grup_instansi!$C$42),
grup_instansi!$A$42,
IF(AND(E217=grup_instansi!$B$43,F217=grup_instansi!$C$43),
grup_instansi!$A$43,
IF(AND(E217=grup_instansi!$B$44,F217=grup_instansi!$C$44),
grup_instansi!$A$44,
IF(AND(E217=grup_instansi!$B$45,F217=grup_instansi!$C$45),
grup_instansi!$A$45,
IF(AND(E217=grup_instansi!$B$46,F217=grup_instansi!$C$46),
grup_instansi!$A$46,
IF(AND(E217=grup_instansi!$B$47,F217=grup_instansi!$C$47),
grup_instansi!$A$47,
IF(AND(E217=grup_instansi!$B$48,F217=grup_instansi!$C$48),
grup_instansi!$A$48,
IF(AND(E217=grup_instansi!$B$49,F217=grup_instansi!$C$49),
grup_instansi!$A$49,
IF(AND(E217=grup_instansi!$B$50,F217=grup_instansi!$C$50),
grup_instansi!$A$50,
IF(AND(E217=grup_instansi!$B$51,F217=grup_instansi!$C$51),
grup_instansi!$A$51,
IF(AND(E217=grup_instansi!$B$52,F217=grup_instansi!$C$52),
grup_instansi!$A$52,
IF(AND(E217=grup_instansi!$B$53,F217=grup_instansi!$C$53),
grup_instansi!$A$53,
IF(AND(E217=grup_instansi!$B$54,F217=grup_instansi!$C$54),
grup_instansi!$A$54,
IF(AND(E217=grup_instansi!$B$55,F217=grup_instansi!$C$55),
grup_instansi!$A$55,
IF(AND(E217=grup_instansi!$B$56,F217=grup_instansi!$C$56),
grup_instansi!$A$56,
IF(AND(E217=grup_instansi!$B$57,F217=grup_instansi!$C$57),
grup_instansi!$A$57,
IF(AND(E217=grup_instansi!$B$58,F217=grup_instansi!$C$58),
grup_instansi!$A$58,
IF(AND(E217=grup_instansi!$B$59,F217=grup_instansi!$C$59),
grup_instansi!$A$59,
IF(AND(E217=grup_instansi!$B$60,F217=grup_instansi!$C$60),
grup_instansi!$A$60,""))))))))))))))))))))))))))</f>
        <v>gi2023110400012</v>
      </c>
      <c r="K217" t="str">
        <f>IF(J217&lt;&gt;"",J217,IF(AND(E217=grup_instansi!$B$61,F217=grup_instansi!$C$61),
grup_instansi!$A$61,
IF(AND(E217=grup_instansi!$B$62,F217=grup_instansi!$C$62),
grup_instansi!$A$62,
IF(AND(E217=grup_instansi!$B$63,F217=grup_instansi!$C$63),
grup_instansi!$A$63,
IF(AND(E217=grup_instansi!$B$64,F217=grup_instansi!$C$64),
grup_instansi!$A$64,
IF(AND(E217=grup_instansi!$B$65,F217=grup_instansi!$C$65),
grup_instansi!$A$65,
IF(AND(E217=grup_instansi!$B$66,F217=grup_instansi!$C$66),
grup_instansi!$A$66,
IF(AND(E217=grup_instansi!$B$67,F217=grup_instansi!$C$67),
grup_instansi!$A$67,
IF(AND(E217=grup_instansi!$B$68,F217=grup_instansi!$C$68),
grup_instansi!$A$68,
IF(AND(E217=grup_instansi!$B$69,F217=grup_instansi!$C$69),
grup_instansi!$A$69,
IF(AND(E217=grup_instansi!$B$70,F217=grup_instansi!$C$70),
grup_instansi!$A$70,
IF(AND(E217=grup_instansi!$B$71,F217=grup_instansi!$C$71),
grup_instansi!$A$71,
IF(AND(E217=grup_instansi!$B$72,F217=grup_instansi!$C$72),
grup_instansi!$A$72,
IF(AND(E217=grup_instansi!$B$73,F217=grup_instansi!$C$73),
grup_instansi!$A$73,
IF(AND(E217=grup_instansi!$B$74,F217=grup_instansi!$C$74),
grup_instansi!$A$74,
IF(AND(E217=grup_instansi!$B$75,F217=grup_instansi!$C$75),
grup_instansi!$A$75,
IF(AND(E217=grup_instansi!$B$76,F217=grup_instansi!$C$76),
grup_instansi!$A$76,
IF(AND(E217=grup_instansi!$B$77,F217=grup_instansi!$C$77),
grup_instansi!$A$77,
IF(AND(E217=grup_instansi!$B$78,F217=grup_instansi!$C$78),
grup_instansi!$A$78,
IF(AND(E217=grup_instansi!$B$79,F217=grup_instansi!$C$79),
grup_instansi!$A$79,
IF(AND(E217=grup_instansi!$B$80,F217=grup_instansi!$C$80),
grup_instansi!$A$80,
IF(AND(E217=grup_instansi!$B$81,F217=grup_instansi!$C$81),
grup_instansi!$A$81,
IF(AND(E217=grup_instansi!$B$82,F217=grup_instansi!$C$82),
grup_instansi!$A$82,
IF(AND(E217=grup_instansi!$B$83,F217=grup_instansi!$C$83),
grup_instansi!$A$84,
IF(AND(E217=grup_instansi!$B$84,F217=grup_instansi!$C$84),
grup_instansi!$A$85,
IF(AND(E217=grup_instansi!$B$85,F217=grup_instansi!$C$85),
grup_instansi!$A$86,
IF(AND(E217=grup_instansi!$B$86,F217=grup_instansi!$C$86),
grup_instansi!$A$87,
IF(AND(E217=grup_instansi!$B$87,F217=grup_instansi!$C$87),
grup_instansi!$A$87,
IF(AND(E217=grup_instansi!$B$88,F217=grup_instansi!$C$88),
grup_instansi!$A$88,
IF(AND(E217=grup_instansi!$B$89,F217=grup_instansi!$C$89),
grup_instansi!$A$89,
IF(AND(E217=grup_instansi!$B$90,F217=grup_instansi!$C$90),
grup_instansi!$A$90,
IF(AND(E217=grup_instansi!$B$91,F217=grup_instansi!$C$91),
grup_instansi!$A$91,
IF(AND(E217=grup_instansi!$B$92,F217=grup_instansi!$C$92),
grup_instansi!$A$92,
IF(AND(E217=grup_instansi!$B$93,F217=grup_instansi!$C$93),
grup_instansi!$A$93,
IF(AND(E217=grup_instansi!$B$94,F217=grup_instansi!$C$94),
grup_instansi!$A$94,
IF(AND(E217=grup_instansi!$B$95,F217=grup_instansi!$C$95),
grup_instansi!$A$95,
IF(AND(E217=grup_instansi!$B$96,F217=grup_instansi!$C$96),
grup_instansi!$A$96,
IF(AND(E217=grup_instansi!$B$97,F217=grup_instansi!$C$97),
grup_instansi!$A$97,
IF(AND(E217=grup_instansi!$B$98,F217=grup_instansi!$C$98),
grup_instansi!$A$98,
IF(AND(E217=grup_instansi!$B$99,F217=grup_instansi!$C$99),
grup_instansi!$A$99,
grup_instansi!$A$100))))))))))))))))))))))))))))))))))))))))</f>
        <v>gi2023110400012</v>
      </c>
      <c r="L217" t="str">
        <f>VLOOKUP(K217,grup_instansi!$A$2:$E$102,4)</f>
        <v>Pemerintah Kabupaten Jawa Tengah</v>
      </c>
      <c r="M217" t="str">
        <f t="shared" si="11"/>
        <v>('i2023110600216','Pemerintah Kab. Grobogan','gi2023110400012'),</v>
      </c>
    </row>
    <row r="218" spans="1:13" x14ac:dyDescent="0.25">
      <c r="A218" t="str">
        <f t="shared" si="9"/>
        <v>i2023110600217</v>
      </c>
      <c r="B218" s="4">
        <v>6413</v>
      </c>
      <c r="C218" t="str">
        <f t="shared" si="10"/>
        <v>i2023110600217</v>
      </c>
      <c r="D218" s="4" t="s">
        <v>248</v>
      </c>
      <c r="E218" s="4" t="s">
        <v>658</v>
      </c>
      <c r="F218" s="4" t="s">
        <v>669</v>
      </c>
      <c r="G218" t="str">
        <f>IF(AND(E218=grup_instansi!$B$2,F218=grup_instansi!$C$2),
grup_instansi!$A$2,
IF(AND(E218=grup_instansi!$B$3,F218=grup_instansi!$C$3),
grup_instansi!$A$3,
IF(AND(E218=grup_instansi!$B$4,F218=grup_instansi!$C$4),
grup_instansi!$A$4,
IF(AND(E218=grup_instansi!$B$5,F218=grup_instansi!$C$5),
grup_instansi!$A$5,
IF(AND(E218=grup_instansi!$B$6,F218=grup_instansi!$C$6),
grup_instansi!$A$6,
IF(AND(E218=grup_instansi!$B$7,F218=grup_instansi!$C$7),
grup_instansi!$A$7,
IF(AND(E218=grup_instansi!$B$8,F218=grup_instansi!$C$8),
grup_instansi!$A$8,
IF(AND(E218=grup_instansi!$B$9,F218=grup_instansi!$C$9),
grup_instansi!$A$9,
IF(AND(E218=grup_instansi!$B$10,F218=grup_instansi!$C$10),
grup_instansi!$A$10,"")))))))))</f>
        <v/>
      </c>
      <c r="H218" t="str">
        <f>IF(G218&lt;&gt;"",G218,IF(AND(E218=grup_instansi!$B$11,F218=grup_instansi!$C$11),
grup_instansi!$A$11,
IF(AND(E218=grup_instansi!$B$12,F218=grup_instansi!$C$12),
grup_instansi!$A$12,
IF(AND(E218=grup_instansi!$B$13,F218=grup_instansi!$C$13),
grup_instansi!$A$13,
IF(AND(E218=grup_instansi!$B$14,F218=grup_instansi!$C$14),
grup_instansi!$A$14,
IF(AND(E218=grup_instansi!$B$15,F218=grup_instansi!$C$15),
grup_instansi!$A$15,
IF(AND(E218=grup_instansi!$B$16,F218=grup_instansi!$C$16),
grup_instansi!$A$16,
IF(AND(E218=grup_instansi!$B$17,F218=grup_instansi!$C$17),
grup_instansi!$A$17,
IF(AND(E218=grup_instansi!$B$18,F218=grup_instansi!$C$18),
grup_instansi!$A$18,
IF(AND(E218=grup_instansi!$B$19,F218=grup_instansi!$C$19),
grup_instansi!$A$19,
IF(AND(E218=grup_instansi!$B$20,F218=grup_instansi!$C$20),
grup_instansi!$A$20,"")))))))))))</f>
        <v>gi2023110400012</v>
      </c>
      <c r="I218" t="str">
        <f>IF(H218&lt;&gt;"",H218,IF(AND(E218=grup_instansi!$B$21,F218=grup_instansi!$C$21),
grup_instansi!$A$21,
IF(AND(E218=grup_instansi!$B$22,F218=grup_instansi!$C$22),
grup_instansi!$A$22,
IF(AND(E218=grup_instansi!$B$23,F218=grup_instansi!$C$23),
grup_instansi!$A$23,
IF(AND(E218=grup_instansi!$B$24,F218=grup_instansi!$C$24),
grup_instansi!$A$24,
IF(AND(E218=grup_instansi!$B$25,F218=grup_instansi!$C$25),
grup_instansi!$A$25,
IF(AND(E218=grup_instansi!$B$26,F218=grup_instansi!$C$26),
grup_instansi!$A$26,
IF(AND(E218=grup_instansi!$B$27,F218=grup_instansi!$C$27),
grup_instansi!$A$27,
IF(AND(E218=grup_instansi!$B$28,F218=grup_instansi!$C$28),
grup_instansi!$A$28,
IF(AND(E218=grup_instansi!$B$29,F218=grup_instansi!$C$29),
grup_instansi!$A$29,
IF(AND(E218=grup_instansi!$B$30,F218=grup_instansi!$C$30),
grup_instansi!$A$30,
IF(AND(E218=grup_instansi!$B$31,F218=grup_instansi!$C$31),
grup_instansi!$A$31,
IF(AND(E218=grup_instansi!$B$32,F218=grup_instansi!$C$32),
grup_instansi!$A$32,
IF(AND(E218=grup_instansi!$B$33,F218=grup_instansi!$C$33),
grup_instansi!$A$33,
IF(AND(E218=grup_instansi!$B$34,F218=grup_instansi!$C$34),
grup_instansi!$A$34,
IF(AND(E218=grup_instansi!$B$35,F218=grup_instansi!$C$35),
grup_instansi!$A$35,""))))))))))))))))</f>
        <v>gi2023110400012</v>
      </c>
      <c r="J218" t="str">
        <f>IF(I218&lt;&gt;"",I218,IF(AND(E218=grup_instansi!$B$36,F218=grup_instansi!$C$36),
grup_instansi!$A$36,
IF(AND(E218=grup_instansi!$B$37,F218=grup_instansi!$C$37),
grup_instansi!$A$37,
IF(AND(E218=grup_instansi!$B$38,F218=grup_instansi!$C$38),
grup_instansi!$A$38,
IF(AND(E218=grup_instansi!$B$39,F218=grup_instansi!$C$39),
grup_instansi!$A$39,
IF(AND(E218=grup_instansi!$B$40,F218=grup_instansi!$C$40),
grup_instansi!$A$40,
IF(AND(E218=grup_instansi!$B$41,F218=grup_instansi!$C$41),
grup_instansi!$A$41,
IF(AND(E218=grup_instansi!$B$42,F218=grup_instansi!$C$42),
grup_instansi!$A$42,
IF(AND(E218=grup_instansi!$B$43,F218=grup_instansi!$C$43),
grup_instansi!$A$43,
IF(AND(E218=grup_instansi!$B$44,F218=grup_instansi!$C$44),
grup_instansi!$A$44,
IF(AND(E218=grup_instansi!$B$45,F218=grup_instansi!$C$45),
grup_instansi!$A$45,
IF(AND(E218=grup_instansi!$B$46,F218=grup_instansi!$C$46),
grup_instansi!$A$46,
IF(AND(E218=grup_instansi!$B$47,F218=grup_instansi!$C$47),
grup_instansi!$A$47,
IF(AND(E218=grup_instansi!$B$48,F218=grup_instansi!$C$48),
grup_instansi!$A$48,
IF(AND(E218=grup_instansi!$B$49,F218=grup_instansi!$C$49),
grup_instansi!$A$49,
IF(AND(E218=grup_instansi!$B$50,F218=grup_instansi!$C$50),
grup_instansi!$A$50,
IF(AND(E218=grup_instansi!$B$51,F218=grup_instansi!$C$51),
grup_instansi!$A$51,
IF(AND(E218=grup_instansi!$B$52,F218=grup_instansi!$C$52),
grup_instansi!$A$52,
IF(AND(E218=grup_instansi!$B$53,F218=grup_instansi!$C$53),
grup_instansi!$A$53,
IF(AND(E218=grup_instansi!$B$54,F218=grup_instansi!$C$54),
grup_instansi!$A$54,
IF(AND(E218=grup_instansi!$B$55,F218=grup_instansi!$C$55),
grup_instansi!$A$55,
IF(AND(E218=grup_instansi!$B$56,F218=grup_instansi!$C$56),
grup_instansi!$A$56,
IF(AND(E218=grup_instansi!$B$57,F218=grup_instansi!$C$57),
grup_instansi!$A$57,
IF(AND(E218=grup_instansi!$B$58,F218=grup_instansi!$C$58),
grup_instansi!$A$58,
IF(AND(E218=grup_instansi!$B$59,F218=grup_instansi!$C$59),
grup_instansi!$A$59,
IF(AND(E218=grup_instansi!$B$60,F218=grup_instansi!$C$60),
grup_instansi!$A$60,""))))))))))))))))))))))))))</f>
        <v>gi2023110400012</v>
      </c>
      <c r="K218" t="str">
        <f>IF(J218&lt;&gt;"",J218,IF(AND(E218=grup_instansi!$B$61,F218=grup_instansi!$C$61),
grup_instansi!$A$61,
IF(AND(E218=grup_instansi!$B$62,F218=grup_instansi!$C$62),
grup_instansi!$A$62,
IF(AND(E218=grup_instansi!$B$63,F218=grup_instansi!$C$63),
grup_instansi!$A$63,
IF(AND(E218=grup_instansi!$B$64,F218=grup_instansi!$C$64),
grup_instansi!$A$64,
IF(AND(E218=grup_instansi!$B$65,F218=grup_instansi!$C$65),
grup_instansi!$A$65,
IF(AND(E218=grup_instansi!$B$66,F218=grup_instansi!$C$66),
grup_instansi!$A$66,
IF(AND(E218=grup_instansi!$B$67,F218=grup_instansi!$C$67),
grup_instansi!$A$67,
IF(AND(E218=grup_instansi!$B$68,F218=grup_instansi!$C$68),
grup_instansi!$A$68,
IF(AND(E218=grup_instansi!$B$69,F218=grup_instansi!$C$69),
grup_instansi!$A$69,
IF(AND(E218=grup_instansi!$B$70,F218=grup_instansi!$C$70),
grup_instansi!$A$70,
IF(AND(E218=grup_instansi!$B$71,F218=grup_instansi!$C$71),
grup_instansi!$A$71,
IF(AND(E218=grup_instansi!$B$72,F218=grup_instansi!$C$72),
grup_instansi!$A$72,
IF(AND(E218=grup_instansi!$B$73,F218=grup_instansi!$C$73),
grup_instansi!$A$73,
IF(AND(E218=grup_instansi!$B$74,F218=grup_instansi!$C$74),
grup_instansi!$A$74,
IF(AND(E218=grup_instansi!$B$75,F218=grup_instansi!$C$75),
grup_instansi!$A$75,
IF(AND(E218=grup_instansi!$B$76,F218=grup_instansi!$C$76),
grup_instansi!$A$76,
IF(AND(E218=grup_instansi!$B$77,F218=grup_instansi!$C$77),
grup_instansi!$A$77,
IF(AND(E218=grup_instansi!$B$78,F218=grup_instansi!$C$78),
grup_instansi!$A$78,
IF(AND(E218=grup_instansi!$B$79,F218=grup_instansi!$C$79),
grup_instansi!$A$79,
IF(AND(E218=grup_instansi!$B$80,F218=grup_instansi!$C$80),
grup_instansi!$A$80,
IF(AND(E218=grup_instansi!$B$81,F218=grup_instansi!$C$81),
grup_instansi!$A$81,
IF(AND(E218=grup_instansi!$B$82,F218=grup_instansi!$C$82),
grup_instansi!$A$82,
IF(AND(E218=grup_instansi!$B$83,F218=grup_instansi!$C$83),
grup_instansi!$A$84,
IF(AND(E218=grup_instansi!$B$84,F218=grup_instansi!$C$84),
grup_instansi!$A$85,
IF(AND(E218=grup_instansi!$B$85,F218=grup_instansi!$C$85),
grup_instansi!$A$86,
IF(AND(E218=grup_instansi!$B$86,F218=grup_instansi!$C$86),
grup_instansi!$A$87,
IF(AND(E218=grup_instansi!$B$87,F218=grup_instansi!$C$87),
grup_instansi!$A$87,
IF(AND(E218=grup_instansi!$B$88,F218=grup_instansi!$C$88),
grup_instansi!$A$88,
IF(AND(E218=grup_instansi!$B$89,F218=grup_instansi!$C$89),
grup_instansi!$A$89,
IF(AND(E218=grup_instansi!$B$90,F218=grup_instansi!$C$90),
grup_instansi!$A$90,
IF(AND(E218=grup_instansi!$B$91,F218=grup_instansi!$C$91),
grup_instansi!$A$91,
IF(AND(E218=grup_instansi!$B$92,F218=grup_instansi!$C$92),
grup_instansi!$A$92,
IF(AND(E218=grup_instansi!$B$93,F218=grup_instansi!$C$93),
grup_instansi!$A$93,
IF(AND(E218=grup_instansi!$B$94,F218=grup_instansi!$C$94),
grup_instansi!$A$94,
IF(AND(E218=grup_instansi!$B$95,F218=grup_instansi!$C$95),
grup_instansi!$A$95,
IF(AND(E218=grup_instansi!$B$96,F218=grup_instansi!$C$96),
grup_instansi!$A$96,
IF(AND(E218=grup_instansi!$B$97,F218=grup_instansi!$C$97),
grup_instansi!$A$97,
IF(AND(E218=grup_instansi!$B$98,F218=grup_instansi!$C$98),
grup_instansi!$A$98,
IF(AND(E218=grup_instansi!$B$99,F218=grup_instansi!$C$99),
grup_instansi!$A$99,
grup_instansi!$A$100))))))))))))))))))))))))))))))))))))))))</f>
        <v>gi2023110400012</v>
      </c>
      <c r="L218" t="str">
        <f>VLOOKUP(K218,grup_instansi!$A$2:$E$102,4)</f>
        <v>Pemerintah Kabupaten Jawa Tengah</v>
      </c>
      <c r="M218" t="str">
        <f t="shared" si="11"/>
        <v>('i2023110600217','Pemerintah Kab. Rembang','gi2023110400012'),</v>
      </c>
    </row>
    <row r="219" spans="1:13" x14ac:dyDescent="0.25">
      <c r="A219" t="str">
        <f t="shared" si="9"/>
        <v>i2023110600218</v>
      </c>
      <c r="B219" s="4">
        <v>6416</v>
      </c>
      <c r="C219" t="str">
        <f t="shared" si="10"/>
        <v>i2023110600218</v>
      </c>
      <c r="D219" s="4" t="s">
        <v>251</v>
      </c>
      <c r="E219" s="4" t="s">
        <v>658</v>
      </c>
      <c r="F219" s="4" t="s">
        <v>669</v>
      </c>
      <c r="G219" t="str">
        <f>IF(AND(E219=grup_instansi!$B$2,F219=grup_instansi!$C$2),
grup_instansi!$A$2,
IF(AND(E219=grup_instansi!$B$3,F219=grup_instansi!$C$3),
grup_instansi!$A$3,
IF(AND(E219=grup_instansi!$B$4,F219=grup_instansi!$C$4),
grup_instansi!$A$4,
IF(AND(E219=grup_instansi!$B$5,F219=grup_instansi!$C$5),
grup_instansi!$A$5,
IF(AND(E219=grup_instansi!$B$6,F219=grup_instansi!$C$6),
grup_instansi!$A$6,
IF(AND(E219=grup_instansi!$B$7,F219=grup_instansi!$C$7),
grup_instansi!$A$7,
IF(AND(E219=grup_instansi!$B$8,F219=grup_instansi!$C$8),
grup_instansi!$A$8,
IF(AND(E219=grup_instansi!$B$9,F219=grup_instansi!$C$9),
grup_instansi!$A$9,
IF(AND(E219=grup_instansi!$B$10,F219=grup_instansi!$C$10),
grup_instansi!$A$10,"")))))))))</f>
        <v/>
      </c>
      <c r="H219" t="str">
        <f>IF(G219&lt;&gt;"",G219,IF(AND(E219=grup_instansi!$B$11,F219=grup_instansi!$C$11),
grup_instansi!$A$11,
IF(AND(E219=grup_instansi!$B$12,F219=grup_instansi!$C$12),
grup_instansi!$A$12,
IF(AND(E219=grup_instansi!$B$13,F219=grup_instansi!$C$13),
grup_instansi!$A$13,
IF(AND(E219=grup_instansi!$B$14,F219=grup_instansi!$C$14),
grup_instansi!$A$14,
IF(AND(E219=grup_instansi!$B$15,F219=grup_instansi!$C$15),
grup_instansi!$A$15,
IF(AND(E219=grup_instansi!$B$16,F219=grup_instansi!$C$16),
grup_instansi!$A$16,
IF(AND(E219=grup_instansi!$B$17,F219=grup_instansi!$C$17),
grup_instansi!$A$17,
IF(AND(E219=grup_instansi!$B$18,F219=grup_instansi!$C$18),
grup_instansi!$A$18,
IF(AND(E219=grup_instansi!$B$19,F219=grup_instansi!$C$19),
grup_instansi!$A$19,
IF(AND(E219=grup_instansi!$B$20,F219=grup_instansi!$C$20),
grup_instansi!$A$20,"")))))))))))</f>
        <v>gi2023110400012</v>
      </c>
      <c r="I219" t="str">
        <f>IF(H219&lt;&gt;"",H219,IF(AND(E219=grup_instansi!$B$21,F219=grup_instansi!$C$21),
grup_instansi!$A$21,
IF(AND(E219=grup_instansi!$B$22,F219=grup_instansi!$C$22),
grup_instansi!$A$22,
IF(AND(E219=grup_instansi!$B$23,F219=grup_instansi!$C$23),
grup_instansi!$A$23,
IF(AND(E219=grup_instansi!$B$24,F219=grup_instansi!$C$24),
grup_instansi!$A$24,
IF(AND(E219=grup_instansi!$B$25,F219=grup_instansi!$C$25),
grup_instansi!$A$25,
IF(AND(E219=grup_instansi!$B$26,F219=grup_instansi!$C$26),
grup_instansi!$A$26,
IF(AND(E219=grup_instansi!$B$27,F219=grup_instansi!$C$27),
grup_instansi!$A$27,
IF(AND(E219=grup_instansi!$B$28,F219=grup_instansi!$C$28),
grup_instansi!$A$28,
IF(AND(E219=grup_instansi!$B$29,F219=grup_instansi!$C$29),
grup_instansi!$A$29,
IF(AND(E219=grup_instansi!$B$30,F219=grup_instansi!$C$30),
grup_instansi!$A$30,
IF(AND(E219=grup_instansi!$B$31,F219=grup_instansi!$C$31),
grup_instansi!$A$31,
IF(AND(E219=grup_instansi!$B$32,F219=grup_instansi!$C$32),
grup_instansi!$A$32,
IF(AND(E219=grup_instansi!$B$33,F219=grup_instansi!$C$33),
grup_instansi!$A$33,
IF(AND(E219=grup_instansi!$B$34,F219=grup_instansi!$C$34),
grup_instansi!$A$34,
IF(AND(E219=grup_instansi!$B$35,F219=grup_instansi!$C$35),
grup_instansi!$A$35,""))))))))))))))))</f>
        <v>gi2023110400012</v>
      </c>
      <c r="J219" t="str">
        <f>IF(I219&lt;&gt;"",I219,IF(AND(E219=grup_instansi!$B$36,F219=grup_instansi!$C$36),
grup_instansi!$A$36,
IF(AND(E219=grup_instansi!$B$37,F219=grup_instansi!$C$37),
grup_instansi!$A$37,
IF(AND(E219=grup_instansi!$B$38,F219=grup_instansi!$C$38),
grup_instansi!$A$38,
IF(AND(E219=grup_instansi!$B$39,F219=grup_instansi!$C$39),
grup_instansi!$A$39,
IF(AND(E219=grup_instansi!$B$40,F219=grup_instansi!$C$40),
grup_instansi!$A$40,
IF(AND(E219=grup_instansi!$B$41,F219=grup_instansi!$C$41),
grup_instansi!$A$41,
IF(AND(E219=grup_instansi!$B$42,F219=grup_instansi!$C$42),
grup_instansi!$A$42,
IF(AND(E219=grup_instansi!$B$43,F219=grup_instansi!$C$43),
grup_instansi!$A$43,
IF(AND(E219=grup_instansi!$B$44,F219=grup_instansi!$C$44),
grup_instansi!$A$44,
IF(AND(E219=grup_instansi!$B$45,F219=grup_instansi!$C$45),
grup_instansi!$A$45,
IF(AND(E219=grup_instansi!$B$46,F219=grup_instansi!$C$46),
grup_instansi!$A$46,
IF(AND(E219=grup_instansi!$B$47,F219=grup_instansi!$C$47),
grup_instansi!$A$47,
IF(AND(E219=grup_instansi!$B$48,F219=grup_instansi!$C$48),
grup_instansi!$A$48,
IF(AND(E219=grup_instansi!$B$49,F219=grup_instansi!$C$49),
grup_instansi!$A$49,
IF(AND(E219=grup_instansi!$B$50,F219=grup_instansi!$C$50),
grup_instansi!$A$50,
IF(AND(E219=grup_instansi!$B$51,F219=grup_instansi!$C$51),
grup_instansi!$A$51,
IF(AND(E219=grup_instansi!$B$52,F219=grup_instansi!$C$52),
grup_instansi!$A$52,
IF(AND(E219=grup_instansi!$B$53,F219=grup_instansi!$C$53),
grup_instansi!$A$53,
IF(AND(E219=grup_instansi!$B$54,F219=grup_instansi!$C$54),
grup_instansi!$A$54,
IF(AND(E219=grup_instansi!$B$55,F219=grup_instansi!$C$55),
grup_instansi!$A$55,
IF(AND(E219=grup_instansi!$B$56,F219=grup_instansi!$C$56),
grup_instansi!$A$56,
IF(AND(E219=grup_instansi!$B$57,F219=grup_instansi!$C$57),
grup_instansi!$A$57,
IF(AND(E219=grup_instansi!$B$58,F219=grup_instansi!$C$58),
grup_instansi!$A$58,
IF(AND(E219=grup_instansi!$B$59,F219=grup_instansi!$C$59),
grup_instansi!$A$59,
IF(AND(E219=grup_instansi!$B$60,F219=grup_instansi!$C$60),
grup_instansi!$A$60,""))))))))))))))))))))))))))</f>
        <v>gi2023110400012</v>
      </c>
      <c r="K219" t="str">
        <f>IF(J219&lt;&gt;"",J219,IF(AND(E219=grup_instansi!$B$61,F219=grup_instansi!$C$61),
grup_instansi!$A$61,
IF(AND(E219=grup_instansi!$B$62,F219=grup_instansi!$C$62),
grup_instansi!$A$62,
IF(AND(E219=grup_instansi!$B$63,F219=grup_instansi!$C$63),
grup_instansi!$A$63,
IF(AND(E219=grup_instansi!$B$64,F219=grup_instansi!$C$64),
grup_instansi!$A$64,
IF(AND(E219=grup_instansi!$B$65,F219=grup_instansi!$C$65),
grup_instansi!$A$65,
IF(AND(E219=grup_instansi!$B$66,F219=grup_instansi!$C$66),
grup_instansi!$A$66,
IF(AND(E219=grup_instansi!$B$67,F219=grup_instansi!$C$67),
grup_instansi!$A$67,
IF(AND(E219=grup_instansi!$B$68,F219=grup_instansi!$C$68),
grup_instansi!$A$68,
IF(AND(E219=grup_instansi!$B$69,F219=grup_instansi!$C$69),
grup_instansi!$A$69,
IF(AND(E219=grup_instansi!$B$70,F219=grup_instansi!$C$70),
grup_instansi!$A$70,
IF(AND(E219=grup_instansi!$B$71,F219=grup_instansi!$C$71),
grup_instansi!$A$71,
IF(AND(E219=grup_instansi!$B$72,F219=grup_instansi!$C$72),
grup_instansi!$A$72,
IF(AND(E219=grup_instansi!$B$73,F219=grup_instansi!$C$73),
grup_instansi!$A$73,
IF(AND(E219=grup_instansi!$B$74,F219=grup_instansi!$C$74),
grup_instansi!$A$74,
IF(AND(E219=grup_instansi!$B$75,F219=grup_instansi!$C$75),
grup_instansi!$A$75,
IF(AND(E219=grup_instansi!$B$76,F219=grup_instansi!$C$76),
grup_instansi!$A$76,
IF(AND(E219=grup_instansi!$B$77,F219=grup_instansi!$C$77),
grup_instansi!$A$77,
IF(AND(E219=grup_instansi!$B$78,F219=grup_instansi!$C$78),
grup_instansi!$A$78,
IF(AND(E219=grup_instansi!$B$79,F219=grup_instansi!$C$79),
grup_instansi!$A$79,
IF(AND(E219=grup_instansi!$B$80,F219=grup_instansi!$C$80),
grup_instansi!$A$80,
IF(AND(E219=grup_instansi!$B$81,F219=grup_instansi!$C$81),
grup_instansi!$A$81,
IF(AND(E219=grup_instansi!$B$82,F219=grup_instansi!$C$82),
grup_instansi!$A$82,
IF(AND(E219=grup_instansi!$B$83,F219=grup_instansi!$C$83),
grup_instansi!$A$84,
IF(AND(E219=grup_instansi!$B$84,F219=grup_instansi!$C$84),
grup_instansi!$A$85,
IF(AND(E219=grup_instansi!$B$85,F219=grup_instansi!$C$85),
grup_instansi!$A$86,
IF(AND(E219=grup_instansi!$B$86,F219=grup_instansi!$C$86),
grup_instansi!$A$87,
IF(AND(E219=grup_instansi!$B$87,F219=grup_instansi!$C$87),
grup_instansi!$A$87,
IF(AND(E219=grup_instansi!$B$88,F219=grup_instansi!$C$88),
grup_instansi!$A$88,
IF(AND(E219=grup_instansi!$B$89,F219=grup_instansi!$C$89),
grup_instansi!$A$89,
IF(AND(E219=grup_instansi!$B$90,F219=grup_instansi!$C$90),
grup_instansi!$A$90,
IF(AND(E219=grup_instansi!$B$91,F219=grup_instansi!$C$91),
grup_instansi!$A$91,
IF(AND(E219=grup_instansi!$B$92,F219=grup_instansi!$C$92),
grup_instansi!$A$92,
IF(AND(E219=grup_instansi!$B$93,F219=grup_instansi!$C$93),
grup_instansi!$A$93,
IF(AND(E219=grup_instansi!$B$94,F219=grup_instansi!$C$94),
grup_instansi!$A$94,
IF(AND(E219=grup_instansi!$B$95,F219=grup_instansi!$C$95),
grup_instansi!$A$95,
IF(AND(E219=grup_instansi!$B$96,F219=grup_instansi!$C$96),
grup_instansi!$A$96,
IF(AND(E219=grup_instansi!$B$97,F219=grup_instansi!$C$97),
grup_instansi!$A$97,
IF(AND(E219=grup_instansi!$B$98,F219=grup_instansi!$C$98),
grup_instansi!$A$98,
IF(AND(E219=grup_instansi!$B$99,F219=grup_instansi!$C$99),
grup_instansi!$A$99,
grup_instansi!$A$100))))))))))))))))))))))))))))))))))))))))</f>
        <v>gi2023110400012</v>
      </c>
      <c r="L219" t="str">
        <f>VLOOKUP(K219,grup_instansi!$A$2:$E$102,4)</f>
        <v>Pemerintah Kabupaten Jawa Tengah</v>
      </c>
      <c r="M219" t="str">
        <f t="shared" si="11"/>
        <v>('i2023110600218','Pemerintah Kab. Cilacap','gi2023110400012'),</v>
      </c>
    </row>
    <row r="220" spans="1:13" x14ac:dyDescent="0.25">
      <c r="A220" t="str">
        <f t="shared" si="9"/>
        <v>i2023110600219</v>
      </c>
      <c r="B220" s="4">
        <v>6417</v>
      </c>
      <c r="C220" t="str">
        <f t="shared" si="10"/>
        <v>i2023110600219</v>
      </c>
      <c r="D220" s="4" t="s">
        <v>252</v>
      </c>
      <c r="E220" s="4" t="s">
        <v>658</v>
      </c>
      <c r="F220" s="4" t="s">
        <v>669</v>
      </c>
      <c r="G220" t="str">
        <f>IF(AND(E220=grup_instansi!$B$2,F220=grup_instansi!$C$2),
grup_instansi!$A$2,
IF(AND(E220=grup_instansi!$B$3,F220=grup_instansi!$C$3),
grup_instansi!$A$3,
IF(AND(E220=grup_instansi!$B$4,F220=grup_instansi!$C$4),
grup_instansi!$A$4,
IF(AND(E220=grup_instansi!$B$5,F220=grup_instansi!$C$5),
grup_instansi!$A$5,
IF(AND(E220=grup_instansi!$B$6,F220=grup_instansi!$C$6),
grup_instansi!$A$6,
IF(AND(E220=grup_instansi!$B$7,F220=grup_instansi!$C$7),
grup_instansi!$A$7,
IF(AND(E220=grup_instansi!$B$8,F220=grup_instansi!$C$8),
grup_instansi!$A$8,
IF(AND(E220=grup_instansi!$B$9,F220=grup_instansi!$C$9),
grup_instansi!$A$9,
IF(AND(E220=grup_instansi!$B$10,F220=grup_instansi!$C$10),
grup_instansi!$A$10,"")))))))))</f>
        <v/>
      </c>
      <c r="H220" t="str">
        <f>IF(G220&lt;&gt;"",G220,IF(AND(E220=grup_instansi!$B$11,F220=grup_instansi!$C$11),
grup_instansi!$A$11,
IF(AND(E220=grup_instansi!$B$12,F220=grup_instansi!$C$12),
grup_instansi!$A$12,
IF(AND(E220=grup_instansi!$B$13,F220=grup_instansi!$C$13),
grup_instansi!$A$13,
IF(AND(E220=grup_instansi!$B$14,F220=grup_instansi!$C$14),
grup_instansi!$A$14,
IF(AND(E220=grup_instansi!$B$15,F220=grup_instansi!$C$15),
grup_instansi!$A$15,
IF(AND(E220=grup_instansi!$B$16,F220=grup_instansi!$C$16),
grup_instansi!$A$16,
IF(AND(E220=grup_instansi!$B$17,F220=grup_instansi!$C$17),
grup_instansi!$A$17,
IF(AND(E220=grup_instansi!$B$18,F220=grup_instansi!$C$18),
grup_instansi!$A$18,
IF(AND(E220=grup_instansi!$B$19,F220=grup_instansi!$C$19),
grup_instansi!$A$19,
IF(AND(E220=grup_instansi!$B$20,F220=grup_instansi!$C$20),
grup_instansi!$A$20,"")))))))))))</f>
        <v>gi2023110400012</v>
      </c>
      <c r="I220" t="str">
        <f>IF(H220&lt;&gt;"",H220,IF(AND(E220=grup_instansi!$B$21,F220=grup_instansi!$C$21),
grup_instansi!$A$21,
IF(AND(E220=grup_instansi!$B$22,F220=grup_instansi!$C$22),
grup_instansi!$A$22,
IF(AND(E220=grup_instansi!$B$23,F220=grup_instansi!$C$23),
grup_instansi!$A$23,
IF(AND(E220=grup_instansi!$B$24,F220=grup_instansi!$C$24),
grup_instansi!$A$24,
IF(AND(E220=grup_instansi!$B$25,F220=grup_instansi!$C$25),
grup_instansi!$A$25,
IF(AND(E220=grup_instansi!$B$26,F220=grup_instansi!$C$26),
grup_instansi!$A$26,
IF(AND(E220=grup_instansi!$B$27,F220=grup_instansi!$C$27),
grup_instansi!$A$27,
IF(AND(E220=grup_instansi!$B$28,F220=grup_instansi!$C$28),
grup_instansi!$A$28,
IF(AND(E220=grup_instansi!$B$29,F220=grup_instansi!$C$29),
grup_instansi!$A$29,
IF(AND(E220=grup_instansi!$B$30,F220=grup_instansi!$C$30),
grup_instansi!$A$30,
IF(AND(E220=grup_instansi!$B$31,F220=grup_instansi!$C$31),
grup_instansi!$A$31,
IF(AND(E220=grup_instansi!$B$32,F220=grup_instansi!$C$32),
grup_instansi!$A$32,
IF(AND(E220=grup_instansi!$B$33,F220=grup_instansi!$C$33),
grup_instansi!$A$33,
IF(AND(E220=grup_instansi!$B$34,F220=grup_instansi!$C$34),
grup_instansi!$A$34,
IF(AND(E220=grup_instansi!$B$35,F220=grup_instansi!$C$35),
grup_instansi!$A$35,""))))))))))))))))</f>
        <v>gi2023110400012</v>
      </c>
      <c r="J220" t="str">
        <f>IF(I220&lt;&gt;"",I220,IF(AND(E220=grup_instansi!$B$36,F220=grup_instansi!$C$36),
grup_instansi!$A$36,
IF(AND(E220=grup_instansi!$B$37,F220=grup_instansi!$C$37),
grup_instansi!$A$37,
IF(AND(E220=grup_instansi!$B$38,F220=grup_instansi!$C$38),
grup_instansi!$A$38,
IF(AND(E220=grup_instansi!$B$39,F220=grup_instansi!$C$39),
grup_instansi!$A$39,
IF(AND(E220=grup_instansi!$B$40,F220=grup_instansi!$C$40),
grup_instansi!$A$40,
IF(AND(E220=grup_instansi!$B$41,F220=grup_instansi!$C$41),
grup_instansi!$A$41,
IF(AND(E220=grup_instansi!$B$42,F220=grup_instansi!$C$42),
grup_instansi!$A$42,
IF(AND(E220=grup_instansi!$B$43,F220=grup_instansi!$C$43),
grup_instansi!$A$43,
IF(AND(E220=grup_instansi!$B$44,F220=grup_instansi!$C$44),
grup_instansi!$A$44,
IF(AND(E220=grup_instansi!$B$45,F220=grup_instansi!$C$45),
grup_instansi!$A$45,
IF(AND(E220=grup_instansi!$B$46,F220=grup_instansi!$C$46),
grup_instansi!$A$46,
IF(AND(E220=grup_instansi!$B$47,F220=grup_instansi!$C$47),
grup_instansi!$A$47,
IF(AND(E220=grup_instansi!$B$48,F220=grup_instansi!$C$48),
grup_instansi!$A$48,
IF(AND(E220=grup_instansi!$B$49,F220=grup_instansi!$C$49),
grup_instansi!$A$49,
IF(AND(E220=grup_instansi!$B$50,F220=grup_instansi!$C$50),
grup_instansi!$A$50,
IF(AND(E220=grup_instansi!$B$51,F220=grup_instansi!$C$51),
grup_instansi!$A$51,
IF(AND(E220=grup_instansi!$B$52,F220=grup_instansi!$C$52),
grup_instansi!$A$52,
IF(AND(E220=grup_instansi!$B$53,F220=grup_instansi!$C$53),
grup_instansi!$A$53,
IF(AND(E220=grup_instansi!$B$54,F220=grup_instansi!$C$54),
grup_instansi!$A$54,
IF(AND(E220=grup_instansi!$B$55,F220=grup_instansi!$C$55),
grup_instansi!$A$55,
IF(AND(E220=grup_instansi!$B$56,F220=grup_instansi!$C$56),
grup_instansi!$A$56,
IF(AND(E220=grup_instansi!$B$57,F220=grup_instansi!$C$57),
grup_instansi!$A$57,
IF(AND(E220=grup_instansi!$B$58,F220=grup_instansi!$C$58),
grup_instansi!$A$58,
IF(AND(E220=grup_instansi!$B$59,F220=grup_instansi!$C$59),
grup_instansi!$A$59,
IF(AND(E220=grup_instansi!$B$60,F220=grup_instansi!$C$60),
grup_instansi!$A$60,""))))))))))))))))))))))))))</f>
        <v>gi2023110400012</v>
      </c>
      <c r="K220" t="str">
        <f>IF(J220&lt;&gt;"",J220,IF(AND(E220=grup_instansi!$B$61,F220=grup_instansi!$C$61),
grup_instansi!$A$61,
IF(AND(E220=grup_instansi!$B$62,F220=grup_instansi!$C$62),
grup_instansi!$A$62,
IF(AND(E220=grup_instansi!$B$63,F220=grup_instansi!$C$63),
grup_instansi!$A$63,
IF(AND(E220=grup_instansi!$B$64,F220=grup_instansi!$C$64),
grup_instansi!$A$64,
IF(AND(E220=grup_instansi!$B$65,F220=grup_instansi!$C$65),
grup_instansi!$A$65,
IF(AND(E220=grup_instansi!$B$66,F220=grup_instansi!$C$66),
grup_instansi!$A$66,
IF(AND(E220=grup_instansi!$B$67,F220=grup_instansi!$C$67),
grup_instansi!$A$67,
IF(AND(E220=grup_instansi!$B$68,F220=grup_instansi!$C$68),
grup_instansi!$A$68,
IF(AND(E220=grup_instansi!$B$69,F220=grup_instansi!$C$69),
grup_instansi!$A$69,
IF(AND(E220=grup_instansi!$B$70,F220=grup_instansi!$C$70),
grup_instansi!$A$70,
IF(AND(E220=grup_instansi!$B$71,F220=grup_instansi!$C$71),
grup_instansi!$A$71,
IF(AND(E220=grup_instansi!$B$72,F220=grup_instansi!$C$72),
grup_instansi!$A$72,
IF(AND(E220=grup_instansi!$B$73,F220=grup_instansi!$C$73),
grup_instansi!$A$73,
IF(AND(E220=grup_instansi!$B$74,F220=grup_instansi!$C$74),
grup_instansi!$A$74,
IF(AND(E220=grup_instansi!$B$75,F220=grup_instansi!$C$75),
grup_instansi!$A$75,
IF(AND(E220=grup_instansi!$B$76,F220=grup_instansi!$C$76),
grup_instansi!$A$76,
IF(AND(E220=grup_instansi!$B$77,F220=grup_instansi!$C$77),
grup_instansi!$A$77,
IF(AND(E220=grup_instansi!$B$78,F220=grup_instansi!$C$78),
grup_instansi!$A$78,
IF(AND(E220=grup_instansi!$B$79,F220=grup_instansi!$C$79),
grup_instansi!$A$79,
IF(AND(E220=grup_instansi!$B$80,F220=grup_instansi!$C$80),
grup_instansi!$A$80,
IF(AND(E220=grup_instansi!$B$81,F220=grup_instansi!$C$81),
grup_instansi!$A$81,
IF(AND(E220=grup_instansi!$B$82,F220=grup_instansi!$C$82),
grup_instansi!$A$82,
IF(AND(E220=grup_instansi!$B$83,F220=grup_instansi!$C$83),
grup_instansi!$A$84,
IF(AND(E220=grup_instansi!$B$84,F220=grup_instansi!$C$84),
grup_instansi!$A$85,
IF(AND(E220=grup_instansi!$B$85,F220=grup_instansi!$C$85),
grup_instansi!$A$86,
IF(AND(E220=grup_instansi!$B$86,F220=grup_instansi!$C$86),
grup_instansi!$A$87,
IF(AND(E220=grup_instansi!$B$87,F220=grup_instansi!$C$87),
grup_instansi!$A$87,
IF(AND(E220=grup_instansi!$B$88,F220=grup_instansi!$C$88),
grup_instansi!$A$88,
IF(AND(E220=grup_instansi!$B$89,F220=grup_instansi!$C$89),
grup_instansi!$A$89,
IF(AND(E220=grup_instansi!$B$90,F220=grup_instansi!$C$90),
grup_instansi!$A$90,
IF(AND(E220=grup_instansi!$B$91,F220=grup_instansi!$C$91),
grup_instansi!$A$91,
IF(AND(E220=grup_instansi!$B$92,F220=grup_instansi!$C$92),
grup_instansi!$A$92,
IF(AND(E220=grup_instansi!$B$93,F220=grup_instansi!$C$93),
grup_instansi!$A$93,
IF(AND(E220=grup_instansi!$B$94,F220=grup_instansi!$C$94),
grup_instansi!$A$94,
IF(AND(E220=grup_instansi!$B$95,F220=grup_instansi!$C$95),
grup_instansi!$A$95,
IF(AND(E220=grup_instansi!$B$96,F220=grup_instansi!$C$96),
grup_instansi!$A$96,
IF(AND(E220=grup_instansi!$B$97,F220=grup_instansi!$C$97),
grup_instansi!$A$97,
IF(AND(E220=grup_instansi!$B$98,F220=grup_instansi!$C$98),
grup_instansi!$A$98,
IF(AND(E220=grup_instansi!$B$99,F220=grup_instansi!$C$99),
grup_instansi!$A$99,
grup_instansi!$A$100))))))))))))))))))))))))))))))))))))))))</f>
        <v>gi2023110400012</v>
      </c>
      <c r="L220" t="str">
        <f>VLOOKUP(K220,grup_instansi!$A$2:$E$102,4)</f>
        <v>Pemerintah Kabupaten Jawa Tengah</v>
      </c>
      <c r="M220" t="str">
        <f t="shared" si="11"/>
        <v>('i2023110600219','Pemerintah Kab. Purbalingga','gi2023110400012'),</v>
      </c>
    </row>
    <row r="221" spans="1:13" x14ac:dyDescent="0.25">
      <c r="A221" t="str">
        <f t="shared" si="9"/>
        <v>i2023110600220</v>
      </c>
      <c r="B221" s="4">
        <v>6418</v>
      </c>
      <c r="C221" t="str">
        <f t="shared" si="10"/>
        <v>i2023110600220</v>
      </c>
      <c r="D221" s="4" t="s">
        <v>253</v>
      </c>
      <c r="E221" s="4" t="s">
        <v>658</v>
      </c>
      <c r="F221" s="4" t="s">
        <v>669</v>
      </c>
      <c r="G221" t="str">
        <f>IF(AND(E221=grup_instansi!$B$2,F221=grup_instansi!$C$2),
grup_instansi!$A$2,
IF(AND(E221=grup_instansi!$B$3,F221=grup_instansi!$C$3),
grup_instansi!$A$3,
IF(AND(E221=grup_instansi!$B$4,F221=grup_instansi!$C$4),
grup_instansi!$A$4,
IF(AND(E221=grup_instansi!$B$5,F221=grup_instansi!$C$5),
grup_instansi!$A$5,
IF(AND(E221=grup_instansi!$B$6,F221=grup_instansi!$C$6),
grup_instansi!$A$6,
IF(AND(E221=grup_instansi!$B$7,F221=grup_instansi!$C$7),
grup_instansi!$A$7,
IF(AND(E221=grup_instansi!$B$8,F221=grup_instansi!$C$8),
grup_instansi!$A$8,
IF(AND(E221=grup_instansi!$B$9,F221=grup_instansi!$C$9),
grup_instansi!$A$9,
IF(AND(E221=grup_instansi!$B$10,F221=grup_instansi!$C$10),
grup_instansi!$A$10,"")))))))))</f>
        <v/>
      </c>
      <c r="H221" t="str">
        <f>IF(G221&lt;&gt;"",G221,IF(AND(E221=grup_instansi!$B$11,F221=grup_instansi!$C$11),
grup_instansi!$A$11,
IF(AND(E221=grup_instansi!$B$12,F221=grup_instansi!$C$12),
grup_instansi!$A$12,
IF(AND(E221=grup_instansi!$B$13,F221=grup_instansi!$C$13),
grup_instansi!$A$13,
IF(AND(E221=grup_instansi!$B$14,F221=grup_instansi!$C$14),
grup_instansi!$A$14,
IF(AND(E221=grup_instansi!$B$15,F221=grup_instansi!$C$15),
grup_instansi!$A$15,
IF(AND(E221=grup_instansi!$B$16,F221=grup_instansi!$C$16),
grup_instansi!$A$16,
IF(AND(E221=grup_instansi!$B$17,F221=grup_instansi!$C$17),
grup_instansi!$A$17,
IF(AND(E221=grup_instansi!$B$18,F221=grup_instansi!$C$18),
grup_instansi!$A$18,
IF(AND(E221=grup_instansi!$B$19,F221=grup_instansi!$C$19),
grup_instansi!$A$19,
IF(AND(E221=grup_instansi!$B$20,F221=grup_instansi!$C$20),
grup_instansi!$A$20,"")))))))))))</f>
        <v>gi2023110400012</v>
      </c>
      <c r="I221" t="str">
        <f>IF(H221&lt;&gt;"",H221,IF(AND(E221=grup_instansi!$B$21,F221=grup_instansi!$C$21),
grup_instansi!$A$21,
IF(AND(E221=grup_instansi!$B$22,F221=grup_instansi!$C$22),
grup_instansi!$A$22,
IF(AND(E221=grup_instansi!$B$23,F221=grup_instansi!$C$23),
grup_instansi!$A$23,
IF(AND(E221=grup_instansi!$B$24,F221=grup_instansi!$C$24),
grup_instansi!$A$24,
IF(AND(E221=grup_instansi!$B$25,F221=grup_instansi!$C$25),
grup_instansi!$A$25,
IF(AND(E221=grup_instansi!$B$26,F221=grup_instansi!$C$26),
grup_instansi!$A$26,
IF(AND(E221=grup_instansi!$B$27,F221=grup_instansi!$C$27),
grup_instansi!$A$27,
IF(AND(E221=grup_instansi!$B$28,F221=grup_instansi!$C$28),
grup_instansi!$A$28,
IF(AND(E221=grup_instansi!$B$29,F221=grup_instansi!$C$29),
grup_instansi!$A$29,
IF(AND(E221=grup_instansi!$B$30,F221=grup_instansi!$C$30),
grup_instansi!$A$30,
IF(AND(E221=grup_instansi!$B$31,F221=grup_instansi!$C$31),
grup_instansi!$A$31,
IF(AND(E221=grup_instansi!$B$32,F221=grup_instansi!$C$32),
grup_instansi!$A$32,
IF(AND(E221=grup_instansi!$B$33,F221=grup_instansi!$C$33),
grup_instansi!$A$33,
IF(AND(E221=grup_instansi!$B$34,F221=grup_instansi!$C$34),
grup_instansi!$A$34,
IF(AND(E221=grup_instansi!$B$35,F221=grup_instansi!$C$35),
grup_instansi!$A$35,""))))))))))))))))</f>
        <v>gi2023110400012</v>
      </c>
      <c r="J221" t="str">
        <f>IF(I221&lt;&gt;"",I221,IF(AND(E221=grup_instansi!$B$36,F221=grup_instansi!$C$36),
grup_instansi!$A$36,
IF(AND(E221=grup_instansi!$B$37,F221=grup_instansi!$C$37),
grup_instansi!$A$37,
IF(AND(E221=grup_instansi!$B$38,F221=grup_instansi!$C$38),
grup_instansi!$A$38,
IF(AND(E221=grup_instansi!$B$39,F221=grup_instansi!$C$39),
grup_instansi!$A$39,
IF(AND(E221=grup_instansi!$B$40,F221=grup_instansi!$C$40),
grup_instansi!$A$40,
IF(AND(E221=grup_instansi!$B$41,F221=grup_instansi!$C$41),
grup_instansi!$A$41,
IF(AND(E221=grup_instansi!$B$42,F221=grup_instansi!$C$42),
grup_instansi!$A$42,
IF(AND(E221=grup_instansi!$B$43,F221=grup_instansi!$C$43),
grup_instansi!$A$43,
IF(AND(E221=grup_instansi!$B$44,F221=grup_instansi!$C$44),
grup_instansi!$A$44,
IF(AND(E221=grup_instansi!$B$45,F221=grup_instansi!$C$45),
grup_instansi!$A$45,
IF(AND(E221=grup_instansi!$B$46,F221=grup_instansi!$C$46),
grup_instansi!$A$46,
IF(AND(E221=grup_instansi!$B$47,F221=grup_instansi!$C$47),
grup_instansi!$A$47,
IF(AND(E221=grup_instansi!$B$48,F221=grup_instansi!$C$48),
grup_instansi!$A$48,
IF(AND(E221=grup_instansi!$B$49,F221=grup_instansi!$C$49),
grup_instansi!$A$49,
IF(AND(E221=grup_instansi!$B$50,F221=grup_instansi!$C$50),
grup_instansi!$A$50,
IF(AND(E221=grup_instansi!$B$51,F221=grup_instansi!$C$51),
grup_instansi!$A$51,
IF(AND(E221=grup_instansi!$B$52,F221=grup_instansi!$C$52),
grup_instansi!$A$52,
IF(AND(E221=grup_instansi!$B$53,F221=grup_instansi!$C$53),
grup_instansi!$A$53,
IF(AND(E221=grup_instansi!$B$54,F221=grup_instansi!$C$54),
grup_instansi!$A$54,
IF(AND(E221=grup_instansi!$B$55,F221=grup_instansi!$C$55),
grup_instansi!$A$55,
IF(AND(E221=grup_instansi!$B$56,F221=grup_instansi!$C$56),
grup_instansi!$A$56,
IF(AND(E221=grup_instansi!$B$57,F221=grup_instansi!$C$57),
grup_instansi!$A$57,
IF(AND(E221=grup_instansi!$B$58,F221=grup_instansi!$C$58),
grup_instansi!$A$58,
IF(AND(E221=grup_instansi!$B$59,F221=grup_instansi!$C$59),
grup_instansi!$A$59,
IF(AND(E221=grup_instansi!$B$60,F221=grup_instansi!$C$60),
grup_instansi!$A$60,""))))))))))))))))))))))))))</f>
        <v>gi2023110400012</v>
      </c>
      <c r="K221" t="str">
        <f>IF(J221&lt;&gt;"",J221,IF(AND(E221=grup_instansi!$B$61,F221=grup_instansi!$C$61),
grup_instansi!$A$61,
IF(AND(E221=grup_instansi!$B$62,F221=grup_instansi!$C$62),
grup_instansi!$A$62,
IF(AND(E221=grup_instansi!$B$63,F221=grup_instansi!$C$63),
grup_instansi!$A$63,
IF(AND(E221=grup_instansi!$B$64,F221=grup_instansi!$C$64),
grup_instansi!$A$64,
IF(AND(E221=grup_instansi!$B$65,F221=grup_instansi!$C$65),
grup_instansi!$A$65,
IF(AND(E221=grup_instansi!$B$66,F221=grup_instansi!$C$66),
grup_instansi!$A$66,
IF(AND(E221=grup_instansi!$B$67,F221=grup_instansi!$C$67),
grup_instansi!$A$67,
IF(AND(E221=grup_instansi!$B$68,F221=grup_instansi!$C$68),
grup_instansi!$A$68,
IF(AND(E221=grup_instansi!$B$69,F221=grup_instansi!$C$69),
grup_instansi!$A$69,
IF(AND(E221=grup_instansi!$B$70,F221=grup_instansi!$C$70),
grup_instansi!$A$70,
IF(AND(E221=grup_instansi!$B$71,F221=grup_instansi!$C$71),
grup_instansi!$A$71,
IF(AND(E221=grup_instansi!$B$72,F221=grup_instansi!$C$72),
grup_instansi!$A$72,
IF(AND(E221=grup_instansi!$B$73,F221=grup_instansi!$C$73),
grup_instansi!$A$73,
IF(AND(E221=grup_instansi!$B$74,F221=grup_instansi!$C$74),
grup_instansi!$A$74,
IF(AND(E221=grup_instansi!$B$75,F221=grup_instansi!$C$75),
grup_instansi!$A$75,
IF(AND(E221=grup_instansi!$B$76,F221=grup_instansi!$C$76),
grup_instansi!$A$76,
IF(AND(E221=grup_instansi!$B$77,F221=grup_instansi!$C$77),
grup_instansi!$A$77,
IF(AND(E221=grup_instansi!$B$78,F221=grup_instansi!$C$78),
grup_instansi!$A$78,
IF(AND(E221=grup_instansi!$B$79,F221=grup_instansi!$C$79),
grup_instansi!$A$79,
IF(AND(E221=grup_instansi!$B$80,F221=grup_instansi!$C$80),
grup_instansi!$A$80,
IF(AND(E221=grup_instansi!$B$81,F221=grup_instansi!$C$81),
grup_instansi!$A$81,
IF(AND(E221=grup_instansi!$B$82,F221=grup_instansi!$C$82),
grup_instansi!$A$82,
IF(AND(E221=grup_instansi!$B$83,F221=grup_instansi!$C$83),
grup_instansi!$A$84,
IF(AND(E221=grup_instansi!$B$84,F221=grup_instansi!$C$84),
grup_instansi!$A$85,
IF(AND(E221=grup_instansi!$B$85,F221=grup_instansi!$C$85),
grup_instansi!$A$86,
IF(AND(E221=grup_instansi!$B$86,F221=grup_instansi!$C$86),
grup_instansi!$A$87,
IF(AND(E221=grup_instansi!$B$87,F221=grup_instansi!$C$87),
grup_instansi!$A$87,
IF(AND(E221=grup_instansi!$B$88,F221=grup_instansi!$C$88),
grup_instansi!$A$88,
IF(AND(E221=grup_instansi!$B$89,F221=grup_instansi!$C$89),
grup_instansi!$A$89,
IF(AND(E221=grup_instansi!$B$90,F221=grup_instansi!$C$90),
grup_instansi!$A$90,
IF(AND(E221=grup_instansi!$B$91,F221=grup_instansi!$C$91),
grup_instansi!$A$91,
IF(AND(E221=grup_instansi!$B$92,F221=grup_instansi!$C$92),
grup_instansi!$A$92,
IF(AND(E221=grup_instansi!$B$93,F221=grup_instansi!$C$93),
grup_instansi!$A$93,
IF(AND(E221=grup_instansi!$B$94,F221=grup_instansi!$C$94),
grup_instansi!$A$94,
IF(AND(E221=grup_instansi!$B$95,F221=grup_instansi!$C$95),
grup_instansi!$A$95,
IF(AND(E221=grup_instansi!$B$96,F221=grup_instansi!$C$96),
grup_instansi!$A$96,
IF(AND(E221=grup_instansi!$B$97,F221=grup_instansi!$C$97),
grup_instansi!$A$97,
IF(AND(E221=grup_instansi!$B$98,F221=grup_instansi!$C$98),
grup_instansi!$A$98,
IF(AND(E221=grup_instansi!$B$99,F221=grup_instansi!$C$99),
grup_instansi!$A$99,
grup_instansi!$A$100))))))))))))))))))))))))))))))))))))))))</f>
        <v>gi2023110400012</v>
      </c>
      <c r="L221" t="str">
        <f>VLOOKUP(K221,grup_instansi!$A$2:$E$102,4)</f>
        <v>Pemerintah Kabupaten Jawa Tengah</v>
      </c>
      <c r="M221" t="str">
        <f t="shared" si="11"/>
        <v>('i2023110600220','Pemerintah Kab. Banjarnegara','gi2023110400012'),</v>
      </c>
    </row>
    <row r="222" spans="1:13" x14ac:dyDescent="0.25">
      <c r="A222" t="str">
        <f t="shared" si="9"/>
        <v>i2023110600221</v>
      </c>
      <c r="B222" s="4">
        <v>6419</v>
      </c>
      <c r="C222" t="str">
        <f t="shared" si="10"/>
        <v>i2023110600221</v>
      </c>
      <c r="D222" s="4" t="s">
        <v>254</v>
      </c>
      <c r="E222" s="4" t="s">
        <v>658</v>
      </c>
      <c r="F222" s="4" t="s">
        <v>669</v>
      </c>
      <c r="G222" t="str">
        <f>IF(AND(E222=grup_instansi!$B$2,F222=grup_instansi!$C$2),
grup_instansi!$A$2,
IF(AND(E222=grup_instansi!$B$3,F222=grup_instansi!$C$3),
grup_instansi!$A$3,
IF(AND(E222=grup_instansi!$B$4,F222=grup_instansi!$C$4),
grup_instansi!$A$4,
IF(AND(E222=grup_instansi!$B$5,F222=grup_instansi!$C$5),
grup_instansi!$A$5,
IF(AND(E222=grup_instansi!$B$6,F222=grup_instansi!$C$6),
grup_instansi!$A$6,
IF(AND(E222=grup_instansi!$B$7,F222=grup_instansi!$C$7),
grup_instansi!$A$7,
IF(AND(E222=grup_instansi!$B$8,F222=grup_instansi!$C$8),
grup_instansi!$A$8,
IF(AND(E222=grup_instansi!$B$9,F222=grup_instansi!$C$9),
grup_instansi!$A$9,
IF(AND(E222=grup_instansi!$B$10,F222=grup_instansi!$C$10),
grup_instansi!$A$10,"")))))))))</f>
        <v/>
      </c>
      <c r="H222" t="str">
        <f>IF(G222&lt;&gt;"",G222,IF(AND(E222=grup_instansi!$B$11,F222=grup_instansi!$C$11),
grup_instansi!$A$11,
IF(AND(E222=grup_instansi!$B$12,F222=grup_instansi!$C$12),
grup_instansi!$A$12,
IF(AND(E222=grup_instansi!$B$13,F222=grup_instansi!$C$13),
grup_instansi!$A$13,
IF(AND(E222=grup_instansi!$B$14,F222=grup_instansi!$C$14),
grup_instansi!$A$14,
IF(AND(E222=grup_instansi!$B$15,F222=grup_instansi!$C$15),
grup_instansi!$A$15,
IF(AND(E222=grup_instansi!$B$16,F222=grup_instansi!$C$16),
grup_instansi!$A$16,
IF(AND(E222=grup_instansi!$B$17,F222=grup_instansi!$C$17),
grup_instansi!$A$17,
IF(AND(E222=grup_instansi!$B$18,F222=grup_instansi!$C$18),
grup_instansi!$A$18,
IF(AND(E222=grup_instansi!$B$19,F222=grup_instansi!$C$19),
grup_instansi!$A$19,
IF(AND(E222=grup_instansi!$B$20,F222=grup_instansi!$C$20),
grup_instansi!$A$20,"")))))))))))</f>
        <v>gi2023110400012</v>
      </c>
      <c r="I222" t="str">
        <f>IF(H222&lt;&gt;"",H222,IF(AND(E222=grup_instansi!$B$21,F222=grup_instansi!$C$21),
grup_instansi!$A$21,
IF(AND(E222=grup_instansi!$B$22,F222=grup_instansi!$C$22),
grup_instansi!$A$22,
IF(AND(E222=grup_instansi!$B$23,F222=grup_instansi!$C$23),
grup_instansi!$A$23,
IF(AND(E222=grup_instansi!$B$24,F222=grup_instansi!$C$24),
grup_instansi!$A$24,
IF(AND(E222=grup_instansi!$B$25,F222=grup_instansi!$C$25),
grup_instansi!$A$25,
IF(AND(E222=grup_instansi!$B$26,F222=grup_instansi!$C$26),
grup_instansi!$A$26,
IF(AND(E222=grup_instansi!$B$27,F222=grup_instansi!$C$27),
grup_instansi!$A$27,
IF(AND(E222=grup_instansi!$B$28,F222=grup_instansi!$C$28),
grup_instansi!$A$28,
IF(AND(E222=grup_instansi!$B$29,F222=grup_instansi!$C$29),
grup_instansi!$A$29,
IF(AND(E222=grup_instansi!$B$30,F222=grup_instansi!$C$30),
grup_instansi!$A$30,
IF(AND(E222=grup_instansi!$B$31,F222=grup_instansi!$C$31),
grup_instansi!$A$31,
IF(AND(E222=grup_instansi!$B$32,F222=grup_instansi!$C$32),
grup_instansi!$A$32,
IF(AND(E222=grup_instansi!$B$33,F222=grup_instansi!$C$33),
grup_instansi!$A$33,
IF(AND(E222=grup_instansi!$B$34,F222=grup_instansi!$C$34),
grup_instansi!$A$34,
IF(AND(E222=grup_instansi!$B$35,F222=grup_instansi!$C$35),
grup_instansi!$A$35,""))))))))))))))))</f>
        <v>gi2023110400012</v>
      </c>
      <c r="J222" t="str">
        <f>IF(I222&lt;&gt;"",I222,IF(AND(E222=grup_instansi!$B$36,F222=grup_instansi!$C$36),
grup_instansi!$A$36,
IF(AND(E222=grup_instansi!$B$37,F222=grup_instansi!$C$37),
grup_instansi!$A$37,
IF(AND(E222=grup_instansi!$B$38,F222=grup_instansi!$C$38),
grup_instansi!$A$38,
IF(AND(E222=grup_instansi!$B$39,F222=grup_instansi!$C$39),
grup_instansi!$A$39,
IF(AND(E222=grup_instansi!$B$40,F222=grup_instansi!$C$40),
grup_instansi!$A$40,
IF(AND(E222=grup_instansi!$B$41,F222=grup_instansi!$C$41),
grup_instansi!$A$41,
IF(AND(E222=grup_instansi!$B$42,F222=grup_instansi!$C$42),
grup_instansi!$A$42,
IF(AND(E222=grup_instansi!$B$43,F222=grup_instansi!$C$43),
grup_instansi!$A$43,
IF(AND(E222=grup_instansi!$B$44,F222=grup_instansi!$C$44),
grup_instansi!$A$44,
IF(AND(E222=grup_instansi!$B$45,F222=grup_instansi!$C$45),
grup_instansi!$A$45,
IF(AND(E222=grup_instansi!$B$46,F222=grup_instansi!$C$46),
grup_instansi!$A$46,
IF(AND(E222=grup_instansi!$B$47,F222=grup_instansi!$C$47),
grup_instansi!$A$47,
IF(AND(E222=grup_instansi!$B$48,F222=grup_instansi!$C$48),
grup_instansi!$A$48,
IF(AND(E222=grup_instansi!$B$49,F222=grup_instansi!$C$49),
grup_instansi!$A$49,
IF(AND(E222=grup_instansi!$B$50,F222=grup_instansi!$C$50),
grup_instansi!$A$50,
IF(AND(E222=grup_instansi!$B$51,F222=grup_instansi!$C$51),
grup_instansi!$A$51,
IF(AND(E222=grup_instansi!$B$52,F222=grup_instansi!$C$52),
grup_instansi!$A$52,
IF(AND(E222=grup_instansi!$B$53,F222=grup_instansi!$C$53),
grup_instansi!$A$53,
IF(AND(E222=grup_instansi!$B$54,F222=grup_instansi!$C$54),
grup_instansi!$A$54,
IF(AND(E222=grup_instansi!$B$55,F222=grup_instansi!$C$55),
grup_instansi!$A$55,
IF(AND(E222=grup_instansi!$B$56,F222=grup_instansi!$C$56),
grup_instansi!$A$56,
IF(AND(E222=grup_instansi!$B$57,F222=grup_instansi!$C$57),
grup_instansi!$A$57,
IF(AND(E222=grup_instansi!$B$58,F222=grup_instansi!$C$58),
grup_instansi!$A$58,
IF(AND(E222=grup_instansi!$B$59,F222=grup_instansi!$C$59),
grup_instansi!$A$59,
IF(AND(E222=grup_instansi!$B$60,F222=grup_instansi!$C$60),
grup_instansi!$A$60,""))))))))))))))))))))))))))</f>
        <v>gi2023110400012</v>
      </c>
      <c r="K222" t="str">
        <f>IF(J222&lt;&gt;"",J222,IF(AND(E222=grup_instansi!$B$61,F222=grup_instansi!$C$61),
grup_instansi!$A$61,
IF(AND(E222=grup_instansi!$B$62,F222=grup_instansi!$C$62),
grup_instansi!$A$62,
IF(AND(E222=grup_instansi!$B$63,F222=grup_instansi!$C$63),
grup_instansi!$A$63,
IF(AND(E222=grup_instansi!$B$64,F222=grup_instansi!$C$64),
grup_instansi!$A$64,
IF(AND(E222=grup_instansi!$B$65,F222=grup_instansi!$C$65),
grup_instansi!$A$65,
IF(AND(E222=grup_instansi!$B$66,F222=grup_instansi!$C$66),
grup_instansi!$A$66,
IF(AND(E222=grup_instansi!$B$67,F222=grup_instansi!$C$67),
grup_instansi!$A$67,
IF(AND(E222=grup_instansi!$B$68,F222=grup_instansi!$C$68),
grup_instansi!$A$68,
IF(AND(E222=grup_instansi!$B$69,F222=grup_instansi!$C$69),
grup_instansi!$A$69,
IF(AND(E222=grup_instansi!$B$70,F222=grup_instansi!$C$70),
grup_instansi!$A$70,
IF(AND(E222=grup_instansi!$B$71,F222=grup_instansi!$C$71),
grup_instansi!$A$71,
IF(AND(E222=grup_instansi!$B$72,F222=grup_instansi!$C$72),
grup_instansi!$A$72,
IF(AND(E222=grup_instansi!$B$73,F222=grup_instansi!$C$73),
grup_instansi!$A$73,
IF(AND(E222=grup_instansi!$B$74,F222=grup_instansi!$C$74),
grup_instansi!$A$74,
IF(AND(E222=grup_instansi!$B$75,F222=grup_instansi!$C$75),
grup_instansi!$A$75,
IF(AND(E222=grup_instansi!$B$76,F222=grup_instansi!$C$76),
grup_instansi!$A$76,
IF(AND(E222=grup_instansi!$B$77,F222=grup_instansi!$C$77),
grup_instansi!$A$77,
IF(AND(E222=grup_instansi!$B$78,F222=grup_instansi!$C$78),
grup_instansi!$A$78,
IF(AND(E222=grup_instansi!$B$79,F222=grup_instansi!$C$79),
grup_instansi!$A$79,
IF(AND(E222=grup_instansi!$B$80,F222=grup_instansi!$C$80),
grup_instansi!$A$80,
IF(AND(E222=grup_instansi!$B$81,F222=grup_instansi!$C$81),
grup_instansi!$A$81,
IF(AND(E222=grup_instansi!$B$82,F222=grup_instansi!$C$82),
grup_instansi!$A$82,
IF(AND(E222=grup_instansi!$B$83,F222=grup_instansi!$C$83),
grup_instansi!$A$84,
IF(AND(E222=grup_instansi!$B$84,F222=grup_instansi!$C$84),
grup_instansi!$A$85,
IF(AND(E222=grup_instansi!$B$85,F222=grup_instansi!$C$85),
grup_instansi!$A$86,
IF(AND(E222=grup_instansi!$B$86,F222=grup_instansi!$C$86),
grup_instansi!$A$87,
IF(AND(E222=grup_instansi!$B$87,F222=grup_instansi!$C$87),
grup_instansi!$A$87,
IF(AND(E222=grup_instansi!$B$88,F222=grup_instansi!$C$88),
grup_instansi!$A$88,
IF(AND(E222=grup_instansi!$B$89,F222=grup_instansi!$C$89),
grup_instansi!$A$89,
IF(AND(E222=grup_instansi!$B$90,F222=grup_instansi!$C$90),
grup_instansi!$A$90,
IF(AND(E222=grup_instansi!$B$91,F222=grup_instansi!$C$91),
grup_instansi!$A$91,
IF(AND(E222=grup_instansi!$B$92,F222=grup_instansi!$C$92),
grup_instansi!$A$92,
IF(AND(E222=grup_instansi!$B$93,F222=grup_instansi!$C$93),
grup_instansi!$A$93,
IF(AND(E222=grup_instansi!$B$94,F222=grup_instansi!$C$94),
grup_instansi!$A$94,
IF(AND(E222=grup_instansi!$B$95,F222=grup_instansi!$C$95),
grup_instansi!$A$95,
IF(AND(E222=grup_instansi!$B$96,F222=grup_instansi!$C$96),
grup_instansi!$A$96,
IF(AND(E222=grup_instansi!$B$97,F222=grup_instansi!$C$97),
grup_instansi!$A$97,
IF(AND(E222=grup_instansi!$B$98,F222=grup_instansi!$C$98),
grup_instansi!$A$98,
IF(AND(E222=grup_instansi!$B$99,F222=grup_instansi!$C$99),
grup_instansi!$A$99,
grup_instansi!$A$100))))))))))))))))))))))))))))))))))))))))</f>
        <v>gi2023110400012</v>
      </c>
      <c r="L222" t="str">
        <f>VLOOKUP(K222,grup_instansi!$A$2:$E$102,4)</f>
        <v>Pemerintah Kabupaten Jawa Tengah</v>
      </c>
      <c r="M222" t="str">
        <f t="shared" si="11"/>
        <v>('i2023110600221','Pemerintah Kab. Magelang','gi2023110400012'),</v>
      </c>
    </row>
    <row r="223" spans="1:13" x14ac:dyDescent="0.25">
      <c r="A223" t="str">
        <f t="shared" si="9"/>
        <v>i2023110600222</v>
      </c>
      <c r="B223" s="4">
        <v>6420</v>
      </c>
      <c r="C223" t="str">
        <f t="shared" si="10"/>
        <v>i2023110600222</v>
      </c>
      <c r="D223" s="4" t="s">
        <v>714</v>
      </c>
      <c r="E223" s="4" t="s">
        <v>658</v>
      </c>
      <c r="F223" s="4" t="s">
        <v>669</v>
      </c>
      <c r="G223" t="str">
        <f>IF(AND(E223=grup_instansi!$B$2,F223=grup_instansi!$C$2),
grup_instansi!$A$2,
IF(AND(E223=grup_instansi!$B$3,F223=grup_instansi!$C$3),
grup_instansi!$A$3,
IF(AND(E223=grup_instansi!$B$4,F223=grup_instansi!$C$4),
grup_instansi!$A$4,
IF(AND(E223=grup_instansi!$B$5,F223=grup_instansi!$C$5),
grup_instansi!$A$5,
IF(AND(E223=grup_instansi!$B$6,F223=grup_instansi!$C$6),
grup_instansi!$A$6,
IF(AND(E223=grup_instansi!$B$7,F223=grup_instansi!$C$7),
grup_instansi!$A$7,
IF(AND(E223=grup_instansi!$B$8,F223=grup_instansi!$C$8),
grup_instansi!$A$8,
IF(AND(E223=grup_instansi!$B$9,F223=grup_instansi!$C$9),
grup_instansi!$A$9,
IF(AND(E223=grup_instansi!$B$10,F223=grup_instansi!$C$10),
grup_instansi!$A$10,"")))))))))</f>
        <v/>
      </c>
      <c r="H223" t="str">
        <f>IF(G223&lt;&gt;"",G223,IF(AND(E223=grup_instansi!$B$11,F223=grup_instansi!$C$11),
grup_instansi!$A$11,
IF(AND(E223=grup_instansi!$B$12,F223=grup_instansi!$C$12),
grup_instansi!$A$12,
IF(AND(E223=grup_instansi!$B$13,F223=grup_instansi!$C$13),
grup_instansi!$A$13,
IF(AND(E223=grup_instansi!$B$14,F223=grup_instansi!$C$14),
grup_instansi!$A$14,
IF(AND(E223=grup_instansi!$B$15,F223=grup_instansi!$C$15),
grup_instansi!$A$15,
IF(AND(E223=grup_instansi!$B$16,F223=grup_instansi!$C$16),
grup_instansi!$A$16,
IF(AND(E223=grup_instansi!$B$17,F223=grup_instansi!$C$17),
grup_instansi!$A$17,
IF(AND(E223=grup_instansi!$B$18,F223=grup_instansi!$C$18),
grup_instansi!$A$18,
IF(AND(E223=grup_instansi!$B$19,F223=grup_instansi!$C$19),
grup_instansi!$A$19,
IF(AND(E223=grup_instansi!$B$20,F223=grup_instansi!$C$20),
grup_instansi!$A$20,"")))))))))))</f>
        <v>gi2023110400012</v>
      </c>
      <c r="I223" t="str">
        <f>IF(H223&lt;&gt;"",H223,IF(AND(E223=grup_instansi!$B$21,F223=grup_instansi!$C$21),
grup_instansi!$A$21,
IF(AND(E223=grup_instansi!$B$22,F223=grup_instansi!$C$22),
grup_instansi!$A$22,
IF(AND(E223=grup_instansi!$B$23,F223=grup_instansi!$C$23),
grup_instansi!$A$23,
IF(AND(E223=grup_instansi!$B$24,F223=grup_instansi!$C$24),
grup_instansi!$A$24,
IF(AND(E223=grup_instansi!$B$25,F223=grup_instansi!$C$25),
grup_instansi!$A$25,
IF(AND(E223=grup_instansi!$B$26,F223=grup_instansi!$C$26),
grup_instansi!$A$26,
IF(AND(E223=grup_instansi!$B$27,F223=grup_instansi!$C$27),
grup_instansi!$A$27,
IF(AND(E223=grup_instansi!$B$28,F223=grup_instansi!$C$28),
grup_instansi!$A$28,
IF(AND(E223=grup_instansi!$B$29,F223=grup_instansi!$C$29),
grup_instansi!$A$29,
IF(AND(E223=grup_instansi!$B$30,F223=grup_instansi!$C$30),
grup_instansi!$A$30,
IF(AND(E223=grup_instansi!$B$31,F223=grup_instansi!$C$31),
grup_instansi!$A$31,
IF(AND(E223=grup_instansi!$B$32,F223=grup_instansi!$C$32),
grup_instansi!$A$32,
IF(AND(E223=grup_instansi!$B$33,F223=grup_instansi!$C$33),
grup_instansi!$A$33,
IF(AND(E223=grup_instansi!$B$34,F223=grup_instansi!$C$34),
grup_instansi!$A$34,
IF(AND(E223=grup_instansi!$B$35,F223=grup_instansi!$C$35),
grup_instansi!$A$35,""))))))))))))))))</f>
        <v>gi2023110400012</v>
      </c>
      <c r="J223" t="str">
        <f>IF(I223&lt;&gt;"",I223,IF(AND(E223=grup_instansi!$B$36,F223=grup_instansi!$C$36),
grup_instansi!$A$36,
IF(AND(E223=grup_instansi!$B$37,F223=grup_instansi!$C$37),
grup_instansi!$A$37,
IF(AND(E223=grup_instansi!$B$38,F223=grup_instansi!$C$38),
grup_instansi!$A$38,
IF(AND(E223=grup_instansi!$B$39,F223=grup_instansi!$C$39),
grup_instansi!$A$39,
IF(AND(E223=grup_instansi!$B$40,F223=grup_instansi!$C$40),
grup_instansi!$A$40,
IF(AND(E223=grup_instansi!$B$41,F223=grup_instansi!$C$41),
grup_instansi!$A$41,
IF(AND(E223=grup_instansi!$B$42,F223=grup_instansi!$C$42),
grup_instansi!$A$42,
IF(AND(E223=grup_instansi!$B$43,F223=grup_instansi!$C$43),
grup_instansi!$A$43,
IF(AND(E223=grup_instansi!$B$44,F223=grup_instansi!$C$44),
grup_instansi!$A$44,
IF(AND(E223=grup_instansi!$B$45,F223=grup_instansi!$C$45),
grup_instansi!$A$45,
IF(AND(E223=grup_instansi!$B$46,F223=grup_instansi!$C$46),
grup_instansi!$A$46,
IF(AND(E223=grup_instansi!$B$47,F223=grup_instansi!$C$47),
grup_instansi!$A$47,
IF(AND(E223=grup_instansi!$B$48,F223=grup_instansi!$C$48),
grup_instansi!$A$48,
IF(AND(E223=grup_instansi!$B$49,F223=grup_instansi!$C$49),
grup_instansi!$A$49,
IF(AND(E223=grup_instansi!$B$50,F223=grup_instansi!$C$50),
grup_instansi!$A$50,
IF(AND(E223=grup_instansi!$B$51,F223=grup_instansi!$C$51),
grup_instansi!$A$51,
IF(AND(E223=grup_instansi!$B$52,F223=grup_instansi!$C$52),
grup_instansi!$A$52,
IF(AND(E223=grup_instansi!$B$53,F223=grup_instansi!$C$53),
grup_instansi!$A$53,
IF(AND(E223=grup_instansi!$B$54,F223=grup_instansi!$C$54),
grup_instansi!$A$54,
IF(AND(E223=grup_instansi!$B$55,F223=grup_instansi!$C$55),
grup_instansi!$A$55,
IF(AND(E223=grup_instansi!$B$56,F223=grup_instansi!$C$56),
grup_instansi!$A$56,
IF(AND(E223=grup_instansi!$B$57,F223=grup_instansi!$C$57),
grup_instansi!$A$57,
IF(AND(E223=grup_instansi!$B$58,F223=grup_instansi!$C$58),
grup_instansi!$A$58,
IF(AND(E223=grup_instansi!$B$59,F223=grup_instansi!$C$59),
grup_instansi!$A$59,
IF(AND(E223=grup_instansi!$B$60,F223=grup_instansi!$C$60),
grup_instansi!$A$60,""))))))))))))))))))))))))))</f>
        <v>gi2023110400012</v>
      </c>
      <c r="K223" t="str">
        <f>IF(J223&lt;&gt;"",J223,IF(AND(E223=grup_instansi!$B$61,F223=grup_instansi!$C$61),
grup_instansi!$A$61,
IF(AND(E223=grup_instansi!$B$62,F223=grup_instansi!$C$62),
grup_instansi!$A$62,
IF(AND(E223=grup_instansi!$B$63,F223=grup_instansi!$C$63),
grup_instansi!$A$63,
IF(AND(E223=grup_instansi!$B$64,F223=grup_instansi!$C$64),
grup_instansi!$A$64,
IF(AND(E223=grup_instansi!$B$65,F223=grup_instansi!$C$65),
grup_instansi!$A$65,
IF(AND(E223=grup_instansi!$B$66,F223=grup_instansi!$C$66),
grup_instansi!$A$66,
IF(AND(E223=grup_instansi!$B$67,F223=grup_instansi!$C$67),
grup_instansi!$A$67,
IF(AND(E223=grup_instansi!$B$68,F223=grup_instansi!$C$68),
grup_instansi!$A$68,
IF(AND(E223=grup_instansi!$B$69,F223=grup_instansi!$C$69),
grup_instansi!$A$69,
IF(AND(E223=grup_instansi!$B$70,F223=grup_instansi!$C$70),
grup_instansi!$A$70,
IF(AND(E223=grup_instansi!$B$71,F223=grup_instansi!$C$71),
grup_instansi!$A$71,
IF(AND(E223=grup_instansi!$B$72,F223=grup_instansi!$C$72),
grup_instansi!$A$72,
IF(AND(E223=grup_instansi!$B$73,F223=grup_instansi!$C$73),
grup_instansi!$A$73,
IF(AND(E223=grup_instansi!$B$74,F223=grup_instansi!$C$74),
grup_instansi!$A$74,
IF(AND(E223=grup_instansi!$B$75,F223=grup_instansi!$C$75),
grup_instansi!$A$75,
IF(AND(E223=grup_instansi!$B$76,F223=grup_instansi!$C$76),
grup_instansi!$A$76,
IF(AND(E223=grup_instansi!$B$77,F223=grup_instansi!$C$77),
grup_instansi!$A$77,
IF(AND(E223=grup_instansi!$B$78,F223=grup_instansi!$C$78),
grup_instansi!$A$78,
IF(AND(E223=grup_instansi!$B$79,F223=grup_instansi!$C$79),
grup_instansi!$A$79,
IF(AND(E223=grup_instansi!$B$80,F223=grup_instansi!$C$80),
grup_instansi!$A$80,
IF(AND(E223=grup_instansi!$B$81,F223=grup_instansi!$C$81),
grup_instansi!$A$81,
IF(AND(E223=grup_instansi!$B$82,F223=grup_instansi!$C$82),
grup_instansi!$A$82,
IF(AND(E223=grup_instansi!$B$83,F223=grup_instansi!$C$83),
grup_instansi!$A$84,
IF(AND(E223=grup_instansi!$B$84,F223=grup_instansi!$C$84),
grup_instansi!$A$85,
IF(AND(E223=grup_instansi!$B$85,F223=grup_instansi!$C$85),
grup_instansi!$A$86,
IF(AND(E223=grup_instansi!$B$86,F223=grup_instansi!$C$86),
grup_instansi!$A$87,
IF(AND(E223=grup_instansi!$B$87,F223=grup_instansi!$C$87),
grup_instansi!$A$87,
IF(AND(E223=grup_instansi!$B$88,F223=grup_instansi!$C$88),
grup_instansi!$A$88,
IF(AND(E223=grup_instansi!$B$89,F223=grup_instansi!$C$89),
grup_instansi!$A$89,
IF(AND(E223=grup_instansi!$B$90,F223=grup_instansi!$C$90),
grup_instansi!$A$90,
IF(AND(E223=grup_instansi!$B$91,F223=grup_instansi!$C$91),
grup_instansi!$A$91,
IF(AND(E223=grup_instansi!$B$92,F223=grup_instansi!$C$92),
grup_instansi!$A$92,
IF(AND(E223=grup_instansi!$B$93,F223=grup_instansi!$C$93),
grup_instansi!$A$93,
IF(AND(E223=grup_instansi!$B$94,F223=grup_instansi!$C$94),
grup_instansi!$A$94,
IF(AND(E223=grup_instansi!$B$95,F223=grup_instansi!$C$95),
grup_instansi!$A$95,
IF(AND(E223=grup_instansi!$B$96,F223=grup_instansi!$C$96),
grup_instansi!$A$96,
IF(AND(E223=grup_instansi!$B$97,F223=grup_instansi!$C$97),
grup_instansi!$A$97,
IF(AND(E223=grup_instansi!$B$98,F223=grup_instansi!$C$98),
grup_instansi!$A$98,
IF(AND(E223=grup_instansi!$B$99,F223=grup_instansi!$C$99),
grup_instansi!$A$99,
grup_instansi!$A$100))))))))))))))))))))))))))))))))))))))))</f>
        <v>gi2023110400012</v>
      </c>
      <c r="L223" t="str">
        <f>VLOOKUP(K223,grup_instansi!$A$2:$E$102,4)</f>
        <v>Pemerintah Kabupaten Jawa Tengah</v>
      </c>
      <c r="M223" t="str">
        <f t="shared" si="11"/>
        <v>('i2023110600222','Pemerintah Kab. Temanggung','gi2023110400012'),</v>
      </c>
    </row>
    <row r="224" spans="1:13" x14ac:dyDescent="0.25">
      <c r="A224" t="str">
        <f t="shared" si="9"/>
        <v>i2023110600223</v>
      </c>
      <c r="B224" s="4">
        <v>6422</v>
      </c>
      <c r="C224" t="str">
        <f t="shared" si="10"/>
        <v>i2023110600223</v>
      </c>
      <c r="D224" s="4" t="s">
        <v>256</v>
      </c>
      <c r="E224" s="4" t="s">
        <v>658</v>
      </c>
      <c r="F224" s="4" t="s">
        <v>669</v>
      </c>
      <c r="G224" t="str">
        <f>IF(AND(E224=grup_instansi!$B$2,F224=grup_instansi!$C$2),
grup_instansi!$A$2,
IF(AND(E224=grup_instansi!$B$3,F224=grup_instansi!$C$3),
grup_instansi!$A$3,
IF(AND(E224=grup_instansi!$B$4,F224=grup_instansi!$C$4),
grup_instansi!$A$4,
IF(AND(E224=grup_instansi!$B$5,F224=grup_instansi!$C$5),
grup_instansi!$A$5,
IF(AND(E224=grup_instansi!$B$6,F224=grup_instansi!$C$6),
grup_instansi!$A$6,
IF(AND(E224=grup_instansi!$B$7,F224=grup_instansi!$C$7),
grup_instansi!$A$7,
IF(AND(E224=grup_instansi!$B$8,F224=grup_instansi!$C$8),
grup_instansi!$A$8,
IF(AND(E224=grup_instansi!$B$9,F224=grup_instansi!$C$9),
grup_instansi!$A$9,
IF(AND(E224=grup_instansi!$B$10,F224=grup_instansi!$C$10),
grup_instansi!$A$10,"")))))))))</f>
        <v/>
      </c>
      <c r="H224" t="str">
        <f>IF(G224&lt;&gt;"",G224,IF(AND(E224=grup_instansi!$B$11,F224=grup_instansi!$C$11),
grup_instansi!$A$11,
IF(AND(E224=grup_instansi!$B$12,F224=grup_instansi!$C$12),
grup_instansi!$A$12,
IF(AND(E224=grup_instansi!$B$13,F224=grup_instansi!$C$13),
grup_instansi!$A$13,
IF(AND(E224=grup_instansi!$B$14,F224=grup_instansi!$C$14),
grup_instansi!$A$14,
IF(AND(E224=grup_instansi!$B$15,F224=grup_instansi!$C$15),
grup_instansi!$A$15,
IF(AND(E224=grup_instansi!$B$16,F224=grup_instansi!$C$16),
grup_instansi!$A$16,
IF(AND(E224=grup_instansi!$B$17,F224=grup_instansi!$C$17),
grup_instansi!$A$17,
IF(AND(E224=grup_instansi!$B$18,F224=grup_instansi!$C$18),
grup_instansi!$A$18,
IF(AND(E224=grup_instansi!$B$19,F224=grup_instansi!$C$19),
grup_instansi!$A$19,
IF(AND(E224=grup_instansi!$B$20,F224=grup_instansi!$C$20),
grup_instansi!$A$20,"")))))))))))</f>
        <v>gi2023110400012</v>
      </c>
      <c r="I224" t="str">
        <f>IF(H224&lt;&gt;"",H224,IF(AND(E224=grup_instansi!$B$21,F224=grup_instansi!$C$21),
grup_instansi!$A$21,
IF(AND(E224=grup_instansi!$B$22,F224=grup_instansi!$C$22),
grup_instansi!$A$22,
IF(AND(E224=grup_instansi!$B$23,F224=grup_instansi!$C$23),
grup_instansi!$A$23,
IF(AND(E224=grup_instansi!$B$24,F224=grup_instansi!$C$24),
grup_instansi!$A$24,
IF(AND(E224=grup_instansi!$B$25,F224=grup_instansi!$C$25),
grup_instansi!$A$25,
IF(AND(E224=grup_instansi!$B$26,F224=grup_instansi!$C$26),
grup_instansi!$A$26,
IF(AND(E224=grup_instansi!$B$27,F224=grup_instansi!$C$27),
grup_instansi!$A$27,
IF(AND(E224=grup_instansi!$B$28,F224=grup_instansi!$C$28),
grup_instansi!$A$28,
IF(AND(E224=grup_instansi!$B$29,F224=grup_instansi!$C$29),
grup_instansi!$A$29,
IF(AND(E224=grup_instansi!$B$30,F224=grup_instansi!$C$30),
grup_instansi!$A$30,
IF(AND(E224=grup_instansi!$B$31,F224=grup_instansi!$C$31),
grup_instansi!$A$31,
IF(AND(E224=grup_instansi!$B$32,F224=grup_instansi!$C$32),
grup_instansi!$A$32,
IF(AND(E224=grup_instansi!$B$33,F224=grup_instansi!$C$33),
grup_instansi!$A$33,
IF(AND(E224=grup_instansi!$B$34,F224=grup_instansi!$C$34),
grup_instansi!$A$34,
IF(AND(E224=grup_instansi!$B$35,F224=grup_instansi!$C$35),
grup_instansi!$A$35,""))))))))))))))))</f>
        <v>gi2023110400012</v>
      </c>
      <c r="J224" t="str">
        <f>IF(I224&lt;&gt;"",I224,IF(AND(E224=grup_instansi!$B$36,F224=grup_instansi!$C$36),
grup_instansi!$A$36,
IF(AND(E224=grup_instansi!$B$37,F224=grup_instansi!$C$37),
grup_instansi!$A$37,
IF(AND(E224=grup_instansi!$B$38,F224=grup_instansi!$C$38),
grup_instansi!$A$38,
IF(AND(E224=grup_instansi!$B$39,F224=grup_instansi!$C$39),
grup_instansi!$A$39,
IF(AND(E224=grup_instansi!$B$40,F224=grup_instansi!$C$40),
grup_instansi!$A$40,
IF(AND(E224=grup_instansi!$B$41,F224=grup_instansi!$C$41),
grup_instansi!$A$41,
IF(AND(E224=grup_instansi!$B$42,F224=grup_instansi!$C$42),
grup_instansi!$A$42,
IF(AND(E224=grup_instansi!$B$43,F224=grup_instansi!$C$43),
grup_instansi!$A$43,
IF(AND(E224=grup_instansi!$B$44,F224=grup_instansi!$C$44),
grup_instansi!$A$44,
IF(AND(E224=grup_instansi!$B$45,F224=grup_instansi!$C$45),
grup_instansi!$A$45,
IF(AND(E224=grup_instansi!$B$46,F224=grup_instansi!$C$46),
grup_instansi!$A$46,
IF(AND(E224=grup_instansi!$B$47,F224=grup_instansi!$C$47),
grup_instansi!$A$47,
IF(AND(E224=grup_instansi!$B$48,F224=grup_instansi!$C$48),
grup_instansi!$A$48,
IF(AND(E224=grup_instansi!$B$49,F224=grup_instansi!$C$49),
grup_instansi!$A$49,
IF(AND(E224=grup_instansi!$B$50,F224=grup_instansi!$C$50),
grup_instansi!$A$50,
IF(AND(E224=grup_instansi!$B$51,F224=grup_instansi!$C$51),
grup_instansi!$A$51,
IF(AND(E224=grup_instansi!$B$52,F224=grup_instansi!$C$52),
grup_instansi!$A$52,
IF(AND(E224=grup_instansi!$B$53,F224=grup_instansi!$C$53),
grup_instansi!$A$53,
IF(AND(E224=grup_instansi!$B$54,F224=grup_instansi!$C$54),
grup_instansi!$A$54,
IF(AND(E224=grup_instansi!$B$55,F224=grup_instansi!$C$55),
grup_instansi!$A$55,
IF(AND(E224=grup_instansi!$B$56,F224=grup_instansi!$C$56),
grup_instansi!$A$56,
IF(AND(E224=grup_instansi!$B$57,F224=grup_instansi!$C$57),
grup_instansi!$A$57,
IF(AND(E224=grup_instansi!$B$58,F224=grup_instansi!$C$58),
grup_instansi!$A$58,
IF(AND(E224=grup_instansi!$B$59,F224=grup_instansi!$C$59),
grup_instansi!$A$59,
IF(AND(E224=grup_instansi!$B$60,F224=grup_instansi!$C$60),
grup_instansi!$A$60,""))))))))))))))))))))))))))</f>
        <v>gi2023110400012</v>
      </c>
      <c r="K224" t="str">
        <f>IF(J224&lt;&gt;"",J224,IF(AND(E224=grup_instansi!$B$61,F224=grup_instansi!$C$61),
grup_instansi!$A$61,
IF(AND(E224=grup_instansi!$B$62,F224=grup_instansi!$C$62),
grup_instansi!$A$62,
IF(AND(E224=grup_instansi!$B$63,F224=grup_instansi!$C$63),
grup_instansi!$A$63,
IF(AND(E224=grup_instansi!$B$64,F224=grup_instansi!$C$64),
grup_instansi!$A$64,
IF(AND(E224=grup_instansi!$B$65,F224=grup_instansi!$C$65),
grup_instansi!$A$65,
IF(AND(E224=grup_instansi!$B$66,F224=grup_instansi!$C$66),
grup_instansi!$A$66,
IF(AND(E224=grup_instansi!$B$67,F224=grup_instansi!$C$67),
grup_instansi!$A$67,
IF(AND(E224=grup_instansi!$B$68,F224=grup_instansi!$C$68),
grup_instansi!$A$68,
IF(AND(E224=grup_instansi!$B$69,F224=grup_instansi!$C$69),
grup_instansi!$A$69,
IF(AND(E224=grup_instansi!$B$70,F224=grup_instansi!$C$70),
grup_instansi!$A$70,
IF(AND(E224=grup_instansi!$B$71,F224=grup_instansi!$C$71),
grup_instansi!$A$71,
IF(AND(E224=grup_instansi!$B$72,F224=grup_instansi!$C$72),
grup_instansi!$A$72,
IF(AND(E224=grup_instansi!$B$73,F224=grup_instansi!$C$73),
grup_instansi!$A$73,
IF(AND(E224=grup_instansi!$B$74,F224=grup_instansi!$C$74),
grup_instansi!$A$74,
IF(AND(E224=grup_instansi!$B$75,F224=grup_instansi!$C$75),
grup_instansi!$A$75,
IF(AND(E224=grup_instansi!$B$76,F224=grup_instansi!$C$76),
grup_instansi!$A$76,
IF(AND(E224=grup_instansi!$B$77,F224=grup_instansi!$C$77),
grup_instansi!$A$77,
IF(AND(E224=grup_instansi!$B$78,F224=grup_instansi!$C$78),
grup_instansi!$A$78,
IF(AND(E224=grup_instansi!$B$79,F224=grup_instansi!$C$79),
grup_instansi!$A$79,
IF(AND(E224=grup_instansi!$B$80,F224=grup_instansi!$C$80),
grup_instansi!$A$80,
IF(AND(E224=grup_instansi!$B$81,F224=grup_instansi!$C$81),
grup_instansi!$A$81,
IF(AND(E224=grup_instansi!$B$82,F224=grup_instansi!$C$82),
grup_instansi!$A$82,
IF(AND(E224=grup_instansi!$B$83,F224=grup_instansi!$C$83),
grup_instansi!$A$84,
IF(AND(E224=grup_instansi!$B$84,F224=grup_instansi!$C$84),
grup_instansi!$A$85,
IF(AND(E224=grup_instansi!$B$85,F224=grup_instansi!$C$85),
grup_instansi!$A$86,
IF(AND(E224=grup_instansi!$B$86,F224=grup_instansi!$C$86),
grup_instansi!$A$87,
IF(AND(E224=grup_instansi!$B$87,F224=grup_instansi!$C$87),
grup_instansi!$A$87,
IF(AND(E224=grup_instansi!$B$88,F224=grup_instansi!$C$88),
grup_instansi!$A$88,
IF(AND(E224=grup_instansi!$B$89,F224=grup_instansi!$C$89),
grup_instansi!$A$89,
IF(AND(E224=grup_instansi!$B$90,F224=grup_instansi!$C$90),
grup_instansi!$A$90,
IF(AND(E224=grup_instansi!$B$91,F224=grup_instansi!$C$91),
grup_instansi!$A$91,
IF(AND(E224=grup_instansi!$B$92,F224=grup_instansi!$C$92),
grup_instansi!$A$92,
IF(AND(E224=grup_instansi!$B$93,F224=grup_instansi!$C$93),
grup_instansi!$A$93,
IF(AND(E224=grup_instansi!$B$94,F224=grup_instansi!$C$94),
grup_instansi!$A$94,
IF(AND(E224=grup_instansi!$B$95,F224=grup_instansi!$C$95),
grup_instansi!$A$95,
IF(AND(E224=grup_instansi!$B$96,F224=grup_instansi!$C$96),
grup_instansi!$A$96,
IF(AND(E224=grup_instansi!$B$97,F224=grup_instansi!$C$97),
grup_instansi!$A$97,
IF(AND(E224=grup_instansi!$B$98,F224=grup_instansi!$C$98),
grup_instansi!$A$98,
IF(AND(E224=grup_instansi!$B$99,F224=grup_instansi!$C$99),
grup_instansi!$A$99,
grup_instansi!$A$100))))))))))))))))))))))))))))))))))))))))</f>
        <v>gi2023110400012</v>
      </c>
      <c r="L224" t="str">
        <f>VLOOKUP(K224,grup_instansi!$A$2:$E$102,4)</f>
        <v>Pemerintah Kabupaten Jawa Tengah</v>
      </c>
      <c r="M224" t="str">
        <f t="shared" si="11"/>
        <v>('i2023110600223','Pemerintah Kab. Purworejo','gi2023110400012'),</v>
      </c>
    </row>
    <row r="225" spans="1:13" x14ac:dyDescent="0.25">
      <c r="A225" t="str">
        <f t="shared" si="9"/>
        <v>i2023110600224</v>
      </c>
      <c r="B225" s="4">
        <v>6423</v>
      </c>
      <c r="C225" t="str">
        <f t="shared" si="10"/>
        <v>i2023110600224</v>
      </c>
      <c r="D225" s="4" t="s">
        <v>257</v>
      </c>
      <c r="E225" s="4" t="s">
        <v>658</v>
      </c>
      <c r="F225" s="4" t="s">
        <v>669</v>
      </c>
      <c r="G225" t="str">
        <f>IF(AND(E225=grup_instansi!$B$2,F225=grup_instansi!$C$2),
grup_instansi!$A$2,
IF(AND(E225=grup_instansi!$B$3,F225=grup_instansi!$C$3),
grup_instansi!$A$3,
IF(AND(E225=grup_instansi!$B$4,F225=grup_instansi!$C$4),
grup_instansi!$A$4,
IF(AND(E225=grup_instansi!$B$5,F225=grup_instansi!$C$5),
grup_instansi!$A$5,
IF(AND(E225=grup_instansi!$B$6,F225=grup_instansi!$C$6),
grup_instansi!$A$6,
IF(AND(E225=grup_instansi!$B$7,F225=grup_instansi!$C$7),
grup_instansi!$A$7,
IF(AND(E225=grup_instansi!$B$8,F225=grup_instansi!$C$8),
grup_instansi!$A$8,
IF(AND(E225=grup_instansi!$B$9,F225=grup_instansi!$C$9),
grup_instansi!$A$9,
IF(AND(E225=grup_instansi!$B$10,F225=grup_instansi!$C$10),
grup_instansi!$A$10,"")))))))))</f>
        <v/>
      </c>
      <c r="H225" t="str">
        <f>IF(G225&lt;&gt;"",G225,IF(AND(E225=grup_instansi!$B$11,F225=grup_instansi!$C$11),
grup_instansi!$A$11,
IF(AND(E225=grup_instansi!$B$12,F225=grup_instansi!$C$12),
grup_instansi!$A$12,
IF(AND(E225=grup_instansi!$B$13,F225=grup_instansi!$C$13),
grup_instansi!$A$13,
IF(AND(E225=grup_instansi!$B$14,F225=grup_instansi!$C$14),
grup_instansi!$A$14,
IF(AND(E225=grup_instansi!$B$15,F225=grup_instansi!$C$15),
grup_instansi!$A$15,
IF(AND(E225=grup_instansi!$B$16,F225=grup_instansi!$C$16),
grup_instansi!$A$16,
IF(AND(E225=grup_instansi!$B$17,F225=grup_instansi!$C$17),
grup_instansi!$A$17,
IF(AND(E225=grup_instansi!$B$18,F225=grup_instansi!$C$18),
grup_instansi!$A$18,
IF(AND(E225=grup_instansi!$B$19,F225=grup_instansi!$C$19),
grup_instansi!$A$19,
IF(AND(E225=grup_instansi!$B$20,F225=grup_instansi!$C$20),
grup_instansi!$A$20,"")))))))))))</f>
        <v>gi2023110400012</v>
      </c>
      <c r="I225" t="str">
        <f>IF(H225&lt;&gt;"",H225,IF(AND(E225=grup_instansi!$B$21,F225=grup_instansi!$C$21),
grup_instansi!$A$21,
IF(AND(E225=grup_instansi!$B$22,F225=grup_instansi!$C$22),
grup_instansi!$A$22,
IF(AND(E225=grup_instansi!$B$23,F225=grup_instansi!$C$23),
grup_instansi!$A$23,
IF(AND(E225=grup_instansi!$B$24,F225=grup_instansi!$C$24),
grup_instansi!$A$24,
IF(AND(E225=grup_instansi!$B$25,F225=grup_instansi!$C$25),
grup_instansi!$A$25,
IF(AND(E225=grup_instansi!$B$26,F225=grup_instansi!$C$26),
grup_instansi!$A$26,
IF(AND(E225=grup_instansi!$B$27,F225=grup_instansi!$C$27),
grup_instansi!$A$27,
IF(AND(E225=grup_instansi!$B$28,F225=grup_instansi!$C$28),
grup_instansi!$A$28,
IF(AND(E225=grup_instansi!$B$29,F225=grup_instansi!$C$29),
grup_instansi!$A$29,
IF(AND(E225=grup_instansi!$B$30,F225=grup_instansi!$C$30),
grup_instansi!$A$30,
IF(AND(E225=grup_instansi!$B$31,F225=grup_instansi!$C$31),
grup_instansi!$A$31,
IF(AND(E225=grup_instansi!$B$32,F225=grup_instansi!$C$32),
grup_instansi!$A$32,
IF(AND(E225=grup_instansi!$B$33,F225=grup_instansi!$C$33),
grup_instansi!$A$33,
IF(AND(E225=grup_instansi!$B$34,F225=grup_instansi!$C$34),
grup_instansi!$A$34,
IF(AND(E225=grup_instansi!$B$35,F225=grup_instansi!$C$35),
grup_instansi!$A$35,""))))))))))))))))</f>
        <v>gi2023110400012</v>
      </c>
      <c r="J225" t="str">
        <f>IF(I225&lt;&gt;"",I225,IF(AND(E225=grup_instansi!$B$36,F225=grup_instansi!$C$36),
grup_instansi!$A$36,
IF(AND(E225=grup_instansi!$B$37,F225=grup_instansi!$C$37),
grup_instansi!$A$37,
IF(AND(E225=grup_instansi!$B$38,F225=grup_instansi!$C$38),
grup_instansi!$A$38,
IF(AND(E225=grup_instansi!$B$39,F225=grup_instansi!$C$39),
grup_instansi!$A$39,
IF(AND(E225=grup_instansi!$B$40,F225=grup_instansi!$C$40),
grup_instansi!$A$40,
IF(AND(E225=grup_instansi!$B$41,F225=grup_instansi!$C$41),
grup_instansi!$A$41,
IF(AND(E225=grup_instansi!$B$42,F225=grup_instansi!$C$42),
grup_instansi!$A$42,
IF(AND(E225=grup_instansi!$B$43,F225=grup_instansi!$C$43),
grup_instansi!$A$43,
IF(AND(E225=grup_instansi!$B$44,F225=grup_instansi!$C$44),
grup_instansi!$A$44,
IF(AND(E225=grup_instansi!$B$45,F225=grup_instansi!$C$45),
grup_instansi!$A$45,
IF(AND(E225=grup_instansi!$B$46,F225=grup_instansi!$C$46),
grup_instansi!$A$46,
IF(AND(E225=grup_instansi!$B$47,F225=grup_instansi!$C$47),
grup_instansi!$A$47,
IF(AND(E225=grup_instansi!$B$48,F225=grup_instansi!$C$48),
grup_instansi!$A$48,
IF(AND(E225=grup_instansi!$B$49,F225=grup_instansi!$C$49),
grup_instansi!$A$49,
IF(AND(E225=grup_instansi!$B$50,F225=grup_instansi!$C$50),
grup_instansi!$A$50,
IF(AND(E225=grup_instansi!$B$51,F225=grup_instansi!$C$51),
grup_instansi!$A$51,
IF(AND(E225=grup_instansi!$B$52,F225=grup_instansi!$C$52),
grup_instansi!$A$52,
IF(AND(E225=grup_instansi!$B$53,F225=grup_instansi!$C$53),
grup_instansi!$A$53,
IF(AND(E225=grup_instansi!$B$54,F225=grup_instansi!$C$54),
grup_instansi!$A$54,
IF(AND(E225=grup_instansi!$B$55,F225=grup_instansi!$C$55),
grup_instansi!$A$55,
IF(AND(E225=grup_instansi!$B$56,F225=grup_instansi!$C$56),
grup_instansi!$A$56,
IF(AND(E225=grup_instansi!$B$57,F225=grup_instansi!$C$57),
grup_instansi!$A$57,
IF(AND(E225=grup_instansi!$B$58,F225=grup_instansi!$C$58),
grup_instansi!$A$58,
IF(AND(E225=grup_instansi!$B$59,F225=grup_instansi!$C$59),
grup_instansi!$A$59,
IF(AND(E225=grup_instansi!$B$60,F225=grup_instansi!$C$60),
grup_instansi!$A$60,""))))))))))))))))))))))))))</f>
        <v>gi2023110400012</v>
      </c>
      <c r="K225" t="str">
        <f>IF(J225&lt;&gt;"",J225,IF(AND(E225=grup_instansi!$B$61,F225=grup_instansi!$C$61),
grup_instansi!$A$61,
IF(AND(E225=grup_instansi!$B$62,F225=grup_instansi!$C$62),
grup_instansi!$A$62,
IF(AND(E225=grup_instansi!$B$63,F225=grup_instansi!$C$63),
grup_instansi!$A$63,
IF(AND(E225=grup_instansi!$B$64,F225=grup_instansi!$C$64),
grup_instansi!$A$64,
IF(AND(E225=grup_instansi!$B$65,F225=grup_instansi!$C$65),
grup_instansi!$A$65,
IF(AND(E225=grup_instansi!$B$66,F225=grup_instansi!$C$66),
grup_instansi!$A$66,
IF(AND(E225=grup_instansi!$B$67,F225=grup_instansi!$C$67),
grup_instansi!$A$67,
IF(AND(E225=grup_instansi!$B$68,F225=grup_instansi!$C$68),
grup_instansi!$A$68,
IF(AND(E225=grup_instansi!$B$69,F225=grup_instansi!$C$69),
grup_instansi!$A$69,
IF(AND(E225=grup_instansi!$B$70,F225=grup_instansi!$C$70),
grup_instansi!$A$70,
IF(AND(E225=grup_instansi!$B$71,F225=grup_instansi!$C$71),
grup_instansi!$A$71,
IF(AND(E225=grup_instansi!$B$72,F225=grup_instansi!$C$72),
grup_instansi!$A$72,
IF(AND(E225=grup_instansi!$B$73,F225=grup_instansi!$C$73),
grup_instansi!$A$73,
IF(AND(E225=grup_instansi!$B$74,F225=grup_instansi!$C$74),
grup_instansi!$A$74,
IF(AND(E225=grup_instansi!$B$75,F225=grup_instansi!$C$75),
grup_instansi!$A$75,
IF(AND(E225=grup_instansi!$B$76,F225=grup_instansi!$C$76),
grup_instansi!$A$76,
IF(AND(E225=grup_instansi!$B$77,F225=grup_instansi!$C$77),
grup_instansi!$A$77,
IF(AND(E225=grup_instansi!$B$78,F225=grup_instansi!$C$78),
grup_instansi!$A$78,
IF(AND(E225=grup_instansi!$B$79,F225=grup_instansi!$C$79),
grup_instansi!$A$79,
IF(AND(E225=grup_instansi!$B$80,F225=grup_instansi!$C$80),
grup_instansi!$A$80,
IF(AND(E225=grup_instansi!$B$81,F225=grup_instansi!$C$81),
grup_instansi!$A$81,
IF(AND(E225=grup_instansi!$B$82,F225=grup_instansi!$C$82),
grup_instansi!$A$82,
IF(AND(E225=grup_instansi!$B$83,F225=grup_instansi!$C$83),
grup_instansi!$A$84,
IF(AND(E225=grup_instansi!$B$84,F225=grup_instansi!$C$84),
grup_instansi!$A$85,
IF(AND(E225=grup_instansi!$B$85,F225=grup_instansi!$C$85),
grup_instansi!$A$86,
IF(AND(E225=grup_instansi!$B$86,F225=grup_instansi!$C$86),
grup_instansi!$A$87,
IF(AND(E225=grup_instansi!$B$87,F225=grup_instansi!$C$87),
grup_instansi!$A$87,
IF(AND(E225=grup_instansi!$B$88,F225=grup_instansi!$C$88),
grup_instansi!$A$88,
IF(AND(E225=grup_instansi!$B$89,F225=grup_instansi!$C$89),
grup_instansi!$A$89,
IF(AND(E225=grup_instansi!$B$90,F225=grup_instansi!$C$90),
grup_instansi!$A$90,
IF(AND(E225=grup_instansi!$B$91,F225=grup_instansi!$C$91),
grup_instansi!$A$91,
IF(AND(E225=grup_instansi!$B$92,F225=grup_instansi!$C$92),
grup_instansi!$A$92,
IF(AND(E225=grup_instansi!$B$93,F225=grup_instansi!$C$93),
grup_instansi!$A$93,
IF(AND(E225=grup_instansi!$B$94,F225=grup_instansi!$C$94),
grup_instansi!$A$94,
IF(AND(E225=grup_instansi!$B$95,F225=grup_instansi!$C$95),
grup_instansi!$A$95,
IF(AND(E225=grup_instansi!$B$96,F225=grup_instansi!$C$96),
grup_instansi!$A$96,
IF(AND(E225=grup_instansi!$B$97,F225=grup_instansi!$C$97),
grup_instansi!$A$97,
IF(AND(E225=grup_instansi!$B$98,F225=grup_instansi!$C$98),
grup_instansi!$A$98,
IF(AND(E225=grup_instansi!$B$99,F225=grup_instansi!$C$99),
grup_instansi!$A$99,
grup_instansi!$A$100))))))))))))))))))))))))))))))))))))))))</f>
        <v>gi2023110400012</v>
      </c>
      <c r="L225" t="str">
        <f>VLOOKUP(K225,grup_instansi!$A$2:$E$102,4)</f>
        <v>Pemerintah Kabupaten Jawa Tengah</v>
      </c>
      <c r="M225" t="str">
        <f t="shared" si="11"/>
        <v>('i2023110600224','Pemerintah Kab. Kebumen','gi2023110400012'),</v>
      </c>
    </row>
    <row r="226" spans="1:13" x14ac:dyDescent="0.25">
      <c r="A226" t="str">
        <f t="shared" si="9"/>
        <v>i2023110600225</v>
      </c>
      <c r="B226" s="4">
        <v>6424</v>
      </c>
      <c r="C226" t="str">
        <f t="shared" si="10"/>
        <v>i2023110600225</v>
      </c>
      <c r="D226" s="4" t="s">
        <v>715</v>
      </c>
      <c r="E226" s="4" t="s">
        <v>658</v>
      </c>
      <c r="F226" s="4" t="s">
        <v>669</v>
      </c>
      <c r="G226" t="str">
        <f>IF(AND(E226=grup_instansi!$B$2,F226=grup_instansi!$C$2),
grup_instansi!$A$2,
IF(AND(E226=grup_instansi!$B$3,F226=grup_instansi!$C$3),
grup_instansi!$A$3,
IF(AND(E226=grup_instansi!$B$4,F226=grup_instansi!$C$4),
grup_instansi!$A$4,
IF(AND(E226=grup_instansi!$B$5,F226=grup_instansi!$C$5),
grup_instansi!$A$5,
IF(AND(E226=grup_instansi!$B$6,F226=grup_instansi!$C$6),
grup_instansi!$A$6,
IF(AND(E226=grup_instansi!$B$7,F226=grup_instansi!$C$7),
grup_instansi!$A$7,
IF(AND(E226=grup_instansi!$B$8,F226=grup_instansi!$C$8),
grup_instansi!$A$8,
IF(AND(E226=grup_instansi!$B$9,F226=grup_instansi!$C$9),
grup_instansi!$A$9,
IF(AND(E226=grup_instansi!$B$10,F226=grup_instansi!$C$10),
grup_instansi!$A$10,"")))))))))</f>
        <v/>
      </c>
      <c r="H226" t="str">
        <f>IF(G226&lt;&gt;"",G226,IF(AND(E226=grup_instansi!$B$11,F226=grup_instansi!$C$11),
grup_instansi!$A$11,
IF(AND(E226=grup_instansi!$B$12,F226=grup_instansi!$C$12),
grup_instansi!$A$12,
IF(AND(E226=grup_instansi!$B$13,F226=grup_instansi!$C$13),
grup_instansi!$A$13,
IF(AND(E226=grup_instansi!$B$14,F226=grup_instansi!$C$14),
grup_instansi!$A$14,
IF(AND(E226=grup_instansi!$B$15,F226=grup_instansi!$C$15),
grup_instansi!$A$15,
IF(AND(E226=grup_instansi!$B$16,F226=grup_instansi!$C$16),
grup_instansi!$A$16,
IF(AND(E226=grup_instansi!$B$17,F226=grup_instansi!$C$17),
grup_instansi!$A$17,
IF(AND(E226=grup_instansi!$B$18,F226=grup_instansi!$C$18),
grup_instansi!$A$18,
IF(AND(E226=grup_instansi!$B$19,F226=grup_instansi!$C$19),
grup_instansi!$A$19,
IF(AND(E226=grup_instansi!$B$20,F226=grup_instansi!$C$20),
grup_instansi!$A$20,"")))))))))))</f>
        <v>gi2023110400012</v>
      </c>
      <c r="I226" t="str">
        <f>IF(H226&lt;&gt;"",H226,IF(AND(E226=grup_instansi!$B$21,F226=grup_instansi!$C$21),
grup_instansi!$A$21,
IF(AND(E226=grup_instansi!$B$22,F226=grup_instansi!$C$22),
grup_instansi!$A$22,
IF(AND(E226=grup_instansi!$B$23,F226=grup_instansi!$C$23),
grup_instansi!$A$23,
IF(AND(E226=grup_instansi!$B$24,F226=grup_instansi!$C$24),
grup_instansi!$A$24,
IF(AND(E226=grup_instansi!$B$25,F226=grup_instansi!$C$25),
grup_instansi!$A$25,
IF(AND(E226=grup_instansi!$B$26,F226=grup_instansi!$C$26),
grup_instansi!$A$26,
IF(AND(E226=grup_instansi!$B$27,F226=grup_instansi!$C$27),
grup_instansi!$A$27,
IF(AND(E226=grup_instansi!$B$28,F226=grup_instansi!$C$28),
grup_instansi!$A$28,
IF(AND(E226=grup_instansi!$B$29,F226=grup_instansi!$C$29),
grup_instansi!$A$29,
IF(AND(E226=grup_instansi!$B$30,F226=grup_instansi!$C$30),
grup_instansi!$A$30,
IF(AND(E226=grup_instansi!$B$31,F226=grup_instansi!$C$31),
grup_instansi!$A$31,
IF(AND(E226=grup_instansi!$B$32,F226=grup_instansi!$C$32),
grup_instansi!$A$32,
IF(AND(E226=grup_instansi!$B$33,F226=grup_instansi!$C$33),
grup_instansi!$A$33,
IF(AND(E226=grup_instansi!$B$34,F226=grup_instansi!$C$34),
grup_instansi!$A$34,
IF(AND(E226=grup_instansi!$B$35,F226=grup_instansi!$C$35),
grup_instansi!$A$35,""))))))))))))))))</f>
        <v>gi2023110400012</v>
      </c>
      <c r="J226" t="str">
        <f>IF(I226&lt;&gt;"",I226,IF(AND(E226=grup_instansi!$B$36,F226=grup_instansi!$C$36),
grup_instansi!$A$36,
IF(AND(E226=grup_instansi!$B$37,F226=grup_instansi!$C$37),
grup_instansi!$A$37,
IF(AND(E226=grup_instansi!$B$38,F226=grup_instansi!$C$38),
grup_instansi!$A$38,
IF(AND(E226=grup_instansi!$B$39,F226=grup_instansi!$C$39),
grup_instansi!$A$39,
IF(AND(E226=grup_instansi!$B$40,F226=grup_instansi!$C$40),
grup_instansi!$A$40,
IF(AND(E226=grup_instansi!$B$41,F226=grup_instansi!$C$41),
grup_instansi!$A$41,
IF(AND(E226=grup_instansi!$B$42,F226=grup_instansi!$C$42),
grup_instansi!$A$42,
IF(AND(E226=grup_instansi!$B$43,F226=grup_instansi!$C$43),
grup_instansi!$A$43,
IF(AND(E226=grup_instansi!$B$44,F226=grup_instansi!$C$44),
grup_instansi!$A$44,
IF(AND(E226=grup_instansi!$B$45,F226=grup_instansi!$C$45),
grup_instansi!$A$45,
IF(AND(E226=grup_instansi!$B$46,F226=grup_instansi!$C$46),
grup_instansi!$A$46,
IF(AND(E226=grup_instansi!$B$47,F226=grup_instansi!$C$47),
grup_instansi!$A$47,
IF(AND(E226=grup_instansi!$B$48,F226=grup_instansi!$C$48),
grup_instansi!$A$48,
IF(AND(E226=grup_instansi!$B$49,F226=grup_instansi!$C$49),
grup_instansi!$A$49,
IF(AND(E226=grup_instansi!$B$50,F226=grup_instansi!$C$50),
grup_instansi!$A$50,
IF(AND(E226=grup_instansi!$B$51,F226=grup_instansi!$C$51),
grup_instansi!$A$51,
IF(AND(E226=grup_instansi!$B$52,F226=grup_instansi!$C$52),
grup_instansi!$A$52,
IF(AND(E226=grup_instansi!$B$53,F226=grup_instansi!$C$53),
grup_instansi!$A$53,
IF(AND(E226=grup_instansi!$B$54,F226=grup_instansi!$C$54),
grup_instansi!$A$54,
IF(AND(E226=grup_instansi!$B$55,F226=grup_instansi!$C$55),
grup_instansi!$A$55,
IF(AND(E226=grup_instansi!$B$56,F226=grup_instansi!$C$56),
grup_instansi!$A$56,
IF(AND(E226=grup_instansi!$B$57,F226=grup_instansi!$C$57),
grup_instansi!$A$57,
IF(AND(E226=grup_instansi!$B$58,F226=grup_instansi!$C$58),
grup_instansi!$A$58,
IF(AND(E226=grup_instansi!$B$59,F226=grup_instansi!$C$59),
grup_instansi!$A$59,
IF(AND(E226=grup_instansi!$B$60,F226=grup_instansi!$C$60),
grup_instansi!$A$60,""))))))))))))))))))))))))))</f>
        <v>gi2023110400012</v>
      </c>
      <c r="K226" t="str">
        <f>IF(J226&lt;&gt;"",J226,IF(AND(E226=grup_instansi!$B$61,F226=grup_instansi!$C$61),
grup_instansi!$A$61,
IF(AND(E226=grup_instansi!$B$62,F226=grup_instansi!$C$62),
grup_instansi!$A$62,
IF(AND(E226=grup_instansi!$B$63,F226=grup_instansi!$C$63),
grup_instansi!$A$63,
IF(AND(E226=grup_instansi!$B$64,F226=grup_instansi!$C$64),
grup_instansi!$A$64,
IF(AND(E226=grup_instansi!$B$65,F226=grup_instansi!$C$65),
grup_instansi!$A$65,
IF(AND(E226=grup_instansi!$B$66,F226=grup_instansi!$C$66),
grup_instansi!$A$66,
IF(AND(E226=grup_instansi!$B$67,F226=grup_instansi!$C$67),
grup_instansi!$A$67,
IF(AND(E226=grup_instansi!$B$68,F226=grup_instansi!$C$68),
grup_instansi!$A$68,
IF(AND(E226=grup_instansi!$B$69,F226=grup_instansi!$C$69),
grup_instansi!$A$69,
IF(AND(E226=grup_instansi!$B$70,F226=grup_instansi!$C$70),
grup_instansi!$A$70,
IF(AND(E226=grup_instansi!$B$71,F226=grup_instansi!$C$71),
grup_instansi!$A$71,
IF(AND(E226=grup_instansi!$B$72,F226=grup_instansi!$C$72),
grup_instansi!$A$72,
IF(AND(E226=grup_instansi!$B$73,F226=grup_instansi!$C$73),
grup_instansi!$A$73,
IF(AND(E226=grup_instansi!$B$74,F226=grup_instansi!$C$74),
grup_instansi!$A$74,
IF(AND(E226=grup_instansi!$B$75,F226=grup_instansi!$C$75),
grup_instansi!$A$75,
IF(AND(E226=grup_instansi!$B$76,F226=grup_instansi!$C$76),
grup_instansi!$A$76,
IF(AND(E226=grup_instansi!$B$77,F226=grup_instansi!$C$77),
grup_instansi!$A$77,
IF(AND(E226=grup_instansi!$B$78,F226=grup_instansi!$C$78),
grup_instansi!$A$78,
IF(AND(E226=grup_instansi!$B$79,F226=grup_instansi!$C$79),
grup_instansi!$A$79,
IF(AND(E226=grup_instansi!$B$80,F226=grup_instansi!$C$80),
grup_instansi!$A$80,
IF(AND(E226=grup_instansi!$B$81,F226=grup_instansi!$C$81),
grup_instansi!$A$81,
IF(AND(E226=grup_instansi!$B$82,F226=grup_instansi!$C$82),
grup_instansi!$A$82,
IF(AND(E226=grup_instansi!$B$83,F226=grup_instansi!$C$83),
grup_instansi!$A$84,
IF(AND(E226=grup_instansi!$B$84,F226=grup_instansi!$C$84),
grup_instansi!$A$85,
IF(AND(E226=grup_instansi!$B$85,F226=grup_instansi!$C$85),
grup_instansi!$A$86,
IF(AND(E226=grup_instansi!$B$86,F226=grup_instansi!$C$86),
grup_instansi!$A$87,
IF(AND(E226=grup_instansi!$B$87,F226=grup_instansi!$C$87),
grup_instansi!$A$87,
IF(AND(E226=grup_instansi!$B$88,F226=grup_instansi!$C$88),
grup_instansi!$A$88,
IF(AND(E226=grup_instansi!$B$89,F226=grup_instansi!$C$89),
grup_instansi!$A$89,
IF(AND(E226=grup_instansi!$B$90,F226=grup_instansi!$C$90),
grup_instansi!$A$90,
IF(AND(E226=grup_instansi!$B$91,F226=grup_instansi!$C$91),
grup_instansi!$A$91,
IF(AND(E226=grup_instansi!$B$92,F226=grup_instansi!$C$92),
grup_instansi!$A$92,
IF(AND(E226=grup_instansi!$B$93,F226=grup_instansi!$C$93),
grup_instansi!$A$93,
IF(AND(E226=grup_instansi!$B$94,F226=grup_instansi!$C$94),
grup_instansi!$A$94,
IF(AND(E226=grup_instansi!$B$95,F226=grup_instansi!$C$95),
grup_instansi!$A$95,
IF(AND(E226=grup_instansi!$B$96,F226=grup_instansi!$C$96),
grup_instansi!$A$96,
IF(AND(E226=grup_instansi!$B$97,F226=grup_instansi!$C$97),
grup_instansi!$A$97,
IF(AND(E226=grup_instansi!$B$98,F226=grup_instansi!$C$98),
grup_instansi!$A$98,
IF(AND(E226=grup_instansi!$B$99,F226=grup_instansi!$C$99),
grup_instansi!$A$99,
grup_instansi!$A$100))))))))))))))))))))))))))))))))))))))))</f>
        <v>gi2023110400012</v>
      </c>
      <c r="L226" t="str">
        <f>VLOOKUP(K226,grup_instansi!$A$2:$E$102,4)</f>
        <v>Pemerintah Kabupaten Jawa Tengah</v>
      </c>
      <c r="M226" t="str">
        <f t="shared" si="11"/>
        <v>('i2023110600225','Pemerintah Kab. Klaten','gi2023110400012'),</v>
      </c>
    </row>
    <row r="227" spans="1:13" x14ac:dyDescent="0.25">
      <c r="A227" t="str">
        <f t="shared" si="9"/>
        <v>i2023110600226</v>
      </c>
      <c r="B227" s="4">
        <v>6427</v>
      </c>
      <c r="C227" t="str">
        <f t="shared" si="10"/>
        <v>i2023110600226</v>
      </c>
      <c r="D227" s="4" t="s">
        <v>259</v>
      </c>
      <c r="E227" s="4" t="s">
        <v>658</v>
      </c>
      <c r="F227" s="4" t="s">
        <v>669</v>
      </c>
      <c r="G227" t="str">
        <f>IF(AND(E227=grup_instansi!$B$2,F227=grup_instansi!$C$2),
grup_instansi!$A$2,
IF(AND(E227=grup_instansi!$B$3,F227=grup_instansi!$C$3),
grup_instansi!$A$3,
IF(AND(E227=grup_instansi!$B$4,F227=grup_instansi!$C$4),
grup_instansi!$A$4,
IF(AND(E227=grup_instansi!$B$5,F227=grup_instansi!$C$5),
grup_instansi!$A$5,
IF(AND(E227=grup_instansi!$B$6,F227=grup_instansi!$C$6),
grup_instansi!$A$6,
IF(AND(E227=grup_instansi!$B$7,F227=grup_instansi!$C$7),
grup_instansi!$A$7,
IF(AND(E227=grup_instansi!$B$8,F227=grup_instansi!$C$8),
grup_instansi!$A$8,
IF(AND(E227=grup_instansi!$B$9,F227=grup_instansi!$C$9),
grup_instansi!$A$9,
IF(AND(E227=grup_instansi!$B$10,F227=grup_instansi!$C$10),
grup_instansi!$A$10,"")))))))))</f>
        <v/>
      </c>
      <c r="H227" t="str">
        <f>IF(G227&lt;&gt;"",G227,IF(AND(E227=grup_instansi!$B$11,F227=grup_instansi!$C$11),
grup_instansi!$A$11,
IF(AND(E227=grup_instansi!$B$12,F227=grup_instansi!$C$12),
grup_instansi!$A$12,
IF(AND(E227=grup_instansi!$B$13,F227=grup_instansi!$C$13),
grup_instansi!$A$13,
IF(AND(E227=grup_instansi!$B$14,F227=grup_instansi!$C$14),
grup_instansi!$A$14,
IF(AND(E227=grup_instansi!$B$15,F227=grup_instansi!$C$15),
grup_instansi!$A$15,
IF(AND(E227=grup_instansi!$B$16,F227=grup_instansi!$C$16),
grup_instansi!$A$16,
IF(AND(E227=grup_instansi!$B$17,F227=grup_instansi!$C$17),
grup_instansi!$A$17,
IF(AND(E227=grup_instansi!$B$18,F227=grup_instansi!$C$18),
grup_instansi!$A$18,
IF(AND(E227=grup_instansi!$B$19,F227=grup_instansi!$C$19),
grup_instansi!$A$19,
IF(AND(E227=grup_instansi!$B$20,F227=grup_instansi!$C$20),
grup_instansi!$A$20,"")))))))))))</f>
        <v>gi2023110400012</v>
      </c>
      <c r="I227" t="str">
        <f>IF(H227&lt;&gt;"",H227,IF(AND(E227=grup_instansi!$B$21,F227=grup_instansi!$C$21),
grup_instansi!$A$21,
IF(AND(E227=grup_instansi!$B$22,F227=grup_instansi!$C$22),
grup_instansi!$A$22,
IF(AND(E227=grup_instansi!$B$23,F227=grup_instansi!$C$23),
grup_instansi!$A$23,
IF(AND(E227=grup_instansi!$B$24,F227=grup_instansi!$C$24),
grup_instansi!$A$24,
IF(AND(E227=grup_instansi!$B$25,F227=grup_instansi!$C$25),
grup_instansi!$A$25,
IF(AND(E227=grup_instansi!$B$26,F227=grup_instansi!$C$26),
grup_instansi!$A$26,
IF(AND(E227=grup_instansi!$B$27,F227=grup_instansi!$C$27),
grup_instansi!$A$27,
IF(AND(E227=grup_instansi!$B$28,F227=grup_instansi!$C$28),
grup_instansi!$A$28,
IF(AND(E227=grup_instansi!$B$29,F227=grup_instansi!$C$29),
grup_instansi!$A$29,
IF(AND(E227=grup_instansi!$B$30,F227=grup_instansi!$C$30),
grup_instansi!$A$30,
IF(AND(E227=grup_instansi!$B$31,F227=grup_instansi!$C$31),
grup_instansi!$A$31,
IF(AND(E227=grup_instansi!$B$32,F227=grup_instansi!$C$32),
grup_instansi!$A$32,
IF(AND(E227=grup_instansi!$B$33,F227=grup_instansi!$C$33),
grup_instansi!$A$33,
IF(AND(E227=grup_instansi!$B$34,F227=grup_instansi!$C$34),
grup_instansi!$A$34,
IF(AND(E227=grup_instansi!$B$35,F227=grup_instansi!$C$35),
grup_instansi!$A$35,""))))))))))))))))</f>
        <v>gi2023110400012</v>
      </c>
      <c r="J227" t="str">
        <f>IF(I227&lt;&gt;"",I227,IF(AND(E227=grup_instansi!$B$36,F227=grup_instansi!$C$36),
grup_instansi!$A$36,
IF(AND(E227=grup_instansi!$B$37,F227=grup_instansi!$C$37),
grup_instansi!$A$37,
IF(AND(E227=grup_instansi!$B$38,F227=grup_instansi!$C$38),
grup_instansi!$A$38,
IF(AND(E227=grup_instansi!$B$39,F227=grup_instansi!$C$39),
grup_instansi!$A$39,
IF(AND(E227=grup_instansi!$B$40,F227=grup_instansi!$C$40),
grup_instansi!$A$40,
IF(AND(E227=grup_instansi!$B$41,F227=grup_instansi!$C$41),
grup_instansi!$A$41,
IF(AND(E227=grup_instansi!$B$42,F227=grup_instansi!$C$42),
grup_instansi!$A$42,
IF(AND(E227=grup_instansi!$B$43,F227=grup_instansi!$C$43),
grup_instansi!$A$43,
IF(AND(E227=grup_instansi!$B$44,F227=grup_instansi!$C$44),
grup_instansi!$A$44,
IF(AND(E227=grup_instansi!$B$45,F227=grup_instansi!$C$45),
grup_instansi!$A$45,
IF(AND(E227=grup_instansi!$B$46,F227=grup_instansi!$C$46),
grup_instansi!$A$46,
IF(AND(E227=grup_instansi!$B$47,F227=grup_instansi!$C$47),
grup_instansi!$A$47,
IF(AND(E227=grup_instansi!$B$48,F227=grup_instansi!$C$48),
grup_instansi!$A$48,
IF(AND(E227=grup_instansi!$B$49,F227=grup_instansi!$C$49),
grup_instansi!$A$49,
IF(AND(E227=grup_instansi!$B$50,F227=grup_instansi!$C$50),
grup_instansi!$A$50,
IF(AND(E227=grup_instansi!$B$51,F227=grup_instansi!$C$51),
grup_instansi!$A$51,
IF(AND(E227=grup_instansi!$B$52,F227=grup_instansi!$C$52),
grup_instansi!$A$52,
IF(AND(E227=grup_instansi!$B$53,F227=grup_instansi!$C$53),
grup_instansi!$A$53,
IF(AND(E227=grup_instansi!$B$54,F227=grup_instansi!$C$54),
grup_instansi!$A$54,
IF(AND(E227=grup_instansi!$B$55,F227=grup_instansi!$C$55),
grup_instansi!$A$55,
IF(AND(E227=grup_instansi!$B$56,F227=grup_instansi!$C$56),
grup_instansi!$A$56,
IF(AND(E227=grup_instansi!$B$57,F227=grup_instansi!$C$57),
grup_instansi!$A$57,
IF(AND(E227=grup_instansi!$B$58,F227=grup_instansi!$C$58),
grup_instansi!$A$58,
IF(AND(E227=grup_instansi!$B$59,F227=grup_instansi!$C$59),
grup_instansi!$A$59,
IF(AND(E227=grup_instansi!$B$60,F227=grup_instansi!$C$60),
grup_instansi!$A$60,""))))))))))))))))))))))))))</f>
        <v>gi2023110400012</v>
      </c>
      <c r="K227" t="str">
        <f>IF(J227&lt;&gt;"",J227,IF(AND(E227=grup_instansi!$B$61,F227=grup_instansi!$C$61),
grup_instansi!$A$61,
IF(AND(E227=grup_instansi!$B$62,F227=grup_instansi!$C$62),
grup_instansi!$A$62,
IF(AND(E227=grup_instansi!$B$63,F227=grup_instansi!$C$63),
grup_instansi!$A$63,
IF(AND(E227=grup_instansi!$B$64,F227=grup_instansi!$C$64),
grup_instansi!$A$64,
IF(AND(E227=grup_instansi!$B$65,F227=grup_instansi!$C$65),
grup_instansi!$A$65,
IF(AND(E227=grup_instansi!$B$66,F227=grup_instansi!$C$66),
grup_instansi!$A$66,
IF(AND(E227=grup_instansi!$B$67,F227=grup_instansi!$C$67),
grup_instansi!$A$67,
IF(AND(E227=grup_instansi!$B$68,F227=grup_instansi!$C$68),
grup_instansi!$A$68,
IF(AND(E227=grup_instansi!$B$69,F227=grup_instansi!$C$69),
grup_instansi!$A$69,
IF(AND(E227=grup_instansi!$B$70,F227=grup_instansi!$C$70),
grup_instansi!$A$70,
IF(AND(E227=grup_instansi!$B$71,F227=grup_instansi!$C$71),
grup_instansi!$A$71,
IF(AND(E227=grup_instansi!$B$72,F227=grup_instansi!$C$72),
grup_instansi!$A$72,
IF(AND(E227=grup_instansi!$B$73,F227=grup_instansi!$C$73),
grup_instansi!$A$73,
IF(AND(E227=grup_instansi!$B$74,F227=grup_instansi!$C$74),
grup_instansi!$A$74,
IF(AND(E227=grup_instansi!$B$75,F227=grup_instansi!$C$75),
grup_instansi!$A$75,
IF(AND(E227=grup_instansi!$B$76,F227=grup_instansi!$C$76),
grup_instansi!$A$76,
IF(AND(E227=grup_instansi!$B$77,F227=grup_instansi!$C$77),
grup_instansi!$A$77,
IF(AND(E227=grup_instansi!$B$78,F227=grup_instansi!$C$78),
grup_instansi!$A$78,
IF(AND(E227=grup_instansi!$B$79,F227=grup_instansi!$C$79),
grup_instansi!$A$79,
IF(AND(E227=grup_instansi!$B$80,F227=grup_instansi!$C$80),
grup_instansi!$A$80,
IF(AND(E227=grup_instansi!$B$81,F227=grup_instansi!$C$81),
grup_instansi!$A$81,
IF(AND(E227=grup_instansi!$B$82,F227=grup_instansi!$C$82),
grup_instansi!$A$82,
IF(AND(E227=grup_instansi!$B$83,F227=grup_instansi!$C$83),
grup_instansi!$A$84,
IF(AND(E227=grup_instansi!$B$84,F227=grup_instansi!$C$84),
grup_instansi!$A$85,
IF(AND(E227=grup_instansi!$B$85,F227=grup_instansi!$C$85),
grup_instansi!$A$86,
IF(AND(E227=grup_instansi!$B$86,F227=grup_instansi!$C$86),
grup_instansi!$A$87,
IF(AND(E227=grup_instansi!$B$87,F227=grup_instansi!$C$87),
grup_instansi!$A$87,
IF(AND(E227=grup_instansi!$B$88,F227=grup_instansi!$C$88),
grup_instansi!$A$88,
IF(AND(E227=grup_instansi!$B$89,F227=grup_instansi!$C$89),
grup_instansi!$A$89,
IF(AND(E227=grup_instansi!$B$90,F227=grup_instansi!$C$90),
grup_instansi!$A$90,
IF(AND(E227=grup_instansi!$B$91,F227=grup_instansi!$C$91),
grup_instansi!$A$91,
IF(AND(E227=grup_instansi!$B$92,F227=grup_instansi!$C$92),
grup_instansi!$A$92,
IF(AND(E227=grup_instansi!$B$93,F227=grup_instansi!$C$93),
grup_instansi!$A$93,
IF(AND(E227=grup_instansi!$B$94,F227=grup_instansi!$C$94),
grup_instansi!$A$94,
IF(AND(E227=grup_instansi!$B$95,F227=grup_instansi!$C$95),
grup_instansi!$A$95,
IF(AND(E227=grup_instansi!$B$96,F227=grup_instansi!$C$96),
grup_instansi!$A$96,
IF(AND(E227=grup_instansi!$B$97,F227=grup_instansi!$C$97),
grup_instansi!$A$97,
IF(AND(E227=grup_instansi!$B$98,F227=grup_instansi!$C$98),
grup_instansi!$A$98,
IF(AND(E227=grup_instansi!$B$99,F227=grup_instansi!$C$99),
grup_instansi!$A$99,
grup_instansi!$A$100))))))))))))))))))))))))))))))))))))))))</f>
        <v>gi2023110400012</v>
      </c>
      <c r="L227" t="str">
        <f>VLOOKUP(K227,grup_instansi!$A$2:$E$102,4)</f>
        <v>Pemerintah Kabupaten Jawa Tengah</v>
      </c>
      <c r="M227" t="str">
        <f t="shared" si="11"/>
        <v>('i2023110600226','Pemerintah Kab. Sukoharjo','gi2023110400012'),</v>
      </c>
    </row>
    <row r="228" spans="1:13" x14ac:dyDescent="0.25">
      <c r="A228" t="str">
        <f t="shared" si="9"/>
        <v>i2023110600227</v>
      </c>
      <c r="B228" s="4">
        <v>6428</v>
      </c>
      <c r="C228" t="str">
        <f t="shared" si="10"/>
        <v>i2023110600227</v>
      </c>
      <c r="D228" s="4" t="s">
        <v>260</v>
      </c>
      <c r="E228" s="4" t="s">
        <v>658</v>
      </c>
      <c r="F228" s="4" t="s">
        <v>669</v>
      </c>
      <c r="G228" t="str">
        <f>IF(AND(E228=grup_instansi!$B$2,F228=grup_instansi!$C$2),
grup_instansi!$A$2,
IF(AND(E228=grup_instansi!$B$3,F228=grup_instansi!$C$3),
grup_instansi!$A$3,
IF(AND(E228=grup_instansi!$B$4,F228=grup_instansi!$C$4),
grup_instansi!$A$4,
IF(AND(E228=grup_instansi!$B$5,F228=grup_instansi!$C$5),
grup_instansi!$A$5,
IF(AND(E228=grup_instansi!$B$6,F228=grup_instansi!$C$6),
grup_instansi!$A$6,
IF(AND(E228=grup_instansi!$B$7,F228=grup_instansi!$C$7),
grup_instansi!$A$7,
IF(AND(E228=grup_instansi!$B$8,F228=grup_instansi!$C$8),
grup_instansi!$A$8,
IF(AND(E228=grup_instansi!$B$9,F228=grup_instansi!$C$9),
grup_instansi!$A$9,
IF(AND(E228=grup_instansi!$B$10,F228=grup_instansi!$C$10),
grup_instansi!$A$10,"")))))))))</f>
        <v/>
      </c>
      <c r="H228" t="str">
        <f>IF(G228&lt;&gt;"",G228,IF(AND(E228=grup_instansi!$B$11,F228=grup_instansi!$C$11),
grup_instansi!$A$11,
IF(AND(E228=grup_instansi!$B$12,F228=grup_instansi!$C$12),
grup_instansi!$A$12,
IF(AND(E228=grup_instansi!$B$13,F228=grup_instansi!$C$13),
grup_instansi!$A$13,
IF(AND(E228=grup_instansi!$B$14,F228=grup_instansi!$C$14),
grup_instansi!$A$14,
IF(AND(E228=grup_instansi!$B$15,F228=grup_instansi!$C$15),
grup_instansi!$A$15,
IF(AND(E228=grup_instansi!$B$16,F228=grup_instansi!$C$16),
grup_instansi!$A$16,
IF(AND(E228=grup_instansi!$B$17,F228=grup_instansi!$C$17),
grup_instansi!$A$17,
IF(AND(E228=grup_instansi!$B$18,F228=grup_instansi!$C$18),
grup_instansi!$A$18,
IF(AND(E228=grup_instansi!$B$19,F228=grup_instansi!$C$19),
grup_instansi!$A$19,
IF(AND(E228=grup_instansi!$B$20,F228=grup_instansi!$C$20),
grup_instansi!$A$20,"")))))))))))</f>
        <v>gi2023110400012</v>
      </c>
      <c r="I228" t="str">
        <f>IF(H228&lt;&gt;"",H228,IF(AND(E228=grup_instansi!$B$21,F228=grup_instansi!$C$21),
grup_instansi!$A$21,
IF(AND(E228=grup_instansi!$B$22,F228=grup_instansi!$C$22),
grup_instansi!$A$22,
IF(AND(E228=grup_instansi!$B$23,F228=grup_instansi!$C$23),
grup_instansi!$A$23,
IF(AND(E228=grup_instansi!$B$24,F228=grup_instansi!$C$24),
grup_instansi!$A$24,
IF(AND(E228=grup_instansi!$B$25,F228=grup_instansi!$C$25),
grup_instansi!$A$25,
IF(AND(E228=grup_instansi!$B$26,F228=grup_instansi!$C$26),
grup_instansi!$A$26,
IF(AND(E228=grup_instansi!$B$27,F228=grup_instansi!$C$27),
grup_instansi!$A$27,
IF(AND(E228=grup_instansi!$B$28,F228=grup_instansi!$C$28),
grup_instansi!$A$28,
IF(AND(E228=grup_instansi!$B$29,F228=grup_instansi!$C$29),
grup_instansi!$A$29,
IF(AND(E228=grup_instansi!$B$30,F228=grup_instansi!$C$30),
grup_instansi!$A$30,
IF(AND(E228=grup_instansi!$B$31,F228=grup_instansi!$C$31),
grup_instansi!$A$31,
IF(AND(E228=grup_instansi!$B$32,F228=grup_instansi!$C$32),
grup_instansi!$A$32,
IF(AND(E228=grup_instansi!$B$33,F228=grup_instansi!$C$33),
grup_instansi!$A$33,
IF(AND(E228=grup_instansi!$B$34,F228=grup_instansi!$C$34),
grup_instansi!$A$34,
IF(AND(E228=grup_instansi!$B$35,F228=grup_instansi!$C$35),
grup_instansi!$A$35,""))))))))))))))))</f>
        <v>gi2023110400012</v>
      </c>
      <c r="J228" t="str">
        <f>IF(I228&lt;&gt;"",I228,IF(AND(E228=grup_instansi!$B$36,F228=grup_instansi!$C$36),
grup_instansi!$A$36,
IF(AND(E228=grup_instansi!$B$37,F228=grup_instansi!$C$37),
grup_instansi!$A$37,
IF(AND(E228=grup_instansi!$B$38,F228=grup_instansi!$C$38),
grup_instansi!$A$38,
IF(AND(E228=grup_instansi!$B$39,F228=grup_instansi!$C$39),
grup_instansi!$A$39,
IF(AND(E228=grup_instansi!$B$40,F228=grup_instansi!$C$40),
grup_instansi!$A$40,
IF(AND(E228=grup_instansi!$B$41,F228=grup_instansi!$C$41),
grup_instansi!$A$41,
IF(AND(E228=grup_instansi!$B$42,F228=grup_instansi!$C$42),
grup_instansi!$A$42,
IF(AND(E228=grup_instansi!$B$43,F228=grup_instansi!$C$43),
grup_instansi!$A$43,
IF(AND(E228=grup_instansi!$B$44,F228=grup_instansi!$C$44),
grup_instansi!$A$44,
IF(AND(E228=grup_instansi!$B$45,F228=grup_instansi!$C$45),
grup_instansi!$A$45,
IF(AND(E228=grup_instansi!$B$46,F228=grup_instansi!$C$46),
grup_instansi!$A$46,
IF(AND(E228=grup_instansi!$B$47,F228=grup_instansi!$C$47),
grup_instansi!$A$47,
IF(AND(E228=grup_instansi!$B$48,F228=grup_instansi!$C$48),
grup_instansi!$A$48,
IF(AND(E228=grup_instansi!$B$49,F228=grup_instansi!$C$49),
grup_instansi!$A$49,
IF(AND(E228=grup_instansi!$B$50,F228=grup_instansi!$C$50),
grup_instansi!$A$50,
IF(AND(E228=grup_instansi!$B$51,F228=grup_instansi!$C$51),
grup_instansi!$A$51,
IF(AND(E228=grup_instansi!$B$52,F228=grup_instansi!$C$52),
grup_instansi!$A$52,
IF(AND(E228=grup_instansi!$B$53,F228=grup_instansi!$C$53),
grup_instansi!$A$53,
IF(AND(E228=grup_instansi!$B$54,F228=grup_instansi!$C$54),
grup_instansi!$A$54,
IF(AND(E228=grup_instansi!$B$55,F228=grup_instansi!$C$55),
grup_instansi!$A$55,
IF(AND(E228=grup_instansi!$B$56,F228=grup_instansi!$C$56),
grup_instansi!$A$56,
IF(AND(E228=grup_instansi!$B$57,F228=grup_instansi!$C$57),
grup_instansi!$A$57,
IF(AND(E228=grup_instansi!$B$58,F228=grup_instansi!$C$58),
grup_instansi!$A$58,
IF(AND(E228=grup_instansi!$B$59,F228=grup_instansi!$C$59),
grup_instansi!$A$59,
IF(AND(E228=grup_instansi!$B$60,F228=grup_instansi!$C$60),
grup_instansi!$A$60,""))))))))))))))))))))))))))</f>
        <v>gi2023110400012</v>
      </c>
      <c r="K228" t="str">
        <f>IF(J228&lt;&gt;"",J228,IF(AND(E228=grup_instansi!$B$61,F228=grup_instansi!$C$61),
grup_instansi!$A$61,
IF(AND(E228=grup_instansi!$B$62,F228=grup_instansi!$C$62),
grup_instansi!$A$62,
IF(AND(E228=grup_instansi!$B$63,F228=grup_instansi!$C$63),
grup_instansi!$A$63,
IF(AND(E228=grup_instansi!$B$64,F228=grup_instansi!$C$64),
grup_instansi!$A$64,
IF(AND(E228=grup_instansi!$B$65,F228=grup_instansi!$C$65),
grup_instansi!$A$65,
IF(AND(E228=grup_instansi!$B$66,F228=grup_instansi!$C$66),
grup_instansi!$A$66,
IF(AND(E228=grup_instansi!$B$67,F228=grup_instansi!$C$67),
grup_instansi!$A$67,
IF(AND(E228=grup_instansi!$B$68,F228=grup_instansi!$C$68),
grup_instansi!$A$68,
IF(AND(E228=grup_instansi!$B$69,F228=grup_instansi!$C$69),
grup_instansi!$A$69,
IF(AND(E228=grup_instansi!$B$70,F228=grup_instansi!$C$70),
grup_instansi!$A$70,
IF(AND(E228=grup_instansi!$B$71,F228=grup_instansi!$C$71),
grup_instansi!$A$71,
IF(AND(E228=grup_instansi!$B$72,F228=grup_instansi!$C$72),
grup_instansi!$A$72,
IF(AND(E228=grup_instansi!$B$73,F228=grup_instansi!$C$73),
grup_instansi!$A$73,
IF(AND(E228=grup_instansi!$B$74,F228=grup_instansi!$C$74),
grup_instansi!$A$74,
IF(AND(E228=grup_instansi!$B$75,F228=grup_instansi!$C$75),
grup_instansi!$A$75,
IF(AND(E228=grup_instansi!$B$76,F228=grup_instansi!$C$76),
grup_instansi!$A$76,
IF(AND(E228=grup_instansi!$B$77,F228=grup_instansi!$C$77),
grup_instansi!$A$77,
IF(AND(E228=grup_instansi!$B$78,F228=grup_instansi!$C$78),
grup_instansi!$A$78,
IF(AND(E228=grup_instansi!$B$79,F228=grup_instansi!$C$79),
grup_instansi!$A$79,
IF(AND(E228=grup_instansi!$B$80,F228=grup_instansi!$C$80),
grup_instansi!$A$80,
IF(AND(E228=grup_instansi!$B$81,F228=grup_instansi!$C$81),
grup_instansi!$A$81,
IF(AND(E228=grup_instansi!$B$82,F228=grup_instansi!$C$82),
grup_instansi!$A$82,
IF(AND(E228=grup_instansi!$B$83,F228=grup_instansi!$C$83),
grup_instansi!$A$84,
IF(AND(E228=grup_instansi!$B$84,F228=grup_instansi!$C$84),
grup_instansi!$A$85,
IF(AND(E228=grup_instansi!$B$85,F228=grup_instansi!$C$85),
grup_instansi!$A$86,
IF(AND(E228=grup_instansi!$B$86,F228=grup_instansi!$C$86),
grup_instansi!$A$87,
IF(AND(E228=grup_instansi!$B$87,F228=grup_instansi!$C$87),
grup_instansi!$A$87,
IF(AND(E228=grup_instansi!$B$88,F228=grup_instansi!$C$88),
grup_instansi!$A$88,
IF(AND(E228=grup_instansi!$B$89,F228=grup_instansi!$C$89),
grup_instansi!$A$89,
IF(AND(E228=grup_instansi!$B$90,F228=grup_instansi!$C$90),
grup_instansi!$A$90,
IF(AND(E228=grup_instansi!$B$91,F228=grup_instansi!$C$91),
grup_instansi!$A$91,
IF(AND(E228=grup_instansi!$B$92,F228=grup_instansi!$C$92),
grup_instansi!$A$92,
IF(AND(E228=grup_instansi!$B$93,F228=grup_instansi!$C$93),
grup_instansi!$A$93,
IF(AND(E228=grup_instansi!$B$94,F228=grup_instansi!$C$94),
grup_instansi!$A$94,
IF(AND(E228=grup_instansi!$B$95,F228=grup_instansi!$C$95),
grup_instansi!$A$95,
IF(AND(E228=grup_instansi!$B$96,F228=grup_instansi!$C$96),
grup_instansi!$A$96,
IF(AND(E228=grup_instansi!$B$97,F228=grup_instansi!$C$97),
grup_instansi!$A$97,
IF(AND(E228=grup_instansi!$B$98,F228=grup_instansi!$C$98),
grup_instansi!$A$98,
IF(AND(E228=grup_instansi!$B$99,F228=grup_instansi!$C$99),
grup_instansi!$A$99,
grup_instansi!$A$100))))))))))))))))))))))))))))))))))))))))</f>
        <v>gi2023110400012</v>
      </c>
      <c r="L228" t="str">
        <f>VLOOKUP(K228,grup_instansi!$A$2:$E$102,4)</f>
        <v>Pemerintah Kabupaten Jawa Tengah</v>
      </c>
      <c r="M228" t="str">
        <f t="shared" si="11"/>
        <v>('i2023110600227','Pemerintah Kab. Karanganyar','gi2023110400012'),</v>
      </c>
    </row>
    <row r="229" spans="1:13" x14ac:dyDescent="0.25">
      <c r="A229" t="str">
        <f t="shared" si="9"/>
        <v>i2023110600228</v>
      </c>
      <c r="B229" s="4">
        <v>6429</v>
      </c>
      <c r="C229" t="str">
        <f t="shared" si="10"/>
        <v>i2023110600228</v>
      </c>
      <c r="D229" s="4" t="s">
        <v>261</v>
      </c>
      <c r="E229" s="4" t="s">
        <v>658</v>
      </c>
      <c r="F229" s="4" t="s">
        <v>669</v>
      </c>
      <c r="G229" t="str">
        <f>IF(AND(E229=grup_instansi!$B$2,F229=grup_instansi!$C$2),
grup_instansi!$A$2,
IF(AND(E229=grup_instansi!$B$3,F229=grup_instansi!$C$3),
grup_instansi!$A$3,
IF(AND(E229=grup_instansi!$B$4,F229=grup_instansi!$C$4),
grup_instansi!$A$4,
IF(AND(E229=grup_instansi!$B$5,F229=grup_instansi!$C$5),
grup_instansi!$A$5,
IF(AND(E229=grup_instansi!$B$6,F229=grup_instansi!$C$6),
grup_instansi!$A$6,
IF(AND(E229=grup_instansi!$B$7,F229=grup_instansi!$C$7),
grup_instansi!$A$7,
IF(AND(E229=grup_instansi!$B$8,F229=grup_instansi!$C$8),
grup_instansi!$A$8,
IF(AND(E229=grup_instansi!$B$9,F229=grup_instansi!$C$9),
grup_instansi!$A$9,
IF(AND(E229=grup_instansi!$B$10,F229=grup_instansi!$C$10),
grup_instansi!$A$10,"")))))))))</f>
        <v/>
      </c>
      <c r="H229" t="str">
        <f>IF(G229&lt;&gt;"",G229,IF(AND(E229=grup_instansi!$B$11,F229=grup_instansi!$C$11),
grup_instansi!$A$11,
IF(AND(E229=grup_instansi!$B$12,F229=grup_instansi!$C$12),
grup_instansi!$A$12,
IF(AND(E229=grup_instansi!$B$13,F229=grup_instansi!$C$13),
grup_instansi!$A$13,
IF(AND(E229=grup_instansi!$B$14,F229=grup_instansi!$C$14),
grup_instansi!$A$14,
IF(AND(E229=grup_instansi!$B$15,F229=grup_instansi!$C$15),
grup_instansi!$A$15,
IF(AND(E229=grup_instansi!$B$16,F229=grup_instansi!$C$16),
grup_instansi!$A$16,
IF(AND(E229=grup_instansi!$B$17,F229=grup_instansi!$C$17),
grup_instansi!$A$17,
IF(AND(E229=grup_instansi!$B$18,F229=grup_instansi!$C$18),
grup_instansi!$A$18,
IF(AND(E229=grup_instansi!$B$19,F229=grup_instansi!$C$19),
grup_instansi!$A$19,
IF(AND(E229=grup_instansi!$B$20,F229=grup_instansi!$C$20),
grup_instansi!$A$20,"")))))))))))</f>
        <v>gi2023110400012</v>
      </c>
      <c r="I229" t="str">
        <f>IF(H229&lt;&gt;"",H229,IF(AND(E229=grup_instansi!$B$21,F229=grup_instansi!$C$21),
grup_instansi!$A$21,
IF(AND(E229=grup_instansi!$B$22,F229=grup_instansi!$C$22),
grup_instansi!$A$22,
IF(AND(E229=grup_instansi!$B$23,F229=grup_instansi!$C$23),
grup_instansi!$A$23,
IF(AND(E229=grup_instansi!$B$24,F229=grup_instansi!$C$24),
grup_instansi!$A$24,
IF(AND(E229=grup_instansi!$B$25,F229=grup_instansi!$C$25),
grup_instansi!$A$25,
IF(AND(E229=grup_instansi!$B$26,F229=grup_instansi!$C$26),
grup_instansi!$A$26,
IF(AND(E229=grup_instansi!$B$27,F229=grup_instansi!$C$27),
grup_instansi!$A$27,
IF(AND(E229=grup_instansi!$B$28,F229=grup_instansi!$C$28),
grup_instansi!$A$28,
IF(AND(E229=grup_instansi!$B$29,F229=grup_instansi!$C$29),
grup_instansi!$A$29,
IF(AND(E229=grup_instansi!$B$30,F229=grup_instansi!$C$30),
grup_instansi!$A$30,
IF(AND(E229=grup_instansi!$B$31,F229=grup_instansi!$C$31),
grup_instansi!$A$31,
IF(AND(E229=grup_instansi!$B$32,F229=grup_instansi!$C$32),
grup_instansi!$A$32,
IF(AND(E229=grup_instansi!$B$33,F229=grup_instansi!$C$33),
grup_instansi!$A$33,
IF(AND(E229=grup_instansi!$B$34,F229=grup_instansi!$C$34),
grup_instansi!$A$34,
IF(AND(E229=grup_instansi!$B$35,F229=grup_instansi!$C$35),
grup_instansi!$A$35,""))))))))))))))))</f>
        <v>gi2023110400012</v>
      </c>
      <c r="J229" t="str">
        <f>IF(I229&lt;&gt;"",I229,IF(AND(E229=grup_instansi!$B$36,F229=grup_instansi!$C$36),
grup_instansi!$A$36,
IF(AND(E229=grup_instansi!$B$37,F229=grup_instansi!$C$37),
grup_instansi!$A$37,
IF(AND(E229=grup_instansi!$B$38,F229=grup_instansi!$C$38),
grup_instansi!$A$38,
IF(AND(E229=grup_instansi!$B$39,F229=grup_instansi!$C$39),
grup_instansi!$A$39,
IF(AND(E229=grup_instansi!$B$40,F229=grup_instansi!$C$40),
grup_instansi!$A$40,
IF(AND(E229=grup_instansi!$B$41,F229=grup_instansi!$C$41),
grup_instansi!$A$41,
IF(AND(E229=grup_instansi!$B$42,F229=grup_instansi!$C$42),
grup_instansi!$A$42,
IF(AND(E229=grup_instansi!$B$43,F229=grup_instansi!$C$43),
grup_instansi!$A$43,
IF(AND(E229=grup_instansi!$B$44,F229=grup_instansi!$C$44),
grup_instansi!$A$44,
IF(AND(E229=grup_instansi!$B$45,F229=grup_instansi!$C$45),
grup_instansi!$A$45,
IF(AND(E229=grup_instansi!$B$46,F229=grup_instansi!$C$46),
grup_instansi!$A$46,
IF(AND(E229=grup_instansi!$B$47,F229=grup_instansi!$C$47),
grup_instansi!$A$47,
IF(AND(E229=grup_instansi!$B$48,F229=grup_instansi!$C$48),
grup_instansi!$A$48,
IF(AND(E229=grup_instansi!$B$49,F229=grup_instansi!$C$49),
grup_instansi!$A$49,
IF(AND(E229=grup_instansi!$B$50,F229=grup_instansi!$C$50),
grup_instansi!$A$50,
IF(AND(E229=grup_instansi!$B$51,F229=grup_instansi!$C$51),
grup_instansi!$A$51,
IF(AND(E229=grup_instansi!$B$52,F229=grup_instansi!$C$52),
grup_instansi!$A$52,
IF(AND(E229=grup_instansi!$B$53,F229=grup_instansi!$C$53),
grup_instansi!$A$53,
IF(AND(E229=grup_instansi!$B$54,F229=grup_instansi!$C$54),
grup_instansi!$A$54,
IF(AND(E229=grup_instansi!$B$55,F229=grup_instansi!$C$55),
grup_instansi!$A$55,
IF(AND(E229=grup_instansi!$B$56,F229=grup_instansi!$C$56),
grup_instansi!$A$56,
IF(AND(E229=grup_instansi!$B$57,F229=grup_instansi!$C$57),
grup_instansi!$A$57,
IF(AND(E229=grup_instansi!$B$58,F229=grup_instansi!$C$58),
grup_instansi!$A$58,
IF(AND(E229=grup_instansi!$B$59,F229=grup_instansi!$C$59),
grup_instansi!$A$59,
IF(AND(E229=grup_instansi!$B$60,F229=grup_instansi!$C$60),
grup_instansi!$A$60,""))))))))))))))))))))))))))</f>
        <v>gi2023110400012</v>
      </c>
      <c r="K229" t="str">
        <f>IF(J229&lt;&gt;"",J229,IF(AND(E229=grup_instansi!$B$61,F229=grup_instansi!$C$61),
grup_instansi!$A$61,
IF(AND(E229=grup_instansi!$B$62,F229=grup_instansi!$C$62),
grup_instansi!$A$62,
IF(AND(E229=grup_instansi!$B$63,F229=grup_instansi!$C$63),
grup_instansi!$A$63,
IF(AND(E229=grup_instansi!$B$64,F229=grup_instansi!$C$64),
grup_instansi!$A$64,
IF(AND(E229=grup_instansi!$B$65,F229=grup_instansi!$C$65),
grup_instansi!$A$65,
IF(AND(E229=grup_instansi!$B$66,F229=grup_instansi!$C$66),
grup_instansi!$A$66,
IF(AND(E229=grup_instansi!$B$67,F229=grup_instansi!$C$67),
grup_instansi!$A$67,
IF(AND(E229=grup_instansi!$B$68,F229=grup_instansi!$C$68),
grup_instansi!$A$68,
IF(AND(E229=grup_instansi!$B$69,F229=grup_instansi!$C$69),
grup_instansi!$A$69,
IF(AND(E229=grup_instansi!$B$70,F229=grup_instansi!$C$70),
grup_instansi!$A$70,
IF(AND(E229=grup_instansi!$B$71,F229=grup_instansi!$C$71),
grup_instansi!$A$71,
IF(AND(E229=grup_instansi!$B$72,F229=grup_instansi!$C$72),
grup_instansi!$A$72,
IF(AND(E229=grup_instansi!$B$73,F229=grup_instansi!$C$73),
grup_instansi!$A$73,
IF(AND(E229=grup_instansi!$B$74,F229=grup_instansi!$C$74),
grup_instansi!$A$74,
IF(AND(E229=grup_instansi!$B$75,F229=grup_instansi!$C$75),
grup_instansi!$A$75,
IF(AND(E229=grup_instansi!$B$76,F229=grup_instansi!$C$76),
grup_instansi!$A$76,
IF(AND(E229=grup_instansi!$B$77,F229=grup_instansi!$C$77),
grup_instansi!$A$77,
IF(AND(E229=grup_instansi!$B$78,F229=grup_instansi!$C$78),
grup_instansi!$A$78,
IF(AND(E229=grup_instansi!$B$79,F229=grup_instansi!$C$79),
grup_instansi!$A$79,
IF(AND(E229=grup_instansi!$B$80,F229=grup_instansi!$C$80),
grup_instansi!$A$80,
IF(AND(E229=grup_instansi!$B$81,F229=grup_instansi!$C$81),
grup_instansi!$A$81,
IF(AND(E229=grup_instansi!$B$82,F229=grup_instansi!$C$82),
grup_instansi!$A$82,
IF(AND(E229=grup_instansi!$B$83,F229=grup_instansi!$C$83),
grup_instansi!$A$84,
IF(AND(E229=grup_instansi!$B$84,F229=grup_instansi!$C$84),
grup_instansi!$A$85,
IF(AND(E229=grup_instansi!$B$85,F229=grup_instansi!$C$85),
grup_instansi!$A$86,
IF(AND(E229=grup_instansi!$B$86,F229=grup_instansi!$C$86),
grup_instansi!$A$87,
IF(AND(E229=grup_instansi!$B$87,F229=grup_instansi!$C$87),
grup_instansi!$A$87,
IF(AND(E229=grup_instansi!$B$88,F229=grup_instansi!$C$88),
grup_instansi!$A$88,
IF(AND(E229=grup_instansi!$B$89,F229=grup_instansi!$C$89),
grup_instansi!$A$89,
IF(AND(E229=grup_instansi!$B$90,F229=grup_instansi!$C$90),
grup_instansi!$A$90,
IF(AND(E229=grup_instansi!$B$91,F229=grup_instansi!$C$91),
grup_instansi!$A$91,
IF(AND(E229=grup_instansi!$B$92,F229=grup_instansi!$C$92),
grup_instansi!$A$92,
IF(AND(E229=grup_instansi!$B$93,F229=grup_instansi!$C$93),
grup_instansi!$A$93,
IF(AND(E229=grup_instansi!$B$94,F229=grup_instansi!$C$94),
grup_instansi!$A$94,
IF(AND(E229=grup_instansi!$B$95,F229=grup_instansi!$C$95),
grup_instansi!$A$95,
IF(AND(E229=grup_instansi!$B$96,F229=grup_instansi!$C$96),
grup_instansi!$A$96,
IF(AND(E229=grup_instansi!$B$97,F229=grup_instansi!$C$97),
grup_instansi!$A$97,
IF(AND(E229=grup_instansi!$B$98,F229=grup_instansi!$C$98),
grup_instansi!$A$98,
IF(AND(E229=grup_instansi!$B$99,F229=grup_instansi!$C$99),
grup_instansi!$A$99,
grup_instansi!$A$100))))))))))))))))))))))))))))))))))))))))</f>
        <v>gi2023110400012</v>
      </c>
      <c r="L229" t="str">
        <f>VLOOKUP(K229,grup_instansi!$A$2:$E$102,4)</f>
        <v>Pemerintah Kabupaten Jawa Tengah</v>
      </c>
      <c r="M229" t="str">
        <f t="shared" si="11"/>
        <v>('i2023110600228','Pemerintah Kab. Wonogiri','gi2023110400012'),</v>
      </c>
    </row>
    <row r="230" spans="1:13" x14ac:dyDescent="0.25">
      <c r="A230" t="str">
        <f t="shared" si="9"/>
        <v>i2023110600229</v>
      </c>
      <c r="B230" s="4">
        <v>6473</v>
      </c>
      <c r="C230" t="str">
        <f t="shared" si="10"/>
        <v>i2023110600229</v>
      </c>
      <c r="D230" s="4" t="s">
        <v>716</v>
      </c>
      <c r="E230" s="4" t="s">
        <v>659</v>
      </c>
      <c r="F230" s="4" t="s">
        <v>669</v>
      </c>
      <c r="G230" t="str">
        <f>IF(AND(E230=grup_instansi!$B$2,F230=grup_instansi!$C$2),
grup_instansi!$A$2,
IF(AND(E230=grup_instansi!$B$3,F230=grup_instansi!$C$3),
grup_instansi!$A$3,
IF(AND(E230=grup_instansi!$B$4,F230=grup_instansi!$C$4),
grup_instansi!$A$4,
IF(AND(E230=grup_instansi!$B$5,F230=grup_instansi!$C$5),
grup_instansi!$A$5,
IF(AND(E230=grup_instansi!$B$6,F230=grup_instansi!$C$6),
grup_instansi!$A$6,
IF(AND(E230=grup_instansi!$B$7,F230=grup_instansi!$C$7),
grup_instansi!$A$7,
IF(AND(E230=grup_instansi!$B$8,F230=grup_instansi!$C$8),
grup_instansi!$A$8,
IF(AND(E230=grup_instansi!$B$9,F230=grup_instansi!$C$9),
grup_instansi!$A$9,
IF(AND(E230=grup_instansi!$B$10,F230=grup_instansi!$C$10),
grup_instansi!$A$10,"")))))))))</f>
        <v/>
      </c>
      <c r="H230" t="str">
        <f>IF(G230&lt;&gt;"",G230,IF(AND(E230=grup_instansi!$B$11,F230=grup_instansi!$C$11),
grup_instansi!$A$11,
IF(AND(E230=grup_instansi!$B$12,F230=grup_instansi!$C$12),
grup_instansi!$A$12,
IF(AND(E230=grup_instansi!$B$13,F230=grup_instansi!$C$13),
grup_instansi!$A$13,
IF(AND(E230=grup_instansi!$B$14,F230=grup_instansi!$C$14),
grup_instansi!$A$14,
IF(AND(E230=grup_instansi!$B$15,F230=grup_instansi!$C$15),
grup_instansi!$A$15,
IF(AND(E230=grup_instansi!$B$16,F230=grup_instansi!$C$16),
grup_instansi!$A$16,
IF(AND(E230=grup_instansi!$B$17,F230=grup_instansi!$C$17),
grup_instansi!$A$17,
IF(AND(E230=grup_instansi!$B$18,F230=grup_instansi!$C$18),
grup_instansi!$A$18,
IF(AND(E230=grup_instansi!$B$19,F230=grup_instansi!$C$19),
grup_instansi!$A$19,
IF(AND(E230=grup_instansi!$B$20,F230=grup_instansi!$C$20),
grup_instansi!$A$20,"")))))))))))</f>
        <v/>
      </c>
      <c r="I230" t="str">
        <f>IF(H230&lt;&gt;"",H230,IF(AND(E230=grup_instansi!$B$21,F230=grup_instansi!$C$21),
grup_instansi!$A$21,
IF(AND(E230=grup_instansi!$B$22,F230=grup_instansi!$C$22),
grup_instansi!$A$22,
IF(AND(E230=grup_instansi!$B$23,F230=grup_instansi!$C$23),
grup_instansi!$A$23,
IF(AND(E230=grup_instansi!$B$24,F230=grup_instansi!$C$24),
grup_instansi!$A$24,
IF(AND(E230=grup_instansi!$B$25,F230=grup_instansi!$C$25),
grup_instansi!$A$25,
IF(AND(E230=grup_instansi!$B$26,F230=grup_instansi!$C$26),
grup_instansi!$A$26,
IF(AND(E230=grup_instansi!$B$27,F230=grup_instansi!$C$27),
grup_instansi!$A$27,
IF(AND(E230=grup_instansi!$B$28,F230=grup_instansi!$C$28),
grup_instansi!$A$28,
IF(AND(E230=grup_instansi!$B$29,F230=grup_instansi!$C$29),
grup_instansi!$A$29,
IF(AND(E230=grup_instansi!$B$30,F230=grup_instansi!$C$30),
grup_instansi!$A$30,
IF(AND(E230=grup_instansi!$B$31,F230=grup_instansi!$C$31),
grup_instansi!$A$31,
IF(AND(E230=grup_instansi!$B$32,F230=grup_instansi!$C$32),
grup_instansi!$A$32,
IF(AND(E230=grup_instansi!$B$33,F230=grup_instansi!$C$33),
grup_instansi!$A$33,
IF(AND(E230=grup_instansi!$B$34,F230=grup_instansi!$C$34),
grup_instansi!$A$34,
IF(AND(E230=grup_instansi!$B$35,F230=grup_instansi!$C$35),
grup_instansi!$A$35,""))))))))))))))))</f>
        <v/>
      </c>
      <c r="J230" t="str">
        <f>IF(I230&lt;&gt;"",I230,IF(AND(E230=grup_instansi!$B$36,F230=grup_instansi!$C$36),
grup_instansi!$A$36,
IF(AND(E230=grup_instansi!$B$37,F230=grup_instansi!$C$37),
grup_instansi!$A$37,
IF(AND(E230=grup_instansi!$B$38,F230=grup_instansi!$C$38),
grup_instansi!$A$38,
IF(AND(E230=grup_instansi!$B$39,F230=grup_instansi!$C$39),
grup_instansi!$A$39,
IF(AND(E230=grup_instansi!$B$40,F230=grup_instansi!$C$40),
grup_instansi!$A$40,
IF(AND(E230=grup_instansi!$B$41,F230=grup_instansi!$C$41),
grup_instansi!$A$41,
IF(AND(E230=grup_instansi!$B$42,F230=grup_instansi!$C$42),
grup_instansi!$A$42,
IF(AND(E230=grup_instansi!$B$43,F230=grup_instansi!$C$43),
grup_instansi!$A$43,
IF(AND(E230=grup_instansi!$B$44,F230=grup_instansi!$C$44),
grup_instansi!$A$44,
IF(AND(E230=grup_instansi!$B$45,F230=grup_instansi!$C$45),
grup_instansi!$A$45,
IF(AND(E230=grup_instansi!$B$46,F230=grup_instansi!$C$46),
grup_instansi!$A$46,
IF(AND(E230=grup_instansi!$B$47,F230=grup_instansi!$C$47),
grup_instansi!$A$47,
IF(AND(E230=grup_instansi!$B$48,F230=grup_instansi!$C$48),
grup_instansi!$A$48,
IF(AND(E230=grup_instansi!$B$49,F230=grup_instansi!$C$49),
grup_instansi!$A$49,
IF(AND(E230=grup_instansi!$B$50,F230=grup_instansi!$C$50),
grup_instansi!$A$50,
IF(AND(E230=grup_instansi!$B$51,F230=grup_instansi!$C$51),
grup_instansi!$A$51,
IF(AND(E230=grup_instansi!$B$52,F230=grup_instansi!$C$52),
grup_instansi!$A$52,
IF(AND(E230=grup_instansi!$B$53,F230=grup_instansi!$C$53),
grup_instansi!$A$53,
IF(AND(E230=grup_instansi!$B$54,F230=grup_instansi!$C$54),
grup_instansi!$A$54,
IF(AND(E230=grup_instansi!$B$55,F230=grup_instansi!$C$55),
grup_instansi!$A$55,
IF(AND(E230=grup_instansi!$B$56,F230=grup_instansi!$C$56),
grup_instansi!$A$56,
IF(AND(E230=grup_instansi!$B$57,F230=grup_instansi!$C$57),
grup_instansi!$A$57,
IF(AND(E230=grup_instansi!$B$58,F230=grup_instansi!$C$58),
grup_instansi!$A$58,
IF(AND(E230=grup_instansi!$B$59,F230=grup_instansi!$C$59),
grup_instansi!$A$59,
IF(AND(E230=grup_instansi!$B$60,F230=grup_instansi!$C$60),
grup_instansi!$A$60,""))))))))))))))))))))))))))</f>
        <v>gi2023110400044</v>
      </c>
      <c r="K230" t="str">
        <f>IF(J230&lt;&gt;"",J230,IF(AND(E230=grup_instansi!$B$61,F230=grup_instansi!$C$61),
grup_instansi!$A$61,
IF(AND(E230=grup_instansi!$B$62,F230=grup_instansi!$C$62),
grup_instansi!$A$62,
IF(AND(E230=grup_instansi!$B$63,F230=grup_instansi!$C$63),
grup_instansi!$A$63,
IF(AND(E230=grup_instansi!$B$64,F230=grup_instansi!$C$64),
grup_instansi!$A$64,
IF(AND(E230=grup_instansi!$B$65,F230=grup_instansi!$C$65),
grup_instansi!$A$65,
IF(AND(E230=grup_instansi!$B$66,F230=grup_instansi!$C$66),
grup_instansi!$A$66,
IF(AND(E230=grup_instansi!$B$67,F230=grup_instansi!$C$67),
grup_instansi!$A$67,
IF(AND(E230=grup_instansi!$B$68,F230=grup_instansi!$C$68),
grup_instansi!$A$68,
IF(AND(E230=grup_instansi!$B$69,F230=grup_instansi!$C$69),
grup_instansi!$A$69,
IF(AND(E230=grup_instansi!$B$70,F230=grup_instansi!$C$70),
grup_instansi!$A$70,
IF(AND(E230=grup_instansi!$B$71,F230=grup_instansi!$C$71),
grup_instansi!$A$71,
IF(AND(E230=grup_instansi!$B$72,F230=grup_instansi!$C$72),
grup_instansi!$A$72,
IF(AND(E230=grup_instansi!$B$73,F230=grup_instansi!$C$73),
grup_instansi!$A$73,
IF(AND(E230=grup_instansi!$B$74,F230=grup_instansi!$C$74),
grup_instansi!$A$74,
IF(AND(E230=grup_instansi!$B$75,F230=grup_instansi!$C$75),
grup_instansi!$A$75,
IF(AND(E230=grup_instansi!$B$76,F230=grup_instansi!$C$76),
grup_instansi!$A$76,
IF(AND(E230=grup_instansi!$B$77,F230=grup_instansi!$C$77),
grup_instansi!$A$77,
IF(AND(E230=grup_instansi!$B$78,F230=grup_instansi!$C$78),
grup_instansi!$A$78,
IF(AND(E230=grup_instansi!$B$79,F230=grup_instansi!$C$79),
grup_instansi!$A$79,
IF(AND(E230=grup_instansi!$B$80,F230=grup_instansi!$C$80),
grup_instansi!$A$80,
IF(AND(E230=grup_instansi!$B$81,F230=grup_instansi!$C$81),
grup_instansi!$A$81,
IF(AND(E230=grup_instansi!$B$82,F230=grup_instansi!$C$82),
grup_instansi!$A$82,
IF(AND(E230=grup_instansi!$B$83,F230=grup_instansi!$C$83),
grup_instansi!$A$84,
IF(AND(E230=grup_instansi!$B$84,F230=grup_instansi!$C$84),
grup_instansi!$A$85,
IF(AND(E230=grup_instansi!$B$85,F230=grup_instansi!$C$85),
grup_instansi!$A$86,
IF(AND(E230=grup_instansi!$B$86,F230=grup_instansi!$C$86),
grup_instansi!$A$87,
IF(AND(E230=grup_instansi!$B$87,F230=grup_instansi!$C$87),
grup_instansi!$A$87,
IF(AND(E230=grup_instansi!$B$88,F230=grup_instansi!$C$88),
grup_instansi!$A$88,
IF(AND(E230=grup_instansi!$B$89,F230=grup_instansi!$C$89),
grup_instansi!$A$89,
IF(AND(E230=grup_instansi!$B$90,F230=grup_instansi!$C$90),
grup_instansi!$A$90,
IF(AND(E230=grup_instansi!$B$91,F230=grup_instansi!$C$91),
grup_instansi!$A$91,
IF(AND(E230=grup_instansi!$B$92,F230=grup_instansi!$C$92),
grup_instansi!$A$92,
IF(AND(E230=grup_instansi!$B$93,F230=grup_instansi!$C$93),
grup_instansi!$A$93,
IF(AND(E230=grup_instansi!$B$94,F230=grup_instansi!$C$94),
grup_instansi!$A$94,
IF(AND(E230=grup_instansi!$B$95,F230=grup_instansi!$C$95),
grup_instansi!$A$95,
IF(AND(E230=grup_instansi!$B$96,F230=grup_instansi!$C$96),
grup_instansi!$A$96,
IF(AND(E230=grup_instansi!$B$97,F230=grup_instansi!$C$97),
grup_instansi!$A$97,
IF(AND(E230=grup_instansi!$B$98,F230=grup_instansi!$C$98),
grup_instansi!$A$98,
IF(AND(E230=grup_instansi!$B$99,F230=grup_instansi!$C$99),
grup_instansi!$A$99,
grup_instansi!$A$100))))))))))))))))))))))))))))))))))))))))</f>
        <v>gi2023110400044</v>
      </c>
      <c r="L230" t="str">
        <f>VLOOKUP(K230,grup_instansi!$A$2:$E$102,4)</f>
        <v>Pemerintah Kota Jawa Tengah</v>
      </c>
      <c r="M230" t="str">
        <f t="shared" si="11"/>
        <v>('i2023110600229','Pemerintah Kota Pekalongan','gi2023110400044'),</v>
      </c>
    </row>
    <row r="231" spans="1:13" x14ac:dyDescent="0.25">
      <c r="A231" t="str">
        <f t="shared" si="9"/>
        <v>i2023110600230</v>
      </c>
      <c r="B231" s="4">
        <v>6475</v>
      </c>
      <c r="C231" t="str">
        <f t="shared" si="10"/>
        <v>i2023110600230</v>
      </c>
      <c r="D231" s="4" t="s">
        <v>574</v>
      </c>
      <c r="E231" s="4" t="s">
        <v>659</v>
      </c>
      <c r="F231" s="4" t="s">
        <v>669</v>
      </c>
      <c r="G231" t="str">
        <f>IF(AND(E231=grup_instansi!$B$2,F231=grup_instansi!$C$2),
grup_instansi!$A$2,
IF(AND(E231=grup_instansi!$B$3,F231=grup_instansi!$C$3),
grup_instansi!$A$3,
IF(AND(E231=grup_instansi!$B$4,F231=grup_instansi!$C$4),
grup_instansi!$A$4,
IF(AND(E231=grup_instansi!$B$5,F231=grup_instansi!$C$5),
grup_instansi!$A$5,
IF(AND(E231=grup_instansi!$B$6,F231=grup_instansi!$C$6),
grup_instansi!$A$6,
IF(AND(E231=grup_instansi!$B$7,F231=grup_instansi!$C$7),
grup_instansi!$A$7,
IF(AND(E231=grup_instansi!$B$8,F231=grup_instansi!$C$8),
grup_instansi!$A$8,
IF(AND(E231=grup_instansi!$B$9,F231=grup_instansi!$C$9),
grup_instansi!$A$9,
IF(AND(E231=grup_instansi!$B$10,F231=grup_instansi!$C$10),
grup_instansi!$A$10,"")))))))))</f>
        <v/>
      </c>
      <c r="H231" t="str">
        <f>IF(G231&lt;&gt;"",G231,IF(AND(E231=grup_instansi!$B$11,F231=grup_instansi!$C$11),
grup_instansi!$A$11,
IF(AND(E231=grup_instansi!$B$12,F231=grup_instansi!$C$12),
grup_instansi!$A$12,
IF(AND(E231=grup_instansi!$B$13,F231=grup_instansi!$C$13),
grup_instansi!$A$13,
IF(AND(E231=grup_instansi!$B$14,F231=grup_instansi!$C$14),
grup_instansi!$A$14,
IF(AND(E231=grup_instansi!$B$15,F231=grup_instansi!$C$15),
grup_instansi!$A$15,
IF(AND(E231=grup_instansi!$B$16,F231=grup_instansi!$C$16),
grup_instansi!$A$16,
IF(AND(E231=grup_instansi!$B$17,F231=grup_instansi!$C$17),
grup_instansi!$A$17,
IF(AND(E231=grup_instansi!$B$18,F231=grup_instansi!$C$18),
grup_instansi!$A$18,
IF(AND(E231=grup_instansi!$B$19,F231=grup_instansi!$C$19),
grup_instansi!$A$19,
IF(AND(E231=grup_instansi!$B$20,F231=grup_instansi!$C$20),
grup_instansi!$A$20,"")))))))))))</f>
        <v/>
      </c>
      <c r="I231" t="str">
        <f>IF(H231&lt;&gt;"",H231,IF(AND(E231=grup_instansi!$B$21,F231=grup_instansi!$C$21),
grup_instansi!$A$21,
IF(AND(E231=grup_instansi!$B$22,F231=grup_instansi!$C$22),
grup_instansi!$A$22,
IF(AND(E231=grup_instansi!$B$23,F231=grup_instansi!$C$23),
grup_instansi!$A$23,
IF(AND(E231=grup_instansi!$B$24,F231=grup_instansi!$C$24),
grup_instansi!$A$24,
IF(AND(E231=grup_instansi!$B$25,F231=grup_instansi!$C$25),
grup_instansi!$A$25,
IF(AND(E231=grup_instansi!$B$26,F231=grup_instansi!$C$26),
grup_instansi!$A$26,
IF(AND(E231=grup_instansi!$B$27,F231=grup_instansi!$C$27),
grup_instansi!$A$27,
IF(AND(E231=grup_instansi!$B$28,F231=grup_instansi!$C$28),
grup_instansi!$A$28,
IF(AND(E231=grup_instansi!$B$29,F231=grup_instansi!$C$29),
grup_instansi!$A$29,
IF(AND(E231=grup_instansi!$B$30,F231=grup_instansi!$C$30),
grup_instansi!$A$30,
IF(AND(E231=grup_instansi!$B$31,F231=grup_instansi!$C$31),
grup_instansi!$A$31,
IF(AND(E231=grup_instansi!$B$32,F231=grup_instansi!$C$32),
grup_instansi!$A$32,
IF(AND(E231=grup_instansi!$B$33,F231=grup_instansi!$C$33),
grup_instansi!$A$33,
IF(AND(E231=grup_instansi!$B$34,F231=grup_instansi!$C$34),
grup_instansi!$A$34,
IF(AND(E231=grup_instansi!$B$35,F231=grup_instansi!$C$35),
grup_instansi!$A$35,""))))))))))))))))</f>
        <v/>
      </c>
      <c r="J231" t="str">
        <f>IF(I231&lt;&gt;"",I231,IF(AND(E231=grup_instansi!$B$36,F231=grup_instansi!$C$36),
grup_instansi!$A$36,
IF(AND(E231=grup_instansi!$B$37,F231=grup_instansi!$C$37),
grup_instansi!$A$37,
IF(AND(E231=grup_instansi!$B$38,F231=grup_instansi!$C$38),
grup_instansi!$A$38,
IF(AND(E231=grup_instansi!$B$39,F231=grup_instansi!$C$39),
grup_instansi!$A$39,
IF(AND(E231=grup_instansi!$B$40,F231=grup_instansi!$C$40),
grup_instansi!$A$40,
IF(AND(E231=grup_instansi!$B$41,F231=grup_instansi!$C$41),
grup_instansi!$A$41,
IF(AND(E231=grup_instansi!$B$42,F231=grup_instansi!$C$42),
grup_instansi!$A$42,
IF(AND(E231=grup_instansi!$B$43,F231=grup_instansi!$C$43),
grup_instansi!$A$43,
IF(AND(E231=grup_instansi!$B$44,F231=grup_instansi!$C$44),
grup_instansi!$A$44,
IF(AND(E231=grup_instansi!$B$45,F231=grup_instansi!$C$45),
grup_instansi!$A$45,
IF(AND(E231=grup_instansi!$B$46,F231=grup_instansi!$C$46),
grup_instansi!$A$46,
IF(AND(E231=grup_instansi!$B$47,F231=grup_instansi!$C$47),
grup_instansi!$A$47,
IF(AND(E231=grup_instansi!$B$48,F231=grup_instansi!$C$48),
grup_instansi!$A$48,
IF(AND(E231=grup_instansi!$B$49,F231=grup_instansi!$C$49),
grup_instansi!$A$49,
IF(AND(E231=grup_instansi!$B$50,F231=grup_instansi!$C$50),
grup_instansi!$A$50,
IF(AND(E231=grup_instansi!$B$51,F231=grup_instansi!$C$51),
grup_instansi!$A$51,
IF(AND(E231=grup_instansi!$B$52,F231=grup_instansi!$C$52),
grup_instansi!$A$52,
IF(AND(E231=grup_instansi!$B$53,F231=grup_instansi!$C$53),
grup_instansi!$A$53,
IF(AND(E231=grup_instansi!$B$54,F231=grup_instansi!$C$54),
grup_instansi!$A$54,
IF(AND(E231=grup_instansi!$B$55,F231=grup_instansi!$C$55),
grup_instansi!$A$55,
IF(AND(E231=grup_instansi!$B$56,F231=grup_instansi!$C$56),
grup_instansi!$A$56,
IF(AND(E231=grup_instansi!$B$57,F231=grup_instansi!$C$57),
grup_instansi!$A$57,
IF(AND(E231=grup_instansi!$B$58,F231=grup_instansi!$C$58),
grup_instansi!$A$58,
IF(AND(E231=grup_instansi!$B$59,F231=grup_instansi!$C$59),
grup_instansi!$A$59,
IF(AND(E231=grup_instansi!$B$60,F231=grup_instansi!$C$60),
grup_instansi!$A$60,""))))))))))))))))))))))))))</f>
        <v>gi2023110400044</v>
      </c>
      <c r="K231" t="str">
        <f>IF(J231&lt;&gt;"",J231,IF(AND(E231=grup_instansi!$B$61,F231=grup_instansi!$C$61),
grup_instansi!$A$61,
IF(AND(E231=grup_instansi!$B$62,F231=grup_instansi!$C$62),
grup_instansi!$A$62,
IF(AND(E231=grup_instansi!$B$63,F231=grup_instansi!$C$63),
grup_instansi!$A$63,
IF(AND(E231=grup_instansi!$B$64,F231=grup_instansi!$C$64),
grup_instansi!$A$64,
IF(AND(E231=grup_instansi!$B$65,F231=grup_instansi!$C$65),
grup_instansi!$A$65,
IF(AND(E231=grup_instansi!$B$66,F231=grup_instansi!$C$66),
grup_instansi!$A$66,
IF(AND(E231=grup_instansi!$B$67,F231=grup_instansi!$C$67),
grup_instansi!$A$67,
IF(AND(E231=grup_instansi!$B$68,F231=grup_instansi!$C$68),
grup_instansi!$A$68,
IF(AND(E231=grup_instansi!$B$69,F231=grup_instansi!$C$69),
grup_instansi!$A$69,
IF(AND(E231=grup_instansi!$B$70,F231=grup_instansi!$C$70),
grup_instansi!$A$70,
IF(AND(E231=grup_instansi!$B$71,F231=grup_instansi!$C$71),
grup_instansi!$A$71,
IF(AND(E231=grup_instansi!$B$72,F231=grup_instansi!$C$72),
grup_instansi!$A$72,
IF(AND(E231=grup_instansi!$B$73,F231=grup_instansi!$C$73),
grup_instansi!$A$73,
IF(AND(E231=grup_instansi!$B$74,F231=grup_instansi!$C$74),
grup_instansi!$A$74,
IF(AND(E231=grup_instansi!$B$75,F231=grup_instansi!$C$75),
grup_instansi!$A$75,
IF(AND(E231=grup_instansi!$B$76,F231=grup_instansi!$C$76),
grup_instansi!$A$76,
IF(AND(E231=grup_instansi!$B$77,F231=grup_instansi!$C$77),
grup_instansi!$A$77,
IF(AND(E231=grup_instansi!$B$78,F231=grup_instansi!$C$78),
grup_instansi!$A$78,
IF(AND(E231=grup_instansi!$B$79,F231=grup_instansi!$C$79),
grup_instansi!$A$79,
IF(AND(E231=grup_instansi!$B$80,F231=grup_instansi!$C$80),
grup_instansi!$A$80,
IF(AND(E231=grup_instansi!$B$81,F231=grup_instansi!$C$81),
grup_instansi!$A$81,
IF(AND(E231=grup_instansi!$B$82,F231=grup_instansi!$C$82),
grup_instansi!$A$82,
IF(AND(E231=grup_instansi!$B$83,F231=grup_instansi!$C$83),
grup_instansi!$A$84,
IF(AND(E231=grup_instansi!$B$84,F231=grup_instansi!$C$84),
grup_instansi!$A$85,
IF(AND(E231=grup_instansi!$B$85,F231=grup_instansi!$C$85),
grup_instansi!$A$86,
IF(AND(E231=grup_instansi!$B$86,F231=grup_instansi!$C$86),
grup_instansi!$A$87,
IF(AND(E231=grup_instansi!$B$87,F231=grup_instansi!$C$87),
grup_instansi!$A$87,
IF(AND(E231=grup_instansi!$B$88,F231=grup_instansi!$C$88),
grup_instansi!$A$88,
IF(AND(E231=grup_instansi!$B$89,F231=grup_instansi!$C$89),
grup_instansi!$A$89,
IF(AND(E231=grup_instansi!$B$90,F231=grup_instansi!$C$90),
grup_instansi!$A$90,
IF(AND(E231=grup_instansi!$B$91,F231=grup_instansi!$C$91),
grup_instansi!$A$91,
IF(AND(E231=grup_instansi!$B$92,F231=grup_instansi!$C$92),
grup_instansi!$A$92,
IF(AND(E231=grup_instansi!$B$93,F231=grup_instansi!$C$93),
grup_instansi!$A$93,
IF(AND(E231=grup_instansi!$B$94,F231=grup_instansi!$C$94),
grup_instansi!$A$94,
IF(AND(E231=grup_instansi!$B$95,F231=grup_instansi!$C$95),
grup_instansi!$A$95,
IF(AND(E231=grup_instansi!$B$96,F231=grup_instansi!$C$96),
grup_instansi!$A$96,
IF(AND(E231=grup_instansi!$B$97,F231=grup_instansi!$C$97),
grup_instansi!$A$97,
IF(AND(E231=grup_instansi!$B$98,F231=grup_instansi!$C$98),
grup_instansi!$A$98,
IF(AND(E231=grup_instansi!$B$99,F231=grup_instansi!$C$99),
grup_instansi!$A$99,
grup_instansi!$A$100))))))))))))))))))))))))))))))))))))))))</f>
        <v>gi2023110400044</v>
      </c>
      <c r="L231" t="str">
        <f>VLOOKUP(K231,grup_instansi!$A$2:$E$102,4)</f>
        <v>Pemerintah Kota Jawa Tengah</v>
      </c>
      <c r="M231" t="str">
        <f t="shared" si="11"/>
        <v>('i2023110600230','Pemerintah Kota Magelang','gi2023110400044'),</v>
      </c>
    </row>
    <row r="232" spans="1:13" x14ac:dyDescent="0.25">
      <c r="A232" t="str">
        <f t="shared" si="9"/>
        <v>i2023110600231</v>
      </c>
      <c r="B232" s="4">
        <v>6500</v>
      </c>
      <c r="C232" t="str">
        <f t="shared" si="10"/>
        <v>i2023110600231</v>
      </c>
      <c r="D232" s="4" t="s">
        <v>10</v>
      </c>
      <c r="E232" s="4" t="s">
        <v>660</v>
      </c>
      <c r="F232" s="4" t="s">
        <v>670</v>
      </c>
      <c r="G232" t="str">
        <f>IF(AND(E232=grup_instansi!$B$2,F232=grup_instansi!$C$2),
grup_instansi!$A$2,
IF(AND(E232=grup_instansi!$B$3,F232=grup_instansi!$C$3),
grup_instansi!$A$3,
IF(AND(E232=grup_instansi!$B$4,F232=grup_instansi!$C$4),
grup_instansi!$A$4,
IF(AND(E232=grup_instansi!$B$5,F232=grup_instansi!$C$5),
grup_instansi!$A$5,
IF(AND(E232=grup_instansi!$B$6,F232=grup_instansi!$C$6),
grup_instansi!$A$6,
IF(AND(E232=grup_instansi!$B$7,F232=grup_instansi!$C$7),
grup_instansi!$A$7,
IF(AND(E232=grup_instansi!$B$8,F232=grup_instansi!$C$8),
grup_instansi!$A$8,
IF(AND(E232=grup_instansi!$B$9,F232=grup_instansi!$C$9),
grup_instansi!$A$9,
IF(AND(E232=grup_instansi!$B$10,F232=grup_instansi!$C$10),
grup_instansi!$A$10,"")))))))))</f>
        <v/>
      </c>
      <c r="H232" t="str">
        <f>IF(G232&lt;&gt;"",G232,IF(AND(E232=grup_instansi!$B$11,F232=grup_instansi!$C$11),
grup_instansi!$A$11,
IF(AND(E232=grup_instansi!$B$12,F232=grup_instansi!$C$12),
grup_instansi!$A$12,
IF(AND(E232=grup_instansi!$B$13,F232=grup_instansi!$C$13),
grup_instansi!$A$13,
IF(AND(E232=grup_instansi!$B$14,F232=grup_instansi!$C$14),
grup_instansi!$A$14,
IF(AND(E232=grup_instansi!$B$15,F232=grup_instansi!$C$15),
grup_instansi!$A$15,
IF(AND(E232=grup_instansi!$B$16,F232=grup_instansi!$C$16),
grup_instansi!$A$16,
IF(AND(E232=grup_instansi!$B$17,F232=grup_instansi!$C$17),
grup_instansi!$A$17,
IF(AND(E232=grup_instansi!$B$18,F232=grup_instansi!$C$18),
grup_instansi!$A$18,
IF(AND(E232=grup_instansi!$B$19,F232=grup_instansi!$C$19),
grup_instansi!$A$19,
IF(AND(E232=grup_instansi!$B$20,F232=grup_instansi!$C$20),
grup_instansi!$A$20,"")))))))))))</f>
        <v/>
      </c>
      <c r="I232" t="str">
        <f>IF(H232&lt;&gt;"",H232,IF(AND(E232=grup_instansi!$B$21,F232=grup_instansi!$C$21),
grup_instansi!$A$21,
IF(AND(E232=grup_instansi!$B$22,F232=grup_instansi!$C$22),
grup_instansi!$A$22,
IF(AND(E232=grup_instansi!$B$23,F232=grup_instansi!$C$23),
grup_instansi!$A$23,
IF(AND(E232=grup_instansi!$B$24,F232=grup_instansi!$C$24),
grup_instansi!$A$24,
IF(AND(E232=grup_instansi!$B$25,F232=grup_instansi!$C$25),
grup_instansi!$A$25,
IF(AND(E232=grup_instansi!$B$26,F232=grup_instansi!$C$26),
grup_instansi!$A$26,
IF(AND(E232=grup_instansi!$B$27,F232=grup_instansi!$C$27),
grup_instansi!$A$27,
IF(AND(E232=grup_instansi!$B$28,F232=grup_instansi!$C$28),
grup_instansi!$A$28,
IF(AND(E232=grup_instansi!$B$29,F232=grup_instansi!$C$29),
grup_instansi!$A$29,
IF(AND(E232=grup_instansi!$B$30,F232=grup_instansi!$C$30),
grup_instansi!$A$30,
IF(AND(E232=grup_instansi!$B$31,F232=grup_instansi!$C$31),
grup_instansi!$A$31,
IF(AND(E232=grup_instansi!$B$32,F232=grup_instansi!$C$32),
grup_instansi!$A$32,
IF(AND(E232=grup_instansi!$B$33,F232=grup_instansi!$C$33),
grup_instansi!$A$33,
IF(AND(E232=grup_instansi!$B$34,F232=grup_instansi!$C$34),
grup_instansi!$A$34,
IF(AND(E232=grup_instansi!$B$35,F232=grup_instansi!$C$35),
grup_instansi!$A$35,""))))))))))))))))</f>
        <v/>
      </c>
      <c r="J232" t="str">
        <f>IF(I232&lt;&gt;"",I232,IF(AND(E232=grup_instansi!$B$36,F232=grup_instansi!$C$36),
grup_instansi!$A$36,
IF(AND(E232=grup_instansi!$B$37,F232=grup_instansi!$C$37),
grup_instansi!$A$37,
IF(AND(E232=grup_instansi!$B$38,F232=grup_instansi!$C$38),
grup_instansi!$A$38,
IF(AND(E232=grup_instansi!$B$39,F232=grup_instansi!$C$39),
grup_instansi!$A$39,
IF(AND(E232=grup_instansi!$B$40,F232=grup_instansi!$C$40),
grup_instansi!$A$40,
IF(AND(E232=grup_instansi!$B$41,F232=grup_instansi!$C$41),
grup_instansi!$A$41,
IF(AND(E232=grup_instansi!$B$42,F232=grup_instansi!$C$42),
grup_instansi!$A$42,
IF(AND(E232=grup_instansi!$B$43,F232=grup_instansi!$C$43),
grup_instansi!$A$43,
IF(AND(E232=grup_instansi!$B$44,F232=grup_instansi!$C$44),
grup_instansi!$A$44,
IF(AND(E232=grup_instansi!$B$45,F232=grup_instansi!$C$45),
grup_instansi!$A$45,
IF(AND(E232=grup_instansi!$B$46,F232=grup_instansi!$C$46),
grup_instansi!$A$46,
IF(AND(E232=grup_instansi!$B$47,F232=grup_instansi!$C$47),
grup_instansi!$A$47,
IF(AND(E232=grup_instansi!$B$48,F232=grup_instansi!$C$48),
grup_instansi!$A$48,
IF(AND(E232=grup_instansi!$B$49,F232=grup_instansi!$C$49),
grup_instansi!$A$49,
IF(AND(E232=grup_instansi!$B$50,F232=grup_instansi!$C$50),
grup_instansi!$A$50,
IF(AND(E232=grup_instansi!$B$51,F232=grup_instansi!$C$51),
grup_instansi!$A$51,
IF(AND(E232=grup_instansi!$B$52,F232=grup_instansi!$C$52),
grup_instansi!$A$52,
IF(AND(E232=grup_instansi!$B$53,F232=grup_instansi!$C$53),
grup_instansi!$A$53,
IF(AND(E232=grup_instansi!$B$54,F232=grup_instansi!$C$54),
grup_instansi!$A$54,
IF(AND(E232=grup_instansi!$B$55,F232=grup_instansi!$C$55),
grup_instansi!$A$55,
IF(AND(E232=grup_instansi!$B$56,F232=grup_instansi!$C$56),
grup_instansi!$A$56,
IF(AND(E232=grup_instansi!$B$57,F232=grup_instansi!$C$57),
grup_instansi!$A$57,
IF(AND(E232=grup_instansi!$B$58,F232=grup_instansi!$C$58),
grup_instansi!$A$58,
IF(AND(E232=grup_instansi!$B$59,F232=grup_instansi!$C$59),
grup_instansi!$A$59,
IF(AND(E232=grup_instansi!$B$60,F232=grup_instansi!$C$60),
grup_instansi!$A$60,""))))))))))))))))))))))))))</f>
        <v/>
      </c>
      <c r="K232" t="str">
        <f>IF(J232&lt;&gt;"",J232,IF(AND(E232=grup_instansi!$B$61,F232=grup_instansi!$C$61),
grup_instansi!$A$61,
IF(AND(E232=grup_instansi!$B$62,F232=grup_instansi!$C$62),
grup_instansi!$A$62,
IF(AND(E232=grup_instansi!$B$63,F232=grup_instansi!$C$63),
grup_instansi!$A$63,
IF(AND(E232=grup_instansi!$B$64,F232=grup_instansi!$C$64),
grup_instansi!$A$64,
IF(AND(E232=grup_instansi!$B$65,F232=grup_instansi!$C$65),
grup_instansi!$A$65,
IF(AND(E232=grup_instansi!$B$66,F232=grup_instansi!$C$66),
grup_instansi!$A$66,
IF(AND(E232=grup_instansi!$B$67,F232=grup_instansi!$C$67),
grup_instansi!$A$67,
IF(AND(E232=grup_instansi!$B$68,F232=grup_instansi!$C$68),
grup_instansi!$A$68,
IF(AND(E232=grup_instansi!$B$69,F232=grup_instansi!$C$69),
grup_instansi!$A$69,
IF(AND(E232=grup_instansi!$B$70,F232=grup_instansi!$C$70),
grup_instansi!$A$70,
IF(AND(E232=grup_instansi!$B$71,F232=grup_instansi!$C$71),
grup_instansi!$A$71,
IF(AND(E232=grup_instansi!$B$72,F232=grup_instansi!$C$72),
grup_instansi!$A$72,
IF(AND(E232=grup_instansi!$B$73,F232=grup_instansi!$C$73),
grup_instansi!$A$73,
IF(AND(E232=grup_instansi!$B$74,F232=grup_instansi!$C$74),
grup_instansi!$A$74,
IF(AND(E232=grup_instansi!$B$75,F232=grup_instansi!$C$75),
grup_instansi!$A$75,
IF(AND(E232=grup_instansi!$B$76,F232=grup_instansi!$C$76),
grup_instansi!$A$76,
IF(AND(E232=grup_instansi!$B$77,F232=grup_instansi!$C$77),
grup_instansi!$A$77,
IF(AND(E232=grup_instansi!$B$78,F232=grup_instansi!$C$78),
grup_instansi!$A$78,
IF(AND(E232=grup_instansi!$B$79,F232=grup_instansi!$C$79),
grup_instansi!$A$79,
IF(AND(E232=grup_instansi!$B$80,F232=grup_instansi!$C$80),
grup_instansi!$A$80,
IF(AND(E232=grup_instansi!$B$81,F232=grup_instansi!$C$81),
grup_instansi!$A$81,
IF(AND(E232=grup_instansi!$B$82,F232=grup_instansi!$C$82),
grup_instansi!$A$82,
IF(AND(E232=grup_instansi!$B$83,F232=grup_instansi!$C$83),
grup_instansi!$A$84,
IF(AND(E232=grup_instansi!$B$84,F232=grup_instansi!$C$84),
grup_instansi!$A$85,
IF(AND(E232=grup_instansi!$B$85,F232=grup_instansi!$C$85),
grup_instansi!$A$86,
IF(AND(E232=grup_instansi!$B$86,F232=grup_instansi!$C$86),
grup_instansi!$A$87,
IF(AND(E232=grup_instansi!$B$87,F232=grup_instansi!$C$87),
grup_instansi!$A$87,
IF(AND(E232=grup_instansi!$B$88,F232=grup_instansi!$C$88),
grup_instansi!$A$88,
IF(AND(E232=grup_instansi!$B$89,F232=grup_instansi!$C$89),
grup_instansi!$A$89,
IF(AND(E232=grup_instansi!$B$90,F232=grup_instansi!$C$90),
grup_instansi!$A$90,
IF(AND(E232=grup_instansi!$B$91,F232=grup_instansi!$C$91),
grup_instansi!$A$91,
IF(AND(E232=grup_instansi!$B$92,F232=grup_instansi!$C$92),
grup_instansi!$A$92,
IF(AND(E232=grup_instansi!$B$93,F232=grup_instansi!$C$93),
grup_instansi!$A$93,
IF(AND(E232=grup_instansi!$B$94,F232=grup_instansi!$C$94),
grup_instansi!$A$94,
IF(AND(E232=grup_instansi!$B$95,F232=grup_instansi!$C$95),
grup_instansi!$A$95,
IF(AND(E232=grup_instansi!$B$96,F232=grup_instansi!$C$96),
grup_instansi!$A$96,
IF(AND(E232=grup_instansi!$B$97,F232=grup_instansi!$C$97),
grup_instansi!$A$97,
IF(AND(E232=grup_instansi!$B$98,F232=grup_instansi!$C$98),
grup_instansi!$A$98,
IF(AND(E232=grup_instansi!$B$99,F232=grup_instansi!$C$99),
grup_instansi!$A$99,
grup_instansi!$A$100))))))))))))))))))))))))))))))))))))))))</f>
        <v>gi2023110400075</v>
      </c>
      <c r="L232" t="str">
        <f>VLOOKUP(K232,grup_instansi!$A$2:$E$102,4)</f>
        <v>Pemerintah Provinsi Jawa Timur</v>
      </c>
      <c r="M232" t="str">
        <f t="shared" si="11"/>
        <v>('i2023110600231','Pemerintah Provinsi Jawa Timur','gi2023110400075'),</v>
      </c>
    </row>
    <row r="233" spans="1:13" x14ac:dyDescent="0.25">
      <c r="A233" t="str">
        <f t="shared" si="9"/>
        <v>i2023110600232</v>
      </c>
      <c r="B233" s="4">
        <v>6502</v>
      </c>
      <c r="C233" t="str">
        <f t="shared" si="10"/>
        <v>i2023110600232</v>
      </c>
      <c r="D233" s="4" t="s">
        <v>263</v>
      </c>
      <c r="E233" s="4" t="s">
        <v>658</v>
      </c>
      <c r="F233" s="4" t="s">
        <v>670</v>
      </c>
      <c r="G233" t="str">
        <f>IF(AND(E233=grup_instansi!$B$2,F233=grup_instansi!$C$2),
grup_instansi!$A$2,
IF(AND(E233=grup_instansi!$B$3,F233=grup_instansi!$C$3),
grup_instansi!$A$3,
IF(AND(E233=grup_instansi!$B$4,F233=grup_instansi!$C$4),
grup_instansi!$A$4,
IF(AND(E233=grup_instansi!$B$5,F233=grup_instansi!$C$5),
grup_instansi!$A$5,
IF(AND(E233=grup_instansi!$B$6,F233=grup_instansi!$C$6),
grup_instansi!$A$6,
IF(AND(E233=grup_instansi!$B$7,F233=grup_instansi!$C$7),
grup_instansi!$A$7,
IF(AND(E233=grup_instansi!$B$8,F233=grup_instansi!$C$8),
grup_instansi!$A$8,
IF(AND(E233=grup_instansi!$B$9,F233=grup_instansi!$C$9),
grup_instansi!$A$9,
IF(AND(E233=grup_instansi!$B$10,F233=grup_instansi!$C$10),
grup_instansi!$A$10,"")))))))))</f>
        <v/>
      </c>
      <c r="H233" t="str">
        <f>IF(G233&lt;&gt;"",G233,IF(AND(E233=grup_instansi!$B$11,F233=grup_instansi!$C$11),
grup_instansi!$A$11,
IF(AND(E233=grup_instansi!$B$12,F233=grup_instansi!$C$12),
grup_instansi!$A$12,
IF(AND(E233=grup_instansi!$B$13,F233=grup_instansi!$C$13),
grup_instansi!$A$13,
IF(AND(E233=grup_instansi!$B$14,F233=grup_instansi!$C$14),
grup_instansi!$A$14,
IF(AND(E233=grup_instansi!$B$15,F233=grup_instansi!$C$15),
grup_instansi!$A$15,
IF(AND(E233=grup_instansi!$B$16,F233=grup_instansi!$C$16),
grup_instansi!$A$16,
IF(AND(E233=grup_instansi!$B$17,F233=grup_instansi!$C$17),
grup_instansi!$A$17,
IF(AND(E233=grup_instansi!$B$18,F233=grup_instansi!$C$18),
grup_instansi!$A$18,
IF(AND(E233=grup_instansi!$B$19,F233=grup_instansi!$C$19),
grup_instansi!$A$19,
IF(AND(E233=grup_instansi!$B$20,F233=grup_instansi!$C$20),
grup_instansi!$A$20,"")))))))))))</f>
        <v>gi2023110400013</v>
      </c>
      <c r="I233" t="str">
        <f>IF(H233&lt;&gt;"",H233,IF(AND(E233=grup_instansi!$B$21,F233=grup_instansi!$C$21),
grup_instansi!$A$21,
IF(AND(E233=grup_instansi!$B$22,F233=grup_instansi!$C$22),
grup_instansi!$A$22,
IF(AND(E233=grup_instansi!$B$23,F233=grup_instansi!$C$23),
grup_instansi!$A$23,
IF(AND(E233=grup_instansi!$B$24,F233=grup_instansi!$C$24),
grup_instansi!$A$24,
IF(AND(E233=grup_instansi!$B$25,F233=grup_instansi!$C$25),
grup_instansi!$A$25,
IF(AND(E233=grup_instansi!$B$26,F233=grup_instansi!$C$26),
grup_instansi!$A$26,
IF(AND(E233=grup_instansi!$B$27,F233=grup_instansi!$C$27),
grup_instansi!$A$27,
IF(AND(E233=grup_instansi!$B$28,F233=grup_instansi!$C$28),
grup_instansi!$A$28,
IF(AND(E233=grup_instansi!$B$29,F233=grup_instansi!$C$29),
grup_instansi!$A$29,
IF(AND(E233=grup_instansi!$B$30,F233=grup_instansi!$C$30),
grup_instansi!$A$30,
IF(AND(E233=grup_instansi!$B$31,F233=grup_instansi!$C$31),
grup_instansi!$A$31,
IF(AND(E233=grup_instansi!$B$32,F233=grup_instansi!$C$32),
grup_instansi!$A$32,
IF(AND(E233=grup_instansi!$B$33,F233=grup_instansi!$C$33),
grup_instansi!$A$33,
IF(AND(E233=grup_instansi!$B$34,F233=grup_instansi!$C$34),
grup_instansi!$A$34,
IF(AND(E233=grup_instansi!$B$35,F233=grup_instansi!$C$35),
grup_instansi!$A$35,""))))))))))))))))</f>
        <v>gi2023110400013</v>
      </c>
      <c r="J233" t="str">
        <f>IF(I233&lt;&gt;"",I233,IF(AND(E233=grup_instansi!$B$36,F233=grup_instansi!$C$36),
grup_instansi!$A$36,
IF(AND(E233=grup_instansi!$B$37,F233=grup_instansi!$C$37),
grup_instansi!$A$37,
IF(AND(E233=grup_instansi!$B$38,F233=grup_instansi!$C$38),
grup_instansi!$A$38,
IF(AND(E233=grup_instansi!$B$39,F233=grup_instansi!$C$39),
grup_instansi!$A$39,
IF(AND(E233=grup_instansi!$B$40,F233=grup_instansi!$C$40),
grup_instansi!$A$40,
IF(AND(E233=grup_instansi!$B$41,F233=grup_instansi!$C$41),
grup_instansi!$A$41,
IF(AND(E233=grup_instansi!$B$42,F233=grup_instansi!$C$42),
grup_instansi!$A$42,
IF(AND(E233=grup_instansi!$B$43,F233=grup_instansi!$C$43),
grup_instansi!$A$43,
IF(AND(E233=grup_instansi!$B$44,F233=grup_instansi!$C$44),
grup_instansi!$A$44,
IF(AND(E233=grup_instansi!$B$45,F233=grup_instansi!$C$45),
grup_instansi!$A$45,
IF(AND(E233=grup_instansi!$B$46,F233=grup_instansi!$C$46),
grup_instansi!$A$46,
IF(AND(E233=grup_instansi!$B$47,F233=grup_instansi!$C$47),
grup_instansi!$A$47,
IF(AND(E233=grup_instansi!$B$48,F233=grup_instansi!$C$48),
grup_instansi!$A$48,
IF(AND(E233=grup_instansi!$B$49,F233=grup_instansi!$C$49),
grup_instansi!$A$49,
IF(AND(E233=grup_instansi!$B$50,F233=grup_instansi!$C$50),
grup_instansi!$A$50,
IF(AND(E233=grup_instansi!$B$51,F233=grup_instansi!$C$51),
grup_instansi!$A$51,
IF(AND(E233=grup_instansi!$B$52,F233=grup_instansi!$C$52),
grup_instansi!$A$52,
IF(AND(E233=grup_instansi!$B$53,F233=grup_instansi!$C$53),
grup_instansi!$A$53,
IF(AND(E233=grup_instansi!$B$54,F233=grup_instansi!$C$54),
grup_instansi!$A$54,
IF(AND(E233=grup_instansi!$B$55,F233=grup_instansi!$C$55),
grup_instansi!$A$55,
IF(AND(E233=grup_instansi!$B$56,F233=grup_instansi!$C$56),
grup_instansi!$A$56,
IF(AND(E233=grup_instansi!$B$57,F233=grup_instansi!$C$57),
grup_instansi!$A$57,
IF(AND(E233=grup_instansi!$B$58,F233=grup_instansi!$C$58),
grup_instansi!$A$58,
IF(AND(E233=grup_instansi!$B$59,F233=grup_instansi!$C$59),
grup_instansi!$A$59,
IF(AND(E233=grup_instansi!$B$60,F233=grup_instansi!$C$60),
grup_instansi!$A$60,""))))))))))))))))))))))))))</f>
        <v>gi2023110400013</v>
      </c>
      <c r="K233" t="str">
        <f>IF(J233&lt;&gt;"",J233,IF(AND(E233=grup_instansi!$B$61,F233=grup_instansi!$C$61),
grup_instansi!$A$61,
IF(AND(E233=grup_instansi!$B$62,F233=grup_instansi!$C$62),
grup_instansi!$A$62,
IF(AND(E233=grup_instansi!$B$63,F233=grup_instansi!$C$63),
grup_instansi!$A$63,
IF(AND(E233=grup_instansi!$B$64,F233=grup_instansi!$C$64),
grup_instansi!$A$64,
IF(AND(E233=grup_instansi!$B$65,F233=grup_instansi!$C$65),
grup_instansi!$A$65,
IF(AND(E233=grup_instansi!$B$66,F233=grup_instansi!$C$66),
grup_instansi!$A$66,
IF(AND(E233=grup_instansi!$B$67,F233=grup_instansi!$C$67),
grup_instansi!$A$67,
IF(AND(E233=grup_instansi!$B$68,F233=grup_instansi!$C$68),
grup_instansi!$A$68,
IF(AND(E233=grup_instansi!$B$69,F233=grup_instansi!$C$69),
grup_instansi!$A$69,
IF(AND(E233=grup_instansi!$B$70,F233=grup_instansi!$C$70),
grup_instansi!$A$70,
IF(AND(E233=grup_instansi!$B$71,F233=grup_instansi!$C$71),
grup_instansi!$A$71,
IF(AND(E233=grup_instansi!$B$72,F233=grup_instansi!$C$72),
grup_instansi!$A$72,
IF(AND(E233=grup_instansi!$B$73,F233=grup_instansi!$C$73),
grup_instansi!$A$73,
IF(AND(E233=grup_instansi!$B$74,F233=grup_instansi!$C$74),
grup_instansi!$A$74,
IF(AND(E233=grup_instansi!$B$75,F233=grup_instansi!$C$75),
grup_instansi!$A$75,
IF(AND(E233=grup_instansi!$B$76,F233=grup_instansi!$C$76),
grup_instansi!$A$76,
IF(AND(E233=grup_instansi!$B$77,F233=grup_instansi!$C$77),
grup_instansi!$A$77,
IF(AND(E233=grup_instansi!$B$78,F233=grup_instansi!$C$78),
grup_instansi!$A$78,
IF(AND(E233=grup_instansi!$B$79,F233=grup_instansi!$C$79),
grup_instansi!$A$79,
IF(AND(E233=grup_instansi!$B$80,F233=grup_instansi!$C$80),
grup_instansi!$A$80,
IF(AND(E233=grup_instansi!$B$81,F233=grup_instansi!$C$81),
grup_instansi!$A$81,
IF(AND(E233=grup_instansi!$B$82,F233=grup_instansi!$C$82),
grup_instansi!$A$82,
IF(AND(E233=grup_instansi!$B$83,F233=grup_instansi!$C$83),
grup_instansi!$A$84,
IF(AND(E233=grup_instansi!$B$84,F233=grup_instansi!$C$84),
grup_instansi!$A$85,
IF(AND(E233=grup_instansi!$B$85,F233=grup_instansi!$C$85),
grup_instansi!$A$86,
IF(AND(E233=grup_instansi!$B$86,F233=grup_instansi!$C$86),
grup_instansi!$A$87,
IF(AND(E233=grup_instansi!$B$87,F233=grup_instansi!$C$87),
grup_instansi!$A$87,
IF(AND(E233=grup_instansi!$B$88,F233=grup_instansi!$C$88),
grup_instansi!$A$88,
IF(AND(E233=grup_instansi!$B$89,F233=grup_instansi!$C$89),
grup_instansi!$A$89,
IF(AND(E233=grup_instansi!$B$90,F233=grup_instansi!$C$90),
grup_instansi!$A$90,
IF(AND(E233=grup_instansi!$B$91,F233=grup_instansi!$C$91),
grup_instansi!$A$91,
IF(AND(E233=grup_instansi!$B$92,F233=grup_instansi!$C$92),
grup_instansi!$A$92,
IF(AND(E233=grup_instansi!$B$93,F233=grup_instansi!$C$93),
grup_instansi!$A$93,
IF(AND(E233=grup_instansi!$B$94,F233=grup_instansi!$C$94),
grup_instansi!$A$94,
IF(AND(E233=grup_instansi!$B$95,F233=grup_instansi!$C$95),
grup_instansi!$A$95,
IF(AND(E233=grup_instansi!$B$96,F233=grup_instansi!$C$96),
grup_instansi!$A$96,
IF(AND(E233=grup_instansi!$B$97,F233=grup_instansi!$C$97),
grup_instansi!$A$97,
IF(AND(E233=grup_instansi!$B$98,F233=grup_instansi!$C$98),
grup_instansi!$A$98,
IF(AND(E233=grup_instansi!$B$99,F233=grup_instansi!$C$99),
grup_instansi!$A$99,
grup_instansi!$A$100))))))))))))))))))))))))))))))))))))))))</f>
        <v>gi2023110400013</v>
      </c>
      <c r="L233" t="str">
        <f>VLOOKUP(K233,grup_instansi!$A$2:$E$102,4)</f>
        <v>Pemerintah Kabupaten Jawa Timur</v>
      </c>
      <c r="M233" t="str">
        <f t="shared" si="11"/>
        <v>('i2023110600232','Pemerintah Kab. Mojokerto','gi2023110400013'),</v>
      </c>
    </row>
    <row r="234" spans="1:13" x14ac:dyDescent="0.25">
      <c r="A234" t="str">
        <f t="shared" si="9"/>
        <v>i2023110600233</v>
      </c>
      <c r="B234" s="4">
        <v>6503</v>
      </c>
      <c r="C234" t="str">
        <f t="shared" si="10"/>
        <v>i2023110600233</v>
      </c>
      <c r="D234" s="4" t="s">
        <v>264</v>
      </c>
      <c r="E234" s="4" t="s">
        <v>658</v>
      </c>
      <c r="F234" s="4" t="s">
        <v>670</v>
      </c>
      <c r="G234" t="str">
        <f>IF(AND(E234=grup_instansi!$B$2,F234=grup_instansi!$C$2),
grup_instansi!$A$2,
IF(AND(E234=grup_instansi!$B$3,F234=grup_instansi!$C$3),
grup_instansi!$A$3,
IF(AND(E234=grup_instansi!$B$4,F234=grup_instansi!$C$4),
grup_instansi!$A$4,
IF(AND(E234=grup_instansi!$B$5,F234=grup_instansi!$C$5),
grup_instansi!$A$5,
IF(AND(E234=grup_instansi!$B$6,F234=grup_instansi!$C$6),
grup_instansi!$A$6,
IF(AND(E234=grup_instansi!$B$7,F234=grup_instansi!$C$7),
grup_instansi!$A$7,
IF(AND(E234=grup_instansi!$B$8,F234=grup_instansi!$C$8),
grup_instansi!$A$8,
IF(AND(E234=grup_instansi!$B$9,F234=grup_instansi!$C$9),
grup_instansi!$A$9,
IF(AND(E234=grup_instansi!$B$10,F234=grup_instansi!$C$10),
grup_instansi!$A$10,"")))))))))</f>
        <v/>
      </c>
      <c r="H234" t="str">
        <f>IF(G234&lt;&gt;"",G234,IF(AND(E234=grup_instansi!$B$11,F234=grup_instansi!$C$11),
grup_instansi!$A$11,
IF(AND(E234=grup_instansi!$B$12,F234=grup_instansi!$C$12),
grup_instansi!$A$12,
IF(AND(E234=grup_instansi!$B$13,F234=grup_instansi!$C$13),
grup_instansi!$A$13,
IF(AND(E234=grup_instansi!$B$14,F234=grup_instansi!$C$14),
grup_instansi!$A$14,
IF(AND(E234=grup_instansi!$B$15,F234=grup_instansi!$C$15),
grup_instansi!$A$15,
IF(AND(E234=grup_instansi!$B$16,F234=grup_instansi!$C$16),
grup_instansi!$A$16,
IF(AND(E234=grup_instansi!$B$17,F234=grup_instansi!$C$17),
grup_instansi!$A$17,
IF(AND(E234=grup_instansi!$B$18,F234=grup_instansi!$C$18),
grup_instansi!$A$18,
IF(AND(E234=grup_instansi!$B$19,F234=grup_instansi!$C$19),
grup_instansi!$A$19,
IF(AND(E234=grup_instansi!$B$20,F234=grup_instansi!$C$20),
grup_instansi!$A$20,"")))))))))))</f>
        <v>gi2023110400013</v>
      </c>
      <c r="I234" t="str">
        <f>IF(H234&lt;&gt;"",H234,IF(AND(E234=grup_instansi!$B$21,F234=grup_instansi!$C$21),
grup_instansi!$A$21,
IF(AND(E234=grup_instansi!$B$22,F234=grup_instansi!$C$22),
grup_instansi!$A$22,
IF(AND(E234=grup_instansi!$B$23,F234=grup_instansi!$C$23),
grup_instansi!$A$23,
IF(AND(E234=grup_instansi!$B$24,F234=grup_instansi!$C$24),
grup_instansi!$A$24,
IF(AND(E234=grup_instansi!$B$25,F234=grup_instansi!$C$25),
grup_instansi!$A$25,
IF(AND(E234=grup_instansi!$B$26,F234=grup_instansi!$C$26),
grup_instansi!$A$26,
IF(AND(E234=grup_instansi!$B$27,F234=grup_instansi!$C$27),
grup_instansi!$A$27,
IF(AND(E234=grup_instansi!$B$28,F234=grup_instansi!$C$28),
grup_instansi!$A$28,
IF(AND(E234=grup_instansi!$B$29,F234=grup_instansi!$C$29),
grup_instansi!$A$29,
IF(AND(E234=grup_instansi!$B$30,F234=grup_instansi!$C$30),
grup_instansi!$A$30,
IF(AND(E234=grup_instansi!$B$31,F234=grup_instansi!$C$31),
grup_instansi!$A$31,
IF(AND(E234=grup_instansi!$B$32,F234=grup_instansi!$C$32),
grup_instansi!$A$32,
IF(AND(E234=grup_instansi!$B$33,F234=grup_instansi!$C$33),
grup_instansi!$A$33,
IF(AND(E234=grup_instansi!$B$34,F234=grup_instansi!$C$34),
grup_instansi!$A$34,
IF(AND(E234=grup_instansi!$B$35,F234=grup_instansi!$C$35),
grup_instansi!$A$35,""))))))))))))))))</f>
        <v>gi2023110400013</v>
      </c>
      <c r="J234" t="str">
        <f>IF(I234&lt;&gt;"",I234,IF(AND(E234=grup_instansi!$B$36,F234=grup_instansi!$C$36),
grup_instansi!$A$36,
IF(AND(E234=grup_instansi!$B$37,F234=grup_instansi!$C$37),
grup_instansi!$A$37,
IF(AND(E234=grup_instansi!$B$38,F234=grup_instansi!$C$38),
grup_instansi!$A$38,
IF(AND(E234=grup_instansi!$B$39,F234=grup_instansi!$C$39),
grup_instansi!$A$39,
IF(AND(E234=grup_instansi!$B$40,F234=grup_instansi!$C$40),
grup_instansi!$A$40,
IF(AND(E234=grup_instansi!$B$41,F234=grup_instansi!$C$41),
grup_instansi!$A$41,
IF(AND(E234=grup_instansi!$B$42,F234=grup_instansi!$C$42),
grup_instansi!$A$42,
IF(AND(E234=grup_instansi!$B$43,F234=grup_instansi!$C$43),
grup_instansi!$A$43,
IF(AND(E234=grup_instansi!$B$44,F234=grup_instansi!$C$44),
grup_instansi!$A$44,
IF(AND(E234=grup_instansi!$B$45,F234=grup_instansi!$C$45),
grup_instansi!$A$45,
IF(AND(E234=grup_instansi!$B$46,F234=grup_instansi!$C$46),
grup_instansi!$A$46,
IF(AND(E234=grup_instansi!$B$47,F234=grup_instansi!$C$47),
grup_instansi!$A$47,
IF(AND(E234=grup_instansi!$B$48,F234=grup_instansi!$C$48),
grup_instansi!$A$48,
IF(AND(E234=grup_instansi!$B$49,F234=grup_instansi!$C$49),
grup_instansi!$A$49,
IF(AND(E234=grup_instansi!$B$50,F234=grup_instansi!$C$50),
grup_instansi!$A$50,
IF(AND(E234=grup_instansi!$B$51,F234=grup_instansi!$C$51),
grup_instansi!$A$51,
IF(AND(E234=grup_instansi!$B$52,F234=grup_instansi!$C$52),
grup_instansi!$A$52,
IF(AND(E234=grup_instansi!$B$53,F234=grup_instansi!$C$53),
grup_instansi!$A$53,
IF(AND(E234=grup_instansi!$B$54,F234=grup_instansi!$C$54),
grup_instansi!$A$54,
IF(AND(E234=grup_instansi!$B$55,F234=grup_instansi!$C$55),
grup_instansi!$A$55,
IF(AND(E234=grup_instansi!$B$56,F234=grup_instansi!$C$56),
grup_instansi!$A$56,
IF(AND(E234=grup_instansi!$B$57,F234=grup_instansi!$C$57),
grup_instansi!$A$57,
IF(AND(E234=grup_instansi!$B$58,F234=grup_instansi!$C$58),
grup_instansi!$A$58,
IF(AND(E234=grup_instansi!$B$59,F234=grup_instansi!$C$59),
grup_instansi!$A$59,
IF(AND(E234=grup_instansi!$B$60,F234=grup_instansi!$C$60),
grup_instansi!$A$60,""))))))))))))))))))))))))))</f>
        <v>gi2023110400013</v>
      </c>
      <c r="K234" t="str">
        <f>IF(J234&lt;&gt;"",J234,IF(AND(E234=grup_instansi!$B$61,F234=grup_instansi!$C$61),
grup_instansi!$A$61,
IF(AND(E234=grup_instansi!$B$62,F234=grup_instansi!$C$62),
grup_instansi!$A$62,
IF(AND(E234=grup_instansi!$B$63,F234=grup_instansi!$C$63),
grup_instansi!$A$63,
IF(AND(E234=grup_instansi!$B$64,F234=grup_instansi!$C$64),
grup_instansi!$A$64,
IF(AND(E234=grup_instansi!$B$65,F234=grup_instansi!$C$65),
grup_instansi!$A$65,
IF(AND(E234=grup_instansi!$B$66,F234=grup_instansi!$C$66),
grup_instansi!$A$66,
IF(AND(E234=grup_instansi!$B$67,F234=grup_instansi!$C$67),
grup_instansi!$A$67,
IF(AND(E234=grup_instansi!$B$68,F234=grup_instansi!$C$68),
grup_instansi!$A$68,
IF(AND(E234=grup_instansi!$B$69,F234=grup_instansi!$C$69),
grup_instansi!$A$69,
IF(AND(E234=grup_instansi!$B$70,F234=grup_instansi!$C$70),
grup_instansi!$A$70,
IF(AND(E234=grup_instansi!$B$71,F234=grup_instansi!$C$71),
grup_instansi!$A$71,
IF(AND(E234=grup_instansi!$B$72,F234=grup_instansi!$C$72),
grup_instansi!$A$72,
IF(AND(E234=grup_instansi!$B$73,F234=grup_instansi!$C$73),
grup_instansi!$A$73,
IF(AND(E234=grup_instansi!$B$74,F234=grup_instansi!$C$74),
grup_instansi!$A$74,
IF(AND(E234=grup_instansi!$B$75,F234=grup_instansi!$C$75),
grup_instansi!$A$75,
IF(AND(E234=grup_instansi!$B$76,F234=grup_instansi!$C$76),
grup_instansi!$A$76,
IF(AND(E234=grup_instansi!$B$77,F234=grup_instansi!$C$77),
grup_instansi!$A$77,
IF(AND(E234=grup_instansi!$B$78,F234=grup_instansi!$C$78),
grup_instansi!$A$78,
IF(AND(E234=grup_instansi!$B$79,F234=grup_instansi!$C$79),
grup_instansi!$A$79,
IF(AND(E234=grup_instansi!$B$80,F234=grup_instansi!$C$80),
grup_instansi!$A$80,
IF(AND(E234=grup_instansi!$B$81,F234=grup_instansi!$C$81),
grup_instansi!$A$81,
IF(AND(E234=grup_instansi!$B$82,F234=grup_instansi!$C$82),
grup_instansi!$A$82,
IF(AND(E234=grup_instansi!$B$83,F234=grup_instansi!$C$83),
grup_instansi!$A$84,
IF(AND(E234=grup_instansi!$B$84,F234=grup_instansi!$C$84),
grup_instansi!$A$85,
IF(AND(E234=grup_instansi!$B$85,F234=grup_instansi!$C$85),
grup_instansi!$A$86,
IF(AND(E234=grup_instansi!$B$86,F234=grup_instansi!$C$86),
grup_instansi!$A$87,
IF(AND(E234=grup_instansi!$B$87,F234=grup_instansi!$C$87),
grup_instansi!$A$87,
IF(AND(E234=grup_instansi!$B$88,F234=grup_instansi!$C$88),
grup_instansi!$A$88,
IF(AND(E234=grup_instansi!$B$89,F234=grup_instansi!$C$89),
grup_instansi!$A$89,
IF(AND(E234=grup_instansi!$B$90,F234=grup_instansi!$C$90),
grup_instansi!$A$90,
IF(AND(E234=grup_instansi!$B$91,F234=grup_instansi!$C$91),
grup_instansi!$A$91,
IF(AND(E234=grup_instansi!$B$92,F234=grup_instansi!$C$92),
grup_instansi!$A$92,
IF(AND(E234=grup_instansi!$B$93,F234=grup_instansi!$C$93),
grup_instansi!$A$93,
IF(AND(E234=grup_instansi!$B$94,F234=grup_instansi!$C$94),
grup_instansi!$A$94,
IF(AND(E234=grup_instansi!$B$95,F234=grup_instansi!$C$95),
grup_instansi!$A$95,
IF(AND(E234=grup_instansi!$B$96,F234=grup_instansi!$C$96),
grup_instansi!$A$96,
IF(AND(E234=grup_instansi!$B$97,F234=grup_instansi!$C$97),
grup_instansi!$A$97,
IF(AND(E234=grup_instansi!$B$98,F234=grup_instansi!$C$98),
grup_instansi!$A$98,
IF(AND(E234=grup_instansi!$B$99,F234=grup_instansi!$C$99),
grup_instansi!$A$99,
grup_instansi!$A$100))))))))))))))))))))))))))))))))))))))))</f>
        <v>gi2023110400013</v>
      </c>
      <c r="L234" t="str">
        <f>VLOOKUP(K234,grup_instansi!$A$2:$E$102,4)</f>
        <v>Pemerintah Kabupaten Jawa Timur</v>
      </c>
      <c r="M234" t="str">
        <f t="shared" si="11"/>
        <v>('i2023110600233','Pemerintah Kab. Sidoarjo','gi2023110400013'),</v>
      </c>
    </row>
    <row r="235" spans="1:13" x14ac:dyDescent="0.25">
      <c r="A235" t="str">
        <f t="shared" si="9"/>
        <v>i2023110600234</v>
      </c>
      <c r="B235" s="4">
        <v>6505</v>
      </c>
      <c r="C235" t="str">
        <f t="shared" si="10"/>
        <v>i2023110600234</v>
      </c>
      <c r="D235" s="4" t="s">
        <v>266</v>
      </c>
      <c r="E235" s="4" t="s">
        <v>658</v>
      </c>
      <c r="F235" s="4" t="s">
        <v>670</v>
      </c>
      <c r="G235" t="str">
        <f>IF(AND(E235=grup_instansi!$B$2,F235=grup_instansi!$C$2),
grup_instansi!$A$2,
IF(AND(E235=grup_instansi!$B$3,F235=grup_instansi!$C$3),
grup_instansi!$A$3,
IF(AND(E235=grup_instansi!$B$4,F235=grup_instansi!$C$4),
grup_instansi!$A$4,
IF(AND(E235=grup_instansi!$B$5,F235=grup_instansi!$C$5),
grup_instansi!$A$5,
IF(AND(E235=grup_instansi!$B$6,F235=grup_instansi!$C$6),
grup_instansi!$A$6,
IF(AND(E235=grup_instansi!$B$7,F235=grup_instansi!$C$7),
grup_instansi!$A$7,
IF(AND(E235=grup_instansi!$B$8,F235=grup_instansi!$C$8),
grup_instansi!$A$8,
IF(AND(E235=grup_instansi!$B$9,F235=grup_instansi!$C$9),
grup_instansi!$A$9,
IF(AND(E235=grup_instansi!$B$10,F235=grup_instansi!$C$10),
grup_instansi!$A$10,"")))))))))</f>
        <v/>
      </c>
      <c r="H235" t="str">
        <f>IF(G235&lt;&gt;"",G235,IF(AND(E235=grup_instansi!$B$11,F235=grup_instansi!$C$11),
grup_instansi!$A$11,
IF(AND(E235=grup_instansi!$B$12,F235=grup_instansi!$C$12),
grup_instansi!$A$12,
IF(AND(E235=grup_instansi!$B$13,F235=grup_instansi!$C$13),
grup_instansi!$A$13,
IF(AND(E235=grup_instansi!$B$14,F235=grup_instansi!$C$14),
grup_instansi!$A$14,
IF(AND(E235=grup_instansi!$B$15,F235=grup_instansi!$C$15),
grup_instansi!$A$15,
IF(AND(E235=grup_instansi!$B$16,F235=grup_instansi!$C$16),
grup_instansi!$A$16,
IF(AND(E235=grup_instansi!$B$17,F235=grup_instansi!$C$17),
grup_instansi!$A$17,
IF(AND(E235=grup_instansi!$B$18,F235=grup_instansi!$C$18),
grup_instansi!$A$18,
IF(AND(E235=grup_instansi!$B$19,F235=grup_instansi!$C$19),
grup_instansi!$A$19,
IF(AND(E235=grup_instansi!$B$20,F235=grup_instansi!$C$20),
grup_instansi!$A$20,"")))))))))))</f>
        <v>gi2023110400013</v>
      </c>
      <c r="I235" t="str">
        <f>IF(H235&lt;&gt;"",H235,IF(AND(E235=grup_instansi!$B$21,F235=grup_instansi!$C$21),
grup_instansi!$A$21,
IF(AND(E235=grup_instansi!$B$22,F235=grup_instansi!$C$22),
grup_instansi!$A$22,
IF(AND(E235=grup_instansi!$B$23,F235=grup_instansi!$C$23),
grup_instansi!$A$23,
IF(AND(E235=grup_instansi!$B$24,F235=grup_instansi!$C$24),
grup_instansi!$A$24,
IF(AND(E235=grup_instansi!$B$25,F235=grup_instansi!$C$25),
grup_instansi!$A$25,
IF(AND(E235=grup_instansi!$B$26,F235=grup_instansi!$C$26),
grup_instansi!$A$26,
IF(AND(E235=grup_instansi!$B$27,F235=grup_instansi!$C$27),
grup_instansi!$A$27,
IF(AND(E235=grup_instansi!$B$28,F235=grup_instansi!$C$28),
grup_instansi!$A$28,
IF(AND(E235=grup_instansi!$B$29,F235=grup_instansi!$C$29),
grup_instansi!$A$29,
IF(AND(E235=grup_instansi!$B$30,F235=grup_instansi!$C$30),
grup_instansi!$A$30,
IF(AND(E235=grup_instansi!$B$31,F235=grup_instansi!$C$31),
grup_instansi!$A$31,
IF(AND(E235=grup_instansi!$B$32,F235=grup_instansi!$C$32),
grup_instansi!$A$32,
IF(AND(E235=grup_instansi!$B$33,F235=grup_instansi!$C$33),
grup_instansi!$A$33,
IF(AND(E235=grup_instansi!$B$34,F235=grup_instansi!$C$34),
grup_instansi!$A$34,
IF(AND(E235=grup_instansi!$B$35,F235=grup_instansi!$C$35),
grup_instansi!$A$35,""))))))))))))))))</f>
        <v>gi2023110400013</v>
      </c>
      <c r="J235" t="str">
        <f>IF(I235&lt;&gt;"",I235,IF(AND(E235=grup_instansi!$B$36,F235=grup_instansi!$C$36),
grup_instansi!$A$36,
IF(AND(E235=grup_instansi!$B$37,F235=grup_instansi!$C$37),
grup_instansi!$A$37,
IF(AND(E235=grup_instansi!$B$38,F235=grup_instansi!$C$38),
grup_instansi!$A$38,
IF(AND(E235=grup_instansi!$B$39,F235=grup_instansi!$C$39),
grup_instansi!$A$39,
IF(AND(E235=grup_instansi!$B$40,F235=grup_instansi!$C$40),
grup_instansi!$A$40,
IF(AND(E235=grup_instansi!$B$41,F235=grup_instansi!$C$41),
grup_instansi!$A$41,
IF(AND(E235=grup_instansi!$B$42,F235=grup_instansi!$C$42),
grup_instansi!$A$42,
IF(AND(E235=grup_instansi!$B$43,F235=grup_instansi!$C$43),
grup_instansi!$A$43,
IF(AND(E235=grup_instansi!$B$44,F235=grup_instansi!$C$44),
grup_instansi!$A$44,
IF(AND(E235=grup_instansi!$B$45,F235=grup_instansi!$C$45),
grup_instansi!$A$45,
IF(AND(E235=grup_instansi!$B$46,F235=grup_instansi!$C$46),
grup_instansi!$A$46,
IF(AND(E235=grup_instansi!$B$47,F235=grup_instansi!$C$47),
grup_instansi!$A$47,
IF(AND(E235=grup_instansi!$B$48,F235=grup_instansi!$C$48),
grup_instansi!$A$48,
IF(AND(E235=grup_instansi!$B$49,F235=grup_instansi!$C$49),
grup_instansi!$A$49,
IF(AND(E235=grup_instansi!$B$50,F235=grup_instansi!$C$50),
grup_instansi!$A$50,
IF(AND(E235=grup_instansi!$B$51,F235=grup_instansi!$C$51),
grup_instansi!$A$51,
IF(AND(E235=grup_instansi!$B$52,F235=grup_instansi!$C$52),
grup_instansi!$A$52,
IF(AND(E235=grup_instansi!$B$53,F235=grup_instansi!$C$53),
grup_instansi!$A$53,
IF(AND(E235=grup_instansi!$B$54,F235=grup_instansi!$C$54),
grup_instansi!$A$54,
IF(AND(E235=grup_instansi!$B$55,F235=grup_instansi!$C$55),
grup_instansi!$A$55,
IF(AND(E235=grup_instansi!$B$56,F235=grup_instansi!$C$56),
grup_instansi!$A$56,
IF(AND(E235=grup_instansi!$B$57,F235=grup_instansi!$C$57),
grup_instansi!$A$57,
IF(AND(E235=grup_instansi!$B$58,F235=grup_instansi!$C$58),
grup_instansi!$A$58,
IF(AND(E235=grup_instansi!$B$59,F235=grup_instansi!$C$59),
grup_instansi!$A$59,
IF(AND(E235=grup_instansi!$B$60,F235=grup_instansi!$C$60),
grup_instansi!$A$60,""))))))))))))))))))))))))))</f>
        <v>gi2023110400013</v>
      </c>
      <c r="K235" t="str">
        <f>IF(J235&lt;&gt;"",J235,IF(AND(E235=grup_instansi!$B$61,F235=grup_instansi!$C$61),
grup_instansi!$A$61,
IF(AND(E235=grup_instansi!$B$62,F235=grup_instansi!$C$62),
grup_instansi!$A$62,
IF(AND(E235=grup_instansi!$B$63,F235=grup_instansi!$C$63),
grup_instansi!$A$63,
IF(AND(E235=grup_instansi!$B$64,F235=grup_instansi!$C$64),
grup_instansi!$A$64,
IF(AND(E235=grup_instansi!$B$65,F235=grup_instansi!$C$65),
grup_instansi!$A$65,
IF(AND(E235=grup_instansi!$B$66,F235=grup_instansi!$C$66),
grup_instansi!$A$66,
IF(AND(E235=grup_instansi!$B$67,F235=grup_instansi!$C$67),
grup_instansi!$A$67,
IF(AND(E235=grup_instansi!$B$68,F235=grup_instansi!$C$68),
grup_instansi!$A$68,
IF(AND(E235=grup_instansi!$B$69,F235=grup_instansi!$C$69),
grup_instansi!$A$69,
IF(AND(E235=grup_instansi!$B$70,F235=grup_instansi!$C$70),
grup_instansi!$A$70,
IF(AND(E235=grup_instansi!$B$71,F235=grup_instansi!$C$71),
grup_instansi!$A$71,
IF(AND(E235=grup_instansi!$B$72,F235=grup_instansi!$C$72),
grup_instansi!$A$72,
IF(AND(E235=grup_instansi!$B$73,F235=grup_instansi!$C$73),
grup_instansi!$A$73,
IF(AND(E235=grup_instansi!$B$74,F235=grup_instansi!$C$74),
grup_instansi!$A$74,
IF(AND(E235=grup_instansi!$B$75,F235=grup_instansi!$C$75),
grup_instansi!$A$75,
IF(AND(E235=grup_instansi!$B$76,F235=grup_instansi!$C$76),
grup_instansi!$A$76,
IF(AND(E235=grup_instansi!$B$77,F235=grup_instansi!$C$77),
grup_instansi!$A$77,
IF(AND(E235=grup_instansi!$B$78,F235=grup_instansi!$C$78),
grup_instansi!$A$78,
IF(AND(E235=grup_instansi!$B$79,F235=grup_instansi!$C$79),
grup_instansi!$A$79,
IF(AND(E235=grup_instansi!$B$80,F235=grup_instansi!$C$80),
grup_instansi!$A$80,
IF(AND(E235=grup_instansi!$B$81,F235=grup_instansi!$C$81),
grup_instansi!$A$81,
IF(AND(E235=grup_instansi!$B$82,F235=grup_instansi!$C$82),
grup_instansi!$A$82,
IF(AND(E235=grup_instansi!$B$83,F235=grup_instansi!$C$83),
grup_instansi!$A$84,
IF(AND(E235=grup_instansi!$B$84,F235=grup_instansi!$C$84),
grup_instansi!$A$85,
IF(AND(E235=grup_instansi!$B$85,F235=grup_instansi!$C$85),
grup_instansi!$A$86,
IF(AND(E235=grup_instansi!$B$86,F235=grup_instansi!$C$86),
grup_instansi!$A$87,
IF(AND(E235=grup_instansi!$B$87,F235=grup_instansi!$C$87),
grup_instansi!$A$87,
IF(AND(E235=grup_instansi!$B$88,F235=grup_instansi!$C$88),
grup_instansi!$A$88,
IF(AND(E235=grup_instansi!$B$89,F235=grup_instansi!$C$89),
grup_instansi!$A$89,
IF(AND(E235=grup_instansi!$B$90,F235=grup_instansi!$C$90),
grup_instansi!$A$90,
IF(AND(E235=grup_instansi!$B$91,F235=grup_instansi!$C$91),
grup_instansi!$A$91,
IF(AND(E235=grup_instansi!$B$92,F235=grup_instansi!$C$92),
grup_instansi!$A$92,
IF(AND(E235=grup_instansi!$B$93,F235=grup_instansi!$C$93),
grup_instansi!$A$93,
IF(AND(E235=grup_instansi!$B$94,F235=grup_instansi!$C$94),
grup_instansi!$A$94,
IF(AND(E235=grup_instansi!$B$95,F235=grup_instansi!$C$95),
grup_instansi!$A$95,
IF(AND(E235=grup_instansi!$B$96,F235=grup_instansi!$C$96),
grup_instansi!$A$96,
IF(AND(E235=grup_instansi!$B$97,F235=grup_instansi!$C$97),
grup_instansi!$A$97,
IF(AND(E235=grup_instansi!$B$98,F235=grup_instansi!$C$98),
grup_instansi!$A$98,
IF(AND(E235=grup_instansi!$B$99,F235=grup_instansi!$C$99),
grup_instansi!$A$99,
grup_instansi!$A$100))))))))))))))))))))))))))))))))))))))))</f>
        <v>gi2023110400013</v>
      </c>
      <c r="L235" t="str">
        <f>VLOOKUP(K235,grup_instansi!$A$2:$E$102,4)</f>
        <v>Pemerintah Kabupaten Jawa Timur</v>
      </c>
      <c r="M235" t="str">
        <f t="shared" si="11"/>
        <v>('i2023110600234','Pemerintah Kab. Sampang','gi2023110400013'),</v>
      </c>
    </row>
    <row r="236" spans="1:13" x14ac:dyDescent="0.25">
      <c r="A236" t="str">
        <f t="shared" si="9"/>
        <v>i2023110600235</v>
      </c>
      <c r="B236" s="4">
        <v>6509</v>
      </c>
      <c r="C236" t="str">
        <f t="shared" si="10"/>
        <v>i2023110600235</v>
      </c>
      <c r="D236" s="4" t="s">
        <v>270</v>
      </c>
      <c r="E236" s="4" t="s">
        <v>658</v>
      </c>
      <c r="F236" s="4" t="s">
        <v>670</v>
      </c>
      <c r="G236" t="str">
        <f>IF(AND(E236=grup_instansi!$B$2,F236=grup_instansi!$C$2),
grup_instansi!$A$2,
IF(AND(E236=grup_instansi!$B$3,F236=grup_instansi!$C$3),
grup_instansi!$A$3,
IF(AND(E236=grup_instansi!$B$4,F236=grup_instansi!$C$4),
grup_instansi!$A$4,
IF(AND(E236=grup_instansi!$B$5,F236=grup_instansi!$C$5),
grup_instansi!$A$5,
IF(AND(E236=grup_instansi!$B$6,F236=grup_instansi!$C$6),
grup_instansi!$A$6,
IF(AND(E236=grup_instansi!$B$7,F236=grup_instansi!$C$7),
grup_instansi!$A$7,
IF(AND(E236=grup_instansi!$B$8,F236=grup_instansi!$C$8),
grup_instansi!$A$8,
IF(AND(E236=grup_instansi!$B$9,F236=grup_instansi!$C$9),
grup_instansi!$A$9,
IF(AND(E236=grup_instansi!$B$10,F236=grup_instansi!$C$10),
grup_instansi!$A$10,"")))))))))</f>
        <v/>
      </c>
      <c r="H236" t="str">
        <f>IF(G236&lt;&gt;"",G236,IF(AND(E236=grup_instansi!$B$11,F236=grup_instansi!$C$11),
grup_instansi!$A$11,
IF(AND(E236=grup_instansi!$B$12,F236=grup_instansi!$C$12),
grup_instansi!$A$12,
IF(AND(E236=grup_instansi!$B$13,F236=grup_instansi!$C$13),
grup_instansi!$A$13,
IF(AND(E236=grup_instansi!$B$14,F236=grup_instansi!$C$14),
grup_instansi!$A$14,
IF(AND(E236=grup_instansi!$B$15,F236=grup_instansi!$C$15),
grup_instansi!$A$15,
IF(AND(E236=grup_instansi!$B$16,F236=grup_instansi!$C$16),
grup_instansi!$A$16,
IF(AND(E236=grup_instansi!$B$17,F236=grup_instansi!$C$17),
grup_instansi!$A$17,
IF(AND(E236=grup_instansi!$B$18,F236=grup_instansi!$C$18),
grup_instansi!$A$18,
IF(AND(E236=grup_instansi!$B$19,F236=grup_instansi!$C$19),
grup_instansi!$A$19,
IF(AND(E236=grup_instansi!$B$20,F236=grup_instansi!$C$20),
grup_instansi!$A$20,"")))))))))))</f>
        <v>gi2023110400013</v>
      </c>
      <c r="I236" t="str">
        <f>IF(H236&lt;&gt;"",H236,IF(AND(E236=grup_instansi!$B$21,F236=grup_instansi!$C$21),
grup_instansi!$A$21,
IF(AND(E236=grup_instansi!$B$22,F236=grup_instansi!$C$22),
grup_instansi!$A$22,
IF(AND(E236=grup_instansi!$B$23,F236=grup_instansi!$C$23),
grup_instansi!$A$23,
IF(AND(E236=grup_instansi!$B$24,F236=grup_instansi!$C$24),
grup_instansi!$A$24,
IF(AND(E236=grup_instansi!$B$25,F236=grup_instansi!$C$25),
grup_instansi!$A$25,
IF(AND(E236=grup_instansi!$B$26,F236=grup_instansi!$C$26),
grup_instansi!$A$26,
IF(AND(E236=grup_instansi!$B$27,F236=grup_instansi!$C$27),
grup_instansi!$A$27,
IF(AND(E236=grup_instansi!$B$28,F236=grup_instansi!$C$28),
grup_instansi!$A$28,
IF(AND(E236=grup_instansi!$B$29,F236=grup_instansi!$C$29),
grup_instansi!$A$29,
IF(AND(E236=grup_instansi!$B$30,F236=grup_instansi!$C$30),
grup_instansi!$A$30,
IF(AND(E236=grup_instansi!$B$31,F236=grup_instansi!$C$31),
grup_instansi!$A$31,
IF(AND(E236=grup_instansi!$B$32,F236=grup_instansi!$C$32),
grup_instansi!$A$32,
IF(AND(E236=grup_instansi!$B$33,F236=grup_instansi!$C$33),
grup_instansi!$A$33,
IF(AND(E236=grup_instansi!$B$34,F236=grup_instansi!$C$34),
grup_instansi!$A$34,
IF(AND(E236=grup_instansi!$B$35,F236=grup_instansi!$C$35),
grup_instansi!$A$35,""))))))))))))))))</f>
        <v>gi2023110400013</v>
      </c>
      <c r="J236" t="str">
        <f>IF(I236&lt;&gt;"",I236,IF(AND(E236=grup_instansi!$B$36,F236=grup_instansi!$C$36),
grup_instansi!$A$36,
IF(AND(E236=grup_instansi!$B$37,F236=grup_instansi!$C$37),
grup_instansi!$A$37,
IF(AND(E236=grup_instansi!$B$38,F236=grup_instansi!$C$38),
grup_instansi!$A$38,
IF(AND(E236=grup_instansi!$B$39,F236=grup_instansi!$C$39),
grup_instansi!$A$39,
IF(AND(E236=grup_instansi!$B$40,F236=grup_instansi!$C$40),
grup_instansi!$A$40,
IF(AND(E236=grup_instansi!$B$41,F236=grup_instansi!$C$41),
grup_instansi!$A$41,
IF(AND(E236=grup_instansi!$B$42,F236=grup_instansi!$C$42),
grup_instansi!$A$42,
IF(AND(E236=grup_instansi!$B$43,F236=grup_instansi!$C$43),
grup_instansi!$A$43,
IF(AND(E236=grup_instansi!$B$44,F236=grup_instansi!$C$44),
grup_instansi!$A$44,
IF(AND(E236=grup_instansi!$B$45,F236=grup_instansi!$C$45),
grup_instansi!$A$45,
IF(AND(E236=grup_instansi!$B$46,F236=grup_instansi!$C$46),
grup_instansi!$A$46,
IF(AND(E236=grup_instansi!$B$47,F236=grup_instansi!$C$47),
grup_instansi!$A$47,
IF(AND(E236=grup_instansi!$B$48,F236=grup_instansi!$C$48),
grup_instansi!$A$48,
IF(AND(E236=grup_instansi!$B$49,F236=grup_instansi!$C$49),
grup_instansi!$A$49,
IF(AND(E236=grup_instansi!$B$50,F236=grup_instansi!$C$50),
grup_instansi!$A$50,
IF(AND(E236=grup_instansi!$B$51,F236=grup_instansi!$C$51),
grup_instansi!$A$51,
IF(AND(E236=grup_instansi!$B$52,F236=grup_instansi!$C$52),
grup_instansi!$A$52,
IF(AND(E236=grup_instansi!$B$53,F236=grup_instansi!$C$53),
grup_instansi!$A$53,
IF(AND(E236=grup_instansi!$B$54,F236=grup_instansi!$C$54),
grup_instansi!$A$54,
IF(AND(E236=grup_instansi!$B$55,F236=grup_instansi!$C$55),
grup_instansi!$A$55,
IF(AND(E236=grup_instansi!$B$56,F236=grup_instansi!$C$56),
grup_instansi!$A$56,
IF(AND(E236=grup_instansi!$B$57,F236=grup_instansi!$C$57),
grup_instansi!$A$57,
IF(AND(E236=grup_instansi!$B$58,F236=grup_instansi!$C$58),
grup_instansi!$A$58,
IF(AND(E236=grup_instansi!$B$59,F236=grup_instansi!$C$59),
grup_instansi!$A$59,
IF(AND(E236=grup_instansi!$B$60,F236=grup_instansi!$C$60),
grup_instansi!$A$60,""))))))))))))))))))))))))))</f>
        <v>gi2023110400013</v>
      </c>
      <c r="K236" t="str">
        <f>IF(J236&lt;&gt;"",J236,IF(AND(E236=grup_instansi!$B$61,F236=grup_instansi!$C$61),
grup_instansi!$A$61,
IF(AND(E236=grup_instansi!$B$62,F236=grup_instansi!$C$62),
grup_instansi!$A$62,
IF(AND(E236=grup_instansi!$B$63,F236=grup_instansi!$C$63),
grup_instansi!$A$63,
IF(AND(E236=grup_instansi!$B$64,F236=grup_instansi!$C$64),
grup_instansi!$A$64,
IF(AND(E236=grup_instansi!$B$65,F236=grup_instansi!$C$65),
grup_instansi!$A$65,
IF(AND(E236=grup_instansi!$B$66,F236=grup_instansi!$C$66),
grup_instansi!$A$66,
IF(AND(E236=grup_instansi!$B$67,F236=grup_instansi!$C$67),
grup_instansi!$A$67,
IF(AND(E236=grup_instansi!$B$68,F236=grup_instansi!$C$68),
grup_instansi!$A$68,
IF(AND(E236=grup_instansi!$B$69,F236=grup_instansi!$C$69),
grup_instansi!$A$69,
IF(AND(E236=grup_instansi!$B$70,F236=grup_instansi!$C$70),
grup_instansi!$A$70,
IF(AND(E236=grup_instansi!$B$71,F236=grup_instansi!$C$71),
grup_instansi!$A$71,
IF(AND(E236=grup_instansi!$B$72,F236=grup_instansi!$C$72),
grup_instansi!$A$72,
IF(AND(E236=grup_instansi!$B$73,F236=grup_instansi!$C$73),
grup_instansi!$A$73,
IF(AND(E236=grup_instansi!$B$74,F236=grup_instansi!$C$74),
grup_instansi!$A$74,
IF(AND(E236=grup_instansi!$B$75,F236=grup_instansi!$C$75),
grup_instansi!$A$75,
IF(AND(E236=grup_instansi!$B$76,F236=grup_instansi!$C$76),
grup_instansi!$A$76,
IF(AND(E236=grup_instansi!$B$77,F236=grup_instansi!$C$77),
grup_instansi!$A$77,
IF(AND(E236=grup_instansi!$B$78,F236=grup_instansi!$C$78),
grup_instansi!$A$78,
IF(AND(E236=grup_instansi!$B$79,F236=grup_instansi!$C$79),
grup_instansi!$A$79,
IF(AND(E236=grup_instansi!$B$80,F236=grup_instansi!$C$80),
grup_instansi!$A$80,
IF(AND(E236=grup_instansi!$B$81,F236=grup_instansi!$C$81),
grup_instansi!$A$81,
IF(AND(E236=grup_instansi!$B$82,F236=grup_instansi!$C$82),
grup_instansi!$A$82,
IF(AND(E236=grup_instansi!$B$83,F236=grup_instansi!$C$83),
grup_instansi!$A$84,
IF(AND(E236=grup_instansi!$B$84,F236=grup_instansi!$C$84),
grup_instansi!$A$85,
IF(AND(E236=grup_instansi!$B$85,F236=grup_instansi!$C$85),
grup_instansi!$A$86,
IF(AND(E236=grup_instansi!$B$86,F236=grup_instansi!$C$86),
grup_instansi!$A$87,
IF(AND(E236=grup_instansi!$B$87,F236=grup_instansi!$C$87),
grup_instansi!$A$87,
IF(AND(E236=grup_instansi!$B$88,F236=grup_instansi!$C$88),
grup_instansi!$A$88,
IF(AND(E236=grup_instansi!$B$89,F236=grup_instansi!$C$89),
grup_instansi!$A$89,
IF(AND(E236=grup_instansi!$B$90,F236=grup_instansi!$C$90),
grup_instansi!$A$90,
IF(AND(E236=grup_instansi!$B$91,F236=grup_instansi!$C$91),
grup_instansi!$A$91,
IF(AND(E236=grup_instansi!$B$92,F236=grup_instansi!$C$92),
grup_instansi!$A$92,
IF(AND(E236=grup_instansi!$B$93,F236=grup_instansi!$C$93),
grup_instansi!$A$93,
IF(AND(E236=grup_instansi!$B$94,F236=grup_instansi!$C$94),
grup_instansi!$A$94,
IF(AND(E236=grup_instansi!$B$95,F236=grup_instansi!$C$95),
grup_instansi!$A$95,
IF(AND(E236=grup_instansi!$B$96,F236=grup_instansi!$C$96),
grup_instansi!$A$96,
IF(AND(E236=grup_instansi!$B$97,F236=grup_instansi!$C$97),
grup_instansi!$A$97,
IF(AND(E236=grup_instansi!$B$98,F236=grup_instansi!$C$98),
grup_instansi!$A$98,
IF(AND(E236=grup_instansi!$B$99,F236=grup_instansi!$C$99),
grup_instansi!$A$99,
grup_instansi!$A$100))))))))))))))))))))))))))))))))))))))))</f>
        <v>gi2023110400013</v>
      </c>
      <c r="L236" t="str">
        <f>VLOOKUP(K236,grup_instansi!$A$2:$E$102,4)</f>
        <v>Pemerintah Kabupaten Jawa Timur</v>
      </c>
      <c r="M236" t="str">
        <f t="shared" si="11"/>
        <v>('i2023110600235','Pemerintah Kab. Bondowoso','gi2023110400013'),</v>
      </c>
    </row>
    <row r="237" spans="1:13" x14ac:dyDescent="0.25">
      <c r="A237" t="str">
        <f t="shared" si="9"/>
        <v>i2023110600236</v>
      </c>
      <c r="B237" s="4">
        <v>6512</v>
      </c>
      <c r="C237" t="str">
        <f t="shared" si="10"/>
        <v>i2023110600236</v>
      </c>
      <c r="D237" s="4" t="s">
        <v>272</v>
      </c>
      <c r="E237" s="4" t="s">
        <v>658</v>
      </c>
      <c r="F237" s="4" t="s">
        <v>670</v>
      </c>
      <c r="G237" t="str">
        <f>IF(AND(E237=grup_instansi!$B$2,F237=grup_instansi!$C$2),
grup_instansi!$A$2,
IF(AND(E237=grup_instansi!$B$3,F237=grup_instansi!$C$3),
grup_instansi!$A$3,
IF(AND(E237=grup_instansi!$B$4,F237=grup_instansi!$C$4),
grup_instansi!$A$4,
IF(AND(E237=grup_instansi!$B$5,F237=grup_instansi!$C$5),
grup_instansi!$A$5,
IF(AND(E237=grup_instansi!$B$6,F237=grup_instansi!$C$6),
grup_instansi!$A$6,
IF(AND(E237=grup_instansi!$B$7,F237=grup_instansi!$C$7),
grup_instansi!$A$7,
IF(AND(E237=grup_instansi!$B$8,F237=grup_instansi!$C$8),
grup_instansi!$A$8,
IF(AND(E237=grup_instansi!$B$9,F237=grup_instansi!$C$9),
grup_instansi!$A$9,
IF(AND(E237=grup_instansi!$B$10,F237=grup_instansi!$C$10),
grup_instansi!$A$10,"")))))))))</f>
        <v/>
      </c>
      <c r="H237" t="str">
        <f>IF(G237&lt;&gt;"",G237,IF(AND(E237=grup_instansi!$B$11,F237=grup_instansi!$C$11),
grup_instansi!$A$11,
IF(AND(E237=grup_instansi!$B$12,F237=grup_instansi!$C$12),
grup_instansi!$A$12,
IF(AND(E237=grup_instansi!$B$13,F237=grup_instansi!$C$13),
grup_instansi!$A$13,
IF(AND(E237=grup_instansi!$B$14,F237=grup_instansi!$C$14),
grup_instansi!$A$14,
IF(AND(E237=grup_instansi!$B$15,F237=grup_instansi!$C$15),
grup_instansi!$A$15,
IF(AND(E237=grup_instansi!$B$16,F237=grup_instansi!$C$16),
grup_instansi!$A$16,
IF(AND(E237=grup_instansi!$B$17,F237=grup_instansi!$C$17),
grup_instansi!$A$17,
IF(AND(E237=grup_instansi!$B$18,F237=grup_instansi!$C$18),
grup_instansi!$A$18,
IF(AND(E237=grup_instansi!$B$19,F237=grup_instansi!$C$19),
grup_instansi!$A$19,
IF(AND(E237=grup_instansi!$B$20,F237=grup_instansi!$C$20),
grup_instansi!$A$20,"")))))))))))</f>
        <v>gi2023110400013</v>
      </c>
      <c r="I237" t="str">
        <f>IF(H237&lt;&gt;"",H237,IF(AND(E237=grup_instansi!$B$21,F237=grup_instansi!$C$21),
grup_instansi!$A$21,
IF(AND(E237=grup_instansi!$B$22,F237=grup_instansi!$C$22),
grup_instansi!$A$22,
IF(AND(E237=grup_instansi!$B$23,F237=grup_instansi!$C$23),
grup_instansi!$A$23,
IF(AND(E237=grup_instansi!$B$24,F237=grup_instansi!$C$24),
grup_instansi!$A$24,
IF(AND(E237=grup_instansi!$B$25,F237=grup_instansi!$C$25),
grup_instansi!$A$25,
IF(AND(E237=grup_instansi!$B$26,F237=grup_instansi!$C$26),
grup_instansi!$A$26,
IF(AND(E237=grup_instansi!$B$27,F237=grup_instansi!$C$27),
grup_instansi!$A$27,
IF(AND(E237=grup_instansi!$B$28,F237=grup_instansi!$C$28),
grup_instansi!$A$28,
IF(AND(E237=grup_instansi!$B$29,F237=grup_instansi!$C$29),
grup_instansi!$A$29,
IF(AND(E237=grup_instansi!$B$30,F237=grup_instansi!$C$30),
grup_instansi!$A$30,
IF(AND(E237=grup_instansi!$B$31,F237=grup_instansi!$C$31),
grup_instansi!$A$31,
IF(AND(E237=grup_instansi!$B$32,F237=grup_instansi!$C$32),
grup_instansi!$A$32,
IF(AND(E237=grup_instansi!$B$33,F237=grup_instansi!$C$33),
grup_instansi!$A$33,
IF(AND(E237=grup_instansi!$B$34,F237=grup_instansi!$C$34),
grup_instansi!$A$34,
IF(AND(E237=grup_instansi!$B$35,F237=grup_instansi!$C$35),
grup_instansi!$A$35,""))))))))))))))))</f>
        <v>gi2023110400013</v>
      </c>
      <c r="J237" t="str">
        <f>IF(I237&lt;&gt;"",I237,IF(AND(E237=grup_instansi!$B$36,F237=grup_instansi!$C$36),
grup_instansi!$A$36,
IF(AND(E237=grup_instansi!$B$37,F237=grup_instansi!$C$37),
grup_instansi!$A$37,
IF(AND(E237=grup_instansi!$B$38,F237=grup_instansi!$C$38),
grup_instansi!$A$38,
IF(AND(E237=grup_instansi!$B$39,F237=grup_instansi!$C$39),
grup_instansi!$A$39,
IF(AND(E237=grup_instansi!$B$40,F237=grup_instansi!$C$40),
grup_instansi!$A$40,
IF(AND(E237=grup_instansi!$B$41,F237=grup_instansi!$C$41),
grup_instansi!$A$41,
IF(AND(E237=grup_instansi!$B$42,F237=grup_instansi!$C$42),
grup_instansi!$A$42,
IF(AND(E237=grup_instansi!$B$43,F237=grup_instansi!$C$43),
grup_instansi!$A$43,
IF(AND(E237=grup_instansi!$B$44,F237=grup_instansi!$C$44),
grup_instansi!$A$44,
IF(AND(E237=grup_instansi!$B$45,F237=grup_instansi!$C$45),
grup_instansi!$A$45,
IF(AND(E237=grup_instansi!$B$46,F237=grup_instansi!$C$46),
grup_instansi!$A$46,
IF(AND(E237=grup_instansi!$B$47,F237=grup_instansi!$C$47),
grup_instansi!$A$47,
IF(AND(E237=grup_instansi!$B$48,F237=grup_instansi!$C$48),
grup_instansi!$A$48,
IF(AND(E237=grup_instansi!$B$49,F237=grup_instansi!$C$49),
grup_instansi!$A$49,
IF(AND(E237=grup_instansi!$B$50,F237=grup_instansi!$C$50),
grup_instansi!$A$50,
IF(AND(E237=grup_instansi!$B$51,F237=grup_instansi!$C$51),
grup_instansi!$A$51,
IF(AND(E237=grup_instansi!$B$52,F237=grup_instansi!$C$52),
grup_instansi!$A$52,
IF(AND(E237=grup_instansi!$B$53,F237=grup_instansi!$C$53),
grup_instansi!$A$53,
IF(AND(E237=grup_instansi!$B$54,F237=grup_instansi!$C$54),
grup_instansi!$A$54,
IF(AND(E237=grup_instansi!$B$55,F237=grup_instansi!$C$55),
grup_instansi!$A$55,
IF(AND(E237=grup_instansi!$B$56,F237=grup_instansi!$C$56),
grup_instansi!$A$56,
IF(AND(E237=grup_instansi!$B$57,F237=grup_instansi!$C$57),
grup_instansi!$A$57,
IF(AND(E237=grup_instansi!$B$58,F237=grup_instansi!$C$58),
grup_instansi!$A$58,
IF(AND(E237=grup_instansi!$B$59,F237=grup_instansi!$C$59),
grup_instansi!$A$59,
IF(AND(E237=grup_instansi!$B$60,F237=grup_instansi!$C$60),
grup_instansi!$A$60,""))))))))))))))))))))))))))</f>
        <v>gi2023110400013</v>
      </c>
      <c r="K237" t="str">
        <f>IF(J237&lt;&gt;"",J237,IF(AND(E237=grup_instansi!$B$61,F237=grup_instansi!$C$61),
grup_instansi!$A$61,
IF(AND(E237=grup_instansi!$B$62,F237=grup_instansi!$C$62),
grup_instansi!$A$62,
IF(AND(E237=grup_instansi!$B$63,F237=grup_instansi!$C$63),
grup_instansi!$A$63,
IF(AND(E237=grup_instansi!$B$64,F237=grup_instansi!$C$64),
grup_instansi!$A$64,
IF(AND(E237=grup_instansi!$B$65,F237=grup_instansi!$C$65),
grup_instansi!$A$65,
IF(AND(E237=grup_instansi!$B$66,F237=grup_instansi!$C$66),
grup_instansi!$A$66,
IF(AND(E237=grup_instansi!$B$67,F237=grup_instansi!$C$67),
grup_instansi!$A$67,
IF(AND(E237=grup_instansi!$B$68,F237=grup_instansi!$C$68),
grup_instansi!$A$68,
IF(AND(E237=grup_instansi!$B$69,F237=grup_instansi!$C$69),
grup_instansi!$A$69,
IF(AND(E237=grup_instansi!$B$70,F237=grup_instansi!$C$70),
grup_instansi!$A$70,
IF(AND(E237=grup_instansi!$B$71,F237=grup_instansi!$C$71),
grup_instansi!$A$71,
IF(AND(E237=grup_instansi!$B$72,F237=grup_instansi!$C$72),
grup_instansi!$A$72,
IF(AND(E237=grup_instansi!$B$73,F237=grup_instansi!$C$73),
grup_instansi!$A$73,
IF(AND(E237=grup_instansi!$B$74,F237=grup_instansi!$C$74),
grup_instansi!$A$74,
IF(AND(E237=grup_instansi!$B$75,F237=grup_instansi!$C$75),
grup_instansi!$A$75,
IF(AND(E237=grup_instansi!$B$76,F237=grup_instansi!$C$76),
grup_instansi!$A$76,
IF(AND(E237=grup_instansi!$B$77,F237=grup_instansi!$C$77),
grup_instansi!$A$77,
IF(AND(E237=grup_instansi!$B$78,F237=grup_instansi!$C$78),
grup_instansi!$A$78,
IF(AND(E237=grup_instansi!$B$79,F237=grup_instansi!$C$79),
grup_instansi!$A$79,
IF(AND(E237=grup_instansi!$B$80,F237=grup_instansi!$C$80),
grup_instansi!$A$80,
IF(AND(E237=grup_instansi!$B$81,F237=grup_instansi!$C$81),
grup_instansi!$A$81,
IF(AND(E237=grup_instansi!$B$82,F237=grup_instansi!$C$82),
grup_instansi!$A$82,
IF(AND(E237=grup_instansi!$B$83,F237=grup_instansi!$C$83),
grup_instansi!$A$84,
IF(AND(E237=grup_instansi!$B$84,F237=grup_instansi!$C$84),
grup_instansi!$A$85,
IF(AND(E237=grup_instansi!$B$85,F237=grup_instansi!$C$85),
grup_instansi!$A$86,
IF(AND(E237=grup_instansi!$B$86,F237=grup_instansi!$C$86),
grup_instansi!$A$87,
IF(AND(E237=grup_instansi!$B$87,F237=grup_instansi!$C$87),
grup_instansi!$A$87,
IF(AND(E237=grup_instansi!$B$88,F237=grup_instansi!$C$88),
grup_instansi!$A$88,
IF(AND(E237=grup_instansi!$B$89,F237=grup_instansi!$C$89),
grup_instansi!$A$89,
IF(AND(E237=grup_instansi!$B$90,F237=grup_instansi!$C$90),
grup_instansi!$A$90,
IF(AND(E237=grup_instansi!$B$91,F237=grup_instansi!$C$91),
grup_instansi!$A$91,
IF(AND(E237=grup_instansi!$B$92,F237=grup_instansi!$C$92),
grup_instansi!$A$92,
IF(AND(E237=grup_instansi!$B$93,F237=grup_instansi!$C$93),
grup_instansi!$A$93,
IF(AND(E237=grup_instansi!$B$94,F237=grup_instansi!$C$94),
grup_instansi!$A$94,
IF(AND(E237=grup_instansi!$B$95,F237=grup_instansi!$C$95),
grup_instansi!$A$95,
IF(AND(E237=grup_instansi!$B$96,F237=grup_instansi!$C$96),
grup_instansi!$A$96,
IF(AND(E237=grup_instansi!$B$97,F237=grup_instansi!$C$97),
grup_instansi!$A$97,
IF(AND(E237=grup_instansi!$B$98,F237=grup_instansi!$C$98),
grup_instansi!$A$98,
IF(AND(E237=grup_instansi!$B$99,F237=grup_instansi!$C$99),
grup_instansi!$A$99,
grup_instansi!$A$100))))))))))))))))))))))))))))))))))))))))</f>
        <v>gi2023110400013</v>
      </c>
      <c r="L237" t="str">
        <f>VLOOKUP(K237,grup_instansi!$A$2:$E$102,4)</f>
        <v>Pemerintah Kabupaten Jawa Timur</v>
      </c>
      <c r="M237" t="str">
        <f t="shared" si="11"/>
        <v>('i2023110600236','Pemerintah Kab. Jember','gi2023110400013'),</v>
      </c>
    </row>
    <row r="238" spans="1:13" x14ac:dyDescent="0.25">
      <c r="A238" t="str">
        <f t="shared" si="9"/>
        <v>i2023110600237</v>
      </c>
      <c r="B238" s="4">
        <v>6514</v>
      </c>
      <c r="C238" t="str">
        <f t="shared" si="10"/>
        <v>i2023110600237</v>
      </c>
      <c r="D238" s="4" t="s">
        <v>274</v>
      </c>
      <c r="E238" s="4" t="s">
        <v>658</v>
      </c>
      <c r="F238" s="4" t="s">
        <v>670</v>
      </c>
      <c r="G238" t="str">
        <f>IF(AND(E238=grup_instansi!$B$2,F238=grup_instansi!$C$2),
grup_instansi!$A$2,
IF(AND(E238=grup_instansi!$B$3,F238=grup_instansi!$C$3),
grup_instansi!$A$3,
IF(AND(E238=grup_instansi!$B$4,F238=grup_instansi!$C$4),
grup_instansi!$A$4,
IF(AND(E238=grup_instansi!$B$5,F238=grup_instansi!$C$5),
grup_instansi!$A$5,
IF(AND(E238=grup_instansi!$B$6,F238=grup_instansi!$C$6),
grup_instansi!$A$6,
IF(AND(E238=grup_instansi!$B$7,F238=grup_instansi!$C$7),
grup_instansi!$A$7,
IF(AND(E238=grup_instansi!$B$8,F238=grup_instansi!$C$8),
grup_instansi!$A$8,
IF(AND(E238=grup_instansi!$B$9,F238=grup_instansi!$C$9),
grup_instansi!$A$9,
IF(AND(E238=grup_instansi!$B$10,F238=grup_instansi!$C$10),
grup_instansi!$A$10,"")))))))))</f>
        <v/>
      </c>
      <c r="H238" t="str">
        <f>IF(G238&lt;&gt;"",G238,IF(AND(E238=grup_instansi!$B$11,F238=grup_instansi!$C$11),
grup_instansi!$A$11,
IF(AND(E238=grup_instansi!$B$12,F238=grup_instansi!$C$12),
grup_instansi!$A$12,
IF(AND(E238=grup_instansi!$B$13,F238=grup_instansi!$C$13),
grup_instansi!$A$13,
IF(AND(E238=grup_instansi!$B$14,F238=grup_instansi!$C$14),
grup_instansi!$A$14,
IF(AND(E238=grup_instansi!$B$15,F238=grup_instansi!$C$15),
grup_instansi!$A$15,
IF(AND(E238=grup_instansi!$B$16,F238=grup_instansi!$C$16),
grup_instansi!$A$16,
IF(AND(E238=grup_instansi!$B$17,F238=grup_instansi!$C$17),
grup_instansi!$A$17,
IF(AND(E238=grup_instansi!$B$18,F238=grup_instansi!$C$18),
grup_instansi!$A$18,
IF(AND(E238=grup_instansi!$B$19,F238=grup_instansi!$C$19),
grup_instansi!$A$19,
IF(AND(E238=grup_instansi!$B$20,F238=grup_instansi!$C$20),
grup_instansi!$A$20,"")))))))))))</f>
        <v>gi2023110400013</v>
      </c>
      <c r="I238" t="str">
        <f>IF(H238&lt;&gt;"",H238,IF(AND(E238=grup_instansi!$B$21,F238=grup_instansi!$C$21),
grup_instansi!$A$21,
IF(AND(E238=grup_instansi!$B$22,F238=grup_instansi!$C$22),
grup_instansi!$A$22,
IF(AND(E238=grup_instansi!$B$23,F238=grup_instansi!$C$23),
grup_instansi!$A$23,
IF(AND(E238=grup_instansi!$B$24,F238=grup_instansi!$C$24),
grup_instansi!$A$24,
IF(AND(E238=grup_instansi!$B$25,F238=grup_instansi!$C$25),
grup_instansi!$A$25,
IF(AND(E238=grup_instansi!$B$26,F238=grup_instansi!$C$26),
grup_instansi!$A$26,
IF(AND(E238=grup_instansi!$B$27,F238=grup_instansi!$C$27),
grup_instansi!$A$27,
IF(AND(E238=grup_instansi!$B$28,F238=grup_instansi!$C$28),
grup_instansi!$A$28,
IF(AND(E238=grup_instansi!$B$29,F238=grup_instansi!$C$29),
grup_instansi!$A$29,
IF(AND(E238=grup_instansi!$B$30,F238=grup_instansi!$C$30),
grup_instansi!$A$30,
IF(AND(E238=grup_instansi!$B$31,F238=grup_instansi!$C$31),
grup_instansi!$A$31,
IF(AND(E238=grup_instansi!$B$32,F238=grup_instansi!$C$32),
grup_instansi!$A$32,
IF(AND(E238=grup_instansi!$B$33,F238=grup_instansi!$C$33),
grup_instansi!$A$33,
IF(AND(E238=grup_instansi!$B$34,F238=grup_instansi!$C$34),
grup_instansi!$A$34,
IF(AND(E238=grup_instansi!$B$35,F238=grup_instansi!$C$35),
grup_instansi!$A$35,""))))))))))))))))</f>
        <v>gi2023110400013</v>
      </c>
      <c r="J238" t="str">
        <f>IF(I238&lt;&gt;"",I238,IF(AND(E238=grup_instansi!$B$36,F238=grup_instansi!$C$36),
grup_instansi!$A$36,
IF(AND(E238=grup_instansi!$B$37,F238=grup_instansi!$C$37),
grup_instansi!$A$37,
IF(AND(E238=grup_instansi!$B$38,F238=grup_instansi!$C$38),
grup_instansi!$A$38,
IF(AND(E238=grup_instansi!$B$39,F238=grup_instansi!$C$39),
grup_instansi!$A$39,
IF(AND(E238=grup_instansi!$B$40,F238=grup_instansi!$C$40),
grup_instansi!$A$40,
IF(AND(E238=grup_instansi!$B$41,F238=grup_instansi!$C$41),
grup_instansi!$A$41,
IF(AND(E238=grup_instansi!$B$42,F238=grup_instansi!$C$42),
grup_instansi!$A$42,
IF(AND(E238=grup_instansi!$B$43,F238=grup_instansi!$C$43),
grup_instansi!$A$43,
IF(AND(E238=grup_instansi!$B$44,F238=grup_instansi!$C$44),
grup_instansi!$A$44,
IF(AND(E238=grup_instansi!$B$45,F238=grup_instansi!$C$45),
grup_instansi!$A$45,
IF(AND(E238=grup_instansi!$B$46,F238=grup_instansi!$C$46),
grup_instansi!$A$46,
IF(AND(E238=grup_instansi!$B$47,F238=grup_instansi!$C$47),
grup_instansi!$A$47,
IF(AND(E238=grup_instansi!$B$48,F238=grup_instansi!$C$48),
grup_instansi!$A$48,
IF(AND(E238=grup_instansi!$B$49,F238=grup_instansi!$C$49),
grup_instansi!$A$49,
IF(AND(E238=grup_instansi!$B$50,F238=grup_instansi!$C$50),
grup_instansi!$A$50,
IF(AND(E238=grup_instansi!$B$51,F238=grup_instansi!$C$51),
grup_instansi!$A$51,
IF(AND(E238=grup_instansi!$B$52,F238=grup_instansi!$C$52),
grup_instansi!$A$52,
IF(AND(E238=grup_instansi!$B$53,F238=grup_instansi!$C$53),
grup_instansi!$A$53,
IF(AND(E238=grup_instansi!$B$54,F238=grup_instansi!$C$54),
grup_instansi!$A$54,
IF(AND(E238=grup_instansi!$B$55,F238=grup_instansi!$C$55),
grup_instansi!$A$55,
IF(AND(E238=grup_instansi!$B$56,F238=grup_instansi!$C$56),
grup_instansi!$A$56,
IF(AND(E238=grup_instansi!$B$57,F238=grup_instansi!$C$57),
grup_instansi!$A$57,
IF(AND(E238=grup_instansi!$B$58,F238=grup_instansi!$C$58),
grup_instansi!$A$58,
IF(AND(E238=grup_instansi!$B$59,F238=grup_instansi!$C$59),
grup_instansi!$A$59,
IF(AND(E238=grup_instansi!$B$60,F238=grup_instansi!$C$60),
grup_instansi!$A$60,""))))))))))))))))))))))))))</f>
        <v>gi2023110400013</v>
      </c>
      <c r="K238" t="str">
        <f>IF(J238&lt;&gt;"",J238,IF(AND(E238=grup_instansi!$B$61,F238=grup_instansi!$C$61),
grup_instansi!$A$61,
IF(AND(E238=grup_instansi!$B$62,F238=grup_instansi!$C$62),
grup_instansi!$A$62,
IF(AND(E238=grup_instansi!$B$63,F238=grup_instansi!$C$63),
grup_instansi!$A$63,
IF(AND(E238=grup_instansi!$B$64,F238=grup_instansi!$C$64),
grup_instansi!$A$64,
IF(AND(E238=grup_instansi!$B$65,F238=grup_instansi!$C$65),
grup_instansi!$A$65,
IF(AND(E238=grup_instansi!$B$66,F238=grup_instansi!$C$66),
grup_instansi!$A$66,
IF(AND(E238=grup_instansi!$B$67,F238=grup_instansi!$C$67),
grup_instansi!$A$67,
IF(AND(E238=grup_instansi!$B$68,F238=grup_instansi!$C$68),
grup_instansi!$A$68,
IF(AND(E238=grup_instansi!$B$69,F238=grup_instansi!$C$69),
grup_instansi!$A$69,
IF(AND(E238=grup_instansi!$B$70,F238=grup_instansi!$C$70),
grup_instansi!$A$70,
IF(AND(E238=grup_instansi!$B$71,F238=grup_instansi!$C$71),
grup_instansi!$A$71,
IF(AND(E238=grup_instansi!$B$72,F238=grup_instansi!$C$72),
grup_instansi!$A$72,
IF(AND(E238=grup_instansi!$B$73,F238=grup_instansi!$C$73),
grup_instansi!$A$73,
IF(AND(E238=grup_instansi!$B$74,F238=grup_instansi!$C$74),
grup_instansi!$A$74,
IF(AND(E238=grup_instansi!$B$75,F238=grup_instansi!$C$75),
grup_instansi!$A$75,
IF(AND(E238=grup_instansi!$B$76,F238=grup_instansi!$C$76),
grup_instansi!$A$76,
IF(AND(E238=grup_instansi!$B$77,F238=grup_instansi!$C$77),
grup_instansi!$A$77,
IF(AND(E238=grup_instansi!$B$78,F238=grup_instansi!$C$78),
grup_instansi!$A$78,
IF(AND(E238=grup_instansi!$B$79,F238=grup_instansi!$C$79),
grup_instansi!$A$79,
IF(AND(E238=grup_instansi!$B$80,F238=grup_instansi!$C$80),
grup_instansi!$A$80,
IF(AND(E238=grup_instansi!$B$81,F238=grup_instansi!$C$81),
grup_instansi!$A$81,
IF(AND(E238=grup_instansi!$B$82,F238=grup_instansi!$C$82),
grup_instansi!$A$82,
IF(AND(E238=grup_instansi!$B$83,F238=grup_instansi!$C$83),
grup_instansi!$A$84,
IF(AND(E238=grup_instansi!$B$84,F238=grup_instansi!$C$84),
grup_instansi!$A$85,
IF(AND(E238=grup_instansi!$B$85,F238=grup_instansi!$C$85),
grup_instansi!$A$86,
IF(AND(E238=grup_instansi!$B$86,F238=grup_instansi!$C$86),
grup_instansi!$A$87,
IF(AND(E238=grup_instansi!$B$87,F238=grup_instansi!$C$87),
grup_instansi!$A$87,
IF(AND(E238=grup_instansi!$B$88,F238=grup_instansi!$C$88),
grup_instansi!$A$88,
IF(AND(E238=grup_instansi!$B$89,F238=grup_instansi!$C$89),
grup_instansi!$A$89,
IF(AND(E238=grup_instansi!$B$90,F238=grup_instansi!$C$90),
grup_instansi!$A$90,
IF(AND(E238=grup_instansi!$B$91,F238=grup_instansi!$C$91),
grup_instansi!$A$91,
IF(AND(E238=grup_instansi!$B$92,F238=grup_instansi!$C$92),
grup_instansi!$A$92,
IF(AND(E238=grup_instansi!$B$93,F238=grup_instansi!$C$93),
grup_instansi!$A$93,
IF(AND(E238=grup_instansi!$B$94,F238=grup_instansi!$C$94),
grup_instansi!$A$94,
IF(AND(E238=grup_instansi!$B$95,F238=grup_instansi!$C$95),
grup_instansi!$A$95,
IF(AND(E238=grup_instansi!$B$96,F238=grup_instansi!$C$96),
grup_instansi!$A$96,
IF(AND(E238=grup_instansi!$B$97,F238=grup_instansi!$C$97),
grup_instansi!$A$97,
IF(AND(E238=grup_instansi!$B$98,F238=grup_instansi!$C$98),
grup_instansi!$A$98,
IF(AND(E238=grup_instansi!$B$99,F238=grup_instansi!$C$99),
grup_instansi!$A$99,
grup_instansi!$A$100))))))))))))))))))))))))))))))))))))))))</f>
        <v>gi2023110400013</v>
      </c>
      <c r="L238" t="str">
        <f>VLOOKUP(K238,grup_instansi!$A$2:$E$102,4)</f>
        <v>Pemerintah Kabupaten Jawa Timur</v>
      </c>
      <c r="M238" t="str">
        <f t="shared" si="11"/>
        <v>('i2023110600237','Pemerintah Kab. Pasuruan','gi2023110400013'),</v>
      </c>
    </row>
    <row r="239" spans="1:13" x14ac:dyDescent="0.25">
      <c r="A239" t="str">
        <f t="shared" si="9"/>
        <v>i2023110600238</v>
      </c>
      <c r="B239" s="4">
        <v>6516</v>
      </c>
      <c r="C239" t="str">
        <f t="shared" si="10"/>
        <v>i2023110600238</v>
      </c>
      <c r="D239" s="4" t="s">
        <v>276</v>
      </c>
      <c r="E239" s="4" t="s">
        <v>658</v>
      </c>
      <c r="F239" s="4" t="s">
        <v>670</v>
      </c>
      <c r="G239" t="str">
        <f>IF(AND(E239=grup_instansi!$B$2,F239=grup_instansi!$C$2),
grup_instansi!$A$2,
IF(AND(E239=grup_instansi!$B$3,F239=grup_instansi!$C$3),
grup_instansi!$A$3,
IF(AND(E239=grup_instansi!$B$4,F239=grup_instansi!$C$4),
grup_instansi!$A$4,
IF(AND(E239=grup_instansi!$B$5,F239=grup_instansi!$C$5),
grup_instansi!$A$5,
IF(AND(E239=grup_instansi!$B$6,F239=grup_instansi!$C$6),
grup_instansi!$A$6,
IF(AND(E239=grup_instansi!$B$7,F239=grup_instansi!$C$7),
grup_instansi!$A$7,
IF(AND(E239=grup_instansi!$B$8,F239=grup_instansi!$C$8),
grup_instansi!$A$8,
IF(AND(E239=grup_instansi!$B$9,F239=grup_instansi!$C$9),
grup_instansi!$A$9,
IF(AND(E239=grup_instansi!$B$10,F239=grup_instansi!$C$10),
grup_instansi!$A$10,"")))))))))</f>
        <v/>
      </c>
      <c r="H239" t="str">
        <f>IF(G239&lt;&gt;"",G239,IF(AND(E239=grup_instansi!$B$11,F239=grup_instansi!$C$11),
grup_instansi!$A$11,
IF(AND(E239=grup_instansi!$B$12,F239=grup_instansi!$C$12),
grup_instansi!$A$12,
IF(AND(E239=grup_instansi!$B$13,F239=grup_instansi!$C$13),
grup_instansi!$A$13,
IF(AND(E239=grup_instansi!$B$14,F239=grup_instansi!$C$14),
grup_instansi!$A$14,
IF(AND(E239=grup_instansi!$B$15,F239=grup_instansi!$C$15),
grup_instansi!$A$15,
IF(AND(E239=grup_instansi!$B$16,F239=grup_instansi!$C$16),
grup_instansi!$A$16,
IF(AND(E239=grup_instansi!$B$17,F239=grup_instansi!$C$17),
grup_instansi!$A$17,
IF(AND(E239=grup_instansi!$B$18,F239=grup_instansi!$C$18),
grup_instansi!$A$18,
IF(AND(E239=grup_instansi!$B$19,F239=grup_instansi!$C$19),
grup_instansi!$A$19,
IF(AND(E239=grup_instansi!$B$20,F239=grup_instansi!$C$20),
grup_instansi!$A$20,"")))))))))))</f>
        <v>gi2023110400013</v>
      </c>
      <c r="I239" t="str">
        <f>IF(H239&lt;&gt;"",H239,IF(AND(E239=grup_instansi!$B$21,F239=grup_instansi!$C$21),
grup_instansi!$A$21,
IF(AND(E239=grup_instansi!$B$22,F239=grup_instansi!$C$22),
grup_instansi!$A$22,
IF(AND(E239=grup_instansi!$B$23,F239=grup_instansi!$C$23),
grup_instansi!$A$23,
IF(AND(E239=grup_instansi!$B$24,F239=grup_instansi!$C$24),
grup_instansi!$A$24,
IF(AND(E239=grup_instansi!$B$25,F239=grup_instansi!$C$25),
grup_instansi!$A$25,
IF(AND(E239=grup_instansi!$B$26,F239=grup_instansi!$C$26),
grup_instansi!$A$26,
IF(AND(E239=grup_instansi!$B$27,F239=grup_instansi!$C$27),
grup_instansi!$A$27,
IF(AND(E239=grup_instansi!$B$28,F239=grup_instansi!$C$28),
grup_instansi!$A$28,
IF(AND(E239=grup_instansi!$B$29,F239=grup_instansi!$C$29),
grup_instansi!$A$29,
IF(AND(E239=grup_instansi!$B$30,F239=grup_instansi!$C$30),
grup_instansi!$A$30,
IF(AND(E239=grup_instansi!$B$31,F239=grup_instansi!$C$31),
grup_instansi!$A$31,
IF(AND(E239=grup_instansi!$B$32,F239=grup_instansi!$C$32),
grup_instansi!$A$32,
IF(AND(E239=grup_instansi!$B$33,F239=grup_instansi!$C$33),
grup_instansi!$A$33,
IF(AND(E239=grup_instansi!$B$34,F239=grup_instansi!$C$34),
grup_instansi!$A$34,
IF(AND(E239=grup_instansi!$B$35,F239=grup_instansi!$C$35),
grup_instansi!$A$35,""))))))))))))))))</f>
        <v>gi2023110400013</v>
      </c>
      <c r="J239" t="str">
        <f>IF(I239&lt;&gt;"",I239,IF(AND(E239=grup_instansi!$B$36,F239=grup_instansi!$C$36),
grup_instansi!$A$36,
IF(AND(E239=grup_instansi!$B$37,F239=grup_instansi!$C$37),
grup_instansi!$A$37,
IF(AND(E239=grup_instansi!$B$38,F239=grup_instansi!$C$38),
grup_instansi!$A$38,
IF(AND(E239=grup_instansi!$B$39,F239=grup_instansi!$C$39),
grup_instansi!$A$39,
IF(AND(E239=grup_instansi!$B$40,F239=grup_instansi!$C$40),
grup_instansi!$A$40,
IF(AND(E239=grup_instansi!$B$41,F239=grup_instansi!$C$41),
grup_instansi!$A$41,
IF(AND(E239=grup_instansi!$B$42,F239=grup_instansi!$C$42),
grup_instansi!$A$42,
IF(AND(E239=grup_instansi!$B$43,F239=grup_instansi!$C$43),
grup_instansi!$A$43,
IF(AND(E239=grup_instansi!$B$44,F239=grup_instansi!$C$44),
grup_instansi!$A$44,
IF(AND(E239=grup_instansi!$B$45,F239=grup_instansi!$C$45),
grup_instansi!$A$45,
IF(AND(E239=grup_instansi!$B$46,F239=grup_instansi!$C$46),
grup_instansi!$A$46,
IF(AND(E239=grup_instansi!$B$47,F239=grup_instansi!$C$47),
grup_instansi!$A$47,
IF(AND(E239=grup_instansi!$B$48,F239=grup_instansi!$C$48),
grup_instansi!$A$48,
IF(AND(E239=grup_instansi!$B$49,F239=grup_instansi!$C$49),
grup_instansi!$A$49,
IF(AND(E239=grup_instansi!$B$50,F239=grup_instansi!$C$50),
grup_instansi!$A$50,
IF(AND(E239=grup_instansi!$B$51,F239=grup_instansi!$C$51),
grup_instansi!$A$51,
IF(AND(E239=grup_instansi!$B$52,F239=grup_instansi!$C$52),
grup_instansi!$A$52,
IF(AND(E239=grup_instansi!$B$53,F239=grup_instansi!$C$53),
grup_instansi!$A$53,
IF(AND(E239=grup_instansi!$B$54,F239=grup_instansi!$C$54),
grup_instansi!$A$54,
IF(AND(E239=grup_instansi!$B$55,F239=grup_instansi!$C$55),
grup_instansi!$A$55,
IF(AND(E239=grup_instansi!$B$56,F239=grup_instansi!$C$56),
grup_instansi!$A$56,
IF(AND(E239=grup_instansi!$B$57,F239=grup_instansi!$C$57),
grup_instansi!$A$57,
IF(AND(E239=grup_instansi!$B$58,F239=grup_instansi!$C$58),
grup_instansi!$A$58,
IF(AND(E239=grup_instansi!$B$59,F239=grup_instansi!$C$59),
grup_instansi!$A$59,
IF(AND(E239=grup_instansi!$B$60,F239=grup_instansi!$C$60),
grup_instansi!$A$60,""))))))))))))))))))))))))))</f>
        <v>gi2023110400013</v>
      </c>
      <c r="K239" t="str">
        <f>IF(J239&lt;&gt;"",J239,IF(AND(E239=grup_instansi!$B$61,F239=grup_instansi!$C$61),
grup_instansi!$A$61,
IF(AND(E239=grup_instansi!$B$62,F239=grup_instansi!$C$62),
grup_instansi!$A$62,
IF(AND(E239=grup_instansi!$B$63,F239=grup_instansi!$C$63),
grup_instansi!$A$63,
IF(AND(E239=grup_instansi!$B$64,F239=grup_instansi!$C$64),
grup_instansi!$A$64,
IF(AND(E239=grup_instansi!$B$65,F239=grup_instansi!$C$65),
grup_instansi!$A$65,
IF(AND(E239=grup_instansi!$B$66,F239=grup_instansi!$C$66),
grup_instansi!$A$66,
IF(AND(E239=grup_instansi!$B$67,F239=grup_instansi!$C$67),
grup_instansi!$A$67,
IF(AND(E239=grup_instansi!$B$68,F239=grup_instansi!$C$68),
grup_instansi!$A$68,
IF(AND(E239=grup_instansi!$B$69,F239=grup_instansi!$C$69),
grup_instansi!$A$69,
IF(AND(E239=grup_instansi!$B$70,F239=grup_instansi!$C$70),
grup_instansi!$A$70,
IF(AND(E239=grup_instansi!$B$71,F239=grup_instansi!$C$71),
grup_instansi!$A$71,
IF(AND(E239=grup_instansi!$B$72,F239=grup_instansi!$C$72),
grup_instansi!$A$72,
IF(AND(E239=grup_instansi!$B$73,F239=grup_instansi!$C$73),
grup_instansi!$A$73,
IF(AND(E239=grup_instansi!$B$74,F239=grup_instansi!$C$74),
grup_instansi!$A$74,
IF(AND(E239=grup_instansi!$B$75,F239=grup_instansi!$C$75),
grup_instansi!$A$75,
IF(AND(E239=grup_instansi!$B$76,F239=grup_instansi!$C$76),
grup_instansi!$A$76,
IF(AND(E239=grup_instansi!$B$77,F239=grup_instansi!$C$77),
grup_instansi!$A$77,
IF(AND(E239=grup_instansi!$B$78,F239=grup_instansi!$C$78),
grup_instansi!$A$78,
IF(AND(E239=grup_instansi!$B$79,F239=grup_instansi!$C$79),
grup_instansi!$A$79,
IF(AND(E239=grup_instansi!$B$80,F239=grup_instansi!$C$80),
grup_instansi!$A$80,
IF(AND(E239=grup_instansi!$B$81,F239=grup_instansi!$C$81),
grup_instansi!$A$81,
IF(AND(E239=grup_instansi!$B$82,F239=grup_instansi!$C$82),
grup_instansi!$A$82,
IF(AND(E239=grup_instansi!$B$83,F239=grup_instansi!$C$83),
grup_instansi!$A$84,
IF(AND(E239=grup_instansi!$B$84,F239=grup_instansi!$C$84),
grup_instansi!$A$85,
IF(AND(E239=grup_instansi!$B$85,F239=grup_instansi!$C$85),
grup_instansi!$A$86,
IF(AND(E239=grup_instansi!$B$86,F239=grup_instansi!$C$86),
grup_instansi!$A$87,
IF(AND(E239=grup_instansi!$B$87,F239=grup_instansi!$C$87),
grup_instansi!$A$87,
IF(AND(E239=grup_instansi!$B$88,F239=grup_instansi!$C$88),
grup_instansi!$A$88,
IF(AND(E239=grup_instansi!$B$89,F239=grup_instansi!$C$89),
grup_instansi!$A$89,
IF(AND(E239=grup_instansi!$B$90,F239=grup_instansi!$C$90),
grup_instansi!$A$90,
IF(AND(E239=grup_instansi!$B$91,F239=grup_instansi!$C$91),
grup_instansi!$A$91,
IF(AND(E239=grup_instansi!$B$92,F239=grup_instansi!$C$92),
grup_instansi!$A$92,
IF(AND(E239=grup_instansi!$B$93,F239=grup_instansi!$C$93),
grup_instansi!$A$93,
IF(AND(E239=grup_instansi!$B$94,F239=grup_instansi!$C$94),
grup_instansi!$A$94,
IF(AND(E239=grup_instansi!$B$95,F239=grup_instansi!$C$95),
grup_instansi!$A$95,
IF(AND(E239=grup_instansi!$B$96,F239=grup_instansi!$C$96),
grup_instansi!$A$96,
IF(AND(E239=grup_instansi!$B$97,F239=grup_instansi!$C$97),
grup_instansi!$A$97,
IF(AND(E239=grup_instansi!$B$98,F239=grup_instansi!$C$98),
grup_instansi!$A$98,
IF(AND(E239=grup_instansi!$B$99,F239=grup_instansi!$C$99),
grup_instansi!$A$99,
grup_instansi!$A$100))))))))))))))))))))))))))))))))))))))))</f>
        <v>gi2023110400013</v>
      </c>
      <c r="L239" t="str">
        <f>VLOOKUP(K239,grup_instansi!$A$2:$E$102,4)</f>
        <v>Pemerintah Kabupaten Jawa Timur</v>
      </c>
      <c r="M239" t="str">
        <f t="shared" si="11"/>
        <v>('i2023110600238','Pemerintah Kab. Lumajang','gi2023110400013'),</v>
      </c>
    </row>
    <row r="240" spans="1:13" x14ac:dyDescent="0.25">
      <c r="A240" t="str">
        <f t="shared" si="9"/>
        <v>i2023110600239</v>
      </c>
      <c r="B240" s="4">
        <v>6517</v>
      </c>
      <c r="C240" t="str">
        <f t="shared" si="10"/>
        <v>i2023110600239</v>
      </c>
      <c r="D240" s="4" t="s">
        <v>277</v>
      </c>
      <c r="E240" s="4" t="s">
        <v>658</v>
      </c>
      <c r="F240" s="4" t="s">
        <v>670</v>
      </c>
      <c r="G240" t="str">
        <f>IF(AND(E240=grup_instansi!$B$2,F240=grup_instansi!$C$2),
grup_instansi!$A$2,
IF(AND(E240=grup_instansi!$B$3,F240=grup_instansi!$C$3),
grup_instansi!$A$3,
IF(AND(E240=grup_instansi!$B$4,F240=grup_instansi!$C$4),
grup_instansi!$A$4,
IF(AND(E240=grup_instansi!$B$5,F240=grup_instansi!$C$5),
grup_instansi!$A$5,
IF(AND(E240=grup_instansi!$B$6,F240=grup_instansi!$C$6),
grup_instansi!$A$6,
IF(AND(E240=grup_instansi!$B$7,F240=grup_instansi!$C$7),
grup_instansi!$A$7,
IF(AND(E240=grup_instansi!$B$8,F240=grup_instansi!$C$8),
grup_instansi!$A$8,
IF(AND(E240=grup_instansi!$B$9,F240=grup_instansi!$C$9),
grup_instansi!$A$9,
IF(AND(E240=grup_instansi!$B$10,F240=grup_instansi!$C$10),
grup_instansi!$A$10,"")))))))))</f>
        <v/>
      </c>
      <c r="H240" t="str">
        <f>IF(G240&lt;&gt;"",G240,IF(AND(E240=grup_instansi!$B$11,F240=grup_instansi!$C$11),
grup_instansi!$A$11,
IF(AND(E240=grup_instansi!$B$12,F240=grup_instansi!$C$12),
grup_instansi!$A$12,
IF(AND(E240=grup_instansi!$B$13,F240=grup_instansi!$C$13),
grup_instansi!$A$13,
IF(AND(E240=grup_instansi!$B$14,F240=grup_instansi!$C$14),
grup_instansi!$A$14,
IF(AND(E240=grup_instansi!$B$15,F240=grup_instansi!$C$15),
grup_instansi!$A$15,
IF(AND(E240=grup_instansi!$B$16,F240=grup_instansi!$C$16),
grup_instansi!$A$16,
IF(AND(E240=grup_instansi!$B$17,F240=grup_instansi!$C$17),
grup_instansi!$A$17,
IF(AND(E240=grup_instansi!$B$18,F240=grup_instansi!$C$18),
grup_instansi!$A$18,
IF(AND(E240=grup_instansi!$B$19,F240=grup_instansi!$C$19),
grup_instansi!$A$19,
IF(AND(E240=grup_instansi!$B$20,F240=grup_instansi!$C$20),
grup_instansi!$A$20,"")))))))))))</f>
        <v>gi2023110400013</v>
      </c>
      <c r="I240" t="str">
        <f>IF(H240&lt;&gt;"",H240,IF(AND(E240=grup_instansi!$B$21,F240=grup_instansi!$C$21),
grup_instansi!$A$21,
IF(AND(E240=grup_instansi!$B$22,F240=grup_instansi!$C$22),
grup_instansi!$A$22,
IF(AND(E240=grup_instansi!$B$23,F240=grup_instansi!$C$23),
grup_instansi!$A$23,
IF(AND(E240=grup_instansi!$B$24,F240=grup_instansi!$C$24),
grup_instansi!$A$24,
IF(AND(E240=grup_instansi!$B$25,F240=grup_instansi!$C$25),
grup_instansi!$A$25,
IF(AND(E240=grup_instansi!$B$26,F240=grup_instansi!$C$26),
grup_instansi!$A$26,
IF(AND(E240=grup_instansi!$B$27,F240=grup_instansi!$C$27),
grup_instansi!$A$27,
IF(AND(E240=grup_instansi!$B$28,F240=grup_instansi!$C$28),
grup_instansi!$A$28,
IF(AND(E240=grup_instansi!$B$29,F240=grup_instansi!$C$29),
grup_instansi!$A$29,
IF(AND(E240=grup_instansi!$B$30,F240=grup_instansi!$C$30),
grup_instansi!$A$30,
IF(AND(E240=grup_instansi!$B$31,F240=grup_instansi!$C$31),
grup_instansi!$A$31,
IF(AND(E240=grup_instansi!$B$32,F240=grup_instansi!$C$32),
grup_instansi!$A$32,
IF(AND(E240=grup_instansi!$B$33,F240=grup_instansi!$C$33),
grup_instansi!$A$33,
IF(AND(E240=grup_instansi!$B$34,F240=grup_instansi!$C$34),
grup_instansi!$A$34,
IF(AND(E240=grup_instansi!$B$35,F240=grup_instansi!$C$35),
grup_instansi!$A$35,""))))))))))))))))</f>
        <v>gi2023110400013</v>
      </c>
      <c r="J240" t="str">
        <f>IF(I240&lt;&gt;"",I240,IF(AND(E240=grup_instansi!$B$36,F240=grup_instansi!$C$36),
grup_instansi!$A$36,
IF(AND(E240=grup_instansi!$B$37,F240=grup_instansi!$C$37),
grup_instansi!$A$37,
IF(AND(E240=grup_instansi!$B$38,F240=grup_instansi!$C$38),
grup_instansi!$A$38,
IF(AND(E240=grup_instansi!$B$39,F240=grup_instansi!$C$39),
grup_instansi!$A$39,
IF(AND(E240=grup_instansi!$B$40,F240=grup_instansi!$C$40),
grup_instansi!$A$40,
IF(AND(E240=grup_instansi!$B$41,F240=grup_instansi!$C$41),
grup_instansi!$A$41,
IF(AND(E240=grup_instansi!$B$42,F240=grup_instansi!$C$42),
grup_instansi!$A$42,
IF(AND(E240=grup_instansi!$B$43,F240=grup_instansi!$C$43),
grup_instansi!$A$43,
IF(AND(E240=grup_instansi!$B$44,F240=grup_instansi!$C$44),
grup_instansi!$A$44,
IF(AND(E240=grup_instansi!$B$45,F240=grup_instansi!$C$45),
grup_instansi!$A$45,
IF(AND(E240=grup_instansi!$B$46,F240=grup_instansi!$C$46),
grup_instansi!$A$46,
IF(AND(E240=grup_instansi!$B$47,F240=grup_instansi!$C$47),
grup_instansi!$A$47,
IF(AND(E240=grup_instansi!$B$48,F240=grup_instansi!$C$48),
grup_instansi!$A$48,
IF(AND(E240=grup_instansi!$B$49,F240=grup_instansi!$C$49),
grup_instansi!$A$49,
IF(AND(E240=grup_instansi!$B$50,F240=grup_instansi!$C$50),
grup_instansi!$A$50,
IF(AND(E240=grup_instansi!$B$51,F240=grup_instansi!$C$51),
grup_instansi!$A$51,
IF(AND(E240=grup_instansi!$B$52,F240=grup_instansi!$C$52),
grup_instansi!$A$52,
IF(AND(E240=grup_instansi!$B$53,F240=grup_instansi!$C$53),
grup_instansi!$A$53,
IF(AND(E240=grup_instansi!$B$54,F240=grup_instansi!$C$54),
grup_instansi!$A$54,
IF(AND(E240=grup_instansi!$B$55,F240=grup_instansi!$C$55),
grup_instansi!$A$55,
IF(AND(E240=grup_instansi!$B$56,F240=grup_instansi!$C$56),
grup_instansi!$A$56,
IF(AND(E240=grup_instansi!$B$57,F240=grup_instansi!$C$57),
grup_instansi!$A$57,
IF(AND(E240=grup_instansi!$B$58,F240=grup_instansi!$C$58),
grup_instansi!$A$58,
IF(AND(E240=grup_instansi!$B$59,F240=grup_instansi!$C$59),
grup_instansi!$A$59,
IF(AND(E240=grup_instansi!$B$60,F240=grup_instansi!$C$60),
grup_instansi!$A$60,""))))))))))))))))))))))))))</f>
        <v>gi2023110400013</v>
      </c>
      <c r="K240" t="str">
        <f>IF(J240&lt;&gt;"",J240,IF(AND(E240=grup_instansi!$B$61,F240=grup_instansi!$C$61),
grup_instansi!$A$61,
IF(AND(E240=grup_instansi!$B$62,F240=grup_instansi!$C$62),
grup_instansi!$A$62,
IF(AND(E240=grup_instansi!$B$63,F240=grup_instansi!$C$63),
grup_instansi!$A$63,
IF(AND(E240=grup_instansi!$B$64,F240=grup_instansi!$C$64),
grup_instansi!$A$64,
IF(AND(E240=grup_instansi!$B$65,F240=grup_instansi!$C$65),
grup_instansi!$A$65,
IF(AND(E240=grup_instansi!$B$66,F240=grup_instansi!$C$66),
grup_instansi!$A$66,
IF(AND(E240=grup_instansi!$B$67,F240=grup_instansi!$C$67),
grup_instansi!$A$67,
IF(AND(E240=grup_instansi!$B$68,F240=grup_instansi!$C$68),
grup_instansi!$A$68,
IF(AND(E240=grup_instansi!$B$69,F240=grup_instansi!$C$69),
grup_instansi!$A$69,
IF(AND(E240=grup_instansi!$B$70,F240=grup_instansi!$C$70),
grup_instansi!$A$70,
IF(AND(E240=grup_instansi!$B$71,F240=grup_instansi!$C$71),
grup_instansi!$A$71,
IF(AND(E240=grup_instansi!$B$72,F240=grup_instansi!$C$72),
grup_instansi!$A$72,
IF(AND(E240=grup_instansi!$B$73,F240=grup_instansi!$C$73),
grup_instansi!$A$73,
IF(AND(E240=grup_instansi!$B$74,F240=grup_instansi!$C$74),
grup_instansi!$A$74,
IF(AND(E240=grup_instansi!$B$75,F240=grup_instansi!$C$75),
grup_instansi!$A$75,
IF(AND(E240=grup_instansi!$B$76,F240=grup_instansi!$C$76),
grup_instansi!$A$76,
IF(AND(E240=grup_instansi!$B$77,F240=grup_instansi!$C$77),
grup_instansi!$A$77,
IF(AND(E240=grup_instansi!$B$78,F240=grup_instansi!$C$78),
grup_instansi!$A$78,
IF(AND(E240=grup_instansi!$B$79,F240=grup_instansi!$C$79),
grup_instansi!$A$79,
IF(AND(E240=grup_instansi!$B$80,F240=grup_instansi!$C$80),
grup_instansi!$A$80,
IF(AND(E240=grup_instansi!$B$81,F240=grup_instansi!$C$81),
grup_instansi!$A$81,
IF(AND(E240=grup_instansi!$B$82,F240=grup_instansi!$C$82),
grup_instansi!$A$82,
IF(AND(E240=grup_instansi!$B$83,F240=grup_instansi!$C$83),
grup_instansi!$A$84,
IF(AND(E240=grup_instansi!$B$84,F240=grup_instansi!$C$84),
grup_instansi!$A$85,
IF(AND(E240=grup_instansi!$B$85,F240=grup_instansi!$C$85),
grup_instansi!$A$86,
IF(AND(E240=grup_instansi!$B$86,F240=grup_instansi!$C$86),
grup_instansi!$A$87,
IF(AND(E240=grup_instansi!$B$87,F240=grup_instansi!$C$87),
grup_instansi!$A$87,
IF(AND(E240=grup_instansi!$B$88,F240=grup_instansi!$C$88),
grup_instansi!$A$88,
IF(AND(E240=grup_instansi!$B$89,F240=grup_instansi!$C$89),
grup_instansi!$A$89,
IF(AND(E240=grup_instansi!$B$90,F240=grup_instansi!$C$90),
grup_instansi!$A$90,
IF(AND(E240=grup_instansi!$B$91,F240=grup_instansi!$C$91),
grup_instansi!$A$91,
IF(AND(E240=grup_instansi!$B$92,F240=grup_instansi!$C$92),
grup_instansi!$A$92,
IF(AND(E240=grup_instansi!$B$93,F240=grup_instansi!$C$93),
grup_instansi!$A$93,
IF(AND(E240=grup_instansi!$B$94,F240=grup_instansi!$C$94),
grup_instansi!$A$94,
IF(AND(E240=grup_instansi!$B$95,F240=grup_instansi!$C$95),
grup_instansi!$A$95,
IF(AND(E240=grup_instansi!$B$96,F240=grup_instansi!$C$96),
grup_instansi!$A$96,
IF(AND(E240=grup_instansi!$B$97,F240=grup_instansi!$C$97),
grup_instansi!$A$97,
IF(AND(E240=grup_instansi!$B$98,F240=grup_instansi!$C$98),
grup_instansi!$A$98,
IF(AND(E240=grup_instansi!$B$99,F240=grup_instansi!$C$99),
grup_instansi!$A$99,
grup_instansi!$A$100))))))))))))))))))))))))))))))))))))))))</f>
        <v>gi2023110400013</v>
      </c>
      <c r="L240" t="str">
        <f>VLOOKUP(K240,grup_instansi!$A$2:$E$102,4)</f>
        <v>Pemerintah Kabupaten Jawa Timur</v>
      </c>
      <c r="M240" t="str">
        <f t="shared" si="11"/>
        <v>('i2023110600239','Pemerintah Kab. Kediri','gi2023110400013'),</v>
      </c>
    </row>
    <row r="241" spans="1:13" x14ac:dyDescent="0.25">
      <c r="A241" t="str">
        <f t="shared" si="9"/>
        <v>i2023110600240</v>
      </c>
      <c r="B241" s="4">
        <v>6522</v>
      </c>
      <c r="C241" t="str">
        <f t="shared" si="10"/>
        <v>i2023110600240</v>
      </c>
      <c r="D241" s="4" t="s">
        <v>717</v>
      </c>
      <c r="E241" s="4" t="s">
        <v>658</v>
      </c>
      <c r="F241" s="4" t="s">
        <v>670</v>
      </c>
      <c r="G241" t="str">
        <f>IF(AND(E241=grup_instansi!$B$2,F241=grup_instansi!$C$2),
grup_instansi!$A$2,
IF(AND(E241=grup_instansi!$B$3,F241=grup_instansi!$C$3),
grup_instansi!$A$3,
IF(AND(E241=grup_instansi!$B$4,F241=grup_instansi!$C$4),
grup_instansi!$A$4,
IF(AND(E241=grup_instansi!$B$5,F241=grup_instansi!$C$5),
grup_instansi!$A$5,
IF(AND(E241=grup_instansi!$B$6,F241=grup_instansi!$C$6),
grup_instansi!$A$6,
IF(AND(E241=grup_instansi!$B$7,F241=grup_instansi!$C$7),
grup_instansi!$A$7,
IF(AND(E241=grup_instansi!$B$8,F241=grup_instansi!$C$8),
grup_instansi!$A$8,
IF(AND(E241=grup_instansi!$B$9,F241=grup_instansi!$C$9),
grup_instansi!$A$9,
IF(AND(E241=grup_instansi!$B$10,F241=grup_instansi!$C$10),
grup_instansi!$A$10,"")))))))))</f>
        <v/>
      </c>
      <c r="H241" t="str">
        <f>IF(G241&lt;&gt;"",G241,IF(AND(E241=grup_instansi!$B$11,F241=grup_instansi!$C$11),
grup_instansi!$A$11,
IF(AND(E241=grup_instansi!$B$12,F241=grup_instansi!$C$12),
grup_instansi!$A$12,
IF(AND(E241=grup_instansi!$B$13,F241=grup_instansi!$C$13),
grup_instansi!$A$13,
IF(AND(E241=grup_instansi!$B$14,F241=grup_instansi!$C$14),
grup_instansi!$A$14,
IF(AND(E241=grup_instansi!$B$15,F241=grup_instansi!$C$15),
grup_instansi!$A$15,
IF(AND(E241=grup_instansi!$B$16,F241=grup_instansi!$C$16),
grup_instansi!$A$16,
IF(AND(E241=grup_instansi!$B$17,F241=grup_instansi!$C$17),
grup_instansi!$A$17,
IF(AND(E241=grup_instansi!$B$18,F241=grup_instansi!$C$18),
grup_instansi!$A$18,
IF(AND(E241=grup_instansi!$B$19,F241=grup_instansi!$C$19),
grup_instansi!$A$19,
IF(AND(E241=grup_instansi!$B$20,F241=grup_instansi!$C$20),
grup_instansi!$A$20,"")))))))))))</f>
        <v>gi2023110400013</v>
      </c>
      <c r="I241" t="str">
        <f>IF(H241&lt;&gt;"",H241,IF(AND(E241=grup_instansi!$B$21,F241=grup_instansi!$C$21),
grup_instansi!$A$21,
IF(AND(E241=grup_instansi!$B$22,F241=grup_instansi!$C$22),
grup_instansi!$A$22,
IF(AND(E241=grup_instansi!$B$23,F241=grup_instansi!$C$23),
grup_instansi!$A$23,
IF(AND(E241=grup_instansi!$B$24,F241=grup_instansi!$C$24),
grup_instansi!$A$24,
IF(AND(E241=grup_instansi!$B$25,F241=grup_instansi!$C$25),
grup_instansi!$A$25,
IF(AND(E241=grup_instansi!$B$26,F241=grup_instansi!$C$26),
grup_instansi!$A$26,
IF(AND(E241=grup_instansi!$B$27,F241=grup_instansi!$C$27),
grup_instansi!$A$27,
IF(AND(E241=grup_instansi!$B$28,F241=grup_instansi!$C$28),
grup_instansi!$A$28,
IF(AND(E241=grup_instansi!$B$29,F241=grup_instansi!$C$29),
grup_instansi!$A$29,
IF(AND(E241=grup_instansi!$B$30,F241=grup_instansi!$C$30),
grup_instansi!$A$30,
IF(AND(E241=grup_instansi!$B$31,F241=grup_instansi!$C$31),
grup_instansi!$A$31,
IF(AND(E241=grup_instansi!$B$32,F241=grup_instansi!$C$32),
grup_instansi!$A$32,
IF(AND(E241=grup_instansi!$B$33,F241=grup_instansi!$C$33),
grup_instansi!$A$33,
IF(AND(E241=grup_instansi!$B$34,F241=grup_instansi!$C$34),
grup_instansi!$A$34,
IF(AND(E241=grup_instansi!$B$35,F241=grup_instansi!$C$35),
grup_instansi!$A$35,""))))))))))))))))</f>
        <v>gi2023110400013</v>
      </c>
      <c r="J241" t="str">
        <f>IF(I241&lt;&gt;"",I241,IF(AND(E241=grup_instansi!$B$36,F241=grup_instansi!$C$36),
grup_instansi!$A$36,
IF(AND(E241=grup_instansi!$B$37,F241=grup_instansi!$C$37),
grup_instansi!$A$37,
IF(AND(E241=grup_instansi!$B$38,F241=grup_instansi!$C$38),
grup_instansi!$A$38,
IF(AND(E241=grup_instansi!$B$39,F241=grup_instansi!$C$39),
grup_instansi!$A$39,
IF(AND(E241=grup_instansi!$B$40,F241=grup_instansi!$C$40),
grup_instansi!$A$40,
IF(AND(E241=grup_instansi!$B$41,F241=grup_instansi!$C$41),
grup_instansi!$A$41,
IF(AND(E241=grup_instansi!$B$42,F241=grup_instansi!$C$42),
grup_instansi!$A$42,
IF(AND(E241=grup_instansi!$B$43,F241=grup_instansi!$C$43),
grup_instansi!$A$43,
IF(AND(E241=grup_instansi!$B$44,F241=grup_instansi!$C$44),
grup_instansi!$A$44,
IF(AND(E241=grup_instansi!$B$45,F241=grup_instansi!$C$45),
grup_instansi!$A$45,
IF(AND(E241=grup_instansi!$B$46,F241=grup_instansi!$C$46),
grup_instansi!$A$46,
IF(AND(E241=grup_instansi!$B$47,F241=grup_instansi!$C$47),
grup_instansi!$A$47,
IF(AND(E241=grup_instansi!$B$48,F241=grup_instansi!$C$48),
grup_instansi!$A$48,
IF(AND(E241=grup_instansi!$B$49,F241=grup_instansi!$C$49),
grup_instansi!$A$49,
IF(AND(E241=grup_instansi!$B$50,F241=grup_instansi!$C$50),
grup_instansi!$A$50,
IF(AND(E241=grup_instansi!$B$51,F241=grup_instansi!$C$51),
grup_instansi!$A$51,
IF(AND(E241=grup_instansi!$B$52,F241=grup_instansi!$C$52),
grup_instansi!$A$52,
IF(AND(E241=grup_instansi!$B$53,F241=grup_instansi!$C$53),
grup_instansi!$A$53,
IF(AND(E241=grup_instansi!$B$54,F241=grup_instansi!$C$54),
grup_instansi!$A$54,
IF(AND(E241=grup_instansi!$B$55,F241=grup_instansi!$C$55),
grup_instansi!$A$55,
IF(AND(E241=grup_instansi!$B$56,F241=grup_instansi!$C$56),
grup_instansi!$A$56,
IF(AND(E241=grup_instansi!$B$57,F241=grup_instansi!$C$57),
grup_instansi!$A$57,
IF(AND(E241=grup_instansi!$B$58,F241=grup_instansi!$C$58),
grup_instansi!$A$58,
IF(AND(E241=grup_instansi!$B$59,F241=grup_instansi!$C$59),
grup_instansi!$A$59,
IF(AND(E241=grup_instansi!$B$60,F241=grup_instansi!$C$60),
grup_instansi!$A$60,""))))))))))))))))))))))))))</f>
        <v>gi2023110400013</v>
      </c>
      <c r="K241" t="str">
        <f>IF(J241&lt;&gt;"",J241,IF(AND(E241=grup_instansi!$B$61,F241=grup_instansi!$C$61),
grup_instansi!$A$61,
IF(AND(E241=grup_instansi!$B$62,F241=grup_instansi!$C$62),
grup_instansi!$A$62,
IF(AND(E241=grup_instansi!$B$63,F241=grup_instansi!$C$63),
grup_instansi!$A$63,
IF(AND(E241=grup_instansi!$B$64,F241=grup_instansi!$C$64),
grup_instansi!$A$64,
IF(AND(E241=grup_instansi!$B$65,F241=grup_instansi!$C$65),
grup_instansi!$A$65,
IF(AND(E241=grup_instansi!$B$66,F241=grup_instansi!$C$66),
grup_instansi!$A$66,
IF(AND(E241=grup_instansi!$B$67,F241=grup_instansi!$C$67),
grup_instansi!$A$67,
IF(AND(E241=grup_instansi!$B$68,F241=grup_instansi!$C$68),
grup_instansi!$A$68,
IF(AND(E241=grup_instansi!$B$69,F241=grup_instansi!$C$69),
grup_instansi!$A$69,
IF(AND(E241=grup_instansi!$B$70,F241=grup_instansi!$C$70),
grup_instansi!$A$70,
IF(AND(E241=grup_instansi!$B$71,F241=grup_instansi!$C$71),
grup_instansi!$A$71,
IF(AND(E241=grup_instansi!$B$72,F241=grup_instansi!$C$72),
grup_instansi!$A$72,
IF(AND(E241=grup_instansi!$B$73,F241=grup_instansi!$C$73),
grup_instansi!$A$73,
IF(AND(E241=grup_instansi!$B$74,F241=grup_instansi!$C$74),
grup_instansi!$A$74,
IF(AND(E241=grup_instansi!$B$75,F241=grup_instansi!$C$75),
grup_instansi!$A$75,
IF(AND(E241=grup_instansi!$B$76,F241=grup_instansi!$C$76),
grup_instansi!$A$76,
IF(AND(E241=grup_instansi!$B$77,F241=grup_instansi!$C$77),
grup_instansi!$A$77,
IF(AND(E241=grup_instansi!$B$78,F241=grup_instansi!$C$78),
grup_instansi!$A$78,
IF(AND(E241=grup_instansi!$B$79,F241=grup_instansi!$C$79),
grup_instansi!$A$79,
IF(AND(E241=grup_instansi!$B$80,F241=grup_instansi!$C$80),
grup_instansi!$A$80,
IF(AND(E241=grup_instansi!$B$81,F241=grup_instansi!$C$81),
grup_instansi!$A$81,
IF(AND(E241=grup_instansi!$B$82,F241=grup_instansi!$C$82),
grup_instansi!$A$82,
IF(AND(E241=grup_instansi!$B$83,F241=grup_instansi!$C$83),
grup_instansi!$A$84,
IF(AND(E241=grup_instansi!$B$84,F241=grup_instansi!$C$84),
grup_instansi!$A$85,
IF(AND(E241=grup_instansi!$B$85,F241=grup_instansi!$C$85),
grup_instansi!$A$86,
IF(AND(E241=grup_instansi!$B$86,F241=grup_instansi!$C$86),
grup_instansi!$A$87,
IF(AND(E241=grup_instansi!$B$87,F241=grup_instansi!$C$87),
grup_instansi!$A$87,
IF(AND(E241=grup_instansi!$B$88,F241=grup_instansi!$C$88),
grup_instansi!$A$88,
IF(AND(E241=grup_instansi!$B$89,F241=grup_instansi!$C$89),
grup_instansi!$A$89,
IF(AND(E241=grup_instansi!$B$90,F241=grup_instansi!$C$90),
grup_instansi!$A$90,
IF(AND(E241=grup_instansi!$B$91,F241=grup_instansi!$C$91),
grup_instansi!$A$91,
IF(AND(E241=grup_instansi!$B$92,F241=grup_instansi!$C$92),
grup_instansi!$A$92,
IF(AND(E241=grup_instansi!$B$93,F241=grup_instansi!$C$93),
grup_instansi!$A$93,
IF(AND(E241=grup_instansi!$B$94,F241=grup_instansi!$C$94),
grup_instansi!$A$94,
IF(AND(E241=grup_instansi!$B$95,F241=grup_instansi!$C$95),
grup_instansi!$A$95,
IF(AND(E241=grup_instansi!$B$96,F241=grup_instansi!$C$96),
grup_instansi!$A$96,
IF(AND(E241=grup_instansi!$B$97,F241=grup_instansi!$C$97),
grup_instansi!$A$97,
IF(AND(E241=grup_instansi!$B$98,F241=grup_instansi!$C$98),
grup_instansi!$A$98,
IF(AND(E241=grup_instansi!$B$99,F241=grup_instansi!$C$99),
grup_instansi!$A$99,
grup_instansi!$A$100))))))))))))))))))))))))))))))))))))))))</f>
        <v>gi2023110400013</v>
      </c>
      <c r="L241" t="str">
        <f>VLOOKUP(K241,grup_instansi!$A$2:$E$102,4)</f>
        <v>Pemerintah Kabupaten Jawa Timur</v>
      </c>
      <c r="M241" t="str">
        <f t="shared" si="11"/>
        <v>('i2023110600240','Pemerintah Kab. Madiun','gi2023110400013'),</v>
      </c>
    </row>
    <row r="242" spans="1:13" x14ac:dyDescent="0.25">
      <c r="A242" t="str">
        <f t="shared" si="9"/>
        <v>i2023110600241</v>
      </c>
      <c r="B242" s="4">
        <v>6524</v>
      </c>
      <c r="C242" t="str">
        <f t="shared" si="10"/>
        <v>i2023110600241</v>
      </c>
      <c r="D242" s="4" t="s">
        <v>282</v>
      </c>
      <c r="E242" s="4" t="s">
        <v>658</v>
      </c>
      <c r="F242" s="4" t="s">
        <v>670</v>
      </c>
      <c r="G242" t="str">
        <f>IF(AND(E242=grup_instansi!$B$2,F242=grup_instansi!$C$2),
grup_instansi!$A$2,
IF(AND(E242=grup_instansi!$B$3,F242=grup_instansi!$C$3),
grup_instansi!$A$3,
IF(AND(E242=grup_instansi!$B$4,F242=grup_instansi!$C$4),
grup_instansi!$A$4,
IF(AND(E242=grup_instansi!$B$5,F242=grup_instansi!$C$5),
grup_instansi!$A$5,
IF(AND(E242=grup_instansi!$B$6,F242=grup_instansi!$C$6),
grup_instansi!$A$6,
IF(AND(E242=grup_instansi!$B$7,F242=grup_instansi!$C$7),
grup_instansi!$A$7,
IF(AND(E242=grup_instansi!$B$8,F242=grup_instansi!$C$8),
grup_instansi!$A$8,
IF(AND(E242=grup_instansi!$B$9,F242=grup_instansi!$C$9),
grup_instansi!$A$9,
IF(AND(E242=grup_instansi!$B$10,F242=grup_instansi!$C$10),
grup_instansi!$A$10,"")))))))))</f>
        <v/>
      </c>
      <c r="H242" t="str">
        <f>IF(G242&lt;&gt;"",G242,IF(AND(E242=grup_instansi!$B$11,F242=grup_instansi!$C$11),
grup_instansi!$A$11,
IF(AND(E242=grup_instansi!$B$12,F242=grup_instansi!$C$12),
grup_instansi!$A$12,
IF(AND(E242=grup_instansi!$B$13,F242=grup_instansi!$C$13),
grup_instansi!$A$13,
IF(AND(E242=grup_instansi!$B$14,F242=grup_instansi!$C$14),
grup_instansi!$A$14,
IF(AND(E242=grup_instansi!$B$15,F242=grup_instansi!$C$15),
grup_instansi!$A$15,
IF(AND(E242=grup_instansi!$B$16,F242=grup_instansi!$C$16),
grup_instansi!$A$16,
IF(AND(E242=grup_instansi!$B$17,F242=grup_instansi!$C$17),
grup_instansi!$A$17,
IF(AND(E242=grup_instansi!$B$18,F242=grup_instansi!$C$18),
grup_instansi!$A$18,
IF(AND(E242=grup_instansi!$B$19,F242=grup_instansi!$C$19),
grup_instansi!$A$19,
IF(AND(E242=grup_instansi!$B$20,F242=grup_instansi!$C$20),
grup_instansi!$A$20,"")))))))))))</f>
        <v>gi2023110400013</v>
      </c>
      <c r="I242" t="str">
        <f>IF(H242&lt;&gt;"",H242,IF(AND(E242=grup_instansi!$B$21,F242=grup_instansi!$C$21),
grup_instansi!$A$21,
IF(AND(E242=grup_instansi!$B$22,F242=grup_instansi!$C$22),
grup_instansi!$A$22,
IF(AND(E242=grup_instansi!$B$23,F242=grup_instansi!$C$23),
grup_instansi!$A$23,
IF(AND(E242=grup_instansi!$B$24,F242=grup_instansi!$C$24),
grup_instansi!$A$24,
IF(AND(E242=grup_instansi!$B$25,F242=grup_instansi!$C$25),
grup_instansi!$A$25,
IF(AND(E242=grup_instansi!$B$26,F242=grup_instansi!$C$26),
grup_instansi!$A$26,
IF(AND(E242=grup_instansi!$B$27,F242=grup_instansi!$C$27),
grup_instansi!$A$27,
IF(AND(E242=grup_instansi!$B$28,F242=grup_instansi!$C$28),
grup_instansi!$A$28,
IF(AND(E242=grup_instansi!$B$29,F242=grup_instansi!$C$29),
grup_instansi!$A$29,
IF(AND(E242=grup_instansi!$B$30,F242=grup_instansi!$C$30),
grup_instansi!$A$30,
IF(AND(E242=grup_instansi!$B$31,F242=grup_instansi!$C$31),
grup_instansi!$A$31,
IF(AND(E242=grup_instansi!$B$32,F242=grup_instansi!$C$32),
grup_instansi!$A$32,
IF(AND(E242=grup_instansi!$B$33,F242=grup_instansi!$C$33),
grup_instansi!$A$33,
IF(AND(E242=grup_instansi!$B$34,F242=grup_instansi!$C$34),
grup_instansi!$A$34,
IF(AND(E242=grup_instansi!$B$35,F242=grup_instansi!$C$35),
grup_instansi!$A$35,""))))))))))))))))</f>
        <v>gi2023110400013</v>
      </c>
      <c r="J242" t="str">
        <f>IF(I242&lt;&gt;"",I242,IF(AND(E242=grup_instansi!$B$36,F242=grup_instansi!$C$36),
grup_instansi!$A$36,
IF(AND(E242=grup_instansi!$B$37,F242=grup_instansi!$C$37),
grup_instansi!$A$37,
IF(AND(E242=grup_instansi!$B$38,F242=grup_instansi!$C$38),
grup_instansi!$A$38,
IF(AND(E242=grup_instansi!$B$39,F242=grup_instansi!$C$39),
grup_instansi!$A$39,
IF(AND(E242=grup_instansi!$B$40,F242=grup_instansi!$C$40),
grup_instansi!$A$40,
IF(AND(E242=grup_instansi!$B$41,F242=grup_instansi!$C$41),
grup_instansi!$A$41,
IF(AND(E242=grup_instansi!$B$42,F242=grup_instansi!$C$42),
grup_instansi!$A$42,
IF(AND(E242=grup_instansi!$B$43,F242=grup_instansi!$C$43),
grup_instansi!$A$43,
IF(AND(E242=grup_instansi!$B$44,F242=grup_instansi!$C$44),
grup_instansi!$A$44,
IF(AND(E242=grup_instansi!$B$45,F242=grup_instansi!$C$45),
grup_instansi!$A$45,
IF(AND(E242=grup_instansi!$B$46,F242=grup_instansi!$C$46),
grup_instansi!$A$46,
IF(AND(E242=grup_instansi!$B$47,F242=grup_instansi!$C$47),
grup_instansi!$A$47,
IF(AND(E242=grup_instansi!$B$48,F242=grup_instansi!$C$48),
grup_instansi!$A$48,
IF(AND(E242=grup_instansi!$B$49,F242=grup_instansi!$C$49),
grup_instansi!$A$49,
IF(AND(E242=grup_instansi!$B$50,F242=grup_instansi!$C$50),
grup_instansi!$A$50,
IF(AND(E242=grup_instansi!$B$51,F242=grup_instansi!$C$51),
grup_instansi!$A$51,
IF(AND(E242=grup_instansi!$B$52,F242=grup_instansi!$C$52),
grup_instansi!$A$52,
IF(AND(E242=grup_instansi!$B$53,F242=grup_instansi!$C$53),
grup_instansi!$A$53,
IF(AND(E242=grup_instansi!$B$54,F242=grup_instansi!$C$54),
grup_instansi!$A$54,
IF(AND(E242=grup_instansi!$B$55,F242=grup_instansi!$C$55),
grup_instansi!$A$55,
IF(AND(E242=grup_instansi!$B$56,F242=grup_instansi!$C$56),
grup_instansi!$A$56,
IF(AND(E242=grup_instansi!$B$57,F242=grup_instansi!$C$57),
grup_instansi!$A$57,
IF(AND(E242=grup_instansi!$B$58,F242=grup_instansi!$C$58),
grup_instansi!$A$58,
IF(AND(E242=grup_instansi!$B$59,F242=grup_instansi!$C$59),
grup_instansi!$A$59,
IF(AND(E242=grup_instansi!$B$60,F242=grup_instansi!$C$60),
grup_instansi!$A$60,""))))))))))))))))))))))))))</f>
        <v>gi2023110400013</v>
      </c>
      <c r="K242" t="str">
        <f>IF(J242&lt;&gt;"",J242,IF(AND(E242=grup_instansi!$B$61,F242=grup_instansi!$C$61),
grup_instansi!$A$61,
IF(AND(E242=grup_instansi!$B$62,F242=grup_instansi!$C$62),
grup_instansi!$A$62,
IF(AND(E242=grup_instansi!$B$63,F242=grup_instansi!$C$63),
grup_instansi!$A$63,
IF(AND(E242=grup_instansi!$B$64,F242=grup_instansi!$C$64),
grup_instansi!$A$64,
IF(AND(E242=grup_instansi!$B$65,F242=grup_instansi!$C$65),
grup_instansi!$A$65,
IF(AND(E242=grup_instansi!$B$66,F242=grup_instansi!$C$66),
grup_instansi!$A$66,
IF(AND(E242=grup_instansi!$B$67,F242=grup_instansi!$C$67),
grup_instansi!$A$67,
IF(AND(E242=grup_instansi!$B$68,F242=grup_instansi!$C$68),
grup_instansi!$A$68,
IF(AND(E242=grup_instansi!$B$69,F242=grup_instansi!$C$69),
grup_instansi!$A$69,
IF(AND(E242=grup_instansi!$B$70,F242=grup_instansi!$C$70),
grup_instansi!$A$70,
IF(AND(E242=grup_instansi!$B$71,F242=grup_instansi!$C$71),
grup_instansi!$A$71,
IF(AND(E242=grup_instansi!$B$72,F242=grup_instansi!$C$72),
grup_instansi!$A$72,
IF(AND(E242=grup_instansi!$B$73,F242=grup_instansi!$C$73),
grup_instansi!$A$73,
IF(AND(E242=grup_instansi!$B$74,F242=grup_instansi!$C$74),
grup_instansi!$A$74,
IF(AND(E242=grup_instansi!$B$75,F242=grup_instansi!$C$75),
grup_instansi!$A$75,
IF(AND(E242=grup_instansi!$B$76,F242=grup_instansi!$C$76),
grup_instansi!$A$76,
IF(AND(E242=grup_instansi!$B$77,F242=grup_instansi!$C$77),
grup_instansi!$A$77,
IF(AND(E242=grup_instansi!$B$78,F242=grup_instansi!$C$78),
grup_instansi!$A$78,
IF(AND(E242=grup_instansi!$B$79,F242=grup_instansi!$C$79),
grup_instansi!$A$79,
IF(AND(E242=grup_instansi!$B$80,F242=grup_instansi!$C$80),
grup_instansi!$A$80,
IF(AND(E242=grup_instansi!$B$81,F242=grup_instansi!$C$81),
grup_instansi!$A$81,
IF(AND(E242=grup_instansi!$B$82,F242=grup_instansi!$C$82),
grup_instansi!$A$82,
IF(AND(E242=grup_instansi!$B$83,F242=grup_instansi!$C$83),
grup_instansi!$A$84,
IF(AND(E242=grup_instansi!$B$84,F242=grup_instansi!$C$84),
grup_instansi!$A$85,
IF(AND(E242=grup_instansi!$B$85,F242=grup_instansi!$C$85),
grup_instansi!$A$86,
IF(AND(E242=grup_instansi!$B$86,F242=grup_instansi!$C$86),
grup_instansi!$A$87,
IF(AND(E242=grup_instansi!$B$87,F242=grup_instansi!$C$87),
grup_instansi!$A$87,
IF(AND(E242=grup_instansi!$B$88,F242=grup_instansi!$C$88),
grup_instansi!$A$88,
IF(AND(E242=grup_instansi!$B$89,F242=grup_instansi!$C$89),
grup_instansi!$A$89,
IF(AND(E242=grup_instansi!$B$90,F242=grup_instansi!$C$90),
grup_instansi!$A$90,
IF(AND(E242=grup_instansi!$B$91,F242=grup_instansi!$C$91),
grup_instansi!$A$91,
IF(AND(E242=grup_instansi!$B$92,F242=grup_instansi!$C$92),
grup_instansi!$A$92,
IF(AND(E242=grup_instansi!$B$93,F242=grup_instansi!$C$93),
grup_instansi!$A$93,
IF(AND(E242=grup_instansi!$B$94,F242=grup_instansi!$C$94),
grup_instansi!$A$94,
IF(AND(E242=grup_instansi!$B$95,F242=grup_instansi!$C$95),
grup_instansi!$A$95,
IF(AND(E242=grup_instansi!$B$96,F242=grup_instansi!$C$96),
grup_instansi!$A$96,
IF(AND(E242=grup_instansi!$B$97,F242=grup_instansi!$C$97),
grup_instansi!$A$97,
IF(AND(E242=grup_instansi!$B$98,F242=grup_instansi!$C$98),
grup_instansi!$A$98,
IF(AND(E242=grup_instansi!$B$99,F242=grup_instansi!$C$99),
grup_instansi!$A$99,
grup_instansi!$A$100))))))))))))))))))))))))))))))))))))))))</f>
        <v>gi2023110400013</v>
      </c>
      <c r="L242" t="str">
        <f>VLOOKUP(K242,grup_instansi!$A$2:$E$102,4)</f>
        <v>Pemerintah Kabupaten Jawa Timur</v>
      </c>
      <c r="M242" t="str">
        <f t="shared" si="11"/>
        <v>('i2023110600241','Pemerintah Kab. Magetan','gi2023110400013'),</v>
      </c>
    </row>
    <row r="243" spans="1:13" x14ac:dyDescent="0.25">
      <c r="A243" t="str">
        <f t="shared" si="9"/>
        <v>i2023110600242</v>
      </c>
      <c r="B243" s="4">
        <v>6525</v>
      </c>
      <c r="C243" t="str">
        <f t="shared" si="10"/>
        <v>i2023110600242</v>
      </c>
      <c r="D243" s="4" t="s">
        <v>283</v>
      </c>
      <c r="E243" s="4" t="s">
        <v>658</v>
      </c>
      <c r="F243" s="4" t="s">
        <v>670</v>
      </c>
      <c r="G243" t="str">
        <f>IF(AND(E243=grup_instansi!$B$2,F243=grup_instansi!$C$2),
grup_instansi!$A$2,
IF(AND(E243=grup_instansi!$B$3,F243=grup_instansi!$C$3),
grup_instansi!$A$3,
IF(AND(E243=grup_instansi!$B$4,F243=grup_instansi!$C$4),
grup_instansi!$A$4,
IF(AND(E243=grup_instansi!$B$5,F243=grup_instansi!$C$5),
grup_instansi!$A$5,
IF(AND(E243=grup_instansi!$B$6,F243=grup_instansi!$C$6),
grup_instansi!$A$6,
IF(AND(E243=grup_instansi!$B$7,F243=grup_instansi!$C$7),
grup_instansi!$A$7,
IF(AND(E243=grup_instansi!$B$8,F243=grup_instansi!$C$8),
grup_instansi!$A$8,
IF(AND(E243=grup_instansi!$B$9,F243=grup_instansi!$C$9),
grup_instansi!$A$9,
IF(AND(E243=grup_instansi!$B$10,F243=grup_instansi!$C$10),
grup_instansi!$A$10,"")))))))))</f>
        <v/>
      </c>
      <c r="H243" t="str">
        <f>IF(G243&lt;&gt;"",G243,IF(AND(E243=grup_instansi!$B$11,F243=grup_instansi!$C$11),
grup_instansi!$A$11,
IF(AND(E243=grup_instansi!$B$12,F243=grup_instansi!$C$12),
grup_instansi!$A$12,
IF(AND(E243=grup_instansi!$B$13,F243=grup_instansi!$C$13),
grup_instansi!$A$13,
IF(AND(E243=grup_instansi!$B$14,F243=grup_instansi!$C$14),
grup_instansi!$A$14,
IF(AND(E243=grup_instansi!$B$15,F243=grup_instansi!$C$15),
grup_instansi!$A$15,
IF(AND(E243=grup_instansi!$B$16,F243=grup_instansi!$C$16),
grup_instansi!$A$16,
IF(AND(E243=grup_instansi!$B$17,F243=grup_instansi!$C$17),
grup_instansi!$A$17,
IF(AND(E243=grup_instansi!$B$18,F243=grup_instansi!$C$18),
grup_instansi!$A$18,
IF(AND(E243=grup_instansi!$B$19,F243=grup_instansi!$C$19),
grup_instansi!$A$19,
IF(AND(E243=grup_instansi!$B$20,F243=grup_instansi!$C$20),
grup_instansi!$A$20,"")))))))))))</f>
        <v>gi2023110400013</v>
      </c>
      <c r="I243" t="str">
        <f>IF(H243&lt;&gt;"",H243,IF(AND(E243=grup_instansi!$B$21,F243=grup_instansi!$C$21),
grup_instansi!$A$21,
IF(AND(E243=grup_instansi!$B$22,F243=grup_instansi!$C$22),
grup_instansi!$A$22,
IF(AND(E243=grup_instansi!$B$23,F243=grup_instansi!$C$23),
grup_instansi!$A$23,
IF(AND(E243=grup_instansi!$B$24,F243=grup_instansi!$C$24),
grup_instansi!$A$24,
IF(AND(E243=grup_instansi!$B$25,F243=grup_instansi!$C$25),
grup_instansi!$A$25,
IF(AND(E243=grup_instansi!$B$26,F243=grup_instansi!$C$26),
grup_instansi!$A$26,
IF(AND(E243=grup_instansi!$B$27,F243=grup_instansi!$C$27),
grup_instansi!$A$27,
IF(AND(E243=grup_instansi!$B$28,F243=grup_instansi!$C$28),
grup_instansi!$A$28,
IF(AND(E243=grup_instansi!$B$29,F243=grup_instansi!$C$29),
grup_instansi!$A$29,
IF(AND(E243=grup_instansi!$B$30,F243=grup_instansi!$C$30),
grup_instansi!$A$30,
IF(AND(E243=grup_instansi!$B$31,F243=grup_instansi!$C$31),
grup_instansi!$A$31,
IF(AND(E243=grup_instansi!$B$32,F243=grup_instansi!$C$32),
grup_instansi!$A$32,
IF(AND(E243=grup_instansi!$B$33,F243=grup_instansi!$C$33),
grup_instansi!$A$33,
IF(AND(E243=grup_instansi!$B$34,F243=grup_instansi!$C$34),
grup_instansi!$A$34,
IF(AND(E243=grup_instansi!$B$35,F243=grup_instansi!$C$35),
grup_instansi!$A$35,""))))))))))))))))</f>
        <v>gi2023110400013</v>
      </c>
      <c r="J243" t="str">
        <f>IF(I243&lt;&gt;"",I243,IF(AND(E243=grup_instansi!$B$36,F243=grup_instansi!$C$36),
grup_instansi!$A$36,
IF(AND(E243=grup_instansi!$B$37,F243=grup_instansi!$C$37),
grup_instansi!$A$37,
IF(AND(E243=grup_instansi!$B$38,F243=grup_instansi!$C$38),
grup_instansi!$A$38,
IF(AND(E243=grup_instansi!$B$39,F243=grup_instansi!$C$39),
grup_instansi!$A$39,
IF(AND(E243=grup_instansi!$B$40,F243=grup_instansi!$C$40),
grup_instansi!$A$40,
IF(AND(E243=grup_instansi!$B$41,F243=grup_instansi!$C$41),
grup_instansi!$A$41,
IF(AND(E243=grup_instansi!$B$42,F243=grup_instansi!$C$42),
grup_instansi!$A$42,
IF(AND(E243=grup_instansi!$B$43,F243=grup_instansi!$C$43),
grup_instansi!$A$43,
IF(AND(E243=grup_instansi!$B$44,F243=grup_instansi!$C$44),
grup_instansi!$A$44,
IF(AND(E243=grup_instansi!$B$45,F243=grup_instansi!$C$45),
grup_instansi!$A$45,
IF(AND(E243=grup_instansi!$B$46,F243=grup_instansi!$C$46),
grup_instansi!$A$46,
IF(AND(E243=grup_instansi!$B$47,F243=grup_instansi!$C$47),
grup_instansi!$A$47,
IF(AND(E243=grup_instansi!$B$48,F243=grup_instansi!$C$48),
grup_instansi!$A$48,
IF(AND(E243=grup_instansi!$B$49,F243=grup_instansi!$C$49),
grup_instansi!$A$49,
IF(AND(E243=grup_instansi!$B$50,F243=grup_instansi!$C$50),
grup_instansi!$A$50,
IF(AND(E243=grup_instansi!$B$51,F243=grup_instansi!$C$51),
grup_instansi!$A$51,
IF(AND(E243=grup_instansi!$B$52,F243=grup_instansi!$C$52),
grup_instansi!$A$52,
IF(AND(E243=grup_instansi!$B$53,F243=grup_instansi!$C$53),
grup_instansi!$A$53,
IF(AND(E243=grup_instansi!$B$54,F243=grup_instansi!$C$54),
grup_instansi!$A$54,
IF(AND(E243=grup_instansi!$B$55,F243=grup_instansi!$C$55),
grup_instansi!$A$55,
IF(AND(E243=grup_instansi!$B$56,F243=grup_instansi!$C$56),
grup_instansi!$A$56,
IF(AND(E243=grup_instansi!$B$57,F243=grup_instansi!$C$57),
grup_instansi!$A$57,
IF(AND(E243=grup_instansi!$B$58,F243=grup_instansi!$C$58),
grup_instansi!$A$58,
IF(AND(E243=grup_instansi!$B$59,F243=grup_instansi!$C$59),
grup_instansi!$A$59,
IF(AND(E243=grup_instansi!$B$60,F243=grup_instansi!$C$60),
grup_instansi!$A$60,""))))))))))))))))))))))))))</f>
        <v>gi2023110400013</v>
      </c>
      <c r="K243" t="str">
        <f>IF(J243&lt;&gt;"",J243,IF(AND(E243=grup_instansi!$B$61,F243=grup_instansi!$C$61),
grup_instansi!$A$61,
IF(AND(E243=grup_instansi!$B$62,F243=grup_instansi!$C$62),
grup_instansi!$A$62,
IF(AND(E243=grup_instansi!$B$63,F243=grup_instansi!$C$63),
grup_instansi!$A$63,
IF(AND(E243=grup_instansi!$B$64,F243=grup_instansi!$C$64),
grup_instansi!$A$64,
IF(AND(E243=grup_instansi!$B$65,F243=grup_instansi!$C$65),
grup_instansi!$A$65,
IF(AND(E243=grup_instansi!$B$66,F243=grup_instansi!$C$66),
grup_instansi!$A$66,
IF(AND(E243=grup_instansi!$B$67,F243=grup_instansi!$C$67),
grup_instansi!$A$67,
IF(AND(E243=grup_instansi!$B$68,F243=grup_instansi!$C$68),
grup_instansi!$A$68,
IF(AND(E243=grup_instansi!$B$69,F243=grup_instansi!$C$69),
grup_instansi!$A$69,
IF(AND(E243=grup_instansi!$B$70,F243=grup_instansi!$C$70),
grup_instansi!$A$70,
IF(AND(E243=grup_instansi!$B$71,F243=grup_instansi!$C$71),
grup_instansi!$A$71,
IF(AND(E243=grup_instansi!$B$72,F243=grup_instansi!$C$72),
grup_instansi!$A$72,
IF(AND(E243=grup_instansi!$B$73,F243=grup_instansi!$C$73),
grup_instansi!$A$73,
IF(AND(E243=grup_instansi!$B$74,F243=grup_instansi!$C$74),
grup_instansi!$A$74,
IF(AND(E243=grup_instansi!$B$75,F243=grup_instansi!$C$75),
grup_instansi!$A$75,
IF(AND(E243=grup_instansi!$B$76,F243=grup_instansi!$C$76),
grup_instansi!$A$76,
IF(AND(E243=grup_instansi!$B$77,F243=grup_instansi!$C$77),
grup_instansi!$A$77,
IF(AND(E243=grup_instansi!$B$78,F243=grup_instansi!$C$78),
grup_instansi!$A$78,
IF(AND(E243=grup_instansi!$B$79,F243=grup_instansi!$C$79),
grup_instansi!$A$79,
IF(AND(E243=grup_instansi!$B$80,F243=grup_instansi!$C$80),
grup_instansi!$A$80,
IF(AND(E243=grup_instansi!$B$81,F243=grup_instansi!$C$81),
grup_instansi!$A$81,
IF(AND(E243=grup_instansi!$B$82,F243=grup_instansi!$C$82),
grup_instansi!$A$82,
IF(AND(E243=grup_instansi!$B$83,F243=grup_instansi!$C$83),
grup_instansi!$A$84,
IF(AND(E243=grup_instansi!$B$84,F243=grup_instansi!$C$84),
grup_instansi!$A$85,
IF(AND(E243=grup_instansi!$B$85,F243=grup_instansi!$C$85),
grup_instansi!$A$86,
IF(AND(E243=grup_instansi!$B$86,F243=grup_instansi!$C$86),
grup_instansi!$A$87,
IF(AND(E243=grup_instansi!$B$87,F243=grup_instansi!$C$87),
grup_instansi!$A$87,
IF(AND(E243=grup_instansi!$B$88,F243=grup_instansi!$C$88),
grup_instansi!$A$88,
IF(AND(E243=grup_instansi!$B$89,F243=grup_instansi!$C$89),
grup_instansi!$A$89,
IF(AND(E243=grup_instansi!$B$90,F243=grup_instansi!$C$90),
grup_instansi!$A$90,
IF(AND(E243=grup_instansi!$B$91,F243=grup_instansi!$C$91),
grup_instansi!$A$91,
IF(AND(E243=grup_instansi!$B$92,F243=grup_instansi!$C$92),
grup_instansi!$A$92,
IF(AND(E243=grup_instansi!$B$93,F243=grup_instansi!$C$93),
grup_instansi!$A$93,
IF(AND(E243=grup_instansi!$B$94,F243=grup_instansi!$C$94),
grup_instansi!$A$94,
IF(AND(E243=grup_instansi!$B$95,F243=grup_instansi!$C$95),
grup_instansi!$A$95,
IF(AND(E243=grup_instansi!$B$96,F243=grup_instansi!$C$96),
grup_instansi!$A$96,
IF(AND(E243=grup_instansi!$B$97,F243=grup_instansi!$C$97),
grup_instansi!$A$97,
IF(AND(E243=grup_instansi!$B$98,F243=grup_instansi!$C$98),
grup_instansi!$A$98,
IF(AND(E243=grup_instansi!$B$99,F243=grup_instansi!$C$99),
grup_instansi!$A$99,
grup_instansi!$A$100))))))))))))))))))))))))))))))))))))))))</f>
        <v>gi2023110400013</v>
      </c>
      <c r="L243" t="str">
        <f>VLOOKUP(K243,grup_instansi!$A$2:$E$102,4)</f>
        <v>Pemerintah Kabupaten Jawa Timur</v>
      </c>
      <c r="M243" t="str">
        <f t="shared" si="11"/>
        <v>('i2023110600242','Pemerintah Kab. Ponorogo','gi2023110400013'),</v>
      </c>
    </row>
    <row r="244" spans="1:13" x14ac:dyDescent="0.25">
      <c r="A244" t="str">
        <f t="shared" si="9"/>
        <v>i2023110600243</v>
      </c>
      <c r="B244" s="4">
        <v>6526</v>
      </c>
      <c r="C244" t="str">
        <f t="shared" si="10"/>
        <v>i2023110600243</v>
      </c>
      <c r="D244" s="4" t="s">
        <v>284</v>
      </c>
      <c r="E244" s="4" t="s">
        <v>658</v>
      </c>
      <c r="F244" s="4" t="s">
        <v>670</v>
      </c>
      <c r="G244" t="str">
        <f>IF(AND(E244=grup_instansi!$B$2,F244=grup_instansi!$C$2),
grup_instansi!$A$2,
IF(AND(E244=grup_instansi!$B$3,F244=grup_instansi!$C$3),
grup_instansi!$A$3,
IF(AND(E244=grup_instansi!$B$4,F244=grup_instansi!$C$4),
grup_instansi!$A$4,
IF(AND(E244=grup_instansi!$B$5,F244=grup_instansi!$C$5),
grup_instansi!$A$5,
IF(AND(E244=grup_instansi!$B$6,F244=grup_instansi!$C$6),
grup_instansi!$A$6,
IF(AND(E244=grup_instansi!$B$7,F244=grup_instansi!$C$7),
grup_instansi!$A$7,
IF(AND(E244=grup_instansi!$B$8,F244=grup_instansi!$C$8),
grup_instansi!$A$8,
IF(AND(E244=grup_instansi!$B$9,F244=grup_instansi!$C$9),
grup_instansi!$A$9,
IF(AND(E244=grup_instansi!$B$10,F244=grup_instansi!$C$10),
grup_instansi!$A$10,"")))))))))</f>
        <v/>
      </c>
      <c r="H244" t="str">
        <f>IF(G244&lt;&gt;"",G244,IF(AND(E244=grup_instansi!$B$11,F244=grup_instansi!$C$11),
grup_instansi!$A$11,
IF(AND(E244=grup_instansi!$B$12,F244=grup_instansi!$C$12),
grup_instansi!$A$12,
IF(AND(E244=grup_instansi!$B$13,F244=grup_instansi!$C$13),
grup_instansi!$A$13,
IF(AND(E244=grup_instansi!$B$14,F244=grup_instansi!$C$14),
grup_instansi!$A$14,
IF(AND(E244=grup_instansi!$B$15,F244=grup_instansi!$C$15),
grup_instansi!$A$15,
IF(AND(E244=grup_instansi!$B$16,F244=grup_instansi!$C$16),
grup_instansi!$A$16,
IF(AND(E244=grup_instansi!$B$17,F244=grup_instansi!$C$17),
grup_instansi!$A$17,
IF(AND(E244=grup_instansi!$B$18,F244=grup_instansi!$C$18),
grup_instansi!$A$18,
IF(AND(E244=grup_instansi!$B$19,F244=grup_instansi!$C$19),
grup_instansi!$A$19,
IF(AND(E244=grup_instansi!$B$20,F244=grup_instansi!$C$20),
grup_instansi!$A$20,"")))))))))))</f>
        <v>gi2023110400013</v>
      </c>
      <c r="I244" t="str">
        <f>IF(H244&lt;&gt;"",H244,IF(AND(E244=grup_instansi!$B$21,F244=grup_instansi!$C$21),
grup_instansi!$A$21,
IF(AND(E244=grup_instansi!$B$22,F244=grup_instansi!$C$22),
grup_instansi!$A$22,
IF(AND(E244=grup_instansi!$B$23,F244=grup_instansi!$C$23),
grup_instansi!$A$23,
IF(AND(E244=grup_instansi!$B$24,F244=grup_instansi!$C$24),
grup_instansi!$A$24,
IF(AND(E244=grup_instansi!$B$25,F244=grup_instansi!$C$25),
grup_instansi!$A$25,
IF(AND(E244=grup_instansi!$B$26,F244=grup_instansi!$C$26),
grup_instansi!$A$26,
IF(AND(E244=grup_instansi!$B$27,F244=grup_instansi!$C$27),
grup_instansi!$A$27,
IF(AND(E244=grup_instansi!$B$28,F244=grup_instansi!$C$28),
grup_instansi!$A$28,
IF(AND(E244=grup_instansi!$B$29,F244=grup_instansi!$C$29),
grup_instansi!$A$29,
IF(AND(E244=grup_instansi!$B$30,F244=grup_instansi!$C$30),
grup_instansi!$A$30,
IF(AND(E244=grup_instansi!$B$31,F244=grup_instansi!$C$31),
grup_instansi!$A$31,
IF(AND(E244=grup_instansi!$B$32,F244=grup_instansi!$C$32),
grup_instansi!$A$32,
IF(AND(E244=grup_instansi!$B$33,F244=grup_instansi!$C$33),
grup_instansi!$A$33,
IF(AND(E244=grup_instansi!$B$34,F244=grup_instansi!$C$34),
grup_instansi!$A$34,
IF(AND(E244=grup_instansi!$B$35,F244=grup_instansi!$C$35),
grup_instansi!$A$35,""))))))))))))))))</f>
        <v>gi2023110400013</v>
      </c>
      <c r="J244" t="str">
        <f>IF(I244&lt;&gt;"",I244,IF(AND(E244=grup_instansi!$B$36,F244=grup_instansi!$C$36),
grup_instansi!$A$36,
IF(AND(E244=grup_instansi!$B$37,F244=grup_instansi!$C$37),
grup_instansi!$A$37,
IF(AND(E244=grup_instansi!$B$38,F244=grup_instansi!$C$38),
grup_instansi!$A$38,
IF(AND(E244=grup_instansi!$B$39,F244=grup_instansi!$C$39),
grup_instansi!$A$39,
IF(AND(E244=grup_instansi!$B$40,F244=grup_instansi!$C$40),
grup_instansi!$A$40,
IF(AND(E244=grup_instansi!$B$41,F244=grup_instansi!$C$41),
grup_instansi!$A$41,
IF(AND(E244=grup_instansi!$B$42,F244=grup_instansi!$C$42),
grup_instansi!$A$42,
IF(AND(E244=grup_instansi!$B$43,F244=grup_instansi!$C$43),
grup_instansi!$A$43,
IF(AND(E244=grup_instansi!$B$44,F244=grup_instansi!$C$44),
grup_instansi!$A$44,
IF(AND(E244=grup_instansi!$B$45,F244=grup_instansi!$C$45),
grup_instansi!$A$45,
IF(AND(E244=grup_instansi!$B$46,F244=grup_instansi!$C$46),
grup_instansi!$A$46,
IF(AND(E244=grup_instansi!$B$47,F244=grup_instansi!$C$47),
grup_instansi!$A$47,
IF(AND(E244=grup_instansi!$B$48,F244=grup_instansi!$C$48),
grup_instansi!$A$48,
IF(AND(E244=grup_instansi!$B$49,F244=grup_instansi!$C$49),
grup_instansi!$A$49,
IF(AND(E244=grup_instansi!$B$50,F244=grup_instansi!$C$50),
grup_instansi!$A$50,
IF(AND(E244=grup_instansi!$B$51,F244=grup_instansi!$C$51),
grup_instansi!$A$51,
IF(AND(E244=grup_instansi!$B$52,F244=grup_instansi!$C$52),
grup_instansi!$A$52,
IF(AND(E244=grup_instansi!$B$53,F244=grup_instansi!$C$53),
grup_instansi!$A$53,
IF(AND(E244=grup_instansi!$B$54,F244=grup_instansi!$C$54),
grup_instansi!$A$54,
IF(AND(E244=grup_instansi!$B$55,F244=grup_instansi!$C$55),
grup_instansi!$A$55,
IF(AND(E244=grup_instansi!$B$56,F244=grup_instansi!$C$56),
grup_instansi!$A$56,
IF(AND(E244=grup_instansi!$B$57,F244=grup_instansi!$C$57),
grup_instansi!$A$57,
IF(AND(E244=grup_instansi!$B$58,F244=grup_instansi!$C$58),
grup_instansi!$A$58,
IF(AND(E244=grup_instansi!$B$59,F244=grup_instansi!$C$59),
grup_instansi!$A$59,
IF(AND(E244=grup_instansi!$B$60,F244=grup_instansi!$C$60),
grup_instansi!$A$60,""))))))))))))))))))))))))))</f>
        <v>gi2023110400013</v>
      </c>
      <c r="K244" t="str">
        <f>IF(J244&lt;&gt;"",J244,IF(AND(E244=grup_instansi!$B$61,F244=grup_instansi!$C$61),
grup_instansi!$A$61,
IF(AND(E244=grup_instansi!$B$62,F244=grup_instansi!$C$62),
grup_instansi!$A$62,
IF(AND(E244=grup_instansi!$B$63,F244=grup_instansi!$C$63),
grup_instansi!$A$63,
IF(AND(E244=grup_instansi!$B$64,F244=grup_instansi!$C$64),
grup_instansi!$A$64,
IF(AND(E244=grup_instansi!$B$65,F244=grup_instansi!$C$65),
grup_instansi!$A$65,
IF(AND(E244=grup_instansi!$B$66,F244=grup_instansi!$C$66),
grup_instansi!$A$66,
IF(AND(E244=grup_instansi!$B$67,F244=grup_instansi!$C$67),
grup_instansi!$A$67,
IF(AND(E244=grup_instansi!$B$68,F244=grup_instansi!$C$68),
grup_instansi!$A$68,
IF(AND(E244=grup_instansi!$B$69,F244=grup_instansi!$C$69),
grup_instansi!$A$69,
IF(AND(E244=grup_instansi!$B$70,F244=grup_instansi!$C$70),
grup_instansi!$A$70,
IF(AND(E244=grup_instansi!$B$71,F244=grup_instansi!$C$71),
grup_instansi!$A$71,
IF(AND(E244=grup_instansi!$B$72,F244=grup_instansi!$C$72),
grup_instansi!$A$72,
IF(AND(E244=grup_instansi!$B$73,F244=grup_instansi!$C$73),
grup_instansi!$A$73,
IF(AND(E244=grup_instansi!$B$74,F244=grup_instansi!$C$74),
grup_instansi!$A$74,
IF(AND(E244=grup_instansi!$B$75,F244=grup_instansi!$C$75),
grup_instansi!$A$75,
IF(AND(E244=grup_instansi!$B$76,F244=grup_instansi!$C$76),
grup_instansi!$A$76,
IF(AND(E244=grup_instansi!$B$77,F244=grup_instansi!$C$77),
grup_instansi!$A$77,
IF(AND(E244=grup_instansi!$B$78,F244=grup_instansi!$C$78),
grup_instansi!$A$78,
IF(AND(E244=grup_instansi!$B$79,F244=grup_instansi!$C$79),
grup_instansi!$A$79,
IF(AND(E244=grup_instansi!$B$80,F244=grup_instansi!$C$80),
grup_instansi!$A$80,
IF(AND(E244=grup_instansi!$B$81,F244=grup_instansi!$C$81),
grup_instansi!$A$81,
IF(AND(E244=grup_instansi!$B$82,F244=grup_instansi!$C$82),
grup_instansi!$A$82,
IF(AND(E244=grup_instansi!$B$83,F244=grup_instansi!$C$83),
grup_instansi!$A$84,
IF(AND(E244=grup_instansi!$B$84,F244=grup_instansi!$C$84),
grup_instansi!$A$85,
IF(AND(E244=grup_instansi!$B$85,F244=grup_instansi!$C$85),
grup_instansi!$A$86,
IF(AND(E244=grup_instansi!$B$86,F244=grup_instansi!$C$86),
grup_instansi!$A$87,
IF(AND(E244=grup_instansi!$B$87,F244=grup_instansi!$C$87),
grup_instansi!$A$87,
IF(AND(E244=grup_instansi!$B$88,F244=grup_instansi!$C$88),
grup_instansi!$A$88,
IF(AND(E244=grup_instansi!$B$89,F244=grup_instansi!$C$89),
grup_instansi!$A$89,
IF(AND(E244=grup_instansi!$B$90,F244=grup_instansi!$C$90),
grup_instansi!$A$90,
IF(AND(E244=grup_instansi!$B$91,F244=grup_instansi!$C$91),
grup_instansi!$A$91,
IF(AND(E244=grup_instansi!$B$92,F244=grup_instansi!$C$92),
grup_instansi!$A$92,
IF(AND(E244=grup_instansi!$B$93,F244=grup_instansi!$C$93),
grup_instansi!$A$93,
IF(AND(E244=grup_instansi!$B$94,F244=grup_instansi!$C$94),
grup_instansi!$A$94,
IF(AND(E244=grup_instansi!$B$95,F244=grup_instansi!$C$95),
grup_instansi!$A$95,
IF(AND(E244=grup_instansi!$B$96,F244=grup_instansi!$C$96),
grup_instansi!$A$96,
IF(AND(E244=grup_instansi!$B$97,F244=grup_instansi!$C$97),
grup_instansi!$A$97,
IF(AND(E244=grup_instansi!$B$98,F244=grup_instansi!$C$98),
grup_instansi!$A$98,
IF(AND(E244=grup_instansi!$B$99,F244=grup_instansi!$C$99),
grup_instansi!$A$99,
grup_instansi!$A$100))))))))))))))))))))))))))))))))))))))))</f>
        <v>gi2023110400013</v>
      </c>
      <c r="L244" t="str">
        <f>VLOOKUP(K244,grup_instansi!$A$2:$E$102,4)</f>
        <v>Pemerintah Kabupaten Jawa Timur</v>
      </c>
      <c r="M244" t="str">
        <f t="shared" si="11"/>
        <v>('i2023110600243','Pemerintah Kab. Pacitan','gi2023110400013'),</v>
      </c>
    </row>
    <row r="245" spans="1:13" x14ac:dyDescent="0.25">
      <c r="A245" t="str">
        <f t="shared" si="9"/>
        <v>i2023110600244</v>
      </c>
      <c r="B245" s="4">
        <v>6528</v>
      </c>
      <c r="C245" t="str">
        <f t="shared" si="10"/>
        <v>i2023110600244</v>
      </c>
      <c r="D245" s="4" t="s">
        <v>286</v>
      </c>
      <c r="E245" s="4" t="s">
        <v>658</v>
      </c>
      <c r="F245" s="4" t="s">
        <v>670</v>
      </c>
      <c r="G245" t="str">
        <f>IF(AND(E245=grup_instansi!$B$2,F245=grup_instansi!$C$2),
grup_instansi!$A$2,
IF(AND(E245=grup_instansi!$B$3,F245=grup_instansi!$C$3),
grup_instansi!$A$3,
IF(AND(E245=grup_instansi!$B$4,F245=grup_instansi!$C$4),
grup_instansi!$A$4,
IF(AND(E245=grup_instansi!$B$5,F245=grup_instansi!$C$5),
grup_instansi!$A$5,
IF(AND(E245=grup_instansi!$B$6,F245=grup_instansi!$C$6),
grup_instansi!$A$6,
IF(AND(E245=grup_instansi!$B$7,F245=grup_instansi!$C$7),
grup_instansi!$A$7,
IF(AND(E245=grup_instansi!$B$8,F245=grup_instansi!$C$8),
grup_instansi!$A$8,
IF(AND(E245=grup_instansi!$B$9,F245=grup_instansi!$C$9),
grup_instansi!$A$9,
IF(AND(E245=grup_instansi!$B$10,F245=grup_instansi!$C$10),
grup_instansi!$A$10,"")))))))))</f>
        <v/>
      </c>
      <c r="H245" t="str">
        <f>IF(G245&lt;&gt;"",G245,IF(AND(E245=grup_instansi!$B$11,F245=grup_instansi!$C$11),
grup_instansi!$A$11,
IF(AND(E245=grup_instansi!$B$12,F245=grup_instansi!$C$12),
grup_instansi!$A$12,
IF(AND(E245=grup_instansi!$B$13,F245=grup_instansi!$C$13),
grup_instansi!$A$13,
IF(AND(E245=grup_instansi!$B$14,F245=grup_instansi!$C$14),
grup_instansi!$A$14,
IF(AND(E245=grup_instansi!$B$15,F245=grup_instansi!$C$15),
grup_instansi!$A$15,
IF(AND(E245=grup_instansi!$B$16,F245=grup_instansi!$C$16),
grup_instansi!$A$16,
IF(AND(E245=grup_instansi!$B$17,F245=grup_instansi!$C$17),
grup_instansi!$A$17,
IF(AND(E245=grup_instansi!$B$18,F245=grup_instansi!$C$18),
grup_instansi!$A$18,
IF(AND(E245=grup_instansi!$B$19,F245=grup_instansi!$C$19),
grup_instansi!$A$19,
IF(AND(E245=grup_instansi!$B$20,F245=grup_instansi!$C$20),
grup_instansi!$A$20,"")))))))))))</f>
        <v>gi2023110400013</v>
      </c>
      <c r="I245" t="str">
        <f>IF(H245&lt;&gt;"",H245,IF(AND(E245=grup_instansi!$B$21,F245=grup_instansi!$C$21),
grup_instansi!$A$21,
IF(AND(E245=grup_instansi!$B$22,F245=grup_instansi!$C$22),
grup_instansi!$A$22,
IF(AND(E245=grup_instansi!$B$23,F245=grup_instansi!$C$23),
grup_instansi!$A$23,
IF(AND(E245=grup_instansi!$B$24,F245=grup_instansi!$C$24),
grup_instansi!$A$24,
IF(AND(E245=grup_instansi!$B$25,F245=grup_instansi!$C$25),
grup_instansi!$A$25,
IF(AND(E245=grup_instansi!$B$26,F245=grup_instansi!$C$26),
grup_instansi!$A$26,
IF(AND(E245=grup_instansi!$B$27,F245=grup_instansi!$C$27),
grup_instansi!$A$27,
IF(AND(E245=grup_instansi!$B$28,F245=grup_instansi!$C$28),
grup_instansi!$A$28,
IF(AND(E245=grup_instansi!$B$29,F245=grup_instansi!$C$29),
grup_instansi!$A$29,
IF(AND(E245=grup_instansi!$B$30,F245=grup_instansi!$C$30),
grup_instansi!$A$30,
IF(AND(E245=grup_instansi!$B$31,F245=grup_instansi!$C$31),
grup_instansi!$A$31,
IF(AND(E245=grup_instansi!$B$32,F245=grup_instansi!$C$32),
grup_instansi!$A$32,
IF(AND(E245=grup_instansi!$B$33,F245=grup_instansi!$C$33),
grup_instansi!$A$33,
IF(AND(E245=grup_instansi!$B$34,F245=grup_instansi!$C$34),
grup_instansi!$A$34,
IF(AND(E245=grup_instansi!$B$35,F245=grup_instansi!$C$35),
grup_instansi!$A$35,""))))))))))))))))</f>
        <v>gi2023110400013</v>
      </c>
      <c r="J245" t="str">
        <f>IF(I245&lt;&gt;"",I245,IF(AND(E245=grup_instansi!$B$36,F245=grup_instansi!$C$36),
grup_instansi!$A$36,
IF(AND(E245=grup_instansi!$B$37,F245=grup_instansi!$C$37),
grup_instansi!$A$37,
IF(AND(E245=grup_instansi!$B$38,F245=grup_instansi!$C$38),
grup_instansi!$A$38,
IF(AND(E245=grup_instansi!$B$39,F245=grup_instansi!$C$39),
grup_instansi!$A$39,
IF(AND(E245=grup_instansi!$B$40,F245=grup_instansi!$C$40),
grup_instansi!$A$40,
IF(AND(E245=grup_instansi!$B$41,F245=grup_instansi!$C$41),
grup_instansi!$A$41,
IF(AND(E245=grup_instansi!$B$42,F245=grup_instansi!$C$42),
grup_instansi!$A$42,
IF(AND(E245=grup_instansi!$B$43,F245=grup_instansi!$C$43),
grup_instansi!$A$43,
IF(AND(E245=grup_instansi!$B$44,F245=grup_instansi!$C$44),
grup_instansi!$A$44,
IF(AND(E245=grup_instansi!$B$45,F245=grup_instansi!$C$45),
grup_instansi!$A$45,
IF(AND(E245=grup_instansi!$B$46,F245=grup_instansi!$C$46),
grup_instansi!$A$46,
IF(AND(E245=grup_instansi!$B$47,F245=grup_instansi!$C$47),
grup_instansi!$A$47,
IF(AND(E245=grup_instansi!$B$48,F245=grup_instansi!$C$48),
grup_instansi!$A$48,
IF(AND(E245=grup_instansi!$B$49,F245=grup_instansi!$C$49),
grup_instansi!$A$49,
IF(AND(E245=grup_instansi!$B$50,F245=grup_instansi!$C$50),
grup_instansi!$A$50,
IF(AND(E245=grup_instansi!$B$51,F245=grup_instansi!$C$51),
grup_instansi!$A$51,
IF(AND(E245=grup_instansi!$B$52,F245=grup_instansi!$C$52),
grup_instansi!$A$52,
IF(AND(E245=grup_instansi!$B$53,F245=grup_instansi!$C$53),
grup_instansi!$A$53,
IF(AND(E245=grup_instansi!$B$54,F245=grup_instansi!$C$54),
grup_instansi!$A$54,
IF(AND(E245=grup_instansi!$B$55,F245=grup_instansi!$C$55),
grup_instansi!$A$55,
IF(AND(E245=grup_instansi!$B$56,F245=grup_instansi!$C$56),
grup_instansi!$A$56,
IF(AND(E245=grup_instansi!$B$57,F245=grup_instansi!$C$57),
grup_instansi!$A$57,
IF(AND(E245=grup_instansi!$B$58,F245=grup_instansi!$C$58),
grup_instansi!$A$58,
IF(AND(E245=grup_instansi!$B$59,F245=grup_instansi!$C$59),
grup_instansi!$A$59,
IF(AND(E245=grup_instansi!$B$60,F245=grup_instansi!$C$60),
grup_instansi!$A$60,""))))))))))))))))))))))))))</f>
        <v>gi2023110400013</v>
      </c>
      <c r="K245" t="str">
        <f>IF(J245&lt;&gt;"",J245,IF(AND(E245=grup_instansi!$B$61,F245=grup_instansi!$C$61),
grup_instansi!$A$61,
IF(AND(E245=grup_instansi!$B$62,F245=grup_instansi!$C$62),
grup_instansi!$A$62,
IF(AND(E245=grup_instansi!$B$63,F245=grup_instansi!$C$63),
grup_instansi!$A$63,
IF(AND(E245=grup_instansi!$B$64,F245=grup_instansi!$C$64),
grup_instansi!$A$64,
IF(AND(E245=grup_instansi!$B$65,F245=grup_instansi!$C$65),
grup_instansi!$A$65,
IF(AND(E245=grup_instansi!$B$66,F245=grup_instansi!$C$66),
grup_instansi!$A$66,
IF(AND(E245=grup_instansi!$B$67,F245=grup_instansi!$C$67),
grup_instansi!$A$67,
IF(AND(E245=grup_instansi!$B$68,F245=grup_instansi!$C$68),
grup_instansi!$A$68,
IF(AND(E245=grup_instansi!$B$69,F245=grup_instansi!$C$69),
grup_instansi!$A$69,
IF(AND(E245=grup_instansi!$B$70,F245=grup_instansi!$C$70),
grup_instansi!$A$70,
IF(AND(E245=grup_instansi!$B$71,F245=grup_instansi!$C$71),
grup_instansi!$A$71,
IF(AND(E245=grup_instansi!$B$72,F245=grup_instansi!$C$72),
grup_instansi!$A$72,
IF(AND(E245=grup_instansi!$B$73,F245=grup_instansi!$C$73),
grup_instansi!$A$73,
IF(AND(E245=grup_instansi!$B$74,F245=grup_instansi!$C$74),
grup_instansi!$A$74,
IF(AND(E245=grup_instansi!$B$75,F245=grup_instansi!$C$75),
grup_instansi!$A$75,
IF(AND(E245=grup_instansi!$B$76,F245=grup_instansi!$C$76),
grup_instansi!$A$76,
IF(AND(E245=grup_instansi!$B$77,F245=grup_instansi!$C$77),
grup_instansi!$A$77,
IF(AND(E245=grup_instansi!$B$78,F245=grup_instansi!$C$78),
grup_instansi!$A$78,
IF(AND(E245=grup_instansi!$B$79,F245=grup_instansi!$C$79),
grup_instansi!$A$79,
IF(AND(E245=grup_instansi!$B$80,F245=grup_instansi!$C$80),
grup_instansi!$A$80,
IF(AND(E245=grup_instansi!$B$81,F245=grup_instansi!$C$81),
grup_instansi!$A$81,
IF(AND(E245=grup_instansi!$B$82,F245=grup_instansi!$C$82),
grup_instansi!$A$82,
IF(AND(E245=grup_instansi!$B$83,F245=grup_instansi!$C$83),
grup_instansi!$A$84,
IF(AND(E245=grup_instansi!$B$84,F245=grup_instansi!$C$84),
grup_instansi!$A$85,
IF(AND(E245=grup_instansi!$B$85,F245=grup_instansi!$C$85),
grup_instansi!$A$86,
IF(AND(E245=grup_instansi!$B$86,F245=grup_instansi!$C$86),
grup_instansi!$A$87,
IF(AND(E245=grup_instansi!$B$87,F245=grup_instansi!$C$87),
grup_instansi!$A$87,
IF(AND(E245=grup_instansi!$B$88,F245=grup_instansi!$C$88),
grup_instansi!$A$88,
IF(AND(E245=grup_instansi!$B$89,F245=grup_instansi!$C$89),
grup_instansi!$A$89,
IF(AND(E245=grup_instansi!$B$90,F245=grup_instansi!$C$90),
grup_instansi!$A$90,
IF(AND(E245=grup_instansi!$B$91,F245=grup_instansi!$C$91),
grup_instansi!$A$91,
IF(AND(E245=grup_instansi!$B$92,F245=grup_instansi!$C$92),
grup_instansi!$A$92,
IF(AND(E245=grup_instansi!$B$93,F245=grup_instansi!$C$93),
grup_instansi!$A$93,
IF(AND(E245=grup_instansi!$B$94,F245=grup_instansi!$C$94),
grup_instansi!$A$94,
IF(AND(E245=grup_instansi!$B$95,F245=grup_instansi!$C$95),
grup_instansi!$A$95,
IF(AND(E245=grup_instansi!$B$96,F245=grup_instansi!$C$96),
grup_instansi!$A$96,
IF(AND(E245=grup_instansi!$B$97,F245=grup_instansi!$C$97),
grup_instansi!$A$97,
IF(AND(E245=grup_instansi!$B$98,F245=grup_instansi!$C$98),
grup_instansi!$A$98,
IF(AND(E245=grup_instansi!$B$99,F245=grup_instansi!$C$99),
grup_instansi!$A$99,
grup_instansi!$A$100))))))))))))))))))))))))))))))))))))))))</f>
        <v>gi2023110400013</v>
      </c>
      <c r="L245" t="str">
        <f>VLOOKUP(K245,grup_instansi!$A$2:$E$102,4)</f>
        <v>Pemerintah Kabupaten Jawa Timur</v>
      </c>
      <c r="M245" t="str">
        <f t="shared" si="11"/>
        <v>('i2023110600244','Pemerintah Kab. Tuban','gi2023110400013'),</v>
      </c>
    </row>
    <row r="246" spans="1:13" x14ac:dyDescent="0.25">
      <c r="A246" t="str">
        <f t="shared" si="9"/>
        <v>i2023110600245</v>
      </c>
      <c r="B246" s="4">
        <v>6571</v>
      </c>
      <c r="C246" t="str">
        <f t="shared" si="10"/>
        <v>i2023110600245</v>
      </c>
      <c r="D246" s="4" t="s">
        <v>576</v>
      </c>
      <c r="E246" s="4" t="s">
        <v>659</v>
      </c>
      <c r="F246" s="4" t="s">
        <v>670</v>
      </c>
      <c r="G246" t="str">
        <f>IF(AND(E246=grup_instansi!$B$2,F246=grup_instansi!$C$2),
grup_instansi!$A$2,
IF(AND(E246=grup_instansi!$B$3,F246=grup_instansi!$C$3),
grup_instansi!$A$3,
IF(AND(E246=grup_instansi!$B$4,F246=grup_instansi!$C$4),
grup_instansi!$A$4,
IF(AND(E246=grup_instansi!$B$5,F246=grup_instansi!$C$5),
grup_instansi!$A$5,
IF(AND(E246=grup_instansi!$B$6,F246=grup_instansi!$C$6),
grup_instansi!$A$6,
IF(AND(E246=grup_instansi!$B$7,F246=grup_instansi!$C$7),
grup_instansi!$A$7,
IF(AND(E246=grup_instansi!$B$8,F246=grup_instansi!$C$8),
grup_instansi!$A$8,
IF(AND(E246=grup_instansi!$B$9,F246=grup_instansi!$C$9),
grup_instansi!$A$9,
IF(AND(E246=grup_instansi!$B$10,F246=grup_instansi!$C$10),
grup_instansi!$A$10,"")))))))))</f>
        <v/>
      </c>
      <c r="H246" t="str">
        <f>IF(G246&lt;&gt;"",G246,IF(AND(E246=grup_instansi!$B$11,F246=grup_instansi!$C$11),
grup_instansi!$A$11,
IF(AND(E246=grup_instansi!$B$12,F246=grup_instansi!$C$12),
grup_instansi!$A$12,
IF(AND(E246=grup_instansi!$B$13,F246=grup_instansi!$C$13),
grup_instansi!$A$13,
IF(AND(E246=grup_instansi!$B$14,F246=grup_instansi!$C$14),
grup_instansi!$A$14,
IF(AND(E246=grup_instansi!$B$15,F246=grup_instansi!$C$15),
grup_instansi!$A$15,
IF(AND(E246=grup_instansi!$B$16,F246=grup_instansi!$C$16),
grup_instansi!$A$16,
IF(AND(E246=grup_instansi!$B$17,F246=grup_instansi!$C$17),
grup_instansi!$A$17,
IF(AND(E246=grup_instansi!$B$18,F246=grup_instansi!$C$18),
grup_instansi!$A$18,
IF(AND(E246=grup_instansi!$B$19,F246=grup_instansi!$C$19),
grup_instansi!$A$19,
IF(AND(E246=grup_instansi!$B$20,F246=grup_instansi!$C$20),
grup_instansi!$A$20,"")))))))))))</f>
        <v/>
      </c>
      <c r="I246" t="str">
        <f>IF(H246&lt;&gt;"",H246,IF(AND(E246=grup_instansi!$B$21,F246=grup_instansi!$C$21),
grup_instansi!$A$21,
IF(AND(E246=grup_instansi!$B$22,F246=grup_instansi!$C$22),
grup_instansi!$A$22,
IF(AND(E246=grup_instansi!$B$23,F246=grup_instansi!$C$23),
grup_instansi!$A$23,
IF(AND(E246=grup_instansi!$B$24,F246=grup_instansi!$C$24),
grup_instansi!$A$24,
IF(AND(E246=grup_instansi!$B$25,F246=grup_instansi!$C$25),
grup_instansi!$A$25,
IF(AND(E246=grup_instansi!$B$26,F246=grup_instansi!$C$26),
grup_instansi!$A$26,
IF(AND(E246=grup_instansi!$B$27,F246=grup_instansi!$C$27),
grup_instansi!$A$27,
IF(AND(E246=grup_instansi!$B$28,F246=grup_instansi!$C$28),
grup_instansi!$A$28,
IF(AND(E246=grup_instansi!$B$29,F246=grup_instansi!$C$29),
grup_instansi!$A$29,
IF(AND(E246=grup_instansi!$B$30,F246=grup_instansi!$C$30),
grup_instansi!$A$30,
IF(AND(E246=grup_instansi!$B$31,F246=grup_instansi!$C$31),
grup_instansi!$A$31,
IF(AND(E246=grup_instansi!$B$32,F246=grup_instansi!$C$32),
grup_instansi!$A$32,
IF(AND(E246=grup_instansi!$B$33,F246=grup_instansi!$C$33),
grup_instansi!$A$33,
IF(AND(E246=grup_instansi!$B$34,F246=grup_instansi!$C$34),
grup_instansi!$A$34,
IF(AND(E246=grup_instansi!$B$35,F246=grup_instansi!$C$35),
grup_instansi!$A$35,""))))))))))))))))</f>
        <v/>
      </c>
      <c r="J246" t="str">
        <f>IF(I246&lt;&gt;"",I246,IF(AND(E246=grup_instansi!$B$36,F246=grup_instansi!$C$36),
grup_instansi!$A$36,
IF(AND(E246=grup_instansi!$B$37,F246=grup_instansi!$C$37),
grup_instansi!$A$37,
IF(AND(E246=grup_instansi!$B$38,F246=grup_instansi!$C$38),
grup_instansi!$A$38,
IF(AND(E246=grup_instansi!$B$39,F246=grup_instansi!$C$39),
grup_instansi!$A$39,
IF(AND(E246=grup_instansi!$B$40,F246=grup_instansi!$C$40),
grup_instansi!$A$40,
IF(AND(E246=grup_instansi!$B$41,F246=grup_instansi!$C$41),
grup_instansi!$A$41,
IF(AND(E246=grup_instansi!$B$42,F246=grup_instansi!$C$42),
grup_instansi!$A$42,
IF(AND(E246=grup_instansi!$B$43,F246=grup_instansi!$C$43),
grup_instansi!$A$43,
IF(AND(E246=grup_instansi!$B$44,F246=grup_instansi!$C$44),
grup_instansi!$A$44,
IF(AND(E246=grup_instansi!$B$45,F246=grup_instansi!$C$45),
grup_instansi!$A$45,
IF(AND(E246=grup_instansi!$B$46,F246=grup_instansi!$C$46),
grup_instansi!$A$46,
IF(AND(E246=grup_instansi!$B$47,F246=grup_instansi!$C$47),
grup_instansi!$A$47,
IF(AND(E246=grup_instansi!$B$48,F246=grup_instansi!$C$48),
grup_instansi!$A$48,
IF(AND(E246=grup_instansi!$B$49,F246=grup_instansi!$C$49),
grup_instansi!$A$49,
IF(AND(E246=grup_instansi!$B$50,F246=grup_instansi!$C$50),
grup_instansi!$A$50,
IF(AND(E246=grup_instansi!$B$51,F246=grup_instansi!$C$51),
grup_instansi!$A$51,
IF(AND(E246=grup_instansi!$B$52,F246=grup_instansi!$C$52),
grup_instansi!$A$52,
IF(AND(E246=grup_instansi!$B$53,F246=grup_instansi!$C$53),
grup_instansi!$A$53,
IF(AND(E246=grup_instansi!$B$54,F246=grup_instansi!$C$54),
grup_instansi!$A$54,
IF(AND(E246=grup_instansi!$B$55,F246=grup_instansi!$C$55),
grup_instansi!$A$55,
IF(AND(E246=grup_instansi!$B$56,F246=grup_instansi!$C$56),
grup_instansi!$A$56,
IF(AND(E246=grup_instansi!$B$57,F246=grup_instansi!$C$57),
grup_instansi!$A$57,
IF(AND(E246=grup_instansi!$B$58,F246=grup_instansi!$C$58),
grup_instansi!$A$58,
IF(AND(E246=grup_instansi!$B$59,F246=grup_instansi!$C$59),
grup_instansi!$A$59,
IF(AND(E246=grup_instansi!$B$60,F246=grup_instansi!$C$60),
grup_instansi!$A$60,""))))))))))))))))))))))))))</f>
        <v>gi2023110400045</v>
      </c>
      <c r="K246" t="str">
        <f>IF(J246&lt;&gt;"",J246,IF(AND(E246=grup_instansi!$B$61,F246=grup_instansi!$C$61),
grup_instansi!$A$61,
IF(AND(E246=grup_instansi!$B$62,F246=grup_instansi!$C$62),
grup_instansi!$A$62,
IF(AND(E246=grup_instansi!$B$63,F246=grup_instansi!$C$63),
grup_instansi!$A$63,
IF(AND(E246=grup_instansi!$B$64,F246=grup_instansi!$C$64),
grup_instansi!$A$64,
IF(AND(E246=grup_instansi!$B$65,F246=grup_instansi!$C$65),
grup_instansi!$A$65,
IF(AND(E246=grup_instansi!$B$66,F246=grup_instansi!$C$66),
grup_instansi!$A$66,
IF(AND(E246=grup_instansi!$B$67,F246=grup_instansi!$C$67),
grup_instansi!$A$67,
IF(AND(E246=grup_instansi!$B$68,F246=grup_instansi!$C$68),
grup_instansi!$A$68,
IF(AND(E246=grup_instansi!$B$69,F246=grup_instansi!$C$69),
grup_instansi!$A$69,
IF(AND(E246=grup_instansi!$B$70,F246=grup_instansi!$C$70),
grup_instansi!$A$70,
IF(AND(E246=grup_instansi!$B$71,F246=grup_instansi!$C$71),
grup_instansi!$A$71,
IF(AND(E246=grup_instansi!$B$72,F246=grup_instansi!$C$72),
grup_instansi!$A$72,
IF(AND(E246=grup_instansi!$B$73,F246=grup_instansi!$C$73),
grup_instansi!$A$73,
IF(AND(E246=grup_instansi!$B$74,F246=grup_instansi!$C$74),
grup_instansi!$A$74,
IF(AND(E246=grup_instansi!$B$75,F246=grup_instansi!$C$75),
grup_instansi!$A$75,
IF(AND(E246=grup_instansi!$B$76,F246=grup_instansi!$C$76),
grup_instansi!$A$76,
IF(AND(E246=grup_instansi!$B$77,F246=grup_instansi!$C$77),
grup_instansi!$A$77,
IF(AND(E246=grup_instansi!$B$78,F246=grup_instansi!$C$78),
grup_instansi!$A$78,
IF(AND(E246=grup_instansi!$B$79,F246=grup_instansi!$C$79),
grup_instansi!$A$79,
IF(AND(E246=grup_instansi!$B$80,F246=grup_instansi!$C$80),
grup_instansi!$A$80,
IF(AND(E246=grup_instansi!$B$81,F246=grup_instansi!$C$81),
grup_instansi!$A$81,
IF(AND(E246=grup_instansi!$B$82,F246=grup_instansi!$C$82),
grup_instansi!$A$82,
IF(AND(E246=grup_instansi!$B$83,F246=grup_instansi!$C$83),
grup_instansi!$A$84,
IF(AND(E246=grup_instansi!$B$84,F246=grup_instansi!$C$84),
grup_instansi!$A$85,
IF(AND(E246=grup_instansi!$B$85,F246=grup_instansi!$C$85),
grup_instansi!$A$86,
IF(AND(E246=grup_instansi!$B$86,F246=grup_instansi!$C$86),
grup_instansi!$A$87,
IF(AND(E246=grup_instansi!$B$87,F246=grup_instansi!$C$87),
grup_instansi!$A$87,
IF(AND(E246=grup_instansi!$B$88,F246=grup_instansi!$C$88),
grup_instansi!$A$88,
IF(AND(E246=grup_instansi!$B$89,F246=grup_instansi!$C$89),
grup_instansi!$A$89,
IF(AND(E246=grup_instansi!$B$90,F246=grup_instansi!$C$90),
grup_instansi!$A$90,
IF(AND(E246=grup_instansi!$B$91,F246=grup_instansi!$C$91),
grup_instansi!$A$91,
IF(AND(E246=grup_instansi!$B$92,F246=grup_instansi!$C$92),
grup_instansi!$A$92,
IF(AND(E246=grup_instansi!$B$93,F246=grup_instansi!$C$93),
grup_instansi!$A$93,
IF(AND(E246=grup_instansi!$B$94,F246=grup_instansi!$C$94),
grup_instansi!$A$94,
IF(AND(E246=grup_instansi!$B$95,F246=grup_instansi!$C$95),
grup_instansi!$A$95,
IF(AND(E246=grup_instansi!$B$96,F246=grup_instansi!$C$96),
grup_instansi!$A$96,
IF(AND(E246=grup_instansi!$B$97,F246=grup_instansi!$C$97),
grup_instansi!$A$97,
IF(AND(E246=grup_instansi!$B$98,F246=grup_instansi!$C$98),
grup_instansi!$A$98,
IF(AND(E246=grup_instansi!$B$99,F246=grup_instansi!$C$99),
grup_instansi!$A$99,
grup_instansi!$A$100))))))))))))))))))))))))))))))))))))))))</f>
        <v>gi2023110400045</v>
      </c>
      <c r="L246" t="str">
        <f>VLOOKUP(K246,grup_instansi!$A$2:$E$102,4)</f>
        <v>Pemerintah Kota Jawa Timur</v>
      </c>
      <c r="M246" t="str">
        <f t="shared" si="11"/>
        <v>('i2023110600245','Pemerintah Kota Surabaya','gi2023110400045'),</v>
      </c>
    </row>
    <row r="247" spans="1:13" x14ac:dyDescent="0.25">
      <c r="A247" t="str">
        <f t="shared" si="9"/>
        <v>i2023110600246</v>
      </c>
      <c r="B247" s="4">
        <v>6573</v>
      </c>
      <c r="C247" t="str">
        <f t="shared" si="10"/>
        <v>i2023110600246</v>
      </c>
      <c r="D247" s="4" t="s">
        <v>578</v>
      </c>
      <c r="E247" s="4" t="s">
        <v>659</v>
      </c>
      <c r="F247" s="4" t="s">
        <v>670</v>
      </c>
      <c r="G247" t="str">
        <f>IF(AND(E247=grup_instansi!$B$2,F247=grup_instansi!$C$2),
grup_instansi!$A$2,
IF(AND(E247=grup_instansi!$B$3,F247=grup_instansi!$C$3),
grup_instansi!$A$3,
IF(AND(E247=grup_instansi!$B$4,F247=grup_instansi!$C$4),
grup_instansi!$A$4,
IF(AND(E247=grup_instansi!$B$5,F247=grup_instansi!$C$5),
grup_instansi!$A$5,
IF(AND(E247=grup_instansi!$B$6,F247=grup_instansi!$C$6),
grup_instansi!$A$6,
IF(AND(E247=grup_instansi!$B$7,F247=grup_instansi!$C$7),
grup_instansi!$A$7,
IF(AND(E247=grup_instansi!$B$8,F247=grup_instansi!$C$8),
grup_instansi!$A$8,
IF(AND(E247=grup_instansi!$B$9,F247=grup_instansi!$C$9),
grup_instansi!$A$9,
IF(AND(E247=grup_instansi!$B$10,F247=grup_instansi!$C$10),
grup_instansi!$A$10,"")))))))))</f>
        <v/>
      </c>
      <c r="H247" t="str">
        <f>IF(G247&lt;&gt;"",G247,IF(AND(E247=grup_instansi!$B$11,F247=grup_instansi!$C$11),
grup_instansi!$A$11,
IF(AND(E247=grup_instansi!$B$12,F247=grup_instansi!$C$12),
grup_instansi!$A$12,
IF(AND(E247=grup_instansi!$B$13,F247=grup_instansi!$C$13),
grup_instansi!$A$13,
IF(AND(E247=grup_instansi!$B$14,F247=grup_instansi!$C$14),
grup_instansi!$A$14,
IF(AND(E247=grup_instansi!$B$15,F247=grup_instansi!$C$15),
grup_instansi!$A$15,
IF(AND(E247=grup_instansi!$B$16,F247=grup_instansi!$C$16),
grup_instansi!$A$16,
IF(AND(E247=grup_instansi!$B$17,F247=grup_instansi!$C$17),
grup_instansi!$A$17,
IF(AND(E247=grup_instansi!$B$18,F247=grup_instansi!$C$18),
grup_instansi!$A$18,
IF(AND(E247=grup_instansi!$B$19,F247=grup_instansi!$C$19),
grup_instansi!$A$19,
IF(AND(E247=grup_instansi!$B$20,F247=grup_instansi!$C$20),
grup_instansi!$A$20,"")))))))))))</f>
        <v/>
      </c>
      <c r="I247" t="str">
        <f>IF(H247&lt;&gt;"",H247,IF(AND(E247=grup_instansi!$B$21,F247=grup_instansi!$C$21),
grup_instansi!$A$21,
IF(AND(E247=grup_instansi!$B$22,F247=grup_instansi!$C$22),
grup_instansi!$A$22,
IF(AND(E247=grup_instansi!$B$23,F247=grup_instansi!$C$23),
grup_instansi!$A$23,
IF(AND(E247=grup_instansi!$B$24,F247=grup_instansi!$C$24),
grup_instansi!$A$24,
IF(AND(E247=grup_instansi!$B$25,F247=grup_instansi!$C$25),
grup_instansi!$A$25,
IF(AND(E247=grup_instansi!$B$26,F247=grup_instansi!$C$26),
grup_instansi!$A$26,
IF(AND(E247=grup_instansi!$B$27,F247=grup_instansi!$C$27),
grup_instansi!$A$27,
IF(AND(E247=grup_instansi!$B$28,F247=grup_instansi!$C$28),
grup_instansi!$A$28,
IF(AND(E247=grup_instansi!$B$29,F247=grup_instansi!$C$29),
grup_instansi!$A$29,
IF(AND(E247=grup_instansi!$B$30,F247=grup_instansi!$C$30),
grup_instansi!$A$30,
IF(AND(E247=grup_instansi!$B$31,F247=grup_instansi!$C$31),
grup_instansi!$A$31,
IF(AND(E247=grup_instansi!$B$32,F247=grup_instansi!$C$32),
grup_instansi!$A$32,
IF(AND(E247=grup_instansi!$B$33,F247=grup_instansi!$C$33),
grup_instansi!$A$33,
IF(AND(E247=grup_instansi!$B$34,F247=grup_instansi!$C$34),
grup_instansi!$A$34,
IF(AND(E247=grup_instansi!$B$35,F247=grup_instansi!$C$35),
grup_instansi!$A$35,""))))))))))))))))</f>
        <v/>
      </c>
      <c r="J247" t="str">
        <f>IF(I247&lt;&gt;"",I247,IF(AND(E247=grup_instansi!$B$36,F247=grup_instansi!$C$36),
grup_instansi!$A$36,
IF(AND(E247=grup_instansi!$B$37,F247=grup_instansi!$C$37),
grup_instansi!$A$37,
IF(AND(E247=grup_instansi!$B$38,F247=grup_instansi!$C$38),
grup_instansi!$A$38,
IF(AND(E247=grup_instansi!$B$39,F247=grup_instansi!$C$39),
grup_instansi!$A$39,
IF(AND(E247=grup_instansi!$B$40,F247=grup_instansi!$C$40),
grup_instansi!$A$40,
IF(AND(E247=grup_instansi!$B$41,F247=grup_instansi!$C$41),
grup_instansi!$A$41,
IF(AND(E247=grup_instansi!$B$42,F247=grup_instansi!$C$42),
grup_instansi!$A$42,
IF(AND(E247=grup_instansi!$B$43,F247=grup_instansi!$C$43),
grup_instansi!$A$43,
IF(AND(E247=grup_instansi!$B$44,F247=grup_instansi!$C$44),
grup_instansi!$A$44,
IF(AND(E247=grup_instansi!$B$45,F247=grup_instansi!$C$45),
grup_instansi!$A$45,
IF(AND(E247=grup_instansi!$B$46,F247=grup_instansi!$C$46),
grup_instansi!$A$46,
IF(AND(E247=grup_instansi!$B$47,F247=grup_instansi!$C$47),
grup_instansi!$A$47,
IF(AND(E247=grup_instansi!$B$48,F247=grup_instansi!$C$48),
grup_instansi!$A$48,
IF(AND(E247=grup_instansi!$B$49,F247=grup_instansi!$C$49),
grup_instansi!$A$49,
IF(AND(E247=grup_instansi!$B$50,F247=grup_instansi!$C$50),
grup_instansi!$A$50,
IF(AND(E247=grup_instansi!$B$51,F247=grup_instansi!$C$51),
grup_instansi!$A$51,
IF(AND(E247=grup_instansi!$B$52,F247=grup_instansi!$C$52),
grup_instansi!$A$52,
IF(AND(E247=grup_instansi!$B$53,F247=grup_instansi!$C$53),
grup_instansi!$A$53,
IF(AND(E247=grup_instansi!$B$54,F247=grup_instansi!$C$54),
grup_instansi!$A$54,
IF(AND(E247=grup_instansi!$B$55,F247=grup_instansi!$C$55),
grup_instansi!$A$55,
IF(AND(E247=grup_instansi!$B$56,F247=grup_instansi!$C$56),
grup_instansi!$A$56,
IF(AND(E247=grup_instansi!$B$57,F247=grup_instansi!$C$57),
grup_instansi!$A$57,
IF(AND(E247=grup_instansi!$B$58,F247=grup_instansi!$C$58),
grup_instansi!$A$58,
IF(AND(E247=grup_instansi!$B$59,F247=grup_instansi!$C$59),
grup_instansi!$A$59,
IF(AND(E247=grup_instansi!$B$60,F247=grup_instansi!$C$60),
grup_instansi!$A$60,""))))))))))))))))))))))))))</f>
        <v>gi2023110400045</v>
      </c>
      <c r="K247" t="str">
        <f>IF(J247&lt;&gt;"",J247,IF(AND(E247=grup_instansi!$B$61,F247=grup_instansi!$C$61),
grup_instansi!$A$61,
IF(AND(E247=grup_instansi!$B$62,F247=grup_instansi!$C$62),
grup_instansi!$A$62,
IF(AND(E247=grup_instansi!$B$63,F247=grup_instansi!$C$63),
grup_instansi!$A$63,
IF(AND(E247=grup_instansi!$B$64,F247=grup_instansi!$C$64),
grup_instansi!$A$64,
IF(AND(E247=grup_instansi!$B$65,F247=grup_instansi!$C$65),
grup_instansi!$A$65,
IF(AND(E247=grup_instansi!$B$66,F247=grup_instansi!$C$66),
grup_instansi!$A$66,
IF(AND(E247=grup_instansi!$B$67,F247=grup_instansi!$C$67),
grup_instansi!$A$67,
IF(AND(E247=grup_instansi!$B$68,F247=grup_instansi!$C$68),
grup_instansi!$A$68,
IF(AND(E247=grup_instansi!$B$69,F247=grup_instansi!$C$69),
grup_instansi!$A$69,
IF(AND(E247=grup_instansi!$B$70,F247=grup_instansi!$C$70),
grup_instansi!$A$70,
IF(AND(E247=grup_instansi!$B$71,F247=grup_instansi!$C$71),
grup_instansi!$A$71,
IF(AND(E247=grup_instansi!$B$72,F247=grup_instansi!$C$72),
grup_instansi!$A$72,
IF(AND(E247=grup_instansi!$B$73,F247=grup_instansi!$C$73),
grup_instansi!$A$73,
IF(AND(E247=grup_instansi!$B$74,F247=grup_instansi!$C$74),
grup_instansi!$A$74,
IF(AND(E247=grup_instansi!$B$75,F247=grup_instansi!$C$75),
grup_instansi!$A$75,
IF(AND(E247=grup_instansi!$B$76,F247=grup_instansi!$C$76),
grup_instansi!$A$76,
IF(AND(E247=grup_instansi!$B$77,F247=grup_instansi!$C$77),
grup_instansi!$A$77,
IF(AND(E247=grup_instansi!$B$78,F247=grup_instansi!$C$78),
grup_instansi!$A$78,
IF(AND(E247=grup_instansi!$B$79,F247=grup_instansi!$C$79),
grup_instansi!$A$79,
IF(AND(E247=grup_instansi!$B$80,F247=grup_instansi!$C$80),
grup_instansi!$A$80,
IF(AND(E247=grup_instansi!$B$81,F247=grup_instansi!$C$81),
grup_instansi!$A$81,
IF(AND(E247=grup_instansi!$B$82,F247=grup_instansi!$C$82),
grup_instansi!$A$82,
IF(AND(E247=grup_instansi!$B$83,F247=grup_instansi!$C$83),
grup_instansi!$A$84,
IF(AND(E247=grup_instansi!$B$84,F247=grup_instansi!$C$84),
grup_instansi!$A$85,
IF(AND(E247=grup_instansi!$B$85,F247=grup_instansi!$C$85),
grup_instansi!$A$86,
IF(AND(E247=grup_instansi!$B$86,F247=grup_instansi!$C$86),
grup_instansi!$A$87,
IF(AND(E247=grup_instansi!$B$87,F247=grup_instansi!$C$87),
grup_instansi!$A$87,
IF(AND(E247=grup_instansi!$B$88,F247=grup_instansi!$C$88),
grup_instansi!$A$88,
IF(AND(E247=grup_instansi!$B$89,F247=grup_instansi!$C$89),
grup_instansi!$A$89,
IF(AND(E247=grup_instansi!$B$90,F247=grup_instansi!$C$90),
grup_instansi!$A$90,
IF(AND(E247=grup_instansi!$B$91,F247=grup_instansi!$C$91),
grup_instansi!$A$91,
IF(AND(E247=grup_instansi!$B$92,F247=grup_instansi!$C$92),
grup_instansi!$A$92,
IF(AND(E247=grup_instansi!$B$93,F247=grup_instansi!$C$93),
grup_instansi!$A$93,
IF(AND(E247=grup_instansi!$B$94,F247=grup_instansi!$C$94),
grup_instansi!$A$94,
IF(AND(E247=grup_instansi!$B$95,F247=grup_instansi!$C$95),
grup_instansi!$A$95,
IF(AND(E247=grup_instansi!$B$96,F247=grup_instansi!$C$96),
grup_instansi!$A$96,
IF(AND(E247=grup_instansi!$B$97,F247=grup_instansi!$C$97),
grup_instansi!$A$97,
IF(AND(E247=grup_instansi!$B$98,F247=grup_instansi!$C$98),
grup_instansi!$A$98,
IF(AND(E247=grup_instansi!$B$99,F247=grup_instansi!$C$99),
grup_instansi!$A$99,
grup_instansi!$A$100))))))))))))))))))))))))))))))))))))))))</f>
        <v>gi2023110400045</v>
      </c>
      <c r="L247" t="str">
        <f>VLOOKUP(K247,grup_instansi!$A$2:$E$102,4)</f>
        <v>Pemerintah Kota Jawa Timur</v>
      </c>
      <c r="M247" t="str">
        <f t="shared" si="11"/>
        <v>('i2023110600246','Pemerintah Kota Malang','gi2023110400045'),</v>
      </c>
    </row>
    <row r="248" spans="1:13" x14ac:dyDescent="0.25">
      <c r="A248" t="str">
        <f t="shared" si="9"/>
        <v>i2023110600247</v>
      </c>
      <c r="B248" s="4">
        <v>6575</v>
      </c>
      <c r="C248" t="str">
        <f t="shared" si="10"/>
        <v>i2023110600247</v>
      </c>
      <c r="D248" s="4" t="s">
        <v>580</v>
      </c>
      <c r="E248" s="4" t="s">
        <v>659</v>
      </c>
      <c r="F248" s="4" t="s">
        <v>670</v>
      </c>
      <c r="G248" t="str">
        <f>IF(AND(E248=grup_instansi!$B$2,F248=grup_instansi!$C$2),
grup_instansi!$A$2,
IF(AND(E248=grup_instansi!$B$3,F248=grup_instansi!$C$3),
grup_instansi!$A$3,
IF(AND(E248=grup_instansi!$B$4,F248=grup_instansi!$C$4),
grup_instansi!$A$4,
IF(AND(E248=grup_instansi!$B$5,F248=grup_instansi!$C$5),
grup_instansi!$A$5,
IF(AND(E248=grup_instansi!$B$6,F248=grup_instansi!$C$6),
grup_instansi!$A$6,
IF(AND(E248=grup_instansi!$B$7,F248=grup_instansi!$C$7),
grup_instansi!$A$7,
IF(AND(E248=grup_instansi!$B$8,F248=grup_instansi!$C$8),
grup_instansi!$A$8,
IF(AND(E248=grup_instansi!$B$9,F248=grup_instansi!$C$9),
grup_instansi!$A$9,
IF(AND(E248=grup_instansi!$B$10,F248=grup_instansi!$C$10),
grup_instansi!$A$10,"")))))))))</f>
        <v/>
      </c>
      <c r="H248" t="str">
        <f>IF(G248&lt;&gt;"",G248,IF(AND(E248=grup_instansi!$B$11,F248=grup_instansi!$C$11),
grup_instansi!$A$11,
IF(AND(E248=grup_instansi!$B$12,F248=grup_instansi!$C$12),
grup_instansi!$A$12,
IF(AND(E248=grup_instansi!$B$13,F248=grup_instansi!$C$13),
grup_instansi!$A$13,
IF(AND(E248=grup_instansi!$B$14,F248=grup_instansi!$C$14),
grup_instansi!$A$14,
IF(AND(E248=grup_instansi!$B$15,F248=grup_instansi!$C$15),
grup_instansi!$A$15,
IF(AND(E248=grup_instansi!$B$16,F248=grup_instansi!$C$16),
grup_instansi!$A$16,
IF(AND(E248=grup_instansi!$B$17,F248=grup_instansi!$C$17),
grup_instansi!$A$17,
IF(AND(E248=grup_instansi!$B$18,F248=grup_instansi!$C$18),
grup_instansi!$A$18,
IF(AND(E248=grup_instansi!$B$19,F248=grup_instansi!$C$19),
grup_instansi!$A$19,
IF(AND(E248=grup_instansi!$B$20,F248=grup_instansi!$C$20),
grup_instansi!$A$20,"")))))))))))</f>
        <v/>
      </c>
      <c r="I248" t="str">
        <f>IF(H248&lt;&gt;"",H248,IF(AND(E248=grup_instansi!$B$21,F248=grup_instansi!$C$21),
grup_instansi!$A$21,
IF(AND(E248=grup_instansi!$B$22,F248=grup_instansi!$C$22),
grup_instansi!$A$22,
IF(AND(E248=grup_instansi!$B$23,F248=grup_instansi!$C$23),
grup_instansi!$A$23,
IF(AND(E248=grup_instansi!$B$24,F248=grup_instansi!$C$24),
grup_instansi!$A$24,
IF(AND(E248=grup_instansi!$B$25,F248=grup_instansi!$C$25),
grup_instansi!$A$25,
IF(AND(E248=grup_instansi!$B$26,F248=grup_instansi!$C$26),
grup_instansi!$A$26,
IF(AND(E248=grup_instansi!$B$27,F248=grup_instansi!$C$27),
grup_instansi!$A$27,
IF(AND(E248=grup_instansi!$B$28,F248=grup_instansi!$C$28),
grup_instansi!$A$28,
IF(AND(E248=grup_instansi!$B$29,F248=grup_instansi!$C$29),
grup_instansi!$A$29,
IF(AND(E248=grup_instansi!$B$30,F248=grup_instansi!$C$30),
grup_instansi!$A$30,
IF(AND(E248=grup_instansi!$B$31,F248=grup_instansi!$C$31),
grup_instansi!$A$31,
IF(AND(E248=grup_instansi!$B$32,F248=grup_instansi!$C$32),
grup_instansi!$A$32,
IF(AND(E248=grup_instansi!$B$33,F248=grup_instansi!$C$33),
grup_instansi!$A$33,
IF(AND(E248=grup_instansi!$B$34,F248=grup_instansi!$C$34),
grup_instansi!$A$34,
IF(AND(E248=grup_instansi!$B$35,F248=grup_instansi!$C$35),
grup_instansi!$A$35,""))))))))))))))))</f>
        <v/>
      </c>
      <c r="J248" t="str">
        <f>IF(I248&lt;&gt;"",I248,IF(AND(E248=grup_instansi!$B$36,F248=grup_instansi!$C$36),
grup_instansi!$A$36,
IF(AND(E248=grup_instansi!$B$37,F248=grup_instansi!$C$37),
grup_instansi!$A$37,
IF(AND(E248=grup_instansi!$B$38,F248=grup_instansi!$C$38),
grup_instansi!$A$38,
IF(AND(E248=grup_instansi!$B$39,F248=grup_instansi!$C$39),
grup_instansi!$A$39,
IF(AND(E248=grup_instansi!$B$40,F248=grup_instansi!$C$40),
grup_instansi!$A$40,
IF(AND(E248=grup_instansi!$B$41,F248=grup_instansi!$C$41),
grup_instansi!$A$41,
IF(AND(E248=grup_instansi!$B$42,F248=grup_instansi!$C$42),
grup_instansi!$A$42,
IF(AND(E248=grup_instansi!$B$43,F248=grup_instansi!$C$43),
grup_instansi!$A$43,
IF(AND(E248=grup_instansi!$B$44,F248=grup_instansi!$C$44),
grup_instansi!$A$44,
IF(AND(E248=grup_instansi!$B$45,F248=grup_instansi!$C$45),
grup_instansi!$A$45,
IF(AND(E248=grup_instansi!$B$46,F248=grup_instansi!$C$46),
grup_instansi!$A$46,
IF(AND(E248=grup_instansi!$B$47,F248=grup_instansi!$C$47),
grup_instansi!$A$47,
IF(AND(E248=grup_instansi!$B$48,F248=grup_instansi!$C$48),
grup_instansi!$A$48,
IF(AND(E248=grup_instansi!$B$49,F248=grup_instansi!$C$49),
grup_instansi!$A$49,
IF(AND(E248=grup_instansi!$B$50,F248=grup_instansi!$C$50),
grup_instansi!$A$50,
IF(AND(E248=grup_instansi!$B$51,F248=grup_instansi!$C$51),
grup_instansi!$A$51,
IF(AND(E248=grup_instansi!$B$52,F248=grup_instansi!$C$52),
grup_instansi!$A$52,
IF(AND(E248=grup_instansi!$B$53,F248=grup_instansi!$C$53),
grup_instansi!$A$53,
IF(AND(E248=grup_instansi!$B$54,F248=grup_instansi!$C$54),
grup_instansi!$A$54,
IF(AND(E248=grup_instansi!$B$55,F248=grup_instansi!$C$55),
grup_instansi!$A$55,
IF(AND(E248=grup_instansi!$B$56,F248=grup_instansi!$C$56),
grup_instansi!$A$56,
IF(AND(E248=grup_instansi!$B$57,F248=grup_instansi!$C$57),
grup_instansi!$A$57,
IF(AND(E248=grup_instansi!$B$58,F248=grup_instansi!$C$58),
grup_instansi!$A$58,
IF(AND(E248=grup_instansi!$B$59,F248=grup_instansi!$C$59),
grup_instansi!$A$59,
IF(AND(E248=grup_instansi!$B$60,F248=grup_instansi!$C$60),
grup_instansi!$A$60,""))))))))))))))))))))))))))</f>
        <v>gi2023110400045</v>
      </c>
      <c r="K248" t="str">
        <f>IF(J248&lt;&gt;"",J248,IF(AND(E248=grup_instansi!$B$61,F248=grup_instansi!$C$61),
grup_instansi!$A$61,
IF(AND(E248=grup_instansi!$B$62,F248=grup_instansi!$C$62),
grup_instansi!$A$62,
IF(AND(E248=grup_instansi!$B$63,F248=grup_instansi!$C$63),
grup_instansi!$A$63,
IF(AND(E248=grup_instansi!$B$64,F248=grup_instansi!$C$64),
grup_instansi!$A$64,
IF(AND(E248=grup_instansi!$B$65,F248=grup_instansi!$C$65),
grup_instansi!$A$65,
IF(AND(E248=grup_instansi!$B$66,F248=grup_instansi!$C$66),
grup_instansi!$A$66,
IF(AND(E248=grup_instansi!$B$67,F248=grup_instansi!$C$67),
grup_instansi!$A$67,
IF(AND(E248=grup_instansi!$B$68,F248=grup_instansi!$C$68),
grup_instansi!$A$68,
IF(AND(E248=grup_instansi!$B$69,F248=grup_instansi!$C$69),
grup_instansi!$A$69,
IF(AND(E248=grup_instansi!$B$70,F248=grup_instansi!$C$70),
grup_instansi!$A$70,
IF(AND(E248=grup_instansi!$B$71,F248=grup_instansi!$C$71),
grup_instansi!$A$71,
IF(AND(E248=grup_instansi!$B$72,F248=grup_instansi!$C$72),
grup_instansi!$A$72,
IF(AND(E248=grup_instansi!$B$73,F248=grup_instansi!$C$73),
grup_instansi!$A$73,
IF(AND(E248=grup_instansi!$B$74,F248=grup_instansi!$C$74),
grup_instansi!$A$74,
IF(AND(E248=grup_instansi!$B$75,F248=grup_instansi!$C$75),
grup_instansi!$A$75,
IF(AND(E248=grup_instansi!$B$76,F248=grup_instansi!$C$76),
grup_instansi!$A$76,
IF(AND(E248=grup_instansi!$B$77,F248=grup_instansi!$C$77),
grup_instansi!$A$77,
IF(AND(E248=grup_instansi!$B$78,F248=grup_instansi!$C$78),
grup_instansi!$A$78,
IF(AND(E248=grup_instansi!$B$79,F248=grup_instansi!$C$79),
grup_instansi!$A$79,
IF(AND(E248=grup_instansi!$B$80,F248=grup_instansi!$C$80),
grup_instansi!$A$80,
IF(AND(E248=grup_instansi!$B$81,F248=grup_instansi!$C$81),
grup_instansi!$A$81,
IF(AND(E248=grup_instansi!$B$82,F248=grup_instansi!$C$82),
grup_instansi!$A$82,
IF(AND(E248=grup_instansi!$B$83,F248=grup_instansi!$C$83),
grup_instansi!$A$84,
IF(AND(E248=grup_instansi!$B$84,F248=grup_instansi!$C$84),
grup_instansi!$A$85,
IF(AND(E248=grup_instansi!$B$85,F248=grup_instansi!$C$85),
grup_instansi!$A$86,
IF(AND(E248=grup_instansi!$B$86,F248=grup_instansi!$C$86),
grup_instansi!$A$87,
IF(AND(E248=grup_instansi!$B$87,F248=grup_instansi!$C$87),
grup_instansi!$A$87,
IF(AND(E248=grup_instansi!$B$88,F248=grup_instansi!$C$88),
grup_instansi!$A$88,
IF(AND(E248=grup_instansi!$B$89,F248=grup_instansi!$C$89),
grup_instansi!$A$89,
IF(AND(E248=grup_instansi!$B$90,F248=grup_instansi!$C$90),
grup_instansi!$A$90,
IF(AND(E248=grup_instansi!$B$91,F248=grup_instansi!$C$91),
grup_instansi!$A$91,
IF(AND(E248=grup_instansi!$B$92,F248=grup_instansi!$C$92),
grup_instansi!$A$92,
IF(AND(E248=grup_instansi!$B$93,F248=grup_instansi!$C$93),
grup_instansi!$A$93,
IF(AND(E248=grup_instansi!$B$94,F248=grup_instansi!$C$94),
grup_instansi!$A$94,
IF(AND(E248=grup_instansi!$B$95,F248=grup_instansi!$C$95),
grup_instansi!$A$95,
IF(AND(E248=grup_instansi!$B$96,F248=grup_instansi!$C$96),
grup_instansi!$A$96,
IF(AND(E248=grup_instansi!$B$97,F248=grup_instansi!$C$97),
grup_instansi!$A$97,
IF(AND(E248=grup_instansi!$B$98,F248=grup_instansi!$C$98),
grup_instansi!$A$98,
IF(AND(E248=grup_instansi!$B$99,F248=grup_instansi!$C$99),
grup_instansi!$A$99,
grup_instansi!$A$100))))))))))))))))))))))))))))))))))))))))</f>
        <v>gi2023110400045</v>
      </c>
      <c r="L248" t="str">
        <f>VLOOKUP(K248,grup_instansi!$A$2:$E$102,4)</f>
        <v>Pemerintah Kota Jawa Timur</v>
      </c>
      <c r="M248" t="str">
        <f t="shared" si="11"/>
        <v>('i2023110600247','Pemerintah Kota Probolinggo','gi2023110400045'),</v>
      </c>
    </row>
    <row r="249" spans="1:13" x14ac:dyDescent="0.25">
      <c r="A249" t="str">
        <f t="shared" si="9"/>
        <v>i2023110600248</v>
      </c>
      <c r="B249" s="4">
        <v>6578</v>
      </c>
      <c r="C249" t="str">
        <f t="shared" si="10"/>
        <v>i2023110600248</v>
      </c>
      <c r="D249" s="4" t="s">
        <v>583</v>
      </c>
      <c r="E249" s="4" t="s">
        <v>659</v>
      </c>
      <c r="F249" s="4" t="s">
        <v>670</v>
      </c>
      <c r="G249" t="str">
        <f>IF(AND(E249=grup_instansi!$B$2,F249=grup_instansi!$C$2),
grup_instansi!$A$2,
IF(AND(E249=grup_instansi!$B$3,F249=grup_instansi!$C$3),
grup_instansi!$A$3,
IF(AND(E249=grup_instansi!$B$4,F249=grup_instansi!$C$4),
grup_instansi!$A$4,
IF(AND(E249=grup_instansi!$B$5,F249=grup_instansi!$C$5),
grup_instansi!$A$5,
IF(AND(E249=grup_instansi!$B$6,F249=grup_instansi!$C$6),
grup_instansi!$A$6,
IF(AND(E249=grup_instansi!$B$7,F249=grup_instansi!$C$7),
grup_instansi!$A$7,
IF(AND(E249=grup_instansi!$B$8,F249=grup_instansi!$C$8),
grup_instansi!$A$8,
IF(AND(E249=grup_instansi!$B$9,F249=grup_instansi!$C$9),
grup_instansi!$A$9,
IF(AND(E249=grup_instansi!$B$10,F249=grup_instansi!$C$10),
grup_instansi!$A$10,"")))))))))</f>
        <v/>
      </c>
      <c r="H249" t="str">
        <f>IF(G249&lt;&gt;"",G249,IF(AND(E249=grup_instansi!$B$11,F249=grup_instansi!$C$11),
grup_instansi!$A$11,
IF(AND(E249=grup_instansi!$B$12,F249=grup_instansi!$C$12),
grup_instansi!$A$12,
IF(AND(E249=grup_instansi!$B$13,F249=grup_instansi!$C$13),
grup_instansi!$A$13,
IF(AND(E249=grup_instansi!$B$14,F249=grup_instansi!$C$14),
grup_instansi!$A$14,
IF(AND(E249=grup_instansi!$B$15,F249=grup_instansi!$C$15),
grup_instansi!$A$15,
IF(AND(E249=grup_instansi!$B$16,F249=grup_instansi!$C$16),
grup_instansi!$A$16,
IF(AND(E249=grup_instansi!$B$17,F249=grup_instansi!$C$17),
grup_instansi!$A$17,
IF(AND(E249=grup_instansi!$B$18,F249=grup_instansi!$C$18),
grup_instansi!$A$18,
IF(AND(E249=grup_instansi!$B$19,F249=grup_instansi!$C$19),
grup_instansi!$A$19,
IF(AND(E249=grup_instansi!$B$20,F249=grup_instansi!$C$20),
grup_instansi!$A$20,"")))))))))))</f>
        <v/>
      </c>
      <c r="I249" t="str">
        <f>IF(H249&lt;&gt;"",H249,IF(AND(E249=grup_instansi!$B$21,F249=grup_instansi!$C$21),
grup_instansi!$A$21,
IF(AND(E249=grup_instansi!$B$22,F249=grup_instansi!$C$22),
grup_instansi!$A$22,
IF(AND(E249=grup_instansi!$B$23,F249=grup_instansi!$C$23),
grup_instansi!$A$23,
IF(AND(E249=grup_instansi!$B$24,F249=grup_instansi!$C$24),
grup_instansi!$A$24,
IF(AND(E249=grup_instansi!$B$25,F249=grup_instansi!$C$25),
grup_instansi!$A$25,
IF(AND(E249=grup_instansi!$B$26,F249=grup_instansi!$C$26),
grup_instansi!$A$26,
IF(AND(E249=grup_instansi!$B$27,F249=grup_instansi!$C$27),
grup_instansi!$A$27,
IF(AND(E249=grup_instansi!$B$28,F249=grup_instansi!$C$28),
grup_instansi!$A$28,
IF(AND(E249=grup_instansi!$B$29,F249=grup_instansi!$C$29),
grup_instansi!$A$29,
IF(AND(E249=grup_instansi!$B$30,F249=grup_instansi!$C$30),
grup_instansi!$A$30,
IF(AND(E249=grup_instansi!$B$31,F249=grup_instansi!$C$31),
grup_instansi!$A$31,
IF(AND(E249=grup_instansi!$B$32,F249=grup_instansi!$C$32),
grup_instansi!$A$32,
IF(AND(E249=grup_instansi!$B$33,F249=grup_instansi!$C$33),
grup_instansi!$A$33,
IF(AND(E249=grup_instansi!$B$34,F249=grup_instansi!$C$34),
grup_instansi!$A$34,
IF(AND(E249=grup_instansi!$B$35,F249=grup_instansi!$C$35),
grup_instansi!$A$35,""))))))))))))))))</f>
        <v/>
      </c>
      <c r="J249" t="str">
        <f>IF(I249&lt;&gt;"",I249,IF(AND(E249=grup_instansi!$B$36,F249=grup_instansi!$C$36),
grup_instansi!$A$36,
IF(AND(E249=grup_instansi!$B$37,F249=grup_instansi!$C$37),
grup_instansi!$A$37,
IF(AND(E249=grup_instansi!$B$38,F249=grup_instansi!$C$38),
grup_instansi!$A$38,
IF(AND(E249=grup_instansi!$B$39,F249=grup_instansi!$C$39),
grup_instansi!$A$39,
IF(AND(E249=grup_instansi!$B$40,F249=grup_instansi!$C$40),
grup_instansi!$A$40,
IF(AND(E249=grup_instansi!$B$41,F249=grup_instansi!$C$41),
grup_instansi!$A$41,
IF(AND(E249=grup_instansi!$B$42,F249=grup_instansi!$C$42),
grup_instansi!$A$42,
IF(AND(E249=grup_instansi!$B$43,F249=grup_instansi!$C$43),
grup_instansi!$A$43,
IF(AND(E249=grup_instansi!$B$44,F249=grup_instansi!$C$44),
grup_instansi!$A$44,
IF(AND(E249=grup_instansi!$B$45,F249=grup_instansi!$C$45),
grup_instansi!$A$45,
IF(AND(E249=grup_instansi!$B$46,F249=grup_instansi!$C$46),
grup_instansi!$A$46,
IF(AND(E249=grup_instansi!$B$47,F249=grup_instansi!$C$47),
grup_instansi!$A$47,
IF(AND(E249=grup_instansi!$B$48,F249=grup_instansi!$C$48),
grup_instansi!$A$48,
IF(AND(E249=grup_instansi!$B$49,F249=grup_instansi!$C$49),
grup_instansi!$A$49,
IF(AND(E249=grup_instansi!$B$50,F249=grup_instansi!$C$50),
grup_instansi!$A$50,
IF(AND(E249=grup_instansi!$B$51,F249=grup_instansi!$C$51),
grup_instansi!$A$51,
IF(AND(E249=grup_instansi!$B$52,F249=grup_instansi!$C$52),
grup_instansi!$A$52,
IF(AND(E249=grup_instansi!$B$53,F249=grup_instansi!$C$53),
grup_instansi!$A$53,
IF(AND(E249=grup_instansi!$B$54,F249=grup_instansi!$C$54),
grup_instansi!$A$54,
IF(AND(E249=grup_instansi!$B$55,F249=grup_instansi!$C$55),
grup_instansi!$A$55,
IF(AND(E249=grup_instansi!$B$56,F249=grup_instansi!$C$56),
grup_instansi!$A$56,
IF(AND(E249=grup_instansi!$B$57,F249=grup_instansi!$C$57),
grup_instansi!$A$57,
IF(AND(E249=grup_instansi!$B$58,F249=grup_instansi!$C$58),
grup_instansi!$A$58,
IF(AND(E249=grup_instansi!$B$59,F249=grup_instansi!$C$59),
grup_instansi!$A$59,
IF(AND(E249=grup_instansi!$B$60,F249=grup_instansi!$C$60),
grup_instansi!$A$60,""))))))))))))))))))))))))))</f>
        <v>gi2023110400045</v>
      </c>
      <c r="K249" t="str">
        <f>IF(J249&lt;&gt;"",J249,IF(AND(E249=grup_instansi!$B$61,F249=grup_instansi!$C$61),
grup_instansi!$A$61,
IF(AND(E249=grup_instansi!$B$62,F249=grup_instansi!$C$62),
grup_instansi!$A$62,
IF(AND(E249=grup_instansi!$B$63,F249=grup_instansi!$C$63),
grup_instansi!$A$63,
IF(AND(E249=grup_instansi!$B$64,F249=grup_instansi!$C$64),
grup_instansi!$A$64,
IF(AND(E249=grup_instansi!$B$65,F249=grup_instansi!$C$65),
grup_instansi!$A$65,
IF(AND(E249=grup_instansi!$B$66,F249=grup_instansi!$C$66),
grup_instansi!$A$66,
IF(AND(E249=grup_instansi!$B$67,F249=grup_instansi!$C$67),
grup_instansi!$A$67,
IF(AND(E249=grup_instansi!$B$68,F249=grup_instansi!$C$68),
grup_instansi!$A$68,
IF(AND(E249=grup_instansi!$B$69,F249=grup_instansi!$C$69),
grup_instansi!$A$69,
IF(AND(E249=grup_instansi!$B$70,F249=grup_instansi!$C$70),
grup_instansi!$A$70,
IF(AND(E249=grup_instansi!$B$71,F249=grup_instansi!$C$71),
grup_instansi!$A$71,
IF(AND(E249=grup_instansi!$B$72,F249=grup_instansi!$C$72),
grup_instansi!$A$72,
IF(AND(E249=grup_instansi!$B$73,F249=grup_instansi!$C$73),
grup_instansi!$A$73,
IF(AND(E249=grup_instansi!$B$74,F249=grup_instansi!$C$74),
grup_instansi!$A$74,
IF(AND(E249=grup_instansi!$B$75,F249=grup_instansi!$C$75),
grup_instansi!$A$75,
IF(AND(E249=grup_instansi!$B$76,F249=grup_instansi!$C$76),
grup_instansi!$A$76,
IF(AND(E249=grup_instansi!$B$77,F249=grup_instansi!$C$77),
grup_instansi!$A$77,
IF(AND(E249=grup_instansi!$B$78,F249=grup_instansi!$C$78),
grup_instansi!$A$78,
IF(AND(E249=grup_instansi!$B$79,F249=grup_instansi!$C$79),
grup_instansi!$A$79,
IF(AND(E249=grup_instansi!$B$80,F249=grup_instansi!$C$80),
grup_instansi!$A$80,
IF(AND(E249=grup_instansi!$B$81,F249=grup_instansi!$C$81),
grup_instansi!$A$81,
IF(AND(E249=grup_instansi!$B$82,F249=grup_instansi!$C$82),
grup_instansi!$A$82,
IF(AND(E249=grup_instansi!$B$83,F249=grup_instansi!$C$83),
grup_instansi!$A$84,
IF(AND(E249=grup_instansi!$B$84,F249=grup_instansi!$C$84),
grup_instansi!$A$85,
IF(AND(E249=grup_instansi!$B$85,F249=grup_instansi!$C$85),
grup_instansi!$A$86,
IF(AND(E249=grup_instansi!$B$86,F249=grup_instansi!$C$86),
grup_instansi!$A$87,
IF(AND(E249=grup_instansi!$B$87,F249=grup_instansi!$C$87),
grup_instansi!$A$87,
IF(AND(E249=grup_instansi!$B$88,F249=grup_instansi!$C$88),
grup_instansi!$A$88,
IF(AND(E249=grup_instansi!$B$89,F249=grup_instansi!$C$89),
grup_instansi!$A$89,
IF(AND(E249=grup_instansi!$B$90,F249=grup_instansi!$C$90),
grup_instansi!$A$90,
IF(AND(E249=grup_instansi!$B$91,F249=grup_instansi!$C$91),
grup_instansi!$A$91,
IF(AND(E249=grup_instansi!$B$92,F249=grup_instansi!$C$92),
grup_instansi!$A$92,
IF(AND(E249=grup_instansi!$B$93,F249=grup_instansi!$C$93),
grup_instansi!$A$93,
IF(AND(E249=grup_instansi!$B$94,F249=grup_instansi!$C$94),
grup_instansi!$A$94,
IF(AND(E249=grup_instansi!$B$95,F249=grup_instansi!$C$95),
grup_instansi!$A$95,
IF(AND(E249=grup_instansi!$B$96,F249=grup_instansi!$C$96),
grup_instansi!$A$96,
IF(AND(E249=grup_instansi!$B$97,F249=grup_instansi!$C$97),
grup_instansi!$A$97,
IF(AND(E249=grup_instansi!$B$98,F249=grup_instansi!$C$98),
grup_instansi!$A$98,
IF(AND(E249=grup_instansi!$B$99,F249=grup_instansi!$C$99),
grup_instansi!$A$99,
grup_instansi!$A$100))))))))))))))))))))))))))))))))))))))))</f>
        <v>gi2023110400045</v>
      </c>
      <c r="L249" t="str">
        <f>VLOOKUP(K249,grup_instansi!$A$2:$E$102,4)</f>
        <v>Pemerintah Kota Jawa Timur</v>
      </c>
      <c r="M249" t="str">
        <f t="shared" si="11"/>
        <v>('i2023110600248','Pemerintah Kota Madiun','gi2023110400045'),</v>
      </c>
    </row>
    <row r="250" spans="1:13" x14ac:dyDescent="0.25">
      <c r="A250" t="str">
        <f t="shared" si="9"/>
        <v>i2023110600249</v>
      </c>
      <c r="B250" s="4">
        <v>6600</v>
      </c>
      <c r="C250" t="str">
        <f t="shared" si="10"/>
        <v>i2023110600249</v>
      </c>
      <c r="D250" s="4" t="s">
        <v>541</v>
      </c>
      <c r="E250" s="4" t="s">
        <v>660</v>
      </c>
      <c r="F250" s="4" t="s">
        <v>671</v>
      </c>
      <c r="G250" t="str">
        <f>IF(AND(E250=grup_instansi!$B$2,F250=grup_instansi!$C$2),
grup_instansi!$A$2,
IF(AND(E250=grup_instansi!$B$3,F250=grup_instansi!$C$3),
grup_instansi!$A$3,
IF(AND(E250=grup_instansi!$B$4,F250=grup_instansi!$C$4),
grup_instansi!$A$4,
IF(AND(E250=grup_instansi!$B$5,F250=grup_instansi!$C$5),
grup_instansi!$A$5,
IF(AND(E250=grup_instansi!$B$6,F250=grup_instansi!$C$6),
grup_instansi!$A$6,
IF(AND(E250=grup_instansi!$B$7,F250=grup_instansi!$C$7),
grup_instansi!$A$7,
IF(AND(E250=grup_instansi!$B$8,F250=grup_instansi!$C$8),
grup_instansi!$A$8,
IF(AND(E250=grup_instansi!$B$9,F250=grup_instansi!$C$9),
grup_instansi!$A$9,
IF(AND(E250=grup_instansi!$B$10,F250=grup_instansi!$C$10),
grup_instansi!$A$10,"")))))))))</f>
        <v/>
      </c>
      <c r="H250" t="str">
        <f>IF(G250&lt;&gt;"",G250,IF(AND(E250=grup_instansi!$B$11,F250=grup_instansi!$C$11),
grup_instansi!$A$11,
IF(AND(E250=grup_instansi!$B$12,F250=grup_instansi!$C$12),
grup_instansi!$A$12,
IF(AND(E250=grup_instansi!$B$13,F250=grup_instansi!$C$13),
grup_instansi!$A$13,
IF(AND(E250=grup_instansi!$B$14,F250=grup_instansi!$C$14),
grup_instansi!$A$14,
IF(AND(E250=grup_instansi!$B$15,F250=grup_instansi!$C$15),
grup_instansi!$A$15,
IF(AND(E250=grup_instansi!$B$16,F250=grup_instansi!$C$16),
grup_instansi!$A$16,
IF(AND(E250=grup_instansi!$B$17,F250=grup_instansi!$C$17),
grup_instansi!$A$17,
IF(AND(E250=grup_instansi!$B$18,F250=grup_instansi!$C$18),
grup_instansi!$A$18,
IF(AND(E250=grup_instansi!$B$19,F250=grup_instansi!$C$19),
grup_instansi!$A$19,
IF(AND(E250=grup_instansi!$B$20,F250=grup_instansi!$C$20),
grup_instansi!$A$20,"")))))))))))</f>
        <v/>
      </c>
      <c r="I250" t="str">
        <f>IF(H250&lt;&gt;"",H250,IF(AND(E250=grup_instansi!$B$21,F250=grup_instansi!$C$21),
grup_instansi!$A$21,
IF(AND(E250=grup_instansi!$B$22,F250=grup_instansi!$C$22),
grup_instansi!$A$22,
IF(AND(E250=grup_instansi!$B$23,F250=grup_instansi!$C$23),
grup_instansi!$A$23,
IF(AND(E250=grup_instansi!$B$24,F250=grup_instansi!$C$24),
grup_instansi!$A$24,
IF(AND(E250=grup_instansi!$B$25,F250=grup_instansi!$C$25),
grup_instansi!$A$25,
IF(AND(E250=grup_instansi!$B$26,F250=grup_instansi!$C$26),
grup_instansi!$A$26,
IF(AND(E250=grup_instansi!$B$27,F250=grup_instansi!$C$27),
grup_instansi!$A$27,
IF(AND(E250=grup_instansi!$B$28,F250=grup_instansi!$C$28),
grup_instansi!$A$28,
IF(AND(E250=grup_instansi!$B$29,F250=grup_instansi!$C$29),
grup_instansi!$A$29,
IF(AND(E250=grup_instansi!$B$30,F250=grup_instansi!$C$30),
grup_instansi!$A$30,
IF(AND(E250=grup_instansi!$B$31,F250=grup_instansi!$C$31),
grup_instansi!$A$31,
IF(AND(E250=grup_instansi!$B$32,F250=grup_instansi!$C$32),
grup_instansi!$A$32,
IF(AND(E250=grup_instansi!$B$33,F250=grup_instansi!$C$33),
grup_instansi!$A$33,
IF(AND(E250=grup_instansi!$B$34,F250=grup_instansi!$C$34),
grup_instansi!$A$34,
IF(AND(E250=grup_instansi!$B$35,F250=grup_instansi!$C$35),
grup_instansi!$A$35,""))))))))))))))))</f>
        <v/>
      </c>
      <c r="J250" t="str">
        <f>IF(I250&lt;&gt;"",I250,IF(AND(E250=grup_instansi!$B$36,F250=grup_instansi!$C$36),
grup_instansi!$A$36,
IF(AND(E250=grup_instansi!$B$37,F250=grup_instansi!$C$37),
grup_instansi!$A$37,
IF(AND(E250=grup_instansi!$B$38,F250=grup_instansi!$C$38),
grup_instansi!$A$38,
IF(AND(E250=grup_instansi!$B$39,F250=grup_instansi!$C$39),
grup_instansi!$A$39,
IF(AND(E250=grup_instansi!$B$40,F250=grup_instansi!$C$40),
grup_instansi!$A$40,
IF(AND(E250=grup_instansi!$B$41,F250=grup_instansi!$C$41),
grup_instansi!$A$41,
IF(AND(E250=grup_instansi!$B$42,F250=grup_instansi!$C$42),
grup_instansi!$A$42,
IF(AND(E250=grup_instansi!$B$43,F250=grup_instansi!$C$43),
grup_instansi!$A$43,
IF(AND(E250=grup_instansi!$B$44,F250=grup_instansi!$C$44),
grup_instansi!$A$44,
IF(AND(E250=grup_instansi!$B$45,F250=grup_instansi!$C$45),
grup_instansi!$A$45,
IF(AND(E250=grup_instansi!$B$46,F250=grup_instansi!$C$46),
grup_instansi!$A$46,
IF(AND(E250=grup_instansi!$B$47,F250=grup_instansi!$C$47),
grup_instansi!$A$47,
IF(AND(E250=grup_instansi!$B$48,F250=grup_instansi!$C$48),
grup_instansi!$A$48,
IF(AND(E250=grup_instansi!$B$49,F250=grup_instansi!$C$49),
grup_instansi!$A$49,
IF(AND(E250=grup_instansi!$B$50,F250=grup_instansi!$C$50),
grup_instansi!$A$50,
IF(AND(E250=grup_instansi!$B$51,F250=grup_instansi!$C$51),
grup_instansi!$A$51,
IF(AND(E250=grup_instansi!$B$52,F250=grup_instansi!$C$52),
grup_instansi!$A$52,
IF(AND(E250=grup_instansi!$B$53,F250=grup_instansi!$C$53),
grup_instansi!$A$53,
IF(AND(E250=grup_instansi!$B$54,F250=grup_instansi!$C$54),
grup_instansi!$A$54,
IF(AND(E250=grup_instansi!$B$55,F250=grup_instansi!$C$55),
grup_instansi!$A$55,
IF(AND(E250=grup_instansi!$B$56,F250=grup_instansi!$C$56),
grup_instansi!$A$56,
IF(AND(E250=grup_instansi!$B$57,F250=grup_instansi!$C$57),
grup_instansi!$A$57,
IF(AND(E250=grup_instansi!$B$58,F250=grup_instansi!$C$58),
grup_instansi!$A$58,
IF(AND(E250=grup_instansi!$B$59,F250=grup_instansi!$C$59),
grup_instansi!$A$59,
IF(AND(E250=grup_instansi!$B$60,F250=grup_instansi!$C$60),
grup_instansi!$A$60,""))))))))))))))))))))))))))</f>
        <v/>
      </c>
      <c r="K250" t="str">
        <f>IF(J250&lt;&gt;"",J250,IF(AND(E250=grup_instansi!$B$61,F250=grup_instansi!$C$61),
grup_instansi!$A$61,
IF(AND(E250=grup_instansi!$B$62,F250=grup_instansi!$C$62),
grup_instansi!$A$62,
IF(AND(E250=grup_instansi!$B$63,F250=grup_instansi!$C$63),
grup_instansi!$A$63,
IF(AND(E250=grup_instansi!$B$64,F250=grup_instansi!$C$64),
grup_instansi!$A$64,
IF(AND(E250=grup_instansi!$B$65,F250=grup_instansi!$C$65),
grup_instansi!$A$65,
IF(AND(E250=grup_instansi!$B$66,F250=grup_instansi!$C$66),
grup_instansi!$A$66,
IF(AND(E250=grup_instansi!$B$67,F250=grup_instansi!$C$67),
grup_instansi!$A$67,
IF(AND(E250=grup_instansi!$B$68,F250=grup_instansi!$C$68),
grup_instansi!$A$68,
IF(AND(E250=grup_instansi!$B$69,F250=grup_instansi!$C$69),
grup_instansi!$A$69,
IF(AND(E250=grup_instansi!$B$70,F250=grup_instansi!$C$70),
grup_instansi!$A$70,
IF(AND(E250=grup_instansi!$B$71,F250=grup_instansi!$C$71),
grup_instansi!$A$71,
IF(AND(E250=grup_instansi!$B$72,F250=grup_instansi!$C$72),
grup_instansi!$A$72,
IF(AND(E250=grup_instansi!$B$73,F250=grup_instansi!$C$73),
grup_instansi!$A$73,
IF(AND(E250=grup_instansi!$B$74,F250=grup_instansi!$C$74),
grup_instansi!$A$74,
IF(AND(E250=grup_instansi!$B$75,F250=grup_instansi!$C$75),
grup_instansi!$A$75,
IF(AND(E250=grup_instansi!$B$76,F250=grup_instansi!$C$76),
grup_instansi!$A$76,
IF(AND(E250=grup_instansi!$B$77,F250=grup_instansi!$C$77),
grup_instansi!$A$77,
IF(AND(E250=grup_instansi!$B$78,F250=grup_instansi!$C$78),
grup_instansi!$A$78,
IF(AND(E250=grup_instansi!$B$79,F250=grup_instansi!$C$79),
grup_instansi!$A$79,
IF(AND(E250=grup_instansi!$B$80,F250=grup_instansi!$C$80),
grup_instansi!$A$80,
IF(AND(E250=grup_instansi!$B$81,F250=grup_instansi!$C$81),
grup_instansi!$A$81,
IF(AND(E250=grup_instansi!$B$82,F250=grup_instansi!$C$82),
grup_instansi!$A$82,
IF(AND(E250=grup_instansi!$B$83,F250=grup_instansi!$C$83),
grup_instansi!$A$84,
IF(AND(E250=grup_instansi!$B$84,F250=grup_instansi!$C$84),
grup_instansi!$A$85,
IF(AND(E250=grup_instansi!$B$85,F250=grup_instansi!$C$85),
grup_instansi!$A$86,
IF(AND(E250=grup_instansi!$B$86,F250=grup_instansi!$C$86),
grup_instansi!$A$87,
IF(AND(E250=grup_instansi!$B$87,F250=grup_instansi!$C$87),
grup_instansi!$A$87,
IF(AND(E250=grup_instansi!$B$88,F250=grup_instansi!$C$88),
grup_instansi!$A$88,
IF(AND(E250=grup_instansi!$B$89,F250=grup_instansi!$C$89),
grup_instansi!$A$89,
IF(AND(E250=grup_instansi!$B$90,F250=grup_instansi!$C$90),
grup_instansi!$A$90,
IF(AND(E250=grup_instansi!$B$91,F250=grup_instansi!$C$91),
grup_instansi!$A$91,
IF(AND(E250=grup_instansi!$B$92,F250=grup_instansi!$C$92),
grup_instansi!$A$92,
IF(AND(E250=grup_instansi!$B$93,F250=grup_instansi!$C$93),
grup_instansi!$A$93,
IF(AND(E250=grup_instansi!$B$94,F250=grup_instansi!$C$94),
grup_instansi!$A$94,
IF(AND(E250=grup_instansi!$B$95,F250=grup_instansi!$C$95),
grup_instansi!$A$95,
IF(AND(E250=grup_instansi!$B$96,F250=grup_instansi!$C$96),
grup_instansi!$A$96,
IF(AND(E250=grup_instansi!$B$97,F250=grup_instansi!$C$97),
grup_instansi!$A$97,
IF(AND(E250=grup_instansi!$B$98,F250=grup_instansi!$C$98),
grup_instansi!$A$98,
IF(AND(E250=grup_instansi!$B$99,F250=grup_instansi!$C$99),
grup_instansi!$A$99,
grup_instansi!$A$100))))))))))))))))))))))))))))))))))))))))</f>
        <v>gi2023110400076</v>
      </c>
      <c r="L250" t="str">
        <f>VLOOKUP(K250,grup_instansi!$A$2:$E$102,4)</f>
        <v>Pemerintah Provinsi Kalimantan Barat</v>
      </c>
      <c r="M250" t="str">
        <f t="shared" si="11"/>
        <v>('i2023110600249','Pemerintah Provinsi Kalimantan Barat','gi2023110400076'),</v>
      </c>
    </row>
    <row r="251" spans="1:13" x14ac:dyDescent="0.25">
      <c r="A251" t="str">
        <f t="shared" si="9"/>
        <v>i2023110600250</v>
      </c>
      <c r="B251" s="4">
        <v>6602</v>
      </c>
      <c r="C251" t="str">
        <f t="shared" si="10"/>
        <v>i2023110600250</v>
      </c>
      <c r="D251" s="4" t="s">
        <v>289</v>
      </c>
      <c r="E251" s="4" t="s">
        <v>658</v>
      </c>
      <c r="F251" s="4" t="s">
        <v>671</v>
      </c>
      <c r="G251" t="str">
        <f>IF(AND(E251=grup_instansi!$B$2,F251=grup_instansi!$C$2),
grup_instansi!$A$2,
IF(AND(E251=grup_instansi!$B$3,F251=grup_instansi!$C$3),
grup_instansi!$A$3,
IF(AND(E251=grup_instansi!$B$4,F251=grup_instansi!$C$4),
grup_instansi!$A$4,
IF(AND(E251=grup_instansi!$B$5,F251=grup_instansi!$C$5),
grup_instansi!$A$5,
IF(AND(E251=grup_instansi!$B$6,F251=grup_instansi!$C$6),
grup_instansi!$A$6,
IF(AND(E251=grup_instansi!$B$7,F251=grup_instansi!$C$7),
grup_instansi!$A$7,
IF(AND(E251=grup_instansi!$B$8,F251=grup_instansi!$C$8),
grup_instansi!$A$8,
IF(AND(E251=grup_instansi!$B$9,F251=grup_instansi!$C$9),
grup_instansi!$A$9,
IF(AND(E251=grup_instansi!$B$10,F251=grup_instansi!$C$10),
grup_instansi!$A$10,"")))))))))</f>
        <v/>
      </c>
      <c r="H251" t="str">
        <f>IF(G251&lt;&gt;"",G251,IF(AND(E251=grup_instansi!$B$11,F251=grup_instansi!$C$11),
grup_instansi!$A$11,
IF(AND(E251=grup_instansi!$B$12,F251=grup_instansi!$C$12),
grup_instansi!$A$12,
IF(AND(E251=grup_instansi!$B$13,F251=grup_instansi!$C$13),
grup_instansi!$A$13,
IF(AND(E251=grup_instansi!$B$14,F251=grup_instansi!$C$14),
grup_instansi!$A$14,
IF(AND(E251=grup_instansi!$B$15,F251=grup_instansi!$C$15),
grup_instansi!$A$15,
IF(AND(E251=grup_instansi!$B$16,F251=grup_instansi!$C$16),
grup_instansi!$A$16,
IF(AND(E251=grup_instansi!$B$17,F251=grup_instansi!$C$17),
grup_instansi!$A$17,
IF(AND(E251=grup_instansi!$B$18,F251=grup_instansi!$C$18),
grup_instansi!$A$18,
IF(AND(E251=grup_instansi!$B$19,F251=grup_instansi!$C$19),
grup_instansi!$A$19,
IF(AND(E251=grup_instansi!$B$20,F251=grup_instansi!$C$20),
grup_instansi!$A$20,"")))))))))))</f>
        <v>gi2023110400014</v>
      </c>
      <c r="I251" t="str">
        <f>IF(H251&lt;&gt;"",H251,IF(AND(E251=grup_instansi!$B$21,F251=grup_instansi!$C$21),
grup_instansi!$A$21,
IF(AND(E251=grup_instansi!$B$22,F251=grup_instansi!$C$22),
grup_instansi!$A$22,
IF(AND(E251=grup_instansi!$B$23,F251=grup_instansi!$C$23),
grup_instansi!$A$23,
IF(AND(E251=grup_instansi!$B$24,F251=grup_instansi!$C$24),
grup_instansi!$A$24,
IF(AND(E251=grup_instansi!$B$25,F251=grup_instansi!$C$25),
grup_instansi!$A$25,
IF(AND(E251=grup_instansi!$B$26,F251=grup_instansi!$C$26),
grup_instansi!$A$26,
IF(AND(E251=grup_instansi!$B$27,F251=grup_instansi!$C$27),
grup_instansi!$A$27,
IF(AND(E251=grup_instansi!$B$28,F251=grup_instansi!$C$28),
grup_instansi!$A$28,
IF(AND(E251=grup_instansi!$B$29,F251=grup_instansi!$C$29),
grup_instansi!$A$29,
IF(AND(E251=grup_instansi!$B$30,F251=grup_instansi!$C$30),
grup_instansi!$A$30,
IF(AND(E251=grup_instansi!$B$31,F251=grup_instansi!$C$31),
grup_instansi!$A$31,
IF(AND(E251=grup_instansi!$B$32,F251=grup_instansi!$C$32),
grup_instansi!$A$32,
IF(AND(E251=grup_instansi!$B$33,F251=grup_instansi!$C$33),
grup_instansi!$A$33,
IF(AND(E251=grup_instansi!$B$34,F251=grup_instansi!$C$34),
grup_instansi!$A$34,
IF(AND(E251=grup_instansi!$B$35,F251=grup_instansi!$C$35),
grup_instansi!$A$35,""))))))))))))))))</f>
        <v>gi2023110400014</v>
      </c>
      <c r="J251" t="str">
        <f>IF(I251&lt;&gt;"",I251,IF(AND(E251=grup_instansi!$B$36,F251=grup_instansi!$C$36),
grup_instansi!$A$36,
IF(AND(E251=grup_instansi!$B$37,F251=grup_instansi!$C$37),
grup_instansi!$A$37,
IF(AND(E251=grup_instansi!$B$38,F251=grup_instansi!$C$38),
grup_instansi!$A$38,
IF(AND(E251=grup_instansi!$B$39,F251=grup_instansi!$C$39),
grup_instansi!$A$39,
IF(AND(E251=grup_instansi!$B$40,F251=grup_instansi!$C$40),
grup_instansi!$A$40,
IF(AND(E251=grup_instansi!$B$41,F251=grup_instansi!$C$41),
grup_instansi!$A$41,
IF(AND(E251=grup_instansi!$B$42,F251=grup_instansi!$C$42),
grup_instansi!$A$42,
IF(AND(E251=grup_instansi!$B$43,F251=grup_instansi!$C$43),
grup_instansi!$A$43,
IF(AND(E251=grup_instansi!$B$44,F251=grup_instansi!$C$44),
grup_instansi!$A$44,
IF(AND(E251=grup_instansi!$B$45,F251=grup_instansi!$C$45),
grup_instansi!$A$45,
IF(AND(E251=grup_instansi!$B$46,F251=grup_instansi!$C$46),
grup_instansi!$A$46,
IF(AND(E251=grup_instansi!$B$47,F251=grup_instansi!$C$47),
grup_instansi!$A$47,
IF(AND(E251=grup_instansi!$B$48,F251=grup_instansi!$C$48),
grup_instansi!$A$48,
IF(AND(E251=grup_instansi!$B$49,F251=grup_instansi!$C$49),
grup_instansi!$A$49,
IF(AND(E251=grup_instansi!$B$50,F251=grup_instansi!$C$50),
grup_instansi!$A$50,
IF(AND(E251=grup_instansi!$B$51,F251=grup_instansi!$C$51),
grup_instansi!$A$51,
IF(AND(E251=grup_instansi!$B$52,F251=grup_instansi!$C$52),
grup_instansi!$A$52,
IF(AND(E251=grup_instansi!$B$53,F251=grup_instansi!$C$53),
grup_instansi!$A$53,
IF(AND(E251=grup_instansi!$B$54,F251=grup_instansi!$C$54),
grup_instansi!$A$54,
IF(AND(E251=grup_instansi!$B$55,F251=grup_instansi!$C$55),
grup_instansi!$A$55,
IF(AND(E251=grup_instansi!$B$56,F251=grup_instansi!$C$56),
grup_instansi!$A$56,
IF(AND(E251=grup_instansi!$B$57,F251=grup_instansi!$C$57),
grup_instansi!$A$57,
IF(AND(E251=grup_instansi!$B$58,F251=grup_instansi!$C$58),
grup_instansi!$A$58,
IF(AND(E251=grup_instansi!$B$59,F251=grup_instansi!$C$59),
grup_instansi!$A$59,
IF(AND(E251=grup_instansi!$B$60,F251=grup_instansi!$C$60),
grup_instansi!$A$60,""))))))))))))))))))))))))))</f>
        <v>gi2023110400014</v>
      </c>
      <c r="K251" t="str">
        <f>IF(J251&lt;&gt;"",J251,IF(AND(E251=grup_instansi!$B$61,F251=grup_instansi!$C$61),
grup_instansi!$A$61,
IF(AND(E251=grup_instansi!$B$62,F251=grup_instansi!$C$62),
grup_instansi!$A$62,
IF(AND(E251=grup_instansi!$B$63,F251=grup_instansi!$C$63),
grup_instansi!$A$63,
IF(AND(E251=grup_instansi!$B$64,F251=grup_instansi!$C$64),
grup_instansi!$A$64,
IF(AND(E251=grup_instansi!$B$65,F251=grup_instansi!$C$65),
grup_instansi!$A$65,
IF(AND(E251=grup_instansi!$B$66,F251=grup_instansi!$C$66),
grup_instansi!$A$66,
IF(AND(E251=grup_instansi!$B$67,F251=grup_instansi!$C$67),
grup_instansi!$A$67,
IF(AND(E251=grup_instansi!$B$68,F251=grup_instansi!$C$68),
grup_instansi!$A$68,
IF(AND(E251=grup_instansi!$B$69,F251=grup_instansi!$C$69),
grup_instansi!$A$69,
IF(AND(E251=grup_instansi!$B$70,F251=grup_instansi!$C$70),
grup_instansi!$A$70,
IF(AND(E251=grup_instansi!$B$71,F251=grup_instansi!$C$71),
grup_instansi!$A$71,
IF(AND(E251=grup_instansi!$B$72,F251=grup_instansi!$C$72),
grup_instansi!$A$72,
IF(AND(E251=grup_instansi!$B$73,F251=grup_instansi!$C$73),
grup_instansi!$A$73,
IF(AND(E251=grup_instansi!$B$74,F251=grup_instansi!$C$74),
grup_instansi!$A$74,
IF(AND(E251=grup_instansi!$B$75,F251=grup_instansi!$C$75),
grup_instansi!$A$75,
IF(AND(E251=grup_instansi!$B$76,F251=grup_instansi!$C$76),
grup_instansi!$A$76,
IF(AND(E251=grup_instansi!$B$77,F251=grup_instansi!$C$77),
grup_instansi!$A$77,
IF(AND(E251=grup_instansi!$B$78,F251=grup_instansi!$C$78),
grup_instansi!$A$78,
IF(AND(E251=grup_instansi!$B$79,F251=grup_instansi!$C$79),
grup_instansi!$A$79,
IF(AND(E251=grup_instansi!$B$80,F251=grup_instansi!$C$80),
grup_instansi!$A$80,
IF(AND(E251=grup_instansi!$B$81,F251=grup_instansi!$C$81),
grup_instansi!$A$81,
IF(AND(E251=grup_instansi!$B$82,F251=grup_instansi!$C$82),
grup_instansi!$A$82,
IF(AND(E251=grup_instansi!$B$83,F251=grup_instansi!$C$83),
grup_instansi!$A$84,
IF(AND(E251=grup_instansi!$B$84,F251=grup_instansi!$C$84),
grup_instansi!$A$85,
IF(AND(E251=grup_instansi!$B$85,F251=grup_instansi!$C$85),
grup_instansi!$A$86,
IF(AND(E251=grup_instansi!$B$86,F251=grup_instansi!$C$86),
grup_instansi!$A$87,
IF(AND(E251=grup_instansi!$B$87,F251=grup_instansi!$C$87),
grup_instansi!$A$87,
IF(AND(E251=grup_instansi!$B$88,F251=grup_instansi!$C$88),
grup_instansi!$A$88,
IF(AND(E251=grup_instansi!$B$89,F251=grup_instansi!$C$89),
grup_instansi!$A$89,
IF(AND(E251=grup_instansi!$B$90,F251=grup_instansi!$C$90),
grup_instansi!$A$90,
IF(AND(E251=grup_instansi!$B$91,F251=grup_instansi!$C$91),
grup_instansi!$A$91,
IF(AND(E251=grup_instansi!$B$92,F251=grup_instansi!$C$92),
grup_instansi!$A$92,
IF(AND(E251=grup_instansi!$B$93,F251=grup_instansi!$C$93),
grup_instansi!$A$93,
IF(AND(E251=grup_instansi!$B$94,F251=grup_instansi!$C$94),
grup_instansi!$A$94,
IF(AND(E251=grup_instansi!$B$95,F251=grup_instansi!$C$95),
grup_instansi!$A$95,
IF(AND(E251=grup_instansi!$B$96,F251=grup_instansi!$C$96),
grup_instansi!$A$96,
IF(AND(E251=grup_instansi!$B$97,F251=grup_instansi!$C$97),
grup_instansi!$A$97,
IF(AND(E251=grup_instansi!$B$98,F251=grup_instansi!$C$98),
grup_instansi!$A$98,
IF(AND(E251=grup_instansi!$B$99,F251=grup_instansi!$C$99),
grup_instansi!$A$99,
grup_instansi!$A$100))))))))))))))))))))))))))))))))))))))))</f>
        <v>gi2023110400014</v>
      </c>
      <c r="L251" t="str">
        <f>VLOOKUP(K251,grup_instansi!$A$2:$E$102,4)</f>
        <v>Pemerintah Kabupaten Kalimantan Barat</v>
      </c>
      <c r="M251" t="str">
        <f t="shared" si="11"/>
        <v>('i2023110600250','Pemerintah Kab. Sanggau','gi2023110400014'),</v>
      </c>
    </row>
    <row r="252" spans="1:13" x14ac:dyDescent="0.25">
      <c r="A252" t="str">
        <f t="shared" si="9"/>
        <v>i2023110600251</v>
      </c>
      <c r="B252" s="4">
        <v>6671</v>
      </c>
      <c r="C252" t="str">
        <f t="shared" si="10"/>
        <v>i2023110600251</v>
      </c>
      <c r="D252" s="4" t="s">
        <v>585</v>
      </c>
      <c r="E252" s="4" t="s">
        <v>659</v>
      </c>
      <c r="F252" s="4" t="s">
        <v>671</v>
      </c>
      <c r="G252" t="str">
        <f>IF(AND(E252=grup_instansi!$B$2,F252=grup_instansi!$C$2),
grup_instansi!$A$2,
IF(AND(E252=grup_instansi!$B$3,F252=grup_instansi!$C$3),
grup_instansi!$A$3,
IF(AND(E252=grup_instansi!$B$4,F252=grup_instansi!$C$4),
grup_instansi!$A$4,
IF(AND(E252=grup_instansi!$B$5,F252=grup_instansi!$C$5),
grup_instansi!$A$5,
IF(AND(E252=grup_instansi!$B$6,F252=grup_instansi!$C$6),
grup_instansi!$A$6,
IF(AND(E252=grup_instansi!$B$7,F252=grup_instansi!$C$7),
grup_instansi!$A$7,
IF(AND(E252=grup_instansi!$B$8,F252=grup_instansi!$C$8),
grup_instansi!$A$8,
IF(AND(E252=grup_instansi!$B$9,F252=grup_instansi!$C$9),
grup_instansi!$A$9,
IF(AND(E252=grup_instansi!$B$10,F252=grup_instansi!$C$10),
grup_instansi!$A$10,"")))))))))</f>
        <v/>
      </c>
      <c r="H252" t="str">
        <f>IF(G252&lt;&gt;"",G252,IF(AND(E252=grup_instansi!$B$11,F252=grup_instansi!$C$11),
grup_instansi!$A$11,
IF(AND(E252=grup_instansi!$B$12,F252=grup_instansi!$C$12),
grup_instansi!$A$12,
IF(AND(E252=grup_instansi!$B$13,F252=grup_instansi!$C$13),
grup_instansi!$A$13,
IF(AND(E252=grup_instansi!$B$14,F252=grup_instansi!$C$14),
grup_instansi!$A$14,
IF(AND(E252=grup_instansi!$B$15,F252=grup_instansi!$C$15),
grup_instansi!$A$15,
IF(AND(E252=grup_instansi!$B$16,F252=grup_instansi!$C$16),
grup_instansi!$A$16,
IF(AND(E252=grup_instansi!$B$17,F252=grup_instansi!$C$17),
grup_instansi!$A$17,
IF(AND(E252=grup_instansi!$B$18,F252=grup_instansi!$C$18),
grup_instansi!$A$18,
IF(AND(E252=grup_instansi!$B$19,F252=grup_instansi!$C$19),
grup_instansi!$A$19,
IF(AND(E252=grup_instansi!$B$20,F252=grup_instansi!$C$20),
grup_instansi!$A$20,"")))))))))))</f>
        <v/>
      </c>
      <c r="I252" t="str">
        <f>IF(H252&lt;&gt;"",H252,IF(AND(E252=grup_instansi!$B$21,F252=grup_instansi!$C$21),
grup_instansi!$A$21,
IF(AND(E252=grup_instansi!$B$22,F252=grup_instansi!$C$22),
grup_instansi!$A$22,
IF(AND(E252=grup_instansi!$B$23,F252=grup_instansi!$C$23),
grup_instansi!$A$23,
IF(AND(E252=grup_instansi!$B$24,F252=grup_instansi!$C$24),
grup_instansi!$A$24,
IF(AND(E252=grup_instansi!$B$25,F252=grup_instansi!$C$25),
grup_instansi!$A$25,
IF(AND(E252=grup_instansi!$B$26,F252=grup_instansi!$C$26),
grup_instansi!$A$26,
IF(AND(E252=grup_instansi!$B$27,F252=grup_instansi!$C$27),
grup_instansi!$A$27,
IF(AND(E252=grup_instansi!$B$28,F252=grup_instansi!$C$28),
grup_instansi!$A$28,
IF(AND(E252=grup_instansi!$B$29,F252=grup_instansi!$C$29),
grup_instansi!$A$29,
IF(AND(E252=grup_instansi!$B$30,F252=grup_instansi!$C$30),
grup_instansi!$A$30,
IF(AND(E252=grup_instansi!$B$31,F252=grup_instansi!$C$31),
grup_instansi!$A$31,
IF(AND(E252=grup_instansi!$B$32,F252=grup_instansi!$C$32),
grup_instansi!$A$32,
IF(AND(E252=grup_instansi!$B$33,F252=grup_instansi!$C$33),
grup_instansi!$A$33,
IF(AND(E252=grup_instansi!$B$34,F252=grup_instansi!$C$34),
grup_instansi!$A$34,
IF(AND(E252=grup_instansi!$B$35,F252=grup_instansi!$C$35),
grup_instansi!$A$35,""))))))))))))))))</f>
        <v/>
      </c>
      <c r="J252" t="str">
        <f>IF(I252&lt;&gt;"",I252,IF(AND(E252=grup_instansi!$B$36,F252=grup_instansi!$C$36),
grup_instansi!$A$36,
IF(AND(E252=grup_instansi!$B$37,F252=grup_instansi!$C$37),
grup_instansi!$A$37,
IF(AND(E252=grup_instansi!$B$38,F252=grup_instansi!$C$38),
grup_instansi!$A$38,
IF(AND(E252=grup_instansi!$B$39,F252=grup_instansi!$C$39),
grup_instansi!$A$39,
IF(AND(E252=grup_instansi!$B$40,F252=grup_instansi!$C$40),
grup_instansi!$A$40,
IF(AND(E252=grup_instansi!$B$41,F252=grup_instansi!$C$41),
grup_instansi!$A$41,
IF(AND(E252=grup_instansi!$B$42,F252=grup_instansi!$C$42),
grup_instansi!$A$42,
IF(AND(E252=grup_instansi!$B$43,F252=grup_instansi!$C$43),
grup_instansi!$A$43,
IF(AND(E252=grup_instansi!$B$44,F252=grup_instansi!$C$44),
grup_instansi!$A$44,
IF(AND(E252=grup_instansi!$B$45,F252=grup_instansi!$C$45),
grup_instansi!$A$45,
IF(AND(E252=grup_instansi!$B$46,F252=grup_instansi!$C$46),
grup_instansi!$A$46,
IF(AND(E252=grup_instansi!$B$47,F252=grup_instansi!$C$47),
grup_instansi!$A$47,
IF(AND(E252=grup_instansi!$B$48,F252=grup_instansi!$C$48),
grup_instansi!$A$48,
IF(AND(E252=grup_instansi!$B$49,F252=grup_instansi!$C$49),
grup_instansi!$A$49,
IF(AND(E252=grup_instansi!$B$50,F252=grup_instansi!$C$50),
grup_instansi!$A$50,
IF(AND(E252=grup_instansi!$B$51,F252=grup_instansi!$C$51),
grup_instansi!$A$51,
IF(AND(E252=grup_instansi!$B$52,F252=grup_instansi!$C$52),
grup_instansi!$A$52,
IF(AND(E252=grup_instansi!$B$53,F252=grup_instansi!$C$53),
grup_instansi!$A$53,
IF(AND(E252=grup_instansi!$B$54,F252=grup_instansi!$C$54),
grup_instansi!$A$54,
IF(AND(E252=grup_instansi!$B$55,F252=grup_instansi!$C$55),
grup_instansi!$A$55,
IF(AND(E252=grup_instansi!$B$56,F252=grup_instansi!$C$56),
grup_instansi!$A$56,
IF(AND(E252=grup_instansi!$B$57,F252=grup_instansi!$C$57),
grup_instansi!$A$57,
IF(AND(E252=grup_instansi!$B$58,F252=grup_instansi!$C$58),
grup_instansi!$A$58,
IF(AND(E252=grup_instansi!$B$59,F252=grup_instansi!$C$59),
grup_instansi!$A$59,
IF(AND(E252=grup_instansi!$B$60,F252=grup_instansi!$C$60),
grup_instansi!$A$60,""))))))))))))))))))))))))))</f>
        <v>gi2023110400046</v>
      </c>
      <c r="K252" t="str">
        <f>IF(J252&lt;&gt;"",J252,IF(AND(E252=grup_instansi!$B$61,F252=grup_instansi!$C$61),
grup_instansi!$A$61,
IF(AND(E252=grup_instansi!$B$62,F252=grup_instansi!$C$62),
grup_instansi!$A$62,
IF(AND(E252=grup_instansi!$B$63,F252=grup_instansi!$C$63),
grup_instansi!$A$63,
IF(AND(E252=grup_instansi!$B$64,F252=grup_instansi!$C$64),
grup_instansi!$A$64,
IF(AND(E252=grup_instansi!$B$65,F252=grup_instansi!$C$65),
grup_instansi!$A$65,
IF(AND(E252=grup_instansi!$B$66,F252=grup_instansi!$C$66),
grup_instansi!$A$66,
IF(AND(E252=grup_instansi!$B$67,F252=grup_instansi!$C$67),
grup_instansi!$A$67,
IF(AND(E252=grup_instansi!$B$68,F252=grup_instansi!$C$68),
grup_instansi!$A$68,
IF(AND(E252=grup_instansi!$B$69,F252=grup_instansi!$C$69),
grup_instansi!$A$69,
IF(AND(E252=grup_instansi!$B$70,F252=grup_instansi!$C$70),
grup_instansi!$A$70,
IF(AND(E252=grup_instansi!$B$71,F252=grup_instansi!$C$71),
grup_instansi!$A$71,
IF(AND(E252=grup_instansi!$B$72,F252=grup_instansi!$C$72),
grup_instansi!$A$72,
IF(AND(E252=grup_instansi!$B$73,F252=grup_instansi!$C$73),
grup_instansi!$A$73,
IF(AND(E252=grup_instansi!$B$74,F252=grup_instansi!$C$74),
grup_instansi!$A$74,
IF(AND(E252=grup_instansi!$B$75,F252=grup_instansi!$C$75),
grup_instansi!$A$75,
IF(AND(E252=grup_instansi!$B$76,F252=grup_instansi!$C$76),
grup_instansi!$A$76,
IF(AND(E252=grup_instansi!$B$77,F252=grup_instansi!$C$77),
grup_instansi!$A$77,
IF(AND(E252=grup_instansi!$B$78,F252=grup_instansi!$C$78),
grup_instansi!$A$78,
IF(AND(E252=grup_instansi!$B$79,F252=grup_instansi!$C$79),
grup_instansi!$A$79,
IF(AND(E252=grup_instansi!$B$80,F252=grup_instansi!$C$80),
grup_instansi!$A$80,
IF(AND(E252=grup_instansi!$B$81,F252=grup_instansi!$C$81),
grup_instansi!$A$81,
IF(AND(E252=grup_instansi!$B$82,F252=grup_instansi!$C$82),
grup_instansi!$A$82,
IF(AND(E252=grup_instansi!$B$83,F252=grup_instansi!$C$83),
grup_instansi!$A$84,
IF(AND(E252=grup_instansi!$B$84,F252=grup_instansi!$C$84),
grup_instansi!$A$85,
IF(AND(E252=grup_instansi!$B$85,F252=grup_instansi!$C$85),
grup_instansi!$A$86,
IF(AND(E252=grup_instansi!$B$86,F252=grup_instansi!$C$86),
grup_instansi!$A$87,
IF(AND(E252=grup_instansi!$B$87,F252=grup_instansi!$C$87),
grup_instansi!$A$87,
IF(AND(E252=grup_instansi!$B$88,F252=grup_instansi!$C$88),
grup_instansi!$A$88,
IF(AND(E252=grup_instansi!$B$89,F252=grup_instansi!$C$89),
grup_instansi!$A$89,
IF(AND(E252=grup_instansi!$B$90,F252=grup_instansi!$C$90),
grup_instansi!$A$90,
IF(AND(E252=grup_instansi!$B$91,F252=grup_instansi!$C$91),
grup_instansi!$A$91,
IF(AND(E252=grup_instansi!$B$92,F252=grup_instansi!$C$92),
grup_instansi!$A$92,
IF(AND(E252=grup_instansi!$B$93,F252=grup_instansi!$C$93),
grup_instansi!$A$93,
IF(AND(E252=grup_instansi!$B$94,F252=grup_instansi!$C$94),
grup_instansi!$A$94,
IF(AND(E252=grup_instansi!$B$95,F252=grup_instansi!$C$95),
grup_instansi!$A$95,
IF(AND(E252=grup_instansi!$B$96,F252=grup_instansi!$C$96),
grup_instansi!$A$96,
IF(AND(E252=grup_instansi!$B$97,F252=grup_instansi!$C$97),
grup_instansi!$A$97,
IF(AND(E252=grup_instansi!$B$98,F252=grup_instansi!$C$98),
grup_instansi!$A$98,
IF(AND(E252=grup_instansi!$B$99,F252=grup_instansi!$C$99),
grup_instansi!$A$99,
grup_instansi!$A$100))))))))))))))))))))))))))))))))))))))))</f>
        <v>gi2023110400046</v>
      </c>
      <c r="L252" t="str">
        <f>VLOOKUP(K252,grup_instansi!$A$2:$E$102,4)</f>
        <v>Pemerintah Kota Kalimantan Barat</v>
      </c>
      <c r="M252" t="str">
        <f t="shared" si="11"/>
        <v>('i2023110600251','Pemerintah Kota Pontianak','gi2023110400046'),</v>
      </c>
    </row>
    <row r="253" spans="1:13" x14ac:dyDescent="0.25">
      <c r="A253" t="str">
        <f t="shared" si="9"/>
        <v>i2023110600252</v>
      </c>
      <c r="B253" s="4">
        <v>6672</v>
      </c>
      <c r="C253" t="str">
        <f t="shared" si="10"/>
        <v>i2023110600252</v>
      </c>
      <c r="D253" s="4" t="s">
        <v>718</v>
      </c>
      <c r="E253" s="4" t="s">
        <v>659</v>
      </c>
      <c r="F253" s="4" t="s">
        <v>671</v>
      </c>
      <c r="G253" t="str">
        <f>IF(AND(E253=grup_instansi!$B$2,F253=grup_instansi!$C$2),
grup_instansi!$A$2,
IF(AND(E253=grup_instansi!$B$3,F253=grup_instansi!$C$3),
grup_instansi!$A$3,
IF(AND(E253=grup_instansi!$B$4,F253=grup_instansi!$C$4),
grup_instansi!$A$4,
IF(AND(E253=grup_instansi!$B$5,F253=grup_instansi!$C$5),
grup_instansi!$A$5,
IF(AND(E253=grup_instansi!$B$6,F253=grup_instansi!$C$6),
grup_instansi!$A$6,
IF(AND(E253=grup_instansi!$B$7,F253=grup_instansi!$C$7),
grup_instansi!$A$7,
IF(AND(E253=grup_instansi!$B$8,F253=grup_instansi!$C$8),
grup_instansi!$A$8,
IF(AND(E253=grup_instansi!$B$9,F253=grup_instansi!$C$9),
grup_instansi!$A$9,
IF(AND(E253=grup_instansi!$B$10,F253=grup_instansi!$C$10),
grup_instansi!$A$10,"")))))))))</f>
        <v/>
      </c>
      <c r="H253" t="str">
        <f>IF(G253&lt;&gt;"",G253,IF(AND(E253=grup_instansi!$B$11,F253=grup_instansi!$C$11),
grup_instansi!$A$11,
IF(AND(E253=grup_instansi!$B$12,F253=grup_instansi!$C$12),
grup_instansi!$A$12,
IF(AND(E253=grup_instansi!$B$13,F253=grup_instansi!$C$13),
grup_instansi!$A$13,
IF(AND(E253=grup_instansi!$B$14,F253=grup_instansi!$C$14),
grup_instansi!$A$14,
IF(AND(E253=grup_instansi!$B$15,F253=grup_instansi!$C$15),
grup_instansi!$A$15,
IF(AND(E253=grup_instansi!$B$16,F253=grup_instansi!$C$16),
grup_instansi!$A$16,
IF(AND(E253=grup_instansi!$B$17,F253=grup_instansi!$C$17),
grup_instansi!$A$17,
IF(AND(E253=grup_instansi!$B$18,F253=grup_instansi!$C$18),
grup_instansi!$A$18,
IF(AND(E253=grup_instansi!$B$19,F253=grup_instansi!$C$19),
grup_instansi!$A$19,
IF(AND(E253=grup_instansi!$B$20,F253=grup_instansi!$C$20),
grup_instansi!$A$20,"")))))))))))</f>
        <v/>
      </c>
      <c r="I253" t="str">
        <f>IF(H253&lt;&gt;"",H253,IF(AND(E253=grup_instansi!$B$21,F253=grup_instansi!$C$21),
grup_instansi!$A$21,
IF(AND(E253=grup_instansi!$B$22,F253=grup_instansi!$C$22),
grup_instansi!$A$22,
IF(AND(E253=grup_instansi!$B$23,F253=grup_instansi!$C$23),
grup_instansi!$A$23,
IF(AND(E253=grup_instansi!$B$24,F253=grup_instansi!$C$24),
grup_instansi!$A$24,
IF(AND(E253=grup_instansi!$B$25,F253=grup_instansi!$C$25),
grup_instansi!$A$25,
IF(AND(E253=grup_instansi!$B$26,F253=grup_instansi!$C$26),
grup_instansi!$A$26,
IF(AND(E253=grup_instansi!$B$27,F253=grup_instansi!$C$27),
grup_instansi!$A$27,
IF(AND(E253=grup_instansi!$B$28,F253=grup_instansi!$C$28),
grup_instansi!$A$28,
IF(AND(E253=grup_instansi!$B$29,F253=grup_instansi!$C$29),
grup_instansi!$A$29,
IF(AND(E253=grup_instansi!$B$30,F253=grup_instansi!$C$30),
grup_instansi!$A$30,
IF(AND(E253=grup_instansi!$B$31,F253=grup_instansi!$C$31),
grup_instansi!$A$31,
IF(AND(E253=grup_instansi!$B$32,F253=grup_instansi!$C$32),
grup_instansi!$A$32,
IF(AND(E253=grup_instansi!$B$33,F253=grup_instansi!$C$33),
grup_instansi!$A$33,
IF(AND(E253=grup_instansi!$B$34,F253=grup_instansi!$C$34),
grup_instansi!$A$34,
IF(AND(E253=grup_instansi!$B$35,F253=grup_instansi!$C$35),
grup_instansi!$A$35,""))))))))))))))))</f>
        <v/>
      </c>
      <c r="J253" t="str">
        <f>IF(I253&lt;&gt;"",I253,IF(AND(E253=grup_instansi!$B$36,F253=grup_instansi!$C$36),
grup_instansi!$A$36,
IF(AND(E253=grup_instansi!$B$37,F253=grup_instansi!$C$37),
grup_instansi!$A$37,
IF(AND(E253=grup_instansi!$B$38,F253=grup_instansi!$C$38),
grup_instansi!$A$38,
IF(AND(E253=grup_instansi!$B$39,F253=grup_instansi!$C$39),
grup_instansi!$A$39,
IF(AND(E253=grup_instansi!$B$40,F253=grup_instansi!$C$40),
grup_instansi!$A$40,
IF(AND(E253=grup_instansi!$B$41,F253=grup_instansi!$C$41),
grup_instansi!$A$41,
IF(AND(E253=grup_instansi!$B$42,F253=grup_instansi!$C$42),
grup_instansi!$A$42,
IF(AND(E253=grup_instansi!$B$43,F253=grup_instansi!$C$43),
grup_instansi!$A$43,
IF(AND(E253=grup_instansi!$B$44,F253=grup_instansi!$C$44),
grup_instansi!$A$44,
IF(AND(E253=grup_instansi!$B$45,F253=grup_instansi!$C$45),
grup_instansi!$A$45,
IF(AND(E253=grup_instansi!$B$46,F253=grup_instansi!$C$46),
grup_instansi!$A$46,
IF(AND(E253=grup_instansi!$B$47,F253=grup_instansi!$C$47),
grup_instansi!$A$47,
IF(AND(E253=grup_instansi!$B$48,F253=grup_instansi!$C$48),
grup_instansi!$A$48,
IF(AND(E253=grup_instansi!$B$49,F253=grup_instansi!$C$49),
grup_instansi!$A$49,
IF(AND(E253=grup_instansi!$B$50,F253=grup_instansi!$C$50),
grup_instansi!$A$50,
IF(AND(E253=grup_instansi!$B$51,F253=grup_instansi!$C$51),
grup_instansi!$A$51,
IF(AND(E253=grup_instansi!$B$52,F253=grup_instansi!$C$52),
grup_instansi!$A$52,
IF(AND(E253=grup_instansi!$B$53,F253=grup_instansi!$C$53),
grup_instansi!$A$53,
IF(AND(E253=grup_instansi!$B$54,F253=grup_instansi!$C$54),
grup_instansi!$A$54,
IF(AND(E253=grup_instansi!$B$55,F253=grup_instansi!$C$55),
grup_instansi!$A$55,
IF(AND(E253=grup_instansi!$B$56,F253=grup_instansi!$C$56),
grup_instansi!$A$56,
IF(AND(E253=grup_instansi!$B$57,F253=grup_instansi!$C$57),
grup_instansi!$A$57,
IF(AND(E253=grup_instansi!$B$58,F253=grup_instansi!$C$58),
grup_instansi!$A$58,
IF(AND(E253=grup_instansi!$B$59,F253=grup_instansi!$C$59),
grup_instansi!$A$59,
IF(AND(E253=grup_instansi!$B$60,F253=grup_instansi!$C$60),
grup_instansi!$A$60,""))))))))))))))))))))))))))</f>
        <v>gi2023110400046</v>
      </c>
      <c r="K253" t="str">
        <f>IF(J253&lt;&gt;"",J253,IF(AND(E253=grup_instansi!$B$61,F253=grup_instansi!$C$61),
grup_instansi!$A$61,
IF(AND(E253=grup_instansi!$B$62,F253=grup_instansi!$C$62),
grup_instansi!$A$62,
IF(AND(E253=grup_instansi!$B$63,F253=grup_instansi!$C$63),
grup_instansi!$A$63,
IF(AND(E253=grup_instansi!$B$64,F253=grup_instansi!$C$64),
grup_instansi!$A$64,
IF(AND(E253=grup_instansi!$B$65,F253=grup_instansi!$C$65),
grup_instansi!$A$65,
IF(AND(E253=grup_instansi!$B$66,F253=grup_instansi!$C$66),
grup_instansi!$A$66,
IF(AND(E253=grup_instansi!$B$67,F253=grup_instansi!$C$67),
grup_instansi!$A$67,
IF(AND(E253=grup_instansi!$B$68,F253=grup_instansi!$C$68),
grup_instansi!$A$68,
IF(AND(E253=grup_instansi!$B$69,F253=grup_instansi!$C$69),
grup_instansi!$A$69,
IF(AND(E253=grup_instansi!$B$70,F253=grup_instansi!$C$70),
grup_instansi!$A$70,
IF(AND(E253=grup_instansi!$B$71,F253=grup_instansi!$C$71),
grup_instansi!$A$71,
IF(AND(E253=grup_instansi!$B$72,F253=grup_instansi!$C$72),
grup_instansi!$A$72,
IF(AND(E253=grup_instansi!$B$73,F253=grup_instansi!$C$73),
grup_instansi!$A$73,
IF(AND(E253=grup_instansi!$B$74,F253=grup_instansi!$C$74),
grup_instansi!$A$74,
IF(AND(E253=grup_instansi!$B$75,F253=grup_instansi!$C$75),
grup_instansi!$A$75,
IF(AND(E253=grup_instansi!$B$76,F253=grup_instansi!$C$76),
grup_instansi!$A$76,
IF(AND(E253=grup_instansi!$B$77,F253=grup_instansi!$C$77),
grup_instansi!$A$77,
IF(AND(E253=grup_instansi!$B$78,F253=grup_instansi!$C$78),
grup_instansi!$A$78,
IF(AND(E253=grup_instansi!$B$79,F253=grup_instansi!$C$79),
grup_instansi!$A$79,
IF(AND(E253=grup_instansi!$B$80,F253=grup_instansi!$C$80),
grup_instansi!$A$80,
IF(AND(E253=grup_instansi!$B$81,F253=grup_instansi!$C$81),
grup_instansi!$A$81,
IF(AND(E253=grup_instansi!$B$82,F253=grup_instansi!$C$82),
grup_instansi!$A$82,
IF(AND(E253=grup_instansi!$B$83,F253=grup_instansi!$C$83),
grup_instansi!$A$84,
IF(AND(E253=grup_instansi!$B$84,F253=grup_instansi!$C$84),
grup_instansi!$A$85,
IF(AND(E253=grup_instansi!$B$85,F253=grup_instansi!$C$85),
grup_instansi!$A$86,
IF(AND(E253=grup_instansi!$B$86,F253=grup_instansi!$C$86),
grup_instansi!$A$87,
IF(AND(E253=grup_instansi!$B$87,F253=grup_instansi!$C$87),
grup_instansi!$A$87,
IF(AND(E253=grup_instansi!$B$88,F253=grup_instansi!$C$88),
grup_instansi!$A$88,
IF(AND(E253=grup_instansi!$B$89,F253=grup_instansi!$C$89),
grup_instansi!$A$89,
IF(AND(E253=grup_instansi!$B$90,F253=grup_instansi!$C$90),
grup_instansi!$A$90,
IF(AND(E253=grup_instansi!$B$91,F253=grup_instansi!$C$91),
grup_instansi!$A$91,
IF(AND(E253=grup_instansi!$B$92,F253=grup_instansi!$C$92),
grup_instansi!$A$92,
IF(AND(E253=grup_instansi!$B$93,F253=grup_instansi!$C$93),
grup_instansi!$A$93,
IF(AND(E253=grup_instansi!$B$94,F253=grup_instansi!$C$94),
grup_instansi!$A$94,
IF(AND(E253=grup_instansi!$B$95,F253=grup_instansi!$C$95),
grup_instansi!$A$95,
IF(AND(E253=grup_instansi!$B$96,F253=grup_instansi!$C$96),
grup_instansi!$A$96,
IF(AND(E253=grup_instansi!$B$97,F253=grup_instansi!$C$97),
grup_instansi!$A$97,
IF(AND(E253=grup_instansi!$B$98,F253=grup_instansi!$C$98),
grup_instansi!$A$98,
IF(AND(E253=grup_instansi!$B$99,F253=grup_instansi!$C$99),
grup_instansi!$A$99,
grup_instansi!$A$100))))))))))))))))))))))))))))))))))))))))</f>
        <v>gi2023110400046</v>
      </c>
      <c r="L253" t="str">
        <f>VLOOKUP(K253,grup_instansi!$A$2:$E$102,4)</f>
        <v>Pemerintah Kota Kalimantan Barat</v>
      </c>
      <c r="M253" t="str">
        <f t="shared" si="11"/>
        <v>('i2023110600252','Pemerintah Kota Singkawang','gi2023110400046'),</v>
      </c>
    </row>
    <row r="254" spans="1:13" x14ac:dyDescent="0.25">
      <c r="A254" t="str">
        <f t="shared" si="9"/>
        <v>i2023110600253</v>
      </c>
      <c r="B254" s="4">
        <v>6703</v>
      </c>
      <c r="C254" t="str">
        <f t="shared" si="10"/>
        <v>i2023110600253</v>
      </c>
      <c r="D254" s="4" t="s">
        <v>313</v>
      </c>
      <c r="E254" s="4" t="s">
        <v>658</v>
      </c>
      <c r="F254" s="4" t="s">
        <v>673</v>
      </c>
      <c r="G254" t="str">
        <f>IF(AND(E254=grup_instansi!$B$2,F254=grup_instansi!$C$2),
grup_instansi!$A$2,
IF(AND(E254=grup_instansi!$B$3,F254=grup_instansi!$C$3),
grup_instansi!$A$3,
IF(AND(E254=grup_instansi!$B$4,F254=grup_instansi!$C$4),
grup_instansi!$A$4,
IF(AND(E254=grup_instansi!$B$5,F254=grup_instansi!$C$5),
grup_instansi!$A$5,
IF(AND(E254=grup_instansi!$B$6,F254=grup_instansi!$C$6),
grup_instansi!$A$6,
IF(AND(E254=grup_instansi!$B$7,F254=grup_instansi!$C$7),
grup_instansi!$A$7,
IF(AND(E254=grup_instansi!$B$8,F254=grup_instansi!$C$8),
grup_instansi!$A$8,
IF(AND(E254=grup_instansi!$B$9,F254=grup_instansi!$C$9),
grup_instansi!$A$9,
IF(AND(E254=grup_instansi!$B$10,F254=grup_instansi!$C$10),
grup_instansi!$A$10,"")))))))))</f>
        <v/>
      </c>
      <c r="H254" t="str">
        <f>IF(G254&lt;&gt;"",G254,IF(AND(E254=grup_instansi!$B$11,F254=grup_instansi!$C$11),
grup_instansi!$A$11,
IF(AND(E254=grup_instansi!$B$12,F254=grup_instansi!$C$12),
grup_instansi!$A$12,
IF(AND(E254=grup_instansi!$B$13,F254=grup_instansi!$C$13),
grup_instansi!$A$13,
IF(AND(E254=grup_instansi!$B$14,F254=grup_instansi!$C$14),
grup_instansi!$A$14,
IF(AND(E254=grup_instansi!$B$15,F254=grup_instansi!$C$15),
grup_instansi!$A$15,
IF(AND(E254=grup_instansi!$B$16,F254=grup_instansi!$C$16),
grup_instansi!$A$16,
IF(AND(E254=grup_instansi!$B$17,F254=grup_instansi!$C$17),
grup_instansi!$A$17,
IF(AND(E254=grup_instansi!$B$18,F254=grup_instansi!$C$18),
grup_instansi!$A$18,
IF(AND(E254=grup_instansi!$B$19,F254=grup_instansi!$C$19),
grup_instansi!$A$19,
IF(AND(E254=grup_instansi!$B$20,F254=grup_instansi!$C$20),
grup_instansi!$A$20,"")))))))))))</f>
        <v>gi2023110400016</v>
      </c>
      <c r="I254" t="str">
        <f>IF(H254&lt;&gt;"",H254,IF(AND(E254=grup_instansi!$B$21,F254=grup_instansi!$C$21),
grup_instansi!$A$21,
IF(AND(E254=grup_instansi!$B$22,F254=grup_instansi!$C$22),
grup_instansi!$A$22,
IF(AND(E254=grup_instansi!$B$23,F254=grup_instansi!$C$23),
grup_instansi!$A$23,
IF(AND(E254=grup_instansi!$B$24,F254=grup_instansi!$C$24),
grup_instansi!$A$24,
IF(AND(E254=grup_instansi!$B$25,F254=grup_instansi!$C$25),
grup_instansi!$A$25,
IF(AND(E254=grup_instansi!$B$26,F254=grup_instansi!$C$26),
grup_instansi!$A$26,
IF(AND(E254=grup_instansi!$B$27,F254=grup_instansi!$C$27),
grup_instansi!$A$27,
IF(AND(E254=grup_instansi!$B$28,F254=grup_instansi!$C$28),
grup_instansi!$A$28,
IF(AND(E254=grup_instansi!$B$29,F254=grup_instansi!$C$29),
grup_instansi!$A$29,
IF(AND(E254=grup_instansi!$B$30,F254=grup_instansi!$C$30),
grup_instansi!$A$30,
IF(AND(E254=grup_instansi!$B$31,F254=grup_instansi!$C$31),
grup_instansi!$A$31,
IF(AND(E254=grup_instansi!$B$32,F254=grup_instansi!$C$32),
grup_instansi!$A$32,
IF(AND(E254=grup_instansi!$B$33,F254=grup_instansi!$C$33),
grup_instansi!$A$33,
IF(AND(E254=grup_instansi!$B$34,F254=grup_instansi!$C$34),
grup_instansi!$A$34,
IF(AND(E254=grup_instansi!$B$35,F254=grup_instansi!$C$35),
grup_instansi!$A$35,""))))))))))))))))</f>
        <v>gi2023110400016</v>
      </c>
      <c r="J254" t="str">
        <f>IF(I254&lt;&gt;"",I254,IF(AND(E254=grup_instansi!$B$36,F254=grup_instansi!$C$36),
grup_instansi!$A$36,
IF(AND(E254=grup_instansi!$B$37,F254=grup_instansi!$C$37),
grup_instansi!$A$37,
IF(AND(E254=grup_instansi!$B$38,F254=grup_instansi!$C$38),
grup_instansi!$A$38,
IF(AND(E254=grup_instansi!$B$39,F254=grup_instansi!$C$39),
grup_instansi!$A$39,
IF(AND(E254=grup_instansi!$B$40,F254=grup_instansi!$C$40),
grup_instansi!$A$40,
IF(AND(E254=grup_instansi!$B$41,F254=grup_instansi!$C$41),
grup_instansi!$A$41,
IF(AND(E254=grup_instansi!$B$42,F254=grup_instansi!$C$42),
grup_instansi!$A$42,
IF(AND(E254=grup_instansi!$B$43,F254=grup_instansi!$C$43),
grup_instansi!$A$43,
IF(AND(E254=grup_instansi!$B$44,F254=grup_instansi!$C$44),
grup_instansi!$A$44,
IF(AND(E254=grup_instansi!$B$45,F254=grup_instansi!$C$45),
grup_instansi!$A$45,
IF(AND(E254=grup_instansi!$B$46,F254=grup_instansi!$C$46),
grup_instansi!$A$46,
IF(AND(E254=grup_instansi!$B$47,F254=grup_instansi!$C$47),
grup_instansi!$A$47,
IF(AND(E254=grup_instansi!$B$48,F254=grup_instansi!$C$48),
grup_instansi!$A$48,
IF(AND(E254=grup_instansi!$B$49,F254=grup_instansi!$C$49),
grup_instansi!$A$49,
IF(AND(E254=grup_instansi!$B$50,F254=grup_instansi!$C$50),
grup_instansi!$A$50,
IF(AND(E254=grup_instansi!$B$51,F254=grup_instansi!$C$51),
grup_instansi!$A$51,
IF(AND(E254=grup_instansi!$B$52,F254=grup_instansi!$C$52),
grup_instansi!$A$52,
IF(AND(E254=grup_instansi!$B$53,F254=grup_instansi!$C$53),
grup_instansi!$A$53,
IF(AND(E254=grup_instansi!$B$54,F254=grup_instansi!$C$54),
grup_instansi!$A$54,
IF(AND(E254=grup_instansi!$B$55,F254=grup_instansi!$C$55),
grup_instansi!$A$55,
IF(AND(E254=grup_instansi!$B$56,F254=grup_instansi!$C$56),
grup_instansi!$A$56,
IF(AND(E254=grup_instansi!$B$57,F254=grup_instansi!$C$57),
grup_instansi!$A$57,
IF(AND(E254=grup_instansi!$B$58,F254=grup_instansi!$C$58),
grup_instansi!$A$58,
IF(AND(E254=grup_instansi!$B$59,F254=grup_instansi!$C$59),
grup_instansi!$A$59,
IF(AND(E254=grup_instansi!$B$60,F254=grup_instansi!$C$60),
grup_instansi!$A$60,""))))))))))))))))))))))))))</f>
        <v>gi2023110400016</v>
      </c>
      <c r="K254" t="str">
        <f>IF(J254&lt;&gt;"",J254,IF(AND(E254=grup_instansi!$B$61,F254=grup_instansi!$C$61),
grup_instansi!$A$61,
IF(AND(E254=grup_instansi!$B$62,F254=grup_instansi!$C$62),
grup_instansi!$A$62,
IF(AND(E254=grup_instansi!$B$63,F254=grup_instansi!$C$63),
grup_instansi!$A$63,
IF(AND(E254=grup_instansi!$B$64,F254=grup_instansi!$C$64),
grup_instansi!$A$64,
IF(AND(E254=grup_instansi!$B$65,F254=grup_instansi!$C$65),
grup_instansi!$A$65,
IF(AND(E254=grup_instansi!$B$66,F254=grup_instansi!$C$66),
grup_instansi!$A$66,
IF(AND(E254=grup_instansi!$B$67,F254=grup_instansi!$C$67),
grup_instansi!$A$67,
IF(AND(E254=grup_instansi!$B$68,F254=grup_instansi!$C$68),
grup_instansi!$A$68,
IF(AND(E254=grup_instansi!$B$69,F254=grup_instansi!$C$69),
grup_instansi!$A$69,
IF(AND(E254=grup_instansi!$B$70,F254=grup_instansi!$C$70),
grup_instansi!$A$70,
IF(AND(E254=grup_instansi!$B$71,F254=grup_instansi!$C$71),
grup_instansi!$A$71,
IF(AND(E254=grup_instansi!$B$72,F254=grup_instansi!$C$72),
grup_instansi!$A$72,
IF(AND(E254=grup_instansi!$B$73,F254=grup_instansi!$C$73),
grup_instansi!$A$73,
IF(AND(E254=grup_instansi!$B$74,F254=grup_instansi!$C$74),
grup_instansi!$A$74,
IF(AND(E254=grup_instansi!$B$75,F254=grup_instansi!$C$75),
grup_instansi!$A$75,
IF(AND(E254=grup_instansi!$B$76,F254=grup_instansi!$C$76),
grup_instansi!$A$76,
IF(AND(E254=grup_instansi!$B$77,F254=grup_instansi!$C$77),
grup_instansi!$A$77,
IF(AND(E254=grup_instansi!$B$78,F254=grup_instansi!$C$78),
grup_instansi!$A$78,
IF(AND(E254=grup_instansi!$B$79,F254=grup_instansi!$C$79),
grup_instansi!$A$79,
IF(AND(E254=grup_instansi!$B$80,F254=grup_instansi!$C$80),
grup_instansi!$A$80,
IF(AND(E254=grup_instansi!$B$81,F254=grup_instansi!$C$81),
grup_instansi!$A$81,
IF(AND(E254=grup_instansi!$B$82,F254=grup_instansi!$C$82),
grup_instansi!$A$82,
IF(AND(E254=grup_instansi!$B$83,F254=grup_instansi!$C$83),
grup_instansi!$A$84,
IF(AND(E254=grup_instansi!$B$84,F254=grup_instansi!$C$84),
grup_instansi!$A$85,
IF(AND(E254=grup_instansi!$B$85,F254=grup_instansi!$C$85),
grup_instansi!$A$86,
IF(AND(E254=grup_instansi!$B$86,F254=grup_instansi!$C$86),
grup_instansi!$A$87,
IF(AND(E254=grup_instansi!$B$87,F254=grup_instansi!$C$87),
grup_instansi!$A$87,
IF(AND(E254=grup_instansi!$B$88,F254=grup_instansi!$C$88),
grup_instansi!$A$88,
IF(AND(E254=grup_instansi!$B$89,F254=grup_instansi!$C$89),
grup_instansi!$A$89,
IF(AND(E254=grup_instansi!$B$90,F254=grup_instansi!$C$90),
grup_instansi!$A$90,
IF(AND(E254=grup_instansi!$B$91,F254=grup_instansi!$C$91),
grup_instansi!$A$91,
IF(AND(E254=grup_instansi!$B$92,F254=grup_instansi!$C$92),
grup_instansi!$A$92,
IF(AND(E254=grup_instansi!$B$93,F254=grup_instansi!$C$93),
grup_instansi!$A$93,
IF(AND(E254=grup_instansi!$B$94,F254=grup_instansi!$C$94),
grup_instansi!$A$94,
IF(AND(E254=grup_instansi!$B$95,F254=grup_instansi!$C$95),
grup_instansi!$A$95,
IF(AND(E254=grup_instansi!$B$96,F254=grup_instansi!$C$96),
grup_instansi!$A$96,
IF(AND(E254=grup_instansi!$B$97,F254=grup_instansi!$C$97),
grup_instansi!$A$97,
IF(AND(E254=grup_instansi!$B$98,F254=grup_instansi!$C$98),
grup_instansi!$A$98,
IF(AND(E254=grup_instansi!$B$99,F254=grup_instansi!$C$99),
grup_instansi!$A$99,
grup_instansi!$A$100))))))))))))))))))))))))))))))))))))))))</f>
        <v>gi2023110400016</v>
      </c>
      <c r="L254" t="str">
        <f>VLOOKUP(K254,grup_instansi!$A$2:$E$102,4)</f>
        <v>Pemerintah Kabupaten Kalimantan Tengah</v>
      </c>
      <c r="M254" t="str">
        <f t="shared" si="11"/>
        <v>('i2023110600253','Pemerintah Kab. Barito Selatan','gi2023110400016'),</v>
      </c>
    </row>
    <row r="255" spans="1:13" x14ac:dyDescent="0.25">
      <c r="A255" t="str">
        <f t="shared" si="9"/>
        <v>i2023110600254</v>
      </c>
      <c r="B255" s="4">
        <v>6706</v>
      </c>
      <c r="C255" t="str">
        <f t="shared" si="10"/>
        <v>i2023110600254</v>
      </c>
      <c r="D255" s="4" t="s">
        <v>316</v>
      </c>
      <c r="E255" s="4" t="s">
        <v>658</v>
      </c>
      <c r="F255" s="4" t="s">
        <v>673</v>
      </c>
      <c r="G255" t="str">
        <f>IF(AND(E255=grup_instansi!$B$2,F255=grup_instansi!$C$2),
grup_instansi!$A$2,
IF(AND(E255=grup_instansi!$B$3,F255=grup_instansi!$C$3),
grup_instansi!$A$3,
IF(AND(E255=grup_instansi!$B$4,F255=grup_instansi!$C$4),
grup_instansi!$A$4,
IF(AND(E255=grup_instansi!$B$5,F255=grup_instansi!$C$5),
grup_instansi!$A$5,
IF(AND(E255=grup_instansi!$B$6,F255=grup_instansi!$C$6),
grup_instansi!$A$6,
IF(AND(E255=grup_instansi!$B$7,F255=grup_instansi!$C$7),
grup_instansi!$A$7,
IF(AND(E255=grup_instansi!$B$8,F255=grup_instansi!$C$8),
grup_instansi!$A$8,
IF(AND(E255=grup_instansi!$B$9,F255=grup_instansi!$C$9),
grup_instansi!$A$9,
IF(AND(E255=grup_instansi!$B$10,F255=grup_instansi!$C$10),
grup_instansi!$A$10,"")))))))))</f>
        <v/>
      </c>
      <c r="H255" t="str">
        <f>IF(G255&lt;&gt;"",G255,IF(AND(E255=grup_instansi!$B$11,F255=grup_instansi!$C$11),
grup_instansi!$A$11,
IF(AND(E255=grup_instansi!$B$12,F255=grup_instansi!$C$12),
grup_instansi!$A$12,
IF(AND(E255=grup_instansi!$B$13,F255=grup_instansi!$C$13),
grup_instansi!$A$13,
IF(AND(E255=grup_instansi!$B$14,F255=grup_instansi!$C$14),
grup_instansi!$A$14,
IF(AND(E255=grup_instansi!$B$15,F255=grup_instansi!$C$15),
grup_instansi!$A$15,
IF(AND(E255=grup_instansi!$B$16,F255=grup_instansi!$C$16),
grup_instansi!$A$16,
IF(AND(E255=grup_instansi!$B$17,F255=grup_instansi!$C$17),
grup_instansi!$A$17,
IF(AND(E255=grup_instansi!$B$18,F255=grup_instansi!$C$18),
grup_instansi!$A$18,
IF(AND(E255=grup_instansi!$B$19,F255=grup_instansi!$C$19),
grup_instansi!$A$19,
IF(AND(E255=grup_instansi!$B$20,F255=grup_instansi!$C$20),
grup_instansi!$A$20,"")))))))))))</f>
        <v>gi2023110400016</v>
      </c>
      <c r="I255" t="str">
        <f>IF(H255&lt;&gt;"",H255,IF(AND(E255=grup_instansi!$B$21,F255=grup_instansi!$C$21),
grup_instansi!$A$21,
IF(AND(E255=grup_instansi!$B$22,F255=grup_instansi!$C$22),
grup_instansi!$A$22,
IF(AND(E255=grup_instansi!$B$23,F255=grup_instansi!$C$23),
grup_instansi!$A$23,
IF(AND(E255=grup_instansi!$B$24,F255=grup_instansi!$C$24),
grup_instansi!$A$24,
IF(AND(E255=grup_instansi!$B$25,F255=grup_instansi!$C$25),
grup_instansi!$A$25,
IF(AND(E255=grup_instansi!$B$26,F255=grup_instansi!$C$26),
grup_instansi!$A$26,
IF(AND(E255=grup_instansi!$B$27,F255=grup_instansi!$C$27),
grup_instansi!$A$27,
IF(AND(E255=grup_instansi!$B$28,F255=grup_instansi!$C$28),
grup_instansi!$A$28,
IF(AND(E255=grup_instansi!$B$29,F255=grup_instansi!$C$29),
grup_instansi!$A$29,
IF(AND(E255=grup_instansi!$B$30,F255=grup_instansi!$C$30),
grup_instansi!$A$30,
IF(AND(E255=grup_instansi!$B$31,F255=grup_instansi!$C$31),
grup_instansi!$A$31,
IF(AND(E255=grup_instansi!$B$32,F255=grup_instansi!$C$32),
grup_instansi!$A$32,
IF(AND(E255=grup_instansi!$B$33,F255=grup_instansi!$C$33),
grup_instansi!$A$33,
IF(AND(E255=grup_instansi!$B$34,F255=grup_instansi!$C$34),
grup_instansi!$A$34,
IF(AND(E255=grup_instansi!$B$35,F255=grup_instansi!$C$35),
grup_instansi!$A$35,""))))))))))))))))</f>
        <v>gi2023110400016</v>
      </c>
      <c r="J255" t="str">
        <f>IF(I255&lt;&gt;"",I255,IF(AND(E255=grup_instansi!$B$36,F255=grup_instansi!$C$36),
grup_instansi!$A$36,
IF(AND(E255=grup_instansi!$B$37,F255=grup_instansi!$C$37),
grup_instansi!$A$37,
IF(AND(E255=grup_instansi!$B$38,F255=grup_instansi!$C$38),
grup_instansi!$A$38,
IF(AND(E255=grup_instansi!$B$39,F255=grup_instansi!$C$39),
grup_instansi!$A$39,
IF(AND(E255=grup_instansi!$B$40,F255=grup_instansi!$C$40),
grup_instansi!$A$40,
IF(AND(E255=grup_instansi!$B$41,F255=grup_instansi!$C$41),
grup_instansi!$A$41,
IF(AND(E255=grup_instansi!$B$42,F255=grup_instansi!$C$42),
grup_instansi!$A$42,
IF(AND(E255=grup_instansi!$B$43,F255=grup_instansi!$C$43),
grup_instansi!$A$43,
IF(AND(E255=grup_instansi!$B$44,F255=grup_instansi!$C$44),
grup_instansi!$A$44,
IF(AND(E255=grup_instansi!$B$45,F255=grup_instansi!$C$45),
grup_instansi!$A$45,
IF(AND(E255=grup_instansi!$B$46,F255=grup_instansi!$C$46),
grup_instansi!$A$46,
IF(AND(E255=grup_instansi!$B$47,F255=grup_instansi!$C$47),
grup_instansi!$A$47,
IF(AND(E255=grup_instansi!$B$48,F255=grup_instansi!$C$48),
grup_instansi!$A$48,
IF(AND(E255=grup_instansi!$B$49,F255=grup_instansi!$C$49),
grup_instansi!$A$49,
IF(AND(E255=grup_instansi!$B$50,F255=grup_instansi!$C$50),
grup_instansi!$A$50,
IF(AND(E255=grup_instansi!$B$51,F255=grup_instansi!$C$51),
grup_instansi!$A$51,
IF(AND(E255=grup_instansi!$B$52,F255=grup_instansi!$C$52),
grup_instansi!$A$52,
IF(AND(E255=grup_instansi!$B$53,F255=grup_instansi!$C$53),
grup_instansi!$A$53,
IF(AND(E255=grup_instansi!$B$54,F255=grup_instansi!$C$54),
grup_instansi!$A$54,
IF(AND(E255=grup_instansi!$B$55,F255=grup_instansi!$C$55),
grup_instansi!$A$55,
IF(AND(E255=grup_instansi!$B$56,F255=grup_instansi!$C$56),
grup_instansi!$A$56,
IF(AND(E255=grup_instansi!$B$57,F255=grup_instansi!$C$57),
grup_instansi!$A$57,
IF(AND(E255=grup_instansi!$B$58,F255=grup_instansi!$C$58),
grup_instansi!$A$58,
IF(AND(E255=grup_instansi!$B$59,F255=grup_instansi!$C$59),
grup_instansi!$A$59,
IF(AND(E255=grup_instansi!$B$60,F255=grup_instansi!$C$60),
grup_instansi!$A$60,""))))))))))))))))))))))))))</f>
        <v>gi2023110400016</v>
      </c>
      <c r="K255" t="str">
        <f>IF(J255&lt;&gt;"",J255,IF(AND(E255=grup_instansi!$B$61,F255=grup_instansi!$C$61),
grup_instansi!$A$61,
IF(AND(E255=grup_instansi!$B$62,F255=grup_instansi!$C$62),
grup_instansi!$A$62,
IF(AND(E255=grup_instansi!$B$63,F255=grup_instansi!$C$63),
grup_instansi!$A$63,
IF(AND(E255=grup_instansi!$B$64,F255=grup_instansi!$C$64),
grup_instansi!$A$64,
IF(AND(E255=grup_instansi!$B$65,F255=grup_instansi!$C$65),
grup_instansi!$A$65,
IF(AND(E255=grup_instansi!$B$66,F255=grup_instansi!$C$66),
grup_instansi!$A$66,
IF(AND(E255=grup_instansi!$B$67,F255=grup_instansi!$C$67),
grup_instansi!$A$67,
IF(AND(E255=grup_instansi!$B$68,F255=grup_instansi!$C$68),
grup_instansi!$A$68,
IF(AND(E255=grup_instansi!$B$69,F255=grup_instansi!$C$69),
grup_instansi!$A$69,
IF(AND(E255=grup_instansi!$B$70,F255=grup_instansi!$C$70),
grup_instansi!$A$70,
IF(AND(E255=grup_instansi!$B$71,F255=grup_instansi!$C$71),
grup_instansi!$A$71,
IF(AND(E255=grup_instansi!$B$72,F255=grup_instansi!$C$72),
grup_instansi!$A$72,
IF(AND(E255=grup_instansi!$B$73,F255=grup_instansi!$C$73),
grup_instansi!$A$73,
IF(AND(E255=grup_instansi!$B$74,F255=grup_instansi!$C$74),
grup_instansi!$A$74,
IF(AND(E255=grup_instansi!$B$75,F255=grup_instansi!$C$75),
grup_instansi!$A$75,
IF(AND(E255=grup_instansi!$B$76,F255=grup_instansi!$C$76),
grup_instansi!$A$76,
IF(AND(E255=grup_instansi!$B$77,F255=grup_instansi!$C$77),
grup_instansi!$A$77,
IF(AND(E255=grup_instansi!$B$78,F255=grup_instansi!$C$78),
grup_instansi!$A$78,
IF(AND(E255=grup_instansi!$B$79,F255=grup_instansi!$C$79),
grup_instansi!$A$79,
IF(AND(E255=grup_instansi!$B$80,F255=grup_instansi!$C$80),
grup_instansi!$A$80,
IF(AND(E255=grup_instansi!$B$81,F255=grup_instansi!$C$81),
grup_instansi!$A$81,
IF(AND(E255=grup_instansi!$B$82,F255=grup_instansi!$C$82),
grup_instansi!$A$82,
IF(AND(E255=grup_instansi!$B$83,F255=grup_instansi!$C$83),
grup_instansi!$A$84,
IF(AND(E255=grup_instansi!$B$84,F255=grup_instansi!$C$84),
grup_instansi!$A$85,
IF(AND(E255=grup_instansi!$B$85,F255=grup_instansi!$C$85),
grup_instansi!$A$86,
IF(AND(E255=grup_instansi!$B$86,F255=grup_instansi!$C$86),
grup_instansi!$A$87,
IF(AND(E255=grup_instansi!$B$87,F255=grup_instansi!$C$87),
grup_instansi!$A$87,
IF(AND(E255=grup_instansi!$B$88,F255=grup_instansi!$C$88),
grup_instansi!$A$88,
IF(AND(E255=grup_instansi!$B$89,F255=grup_instansi!$C$89),
grup_instansi!$A$89,
IF(AND(E255=grup_instansi!$B$90,F255=grup_instansi!$C$90),
grup_instansi!$A$90,
IF(AND(E255=grup_instansi!$B$91,F255=grup_instansi!$C$91),
grup_instansi!$A$91,
IF(AND(E255=grup_instansi!$B$92,F255=grup_instansi!$C$92),
grup_instansi!$A$92,
IF(AND(E255=grup_instansi!$B$93,F255=grup_instansi!$C$93),
grup_instansi!$A$93,
IF(AND(E255=grup_instansi!$B$94,F255=grup_instansi!$C$94),
grup_instansi!$A$94,
IF(AND(E255=grup_instansi!$B$95,F255=grup_instansi!$C$95),
grup_instansi!$A$95,
IF(AND(E255=grup_instansi!$B$96,F255=grup_instansi!$C$96),
grup_instansi!$A$96,
IF(AND(E255=grup_instansi!$B$97,F255=grup_instansi!$C$97),
grup_instansi!$A$97,
IF(AND(E255=grup_instansi!$B$98,F255=grup_instansi!$C$98),
grup_instansi!$A$98,
IF(AND(E255=grup_instansi!$B$99,F255=grup_instansi!$C$99),
grup_instansi!$A$99,
grup_instansi!$A$100))))))))))))))))))))))))))))))))))))))))</f>
        <v>gi2023110400016</v>
      </c>
      <c r="L255" t="str">
        <f>VLOOKUP(K255,grup_instansi!$A$2:$E$102,4)</f>
        <v>Pemerintah Kabupaten Kalimantan Tengah</v>
      </c>
      <c r="M255" t="str">
        <f t="shared" si="11"/>
        <v>('i2023110600254','Pemerintah Kab. Pulang Pisau','gi2023110400016'),</v>
      </c>
    </row>
    <row r="256" spans="1:13" x14ac:dyDescent="0.25">
      <c r="A256" t="str">
        <f t="shared" si="9"/>
        <v>i2023110600255</v>
      </c>
      <c r="B256" s="4">
        <v>6771</v>
      </c>
      <c r="C256" t="str">
        <f t="shared" si="10"/>
        <v>i2023110600255</v>
      </c>
      <c r="D256" s="4" t="s">
        <v>588</v>
      </c>
      <c r="E256" s="4" t="s">
        <v>659</v>
      </c>
      <c r="F256" s="4" t="s">
        <v>673</v>
      </c>
      <c r="G256" t="str">
        <f>IF(AND(E256=grup_instansi!$B$2,F256=grup_instansi!$C$2),
grup_instansi!$A$2,
IF(AND(E256=grup_instansi!$B$3,F256=grup_instansi!$C$3),
grup_instansi!$A$3,
IF(AND(E256=grup_instansi!$B$4,F256=grup_instansi!$C$4),
grup_instansi!$A$4,
IF(AND(E256=grup_instansi!$B$5,F256=grup_instansi!$C$5),
grup_instansi!$A$5,
IF(AND(E256=grup_instansi!$B$6,F256=grup_instansi!$C$6),
grup_instansi!$A$6,
IF(AND(E256=grup_instansi!$B$7,F256=grup_instansi!$C$7),
grup_instansi!$A$7,
IF(AND(E256=grup_instansi!$B$8,F256=grup_instansi!$C$8),
grup_instansi!$A$8,
IF(AND(E256=grup_instansi!$B$9,F256=grup_instansi!$C$9),
grup_instansi!$A$9,
IF(AND(E256=grup_instansi!$B$10,F256=grup_instansi!$C$10),
grup_instansi!$A$10,"")))))))))</f>
        <v/>
      </c>
      <c r="H256" t="str">
        <f>IF(G256&lt;&gt;"",G256,IF(AND(E256=grup_instansi!$B$11,F256=grup_instansi!$C$11),
grup_instansi!$A$11,
IF(AND(E256=grup_instansi!$B$12,F256=grup_instansi!$C$12),
grup_instansi!$A$12,
IF(AND(E256=grup_instansi!$B$13,F256=grup_instansi!$C$13),
grup_instansi!$A$13,
IF(AND(E256=grup_instansi!$B$14,F256=grup_instansi!$C$14),
grup_instansi!$A$14,
IF(AND(E256=grup_instansi!$B$15,F256=grup_instansi!$C$15),
grup_instansi!$A$15,
IF(AND(E256=grup_instansi!$B$16,F256=grup_instansi!$C$16),
grup_instansi!$A$16,
IF(AND(E256=grup_instansi!$B$17,F256=grup_instansi!$C$17),
grup_instansi!$A$17,
IF(AND(E256=grup_instansi!$B$18,F256=grup_instansi!$C$18),
grup_instansi!$A$18,
IF(AND(E256=grup_instansi!$B$19,F256=grup_instansi!$C$19),
grup_instansi!$A$19,
IF(AND(E256=grup_instansi!$B$20,F256=grup_instansi!$C$20),
grup_instansi!$A$20,"")))))))))))</f>
        <v/>
      </c>
      <c r="I256" t="str">
        <f>IF(H256&lt;&gt;"",H256,IF(AND(E256=grup_instansi!$B$21,F256=grup_instansi!$C$21),
grup_instansi!$A$21,
IF(AND(E256=grup_instansi!$B$22,F256=grup_instansi!$C$22),
grup_instansi!$A$22,
IF(AND(E256=grup_instansi!$B$23,F256=grup_instansi!$C$23),
grup_instansi!$A$23,
IF(AND(E256=grup_instansi!$B$24,F256=grup_instansi!$C$24),
grup_instansi!$A$24,
IF(AND(E256=grup_instansi!$B$25,F256=grup_instansi!$C$25),
grup_instansi!$A$25,
IF(AND(E256=grup_instansi!$B$26,F256=grup_instansi!$C$26),
grup_instansi!$A$26,
IF(AND(E256=grup_instansi!$B$27,F256=grup_instansi!$C$27),
grup_instansi!$A$27,
IF(AND(E256=grup_instansi!$B$28,F256=grup_instansi!$C$28),
grup_instansi!$A$28,
IF(AND(E256=grup_instansi!$B$29,F256=grup_instansi!$C$29),
grup_instansi!$A$29,
IF(AND(E256=grup_instansi!$B$30,F256=grup_instansi!$C$30),
grup_instansi!$A$30,
IF(AND(E256=grup_instansi!$B$31,F256=grup_instansi!$C$31),
grup_instansi!$A$31,
IF(AND(E256=grup_instansi!$B$32,F256=grup_instansi!$C$32),
grup_instansi!$A$32,
IF(AND(E256=grup_instansi!$B$33,F256=grup_instansi!$C$33),
grup_instansi!$A$33,
IF(AND(E256=grup_instansi!$B$34,F256=grup_instansi!$C$34),
grup_instansi!$A$34,
IF(AND(E256=grup_instansi!$B$35,F256=grup_instansi!$C$35),
grup_instansi!$A$35,""))))))))))))))))</f>
        <v/>
      </c>
      <c r="J256" t="str">
        <f>IF(I256&lt;&gt;"",I256,IF(AND(E256=grup_instansi!$B$36,F256=grup_instansi!$C$36),
grup_instansi!$A$36,
IF(AND(E256=grup_instansi!$B$37,F256=grup_instansi!$C$37),
grup_instansi!$A$37,
IF(AND(E256=grup_instansi!$B$38,F256=grup_instansi!$C$38),
grup_instansi!$A$38,
IF(AND(E256=grup_instansi!$B$39,F256=grup_instansi!$C$39),
grup_instansi!$A$39,
IF(AND(E256=grup_instansi!$B$40,F256=grup_instansi!$C$40),
grup_instansi!$A$40,
IF(AND(E256=grup_instansi!$B$41,F256=grup_instansi!$C$41),
grup_instansi!$A$41,
IF(AND(E256=grup_instansi!$B$42,F256=grup_instansi!$C$42),
grup_instansi!$A$42,
IF(AND(E256=grup_instansi!$B$43,F256=grup_instansi!$C$43),
grup_instansi!$A$43,
IF(AND(E256=grup_instansi!$B$44,F256=grup_instansi!$C$44),
grup_instansi!$A$44,
IF(AND(E256=grup_instansi!$B$45,F256=grup_instansi!$C$45),
grup_instansi!$A$45,
IF(AND(E256=grup_instansi!$B$46,F256=grup_instansi!$C$46),
grup_instansi!$A$46,
IF(AND(E256=grup_instansi!$B$47,F256=grup_instansi!$C$47),
grup_instansi!$A$47,
IF(AND(E256=grup_instansi!$B$48,F256=grup_instansi!$C$48),
grup_instansi!$A$48,
IF(AND(E256=grup_instansi!$B$49,F256=grup_instansi!$C$49),
grup_instansi!$A$49,
IF(AND(E256=grup_instansi!$B$50,F256=grup_instansi!$C$50),
grup_instansi!$A$50,
IF(AND(E256=grup_instansi!$B$51,F256=grup_instansi!$C$51),
grup_instansi!$A$51,
IF(AND(E256=grup_instansi!$B$52,F256=grup_instansi!$C$52),
grup_instansi!$A$52,
IF(AND(E256=grup_instansi!$B$53,F256=grup_instansi!$C$53),
grup_instansi!$A$53,
IF(AND(E256=grup_instansi!$B$54,F256=grup_instansi!$C$54),
grup_instansi!$A$54,
IF(AND(E256=grup_instansi!$B$55,F256=grup_instansi!$C$55),
grup_instansi!$A$55,
IF(AND(E256=grup_instansi!$B$56,F256=grup_instansi!$C$56),
grup_instansi!$A$56,
IF(AND(E256=grup_instansi!$B$57,F256=grup_instansi!$C$57),
grup_instansi!$A$57,
IF(AND(E256=grup_instansi!$B$58,F256=grup_instansi!$C$58),
grup_instansi!$A$58,
IF(AND(E256=grup_instansi!$B$59,F256=grup_instansi!$C$59),
grup_instansi!$A$59,
IF(AND(E256=grup_instansi!$B$60,F256=grup_instansi!$C$60),
grup_instansi!$A$60,""))))))))))))))))))))))))))</f>
        <v>gi2023110400048</v>
      </c>
      <c r="K256" t="str">
        <f>IF(J256&lt;&gt;"",J256,IF(AND(E256=grup_instansi!$B$61,F256=grup_instansi!$C$61),
grup_instansi!$A$61,
IF(AND(E256=grup_instansi!$B$62,F256=grup_instansi!$C$62),
grup_instansi!$A$62,
IF(AND(E256=grup_instansi!$B$63,F256=grup_instansi!$C$63),
grup_instansi!$A$63,
IF(AND(E256=grup_instansi!$B$64,F256=grup_instansi!$C$64),
grup_instansi!$A$64,
IF(AND(E256=grup_instansi!$B$65,F256=grup_instansi!$C$65),
grup_instansi!$A$65,
IF(AND(E256=grup_instansi!$B$66,F256=grup_instansi!$C$66),
grup_instansi!$A$66,
IF(AND(E256=grup_instansi!$B$67,F256=grup_instansi!$C$67),
grup_instansi!$A$67,
IF(AND(E256=grup_instansi!$B$68,F256=grup_instansi!$C$68),
grup_instansi!$A$68,
IF(AND(E256=grup_instansi!$B$69,F256=grup_instansi!$C$69),
grup_instansi!$A$69,
IF(AND(E256=grup_instansi!$B$70,F256=grup_instansi!$C$70),
grup_instansi!$A$70,
IF(AND(E256=grup_instansi!$B$71,F256=grup_instansi!$C$71),
grup_instansi!$A$71,
IF(AND(E256=grup_instansi!$B$72,F256=grup_instansi!$C$72),
grup_instansi!$A$72,
IF(AND(E256=grup_instansi!$B$73,F256=grup_instansi!$C$73),
grup_instansi!$A$73,
IF(AND(E256=grup_instansi!$B$74,F256=grup_instansi!$C$74),
grup_instansi!$A$74,
IF(AND(E256=grup_instansi!$B$75,F256=grup_instansi!$C$75),
grup_instansi!$A$75,
IF(AND(E256=grup_instansi!$B$76,F256=grup_instansi!$C$76),
grup_instansi!$A$76,
IF(AND(E256=grup_instansi!$B$77,F256=grup_instansi!$C$77),
grup_instansi!$A$77,
IF(AND(E256=grup_instansi!$B$78,F256=grup_instansi!$C$78),
grup_instansi!$A$78,
IF(AND(E256=grup_instansi!$B$79,F256=grup_instansi!$C$79),
grup_instansi!$A$79,
IF(AND(E256=grup_instansi!$B$80,F256=grup_instansi!$C$80),
grup_instansi!$A$80,
IF(AND(E256=grup_instansi!$B$81,F256=grup_instansi!$C$81),
grup_instansi!$A$81,
IF(AND(E256=grup_instansi!$B$82,F256=grup_instansi!$C$82),
grup_instansi!$A$82,
IF(AND(E256=grup_instansi!$B$83,F256=grup_instansi!$C$83),
grup_instansi!$A$84,
IF(AND(E256=grup_instansi!$B$84,F256=grup_instansi!$C$84),
grup_instansi!$A$85,
IF(AND(E256=grup_instansi!$B$85,F256=grup_instansi!$C$85),
grup_instansi!$A$86,
IF(AND(E256=grup_instansi!$B$86,F256=grup_instansi!$C$86),
grup_instansi!$A$87,
IF(AND(E256=grup_instansi!$B$87,F256=grup_instansi!$C$87),
grup_instansi!$A$87,
IF(AND(E256=grup_instansi!$B$88,F256=grup_instansi!$C$88),
grup_instansi!$A$88,
IF(AND(E256=grup_instansi!$B$89,F256=grup_instansi!$C$89),
grup_instansi!$A$89,
IF(AND(E256=grup_instansi!$B$90,F256=grup_instansi!$C$90),
grup_instansi!$A$90,
IF(AND(E256=grup_instansi!$B$91,F256=grup_instansi!$C$91),
grup_instansi!$A$91,
IF(AND(E256=grup_instansi!$B$92,F256=grup_instansi!$C$92),
grup_instansi!$A$92,
IF(AND(E256=grup_instansi!$B$93,F256=grup_instansi!$C$93),
grup_instansi!$A$93,
IF(AND(E256=grup_instansi!$B$94,F256=grup_instansi!$C$94),
grup_instansi!$A$94,
IF(AND(E256=grup_instansi!$B$95,F256=grup_instansi!$C$95),
grup_instansi!$A$95,
IF(AND(E256=grup_instansi!$B$96,F256=grup_instansi!$C$96),
grup_instansi!$A$96,
IF(AND(E256=grup_instansi!$B$97,F256=grup_instansi!$C$97),
grup_instansi!$A$97,
IF(AND(E256=grup_instansi!$B$98,F256=grup_instansi!$C$98),
grup_instansi!$A$98,
IF(AND(E256=grup_instansi!$B$99,F256=grup_instansi!$C$99),
grup_instansi!$A$99,
grup_instansi!$A$100))))))))))))))))))))))))))))))))))))))))</f>
        <v>gi2023110400048</v>
      </c>
      <c r="L256" t="str">
        <f>VLOOKUP(K256,grup_instansi!$A$2:$E$102,4)</f>
        <v>Pemerintah Kota Kalimantan Tengah</v>
      </c>
      <c r="M256" t="str">
        <f t="shared" si="11"/>
        <v>('i2023110600255','Pemerintah Kota Palangka Raya','gi2023110400048'),</v>
      </c>
    </row>
    <row r="257" spans="1:13" x14ac:dyDescent="0.25">
      <c r="A257" t="str">
        <f t="shared" si="9"/>
        <v>i2023110600256</v>
      </c>
      <c r="B257" s="4">
        <v>6800</v>
      </c>
      <c r="C257" t="str">
        <f t="shared" si="10"/>
        <v>i2023110600256</v>
      </c>
      <c r="D257" s="4" t="s">
        <v>719</v>
      </c>
      <c r="E257" s="4" t="s">
        <v>660</v>
      </c>
      <c r="F257" s="4" t="s">
        <v>672</v>
      </c>
      <c r="G257" t="str">
        <f>IF(AND(E257=grup_instansi!$B$2,F257=grup_instansi!$C$2),
grup_instansi!$A$2,
IF(AND(E257=grup_instansi!$B$3,F257=grup_instansi!$C$3),
grup_instansi!$A$3,
IF(AND(E257=grup_instansi!$B$4,F257=grup_instansi!$C$4),
grup_instansi!$A$4,
IF(AND(E257=grup_instansi!$B$5,F257=grup_instansi!$C$5),
grup_instansi!$A$5,
IF(AND(E257=grup_instansi!$B$6,F257=grup_instansi!$C$6),
grup_instansi!$A$6,
IF(AND(E257=grup_instansi!$B$7,F257=grup_instansi!$C$7),
grup_instansi!$A$7,
IF(AND(E257=grup_instansi!$B$8,F257=grup_instansi!$C$8),
grup_instansi!$A$8,
IF(AND(E257=grup_instansi!$B$9,F257=grup_instansi!$C$9),
grup_instansi!$A$9,
IF(AND(E257=grup_instansi!$B$10,F257=grup_instansi!$C$10),
grup_instansi!$A$10,"")))))))))</f>
        <v/>
      </c>
      <c r="H257" t="str">
        <f>IF(G257&lt;&gt;"",G257,IF(AND(E257=grup_instansi!$B$11,F257=grup_instansi!$C$11),
grup_instansi!$A$11,
IF(AND(E257=grup_instansi!$B$12,F257=grup_instansi!$C$12),
grup_instansi!$A$12,
IF(AND(E257=grup_instansi!$B$13,F257=grup_instansi!$C$13),
grup_instansi!$A$13,
IF(AND(E257=grup_instansi!$B$14,F257=grup_instansi!$C$14),
grup_instansi!$A$14,
IF(AND(E257=grup_instansi!$B$15,F257=grup_instansi!$C$15),
grup_instansi!$A$15,
IF(AND(E257=grup_instansi!$B$16,F257=grup_instansi!$C$16),
grup_instansi!$A$16,
IF(AND(E257=grup_instansi!$B$17,F257=grup_instansi!$C$17),
grup_instansi!$A$17,
IF(AND(E257=grup_instansi!$B$18,F257=grup_instansi!$C$18),
grup_instansi!$A$18,
IF(AND(E257=grup_instansi!$B$19,F257=grup_instansi!$C$19),
grup_instansi!$A$19,
IF(AND(E257=grup_instansi!$B$20,F257=grup_instansi!$C$20),
grup_instansi!$A$20,"")))))))))))</f>
        <v/>
      </c>
      <c r="I257" t="str">
        <f>IF(H257&lt;&gt;"",H257,IF(AND(E257=grup_instansi!$B$21,F257=grup_instansi!$C$21),
grup_instansi!$A$21,
IF(AND(E257=grup_instansi!$B$22,F257=grup_instansi!$C$22),
grup_instansi!$A$22,
IF(AND(E257=grup_instansi!$B$23,F257=grup_instansi!$C$23),
grup_instansi!$A$23,
IF(AND(E257=grup_instansi!$B$24,F257=grup_instansi!$C$24),
grup_instansi!$A$24,
IF(AND(E257=grup_instansi!$B$25,F257=grup_instansi!$C$25),
grup_instansi!$A$25,
IF(AND(E257=grup_instansi!$B$26,F257=grup_instansi!$C$26),
grup_instansi!$A$26,
IF(AND(E257=grup_instansi!$B$27,F257=grup_instansi!$C$27),
grup_instansi!$A$27,
IF(AND(E257=grup_instansi!$B$28,F257=grup_instansi!$C$28),
grup_instansi!$A$28,
IF(AND(E257=grup_instansi!$B$29,F257=grup_instansi!$C$29),
grup_instansi!$A$29,
IF(AND(E257=grup_instansi!$B$30,F257=grup_instansi!$C$30),
grup_instansi!$A$30,
IF(AND(E257=grup_instansi!$B$31,F257=grup_instansi!$C$31),
grup_instansi!$A$31,
IF(AND(E257=grup_instansi!$B$32,F257=grup_instansi!$C$32),
grup_instansi!$A$32,
IF(AND(E257=grup_instansi!$B$33,F257=grup_instansi!$C$33),
grup_instansi!$A$33,
IF(AND(E257=grup_instansi!$B$34,F257=grup_instansi!$C$34),
grup_instansi!$A$34,
IF(AND(E257=grup_instansi!$B$35,F257=grup_instansi!$C$35),
grup_instansi!$A$35,""))))))))))))))))</f>
        <v/>
      </c>
      <c r="J257" t="str">
        <f>IF(I257&lt;&gt;"",I257,IF(AND(E257=grup_instansi!$B$36,F257=grup_instansi!$C$36),
grup_instansi!$A$36,
IF(AND(E257=grup_instansi!$B$37,F257=grup_instansi!$C$37),
grup_instansi!$A$37,
IF(AND(E257=grup_instansi!$B$38,F257=grup_instansi!$C$38),
grup_instansi!$A$38,
IF(AND(E257=grup_instansi!$B$39,F257=grup_instansi!$C$39),
grup_instansi!$A$39,
IF(AND(E257=grup_instansi!$B$40,F257=grup_instansi!$C$40),
grup_instansi!$A$40,
IF(AND(E257=grup_instansi!$B$41,F257=grup_instansi!$C$41),
grup_instansi!$A$41,
IF(AND(E257=grup_instansi!$B$42,F257=grup_instansi!$C$42),
grup_instansi!$A$42,
IF(AND(E257=grup_instansi!$B$43,F257=grup_instansi!$C$43),
grup_instansi!$A$43,
IF(AND(E257=grup_instansi!$B$44,F257=grup_instansi!$C$44),
grup_instansi!$A$44,
IF(AND(E257=grup_instansi!$B$45,F257=grup_instansi!$C$45),
grup_instansi!$A$45,
IF(AND(E257=grup_instansi!$B$46,F257=grup_instansi!$C$46),
grup_instansi!$A$46,
IF(AND(E257=grup_instansi!$B$47,F257=grup_instansi!$C$47),
grup_instansi!$A$47,
IF(AND(E257=grup_instansi!$B$48,F257=grup_instansi!$C$48),
grup_instansi!$A$48,
IF(AND(E257=grup_instansi!$B$49,F257=grup_instansi!$C$49),
grup_instansi!$A$49,
IF(AND(E257=grup_instansi!$B$50,F257=grup_instansi!$C$50),
grup_instansi!$A$50,
IF(AND(E257=grup_instansi!$B$51,F257=grup_instansi!$C$51),
grup_instansi!$A$51,
IF(AND(E257=grup_instansi!$B$52,F257=grup_instansi!$C$52),
grup_instansi!$A$52,
IF(AND(E257=grup_instansi!$B$53,F257=grup_instansi!$C$53),
grup_instansi!$A$53,
IF(AND(E257=grup_instansi!$B$54,F257=grup_instansi!$C$54),
grup_instansi!$A$54,
IF(AND(E257=grup_instansi!$B$55,F257=grup_instansi!$C$55),
grup_instansi!$A$55,
IF(AND(E257=grup_instansi!$B$56,F257=grup_instansi!$C$56),
grup_instansi!$A$56,
IF(AND(E257=grup_instansi!$B$57,F257=grup_instansi!$C$57),
grup_instansi!$A$57,
IF(AND(E257=grup_instansi!$B$58,F257=grup_instansi!$C$58),
grup_instansi!$A$58,
IF(AND(E257=grup_instansi!$B$59,F257=grup_instansi!$C$59),
grup_instansi!$A$59,
IF(AND(E257=grup_instansi!$B$60,F257=grup_instansi!$C$60),
grup_instansi!$A$60,""))))))))))))))))))))))))))</f>
        <v/>
      </c>
      <c r="K257" t="str">
        <f>IF(J257&lt;&gt;"",J257,IF(AND(E257=grup_instansi!$B$61,F257=grup_instansi!$C$61),
grup_instansi!$A$61,
IF(AND(E257=grup_instansi!$B$62,F257=grup_instansi!$C$62),
grup_instansi!$A$62,
IF(AND(E257=grup_instansi!$B$63,F257=grup_instansi!$C$63),
grup_instansi!$A$63,
IF(AND(E257=grup_instansi!$B$64,F257=grup_instansi!$C$64),
grup_instansi!$A$64,
IF(AND(E257=grup_instansi!$B$65,F257=grup_instansi!$C$65),
grup_instansi!$A$65,
IF(AND(E257=grup_instansi!$B$66,F257=grup_instansi!$C$66),
grup_instansi!$A$66,
IF(AND(E257=grup_instansi!$B$67,F257=grup_instansi!$C$67),
grup_instansi!$A$67,
IF(AND(E257=grup_instansi!$B$68,F257=grup_instansi!$C$68),
grup_instansi!$A$68,
IF(AND(E257=grup_instansi!$B$69,F257=grup_instansi!$C$69),
grup_instansi!$A$69,
IF(AND(E257=grup_instansi!$B$70,F257=grup_instansi!$C$70),
grup_instansi!$A$70,
IF(AND(E257=grup_instansi!$B$71,F257=grup_instansi!$C$71),
grup_instansi!$A$71,
IF(AND(E257=grup_instansi!$B$72,F257=grup_instansi!$C$72),
grup_instansi!$A$72,
IF(AND(E257=grup_instansi!$B$73,F257=grup_instansi!$C$73),
grup_instansi!$A$73,
IF(AND(E257=grup_instansi!$B$74,F257=grup_instansi!$C$74),
grup_instansi!$A$74,
IF(AND(E257=grup_instansi!$B$75,F257=grup_instansi!$C$75),
grup_instansi!$A$75,
IF(AND(E257=grup_instansi!$B$76,F257=grup_instansi!$C$76),
grup_instansi!$A$76,
IF(AND(E257=grup_instansi!$B$77,F257=grup_instansi!$C$77),
grup_instansi!$A$77,
IF(AND(E257=grup_instansi!$B$78,F257=grup_instansi!$C$78),
grup_instansi!$A$78,
IF(AND(E257=grup_instansi!$B$79,F257=grup_instansi!$C$79),
grup_instansi!$A$79,
IF(AND(E257=grup_instansi!$B$80,F257=grup_instansi!$C$80),
grup_instansi!$A$80,
IF(AND(E257=grup_instansi!$B$81,F257=grup_instansi!$C$81),
grup_instansi!$A$81,
IF(AND(E257=grup_instansi!$B$82,F257=grup_instansi!$C$82),
grup_instansi!$A$82,
IF(AND(E257=grup_instansi!$B$83,F257=grup_instansi!$C$83),
grup_instansi!$A$84,
IF(AND(E257=grup_instansi!$B$84,F257=grup_instansi!$C$84),
grup_instansi!$A$85,
IF(AND(E257=grup_instansi!$B$85,F257=grup_instansi!$C$85),
grup_instansi!$A$86,
IF(AND(E257=grup_instansi!$B$86,F257=grup_instansi!$C$86),
grup_instansi!$A$87,
IF(AND(E257=grup_instansi!$B$87,F257=grup_instansi!$C$87),
grup_instansi!$A$87,
IF(AND(E257=grup_instansi!$B$88,F257=grup_instansi!$C$88),
grup_instansi!$A$88,
IF(AND(E257=grup_instansi!$B$89,F257=grup_instansi!$C$89),
grup_instansi!$A$89,
IF(AND(E257=grup_instansi!$B$90,F257=grup_instansi!$C$90),
grup_instansi!$A$90,
IF(AND(E257=grup_instansi!$B$91,F257=grup_instansi!$C$91),
grup_instansi!$A$91,
IF(AND(E257=grup_instansi!$B$92,F257=grup_instansi!$C$92),
grup_instansi!$A$92,
IF(AND(E257=grup_instansi!$B$93,F257=grup_instansi!$C$93),
grup_instansi!$A$93,
IF(AND(E257=grup_instansi!$B$94,F257=grup_instansi!$C$94),
grup_instansi!$A$94,
IF(AND(E257=grup_instansi!$B$95,F257=grup_instansi!$C$95),
grup_instansi!$A$95,
IF(AND(E257=grup_instansi!$B$96,F257=grup_instansi!$C$96),
grup_instansi!$A$96,
IF(AND(E257=grup_instansi!$B$97,F257=grup_instansi!$C$97),
grup_instansi!$A$97,
IF(AND(E257=grup_instansi!$B$98,F257=grup_instansi!$C$98),
grup_instansi!$A$98,
IF(AND(E257=grup_instansi!$B$99,F257=grup_instansi!$C$99),
grup_instansi!$A$99,
grup_instansi!$A$100))))))))))))))))))))))))))))))))))))))))</f>
        <v>gi2023110400099</v>
      </c>
      <c r="L257" t="str">
        <f>VLOOKUP(K257,grup_instansi!$A$2:$E$102,4)</f>
        <v>Pemerintah Provinsi Kalimantan Selatan</v>
      </c>
      <c r="M257" t="str">
        <f t="shared" si="11"/>
        <v>('i2023110600256','Pemerintah Provinsi Kalimantan Selatan','gi2023110400099'),</v>
      </c>
    </row>
    <row r="258" spans="1:13" x14ac:dyDescent="0.25">
      <c r="A258" t="str">
        <f t="shared" ref="A258:A321" si="12">"i20231106"&amp;RIGHT(TEXT("G00000"&amp;(ROW(B258)-ROW($B$1)),"0"),5)</f>
        <v>i2023110600257</v>
      </c>
      <c r="B258" s="4">
        <v>6802</v>
      </c>
      <c r="C258" t="str">
        <f t="shared" ref="C258:C321" si="13">"i20231106"&amp;RIGHT(TEXT("G00000"&amp;(ROW(D258)-ROW($B$1)),"0"),5)</f>
        <v>i2023110600257</v>
      </c>
      <c r="D258" s="4" t="s">
        <v>301</v>
      </c>
      <c r="E258" s="4" t="s">
        <v>658</v>
      </c>
      <c r="F258" s="4" t="s">
        <v>672</v>
      </c>
      <c r="G258" t="str">
        <f>IF(AND(E258=grup_instansi!$B$2,F258=grup_instansi!$C$2),
grup_instansi!$A$2,
IF(AND(E258=grup_instansi!$B$3,F258=grup_instansi!$C$3),
grup_instansi!$A$3,
IF(AND(E258=grup_instansi!$B$4,F258=grup_instansi!$C$4),
grup_instansi!$A$4,
IF(AND(E258=grup_instansi!$B$5,F258=grup_instansi!$C$5),
grup_instansi!$A$5,
IF(AND(E258=grup_instansi!$B$6,F258=grup_instansi!$C$6),
grup_instansi!$A$6,
IF(AND(E258=grup_instansi!$B$7,F258=grup_instansi!$C$7),
grup_instansi!$A$7,
IF(AND(E258=grup_instansi!$B$8,F258=grup_instansi!$C$8),
grup_instansi!$A$8,
IF(AND(E258=grup_instansi!$B$9,F258=grup_instansi!$C$9),
grup_instansi!$A$9,
IF(AND(E258=grup_instansi!$B$10,F258=grup_instansi!$C$10),
grup_instansi!$A$10,"")))))))))</f>
        <v/>
      </c>
      <c r="H258" t="str">
        <f>IF(G258&lt;&gt;"",G258,IF(AND(E258=grup_instansi!$B$11,F258=grup_instansi!$C$11),
grup_instansi!$A$11,
IF(AND(E258=grup_instansi!$B$12,F258=grup_instansi!$C$12),
grup_instansi!$A$12,
IF(AND(E258=grup_instansi!$B$13,F258=grup_instansi!$C$13),
grup_instansi!$A$13,
IF(AND(E258=grup_instansi!$B$14,F258=grup_instansi!$C$14),
grup_instansi!$A$14,
IF(AND(E258=grup_instansi!$B$15,F258=grup_instansi!$C$15),
grup_instansi!$A$15,
IF(AND(E258=grup_instansi!$B$16,F258=grup_instansi!$C$16),
grup_instansi!$A$16,
IF(AND(E258=grup_instansi!$B$17,F258=grup_instansi!$C$17),
grup_instansi!$A$17,
IF(AND(E258=grup_instansi!$B$18,F258=grup_instansi!$C$18),
grup_instansi!$A$18,
IF(AND(E258=grup_instansi!$B$19,F258=grup_instansi!$C$19),
grup_instansi!$A$19,
IF(AND(E258=grup_instansi!$B$20,F258=grup_instansi!$C$20),
grup_instansi!$A$20,"")))))))))))</f>
        <v>gi2023110400015</v>
      </c>
      <c r="I258" t="str">
        <f>IF(H258&lt;&gt;"",H258,IF(AND(E258=grup_instansi!$B$21,F258=grup_instansi!$C$21),
grup_instansi!$A$21,
IF(AND(E258=grup_instansi!$B$22,F258=grup_instansi!$C$22),
grup_instansi!$A$22,
IF(AND(E258=grup_instansi!$B$23,F258=grup_instansi!$C$23),
grup_instansi!$A$23,
IF(AND(E258=grup_instansi!$B$24,F258=grup_instansi!$C$24),
grup_instansi!$A$24,
IF(AND(E258=grup_instansi!$B$25,F258=grup_instansi!$C$25),
grup_instansi!$A$25,
IF(AND(E258=grup_instansi!$B$26,F258=grup_instansi!$C$26),
grup_instansi!$A$26,
IF(AND(E258=grup_instansi!$B$27,F258=grup_instansi!$C$27),
grup_instansi!$A$27,
IF(AND(E258=grup_instansi!$B$28,F258=grup_instansi!$C$28),
grup_instansi!$A$28,
IF(AND(E258=grup_instansi!$B$29,F258=grup_instansi!$C$29),
grup_instansi!$A$29,
IF(AND(E258=grup_instansi!$B$30,F258=grup_instansi!$C$30),
grup_instansi!$A$30,
IF(AND(E258=grup_instansi!$B$31,F258=grup_instansi!$C$31),
grup_instansi!$A$31,
IF(AND(E258=grup_instansi!$B$32,F258=grup_instansi!$C$32),
grup_instansi!$A$32,
IF(AND(E258=grup_instansi!$B$33,F258=grup_instansi!$C$33),
grup_instansi!$A$33,
IF(AND(E258=grup_instansi!$B$34,F258=grup_instansi!$C$34),
grup_instansi!$A$34,
IF(AND(E258=grup_instansi!$B$35,F258=grup_instansi!$C$35),
grup_instansi!$A$35,""))))))))))))))))</f>
        <v>gi2023110400015</v>
      </c>
      <c r="J258" t="str">
        <f>IF(I258&lt;&gt;"",I258,IF(AND(E258=grup_instansi!$B$36,F258=grup_instansi!$C$36),
grup_instansi!$A$36,
IF(AND(E258=grup_instansi!$B$37,F258=grup_instansi!$C$37),
grup_instansi!$A$37,
IF(AND(E258=grup_instansi!$B$38,F258=grup_instansi!$C$38),
grup_instansi!$A$38,
IF(AND(E258=grup_instansi!$B$39,F258=grup_instansi!$C$39),
grup_instansi!$A$39,
IF(AND(E258=grup_instansi!$B$40,F258=grup_instansi!$C$40),
grup_instansi!$A$40,
IF(AND(E258=grup_instansi!$B$41,F258=grup_instansi!$C$41),
grup_instansi!$A$41,
IF(AND(E258=grup_instansi!$B$42,F258=grup_instansi!$C$42),
grup_instansi!$A$42,
IF(AND(E258=grup_instansi!$B$43,F258=grup_instansi!$C$43),
grup_instansi!$A$43,
IF(AND(E258=grup_instansi!$B$44,F258=grup_instansi!$C$44),
grup_instansi!$A$44,
IF(AND(E258=grup_instansi!$B$45,F258=grup_instansi!$C$45),
grup_instansi!$A$45,
IF(AND(E258=grup_instansi!$B$46,F258=grup_instansi!$C$46),
grup_instansi!$A$46,
IF(AND(E258=grup_instansi!$B$47,F258=grup_instansi!$C$47),
grup_instansi!$A$47,
IF(AND(E258=grup_instansi!$B$48,F258=grup_instansi!$C$48),
grup_instansi!$A$48,
IF(AND(E258=grup_instansi!$B$49,F258=grup_instansi!$C$49),
grup_instansi!$A$49,
IF(AND(E258=grup_instansi!$B$50,F258=grup_instansi!$C$50),
grup_instansi!$A$50,
IF(AND(E258=grup_instansi!$B$51,F258=grup_instansi!$C$51),
grup_instansi!$A$51,
IF(AND(E258=grup_instansi!$B$52,F258=grup_instansi!$C$52),
grup_instansi!$A$52,
IF(AND(E258=grup_instansi!$B$53,F258=grup_instansi!$C$53),
grup_instansi!$A$53,
IF(AND(E258=grup_instansi!$B$54,F258=grup_instansi!$C$54),
grup_instansi!$A$54,
IF(AND(E258=grup_instansi!$B$55,F258=grup_instansi!$C$55),
grup_instansi!$A$55,
IF(AND(E258=grup_instansi!$B$56,F258=grup_instansi!$C$56),
grup_instansi!$A$56,
IF(AND(E258=grup_instansi!$B$57,F258=grup_instansi!$C$57),
grup_instansi!$A$57,
IF(AND(E258=grup_instansi!$B$58,F258=grup_instansi!$C$58),
grup_instansi!$A$58,
IF(AND(E258=grup_instansi!$B$59,F258=grup_instansi!$C$59),
grup_instansi!$A$59,
IF(AND(E258=grup_instansi!$B$60,F258=grup_instansi!$C$60),
grup_instansi!$A$60,""))))))))))))))))))))))))))</f>
        <v>gi2023110400015</v>
      </c>
      <c r="K258" t="str">
        <f>IF(J258&lt;&gt;"",J258,IF(AND(E258=grup_instansi!$B$61,F258=grup_instansi!$C$61),
grup_instansi!$A$61,
IF(AND(E258=grup_instansi!$B$62,F258=grup_instansi!$C$62),
grup_instansi!$A$62,
IF(AND(E258=grup_instansi!$B$63,F258=grup_instansi!$C$63),
grup_instansi!$A$63,
IF(AND(E258=grup_instansi!$B$64,F258=grup_instansi!$C$64),
grup_instansi!$A$64,
IF(AND(E258=grup_instansi!$B$65,F258=grup_instansi!$C$65),
grup_instansi!$A$65,
IF(AND(E258=grup_instansi!$B$66,F258=grup_instansi!$C$66),
grup_instansi!$A$66,
IF(AND(E258=grup_instansi!$B$67,F258=grup_instansi!$C$67),
grup_instansi!$A$67,
IF(AND(E258=grup_instansi!$B$68,F258=grup_instansi!$C$68),
grup_instansi!$A$68,
IF(AND(E258=grup_instansi!$B$69,F258=grup_instansi!$C$69),
grup_instansi!$A$69,
IF(AND(E258=grup_instansi!$B$70,F258=grup_instansi!$C$70),
grup_instansi!$A$70,
IF(AND(E258=grup_instansi!$B$71,F258=grup_instansi!$C$71),
grup_instansi!$A$71,
IF(AND(E258=grup_instansi!$B$72,F258=grup_instansi!$C$72),
grup_instansi!$A$72,
IF(AND(E258=grup_instansi!$B$73,F258=grup_instansi!$C$73),
grup_instansi!$A$73,
IF(AND(E258=grup_instansi!$B$74,F258=grup_instansi!$C$74),
grup_instansi!$A$74,
IF(AND(E258=grup_instansi!$B$75,F258=grup_instansi!$C$75),
grup_instansi!$A$75,
IF(AND(E258=grup_instansi!$B$76,F258=grup_instansi!$C$76),
grup_instansi!$A$76,
IF(AND(E258=grup_instansi!$B$77,F258=grup_instansi!$C$77),
grup_instansi!$A$77,
IF(AND(E258=grup_instansi!$B$78,F258=grup_instansi!$C$78),
grup_instansi!$A$78,
IF(AND(E258=grup_instansi!$B$79,F258=grup_instansi!$C$79),
grup_instansi!$A$79,
IF(AND(E258=grup_instansi!$B$80,F258=grup_instansi!$C$80),
grup_instansi!$A$80,
IF(AND(E258=grup_instansi!$B$81,F258=grup_instansi!$C$81),
grup_instansi!$A$81,
IF(AND(E258=grup_instansi!$B$82,F258=grup_instansi!$C$82),
grup_instansi!$A$82,
IF(AND(E258=grup_instansi!$B$83,F258=grup_instansi!$C$83),
grup_instansi!$A$84,
IF(AND(E258=grup_instansi!$B$84,F258=grup_instansi!$C$84),
grup_instansi!$A$85,
IF(AND(E258=grup_instansi!$B$85,F258=grup_instansi!$C$85),
grup_instansi!$A$86,
IF(AND(E258=grup_instansi!$B$86,F258=grup_instansi!$C$86),
grup_instansi!$A$87,
IF(AND(E258=grup_instansi!$B$87,F258=grup_instansi!$C$87),
grup_instansi!$A$87,
IF(AND(E258=grup_instansi!$B$88,F258=grup_instansi!$C$88),
grup_instansi!$A$88,
IF(AND(E258=grup_instansi!$B$89,F258=grup_instansi!$C$89),
grup_instansi!$A$89,
IF(AND(E258=grup_instansi!$B$90,F258=grup_instansi!$C$90),
grup_instansi!$A$90,
IF(AND(E258=grup_instansi!$B$91,F258=grup_instansi!$C$91),
grup_instansi!$A$91,
IF(AND(E258=grup_instansi!$B$92,F258=grup_instansi!$C$92),
grup_instansi!$A$92,
IF(AND(E258=grup_instansi!$B$93,F258=grup_instansi!$C$93),
grup_instansi!$A$93,
IF(AND(E258=grup_instansi!$B$94,F258=grup_instansi!$C$94),
grup_instansi!$A$94,
IF(AND(E258=grup_instansi!$B$95,F258=grup_instansi!$C$95),
grup_instansi!$A$95,
IF(AND(E258=grup_instansi!$B$96,F258=grup_instansi!$C$96),
grup_instansi!$A$96,
IF(AND(E258=grup_instansi!$B$97,F258=grup_instansi!$C$97),
grup_instansi!$A$97,
IF(AND(E258=grup_instansi!$B$98,F258=grup_instansi!$C$98),
grup_instansi!$A$98,
IF(AND(E258=grup_instansi!$B$99,F258=grup_instansi!$C$99),
grup_instansi!$A$99,
grup_instansi!$A$100))))))))))))))))))))))))))))))))))))))))</f>
        <v>gi2023110400015</v>
      </c>
      <c r="L258" t="str">
        <f>VLOOKUP(K258,grup_instansi!$A$2:$E$102,4)</f>
        <v>Pemerintah Kabupaten Kalimantan Selatan</v>
      </c>
      <c r="M258" t="str">
        <f t="shared" ref="M258:M321" si="14">"('"&amp;A258&amp;"','"&amp;D258&amp;"','"&amp;K258&amp;"'),"</f>
        <v>('i2023110600257','Pemerintah Kab. Tanah Laut','gi2023110400015'),</v>
      </c>
    </row>
    <row r="259" spans="1:13" x14ac:dyDescent="0.25">
      <c r="A259" t="str">
        <f t="shared" si="12"/>
        <v>i2023110600258</v>
      </c>
      <c r="B259" s="4">
        <v>6803</v>
      </c>
      <c r="C259" t="str">
        <f t="shared" si="13"/>
        <v>i2023110600258</v>
      </c>
      <c r="D259" s="4" t="s">
        <v>302</v>
      </c>
      <c r="E259" s="4" t="s">
        <v>658</v>
      </c>
      <c r="F259" s="4" t="s">
        <v>672</v>
      </c>
      <c r="G259" t="str">
        <f>IF(AND(E259=grup_instansi!$B$2,F259=grup_instansi!$C$2),
grup_instansi!$A$2,
IF(AND(E259=grup_instansi!$B$3,F259=grup_instansi!$C$3),
grup_instansi!$A$3,
IF(AND(E259=grup_instansi!$B$4,F259=grup_instansi!$C$4),
grup_instansi!$A$4,
IF(AND(E259=grup_instansi!$B$5,F259=grup_instansi!$C$5),
grup_instansi!$A$5,
IF(AND(E259=grup_instansi!$B$6,F259=grup_instansi!$C$6),
grup_instansi!$A$6,
IF(AND(E259=grup_instansi!$B$7,F259=grup_instansi!$C$7),
grup_instansi!$A$7,
IF(AND(E259=grup_instansi!$B$8,F259=grup_instansi!$C$8),
grup_instansi!$A$8,
IF(AND(E259=grup_instansi!$B$9,F259=grup_instansi!$C$9),
grup_instansi!$A$9,
IF(AND(E259=grup_instansi!$B$10,F259=grup_instansi!$C$10),
grup_instansi!$A$10,"")))))))))</f>
        <v/>
      </c>
      <c r="H259" t="str">
        <f>IF(G259&lt;&gt;"",G259,IF(AND(E259=grup_instansi!$B$11,F259=grup_instansi!$C$11),
grup_instansi!$A$11,
IF(AND(E259=grup_instansi!$B$12,F259=grup_instansi!$C$12),
grup_instansi!$A$12,
IF(AND(E259=grup_instansi!$B$13,F259=grup_instansi!$C$13),
grup_instansi!$A$13,
IF(AND(E259=grup_instansi!$B$14,F259=grup_instansi!$C$14),
grup_instansi!$A$14,
IF(AND(E259=grup_instansi!$B$15,F259=grup_instansi!$C$15),
grup_instansi!$A$15,
IF(AND(E259=grup_instansi!$B$16,F259=grup_instansi!$C$16),
grup_instansi!$A$16,
IF(AND(E259=grup_instansi!$B$17,F259=grup_instansi!$C$17),
grup_instansi!$A$17,
IF(AND(E259=grup_instansi!$B$18,F259=grup_instansi!$C$18),
grup_instansi!$A$18,
IF(AND(E259=grup_instansi!$B$19,F259=grup_instansi!$C$19),
grup_instansi!$A$19,
IF(AND(E259=grup_instansi!$B$20,F259=grup_instansi!$C$20),
grup_instansi!$A$20,"")))))))))))</f>
        <v>gi2023110400015</v>
      </c>
      <c r="I259" t="str">
        <f>IF(H259&lt;&gt;"",H259,IF(AND(E259=grup_instansi!$B$21,F259=grup_instansi!$C$21),
grup_instansi!$A$21,
IF(AND(E259=grup_instansi!$B$22,F259=grup_instansi!$C$22),
grup_instansi!$A$22,
IF(AND(E259=grup_instansi!$B$23,F259=grup_instansi!$C$23),
grup_instansi!$A$23,
IF(AND(E259=grup_instansi!$B$24,F259=grup_instansi!$C$24),
grup_instansi!$A$24,
IF(AND(E259=grup_instansi!$B$25,F259=grup_instansi!$C$25),
grup_instansi!$A$25,
IF(AND(E259=grup_instansi!$B$26,F259=grup_instansi!$C$26),
grup_instansi!$A$26,
IF(AND(E259=grup_instansi!$B$27,F259=grup_instansi!$C$27),
grup_instansi!$A$27,
IF(AND(E259=grup_instansi!$B$28,F259=grup_instansi!$C$28),
grup_instansi!$A$28,
IF(AND(E259=grup_instansi!$B$29,F259=grup_instansi!$C$29),
grup_instansi!$A$29,
IF(AND(E259=grup_instansi!$B$30,F259=grup_instansi!$C$30),
grup_instansi!$A$30,
IF(AND(E259=grup_instansi!$B$31,F259=grup_instansi!$C$31),
grup_instansi!$A$31,
IF(AND(E259=grup_instansi!$B$32,F259=grup_instansi!$C$32),
grup_instansi!$A$32,
IF(AND(E259=grup_instansi!$B$33,F259=grup_instansi!$C$33),
grup_instansi!$A$33,
IF(AND(E259=grup_instansi!$B$34,F259=grup_instansi!$C$34),
grup_instansi!$A$34,
IF(AND(E259=grup_instansi!$B$35,F259=grup_instansi!$C$35),
grup_instansi!$A$35,""))))))))))))))))</f>
        <v>gi2023110400015</v>
      </c>
      <c r="J259" t="str">
        <f>IF(I259&lt;&gt;"",I259,IF(AND(E259=grup_instansi!$B$36,F259=grup_instansi!$C$36),
grup_instansi!$A$36,
IF(AND(E259=grup_instansi!$B$37,F259=grup_instansi!$C$37),
grup_instansi!$A$37,
IF(AND(E259=grup_instansi!$B$38,F259=grup_instansi!$C$38),
grup_instansi!$A$38,
IF(AND(E259=grup_instansi!$B$39,F259=grup_instansi!$C$39),
grup_instansi!$A$39,
IF(AND(E259=grup_instansi!$B$40,F259=grup_instansi!$C$40),
grup_instansi!$A$40,
IF(AND(E259=grup_instansi!$B$41,F259=grup_instansi!$C$41),
grup_instansi!$A$41,
IF(AND(E259=grup_instansi!$B$42,F259=grup_instansi!$C$42),
grup_instansi!$A$42,
IF(AND(E259=grup_instansi!$B$43,F259=grup_instansi!$C$43),
grup_instansi!$A$43,
IF(AND(E259=grup_instansi!$B$44,F259=grup_instansi!$C$44),
grup_instansi!$A$44,
IF(AND(E259=grup_instansi!$B$45,F259=grup_instansi!$C$45),
grup_instansi!$A$45,
IF(AND(E259=grup_instansi!$B$46,F259=grup_instansi!$C$46),
grup_instansi!$A$46,
IF(AND(E259=grup_instansi!$B$47,F259=grup_instansi!$C$47),
grup_instansi!$A$47,
IF(AND(E259=grup_instansi!$B$48,F259=grup_instansi!$C$48),
grup_instansi!$A$48,
IF(AND(E259=grup_instansi!$B$49,F259=grup_instansi!$C$49),
grup_instansi!$A$49,
IF(AND(E259=grup_instansi!$B$50,F259=grup_instansi!$C$50),
grup_instansi!$A$50,
IF(AND(E259=grup_instansi!$B$51,F259=grup_instansi!$C$51),
grup_instansi!$A$51,
IF(AND(E259=grup_instansi!$B$52,F259=grup_instansi!$C$52),
grup_instansi!$A$52,
IF(AND(E259=grup_instansi!$B$53,F259=grup_instansi!$C$53),
grup_instansi!$A$53,
IF(AND(E259=grup_instansi!$B$54,F259=grup_instansi!$C$54),
grup_instansi!$A$54,
IF(AND(E259=grup_instansi!$B$55,F259=grup_instansi!$C$55),
grup_instansi!$A$55,
IF(AND(E259=grup_instansi!$B$56,F259=grup_instansi!$C$56),
grup_instansi!$A$56,
IF(AND(E259=grup_instansi!$B$57,F259=grup_instansi!$C$57),
grup_instansi!$A$57,
IF(AND(E259=grup_instansi!$B$58,F259=grup_instansi!$C$58),
grup_instansi!$A$58,
IF(AND(E259=grup_instansi!$B$59,F259=grup_instansi!$C$59),
grup_instansi!$A$59,
IF(AND(E259=grup_instansi!$B$60,F259=grup_instansi!$C$60),
grup_instansi!$A$60,""))))))))))))))))))))))))))</f>
        <v>gi2023110400015</v>
      </c>
      <c r="K259" t="str">
        <f>IF(J259&lt;&gt;"",J259,IF(AND(E259=grup_instansi!$B$61,F259=grup_instansi!$C$61),
grup_instansi!$A$61,
IF(AND(E259=grup_instansi!$B$62,F259=grup_instansi!$C$62),
grup_instansi!$A$62,
IF(AND(E259=grup_instansi!$B$63,F259=grup_instansi!$C$63),
grup_instansi!$A$63,
IF(AND(E259=grup_instansi!$B$64,F259=grup_instansi!$C$64),
grup_instansi!$A$64,
IF(AND(E259=grup_instansi!$B$65,F259=grup_instansi!$C$65),
grup_instansi!$A$65,
IF(AND(E259=grup_instansi!$B$66,F259=grup_instansi!$C$66),
grup_instansi!$A$66,
IF(AND(E259=grup_instansi!$B$67,F259=grup_instansi!$C$67),
grup_instansi!$A$67,
IF(AND(E259=grup_instansi!$B$68,F259=grup_instansi!$C$68),
grup_instansi!$A$68,
IF(AND(E259=grup_instansi!$B$69,F259=grup_instansi!$C$69),
grup_instansi!$A$69,
IF(AND(E259=grup_instansi!$B$70,F259=grup_instansi!$C$70),
grup_instansi!$A$70,
IF(AND(E259=grup_instansi!$B$71,F259=grup_instansi!$C$71),
grup_instansi!$A$71,
IF(AND(E259=grup_instansi!$B$72,F259=grup_instansi!$C$72),
grup_instansi!$A$72,
IF(AND(E259=grup_instansi!$B$73,F259=grup_instansi!$C$73),
grup_instansi!$A$73,
IF(AND(E259=grup_instansi!$B$74,F259=grup_instansi!$C$74),
grup_instansi!$A$74,
IF(AND(E259=grup_instansi!$B$75,F259=grup_instansi!$C$75),
grup_instansi!$A$75,
IF(AND(E259=grup_instansi!$B$76,F259=grup_instansi!$C$76),
grup_instansi!$A$76,
IF(AND(E259=grup_instansi!$B$77,F259=grup_instansi!$C$77),
grup_instansi!$A$77,
IF(AND(E259=grup_instansi!$B$78,F259=grup_instansi!$C$78),
grup_instansi!$A$78,
IF(AND(E259=grup_instansi!$B$79,F259=grup_instansi!$C$79),
grup_instansi!$A$79,
IF(AND(E259=grup_instansi!$B$80,F259=grup_instansi!$C$80),
grup_instansi!$A$80,
IF(AND(E259=grup_instansi!$B$81,F259=grup_instansi!$C$81),
grup_instansi!$A$81,
IF(AND(E259=grup_instansi!$B$82,F259=grup_instansi!$C$82),
grup_instansi!$A$82,
IF(AND(E259=grup_instansi!$B$83,F259=grup_instansi!$C$83),
grup_instansi!$A$84,
IF(AND(E259=grup_instansi!$B$84,F259=grup_instansi!$C$84),
grup_instansi!$A$85,
IF(AND(E259=grup_instansi!$B$85,F259=grup_instansi!$C$85),
grup_instansi!$A$86,
IF(AND(E259=grup_instansi!$B$86,F259=grup_instansi!$C$86),
grup_instansi!$A$87,
IF(AND(E259=grup_instansi!$B$87,F259=grup_instansi!$C$87),
grup_instansi!$A$87,
IF(AND(E259=grup_instansi!$B$88,F259=grup_instansi!$C$88),
grup_instansi!$A$88,
IF(AND(E259=grup_instansi!$B$89,F259=grup_instansi!$C$89),
grup_instansi!$A$89,
IF(AND(E259=grup_instansi!$B$90,F259=grup_instansi!$C$90),
grup_instansi!$A$90,
IF(AND(E259=grup_instansi!$B$91,F259=grup_instansi!$C$91),
grup_instansi!$A$91,
IF(AND(E259=grup_instansi!$B$92,F259=grup_instansi!$C$92),
grup_instansi!$A$92,
IF(AND(E259=grup_instansi!$B$93,F259=grup_instansi!$C$93),
grup_instansi!$A$93,
IF(AND(E259=grup_instansi!$B$94,F259=grup_instansi!$C$94),
grup_instansi!$A$94,
IF(AND(E259=grup_instansi!$B$95,F259=grup_instansi!$C$95),
grup_instansi!$A$95,
IF(AND(E259=grup_instansi!$B$96,F259=grup_instansi!$C$96),
grup_instansi!$A$96,
IF(AND(E259=grup_instansi!$B$97,F259=grup_instansi!$C$97),
grup_instansi!$A$97,
IF(AND(E259=grup_instansi!$B$98,F259=grup_instansi!$C$98),
grup_instansi!$A$98,
IF(AND(E259=grup_instansi!$B$99,F259=grup_instansi!$C$99),
grup_instansi!$A$99,
grup_instansi!$A$100))))))))))))))))))))))))))))))))))))))))</f>
        <v>gi2023110400015</v>
      </c>
      <c r="L259" t="str">
        <f>VLOOKUP(K259,grup_instansi!$A$2:$E$102,4)</f>
        <v>Pemerintah Kabupaten Kalimantan Selatan</v>
      </c>
      <c r="M259" t="str">
        <f t="shared" si="14"/>
        <v>('i2023110600258','Pemerintah Kab. Tapin','gi2023110400015'),</v>
      </c>
    </row>
    <row r="260" spans="1:13" x14ac:dyDescent="0.25">
      <c r="A260" t="str">
        <f t="shared" si="12"/>
        <v>i2023110600259</v>
      </c>
      <c r="B260" s="4">
        <v>6808</v>
      </c>
      <c r="C260" t="str">
        <f t="shared" si="13"/>
        <v>i2023110600259</v>
      </c>
      <c r="D260" s="4" t="s">
        <v>307</v>
      </c>
      <c r="E260" s="4" t="s">
        <v>658</v>
      </c>
      <c r="F260" s="4" t="s">
        <v>672</v>
      </c>
      <c r="G260" t="str">
        <f>IF(AND(E260=grup_instansi!$B$2,F260=grup_instansi!$C$2),
grup_instansi!$A$2,
IF(AND(E260=grup_instansi!$B$3,F260=grup_instansi!$C$3),
grup_instansi!$A$3,
IF(AND(E260=grup_instansi!$B$4,F260=grup_instansi!$C$4),
grup_instansi!$A$4,
IF(AND(E260=grup_instansi!$B$5,F260=grup_instansi!$C$5),
grup_instansi!$A$5,
IF(AND(E260=grup_instansi!$B$6,F260=grup_instansi!$C$6),
grup_instansi!$A$6,
IF(AND(E260=grup_instansi!$B$7,F260=grup_instansi!$C$7),
grup_instansi!$A$7,
IF(AND(E260=grup_instansi!$B$8,F260=grup_instansi!$C$8),
grup_instansi!$A$8,
IF(AND(E260=grup_instansi!$B$9,F260=grup_instansi!$C$9),
grup_instansi!$A$9,
IF(AND(E260=grup_instansi!$B$10,F260=grup_instansi!$C$10),
grup_instansi!$A$10,"")))))))))</f>
        <v/>
      </c>
      <c r="H260" t="str">
        <f>IF(G260&lt;&gt;"",G260,IF(AND(E260=grup_instansi!$B$11,F260=grup_instansi!$C$11),
grup_instansi!$A$11,
IF(AND(E260=grup_instansi!$B$12,F260=grup_instansi!$C$12),
grup_instansi!$A$12,
IF(AND(E260=grup_instansi!$B$13,F260=grup_instansi!$C$13),
grup_instansi!$A$13,
IF(AND(E260=grup_instansi!$B$14,F260=grup_instansi!$C$14),
grup_instansi!$A$14,
IF(AND(E260=grup_instansi!$B$15,F260=grup_instansi!$C$15),
grup_instansi!$A$15,
IF(AND(E260=grup_instansi!$B$16,F260=grup_instansi!$C$16),
grup_instansi!$A$16,
IF(AND(E260=grup_instansi!$B$17,F260=grup_instansi!$C$17),
grup_instansi!$A$17,
IF(AND(E260=grup_instansi!$B$18,F260=grup_instansi!$C$18),
grup_instansi!$A$18,
IF(AND(E260=grup_instansi!$B$19,F260=grup_instansi!$C$19),
grup_instansi!$A$19,
IF(AND(E260=grup_instansi!$B$20,F260=grup_instansi!$C$20),
grup_instansi!$A$20,"")))))))))))</f>
        <v>gi2023110400015</v>
      </c>
      <c r="I260" t="str">
        <f>IF(H260&lt;&gt;"",H260,IF(AND(E260=grup_instansi!$B$21,F260=grup_instansi!$C$21),
grup_instansi!$A$21,
IF(AND(E260=grup_instansi!$B$22,F260=grup_instansi!$C$22),
grup_instansi!$A$22,
IF(AND(E260=grup_instansi!$B$23,F260=grup_instansi!$C$23),
grup_instansi!$A$23,
IF(AND(E260=grup_instansi!$B$24,F260=grup_instansi!$C$24),
grup_instansi!$A$24,
IF(AND(E260=grup_instansi!$B$25,F260=grup_instansi!$C$25),
grup_instansi!$A$25,
IF(AND(E260=grup_instansi!$B$26,F260=grup_instansi!$C$26),
grup_instansi!$A$26,
IF(AND(E260=grup_instansi!$B$27,F260=grup_instansi!$C$27),
grup_instansi!$A$27,
IF(AND(E260=grup_instansi!$B$28,F260=grup_instansi!$C$28),
grup_instansi!$A$28,
IF(AND(E260=grup_instansi!$B$29,F260=grup_instansi!$C$29),
grup_instansi!$A$29,
IF(AND(E260=grup_instansi!$B$30,F260=grup_instansi!$C$30),
grup_instansi!$A$30,
IF(AND(E260=grup_instansi!$B$31,F260=grup_instansi!$C$31),
grup_instansi!$A$31,
IF(AND(E260=grup_instansi!$B$32,F260=grup_instansi!$C$32),
grup_instansi!$A$32,
IF(AND(E260=grup_instansi!$B$33,F260=grup_instansi!$C$33),
grup_instansi!$A$33,
IF(AND(E260=grup_instansi!$B$34,F260=grup_instansi!$C$34),
grup_instansi!$A$34,
IF(AND(E260=grup_instansi!$B$35,F260=grup_instansi!$C$35),
grup_instansi!$A$35,""))))))))))))))))</f>
        <v>gi2023110400015</v>
      </c>
      <c r="J260" t="str">
        <f>IF(I260&lt;&gt;"",I260,IF(AND(E260=grup_instansi!$B$36,F260=grup_instansi!$C$36),
grup_instansi!$A$36,
IF(AND(E260=grup_instansi!$B$37,F260=grup_instansi!$C$37),
grup_instansi!$A$37,
IF(AND(E260=grup_instansi!$B$38,F260=grup_instansi!$C$38),
grup_instansi!$A$38,
IF(AND(E260=grup_instansi!$B$39,F260=grup_instansi!$C$39),
grup_instansi!$A$39,
IF(AND(E260=grup_instansi!$B$40,F260=grup_instansi!$C$40),
grup_instansi!$A$40,
IF(AND(E260=grup_instansi!$B$41,F260=grup_instansi!$C$41),
grup_instansi!$A$41,
IF(AND(E260=grup_instansi!$B$42,F260=grup_instansi!$C$42),
grup_instansi!$A$42,
IF(AND(E260=grup_instansi!$B$43,F260=grup_instansi!$C$43),
grup_instansi!$A$43,
IF(AND(E260=grup_instansi!$B$44,F260=grup_instansi!$C$44),
grup_instansi!$A$44,
IF(AND(E260=grup_instansi!$B$45,F260=grup_instansi!$C$45),
grup_instansi!$A$45,
IF(AND(E260=grup_instansi!$B$46,F260=grup_instansi!$C$46),
grup_instansi!$A$46,
IF(AND(E260=grup_instansi!$B$47,F260=grup_instansi!$C$47),
grup_instansi!$A$47,
IF(AND(E260=grup_instansi!$B$48,F260=grup_instansi!$C$48),
grup_instansi!$A$48,
IF(AND(E260=grup_instansi!$B$49,F260=grup_instansi!$C$49),
grup_instansi!$A$49,
IF(AND(E260=grup_instansi!$B$50,F260=grup_instansi!$C$50),
grup_instansi!$A$50,
IF(AND(E260=grup_instansi!$B$51,F260=grup_instansi!$C$51),
grup_instansi!$A$51,
IF(AND(E260=grup_instansi!$B$52,F260=grup_instansi!$C$52),
grup_instansi!$A$52,
IF(AND(E260=grup_instansi!$B$53,F260=grup_instansi!$C$53),
grup_instansi!$A$53,
IF(AND(E260=grup_instansi!$B$54,F260=grup_instansi!$C$54),
grup_instansi!$A$54,
IF(AND(E260=grup_instansi!$B$55,F260=grup_instansi!$C$55),
grup_instansi!$A$55,
IF(AND(E260=grup_instansi!$B$56,F260=grup_instansi!$C$56),
grup_instansi!$A$56,
IF(AND(E260=grup_instansi!$B$57,F260=grup_instansi!$C$57),
grup_instansi!$A$57,
IF(AND(E260=grup_instansi!$B$58,F260=grup_instansi!$C$58),
grup_instansi!$A$58,
IF(AND(E260=grup_instansi!$B$59,F260=grup_instansi!$C$59),
grup_instansi!$A$59,
IF(AND(E260=grup_instansi!$B$60,F260=grup_instansi!$C$60),
grup_instansi!$A$60,""))))))))))))))))))))))))))</f>
        <v>gi2023110400015</v>
      </c>
      <c r="K260" t="str">
        <f>IF(J260&lt;&gt;"",J260,IF(AND(E260=grup_instansi!$B$61,F260=grup_instansi!$C$61),
grup_instansi!$A$61,
IF(AND(E260=grup_instansi!$B$62,F260=grup_instansi!$C$62),
grup_instansi!$A$62,
IF(AND(E260=grup_instansi!$B$63,F260=grup_instansi!$C$63),
grup_instansi!$A$63,
IF(AND(E260=grup_instansi!$B$64,F260=grup_instansi!$C$64),
grup_instansi!$A$64,
IF(AND(E260=grup_instansi!$B$65,F260=grup_instansi!$C$65),
grup_instansi!$A$65,
IF(AND(E260=grup_instansi!$B$66,F260=grup_instansi!$C$66),
grup_instansi!$A$66,
IF(AND(E260=grup_instansi!$B$67,F260=grup_instansi!$C$67),
grup_instansi!$A$67,
IF(AND(E260=grup_instansi!$B$68,F260=grup_instansi!$C$68),
grup_instansi!$A$68,
IF(AND(E260=grup_instansi!$B$69,F260=grup_instansi!$C$69),
grup_instansi!$A$69,
IF(AND(E260=grup_instansi!$B$70,F260=grup_instansi!$C$70),
grup_instansi!$A$70,
IF(AND(E260=grup_instansi!$B$71,F260=grup_instansi!$C$71),
grup_instansi!$A$71,
IF(AND(E260=grup_instansi!$B$72,F260=grup_instansi!$C$72),
grup_instansi!$A$72,
IF(AND(E260=grup_instansi!$B$73,F260=grup_instansi!$C$73),
grup_instansi!$A$73,
IF(AND(E260=grup_instansi!$B$74,F260=grup_instansi!$C$74),
grup_instansi!$A$74,
IF(AND(E260=grup_instansi!$B$75,F260=grup_instansi!$C$75),
grup_instansi!$A$75,
IF(AND(E260=grup_instansi!$B$76,F260=grup_instansi!$C$76),
grup_instansi!$A$76,
IF(AND(E260=grup_instansi!$B$77,F260=grup_instansi!$C$77),
grup_instansi!$A$77,
IF(AND(E260=grup_instansi!$B$78,F260=grup_instansi!$C$78),
grup_instansi!$A$78,
IF(AND(E260=grup_instansi!$B$79,F260=grup_instansi!$C$79),
grup_instansi!$A$79,
IF(AND(E260=grup_instansi!$B$80,F260=grup_instansi!$C$80),
grup_instansi!$A$80,
IF(AND(E260=grup_instansi!$B$81,F260=grup_instansi!$C$81),
grup_instansi!$A$81,
IF(AND(E260=grup_instansi!$B$82,F260=grup_instansi!$C$82),
grup_instansi!$A$82,
IF(AND(E260=grup_instansi!$B$83,F260=grup_instansi!$C$83),
grup_instansi!$A$84,
IF(AND(E260=grup_instansi!$B$84,F260=grup_instansi!$C$84),
grup_instansi!$A$85,
IF(AND(E260=grup_instansi!$B$85,F260=grup_instansi!$C$85),
grup_instansi!$A$86,
IF(AND(E260=grup_instansi!$B$86,F260=grup_instansi!$C$86),
grup_instansi!$A$87,
IF(AND(E260=grup_instansi!$B$87,F260=grup_instansi!$C$87),
grup_instansi!$A$87,
IF(AND(E260=grup_instansi!$B$88,F260=grup_instansi!$C$88),
grup_instansi!$A$88,
IF(AND(E260=grup_instansi!$B$89,F260=grup_instansi!$C$89),
grup_instansi!$A$89,
IF(AND(E260=grup_instansi!$B$90,F260=grup_instansi!$C$90),
grup_instansi!$A$90,
IF(AND(E260=grup_instansi!$B$91,F260=grup_instansi!$C$91),
grup_instansi!$A$91,
IF(AND(E260=grup_instansi!$B$92,F260=grup_instansi!$C$92),
grup_instansi!$A$92,
IF(AND(E260=grup_instansi!$B$93,F260=grup_instansi!$C$93),
grup_instansi!$A$93,
IF(AND(E260=grup_instansi!$B$94,F260=grup_instansi!$C$94),
grup_instansi!$A$94,
IF(AND(E260=grup_instansi!$B$95,F260=grup_instansi!$C$95),
grup_instansi!$A$95,
IF(AND(E260=grup_instansi!$B$96,F260=grup_instansi!$C$96),
grup_instansi!$A$96,
IF(AND(E260=grup_instansi!$B$97,F260=grup_instansi!$C$97),
grup_instansi!$A$97,
IF(AND(E260=grup_instansi!$B$98,F260=grup_instansi!$C$98),
grup_instansi!$A$98,
IF(AND(E260=grup_instansi!$B$99,F260=grup_instansi!$C$99),
grup_instansi!$A$99,
grup_instansi!$A$100))))))))))))))))))))))))))))))))))))))))</f>
        <v>gi2023110400015</v>
      </c>
      <c r="L260" t="str">
        <f>VLOOKUP(K260,grup_instansi!$A$2:$E$102,4)</f>
        <v>Pemerintah Kabupaten Kalimantan Selatan</v>
      </c>
      <c r="M260" t="str">
        <f t="shared" si="14"/>
        <v>('i2023110600259','Pemerintah Kab. Kotabaru','gi2023110400015'),</v>
      </c>
    </row>
    <row r="261" spans="1:13" x14ac:dyDescent="0.25">
      <c r="A261" t="str">
        <f t="shared" si="12"/>
        <v>i2023110600260</v>
      </c>
      <c r="B261" s="4">
        <v>6811</v>
      </c>
      <c r="C261" t="str">
        <f t="shared" si="13"/>
        <v>i2023110600260</v>
      </c>
      <c r="D261" s="4" t="s">
        <v>310</v>
      </c>
      <c r="E261" s="4" t="s">
        <v>658</v>
      </c>
      <c r="F261" s="4" t="s">
        <v>672</v>
      </c>
      <c r="G261" t="str">
        <f>IF(AND(E261=grup_instansi!$B$2,F261=grup_instansi!$C$2),
grup_instansi!$A$2,
IF(AND(E261=grup_instansi!$B$3,F261=grup_instansi!$C$3),
grup_instansi!$A$3,
IF(AND(E261=grup_instansi!$B$4,F261=grup_instansi!$C$4),
grup_instansi!$A$4,
IF(AND(E261=grup_instansi!$B$5,F261=grup_instansi!$C$5),
grup_instansi!$A$5,
IF(AND(E261=grup_instansi!$B$6,F261=grup_instansi!$C$6),
grup_instansi!$A$6,
IF(AND(E261=grup_instansi!$B$7,F261=grup_instansi!$C$7),
grup_instansi!$A$7,
IF(AND(E261=grup_instansi!$B$8,F261=grup_instansi!$C$8),
grup_instansi!$A$8,
IF(AND(E261=grup_instansi!$B$9,F261=grup_instansi!$C$9),
grup_instansi!$A$9,
IF(AND(E261=grup_instansi!$B$10,F261=grup_instansi!$C$10),
grup_instansi!$A$10,"")))))))))</f>
        <v/>
      </c>
      <c r="H261" t="str">
        <f>IF(G261&lt;&gt;"",G261,IF(AND(E261=grup_instansi!$B$11,F261=grup_instansi!$C$11),
grup_instansi!$A$11,
IF(AND(E261=grup_instansi!$B$12,F261=grup_instansi!$C$12),
grup_instansi!$A$12,
IF(AND(E261=grup_instansi!$B$13,F261=grup_instansi!$C$13),
grup_instansi!$A$13,
IF(AND(E261=grup_instansi!$B$14,F261=grup_instansi!$C$14),
grup_instansi!$A$14,
IF(AND(E261=grup_instansi!$B$15,F261=grup_instansi!$C$15),
grup_instansi!$A$15,
IF(AND(E261=grup_instansi!$B$16,F261=grup_instansi!$C$16),
grup_instansi!$A$16,
IF(AND(E261=grup_instansi!$B$17,F261=grup_instansi!$C$17),
grup_instansi!$A$17,
IF(AND(E261=grup_instansi!$B$18,F261=grup_instansi!$C$18),
grup_instansi!$A$18,
IF(AND(E261=grup_instansi!$B$19,F261=grup_instansi!$C$19),
grup_instansi!$A$19,
IF(AND(E261=grup_instansi!$B$20,F261=grup_instansi!$C$20),
grup_instansi!$A$20,"")))))))))))</f>
        <v>gi2023110400015</v>
      </c>
      <c r="I261" t="str">
        <f>IF(H261&lt;&gt;"",H261,IF(AND(E261=grup_instansi!$B$21,F261=grup_instansi!$C$21),
grup_instansi!$A$21,
IF(AND(E261=grup_instansi!$B$22,F261=grup_instansi!$C$22),
grup_instansi!$A$22,
IF(AND(E261=grup_instansi!$B$23,F261=grup_instansi!$C$23),
grup_instansi!$A$23,
IF(AND(E261=grup_instansi!$B$24,F261=grup_instansi!$C$24),
grup_instansi!$A$24,
IF(AND(E261=grup_instansi!$B$25,F261=grup_instansi!$C$25),
grup_instansi!$A$25,
IF(AND(E261=grup_instansi!$B$26,F261=grup_instansi!$C$26),
grup_instansi!$A$26,
IF(AND(E261=grup_instansi!$B$27,F261=grup_instansi!$C$27),
grup_instansi!$A$27,
IF(AND(E261=grup_instansi!$B$28,F261=grup_instansi!$C$28),
grup_instansi!$A$28,
IF(AND(E261=grup_instansi!$B$29,F261=grup_instansi!$C$29),
grup_instansi!$A$29,
IF(AND(E261=grup_instansi!$B$30,F261=grup_instansi!$C$30),
grup_instansi!$A$30,
IF(AND(E261=grup_instansi!$B$31,F261=grup_instansi!$C$31),
grup_instansi!$A$31,
IF(AND(E261=grup_instansi!$B$32,F261=grup_instansi!$C$32),
grup_instansi!$A$32,
IF(AND(E261=grup_instansi!$B$33,F261=grup_instansi!$C$33),
grup_instansi!$A$33,
IF(AND(E261=grup_instansi!$B$34,F261=grup_instansi!$C$34),
grup_instansi!$A$34,
IF(AND(E261=grup_instansi!$B$35,F261=grup_instansi!$C$35),
grup_instansi!$A$35,""))))))))))))))))</f>
        <v>gi2023110400015</v>
      </c>
      <c r="J261" t="str">
        <f>IF(I261&lt;&gt;"",I261,IF(AND(E261=grup_instansi!$B$36,F261=grup_instansi!$C$36),
grup_instansi!$A$36,
IF(AND(E261=grup_instansi!$B$37,F261=grup_instansi!$C$37),
grup_instansi!$A$37,
IF(AND(E261=grup_instansi!$B$38,F261=grup_instansi!$C$38),
grup_instansi!$A$38,
IF(AND(E261=grup_instansi!$B$39,F261=grup_instansi!$C$39),
grup_instansi!$A$39,
IF(AND(E261=grup_instansi!$B$40,F261=grup_instansi!$C$40),
grup_instansi!$A$40,
IF(AND(E261=grup_instansi!$B$41,F261=grup_instansi!$C$41),
grup_instansi!$A$41,
IF(AND(E261=grup_instansi!$B$42,F261=grup_instansi!$C$42),
grup_instansi!$A$42,
IF(AND(E261=grup_instansi!$B$43,F261=grup_instansi!$C$43),
grup_instansi!$A$43,
IF(AND(E261=grup_instansi!$B$44,F261=grup_instansi!$C$44),
grup_instansi!$A$44,
IF(AND(E261=grup_instansi!$B$45,F261=grup_instansi!$C$45),
grup_instansi!$A$45,
IF(AND(E261=grup_instansi!$B$46,F261=grup_instansi!$C$46),
grup_instansi!$A$46,
IF(AND(E261=grup_instansi!$B$47,F261=grup_instansi!$C$47),
grup_instansi!$A$47,
IF(AND(E261=grup_instansi!$B$48,F261=grup_instansi!$C$48),
grup_instansi!$A$48,
IF(AND(E261=grup_instansi!$B$49,F261=grup_instansi!$C$49),
grup_instansi!$A$49,
IF(AND(E261=grup_instansi!$B$50,F261=grup_instansi!$C$50),
grup_instansi!$A$50,
IF(AND(E261=grup_instansi!$B$51,F261=grup_instansi!$C$51),
grup_instansi!$A$51,
IF(AND(E261=grup_instansi!$B$52,F261=grup_instansi!$C$52),
grup_instansi!$A$52,
IF(AND(E261=grup_instansi!$B$53,F261=grup_instansi!$C$53),
grup_instansi!$A$53,
IF(AND(E261=grup_instansi!$B$54,F261=grup_instansi!$C$54),
grup_instansi!$A$54,
IF(AND(E261=grup_instansi!$B$55,F261=grup_instansi!$C$55),
grup_instansi!$A$55,
IF(AND(E261=grup_instansi!$B$56,F261=grup_instansi!$C$56),
grup_instansi!$A$56,
IF(AND(E261=grup_instansi!$B$57,F261=grup_instansi!$C$57),
grup_instansi!$A$57,
IF(AND(E261=grup_instansi!$B$58,F261=grup_instansi!$C$58),
grup_instansi!$A$58,
IF(AND(E261=grup_instansi!$B$59,F261=grup_instansi!$C$59),
grup_instansi!$A$59,
IF(AND(E261=grup_instansi!$B$60,F261=grup_instansi!$C$60),
grup_instansi!$A$60,""))))))))))))))))))))))))))</f>
        <v>gi2023110400015</v>
      </c>
      <c r="K261" t="str">
        <f>IF(J261&lt;&gt;"",J261,IF(AND(E261=grup_instansi!$B$61,F261=grup_instansi!$C$61),
grup_instansi!$A$61,
IF(AND(E261=grup_instansi!$B$62,F261=grup_instansi!$C$62),
grup_instansi!$A$62,
IF(AND(E261=grup_instansi!$B$63,F261=grup_instansi!$C$63),
grup_instansi!$A$63,
IF(AND(E261=grup_instansi!$B$64,F261=grup_instansi!$C$64),
grup_instansi!$A$64,
IF(AND(E261=grup_instansi!$B$65,F261=grup_instansi!$C$65),
grup_instansi!$A$65,
IF(AND(E261=grup_instansi!$B$66,F261=grup_instansi!$C$66),
grup_instansi!$A$66,
IF(AND(E261=grup_instansi!$B$67,F261=grup_instansi!$C$67),
grup_instansi!$A$67,
IF(AND(E261=grup_instansi!$B$68,F261=grup_instansi!$C$68),
grup_instansi!$A$68,
IF(AND(E261=grup_instansi!$B$69,F261=grup_instansi!$C$69),
grup_instansi!$A$69,
IF(AND(E261=grup_instansi!$B$70,F261=grup_instansi!$C$70),
grup_instansi!$A$70,
IF(AND(E261=grup_instansi!$B$71,F261=grup_instansi!$C$71),
grup_instansi!$A$71,
IF(AND(E261=grup_instansi!$B$72,F261=grup_instansi!$C$72),
grup_instansi!$A$72,
IF(AND(E261=grup_instansi!$B$73,F261=grup_instansi!$C$73),
grup_instansi!$A$73,
IF(AND(E261=grup_instansi!$B$74,F261=grup_instansi!$C$74),
grup_instansi!$A$74,
IF(AND(E261=grup_instansi!$B$75,F261=grup_instansi!$C$75),
grup_instansi!$A$75,
IF(AND(E261=grup_instansi!$B$76,F261=grup_instansi!$C$76),
grup_instansi!$A$76,
IF(AND(E261=grup_instansi!$B$77,F261=grup_instansi!$C$77),
grup_instansi!$A$77,
IF(AND(E261=grup_instansi!$B$78,F261=grup_instansi!$C$78),
grup_instansi!$A$78,
IF(AND(E261=grup_instansi!$B$79,F261=grup_instansi!$C$79),
grup_instansi!$A$79,
IF(AND(E261=grup_instansi!$B$80,F261=grup_instansi!$C$80),
grup_instansi!$A$80,
IF(AND(E261=grup_instansi!$B$81,F261=grup_instansi!$C$81),
grup_instansi!$A$81,
IF(AND(E261=grup_instansi!$B$82,F261=grup_instansi!$C$82),
grup_instansi!$A$82,
IF(AND(E261=grup_instansi!$B$83,F261=grup_instansi!$C$83),
grup_instansi!$A$84,
IF(AND(E261=grup_instansi!$B$84,F261=grup_instansi!$C$84),
grup_instansi!$A$85,
IF(AND(E261=grup_instansi!$B$85,F261=grup_instansi!$C$85),
grup_instansi!$A$86,
IF(AND(E261=grup_instansi!$B$86,F261=grup_instansi!$C$86),
grup_instansi!$A$87,
IF(AND(E261=grup_instansi!$B$87,F261=grup_instansi!$C$87),
grup_instansi!$A$87,
IF(AND(E261=grup_instansi!$B$88,F261=grup_instansi!$C$88),
grup_instansi!$A$88,
IF(AND(E261=grup_instansi!$B$89,F261=grup_instansi!$C$89),
grup_instansi!$A$89,
IF(AND(E261=grup_instansi!$B$90,F261=grup_instansi!$C$90),
grup_instansi!$A$90,
IF(AND(E261=grup_instansi!$B$91,F261=grup_instansi!$C$91),
grup_instansi!$A$91,
IF(AND(E261=grup_instansi!$B$92,F261=grup_instansi!$C$92),
grup_instansi!$A$92,
IF(AND(E261=grup_instansi!$B$93,F261=grup_instansi!$C$93),
grup_instansi!$A$93,
IF(AND(E261=grup_instansi!$B$94,F261=grup_instansi!$C$94),
grup_instansi!$A$94,
IF(AND(E261=grup_instansi!$B$95,F261=grup_instansi!$C$95),
grup_instansi!$A$95,
IF(AND(E261=grup_instansi!$B$96,F261=grup_instansi!$C$96),
grup_instansi!$A$96,
IF(AND(E261=grup_instansi!$B$97,F261=grup_instansi!$C$97),
grup_instansi!$A$97,
IF(AND(E261=grup_instansi!$B$98,F261=grup_instansi!$C$98),
grup_instansi!$A$98,
IF(AND(E261=grup_instansi!$B$99,F261=grup_instansi!$C$99),
grup_instansi!$A$99,
grup_instansi!$A$100))))))))))))))))))))))))))))))))))))))))</f>
        <v>gi2023110400015</v>
      </c>
      <c r="L261" t="str">
        <f>VLOOKUP(K261,grup_instansi!$A$2:$E$102,4)</f>
        <v>Pemerintah Kabupaten Kalimantan Selatan</v>
      </c>
      <c r="M261" t="str">
        <f t="shared" si="14"/>
        <v>('i2023110600260','Pemerintah Kab. Balangan','gi2023110400015'),</v>
      </c>
    </row>
    <row r="262" spans="1:13" x14ac:dyDescent="0.25">
      <c r="A262" t="str">
        <f t="shared" si="12"/>
        <v>i2023110600261</v>
      </c>
      <c r="B262" s="4">
        <v>6871</v>
      </c>
      <c r="C262" t="str">
        <f t="shared" si="13"/>
        <v>i2023110600261</v>
      </c>
      <c r="D262" s="4" t="s">
        <v>586</v>
      </c>
      <c r="E262" s="4" t="s">
        <v>659</v>
      </c>
      <c r="F262" s="4" t="s">
        <v>672</v>
      </c>
      <c r="G262" t="str">
        <f>IF(AND(E262=grup_instansi!$B$2,F262=grup_instansi!$C$2),
grup_instansi!$A$2,
IF(AND(E262=grup_instansi!$B$3,F262=grup_instansi!$C$3),
grup_instansi!$A$3,
IF(AND(E262=grup_instansi!$B$4,F262=grup_instansi!$C$4),
grup_instansi!$A$4,
IF(AND(E262=grup_instansi!$B$5,F262=grup_instansi!$C$5),
grup_instansi!$A$5,
IF(AND(E262=grup_instansi!$B$6,F262=grup_instansi!$C$6),
grup_instansi!$A$6,
IF(AND(E262=grup_instansi!$B$7,F262=grup_instansi!$C$7),
grup_instansi!$A$7,
IF(AND(E262=grup_instansi!$B$8,F262=grup_instansi!$C$8),
grup_instansi!$A$8,
IF(AND(E262=grup_instansi!$B$9,F262=grup_instansi!$C$9),
grup_instansi!$A$9,
IF(AND(E262=grup_instansi!$B$10,F262=grup_instansi!$C$10),
grup_instansi!$A$10,"")))))))))</f>
        <v/>
      </c>
      <c r="H262" t="str">
        <f>IF(G262&lt;&gt;"",G262,IF(AND(E262=grup_instansi!$B$11,F262=grup_instansi!$C$11),
grup_instansi!$A$11,
IF(AND(E262=grup_instansi!$B$12,F262=grup_instansi!$C$12),
grup_instansi!$A$12,
IF(AND(E262=grup_instansi!$B$13,F262=grup_instansi!$C$13),
grup_instansi!$A$13,
IF(AND(E262=grup_instansi!$B$14,F262=grup_instansi!$C$14),
grup_instansi!$A$14,
IF(AND(E262=grup_instansi!$B$15,F262=grup_instansi!$C$15),
grup_instansi!$A$15,
IF(AND(E262=grup_instansi!$B$16,F262=grup_instansi!$C$16),
grup_instansi!$A$16,
IF(AND(E262=grup_instansi!$B$17,F262=grup_instansi!$C$17),
grup_instansi!$A$17,
IF(AND(E262=grup_instansi!$B$18,F262=grup_instansi!$C$18),
grup_instansi!$A$18,
IF(AND(E262=grup_instansi!$B$19,F262=grup_instansi!$C$19),
grup_instansi!$A$19,
IF(AND(E262=grup_instansi!$B$20,F262=grup_instansi!$C$20),
grup_instansi!$A$20,"")))))))))))</f>
        <v/>
      </c>
      <c r="I262" t="str">
        <f>IF(H262&lt;&gt;"",H262,IF(AND(E262=grup_instansi!$B$21,F262=grup_instansi!$C$21),
grup_instansi!$A$21,
IF(AND(E262=grup_instansi!$B$22,F262=grup_instansi!$C$22),
grup_instansi!$A$22,
IF(AND(E262=grup_instansi!$B$23,F262=grup_instansi!$C$23),
grup_instansi!$A$23,
IF(AND(E262=grup_instansi!$B$24,F262=grup_instansi!$C$24),
grup_instansi!$A$24,
IF(AND(E262=grup_instansi!$B$25,F262=grup_instansi!$C$25),
grup_instansi!$A$25,
IF(AND(E262=grup_instansi!$B$26,F262=grup_instansi!$C$26),
grup_instansi!$A$26,
IF(AND(E262=grup_instansi!$B$27,F262=grup_instansi!$C$27),
grup_instansi!$A$27,
IF(AND(E262=grup_instansi!$B$28,F262=grup_instansi!$C$28),
grup_instansi!$A$28,
IF(AND(E262=grup_instansi!$B$29,F262=grup_instansi!$C$29),
grup_instansi!$A$29,
IF(AND(E262=grup_instansi!$B$30,F262=grup_instansi!$C$30),
grup_instansi!$A$30,
IF(AND(E262=grup_instansi!$B$31,F262=grup_instansi!$C$31),
grup_instansi!$A$31,
IF(AND(E262=grup_instansi!$B$32,F262=grup_instansi!$C$32),
grup_instansi!$A$32,
IF(AND(E262=grup_instansi!$B$33,F262=grup_instansi!$C$33),
grup_instansi!$A$33,
IF(AND(E262=grup_instansi!$B$34,F262=grup_instansi!$C$34),
grup_instansi!$A$34,
IF(AND(E262=grup_instansi!$B$35,F262=grup_instansi!$C$35),
grup_instansi!$A$35,""))))))))))))))))</f>
        <v/>
      </c>
      <c r="J262" t="str">
        <f>IF(I262&lt;&gt;"",I262,IF(AND(E262=grup_instansi!$B$36,F262=grup_instansi!$C$36),
grup_instansi!$A$36,
IF(AND(E262=grup_instansi!$B$37,F262=grup_instansi!$C$37),
grup_instansi!$A$37,
IF(AND(E262=grup_instansi!$B$38,F262=grup_instansi!$C$38),
grup_instansi!$A$38,
IF(AND(E262=grup_instansi!$B$39,F262=grup_instansi!$C$39),
grup_instansi!$A$39,
IF(AND(E262=grup_instansi!$B$40,F262=grup_instansi!$C$40),
grup_instansi!$A$40,
IF(AND(E262=grup_instansi!$B$41,F262=grup_instansi!$C$41),
grup_instansi!$A$41,
IF(AND(E262=grup_instansi!$B$42,F262=grup_instansi!$C$42),
grup_instansi!$A$42,
IF(AND(E262=grup_instansi!$B$43,F262=grup_instansi!$C$43),
grup_instansi!$A$43,
IF(AND(E262=grup_instansi!$B$44,F262=grup_instansi!$C$44),
grup_instansi!$A$44,
IF(AND(E262=grup_instansi!$B$45,F262=grup_instansi!$C$45),
grup_instansi!$A$45,
IF(AND(E262=grup_instansi!$B$46,F262=grup_instansi!$C$46),
grup_instansi!$A$46,
IF(AND(E262=grup_instansi!$B$47,F262=grup_instansi!$C$47),
grup_instansi!$A$47,
IF(AND(E262=grup_instansi!$B$48,F262=grup_instansi!$C$48),
grup_instansi!$A$48,
IF(AND(E262=grup_instansi!$B$49,F262=grup_instansi!$C$49),
grup_instansi!$A$49,
IF(AND(E262=grup_instansi!$B$50,F262=grup_instansi!$C$50),
grup_instansi!$A$50,
IF(AND(E262=grup_instansi!$B$51,F262=grup_instansi!$C$51),
grup_instansi!$A$51,
IF(AND(E262=grup_instansi!$B$52,F262=grup_instansi!$C$52),
grup_instansi!$A$52,
IF(AND(E262=grup_instansi!$B$53,F262=grup_instansi!$C$53),
grup_instansi!$A$53,
IF(AND(E262=grup_instansi!$B$54,F262=grup_instansi!$C$54),
grup_instansi!$A$54,
IF(AND(E262=grup_instansi!$B$55,F262=grup_instansi!$C$55),
grup_instansi!$A$55,
IF(AND(E262=grup_instansi!$B$56,F262=grup_instansi!$C$56),
grup_instansi!$A$56,
IF(AND(E262=grup_instansi!$B$57,F262=grup_instansi!$C$57),
grup_instansi!$A$57,
IF(AND(E262=grup_instansi!$B$58,F262=grup_instansi!$C$58),
grup_instansi!$A$58,
IF(AND(E262=grup_instansi!$B$59,F262=grup_instansi!$C$59),
grup_instansi!$A$59,
IF(AND(E262=grup_instansi!$B$60,F262=grup_instansi!$C$60),
grup_instansi!$A$60,""))))))))))))))))))))))))))</f>
        <v>gi2023110400047</v>
      </c>
      <c r="K262" t="str">
        <f>IF(J262&lt;&gt;"",J262,IF(AND(E262=grup_instansi!$B$61,F262=grup_instansi!$C$61),
grup_instansi!$A$61,
IF(AND(E262=grup_instansi!$B$62,F262=grup_instansi!$C$62),
grup_instansi!$A$62,
IF(AND(E262=grup_instansi!$B$63,F262=grup_instansi!$C$63),
grup_instansi!$A$63,
IF(AND(E262=grup_instansi!$B$64,F262=grup_instansi!$C$64),
grup_instansi!$A$64,
IF(AND(E262=grup_instansi!$B$65,F262=grup_instansi!$C$65),
grup_instansi!$A$65,
IF(AND(E262=grup_instansi!$B$66,F262=grup_instansi!$C$66),
grup_instansi!$A$66,
IF(AND(E262=grup_instansi!$B$67,F262=grup_instansi!$C$67),
grup_instansi!$A$67,
IF(AND(E262=grup_instansi!$B$68,F262=grup_instansi!$C$68),
grup_instansi!$A$68,
IF(AND(E262=grup_instansi!$B$69,F262=grup_instansi!$C$69),
grup_instansi!$A$69,
IF(AND(E262=grup_instansi!$B$70,F262=grup_instansi!$C$70),
grup_instansi!$A$70,
IF(AND(E262=grup_instansi!$B$71,F262=grup_instansi!$C$71),
grup_instansi!$A$71,
IF(AND(E262=grup_instansi!$B$72,F262=grup_instansi!$C$72),
grup_instansi!$A$72,
IF(AND(E262=grup_instansi!$B$73,F262=grup_instansi!$C$73),
grup_instansi!$A$73,
IF(AND(E262=grup_instansi!$B$74,F262=grup_instansi!$C$74),
grup_instansi!$A$74,
IF(AND(E262=grup_instansi!$B$75,F262=grup_instansi!$C$75),
grup_instansi!$A$75,
IF(AND(E262=grup_instansi!$B$76,F262=grup_instansi!$C$76),
grup_instansi!$A$76,
IF(AND(E262=grup_instansi!$B$77,F262=grup_instansi!$C$77),
grup_instansi!$A$77,
IF(AND(E262=grup_instansi!$B$78,F262=grup_instansi!$C$78),
grup_instansi!$A$78,
IF(AND(E262=grup_instansi!$B$79,F262=grup_instansi!$C$79),
grup_instansi!$A$79,
IF(AND(E262=grup_instansi!$B$80,F262=grup_instansi!$C$80),
grup_instansi!$A$80,
IF(AND(E262=grup_instansi!$B$81,F262=grup_instansi!$C$81),
grup_instansi!$A$81,
IF(AND(E262=grup_instansi!$B$82,F262=grup_instansi!$C$82),
grup_instansi!$A$82,
IF(AND(E262=grup_instansi!$B$83,F262=grup_instansi!$C$83),
grup_instansi!$A$84,
IF(AND(E262=grup_instansi!$B$84,F262=grup_instansi!$C$84),
grup_instansi!$A$85,
IF(AND(E262=grup_instansi!$B$85,F262=grup_instansi!$C$85),
grup_instansi!$A$86,
IF(AND(E262=grup_instansi!$B$86,F262=grup_instansi!$C$86),
grup_instansi!$A$87,
IF(AND(E262=grup_instansi!$B$87,F262=grup_instansi!$C$87),
grup_instansi!$A$87,
IF(AND(E262=grup_instansi!$B$88,F262=grup_instansi!$C$88),
grup_instansi!$A$88,
IF(AND(E262=grup_instansi!$B$89,F262=grup_instansi!$C$89),
grup_instansi!$A$89,
IF(AND(E262=grup_instansi!$B$90,F262=grup_instansi!$C$90),
grup_instansi!$A$90,
IF(AND(E262=grup_instansi!$B$91,F262=grup_instansi!$C$91),
grup_instansi!$A$91,
IF(AND(E262=grup_instansi!$B$92,F262=grup_instansi!$C$92),
grup_instansi!$A$92,
IF(AND(E262=grup_instansi!$B$93,F262=grup_instansi!$C$93),
grup_instansi!$A$93,
IF(AND(E262=grup_instansi!$B$94,F262=grup_instansi!$C$94),
grup_instansi!$A$94,
IF(AND(E262=grup_instansi!$B$95,F262=grup_instansi!$C$95),
grup_instansi!$A$95,
IF(AND(E262=grup_instansi!$B$96,F262=grup_instansi!$C$96),
grup_instansi!$A$96,
IF(AND(E262=grup_instansi!$B$97,F262=grup_instansi!$C$97),
grup_instansi!$A$97,
IF(AND(E262=grup_instansi!$B$98,F262=grup_instansi!$C$98),
grup_instansi!$A$98,
IF(AND(E262=grup_instansi!$B$99,F262=grup_instansi!$C$99),
grup_instansi!$A$99,
grup_instansi!$A$100))))))))))))))))))))))))))))))))))))))))</f>
        <v>gi2023110400047</v>
      </c>
      <c r="L262" t="str">
        <f>VLOOKUP(K262,grup_instansi!$A$2:$E$102,4)</f>
        <v>Pemerintah Kota Kalimantan Selatan</v>
      </c>
      <c r="M262" t="str">
        <f t="shared" si="14"/>
        <v>('i2023110600261','Pemerintah Kota Banjarmasin','gi2023110400047'),</v>
      </c>
    </row>
    <row r="263" spans="1:13" x14ac:dyDescent="0.25">
      <c r="A263" t="str">
        <f t="shared" si="12"/>
        <v>i2023110600262</v>
      </c>
      <c r="B263" s="4">
        <v>6912</v>
      </c>
      <c r="C263" t="str">
        <f t="shared" si="13"/>
        <v>i2023110600262</v>
      </c>
      <c r="D263" s="4" t="s">
        <v>720</v>
      </c>
      <c r="E263" s="4" t="s">
        <v>658</v>
      </c>
      <c r="F263" s="4" t="s">
        <v>674</v>
      </c>
      <c r="G263" t="str">
        <f>IF(AND(E263=grup_instansi!$B$2,F263=grup_instansi!$C$2),
grup_instansi!$A$2,
IF(AND(E263=grup_instansi!$B$3,F263=grup_instansi!$C$3),
grup_instansi!$A$3,
IF(AND(E263=grup_instansi!$B$4,F263=grup_instansi!$C$4),
grup_instansi!$A$4,
IF(AND(E263=grup_instansi!$B$5,F263=grup_instansi!$C$5),
grup_instansi!$A$5,
IF(AND(E263=grup_instansi!$B$6,F263=grup_instansi!$C$6),
grup_instansi!$A$6,
IF(AND(E263=grup_instansi!$B$7,F263=grup_instansi!$C$7),
grup_instansi!$A$7,
IF(AND(E263=grup_instansi!$B$8,F263=grup_instansi!$C$8),
grup_instansi!$A$8,
IF(AND(E263=grup_instansi!$B$9,F263=grup_instansi!$C$9),
grup_instansi!$A$9,
IF(AND(E263=grup_instansi!$B$10,F263=grup_instansi!$C$10),
grup_instansi!$A$10,"")))))))))</f>
        <v/>
      </c>
      <c r="H263" t="str">
        <f>IF(G263&lt;&gt;"",G263,IF(AND(E263=grup_instansi!$B$11,F263=grup_instansi!$C$11),
grup_instansi!$A$11,
IF(AND(E263=grup_instansi!$B$12,F263=grup_instansi!$C$12),
grup_instansi!$A$12,
IF(AND(E263=grup_instansi!$B$13,F263=grup_instansi!$C$13),
grup_instansi!$A$13,
IF(AND(E263=grup_instansi!$B$14,F263=grup_instansi!$C$14),
grup_instansi!$A$14,
IF(AND(E263=grup_instansi!$B$15,F263=grup_instansi!$C$15),
grup_instansi!$A$15,
IF(AND(E263=grup_instansi!$B$16,F263=grup_instansi!$C$16),
grup_instansi!$A$16,
IF(AND(E263=grup_instansi!$B$17,F263=grup_instansi!$C$17),
grup_instansi!$A$17,
IF(AND(E263=grup_instansi!$B$18,F263=grup_instansi!$C$18),
grup_instansi!$A$18,
IF(AND(E263=grup_instansi!$B$19,F263=grup_instansi!$C$19),
grup_instansi!$A$19,
IF(AND(E263=grup_instansi!$B$20,F263=grup_instansi!$C$20),
grup_instansi!$A$20,"")))))))))))</f>
        <v>gi2023110400017</v>
      </c>
      <c r="I263" t="str">
        <f>IF(H263&lt;&gt;"",H263,IF(AND(E263=grup_instansi!$B$21,F263=grup_instansi!$C$21),
grup_instansi!$A$21,
IF(AND(E263=grup_instansi!$B$22,F263=grup_instansi!$C$22),
grup_instansi!$A$22,
IF(AND(E263=grup_instansi!$B$23,F263=grup_instansi!$C$23),
grup_instansi!$A$23,
IF(AND(E263=grup_instansi!$B$24,F263=grup_instansi!$C$24),
grup_instansi!$A$24,
IF(AND(E263=grup_instansi!$B$25,F263=grup_instansi!$C$25),
grup_instansi!$A$25,
IF(AND(E263=grup_instansi!$B$26,F263=grup_instansi!$C$26),
grup_instansi!$A$26,
IF(AND(E263=grup_instansi!$B$27,F263=grup_instansi!$C$27),
grup_instansi!$A$27,
IF(AND(E263=grup_instansi!$B$28,F263=grup_instansi!$C$28),
grup_instansi!$A$28,
IF(AND(E263=grup_instansi!$B$29,F263=grup_instansi!$C$29),
grup_instansi!$A$29,
IF(AND(E263=grup_instansi!$B$30,F263=grup_instansi!$C$30),
grup_instansi!$A$30,
IF(AND(E263=grup_instansi!$B$31,F263=grup_instansi!$C$31),
grup_instansi!$A$31,
IF(AND(E263=grup_instansi!$B$32,F263=grup_instansi!$C$32),
grup_instansi!$A$32,
IF(AND(E263=grup_instansi!$B$33,F263=grup_instansi!$C$33),
grup_instansi!$A$33,
IF(AND(E263=grup_instansi!$B$34,F263=grup_instansi!$C$34),
grup_instansi!$A$34,
IF(AND(E263=grup_instansi!$B$35,F263=grup_instansi!$C$35),
grup_instansi!$A$35,""))))))))))))))))</f>
        <v>gi2023110400017</v>
      </c>
      <c r="J263" t="str">
        <f>IF(I263&lt;&gt;"",I263,IF(AND(E263=grup_instansi!$B$36,F263=grup_instansi!$C$36),
grup_instansi!$A$36,
IF(AND(E263=grup_instansi!$B$37,F263=grup_instansi!$C$37),
grup_instansi!$A$37,
IF(AND(E263=grup_instansi!$B$38,F263=grup_instansi!$C$38),
grup_instansi!$A$38,
IF(AND(E263=grup_instansi!$B$39,F263=grup_instansi!$C$39),
grup_instansi!$A$39,
IF(AND(E263=grup_instansi!$B$40,F263=grup_instansi!$C$40),
grup_instansi!$A$40,
IF(AND(E263=grup_instansi!$B$41,F263=grup_instansi!$C$41),
grup_instansi!$A$41,
IF(AND(E263=grup_instansi!$B$42,F263=grup_instansi!$C$42),
grup_instansi!$A$42,
IF(AND(E263=grup_instansi!$B$43,F263=grup_instansi!$C$43),
grup_instansi!$A$43,
IF(AND(E263=grup_instansi!$B$44,F263=grup_instansi!$C$44),
grup_instansi!$A$44,
IF(AND(E263=grup_instansi!$B$45,F263=grup_instansi!$C$45),
grup_instansi!$A$45,
IF(AND(E263=grup_instansi!$B$46,F263=grup_instansi!$C$46),
grup_instansi!$A$46,
IF(AND(E263=grup_instansi!$B$47,F263=grup_instansi!$C$47),
grup_instansi!$A$47,
IF(AND(E263=grup_instansi!$B$48,F263=grup_instansi!$C$48),
grup_instansi!$A$48,
IF(AND(E263=grup_instansi!$B$49,F263=grup_instansi!$C$49),
grup_instansi!$A$49,
IF(AND(E263=grup_instansi!$B$50,F263=grup_instansi!$C$50),
grup_instansi!$A$50,
IF(AND(E263=grup_instansi!$B$51,F263=grup_instansi!$C$51),
grup_instansi!$A$51,
IF(AND(E263=grup_instansi!$B$52,F263=grup_instansi!$C$52),
grup_instansi!$A$52,
IF(AND(E263=grup_instansi!$B$53,F263=grup_instansi!$C$53),
grup_instansi!$A$53,
IF(AND(E263=grup_instansi!$B$54,F263=grup_instansi!$C$54),
grup_instansi!$A$54,
IF(AND(E263=grup_instansi!$B$55,F263=grup_instansi!$C$55),
grup_instansi!$A$55,
IF(AND(E263=grup_instansi!$B$56,F263=grup_instansi!$C$56),
grup_instansi!$A$56,
IF(AND(E263=grup_instansi!$B$57,F263=grup_instansi!$C$57),
grup_instansi!$A$57,
IF(AND(E263=grup_instansi!$B$58,F263=grup_instansi!$C$58),
grup_instansi!$A$58,
IF(AND(E263=grup_instansi!$B$59,F263=grup_instansi!$C$59),
grup_instansi!$A$59,
IF(AND(E263=grup_instansi!$B$60,F263=grup_instansi!$C$60),
grup_instansi!$A$60,""))))))))))))))))))))))))))</f>
        <v>gi2023110400017</v>
      </c>
      <c r="K263" t="str">
        <f>IF(J263&lt;&gt;"",J263,IF(AND(E263=grup_instansi!$B$61,F263=grup_instansi!$C$61),
grup_instansi!$A$61,
IF(AND(E263=grup_instansi!$B$62,F263=grup_instansi!$C$62),
grup_instansi!$A$62,
IF(AND(E263=grup_instansi!$B$63,F263=grup_instansi!$C$63),
grup_instansi!$A$63,
IF(AND(E263=grup_instansi!$B$64,F263=grup_instansi!$C$64),
grup_instansi!$A$64,
IF(AND(E263=grup_instansi!$B$65,F263=grup_instansi!$C$65),
grup_instansi!$A$65,
IF(AND(E263=grup_instansi!$B$66,F263=grup_instansi!$C$66),
grup_instansi!$A$66,
IF(AND(E263=grup_instansi!$B$67,F263=grup_instansi!$C$67),
grup_instansi!$A$67,
IF(AND(E263=grup_instansi!$B$68,F263=grup_instansi!$C$68),
grup_instansi!$A$68,
IF(AND(E263=grup_instansi!$B$69,F263=grup_instansi!$C$69),
grup_instansi!$A$69,
IF(AND(E263=grup_instansi!$B$70,F263=grup_instansi!$C$70),
grup_instansi!$A$70,
IF(AND(E263=grup_instansi!$B$71,F263=grup_instansi!$C$71),
grup_instansi!$A$71,
IF(AND(E263=grup_instansi!$B$72,F263=grup_instansi!$C$72),
grup_instansi!$A$72,
IF(AND(E263=grup_instansi!$B$73,F263=grup_instansi!$C$73),
grup_instansi!$A$73,
IF(AND(E263=grup_instansi!$B$74,F263=grup_instansi!$C$74),
grup_instansi!$A$74,
IF(AND(E263=grup_instansi!$B$75,F263=grup_instansi!$C$75),
grup_instansi!$A$75,
IF(AND(E263=grup_instansi!$B$76,F263=grup_instansi!$C$76),
grup_instansi!$A$76,
IF(AND(E263=grup_instansi!$B$77,F263=grup_instansi!$C$77),
grup_instansi!$A$77,
IF(AND(E263=grup_instansi!$B$78,F263=grup_instansi!$C$78),
grup_instansi!$A$78,
IF(AND(E263=grup_instansi!$B$79,F263=grup_instansi!$C$79),
grup_instansi!$A$79,
IF(AND(E263=grup_instansi!$B$80,F263=grup_instansi!$C$80),
grup_instansi!$A$80,
IF(AND(E263=grup_instansi!$B$81,F263=grup_instansi!$C$81),
grup_instansi!$A$81,
IF(AND(E263=grup_instansi!$B$82,F263=grup_instansi!$C$82),
grup_instansi!$A$82,
IF(AND(E263=grup_instansi!$B$83,F263=grup_instansi!$C$83),
grup_instansi!$A$84,
IF(AND(E263=grup_instansi!$B$84,F263=grup_instansi!$C$84),
grup_instansi!$A$85,
IF(AND(E263=grup_instansi!$B$85,F263=grup_instansi!$C$85),
grup_instansi!$A$86,
IF(AND(E263=grup_instansi!$B$86,F263=grup_instansi!$C$86),
grup_instansi!$A$87,
IF(AND(E263=grup_instansi!$B$87,F263=grup_instansi!$C$87),
grup_instansi!$A$87,
IF(AND(E263=grup_instansi!$B$88,F263=grup_instansi!$C$88),
grup_instansi!$A$88,
IF(AND(E263=grup_instansi!$B$89,F263=grup_instansi!$C$89),
grup_instansi!$A$89,
IF(AND(E263=grup_instansi!$B$90,F263=grup_instansi!$C$90),
grup_instansi!$A$90,
IF(AND(E263=grup_instansi!$B$91,F263=grup_instansi!$C$91),
grup_instansi!$A$91,
IF(AND(E263=grup_instansi!$B$92,F263=grup_instansi!$C$92),
grup_instansi!$A$92,
IF(AND(E263=grup_instansi!$B$93,F263=grup_instansi!$C$93),
grup_instansi!$A$93,
IF(AND(E263=grup_instansi!$B$94,F263=grup_instansi!$C$94),
grup_instansi!$A$94,
IF(AND(E263=grup_instansi!$B$95,F263=grup_instansi!$C$95),
grup_instansi!$A$95,
IF(AND(E263=grup_instansi!$B$96,F263=grup_instansi!$C$96),
grup_instansi!$A$96,
IF(AND(E263=grup_instansi!$B$97,F263=grup_instansi!$C$97),
grup_instansi!$A$97,
IF(AND(E263=grup_instansi!$B$98,F263=grup_instansi!$C$98),
grup_instansi!$A$98,
IF(AND(E263=grup_instansi!$B$99,F263=grup_instansi!$C$99),
grup_instansi!$A$99,
grup_instansi!$A$100))))))))))))))))))))))))))))))))))))))))</f>
        <v>gi2023110400017</v>
      </c>
      <c r="L263" t="str">
        <f>VLOOKUP(K263,grup_instansi!$A$2:$E$102,4)</f>
        <v>Pemerintah Kabupaten Kalimantan Timur</v>
      </c>
      <c r="M263" t="str">
        <f t="shared" si="14"/>
        <v>('i2023110600262','Pemerintah Kab. Mahakam Ulu','gi2023110400017'),</v>
      </c>
    </row>
    <row r="264" spans="1:13" x14ac:dyDescent="0.25">
      <c r="A264" t="str">
        <f t="shared" si="12"/>
        <v>i2023110600263</v>
      </c>
      <c r="B264" s="4">
        <v>6971</v>
      </c>
      <c r="C264" t="str">
        <f t="shared" si="13"/>
        <v>i2023110600263</v>
      </c>
      <c r="D264" s="4" t="s">
        <v>589</v>
      </c>
      <c r="E264" s="4" t="s">
        <v>659</v>
      </c>
      <c r="F264" s="4" t="s">
        <v>674</v>
      </c>
      <c r="G264" t="str">
        <f>IF(AND(E264=grup_instansi!$B$2,F264=grup_instansi!$C$2),
grup_instansi!$A$2,
IF(AND(E264=grup_instansi!$B$3,F264=grup_instansi!$C$3),
grup_instansi!$A$3,
IF(AND(E264=grup_instansi!$B$4,F264=grup_instansi!$C$4),
grup_instansi!$A$4,
IF(AND(E264=grup_instansi!$B$5,F264=grup_instansi!$C$5),
grup_instansi!$A$5,
IF(AND(E264=grup_instansi!$B$6,F264=grup_instansi!$C$6),
grup_instansi!$A$6,
IF(AND(E264=grup_instansi!$B$7,F264=grup_instansi!$C$7),
grup_instansi!$A$7,
IF(AND(E264=grup_instansi!$B$8,F264=grup_instansi!$C$8),
grup_instansi!$A$8,
IF(AND(E264=grup_instansi!$B$9,F264=grup_instansi!$C$9),
grup_instansi!$A$9,
IF(AND(E264=grup_instansi!$B$10,F264=grup_instansi!$C$10),
grup_instansi!$A$10,"")))))))))</f>
        <v/>
      </c>
      <c r="H264" t="str">
        <f>IF(G264&lt;&gt;"",G264,IF(AND(E264=grup_instansi!$B$11,F264=grup_instansi!$C$11),
grup_instansi!$A$11,
IF(AND(E264=grup_instansi!$B$12,F264=grup_instansi!$C$12),
grup_instansi!$A$12,
IF(AND(E264=grup_instansi!$B$13,F264=grup_instansi!$C$13),
grup_instansi!$A$13,
IF(AND(E264=grup_instansi!$B$14,F264=grup_instansi!$C$14),
grup_instansi!$A$14,
IF(AND(E264=grup_instansi!$B$15,F264=grup_instansi!$C$15),
grup_instansi!$A$15,
IF(AND(E264=grup_instansi!$B$16,F264=grup_instansi!$C$16),
grup_instansi!$A$16,
IF(AND(E264=grup_instansi!$B$17,F264=grup_instansi!$C$17),
grup_instansi!$A$17,
IF(AND(E264=grup_instansi!$B$18,F264=grup_instansi!$C$18),
grup_instansi!$A$18,
IF(AND(E264=grup_instansi!$B$19,F264=grup_instansi!$C$19),
grup_instansi!$A$19,
IF(AND(E264=grup_instansi!$B$20,F264=grup_instansi!$C$20),
grup_instansi!$A$20,"")))))))))))</f>
        <v/>
      </c>
      <c r="I264" t="str">
        <f>IF(H264&lt;&gt;"",H264,IF(AND(E264=grup_instansi!$B$21,F264=grup_instansi!$C$21),
grup_instansi!$A$21,
IF(AND(E264=grup_instansi!$B$22,F264=grup_instansi!$C$22),
grup_instansi!$A$22,
IF(AND(E264=grup_instansi!$B$23,F264=grup_instansi!$C$23),
grup_instansi!$A$23,
IF(AND(E264=grup_instansi!$B$24,F264=grup_instansi!$C$24),
grup_instansi!$A$24,
IF(AND(E264=grup_instansi!$B$25,F264=grup_instansi!$C$25),
grup_instansi!$A$25,
IF(AND(E264=grup_instansi!$B$26,F264=grup_instansi!$C$26),
grup_instansi!$A$26,
IF(AND(E264=grup_instansi!$B$27,F264=grup_instansi!$C$27),
grup_instansi!$A$27,
IF(AND(E264=grup_instansi!$B$28,F264=grup_instansi!$C$28),
grup_instansi!$A$28,
IF(AND(E264=grup_instansi!$B$29,F264=grup_instansi!$C$29),
grup_instansi!$A$29,
IF(AND(E264=grup_instansi!$B$30,F264=grup_instansi!$C$30),
grup_instansi!$A$30,
IF(AND(E264=grup_instansi!$B$31,F264=grup_instansi!$C$31),
grup_instansi!$A$31,
IF(AND(E264=grup_instansi!$B$32,F264=grup_instansi!$C$32),
grup_instansi!$A$32,
IF(AND(E264=grup_instansi!$B$33,F264=grup_instansi!$C$33),
grup_instansi!$A$33,
IF(AND(E264=grup_instansi!$B$34,F264=grup_instansi!$C$34),
grup_instansi!$A$34,
IF(AND(E264=grup_instansi!$B$35,F264=grup_instansi!$C$35),
grup_instansi!$A$35,""))))))))))))))))</f>
        <v/>
      </c>
      <c r="J264" t="str">
        <f>IF(I264&lt;&gt;"",I264,IF(AND(E264=grup_instansi!$B$36,F264=grup_instansi!$C$36),
grup_instansi!$A$36,
IF(AND(E264=grup_instansi!$B$37,F264=grup_instansi!$C$37),
grup_instansi!$A$37,
IF(AND(E264=grup_instansi!$B$38,F264=grup_instansi!$C$38),
grup_instansi!$A$38,
IF(AND(E264=grup_instansi!$B$39,F264=grup_instansi!$C$39),
grup_instansi!$A$39,
IF(AND(E264=grup_instansi!$B$40,F264=grup_instansi!$C$40),
grup_instansi!$A$40,
IF(AND(E264=grup_instansi!$B$41,F264=grup_instansi!$C$41),
grup_instansi!$A$41,
IF(AND(E264=grup_instansi!$B$42,F264=grup_instansi!$C$42),
grup_instansi!$A$42,
IF(AND(E264=grup_instansi!$B$43,F264=grup_instansi!$C$43),
grup_instansi!$A$43,
IF(AND(E264=grup_instansi!$B$44,F264=grup_instansi!$C$44),
grup_instansi!$A$44,
IF(AND(E264=grup_instansi!$B$45,F264=grup_instansi!$C$45),
grup_instansi!$A$45,
IF(AND(E264=grup_instansi!$B$46,F264=grup_instansi!$C$46),
grup_instansi!$A$46,
IF(AND(E264=grup_instansi!$B$47,F264=grup_instansi!$C$47),
grup_instansi!$A$47,
IF(AND(E264=grup_instansi!$B$48,F264=grup_instansi!$C$48),
grup_instansi!$A$48,
IF(AND(E264=grup_instansi!$B$49,F264=grup_instansi!$C$49),
grup_instansi!$A$49,
IF(AND(E264=grup_instansi!$B$50,F264=grup_instansi!$C$50),
grup_instansi!$A$50,
IF(AND(E264=grup_instansi!$B$51,F264=grup_instansi!$C$51),
grup_instansi!$A$51,
IF(AND(E264=grup_instansi!$B$52,F264=grup_instansi!$C$52),
grup_instansi!$A$52,
IF(AND(E264=grup_instansi!$B$53,F264=grup_instansi!$C$53),
grup_instansi!$A$53,
IF(AND(E264=grup_instansi!$B$54,F264=grup_instansi!$C$54),
grup_instansi!$A$54,
IF(AND(E264=grup_instansi!$B$55,F264=grup_instansi!$C$55),
grup_instansi!$A$55,
IF(AND(E264=grup_instansi!$B$56,F264=grup_instansi!$C$56),
grup_instansi!$A$56,
IF(AND(E264=grup_instansi!$B$57,F264=grup_instansi!$C$57),
grup_instansi!$A$57,
IF(AND(E264=grup_instansi!$B$58,F264=grup_instansi!$C$58),
grup_instansi!$A$58,
IF(AND(E264=grup_instansi!$B$59,F264=grup_instansi!$C$59),
grup_instansi!$A$59,
IF(AND(E264=grup_instansi!$B$60,F264=grup_instansi!$C$60),
grup_instansi!$A$60,""))))))))))))))))))))))))))</f>
        <v>gi2023110400049</v>
      </c>
      <c r="K264" t="str">
        <f>IF(J264&lt;&gt;"",J264,IF(AND(E264=grup_instansi!$B$61,F264=grup_instansi!$C$61),
grup_instansi!$A$61,
IF(AND(E264=grup_instansi!$B$62,F264=grup_instansi!$C$62),
grup_instansi!$A$62,
IF(AND(E264=grup_instansi!$B$63,F264=grup_instansi!$C$63),
grup_instansi!$A$63,
IF(AND(E264=grup_instansi!$B$64,F264=grup_instansi!$C$64),
grup_instansi!$A$64,
IF(AND(E264=grup_instansi!$B$65,F264=grup_instansi!$C$65),
grup_instansi!$A$65,
IF(AND(E264=grup_instansi!$B$66,F264=grup_instansi!$C$66),
grup_instansi!$A$66,
IF(AND(E264=grup_instansi!$B$67,F264=grup_instansi!$C$67),
grup_instansi!$A$67,
IF(AND(E264=grup_instansi!$B$68,F264=grup_instansi!$C$68),
grup_instansi!$A$68,
IF(AND(E264=grup_instansi!$B$69,F264=grup_instansi!$C$69),
grup_instansi!$A$69,
IF(AND(E264=grup_instansi!$B$70,F264=grup_instansi!$C$70),
grup_instansi!$A$70,
IF(AND(E264=grup_instansi!$B$71,F264=grup_instansi!$C$71),
grup_instansi!$A$71,
IF(AND(E264=grup_instansi!$B$72,F264=grup_instansi!$C$72),
grup_instansi!$A$72,
IF(AND(E264=grup_instansi!$B$73,F264=grup_instansi!$C$73),
grup_instansi!$A$73,
IF(AND(E264=grup_instansi!$B$74,F264=grup_instansi!$C$74),
grup_instansi!$A$74,
IF(AND(E264=grup_instansi!$B$75,F264=grup_instansi!$C$75),
grup_instansi!$A$75,
IF(AND(E264=grup_instansi!$B$76,F264=grup_instansi!$C$76),
grup_instansi!$A$76,
IF(AND(E264=grup_instansi!$B$77,F264=grup_instansi!$C$77),
grup_instansi!$A$77,
IF(AND(E264=grup_instansi!$B$78,F264=grup_instansi!$C$78),
grup_instansi!$A$78,
IF(AND(E264=grup_instansi!$B$79,F264=grup_instansi!$C$79),
grup_instansi!$A$79,
IF(AND(E264=grup_instansi!$B$80,F264=grup_instansi!$C$80),
grup_instansi!$A$80,
IF(AND(E264=grup_instansi!$B$81,F264=grup_instansi!$C$81),
grup_instansi!$A$81,
IF(AND(E264=grup_instansi!$B$82,F264=grup_instansi!$C$82),
grup_instansi!$A$82,
IF(AND(E264=grup_instansi!$B$83,F264=grup_instansi!$C$83),
grup_instansi!$A$84,
IF(AND(E264=grup_instansi!$B$84,F264=grup_instansi!$C$84),
grup_instansi!$A$85,
IF(AND(E264=grup_instansi!$B$85,F264=grup_instansi!$C$85),
grup_instansi!$A$86,
IF(AND(E264=grup_instansi!$B$86,F264=grup_instansi!$C$86),
grup_instansi!$A$87,
IF(AND(E264=grup_instansi!$B$87,F264=grup_instansi!$C$87),
grup_instansi!$A$87,
IF(AND(E264=grup_instansi!$B$88,F264=grup_instansi!$C$88),
grup_instansi!$A$88,
IF(AND(E264=grup_instansi!$B$89,F264=grup_instansi!$C$89),
grup_instansi!$A$89,
IF(AND(E264=grup_instansi!$B$90,F264=grup_instansi!$C$90),
grup_instansi!$A$90,
IF(AND(E264=grup_instansi!$B$91,F264=grup_instansi!$C$91),
grup_instansi!$A$91,
IF(AND(E264=grup_instansi!$B$92,F264=grup_instansi!$C$92),
grup_instansi!$A$92,
IF(AND(E264=grup_instansi!$B$93,F264=grup_instansi!$C$93),
grup_instansi!$A$93,
IF(AND(E264=grup_instansi!$B$94,F264=grup_instansi!$C$94),
grup_instansi!$A$94,
IF(AND(E264=grup_instansi!$B$95,F264=grup_instansi!$C$95),
grup_instansi!$A$95,
IF(AND(E264=grup_instansi!$B$96,F264=grup_instansi!$C$96),
grup_instansi!$A$96,
IF(AND(E264=grup_instansi!$B$97,F264=grup_instansi!$C$97),
grup_instansi!$A$97,
IF(AND(E264=grup_instansi!$B$98,F264=grup_instansi!$C$98),
grup_instansi!$A$98,
IF(AND(E264=grup_instansi!$B$99,F264=grup_instansi!$C$99),
grup_instansi!$A$99,
grup_instansi!$A$100))))))))))))))))))))))))))))))))))))))))</f>
        <v>gi2023110400049</v>
      </c>
      <c r="L264" t="str">
        <f>VLOOKUP(K264,grup_instansi!$A$2:$E$102,4)</f>
        <v>Pemerintah Kota Kalimantan Timur</v>
      </c>
      <c r="M264" t="str">
        <f t="shared" si="14"/>
        <v>('i2023110600263','Pemerintah Kota Samarinda','gi2023110400049'),</v>
      </c>
    </row>
    <row r="265" spans="1:13" x14ac:dyDescent="0.25">
      <c r="A265" t="str">
        <f t="shared" si="12"/>
        <v>i2023110600264</v>
      </c>
      <c r="B265" s="4">
        <v>6972</v>
      </c>
      <c r="C265" t="str">
        <f t="shared" si="13"/>
        <v>i2023110600264</v>
      </c>
      <c r="D265" s="4" t="s">
        <v>590</v>
      </c>
      <c r="E265" s="4" t="s">
        <v>659</v>
      </c>
      <c r="F265" s="4" t="s">
        <v>674</v>
      </c>
      <c r="G265" t="str">
        <f>IF(AND(E265=grup_instansi!$B$2,F265=grup_instansi!$C$2),
grup_instansi!$A$2,
IF(AND(E265=grup_instansi!$B$3,F265=grup_instansi!$C$3),
grup_instansi!$A$3,
IF(AND(E265=grup_instansi!$B$4,F265=grup_instansi!$C$4),
grup_instansi!$A$4,
IF(AND(E265=grup_instansi!$B$5,F265=grup_instansi!$C$5),
grup_instansi!$A$5,
IF(AND(E265=grup_instansi!$B$6,F265=grup_instansi!$C$6),
grup_instansi!$A$6,
IF(AND(E265=grup_instansi!$B$7,F265=grup_instansi!$C$7),
grup_instansi!$A$7,
IF(AND(E265=grup_instansi!$B$8,F265=grup_instansi!$C$8),
grup_instansi!$A$8,
IF(AND(E265=grup_instansi!$B$9,F265=grup_instansi!$C$9),
grup_instansi!$A$9,
IF(AND(E265=grup_instansi!$B$10,F265=grup_instansi!$C$10),
grup_instansi!$A$10,"")))))))))</f>
        <v/>
      </c>
      <c r="H265" t="str">
        <f>IF(G265&lt;&gt;"",G265,IF(AND(E265=grup_instansi!$B$11,F265=grup_instansi!$C$11),
grup_instansi!$A$11,
IF(AND(E265=grup_instansi!$B$12,F265=grup_instansi!$C$12),
grup_instansi!$A$12,
IF(AND(E265=grup_instansi!$B$13,F265=grup_instansi!$C$13),
grup_instansi!$A$13,
IF(AND(E265=grup_instansi!$B$14,F265=grup_instansi!$C$14),
grup_instansi!$A$14,
IF(AND(E265=grup_instansi!$B$15,F265=grup_instansi!$C$15),
grup_instansi!$A$15,
IF(AND(E265=grup_instansi!$B$16,F265=grup_instansi!$C$16),
grup_instansi!$A$16,
IF(AND(E265=grup_instansi!$B$17,F265=grup_instansi!$C$17),
grup_instansi!$A$17,
IF(AND(E265=grup_instansi!$B$18,F265=grup_instansi!$C$18),
grup_instansi!$A$18,
IF(AND(E265=grup_instansi!$B$19,F265=grup_instansi!$C$19),
grup_instansi!$A$19,
IF(AND(E265=grup_instansi!$B$20,F265=grup_instansi!$C$20),
grup_instansi!$A$20,"")))))))))))</f>
        <v/>
      </c>
      <c r="I265" t="str">
        <f>IF(H265&lt;&gt;"",H265,IF(AND(E265=grup_instansi!$B$21,F265=grup_instansi!$C$21),
grup_instansi!$A$21,
IF(AND(E265=grup_instansi!$B$22,F265=grup_instansi!$C$22),
grup_instansi!$A$22,
IF(AND(E265=grup_instansi!$B$23,F265=grup_instansi!$C$23),
grup_instansi!$A$23,
IF(AND(E265=grup_instansi!$B$24,F265=grup_instansi!$C$24),
grup_instansi!$A$24,
IF(AND(E265=grup_instansi!$B$25,F265=grup_instansi!$C$25),
grup_instansi!$A$25,
IF(AND(E265=grup_instansi!$B$26,F265=grup_instansi!$C$26),
grup_instansi!$A$26,
IF(AND(E265=grup_instansi!$B$27,F265=grup_instansi!$C$27),
grup_instansi!$A$27,
IF(AND(E265=grup_instansi!$B$28,F265=grup_instansi!$C$28),
grup_instansi!$A$28,
IF(AND(E265=grup_instansi!$B$29,F265=grup_instansi!$C$29),
grup_instansi!$A$29,
IF(AND(E265=grup_instansi!$B$30,F265=grup_instansi!$C$30),
grup_instansi!$A$30,
IF(AND(E265=grup_instansi!$B$31,F265=grup_instansi!$C$31),
grup_instansi!$A$31,
IF(AND(E265=grup_instansi!$B$32,F265=grup_instansi!$C$32),
grup_instansi!$A$32,
IF(AND(E265=grup_instansi!$B$33,F265=grup_instansi!$C$33),
grup_instansi!$A$33,
IF(AND(E265=grup_instansi!$B$34,F265=grup_instansi!$C$34),
grup_instansi!$A$34,
IF(AND(E265=grup_instansi!$B$35,F265=grup_instansi!$C$35),
grup_instansi!$A$35,""))))))))))))))))</f>
        <v/>
      </c>
      <c r="J265" t="str">
        <f>IF(I265&lt;&gt;"",I265,IF(AND(E265=grup_instansi!$B$36,F265=grup_instansi!$C$36),
grup_instansi!$A$36,
IF(AND(E265=grup_instansi!$B$37,F265=grup_instansi!$C$37),
grup_instansi!$A$37,
IF(AND(E265=grup_instansi!$B$38,F265=grup_instansi!$C$38),
grup_instansi!$A$38,
IF(AND(E265=grup_instansi!$B$39,F265=grup_instansi!$C$39),
grup_instansi!$A$39,
IF(AND(E265=grup_instansi!$B$40,F265=grup_instansi!$C$40),
grup_instansi!$A$40,
IF(AND(E265=grup_instansi!$B$41,F265=grup_instansi!$C$41),
grup_instansi!$A$41,
IF(AND(E265=grup_instansi!$B$42,F265=grup_instansi!$C$42),
grup_instansi!$A$42,
IF(AND(E265=grup_instansi!$B$43,F265=grup_instansi!$C$43),
grup_instansi!$A$43,
IF(AND(E265=grup_instansi!$B$44,F265=grup_instansi!$C$44),
grup_instansi!$A$44,
IF(AND(E265=grup_instansi!$B$45,F265=grup_instansi!$C$45),
grup_instansi!$A$45,
IF(AND(E265=grup_instansi!$B$46,F265=grup_instansi!$C$46),
grup_instansi!$A$46,
IF(AND(E265=grup_instansi!$B$47,F265=grup_instansi!$C$47),
grup_instansi!$A$47,
IF(AND(E265=grup_instansi!$B$48,F265=grup_instansi!$C$48),
grup_instansi!$A$48,
IF(AND(E265=grup_instansi!$B$49,F265=grup_instansi!$C$49),
grup_instansi!$A$49,
IF(AND(E265=grup_instansi!$B$50,F265=grup_instansi!$C$50),
grup_instansi!$A$50,
IF(AND(E265=grup_instansi!$B$51,F265=grup_instansi!$C$51),
grup_instansi!$A$51,
IF(AND(E265=grup_instansi!$B$52,F265=grup_instansi!$C$52),
grup_instansi!$A$52,
IF(AND(E265=grup_instansi!$B$53,F265=grup_instansi!$C$53),
grup_instansi!$A$53,
IF(AND(E265=grup_instansi!$B$54,F265=grup_instansi!$C$54),
grup_instansi!$A$54,
IF(AND(E265=grup_instansi!$B$55,F265=grup_instansi!$C$55),
grup_instansi!$A$55,
IF(AND(E265=grup_instansi!$B$56,F265=grup_instansi!$C$56),
grup_instansi!$A$56,
IF(AND(E265=grup_instansi!$B$57,F265=grup_instansi!$C$57),
grup_instansi!$A$57,
IF(AND(E265=grup_instansi!$B$58,F265=grup_instansi!$C$58),
grup_instansi!$A$58,
IF(AND(E265=grup_instansi!$B$59,F265=grup_instansi!$C$59),
grup_instansi!$A$59,
IF(AND(E265=grup_instansi!$B$60,F265=grup_instansi!$C$60),
grup_instansi!$A$60,""))))))))))))))))))))))))))</f>
        <v>gi2023110400049</v>
      </c>
      <c r="K265" t="str">
        <f>IF(J265&lt;&gt;"",J265,IF(AND(E265=grup_instansi!$B$61,F265=grup_instansi!$C$61),
grup_instansi!$A$61,
IF(AND(E265=grup_instansi!$B$62,F265=grup_instansi!$C$62),
grup_instansi!$A$62,
IF(AND(E265=grup_instansi!$B$63,F265=grup_instansi!$C$63),
grup_instansi!$A$63,
IF(AND(E265=grup_instansi!$B$64,F265=grup_instansi!$C$64),
grup_instansi!$A$64,
IF(AND(E265=grup_instansi!$B$65,F265=grup_instansi!$C$65),
grup_instansi!$A$65,
IF(AND(E265=grup_instansi!$B$66,F265=grup_instansi!$C$66),
grup_instansi!$A$66,
IF(AND(E265=grup_instansi!$B$67,F265=grup_instansi!$C$67),
grup_instansi!$A$67,
IF(AND(E265=grup_instansi!$B$68,F265=grup_instansi!$C$68),
grup_instansi!$A$68,
IF(AND(E265=grup_instansi!$B$69,F265=grup_instansi!$C$69),
grup_instansi!$A$69,
IF(AND(E265=grup_instansi!$B$70,F265=grup_instansi!$C$70),
grup_instansi!$A$70,
IF(AND(E265=grup_instansi!$B$71,F265=grup_instansi!$C$71),
grup_instansi!$A$71,
IF(AND(E265=grup_instansi!$B$72,F265=grup_instansi!$C$72),
grup_instansi!$A$72,
IF(AND(E265=grup_instansi!$B$73,F265=grup_instansi!$C$73),
grup_instansi!$A$73,
IF(AND(E265=grup_instansi!$B$74,F265=grup_instansi!$C$74),
grup_instansi!$A$74,
IF(AND(E265=grup_instansi!$B$75,F265=grup_instansi!$C$75),
grup_instansi!$A$75,
IF(AND(E265=grup_instansi!$B$76,F265=grup_instansi!$C$76),
grup_instansi!$A$76,
IF(AND(E265=grup_instansi!$B$77,F265=grup_instansi!$C$77),
grup_instansi!$A$77,
IF(AND(E265=grup_instansi!$B$78,F265=grup_instansi!$C$78),
grup_instansi!$A$78,
IF(AND(E265=grup_instansi!$B$79,F265=grup_instansi!$C$79),
grup_instansi!$A$79,
IF(AND(E265=grup_instansi!$B$80,F265=grup_instansi!$C$80),
grup_instansi!$A$80,
IF(AND(E265=grup_instansi!$B$81,F265=grup_instansi!$C$81),
grup_instansi!$A$81,
IF(AND(E265=grup_instansi!$B$82,F265=grup_instansi!$C$82),
grup_instansi!$A$82,
IF(AND(E265=grup_instansi!$B$83,F265=grup_instansi!$C$83),
grup_instansi!$A$84,
IF(AND(E265=grup_instansi!$B$84,F265=grup_instansi!$C$84),
grup_instansi!$A$85,
IF(AND(E265=grup_instansi!$B$85,F265=grup_instansi!$C$85),
grup_instansi!$A$86,
IF(AND(E265=grup_instansi!$B$86,F265=grup_instansi!$C$86),
grup_instansi!$A$87,
IF(AND(E265=grup_instansi!$B$87,F265=grup_instansi!$C$87),
grup_instansi!$A$87,
IF(AND(E265=grup_instansi!$B$88,F265=grup_instansi!$C$88),
grup_instansi!$A$88,
IF(AND(E265=grup_instansi!$B$89,F265=grup_instansi!$C$89),
grup_instansi!$A$89,
IF(AND(E265=grup_instansi!$B$90,F265=grup_instansi!$C$90),
grup_instansi!$A$90,
IF(AND(E265=grup_instansi!$B$91,F265=grup_instansi!$C$91),
grup_instansi!$A$91,
IF(AND(E265=grup_instansi!$B$92,F265=grup_instansi!$C$92),
grup_instansi!$A$92,
IF(AND(E265=grup_instansi!$B$93,F265=grup_instansi!$C$93),
grup_instansi!$A$93,
IF(AND(E265=grup_instansi!$B$94,F265=grup_instansi!$C$94),
grup_instansi!$A$94,
IF(AND(E265=grup_instansi!$B$95,F265=grup_instansi!$C$95),
grup_instansi!$A$95,
IF(AND(E265=grup_instansi!$B$96,F265=grup_instansi!$C$96),
grup_instansi!$A$96,
IF(AND(E265=grup_instansi!$B$97,F265=grup_instansi!$C$97),
grup_instansi!$A$97,
IF(AND(E265=grup_instansi!$B$98,F265=grup_instansi!$C$98),
grup_instansi!$A$98,
IF(AND(E265=grup_instansi!$B$99,F265=grup_instansi!$C$99),
grup_instansi!$A$99,
grup_instansi!$A$100))))))))))))))))))))))))))))))))))))))))</f>
        <v>gi2023110400049</v>
      </c>
      <c r="L265" t="str">
        <f>VLOOKUP(K265,grup_instansi!$A$2:$E$102,4)</f>
        <v>Pemerintah Kota Kalimantan Timur</v>
      </c>
      <c r="M265" t="str">
        <f t="shared" si="14"/>
        <v>('i2023110600264','Pemerintah Kota Balikpapan','gi2023110400049'),</v>
      </c>
    </row>
    <row r="266" spans="1:13" x14ac:dyDescent="0.25">
      <c r="A266" t="str">
        <f t="shared" si="12"/>
        <v>i2023110600265</v>
      </c>
      <c r="B266" s="4">
        <v>7005</v>
      </c>
      <c r="C266" t="str">
        <f t="shared" si="13"/>
        <v>i2023110600265</v>
      </c>
      <c r="D266" s="4" t="s">
        <v>482</v>
      </c>
      <c r="E266" s="4" t="s">
        <v>658</v>
      </c>
      <c r="F266" s="4" t="s">
        <v>689</v>
      </c>
      <c r="G266" t="str">
        <f>IF(AND(E266=grup_instansi!$B$2,F266=grup_instansi!$C$2),
grup_instansi!$A$2,
IF(AND(E266=grup_instansi!$B$3,F266=grup_instansi!$C$3),
grup_instansi!$A$3,
IF(AND(E266=grup_instansi!$B$4,F266=grup_instansi!$C$4),
grup_instansi!$A$4,
IF(AND(E266=grup_instansi!$B$5,F266=grup_instansi!$C$5),
grup_instansi!$A$5,
IF(AND(E266=grup_instansi!$B$6,F266=grup_instansi!$C$6),
grup_instansi!$A$6,
IF(AND(E266=grup_instansi!$B$7,F266=grup_instansi!$C$7),
grup_instansi!$A$7,
IF(AND(E266=grup_instansi!$B$8,F266=grup_instansi!$C$8),
grup_instansi!$A$8,
IF(AND(E266=grup_instansi!$B$9,F266=grup_instansi!$C$9),
grup_instansi!$A$9,
IF(AND(E266=grup_instansi!$B$10,F266=grup_instansi!$C$10),
grup_instansi!$A$10,"")))))))))</f>
        <v/>
      </c>
      <c r="H266" t="str">
        <f>IF(G266&lt;&gt;"",G266,IF(AND(E266=grup_instansi!$B$11,F266=grup_instansi!$C$11),
grup_instansi!$A$11,
IF(AND(E266=grup_instansi!$B$12,F266=grup_instansi!$C$12),
grup_instansi!$A$12,
IF(AND(E266=grup_instansi!$B$13,F266=grup_instansi!$C$13),
grup_instansi!$A$13,
IF(AND(E266=grup_instansi!$B$14,F266=grup_instansi!$C$14),
grup_instansi!$A$14,
IF(AND(E266=grup_instansi!$B$15,F266=grup_instansi!$C$15),
grup_instansi!$A$15,
IF(AND(E266=grup_instansi!$B$16,F266=grup_instansi!$C$16),
grup_instansi!$A$16,
IF(AND(E266=grup_instansi!$B$17,F266=grup_instansi!$C$17),
grup_instansi!$A$17,
IF(AND(E266=grup_instansi!$B$18,F266=grup_instansi!$C$18),
grup_instansi!$A$18,
IF(AND(E266=grup_instansi!$B$19,F266=grup_instansi!$C$19),
grup_instansi!$A$19,
IF(AND(E266=grup_instansi!$B$20,F266=grup_instansi!$C$20),
grup_instansi!$A$20,"")))))))))))</f>
        <v/>
      </c>
      <c r="I266" t="str">
        <f>IF(H266&lt;&gt;"",H266,IF(AND(E266=grup_instansi!$B$21,F266=grup_instansi!$C$21),
grup_instansi!$A$21,
IF(AND(E266=grup_instansi!$B$22,F266=grup_instansi!$C$22),
grup_instansi!$A$22,
IF(AND(E266=grup_instansi!$B$23,F266=grup_instansi!$C$23),
grup_instansi!$A$23,
IF(AND(E266=grup_instansi!$B$24,F266=grup_instansi!$C$24),
grup_instansi!$A$24,
IF(AND(E266=grup_instansi!$B$25,F266=grup_instansi!$C$25),
grup_instansi!$A$25,
IF(AND(E266=grup_instansi!$B$26,F266=grup_instansi!$C$26),
grup_instansi!$A$26,
IF(AND(E266=grup_instansi!$B$27,F266=grup_instansi!$C$27),
grup_instansi!$A$27,
IF(AND(E266=grup_instansi!$B$28,F266=grup_instansi!$C$28),
grup_instansi!$A$28,
IF(AND(E266=grup_instansi!$B$29,F266=grup_instansi!$C$29),
grup_instansi!$A$29,
IF(AND(E266=grup_instansi!$B$30,F266=grup_instansi!$C$30),
grup_instansi!$A$30,
IF(AND(E266=grup_instansi!$B$31,F266=grup_instansi!$C$31),
grup_instansi!$A$31,
IF(AND(E266=grup_instansi!$B$32,F266=grup_instansi!$C$32),
grup_instansi!$A$32,
IF(AND(E266=grup_instansi!$B$33,F266=grup_instansi!$C$33),
grup_instansi!$A$33,
IF(AND(E266=grup_instansi!$B$34,F266=grup_instansi!$C$34),
grup_instansi!$A$34,
IF(AND(E266=grup_instansi!$B$35,F266=grup_instansi!$C$35),
grup_instansi!$A$35,""))))))))))))))))</f>
        <v>gi2023110400032</v>
      </c>
      <c r="J266" t="str">
        <f>IF(I266&lt;&gt;"",I266,IF(AND(E266=grup_instansi!$B$36,F266=grup_instansi!$C$36),
grup_instansi!$A$36,
IF(AND(E266=grup_instansi!$B$37,F266=grup_instansi!$C$37),
grup_instansi!$A$37,
IF(AND(E266=grup_instansi!$B$38,F266=grup_instansi!$C$38),
grup_instansi!$A$38,
IF(AND(E266=grup_instansi!$B$39,F266=grup_instansi!$C$39),
grup_instansi!$A$39,
IF(AND(E266=grup_instansi!$B$40,F266=grup_instansi!$C$40),
grup_instansi!$A$40,
IF(AND(E266=grup_instansi!$B$41,F266=grup_instansi!$C$41),
grup_instansi!$A$41,
IF(AND(E266=grup_instansi!$B$42,F266=grup_instansi!$C$42),
grup_instansi!$A$42,
IF(AND(E266=grup_instansi!$B$43,F266=grup_instansi!$C$43),
grup_instansi!$A$43,
IF(AND(E266=grup_instansi!$B$44,F266=grup_instansi!$C$44),
grup_instansi!$A$44,
IF(AND(E266=grup_instansi!$B$45,F266=grup_instansi!$C$45),
grup_instansi!$A$45,
IF(AND(E266=grup_instansi!$B$46,F266=grup_instansi!$C$46),
grup_instansi!$A$46,
IF(AND(E266=grup_instansi!$B$47,F266=grup_instansi!$C$47),
grup_instansi!$A$47,
IF(AND(E266=grup_instansi!$B$48,F266=grup_instansi!$C$48),
grup_instansi!$A$48,
IF(AND(E266=grup_instansi!$B$49,F266=grup_instansi!$C$49),
grup_instansi!$A$49,
IF(AND(E266=grup_instansi!$B$50,F266=grup_instansi!$C$50),
grup_instansi!$A$50,
IF(AND(E266=grup_instansi!$B$51,F266=grup_instansi!$C$51),
grup_instansi!$A$51,
IF(AND(E266=grup_instansi!$B$52,F266=grup_instansi!$C$52),
grup_instansi!$A$52,
IF(AND(E266=grup_instansi!$B$53,F266=grup_instansi!$C$53),
grup_instansi!$A$53,
IF(AND(E266=grup_instansi!$B$54,F266=grup_instansi!$C$54),
grup_instansi!$A$54,
IF(AND(E266=grup_instansi!$B$55,F266=grup_instansi!$C$55),
grup_instansi!$A$55,
IF(AND(E266=grup_instansi!$B$56,F266=grup_instansi!$C$56),
grup_instansi!$A$56,
IF(AND(E266=grup_instansi!$B$57,F266=grup_instansi!$C$57),
grup_instansi!$A$57,
IF(AND(E266=grup_instansi!$B$58,F266=grup_instansi!$C$58),
grup_instansi!$A$58,
IF(AND(E266=grup_instansi!$B$59,F266=grup_instansi!$C$59),
grup_instansi!$A$59,
IF(AND(E266=grup_instansi!$B$60,F266=grup_instansi!$C$60),
grup_instansi!$A$60,""))))))))))))))))))))))))))</f>
        <v>gi2023110400032</v>
      </c>
      <c r="K266" t="str">
        <f>IF(J266&lt;&gt;"",J266,IF(AND(E266=grup_instansi!$B$61,F266=grup_instansi!$C$61),
grup_instansi!$A$61,
IF(AND(E266=grup_instansi!$B$62,F266=grup_instansi!$C$62),
grup_instansi!$A$62,
IF(AND(E266=grup_instansi!$B$63,F266=grup_instansi!$C$63),
grup_instansi!$A$63,
IF(AND(E266=grup_instansi!$B$64,F266=grup_instansi!$C$64),
grup_instansi!$A$64,
IF(AND(E266=grup_instansi!$B$65,F266=grup_instansi!$C$65),
grup_instansi!$A$65,
IF(AND(E266=grup_instansi!$B$66,F266=grup_instansi!$C$66),
grup_instansi!$A$66,
IF(AND(E266=grup_instansi!$B$67,F266=grup_instansi!$C$67),
grup_instansi!$A$67,
IF(AND(E266=grup_instansi!$B$68,F266=grup_instansi!$C$68),
grup_instansi!$A$68,
IF(AND(E266=grup_instansi!$B$69,F266=grup_instansi!$C$69),
grup_instansi!$A$69,
IF(AND(E266=grup_instansi!$B$70,F266=grup_instansi!$C$70),
grup_instansi!$A$70,
IF(AND(E266=grup_instansi!$B$71,F266=grup_instansi!$C$71),
grup_instansi!$A$71,
IF(AND(E266=grup_instansi!$B$72,F266=grup_instansi!$C$72),
grup_instansi!$A$72,
IF(AND(E266=grup_instansi!$B$73,F266=grup_instansi!$C$73),
grup_instansi!$A$73,
IF(AND(E266=grup_instansi!$B$74,F266=grup_instansi!$C$74),
grup_instansi!$A$74,
IF(AND(E266=grup_instansi!$B$75,F266=grup_instansi!$C$75),
grup_instansi!$A$75,
IF(AND(E266=grup_instansi!$B$76,F266=grup_instansi!$C$76),
grup_instansi!$A$76,
IF(AND(E266=grup_instansi!$B$77,F266=grup_instansi!$C$77),
grup_instansi!$A$77,
IF(AND(E266=grup_instansi!$B$78,F266=grup_instansi!$C$78),
grup_instansi!$A$78,
IF(AND(E266=grup_instansi!$B$79,F266=grup_instansi!$C$79),
grup_instansi!$A$79,
IF(AND(E266=grup_instansi!$B$80,F266=grup_instansi!$C$80),
grup_instansi!$A$80,
IF(AND(E266=grup_instansi!$B$81,F266=grup_instansi!$C$81),
grup_instansi!$A$81,
IF(AND(E266=grup_instansi!$B$82,F266=grup_instansi!$C$82),
grup_instansi!$A$82,
IF(AND(E266=grup_instansi!$B$83,F266=grup_instansi!$C$83),
grup_instansi!$A$84,
IF(AND(E266=grup_instansi!$B$84,F266=grup_instansi!$C$84),
grup_instansi!$A$85,
IF(AND(E266=grup_instansi!$B$85,F266=grup_instansi!$C$85),
grup_instansi!$A$86,
IF(AND(E266=grup_instansi!$B$86,F266=grup_instansi!$C$86),
grup_instansi!$A$87,
IF(AND(E266=grup_instansi!$B$87,F266=grup_instansi!$C$87),
grup_instansi!$A$87,
IF(AND(E266=grup_instansi!$B$88,F266=grup_instansi!$C$88),
grup_instansi!$A$88,
IF(AND(E266=grup_instansi!$B$89,F266=grup_instansi!$C$89),
grup_instansi!$A$89,
IF(AND(E266=grup_instansi!$B$90,F266=grup_instansi!$C$90),
grup_instansi!$A$90,
IF(AND(E266=grup_instansi!$B$91,F266=grup_instansi!$C$91),
grup_instansi!$A$91,
IF(AND(E266=grup_instansi!$B$92,F266=grup_instansi!$C$92),
grup_instansi!$A$92,
IF(AND(E266=grup_instansi!$B$93,F266=grup_instansi!$C$93),
grup_instansi!$A$93,
IF(AND(E266=grup_instansi!$B$94,F266=grup_instansi!$C$94),
grup_instansi!$A$94,
IF(AND(E266=grup_instansi!$B$95,F266=grup_instansi!$C$95),
grup_instansi!$A$95,
IF(AND(E266=grup_instansi!$B$96,F266=grup_instansi!$C$96),
grup_instansi!$A$96,
IF(AND(E266=grup_instansi!$B$97,F266=grup_instansi!$C$97),
grup_instansi!$A$97,
IF(AND(E266=grup_instansi!$B$98,F266=grup_instansi!$C$98),
grup_instansi!$A$98,
IF(AND(E266=grup_instansi!$B$99,F266=grup_instansi!$C$99),
grup_instansi!$A$99,
grup_instansi!$A$100))))))))))))))))))))))))))))))))))))))))</f>
        <v>gi2023110400032</v>
      </c>
      <c r="L266" t="str">
        <f>VLOOKUP(K266,grup_instansi!$A$2:$E$102,4)</f>
        <v>Pemerintah Kabupaten Sulawesi Utara</v>
      </c>
      <c r="M266" t="str">
        <f t="shared" si="14"/>
        <v>('i2023110600265','Pemerintah Kab. Kepulauan Talaud','gi2023110400032'),</v>
      </c>
    </row>
    <row r="267" spans="1:13" x14ac:dyDescent="0.25">
      <c r="A267" t="str">
        <f t="shared" si="12"/>
        <v>i2023110600266</v>
      </c>
      <c r="B267" s="4">
        <v>7009</v>
      </c>
      <c r="C267" t="str">
        <f t="shared" si="13"/>
        <v>i2023110600266</v>
      </c>
      <c r="D267" s="4" t="s">
        <v>486</v>
      </c>
      <c r="E267" s="4" t="s">
        <v>658</v>
      </c>
      <c r="F267" s="4" t="s">
        <v>689</v>
      </c>
      <c r="G267" t="str">
        <f>IF(AND(E267=grup_instansi!$B$2,F267=grup_instansi!$C$2),
grup_instansi!$A$2,
IF(AND(E267=grup_instansi!$B$3,F267=grup_instansi!$C$3),
grup_instansi!$A$3,
IF(AND(E267=grup_instansi!$B$4,F267=grup_instansi!$C$4),
grup_instansi!$A$4,
IF(AND(E267=grup_instansi!$B$5,F267=grup_instansi!$C$5),
grup_instansi!$A$5,
IF(AND(E267=grup_instansi!$B$6,F267=grup_instansi!$C$6),
grup_instansi!$A$6,
IF(AND(E267=grup_instansi!$B$7,F267=grup_instansi!$C$7),
grup_instansi!$A$7,
IF(AND(E267=grup_instansi!$B$8,F267=grup_instansi!$C$8),
grup_instansi!$A$8,
IF(AND(E267=grup_instansi!$B$9,F267=grup_instansi!$C$9),
grup_instansi!$A$9,
IF(AND(E267=grup_instansi!$B$10,F267=grup_instansi!$C$10),
grup_instansi!$A$10,"")))))))))</f>
        <v/>
      </c>
      <c r="H267" t="str">
        <f>IF(G267&lt;&gt;"",G267,IF(AND(E267=grup_instansi!$B$11,F267=grup_instansi!$C$11),
grup_instansi!$A$11,
IF(AND(E267=grup_instansi!$B$12,F267=grup_instansi!$C$12),
grup_instansi!$A$12,
IF(AND(E267=grup_instansi!$B$13,F267=grup_instansi!$C$13),
grup_instansi!$A$13,
IF(AND(E267=grup_instansi!$B$14,F267=grup_instansi!$C$14),
grup_instansi!$A$14,
IF(AND(E267=grup_instansi!$B$15,F267=grup_instansi!$C$15),
grup_instansi!$A$15,
IF(AND(E267=grup_instansi!$B$16,F267=grup_instansi!$C$16),
grup_instansi!$A$16,
IF(AND(E267=grup_instansi!$B$17,F267=grup_instansi!$C$17),
grup_instansi!$A$17,
IF(AND(E267=grup_instansi!$B$18,F267=grup_instansi!$C$18),
grup_instansi!$A$18,
IF(AND(E267=grup_instansi!$B$19,F267=grup_instansi!$C$19),
grup_instansi!$A$19,
IF(AND(E267=grup_instansi!$B$20,F267=grup_instansi!$C$20),
grup_instansi!$A$20,"")))))))))))</f>
        <v/>
      </c>
      <c r="I267" t="str">
        <f>IF(H267&lt;&gt;"",H267,IF(AND(E267=grup_instansi!$B$21,F267=grup_instansi!$C$21),
grup_instansi!$A$21,
IF(AND(E267=grup_instansi!$B$22,F267=grup_instansi!$C$22),
grup_instansi!$A$22,
IF(AND(E267=grup_instansi!$B$23,F267=grup_instansi!$C$23),
grup_instansi!$A$23,
IF(AND(E267=grup_instansi!$B$24,F267=grup_instansi!$C$24),
grup_instansi!$A$24,
IF(AND(E267=grup_instansi!$B$25,F267=grup_instansi!$C$25),
grup_instansi!$A$25,
IF(AND(E267=grup_instansi!$B$26,F267=grup_instansi!$C$26),
grup_instansi!$A$26,
IF(AND(E267=grup_instansi!$B$27,F267=grup_instansi!$C$27),
grup_instansi!$A$27,
IF(AND(E267=grup_instansi!$B$28,F267=grup_instansi!$C$28),
grup_instansi!$A$28,
IF(AND(E267=grup_instansi!$B$29,F267=grup_instansi!$C$29),
grup_instansi!$A$29,
IF(AND(E267=grup_instansi!$B$30,F267=grup_instansi!$C$30),
grup_instansi!$A$30,
IF(AND(E267=grup_instansi!$B$31,F267=grup_instansi!$C$31),
grup_instansi!$A$31,
IF(AND(E267=grup_instansi!$B$32,F267=grup_instansi!$C$32),
grup_instansi!$A$32,
IF(AND(E267=grup_instansi!$B$33,F267=grup_instansi!$C$33),
grup_instansi!$A$33,
IF(AND(E267=grup_instansi!$B$34,F267=grup_instansi!$C$34),
grup_instansi!$A$34,
IF(AND(E267=grup_instansi!$B$35,F267=grup_instansi!$C$35),
grup_instansi!$A$35,""))))))))))))))))</f>
        <v>gi2023110400032</v>
      </c>
      <c r="J267" t="str">
        <f>IF(I267&lt;&gt;"",I267,IF(AND(E267=grup_instansi!$B$36,F267=grup_instansi!$C$36),
grup_instansi!$A$36,
IF(AND(E267=grup_instansi!$B$37,F267=grup_instansi!$C$37),
grup_instansi!$A$37,
IF(AND(E267=grup_instansi!$B$38,F267=grup_instansi!$C$38),
grup_instansi!$A$38,
IF(AND(E267=grup_instansi!$B$39,F267=grup_instansi!$C$39),
grup_instansi!$A$39,
IF(AND(E267=grup_instansi!$B$40,F267=grup_instansi!$C$40),
grup_instansi!$A$40,
IF(AND(E267=grup_instansi!$B$41,F267=grup_instansi!$C$41),
grup_instansi!$A$41,
IF(AND(E267=grup_instansi!$B$42,F267=grup_instansi!$C$42),
grup_instansi!$A$42,
IF(AND(E267=grup_instansi!$B$43,F267=grup_instansi!$C$43),
grup_instansi!$A$43,
IF(AND(E267=grup_instansi!$B$44,F267=grup_instansi!$C$44),
grup_instansi!$A$44,
IF(AND(E267=grup_instansi!$B$45,F267=grup_instansi!$C$45),
grup_instansi!$A$45,
IF(AND(E267=grup_instansi!$B$46,F267=grup_instansi!$C$46),
grup_instansi!$A$46,
IF(AND(E267=grup_instansi!$B$47,F267=grup_instansi!$C$47),
grup_instansi!$A$47,
IF(AND(E267=grup_instansi!$B$48,F267=grup_instansi!$C$48),
grup_instansi!$A$48,
IF(AND(E267=grup_instansi!$B$49,F267=grup_instansi!$C$49),
grup_instansi!$A$49,
IF(AND(E267=grup_instansi!$B$50,F267=grup_instansi!$C$50),
grup_instansi!$A$50,
IF(AND(E267=grup_instansi!$B$51,F267=grup_instansi!$C$51),
grup_instansi!$A$51,
IF(AND(E267=grup_instansi!$B$52,F267=grup_instansi!$C$52),
grup_instansi!$A$52,
IF(AND(E267=grup_instansi!$B$53,F267=grup_instansi!$C$53),
grup_instansi!$A$53,
IF(AND(E267=grup_instansi!$B$54,F267=grup_instansi!$C$54),
grup_instansi!$A$54,
IF(AND(E267=grup_instansi!$B$55,F267=grup_instansi!$C$55),
grup_instansi!$A$55,
IF(AND(E267=grup_instansi!$B$56,F267=grup_instansi!$C$56),
grup_instansi!$A$56,
IF(AND(E267=grup_instansi!$B$57,F267=grup_instansi!$C$57),
grup_instansi!$A$57,
IF(AND(E267=grup_instansi!$B$58,F267=grup_instansi!$C$58),
grup_instansi!$A$58,
IF(AND(E267=grup_instansi!$B$59,F267=grup_instansi!$C$59),
grup_instansi!$A$59,
IF(AND(E267=grup_instansi!$B$60,F267=grup_instansi!$C$60),
grup_instansi!$A$60,""))))))))))))))))))))))))))</f>
        <v>gi2023110400032</v>
      </c>
      <c r="K267" t="str">
        <f>IF(J267&lt;&gt;"",J267,IF(AND(E267=grup_instansi!$B$61,F267=grup_instansi!$C$61),
grup_instansi!$A$61,
IF(AND(E267=grup_instansi!$B$62,F267=grup_instansi!$C$62),
grup_instansi!$A$62,
IF(AND(E267=grup_instansi!$B$63,F267=grup_instansi!$C$63),
grup_instansi!$A$63,
IF(AND(E267=grup_instansi!$B$64,F267=grup_instansi!$C$64),
grup_instansi!$A$64,
IF(AND(E267=grup_instansi!$B$65,F267=grup_instansi!$C$65),
grup_instansi!$A$65,
IF(AND(E267=grup_instansi!$B$66,F267=grup_instansi!$C$66),
grup_instansi!$A$66,
IF(AND(E267=grup_instansi!$B$67,F267=grup_instansi!$C$67),
grup_instansi!$A$67,
IF(AND(E267=grup_instansi!$B$68,F267=grup_instansi!$C$68),
grup_instansi!$A$68,
IF(AND(E267=grup_instansi!$B$69,F267=grup_instansi!$C$69),
grup_instansi!$A$69,
IF(AND(E267=grup_instansi!$B$70,F267=grup_instansi!$C$70),
grup_instansi!$A$70,
IF(AND(E267=grup_instansi!$B$71,F267=grup_instansi!$C$71),
grup_instansi!$A$71,
IF(AND(E267=grup_instansi!$B$72,F267=grup_instansi!$C$72),
grup_instansi!$A$72,
IF(AND(E267=grup_instansi!$B$73,F267=grup_instansi!$C$73),
grup_instansi!$A$73,
IF(AND(E267=grup_instansi!$B$74,F267=grup_instansi!$C$74),
grup_instansi!$A$74,
IF(AND(E267=grup_instansi!$B$75,F267=grup_instansi!$C$75),
grup_instansi!$A$75,
IF(AND(E267=grup_instansi!$B$76,F267=grup_instansi!$C$76),
grup_instansi!$A$76,
IF(AND(E267=grup_instansi!$B$77,F267=grup_instansi!$C$77),
grup_instansi!$A$77,
IF(AND(E267=grup_instansi!$B$78,F267=grup_instansi!$C$78),
grup_instansi!$A$78,
IF(AND(E267=grup_instansi!$B$79,F267=grup_instansi!$C$79),
grup_instansi!$A$79,
IF(AND(E267=grup_instansi!$B$80,F267=grup_instansi!$C$80),
grup_instansi!$A$80,
IF(AND(E267=grup_instansi!$B$81,F267=grup_instansi!$C$81),
grup_instansi!$A$81,
IF(AND(E267=grup_instansi!$B$82,F267=grup_instansi!$C$82),
grup_instansi!$A$82,
IF(AND(E267=grup_instansi!$B$83,F267=grup_instansi!$C$83),
grup_instansi!$A$84,
IF(AND(E267=grup_instansi!$B$84,F267=grup_instansi!$C$84),
grup_instansi!$A$85,
IF(AND(E267=grup_instansi!$B$85,F267=grup_instansi!$C$85),
grup_instansi!$A$86,
IF(AND(E267=grup_instansi!$B$86,F267=grup_instansi!$C$86),
grup_instansi!$A$87,
IF(AND(E267=grup_instansi!$B$87,F267=grup_instansi!$C$87),
grup_instansi!$A$87,
IF(AND(E267=grup_instansi!$B$88,F267=grup_instansi!$C$88),
grup_instansi!$A$88,
IF(AND(E267=grup_instansi!$B$89,F267=grup_instansi!$C$89),
grup_instansi!$A$89,
IF(AND(E267=grup_instansi!$B$90,F267=grup_instansi!$C$90),
grup_instansi!$A$90,
IF(AND(E267=grup_instansi!$B$91,F267=grup_instansi!$C$91),
grup_instansi!$A$91,
IF(AND(E267=grup_instansi!$B$92,F267=grup_instansi!$C$92),
grup_instansi!$A$92,
IF(AND(E267=grup_instansi!$B$93,F267=grup_instansi!$C$93),
grup_instansi!$A$93,
IF(AND(E267=grup_instansi!$B$94,F267=grup_instansi!$C$94),
grup_instansi!$A$94,
IF(AND(E267=grup_instansi!$B$95,F267=grup_instansi!$C$95),
grup_instansi!$A$95,
IF(AND(E267=grup_instansi!$B$96,F267=grup_instansi!$C$96),
grup_instansi!$A$96,
IF(AND(E267=grup_instansi!$B$97,F267=grup_instansi!$C$97),
grup_instansi!$A$97,
IF(AND(E267=grup_instansi!$B$98,F267=grup_instansi!$C$98),
grup_instansi!$A$98,
IF(AND(E267=grup_instansi!$B$99,F267=grup_instansi!$C$99),
grup_instansi!$A$99,
grup_instansi!$A$100))))))))))))))))))))))))))))))))))))))))</f>
        <v>gi2023110400032</v>
      </c>
      <c r="L267" t="str">
        <f>VLOOKUP(K267,grup_instansi!$A$2:$E$102,4)</f>
        <v>Pemerintah Kabupaten Sulawesi Utara</v>
      </c>
      <c r="M267" t="str">
        <f t="shared" si="14"/>
        <v>('i2023110600266','Pemerintah Kab. Minahasa Tenggara','gi2023110400032'),</v>
      </c>
    </row>
    <row r="268" spans="1:13" x14ac:dyDescent="0.25">
      <c r="A268" t="str">
        <f t="shared" si="12"/>
        <v>i2023110600267</v>
      </c>
      <c r="B268" s="4">
        <v>7012</v>
      </c>
      <c r="C268" t="str">
        <f t="shared" si="13"/>
        <v>i2023110600267</v>
      </c>
      <c r="D268" s="4" t="s">
        <v>487</v>
      </c>
      <c r="E268" s="4" t="s">
        <v>658</v>
      </c>
      <c r="F268" s="4" t="s">
        <v>689</v>
      </c>
      <c r="G268" t="str">
        <f>IF(AND(E268=grup_instansi!$B$2,F268=grup_instansi!$C$2),
grup_instansi!$A$2,
IF(AND(E268=grup_instansi!$B$3,F268=grup_instansi!$C$3),
grup_instansi!$A$3,
IF(AND(E268=grup_instansi!$B$4,F268=grup_instansi!$C$4),
grup_instansi!$A$4,
IF(AND(E268=grup_instansi!$B$5,F268=grup_instansi!$C$5),
grup_instansi!$A$5,
IF(AND(E268=grup_instansi!$B$6,F268=grup_instansi!$C$6),
grup_instansi!$A$6,
IF(AND(E268=grup_instansi!$B$7,F268=grup_instansi!$C$7),
grup_instansi!$A$7,
IF(AND(E268=grup_instansi!$B$8,F268=grup_instansi!$C$8),
grup_instansi!$A$8,
IF(AND(E268=grup_instansi!$B$9,F268=grup_instansi!$C$9),
grup_instansi!$A$9,
IF(AND(E268=grup_instansi!$B$10,F268=grup_instansi!$C$10),
grup_instansi!$A$10,"")))))))))</f>
        <v/>
      </c>
      <c r="H268" t="str">
        <f>IF(G268&lt;&gt;"",G268,IF(AND(E268=grup_instansi!$B$11,F268=grup_instansi!$C$11),
grup_instansi!$A$11,
IF(AND(E268=grup_instansi!$B$12,F268=grup_instansi!$C$12),
grup_instansi!$A$12,
IF(AND(E268=grup_instansi!$B$13,F268=grup_instansi!$C$13),
grup_instansi!$A$13,
IF(AND(E268=grup_instansi!$B$14,F268=grup_instansi!$C$14),
grup_instansi!$A$14,
IF(AND(E268=grup_instansi!$B$15,F268=grup_instansi!$C$15),
grup_instansi!$A$15,
IF(AND(E268=grup_instansi!$B$16,F268=grup_instansi!$C$16),
grup_instansi!$A$16,
IF(AND(E268=grup_instansi!$B$17,F268=grup_instansi!$C$17),
grup_instansi!$A$17,
IF(AND(E268=grup_instansi!$B$18,F268=grup_instansi!$C$18),
grup_instansi!$A$18,
IF(AND(E268=grup_instansi!$B$19,F268=grup_instansi!$C$19),
grup_instansi!$A$19,
IF(AND(E268=grup_instansi!$B$20,F268=grup_instansi!$C$20),
grup_instansi!$A$20,"")))))))))))</f>
        <v/>
      </c>
      <c r="I268" t="str">
        <f>IF(H268&lt;&gt;"",H268,IF(AND(E268=grup_instansi!$B$21,F268=grup_instansi!$C$21),
grup_instansi!$A$21,
IF(AND(E268=grup_instansi!$B$22,F268=grup_instansi!$C$22),
grup_instansi!$A$22,
IF(AND(E268=grup_instansi!$B$23,F268=grup_instansi!$C$23),
grup_instansi!$A$23,
IF(AND(E268=grup_instansi!$B$24,F268=grup_instansi!$C$24),
grup_instansi!$A$24,
IF(AND(E268=grup_instansi!$B$25,F268=grup_instansi!$C$25),
grup_instansi!$A$25,
IF(AND(E268=grup_instansi!$B$26,F268=grup_instansi!$C$26),
grup_instansi!$A$26,
IF(AND(E268=grup_instansi!$B$27,F268=grup_instansi!$C$27),
grup_instansi!$A$27,
IF(AND(E268=grup_instansi!$B$28,F268=grup_instansi!$C$28),
grup_instansi!$A$28,
IF(AND(E268=grup_instansi!$B$29,F268=grup_instansi!$C$29),
grup_instansi!$A$29,
IF(AND(E268=grup_instansi!$B$30,F268=grup_instansi!$C$30),
grup_instansi!$A$30,
IF(AND(E268=grup_instansi!$B$31,F268=grup_instansi!$C$31),
grup_instansi!$A$31,
IF(AND(E268=grup_instansi!$B$32,F268=grup_instansi!$C$32),
grup_instansi!$A$32,
IF(AND(E268=grup_instansi!$B$33,F268=grup_instansi!$C$33),
grup_instansi!$A$33,
IF(AND(E268=grup_instansi!$B$34,F268=grup_instansi!$C$34),
grup_instansi!$A$34,
IF(AND(E268=grup_instansi!$B$35,F268=grup_instansi!$C$35),
grup_instansi!$A$35,""))))))))))))))))</f>
        <v>gi2023110400032</v>
      </c>
      <c r="J268" t="str">
        <f>IF(I268&lt;&gt;"",I268,IF(AND(E268=grup_instansi!$B$36,F268=grup_instansi!$C$36),
grup_instansi!$A$36,
IF(AND(E268=grup_instansi!$B$37,F268=grup_instansi!$C$37),
grup_instansi!$A$37,
IF(AND(E268=grup_instansi!$B$38,F268=grup_instansi!$C$38),
grup_instansi!$A$38,
IF(AND(E268=grup_instansi!$B$39,F268=grup_instansi!$C$39),
grup_instansi!$A$39,
IF(AND(E268=grup_instansi!$B$40,F268=grup_instansi!$C$40),
grup_instansi!$A$40,
IF(AND(E268=grup_instansi!$B$41,F268=grup_instansi!$C$41),
grup_instansi!$A$41,
IF(AND(E268=grup_instansi!$B$42,F268=grup_instansi!$C$42),
grup_instansi!$A$42,
IF(AND(E268=grup_instansi!$B$43,F268=grup_instansi!$C$43),
grup_instansi!$A$43,
IF(AND(E268=grup_instansi!$B$44,F268=grup_instansi!$C$44),
grup_instansi!$A$44,
IF(AND(E268=grup_instansi!$B$45,F268=grup_instansi!$C$45),
grup_instansi!$A$45,
IF(AND(E268=grup_instansi!$B$46,F268=grup_instansi!$C$46),
grup_instansi!$A$46,
IF(AND(E268=grup_instansi!$B$47,F268=grup_instansi!$C$47),
grup_instansi!$A$47,
IF(AND(E268=grup_instansi!$B$48,F268=grup_instansi!$C$48),
grup_instansi!$A$48,
IF(AND(E268=grup_instansi!$B$49,F268=grup_instansi!$C$49),
grup_instansi!$A$49,
IF(AND(E268=grup_instansi!$B$50,F268=grup_instansi!$C$50),
grup_instansi!$A$50,
IF(AND(E268=grup_instansi!$B$51,F268=grup_instansi!$C$51),
grup_instansi!$A$51,
IF(AND(E268=grup_instansi!$B$52,F268=grup_instansi!$C$52),
grup_instansi!$A$52,
IF(AND(E268=grup_instansi!$B$53,F268=grup_instansi!$C$53),
grup_instansi!$A$53,
IF(AND(E268=grup_instansi!$B$54,F268=grup_instansi!$C$54),
grup_instansi!$A$54,
IF(AND(E268=grup_instansi!$B$55,F268=grup_instansi!$C$55),
grup_instansi!$A$55,
IF(AND(E268=grup_instansi!$B$56,F268=grup_instansi!$C$56),
grup_instansi!$A$56,
IF(AND(E268=grup_instansi!$B$57,F268=grup_instansi!$C$57),
grup_instansi!$A$57,
IF(AND(E268=grup_instansi!$B$58,F268=grup_instansi!$C$58),
grup_instansi!$A$58,
IF(AND(E268=grup_instansi!$B$59,F268=grup_instansi!$C$59),
grup_instansi!$A$59,
IF(AND(E268=grup_instansi!$B$60,F268=grup_instansi!$C$60),
grup_instansi!$A$60,""))))))))))))))))))))))))))</f>
        <v>gi2023110400032</v>
      </c>
      <c r="K268" t="str">
        <f>IF(J268&lt;&gt;"",J268,IF(AND(E268=grup_instansi!$B$61,F268=grup_instansi!$C$61),
grup_instansi!$A$61,
IF(AND(E268=grup_instansi!$B$62,F268=grup_instansi!$C$62),
grup_instansi!$A$62,
IF(AND(E268=grup_instansi!$B$63,F268=grup_instansi!$C$63),
grup_instansi!$A$63,
IF(AND(E268=grup_instansi!$B$64,F268=grup_instansi!$C$64),
grup_instansi!$A$64,
IF(AND(E268=grup_instansi!$B$65,F268=grup_instansi!$C$65),
grup_instansi!$A$65,
IF(AND(E268=grup_instansi!$B$66,F268=grup_instansi!$C$66),
grup_instansi!$A$66,
IF(AND(E268=grup_instansi!$B$67,F268=grup_instansi!$C$67),
grup_instansi!$A$67,
IF(AND(E268=grup_instansi!$B$68,F268=grup_instansi!$C$68),
grup_instansi!$A$68,
IF(AND(E268=grup_instansi!$B$69,F268=grup_instansi!$C$69),
grup_instansi!$A$69,
IF(AND(E268=grup_instansi!$B$70,F268=grup_instansi!$C$70),
grup_instansi!$A$70,
IF(AND(E268=grup_instansi!$B$71,F268=grup_instansi!$C$71),
grup_instansi!$A$71,
IF(AND(E268=grup_instansi!$B$72,F268=grup_instansi!$C$72),
grup_instansi!$A$72,
IF(AND(E268=grup_instansi!$B$73,F268=grup_instansi!$C$73),
grup_instansi!$A$73,
IF(AND(E268=grup_instansi!$B$74,F268=grup_instansi!$C$74),
grup_instansi!$A$74,
IF(AND(E268=grup_instansi!$B$75,F268=grup_instansi!$C$75),
grup_instansi!$A$75,
IF(AND(E268=grup_instansi!$B$76,F268=grup_instansi!$C$76),
grup_instansi!$A$76,
IF(AND(E268=grup_instansi!$B$77,F268=grup_instansi!$C$77),
grup_instansi!$A$77,
IF(AND(E268=grup_instansi!$B$78,F268=grup_instansi!$C$78),
grup_instansi!$A$78,
IF(AND(E268=grup_instansi!$B$79,F268=grup_instansi!$C$79),
grup_instansi!$A$79,
IF(AND(E268=grup_instansi!$B$80,F268=grup_instansi!$C$80),
grup_instansi!$A$80,
IF(AND(E268=grup_instansi!$B$81,F268=grup_instansi!$C$81),
grup_instansi!$A$81,
IF(AND(E268=grup_instansi!$B$82,F268=grup_instansi!$C$82),
grup_instansi!$A$82,
IF(AND(E268=grup_instansi!$B$83,F268=grup_instansi!$C$83),
grup_instansi!$A$84,
IF(AND(E268=grup_instansi!$B$84,F268=grup_instansi!$C$84),
grup_instansi!$A$85,
IF(AND(E268=grup_instansi!$B$85,F268=grup_instansi!$C$85),
grup_instansi!$A$86,
IF(AND(E268=grup_instansi!$B$86,F268=grup_instansi!$C$86),
grup_instansi!$A$87,
IF(AND(E268=grup_instansi!$B$87,F268=grup_instansi!$C$87),
grup_instansi!$A$87,
IF(AND(E268=grup_instansi!$B$88,F268=grup_instansi!$C$88),
grup_instansi!$A$88,
IF(AND(E268=grup_instansi!$B$89,F268=grup_instansi!$C$89),
grup_instansi!$A$89,
IF(AND(E268=grup_instansi!$B$90,F268=grup_instansi!$C$90),
grup_instansi!$A$90,
IF(AND(E268=grup_instansi!$B$91,F268=grup_instansi!$C$91),
grup_instansi!$A$91,
IF(AND(E268=grup_instansi!$B$92,F268=grup_instansi!$C$92),
grup_instansi!$A$92,
IF(AND(E268=grup_instansi!$B$93,F268=grup_instansi!$C$93),
grup_instansi!$A$93,
IF(AND(E268=grup_instansi!$B$94,F268=grup_instansi!$C$94),
grup_instansi!$A$94,
IF(AND(E268=grup_instansi!$B$95,F268=grup_instansi!$C$95),
grup_instansi!$A$95,
IF(AND(E268=grup_instansi!$B$96,F268=grup_instansi!$C$96),
grup_instansi!$A$96,
IF(AND(E268=grup_instansi!$B$97,F268=grup_instansi!$C$97),
grup_instansi!$A$97,
IF(AND(E268=grup_instansi!$B$98,F268=grup_instansi!$C$98),
grup_instansi!$A$98,
IF(AND(E268=grup_instansi!$B$99,F268=grup_instansi!$C$99),
grup_instansi!$A$99,
grup_instansi!$A$100))))))))))))))))))))))))))))))))))))))))</f>
        <v>gi2023110400032</v>
      </c>
      <c r="L268" t="str">
        <f>VLOOKUP(K268,grup_instansi!$A$2:$E$102,4)</f>
        <v>Pemerintah Kabupaten Sulawesi Utara</v>
      </c>
      <c r="M268" t="str">
        <f t="shared" si="14"/>
        <v>('i2023110600267','Pemerintah Kab. Bolaang Mongondow Selatan','gi2023110400032'),</v>
      </c>
    </row>
    <row r="269" spans="1:13" x14ac:dyDescent="0.25">
      <c r="A269" t="str">
        <f t="shared" si="12"/>
        <v>i2023110600268</v>
      </c>
      <c r="B269" s="4">
        <v>7071</v>
      </c>
      <c r="C269" t="str">
        <f t="shared" si="13"/>
        <v>i2023110600268</v>
      </c>
      <c r="D269" s="4" t="s">
        <v>615</v>
      </c>
      <c r="E269" s="4" t="s">
        <v>659</v>
      </c>
      <c r="F269" s="4" t="s">
        <v>689</v>
      </c>
      <c r="G269" t="str">
        <f>IF(AND(E269=grup_instansi!$B$2,F269=grup_instansi!$C$2),
grup_instansi!$A$2,
IF(AND(E269=grup_instansi!$B$3,F269=grup_instansi!$C$3),
grup_instansi!$A$3,
IF(AND(E269=grup_instansi!$B$4,F269=grup_instansi!$C$4),
grup_instansi!$A$4,
IF(AND(E269=grup_instansi!$B$5,F269=grup_instansi!$C$5),
grup_instansi!$A$5,
IF(AND(E269=grup_instansi!$B$6,F269=grup_instansi!$C$6),
grup_instansi!$A$6,
IF(AND(E269=grup_instansi!$B$7,F269=grup_instansi!$C$7),
grup_instansi!$A$7,
IF(AND(E269=grup_instansi!$B$8,F269=grup_instansi!$C$8),
grup_instansi!$A$8,
IF(AND(E269=grup_instansi!$B$9,F269=grup_instansi!$C$9),
grup_instansi!$A$9,
IF(AND(E269=grup_instansi!$B$10,F269=grup_instansi!$C$10),
grup_instansi!$A$10,"")))))))))</f>
        <v/>
      </c>
      <c r="H269" t="str">
        <f>IF(G269&lt;&gt;"",G269,IF(AND(E269=grup_instansi!$B$11,F269=grup_instansi!$C$11),
grup_instansi!$A$11,
IF(AND(E269=grup_instansi!$B$12,F269=grup_instansi!$C$12),
grup_instansi!$A$12,
IF(AND(E269=grup_instansi!$B$13,F269=grup_instansi!$C$13),
grup_instansi!$A$13,
IF(AND(E269=grup_instansi!$B$14,F269=grup_instansi!$C$14),
grup_instansi!$A$14,
IF(AND(E269=grup_instansi!$B$15,F269=grup_instansi!$C$15),
grup_instansi!$A$15,
IF(AND(E269=grup_instansi!$B$16,F269=grup_instansi!$C$16),
grup_instansi!$A$16,
IF(AND(E269=grup_instansi!$B$17,F269=grup_instansi!$C$17),
grup_instansi!$A$17,
IF(AND(E269=grup_instansi!$B$18,F269=grup_instansi!$C$18),
grup_instansi!$A$18,
IF(AND(E269=grup_instansi!$B$19,F269=grup_instansi!$C$19),
grup_instansi!$A$19,
IF(AND(E269=grup_instansi!$B$20,F269=grup_instansi!$C$20),
grup_instansi!$A$20,"")))))))))))</f>
        <v/>
      </c>
      <c r="I269" t="str">
        <f>IF(H269&lt;&gt;"",H269,IF(AND(E269=grup_instansi!$B$21,F269=grup_instansi!$C$21),
grup_instansi!$A$21,
IF(AND(E269=grup_instansi!$B$22,F269=grup_instansi!$C$22),
grup_instansi!$A$22,
IF(AND(E269=grup_instansi!$B$23,F269=grup_instansi!$C$23),
grup_instansi!$A$23,
IF(AND(E269=grup_instansi!$B$24,F269=grup_instansi!$C$24),
grup_instansi!$A$24,
IF(AND(E269=grup_instansi!$B$25,F269=grup_instansi!$C$25),
grup_instansi!$A$25,
IF(AND(E269=grup_instansi!$B$26,F269=grup_instansi!$C$26),
grup_instansi!$A$26,
IF(AND(E269=grup_instansi!$B$27,F269=grup_instansi!$C$27),
grup_instansi!$A$27,
IF(AND(E269=grup_instansi!$B$28,F269=grup_instansi!$C$28),
grup_instansi!$A$28,
IF(AND(E269=grup_instansi!$B$29,F269=grup_instansi!$C$29),
grup_instansi!$A$29,
IF(AND(E269=grup_instansi!$B$30,F269=grup_instansi!$C$30),
grup_instansi!$A$30,
IF(AND(E269=grup_instansi!$B$31,F269=grup_instansi!$C$31),
grup_instansi!$A$31,
IF(AND(E269=grup_instansi!$B$32,F269=grup_instansi!$C$32),
grup_instansi!$A$32,
IF(AND(E269=grup_instansi!$B$33,F269=grup_instansi!$C$33),
grup_instansi!$A$33,
IF(AND(E269=grup_instansi!$B$34,F269=grup_instansi!$C$34),
grup_instansi!$A$34,
IF(AND(E269=grup_instansi!$B$35,F269=grup_instansi!$C$35),
grup_instansi!$A$35,""))))))))))))))))</f>
        <v/>
      </c>
      <c r="J269" t="str">
        <f>IF(I269&lt;&gt;"",I269,IF(AND(E269=grup_instansi!$B$36,F269=grup_instansi!$C$36),
grup_instansi!$A$36,
IF(AND(E269=grup_instansi!$B$37,F269=grup_instansi!$C$37),
grup_instansi!$A$37,
IF(AND(E269=grup_instansi!$B$38,F269=grup_instansi!$C$38),
grup_instansi!$A$38,
IF(AND(E269=grup_instansi!$B$39,F269=grup_instansi!$C$39),
grup_instansi!$A$39,
IF(AND(E269=grup_instansi!$B$40,F269=grup_instansi!$C$40),
grup_instansi!$A$40,
IF(AND(E269=grup_instansi!$B$41,F269=grup_instansi!$C$41),
grup_instansi!$A$41,
IF(AND(E269=grup_instansi!$B$42,F269=grup_instansi!$C$42),
grup_instansi!$A$42,
IF(AND(E269=grup_instansi!$B$43,F269=grup_instansi!$C$43),
grup_instansi!$A$43,
IF(AND(E269=grup_instansi!$B$44,F269=grup_instansi!$C$44),
grup_instansi!$A$44,
IF(AND(E269=grup_instansi!$B$45,F269=grup_instansi!$C$45),
grup_instansi!$A$45,
IF(AND(E269=grup_instansi!$B$46,F269=grup_instansi!$C$46),
grup_instansi!$A$46,
IF(AND(E269=grup_instansi!$B$47,F269=grup_instansi!$C$47),
grup_instansi!$A$47,
IF(AND(E269=grup_instansi!$B$48,F269=grup_instansi!$C$48),
grup_instansi!$A$48,
IF(AND(E269=grup_instansi!$B$49,F269=grup_instansi!$C$49),
grup_instansi!$A$49,
IF(AND(E269=grup_instansi!$B$50,F269=grup_instansi!$C$50),
grup_instansi!$A$50,
IF(AND(E269=grup_instansi!$B$51,F269=grup_instansi!$C$51),
grup_instansi!$A$51,
IF(AND(E269=grup_instansi!$B$52,F269=grup_instansi!$C$52),
grup_instansi!$A$52,
IF(AND(E269=grup_instansi!$B$53,F269=grup_instansi!$C$53),
grup_instansi!$A$53,
IF(AND(E269=grup_instansi!$B$54,F269=grup_instansi!$C$54),
grup_instansi!$A$54,
IF(AND(E269=grup_instansi!$B$55,F269=grup_instansi!$C$55),
grup_instansi!$A$55,
IF(AND(E269=grup_instansi!$B$56,F269=grup_instansi!$C$56),
grup_instansi!$A$56,
IF(AND(E269=grup_instansi!$B$57,F269=grup_instansi!$C$57),
grup_instansi!$A$57,
IF(AND(E269=grup_instansi!$B$58,F269=grup_instansi!$C$58),
grup_instansi!$A$58,
IF(AND(E269=grup_instansi!$B$59,F269=grup_instansi!$C$59),
grup_instansi!$A$59,
IF(AND(E269=grup_instansi!$B$60,F269=grup_instansi!$C$60),
grup_instansi!$A$60,""))))))))))))))))))))))))))</f>
        <v/>
      </c>
      <c r="K269" t="str">
        <f>IF(J269&lt;&gt;"",J269,IF(AND(E269=grup_instansi!$B$61,F269=grup_instansi!$C$61),
grup_instansi!$A$61,
IF(AND(E269=grup_instansi!$B$62,F269=grup_instansi!$C$62),
grup_instansi!$A$62,
IF(AND(E269=grup_instansi!$B$63,F269=grup_instansi!$C$63),
grup_instansi!$A$63,
IF(AND(E269=grup_instansi!$B$64,F269=grup_instansi!$C$64),
grup_instansi!$A$64,
IF(AND(E269=grup_instansi!$B$65,F269=grup_instansi!$C$65),
grup_instansi!$A$65,
IF(AND(E269=grup_instansi!$B$66,F269=grup_instansi!$C$66),
grup_instansi!$A$66,
IF(AND(E269=grup_instansi!$B$67,F269=grup_instansi!$C$67),
grup_instansi!$A$67,
IF(AND(E269=grup_instansi!$B$68,F269=grup_instansi!$C$68),
grup_instansi!$A$68,
IF(AND(E269=grup_instansi!$B$69,F269=grup_instansi!$C$69),
grup_instansi!$A$69,
IF(AND(E269=grup_instansi!$B$70,F269=grup_instansi!$C$70),
grup_instansi!$A$70,
IF(AND(E269=grup_instansi!$B$71,F269=grup_instansi!$C$71),
grup_instansi!$A$71,
IF(AND(E269=grup_instansi!$B$72,F269=grup_instansi!$C$72),
grup_instansi!$A$72,
IF(AND(E269=grup_instansi!$B$73,F269=grup_instansi!$C$73),
grup_instansi!$A$73,
IF(AND(E269=grup_instansi!$B$74,F269=grup_instansi!$C$74),
grup_instansi!$A$74,
IF(AND(E269=grup_instansi!$B$75,F269=grup_instansi!$C$75),
grup_instansi!$A$75,
IF(AND(E269=grup_instansi!$B$76,F269=grup_instansi!$C$76),
grup_instansi!$A$76,
IF(AND(E269=grup_instansi!$B$77,F269=grup_instansi!$C$77),
grup_instansi!$A$77,
IF(AND(E269=grup_instansi!$B$78,F269=grup_instansi!$C$78),
grup_instansi!$A$78,
IF(AND(E269=grup_instansi!$B$79,F269=grup_instansi!$C$79),
grup_instansi!$A$79,
IF(AND(E269=grup_instansi!$B$80,F269=grup_instansi!$C$80),
grup_instansi!$A$80,
IF(AND(E269=grup_instansi!$B$81,F269=grup_instansi!$C$81),
grup_instansi!$A$81,
IF(AND(E269=grup_instansi!$B$82,F269=grup_instansi!$C$82),
grup_instansi!$A$82,
IF(AND(E269=grup_instansi!$B$83,F269=grup_instansi!$C$83),
grup_instansi!$A$84,
IF(AND(E269=grup_instansi!$B$84,F269=grup_instansi!$C$84),
grup_instansi!$A$85,
IF(AND(E269=grup_instansi!$B$85,F269=grup_instansi!$C$85),
grup_instansi!$A$86,
IF(AND(E269=grup_instansi!$B$86,F269=grup_instansi!$C$86),
grup_instansi!$A$87,
IF(AND(E269=grup_instansi!$B$87,F269=grup_instansi!$C$87),
grup_instansi!$A$87,
IF(AND(E269=grup_instansi!$B$88,F269=grup_instansi!$C$88),
grup_instansi!$A$88,
IF(AND(E269=grup_instansi!$B$89,F269=grup_instansi!$C$89),
grup_instansi!$A$89,
IF(AND(E269=grup_instansi!$B$90,F269=grup_instansi!$C$90),
grup_instansi!$A$90,
IF(AND(E269=grup_instansi!$B$91,F269=grup_instansi!$C$91),
grup_instansi!$A$91,
IF(AND(E269=grup_instansi!$B$92,F269=grup_instansi!$C$92),
grup_instansi!$A$92,
IF(AND(E269=grup_instansi!$B$93,F269=grup_instansi!$C$93),
grup_instansi!$A$93,
IF(AND(E269=grup_instansi!$B$94,F269=grup_instansi!$C$94),
grup_instansi!$A$94,
IF(AND(E269=grup_instansi!$B$95,F269=grup_instansi!$C$95),
grup_instansi!$A$95,
IF(AND(E269=grup_instansi!$B$96,F269=grup_instansi!$C$96),
grup_instansi!$A$96,
IF(AND(E269=grup_instansi!$B$97,F269=grup_instansi!$C$97),
grup_instansi!$A$97,
IF(AND(E269=grup_instansi!$B$98,F269=grup_instansi!$C$98),
grup_instansi!$A$98,
IF(AND(E269=grup_instansi!$B$99,F269=grup_instansi!$C$99),
grup_instansi!$A$99,
grup_instansi!$A$100))))))))))))))))))))))))))))))))))))))))</f>
        <v>gi2023110400063</v>
      </c>
      <c r="L269" t="str">
        <f>VLOOKUP(K269,grup_instansi!$A$2:$E$102,4)</f>
        <v>Pemerintah Kota Sulawesi Utara</v>
      </c>
      <c r="M269" t="str">
        <f t="shared" si="14"/>
        <v>('i2023110600268','Pemerintah Kota Manado','gi2023110400063'),</v>
      </c>
    </row>
    <row r="270" spans="1:13" x14ac:dyDescent="0.25">
      <c r="A270" t="str">
        <f t="shared" si="12"/>
        <v>i2023110600269</v>
      </c>
      <c r="B270" s="4">
        <v>7072</v>
      </c>
      <c r="C270" t="str">
        <f t="shared" si="13"/>
        <v>i2023110600269</v>
      </c>
      <c r="D270" s="4" t="s">
        <v>616</v>
      </c>
      <c r="E270" s="4" t="s">
        <v>659</v>
      </c>
      <c r="F270" s="4" t="s">
        <v>689</v>
      </c>
      <c r="G270" t="str">
        <f>IF(AND(E270=grup_instansi!$B$2,F270=grup_instansi!$C$2),
grup_instansi!$A$2,
IF(AND(E270=grup_instansi!$B$3,F270=grup_instansi!$C$3),
grup_instansi!$A$3,
IF(AND(E270=grup_instansi!$B$4,F270=grup_instansi!$C$4),
grup_instansi!$A$4,
IF(AND(E270=grup_instansi!$B$5,F270=grup_instansi!$C$5),
grup_instansi!$A$5,
IF(AND(E270=grup_instansi!$B$6,F270=grup_instansi!$C$6),
grup_instansi!$A$6,
IF(AND(E270=grup_instansi!$B$7,F270=grup_instansi!$C$7),
grup_instansi!$A$7,
IF(AND(E270=grup_instansi!$B$8,F270=grup_instansi!$C$8),
grup_instansi!$A$8,
IF(AND(E270=grup_instansi!$B$9,F270=grup_instansi!$C$9),
grup_instansi!$A$9,
IF(AND(E270=grup_instansi!$B$10,F270=grup_instansi!$C$10),
grup_instansi!$A$10,"")))))))))</f>
        <v/>
      </c>
      <c r="H270" t="str">
        <f>IF(G270&lt;&gt;"",G270,IF(AND(E270=grup_instansi!$B$11,F270=grup_instansi!$C$11),
grup_instansi!$A$11,
IF(AND(E270=grup_instansi!$B$12,F270=grup_instansi!$C$12),
grup_instansi!$A$12,
IF(AND(E270=grup_instansi!$B$13,F270=grup_instansi!$C$13),
grup_instansi!$A$13,
IF(AND(E270=grup_instansi!$B$14,F270=grup_instansi!$C$14),
grup_instansi!$A$14,
IF(AND(E270=grup_instansi!$B$15,F270=grup_instansi!$C$15),
grup_instansi!$A$15,
IF(AND(E270=grup_instansi!$B$16,F270=grup_instansi!$C$16),
grup_instansi!$A$16,
IF(AND(E270=grup_instansi!$B$17,F270=grup_instansi!$C$17),
grup_instansi!$A$17,
IF(AND(E270=grup_instansi!$B$18,F270=grup_instansi!$C$18),
grup_instansi!$A$18,
IF(AND(E270=grup_instansi!$B$19,F270=grup_instansi!$C$19),
grup_instansi!$A$19,
IF(AND(E270=grup_instansi!$B$20,F270=grup_instansi!$C$20),
grup_instansi!$A$20,"")))))))))))</f>
        <v/>
      </c>
      <c r="I270" t="str">
        <f>IF(H270&lt;&gt;"",H270,IF(AND(E270=grup_instansi!$B$21,F270=grup_instansi!$C$21),
grup_instansi!$A$21,
IF(AND(E270=grup_instansi!$B$22,F270=grup_instansi!$C$22),
grup_instansi!$A$22,
IF(AND(E270=grup_instansi!$B$23,F270=grup_instansi!$C$23),
grup_instansi!$A$23,
IF(AND(E270=grup_instansi!$B$24,F270=grup_instansi!$C$24),
grup_instansi!$A$24,
IF(AND(E270=grup_instansi!$B$25,F270=grup_instansi!$C$25),
grup_instansi!$A$25,
IF(AND(E270=grup_instansi!$B$26,F270=grup_instansi!$C$26),
grup_instansi!$A$26,
IF(AND(E270=grup_instansi!$B$27,F270=grup_instansi!$C$27),
grup_instansi!$A$27,
IF(AND(E270=grup_instansi!$B$28,F270=grup_instansi!$C$28),
grup_instansi!$A$28,
IF(AND(E270=grup_instansi!$B$29,F270=grup_instansi!$C$29),
grup_instansi!$A$29,
IF(AND(E270=grup_instansi!$B$30,F270=grup_instansi!$C$30),
grup_instansi!$A$30,
IF(AND(E270=grup_instansi!$B$31,F270=grup_instansi!$C$31),
grup_instansi!$A$31,
IF(AND(E270=grup_instansi!$B$32,F270=grup_instansi!$C$32),
grup_instansi!$A$32,
IF(AND(E270=grup_instansi!$B$33,F270=grup_instansi!$C$33),
grup_instansi!$A$33,
IF(AND(E270=grup_instansi!$B$34,F270=grup_instansi!$C$34),
grup_instansi!$A$34,
IF(AND(E270=grup_instansi!$B$35,F270=grup_instansi!$C$35),
grup_instansi!$A$35,""))))))))))))))))</f>
        <v/>
      </c>
      <c r="J270" t="str">
        <f>IF(I270&lt;&gt;"",I270,IF(AND(E270=grup_instansi!$B$36,F270=grup_instansi!$C$36),
grup_instansi!$A$36,
IF(AND(E270=grup_instansi!$B$37,F270=grup_instansi!$C$37),
grup_instansi!$A$37,
IF(AND(E270=grup_instansi!$B$38,F270=grup_instansi!$C$38),
grup_instansi!$A$38,
IF(AND(E270=grup_instansi!$B$39,F270=grup_instansi!$C$39),
grup_instansi!$A$39,
IF(AND(E270=grup_instansi!$B$40,F270=grup_instansi!$C$40),
grup_instansi!$A$40,
IF(AND(E270=grup_instansi!$B$41,F270=grup_instansi!$C$41),
grup_instansi!$A$41,
IF(AND(E270=grup_instansi!$B$42,F270=grup_instansi!$C$42),
grup_instansi!$A$42,
IF(AND(E270=grup_instansi!$B$43,F270=grup_instansi!$C$43),
grup_instansi!$A$43,
IF(AND(E270=grup_instansi!$B$44,F270=grup_instansi!$C$44),
grup_instansi!$A$44,
IF(AND(E270=grup_instansi!$B$45,F270=grup_instansi!$C$45),
grup_instansi!$A$45,
IF(AND(E270=grup_instansi!$B$46,F270=grup_instansi!$C$46),
grup_instansi!$A$46,
IF(AND(E270=grup_instansi!$B$47,F270=grup_instansi!$C$47),
grup_instansi!$A$47,
IF(AND(E270=grup_instansi!$B$48,F270=grup_instansi!$C$48),
grup_instansi!$A$48,
IF(AND(E270=grup_instansi!$B$49,F270=grup_instansi!$C$49),
grup_instansi!$A$49,
IF(AND(E270=grup_instansi!$B$50,F270=grup_instansi!$C$50),
grup_instansi!$A$50,
IF(AND(E270=grup_instansi!$B$51,F270=grup_instansi!$C$51),
grup_instansi!$A$51,
IF(AND(E270=grup_instansi!$B$52,F270=grup_instansi!$C$52),
grup_instansi!$A$52,
IF(AND(E270=grup_instansi!$B$53,F270=grup_instansi!$C$53),
grup_instansi!$A$53,
IF(AND(E270=grup_instansi!$B$54,F270=grup_instansi!$C$54),
grup_instansi!$A$54,
IF(AND(E270=grup_instansi!$B$55,F270=grup_instansi!$C$55),
grup_instansi!$A$55,
IF(AND(E270=grup_instansi!$B$56,F270=grup_instansi!$C$56),
grup_instansi!$A$56,
IF(AND(E270=grup_instansi!$B$57,F270=grup_instansi!$C$57),
grup_instansi!$A$57,
IF(AND(E270=grup_instansi!$B$58,F270=grup_instansi!$C$58),
grup_instansi!$A$58,
IF(AND(E270=grup_instansi!$B$59,F270=grup_instansi!$C$59),
grup_instansi!$A$59,
IF(AND(E270=grup_instansi!$B$60,F270=grup_instansi!$C$60),
grup_instansi!$A$60,""))))))))))))))))))))))))))</f>
        <v/>
      </c>
      <c r="K270" t="str">
        <f>IF(J270&lt;&gt;"",J270,IF(AND(E270=grup_instansi!$B$61,F270=grup_instansi!$C$61),
grup_instansi!$A$61,
IF(AND(E270=grup_instansi!$B$62,F270=grup_instansi!$C$62),
grup_instansi!$A$62,
IF(AND(E270=grup_instansi!$B$63,F270=grup_instansi!$C$63),
grup_instansi!$A$63,
IF(AND(E270=grup_instansi!$B$64,F270=grup_instansi!$C$64),
grup_instansi!$A$64,
IF(AND(E270=grup_instansi!$B$65,F270=grup_instansi!$C$65),
grup_instansi!$A$65,
IF(AND(E270=grup_instansi!$B$66,F270=grup_instansi!$C$66),
grup_instansi!$A$66,
IF(AND(E270=grup_instansi!$B$67,F270=grup_instansi!$C$67),
grup_instansi!$A$67,
IF(AND(E270=grup_instansi!$B$68,F270=grup_instansi!$C$68),
grup_instansi!$A$68,
IF(AND(E270=grup_instansi!$B$69,F270=grup_instansi!$C$69),
grup_instansi!$A$69,
IF(AND(E270=grup_instansi!$B$70,F270=grup_instansi!$C$70),
grup_instansi!$A$70,
IF(AND(E270=grup_instansi!$B$71,F270=grup_instansi!$C$71),
grup_instansi!$A$71,
IF(AND(E270=grup_instansi!$B$72,F270=grup_instansi!$C$72),
grup_instansi!$A$72,
IF(AND(E270=grup_instansi!$B$73,F270=grup_instansi!$C$73),
grup_instansi!$A$73,
IF(AND(E270=grup_instansi!$B$74,F270=grup_instansi!$C$74),
grup_instansi!$A$74,
IF(AND(E270=grup_instansi!$B$75,F270=grup_instansi!$C$75),
grup_instansi!$A$75,
IF(AND(E270=grup_instansi!$B$76,F270=grup_instansi!$C$76),
grup_instansi!$A$76,
IF(AND(E270=grup_instansi!$B$77,F270=grup_instansi!$C$77),
grup_instansi!$A$77,
IF(AND(E270=grup_instansi!$B$78,F270=grup_instansi!$C$78),
grup_instansi!$A$78,
IF(AND(E270=grup_instansi!$B$79,F270=grup_instansi!$C$79),
grup_instansi!$A$79,
IF(AND(E270=grup_instansi!$B$80,F270=grup_instansi!$C$80),
grup_instansi!$A$80,
IF(AND(E270=grup_instansi!$B$81,F270=grup_instansi!$C$81),
grup_instansi!$A$81,
IF(AND(E270=grup_instansi!$B$82,F270=grup_instansi!$C$82),
grup_instansi!$A$82,
IF(AND(E270=grup_instansi!$B$83,F270=grup_instansi!$C$83),
grup_instansi!$A$84,
IF(AND(E270=grup_instansi!$B$84,F270=grup_instansi!$C$84),
grup_instansi!$A$85,
IF(AND(E270=grup_instansi!$B$85,F270=grup_instansi!$C$85),
grup_instansi!$A$86,
IF(AND(E270=grup_instansi!$B$86,F270=grup_instansi!$C$86),
grup_instansi!$A$87,
IF(AND(E270=grup_instansi!$B$87,F270=grup_instansi!$C$87),
grup_instansi!$A$87,
IF(AND(E270=grup_instansi!$B$88,F270=grup_instansi!$C$88),
grup_instansi!$A$88,
IF(AND(E270=grup_instansi!$B$89,F270=grup_instansi!$C$89),
grup_instansi!$A$89,
IF(AND(E270=grup_instansi!$B$90,F270=grup_instansi!$C$90),
grup_instansi!$A$90,
IF(AND(E270=grup_instansi!$B$91,F270=grup_instansi!$C$91),
grup_instansi!$A$91,
IF(AND(E270=grup_instansi!$B$92,F270=grup_instansi!$C$92),
grup_instansi!$A$92,
IF(AND(E270=grup_instansi!$B$93,F270=grup_instansi!$C$93),
grup_instansi!$A$93,
IF(AND(E270=grup_instansi!$B$94,F270=grup_instansi!$C$94),
grup_instansi!$A$94,
IF(AND(E270=grup_instansi!$B$95,F270=grup_instansi!$C$95),
grup_instansi!$A$95,
IF(AND(E270=grup_instansi!$B$96,F270=grup_instansi!$C$96),
grup_instansi!$A$96,
IF(AND(E270=grup_instansi!$B$97,F270=grup_instansi!$C$97),
grup_instansi!$A$97,
IF(AND(E270=grup_instansi!$B$98,F270=grup_instansi!$C$98),
grup_instansi!$A$98,
IF(AND(E270=grup_instansi!$B$99,F270=grup_instansi!$C$99),
grup_instansi!$A$99,
grup_instansi!$A$100))))))))))))))))))))))))))))))))))))))))</f>
        <v>gi2023110400063</v>
      </c>
      <c r="L270" t="str">
        <f>VLOOKUP(K270,grup_instansi!$A$2:$E$102,4)</f>
        <v>Pemerintah Kota Sulawesi Utara</v>
      </c>
      <c r="M270" t="str">
        <f t="shared" si="14"/>
        <v>('i2023110600269','Pemerintah Kota Bitung','gi2023110400063'),</v>
      </c>
    </row>
    <row r="271" spans="1:13" x14ac:dyDescent="0.25">
      <c r="A271" t="str">
        <f t="shared" si="12"/>
        <v>i2023110600270</v>
      </c>
      <c r="B271" s="4">
        <v>7074</v>
      </c>
      <c r="C271" t="str">
        <f t="shared" si="13"/>
        <v>i2023110600270</v>
      </c>
      <c r="D271" s="4" t="s">
        <v>618</v>
      </c>
      <c r="E271" s="4" t="s">
        <v>659</v>
      </c>
      <c r="F271" s="4" t="s">
        <v>689</v>
      </c>
      <c r="G271" t="str">
        <f>IF(AND(E271=grup_instansi!$B$2,F271=grup_instansi!$C$2),
grup_instansi!$A$2,
IF(AND(E271=grup_instansi!$B$3,F271=grup_instansi!$C$3),
grup_instansi!$A$3,
IF(AND(E271=grup_instansi!$B$4,F271=grup_instansi!$C$4),
grup_instansi!$A$4,
IF(AND(E271=grup_instansi!$B$5,F271=grup_instansi!$C$5),
grup_instansi!$A$5,
IF(AND(E271=grup_instansi!$B$6,F271=grup_instansi!$C$6),
grup_instansi!$A$6,
IF(AND(E271=grup_instansi!$B$7,F271=grup_instansi!$C$7),
grup_instansi!$A$7,
IF(AND(E271=grup_instansi!$B$8,F271=grup_instansi!$C$8),
grup_instansi!$A$8,
IF(AND(E271=grup_instansi!$B$9,F271=grup_instansi!$C$9),
grup_instansi!$A$9,
IF(AND(E271=grup_instansi!$B$10,F271=grup_instansi!$C$10),
grup_instansi!$A$10,"")))))))))</f>
        <v/>
      </c>
      <c r="H271" t="str">
        <f>IF(G271&lt;&gt;"",G271,IF(AND(E271=grup_instansi!$B$11,F271=grup_instansi!$C$11),
grup_instansi!$A$11,
IF(AND(E271=grup_instansi!$B$12,F271=grup_instansi!$C$12),
grup_instansi!$A$12,
IF(AND(E271=grup_instansi!$B$13,F271=grup_instansi!$C$13),
grup_instansi!$A$13,
IF(AND(E271=grup_instansi!$B$14,F271=grup_instansi!$C$14),
grup_instansi!$A$14,
IF(AND(E271=grup_instansi!$B$15,F271=grup_instansi!$C$15),
grup_instansi!$A$15,
IF(AND(E271=grup_instansi!$B$16,F271=grup_instansi!$C$16),
grup_instansi!$A$16,
IF(AND(E271=grup_instansi!$B$17,F271=grup_instansi!$C$17),
grup_instansi!$A$17,
IF(AND(E271=grup_instansi!$B$18,F271=grup_instansi!$C$18),
grup_instansi!$A$18,
IF(AND(E271=grup_instansi!$B$19,F271=grup_instansi!$C$19),
grup_instansi!$A$19,
IF(AND(E271=grup_instansi!$B$20,F271=grup_instansi!$C$20),
grup_instansi!$A$20,"")))))))))))</f>
        <v/>
      </c>
      <c r="I271" t="str">
        <f>IF(H271&lt;&gt;"",H271,IF(AND(E271=grup_instansi!$B$21,F271=grup_instansi!$C$21),
grup_instansi!$A$21,
IF(AND(E271=grup_instansi!$B$22,F271=grup_instansi!$C$22),
grup_instansi!$A$22,
IF(AND(E271=grup_instansi!$B$23,F271=grup_instansi!$C$23),
grup_instansi!$A$23,
IF(AND(E271=grup_instansi!$B$24,F271=grup_instansi!$C$24),
grup_instansi!$A$24,
IF(AND(E271=grup_instansi!$B$25,F271=grup_instansi!$C$25),
grup_instansi!$A$25,
IF(AND(E271=grup_instansi!$B$26,F271=grup_instansi!$C$26),
grup_instansi!$A$26,
IF(AND(E271=grup_instansi!$B$27,F271=grup_instansi!$C$27),
grup_instansi!$A$27,
IF(AND(E271=grup_instansi!$B$28,F271=grup_instansi!$C$28),
grup_instansi!$A$28,
IF(AND(E271=grup_instansi!$B$29,F271=grup_instansi!$C$29),
grup_instansi!$A$29,
IF(AND(E271=grup_instansi!$B$30,F271=grup_instansi!$C$30),
grup_instansi!$A$30,
IF(AND(E271=grup_instansi!$B$31,F271=grup_instansi!$C$31),
grup_instansi!$A$31,
IF(AND(E271=grup_instansi!$B$32,F271=grup_instansi!$C$32),
grup_instansi!$A$32,
IF(AND(E271=grup_instansi!$B$33,F271=grup_instansi!$C$33),
grup_instansi!$A$33,
IF(AND(E271=grup_instansi!$B$34,F271=grup_instansi!$C$34),
grup_instansi!$A$34,
IF(AND(E271=grup_instansi!$B$35,F271=grup_instansi!$C$35),
grup_instansi!$A$35,""))))))))))))))))</f>
        <v/>
      </c>
      <c r="J271" t="str">
        <f>IF(I271&lt;&gt;"",I271,IF(AND(E271=grup_instansi!$B$36,F271=grup_instansi!$C$36),
grup_instansi!$A$36,
IF(AND(E271=grup_instansi!$B$37,F271=grup_instansi!$C$37),
grup_instansi!$A$37,
IF(AND(E271=grup_instansi!$B$38,F271=grup_instansi!$C$38),
grup_instansi!$A$38,
IF(AND(E271=grup_instansi!$B$39,F271=grup_instansi!$C$39),
grup_instansi!$A$39,
IF(AND(E271=grup_instansi!$B$40,F271=grup_instansi!$C$40),
grup_instansi!$A$40,
IF(AND(E271=grup_instansi!$B$41,F271=grup_instansi!$C$41),
grup_instansi!$A$41,
IF(AND(E271=grup_instansi!$B$42,F271=grup_instansi!$C$42),
grup_instansi!$A$42,
IF(AND(E271=grup_instansi!$B$43,F271=grup_instansi!$C$43),
grup_instansi!$A$43,
IF(AND(E271=grup_instansi!$B$44,F271=grup_instansi!$C$44),
grup_instansi!$A$44,
IF(AND(E271=grup_instansi!$B$45,F271=grup_instansi!$C$45),
grup_instansi!$A$45,
IF(AND(E271=grup_instansi!$B$46,F271=grup_instansi!$C$46),
grup_instansi!$A$46,
IF(AND(E271=grup_instansi!$B$47,F271=grup_instansi!$C$47),
grup_instansi!$A$47,
IF(AND(E271=grup_instansi!$B$48,F271=grup_instansi!$C$48),
grup_instansi!$A$48,
IF(AND(E271=grup_instansi!$B$49,F271=grup_instansi!$C$49),
grup_instansi!$A$49,
IF(AND(E271=grup_instansi!$B$50,F271=grup_instansi!$C$50),
grup_instansi!$A$50,
IF(AND(E271=grup_instansi!$B$51,F271=grup_instansi!$C$51),
grup_instansi!$A$51,
IF(AND(E271=grup_instansi!$B$52,F271=grup_instansi!$C$52),
grup_instansi!$A$52,
IF(AND(E271=grup_instansi!$B$53,F271=grup_instansi!$C$53),
grup_instansi!$A$53,
IF(AND(E271=grup_instansi!$B$54,F271=grup_instansi!$C$54),
grup_instansi!$A$54,
IF(AND(E271=grup_instansi!$B$55,F271=grup_instansi!$C$55),
grup_instansi!$A$55,
IF(AND(E271=grup_instansi!$B$56,F271=grup_instansi!$C$56),
grup_instansi!$A$56,
IF(AND(E271=grup_instansi!$B$57,F271=grup_instansi!$C$57),
grup_instansi!$A$57,
IF(AND(E271=grup_instansi!$B$58,F271=grup_instansi!$C$58),
grup_instansi!$A$58,
IF(AND(E271=grup_instansi!$B$59,F271=grup_instansi!$C$59),
grup_instansi!$A$59,
IF(AND(E271=grup_instansi!$B$60,F271=grup_instansi!$C$60),
grup_instansi!$A$60,""))))))))))))))))))))))))))</f>
        <v/>
      </c>
      <c r="K271" t="str">
        <f>IF(J271&lt;&gt;"",J271,IF(AND(E271=grup_instansi!$B$61,F271=grup_instansi!$C$61),
grup_instansi!$A$61,
IF(AND(E271=grup_instansi!$B$62,F271=grup_instansi!$C$62),
grup_instansi!$A$62,
IF(AND(E271=grup_instansi!$B$63,F271=grup_instansi!$C$63),
grup_instansi!$A$63,
IF(AND(E271=grup_instansi!$B$64,F271=grup_instansi!$C$64),
grup_instansi!$A$64,
IF(AND(E271=grup_instansi!$B$65,F271=grup_instansi!$C$65),
grup_instansi!$A$65,
IF(AND(E271=grup_instansi!$B$66,F271=grup_instansi!$C$66),
grup_instansi!$A$66,
IF(AND(E271=grup_instansi!$B$67,F271=grup_instansi!$C$67),
grup_instansi!$A$67,
IF(AND(E271=grup_instansi!$B$68,F271=grup_instansi!$C$68),
grup_instansi!$A$68,
IF(AND(E271=grup_instansi!$B$69,F271=grup_instansi!$C$69),
grup_instansi!$A$69,
IF(AND(E271=grup_instansi!$B$70,F271=grup_instansi!$C$70),
grup_instansi!$A$70,
IF(AND(E271=grup_instansi!$B$71,F271=grup_instansi!$C$71),
grup_instansi!$A$71,
IF(AND(E271=grup_instansi!$B$72,F271=grup_instansi!$C$72),
grup_instansi!$A$72,
IF(AND(E271=grup_instansi!$B$73,F271=grup_instansi!$C$73),
grup_instansi!$A$73,
IF(AND(E271=grup_instansi!$B$74,F271=grup_instansi!$C$74),
grup_instansi!$A$74,
IF(AND(E271=grup_instansi!$B$75,F271=grup_instansi!$C$75),
grup_instansi!$A$75,
IF(AND(E271=grup_instansi!$B$76,F271=grup_instansi!$C$76),
grup_instansi!$A$76,
IF(AND(E271=grup_instansi!$B$77,F271=grup_instansi!$C$77),
grup_instansi!$A$77,
IF(AND(E271=grup_instansi!$B$78,F271=grup_instansi!$C$78),
grup_instansi!$A$78,
IF(AND(E271=grup_instansi!$B$79,F271=grup_instansi!$C$79),
grup_instansi!$A$79,
IF(AND(E271=grup_instansi!$B$80,F271=grup_instansi!$C$80),
grup_instansi!$A$80,
IF(AND(E271=grup_instansi!$B$81,F271=grup_instansi!$C$81),
grup_instansi!$A$81,
IF(AND(E271=grup_instansi!$B$82,F271=grup_instansi!$C$82),
grup_instansi!$A$82,
IF(AND(E271=grup_instansi!$B$83,F271=grup_instansi!$C$83),
grup_instansi!$A$84,
IF(AND(E271=grup_instansi!$B$84,F271=grup_instansi!$C$84),
grup_instansi!$A$85,
IF(AND(E271=grup_instansi!$B$85,F271=grup_instansi!$C$85),
grup_instansi!$A$86,
IF(AND(E271=grup_instansi!$B$86,F271=grup_instansi!$C$86),
grup_instansi!$A$87,
IF(AND(E271=grup_instansi!$B$87,F271=grup_instansi!$C$87),
grup_instansi!$A$87,
IF(AND(E271=grup_instansi!$B$88,F271=grup_instansi!$C$88),
grup_instansi!$A$88,
IF(AND(E271=grup_instansi!$B$89,F271=grup_instansi!$C$89),
grup_instansi!$A$89,
IF(AND(E271=grup_instansi!$B$90,F271=grup_instansi!$C$90),
grup_instansi!$A$90,
IF(AND(E271=grup_instansi!$B$91,F271=grup_instansi!$C$91),
grup_instansi!$A$91,
IF(AND(E271=grup_instansi!$B$92,F271=grup_instansi!$C$92),
grup_instansi!$A$92,
IF(AND(E271=grup_instansi!$B$93,F271=grup_instansi!$C$93),
grup_instansi!$A$93,
IF(AND(E271=grup_instansi!$B$94,F271=grup_instansi!$C$94),
grup_instansi!$A$94,
IF(AND(E271=grup_instansi!$B$95,F271=grup_instansi!$C$95),
grup_instansi!$A$95,
IF(AND(E271=grup_instansi!$B$96,F271=grup_instansi!$C$96),
grup_instansi!$A$96,
IF(AND(E271=grup_instansi!$B$97,F271=grup_instansi!$C$97),
grup_instansi!$A$97,
IF(AND(E271=grup_instansi!$B$98,F271=grup_instansi!$C$98),
grup_instansi!$A$98,
IF(AND(E271=grup_instansi!$B$99,F271=grup_instansi!$C$99),
grup_instansi!$A$99,
grup_instansi!$A$100))))))))))))))))))))))))))))))))))))))))</f>
        <v>gi2023110400063</v>
      </c>
      <c r="L271" t="str">
        <f>VLOOKUP(K271,grup_instansi!$A$2:$E$102,4)</f>
        <v>Pemerintah Kota Sulawesi Utara</v>
      </c>
      <c r="M271" t="str">
        <f t="shared" si="14"/>
        <v>('i2023110600270','Pemerintah Kota KotaMobagu','gi2023110400063'),</v>
      </c>
    </row>
    <row r="272" spans="1:13" x14ac:dyDescent="0.25">
      <c r="A272" t="str">
        <f t="shared" si="12"/>
        <v>i2023110600271</v>
      </c>
      <c r="B272" s="4">
        <v>7101</v>
      </c>
      <c r="C272" t="str">
        <f t="shared" si="13"/>
        <v>i2023110600271</v>
      </c>
      <c r="D272" s="4" t="s">
        <v>208</v>
      </c>
      <c r="E272" s="4" t="s">
        <v>658</v>
      </c>
      <c r="F272" s="4" t="s">
        <v>666</v>
      </c>
      <c r="G272" t="str">
        <f>IF(AND(E272=grup_instansi!$B$2,F272=grup_instansi!$C$2),
grup_instansi!$A$2,
IF(AND(E272=grup_instansi!$B$3,F272=grup_instansi!$C$3),
grup_instansi!$A$3,
IF(AND(E272=grup_instansi!$B$4,F272=grup_instansi!$C$4),
grup_instansi!$A$4,
IF(AND(E272=grup_instansi!$B$5,F272=grup_instansi!$C$5),
grup_instansi!$A$5,
IF(AND(E272=grup_instansi!$B$6,F272=grup_instansi!$C$6),
grup_instansi!$A$6,
IF(AND(E272=grup_instansi!$B$7,F272=grup_instansi!$C$7),
grup_instansi!$A$7,
IF(AND(E272=grup_instansi!$B$8,F272=grup_instansi!$C$8),
grup_instansi!$A$8,
IF(AND(E272=grup_instansi!$B$9,F272=grup_instansi!$C$9),
grup_instansi!$A$9,
IF(AND(E272=grup_instansi!$B$10,F272=grup_instansi!$C$10),
grup_instansi!$A$10,"")))))))))</f>
        <v>gi2023110400009</v>
      </c>
      <c r="H272" t="str">
        <f>IF(G272&lt;&gt;"",G272,IF(AND(E272=grup_instansi!$B$11,F272=grup_instansi!$C$11),
grup_instansi!$A$11,
IF(AND(E272=grup_instansi!$B$12,F272=grup_instansi!$C$12),
grup_instansi!$A$12,
IF(AND(E272=grup_instansi!$B$13,F272=grup_instansi!$C$13),
grup_instansi!$A$13,
IF(AND(E272=grup_instansi!$B$14,F272=grup_instansi!$C$14),
grup_instansi!$A$14,
IF(AND(E272=grup_instansi!$B$15,F272=grup_instansi!$C$15),
grup_instansi!$A$15,
IF(AND(E272=grup_instansi!$B$16,F272=grup_instansi!$C$16),
grup_instansi!$A$16,
IF(AND(E272=grup_instansi!$B$17,F272=grup_instansi!$C$17),
grup_instansi!$A$17,
IF(AND(E272=grup_instansi!$B$18,F272=grup_instansi!$C$18),
grup_instansi!$A$18,
IF(AND(E272=grup_instansi!$B$19,F272=grup_instansi!$C$19),
grup_instansi!$A$19,
IF(AND(E272=grup_instansi!$B$20,F272=grup_instansi!$C$20),
grup_instansi!$A$20,"")))))))))))</f>
        <v>gi2023110400009</v>
      </c>
      <c r="I272" t="str">
        <f>IF(H272&lt;&gt;"",H272,IF(AND(E272=grup_instansi!$B$21,F272=grup_instansi!$C$21),
grup_instansi!$A$21,
IF(AND(E272=grup_instansi!$B$22,F272=grup_instansi!$C$22),
grup_instansi!$A$22,
IF(AND(E272=grup_instansi!$B$23,F272=grup_instansi!$C$23),
grup_instansi!$A$23,
IF(AND(E272=grup_instansi!$B$24,F272=grup_instansi!$C$24),
grup_instansi!$A$24,
IF(AND(E272=grup_instansi!$B$25,F272=grup_instansi!$C$25),
grup_instansi!$A$25,
IF(AND(E272=grup_instansi!$B$26,F272=grup_instansi!$C$26),
grup_instansi!$A$26,
IF(AND(E272=grup_instansi!$B$27,F272=grup_instansi!$C$27),
grup_instansi!$A$27,
IF(AND(E272=grup_instansi!$B$28,F272=grup_instansi!$C$28),
grup_instansi!$A$28,
IF(AND(E272=grup_instansi!$B$29,F272=grup_instansi!$C$29),
grup_instansi!$A$29,
IF(AND(E272=grup_instansi!$B$30,F272=grup_instansi!$C$30),
grup_instansi!$A$30,
IF(AND(E272=grup_instansi!$B$31,F272=grup_instansi!$C$31),
grup_instansi!$A$31,
IF(AND(E272=grup_instansi!$B$32,F272=grup_instansi!$C$32),
grup_instansi!$A$32,
IF(AND(E272=grup_instansi!$B$33,F272=grup_instansi!$C$33),
grup_instansi!$A$33,
IF(AND(E272=grup_instansi!$B$34,F272=grup_instansi!$C$34),
grup_instansi!$A$34,
IF(AND(E272=grup_instansi!$B$35,F272=grup_instansi!$C$35),
grup_instansi!$A$35,""))))))))))))))))</f>
        <v>gi2023110400009</v>
      </c>
      <c r="J272" t="str">
        <f>IF(I272&lt;&gt;"",I272,IF(AND(E272=grup_instansi!$B$36,F272=grup_instansi!$C$36),
grup_instansi!$A$36,
IF(AND(E272=grup_instansi!$B$37,F272=grup_instansi!$C$37),
grup_instansi!$A$37,
IF(AND(E272=grup_instansi!$B$38,F272=grup_instansi!$C$38),
grup_instansi!$A$38,
IF(AND(E272=grup_instansi!$B$39,F272=grup_instansi!$C$39),
grup_instansi!$A$39,
IF(AND(E272=grup_instansi!$B$40,F272=grup_instansi!$C$40),
grup_instansi!$A$40,
IF(AND(E272=grup_instansi!$B$41,F272=grup_instansi!$C$41),
grup_instansi!$A$41,
IF(AND(E272=grup_instansi!$B$42,F272=grup_instansi!$C$42),
grup_instansi!$A$42,
IF(AND(E272=grup_instansi!$B$43,F272=grup_instansi!$C$43),
grup_instansi!$A$43,
IF(AND(E272=grup_instansi!$B$44,F272=grup_instansi!$C$44),
grup_instansi!$A$44,
IF(AND(E272=grup_instansi!$B$45,F272=grup_instansi!$C$45),
grup_instansi!$A$45,
IF(AND(E272=grup_instansi!$B$46,F272=grup_instansi!$C$46),
grup_instansi!$A$46,
IF(AND(E272=grup_instansi!$B$47,F272=grup_instansi!$C$47),
grup_instansi!$A$47,
IF(AND(E272=grup_instansi!$B$48,F272=grup_instansi!$C$48),
grup_instansi!$A$48,
IF(AND(E272=grup_instansi!$B$49,F272=grup_instansi!$C$49),
grup_instansi!$A$49,
IF(AND(E272=grup_instansi!$B$50,F272=grup_instansi!$C$50),
grup_instansi!$A$50,
IF(AND(E272=grup_instansi!$B$51,F272=grup_instansi!$C$51),
grup_instansi!$A$51,
IF(AND(E272=grup_instansi!$B$52,F272=grup_instansi!$C$52),
grup_instansi!$A$52,
IF(AND(E272=grup_instansi!$B$53,F272=grup_instansi!$C$53),
grup_instansi!$A$53,
IF(AND(E272=grup_instansi!$B$54,F272=grup_instansi!$C$54),
grup_instansi!$A$54,
IF(AND(E272=grup_instansi!$B$55,F272=grup_instansi!$C$55),
grup_instansi!$A$55,
IF(AND(E272=grup_instansi!$B$56,F272=grup_instansi!$C$56),
grup_instansi!$A$56,
IF(AND(E272=grup_instansi!$B$57,F272=grup_instansi!$C$57),
grup_instansi!$A$57,
IF(AND(E272=grup_instansi!$B$58,F272=grup_instansi!$C$58),
grup_instansi!$A$58,
IF(AND(E272=grup_instansi!$B$59,F272=grup_instansi!$C$59),
grup_instansi!$A$59,
IF(AND(E272=grup_instansi!$B$60,F272=grup_instansi!$C$60),
grup_instansi!$A$60,""))))))))))))))))))))))))))</f>
        <v>gi2023110400009</v>
      </c>
      <c r="K272" t="str">
        <f>IF(J272&lt;&gt;"",J272,IF(AND(E272=grup_instansi!$B$61,F272=grup_instansi!$C$61),
grup_instansi!$A$61,
IF(AND(E272=grup_instansi!$B$62,F272=grup_instansi!$C$62),
grup_instansi!$A$62,
IF(AND(E272=grup_instansi!$B$63,F272=grup_instansi!$C$63),
grup_instansi!$A$63,
IF(AND(E272=grup_instansi!$B$64,F272=grup_instansi!$C$64),
grup_instansi!$A$64,
IF(AND(E272=grup_instansi!$B$65,F272=grup_instansi!$C$65),
grup_instansi!$A$65,
IF(AND(E272=grup_instansi!$B$66,F272=grup_instansi!$C$66),
grup_instansi!$A$66,
IF(AND(E272=grup_instansi!$B$67,F272=grup_instansi!$C$67),
grup_instansi!$A$67,
IF(AND(E272=grup_instansi!$B$68,F272=grup_instansi!$C$68),
grup_instansi!$A$68,
IF(AND(E272=grup_instansi!$B$69,F272=grup_instansi!$C$69),
grup_instansi!$A$69,
IF(AND(E272=grup_instansi!$B$70,F272=grup_instansi!$C$70),
grup_instansi!$A$70,
IF(AND(E272=grup_instansi!$B$71,F272=grup_instansi!$C$71),
grup_instansi!$A$71,
IF(AND(E272=grup_instansi!$B$72,F272=grup_instansi!$C$72),
grup_instansi!$A$72,
IF(AND(E272=grup_instansi!$B$73,F272=grup_instansi!$C$73),
grup_instansi!$A$73,
IF(AND(E272=grup_instansi!$B$74,F272=grup_instansi!$C$74),
grup_instansi!$A$74,
IF(AND(E272=grup_instansi!$B$75,F272=grup_instansi!$C$75),
grup_instansi!$A$75,
IF(AND(E272=grup_instansi!$B$76,F272=grup_instansi!$C$76),
grup_instansi!$A$76,
IF(AND(E272=grup_instansi!$B$77,F272=grup_instansi!$C$77),
grup_instansi!$A$77,
IF(AND(E272=grup_instansi!$B$78,F272=grup_instansi!$C$78),
grup_instansi!$A$78,
IF(AND(E272=grup_instansi!$B$79,F272=grup_instansi!$C$79),
grup_instansi!$A$79,
IF(AND(E272=grup_instansi!$B$80,F272=grup_instansi!$C$80),
grup_instansi!$A$80,
IF(AND(E272=grup_instansi!$B$81,F272=grup_instansi!$C$81),
grup_instansi!$A$81,
IF(AND(E272=grup_instansi!$B$82,F272=grup_instansi!$C$82),
grup_instansi!$A$82,
IF(AND(E272=grup_instansi!$B$83,F272=grup_instansi!$C$83),
grup_instansi!$A$84,
IF(AND(E272=grup_instansi!$B$84,F272=grup_instansi!$C$84),
grup_instansi!$A$85,
IF(AND(E272=grup_instansi!$B$85,F272=grup_instansi!$C$85),
grup_instansi!$A$86,
IF(AND(E272=grup_instansi!$B$86,F272=grup_instansi!$C$86),
grup_instansi!$A$87,
IF(AND(E272=grup_instansi!$B$87,F272=grup_instansi!$C$87),
grup_instansi!$A$87,
IF(AND(E272=grup_instansi!$B$88,F272=grup_instansi!$C$88),
grup_instansi!$A$88,
IF(AND(E272=grup_instansi!$B$89,F272=grup_instansi!$C$89),
grup_instansi!$A$89,
IF(AND(E272=grup_instansi!$B$90,F272=grup_instansi!$C$90),
grup_instansi!$A$90,
IF(AND(E272=grup_instansi!$B$91,F272=grup_instansi!$C$91),
grup_instansi!$A$91,
IF(AND(E272=grup_instansi!$B$92,F272=grup_instansi!$C$92),
grup_instansi!$A$92,
IF(AND(E272=grup_instansi!$B$93,F272=grup_instansi!$C$93),
grup_instansi!$A$93,
IF(AND(E272=grup_instansi!$B$94,F272=grup_instansi!$C$94),
grup_instansi!$A$94,
IF(AND(E272=grup_instansi!$B$95,F272=grup_instansi!$C$95),
grup_instansi!$A$95,
IF(AND(E272=grup_instansi!$B$96,F272=grup_instansi!$C$96),
grup_instansi!$A$96,
IF(AND(E272=grup_instansi!$B$97,F272=grup_instansi!$C$97),
grup_instansi!$A$97,
IF(AND(E272=grup_instansi!$B$98,F272=grup_instansi!$C$98),
grup_instansi!$A$98,
IF(AND(E272=grup_instansi!$B$99,F272=grup_instansi!$C$99),
grup_instansi!$A$99,
grup_instansi!$A$100))))))))))))))))))))))))))))))))))))))))</f>
        <v>gi2023110400009</v>
      </c>
      <c r="L272" t="str">
        <f>VLOOKUP(K272,grup_instansi!$A$2:$E$102,4)</f>
        <v>Pemerintah Kabupaten Gorontalo</v>
      </c>
      <c r="M272" t="str">
        <f t="shared" si="14"/>
        <v>('i2023110600271','Pemerintah Kab. Gorontalo','gi2023110400009'),</v>
      </c>
    </row>
    <row r="273" spans="1:13" x14ac:dyDescent="0.25">
      <c r="A273" t="str">
        <f t="shared" si="12"/>
        <v>i2023110600272</v>
      </c>
      <c r="B273" s="4">
        <v>7104</v>
      </c>
      <c r="C273" t="str">
        <f t="shared" si="13"/>
        <v>i2023110600272</v>
      </c>
      <c r="D273" s="4" t="s">
        <v>211</v>
      </c>
      <c r="E273" s="4" t="s">
        <v>658</v>
      </c>
      <c r="F273" s="4" t="s">
        <v>666</v>
      </c>
      <c r="G273" t="str">
        <f>IF(AND(E273=grup_instansi!$B$2,F273=grup_instansi!$C$2),
grup_instansi!$A$2,
IF(AND(E273=grup_instansi!$B$3,F273=grup_instansi!$C$3),
grup_instansi!$A$3,
IF(AND(E273=grup_instansi!$B$4,F273=grup_instansi!$C$4),
grup_instansi!$A$4,
IF(AND(E273=grup_instansi!$B$5,F273=grup_instansi!$C$5),
grup_instansi!$A$5,
IF(AND(E273=grup_instansi!$B$6,F273=grup_instansi!$C$6),
grup_instansi!$A$6,
IF(AND(E273=grup_instansi!$B$7,F273=grup_instansi!$C$7),
grup_instansi!$A$7,
IF(AND(E273=grup_instansi!$B$8,F273=grup_instansi!$C$8),
grup_instansi!$A$8,
IF(AND(E273=grup_instansi!$B$9,F273=grup_instansi!$C$9),
grup_instansi!$A$9,
IF(AND(E273=grup_instansi!$B$10,F273=grup_instansi!$C$10),
grup_instansi!$A$10,"")))))))))</f>
        <v>gi2023110400009</v>
      </c>
      <c r="H273" t="str">
        <f>IF(G273&lt;&gt;"",G273,IF(AND(E273=grup_instansi!$B$11,F273=grup_instansi!$C$11),
grup_instansi!$A$11,
IF(AND(E273=grup_instansi!$B$12,F273=grup_instansi!$C$12),
grup_instansi!$A$12,
IF(AND(E273=grup_instansi!$B$13,F273=grup_instansi!$C$13),
grup_instansi!$A$13,
IF(AND(E273=grup_instansi!$B$14,F273=grup_instansi!$C$14),
grup_instansi!$A$14,
IF(AND(E273=grup_instansi!$B$15,F273=grup_instansi!$C$15),
grup_instansi!$A$15,
IF(AND(E273=grup_instansi!$B$16,F273=grup_instansi!$C$16),
grup_instansi!$A$16,
IF(AND(E273=grup_instansi!$B$17,F273=grup_instansi!$C$17),
grup_instansi!$A$17,
IF(AND(E273=grup_instansi!$B$18,F273=grup_instansi!$C$18),
grup_instansi!$A$18,
IF(AND(E273=grup_instansi!$B$19,F273=grup_instansi!$C$19),
grup_instansi!$A$19,
IF(AND(E273=grup_instansi!$B$20,F273=grup_instansi!$C$20),
grup_instansi!$A$20,"")))))))))))</f>
        <v>gi2023110400009</v>
      </c>
      <c r="I273" t="str">
        <f>IF(H273&lt;&gt;"",H273,IF(AND(E273=grup_instansi!$B$21,F273=grup_instansi!$C$21),
grup_instansi!$A$21,
IF(AND(E273=grup_instansi!$B$22,F273=grup_instansi!$C$22),
grup_instansi!$A$22,
IF(AND(E273=grup_instansi!$B$23,F273=grup_instansi!$C$23),
grup_instansi!$A$23,
IF(AND(E273=grup_instansi!$B$24,F273=grup_instansi!$C$24),
grup_instansi!$A$24,
IF(AND(E273=grup_instansi!$B$25,F273=grup_instansi!$C$25),
grup_instansi!$A$25,
IF(AND(E273=grup_instansi!$B$26,F273=grup_instansi!$C$26),
grup_instansi!$A$26,
IF(AND(E273=grup_instansi!$B$27,F273=grup_instansi!$C$27),
grup_instansi!$A$27,
IF(AND(E273=grup_instansi!$B$28,F273=grup_instansi!$C$28),
grup_instansi!$A$28,
IF(AND(E273=grup_instansi!$B$29,F273=grup_instansi!$C$29),
grup_instansi!$A$29,
IF(AND(E273=grup_instansi!$B$30,F273=grup_instansi!$C$30),
grup_instansi!$A$30,
IF(AND(E273=grup_instansi!$B$31,F273=grup_instansi!$C$31),
grup_instansi!$A$31,
IF(AND(E273=grup_instansi!$B$32,F273=grup_instansi!$C$32),
grup_instansi!$A$32,
IF(AND(E273=grup_instansi!$B$33,F273=grup_instansi!$C$33),
grup_instansi!$A$33,
IF(AND(E273=grup_instansi!$B$34,F273=grup_instansi!$C$34),
grup_instansi!$A$34,
IF(AND(E273=grup_instansi!$B$35,F273=grup_instansi!$C$35),
grup_instansi!$A$35,""))))))))))))))))</f>
        <v>gi2023110400009</v>
      </c>
      <c r="J273" t="str">
        <f>IF(I273&lt;&gt;"",I273,IF(AND(E273=grup_instansi!$B$36,F273=grup_instansi!$C$36),
grup_instansi!$A$36,
IF(AND(E273=grup_instansi!$B$37,F273=grup_instansi!$C$37),
grup_instansi!$A$37,
IF(AND(E273=grup_instansi!$B$38,F273=grup_instansi!$C$38),
grup_instansi!$A$38,
IF(AND(E273=grup_instansi!$B$39,F273=grup_instansi!$C$39),
grup_instansi!$A$39,
IF(AND(E273=grup_instansi!$B$40,F273=grup_instansi!$C$40),
grup_instansi!$A$40,
IF(AND(E273=grup_instansi!$B$41,F273=grup_instansi!$C$41),
grup_instansi!$A$41,
IF(AND(E273=grup_instansi!$B$42,F273=grup_instansi!$C$42),
grup_instansi!$A$42,
IF(AND(E273=grup_instansi!$B$43,F273=grup_instansi!$C$43),
grup_instansi!$A$43,
IF(AND(E273=grup_instansi!$B$44,F273=grup_instansi!$C$44),
grup_instansi!$A$44,
IF(AND(E273=grup_instansi!$B$45,F273=grup_instansi!$C$45),
grup_instansi!$A$45,
IF(AND(E273=grup_instansi!$B$46,F273=grup_instansi!$C$46),
grup_instansi!$A$46,
IF(AND(E273=grup_instansi!$B$47,F273=grup_instansi!$C$47),
grup_instansi!$A$47,
IF(AND(E273=grup_instansi!$B$48,F273=grup_instansi!$C$48),
grup_instansi!$A$48,
IF(AND(E273=grup_instansi!$B$49,F273=grup_instansi!$C$49),
grup_instansi!$A$49,
IF(AND(E273=grup_instansi!$B$50,F273=grup_instansi!$C$50),
grup_instansi!$A$50,
IF(AND(E273=grup_instansi!$B$51,F273=grup_instansi!$C$51),
grup_instansi!$A$51,
IF(AND(E273=grup_instansi!$B$52,F273=grup_instansi!$C$52),
grup_instansi!$A$52,
IF(AND(E273=grup_instansi!$B$53,F273=grup_instansi!$C$53),
grup_instansi!$A$53,
IF(AND(E273=grup_instansi!$B$54,F273=grup_instansi!$C$54),
grup_instansi!$A$54,
IF(AND(E273=grup_instansi!$B$55,F273=grup_instansi!$C$55),
grup_instansi!$A$55,
IF(AND(E273=grup_instansi!$B$56,F273=grup_instansi!$C$56),
grup_instansi!$A$56,
IF(AND(E273=grup_instansi!$B$57,F273=grup_instansi!$C$57),
grup_instansi!$A$57,
IF(AND(E273=grup_instansi!$B$58,F273=grup_instansi!$C$58),
grup_instansi!$A$58,
IF(AND(E273=grup_instansi!$B$59,F273=grup_instansi!$C$59),
grup_instansi!$A$59,
IF(AND(E273=grup_instansi!$B$60,F273=grup_instansi!$C$60),
grup_instansi!$A$60,""))))))))))))))))))))))))))</f>
        <v>gi2023110400009</v>
      </c>
      <c r="K273" t="str">
        <f>IF(J273&lt;&gt;"",J273,IF(AND(E273=grup_instansi!$B$61,F273=grup_instansi!$C$61),
grup_instansi!$A$61,
IF(AND(E273=grup_instansi!$B$62,F273=grup_instansi!$C$62),
grup_instansi!$A$62,
IF(AND(E273=grup_instansi!$B$63,F273=grup_instansi!$C$63),
grup_instansi!$A$63,
IF(AND(E273=grup_instansi!$B$64,F273=grup_instansi!$C$64),
grup_instansi!$A$64,
IF(AND(E273=grup_instansi!$B$65,F273=grup_instansi!$C$65),
grup_instansi!$A$65,
IF(AND(E273=grup_instansi!$B$66,F273=grup_instansi!$C$66),
grup_instansi!$A$66,
IF(AND(E273=grup_instansi!$B$67,F273=grup_instansi!$C$67),
grup_instansi!$A$67,
IF(AND(E273=grup_instansi!$B$68,F273=grup_instansi!$C$68),
grup_instansi!$A$68,
IF(AND(E273=grup_instansi!$B$69,F273=grup_instansi!$C$69),
grup_instansi!$A$69,
IF(AND(E273=grup_instansi!$B$70,F273=grup_instansi!$C$70),
grup_instansi!$A$70,
IF(AND(E273=grup_instansi!$B$71,F273=grup_instansi!$C$71),
grup_instansi!$A$71,
IF(AND(E273=grup_instansi!$B$72,F273=grup_instansi!$C$72),
grup_instansi!$A$72,
IF(AND(E273=grup_instansi!$B$73,F273=grup_instansi!$C$73),
grup_instansi!$A$73,
IF(AND(E273=grup_instansi!$B$74,F273=grup_instansi!$C$74),
grup_instansi!$A$74,
IF(AND(E273=grup_instansi!$B$75,F273=grup_instansi!$C$75),
grup_instansi!$A$75,
IF(AND(E273=grup_instansi!$B$76,F273=grup_instansi!$C$76),
grup_instansi!$A$76,
IF(AND(E273=grup_instansi!$B$77,F273=grup_instansi!$C$77),
grup_instansi!$A$77,
IF(AND(E273=grup_instansi!$B$78,F273=grup_instansi!$C$78),
grup_instansi!$A$78,
IF(AND(E273=grup_instansi!$B$79,F273=grup_instansi!$C$79),
grup_instansi!$A$79,
IF(AND(E273=grup_instansi!$B$80,F273=grup_instansi!$C$80),
grup_instansi!$A$80,
IF(AND(E273=grup_instansi!$B$81,F273=grup_instansi!$C$81),
grup_instansi!$A$81,
IF(AND(E273=grup_instansi!$B$82,F273=grup_instansi!$C$82),
grup_instansi!$A$82,
IF(AND(E273=grup_instansi!$B$83,F273=grup_instansi!$C$83),
grup_instansi!$A$84,
IF(AND(E273=grup_instansi!$B$84,F273=grup_instansi!$C$84),
grup_instansi!$A$85,
IF(AND(E273=grup_instansi!$B$85,F273=grup_instansi!$C$85),
grup_instansi!$A$86,
IF(AND(E273=grup_instansi!$B$86,F273=grup_instansi!$C$86),
grup_instansi!$A$87,
IF(AND(E273=grup_instansi!$B$87,F273=grup_instansi!$C$87),
grup_instansi!$A$87,
IF(AND(E273=grup_instansi!$B$88,F273=grup_instansi!$C$88),
grup_instansi!$A$88,
IF(AND(E273=grup_instansi!$B$89,F273=grup_instansi!$C$89),
grup_instansi!$A$89,
IF(AND(E273=grup_instansi!$B$90,F273=grup_instansi!$C$90),
grup_instansi!$A$90,
IF(AND(E273=grup_instansi!$B$91,F273=grup_instansi!$C$91),
grup_instansi!$A$91,
IF(AND(E273=grup_instansi!$B$92,F273=grup_instansi!$C$92),
grup_instansi!$A$92,
IF(AND(E273=grup_instansi!$B$93,F273=grup_instansi!$C$93),
grup_instansi!$A$93,
IF(AND(E273=grup_instansi!$B$94,F273=grup_instansi!$C$94),
grup_instansi!$A$94,
IF(AND(E273=grup_instansi!$B$95,F273=grup_instansi!$C$95),
grup_instansi!$A$95,
IF(AND(E273=grup_instansi!$B$96,F273=grup_instansi!$C$96),
grup_instansi!$A$96,
IF(AND(E273=grup_instansi!$B$97,F273=grup_instansi!$C$97),
grup_instansi!$A$97,
IF(AND(E273=grup_instansi!$B$98,F273=grup_instansi!$C$98),
grup_instansi!$A$98,
IF(AND(E273=grup_instansi!$B$99,F273=grup_instansi!$C$99),
grup_instansi!$A$99,
grup_instansi!$A$100))))))))))))))))))))))))))))))))))))))))</f>
        <v>gi2023110400009</v>
      </c>
      <c r="L273" t="str">
        <f>VLOOKUP(K273,grup_instansi!$A$2:$E$102,4)</f>
        <v>Pemerintah Kabupaten Gorontalo</v>
      </c>
      <c r="M273" t="str">
        <f t="shared" si="14"/>
        <v>('i2023110600272','Pemerintah Kab. Bone Bolango','gi2023110400009'),</v>
      </c>
    </row>
    <row r="274" spans="1:13" x14ac:dyDescent="0.25">
      <c r="A274" t="str">
        <f t="shared" si="12"/>
        <v>i2023110600273</v>
      </c>
      <c r="B274" s="4">
        <v>7200</v>
      </c>
      <c r="C274" t="str">
        <f t="shared" si="13"/>
        <v>i2023110600273</v>
      </c>
      <c r="D274" s="4" t="s">
        <v>20</v>
      </c>
      <c r="E274" s="4" t="s">
        <v>660</v>
      </c>
      <c r="F274" s="4" t="s">
        <v>687</v>
      </c>
      <c r="G274" t="str">
        <f>IF(AND(E274=grup_instansi!$B$2,F274=grup_instansi!$C$2),
grup_instansi!$A$2,
IF(AND(E274=grup_instansi!$B$3,F274=grup_instansi!$C$3),
grup_instansi!$A$3,
IF(AND(E274=grup_instansi!$B$4,F274=grup_instansi!$C$4),
grup_instansi!$A$4,
IF(AND(E274=grup_instansi!$B$5,F274=grup_instansi!$C$5),
grup_instansi!$A$5,
IF(AND(E274=grup_instansi!$B$6,F274=grup_instansi!$C$6),
grup_instansi!$A$6,
IF(AND(E274=grup_instansi!$B$7,F274=grup_instansi!$C$7),
grup_instansi!$A$7,
IF(AND(E274=grup_instansi!$B$8,F274=grup_instansi!$C$8),
grup_instansi!$A$8,
IF(AND(E274=grup_instansi!$B$9,F274=grup_instansi!$C$9),
grup_instansi!$A$9,
IF(AND(E274=grup_instansi!$B$10,F274=grup_instansi!$C$10),
grup_instansi!$A$10,"")))))))))</f>
        <v/>
      </c>
      <c r="H274" t="str">
        <f>IF(G274&lt;&gt;"",G274,IF(AND(E274=grup_instansi!$B$11,F274=grup_instansi!$C$11),
grup_instansi!$A$11,
IF(AND(E274=grup_instansi!$B$12,F274=grup_instansi!$C$12),
grup_instansi!$A$12,
IF(AND(E274=grup_instansi!$B$13,F274=grup_instansi!$C$13),
grup_instansi!$A$13,
IF(AND(E274=grup_instansi!$B$14,F274=grup_instansi!$C$14),
grup_instansi!$A$14,
IF(AND(E274=grup_instansi!$B$15,F274=grup_instansi!$C$15),
grup_instansi!$A$15,
IF(AND(E274=grup_instansi!$B$16,F274=grup_instansi!$C$16),
grup_instansi!$A$16,
IF(AND(E274=grup_instansi!$B$17,F274=grup_instansi!$C$17),
grup_instansi!$A$17,
IF(AND(E274=grup_instansi!$B$18,F274=grup_instansi!$C$18),
grup_instansi!$A$18,
IF(AND(E274=grup_instansi!$B$19,F274=grup_instansi!$C$19),
grup_instansi!$A$19,
IF(AND(E274=grup_instansi!$B$20,F274=grup_instansi!$C$20),
grup_instansi!$A$20,"")))))))))))</f>
        <v/>
      </c>
      <c r="I274" t="str">
        <f>IF(H274&lt;&gt;"",H274,IF(AND(E274=grup_instansi!$B$21,F274=grup_instansi!$C$21),
grup_instansi!$A$21,
IF(AND(E274=grup_instansi!$B$22,F274=grup_instansi!$C$22),
grup_instansi!$A$22,
IF(AND(E274=grup_instansi!$B$23,F274=grup_instansi!$C$23),
grup_instansi!$A$23,
IF(AND(E274=grup_instansi!$B$24,F274=grup_instansi!$C$24),
grup_instansi!$A$24,
IF(AND(E274=grup_instansi!$B$25,F274=grup_instansi!$C$25),
grup_instansi!$A$25,
IF(AND(E274=grup_instansi!$B$26,F274=grup_instansi!$C$26),
grup_instansi!$A$26,
IF(AND(E274=grup_instansi!$B$27,F274=grup_instansi!$C$27),
grup_instansi!$A$27,
IF(AND(E274=grup_instansi!$B$28,F274=grup_instansi!$C$28),
grup_instansi!$A$28,
IF(AND(E274=grup_instansi!$B$29,F274=grup_instansi!$C$29),
grup_instansi!$A$29,
IF(AND(E274=grup_instansi!$B$30,F274=grup_instansi!$C$30),
grup_instansi!$A$30,
IF(AND(E274=grup_instansi!$B$31,F274=grup_instansi!$C$31),
grup_instansi!$A$31,
IF(AND(E274=grup_instansi!$B$32,F274=grup_instansi!$C$32),
grup_instansi!$A$32,
IF(AND(E274=grup_instansi!$B$33,F274=grup_instansi!$C$33),
grup_instansi!$A$33,
IF(AND(E274=grup_instansi!$B$34,F274=grup_instansi!$C$34),
grup_instansi!$A$34,
IF(AND(E274=grup_instansi!$B$35,F274=grup_instansi!$C$35),
grup_instansi!$A$35,""))))))))))))))))</f>
        <v/>
      </c>
      <c r="J274" t="str">
        <f>IF(I274&lt;&gt;"",I274,IF(AND(E274=grup_instansi!$B$36,F274=grup_instansi!$C$36),
grup_instansi!$A$36,
IF(AND(E274=grup_instansi!$B$37,F274=grup_instansi!$C$37),
grup_instansi!$A$37,
IF(AND(E274=grup_instansi!$B$38,F274=grup_instansi!$C$38),
grup_instansi!$A$38,
IF(AND(E274=grup_instansi!$B$39,F274=grup_instansi!$C$39),
grup_instansi!$A$39,
IF(AND(E274=grup_instansi!$B$40,F274=grup_instansi!$C$40),
grup_instansi!$A$40,
IF(AND(E274=grup_instansi!$B$41,F274=grup_instansi!$C$41),
grup_instansi!$A$41,
IF(AND(E274=grup_instansi!$B$42,F274=grup_instansi!$C$42),
grup_instansi!$A$42,
IF(AND(E274=grup_instansi!$B$43,F274=grup_instansi!$C$43),
grup_instansi!$A$43,
IF(AND(E274=grup_instansi!$B$44,F274=grup_instansi!$C$44),
grup_instansi!$A$44,
IF(AND(E274=grup_instansi!$B$45,F274=grup_instansi!$C$45),
grup_instansi!$A$45,
IF(AND(E274=grup_instansi!$B$46,F274=grup_instansi!$C$46),
grup_instansi!$A$46,
IF(AND(E274=grup_instansi!$B$47,F274=grup_instansi!$C$47),
grup_instansi!$A$47,
IF(AND(E274=grup_instansi!$B$48,F274=grup_instansi!$C$48),
grup_instansi!$A$48,
IF(AND(E274=grup_instansi!$B$49,F274=grup_instansi!$C$49),
grup_instansi!$A$49,
IF(AND(E274=grup_instansi!$B$50,F274=grup_instansi!$C$50),
grup_instansi!$A$50,
IF(AND(E274=grup_instansi!$B$51,F274=grup_instansi!$C$51),
grup_instansi!$A$51,
IF(AND(E274=grup_instansi!$B$52,F274=grup_instansi!$C$52),
grup_instansi!$A$52,
IF(AND(E274=grup_instansi!$B$53,F274=grup_instansi!$C$53),
grup_instansi!$A$53,
IF(AND(E274=grup_instansi!$B$54,F274=grup_instansi!$C$54),
grup_instansi!$A$54,
IF(AND(E274=grup_instansi!$B$55,F274=grup_instansi!$C$55),
grup_instansi!$A$55,
IF(AND(E274=grup_instansi!$B$56,F274=grup_instansi!$C$56),
grup_instansi!$A$56,
IF(AND(E274=grup_instansi!$B$57,F274=grup_instansi!$C$57),
grup_instansi!$A$57,
IF(AND(E274=grup_instansi!$B$58,F274=grup_instansi!$C$58),
grup_instansi!$A$58,
IF(AND(E274=grup_instansi!$B$59,F274=grup_instansi!$C$59),
grup_instansi!$A$59,
IF(AND(E274=grup_instansi!$B$60,F274=grup_instansi!$C$60),
grup_instansi!$A$60,""))))))))))))))))))))))))))</f>
        <v/>
      </c>
      <c r="K274" t="str">
        <f>IF(J274&lt;&gt;"",J274,IF(AND(E274=grup_instansi!$B$61,F274=grup_instansi!$C$61),
grup_instansi!$A$61,
IF(AND(E274=grup_instansi!$B$62,F274=grup_instansi!$C$62),
grup_instansi!$A$62,
IF(AND(E274=grup_instansi!$B$63,F274=grup_instansi!$C$63),
grup_instansi!$A$63,
IF(AND(E274=grup_instansi!$B$64,F274=grup_instansi!$C$64),
grup_instansi!$A$64,
IF(AND(E274=grup_instansi!$B$65,F274=grup_instansi!$C$65),
grup_instansi!$A$65,
IF(AND(E274=grup_instansi!$B$66,F274=grup_instansi!$C$66),
grup_instansi!$A$66,
IF(AND(E274=grup_instansi!$B$67,F274=grup_instansi!$C$67),
grup_instansi!$A$67,
IF(AND(E274=grup_instansi!$B$68,F274=grup_instansi!$C$68),
grup_instansi!$A$68,
IF(AND(E274=grup_instansi!$B$69,F274=grup_instansi!$C$69),
grup_instansi!$A$69,
IF(AND(E274=grup_instansi!$B$70,F274=grup_instansi!$C$70),
grup_instansi!$A$70,
IF(AND(E274=grup_instansi!$B$71,F274=grup_instansi!$C$71),
grup_instansi!$A$71,
IF(AND(E274=grup_instansi!$B$72,F274=grup_instansi!$C$72),
grup_instansi!$A$72,
IF(AND(E274=grup_instansi!$B$73,F274=grup_instansi!$C$73),
grup_instansi!$A$73,
IF(AND(E274=grup_instansi!$B$74,F274=grup_instansi!$C$74),
grup_instansi!$A$74,
IF(AND(E274=grup_instansi!$B$75,F274=grup_instansi!$C$75),
grup_instansi!$A$75,
IF(AND(E274=grup_instansi!$B$76,F274=grup_instansi!$C$76),
grup_instansi!$A$76,
IF(AND(E274=grup_instansi!$B$77,F274=grup_instansi!$C$77),
grup_instansi!$A$77,
IF(AND(E274=grup_instansi!$B$78,F274=grup_instansi!$C$78),
grup_instansi!$A$78,
IF(AND(E274=grup_instansi!$B$79,F274=grup_instansi!$C$79),
grup_instansi!$A$79,
IF(AND(E274=grup_instansi!$B$80,F274=grup_instansi!$C$80),
grup_instansi!$A$80,
IF(AND(E274=grup_instansi!$B$81,F274=grup_instansi!$C$81),
grup_instansi!$A$81,
IF(AND(E274=grup_instansi!$B$82,F274=grup_instansi!$C$82),
grup_instansi!$A$82,
IF(AND(E274=grup_instansi!$B$83,F274=grup_instansi!$C$83),
grup_instansi!$A$84,
IF(AND(E274=grup_instansi!$B$84,F274=grup_instansi!$C$84),
grup_instansi!$A$85,
IF(AND(E274=grup_instansi!$B$85,F274=grup_instansi!$C$85),
grup_instansi!$A$86,
IF(AND(E274=grup_instansi!$B$86,F274=grup_instansi!$C$86),
grup_instansi!$A$87,
IF(AND(E274=grup_instansi!$B$87,F274=grup_instansi!$C$87),
grup_instansi!$A$87,
IF(AND(E274=grup_instansi!$B$88,F274=grup_instansi!$C$88),
grup_instansi!$A$88,
IF(AND(E274=grup_instansi!$B$89,F274=grup_instansi!$C$89),
grup_instansi!$A$89,
IF(AND(E274=grup_instansi!$B$90,F274=grup_instansi!$C$90),
grup_instansi!$A$90,
IF(AND(E274=grup_instansi!$B$91,F274=grup_instansi!$C$91),
grup_instansi!$A$91,
IF(AND(E274=grup_instansi!$B$92,F274=grup_instansi!$C$92),
grup_instansi!$A$92,
IF(AND(E274=grup_instansi!$B$93,F274=grup_instansi!$C$93),
grup_instansi!$A$93,
IF(AND(E274=grup_instansi!$B$94,F274=grup_instansi!$C$94),
grup_instansi!$A$94,
IF(AND(E274=grup_instansi!$B$95,F274=grup_instansi!$C$95),
grup_instansi!$A$95,
IF(AND(E274=grup_instansi!$B$96,F274=grup_instansi!$C$96),
grup_instansi!$A$96,
IF(AND(E274=grup_instansi!$B$97,F274=grup_instansi!$C$97),
grup_instansi!$A$97,
IF(AND(E274=grup_instansi!$B$98,F274=grup_instansi!$C$98),
grup_instansi!$A$98,
IF(AND(E274=grup_instansi!$B$99,F274=grup_instansi!$C$99),
grup_instansi!$A$99,
grup_instansi!$A$100))))))))))))))))))))))))))))))))))))))))</f>
        <v>gi2023110400091</v>
      </c>
      <c r="L274" t="str">
        <f>VLOOKUP(K274,grup_instansi!$A$2:$E$102,4)</f>
        <v>Pemerintah Provinsi Sulawesi Tengah</v>
      </c>
      <c r="M274" t="str">
        <f t="shared" si="14"/>
        <v>('i2023110600273','Pemerintah Provinsi Sulawesi Tengah','gi2023110400091'),</v>
      </c>
    </row>
    <row r="275" spans="1:13" x14ac:dyDescent="0.25">
      <c r="A275" t="str">
        <f t="shared" si="12"/>
        <v>i2023110600274</v>
      </c>
      <c r="B275" s="4">
        <v>7210</v>
      </c>
      <c r="C275" t="str">
        <f t="shared" si="13"/>
        <v>i2023110600274</v>
      </c>
      <c r="D275" s="4" t="s">
        <v>461</v>
      </c>
      <c r="E275" s="4" t="s">
        <v>658</v>
      </c>
      <c r="F275" s="4" t="s">
        <v>687</v>
      </c>
      <c r="G275" t="str">
        <f>IF(AND(E275=grup_instansi!$B$2,F275=grup_instansi!$C$2),
grup_instansi!$A$2,
IF(AND(E275=grup_instansi!$B$3,F275=grup_instansi!$C$3),
grup_instansi!$A$3,
IF(AND(E275=grup_instansi!$B$4,F275=grup_instansi!$C$4),
grup_instansi!$A$4,
IF(AND(E275=grup_instansi!$B$5,F275=grup_instansi!$C$5),
grup_instansi!$A$5,
IF(AND(E275=grup_instansi!$B$6,F275=grup_instansi!$C$6),
grup_instansi!$A$6,
IF(AND(E275=grup_instansi!$B$7,F275=grup_instansi!$C$7),
grup_instansi!$A$7,
IF(AND(E275=grup_instansi!$B$8,F275=grup_instansi!$C$8),
grup_instansi!$A$8,
IF(AND(E275=grup_instansi!$B$9,F275=grup_instansi!$C$9),
grup_instansi!$A$9,
IF(AND(E275=grup_instansi!$B$10,F275=grup_instansi!$C$10),
grup_instansi!$A$10,"")))))))))</f>
        <v/>
      </c>
      <c r="H275" t="str">
        <f>IF(G275&lt;&gt;"",G275,IF(AND(E275=grup_instansi!$B$11,F275=grup_instansi!$C$11),
grup_instansi!$A$11,
IF(AND(E275=grup_instansi!$B$12,F275=grup_instansi!$C$12),
grup_instansi!$A$12,
IF(AND(E275=grup_instansi!$B$13,F275=grup_instansi!$C$13),
grup_instansi!$A$13,
IF(AND(E275=grup_instansi!$B$14,F275=grup_instansi!$C$14),
grup_instansi!$A$14,
IF(AND(E275=grup_instansi!$B$15,F275=grup_instansi!$C$15),
grup_instansi!$A$15,
IF(AND(E275=grup_instansi!$B$16,F275=grup_instansi!$C$16),
grup_instansi!$A$16,
IF(AND(E275=grup_instansi!$B$17,F275=grup_instansi!$C$17),
grup_instansi!$A$17,
IF(AND(E275=grup_instansi!$B$18,F275=grup_instansi!$C$18),
grup_instansi!$A$18,
IF(AND(E275=grup_instansi!$B$19,F275=grup_instansi!$C$19),
grup_instansi!$A$19,
IF(AND(E275=grup_instansi!$B$20,F275=grup_instansi!$C$20),
grup_instansi!$A$20,"")))))))))))</f>
        <v/>
      </c>
      <c r="I275" t="str">
        <f>IF(H275&lt;&gt;"",H275,IF(AND(E275=grup_instansi!$B$21,F275=grup_instansi!$C$21),
grup_instansi!$A$21,
IF(AND(E275=grup_instansi!$B$22,F275=grup_instansi!$C$22),
grup_instansi!$A$22,
IF(AND(E275=grup_instansi!$B$23,F275=grup_instansi!$C$23),
grup_instansi!$A$23,
IF(AND(E275=grup_instansi!$B$24,F275=grup_instansi!$C$24),
grup_instansi!$A$24,
IF(AND(E275=grup_instansi!$B$25,F275=grup_instansi!$C$25),
grup_instansi!$A$25,
IF(AND(E275=grup_instansi!$B$26,F275=grup_instansi!$C$26),
grup_instansi!$A$26,
IF(AND(E275=grup_instansi!$B$27,F275=grup_instansi!$C$27),
grup_instansi!$A$27,
IF(AND(E275=grup_instansi!$B$28,F275=grup_instansi!$C$28),
grup_instansi!$A$28,
IF(AND(E275=grup_instansi!$B$29,F275=grup_instansi!$C$29),
grup_instansi!$A$29,
IF(AND(E275=grup_instansi!$B$30,F275=grup_instansi!$C$30),
grup_instansi!$A$30,
IF(AND(E275=grup_instansi!$B$31,F275=grup_instansi!$C$31),
grup_instansi!$A$31,
IF(AND(E275=grup_instansi!$B$32,F275=grup_instansi!$C$32),
grup_instansi!$A$32,
IF(AND(E275=grup_instansi!$B$33,F275=grup_instansi!$C$33),
grup_instansi!$A$33,
IF(AND(E275=grup_instansi!$B$34,F275=grup_instansi!$C$34),
grup_instansi!$A$34,
IF(AND(E275=grup_instansi!$B$35,F275=grup_instansi!$C$35),
grup_instansi!$A$35,""))))))))))))))))</f>
        <v>gi2023110400030</v>
      </c>
      <c r="J275" t="str">
        <f>IF(I275&lt;&gt;"",I275,IF(AND(E275=grup_instansi!$B$36,F275=grup_instansi!$C$36),
grup_instansi!$A$36,
IF(AND(E275=grup_instansi!$B$37,F275=grup_instansi!$C$37),
grup_instansi!$A$37,
IF(AND(E275=grup_instansi!$B$38,F275=grup_instansi!$C$38),
grup_instansi!$A$38,
IF(AND(E275=grup_instansi!$B$39,F275=grup_instansi!$C$39),
grup_instansi!$A$39,
IF(AND(E275=grup_instansi!$B$40,F275=grup_instansi!$C$40),
grup_instansi!$A$40,
IF(AND(E275=grup_instansi!$B$41,F275=grup_instansi!$C$41),
grup_instansi!$A$41,
IF(AND(E275=grup_instansi!$B$42,F275=grup_instansi!$C$42),
grup_instansi!$A$42,
IF(AND(E275=grup_instansi!$B$43,F275=grup_instansi!$C$43),
grup_instansi!$A$43,
IF(AND(E275=grup_instansi!$B$44,F275=grup_instansi!$C$44),
grup_instansi!$A$44,
IF(AND(E275=grup_instansi!$B$45,F275=grup_instansi!$C$45),
grup_instansi!$A$45,
IF(AND(E275=grup_instansi!$B$46,F275=grup_instansi!$C$46),
grup_instansi!$A$46,
IF(AND(E275=grup_instansi!$B$47,F275=grup_instansi!$C$47),
grup_instansi!$A$47,
IF(AND(E275=grup_instansi!$B$48,F275=grup_instansi!$C$48),
grup_instansi!$A$48,
IF(AND(E275=grup_instansi!$B$49,F275=grup_instansi!$C$49),
grup_instansi!$A$49,
IF(AND(E275=grup_instansi!$B$50,F275=grup_instansi!$C$50),
grup_instansi!$A$50,
IF(AND(E275=grup_instansi!$B$51,F275=grup_instansi!$C$51),
grup_instansi!$A$51,
IF(AND(E275=grup_instansi!$B$52,F275=grup_instansi!$C$52),
grup_instansi!$A$52,
IF(AND(E275=grup_instansi!$B$53,F275=grup_instansi!$C$53),
grup_instansi!$A$53,
IF(AND(E275=grup_instansi!$B$54,F275=grup_instansi!$C$54),
grup_instansi!$A$54,
IF(AND(E275=grup_instansi!$B$55,F275=grup_instansi!$C$55),
grup_instansi!$A$55,
IF(AND(E275=grup_instansi!$B$56,F275=grup_instansi!$C$56),
grup_instansi!$A$56,
IF(AND(E275=grup_instansi!$B$57,F275=grup_instansi!$C$57),
grup_instansi!$A$57,
IF(AND(E275=grup_instansi!$B$58,F275=grup_instansi!$C$58),
grup_instansi!$A$58,
IF(AND(E275=grup_instansi!$B$59,F275=grup_instansi!$C$59),
grup_instansi!$A$59,
IF(AND(E275=grup_instansi!$B$60,F275=grup_instansi!$C$60),
grup_instansi!$A$60,""))))))))))))))))))))))))))</f>
        <v>gi2023110400030</v>
      </c>
      <c r="K275" t="str">
        <f>IF(J275&lt;&gt;"",J275,IF(AND(E275=grup_instansi!$B$61,F275=grup_instansi!$C$61),
grup_instansi!$A$61,
IF(AND(E275=grup_instansi!$B$62,F275=grup_instansi!$C$62),
grup_instansi!$A$62,
IF(AND(E275=grup_instansi!$B$63,F275=grup_instansi!$C$63),
grup_instansi!$A$63,
IF(AND(E275=grup_instansi!$B$64,F275=grup_instansi!$C$64),
grup_instansi!$A$64,
IF(AND(E275=grup_instansi!$B$65,F275=grup_instansi!$C$65),
grup_instansi!$A$65,
IF(AND(E275=grup_instansi!$B$66,F275=grup_instansi!$C$66),
grup_instansi!$A$66,
IF(AND(E275=grup_instansi!$B$67,F275=grup_instansi!$C$67),
grup_instansi!$A$67,
IF(AND(E275=grup_instansi!$B$68,F275=grup_instansi!$C$68),
grup_instansi!$A$68,
IF(AND(E275=grup_instansi!$B$69,F275=grup_instansi!$C$69),
grup_instansi!$A$69,
IF(AND(E275=grup_instansi!$B$70,F275=grup_instansi!$C$70),
grup_instansi!$A$70,
IF(AND(E275=grup_instansi!$B$71,F275=grup_instansi!$C$71),
grup_instansi!$A$71,
IF(AND(E275=grup_instansi!$B$72,F275=grup_instansi!$C$72),
grup_instansi!$A$72,
IF(AND(E275=grup_instansi!$B$73,F275=grup_instansi!$C$73),
grup_instansi!$A$73,
IF(AND(E275=grup_instansi!$B$74,F275=grup_instansi!$C$74),
grup_instansi!$A$74,
IF(AND(E275=grup_instansi!$B$75,F275=grup_instansi!$C$75),
grup_instansi!$A$75,
IF(AND(E275=grup_instansi!$B$76,F275=grup_instansi!$C$76),
grup_instansi!$A$76,
IF(AND(E275=grup_instansi!$B$77,F275=grup_instansi!$C$77),
grup_instansi!$A$77,
IF(AND(E275=grup_instansi!$B$78,F275=grup_instansi!$C$78),
grup_instansi!$A$78,
IF(AND(E275=grup_instansi!$B$79,F275=grup_instansi!$C$79),
grup_instansi!$A$79,
IF(AND(E275=grup_instansi!$B$80,F275=grup_instansi!$C$80),
grup_instansi!$A$80,
IF(AND(E275=grup_instansi!$B$81,F275=grup_instansi!$C$81),
grup_instansi!$A$81,
IF(AND(E275=grup_instansi!$B$82,F275=grup_instansi!$C$82),
grup_instansi!$A$82,
IF(AND(E275=grup_instansi!$B$83,F275=grup_instansi!$C$83),
grup_instansi!$A$84,
IF(AND(E275=grup_instansi!$B$84,F275=grup_instansi!$C$84),
grup_instansi!$A$85,
IF(AND(E275=grup_instansi!$B$85,F275=grup_instansi!$C$85),
grup_instansi!$A$86,
IF(AND(E275=grup_instansi!$B$86,F275=grup_instansi!$C$86),
grup_instansi!$A$87,
IF(AND(E275=grup_instansi!$B$87,F275=grup_instansi!$C$87),
grup_instansi!$A$87,
IF(AND(E275=grup_instansi!$B$88,F275=grup_instansi!$C$88),
grup_instansi!$A$88,
IF(AND(E275=grup_instansi!$B$89,F275=grup_instansi!$C$89),
grup_instansi!$A$89,
IF(AND(E275=grup_instansi!$B$90,F275=grup_instansi!$C$90),
grup_instansi!$A$90,
IF(AND(E275=grup_instansi!$B$91,F275=grup_instansi!$C$91),
grup_instansi!$A$91,
IF(AND(E275=grup_instansi!$B$92,F275=grup_instansi!$C$92),
grup_instansi!$A$92,
IF(AND(E275=grup_instansi!$B$93,F275=grup_instansi!$C$93),
grup_instansi!$A$93,
IF(AND(E275=grup_instansi!$B$94,F275=grup_instansi!$C$94),
grup_instansi!$A$94,
IF(AND(E275=grup_instansi!$B$95,F275=grup_instansi!$C$95),
grup_instansi!$A$95,
IF(AND(E275=grup_instansi!$B$96,F275=grup_instansi!$C$96),
grup_instansi!$A$96,
IF(AND(E275=grup_instansi!$B$97,F275=grup_instansi!$C$97),
grup_instansi!$A$97,
IF(AND(E275=grup_instansi!$B$98,F275=grup_instansi!$C$98),
grup_instansi!$A$98,
IF(AND(E275=grup_instansi!$B$99,F275=grup_instansi!$C$99),
grup_instansi!$A$99,
grup_instansi!$A$100))))))))))))))))))))))))))))))))))))))))</f>
        <v>gi2023110400030</v>
      </c>
      <c r="L275" t="str">
        <f>VLOOKUP(K275,grup_instansi!$A$2:$E$102,4)</f>
        <v>Pemerintah Kabupaten Sulawesi Tengah</v>
      </c>
      <c r="M275" t="str">
        <f t="shared" si="14"/>
        <v>('i2023110600274','Pemerintah Kab. Sigi','gi2023110400030'),</v>
      </c>
    </row>
    <row r="276" spans="1:13" x14ac:dyDescent="0.25">
      <c r="A276" t="str">
        <f t="shared" si="12"/>
        <v>i2023110600275</v>
      </c>
      <c r="B276" s="4">
        <v>7300</v>
      </c>
      <c r="C276" t="str">
        <f t="shared" si="13"/>
        <v>i2023110600275</v>
      </c>
      <c r="D276" s="4" t="s">
        <v>19</v>
      </c>
      <c r="E276" s="4" t="s">
        <v>660</v>
      </c>
      <c r="F276" s="4" t="s">
        <v>686</v>
      </c>
      <c r="G276" t="str">
        <f>IF(AND(E276=grup_instansi!$B$2,F276=grup_instansi!$C$2),
grup_instansi!$A$2,
IF(AND(E276=grup_instansi!$B$3,F276=grup_instansi!$C$3),
grup_instansi!$A$3,
IF(AND(E276=grup_instansi!$B$4,F276=grup_instansi!$C$4),
grup_instansi!$A$4,
IF(AND(E276=grup_instansi!$B$5,F276=grup_instansi!$C$5),
grup_instansi!$A$5,
IF(AND(E276=grup_instansi!$B$6,F276=grup_instansi!$C$6),
grup_instansi!$A$6,
IF(AND(E276=grup_instansi!$B$7,F276=grup_instansi!$C$7),
grup_instansi!$A$7,
IF(AND(E276=grup_instansi!$B$8,F276=grup_instansi!$C$8),
grup_instansi!$A$8,
IF(AND(E276=grup_instansi!$B$9,F276=grup_instansi!$C$9),
grup_instansi!$A$9,
IF(AND(E276=grup_instansi!$B$10,F276=grup_instansi!$C$10),
grup_instansi!$A$10,"")))))))))</f>
        <v/>
      </c>
      <c r="H276" t="str">
        <f>IF(G276&lt;&gt;"",G276,IF(AND(E276=grup_instansi!$B$11,F276=grup_instansi!$C$11),
grup_instansi!$A$11,
IF(AND(E276=grup_instansi!$B$12,F276=grup_instansi!$C$12),
grup_instansi!$A$12,
IF(AND(E276=grup_instansi!$B$13,F276=grup_instansi!$C$13),
grup_instansi!$A$13,
IF(AND(E276=grup_instansi!$B$14,F276=grup_instansi!$C$14),
grup_instansi!$A$14,
IF(AND(E276=grup_instansi!$B$15,F276=grup_instansi!$C$15),
grup_instansi!$A$15,
IF(AND(E276=grup_instansi!$B$16,F276=grup_instansi!$C$16),
grup_instansi!$A$16,
IF(AND(E276=grup_instansi!$B$17,F276=grup_instansi!$C$17),
grup_instansi!$A$17,
IF(AND(E276=grup_instansi!$B$18,F276=grup_instansi!$C$18),
grup_instansi!$A$18,
IF(AND(E276=grup_instansi!$B$19,F276=grup_instansi!$C$19),
grup_instansi!$A$19,
IF(AND(E276=grup_instansi!$B$20,F276=grup_instansi!$C$20),
grup_instansi!$A$20,"")))))))))))</f>
        <v/>
      </c>
      <c r="I276" t="str">
        <f>IF(H276&lt;&gt;"",H276,IF(AND(E276=grup_instansi!$B$21,F276=grup_instansi!$C$21),
grup_instansi!$A$21,
IF(AND(E276=grup_instansi!$B$22,F276=grup_instansi!$C$22),
grup_instansi!$A$22,
IF(AND(E276=grup_instansi!$B$23,F276=grup_instansi!$C$23),
grup_instansi!$A$23,
IF(AND(E276=grup_instansi!$B$24,F276=grup_instansi!$C$24),
grup_instansi!$A$24,
IF(AND(E276=grup_instansi!$B$25,F276=grup_instansi!$C$25),
grup_instansi!$A$25,
IF(AND(E276=grup_instansi!$B$26,F276=grup_instansi!$C$26),
grup_instansi!$A$26,
IF(AND(E276=grup_instansi!$B$27,F276=grup_instansi!$C$27),
grup_instansi!$A$27,
IF(AND(E276=grup_instansi!$B$28,F276=grup_instansi!$C$28),
grup_instansi!$A$28,
IF(AND(E276=grup_instansi!$B$29,F276=grup_instansi!$C$29),
grup_instansi!$A$29,
IF(AND(E276=grup_instansi!$B$30,F276=grup_instansi!$C$30),
grup_instansi!$A$30,
IF(AND(E276=grup_instansi!$B$31,F276=grup_instansi!$C$31),
grup_instansi!$A$31,
IF(AND(E276=grup_instansi!$B$32,F276=grup_instansi!$C$32),
grup_instansi!$A$32,
IF(AND(E276=grup_instansi!$B$33,F276=grup_instansi!$C$33),
grup_instansi!$A$33,
IF(AND(E276=grup_instansi!$B$34,F276=grup_instansi!$C$34),
grup_instansi!$A$34,
IF(AND(E276=grup_instansi!$B$35,F276=grup_instansi!$C$35),
grup_instansi!$A$35,""))))))))))))))))</f>
        <v/>
      </c>
      <c r="J276" t="str">
        <f>IF(I276&lt;&gt;"",I276,IF(AND(E276=grup_instansi!$B$36,F276=grup_instansi!$C$36),
grup_instansi!$A$36,
IF(AND(E276=grup_instansi!$B$37,F276=grup_instansi!$C$37),
grup_instansi!$A$37,
IF(AND(E276=grup_instansi!$B$38,F276=grup_instansi!$C$38),
grup_instansi!$A$38,
IF(AND(E276=grup_instansi!$B$39,F276=grup_instansi!$C$39),
grup_instansi!$A$39,
IF(AND(E276=grup_instansi!$B$40,F276=grup_instansi!$C$40),
grup_instansi!$A$40,
IF(AND(E276=grup_instansi!$B$41,F276=grup_instansi!$C$41),
grup_instansi!$A$41,
IF(AND(E276=grup_instansi!$B$42,F276=grup_instansi!$C$42),
grup_instansi!$A$42,
IF(AND(E276=grup_instansi!$B$43,F276=grup_instansi!$C$43),
grup_instansi!$A$43,
IF(AND(E276=grup_instansi!$B$44,F276=grup_instansi!$C$44),
grup_instansi!$A$44,
IF(AND(E276=grup_instansi!$B$45,F276=grup_instansi!$C$45),
grup_instansi!$A$45,
IF(AND(E276=grup_instansi!$B$46,F276=grup_instansi!$C$46),
grup_instansi!$A$46,
IF(AND(E276=grup_instansi!$B$47,F276=grup_instansi!$C$47),
grup_instansi!$A$47,
IF(AND(E276=grup_instansi!$B$48,F276=grup_instansi!$C$48),
grup_instansi!$A$48,
IF(AND(E276=grup_instansi!$B$49,F276=grup_instansi!$C$49),
grup_instansi!$A$49,
IF(AND(E276=grup_instansi!$B$50,F276=grup_instansi!$C$50),
grup_instansi!$A$50,
IF(AND(E276=grup_instansi!$B$51,F276=grup_instansi!$C$51),
grup_instansi!$A$51,
IF(AND(E276=grup_instansi!$B$52,F276=grup_instansi!$C$52),
grup_instansi!$A$52,
IF(AND(E276=grup_instansi!$B$53,F276=grup_instansi!$C$53),
grup_instansi!$A$53,
IF(AND(E276=grup_instansi!$B$54,F276=grup_instansi!$C$54),
grup_instansi!$A$54,
IF(AND(E276=grup_instansi!$B$55,F276=grup_instansi!$C$55),
grup_instansi!$A$55,
IF(AND(E276=grup_instansi!$B$56,F276=grup_instansi!$C$56),
grup_instansi!$A$56,
IF(AND(E276=grup_instansi!$B$57,F276=grup_instansi!$C$57),
grup_instansi!$A$57,
IF(AND(E276=grup_instansi!$B$58,F276=grup_instansi!$C$58),
grup_instansi!$A$58,
IF(AND(E276=grup_instansi!$B$59,F276=grup_instansi!$C$59),
grup_instansi!$A$59,
IF(AND(E276=grup_instansi!$B$60,F276=grup_instansi!$C$60),
grup_instansi!$A$60,""))))))))))))))))))))))))))</f>
        <v/>
      </c>
      <c r="K276" t="str">
        <f>IF(J276&lt;&gt;"",J276,IF(AND(E276=grup_instansi!$B$61,F276=grup_instansi!$C$61),
grup_instansi!$A$61,
IF(AND(E276=grup_instansi!$B$62,F276=grup_instansi!$C$62),
grup_instansi!$A$62,
IF(AND(E276=grup_instansi!$B$63,F276=grup_instansi!$C$63),
grup_instansi!$A$63,
IF(AND(E276=grup_instansi!$B$64,F276=grup_instansi!$C$64),
grup_instansi!$A$64,
IF(AND(E276=grup_instansi!$B$65,F276=grup_instansi!$C$65),
grup_instansi!$A$65,
IF(AND(E276=grup_instansi!$B$66,F276=grup_instansi!$C$66),
grup_instansi!$A$66,
IF(AND(E276=grup_instansi!$B$67,F276=grup_instansi!$C$67),
grup_instansi!$A$67,
IF(AND(E276=grup_instansi!$B$68,F276=grup_instansi!$C$68),
grup_instansi!$A$68,
IF(AND(E276=grup_instansi!$B$69,F276=grup_instansi!$C$69),
grup_instansi!$A$69,
IF(AND(E276=grup_instansi!$B$70,F276=grup_instansi!$C$70),
grup_instansi!$A$70,
IF(AND(E276=grup_instansi!$B$71,F276=grup_instansi!$C$71),
grup_instansi!$A$71,
IF(AND(E276=grup_instansi!$B$72,F276=grup_instansi!$C$72),
grup_instansi!$A$72,
IF(AND(E276=grup_instansi!$B$73,F276=grup_instansi!$C$73),
grup_instansi!$A$73,
IF(AND(E276=grup_instansi!$B$74,F276=grup_instansi!$C$74),
grup_instansi!$A$74,
IF(AND(E276=grup_instansi!$B$75,F276=grup_instansi!$C$75),
grup_instansi!$A$75,
IF(AND(E276=grup_instansi!$B$76,F276=grup_instansi!$C$76),
grup_instansi!$A$76,
IF(AND(E276=grup_instansi!$B$77,F276=grup_instansi!$C$77),
grup_instansi!$A$77,
IF(AND(E276=grup_instansi!$B$78,F276=grup_instansi!$C$78),
grup_instansi!$A$78,
IF(AND(E276=grup_instansi!$B$79,F276=grup_instansi!$C$79),
grup_instansi!$A$79,
IF(AND(E276=grup_instansi!$B$80,F276=grup_instansi!$C$80),
grup_instansi!$A$80,
IF(AND(E276=grup_instansi!$B$81,F276=grup_instansi!$C$81),
grup_instansi!$A$81,
IF(AND(E276=grup_instansi!$B$82,F276=grup_instansi!$C$82),
grup_instansi!$A$82,
IF(AND(E276=grup_instansi!$B$83,F276=grup_instansi!$C$83),
grup_instansi!$A$84,
IF(AND(E276=grup_instansi!$B$84,F276=grup_instansi!$C$84),
grup_instansi!$A$85,
IF(AND(E276=grup_instansi!$B$85,F276=grup_instansi!$C$85),
grup_instansi!$A$86,
IF(AND(E276=grup_instansi!$B$86,F276=grup_instansi!$C$86),
grup_instansi!$A$87,
IF(AND(E276=grup_instansi!$B$87,F276=grup_instansi!$C$87),
grup_instansi!$A$87,
IF(AND(E276=grup_instansi!$B$88,F276=grup_instansi!$C$88),
grup_instansi!$A$88,
IF(AND(E276=grup_instansi!$B$89,F276=grup_instansi!$C$89),
grup_instansi!$A$89,
IF(AND(E276=grup_instansi!$B$90,F276=grup_instansi!$C$90),
grup_instansi!$A$90,
IF(AND(E276=grup_instansi!$B$91,F276=grup_instansi!$C$91),
grup_instansi!$A$91,
IF(AND(E276=grup_instansi!$B$92,F276=grup_instansi!$C$92),
grup_instansi!$A$92,
IF(AND(E276=grup_instansi!$B$93,F276=grup_instansi!$C$93),
grup_instansi!$A$93,
IF(AND(E276=grup_instansi!$B$94,F276=grup_instansi!$C$94),
grup_instansi!$A$94,
IF(AND(E276=grup_instansi!$B$95,F276=grup_instansi!$C$95),
grup_instansi!$A$95,
IF(AND(E276=grup_instansi!$B$96,F276=grup_instansi!$C$96),
grup_instansi!$A$96,
IF(AND(E276=grup_instansi!$B$97,F276=grup_instansi!$C$97),
grup_instansi!$A$97,
IF(AND(E276=grup_instansi!$B$98,F276=grup_instansi!$C$98),
grup_instansi!$A$98,
IF(AND(E276=grup_instansi!$B$99,F276=grup_instansi!$C$99),
grup_instansi!$A$99,
grup_instansi!$A$100))))))))))))))))))))))))))))))))))))))))</f>
        <v>gi2023110400090</v>
      </c>
      <c r="L276" t="str">
        <f>VLOOKUP(K276,grup_instansi!$A$2:$E$102,4)</f>
        <v>Pemerintah Provinsi Sulawesi Selatan</v>
      </c>
      <c r="M276" t="str">
        <f t="shared" si="14"/>
        <v>('i2023110600275','Pemerintah Provinsi Sulawesi Selatan','gi2023110400090'),</v>
      </c>
    </row>
    <row r="277" spans="1:13" x14ac:dyDescent="0.25">
      <c r="A277" t="str">
        <f t="shared" si="12"/>
        <v>i2023110600276</v>
      </c>
      <c r="B277" s="4">
        <v>7305</v>
      </c>
      <c r="C277" t="str">
        <f t="shared" si="13"/>
        <v>i2023110600276</v>
      </c>
      <c r="D277" s="4" t="s">
        <v>434</v>
      </c>
      <c r="E277" s="4" t="s">
        <v>658</v>
      </c>
      <c r="F277" s="4" t="s">
        <v>686</v>
      </c>
      <c r="G277" t="str">
        <f>IF(AND(E277=grup_instansi!$B$2,F277=grup_instansi!$C$2),
grup_instansi!$A$2,
IF(AND(E277=grup_instansi!$B$3,F277=grup_instansi!$C$3),
grup_instansi!$A$3,
IF(AND(E277=grup_instansi!$B$4,F277=grup_instansi!$C$4),
grup_instansi!$A$4,
IF(AND(E277=grup_instansi!$B$5,F277=grup_instansi!$C$5),
grup_instansi!$A$5,
IF(AND(E277=grup_instansi!$B$6,F277=grup_instansi!$C$6),
grup_instansi!$A$6,
IF(AND(E277=grup_instansi!$B$7,F277=grup_instansi!$C$7),
grup_instansi!$A$7,
IF(AND(E277=grup_instansi!$B$8,F277=grup_instansi!$C$8),
grup_instansi!$A$8,
IF(AND(E277=grup_instansi!$B$9,F277=grup_instansi!$C$9),
grup_instansi!$A$9,
IF(AND(E277=grup_instansi!$B$10,F277=grup_instansi!$C$10),
grup_instansi!$A$10,"")))))))))</f>
        <v/>
      </c>
      <c r="H277" t="str">
        <f>IF(G277&lt;&gt;"",G277,IF(AND(E277=grup_instansi!$B$11,F277=grup_instansi!$C$11),
grup_instansi!$A$11,
IF(AND(E277=grup_instansi!$B$12,F277=grup_instansi!$C$12),
grup_instansi!$A$12,
IF(AND(E277=grup_instansi!$B$13,F277=grup_instansi!$C$13),
grup_instansi!$A$13,
IF(AND(E277=grup_instansi!$B$14,F277=grup_instansi!$C$14),
grup_instansi!$A$14,
IF(AND(E277=grup_instansi!$B$15,F277=grup_instansi!$C$15),
grup_instansi!$A$15,
IF(AND(E277=grup_instansi!$B$16,F277=grup_instansi!$C$16),
grup_instansi!$A$16,
IF(AND(E277=grup_instansi!$B$17,F277=grup_instansi!$C$17),
grup_instansi!$A$17,
IF(AND(E277=grup_instansi!$B$18,F277=grup_instansi!$C$18),
grup_instansi!$A$18,
IF(AND(E277=grup_instansi!$B$19,F277=grup_instansi!$C$19),
grup_instansi!$A$19,
IF(AND(E277=grup_instansi!$B$20,F277=grup_instansi!$C$20),
grup_instansi!$A$20,"")))))))))))</f>
        <v/>
      </c>
      <c r="I277" t="str">
        <f>IF(H277&lt;&gt;"",H277,IF(AND(E277=grup_instansi!$B$21,F277=grup_instansi!$C$21),
grup_instansi!$A$21,
IF(AND(E277=grup_instansi!$B$22,F277=grup_instansi!$C$22),
grup_instansi!$A$22,
IF(AND(E277=grup_instansi!$B$23,F277=grup_instansi!$C$23),
grup_instansi!$A$23,
IF(AND(E277=grup_instansi!$B$24,F277=grup_instansi!$C$24),
grup_instansi!$A$24,
IF(AND(E277=grup_instansi!$B$25,F277=grup_instansi!$C$25),
grup_instansi!$A$25,
IF(AND(E277=grup_instansi!$B$26,F277=grup_instansi!$C$26),
grup_instansi!$A$26,
IF(AND(E277=grup_instansi!$B$27,F277=grup_instansi!$C$27),
grup_instansi!$A$27,
IF(AND(E277=grup_instansi!$B$28,F277=grup_instansi!$C$28),
grup_instansi!$A$28,
IF(AND(E277=grup_instansi!$B$29,F277=grup_instansi!$C$29),
grup_instansi!$A$29,
IF(AND(E277=grup_instansi!$B$30,F277=grup_instansi!$C$30),
grup_instansi!$A$30,
IF(AND(E277=grup_instansi!$B$31,F277=grup_instansi!$C$31),
grup_instansi!$A$31,
IF(AND(E277=grup_instansi!$B$32,F277=grup_instansi!$C$32),
grup_instansi!$A$32,
IF(AND(E277=grup_instansi!$B$33,F277=grup_instansi!$C$33),
grup_instansi!$A$33,
IF(AND(E277=grup_instansi!$B$34,F277=grup_instansi!$C$34),
grup_instansi!$A$34,
IF(AND(E277=grup_instansi!$B$35,F277=grup_instansi!$C$35),
grup_instansi!$A$35,""))))))))))))))))</f>
        <v>gi2023110400029</v>
      </c>
      <c r="J277" t="str">
        <f>IF(I277&lt;&gt;"",I277,IF(AND(E277=grup_instansi!$B$36,F277=grup_instansi!$C$36),
grup_instansi!$A$36,
IF(AND(E277=grup_instansi!$B$37,F277=grup_instansi!$C$37),
grup_instansi!$A$37,
IF(AND(E277=grup_instansi!$B$38,F277=grup_instansi!$C$38),
grup_instansi!$A$38,
IF(AND(E277=grup_instansi!$B$39,F277=grup_instansi!$C$39),
grup_instansi!$A$39,
IF(AND(E277=grup_instansi!$B$40,F277=grup_instansi!$C$40),
grup_instansi!$A$40,
IF(AND(E277=grup_instansi!$B$41,F277=grup_instansi!$C$41),
grup_instansi!$A$41,
IF(AND(E277=grup_instansi!$B$42,F277=grup_instansi!$C$42),
grup_instansi!$A$42,
IF(AND(E277=grup_instansi!$B$43,F277=grup_instansi!$C$43),
grup_instansi!$A$43,
IF(AND(E277=grup_instansi!$B$44,F277=grup_instansi!$C$44),
grup_instansi!$A$44,
IF(AND(E277=grup_instansi!$B$45,F277=grup_instansi!$C$45),
grup_instansi!$A$45,
IF(AND(E277=grup_instansi!$B$46,F277=grup_instansi!$C$46),
grup_instansi!$A$46,
IF(AND(E277=grup_instansi!$B$47,F277=grup_instansi!$C$47),
grup_instansi!$A$47,
IF(AND(E277=grup_instansi!$B$48,F277=grup_instansi!$C$48),
grup_instansi!$A$48,
IF(AND(E277=grup_instansi!$B$49,F277=grup_instansi!$C$49),
grup_instansi!$A$49,
IF(AND(E277=grup_instansi!$B$50,F277=grup_instansi!$C$50),
grup_instansi!$A$50,
IF(AND(E277=grup_instansi!$B$51,F277=grup_instansi!$C$51),
grup_instansi!$A$51,
IF(AND(E277=grup_instansi!$B$52,F277=grup_instansi!$C$52),
grup_instansi!$A$52,
IF(AND(E277=grup_instansi!$B$53,F277=grup_instansi!$C$53),
grup_instansi!$A$53,
IF(AND(E277=grup_instansi!$B$54,F277=grup_instansi!$C$54),
grup_instansi!$A$54,
IF(AND(E277=grup_instansi!$B$55,F277=grup_instansi!$C$55),
grup_instansi!$A$55,
IF(AND(E277=grup_instansi!$B$56,F277=grup_instansi!$C$56),
grup_instansi!$A$56,
IF(AND(E277=grup_instansi!$B$57,F277=grup_instansi!$C$57),
grup_instansi!$A$57,
IF(AND(E277=grup_instansi!$B$58,F277=grup_instansi!$C$58),
grup_instansi!$A$58,
IF(AND(E277=grup_instansi!$B$59,F277=grup_instansi!$C$59),
grup_instansi!$A$59,
IF(AND(E277=grup_instansi!$B$60,F277=grup_instansi!$C$60),
grup_instansi!$A$60,""))))))))))))))))))))))))))</f>
        <v>gi2023110400029</v>
      </c>
      <c r="K277" t="str">
        <f>IF(J277&lt;&gt;"",J277,IF(AND(E277=grup_instansi!$B$61,F277=grup_instansi!$C$61),
grup_instansi!$A$61,
IF(AND(E277=grup_instansi!$B$62,F277=grup_instansi!$C$62),
grup_instansi!$A$62,
IF(AND(E277=grup_instansi!$B$63,F277=grup_instansi!$C$63),
grup_instansi!$A$63,
IF(AND(E277=grup_instansi!$B$64,F277=grup_instansi!$C$64),
grup_instansi!$A$64,
IF(AND(E277=grup_instansi!$B$65,F277=grup_instansi!$C$65),
grup_instansi!$A$65,
IF(AND(E277=grup_instansi!$B$66,F277=grup_instansi!$C$66),
grup_instansi!$A$66,
IF(AND(E277=grup_instansi!$B$67,F277=grup_instansi!$C$67),
grup_instansi!$A$67,
IF(AND(E277=grup_instansi!$B$68,F277=grup_instansi!$C$68),
grup_instansi!$A$68,
IF(AND(E277=grup_instansi!$B$69,F277=grup_instansi!$C$69),
grup_instansi!$A$69,
IF(AND(E277=grup_instansi!$B$70,F277=grup_instansi!$C$70),
grup_instansi!$A$70,
IF(AND(E277=grup_instansi!$B$71,F277=grup_instansi!$C$71),
grup_instansi!$A$71,
IF(AND(E277=grup_instansi!$B$72,F277=grup_instansi!$C$72),
grup_instansi!$A$72,
IF(AND(E277=grup_instansi!$B$73,F277=grup_instansi!$C$73),
grup_instansi!$A$73,
IF(AND(E277=grup_instansi!$B$74,F277=grup_instansi!$C$74),
grup_instansi!$A$74,
IF(AND(E277=grup_instansi!$B$75,F277=grup_instansi!$C$75),
grup_instansi!$A$75,
IF(AND(E277=grup_instansi!$B$76,F277=grup_instansi!$C$76),
grup_instansi!$A$76,
IF(AND(E277=grup_instansi!$B$77,F277=grup_instansi!$C$77),
grup_instansi!$A$77,
IF(AND(E277=grup_instansi!$B$78,F277=grup_instansi!$C$78),
grup_instansi!$A$78,
IF(AND(E277=grup_instansi!$B$79,F277=grup_instansi!$C$79),
grup_instansi!$A$79,
IF(AND(E277=grup_instansi!$B$80,F277=grup_instansi!$C$80),
grup_instansi!$A$80,
IF(AND(E277=grup_instansi!$B$81,F277=grup_instansi!$C$81),
grup_instansi!$A$81,
IF(AND(E277=grup_instansi!$B$82,F277=grup_instansi!$C$82),
grup_instansi!$A$82,
IF(AND(E277=grup_instansi!$B$83,F277=grup_instansi!$C$83),
grup_instansi!$A$84,
IF(AND(E277=grup_instansi!$B$84,F277=grup_instansi!$C$84),
grup_instansi!$A$85,
IF(AND(E277=grup_instansi!$B$85,F277=grup_instansi!$C$85),
grup_instansi!$A$86,
IF(AND(E277=grup_instansi!$B$86,F277=grup_instansi!$C$86),
grup_instansi!$A$87,
IF(AND(E277=grup_instansi!$B$87,F277=grup_instansi!$C$87),
grup_instansi!$A$87,
IF(AND(E277=grup_instansi!$B$88,F277=grup_instansi!$C$88),
grup_instansi!$A$88,
IF(AND(E277=grup_instansi!$B$89,F277=grup_instansi!$C$89),
grup_instansi!$A$89,
IF(AND(E277=grup_instansi!$B$90,F277=grup_instansi!$C$90),
grup_instansi!$A$90,
IF(AND(E277=grup_instansi!$B$91,F277=grup_instansi!$C$91),
grup_instansi!$A$91,
IF(AND(E277=grup_instansi!$B$92,F277=grup_instansi!$C$92),
grup_instansi!$A$92,
IF(AND(E277=grup_instansi!$B$93,F277=grup_instansi!$C$93),
grup_instansi!$A$93,
IF(AND(E277=grup_instansi!$B$94,F277=grup_instansi!$C$94),
grup_instansi!$A$94,
IF(AND(E277=grup_instansi!$B$95,F277=grup_instansi!$C$95),
grup_instansi!$A$95,
IF(AND(E277=grup_instansi!$B$96,F277=grup_instansi!$C$96),
grup_instansi!$A$96,
IF(AND(E277=grup_instansi!$B$97,F277=grup_instansi!$C$97),
grup_instansi!$A$97,
IF(AND(E277=grup_instansi!$B$98,F277=grup_instansi!$C$98),
grup_instansi!$A$98,
IF(AND(E277=grup_instansi!$B$99,F277=grup_instansi!$C$99),
grup_instansi!$A$99,
grup_instansi!$A$100))))))))))))))))))))))))))))))))))))))))</f>
        <v>gi2023110400029</v>
      </c>
      <c r="L277" t="str">
        <f>VLOOKUP(K277,grup_instansi!$A$2:$E$102,4)</f>
        <v>Pemerintah Kabupaten Sulawesi Selatan</v>
      </c>
      <c r="M277" t="str">
        <f t="shared" si="14"/>
        <v>('i2023110600276','Pemerintah Kab. Bone','gi2023110400029'),</v>
      </c>
    </row>
    <row r="278" spans="1:13" x14ac:dyDescent="0.25">
      <c r="A278" t="str">
        <f t="shared" si="12"/>
        <v>i2023110600277</v>
      </c>
      <c r="B278" s="4">
        <v>7307</v>
      </c>
      <c r="C278" t="str">
        <f t="shared" si="13"/>
        <v>i2023110600277</v>
      </c>
      <c r="D278" s="4" t="s">
        <v>436</v>
      </c>
      <c r="E278" s="4" t="s">
        <v>658</v>
      </c>
      <c r="F278" s="4" t="s">
        <v>686</v>
      </c>
      <c r="G278" t="str">
        <f>IF(AND(E278=grup_instansi!$B$2,F278=grup_instansi!$C$2),
grup_instansi!$A$2,
IF(AND(E278=grup_instansi!$B$3,F278=grup_instansi!$C$3),
grup_instansi!$A$3,
IF(AND(E278=grup_instansi!$B$4,F278=grup_instansi!$C$4),
grup_instansi!$A$4,
IF(AND(E278=grup_instansi!$B$5,F278=grup_instansi!$C$5),
grup_instansi!$A$5,
IF(AND(E278=grup_instansi!$B$6,F278=grup_instansi!$C$6),
grup_instansi!$A$6,
IF(AND(E278=grup_instansi!$B$7,F278=grup_instansi!$C$7),
grup_instansi!$A$7,
IF(AND(E278=grup_instansi!$B$8,F278=grup_instansi!$C$8),
grup_instansi!$A$8,
IF(AND(E278=grup_instansi!$B$9,F278=grup_instansi!$C$9),
grup_instansi!$A$9,
IF(AND(E278=grup_instansi!$B$10,F278=grup_instansi!$C$10),
grup_instansi!$A$10,"")))))))))</f>
        <v/>
      </c>
      <c r="H278" t="str">
        <f>IF(G278&lt;&gt;"",G278,IF(AND(E278=grup_instansi!$B$11,F278=grup_instansi!$C$11),
grup_instansi!$A$11,
IF(AND(E278=grup_instansi!$B$12,F278=grup_instansi!$C$12),
grup_instansi!$A$12,
IF(AND(E278=grup_instansi!$B$13,F278=grup_instansi!$C$13),
grup_instansi!$A$13,
IF(AND(E278=grup_instansi!$B$14,F278=grup_instansi!$C$14),
grup_instansi!$A$14,
IF(AND(E278=grup_instansi!$B$15,F278=grup_instansi!$C$15),
grup_instansi!$A$15,
IF(AND(E278=grup_instansi!$B$16,F278=grup_instansi!$C$16),
grup_instansi!$A$16,
IF(AND(E278=grup_instansi!$B$17,F278=grup_instansi!$C$17),
grup_instansi!$A$17,
IF(AND(E278=grup_instansi!$B$18,F278=grup_instansi!$C$18),
grup_instansi!$A$18,
IF(AND(E278=grup_instansi!$B$19,F278=grup_instansi!$C$19),
grup_instansi!$A$19,
IF(AND(E278=grup_instansi!$B$20,F278=grup_instansi!$C$20),
grup_instansi!$A$20,"")))))))))))</f>
        <v/>
      </c>
      <c r="I278" t="str">
        <f>IF(H278&lt;&gt;"",H278,IF(AND(E278=grup_instansi!$B$21,F278=grup_instansi!$C$21),
grup_instansi!$A$21,
IF(AND(E278=grup_instansi!$B$22,F278=grup_instansi!$C$22),
grup_instansi!$A$22,
IF(AND(E278=grup_instansi!$B$23,F278=grup_instansi!$C$23),
grup_instansi!$A$23,
IF(AND(E278=grup_instansi!$B$24,F278=grup_instansi!$C$24),
grup_instansi!$A$24,
IF(AND(E278=grup_instansi!$B$25,F278=grup_instansi!$C$25),
grup_instansi!$A$25,
IF(AND(E278=grup_instansi!$B$26,F278=grup_instansi!$C$26),
grup_instansi!$A$26,
IF(AND(E278=grup_instansi!$B$27,F278=grup_instansi!$C$27),
grup_instansi!$A$27,
IF(AND(E278=grup_instansi!$B$28,F278=grup_instansi!$C$28),
grup_instansi!$A$28,
IF(AND(E278=grup_instansi!$B$29,F278=grup_instansi!$C$29),
grup_instansi!$A$29,
IF(AND(E278=grup_instansi!$B$30,F278=grup_instansi!$C$30),
grup_instansi!$A$30,
IF(AND(E278=grup_instansi!$B$31,F278=grup_instansi!$C$31),
grup_instansi!$A$31,
IF(AND(E278=grup_instansi!$B$32,F278=grup_instansi!$C$32),
grup_instansi!$A$32,
IF(AND(E278=grup_instansi!$B$33,F278=grup_instansi!$C$33),
grup_instansi!$A$33,
IF(AND(E278=grup_instansi!$B$34,F278=grup_instansi!$C$34),
grup_instansi!$A$34,
IF(AND(E278=grup_instansi!$B$35,F278=grup_instansi!$C$35),
grup_instansi!$A$35,""))))))))))))))))</f>
        <v>gi2023110400029</v>
      </c>
      <c r="J278" t="str">
        <f>IF(I278&lt;&gt;"",I278,IF(AND(E278=grup_instansi!$B$36,F278=grup_instansi!$C$36),
grup_instansi!$A$36,
IF(AND(E278=grup_instansi!$B$37,F278=grup_instansi!$C$37),
grup_instansi!$A$37,
IF(AND(E278=grup_instansi!$B$38,F278=grup_instansi!$C$38),
grup_instansi!$A$38,
IF(AND(E278=grup_instansi!$B$39,F278=grup_instansi!$C$39),
grup_instansi!$A$39,
IF(AND(E278=grup_instansi!$B$40,F278=grup_instansi!$C$40),
grup_instansi!$A$40,
IF(AND(E278=grup_instansi!$B$41,F278=grup_instansi!$C$41),
grup_instansi!$A$41,
IF(AND(E278=grup_instansi!$B$42,F278=grup_instansi!$C$42),
grup_instansi!$A$42,
IF(AND(E278=grup_instansi!$B$43,F278=grup_instansi!$C$43),
grup_instansi!$A$43,
IF(AND(E278=grup_instansi!$B$44,F278=grup_instansi!$C$44),
grup_instansi!$A$44,
IF(AND(E278=grup_instansi!$B$45,F278=grup_instansi!$C$45),
grup_instansi!$A$45,
IF(AND(E278=grup_instansi!$B$46,F278=grup_instansi!$C$46),
grup_instansi!$A$46,
IF(AND(E278=grup_instansi!$B$47,F278=grup_instansi!$C$47),
grup_instansi!$A$47,
IF(AND(E278=grup_instansi!$B$48,F278=grup_instansi!$C$48),
grup_instansi!$A$48,
IF(AND(E278=grup_instansi!$B$49,F278=grup_instansi!$C$49),
grup_instansi!$A$49,
IF(AND(E278=grup_instansi!$B$50,F278=grup_instansi!$C$50),
grup_instansi!$A$50,
IF(AND(E278=grup_instansi!$B$51,F278=grup_instansi!$C$51),
grup_instansi!$A$51,
IF(AND(E278=grup_instansi!$B$52,F278=grup_instansi!$C$52),
grup_instansi!$A$52,
IF(AND(E278=grup_instansi!$B$53,F278=grup_instansi!$C$53),
grup_instansi!$A$53,
IF(AND(E278=grup_instansi!$B$54,F278=grup_instansi!$C$54),
grup_instansi!$A$54,
IF(AND(E278=grup_instansi!$B$55,F278=grup_instansi!$C$55),
grup_instansi!$A$55,
IF(AND(E278=grup_instansi!$B$56,F278=grup_instansi!$C$56),
grup_instansi!$A$56,
IF(AND(E278=grup_instansi!$B$57,F278=grup_instansi!$C$57),
grup_instansi!$A$57,
IF(AND(E278=grup_instansi!$B$58,F278=grup_instansi!$C$58),
grup_instansi!$A$58,
IF(AND(E278=grup_instansi!$B$59,F278=grup_instansi!$C$59),
grup_instansi!$A$59,
IF(AND(E278=grup_instansi!$B$60,F278=grup_instansi!$C$60),
grup_instansi!$A$60,""))))))))))))))))))))))))))</f>
        <v>gi2023110400029</v>
      </c>
      <c r="K278" t="str">
        <f>IF(J278&lt;&gt;"",J278,IF(AND(E278=grup_instansi!$B$61,F278=grup_instansi!$C$61),
grup_instansi!$A$61,
IF(AND(E278=grup_instansi!$B$62,F278=grup_instansi!$C$62),
grup_instansi!$A$62,
IF(AND(E278=grup_instansi!$B$63,F278=grup_instansi!$C$63),
grup_instansi!$A$63,
IF(AND(E278=grup_instansi!$B$64,F278=grup_instansi!$C$64),
grup_instansi!$A$64,
IF(AND(E278=grup_instansi!$B$65,F278=grup_instansi!$C$65),
grup_instansi!$A$65,
IF(AND(E278=grup_instansi!$B$66,F278=grup_instansi!$C$66),
grup_instansi!$A$66,
IF(AND(E278=grup_instansi!$B$67,F278=grup_instansi!$C$67),
grup_instansi!$A$67,
IF(AND(E278=grup_instansi!$B$68,F278=grup_instansi!$C$68),
grup_instansi!$A$68,
IF(AND(E278=grup_instansi!$B$69,F278=grup_instansi!$C$69),
grup_instansi!$A$69,
IF(AND(E278=grup_instansi!$B$70,F278=grup_instansi!$C$70),
grup_instansi!$A$70,
IF(AND(E278=grup_instansi!$B$71,F278=grup_instansi!$C$71),
grup_instansi!$A$71,
IF(AND(E278=grup_instansi!$B$72,F278=grup_instansi!$C$72),
grup_instansi!$A$72,
IF(AND(E278=grup_instansi!$B$73,F278=grup_instansi!$C$73),
grup_instansi!$A$73,
IF(AND(E278=grup_instansi!$B$74,F278=grup_instansi!$C$74),
grup_instansi!$A$74,
IF(AND(E278=grup_instansi!$B$75,F278=grup_instansi!$C$75),
grup_instansi!$A$75,
IF(AND(E278=grup_instansi!$B$76,F278=grup_instansi!$C$76),
grup_instansi!$A$76,
IF(AND(E278=grup_instansi!$B$77,F278=grup_instansi!$C$77),
grup_instansi!$A$77,
IF(AND(E278=grup_instansi!$B$78,F278=grup_instansi!$C$78),
grup_instansi!$A$78,
IF(AND(E278=grup_instansi!$B$79,F278=grup_instansi!$C$79),
grup_instansi!$A$79,
IF(AND(E278=grup_instansi!$B$80,F278=grup_instansi!$C$80),
grup_instansi!$A$80,
IF(AND(E278=grup_instansi!$B$81,F278=grup_instansi!$C$81),
grup_instansi!$A$81,
IF(AND(E278=grup_instansi!$B$82,F278=grup_instansi!$C$82),
grup_instansi!$A$82,
IF(AND(E278=grup_instansi!$B$83,F278=grup_instansi!$C$83),
grup_instansi!$A$84,
IF(AND(E278=grup_instansi!$B$84,F278=grup_instansi!$C$84),
grup_instansi!$A$85,
IF(AND(E278=grup_instansi!$B$85,F278=grup_instansi!$C$85),
grup_instansi!$A$86,
IF(AND(E278=grup_instansi!$B$86,F278=grup_instansi!$C$86),
grup_instansi!$A$87,
IF(AND(E278=grup_instansi!$B$87,F278=grup_instansi!$C$87),
grup_instansi!$A$87,
IF(AND(E278=grup_instansi!$B$88,F278=grup_instansi!$C$88),
grup_instansi!$A$88,
IF(AND(E278=grup_instansi!$B$89,F278=grup_instansi!$C$89),
grup_instansi!$A$89,
IF(AND(E278=grup_instansi!$B$90,F278=grup_instansi!$C$90),
grup_instansi!$A$90,
IF(AND(E278=grup_instansi!$B$91,F278=grup_instansi!$C$91),
grup_instansi!$A$91,
IF(AND(E278=grup_instansi!$B$92,F278=grup_instansi!$C$92),
grup_instansi!$A$92,
IF(AND(E278=grup_instansi!$B$93,F278=grup_instansi!$C$93),
grup_instansi!$A$93,
IF(AND(E278=grup_instansi!$B$94,F278=grup_instansi!$C$94),
grup_instansi!$A$94,
IF(AND(E278=grup_instansi!$B$95,F278=grup_instansi!$C$95),
grup_instansi!$A$95,
IF(AND(E278=grup_instansi!$B$96,F278=grup_instansi!$C$96),
grup_instansi!$A$96,
IF(AND(E278=grup_instansi!$B$97,F278=grup_instansi!$C$97),
grup_instansi!$A$97,
IF(AND(E278=grup_instansi!$B$98,F278=grup_instansi!$C$98),
grup_instansi!$A$98,
IF(AND(E278=grup_instansi!$B$99,F278=grup_instansi!$C$99),
grup_instansi!$A$99,
grup_instansi!$A$100))))))))))))))))))))))))))))))))))))))))</f>
        <v>gi2023110400029</v>
      </c>
      <c r="L278" t="str">
        <f>VLOOKUP(K278,grup_instansi!$A$2:$E$102,4)</f>
        <v>Pemerintah Kabupaten Sulawesi Selatan</v>
      </c>
      <c r="M278" t="str">
        <f t="shared" si="14"/>
        <v>('i2023110600277','Pemerintah Kab. Maros','gi2023110400029'),</v>
      </c>
    </row>
    <row r="279" spans="1:13" x14ac:dyDescent="0.25">
      <c r="A279" t="str">
        <f t="shared" si="12"/>
        <v>i2023110600278</v>
      </c>
      <c r="B279" s="4">
        <v>7310</v>
      </c>
      <c r="C279" t="str">
        <f t="shared" si="13"/>
        <v>i2023110600278</v>
      </c>
      <c r="D279" s="4" t="s">
        <v>438</v>
      </c>
      <c r="E279" s="4" t="s">
        <v>658</v>
      </c>
      <c r="F279" s="4" t="s">
        <v>686</v>
      </c>
      <c r="G279" t="str">
        <f>IF(AND(E279=grup_instansi!$B$2,F279=grup_instansi!$C$2),
grup_instansi!$A$2,
IF(AND(E279=grup_instansi!$B$3,F279=grup_instansi!$C$3),
grup_instansi!$A$3,
IF(AND(E279=grup_instansi!$B$4,F279=grup_instansi!$C$4),
grup_instansi!$A$4,
IF(AND(E279=grup_instansi!$B$5,F279=grup_instansi!$C$5),
grup_instansi!$A$5,
IF(AND(E279=grup_instansi!$B$6,F279=grup_instansi!$C$6),
grup_instansi!$A$6,
IF(AND(E279=grup_instansi!$B$7,F279=grup_instansi!$C$7),
grup_instansi!$A$7,
IF(AND(E279=grup_instansi!$B$8,F279=grup_instansi!$C$8),
grup_instansi!$A$8,
IF(AND(E279=grup_instansi!$B$9,F279=grup_instansi!$C$9),
grup_instansi!$A$9,
IF(AND(E279=grup_instansi!$B$10,F279=grup_instansi!$C$10),
grup_instansi!$A$10,"")))))))))</f>
        <v/>
      </c>
      <c r="H279" t="str">
        <f>IF(G279&lt;&gt;"",G279,IF(AND(E279=grup_instansi!$B$11,F279=grup_instansi!$C$11),
grup_instansi!$A$11,
IF(AND(E279=grup_instansi!$B$12,F279=grup_instansi!$C$12),
grup_instansi!$A$12,
IF(AND(E279=grup_instansi!$B$13,F279=grup_instansi!$C$13),
grup_instansi!$A$13,
IF(AND(E279=grup_instansi!$B$14,F279=grup_instansi!$C$14),
grup_instansi!$A$14,
IF(AND(E279=grup_instansi!$B$15,F279=grup_instansi!$C$15),
grup_instansi!$A$15,
IF(AND(E279=grup_instansi!$B$16,F279=grup_instansi!$C$16),
grup_instansi!$A$16,
IF(AND(E279=grup_instansi!$B$17,F279=grup_instansi!$C$17),
grup_instansi!$A$17,
IF(AND(E279=grup_instansi!$B$18,F279=grup_instansi!$C$18),
grup_instansi!$A$18,
IF(AND(E279=grup_instansi!$B$19,F279=grup_instansi!$C$19),
grup_instansi!$A$19,
IF(AND(E279=grup_instansi!$B$20,F279=grup_instansi!$C$20),
grup_instansi!$A$20,"")))))))))))</f>
        <v/>
      </c>
      <c r="I279" t="str">
        <f>IF(H279&lt;&gt;"",H279,IF(AND(E279=grup_instansi!$B$21,F279=grup_instansi!$C$21),
grup_instansi!$A$21,
IF(AND(E279=grup_instansi!$B$22,F279=grup_instansi!$C$22),
grup_instansi!$A$22,
IF(AND(E279=grup_instansi!$B$23,F279=grup_instansi!$C$23),
grup_instansi!$A$23,
IF(AND(E279=grup_instansi!$B$24,F279=grup_instansi!$C$24),
grup_instansi!$A$24,
IF(AND(E279=grup_instansi!$B$25,F279=grup_instansi!$C$25),
grup_instansi!$A$25,
IF(AND(E279=grup_instansi!$B$26,F279=grup_instansi!$C$26),
grup_instansi!$A$26,
IF(AND(E279=grup_instansi!$B$27,F279=grup_instansi!$C$27),
grup_instansi!$A$27,
IF(AND(E279=grup_instansi!$B$28,F279=grup_instansi!$C$28),
grup_instansi!$A$28,
IF(AND(E279=grup_instansi!$B$29,F279=grup_instansi!$C$29),
grup_instansi!$A$29,
IF(AND(E279=grup_instansi!$B$30,F279=grup_instansi!$C$30),
grup_instansi!$A$30,
IF(AND(E279=grup_instansi!$B$31,F279=grup_instansi!$C$31),
grup_instansi!$A$31,
IF(AND(E279=grup_instansi!$B$32,F279=grup_instansi!$C$32),
grup_instansi!$A$32,
IF(AND(E279=grup_instansi!$B$33,F279=grup_instansi!$C$33),
grup_instansi!$A$33,
IF(AND(E279=grup_instansi!$B$34,F279=grup_instansi!$C$34),
grup_instansi!$A$34,
IF(AND(E279=grup_instansi!$B$35,F279=grup_instansi!$C$35),
grup_instansi!$A$35,""))))))))))))))))</f>
        <v>gi2023110400029</v>
      </c>
      <c r="J279" t="str">
        <f>IF(I279&lt;&gt;"",I279,IF(AND(E279=grup_instansi!$B$36,F279=grup_instansi!$C$36),
grup_instansi!$A$36,
IF(AND(E279=grup_instansi!$B$37,F279=grup_instansi!$C$37),
grup_instansi!$A$37,
IF(AND(E279=grup_instansi!$B$38,F279=grup_instansi!$C$38),
grup_instansi!$A$38,
IF(AND(E279=grup_instansi!$B$39,F279=grup_instansi!$C$39),
grup_instansi!$A$39,
IF(AND(E279=grup_instansi!$B$40,F279=grup_instansi!$C$40),
grup_instansi!$A$40,
IF(AND(E279=grup_instansi!$B$41,F279=grup_instansi!$C$41),
grup_instansi!$A$41,
IF(AND(E279=grup_instansi!$B$42,F279=grup_instansi!$C$42),
grup_instansi!$A$42,
IF(AND(E279=grup_instansi!$B$43,F279=grup_instansi!$C$43),
grup_instansi!$A$43,
IF(AND(E279=grup_instansi!$B$44,F279=grup_instansi!$C$44),
grup_instansi!$A$44,
IF(AND(E279=grup_instansi!$B$45,F279=grup_instansi!$C$45),
grup_instansi!$A$45,
IF(AND(E279=grup_instansi!$B$46,F279=grup_instansi!$C$46),
grup_instansi!$A$46,
IF(AND(E279=grup_instansi!$B$47,F279=grup_instansi!$C$47),
grup_instansi!$A$47,
IF(AND(E279=grup_instansi!$B$48,F279=grup_instansi!$C$48),
grup_instansi!$A$48,
IF(AND(E279=grup_instansi!$B$49,F279=grup_instansi!$C$49),
grup_instansi!$A$49,
IF(AND(E279=grup_instansi!$B$50,F279=grup_instansi!$C$50),
grup_instansi!$A$50,
IF(AND(E279=grup_instansi!$B$51,F279=grup_instansi!$C$51),
grup_instansi!$A$51,
IF(AND(E279=grup_instansi!$B$52,F279=grup_instansi!$C$52),
grup_instansi!$A$52,
IF(AND(E279=grup_instansi!$B$53,F279=grup_instansi!$C$53),
grup_instansi!$A$53,
IF(AND(E279=grup_instansi!$B$54,F279=grup_instansi!$C$54),
grup_instansi!$A$54,
IF(AND(E279=grup_instansi!$B$55,F279=grup_instansi!$C$55),
grup_instansi!$A$55,
IF(AND(E279=grup_instansi!$B$56,F279=grup_instansi!$C$56),
grup_instansi!$A$56,
IF(AND(E279=grup_instansi!$B$57,F279=grup_instansi!$C$57),
grup_instansi!$A$57,
IF(AND(E279=grup_instansi!$B$58,F279=grup_instansi!$C$58),
grup_instansi!$A$58,
IF(AND(E279=grup_instansi!$B$59,F279=grup_instansi!$C$59),
grup_instansi!$A$59,
IF(AND(E279=grup_instansi!$B$60,F279=grup_instansi!$C$60),
grup_instansi!$A$60,""))))))))))))))))))))))))))</f>
        <v>gi2023110400029</v>
      </c>
      <c r="K279" t="str">
        <f>IF(J279&lt;&gt;"",J279,IF(AND(E279=grup_instansi!$B$61,F279=grup_instansi!$C$61),
grup_instansi!$A$61,
IF(AND(E279=grup_instansi!$B$62,F279=grup_instansi!$C$62),
grup_instansi!$A$62,
IF(AND(E279=grup_instansi!$B$63,F279=grup_instansi!$C$63),
grup_instansi!$A$63,
IF(AND(E279=grup_instansi!$B$64,F279=grup_instansi!$C$64),
grup_instansi!$A$64,
IF(AND(E279=grup_instansi!$B$65,F279=grup_instansi!$C$65),
grup_instansi!$A$65,
IF(AND(E279=grup_instansi!$B$66,F279=grup_instansi!$C$66),
grup_instansi!$A$66,
IF(AND(E279=grup_instansi!$B$67,F279=grup_instansi!$C$67),
grup_instansi!$A$67,
IF(AND(E279=grup_instansi!$B$68,F279=grup_instansi!$C$68),
grup_instansi!$A$68,
IF(AND(E279=grup_instansi!$B$69,F279=grup_instansi!$C$69),
grup_instansi!$A$69,
IF(AND(E279=grup_instansi!$B$70,F279=grup_instansi!$C$70),
grup_instansi!$A$70,
IF(AND(E279=grup_instansi!$B$71,F279=grup_instansi!$C$71),
grup_instansi!$A$71,
IF(AND(E279=grup_instansi!$B$72,F279=grup_instansi!$C$72),
grup_instansi!$A$72,
IF(AND(E279=grup_instansi!$B$73,F279=grup_instansi!$C$73),
grup_instansi!$A$73,
IF(AND(E279=grup_instansi!$B$74,F279=grup_instansi!$C$74),
grup_instansi!$A$74,
IF(AND(E279=grup_instansi!$B$75,F279=grup_instansi!$C$75),
grup_instansi!$A$75,
IF(AND(E279=grup_instansi!$B$76,F279=grup_instansi!$C$76),
grup_instansi!$A$76,
IF(AND(E279=grup_instansi!$B$77,F279=grup_instansi!$C$77),
grup_instansi!$A$77,
IF(AND(E279=grup_instansi!$B$78,F279=grup_instansi!$C$78),
grup_instansi!$A$78,
IF(AND(E279=grup_instansi!$B$79,F279=grup_instansi!$C$79),
grup_instansi!$A$79,
IF(AND(E279=grup_instansi!$B$80,F279=grup_instansi!$C$80),
grup_instansi!$A$80,
IF(AND(E279=grup_instansi!$B$81,F279=grup_instansi!$C$81),
grup_instansi!$A$81,
IF(AND(E279=grup_instansi!$B$82,F279=grup_instansi!$C$82),
grup_instansi!$A$82,
IF(AND(E279=grup_instansi!$B$83,F279=grup_instansi!$C$83),
grup_instansi!$A$84,
IF(AND(E279=grup_instansi!$B$84,F279=grup_instansi!$C$84),
grup_instansi!$A$85,
IF(AND(E279=grup_instansi!$B$85,F279=grup_instansi!$C$85),
grup_instansi!$A$86,
IF(AND(E279=grup_instansi!$B$86,F279=grup_instansi!$C$86),
grup_instansi!$A$87,
IF(AND(E279=grup_instansi!$B$87,F279=grup_instansi!$C$87),
grup_instansi!$A$87,
IF(AND(E279=grup_instansi!$B$88,F279=grup_instansi!$C$88),
grup_instansi!$A$88,
IF(AND(E279=grup_instansi!$B$89,F279=grup_instansi!$C$89),
grup_instansi!$A$89,
IF(AND(E279=grup_instansi!$B$90,F279=grup_instansi!$C$90),
grup_instansi!$A$90,
IF(AND(E279=grup_instansi!$B$91,F279=grup_instansi!$C$91),
grup_instansi!$A$91,
IF(AND(E279=grup_instansi!$B$92,F279=grup_instansi!$C$92),
grup_instansi!$A$92,
IF(AND(E279=grup_instansi!$B$93,F279=grup_instansi!$C$93),
grup_instansi!$A$93,
IF(AND(E279=grup_instansi!$B$94,F279=grup_instansi!$C$94),
grup_instansi!$A$94,
IF(AND(E279=grup_instansi!$B$95,F279=grup_instansi!$C$95),
grup_instansi!$A$95,
IF(AND(E279=grup_instansi!$B$96,F279=grup_instansi!$C$96),
grup_instansi!$A$96,
IF(AND(E279=grup_instansi!$B$97,F279=grup_instansi!$C$97),
grup_instansi!$A$97,
IF(AND(E279=grup_instansi!$B$98,F279=grup_instansi!$C$98),
grup_instansi!$A$98,
IF(AND(E279=grup_instansi!$B$99,F279=grup_instansi!$C$99),
grup_instansi!$A$99,
grup_instansi!$A$100))))))))))))))))))))))))))))))))))))))))</f>
        <v>gi2023110400029</v>
      </c>
      <c r="L279" t="str">
        <f>VLOOKUP(K279,grup_instansi!$A$2:$E$102,4)</f>
        <v>Pemerintah Kabupaten Sulawesi Selatan</v>
      </c>
      <c r="M279" t="str">
        <f t="shared" si="14"/>
        <v>('i2023110600278','Pemerintah Kab. Sinjai','gi2023110400029'),</v>
      </c>
    </row>
    <row r="280" spans="1:13" x14ac:dyDescent="0.25">
      <c r="A280" t="str">
        <f t="shared" si="12"/>
        <v>i2023110600279</v>
      </c>
      <c r="B280" s="4">
        <v>7314</v>
      </c>
      <c r="C280" t="str">
        <f t="shared" si="13"/>
        <v>i2023110600279</v>
      </c>
      <c r="D280" s="4" t="s">
        <v>442</v>
      </c>
      <c r="E280" s="4" t="s">
        <v>658</v>
      </c>
      <c r="F280" s="4" t="s">
        <v>686</v>
      </c>
      <c r="G280" t="str">
        <f>IF(AND(E280=grup_instansi!$B$2,F280=grup_instansi!$C$2),
grup_instansi!$A$2,
IF(AND(E280=grup_instansi!$B$3,F280=grup_instansi!$C$3),
grup_instansi!$A$3,
IF(AND(E280=grup_instansi!$B$4,F280=grup_instansi!$C$4),
grup_instansi!$A$4,
IF(AND(E280=grup_instansi!$B$5,F280=grup_instansi!$C$5),
grup_instansi!$A$5,
IF(AND(E280=grup_instansi!$B$6,F280=grup_instansi!$C$6),
grup_instansi!$A$6,
IF(AND(E280=grup_instansi!$B$7,F280=grup_instansi!$C$7),
grup_instansi!$A$7,
IF(AND(E280=grup_instansi!$B$8,F280=grup_instansi!$C$8),
grup_instansi!$A$8,
IF(AND(E280=grup_instansi!$B$9,F280=grup_instansi!$C$9),
grup_instansi!$A$9,
IF(AND(E280=grup_instansi!$B$10,F280=grup_instansi!$C$10),
grup_instansi!$A$10,"")))))))))</f>
        <v/>
      </c>
      <c r="H280" t="str">
        <f>IF(G280&lt;&gt;"",G280,IF(AND(E280=grup_instansi!$B$11,F280=grup_instansi!$C$11),
grup_instansi!$A$11,
IF(AND(E280=grup_instansi!$B$12,F280=grup_instansi!$C$12),
grup_instansi!$A$12,
IF(AND(E280=grup_instansi!$B$13,F280=grup_instansi!$C$13),
grup_instansi!$A$13,
IF(AND(E280=grup_instansi!$B$14,F280=grup_instansi!$C$14),
grup_instansi!$A$14,
IF(AND(E280=grup_instansi!$B$15,F280=grup_instansi!$C$15),
grup_instansi!$A$15,
IF(AND(E280=grup_instansi!$B$16,F280=grup_instansi!$C$16),
grup_instansi!$A$16,
IF(AND(E280=grup_instansi!$B$17,F280=grup_instansi!$C$17),
grup_instansi!$A$17,
IF(AND(E280=grup_instansi!$B$18,F280=grup_instansi!$C$18),
grup_instansi!$A$18,
IF(AND(E280=grup_instansi!$B$19,F280=grup_instansi!$C$19),
grup_instansi!$A$19,
IF(AND(E280=grup_instansi!$B$20,F280=grup_instansi!$C$20),
grup_instansi!$A$20,"")))))))))))</f>
        <v/>
      </c>
      <c r="I280" t="str">
        <f>IF(H280&lt;&gt;"",H280,IF(AND(E280=grup_instansi!$B$21,F280=grup_instansi!$C$21),
grup_instansi!$A$21,
IF(AND(E280=grup_instansi!$B$22,F280=grup_instansi!$C$22),
grup_instansi!$A$22,
IF(AND(E280=grup_instansi!$B$23,F280=grup_instansi!$C$23),
grup_instansi!$A$23,
IF(AND(E280=grup_instansi!$B$24,F280=grup_instansi!$C$24),
grup_instansi!$A$24,
IF(AND(E280=grup_instansi!$B$25,F280=grup_instansi!$C$25),
grup_instansi!$A$25,
IF(AND(E280=grup_instansi!$B$26,F280=grup_instansi!$C$26),
grup_instansi!$A$26,
IF(AND(E280=grup_instansi!$B$27,F280=grup_instansi!$C$27),
grup_instansi!$A$27,
IF(AND(E280=grup_instansi!$B$28,F280=grup_instansi!$C$28),
grup_instansi!$A$28,
IF(AND(E280=grup_instansi!$B$29,F280=grup_instansi!$C$29),
grup_instansi!$A$29,
IF(AND(E280=grup_instansi!$B$30,F280=grup_instansi!$C$30),
grup_instansi!$A$30,
IF(AND(E280=grup_instansi!$B$31,F280=grup_instansi!$C$31),
grup_instansi!$A$31,
IF(AND(E280=grup_instansi!$B$32,F280=grup_instansi!$C$32),
grup_instansi!$A$32,
IF(AND(E280=grup_instansi!$B$33,F280=grup_instansi!$C$33),
grup_instansi!$A$33,
IF(AND(E280=grup_instansi!$B$34,F280=grup_instansi!$C$34),
grup_instansi!$A$34,
IF(AND(E280=grup_instansi!$B$35,F280=grup_instansi!$C$35),
grup_instansi!$A$35,""))))))))))))))))</f>
        <v>gi2023110400029</v>
      </c>
      <c r="J280" t="str">
        <f>IF(I280&lt;&gt;"",I280,IF(AND(E280=grup_instansi!$B$36,F280=grup_instansi!$C$36),
grup_instansi!$A$36,
IF(AND(E280=grup_instansi!$B$37,F280=grup_instansi!$C$37),
grup_instansi!$A$37,
IF(AND(E280=grup_instansi!$B$38,F280=grup_instansi!$C$38),
grup_instansi!$A$38,
IF(AND(E280=grup_instansi!$B$39,F280=grup_instansi!$C$39),
grup_instansi!$A$39,
IF(AND(E280=grup_instansi!$B$40,F280=grup_instansi!$C$40),
grup_instansi!$A$40,
IF(AND(E280=grup_instansi!$B$41,F280=grup_instansi!$C$41),
grup_instansi!$A$41,
IF(AND(E280=grup_instansi!$B$42,F280=grup_instansi!$C$42),
grup_instansi!$A$42,
IF(AND(E280=grup_instansi!$B$43,F280=grup_instansi!$C$43),
grup_instansi!$A$43,
IF(AND(E280=grup_instansi!$B$44,F280=grup_instansi!$C$44),
grup_instansi!$A$44,
IF(AND(E280=grup_instansi!$B$45,F280=grup_instansi!$C$45),
grup_instansi!$A$45,
IF(AND(E280=grup_instansi!$B$46,F280=grup_instansi!$C$46),
grup_instansi!$A$46,
IF(AND(E280=grup_instansi!$B$47,F280=grup_instansi!$C$47),
grup_instansi!$A$47,
IF(AND(E280=grup_instansi!$B$48,F280=grup_instansi!$C$48),
grup_instansi!$A$48,
IF(AND(E280=grup_instansi!$B$49,F280=grup_instansi!$C$49),
grup_instansi!$A$49,
IF(AND(E280=grup_instansi!$B$50,F280=grup_instansi!$C$50),
grup_instansi!$A$50,
IF(AND(E280=grup_instansi!$B$51,F280=grup_instansi!$C$51),
grup_instansi!$A$51,
IF(AND(E280=grup_instansi!$B$52,F280=grup_instansi!$C$52),
grup_instansi!$A$52,
IF(AND(E280=grup_instansi!$B$53,F280=grup_instansi!$C$53),
grup_instansi!$A$53,
IF(AND(E280=grup_instansi!$B$54,F280=grup_instansi!$C$54),
grup_instansi!$A$54,
IF(AND(E280=grup_instansi!$B$55,F280=grup_instansi!$C$55),
grup_instansi!$A$55,
IF(AND(E280=grup_instansi!$B$56,F280=grup_instansi!$C$56),
grup_instansi!$A$56,
IF(AND(E280=grup_instansi!$B$57,F280=grup_instansi!$C$57),
grup_instansi!$A$57,
IF(AND(E280=grup_instansi!$B$58,F280=grup_instansi!$C$58),
grup_instansi!$A$58,
IF(AND(E280=grup_instansi!$B$59,F280=grup_instansi!$C$59),
grup_instansi!$A$59,
IF(AND(E280=grup_instansi!$B$60,F280=grup_instansi!$C$60),
grup_instansi!$A$60,""))))))))))))))))))))))))))</f>
        <v>gi2023110400029</v>
      </c>
      <c r="K280" t="str">
        <f>IF(J280&lt;&gt;"",J280,IF(AND(E280=grup_instansi!$B$61,F280=grup_instansi!$C$61),
grup_instansi!$A$61,
IF(AND(E280=grup_instansi!$B$62,F280=grup_instansi!$C$62),
grup_instansi!$A$62,
IF(AND(E280=grup_instansi!$B$63,F280=grup_instansi!$C$63),
grup_instansi!$A$63,
IF(AND(E280=grup_instansi!$B$64,F280=grup_instansi!$C$64),
grup_instansi!$A$64,
IF(AND(E280=grup_instansi!$B$65,F280=grup_instansi!$C$65),
grup_instansi!$A$65,
IF(AND(E280=grup_instansi!$B$66,F280=grup_instansi!$C$66),
grup_instansi!$A$66,
IF(AND(E280=grup_instansi!$B$67,F280=grup_instansi!$C$67),
grup_instansi!$A$67,
IF(AND(E280=grup_instansi!$B$68,F280=grup_instansi!$C$68),
grup_instansi!$A$68,
IF(AND(E280=grup_instansi!$B$69,F280=grup_instansi!$C$69),
grup_instansi!$A$69,
IF(AND(E280=grup_instansi!$B$70,F280=grup_instansi!$C$70),
grup_instansi!$A$70,
IF(AND(E280=grup_instansi!$B$71,F280=grup_instansi!$C$71),
grup_instansi!$A$71,
IF(AND(E280=grup_instansi!$B$72,F280=grup_instansi!$C$72),
grup_instansi!$A$72,
IF(AND(E280=grup_instansi!$B$73,F280=grup_instansi!$C$73),
grup_instansi!$A$73,
IF(AND(E280=grup_instansi!$B$74,F280=grup_instansi!$C$74),
grup_instansi!$A$74,
IF(AND(E280=grup_instansi!$B$75,F280=grup_instansi!$C$75),
grup_instansi!$A$75,
IF(AND(E280=grup_instansi!$B$76,F280=grup_instansi!$C$76),
grup_instansi!$A$76,
IF(AND(E280=grup_instansi!$B$77,F280=grup_instansi!$C$77),
grup_instansi!$A$77,
IF(AND(E280=grup_instansi!$B$78,F280=grup_instansi!$C$78),
grup_instansi!$A$78,
IF(AND(E280=grup_instansi!$B$79,F280=grup_instansi!$C$79),
grup_instansi!$A$79,
IF(AND(E280=grup_instansi!$B$80,F280=grup_instansi!$C$80),
grup_instansi!$A$80,
IF(AND(E280=grup_instansi!$B$81,F280=grup_instansi!$C$81),
grup_instansi!$A$81,
IF(AND(E280=grup_instansi!$B$82,F280=grup_instansi!$C$82),
grup_instansi!$A$82,
IF(AND(E280=grup_instansi!$B$83,F280=grup_instansi!$C$83),
grup_instansi!$A$84,
IF(AND(E280=grup_instansi!$B$84,F280=grup_instansi!$C$84),
grup_instansi!$A$85,
IF(AND(E280=grup_instansi!$B$85,F280=grup_instansi!$C$85),
grup_instansi!$A$86,
IF(AND(E280=grup_instansi!$B$86,F280=grup_instansi!$C$86),
grup_instansi!$A$87,
IF(AND(E280=grup_instansi!$B$87,F280=grup_instansi!$C$87),
grup_instansi!$A$87,
IF(AND(E280=grup_instansi!$B$88,F280=grup_instansi!$C$88),
grup_instansi!$A$88,
IF(AND(E280=grup_instansi!$B$89,F280=grup_instansi!$C$89),
grup_instansi!$A$89,
IF(AND(E280=grup_instansi!$B$90,F280=grup_instansi!$C$90),
grup_instansi!$A$90,
IF(AND(E280=grup_instansi!$B$91,F280=grup_instansi!$C$91),
grup_instansi!$A$91,
IF(AND(E280=grup_instansi!$B$92,F280=grup_instansi!$C$92),
grup_instansi!$A$92,
IF(AND(E280=grup_instansi!$B$93,F280=grup_instansi!$C$93),
grup_instansi!$A$93,
IF(AND(E280=grup_instansi!$B$94,F280=grup_instansi!$C$94),
grup_instansi!$A$94,
IF(AND(E280=grup_instansi!$B$95,F280=grup_instansi!$C$95),
grup_instansi!$A$95,
IF(AND(E280=grup_instansi!$B$96,F280=grup_instansi!$C$96),
grup_instansi!$A$96,
IF(AND(E280=grup_instansi!$B$97,F280=grup_instansi!$C$97),
grup_instansi!$A$97,
IF(AND(E280=grup_instansi!$B$98,F280=grup_instansi!$C$98),
grup_instansi!$A$98,
IF(AND(E280=grup_instansi!$B$99,F280=grup_instansi!$C$99),
grup_instansi!$A$99,
grup_instansi!$A$100))))))))))))))))))))))))))))))))))))))))</f>
        <v>gi2023110400029</v>
      </c>
      <c r="L280" t="str">
        <f>VLOOKUP(K280,grup_instansi!$A$2:$E$102,4)</f>
        <v>Pemerintah Kabupaten Sulawesi Selatan</v>
      </c>
      <c r="M280" t="str">
        <f t="shared" si="14"/>
        <v>('i2023110600279','Pemerintah Kab. Kepulauan Selayar','gi2023110400029'),</v>
      </c>
    </row>
    <row r="281" spans="1:13" x14ac:dyDescent="0.25">
      <c r="A281" t="str">
        <f t="shared" si="12"/>
        <v>i2023110600280</v>
      </c>
      <c r="B281" s="4">
        <v>7316</v>
      </c>
      <c r="C281" t="str">
        <f t="shared" si="13"/>
        <v>i2023110600280</v>
      </c>
      <c r="D281" s="4" t="s">
        <v>444</v>
      </c>
      <c r="E281" s="4" t="s">
        <v>658</v>
      </c>
      <c r="F281" s="4" t="s">
        <v>686</v>
      </c>
      <c r="G281" t="str">
        <f>IF(AND(E281=grup_instansi!$B$2,F281=grup_instansi!$C$2),
grup_instansi!$A$2,
IF(AND(E281=grup_instansi!$B$3,F281=grup_instansi!$C$3),
grup_instansi!$A$3,
IF(AND(E281=grup_instansi!$B$4,F281=grup_instansi!$C$4),
grup_instansi!$A$4,
IF(AND(E281=grup_instansi!$B$5,F281=grup_instansi!$C$5),
grup_instansi!$A$5,
IF(AND(E281=grup_instansi!$B$6,F281=grup_instansi!$C$6),
grup_instansi!$A$6,
IF(AND(E281=grup_instansi!$B$7,F281=grup_instansi!$C$7),
grup_instansi!$A$7,
IF(AND(E281=grup_instansi!$B$8,F281=grup_instansi!$C$8),
grup_instansi!$A$8,
IF(AND(E281=grup_instansi!$B$9,F281=grup_instansi!$C$9),
grup_instansi!$A$9,
IF(AND(E281=grup_instansi!$B$10,F281=grup_instansi!$C$10),
grup_instansi!$A$10,"")))))))))</f>
        <v/>
      </c>
      <c r="H281" t="str">
        <f>IF(G281&lt;&gt;"",G281,IF(AND(E281=grup_instansi!$B$11,F281=grup_instansi!$C$11),
grup_instansi!$A$11,
IF(AND(E281=grup_instansi!$B$12,F281=grup_instansi!$C$12),
grup_instansi!$A$12,
IF(AND(E281=grup_instansi!$B$13,F281=grup_instansi!$C$13),
grup_instansi!$A$13,
IF(AND(E281=grup_instansi!$B$14,F281=grup_instansi!$C$14),
grup_instansi!$A$14,
IF(AND(E281=grup_instansi!$B$15,F281=grup_instansi!$C$15),
grup_instansi!$A$15,
IF(AND(E281=grup_instansi!$B$16,F281=grup_instansi!$C$16),
grup_instansi!$A$16,
IF(AND(E281=grup_instansi!$B$17,F281=grup_instansi!$C$17),
grup_instansi!$A$17,
IF(AND(E281=grup_instansi!$B$18,F281=grup_instansi!$C$18),
grup_instansi!$A$18,
IF(AND(E281=grup_instansi!$B$19,F281=grup_instansi!$C$19),
grup_instansi!$A$19,
IF(AND(E281=grup_instansi!$B$20,F281=grup_instansi!$C$20),
grup_instansi!$A$20,"")))))))))))</f>
        <v/>
      </c>
      <c r="I281" t="str">
        <f>IF(H281&lt;&gt;"",H281,IF(AND(E281=grup_instansi!$B$21,F281=grup_instansi!$C$21),
grup_instansi!$A$21,
IF(AND(E281=grup_instansi!$B$22,F281=grup_instansi!$C$22),
grup_instansi!$A$22,
IF(AND(E281=grup_instansi!$B$23,F281=grup_instansi!$C$23),
grup_instansi!$A$23,
IF(AND(E281=grup_instansi!$B$24,F281=grup_instansi!$C$24),
grup_instansi!$A$24,
IF(AND(E281=grup_instansi!$B$25,F281=grup_instansi!$C$25),
grup_instansi!$A$25,
IF(AND(E281=grup_instansi!$B$26,F281=grup_instansi!$C$26),
grup_instansi!$A$26,
IF(AND(E281=grup_instansi!$B$27,F281=grup_instansi!$C$27),
grup_instansi!$A$27,
IF(AND(E281=grup_instansi!$B$28,F281=grup_instansi!$C$28),
grup_instansi!$A$28,
IF(AND(E281=grup_instansi!$B$29,F281=grup_instansi!$C$29),
grup_instansi!$A$29,
IF(AND(E281=grup_instansi!$B$30,F281=grup_instansi!$C$30),
grup_instansi!$A$30,
IF(AND(E281=grup_instansi!$B$31,F281=grup_instansi!$C$31),
grup_instansi!$A$31,
IF(AND(E281=grup_instansi!$B$32,F281=grup_instansi!$C$32),
grup_instansi!$A$32,
IF(AND(E281=grup_instansi!$B$33,F281=grup_instansi!$C$33),
grup_instansi!$A$33,
IF(AND(E281=grup_instansi!$B$34,F281=grup_instansi!$C$34),
grup_instansi!$A$34,
IF(AND(E281=grup_instansi!$B$35,F281=grup_instansi!$C$35),
grup_instansi!$A$35,""))))))))))))))))</f>
        <v>gi2023110400029</v>
      </c>
      <c r="J281" t="str">
        <f>IF(I281&lt;&gt;"",I281,IF(AND(E281=grup_instansi!$B$36,F281=grup_instansi!$C$36),
grup_instansi!$A$36,
IF(AND(E281=grup_instansi!$B$37,F281=grup_instansi!$C$37),
grup_instansi!$A$37,
IF(AND(E281=grup_instansi!$B$38,F281=grup_instansi!$C$38),
grup_instansi!$A$38,
IF(AND(E281=grup_instansi!$B$39,F281=grup_instansi!$C$39),
grup_instansi!$A$39,
IF(AND(E281=grup_instansi!$B$40,F281=grup_instansi!$C$40),
grup_instansi!$A$40,
IF(AND(E281=grup_instansi!$B$41,F281=grup_instansi!$C$41),
grup_instansi!$A$41,
IF(AND(E281=grup_instansi!$B$42,F281=grup_instansi!$C$42),
grup_instansi!$A$42,
IF(AND(E281=grup_instansi!$B$43,F281=grup_instansi!$C$43),
grup_instansi!$A$43,
IF(AND(E281=grup_instansi!$B$44,F281=grup_instansi!$C$44),
grup_instansi!$A$44,
IF(AND(E281=grup_instansi!$B$45,F281=grup_instansi!$C$45),
grup_instansi!$A$45,
IF(AND(E281=grup_instansi!$B$46,F281=grup_instansi!$C$46),
grup_instansi!$A$46,
IF(AND(E281=grup_instansi!$B$47,F281=grup_instansi!$C$47),
grup_instansi!$A$47,
IF(AND(E281=grup_instansi!$B$48,F281=grup_instansi!$C$48),
grup_instansi!$A$48,
IF(AND(E281=grup_instansi!$B$49,F281=grup_instansi!$C$49),
grup_instansi!$A$49,
IF(AND(E281=grup_instansi!$B$50,F281=grup_instansi!$C$50),
grup_instansi!$A$50,
IF(AND(E281=grup_instansi!$B$51,F281=grup_instansi!$C$51),
grup_instansi!$A$51,
IF(AND(E281=grup_instansi!$B$52,F281=grup_instansi!$C$52),
grup_instansi!$A$52,
IF(AND(E281=grup_instansi!$B$53,F281=grup_instansi!$C$53),
grup_instansi!$A$53,
IF(AND(E281=grup_instansi!$B$54,F281=grup_instansi!$C$54),
grup_instansi!$A$54,
IF(AND(E281=grup_instansi!$B$55,F281=grup_instansi!$C$55),
grup_instansi!$A$55,
IF(AND(E281=grup_instansi!$B$56,F281=grup_instansi!$C$56),
grup_instansi!$A$56,
IF(AND(E281=grup_instansi!$B$57,F281=grup_instansi!$C$57),
grup_instansi!$A$57,
IF(AND(E281=grup_instansi!$B$58,F281=grup_instansi!$C$58),
grup_instansi!$A$58,
IF(AND(E281=grup_instansi!$B$59,F281=grup_instansi!$C$59),
grup_instansi!$A$59,
IF(AND(E281=grup_instansi!$B$60,F281=grup_instansi!$C$60),
grup_instansi!$A$60,""))))))))))))))))))))))))))</f>
        <v>gi2023110400029</v>
      </c>
      <c r="K281" t="str">
        <f>IF(J281&lt;&gt;"",J281,IF(AND(E281=grup_instansi!$B$61,F281=grup_instansi!$C$61),
grup_instansi!$A$61,
IF(AND(E281=grup_instansi!$B$62,F281=grup_instansi!$C$62),
grup_instansi!$A$62,
IF(AND(E281=grup_instansi!$B$63,F281=grup_instansi!$C$63),
grup_instansi!$A$63,
IF(AND(E281=grup_instansi!$B$64,F281=grup_instansi!$C$64),
grup_instansi!$A$64,
IF(AND(E281=grup_instansi!$B$65,F281=grup_instansi!$C$65),
grup_instansi!$A$65,
IF(AND(E281=grup_instansi!$B$66,F281=grup_instansi!$C$66),
grup_instansi!$A$66,
IF(AND(E281=grup_instansi!$B$67,F281=grup_instansi!$C$67),
grup_instansi!$A$67,
IF(AND(E281=grup_instansi!$B$68,F281=grup_instansi!$C$68),
grup_instansi!$A$68,
IF(AND(E281=grup_instansi!$B$69,F281=grup_instansi!$C$69),
grup_instansi!$A$69,
IF(AND(E281=grup_instansi!$B$70,F281=grup_instansi!$C$70),
grup_instansi!$A$70,
IF(AND(E281=grup_instansi!$B$71,F281=grup_instansi!$C$71),
grup_instansi!$A$71,
IF(AND(E281=grup_instansi!$B$72,F281=grup_instansi!$C$72),
grup_instansi!$A$72,
IF(AND(E281=grup_instansi!$B$73,F281=grup_instansi!$C$73),
grup_instansi!$A$73,
IF(AND(E281=grup_instansi!$B$74,F281=grup_instansi!$C$74),
grup_instansi!$A$74,
IF(AND(E281=grup_instansi!$B$75,F281=grup_instansi!$C$75),
grup_instansi!$A$75,
IF(AND(E281=grup_instansi!$B$76,F281=grup_instansi!$C$76),
grup_instansi!$A$76,
IF(AND(E281=grup_instansi!$B$77,F281=grup_instansi!$C$77),
grup_instansi!$A$77,
IF(AND(E281=grup_instansi!$B$78,F281=grup_instansi!$C$78),
grup_instansi!$A$78,
IF(AND(E281=grup_instansi!$B$79,F281=grup_instansi!$C$79),
grup_instansi!$A$79,
IF(AND(E281=grup_instansi!$B$80,F281=grup_instansi!$C$80),
grup_instansi!$A$80,
IF(AND(E281=grup_instansi!$B$81,F281=grup_instansi!$C$81),
grup_instansi!$A$81,
IF(AND(E281=grup_instansi!$B$82,F281=grup_instansi!$C$82),
grup_instansi!$A$82,
IF(AND(E281=grup_instansi!$B$83,F281=grup_instansi!$C$83),
grup_instansi!$A$84,
IF(AND(E281=grup_instansi!$B$84,F281=grup_instansi!$C$84),
grup_instansi!$A$85,
IF(AND(E281=grup_instansi!$B$85,F281=grup_instansi!$C$85),
grup_instansi!$A$86,
IF(AND(E281=grup_instansi!$B$86,F281=grup_instansi!$C$86),
grup_instansi!$A$87,
IF(AND(E281=grup_instansi!$B$87,F281=grup_instansi!$C$87),
grup_instansi!$A$87,
IF(AND(E281=grup_instansi!$B$88,F281=grup_instansi!$C$88),
grup_instansi!$A$88,
IF(AND(E281=grup_instansi!$B$89,F281=grup_instansi!$C$89),
grup_instansi!$A$89,
IF(AND(E281=grup_instansi!$B$90,F281=grup_instansi!$C$90),
grup_instansi!$A$90,
IF(AND(E281=grup_instansi!$B$91,F281=grup_instansi!$C$91),
grup_instansi!$A$91,
IF(AND(E281=grup_instansi!$B$92,F281=grup_instansi!$C$92),
grup_instansi!$A$92,
IF(AND(E281=grup_instansi!$B$93,F281=grup_instansi!$C$93),
grup_instansi!$A$93,
IF(AND(E281=grup_instansi!$B$94,F281=grup_instansi!$C$94),
grup_instansi!$A$94,
IF(AND(E281=grup_instansi!$B$95,F281=grup_instansi!$C$95),
grup_instansi!$A$95,
IF(AND(E281=grup_instansi!$B$96,F281=grup_instansi!$C$96),
grup_instansi!$A$96,
IF(AND(E281=grup_instansi!$B$97,F281=grup_instansi!$C$97),
grup_instansi!$A$97,
IF(AND(E281=grup_instansi!$B$98,F281=grup_instansi!$C$98),
grup_instansi!$A$98,
IF(AND(E281=grup_instansi!$B$99,F281=grup_instansi!$C$99),
grup_instansi!$A$99,
grup_instansi!$A$100))))))))))))))))))))))))))))))))))))))))</f>
        <v>gi2023110400029</v>
      </c>
      <c r="L281" t="str">
        <f>VLOOKUP(K281,grup_instansi!$A$2:$E$102,4)</f>
        <v>Pemerintah Kabupaten Sulawesi Selatan</v>
      </c>
      <c r="M281" t="str">
        <f t="shared" si="14"/>
        <v>('i2023110600280','Pemerintah Kab. Barru','gi2023110400029'),</v>
      </c>
    </row>
    <row r="282" spans="1:13" x14ac:dyDescent="0.25">
      <c r="A282" t="str">
        <f t="shared" si="12"/>
        <v>i2023110600281</v>
      </c>
      <c r="B282" s="4">
        <v>7317</v>
      </c>
      <c r="C282" t="str">
        <f t="shared" si="13"/>
        <v>i2023110600281</v>
      </c>
      <c r="D282" s="4" t="s">
        <v>445</v>
      </c>
      <c r="E282" s="4" t="s">
        <v>658</v>
      </c>
      <c r="F282" s="4" t="s">
        <v>686</v>
      </c>
      <c r="G282" t="str">
        <f>IF(AND(E282=grup_instansi!$B$2,F282=grup_instansi!$C$2),
grup_instansi!$A$2,
IF(AND(E282=grup_instansi!$B$3,F282=grup_instansi!$C$3),
grup_instansi!$A$3,
IF(AND(E282=grup_instansi!$B$4,F282=grup_instansi!$C$4),
grup_instansi!$A$4,
IF(AND(E282=grup_instansi!$B$5,F282=grup_instansi!$C$5),
grup_instansi!$A$5,
IF(AND(E282=grup_instansi!$B$6,F282=grup_instansi!$C$6),
grup_instansi!$A$6,
IF(AND(E282=grup_instansi!$B$7,F282=grup_instansi!$C$7),
grup_instansi!$A$7,
IF(AND(E282=grup_instansi!$B$8,F282=grup_instansi!$C$8),
grup_instansi!$A$8,
IF(AND(E282=grup_instansi!$B$9,F282=grup_instansi!$C$9),
grup_instansi!$A$9,
IF(AND(E282=grup_instansi!$B$10,F282=grup_instansi!$C$10),
grup_instansi!$A$10,"")))))))))</f>
        <v/>
      </c>
      <c r="H282" t="str">
        <f>IF(G282&lt;&gt;"",G282,IF(AND(E282=grup_instansi!$B$11,F282=grup_instansi!$C$11),
grup_instansi!$A$11,
IF(AND(E282=grup_instansi!$B$12,F282=grup_instansi!$C$12),
grup_instansi!$A$12,
IF(AND(E282=grup_instansi!$B$13,F282=grup_instansi!$C$13),
grup_instansi!$A$13,
IF(AND(E282=grup_instansi!$B$14,F282=grup_instansi!$C$14),
grup_instansi!$A$14,
IF(AND(E282=grup_instansi!$B$15,F282=grup_instansi!$C$15),
grup_instansi!$A$15,
IF(AND(E282=grup_instansi!$B$16,F282=grup_instansi!$C$16),
grup_instansi!$A$16,
IF(AND(E282=grup_instansi!$B$17,F282=grup_instansi!$C$17),
grup_instansi!$A$17,
IF(AND(E282=grup_instansi!$B$18,F282=grup_instansi!$C$18),
grup_instansi!$A$18,
IF(AND(E282=grup_instansi!$B$19,F282=grup_instansi!$C$19),
grup_instansi!$A$19,
IF(AND(E282=grup_instansi!$B$20,F282=grup_instansi!$C$20),
grup_instansi!$A$20,"")))))))))))</f>
        <v/>
      </c>
      <c r="I282" t="str">
        <f>IF(H282&lt;&gt;"",H282,IF(AND(E282=grup_instansi!$B$21,F282=grup_instansi!$C$21),
grup_instansi!$A$21,
IF(AND(E282=grup_instansi!$B$22,F282=grup_instansi!$C$22),
grup_instansi!$A$22,
IF(AND(E282=grup_instansi!$B$23,F282=grup_instansi!$C$23),
grup_instansi!$A$23,
IF(AND(E282=grup_instansi!$B$24,F282=grup_instansi!$C$24),
grup_instansi!$A$24,
IF(AND(E282=grup_instansi!$B$25,F282=grup_instansi!$C$25),
grup_instansi!$A$25,
IF(AND(E282=grup_instansi!$B$26,F282=grup_instansi!$C$26),
grup_instansi!$A$26,
IF(AND(E282=grup_instansi!$B$27,F282=grup_instansi!$C$27),
grup_instansi!$A$27,
IF(AND(E282=grup_instansi!$B$28,F282=grup_instansi!$C$28),
grup_instansi!$A$28,
IF(AND(E282=grup_instansi!$B$29,F282=grup_instansi!$C$29),
grup_instansi!$A$29,
IF(AND(E282=grup_instansi!$B$30,F282=grup_instansi!$C$30),
grup_instansi!$A$30,
IF(AND(E282=grup_instansi!$B$31,F282=grup_instansi!$C$31),
grup_instansi!$A$31,
IF(AND(E282=grup_instansi!$B$32,F282=grup_instansi!$C$32),
grup_instansi!$A$32,
IF(AND(E282=grup_instansi!$B$33,F282=grup_instansi!$C$33),
grup_instansi!$A$33,
IF(AND(E282=grup_instansi!$B$34,F282=grup_instansi!$C$34),
grup_instansi!$A$34,
IF(AND(E282=grup_instansi!$B$35,F282=grup_instansi!$C$35),
grup_instansi!$A$35,""))))))))))))))))</f>
        <v>gi2023110400029</v>
      </c>
      <c r="J282" t="str">
        <f>IF(I282&lt;&gt;"",I282,IF(AND(E282=grup_instansi!$B$36,F282=grup_instansi!$C$36),
grup_instansi!$A$36,
IF(AND(E282=grup_instansi!$B$37,F282=grup_instansi!$C$37),
grup_instansi!$A$37,
IF(AND(E282=grup_instansi!$B$38,F282=grup_instansi!$C$38),
grup_instansi!$A$38,
IF(AND(E282=grup_instansi!$B$39,F282=grup_instansi!$C$39),
grup_instansi!$A$39,
IF(AND(E282=grup_instansi!$B$40,F282=grup_instansi!$C$40),
grup_instansi!$A$40,
IF(AND(E282=grup_instansi!$B$41,F282=grup_instansi!$C$41),
grup_instansi!$A$41,
IF(AND(E282=grup_instansi!$B$42,F282=grup_instansi!$C$42),
grup_instansi!$A$42,
IF(AND(E282=grup_instansi!$B$43,F282=grup_instansi!$C$43),
grup_instansi!$A$43,
IF(AND(E282=grup_instansi!$B$44,F282=grup_instansi!$C$44),
grup_instansi!$A$44,
IF(AND(E282=grup_instansi!$B$45,F282=grup_instansi!$C$45),
grup_instansi!$A$45,
IF(AND(E282=grup_instansi!$B$46,F282=grup_instansi!$C$46),
grup_instansi!$A$46,
IF(AND(E282=grup_instansi!$B$47,F282=grup_instansi!$C$47),
grup_instansi!$A$47,
IF(AND(E282=grup_instansi!$B$48,F282=grup_instansi!$C$48),
grup_instansi!$A$48,
IF(AND(E282=grup_instansi!$B$49,F282=grup_instansi!$C$49),
grup_instansi!$A$49,
IF(AND(E282=grup_instansi!$B$50,F282=grup_instansi!$C$50),
grup_instansi!$A$50,
IF(AND(E282=grup_instansi!$B$51,F282=grup_instansi!$C$51),
grup_instansi!$A$51,
IF(AND(E282=grup_instansi!$B$52,F282=grup_instansi!$C$52),
grup_instansi!$A$52,
IF(AND(E282=grup_instansi!$B$53,F282=grup_instansi!$C$53),
grup_instansi!$A$53,
IF(AND(E282=grup_instansi!$B$54,F282=grup_instansi!$C$54),
grup_instansi!$A$54,
IF(AND(E282=grup_instansi!$B$55,F282=grup_instansi!$C$55),
grup_instansi!$A$55,
IF(AND(E282=grup_instansi!$B$56,F282=grup_instansi!$C$56),
grup_instansi!$A$56,
IF(AND(E282=grup_instansi!$B$57,F282=grup_instansi!$C$57),
grup_instansi!$A$57,
IF(AND(E282=grup_instansi!$B$58,F282=grup_instansi!$C$58),
grup_instansi!$A$58,
IF(AND(E282=grup_instansi!$B$59,F282=grup_instansi!$C$59),
grup_instansi!$A$59,
IF(AND(E282=grup_instansi!$B$60,F282=grup_instansi!$C$60),
grup_instansi!$A$60,""))))))))))))))))))))))))))</f>
        <v>gi2023110400029</v>
      </c>
      <c r="K282" t="str">
        <f>IF(J282&lt;&gt;"",J282,IF(AND(E282=grup_instansi!$B$61,F282=grup_instansi!$C$61),
grup_instansi!$A$61,
IF(AND(E282=grup_instansi!$B$62,F282=grup_instansi!$C$62),
grup_instansi!$A$62,
IF(AND(E282=grup_instansi!$B$63,F282=grup_instansi!$C$63),
grup_instansi!$A$63,
IF(AND(E282=grup_instansi!$B$64,F282=grup_instansi!$C$64),
grup_instansi!$A$64,
IF(AND(E282=grup_instansi!$B$65,F282=grup_instansi!$C$65),
grup_instansi!$A$65,
IF(AND(E282=grup_instansi!$B$66,F282=grup_instansi!$C$66),
grup_instansi!$A$66,
IF(AND(E282=grup_instansi!$B$67,F282=grup_instansi!$C$67),
grup_instansi!$A$67,
IF(AND(E282=grup_instansi!$B$68,F282=grup_instansi!$C$68),
grup_instansi!$A$68,
IF(AND(E282=grup_instansi!$B$69,F282=grup_instansi!$C$69),
grup_instansi!$A$69,
IF(AND(E282=grup_instansi!$B$70,F282=grup_instansi!$C$70),
grup_instansi!$A$70,
IF(AND(E282=grup_instansi!$B$71,F282=grup_instansi!$C$71),
grup_instansi!$A$71,
IF(AND(E282=grup_instansi!$B$72,F282=grup_instansi!$C$72),
grup_instansi!$A$72,
IF(AND(E282=grup_instansi!$B$73,F282=grup_instansi!$C$73),
grup_instansi!$A$73,
IF(AND(E282=grup_instansi!$B$74,F282=grup_instansi!$C$74),
grup_instansi!$A$74,
IF(AND(E282=grup_instansi!$B$75,F282=grup_instansi!$C$75),
grup_instansi!$A$75,
IF(AND(E282=grup_instansi!$B$76,F282=grup_instansi!$C$76),
grup_instansi!$A$76,
IF(AND(E282=grup_instansi!$B$77,F282=grup_instansi!$C$77),
grup_instansi!$A$77,
IF(AND(E282=grup_instansi!$B$78,F282=grup_instansi!$C$78),
grup_instansi!$A$78,
IF(AND(E282=grup_instansi!$B$79,F282=grup_instansi!$C$79),
grup_instansi!$A$79,
IF(AND(E282=grup_instansi!$B$80,F282=grup_instansi!$C$80),
grup_instansi!$A$80,
IF(AND(E282=grup_instansi!$B$81,F282=grup_instansi!$C$81),
grup_instansi!$A$81,
IF(AND(E282=grup_instansi!$B$82,F282=grup_instansi!$C$82),
grup_instansi!$A$82,
IF(AND(E282=grup_instansi!$B$83,F282=grup_instansi!$C$83),
grup_instansi!$A$84,
IF(AND(E282=grup_instansi!$B$84,F282=grup_instansi!$C$84),
grup_instansi!$A$85,
IF(AND(E282=grup_instansi!$B$85,F282=grup_instansi!$C$85),
grup_instansi!$A$86,
IF(AND(E282=grup_instansi!$B$86,F282=grup_instansi!$C$86),
grup_instansi!$A$87,
IF(AND(E282=grup_instansi!$B$87,F282=grup_instansi!$C$87),
grup_instansi!$A$87,
IF(AND(E282=grup_instansi!$B$88,F282=grup_instansi!$C$88),
grup_instansi!$A$88,
IF(AND(E282=grup_instansi!$B$89,F282=grup_instansi!$C$89),
grup_instansi!$A$89,
IF(AND(E282=grup_instansi!$B$90,F282=grup_instansi!$C$90),
grup_instansi!$A$90,
IF(AND(E282=grup_instansi!$B$91,F282=grup_instansi!$C$91),
grup_instansi!$A$91,
IF(AND(E282=grup_instansi!$B$92,F282=grup_instansi!$C$92),
grup_instansi!$A$92,
IF(AND(E282=grup_instansi!$B$93,F282=grup_instansi!$C$93),
grup_instansi!$A$93,
IF(AND(E282=grup_instansi!$B$94,F282=grup_instansi!$C$94),
grup_instansi!$A$94,
IF(AND(E282=grup_instansi!$B$95,F282=grup_instansi!$C$95),
grup_instansi!$A$95,
IF(AND(E282=grup_instansi!$B$96,F282=grup_instansi!$C$96),
grup_instansi!$A$96,
IF(AND(E282=grup_instansi!$B$97,F282=grup_instansi!$C$97),
grup_instansi!$A$97,
IF(AND(E282=grup_instansi!$B$98,F282=grup_instansi!$C$98),
grup_instansi!$A$98,
IF(AND(E282=grup_instansi!$B$99,F282=grup_instansi!$C$99),
grup_instansi!$A$99,
grup_instansi!$A$100))))))))))))))))))))))))))))))))))))))))</f>
        <v>gi2023110400029</v>
      </c>
      <c r="L282" t="str">
        <f>VLOOKUP(K282,grup_instansi!$A$2:$E$102,4)</f>
        <v>Pemerintah Kabupaten Sulawesi Selatan</v>
      </c>
      <c r="M282" t="str">
        <f t="shared" si="14"/>
        <v>('i2023110600281','Pemerintah Kab. Sidenreng Rappang','gi2023110400029'),</v>
      </c>
    </row>
    <row r="283" spans="1:13" x14ac:dyDescent="0.25">
      <c r="A283" t="str">
        <f t="shared" si="12"/>
        <v>i2023110600282</v>
      </c>
      <c r="B283" s="4">
        <v>7321</v>
      </c>
      <c r="C283" t="str">
        <f t="shared" si="13"/>
        <v>i2023110600282</v>
      </c>
      <c r="D283" s="4" t="s">
        <v>448</v>
      </c>
      <c r="E283" s="4" t="s">
        <v>658</v>
      </c>
      <c r="F283" s="4" t="s">
        <v>686</v>
      </c>
      <c r="G283" t="str">
        <f>IF(AND(E283=grup_instansi!$B$2,F283=grup_instansi!$C$2),
grup_instansi!$A$2,
IF(AND(E283=grup_instansi!$B$3,F283=grup_instansi!$C$3),
grup_instansi!$A$3,
IF(AND(E283=grup_instansi!$B$4,F283=grup_instansi!$C$4),
grup_instansi!$A$4,
IF(AND(E283=grup_instansi!$B$5,F283=grup_instansi!$C$5),
grup_instansi!$A$5,
IF(AND(E283=grup_instansi!$B$6,F283=grup_instansi!$C$6),
grup_instansi!$A$6,
IF(AND(E283=grup_instansi!$B$7,F283=grup_instansi!$C$7),
grup_instansi!$A$7,
IF(AND(E283=grup_instansi!$B$8,F283=grup_instansi!$C$8),
grup_instansi!$A$8,
IF(AND(E283=grup_instansi!$B$9,F283=grup_instansi!$C$9),
grup_instansi!$A$9,
IF(AND(E283=grup_instansi!$B$10,F283=grup_instansi!$C$10),
grup_instansi!$A$10,"")))))))))</f>
        <v/>
      </c>
      <c r="H283" t="str">
        <f>IF(G283&lt;&gt;"",G283,IF(AND(E283=grup_instansi!$B$11,F283=grup_instansi!$C$11),
grup_instansi!$A$11,
IF(AND(E283=grup_instansi!$B$12,F283=grup_instansi!$C$12),
grup_instansi!$A$12,
IF(AND(E283=grup_instansi!$B$13,F283=grup_instansi!$C$13),
grup_instansi!$A$13,
IF(AND(E283=grup_instansi!$B$14,F283=grup_instansi!$C$14),
grup_instansi!$A$14,
IF(AND(E283=grup_instansi!$B$15,F283=grup_instansi!$C$15),
grup_instansi!$A$15,
IF(AND(E283=grup_instansi!$B$16,F283=grup_instansi!$C$16),
grup_instansi!$A$16,
IF(AND(E283=grup_instansi!$B$17,F283=grup_instansi!$C$17),
grup_instansi!$A$17,
IF(AND(E283=grup_instansi!$B$18,F283=grup_instansi!$C$18),
grup_instansi!$A$18,
IF(AND(E283=grup_instansi!$B$19,F283=grup_instansi!$C$19),
grup_instansi!$A$19,
IF(AND(E283=grup_instansi!$B$20,F283=grup_instansi!$C$20),
grup_instansi!$A$20,"")))))))))))</f>
        <v/>
      </c>
      <c r="I283" t="str">
        <f>IF(H283&lt;&gt;"",H283,IF(AND(E283=grup_instansi!$B$21,F283=grup_instansi!$C$21),
grup_instansi!$A$21,
IF(AND(E283=grup_instansi!$B$22,F283=grup_instansi!$C$22),
grup_instansi!$A$22,
IF(AND(E283=grup_instansi!$B$23,F283=grup_instansi!$C$23),
grup_instansi!$A$23,
IF(AND(E283=grup_instansi!$B$24,F283=grup_instansi!$C$24),
grup_instansi!$A$24,
IF(AND(E283=grup_instansi!$B$25,F283=grup_instansi!$C$25),
grup_instansi!$A$25,
IF(AND(E283=grup_instansi!$B$26,F283=grup_instansi!$C$26),
grup_instansi!$A$26,
IF(AND(E283=grup_instansi!$B$27,F283=grup_instansi!$C$27),
grup_instansi!$A$27,
IF(AND(E283=grup_instansi!$B$28,F283=grup_instansi!$C$28),
grup_instansi!$A$28,
IF(AND(E283=grup_instansi!$B$29,F283=grup_instansi!$C$29),
grup_instansi!$A$29,
IF(AND(E283=grup_instansi!$B$30,F283=grup_instansi!$C$30),
grup_instansi!$A$30,
IF(AND(E283=grup_instansi!$B$31,F283=grup_instansi!$C$31),
grup_instansi!$A$31,
IF(AND(E283=grup_instansi!$B$32,F283=grup_instansi!$C$32),
grup_instansi!$A$32,
IF(AND(E283=grup_instansi!$B$33,F283=grup_instansi!$C$33),
grup_instansi!$A$33,
IF(AND(E283=grup_instansi!$B$34,F283=grup_instansi!$C$34),
grup_instansi!$A$34,
IF(AND(E283=grup_instansi!$B$35,F283=grup_instansi!$C$35),
grup_instansi!$A$35,""))))))))))))))))</f>
        <v>gi2023110400029</v>
      </c>
      <c r="J283" t="str">
        <f>IF(I283&lt;&gt;"",I283,IF(AND(E283=grup_instansi!$B$36,F283=grup_instansi!$C$36),
grup_instansi!$A$36,
IF(AND(E283=grup_instansi!$B$37,F283=grup_instansi!$C$37),
grup_instansi!$A$37,
IF(AND(E283=grup_instansi!$B$38,F283=grup_instansi!$C$38),
grup_instansi!$A$38,
IF(AND(E283=grup_instansi!$B$39,F283=grup_instansi!$C$39),
grup_instansi!$A$39,
IF(AND(E283=grup_instansi!$B$40,F283=grup_instansi!$C$40),
grup_instansi!$A$40,
IF(AND(E283=grup_instansi!$B$41,F283=grup_instansi!$C$41),
grup_instansi!$A$41,
IF(AND(E283=grup_instansi!$B$42,F283=grup_instansi!$C$42),
grup_instansi!$A$42,
IF(AND(E283=grup_instansi!$B$43,F283=grup_instansi!$C$43),
grup_instansi!$A$43,
IF(AND(E283=grup_instansi!$B$44,F283=grup_instansi!$C$44),
grup_instansi!$A$44,
IF(AND(E283=grup_instansi!$B$45,F283=grup_instansi!$C$45),
grup_instansi!$A$45,
IF(AND(E283=grup_instansi!$B$46,F283=grup_instansi!$C$46),
grup_instansi!$A$46,
IF(AND(E283=grup_instansi!$B$47,F283=grup_instansi!$C$47),
grup_instansi!$A$47,
IF(AND(E283=grup_instansi!$B$48,F283=grup_instansi!$C$48),
grup_instansi!$A$48,
IF(AND(E283=grup_instansi!$B$49,F283=grup_instansi!$C$49),
grup_instansi!$A$49,
IF(AND(E283=grup_instansi!$B$50,F283=grup_instansi!$C$50),
grup_instansi!$A$50,
IF(AND(E283=grup_instansi!$B$51,F283=grup_instansi!$C$51),
grup_instansi!$A$51,
IF(AND(E283=grup_instansi!$B$52,F283=grup_instansi!$C$52),
grup_instansi!$A$52,
IF(AND(E283=grup_instansi!$B$53,F283=grup_instansi!$C$53),
grup_instansi!$A$53,
IF(AND(E283=grup_instansi!$B$54,F283=grup_instansi!$C$54),
grup_instansi!$A$54,
IF(AND(E283=grup_instansi!$B$55,F283=grup_instansi!$C$55),
grup_instansi!$A$55,
IF(AND(E283=grup_instansi!$B$56,F283=grup_instansi!$C$56),
grup_instansi!$A$56,
IF(AND(E283=grup_instansi!$B$57,F283=grup_instansi!$C$57),
grup_instansi!$A$57,
IF(AND(E283=grup_instansi!$B$58,F283=grup_instansi!$C$58),
grup_instansi!$A$58,
IF(AND(E283=grup_instansi!$B$59,F283=grup_instansi!$C$59),
grup_instansi!$A$59,
IF(AND(E283=grup_instansi!$B$60,F283=grup_instansi!$C$60),
grup_instansi!$A$60,""))))))))))))))))))))))))))</f>
        <v>gi2023110400029</v>
      </c>
      <c r="K283" t="str">
        <f>IF(J283&lt;&gt;"",J283,IF(AND(E283=grup_instansi!$B$61,F283=grup_instansi!$C$61),
grup_instansi!$A$61,
IF(AND(E283=grup_instansi!$B$62,F283=grup_instansi!$C$62),
grup_instansi!$A$62,
IF(AND(E283=grup_instansi!$B$63,F283=grup_instansi!$C$63),
grup_instansi!$A$63,
IF(AND(E283=grup_instansi!$B$64,F283=grup_instansi!$C$64),
grup_instansi!$A$64,
IF(AND(E283=grup_instansi!$B$65,F283=grup_instansi!$C$65),
grup_instansi!$A$65,
IF(AND(E283=grup_instansi!$B$66,F283=grup_instansi!$C$66),
grup_instansi!$A$66,
IF(AND(E283=grup_instansi!$B$67,F283=grup_instansi!$C$67),
grup_instansi!$A$67,
IF(AND(E283=grup_instansi!$B$68,F283=grup_instansi!$C$68),
grup_instansi!$A$68,
IF(AND(E283=grup_instansi!$B$69,F283=grup_instansi!$C$69),
grup_instansi!$A$69,
IF(AND(E283=grup_instansi!$B$70,F283=grup_instansi!$C$70),
grup_instansi!$A$70,
IF(AND(E283=grup_instansi!$B$71,F283=grup_instansi!$C$71),
grup_instansi!$A$71,
IF(AND(E283=grup_instansi!$B$72,F283=grup_instansi!$C$72),
grup_instansi!$A$72,
IF(AND(E283=grup_instansi!$B$73,F283=grup_instansi!$C$73),
grup_instansi!$A$73,
IF(AND(E283=grup_instansi!$B$74,F283=grup_instansi!$C$74),
grup_instansi!$A$74,
IF(AND(E283=grup_instansi!$B$75,F283=grup_instansi!$C$75),
grup_instansi!$A$75,
IF(AND(E283=grup_instansi!$B$76,F283=grup_instansi!$C$76),
grup_instansi!$A$76,
IF(AND(E283=grup_instansi!$B$77,F283=grup_instansi!$C$77),
grup_instansi!$A$77,
IF(AND(E283=grup_instansi!$B$78,F283=grup_instansi!$C$78),
grup_instansi!$A$78,
IF(AND(E283=grup_instansi!$B$79,F283=grup_instansi!$C$79),
grup_instansi!$A$79,
IF(AND(E283=grup_instansi!$B$80,F283=grup_instansi!$C$80),
grup_instansi!$A$80,
IF(AND(E283=grup_instansi!$B$81,F283=grup_instansi!$C$81),
grup_instansi!$A$81,
IF(AND(E283=grup_instansi!$B$82,F283=grup_instansi!$C$82),
grup_instansi!$A$82,
IF(AND(E283=grup_instansi!$B$83,F283=grup_instansi!$C$83),
grup_instansi!$A$84,
IF(AND(E283=grup_instansi!$B$84,F283=grup_instansi!$C$84),
grup_instansi!$A$85,
IF(AND(E283=grup_instansi!$B$85,F283=grup_instansi!$C$85),
grup_instansi!$A$86,
IF(AND(E283=grup_instansi!$B$86,F283=grup_instansi!$C$86),
grup_instansi!$A$87,
IF(AND(E283=grup_instansi!$B$87,F283=grup_instansi!$C$87),
grup_instansi!$A$87,
IF(AND(E283=grup_instansi!$B$88,F283=grup_instansi!$C$88),
grup_instansi!$A$88,
IF(AND(E283=grup_instansi!$B$89,F283=grup_instansi!$C$89),
grup_instansi!$A$89,
IF(AND(E283=grup_instansi!$B$90,F283=grup_instansi!$C$90),
grup_instansi!$A$90,
IF(AND(E283=grup_instansi!$B$91,F283=grup_instansi!$C$91),
grup_instansi!$A$91,
IF(AND(E283=grup_instansi!$B$92,F283=grup_instansi!$C$92),
grup_instansi!$A$92,
IF(AND(E283=grup_instansi!$B$93,F283=grup_instansi!$C$93),
grup_instansi!$A$93,
IF(AND(E283=grup_instansi!$B$94,F283=grup_instansi!$C$94),
grup_instansi!$A$94,
IF(AND(E283=grup_instansi!$B$95,F283=grup_instansi!$C$95),
grup_instansi!$A$95,
IF(AND(E283=grup_instansi!$B$96,F283=grup_instansi!$C$96),
grup_instansi!$A$96,
IF(AND(E283=grup_instansi!$B$97,F283=grup_instansi!$C$97),
grup_instansi!$A$97,
IF(AND(E283=grup_instansi!$B$98,F283=grup_instansi!$C$98),
grup_instansi!$A$98,
IF(AND(E283=grup_instansi!$B$99,F283=grup_instansi!$C$99),
grup_instansi!$A$99,
grup_instansi!$A$100))))))))))))))))))))))))))))))))))))))))</f>
        <v>gi2023110400029</v>
      </c>
      <c r="L283" t="str">
        <f>VLOOKUP(K283,grup_instansi!$A$2:$E$102,4)</f>
        <v>Pemerintah Kabupaten Sulawesi Selatan</v>
      </c>
      <c r="M283" t="str">
        <f t="shared" si="14"/>
        <v>('i2023110600282','Pemerintah Kab. Enrekang','gi2023110400029'),</v>
      </c>
    </row>
    <row r="284" spans="1:13" x14ac:dyDescent="0.25">
      <c r="A284" t="str">
        <f t="shared" si="12"/>
        <v>i2023110600283</v>
      </c>
      <c r="B284" s="4">
        <v>7371</v>
      </c>
      <c r="C284" t="str">
        <f t="shared" si="13"/>
        <v>i2023110600283</v>
      </c>
      <c r="D284" s="4" t="s">
        <v>609</v>
      </c>
      <c r="E284" s="4" t="s">
        <v>659</v>
      </c>
      <c r="F284" s="4" t="s">
        <v>686</v>
      </c>
      <c r="G284" t="str">
        <f>IF(AND(E284=grup_instansi!$B$2,F284=grup_instansi!$C$2),
grup_instansi!$A$2,
IF(AND(E284=grup_instansi!$B$3,F284=grup_instansi!$C$3),
grup_instansi!$A$3,
IF(AND(E284=grup_instansi!$B$4,F284=grup_instansi!$C$4),
grup_instansi!$A$4,
IF(AND(E284=grup_instansi!$B$5,F284=grup_instansi!$C$5),
grup_instansi!$A$5,
IF(AND(E284=grup_instansi!$B$6,F284=grup_instansi!$C$6),
grup_instansi!$A$6,
IF(AND(E284=grup_instansi!$B$7,F284=grup_instansi!$C$7),
grup_instansi!$A$7,
IF(AND(E284=grup_instansi!$B$8,F284=grup_instansi!$C$8),
grup_instansi!$A$8,
IF(AND(E284=grup_instansi!$B$9,F284=grup_instansi!$C$9),
grup_instansi!$A$9,
IF(AND(E284=grup_instansi!$B$10,F284=grup_instansi!$C$10),
grup_instansi!$A$10,"")))))))))</f>
        <v/>
      </c>
      <c r="H284" t="str">
        <f>IF(G284&lt;&gt;"",G284,IF(AND(E284=grup_instansi!$B$11,F284=grup_instansi!$C$11),
grup_instansi!$A$11,
IF(AND(E284=grup_instansi!$B$12,F284=grup_instansi!$C$12),
grup_instansi!$A$12,
IF(AND(E284=grup_instansi!$B$13,F284=grup_instansi!$C$13),
grup_instansi!$A$13,
IF(AND(E284=grup_instansi!$B$14,F284=grup_instansi!$C$14),
grup_instansi!$A$14,
IF(AND(E284=grup_instansi!$B$15,F284=grup_instansi!$C$15),
grup_instansi!$A$15,
IF(AND(E284=grup_instansi!$B$16,F284=grup_instansi!$C$16),
grup_instansi!$A$16,
IF(AND(E284=grup_instansi!$B$17,F284=grup_instansi!$C$17),
grup_instansi!$A$17,
IF(AND(E284=grup_instansi!$B$18,F284=grup_instansi!$C$18),
grup_instansi!$A$18,
IF(AND(E284=grup_instansi!$B$19,F284=grup_instansi!$C$19),
grup_instansi!$A$19,
IF(AND(E284=grup_instansi!$B$20,F284=grup_instansi!$C$20),
grup_instansi!$A$20,"")))))))))))</f>
        <v/>
      </c>
      <c r="I284" t="str">
        <f>IF(H284&lt;&gt;"",H284,IF(AND(E284=grup_instansi!$B$21,F284=grup_instansi!$C$21),
grup_instansi!$A$21,
IF(AND(E284=grup_instansi!$B$22,F284=grup_instansi!$C$22),
grup_instansi!$A$22,
IF(AND(E284=grup_instansi!$B$23,F284=grup_instansi!$C$23),
grup_instansi!$A$23,
IF(AND(E284=grup_instansi!$B$24,F284=grup_instansi!$C$24),
grup_instansi!$A$24,
IF(AND(E284=grup_instansi!$B$25,F284=grup_instansi!$C$25),
grup_instansi!$A$25,
IF(AND(E284=grup_instansi!$B$26,F284=grup_instansi!$C$26),
grup_instansi!$A$26,
IF(AND(E284=grup_instansi!$B$27,F284=grup_instansi!$C$27),
grup_instansi!$A$27,
IF(AND(E284=grup_instansi!$B$28,F284=grup_instansi!$C$28),
grup_instansi!$A$28,
IF(AND(E284=grup_instansi!$B$29,F284=grup_instansi!$C$29),
grup_instansi!$A$29,
IF(AND(E284=grup_instansi!$B$30,F284=grup_instansi!$C$30),
grup_instansi!$A$30,
IF(AND(E284=grup_instansi!$B$31,F284=grup_instansi!$C$31),
grup_instansi!$A$31,
IF(AND(E284=grup_instansi!$B$32,F284=grup_instansi!$C$32),
grup_instansi!$A$32,
IF(AND(E284=grup_instansi!$B$33,F284=grup_instansi!$C$33),
grup_instansi!$A$33,
IF(AND(E284=grup_instansi!$B$34,F284=grup_instansi!$C$34),
grup_instansi!$A$34,
IF(AND(E284=grup_instansi!$B$35,F284=grup_instansi!$C$35),
grup_instansi!$A$35,""))))))))))))))))</f>
        <v/>
      </c>
      <c r="J284" t="str">
        <f>IF(I284&lt;&gt;"",I284,IF(AND(E284=grup_instansi!$B$36,F284=grup_instansi!$C$36),
grup_instansi!$A$36,
IF(AND(E284=grup_instansi!$B$37,F284=grup_instansi!$C$37),
grup_instansi!$A$37,
IF(AND(E284=grup_instansi!$B$38,F284=grup_instansi!$C$38),
grup_instansi!$A$38,
IF(AND(E284=grup_instansi!$B$39,F284=grup_instansi!$C$39),
grup_instansi!$A$39,
IF(AND(E284=grup_instansi!$B$40,F284=grup_instansi!$C$40),
grup_instansi!$A$40,
IF(AND(E284=grup_instansi!$B$41,F284=grup_instansi!$C$41),
grup_instansi!$A$41,
IF(AND(E284=grup_instansi!$B$42,F284=grup_instansi!$C$42),
grup_instansi!$A$42,
IF(AND(E284=grup_instansi!$B$43,F284=grup_instansi!$C$43),
grup_instansi!$A$43,
IF(AND(E284=grup_instansi!$B$44,F284=grup_instansi!$C$44),
grup_instansi!$A$44,
IF(AND(E284=grup_instansi!$B$45,F284=grup_instansi!$C$45),
grup_instansi!$A$45,
IF(AND(E284=grup_instansi!$B$46,F284=grup_instansi!$C$46),
grup_instansi!$A$46,
IF(AND(E284=grup_instansi!$B$47,F284=grup_instansi!$C$47),
grup_instansi!$A$47,
IF(AND(E284=grup_instansi!$B$48,F284=grup_instansi!$C$48),
grup_instansi!$A$48,
IF(AND(E284=grup_instansi!$B$49,F284=grup_instansi!$C$49),
grup_instansi!$A$49,
IF(AND(E284=grup_instansi!$B$50,F284=grup_instansi!$C$50),
grup_instansi!$A$50,
IF(AND(E284=grup_instansi!$B$51,F284=grup_instansi!$C$51),
grup_instansi!$A$51,
IF(AND(E284=grup_instansi!$B$52,F284=grup_instansi!$C$52),
grup_instansi!$A$52,
IF(AND(E284=grup_instansi!$B$53,F284=grup_instansi!$C$53),
grup_instansi!$A$53,
IF(AND(E284=grup_instansi!$B$54,F284=grup_instansi!$C$54),
grup_instansi!$A$54,
IF(AND(E284=grup_instansi!$B$55,F284=grup_instansi!$C$55),
grup_instansi!$A$55,
IF(AND(E284=grup_instansi!$B$56,F284=grup_instansi!$C$56),
grup_instansi!$A$56,
IF(AND(E284=grup_instansi!$B$57,F284=grup_instansi!$C$57),
grup_instansi!$A$57,
IF(AND(E284=grup_instansi!$B$58,F284=grup_instansi!$C$58),
grup_instansi!$A$58,
IF(AND(E284=grup_instansi!$B$59,F284=grup_instansi!$C$59),
grup_instansi!$A$59,
IF(AND(E284=grup_instansi!$B$60,F284=grup_instansi!$C$60),
grup_instansi!$A$60,""))))))))))))))))))))))))))</f>
        <v/>
      </c>
      <c r="K284" t="str">
        <f>IF(J284&lt;&gt;"",J284,IF(AND(E284=grup_instansi!$B$61,F284=grup_instansi!$C$61),
grup_instansi!$A$61,
IF(AND(E284=grup_instansi!$B$62,F284=grup_instansi!$C$62),
grup_instansi!$A$62,
IF(AND(E284=grup_instansi!$B$63,F284=grup_instansi!$C$63),
grup_instansi!$A$63,
IF(AND(E284=grup_instansi!$B$64,F284=grup_instansi!$C$64),
grup_instansi!$A$64,
IF(AND(E284=grup_instansi!$B$65,F284=grup_instansi!$C$65),
grup_instansi!$A$65,
IF(AND(E284=grup_instansi!$B$66,F284=grup_instansi!$C$66),
grup_instansi!$A$66,
IF(AND(E284=grup_instansi!$B$67,F284=grup_instansi!$C$67),
grup_instansi!$A$67,
IF(AND(E284=grup_instansi!$B$68,F284=grup_instansi!$C$68),
grup_instansi!$A$68,
IF(AND(E284=grup_instansi!$B$69,F284=grup_instansi!$C$69),
grup_instansi!$A$69,
IF(AND(E284=grup_instansi!$B$70,F284=grup_instansi!$C$70),
grup_instansi!$A$70,
IF(AND(E284=grup_instansi!$B$71,F284=grup_instansi!$C$71),
grup_instansi!$A$71,
IF(AND(E284=grup_instansi!$B$72,F284=grup_instansi!$C$72),
grup_instansi!$A$72,
IF(AND(E284=grup_instansi!$B$73,F284=grup_instansi!$C$73),
grup_instansi!$A$73,
IF(AND(E284=grup_instansi!$B$74,F284=grup_instansi!$C$74),
grup_instansi!$A$74,
IF(AND(E284=grup_instansi!$B$75,F284=grup_instansi!$C$75),
grup_instansi!$A$75,
IF(AND(E284=grup_instansi!$B$76,F284=grup_instansi!$C$76),
grup_instansi!$A$76,
IF(AND(E284=grup_instansi!$B$77,F284=grup_instansi!$C$77),
grup_instansi!$A$77,
IF(AND(E284=grup_instansi!$B$78,F284=grup_instansi!$C$78),
grup_instansi!$A$78,
IF(AND(E284=grup_instansi!$B$79,F284=grup_instansi!$C$79),
grup_instansi!$A$79,
IF(AND(E284=grup_instansi!$B$80,F284=grup_instansi!$C$80),
grup_instansi!$A$80,
IF(AND(E284=grup_instansi!$B$81,F284=grup_instansi!$C$81),
grup_instansi!$A$81,
IF(AND(E284=grup_instansi!$B$82,F284=grup_instansi!$C$82),
grup_instansi!$A$82,
IF(AND(E284=grup_instansi!$B$83,F284=grup_instansi!$C$83),
grup_instansi!$A$84,
IF(AND(E284=grup_instansi!$B$84,F284=grup_instansi!$C$84),
grup_instansi!$A$85,
IF(AND(E284=grup_instansi!$B$85,F284=grup_instansi!$C$85),
grup_instansi!$A$86,
IF(AND(E284=grup_instansi!$B$86,F284=grup_instansi!$C$86),
grup_instansi!$A$87,
IF(AND(E284=grup_instansi!$B$87,F284=grup_instansi!$C$87),
grup_instansi!$A$87,
IF(AND(E284=grup_instansi!$B$88,F284=grup_instansi!$C$88),
grup_instansi!$A$88,
IF(AND(E284=grup_instansi!$B$89,F284=grup_instansi!$C$89),
grup_instansi!$A$89,
IF(AND(E284=grup_instansi!$B$90,F284=grup_instansi!$C$90),
grup_instansi!$A$90,
IF(AND(E284=grup_instansi!$B$91,F284=grup_instansi!$C$91),
grup_instansi!$A$91,
IF(AND(E284=grup_instansi!$B$92,F284=grup_instansi!$C$92),
grup_instansi!$A$92,
IF(AND(E284=grup_instansi!$B$93,F284=grup_instansi!$C$93),
grup_instansi!$A$93,
IF(AND(E284=grup_instansi!$B$94,F284=grup_instansi!$C$94),
grup_instansi!$A$94,
IF(AND(E284=grup_instansi!$B$95,F284=grup_instansi!$C$95),
grup_instansi!$A$95,
IF(AND(E284=grup_instansi!$B$96,F284=grup_instansi!$C$96),
grup_instansi!$A$96,
IF(AND(E284=grup_instansi!$B$97,F284=grup_instansi!$C$97),
grup_instansi!$A$97,
IF(AND(E284=grup_instansi!$B$98,F284=grup_instansi!$C$98),
grup_instansi!$A$98,
IF(AND(E284=grup_instansi!$B$99,F284=grup_instansi!$C$99),
grup_instansi!$A$99,
grup_instansi!$A$100))))))))))))))))))))))))))))))))))))))))</f>
        <v>gi2023110400060</v>
      </c>
      <c r="L284" t="str">
        <f>VLOOKUP(K284,grup_instansi!$A$2:$E$102,4)</f>
        <v>Pemerintah Kota Sulawesi Selatan</v>
      </c>
      <c r="M284" t="str">
        <f t="shared" si="14"/>
        <v>('i2023110600283','Pemerintah Kota Makassar','gi2023110400060'),</v>
      </c>
    </row>
    <row r="285" spans="1:13" x14ac:dyDescent="0.25">
      <c r="A285" t="str">
        <f t="shared" si="12"/>
        <v>i2023110600284</v>
      </c>
      <c r="B285" s="4">
        <v>7404</v>
      </c>
      <c r="C285" t="str">
        <f t="shared" si="13"/>
        <v>i2023110600284</v>
      </c>
      <c r="D285" s="4" t="s">
        <v>467</v>
      </c>
      <c r="E285" s="4" t="s">
        <v>658</v>
      </c>
      <c r="F285" s="4" t="s">
        <v>688</v>
      </c>
      <c r="G285" t="str">
        <f>IF(AND(E285=grup_instansi!$B$2,F285=grup_instansi!$C$2),
grup_instansi!$A$2,
IF(AND(E285=grup_instansi!$B$3,F285=grup_instansi!$C$3),
grup_instansi!$A$3,
IF(AND(E285=grup_instansi!$B$4,F285=grup_instansi!$C$4),
grup_instansi!$A$4,
IF(AND(E285=grup_instansi!$B$5,F285=grup_instansi!$C$5),
grup_instansi!$A$5,
IF(AND(E285=grup_instansi!$B$6,F285=grup_instansi!$C$6),
grup_instansi!$A$6,
IF(AND(E285=grup_instansi!$B$7,F285=grup_instansi!$C$7),
grup_instansi!$A$7,
IF(AND(E285=grup_instansi!$B$8,F285=grup_instansi!$C$8),
grup_instansi!$A$8,
IF(AND(E285=grup_instansi!$B$9,F285=grup_instansi!$C$9),
grup_instansi!$A$9,
IF(AND(E285=grup_instansi!$B$10,F285=grup_instansi!$C$10),
grup_instansi!$A$10,"")))))))))</f>
        <v/>
      </c>
      <c r="H285" t="str">
        <f>IF(G285&lt;&gt;"",G285,IF(AND(E285=grup_instansi!$B$11,F285=grup_instansi!$C$11),
grup_instansi!$A$11,
IF(AND(E285=grup_instansi!$B$12,F285=grup_instansi!$C$12),
grup_instansi!$A$12,
IF(AND(E285=grup_instansi!$B$13,F285=grup_instansi!$C$13),
grup_instansi!$A$13,
IF(AND(E285=grup_instansi!$B$14,F285=grup_instansi!$C$14),
grup_instansi!$A$14,
IF(AND(E285=grup_instansi!$B$15,F285=grup_instansi!$C$15),
grup_instansi!$A$15,
IF(AND(E285=grup_instansi!$B$16,F285=grup_instansi!$C$16),
grup_instansi!$A$16,
IF(AND(E285=grup_instansi!$B$17,F285=grup_instansi!$C$17),
grup_instansi!$A$17,
IF(AND(E285=grup_instansi!$B$18,F285=grup_instansi!$C$18),
grup_instansi!$A$18,
IF(AND(E285=grup_instansi!$B$19,F285=grup_instansi!$C$19),
grup_instansi!$A$19,
IF(AND(E285=grup_instansi!$B$20,F285=grup_instansi!$C$20),
grup_instansi!$A$20,"")))))))))))</f>
        <v/>
      </c>
      <c r="I285" t="str">
        <f>IF(H285&lt;&gt;"",H285,IF(AND(E285=grup_instansi!$B$21,F285=grup_instansi!$C$21),
grup_instansi!$A$21,
IF(AND(E285=grup_instansi!$B$22,F285=grup_instansi!$C$22),
grup_instansi!$A$22,
IF(AND(E285=grup_instansi!$B$23,F285=grup_instansi!$C$23),
grup_instansi!$A$23,
IF(AND(E285=grup_instansi!$B$24,F285=grup_instansi!$C$24),
grup_instansi!$A$24,
IF(AND(E285=grup_instansi!$B$25,F285=grup_instansi!$C$25),
grup_instansi!$A$25,
IF(AND(E285=grup_instansi!$B$26,F285=grup_instansi!$C$26),
grup_instansi!$A$26,
IF(AND(E285=grup_instansi!$B$27,F285=grup_instansi!$C$27),
grup_instansi!$A$27,
IF(AND(E285=grup_instansi!$B$28,F285=grup_instansi!$C$28),
grup_instansi!$A$28,
IF(AND(E285=grup_instansi!$B$29,F285=grup_instansi!$C$29),
grup_instansi!$A$29,
IF(AND(E285=grup_instansi!$B$30,F285=grup_instansi!$C$30),
grup_instansi!$A$30,
IF(AND(E285=grup_instansi!$B$31,F285=grup_instansi!$C$31),
grup_instansi!$A$31,
IF(AND(E285=grup_instansi!$B$32,F285=grup_instansi!$C$32),
grup_instansi!$A$32,
IF(AND(E285=grup_instansi!$B$33,F285=grup_instansi!$C$33),
grup_instansi!$A$33,
IF(AND(E285=grup_instansi!$B$34,F285=grup_instansi!$C$34),
grup_instansi!$A$34,
IF(AND(E285=grup_instansi!$B$35,F285=grup_instansi!$C$35),
grup_instansi!$A$35,""))))))))))))))))</f>
        <v>gi2023110400031</v>
      </c>
      <c r="J285" t="str">
        <f>IF(I285&lt;&gt;"",I285,IF(AND(E285=grup_instansi!$B$36,F285=grup_instansi!$C$36),
grup_instansi!$A$36,
IF(AND(E285=grup_instansi!$B$37,F285=grup_instansi!$C$37),
grup_instansi!$A$37,
IF(AND(E285=grup_instansi!$B$38,F285=grup_instansi!$C$38),
grup_instansi!$A$38,
IF(AND(E285=grup_instansi!$B$39,F285=grup_instansi!$C$39),
grup_instansi!$A$39,
IF(AND(E285=grup_instansi!$B$40,F285=grup_instansi!$C$40),
grup_instansi!$A$40,
IF(AND(E285=grup_instansi!$B$41,F285=grup_instansi!$C$41),
grup_instansi!$A$41,
IF(AND(E285=grup_instansi!$B$42,F285=grup_instansi!$C$42),
grup_instansi!$A$42,
IF(AND(E285=grup_instansi!$B$43,F285=grup_instansi!$C$43),
grup_instansi!$A$43,
IF(AND(E285=grup_instansi!$B$44,F285=grup_instansi!$C$44),
grup_instansi!$A$44,
IF(AND(E285=grup_instansi!$B$45,F285=grup_instansi!$C$45),
grup_instansi!$A$45,
IF(AND(E285=grup_instansi!$B$46,F285=grup_instansi!$C$46),
grup_instansi!$A$46,
IF(AND(E285=grup_instansi!$B$47,F285=grup_instansi!$C$47),
grup_instansi!$A$47,
IF(AND(E285=grup_instansi!$B$48,F285=grup_instansi!$C$48),
grup_instansi!$A$48,
IF(AND(E285=grup_instansi!$B$49,F285=grup_instansi!$C$49),
grup_instansi!$A$49,
IF(AND(E285=grup_instansi!$B$50,F285=grup_instansi!$C$50),
grup_instansi!$A$50,
IF(AND(E285=grup_instansi!$B$51,F285=grup_instansi!$C$51),
grup_instansi!$A$51,
IF(AND(E285=grup_instansi!$B$52,F285=grup_instansi!$C$52),
grup_instansi!$A$52,
IF(AND(E285=grup_instansi!$B$53,F285=grup_instansi!$C$53),
grup_instansi!$A$53,
IF(AND(E285=grup_instansi!$B$54,F285=grup_instansi!$C$54),
grup_instansi!$A$54,
IF(AND(E285=grup_instansi!$B$55,F285=grup_instansi!$C$55),
grup_instansi!$A$55,
IF(AND(E285=grup_instansi!$B$56,F285=grup_instansi!$C$56),
grup_instansi!$A$56,
IF(AND(E285=grup_instansi!$B$57,F285=grup_instansi!$C$57),
grup_instansi!$A$57,
IF(AND(E285=grup_instansi!$B$58,F285=grup_instansi!$C$58),
grup_instansi!$A$58,
IF(AND(E285=grup_instansi!$B$59,F285=grup_instansi!$C$59),
grup_instansi!$A$59,
IF(AND(E285=grup_instansi!$B$60,F285=grup_instansi!$C$60),
grup_instansi!$A$60,""))))))))))))))))))))))))))</f>
        <v>gi2023110400031</v>
      </c>
      <c r="K285" t="str">
        <f>IF(J285&lt;&gt;"",J285,IF(AND(E285=grup_instansi!$B$61,F285=grup_instansi!$C$61),
grup_instansi!$A$61,
IF(AND(E285=grup_instansi!$B$62,F285=grup_instansi!$C$62),
grup_instansi!$A$62,
IF(AND(E285=grup_instansi!$B$63,F285=grup_instansi!$C$63),
grup_instansi!$A$63,
IF(AND(E285=grup_instansi!$B$64,F285=grup_instansi!$C$64),
grup_instansi!$A$64,
IF(AND(E285=grup_instansi!$B$65,F285=grup_instansi!$C$65),
grup_instansi!$A$65,
IF(AND(E285=grup_instansi!$B$66,F285=grup_instansi!$C$66),
grup_instansi!$A$66,
IF(AND(E285=grup_instansi!$B$67,F285=grup_instansi!$C$67),
grup_instansi!$A$67,
IF(AND(E285=grup_instansi!$B$68,F285=grup_instansi!$C$68),
grup_instansi!$A$68,
IF(AND(E285=grup_instansi!$B$69,F285=grup_instansi!$C$69),
grup_instansi!$A$69,
IF(AND(E285=grup_instansi!$B$70,F285=grup_instansi!$C$70),
grup_instansi!$A$70,
IF(AND(E285=grup_instansi!$B$71,F285=grup_instansi!$C$71),
grup_instansi!$A$71,
IF(AND(E285=grup_instansi!$B$72,F285=grup_instansi!$C$72),
grup_instansi!$A$72,
IF(AND(E285=grup_instansi!$B$73,F285=grup_instansi!$C$73),
grup_instansi!$A$73,
IF(AND(E285=grup_instansi!$B$74,F285=grup_instansi!$C$74),
grup_instansi!$A$74,
IF(AND(E285=grup_instansi!$B$75,F285=grup_instansi!$C$75),
grup_instansi!$A$75,
IF(AND(E285=grup_instansi!$B$76,F285=grup_instansi!$C$76),
grup_instansi!$A$76,
IF(AND(E285=grup_instansi!$B$77,F285=grup_instansi!$C$77),
grup_instansi!$A$77,
IF(AND(E285=grup_instansi!$B$78,F285=grup_instansi!$C$78),
grup_instansi!$A$78,
IF(AND(E285=grup_instansi!$B$79,F285=grup_instansi!$C$79),
grup_instansi!$A$79,
IF(AND(E285=grup_instansi!$B$80,F285=grup_instansi!$C$80),
grup_instansi!$A$80,
IF(AND(E285=grup_instansi!$B$81,F285=grup_instansi!$C$81),
grup_instansi!$A$81,
IF(AND(E285=grup_instansi!$B$82,F285=grup_instansi!$C$82),
grup_instansi!$A$82,
IF(AND(E285=grup_instansi!$B$83,F285=grup_instansi!$C$83),
grup_instansi!$A$84,
IF(AND(E285=grup_instansi!$B$84,F285=grup_instansi!$C$84),
grup_instansi!$A$85,
IF(AND(E285=grup_instansi!$B$85,F285=grup_instansi!$C$85),
grup_instansi!$A$86,
IF(AND(E285=grup_instansi!$B$86,F285=grup_instansi!$C$86),
grup_instansi!$A$87,
IF(AND(E285=grup_instansi!$B$87,F285=grup_instansi!$C$87),
grup_instansi!$A$87,
IF(AND(E285=grup_instansi!$B$88,F285=grup_instansi!$C$88),
grup_instansi!$A$88,
IF(AND(E285=grup_instansi!$B$89,F285=grup_instansi!$C$89),
grup_instansi!$A$89,
IF(AND(E285=grup_instansi!$B$90,F285=grup_instansi!$C$90),
grup_instansi!$A$90,
IF(AND(E285=grup_instansi!$B$91,F285=grup_instansi!$C$91),
grup_instansi!$A$91,
IF(AND(E285=grup_instansi!$B$92,F285=grup_instansi!$C$92),
grup_instansi!$A$92,
IF(AND(E285=grup_instansi!$B$93,F285=grup_instansi!$C$93),
grup_instansi!$A$93,
IF(AND(E285=grup_instansi!$B$94,F285=grup_instansi!$C$94),
grup_instansi!$A$94,
IF(AND(E285=grup_instansi!$B$95,F285=grup_instansi!$C$95),
grup_instansi!$A$95,
IF(AND(E285=grup_instansi!$B$96,F285=grup_instansi!$C$96),
grup_instansi!$A$96,
IF(AND(E285=grup_instansi!$B$97,F285=grup_instansi!$C$97),
grup_instansi!$A$97,
IF(AND(E285=grup_instansi!$B$98,F285=grup_instansi!$C$98),
grup_instansi!$A$98,
IF(AND(E285=grup_instansi!$B$99,F285=grup_instansi!$C$99),
grup_instansi!$A$99,
grup_instansi!$A$100))))))))))))))))))))))))))))))))))))))))</f>
        <v>gi2023110400031</v>
      </c>
      <c r="L285" t="str">
        <f>VLOOKUP(K285,grup_instansi!$A$2:$E$102,4)</f>
        <v>Pemerintah Kabupaten Sulawesi Tenggara</v>
      </c>
      <c r="M285" t="str">
        <f t="shared" si="14"/>
        <v>('i2023110600284','Pemerintah Kab. Kolaka','gi2023110400031'),</v>
      </c>
    </row>
    <row r="286" spans="1:13" x14ac:dyDescent="0.25">
      <c r="A286" t="str">
        <f t="shared" si="12"/>
        <v>i2023110600285</v>
      </c>
      <c r="B286" s="4">
        <v>7406</v>
      </c>
      <c r="C286" t="str">
        <f t="shared" si="13"/>
        <v>i2023110600285</v>
      </c>
      <c r="D286" s="4" t="s">
        <v>469</v>
      </c>
      <c r="E286" s="4" t="s">
        <v>658</v>
      </c>
      <c r="F286" s="4" t="s">
        <v>688</v>
      </c>
      <c r="G286" t="str">
        <f>IF(AND(E286=grup_instansi!$B$2,F286=grup_instansi!$C$2),
grup_instansi!$A$2,
IF(AND(E286=grup_instansi!$B$3,F286=grup_instansi!$C$3),
grup_instansi!$A$3,
IF(AND(E286=grup_instansi!$B$4,F286=grup_instansi!$C$4),
grup_instansi!$A$4,
IF(AND(E286=grup_instansi!$B$5,F286=grup_instansi!$C$5),
grup_instansi!$A$5,
IF(AND(E286=grup_instansi!$B$6,F286=grup_instansi!$C$6),
grup_instansi!$A$6,
IF(AND(E286=grup_instansi!$B$7,F286=grup_instansi!$C$7),
grup_instansi!$A$7,
IF(AND(E286=grup_instansi!$B$8,F286=grup_instansi!$C$8),
grup_instansi!$A$8,
IF(AND(E286=grup_instansi!$B$9,F286=grup_instansi!$C$9),
grup_instansi!$A$9,
IF(AND(E286=grup_instansi!$B$10,F286=grup_instansi!$C$10),
grup_instansi!$A$10,"")))))))))</f>
        <v/>
      </c>
      <c r="H286" t="str">
        <f>IF(G286&lt;&gt;"",G286,IF(AND(E286=grup_instansi!$B$11,F286=grup_instansi!$C$11),
grup_instansi!$A$11,
IF(AND(E286=grup_instansi!$B$12,F286=grup_instansi!$C$12),
grup_instansi!$A$12,
IF(AND(E286=grup_instansi!$B$13,F286=grup_instansi!$C$13),
grup_instansi!$A$13,
IF(AND(E286=grup_instansi!$B$14,F286=grup_instansi!$C$14),
grup_instansi!$A$14,
IF(AND(E286=grup_instansi!$B$15,F286=grup_instansi!$C$15),
grup_instansi!$A$15,
IF(AND(E286=grup_instansi!$B$16,F286=grup_instansi!$C$16),
grup_instansi!$A$16,
IF(AND(E286=grup_instansi!$B$17,F286=grup_instansi!$C$17),
grup_instansi!$A$17,
IF(AND(E286=grup_instansi!$B$18,F286=grup_instansi!$C$18),
grup_instansi!$A$18,
IF(AND(E286=grup_instansi!$B$19,F286=grup_instansi!$C$19),
grup_instansi!$A$19,
IF(AND(E286=grup_instansi!$B$20,F286=grup_instansi!$C$20),
grup_instansi!$A$20,"")))))))))))</f>
        <v/>
      </c>
      <c r="I286" t="str">
        <f>IF(H286&lt;&gt;"",H286,IF(AND(E286=grup_instansi!$B$21,F286=grup_instansi!$C$21),
grup_instansi!$A$21,
IF(AND(E286=grup_instansi!$B$22,F286=grup_instansi!$C$22),
grup_instansi!$A$22,
IF(AND(E286=grup_instansi!$B$23,F286=grup_instansi!$C$23),
grup_instansi!$A$23,
IF(AND(E286=grup_instansi!$B$24,F286=grup_instansi!$C$24),
grup_instansi!$A$24,
IF(AND(E286=grup_instansi!$B$25,F286=grup_instansi!$C$25),
grup_instansi!$A$25,
IF(AND(E286=grup_instansi!$B$26,F286=grup_instansi!$C$26),
grup_instansi!$A$26,
IF(AND(E286=grup_instansi!$B$27,F286=grup_instansi!$C$27),
grup_instansi!$A$27,
IF(AND(E286=grup_instansi!$B$28,F286=grup_instansi!$C$28),
grup_instansi!$A$28,
IF(AND(E286=grup_instansi!$B$29,F286=grup_instansi!$C$29),
grup_instansi!$A$29,
IF(AND(E286=grup_instansi!$B$30,F286=grup_instansi!$C$30),
grup_instansi!$A$30,
IF(AND(E286=grup_instansi!$B$31,F286=grup_instansi!$C$31),
grup_instansi!$A$31,
IF(AND(E286=grup_instansi!$B$32,F286=grup_instansi!$C$32),
grup_instansi!$A$32,
IF(AND(E286=grup_instansi!$B$33,F286=grup_instansi!$C$33),
grup_instansi!$A$33,
IF(AND(E286=grup_instansi!$B$34,F286=grup_instansi!$C$34),
grup_instansi!$A$34,
IF(AND(E286=grup_instansi!$B$35,F286=grup_instansi!$C$35),
grup_instansi!$A$35,""))))))))))))))))</f>
        <v>gi2023110400031</v>
      </c>
      <c r="J286" t="str">
        <f>IF(I286&lt;&gt;"",I286,IF(AND(E286=grup_instansi!$B$36,F286=grup_instansi!$C$36),
grup_instansi!$A$36,
IF(AND(E286=grup_instansi!$B$37,F286=grup_instansi!$C$37),
grup_instansi!$A$37,
IF(AND(E286=grup_instansi!$B$38,F286=grup_instansi!$C$38),
grup_instansi!$A$38,
IF(AND(E286=grup_instansi!$B$39,F286=grup_instansi!$C$39),
grup_instansi!$A$39,
IF(AND(E286=grup_instansi!$B$40,F286=grup_instansi!$C$40),
grup_instansi!$A$40,
IF(AND(E286=grup_instansi!$B$41,F286=grup_instansi!$C$41),
grup_instansi!$A$41,
IF(AND(E286=grup_instansi!$B$42,F286=grup_instansi!$C$42),
grup_instansi!$A$42,
IF(AND(E286=grup_instansi!$B$43,F286=grup_instansi!$C$43),
grup_instansi!$A$43,
IF(AND(E286=grup_instansi!$B$44,F286=grup_instansi!$C$44),
grup_instansi!$A$44,
IF(AND(E286=grup_instansi!$B$45,F286=grup_instansi!$C$45),
grup_instansi!$A$45,
IF(AND(E286=grup_instansi!$B$46,F286=grup_instansi!$C$46),
grup_instansi!$A$46,
IF(AND(E286=grup_instansi!$B$47,F286=grup_instansi!$C$47),
grup_instansi!$A$47,
IF(AND(E286=grup_instansi!$B$48,F286=grup_instansi!$C$48),
grup_instansi!$A$48,
IF(AND(E286=grup_instansi!$B$49,F286=grup_instansi!$C$49),
grup_instansi!$A$49,
IF(AND(E286=grup_instansi!$B$50,F286=grup_instansi!$C$50),
grup_instansi!$A$50,
IF(AND(E286=grup_instansi!$B$51,F286=grup_instansi!$C$51),
grup_instansi!$A$51,
IF(AND(E286=grup_instansi!$B$52,F286=grup_instansi!$C$52),
grup_instansi!$A$52,
IF(AND(E286=grup_instansi!$B$53,F286=grup_instansi!$C$53),
grup_instansi!$A$53,
IF(AND(E286=grup_instansi!$B$54,F286=grup_instansi!$C$54),
grup_instansi!$A$54,
IF(AND(E286=grup_instansi!$B$55,F286=grup_instansi!$C$55),
grup_instansi!$A$55,
IF(AND(E286=grup_instansi!$B$56,F286=grup_instansi!$C$56),
grup_instansi!$A$56,
IF(AND(E286=grup_instansi!$B$57,F286=grup_instansi!$C$57),
grup_instansi!$A$57,
IF(AND(E286=grup_instansi!$B$58,F286=grup_instansi!$C$58),
grup_instansi!$A$58,
IF(AND(E286=grup_instansi!$B$59,F286=grup_instansi!$C$59),
grup_instansi!$A$59,
IF(AND(E286=grup_instansi!$B$60,F286=grup_instansi!$C$60),
grup_instansi!$A$60,""))))))))))))))))))))))))))</f>
        <v>gi2023110400031</v>
      </c>
      <c r="K286" t="str">
        <f>IF(J286&lt;&gt;"",J286,IF(AND(E286=grup_instansi!$B$61,F286=grup_instansi!$C$61),
grup_instansi!$A$61,
IF(AND(E286=grup_instansi!$B$62,F286=grup_instansi!$C$62),
grup_instansi!$A$62,
IF(AND(E286=grup_instansi!$B$63,F286=grup_instansi!$C$63),
grup_instansi!$A$63,
IF(AND(E286=grup_instansi!$B$64,F286=grup_instansi!$C$64),
grup_instansi!$A$64,
IF(AND(E286=grup_instansi!$B$65,F286=grup_instansi!$C$65),
grup_instansi!$A$65,
IF(AND(E286=grup_instansi!$B$66,F286=grup_instansi!$C$66),
grup_instansi!$A$66,
IF(AND(E286=grup_instansi!$B$67,F286=grup_instansi!$C$67),
grup_instansi!$A$67,
IF(AND(E286=grup_instansi!$B$68,F286=grup_instansi!$C$68),
grup_instansi!$A$68,
IF(AND(E286=grup_instansi!$B$69,F286=grup_instansi!$C$69),
grup_instansi!$A$69,
IF(AND(E286=grup_instansi!$B$70,F286=grup_instansi!$C$70),
grup_instansi!$A$70,
IF(AND(E286=grup_instansi!$B$71,F286=grup_instansi!$C$71),
grup_instansi!$A$71,
IF(AND(E286=grup_instansi!$B$72,F286=grup_instansi!$C$72),
grup_instansi!$A$72,
IF(AND(E286=grup_instansi!$B$73,F286=grup_instansi!$C$73),
grup_instansi!$A$73,
IF(AND(E286=grup_instansi!$B$74,F286=grup_instansi!$C$74),
grup_instansi!$A$74,
IF(AND(E286=grup_instansi!$B$75,F286=grup_instansi!$C$75),
grup_instansi!$A$75,
IF(AND(E286=grup_instansi!$B$76,F286=grup_instansi!$C$76),
grup_instansi!$A$76,
IF(AND(E286=grup_instansi!$B$77,F286=grup_instansi!$C$77),
grup_instansi!$A$77,
IF(AND(E286=grup_instansi!$B$78,F286=grup_instansi!$C$78),
grup_instansi!$A$78,
IF(AND(E286=grup_instansi!$B$79,F286=grup_instansi!$C$79),
grup_instansi!$A$79,
IF(AND(E286=grup_instansi!$B$80,F286=grup_instansi!$C$80),
grup_instansi!$A$80,
IF(AND(E286=grup_instansi!$B$81,F286=grup_instansi!$C$81),
grup_instansi!$A$81,
IF(AND(E286=grup_instansi!$B$82,F286=grup_instansi!$C$82),
grup_instansi!$A$82,
IF(AND(E286=grup_instansi!$B$83,F286=grup_instansi!$C$83),
grup_instansi!$A$84,
IF(AND(E286=grup_instansi!$B$84,F286=grup_instansi!$C$84),
grup_instansi!$A$85,
IF(AND(E286=grup_instansi!$B$85,F286=grup_instansi!$C$85),
grup_instansi!$A$86,
IF(AND(E286=grup_instansi!$B$86,F286=grup_instansi!$C$86),
grup_instansi!$A$87,
IF(AND(E286=grup_instansi!$B$87,F286=grup_instansi!$C$87),
grup_instansi!$A$87,
IF(AND(E286=grup_instansi!$B$88,F286=grup_instansi!$C$88),
grup_instansi!$A$88,
IF(AND(E286=grup_instansi!$B$89,F286=grup_instansi!$C$89),
grup_instansi!$A$89,
IF(AND(E286=grup_instansi!$B$90,F286=grup_instansi!$C$90),
grup_instansi!$A$90,
IF(AND(E286=grup_instansi!$B$91,F286=grup_instansi!$C$91),
grup_instansi!$A$91,
IF(AND(E286=grup_instansi!$B$92,F286=grup_instansi!$C$92),
grup_instansi!$A$92,
IF(AND(E286=grup_instansi!$B$93,F286=grup_instansi!$C$93),
grup_instansi!$A$93,
IF(AND(E286=grup_instansi!$B$94,F286=grup_instansi!$C$94),
grup_instansi!$A$94,
IF(AND(E286=grup_instansi!$B$95,F286=grup_instansi!$C$95),
grup_instansi!$A$95,
IF(AND(E286=grup_instansi!$B$96,F286=grup_instansi!$C$96),
grup_instansi!$A$96,
IF(AND(E286=grup_instansi!$B$97,F286=grup_instansi!$C$97),
grup_instansi!$A$97,
IF(AND(E286=grup_instansi!$B$98,F286=grup_instansi!$C$98),
grup_instansi!$A$98,
IF(AND(E286=grup_instansi!$B$99,F286=grup_instansi!$C$99),
grup_instansi!$A$99,
grup_instansi!$A$100))))))))))))))))))))))))))))))))))))))))</f>
        <v>gi2023110400031</v>
      </c>
      <c r="L286" t="str">
        <f>VLOOKUP(K286,grup_instansi!$A$2:$E$102,4)</f>
        <v>Pemerintah Kabupaten Sulawesi Tenggara</v>
      </c>
      <c r="M286" t="str">
        <f t="shared" si="14"/>
        <v>('i2023110600285','Pemerintah Kab. Kolaka Utara','gi2023110400031'),</v>
      </c>
    </row>
    <row r="287" spans="1:13" x14ac:dyDescent="0.25">
      <c r="A287" t="str">
        <f t="shared" si="12"/>
        <v>i2023110600286</v>
      </c>
      <c r="B287" s="4">
        <v>7415</v>
      </c>
      <c r="C287" t="str">
        <f t="shared" si="13"/>
        <v>i2023110600286</v>
      </c>
      <c r="D287" s="4" t="s">
        <v>476</v>
      </c>
      <c r="E287" s="4" t="s">
        <v>658</v>
      </c>
      <c r="F287" s="4" t="s">
        <v>688</v>
      </c>
      <c r="G287" t="str">
        <f>IF(AND(E287=grup_instansi!$B$2,F287=grup_instansi!$C$2),
grup_instansi!$A$2,
IF(AND(E287=grup_instansi!$B$3,F287=grup_instansi!$C$3),
grup_instansi!$A$3,
IF(AND(E287=grup_instansi!$B$4,F287=grup_instansi!$C$4),
grup_instansi!$A$4,
IF(AND(E287=grup_instansi!$B$5,F287=grup_instansi!$C$5),
grup_instansi!$A$5,
IF(AND(E287=grup_instansi!$B$6,F287=grup_instansi!$C$6),
grup_instansi!$A$6,
IF(AND(E287=grup_instansi!$B$7,F287=grup_instansi!$C$7),
grup_instansi!$A$7,
IF(AND(E287=grup_instansi!$B$8,F287=grup_instansi!$C$8),
grup_instansi!$A$8,
IF(AND(E287=grup_instansi!$B$9,F287=grup_instansi!$C$9),
grup_instansi!$A$9,
IF(AND(E287=grup_instansi!$B$10,F287=grup_instansi!$C$10),
grup_instansi!$A$10,"")))))))))</f>
        <v/>
      </c>
      <c r="H287" t="str">
        <f>IF(G287&lt;&gt;"",G287,IF(AND(E287=grup_instansi!$B$11,F287=grup_instansi!$C$11),
grup_instansi!$A$11,
IF(AND(E287=grup_instansi!$B$12,F287=grup_instansi!$C$12),
grup_instansi!$A$12,
IF(AND(E287=grup_instansi!$B$13,F287=grup_instansi!$C$13),
grup_instansi!$A$13,
IF(AND(E287=grup_instansi!$B$14,F287=grup_instansi!$C$14),
grup_instansi!$A$14,
IF(AND(E287=grup_instansi!$B$15,F287=grup_instansi!$C$15),
grup_instansi!$A$15,
IF(AND(E287=grup_instansi!$B$16,F287=grup_instansi!$C$16),
grup_instansi!$A$16,
IF(AND(E287=grup_instansi!$B$17,F287=grup_instansi!$C$17),
grup_instansi!$A$17,
IF(AND(E287=grup_instansi!$B$18,F287=grup_instansi!$C$18),
grup_instansi!$A$18,
IF(AND(E287=grup_instansi!$B$19,F287=grup_instansi!$C$19),
grup_instansi!$A$19,
IF(AND(E287=grup_instansi!$B$20,F287=grup_instansi!$C$20),
grup_instansi!$A$20,"")))))))))))</f>
        <v/>
      </c>
      <c r="I287" t="str">
        <f>IF(H287&lt;&gt;"",H287,IF(AND(E287=grup_instansi!$B$21,F287=grup_instansi!$C$21),
grup_instansi!$A$21,
IF(AND(E287=grup_instansi!$B$22,F287=grup_instansi!$C$22),
grup_instansi!$A$22,
IF(AND(E287=grup_instansi!$B$23,F287=grup_instansi!$C$23),
grup_instansi!$A$23,
IF(AND(E287=grup_instansi!$B$24,F287=grup_instansi!$C$24),
grup_instansi!$A$24,
IF(AND(E287=grup_instansi!$B$25,F287=grup_instansi!$C$25),
grup_instansi!$A$25,
IF(AND(E287=grup_instansi!$B$26,F287=grup_instansi!$C$26),
grup_instansi!$A$26,
IF(AND(E287=grup_instansi!$B$27,F287=grup_instansi!$C$27),
grup_instansi!$A$27,
IF(AND(E287=grup_instansi!$B$28,F287=grup_instansi!$C$28),
grup_instansi!$A$28,
IF(AND(E287=grup_instansi!$B$29,F287=grup_instansi!$C$29),
grup_instansi!$A$29,
IF(AND(E287=grup_instansi!$B$30,F287=grup_instansi!$C$30),
grup_instansi!$A$30,
IF(AND(E287=grup_instansi!$B$31,F287=grup_instansi!$C$31),
grup_instansi!$A$31,
IF(AND(E287=grup_instansi!$B$32,F287=grup_instansi!$C$32),
grup_instansi!$A$32,
IF(AND(E287=grup_instansi!$B$33,F287=grup_instansi!$C$33),
grup_instansi!$A$33,
IF(AND(E287=grup_instansi!$B$34,F287=grup_instansi!$C$34),
grup_instansi!$A$34,
IF(AND(E287=grup_instansi!$B$35,F287=grup_instansi!$C$35),
grup_instansi!$A$35,""))))))))))))))))</f>
        <v>gi2023110400031</v>
      </c>
      <c r="J287" t="str">
        <f>IF(I287&lt;&gt;"",I287,IF(AND(E287=grup_instansi!$B$36,F287=grup_instansi!$C$36),
grup_instansi!$A$36,
IF(AND(E287=grup_instansi!$B$37,F287=grup_instansi!$C$37),
grup_instansi!$A$37,
IF(AND(E287=grup_instansi!$B$38,F287=grup_instansi!$C$38),
grup_instansi!$A$38,
IF(AND(E287=grup_instansi!$B$39,F287=grup_instansi!$C$39),
grup_instansi!$A$39,
IF(AND(E287=grup_instansi!$B$40,F287=grup_instansi!$C$40),
grup_instansi!$A$40,
IF(AND(E287=grup_instansi!$B$41,F287=grup_instansi!$C$41),
grup_instansi!$A$41,
IF(AND(E287=grup_instansi!$B$42,F287=grup_instansi!$C$42),
grup_instansi!$A$42,
IF(AND(E287=grup_instansi!$B$43,F287=grup_instansi!$C$43),
grup_instansi!$A$43,
IF(AND(E287=grup_instansi!$B$44,F287=grup_instansi!$C$44),
grup_instansi!$A$44,
IF(AND(E287=grup_instansi!$B$45,F287=grup_instansi!$C$45),
grup_instansi!$A$45,
IF(AND(E287=grup_instansi!$B$46,F287=grup_instansi!$C$46),
grup_instansi!$A$46,
IF(AND(E287=grup_instansi!$B$47,F287=grup_instansi!$C$47),
grup_instansi!$A$47,
IF(AND(E287=grup_instansi!$B$48,F287=grup_instansi!$C$48),
grup_instansi!$A$48,
IF(AND(E287=grup_instansi!$B$49,F287=grup_instansi!$C$49),
grup_instansi!$A$49,
IF(AND(E287=grup_instansi!$B$50,F287=grup_instansi!$C$50),
grup_instansi!$A$50,
IF(AND(E287=grup_instansi!$B$51,F287=grup_instansi!$C$51),
grup_instansi!$A$51,
IF(AND(E287=grup_instansi!$B$52,F287=grup_instansi!$C$52),
grup_instansi!$A$52,
IF(AND(E287=grup_instansi!$B$53,F287=grup_instansi!$C$53),
grup_instansi!$A$53,
IF(AND(E287=grup_instansi!$B$54,F287=grup_instansi!$C$54),
grup_instansi!$A$54,
IF(AND(E287=grup_instansi!$B$55,F287=grup_instansi!$C$55),
grup_instansi!$A$55,
IF(AND(E287=grup_instansi!$B$56,F287=grup_instansi!$C$56),
grup_instansi!$A$56,
IF(AND(E287=grup_instansi!$B$57,F287=grup_instansi!$C$57),
grup_instansi!$A$57,
IF(AND(E287=grup_instansi!$B$58,F287=grup_instansi!$C$58),
grup_instansi!$A$58,
IF(AND(E287=grup_instansi!$B$59,F287=grup_instansi!$C$59),
grup_instansi!$A$59,
IF(AND(E287=grup_instansi!$B$60,F287=grup_instansi!$C$60),
grup_instansi!$A$60,""))))))))))))))))))))))))))</f>
        <v>gi2023110400031</v>
      </c>
      <c r="K287" t="str">
        <f>IF(J287&lt;&gt;"",J287,IF(AND(E287=grup_instansi!$B$61,F287=grup_instansi!$C$61),
grup_instansi!$A$61,
IF(AND(E287=grup_instansi!$B$62,F287=grup_instansi!$C$62),
grup_instansi!$A$62,
IF(AND(E287=grup_instansi!$B$63,F287=grup_instansi!$C$63),
grup_instansi!$A$63,
IF(AND(E287=grup_instansi!$B$64,F287=grup_instansi!$C$64),
grup_instansi!$A$64,
IF(AND(E287=grup_instansi!$B$65,F287=grup_instansi!$C$65),
grup_instansi!$A$65,
IF(AND(E287=grup_instansi!$B$66,F287=grup_instansi!$C$66),
grup_instansi!$A$66,
IF(AND(E287=grup_instansi!$B$67,F287=grup_instansi!$C$67),
grup_instansi!$A$67,
IF(AND(E287=grup_instansi!$B$68,F287=grup_instansi!$C$68),
grup_instansi!$A$68,
IF(AND(E287=grup_instansi!$B$69,F287=grup_instansi!$C$69),
grup_instansi!$A$69,
IF(AND(E287=grup_instansi!$B$70,F287=grup_instansi!$C$70),
grup_instansi!$A$70,
IF(AND(E287=grup_instansi!$B$71,F287=grup_instansi!$C$71),
grup_instansi!$A$71,
IF(AND(E287=grup_instansi!$B$72,F287=grup_instansi!$C$72),
grup_instansi!$A$72,
IF(AND(E287=grup_instansi!$B$73,F287=grup_instansi!$C$73),
grup_instansi!$A$73,
IF(AND(E287=grup_instansi!$B$74,F287=grup_instansi!$C$74),
grup_instansi!$A$74,
IF(AND(E287=grup_instansi!$B$75,F287=grup_instansi!$C$75),
grup_instansi!$A$75,
IF(AND(E287=grup_instansi!$B$76,F287=grup_instansi!$C$76),
grup_instansi!$A$76,
IF(AND(E287=grup_instansi!$B$77,F287=grup_instansi!$C$77),
grup_instansi!$A$77,
IF(AND(E287=grup_instansi!$B$78,F287=grup_instansi!$C$78),
grup_instansi!$A$78,
IF(AND(E287=grup_instansi!$B$79,F287=grup_instansi!$C$79),
grup_instansi!$A$79,
IF(AND(E287=grup_instansi!$B$80,F287=grup_instansi!$C$80),
grup_instansi!$A$80,
IF(AND(E287=grup_instansi!$B$81,F287=grup_instansi!$C$81),
grup_instansi!$A$81,
IF(AND(E287=grup_instansi!$B$82,F287=grup_instansi!$C$82),
grup_instansi!$A$82,
IF(AND(E287=grup_instansi!$B$83,F287=grup_instansi!$C$83),
grup_instansi!$A$84,
IF(AND(E287=grup_instansi!$B$84,F287=grup_instansi!$C$84),
grup_instansi!$A$85,
IF(AND(E287=grup_instansi!$B$85,F287=grup_instansi!$C$85),
grup_instansi!$A$86,
IF(AND(E287=grup_instansi!$B$86,F287=grup_instansi!$C$86),
grup_instansi!$A$87,
IF(AND(E287=grup_instansi!$B$87,F287=grup_instansi!$C$87),
grup_instansi!$A$87,
IF(AND(E287=grup_instansi!$B$88,F287=grup_instansi!$C$88),
grup_instansi!$A$88,
IF(AND(E287=grup_instansi!$B$89,F287=grup_instansi!$C$89),
grup_instansi!$A$89,
IF(AND(E287=grup_instansi!$B$90,F287=grup_instansi!$C$90),
grup_instansi!$A$90,
IF(AND(E287=grup_instansi!$B$91,F287=grup_instansi!$C$91),
grup_instansi!$A$91,
IF(AND(E287=grup_instansi!$B$92,F287=grup_instansi!$C$92),
grup_instansi!$A$92,
IF(AND(E287=grup_instansi!$B$93,F287=grup_instansi!$C$93),
grup_instansi!$A$93,
IF(AND(E287=grup_instansi!$B$94,F287=grup_instansi!$C$94),
grup_instansi!$A$94,
IF(AND(E287=grup_instansi!$B$95,F287=grup_instansi!$C$95),
grup_instansi!$A$95,
IF(AND(E287=grup_instansi!$B$96,F287=grup_instansi!$C$96),
grup_instansi!$A$96,
IF(AND(E287=grup_instansi!$B$97,F287=grup_instansi!$C$97),
grup_instansi!$A$97,
IF(AND(E287=grup_instansi!$B$98,F287=grup_instansi!$C$98),
grup_instansi!$A$98,
IF(AND(E287=grup_instansi!$B$99,F287=grup_instansi!$C$99),
grup_instansi!$A$99,
grup_instansi!$A$100))))))))))))))))))))))))))))))))))))))))</f>
        <v>gi2023110400031</v>
      </c>
      <c r="L287" t="str">
        <f>VLOOKUP(K287,grup_instansi!$A$2:$E$102,4)</f>
        <v>Pemerintah Kabupaten Sulawesi Tenggara</v>
      </c>
      <c r="M287" t="str">
        <f t="shared" si="14"/>
        <v>('i2023110600286','Pemerintah Kab. Buton Tengah','gi2023110400031'),</v>
      </c>
    </row>
    <row r="288" spans="1:13" x14ac:dyDescent="0.25">
      <c r="A288" t="str">
        <f t="shared" si="12"/>
        <v>i2023110600287</v>
      </c>
      <c r="B288" s="4">
        <v>7471</v>
      </c>
      <c r="C288" t="str">
        <f t="shared" si="13"/>
        <v>i2023110600287</v>
      </c>
      <c r="D288" s="4" t="s">
        <v>613</v>
      </c>
      <c r="E288" s="4" t="s">
        <v>659</v>
      </c>
      <c r="F288" s="4" t="s">
        <v>688</v>
      </c>
      <c r="G288" t="str">
        <f>IF(AND(E288=grup_instansi!$B$2,F288=grup_instansi!$C$2),
grup_instansi!$A$2,
IF(AND(E288=grup_instansi!$B$3,F288=grup_instansi!$C$3),
grup_instansi!$A$3,
IF(AND(E288=grup_instansi!$B$4,F288=grup_instansi!$C$4),
grup_instansi!$A$4,
IF(AND(E288=grup_instansi!$B$5,F288=grup_instansi!$C$5),
grup_instansi!$A$5,
IF(AND(E288=grup_instansi!$B$6,F288=grup_instansi!$C$6),
grup_instansi!$A$6,
IF(AND(E288=grup_instansi!$B$7,F288=grup_instansi!$C$7),
grup_instansi!$A$7,
IF(AND(E288=grup_instansi!$B$8,F288=grup_instansi!$C$8),
grup_instansi!$A$8,
IF(AND(E288=grup_instansi!$B$9,F288=grup_instansi!$C$9),
grup_instansi!$A$9,
IF(AND(E288=grup_instansi!$B$10,F288=grup_instansi!$C$10),
grup_instansi!$A$10,"")))))))))</f>
        <v/>
      </c>
      <c r="H288" t="str">
        <f>IF(G288&lt;&gt;"",G288,IF(AND(E288=grup_instansi!$B$11,F288=grup_instansi!$C$11),
grup_instansi!$A$11,
IF(AND(E288=grup_instansi!$B$12,F288=grup_instansi!$C$12),
grup_instansi!$A$12,
IF(AND(E288=grup_instansi!$B$13,F288=grup_instansi!$C$13),
grup_instansi!$A$13,
IF(AND(E288=grup_instansi!$B$14,F288=grup_instansi!$C$14),
grup_instansi!$A$14,
IF(AND(E288=grup_instansi!$B$15,F288=grup_instansi!$C$15),
grup_instansi!$A$15,
IF(AND(E288=grup_instansi!$B$16,F288=grup_instansi!$C$16),
grup_instansi!$A$16,
IF(AND(E288=grup_instansi!$B$17,F288=grup_instansi!$C$17),
grup_instansi!$A$17,
IF(AND(E288=grup_instansi!$B$18,F288=grup_instansi!$C$18),
grup_instansi!$A$18,
IF(AND(E288=grup_instansi!$B$19,F288=grup_instansi!$C$19),
grup_instansi!$A$19,
IF(AND(E288=grup_instansi!$B$20,F288=grup_instansi!$C$20),
grup_instansi!$A$20,"")))))))))))</f>
        <v/>
      </c>
      <c r="I288" t="str">
        <f>IF(H288&lt;&gt;"",H288,IF(AND(E288=grup_instansi!$B$21,F288=grup_instansi!$C$21),
grup_instansi!$A$21,
IF(AND(E288=grup_instansi!$B$22,F288=grup_instansi!$C$22),
grup_instansi!$A$22,
IF(AND(E288=grup_instansi!$B$23,F288=grup_instansi!$C$23),
grup_instansi!$A$23,
IF(AND(E288=grup_instansi!$B$24,F288=grup_instansi!$C$24),
grup_instansi!$A$24,
IF(AND(E288=grup_instansi!$B$25,F288=grup_instansi!$C$25),
grup_instansi!$A$25,
IF(AND(E288=grup_instansi!$B$26,F288=grup_instansi!$C$26),
grup_instansi!$A$26,
IF(AND(E288=grup_instansi!$B$27,F288=grup_instansi!$C$27),
grup_instansi!$A$27,
IF(AND(E288=grup_instansi!$B$28,F288=grup_instansi!$C$28),
grup_instansi!$A$28,
IF(AND(E288=grup_instansi!$B$29,F288=grup_instansi!$C$29),
grup_instansi!$A$29,
IF(AND(E288=grup_instansi!$B$30,F288=grup_instansi!$C$30),
grup_instansi!$A$30,
IF(AND(E288=grup_instansi!$B$31,F288=grup_instansi!$C$31),
grup_instansi!$A$31,
IF(AND(E288=grup_instansi!$B$32,F288=grup_instansi!$C$32),
grup_instansi!$A$32,
IF(AND(E288=grup_instansi!$B$33,F288=grup_instansi!$C$33),
grup_instansi!$A$33,
IF(AND(E288=grup_instansi!$B$34,F288=grup_instansi!$C$34),
grup_instansi!$A$34,
IF(AND(E288=grup_instansi!$B$35,F288=grup_instansi!$C$35),
grup_instansi!$A$35,""))))))))))))))))</f>
        <v/>
      </c>
      <c r="J288" t="str">
        <f>IF(I288&lt;&gt;"",I288,IF(AND(E288=grup_instansi!$B$36,F288=grup_instansi!$C$36),
grup_instansi!$A$36,
IF(AND(E288=grup_instansi!$B$37,F288=grup_instansi!$C$37),
grup_instansi!$A$37,
IF(AND(E288=grup_instansi!$B$38,F288=grup_instansi!$C$38),
grup_instansi!$A$38,
IF(AND(E288=grup_instansi!$B$39,F288=grup_instansi!$C$39),
grup_instansi!$A$39,
IF(AND(E288=grup_instansi!$B$40,F288=grup_instansi!$C$40),
grup_instansi!$A$40,
IF(AND(E288=grup_instansi!$B$41,F288=grup_instansi!$C$41),
grup_instansi!$A$41,
IF(AND(E288=grup_instansi!$B$42,F288=grup_instansi!$C$42),
grup_instansi!$A$42,
IF(AND(E288=grup_instansi!$B$43,F288=grup_instansi!$C$43),
grup_instansi!$A$43,
IF(AND(E288=grup_instansi!$B$44,F288=grup_instansi!$C$44),
grup_instansi!$A$44,
IF(AND(E288=grup_instansi!$B$45,F288=grup_instansi!$C$45),
grup_instansi!$A$45,
IF(AND(E288=grup_instansi!$B$46,F288=grup_instansi!$C$46),
grup_instansi!$A$46,
IF(AND(E288=grup_instansi!$B$47,F288=grup_instansi!$C$47),
grup_instansi!$A$47,
IF(AND(E288=grup_instansi!$B$48,F288=grup_instansi!$C$48),
grup_instansi!$A$48,
IF(AND(E288=grup_instansi!$B$49,F288=grup_instansi!$C$49),
grup_instansi!$A$49,
IF(AND(E288=grup_instansi!$B$50,F288=grup_instansi!$C$50),
grup_instansi!$A$50,
IF(AND(E288=grup_instansi!$B$51,F288=grup_instansi!$C$51),
grup_instansi!$A$51,
IF(AND(E288=grup_instansi!$B$52,F288=grup_instansi!$C$52),
grup_instansi!$A$52,
IF(AND(E288=grup_instansi!$B$53,F288=grup_instansi!$C$53),
grup_instansi!$A$53,
IF(AND(E288=grup_instansi!$B$54,F288=grup_instansi!$C$54),
grup_instansi!$A$54,
IF(AND(E288=grup_instansi!$B$55,F288=grup_instansi!$C$55),
grup_instansi!$A$55,
IF(AND(E288=grup_instansi!$B$56,F288=grup_instansi!$C$56),
grup_instansi!$A$56,
IF(AND(E288=grup_instansi!$B$57,F288=grup_instansi!$C$57),
grup_instansi!$A$57,
IF(AND(E288=grup_instansi!$B$58,F288=grup_instansi!$C$58),
grup_instansi!$A$58,
IF(AND(E288=grup_instansi!$B$59,F288=grup_instansi!$C$59),
grup_instansi!$A$59,
IF(AND(E288=grup_instansi!$B$60,F288=grup_instansi!$C$60),
grup_instansi!$A$60,""))))))))))))))))))))))))))</f>
        <v/>
      </c>
      <c r="K288" t="str">
        <f>IF(J288&lt;&gt;"",J288,IF(AND(E288=grup_instansi!$B$61,F288=grup_instansi!$C$61),
grup_instansi!$A$61,
IF(AND(E288=grup_instansi!$B$62,F288=grup_instansi!$C$62),
grup_instansi!$A$62,
IF(AND(E288=grup_instansi!$B$63,F288=grup_instansi!$C$63),
grup_instansi!$A$63,
IF(AND(E288=grup_instansi!$B$64,F288=grup_instansi!$C$64),
grup_instansi!$A$64,
IF(AND(E288=grup_instansi!$B$65,F288=grup_instansi!$C$65),
grup_instansi!$A$65,
IF(AND(E288=grup_instansi!$B$66,F288=grup_instansi!$C$66),
grup_instansi!$A$66,
IF(AND(E288=grup_instansi!$B$67,F288=grup_instansi!$C$67),
grup_instansi!$A$67,
IF(AND(E288=grup_instansi!$B$68,F288=grup_instansi!$C$68),
grup_instansi!$A$68,
IF(AND(E288=grup_instansi!$B$69,F288=grup_instansi!$C$69),
grup_instansi!$A$69,
IF(AND(E288=grup_instansi!$B$70,F288=grup_instansi!$C$70),
grup_instansi!$A$70,
IF(AND(E288=grup_instansi!$B$71,F288=grup_instansi!$C$71),
grup_instansi!$A$71,
IF(AND(E288=grup_instansi!$B$72,F288=grup_instansi!$C$72),
grup_instansi!$A$72,
IF(AND(E288=grup_instansi!$B$73,F288=grup_instansi!$C$73),
grup_instansi!$A$73,
IF(AND(E288=grup_instansi!$B$74,F288=grup_instansi!$C$74),
grup_instansi!$A$74,
IF(AND(E288=grup_instansi!$B$75,F288=grup_instansi!$C$75),
grup_instansi!$A$75,
IF(AND(E288=grup_instansi!$B$76,F288=grup_instansi!$C$76),
grup_instansi!$A$76,
IF(AND(E288=grup_instansi!$B$77,F288=grup_instansi!$C$77),
grup_instansi!$A$77,
IF(AND(E288=grup_instansi!$B$78,F288=grup_instansi!$C$78),
grup_instansi!$A$78,
IF(AND(E288=grup_instansi!$B$79,F288=grup_instansi!$C$79),
grup_instansi!$A$79,
IF(AND(E288=grup_instansi!$B$80,F288=grup_instansi!$C$80),
grup_instansi!$A$80,
IF(AND(E288=grup_instansi!$B$81,F288=grup_instansi!$C$81),
grup_instansi!$A$81,
IF(AND(E288=grup_instansi!$B$82,F288=grup_instansi!$C$82),
grup_instansi!$A$82,
IF(AND(E288=grup_instansi!$B$83,F288=grup_instansi!$C$83),
grup_instansi!$A$84,
IF(AND(E288=grup_instansi!$B$84,F288=grup_instansi!$C$84),
grup_instansi!$A$85,
IF(AND(E288=grup_instansi!$B$85,F288=grup_instansi!$C$85),
grup_instansi!$A$86,
IF(AND(E288=grup_instansi!$B$86,F288=grup_instansi!$C$86),
grup_instansi!$A$87,
IF(AND(E288=grup_instansi!$B$87,F288=grup_instansi!$C$87),
grup_instansi!$A$87,
IF(AND(E288=grup_instansi!$B$88,F288=grup_instansi!$C$88),
grup_instansi!$A$88,
IF(AND(E288=grup_instansi!$B$89,F288=grup_instansi!$C$89),
grup_instansi!$A$89,
IF(AND(E288=grup_instansi!$B$90,F288=grup_instansi!$C$90),
grup_instansi!$A$90,
IF(AND(E288=grup_instansi!$B$91,F288=grup_instansi!$C$91),
grup_instansi!$A$91,
IF(AND(E288=grup_instansi!$B$92,F288=grup_instansi!$C$92),
grup_instansi!$A$92,
IF(AND(E288=grup_instansi!$B$93,F288=grup_instansi!$C$93),
grup_instansi!$A$93,
IF(AND(E288=grup_instansi!$B$94,F288=grup_instansi!$C$94),
grup_instansi!$A$94,
IF(AND(E288=grup_instansi!$B$95,F288=grup_instansi!$C$95),
grup_instansi!$A$95,
IF(AND(E288=grup_instansi!$B$96,F288=grup_instansi!$C$96),
grup_instansi!$A$96,
IF(AND(E288=grup_instansi!$B$97,F288=grup_instansi!$C$97),
grup_instansi!$A$97,
IF(AND(E288=grup_instansi!$B$98,F288=grup_instansi!$C$98),
grup_instansi!$A$98,
IF(AND(E288=grup_instansi!$B$99,F288=grup_instansi!$C$99),
grup_instansi!$A$99,
grup_instansi!$A$100))))))))))))))))))))))))))))))))))))))))</f>
        <v>gi2023110400062</v>
      </c>
      <c r="L288" t="str">
        <f>VLOOKUP(K288,grup_instansi!$A$2:$E$102,4)</f>
        <v>Pemerintah Kota Sulawesi Tenggara</v>
      </c>
      <c r="M288" t="str">
        <f t="shared" si="14"/>
        <v>('i2023110600287','Pemerintah Kota Kendari','gi2023110400062'),</v>
      </c>
    </row>
    <row r="289" spans="1:13" x14ac:dyDescent="0.25">
      <c r="A289" t="str">
        <f t="shared" si="12"/>
        <v>i2023110600288</v>
      </c>
      <c r="B289" s="4">
        <v>7500</v>
      </c>
      <c r="C289" t="str">
        <f t="shared" si="13"/>
        <v>i2023110600288</v>
      </c>
      <c r="D289" s="4" t="s">
        <v>721</v>
      </c>
      <c r="E289" s="4" t="s">
        <v>660</v>
      </c>
      <c r="F289" s="4" t="s">
        <v>663</v>
      </c>
      <c r="G289" t="str">
        <f>IF(AND(E289=grup_instansi!$B$2,F289=grup_instansi!$C$2),
grup_instansi!$A$2,
IF(AND(E289=grup_instansi!$B$3,F289=grup_instansi!$C$3),
grup_instansi!$A$3,
IF(AND(E289=grup_instansi!$B$4,F289=grup_instansi!$C$4),
grup_instansi!$A$4,
IF(AND(E289=grup_instansi!$B$5,F289=grup_instansi!$C$5),
grup_instansi!$A$5,
IF(AND(E289=grup_instansi!$B$6,F289=grup_instansi!$C$6),
grup_instansi!$A$6,
IF(AND(E289=grup_instansi!$B$7,F289=grup_instansi!$C$7),
grup_instansi!$A$7,
IF(AND(E289=grup_instansi!$B$8,F289=grup_instansi!$C$8),
grup_instansi!$A$8,
IF(AND(E289=grup_instansi!$B$9,F289=grup_instansi!$C$9),
grup_instansi!$A$9,
IF(AND(E289=grup_instansi!$B$10,F289=grup_instansi!$C$10),
grup_instansi!$A$10,"")))))))))</f>
        <v/>
      </c>
      <c r="H289" t="str">
        <f>IF(G289&lt;&gt;"",G289,IF(AND(E289=grup_instansi!$B$11,F289=grup_instansi!$C$11),
grup_instansi!$A$11,
IF(AND(E289=grup_instansi!$B$12,F289=grup_instansi!$C$12),
grup_instansi!$A$12,
IF(AND(E289=grup_instansi!$B$13,F289=grup_instansi!$C$13),
grup_instansi!$A$13,
IF(AND(E289=grup_instansi!$B$14,F289=grup_instansi!$C$14),
grup_instansi!$A$14,
IF(AND(E289=grup_instansi!$B$15,F289=grup_instansi!$C$15),
grup_instansi!$A$15,
IF(AND(E289=grup_instansi!$B$16,F289=grup_instansi!$C$16),
grup_instansi!$A$16,
IF(AND(E289=grup_instansi!$B$17,F289=grup_instansi!$C$17),
grup_instansi!$A$17,
IF(AND(E289=grup_instansi!$B$18,F289=grup_instansi!$C$18),
grup_instansi!$A$18,
IF(AND(E289=grup_instansi!$B$19,F289=grup_instansi!$C$19),
grup_instansi!$A$19,
IF(AND(E289=grup_instansi!$B$20,F289=grup_instansi!$C$20),
grup_instansi!$A$20,"")))))))))))</f>
        <v/>
      </c>
      <c r="I289" t="str">
        <f>IF(H289&lt;&gt;"",H289,IF(AND(E289=grup_instansi!$B$21,F289=grup_instansi!$C$21),
grup_instansi!$A$21,
IF(AND(E289=grup_instansi!$B$22,F289=grup_instansi!$C$22),
grup_instansi!$A$22,
IF(AND(E289=grup_instansi!$B$23,F289=grup_instansi!$C$23),
grup_instansi!$A$23,
IF(AND(E289=grup_instansi!$B$24,F289=grup_instansi!$C$24),
grup_instansi!$A$24,
IF(AND(E289=grup_instansi!$B$25,F289=grup_instansi!$C$25),
grup_instansi!$A$25,
IF(AND(E289=grup_instansi!$B$26,F289=grup_instansi!$C$26),
grup_instansi!$A$26,
IF(AND(E289=grup_instansi!$B$27,F289=grup_instansi!$C$27),
grup_instansi!$A$27,
IF(AND(E289=grup_instansi!$B$28,F289=grup_instansi!$C$28),
grup_instansi!$A$28,
IF(AND(E289=grup_instansi!$B$29,F289=grup_instansi!$C$29),
grup_instansi!$A$29,
IF(AND(E289=grup_instansi!$B$30,F289=grup_instansi!$C$30),
grup_instansi!$A$30,
IF(AND(E289=grup_instansi!$B$31,F289=grup_instansi!$C$31),
grup_instansi!$A$31,
IF(AND(E289=grup_instansi!$B$32,F289=grup_instansi!$C$32),
grup_instansi!$A$32,
IF(AND(E289=grup_instansi!$B$33,F289=grup_instansi!$C$33),
grup_instansi!$A$33,
IF(AND(E289=grup_instansi!$B$34,F289=grup_instansi!$C$34),
grup_instansi!$A$34,
IF(AND(E289=grup_instansi!$B$35,F289=grup_instansi!$C$35),
grup_instansi!$A$35,""))))))))))))))))</f>
        <v/>
      </c>
      <c r="J289" t="str">
        <f>IF(I289&lt;&gt;"",I289,IF(AND(E289=grup_instansi!$B$36,F289=grup_instansi!$C$36),
grup_instansi!$A$36,
IF(AND(E289=grup_instansi!$B$37,F289=grup_instansi!$C$37),
grup_instansi!$A$37,
IF(AND(E289=grup_instansi!$B$38,F289=grup_instansi!$C$38),
grup_instansi!$A$38,
IF(AND(E289=grup_instansi!$B$39,F289=grup_instansi!$C$39),
grup_instansi!$A$39,
IF(AND(E289=grup_instansi!$B$40,F289=grup_instansi!$C$40),
grup_instansi!$A$40,
IF(AND(E289=grup_instansi!$B$41,F289=grup_instansi!$C$41),
grup_instansi!$A$41,
IF(AND(E289=grup_instansi!$B$42,F289=grup_instansi!$C$42),
grup_instansi!$A$42,
IF(AND(E289=grup_instansi!$B$43,F289=grup_instansi!$C$43),
grup_instansi!$A$43,
IF(AND(E289=grup_instansi!$B$44,F289=grup_instansi!$C$44),
grup_instansi!$A$44,
IF(AND(E289=grup_instansi!$B$45,F289=grup_instansi!$C$45),
grup_instansi!$A$45,
IF(AND(E289=grup_instansi!$B$46,F289=grup_instansi!$C$46),
grup_instansi!$A$46,
IF(AND(E289=grup_instansi!$B$47,F289=grup_instansi!$C$47),
grup_instansi!$A$47,
IF(AND(E289=grup_instansi!$B$48,F289=grup_instansi!$C$48),
grup_instansi!$A$48,
IF(AND(E289=grup_instansi!$B$49,F289=grup_instansi!$C$49),
grup_instansi!$A$49,
IF(AND(E289=grup_instansi!$B$50,F289=grup_instansi!$C$50),
grup_instansi!$A$50,
IF(AND(E289=grup_instansi!$B$51,F289=grup_instansi!$C$51),
grup_instansi!$A$51,
IF(AND(E289=grup_instansi!$B$52,F289=grup_instansi!$C$52),
grup_instansi!$A$52,
IF(AND(E289=grup_instansi!$B$53,F289=grup_instansi!$C$53),
grup_instansi!$A$53,
IF(AND(E289=grup_instansi!$B$54,F289=grup_instansi!$C$54),
grup_instansi!$A$54,
IF(AND(E289=grup_instansi!$B$55,F289=grup_instansi!$C$55),
grup_instansi!$A$55,
IF(AND(E289=grup_instansi!$B$56,F289=grup_instansi!$C$56),
grup_instansi!$A$56,
IF(AND(E289=grup_instansi!$B$57,F289=grup_instansi!$C$57),
grup_instansi!$A$57,
IF(AND(E289=grup_instansi!$B$58,F289=grup_instansi!$C$58),
grup_instansi!$A$58,
IF(AND(E289=grup_instansi!$B$59,F289=grup_instansi!$C$59),
grup_instansi!$A$59,
IF(AND(E289=grup_instansi!$B$60,F289=grup_instansi!$C$60),
grup_instansi!$A$60,""))))))))))))))))))))))))))</f>
        <v/>
      </c>
      <c r="K289" t="str">
        <f>IF(J289&lt;&gt;"",J289,IF(AND(E289=grup_instansi!$B$61,F289=grup_instansi!$C$61),
grup_instansi!$A$61,
IF(AND(E289=grup_instansi!$B$62,F289=grup_instansi!$C$62),
grup_instansi!$A$62,
IF(AND(E289=grup_instansi!$B$63,F289=grup_instansi!$C$63),
grup_instansi!$A$63,
IF(AND(E289=grup_instansi!$B$64,F289=grup_instansi!$C$64),
grup_instansi!$A$64,
IF(AND(E289=grup_instansi!$B$65,F289=grup_instansi!$C$65),
grup_instansi!$A$65,
IF(AND(E289=grup_instansi!$B$66,F289=grup_instansi!$C$66),
grup_instansi!$A$66,
IF(AND(E289=grup_instansi!$B$67,F289=grup_instansi!$C$67),
grup_instansi!$A$67,
IF(AND(E289=grup_instansi!$B$68,F289=grup_instansi!$C$68),
grup_instansi!$A$68,
IF(AND(E289=grup_instansi!$B$69,F289=grup_instansi!$C$69),
grup_instansi!$A$69,
IF(AND(E289=grup_instansi!$B$70,F289=grup_instansi!$C$70),
grup_instansi!$A$70,
IF(AND(E289=grup_instansi!$B$71,F289=grup_instansi!$C$71),
grup_instansi!$A$71,
IF(AND(E289=grup_instansi!$B$72,F289=grup_instansi!$C$72),
grup_instansi!$A$72,
IF(AND(E289=grup_instansi!$B$73,F289=grup_instansi!$C$73),
grup_instansi!$A$73,
IF(AND(E289=grup_instansi!$B$74,F289=grup_instansi!$C$74),
grup_instansi!$A$74,
IF(AND(E289=grup_instansi!$B$75,F289=grup_instansi!$C$75),
grup_instansi!$A$75,
IF(AND(E289=grup_instansi!$B$76,F289=grup_instansi!$C$76),
grup_instansi!$A$76,
IF(AND(E289=grup_instansi!$B$77,F289=grup_instansi!$C$77),
grup_instansi!$A$77,
IF(AND(E289=grup_instansi!$B$78,F289=grup_instansi!$C$78),
grup_instansi!$A$78,
IF(AND(E289=grup_instansi!$B$79,F289=grup_instansi!$C$79),
grup_instansi!$A$79,
IF(AND(E289=grup_instansi!$B$80,F289=grup_instansi!$C$80),
grup_instansi!$A$80,
IF(AND(E289=grup_instansi!$B$81,F289=grup_instansi!$C$81),
grup_instansi!$A$81,
IF(AND(E289=grup_instansi!$B$82,F289=grup_instansi!$C$82),
grup_instansi!$A$82,
IF(AND(E289=grup_instansi!$B$83,F289=grup_instansi!$C$83),
grup_instansi!$A$84,
IF(AND(E289=grup_instansi!$B$84,F289=grup_instansi!$C$84),
grup_instansi!$A$85,
IF(AND(E289=grup_instansi!$B$85,F289=grup_instansi!$C$85),
grup_instansi!$A$86,
IF(AND(E289=grup_instansi!$B$86,F289=grup_instansi!$C$86),
grup_instansi!$A$87,
IF(AND(E289=grup_instansi!$B$87,F289=grup_instansi!$C$87),
grup_instansi!$A$87,
IF(AND(E289=grup_instansi!$B$88,F289=grup_instansi!$C$88),
grup_instansi!$A$88,
IF(AND(E289=grup_instansi!$B$89,F289=grup_instansi!$C$89),
grup_instansi!$A$89,
IF(AND(E289=grup_instansi!$B$90,F289=grup_instansi!$C$90),
grup_instansi!$A$90,
IF(AND(E289=grup_instansi!$B$91,F289=grup_instansi!$C$91),
grup_instansi!$A$91,
IF(AND(E289=grup_instansi!$B$92,F289=grup_instansi!$C$92),
grup_instansi!$A$92,
IF(AND(E289=grup_instansi!$B$93,F289=grup_instansi!$C$93),
grup_instansi!$A$93,
IF(AND(E289=grup_instansi!$B$94,F289=grup_instansi!$C$94),
grup_instansi!$A$94,
IF(AND(E289=grup_instansi!$B$95,F289=grup_instansi!$C$95),
grup_instansi!$A$95,
IF(AND(E289=grup_instansi!$B$96,F289=grup_instansi!$C$96),
grup_instansi!$A$96,
IF(AND(E289=grup_instansi!$B$97,F289=grup_instansi!$C$97),
grup_instansi!$A$97,
IF(AND(E289=grup_instansi!$B$98,F289=grup_instansi!$C$98),
grup_instansi!$A$98,
IF(AND(E289=grup_instansi!$B$99,F289=grup_instansi!$C$99),
grup_instansi!$A$99,
grup_instansi!$A$100))))))))))))))))))))))))))))))))))))))))</f>
        <v>gi2023110400099</v>
      </c>
      <c r="L289" t="str">
        <f>VLOOKUP(K289,grup_instansi!$A$2:$E$102,4)</f>
        <v>Pemerintah Provinsi Kalimantan Selatan</v>
      </c>
      <c r="M289" t="str">
        <f t="shared" si="14"/>
        <v>('i2023110600288','Pemerintah Provinsi Bali','gi2023110400099'),</v>
      </c>
    </row>
    <row r="290" spans="1:13" x14ac:dyDescent="0.25">
      <c r="A290" t="str">
        <f t="shared" si="12"/>
        <v>i2023110600289</v>
      </c>
      <c r="B290" s="4">
        <v>7501</v>
      </c>
      <c r="C290" t="str">
        <f t="shared" si="13"/>
        <v>i2023110600289</v>
      </c>
      <c r="D290" s="4" t="s">
        <v>189</v>
      </c>
      <c r="E290" s="4" t="s">
        <v>658</v>
      </c>
      <c r="F290" s="4" t="s">
        <v>663</v>
      </c>
      <c r="G290" t="str">
        <f>IF(AND(E290=grup_instansi!$B$2,F290=grup_instansi!$C$2),
grup_instansi!$A$2,
IF(AND(E290=grup_instansi!$B$3,F290=grup_instansi!$C$3),
grup_instansi!$A$3,
IF(AND(E290=grup_instansi!$B$4,F290=grup_instansi!$C$4),
grup_instansi!$A$4,
IF(AND(E290=grup_instansi!$B$5,F290=grup_instansi!$C$5),
grup_instansi!$A$5,
IF(AND(E290=grup_instansi!$B$6,F290=grup_instansi!$C$6),
grup_instansi!$A$6,
IF(AND(E290=grup_instansi!$B$7,F290=grup_instansi!$C$7),
grup_instansi!$A$7,
IF(AND(E290=grup_instansi!$B$8,F290=grup_instansi!$C$8),
grup_instansi!$A$8,
IF(AND(E290=grup_instansi!$B$9,F290=grup_instansi!$C$9),
grup_instansi!$A$9,
IF(AND(E290=grup_instansi!$B$10,F290=grup_instansi!$C$10),
grup_instansi!$A$10,"")))))))))</f>
        <v>gi2023110400006</v>
      </c>
      <c r="H290" t="str">
        <f>IF(G290&lt;&gt;"",G290,IF(AND(E290=grup_instansi!$B$11,F290=grup_instansi!$C$11),
grup_instansi!$A$11,
IF(AND(E290=grup_instansi!$B$12,F290=grup_instansi!$C$12),
grup_instansi!$A$12,
IF(AND(E290=grup_instansi!$B$13,F290=grup_instansi!$C$13),
grup_instansi!$A$13,
IF(AND(E290=grup_instansi!$B$14,F290=grup_instansi!$C$14),
grup_instansi!$A$14,
IF(AND(E290=grup_instansi!$B$15,F290=grup_instansi!$C$15),
grup_instansi!$A$15,
IF(AND(E290=grup_instansi!$B$16,F290=grup_instansi!$C$16),
grup_instansi!$A$16,
IF(AND(E290=grup_instansi!$B$17,F290=grup_instansi!$C$17),
grup_instansi!$A$17,
IF(AND(E290=grup_instansi!$B$18,F290=grup_instansi!$C$18),
grup_instansi!$A$18,
IF(AND(E290=grup_instansi!$B$19,F290=grup_instansi!$C$19),
grup_instansi!$A$19,
IF(AND(E290=grup_instansi!$B$20,F290=grup_instansi!$C$20),
grup_instansi!$A$20,"")))))))))))</f>
        <v>gi2023110400006</v>
      </c>
      <c r="I290" t="str">
        <f>IF(H290&lt;&gt;"",H290,IF(AND(E290=grup_instansi!$B$21,F290=grup_instansi!$C$21),
grup_instansi!$A$21,
IF(AND(E290=grup_instansi!$B$22,F290=grup_instansi!$C$22),
grup_instansi!$A$22,
IF(AND(E290=grup_instansi!$B$23,F290=grup_instansi!$C$23),
grup_instansi!$A$23,
IF(AND(E290=grup_instansi!$B$24,F290=grup_instansi!$C$24),
grup_instansi!$A$24,
IF(AND(E290=grup_instansi!$B$25,F290=grup_instansi!$C$25),
grup_instansi!$A$25,
IF(AND(E290=grup_instansi!$B$26,F290=grup_instansi!$C$26),
grup_instansi!$A$26,
IF(AND(E290=grup_instansi!$B$27,F290=grup_instansi!$C$27),
grup_instansi!$A$27,
IF(AND(E290=grup_instansi!$B$28,F290=grup_instansi!$C$28),
grup_instansi!$A$28,
IF(AND(E290=grup_instansi!$B$29,F290=grup_instansi!$C$29),
grup_instansi!$A$29,
IF(AND(E290=grup_instansi!$B$30,F290=grup_instansi!$C$30),
grup_instansi!$A$30,
IF(AND(E290=grup_instansi!$B$31,F290=grup_instansi!$C$31),
grup_instansi!$A$31,
IF(AND(E290=grup_instansi!$B$32,F290=grup_instansi!$C$32),
grup_instansi!$A$32,
IF(AND(E290=grup_instansi!$B$33,F290=grup_instansi!$C$33),
grup_instansi!$A$33,
IF(AND(E290=grup_instansi!$B$34,F290=grup_instansi!$C$34),
grup_instansi!$A$34,
IF(AND(E290=grup_instansi!$B$35,F290=grup_instansi!$C$35),
grup_instansi!$A$35,""))))))))))))))))</f>
        <v>gi2023110400006</v>
      </c>
      <c r="J290" t="str">
        <f>IF(I290&lt;&gt;"",I290,IF(AND(E290=grup_instansi!$B$36,F290=grup_instansi!$C$36),
grup_instansi!$A$36,
IF(AND(E290=grup_instansi!$B$37,F290=grup_instansi!$C$37),
grup_instansi!$A$37,
IF(AND(E290=grup_instansi!$B$38,F290=grup_instansi!$C$38),
grup_instansi!$A$38,
IF(AND(E290=grup_instansi!$B$39,F290=grup_instansi!$C$39),
grup_instansi!$A$39,
IF(AND(E290=grup_instansi!$B$40,F290=grup_instansi!$C$40),
grup_instansi!$A$40,
IF(AND(E290=grup_instansi!$B$41,F290=grup_instansi!$C$41),
grup_instansi!$A$41,
IF(AND(E290=grup_instansi!$B$42,F290=grup_instansi!$C$42),
grup_instansi!$A$42,
IF(AND(E290=grup_instansi!$B$43,F290=grup_instansi!$C$43),
grup_instansi!$A$43,
IF(AND(E290=grup_instansi!$B$44,F290=grup_instansi!$C$44),
grup_instansi!$A$44,
IF(AND(E290=grup_instansi!$B$45,F290=grup_instansi!$C$45),
grup_instansi!$A$45,
IF(AND(E290=grup_instansi!$B$46,F290=grup_instansi!$C$46),
grup_instansi!$A$46,
IF(AND(E290=grup_instansi!$B$47,F290=grup_instansi!$C$47),
grup_instansi!$A$47,
IF(AND(E290=grup_instansi!$B$48,F290=grup_instansi!$C$48),
grup_instansi!$A$48,
IF(AND(E290=grup_instansi!$B$49,F290=grup_instansi!$C$49),
grup_instansi!$A$49,
IF(AND(E290=grup_instansi!$B$50,F290=grup_instansi!$C$50),
grup_instansi!$A$50,
IF(AND(E290=grup_instansi!$B$51,F290=grup_instansi!$C$51),
grup_instansi!$A$51,
IF(AND(E290=grup_instansi!$B$52,F290=grup_instansi!$C$52),
grup_instansi!$A$52,
IF(AND(E290=grup_instansi!$B$53,F290=grup_instansi!$C$53),
grup_instansi!$A$53,
IF(AND(E290=grup_instansi!$B$54,F290=grup_instansi!$C$54),
grup_instansi!$A$54,
IF(AND(E290=grup_instansi!$B$55,F290=grup_instansi!$C$55),
grup_instansi!$A$55,
IF(AND(E290=grup_instansi!$B$56,F290=grup_instansi!$C$56),
grup_instansi!$A$56,
IF(AND(E290=grup_instansi!$B$57,F290=grup_instansi!$C$57),
grup_instansi!$A$57,
IF(AND(E290=grup_instansi!$B$58,F290=grup_instansi!$C$58),
grup_instansi!$A$58,
IF(AND(E290=grup_instansi!$B$59,F290=grup_instansi!$C$59),
grup_instansi!$A$59,
IF(AND(E290=grup_instansi!$B$60,F290=grup_instansi!$C$60),
grup_instansi!$A$60,""))))))))))))))))))))))))))</f>
        <v>gi2023110400006</v>
      </c>
      <c r="K290" t="str">
        <f>IF(J290&lt;&gt;"",J290,IF(AND(E290=grup_instansi!$B$61,F290=grup_instansi!$C$61),
grup_instansi!$A$61,
IF(AND(E290=grup_instansi!$B$62,F290=grup_instansi!$C$62),
grup_instansi!$A$62,
IF(AND(E290=grup_instansi!$B$63,F290=grup_instansi!$C$63),
grup_instansi!$A$63,
IF(AND(E290=grup_instansi!$B$64,F290=grup_instansi!$C$64),
grup_instansi!$A$64,
IF(AND(E290=grup_instansi!$B$65,F290=grup_instansi!$C$65),
grup_instansi!$A$65,
IF(AND(E290=grup_instansi!$B$66,F290=grup_instansi!$C$66),
grup_instansi!$A$66,
IF(AND(E290=grup_instansi!$B$67,F290=grup_instansi!$C$67),
grup_instansi!$A$67,
IF(AND(E290=grup_instansi!$B$68,F290=grup_instansi!$C$68),
grup_instansi!$A$68,
IF(AND(E290=grup_instansi!$B$69,F290=grup_instansi!$C$69),
grup_instansi!$A$69,
IF(AND(E290=grup_instansi!$B$70,F290=grup_instansi!$C$70),
grup_instansi!$A$70,
IF(AND(E290=grup_instansi!$B$71,F290=grup_instansi!$C$71),
grup_instansi!$A$71,
IF(AND(E290=grup_instansi!$B$72,F290=grup_instansi!$C$72),
grup_instansi!$A$72,
IF(AND(E290=grup_instansi!$B$73,F290=grup_instansi!$C$73),
grup_instansi!$A$73,
IF(AND(E290=grup_instansi!$B$74,F290=grup_instansi!$C$74),
grup_instansi!$A$74,
IF(AND(E290=grup_instansi!$B$75,F290=grup_instansi!$C$75),
grup_instansi!$A$75,
IF(AND(E290=grup_instansi!$B$76,F290=grup_instansi!$C$76),
grup_instansi!$A$76,
IF(AND(E290=grup_instansi!$B$77,F290=grup_instansi!$C$77),
grup_instansi!$A$77,
IF(AND(E290=grup_instansi!$B$78,F290=grup_instansi!$C$78),
grup_instansi!$A$78,
IF(AND(E290=grup_instansi!$B$79,F290=grup_instansi!$C$79),
grup_instansi!$A$79,
IF(AND(E290=grup_instansi!$B$80,F290=grup_instansi!$C$80),
grup_instansi!$A$80,
IF(AND(E290=grup_instansi!$B$81,F290=grup_instansi!$C$81),
grup_instansi!$A$81,
IF(AND(E290=grup_instansi!$B$82,F290=grup_instansi!$C$82),
grup_instansi!$A$82,
IF(AND(E290=grup_instansi!$B$83,F290=grup_instansi!$C$83),
grup_instansi!$A$84,
IF(AND(E290=grup_instansi!$B$84,F290=grup_instansi!$C$84),
grup_instansi!$A$85,
IF(AND(E290=grup_instansi!$B$85,F290=grup_instansi!$C$85),
grup_instansi!$A$86,
IF(AND(E290=grup_instansi!$B$86,F290=grup_instansi!$C$86),
grup_instansi!$A$87,
IF(AND(E290=grup_instansi!$B$87,F290=grup_instansi!$C$87),
grup_instansi!$A$87,
IF(AND(E290=grup_instansi!$B$88,F290=grup_instansi!$C$88),
grup_instansi!$A$88,
IF(AND(E290=grup_instansi!$B$89,F290=grup_instansi!$C$89),
grup_instansi!$A$89,
IF(AND(E290=grup_instansi!$B$90,F290=grup_instansi!$C$90),
grup_instansi!$A$90,
IF(AND(E290=grup_instansi!$B$91,F290=grup_instansi!$C$91),
grup_instansi!$A$91,
IF(AND(E290=grup_instansi!$B$92,F290=grup_instansi!$C$92),
grup_instansi!$A$92,
IF(AND(E290=grup_instansi!$B$93,F290=grup_instansi!$C$93),
grup_instansi!$A$93,
IF(AND(E290=grup_instansi!$B$94,F290=grup_instansi!$C$94),
grup_instansi!$A$94,
IF(AND(E290=grup_instansi!$B$95,F290=grup_instansi!$C$95),
grup_instansi!$A$95,
IF(AND(E290=grup_instansi!$B$96,F290=grup_instansi!$C$96),
grup_instansi!$A$96,
IF(AND(E290=grup_instansi!$B$97,F290=grup_instansi!$C$97),
grup_instansi!$A$97,
IF(AND(E290=grup_instansi!$B$98,F290=grup_instansi!$C$98),
grup_instansi!$A$98,
IF(AND(E290=grup_instansi!$B$99,F290=grup_instansi!$C$99),
grup_instansi!$A$99,
grup_instansi!$A$100))))))))))))))))))))))))))))))))))))))))</f>
        <v>gi2023110400006</v>
      </c>
      <c r="L290" t="str">
        <f>VLOOKUP(K290,grup_instansi!$A$2:$E$102,4)</f>
        <v>Pemerintah Kabupaten Bali</v>
      </c>
      <c r="M290" t="str">
        <f t="shared" si="14"/>
        <v>('i2023110600289','Pemerintah Kab. Buleleng','gi2023110400006'),</v>
      </c>
    </row>
    <row r="291" spans="1:13" x14ac:dyDescent="0.25">
      <c r="A291" t="str">
        <f t="shared" si="12"/>
        <v>i2023110600290</v>
      </c>
      <c r="B291" s="4">
        <v>7504</v>
      </c>
      <c r="C291" t="str">
        <f t="shared" si="13"/>
        <v>i2023110600290</v>
      </c>
      <c r="D291" s="4" t="s">
        <v>722</v>
      </c>
      <c r="E291" s="4" t="s">
        <v>658</v>
      </c>
      <c r="F291" s="4" t="s">
        <v>663</v>
      </c>
      <c r="G291" t="str">
        <f>IF(AND(E291=grup_instansi!$B$2,F291=grup_instansi!$C$2),
grup_instansi!$A$2,
IF(AND(E291=grup_instansi!$B$3,F291=grup_instansi!$C$3),
grup_instansi!$A$3,
IF(AND(E291=grup_instansi!$B$4,F291=grup_instansi!$C$4),
grup_instansi!$A$4,
IF(AND(E291=grup_instansi!$B$5,F291=grup_instansi!$C$5),
grup_instansi!$A$5,
IF(AND(E291=grup_instansi!$B$6,F291=grup_instansi!$C$6),
grup_instansi!$A$6,
IF(AND(E291=grup_instansi!$B$7,F291=grup_instansi!$C$7),
grup_instansi!$A$7,
IF(AND(E291=grup_instansi!$B$8,F291=grup_instansi!$C$8),
grup_instansi!$A$8,
IF(AND(E291=grup_instansi!$B$9,F291=grup_instansi!$C$9),
grup_instansi!$A$9,
IF(AND(E291=grup_instansi!$B$10,F291=grup_instansi!$C$10),
grup_instansi!$A$10,"")))))))))</f>
        <v>gi2023110400006</v>
      </c>
      <c r="H291" t="str">
        <f>IF(G291&lt;&gt;"",G291,IF(AND(E291=grup_instansi!$B$11,F291=grup_instansi!$C$11),
grup_instansi!$A$11,
IF(AND(E291=grup_instansi!$B$12,F291=grup_instansi!$C$12),
grup_instansi!$A$12,
IF(AND(E291=grup_instansi!$B$13,F291=grup_instansi!$C$13),
grup_instansi!$A$13,
IF(AND(E291=grup_instansi!$B$14,F291=grup_instansi!$C$14),
grup_instansi!$A$14,
IF(AND(E291=grup_instansi!$B$15,F291=grup_instansi!$C$15),
grup_instansi!$A$15,
IF(AND(E291=grup_instansi!$B$16,F291=grup_instansi!$C$16),
grup_instansi!$A$16,
IF(AND(E291=grup_instansi!$B$17,F291=grup_instansi!$C$17),
grup_instansi!$A$17,
IF(AND(E291=grup_instansi!$B$18,F291=grup_instansi!$C$18),
grup_instansi!$A$18,
IF(AND(E291=grup_instansi!$B$19,F291=grup_instansi!$C$19),
grup_instansi!$A$19,
IF(AND(E291=grup_instansi!$B$20,F291=grup_instansi!$C$20),
grup_instansi!$A$20,"")))))))))))</f>
        <v>gi2023110400006</v>
      </c>
      <c r="I291" t="str">
        <f>IF(H291&lt;&gt;"",H291,IF(AND(E291=grup_instansi!$B$21,F291=grup_instansi!$C$21),
grup_instansi!$A$21,
IF(AND(E291=grup_instansi!$B$22,F291=grup_instansi!$C$22),
grup_instansi!$A$22,
IF(AND(E291=grup_instansi!$B$23,F291=grup_instansi!$C$23),
grup_instansi!$A$23,
IF(AND(E291=grup_instansi!$B$24,F291=grup_instansi!$C$24),
grup_instansi!$A$24,
IF(AND(E291=grup_instansi!$B$25,F291=grup_instansi!$C$25),
grup_instansi!$A$25,
IF(AND(E291=grup_instansi!$B$26,F291=grup_instansi!$C$26),
grup_instansi!$A$26,
IF(AND(E291=grup_instansi!$B$27,F291=grup_instansi!$C$27),
grup_instansi!$A$27,
IF(AND(E291=grup_instansi!$B$28,F291=grup_instansi!$C$28),
grup_instansi!$A$28,
IF(AND(E291=grup_instansi!$B$29,F291=grup_instansi!$C$29),
grup_instansi!$A$29,
IF(AND(E291=grup_instansi!$B$30,F291=grup_instansi!$C$30),
grup_instansi!$A$30,
IF(AND(E291=grup_instansi!$B$31,F291=grup_instansi!$C$31),
grup_instansi!$A$31,
IF(AND(E291=grup_instansi!$B$32,F291=grup_instansi!$C$32),
grup_instansi!$A$32,
IF(AND(E291=grup_instansi!$B$33,F291=grup_instansi!$C$33),
grup_instansi!$A$33,
IF(AND(E291=grup_instansi!$B$34,F291=grup_instansi!$C$34),
grup_instansi!$A$34,
IF(AND(E291=grup_instansi!$B$35,F291=grup_instansi!$C$35),
grup_instansi!$A$35,""))))))))))))))))</f>
        <v>gi2023110400006</v>
      </c>
      <c r="J291" t="str">
        <f>IF(I291&lt;&gt;"",I291,IF(AND(E291=grup_instansi!$B$36,F291=grup_instansi!$C$36),
grup_instansi!$A$36,
IF(AND(E291=grup_instansi!$B$37,F291=grup_instansi!$C$37),
grup_instansi!$A$37,
IF(AND(E291=grup_instansi!$B$38,F291=grup_instansi!$C$38),
grup_instansi!$A$38,
IF(AND(E291=grup_instansi!$B$39,F291=grup_instansi!$C$39),
grup_instansi!$A$39,
IF(AND(E291=grup_instansi!$B$40,F291=grup_instansi!$C$40),
grup_instansi!$A$40,
IF(AND(E291=grup_instansi!$B$41,F291=grup_instansi!$C$41),
grup_instansi!$A$41,
IF(AND(E291=grup_instansi!$B$42,F291=grup_instansi!$C$42),
grup_instansi!$A$42,
IF(AND(E291=grup_instansi!$B$43,F291=grup_instansi!$C$43),
grup_instansi!$A$43,
IF(AND(E291=grup_instansi!$B$44,F291=grup_instansi!$C$44),
grup_instansi!$A$44,
IF(AND(E291=grup_instansi!$B$45,F291=grup_instansi!$C$45),
grup_instansi!$A$45,
IF(AND(E291=grup_instansi!$B$46,F291=grup_instansi!$C$46),
grup_instansi!$A$46,
IF(AND(E291=grup_instansi!$B$47,F291=grup_instansi!$C$47),
grup_instansi!$A$47,
IF(AND(E291=grup_instansi!$B$48,F291=grup_instansi!$C$48),
grup_instansi!$A$48,
IF(AND(E291=grup_instansi!$B$49,F291=grup_instansi!$C$49),
grup_instansi!$A$49,
IF(AND(E291=grup_instansi!$B$50,F291=grup_instansi!$C$50),
grup_instansi!$A$50,
IF(AND(E291=grup_instansi!$B$51,F291=grup_instansi!$C$51),
grup_instansi!$A$51,
IF(AND(E291=grup_instansi!$B$52,F291=grup_instansi!$C$52),
grup_instansi!$A$52,
IF(AND(E291=grup_instansi!$B$53,F291=grup_instansi!$C$53),
grup_instansi!$A$53,
IF(AND(E291=grup_instansi!$B$54,F291=grup_instansi!$C$54),
grup_instansi!$A$54,
IF(AND(E291=grup_instansi!$B$55,F291=grup_instansi!$C$55),
grup_instansi!$A$55,
IF(AND(E291=grup_instansi!$B$56,F291=grup_instansi!$C$56),
grup_instansi!$A$56,
IF(AND(E291=grup_instansi!$B$57,F291=grup_instansi!$C$57),
grup_instansi!$A$57,
IF(AND(E291=grup_instansi!$B$58,F291=grup_instansi!$C$58),
grup_instansi!$A$58,
IF(AND(E291=grup_instansi!$B$59,F291=grup_instansi!$C$59),
grup_instansi!$A$59,
IF(AND(E291=grup_instansi!$B$60,F291=grup_instansi!$C$60),
grup_instansi!$A$60,""))))))))))))))))))))))))))</f>
        <v>gi2023110400006</v>
      </c>
      <c r="K291" t="str">
        <f>IF(J291&lt;&gt;"",J291,IF(AND(E291=grup_instansi!$B$61,F291=grup_instansi!$C$61),
grup_instansi!$A$61,
IF(AND(E291=grup_instansi!$B$62,F291=grup_instansi!$C$62),
grup_instansi!$A$62,
IF(AND(E291=grup_instansi!$B$63,F291=grup_instansi!$C$63),
grup_instansi!$A$63,
IF(AND(E291=grup_instansi!$B$64,F291=grup_instansi!$C$64),
grup_instansi!$A$64,
IF(AND(E291=grup_instansi!$B$65,F291=grup_instansi!$C$65),
grup_instansi!$A$65,
IF(AND(E291=grup_instansi!$B$66,F291=grup_instansi!$C$66),
grup_instansi!$A$66,
IF(AND(E291=grup_instansi!$B$67,F291=grup_instansi!$C$67),
grup_instansi!$A$67,
IF(AND(E291=grup_instansi!$B$68,F291=grup_instansi!$C$68),
grup_instansi!$A$68,
IF(AND(E291=grup_instansi!$B$69,F291=grup_instansi!$C$69),
grup_instansi!$A$69,
IF(AND(E291=grup_instansi!$B$70,F291=grup_instansi!$C$70),
grup_instansi!$A$70,
IF(AND(E291=grup_instansi!$B$71,F291=grup_instansi!$C$71),
grup_instansi!$A$71,
IF(AND(E291=grup_instansi!$B$72,F291=grup_instansi!$C$72),
grup_instansi!$A$72,
IF(AND(E291=grup_instansi!$B$73,F291=grup_instansi!$C$73),
grup_instansi!$A$73,
IF(AND(E291=grup_instansi!$B$74,F291=grup_instansi!$C$74),
grup_instansi!$A$74,
IF(AND(E291=grup_instansi!$B$75,F291=grup_instansi!$C$75),
grup_instansi!$A$75,
IF(AND(E291=grup_instansi!$B$76,F291=grup_instansi!$C$76),
grup_instansi!$A$76,
IF(AND(E291=grup_instansi!$B$77,F291=grup_instansi!$C$77),
grup_instansi!$A$77,
IF(AND(E291=grup_instansi!$B$78,F291=grup_instansi!$C$78),
grup_instansi!$A$78,
IF(AND(E291=grup_instansi!$B$79,F291=grup_instansi!$C$79),
grup_instansi!$A$79,
IF(AND(E291=grup_instansi!$B$80,F291=grup_instansi!$C$80),
grup_instansi!$A$80,
IF(AND(E291=grup_instansi!$B$81,F291=grup_instansi!$C$81),
grup_instansi!$A$81,
IF(AND(E291=grup_instansi!$B$82,F291=grup_instansi!$C$82),
grup_instansi!$A$82,
IF(AND(E291=grup_instansi!$B$83,F291=grup_instansi!$C$83),
grup_instansi!$A$84,
IF(AND(E291=grup_instansi!$B$84,F291=grup_instansi!$C$84),
grup_instansi!$A$85,
IF(AND(E291=grup_instansi!$B$85,F291=grup_instansi!$C$85),
grup_instansi!$A$86,
IF(AND(E291=grup_instansi!$B$86,F291=grup_instansi!$C$86),
grup_instansi!$A$87,
IF(AND(E291=grup_instansi!$B$87,F291=grup_instansi!$C$87),
grup_instansi!$A$87,
IF(AND(E291=grup_instansi!$B$88,F291=grup_instansi!$C$88),
grup_instansi!$A$88,
IF(AND(E291=grup_instansi!$B$89,F291=grup_instansi!$C$89),
grup_instansi!$A$89,
IF(AND(E291=grup_instansi!$B$90,F291=grup_instansi!$C$90),
grup_instansi!$A$90,
IF(AND(E291=grup_instansi!$B$91,F291=grup_instansi!$C$91),
grup_instansi!$A$91,
IF(AND(E291=grup_instansi!$B$92,F291=grup_instansi!$C$92),
grup_instansi!$A$92,
IF(AND(E291=grup_instansi!$B$93,F291=grup_instansi!$C$93),
grup_instansi!$A$93,
IF(AND(E291=grup_instansi!$B$94,F291=grup_instansi!$C$94),
grup_instansi!$A$94,
IF(AND(E291=grup_instansi!$B$95,F291=grup_instansi!$C$95),
grup_instansi!$A$95,
IF(AND(E291=grup_instansi!$B$96,F291=grup_instansi!$C$96),
grup_instansi!$A$96,
IF(AND(E291=grup_instansi!$B$97,F291=grup_instansi!$C$97),
grup_instansi!$A$97,
IF(AND(E291=grup_instansi!$B$98,F291=grup_instansi!$C$98),
grup_instansi!$A$98,
IF(AND(E291=grup_instansi!$B$99,F291=grup_instansi!$C$99),
grup_instansi!$A$99,
grup_instansi!$A$100))))))))))))))))))))))))))))))))))))))))</f>
        <v>gi2023110400006</v>
      </c>
      <c r="L291" t="str">
        <f>VLOOKUP(K291,grup_instansi!$A$2:$E$102,4)</f>
        <v>Pemerintah Kabupaten Bali</v>
      </c>
      <c r="M291" t="str">
        <f t="shared" si="14"/>
        <v>('i2023110600290','Pemerintah Kab. Gianyar','gi2023110400006'),</v>
      </c>
    </row>
    <row r="292" spans="1:13" x14ac:dyDescent="0.25">
      <c r="A292" t="str">
        <f t="shared" si="12"/>
        <v>i2023110600291</v>
      </c>
      <c r="B292" s="4">
        <v>7505</v>
      </c>
      <c r="C292" t="str">
        <f t="shared" si="13"/>
        <v>i2023110600291</v>
      </c>
      <c r="D292" s="4" t="s">
        <v>191</v>
      </c>
      <c r="E292" s="4" t="s">
        <v>658</v>
      </c>
      <c r="F292" s="4" t="s">
        <v>663</v>
      </c>
      <c r="G292" t="str">
        <f>IF(AND(E292=grup_instansi!$B$2,F292=grup_instansi!$C$2),
grup_instansi!$A$2,
IF(AND(E292=grup_instansi!$B$3,F292=grup_instansi!$C$3),
grup_instansi!$A$3,
IF(AND(E292=grup_instansi!$B$4,F292=grup_instansi!$C$4),
grup_instansi!$A$4,
IF(AND(E292=grup_instansi!$B$5,F292=grup_instansi!$C$5),
grup_instansi!$A$5,
IF(AND(E292=grup_instansi!$B$6,F292=grup_instansi!$C$6),
grup_instansi!$A$6,
IF(AND(E292=grup_instansi!$B$7,F292=grup_instansi!$C$7),
grup_instansi!$A$7,
IF(AND(E292=grup_instansi!$B$8,F292=grup_instansi!$C$8),
grup_instansi!$A$8,
IF(AND(E292=grup_instansi!$B$9,F292=grup_instansi!$C$9),
grup_instansi!$A$9,
IF(AND(E292=grup_instansi!$B$10,F292=grup_instansi!$C$10),
grup_instansi!$A$10,"")))))))))</f>
        <v>gi2023110400006</v>
      </c>
      <c r="H292" t="str">
        <f>IF(G292&lt;&gt;"",G292,IF(AND(E292=grup_instansi!$B$11,F292=grup_instansi!$C$11),
grup_instansi!$A$11,
IF(AND(E292=grup_instansi!$B$12,F292=grup_instansi!$C$12),
grup_instansi!$A$12,
IF(AND(E292=grup_instansi!$B$13,F292=grup_instansi!$C$13),
grup_instansi!$A$13,
IF(AND(E292=grup_instansi!$B$14,F292=grup_instansi!$C$14),
grup_instansi!$A$14,
IF(AND(E292=grup_instansi!$B$15,F292=grup_instansi!$C$15),
grup_instansi!$A$15,
IF(AND(E292=grup_instansi!$B$16,F292=grup_instansi!$C$16),
grup_instansi!$A$16,
IF(AND(E292=grup_instansi!$B$17,F292=grup_instansi!$C$17),
grup_instansi!$A$17,
IF(AND(E292=grup_instansi!$B$18,F292=grup_instansi!$C$18),
grup_instansi!$A$18,
IF(AND(E292=grup_instansi!$B$19,F292=grup_instansi!$C$19),
grup_instansi!$A$19,
IF(AND(E292=grup_instansi!$B$20,F292=grup_instansi!$C$20),
grup_instansi!$A$20,"")))))))))))</f>
        <v>gi2023110400006</v>
      </c>
      <c r="I292" t="str">
        <f>IF(H292&lt;&gt;"",H292,IF(AND(E292=grup_instansi!$B$21,F292=grup_instansi!$C$21),
grup_instansi!$A$21,
IF(AND(E292=grup_instansi!$B$22,F292=grup_instansi!$C$22),
grup_instansi!$A$22,
IF(AND(E292=grup_instansi!$B$23,F292=grup_instansi!$C$23),
grup_instansi!$A$23,
IF(AND(E292=grup_instansi!$B$24,F292=grup_instansi!$C$24),
grup_instansi!$A$24,
IF(AND(E292=grup_instansi!$B$25,F292=grup_instansi!$C$25),
grup_instansi!$A$25,
IF(AND(E292=grup_instansi!$B$26,F292=grup_instansi!$C$26),
grup_instansi!$A$26,
IF(AND(E292=grup_instansi!$B$27,F292=grup_instansi!$C$27),
grup_instansi!$A$27,
IF(AND(E292=grup_instansi!$B$28,F292=grup_instansi!$C$28),
grup_instansi!$A$28,
IF(AND(E292=grup_instansi!$B$29,F292=grup_instansi!$C$29),
grup_instansi!$A$29,
IF(AND(E292=grup_instansi!$B$30,F292=grup_instansi!$C$30),
grup_instansi!$A$30,
IF(AND(E292=grup_instansi!$B$31,F292=grup_instansi!$C$31),
grup_instansi!$A$31,
IF(AND(E292=grup_instansi!$B$32,F292=grup_instansi!$C$32),
grup_instansi!$A$32,
IF(AND(E292=grup_instansi!$B$33,F292=grup_instansi!$C$33),
grup_instansi!$A$33,
IF(AND(E292=grup_instansi!$B$34,F292=grup_instansi!$C$34),
grup_instansi!$A$34,
IF(AND(E292=grup_instansi!$B$35,F292=grup_instansi!$C$35),
grup_instansi!$A$35,""))))))))))))))))</f>
        <v>gi2023110400006</v>
      </c>
      <c r="J292" t="str">
        <f>IF(I292&lt;&gt;"",I292,IF(AND(E292=grup_instansi!$B$36,F292=grup_instansi!$C$36),
grup_instansi!$A$36,
IF(AND(E292=grup_instansi!$B$37,F292=grup_instansi!$C$37),
grup_instansi!$A$37,
IF(AND(E292=grup_instansi!$B$38,F292=grup_instansi!$C$38),
grup_instansi!$A$38,
IF(AND(E292=grup_instansi!$B$39,F292=grup_instansi!$C$39),
grup_instansi!$A$39,
IF(AND(E292=grup_instansi!$B$40,F292=grup_instansi!$C$40),
grup_instansi!$A$40,
IF(AND(E292=grup_instansi!$B$41,F292=grup_instansi!$C$41),
grup_instansi!$A$41,
IF(AND(E292=grup_instansi!$B$42,F292=grup_instansi!$C$42),
grup_instansi!$A$42,
IF(AND(E292=grup_instansi!$B$43,F292=grup_instansi!$C$43),
grup_instansi!$A$43,
IF(AND(E292=grup_instansi!$B$44,F292=grup_instansi!$C$44),
grup_instansi!$A$44,
IF(AND(E292=grup_instansi!$B$45,F292=grup_instansi!$C$45),
grup_instansi!$A$45,
IF(AND(E292=grup_instansi!$B$46,F292=grup_instansi!$C$46),
grup_instansi!$A$46,
IF(AND(E292=grup_instansi!$B$47,F292=grup_instansi!$C$47),
grup_instansi!$A$47,
IF(AND(E292=grup_instansi!$B$48,F292=grup_instansi!$C$48),
grup_instansi!$A$48,
IF(AND(E292=grup_instansi!$B$49,F292=grup_instansi!$C$49),
grup_instansi!$A$49,
IF(AND(E292=grup_instansi!$B$50,F292=grup_instansi!$C$50),
grup_instansi!$A$50,
IF(AND(E292=grup_instansi!$B$51,F292=grup_instansi!$C$51),
grup_instansi!$A$51,
IF(AND(E292=grup_instansi!$B$52,F292=grup_instansi!$C$52),
grup_instansi!$A$52,
IF(AND(E292=grup_instansi!$B$53,F292=grup_instansi!$C$53),
grup_instansi!$A$53,
IF(AND(E292=grup_instansi!$B$54,F292=grup_instansi!$C$54),
grup_instansi!$A$54,
IF(AND(E292=grup_instansi!$B$55,F292=grup_instansi!$C$55),
grup_instansi!$A$55,
IF(AND(E292=grup_instansi!$B$56,F292=grup_instansi!$C$56),
grup_instansi!$A$56,
IF(AND(E292=grup_instansi!$B$57,F292=grup_instansi!$C$57),
grup_instansi!$A$57,
IF(AND(E292=grup_instansi!$B$58,F292=grup_instansi!$C$58),
grup_instansi!$A$58,
IF(AND(E292=grup_instansi!$B$59,F292=grup_instansi!$C$59),
grup_instansi!$A$59,
IF(AND(E292=grup_instansi!$B$60,F292=grup_instansi!$C$60),
grup_instansi!$A$60,""))))))))))))))))))))))))))</f>
        <v>gi2023110400006</v>
      </c>
      <c r="K292" t="str">
        <f>IF(J292&lt;&gt;"",J292,IF(AND(E292=grup_instansi!$B$61,F292=grup_instansi!$C$61),
grup_instansi!$A$61,
IF(AND(E292=grup_instansi!$B$62,F292=grup_instansi!$C$62),
grup_instansi!$A$62,
IF(AND(E292=grup_instansi!$B$63,F292=grup_instansi!$C$63),
grup_instansi!$A$63,
IF(AND(E292=grup_instansi!$B$64,F292=grup_instansi!$C$64),
grup_instansi!$A$64,
IF(AND(E292=grup_instansi!$B$65,F292=grup_instansi!$C$65),
grup_instansi!$A$65,
IF(AND(E292=grup_instansi!$B$66,F292=grup_instansi!$C$66),
grup_instansi!$A$66,
IF(AND(E292=grup_instansi!$B$67,F292=grup_instansi!$C$67),
grup_instansi!$A$67,
IF(AND(E292=grup_instansi!$B$68,F292=grup_instansi!$C$68),
grup_instansi!$A$68,
IF(AND(E292=grup_instansi!$B$69,F292=grup_instansi!$C$69),
grup_instansi!$A$69,
IF(AND(E292=grup_instansi!$B$70,F292=grup_instansi!$C$70),
grup_instansi!$A$70,
IF(AND(E292=grup_instansi!$B$71,F292=grup_instansi!$C$71),
grup_instansi!$A$71,
IF(AND(E292=grup_instansi!$B$72,F292=grup_instansi!$C$72),
grup_instansi!$A$72,
IF(AND(E292=grup_instansi!$B$73,F292=grup_instansi!$C$73),
grup_instansi!$A$73,
IF(AND(E292=grup_instansi!$B$74,F292=grup_instansi!$C$74),
grup_instansi!$A$74,
IF(AND(E292=grup_instansi!$B$75,F292=grup_instansi!$C$75),
grup_instansi!$A$75,
IF(AND(E292=grup_instansi!$B$76,F292=grup_instansi!$C$76),
grup_instansi!$A$76,
IF(AND(E292=grup_instansi!$B$77,F292=grup_instansi!$C$77),
grup_instansi!$A$77,
IF(AND(E292=grup_instansi!$B$78,F292=grup_instansi!$C$78),
grup_instansi!$A$78,
IF(AND(E292=grup_instansi!$B$79,F292=grup_instansi!$C$79),
grup_instansi!$A$79,
IF(AND(E292=grup_instansi!$B$80,F292=grup_instansi!$C$80),
grup_instansi!$A$80,
IF(AND(E292=grup_instansi!$B$81,F292=grup_instansi!$C$81),
grup_instansi!$A$81,
IF(AND(E292=grup_instansi!$B$82,F292=grup_instansi!$C$82),
grup_instansi!$A$82,
IF(AND(E292=grup_instansi!$B$83,F292=grup_instansi!$C$83),
grup_instansi!$A$84,
IF(AND(E292=grup_instansi!$B$84,F292=grup_instansi!$C$84),
grup_instansi!$A$85,
IF(AND(E292=grup_instansi!$B$85,F292=grup_instansi!$C$85),
grup_instansi!$A$86,
IF(AND(E292=grup_instansi!$B$86,F292=grup_instansi!$C$86),
grup_instansi!$A$87,
IF(AND(E292=grup_instansi!$B$87,F292=grup_instansi!$C$87),
grup_instansi!$A$87,
IF(AND(E292=grup_instansi!$B$88,F292=grup_instansi!$C$88),
grup_instansi!$A$88,
IF(AND(E292=grup_instansi!$B$89,F292=grup_instansi!$C$89),
grup_instansi!$A$89,
IF(AND(E292=grup_instansi!$B$90,F292=grup_instansi!$C$90),
grup_instansi!$A$90,
IF(AND(E292=grup_instansi!$B$91,F292=grup_instansi!$C$91),
grup_instansi!$A$91,
IF(AND(E292=grup_instansi!$B$92,F292=grup_instansi!$C$92),
grup_instansi!$A$92,
IF(AND(E292=grup_instansi!$B$93,F292=grup_instansi!$C$93),
grup_instansi!$A$93,
IF(AND(E292=grup_instansi!$B$94,F292=grup_instansi!$C$94),
grup_instansi!$A$94,
IF(AND(E292=grup_instansi!$B$95,F292=grup_instansi!$C$95),
grup_instansi!$A$95,
IF(AND(E292=grup_instansi!$B$96,F292=grup_instansi!$C$96),
grup_instansi!$A$96,
IF(AND(E292=grup_instansi!$B$97,F292=grup_instansi!$C$97),
grup_instansi!$A$97,
IF(AND(E292=grup_instansi!$B$98,F292=grup_instansi!$C$98),
grup_instansi!$A$98,
IF(AND(E292=grup_instansi!$B$99,F292=grup_instansi!$C$99),
grup_instansi!$A$99,
grup_instansi!$A$100))))))))))))))))))))))))))))))))))))))))</f>
        <v>gi2023110400006</v>
      </c>
      <c r="L292" t="str">
        <f>VLOOKUP(K292,grup_instansi!$A$2:$E$102,4)</f>
        <v>Pemerintah Kabupaten Bali</v>
      </c>
      <c r="M292" t="str">
        <f t="shared" si="14"/>
        <v>('i2023110600291','Pemerintah Kab. Karangasem','gi2023110400006'),</v>
      </c>
    </row>
    <row r="293" spans="1:13" x14ac:dyDescent="0.25">
      <c r="A293" t="str">
        <f t="shared" si="12"/>
        <v>i2023110600292</v>
      </c>
      <c r="B293" s="4">
        <v>7506</v>
      </c>
      <c r="C293" t="str">
        <f t="shared" si="13"/>
        <v>i2023110600292</v>
      </c>
      <c r="D293" s="4" t="s">
        <v>192</v>
      </c>
      <c r="E293" s="4" t="s">
        <v>658</v>
      </c>
      <c r="F293" s="4" t="s">
        <v>663</v>
      </c>
      <c r="G293" t="str">
        <f>IF(AND(E293=grup_instansi!$B$2,F293=grup_instansi!$C$2),
grup_instansi!$A$2,
IF(AND(E293=grup_instansi!$B$3,F293=grup_instansi!$C$3),
grup_instansi!$A$3,
IF(AND(E293=grup_instansi!$B$4,F293=grup_instansi!$C$4),
grup_instansi!$A$4,
IF(AND(E293=grup_instansi!$B$5,F293=grup_instansi!$C$5),
grup_instansi!$A$5,
IF(AND(E293=grup_instansi!$B$6,F293=grup_instansi!$C$6),
grup_instansi!$A$6,
IF(AND(E293=grup_instansi!$B$7,F293=grup_instansi!$C$7),
grup_instansi!$A$7,
IF(AND(E293=grup_instansi!$B$8,F293=grup_instansi!$C$8),
grup_instansi!$A$8,
IF(AND(E293=grup_instansi!$B$9,F293=grup_instansi!$C$9),
grup_instansi!$A$9,
IF(AND(E293=grup_instansi!$B$10,F293=grup_instansi!$C$10),
grup_instansi!$A$10,"")))))))))</f>
        <v>gi2023110400006</v>
      </c>
      <c r="H293" t="str">
        <f>IF(G293&lt;&gt;"",G293,IF(AND(E293=grup_instansi!$B$11,F293=grup_instansi!$C$11),
grup_instansi!$A$11,
IF(AND(E293=grup_instansi!$B$12,F293=grup_instansi!$C$12),
grup_instansi!$A$12,
IF(AND(E293=grup_instansi!$B$13,F293=grup_instansi!$C$13),
grup_instansi!$A$13,
IF(AND(E293=grup_instansi!$B$14,F293=grup_instansi!$C$14),
grup_instansi!$A$14,
IF(AND(E293=grup_instansi!$B$15,F293=grup_instansi!$C$15),
grup_instansi!$A$15,
IF(AND(E293=grup_instansi!$B$16,F293=grup_instansi!$C$16),
grup_instansi!$A$16,
IF(AND(E293=grup_instansi!$B$17,F293=grup_instansi!$C$17),
grup_instansi!$A$17,
IF(AND(E293=grup_instansi!$B$18,F293=grup_instansi!$C$18),
grup_instansi!$A$18,
IF(AND(E293=grup_instansi!$B$19,F293=grup_instansi!$C$19),
grup_instansi!$A$19,
IF(AND(E293=grup_instansi!$B$20,F293=grup_instansi!$C$20),
grup_instansi!$A$20,"")))))))))))</f>
        <v>gi2023110400006</v>
      </c>
      <c r="I293" t="str">
        <f>IF(H293&lt;&gt;"",H293,IF(AND(E293=grup_instansi!$B$21,F293=grup_instansi!$C$21),
grup_instansi!$A$21,
IF(AND(E293=grup_instansi!$B$22,F293=grup_instansi!$C$22),
grup_instansi!$A$22,
IF(AND(E293=grup_instansi!$B$23,F293=grup_instansi!$C$23),
grup_instansi!$A$23,
IF(AND(E293=grup_instansi!$B$24,F293=grup_instansi!$C$24),
grup_instansi!$A$24,
IF(AND(E293=grup_instansi!$B$25,F293=grup_instansi!$C$25),
grup_instansi!$A$25,
IF(AND(E293=grup_instansi!$B$26,F293=grup_instansi!$C$26),
grup_instansi!$A$26,
IF(AND(E293=grup_instansi!$B$27,F293=grup_instansi!$C$27),
grup_instansi!$A$27,
IF(AND(E293=grup_instansi!$B$28,F293=grup_instansi!$C$28),
grup_instansi!$A$28,
IF(AND(E293=grup_instansi!$B$29,F293=grup_instansi!$C$29),
grup_instansi!$A$29,
IF(AND(E293=grup_instansi!$B$30,F293=grup_instansi!$C$30),
grup_instansi!$A$30,
IF(AND(E293=grup_instansi!$B$31,F293=grup_instansi!$C$31),
grup_instansi!$A$31,
IF(AND(E293=grup_instansi!$B$32,F293=grup_instansi!$C$32),
grup_instansi!$A$32,
IF(AND(E293=grup_instansi!$B$33,F293=grup_instansi!$C$33),
grup_instansi!$A$33,
IF(AND(E293=grup_instansi!$B$34,F293=grup_instansi!$C$34),
grup_instansi!$A$34,
IF(AND(E293=grup_instansi!$B$35,F293=grup_instansi!$C$35),
grup_instansi!$A$35,""))))))))))))))))</f>
        <v>gi2023110400006</v>
      </c>
      <c r="J293" t="str">
        <f>IF(I293&lt;&gt;"",I293,IF(AND(E293=grup_instansi!$B$36,F293=grup_instansi!$C$36),
grup_instansi!$A$36,
IF(AND(E293=grup_instansi!$B$37,F293=grup_instansi!$C$37),
grup_instansi!$A$37,
IF(AND(E293=grup_instansi!$B$38,F293=grup_instansi!$C$38),
grup_instansi!$A$38,
IF(AND(E293=grup_instansi!$B$39,F293=grup_instansi!$C$39),
grup_instansi!$A$39,
IF(AND(E293=grup_instansi!$B$40,F293=grup_instansi!$C$40),
grup_instansi!$A$40,
IF(AND(E293=grup_instansi!$B$41,F293=grup_instansi!$C$41),
grup_instansi!$A$41,
IF(AND(E293=grup_instansi!$B$42,F293=grup_instansi!$C$42),
grup_instansi!$A$42,
IF(AND(E293=grup_instansi!$B$43,F293=grup_instansi!$C$43),
grup_instansi!$A$43,
IF(AND(E293=grup_instansi!$B$44,F293=grup_instansi!$C$44),
grup_instansi!$A$44,
IF(AND(E293=grup_instansi!$B$45,F293=grup_instansi!$C$45),
grup_instansi!$A$45,
IF(AND(E293=grup_instansi!$B$46,F293=grup_instansi!$C$46),
grup_instansi!$A$46,
IF(AND(E293=grup_instansi!$B$47,F293=grup_instansi!$C$47),
grup_instansi!$A$47,
IF(AND(E293=grup_instansi!$B$48,F293=grup_instansi!$C$48),
grup_instansi!$A$48,
IF(AND(E293=grup_instansi!$B$49,F293=grup_instansi!$C$49),
grup_instansi!$A$49,
IF(AND(E293=grup_instansi!$B$50,F293=grup_instansi!$C$50),
grup_instansi!$A$50,
IF(AND(E293=grup_instansi!$B$51,F293=grup_instansi!$C$51),
grup_instansi!$A$51,
IF(AND(E293=grup_instansi!$B$52,F293=grup_instansi!$C$52),
grup_instansi!$A$52,
IF(AND(E293=grup_instansi!$B$53,F293=grup_instansi!$C$53),
grup_instansi!$A$53,
IF(AND(E293=grup_instansi!$B$54,F293=grup_instansi!$C$54),
grup_instansi!$A$54,
IF(AND(E293=grup_instansi!$B$55,F293=grup_instansi!$C$55),
grup_instansi!$A$55,
IF(AND(E293=grup_instansi!$B$56,F293=grup_instansi!$C$56),
grup_instansi!$A$56,
IF(AND(E293=grup_instansi!$B$57,F293=grup_instansi!$C$57),
grup_instansi!$A$57,
IF(AND(E293=grup_instansi!$B$58,F293=grup_instansi!$C$58),
grup_instansi!$A$58,
IF(AND(E293=grup_instansi!$B$59,F293=grup_instansi!$C$59),
grup_instansi!$A$59,
IF(AND(E293=grup_instansi!$B$60,F293=grup_instansi!$C$60),
grup_instansi!$A$60,""))))))))))))))))))))))))))</f>
        <v>gi2023110400006</v>
      </c>
      <c r="K293" t="str">
        <f>IF(J293&lt;&gt;"",J293,IF(AND(E293=grup_instansi!$B$61,F293=grup_instansi!$C$61),
grup_instansi!$A$61,
IF(AND(E293=grup_instansi!$B$62,F293=grup_instansi!$C$62),
grup_instansi!$A$62,
IF(AND(E293=grup_instansi!$B$63,F293=grup_instansi!$C$63),
grup_instansi!$A$63,
IF(AND(E293=grup_instansi!$B$64,F293=grup_instansi!$C$64),
grup_instansi!$A$64,
IF(AND(E293=grup_instansi!$B$65,F293=grup_instansi!$C$65),
grup_instansi!$A$65,
IF(AND(E293=grup_instansi!$B$66,F293=grup_instansi!$C$66),
grup_instansi!$A$66,
IF(AND(E293=grup_instansi!$B$67,F293=grup_instansi!$C$67),
grup_instansi!$A$67,
IF(AND(E293=grup_instansi!$B$68,F293=grup_instansi!$C$68),
grup_instansi!$A$68,
IF(AND(E293=grup_instansi!$B$69,F293=grup_instansi!$C$69),
grup_instansi!$A$69,
IF(AND(E293=grup_instansi!$B$70,F293=grup_instansi!$C$70),
grup_instansi!$A$70,
IF(AND(E293=grup_instansi!$B$71,F293=grup_instansi!$C$71),
grup_instansi!$A$71,
IF(AND(E293=grup_instansi!$B$72,F293=grup_instansi!$C$72),
grup_instansi!$A$72,
IF(AND(E293=grup_instansi!$B$73,F293=grup_instansi!$C$73),
grup_instansi!$A$73,
IF(AND(E293=grup_instansi!$B$74,F293=grup_instansi!$C$74),
grup_instansi!$A$74,
IF(AND(E293=grup_instansi!$B$75,F293=grup_instansi!$C$75),
grup_instansi!$A$75,
IF(AND(E293=grup_instansi!$B$76,F293=grup_instansi!$C$76),
grup_instansi!$A$76,
IF(AND(E293=grup_instansi!$B$77,F293=grup_instansi!$C$77),
grup_instansi!$A$77,
IF(AND(E293=grup_instansi!$B$78,F293=grup_instansi!$C$78),
grup_instansi!$A$78,
IF(AND(E293=grup_instansi!$B$79,F293=grup_instansi!$C$79),
grup_instansi!$A$79,
IF(AND(E293=grup_instansi!$B$80,F293=grup_instansi!$C$80),
grup_instansi!$A$80,
IF(AND(E293=grup_instansi!$B$81,F293=grup_instansi!$C$81),
grup_instansi!$A$81,
IF(AND(E293=grup_instansi!$B$82,F293=grup_instansi!$C$82),
grup_instansi!$A$82,
IF(AND(E293=grup_instansi!$B$83,F293=grup_instansi!$C$83),
grup_instansi!$A$84,
IF(AND(E293=grup_instansi!$B$84,F293=grup_instansi!$C$84),
grup_instansi!$A$85,
IF(AND(E293=grup_instansi!$B$85,F293=grup_instansi!$C$85),
grup_instansi!$A$86,
IF(AND(E293=grup_instansi!$B$86,F293=grup_instansi!$C$86),
grup_instansi!$A$87,
IF(AND(E293=grup_instansi!$B$87,F293=grup_instansi!$C$87),
grup_instansi!$A$87,
IF(AND(E293=grup_instansi!$B$88,F293=grup_instansi!$C$88),
grup_instansi!$A$88,
IF(AND(E293=grup_instansi!$B$89,F293=grup_instansi!$C$89),
grup_instansi!$A$89,
IF(AND(E293=grup_instansi!$B$90,F293=grup_instansi!$C$90),
grup_instansi!$A$90,
IF(AND(E293=grup_instansi!$B$91,F293=grup_instansi!$C$91),
grup_instansi!$A$91,
IF(AND(E293=grup_instansi!$B$92,F293=grup_instansi!$C$92),
grup_instansi!$A$92,
IF(AND(E293=grup_instansi!$B$93,F293=grup_instansi!$C$93),
grup_instansi!$A$93,
IF(AND(E293=grup_instansi!$B$94,F293=grup_instansi!$C$94),
grup_instansi!$A$94,
IF(AND(E293=grup_instansi!$B$95,F293=grup_instansi!$C$95),
grup_instansi!$A$95,
IF(AND(E293=grup_instansi!$B$96,F293=grup_instansi!$C$96),
grup_instansi!$A$96,
IF(AND(E293=grup_instansi!$B$97,F293=grup_instansi!$C$97),
grup_instansi!$A$97,
IF(AND(E293=grup_instansi!$B$98,F293=grup_instansi!$C$98),
grup_instansi!$A$98,
IF(AND(E293=grup_instansi!$B$99,F293=grup_instansi!$C$99),
grup_instansi!$A$99,
grup_instansi!$A$100))))))))))))))))))))))))))))))))))))))))</f>
        <v>gi2023110400006</v>
      </c>
      <c r="L293" t="str">
        <f>VLOOKUP(K293,grup_instansi!$A$2:$E$102,4)</f>
        <v>Pemerintah Kabupaten Bali</v>
      </c>
      <c r="M293" t="str">
        <f t="shared" si="14"/>
        <v>('i2023110600292','Pemerintah Kab. Bangli','gi2023110400006'),</v>
      </c>
    </row>
    <row r="294" spans="1:13" x14ac:dyDescent="0.25">
      <c r="A294" t="str">
        <f t="shared" si="12"/>
        <v>i2023110600293</v>
      </c>
      <c r="B294" s="4">
        <v>7508</v>
      </c>
      <c r="C294" t="str">
        <f t="shared" si="13"/>
        <v>i2023110600293</v>
      </c>
      <c r="D294" s="4" t="s">
        <v>194</v>
      </c>
      <c r="E294" s="4" t="s">
        <v>658</v>
      </c>
      <c r="F294" s="4" t="s">
        <v>663</v>
      </c>
      <c r="G294" t="str">
        <f>IF(AND(E294=grup_instansi!$B$2,F294=grup_instansi!$C$2),
grup_instansi!$A$2,
IF(AND(E294=grup_instansi!$B$3,F294=grup_instansi!$C$3),
grup_instansi!$A$3,
IF(AND(E294=grup_instansi!$B$4,F294=grup_instansi!$C$4),
grup_instansi!$A$4,
IF(AND(E294=grup_instansi!$B$5,F294=grup_instansi!$C$5),
grup_instansi!$A$5,
IF(AND(E294=grup_instansi!$B$6,F294=grup_instansi!$C$6),
grup_instansi!$A$6,
IF(AND(E294=grup_instansi!$B$7,F294=grup_instansi!$C$7),
grup_instansi!$A$7,
IF(AND(E294=grup_instansi!$B$8,F294=grup_instansi!$C$8),
grup_instansi!$A$8,
IF(AND(E294=grup_instansi!$B$9,F294=grup_instansi!$C$9),
grup_instansi!$A$9,
IF(AND(E294=grup_instansi!$B$10,F294=grup_instansi!$C$10),
grup_instansi!$A$10,"")))))))))</f>
        <v>gi2023110400006</v>
      </c>
      <c r="H294" t="str">
        <f>IF(G294&lt;&gt;"",G294,IF(AND(E294=grup_instansi!$B$11,F294=grup_instansi!$C$11),
grup_instansi!$A$11,
IF(AND(E294=grup_instansi!$B$12,F294=grup_instansi!$C$12),
grup_instansi!$A$12,
IF(AND(E294=grup_instansi!$B$13,F294=grup_instansi!$C$13),
grup_instansi!$A$13,
IF(AND(E294=grup_instansi!$B$14,F294=grup_instansi!$C$14),
grup_instansi!$A$14,
IF(AND(E294=grup_instansi!$B$15,F294=grup_instansi!$C$15),
grup_instansi!$A$15,
IF(AND(E294=grup_instansi!$B$16,F294=grup_instansi!$C$16),
grup_instansi!$A$16,
IF(AND(E294=grup_instansi!$B$17,F294=grup_instansi!$C$17),
grup_instansi!$A$17,
IF(AND(E294=grup_instansi!$B$18,F294=grup_instansi!$C$18),
grup_instansi!$A$18,
IF(AND(E294=grup_instansi!$B$19,F294=grup_instansi!$C$19),
grup_instansi!$A$19,
IF(AND(E294=grup_instansi!$B$20,F294=grup_instansi!$C$20),
grup_instansi!$A$20,"")))))))))))</f>
        <v>gi2023110400006</v>
      </c>
      <c r="I294" t="str">
        <f>IF(H294&lt;&gt;"",H294,IF(AND(E294=grup_instansi!$B$21,F294=grup_instansi!$C$21),
grup_instansi!$A$21,
IF(AND(E294=grup_instansi!$B$22,F294=grup_instansi!$C$22),
grup_instansi!$A$22,
IF(AND(E294=grup_instansi!$B$23,F294=grup_instansi!$C$23),
grup_instansi!$A$23,
IF(AND(E294=grup_instansi!$B$24,F294=grup_instansi!$C$24),
grup_instansi!$A$24,
IF(AND(E294=grup_instansi!$B$25,F294=grup_instansi!$C$25),
grup_instansi!$A$25,
IF(AND(E294=grup_instansi!$B$26,F294=grup_instansi!$C$26),
grup_instansi!$A$26,
IF(AND(E294=grup_instansi!$B$27,F294=grup_instansi!$C$27),
grup_instansi!$A$27,
IF(AND(E294=grup_instansi!$B$28,F294=grup_instansi!$C$28),
grup_instansi!$A$28,
IF(AND(E294=grup_instansi!$B$29,F294=grup_instansi!$C$29),
grup_instansi!$A$29,
IF(AND(E294=grup_instansi!$B$30,F294=grup_instansi!$C$30),
grup_instansi!$A$30,
IF(AND(E294=grup_instansi!$B$31,F294=grup_instansi!$C$31),
grup_instansi!$A$31,
IF(AND(E294=grup_instansi!$B$32,F294=grup_instansi!$C$32),
grup_instansi!$A$32,
IF(AND(E294=grup_instansi!$B$33,F294=grup_instansi!$C$33),
grup_instansi!$A$33,
IF(AND(E294=grup_instansi!$B$34,F294=grup_instansi!$C$34),
grup_instansi!$A$34,
IF(AND(E294=grup_instansi!$B$35,F294=grup_instansi!$C$35),
grup_instansi!$A$35,""))))))))))))))))</f>
        <v>gi2023110400006</v>
      </c>
      <c r="J294" t="str">
        <f>IF(I294&lt;&gt;"",I294,IF(AND(E294=grup_instansi!$B$36,F294=grup_instansi!$C$36),
grup_instansi!$A$36,
IF(AND(E294=grup_instansi!$B$37,F294=grup_instansi!$C$37),
grup_instansi!$A$37,
IF(AND(E294=grup_instansi!$B$38,F294=grup_instansi!$C$38),
grup_instansi!$A$38,
IF(AND(E294=grup_instansi!$B$39,F294=grup_instansi!$C$39),
grup_instansi!$A$39,
IF(AND(E294=grup_instansi!$B$40,F294=grup_instansi!$C$40),
grup_instansi!$A$40,
IF(AND(E294=grup_instansi!$B$41,F294=grup_instansi!$C$41),
grup_instansi!$A$41,
IF(AND(E294=grup_instansi!$B$42,F294=grup_instansi!$C$42),
grup_instansi!$A$42,
IF(AND(E294=grup_instansi!$B$43,F294=grup_instansi!$C$43),
grup_instansi!$A$43,
IF(AND(E294=grup_instansi!$B$44,F294=grup_instansi!$C$44),
grup_instansi!$A$44,
IF(AND(E294=grup_instansi!$B$45,F294=grup_instansi!$C$45),
grup_instansi!$A$45,
IF(AND(E294=grup_instansi!$B$46,F294=grup_instansi!$C$46),
grup_instansi!$A$46,
IF(AND(E294=grup_instansi!$B$47,F294=grup_instansi!$C$47),
grup_instansi!$A$47,
IF(AND(E294=grup_instansi!$B$48,F294=grup_instansi!$C$48),
grup_instansi!$A$48,
IF(AND(E294=grup_instansi!$B$49,F294=grup_instansi!$C$49),
grup_instansi!$A$49,
IF(AND(E294=grup_instansi!$B$50,F294=grup_instansi!$C$50),
grup_instansi!$A$50,
IF(AND(E294=grup_instansi!$B$51,F294=grup_instansi!$C$51),
grup_instansi!$A$51,
IF(AND(E294=grup_instansi!$B$52,F294=grup_instansi!$C$52),
grup_instansi!$A$52,
IF(AND(E294=grup_instansi!$B$53,F294=grup_instansi!$C$53),
grup_instansi!$A$53,
IF(AND(E294=grup_instansi!$B$54,F294=grup_instansi!$C$54),
grup_instansi!$A$54,
IF(AND(E294=grup_instansi!$B$55,F294=grup_instansi!$C$55),
grup_instansi!$A$55,
IF(AND(E294=grup_instansi!$B$56,F294=grup_instansi!$C$56),
grup_instansi!$A$56,
IF(AND(E294=grup_instansi!$B$57,F294=grup_instansi!$C$57),
grup_instansi!$A$57,
IF(AND(E294=grup_instansi!$B$58,F294=grup_instansi!$C$58),
grup_instansi!$A$58,
IF(AND(E294=grup_instansi!$B$59,F294=grup_instansi!$C$59),
grup_instansi!$A$59,
IF(AND(E294=grup_instansi!$B$60,F294=grup_instansi!$C$60),
grup_instansi!$A$60,""))))))))))))))))))))))))))</f>
        <v>gi2023110400006</v>
      </c>
      <c r="K294" t="str">
        <f>IF(J294&lt;&gt;"",J294,IF(AND(E294=grup_instansi!$B$61,F294=grup_instansi!$C$61),
grup_instansi!$A$61,
IF(AND(E294=grup_instansi!$B$62,F294=grup_instansi!$C$62),
grup_instansi!$A$62,
IF(AND(E294=grup_instansi!$B$63,F294=grup_instansi!$C$63),
grup_instansi!$A$63,
IF(AND(E294=grup_instansi!$B$64,F294=grup_instansi!$C$64),
grup_instansi!$A$64,
IF(AND(E294=grup_instansi!$B$65,F294=grup_instansi!$C$65),
grup_instansi!$A$65,
IF(AND(E294=grup_instansi!$B$66,F294=grup_instansi!$C$66),
grup_instansi!$A$66,
IF(AND(E294=grup_instansi!$B$67,F294=grup_instansi!$C$67),
grup_instansi!$A$67,
IF(AND(E294=grup_instansi!$B$68,F294=grup_instansi!$C$68),
grup_instansi!$A$68,
IF(AND(E294=grup_instansi!$B$69,F294=grup_instansi!$C$69),
grup_instansi!$A$69,
IF(AND(E294=grup_instansi!$B$70,F294=grup_instansi!$C$70),
grup_instansi!$A$70,
IF(AND(E294=grup_instansi!$B$71,F294=grup_instansi!$C$71),
grup_instansi!$A$71,
IF(AND(E294=grup_instansi!$B$72,F294=grup_instansi!$C$72),
grup_instansi!$A$72,
IF(AND(E294=grup_instansi!$B$73,F294=grup_instansi!$C$73),
grup_instansi!$A$73,
IF(AND(E294=grup_instansi!$B$74,F294=grup_instansi!$C$74),
grup_instansi!$A$74,
IF(AND(E294=grup_instansi!$B$75,F294=grup_instansi!$C$75),
grup_instansi!$A$75,
IF(AND(E294=grup_instansi!$B$76,F294=grup_instansi!$C$76),
grup_instansi!$A$76,
IF(AND(E294=grup_instansi!$B$77,F294=grup_instansi!$C$77),
grup_instansi!$A$77,
IF(AND(E294=grup_instansi!$B$78,F294=grup_instansi!$C$78),
grup_instansi!$A$78,
IF(AND(E294=grup_instansi!$B$79,F294=grup_instansi!$C$79),
grup_instansi!$A$79,
IF(AND(E294=grup_instansi!$B$80,F294=grup_instansi!$C$80),
grup_instansi!$A$80,
IF(AND(E294=grup_instansi!$B$81,F294=grup_instansi!$C$81),
grup_instansi!$A$81,
IF(AND(E294=grup_instansi!$B$82,F294=grup_instansi!$C$82),
grup_instansi!$A$82,
IF(AND(E294=grup_instansi!$B$83,F294=grup_instansi!$C$83),
grup_instansi!$A$84,
IF(AND(E294=grup_instansi!$B$84,F294=grup_instansi!$C$84),
grup_instansi!$A$85,
IF(AND(E294=grup_instansi!$B$85,F294=grup_instansi!$C$85),
grup_instansi!$A$86,
IF(AND(E294=grup_instansi!$B$86,F294=grup_instansi!$C$86),
grup_instansi!$A$87,
IF(AND(E294=grup_instansi!$B$87,F294=grup_instansi!$C$87),
grup_instansi!$A$87,
IF(AND(E294=grup_instansi!$B$88,F294=grup_instansi!$C$88),
grup_instansi!$A$88,
IF(AND(E294=grup_instansi!$B$89,F294=grup_instansi!$C$89),
grup_instansi!$A$89,
IF(AND(E294=grup_instansi!$B$90,F294=grup_instansi!$C$90),
grup_instansi!$A$90,
IF(AND(E294=grup_instansi!$B$91,F294=grup_instansi!$C$91),
grup_instansi!$A$91,
IF(AND(E294=grup_instansi!$B$92,F294=grup_instansi!$C$92),
grup_instansi!$A$92,
IF(AND(E294=grup_instansi!$B$93,F294=grup_instansi!$C$93),
grup_instansi!$A$93,
IF(AND(E294=grup_instansi!$B$94,F294=grup_instansi!$C$94),
grup_instansi!$A$94,
IF(AND(E294=grup_instansi!$B$95,F294=grup_instansi!$C$95),
grup_instansi!$A$95,
IF(AND(E294=grup_instansi!$B$96,F294=grup_instansi!$C$96),
grup_instansi!$A$96,
IF(AND(E294=grup_instansi!$B$97,F294=grup_instansi!$C$97),
grup_instansi!$A$97,
IF(AND(E294=grup_instansi!$B$98,F294=grup_instansi!$C$98),
grup_instansi!$A$98,
IF(AND(E294=grup_instansi!$B$99,F294=grup_instansi!$C$99),
grup_instansi!$A$99,
grup_instansi!$A$100))))))))))))))))))))))))))))))))))))))))</f>
        <v>gi2023110400006</v>
      </c>
      <c r="L294" t="str">
        <f>VLOOKUP(K294,grup_instansi!$A$2:$E$102,4)</f>
        <v>Pemerintah Kabupaten Bali</v>
      </c>
      <c r="M294" t="str">
        <f t="shared" si="14"/>
        <v>('i2023110600293','Pemerintah Kab. Tabanan','gi2023110400006'),</v>
      </c>
    </row>
    <row r="295" spans="1:13" x14ac:dyDescent="0.25">
      <c r="A295" t="str">
        <f t="shared" si="12"/>
        <v>i2023110600294</v>
      </c>
      <c r="B295" s="4">
        <v>7571</v>
      </c>
      <c r="C295" t="str">
        <f t="shared" si="13"/>
        <v>i2023110600294</v>
      </c>
      <c r="D295" s="4" t="s">
        <v>557</v>
      </c>
      <c r="E295" s="4" t="s">
        <v>659</v>
      </c>
      <c r="F295" s="4" t="s">
        <v>663</v>
      </c>
      <c r="G295" t="str">
        <f>IF(AND(E295=grup_instansi!$B$2,F295=grup_instansi!$C$2),
grup_instansi!$A$2,
IF(AND(E295=grup_instansi!$B$3,F295=grup_instansi!$C$3),
grup_instansi!$A$3,
IF(AND(E295=grup_instansi!$B$4,F295=grup_instansi!$C$4),
grup_instansi!$A$4,
IF(AND(E295=grup_instansi!$B$5,F295=grup_instansi!$C$5),
grup_instansi!$A$5,
IF(AND(E295=grup_instansi!$B$6,F295=grup_instansi!$C$6),
grup_instansi!$A$6,
IF(AND(E295=grup_instansi!$B$7,F295=grup_instansi!$C$7),
grup_instansi!$A$7,
IF(AND(E295=grup_instansi!$B$8,F295=grup_instansi!$C$8),
grup_instansi!$A$8,
IF(AND(E295=grup_instansi!$B$9,F295=grup_instansi!$C$9),
grup_instansi!$A$9,
IF(AND(E295=grup_instansi!$B$10,F295=grup_instansi!$C$10),
grup_instansi!$A$10,"")))))))))</f>
        <v/>
      </c>
      <c r="H295" t="str">
        <f>IF(G295&lt;&gt;"",G295,IF(AND(E295=grup_instansi!$B$11,F295=grup_instansi!$C$11),
grup_instansi!$A$11,
IF(AND(E295=grup_instansi!$B$12,F295=grup_instansi!$C$12),
grup_instansi!$A$12,
IF(AND(E295=grup_instansi!$B$13,F295=grup_instansi!$C$13),
grup_instansi!$A$13,
IF(AND(E295=grup_instansi!$B$14,F295=grup_instansi!$C$14),
grup_instansi!$A$14,
IF(AND(E295=grup_instansi!$B$15,F295=grup_instansi!$C$15),
grup_instansi!$A$15,
IF(AND(E295=grup_instansi!$B$16,F295=grup_instansi!$C$16),
grup_instansi!$A$16,
IF(AND(E295=grup_instansi!$B$17,F295=grup_instansi!$C$17),
grup_instansi!$A$17,
IF(AND(E295=grup_instansi!$B$18,F295=grup_instansi!$C$18),
grup_instansi!$A$18,
IF(AND(E295=grup_instansi!$B$19,F295=grup_instansi!$C$19),
grup_instansi!$A$19,
IF(AND(E295=grup_instansi!$B$20,F295=grup_instansi!$C$20),
grup_instansi!$A$20,"")))))))))))</f>
        <v/>
      </c>
      <c r="I295" t="str">
        <f>IF(H295&lt;&gt;"",H295,IF(AND(E295=grup_instansi!$B$21,F295=grup_instansi!$C$21),
grup_instansi!$A$21,
IF(AND(E295=grup_instansi!$B$22,F295=grup_instansi!$C$22),
grup_instansi!$A$22,
IF(AND(E295=grup_instansi!$B$23,F295=grup_instansi!$C$23),
grup_instansi!$A$23,
IF(AND(E295=grup_instansi!$B$24,F295=grup_instansi!$C$24),
grup_instansi!$A$24,
IF(AND(E295=grup_instansi!$B$25,F295=grup_instansi!$C$25),
grup_instansi!$A$25,
IF(AND(E295=grup_instansi!$B$26,F295=grup_instansi!$C$26),
grup_instansi!$A$26,
IF(AND(E295=grup_instansi!$B$27,F295=grup_instansi!$C$27),
grup_instansi!$A$27,
IF(AND(E295=grup_instansi!$B$28,F295=grup_instansi!$C$28),
grup_instansi!$A$28,
IF(AND(E295=grup_instansi!$B$29,F295=grup_instansi!$C$29),
grup_instansi!$A$29,
IF(AND(E295=grup_instansi!$B$30,F295=grup_instansi!$C$30),
grup_instansi!$A$30,
IF(AND(E295=grup_instansi!$B$31,F295=grup_instansi!$C$31),
grup_instansi!$A$31,
IF(AND(E295=grup_instansi!$B$32,F295=grup_instansi!$C$32),
grup_instansi!$A$32,
IF(AND(E295=grup_instansi!$B$33,F295=grup_instansi!$C$33),
grup_instansi!$A$33,
IF(AND(E295=grup_instansi!$B$34,F295=grup_instansi!$C$34),
grup_instansi!$A$34,
IF(AND(E295=grup_instansi!$B$35,F295=grup_instansi!$C$35),
grup_instansi!$A$35,""))))))))))))))))</f>
        <v/>
      </c>
      <c r="J295" t="str">
        <f>IF(I295&lt;&gt;"",I295,IF(AND(E295=grup_instansi!$B$36,F295=grup_instansi!$C$36),
grup_instansi!$A$36,
IF(AND(E295=grup_instansi!$B$37,F295=grup_instansi!$C$37),
grup_instansi!$A$37,
IF(AND(E295=grup_instansi!$B$38,F295=grup_instansi!$C$38),
grup_instansi!$A$38,
IF(AND(E295=grup_instansi!$B$39,F295=grup_instansi!$C$39),
grup_instansi!$A$39,
IF(AND(E295=grup_instansi!$B$40,F295=grup_instansi!$C$40),
grup_instansi!$A$40,
IF(AND(E295=grup_instansi!$B$41,F295=grup_instansi!$C$41),
grup_instansi!$A$41,
IF(AND(E295=grup_instansi!$B$42,F295=grup_instansi!$C$42),
grup_instansi!$A$42,
IF(AND(E295=grup_instansi!$B$43,F295=grup_instansi!$C$43),
grup_instansi!$A$43,
IF(AND(E295=grup_instansi!$B$44,F295=grup_instansi!$C$44),
grup_instansi!$A$44,
IF(AND(E295=grup_instansi!$B$45,F295=grup_instansi!$C$45),
grup_instansi!$A$45,
IF(AND(E295=grup_instansi!$B$46,F295=grup_instansi!$C$46),
grup_instansi!$A$46,
IF(AND(E295=grup_instansi!$B$47,F295=grup_instansi!$C$47),
grup_instansi!$A$47,
IF(AND(E295=grup_instansi!$B$48,F295=grup_instansi!$C$48),
grup_instansi!$A$48,
IF(AND(E295=grup_instansi!$B$49,F295=grup_instansi!$C$49),
grup_instansi!$A$49,
IF(AND(E295=grup_instansi!$B$50,F295=grup_instansi!$C$50),
grup_instansi!$A$50,
IF(AND(E295=grup_instansi!$B$51,F295=grup_instansi!$C$51),
grup_instansi!$A$51,
IF(AND(E295=grup_instansi!$B$52,F295=grup_instansi!$C$52),
grup_instansi!$A$52,
IF(AND(E295=grup_instansi!$B$53,F295=grup_instansi!$C$53),
grup_instansi!$A$53,
IF(AND(E295=grup_instansi!$B$54,F295=grup_instansi!$C$54),
grup_instansi!$A$54,
IF(AND(E295=grup_instansi!$B$55,F295=grup_instansi!$C$55),
grup_instansi!$A$55,
IF(AND(E295=grup_instansi!$B$56,F295=grup_instansi!$C$56),
grup_instansi!$A$56,
IF(AND(E295=grup_instansi!$B$57,F295=grup_instansi!$C$57),
grup_instansi!$A$57,
IF(AND(E295=grup_instansi!$B$58,F295=grup_instansi!$C$58),
grup_instansi!$A$58,
IF(AND(E295=grup_instansi!$B$59,F295=grup_instansi!$C$59),
grup_instansi!$A$59,
IF(AND(E295=grup_instansi!$B$60,F295=grup_instansi!$C$60),
grup_instansi!$A$60,""))))))))))))))))))))))))))</f>
        <v>gi2023110400038</v>
      </c>
      <c r="K295" t="str">
        <f>IF(J295&lt;&gt;"",J295,IF(AND(E295=grup_instansi!$B$61,F295=grup_instansi!$C$61),
grup_instansi!$A$61,
IF(AND(E295=grup_instansi!$B$62,F295=grup_instansi!$C$62),
grup_instansi!$A$62,
IF(AND(E295=grup_instansi!$B$63,F295=grup_instansi!$C$63),
grup_instansi!$A$63,
IF(AND(E295=grup_instansi!$B$64,F295=grup_instansi!$C$64),
grup_instansi!$A$64,
IF(AND(E295=grup_instansi!$B$65,F295=grup_instansi!$C$65),
grup_instansi!$A$65,
IF(AND(E295=grup_instansi!$B$66,F295=grup_instansi!$C$66),
grup_instansi!$A$66,
IF(AND(E295=grup_instansi!$B$67,F295=grup_instansi!$C$67),
grup_instansi!$A$67,
IF(AND(E295=grup_instansi!$B$68,F295=grup_instansi!$C$68),
grup_instansi!$A$68,
IF(AND(E295=grup_instansi!$B$69,F295=grup_instansi!$C$69),
grup_instansi!$A$69,
IF(AND(E295=grup_instansi!$B$70,F295=grup_instansi!$C$70),
grup_instansi!$A$70,
IF(AND(E295=grup_instansi!$B$71,F295=grup_instansi!$C$71),
grup_instansi!$A$71,
IF(AND(E295=grup_instansi!$B$72,F295=grup_instansi!$C$72),
grup_instansi!$A$72,
IF(AND(E295=grup_instansi!$B$73,F295=grup_instansi!$C$73),
grup_instansi!$A$73,
IF(AND(E295=grup_instansi!$B$74,F295=grup_instansi!$C$74),
grup_instansi!$A$74,
IF(AND(E295=grup_instansi!$B$75,F295=grup_instansi!$C$75),
grup_instansi!$A$75,
IF(AND(E295=grup_instansi!$B$76,F295=grup_instansi!$C$76),
grup_instansi!$A$76,
IF(AND(E295=grup_instansi!$B$77,F295=grup_instansi!$C$77),
grup_instansi!$A$77,
IF(AND(E295=grup_instansi!$B$78,F295=grup_instansi!$C$78),
grup_instansi!$A$78,
IF(AND(E295=grup_instansi!$B$79,F295=grup_instansi!$C$79),
grup_instansi!$A$79,
IF(AND(E295=grup_instansi!$B$80,F295=grup_instansi!$C$80),
grup_instansi!$A$80,
IF(AND(E295=grup_instansi!$B$81,F295=grup_instansi!$C$81),
grup_instansi!$A$81,
IF(AND(E295=grup_instansi!$B$82,F295=grup_instansi!$C$82),
grup_instansi!$A$82,
IF(AND(E295=grup_instansi!$B$83,F295=grup_instansi!$C$83),
grup_instansi!$A$84,
IF(AND(E295=grup_instansi!$B$84,F295=grup_instansi!$C$84),
grup_instansi!$A$85,
IF(AND(E295=grup_instansi!$B$85,F295=grup_instansi!$C$85),
grup_instansi!$A$86,
IF(AND(E295=grup_instansi!$B$86,F295=grup_instansi!$C$86),
grup_instansi!$A$87,
IF(AND(E295=grup_instansi!$B$87,F295=grup_instansi!$C$87),
grup_instansi!$A$87,
IF(AND(E295=grup_instansi!$B$88,F295=grup_instansi!$C$88),
grup_instansi!$A$88,
IF(AND(E295=grup_instansi!$B$89,F295=grup_instansi!$C$89),
grup_instansi!$A$89,
IF(AND(E295=grup_instansi!$B$90,F295=grup_instansi!$C$90),
grup_instansi!$A$90,
IF(AND(E295=grup_instansi!$B$91,F295=grup_instansi!$C$91),
grup_instansi!$A$91,
IF(AND(E295=grup_instansi!$B$92,F295=grup_instansi!$C$92),
grup_instansi!$A$92,
IF(AND(E295=grup_instansi!$B$93,F295=grup_instansi!$C$93),
grup_instansi!$A$93,
IF(AND(E295=grup_instansi!$B$94,F295=grup_instansi!$C$94),
grup_instansi!$A$94,
IF(AND(E295=grup_instansi!$B$95,F295=grup_instansi!$C$95),
grup_instansi!$A$95,
IF(AND(E295=grup_instansi!$B$96,F295=grup_instansi!$C$96),
grup_instansi!$A$96,
IF(AND(E295=grup_instansi!$B$97,F295=grup_instansi!$C$97),
grup_instansi!$A$97,
IF(AND(E295=grup_instansi!$B$98,F295=grup_instansi!$C$98),
grup_instansi!$A$98,
IF(AND(E295=grup_instansi!$B$99,F295=grup_instansi!$C$99),
grup_instansi!$A$99,
grup_instansi!$A$100))))))))))))))))))))))))))))))))))))))))</f>
        <v>gi2023110400038</v>
      </c>
      <c r="L295" t="str">
        <f>VLOOKUP(K295,grup_instansi!$A$2:$E$102,4)</f>
        <v>Pemerintah Kota Bali</v>
      </c>
      <c r="M295" t="str">
        <f t="shared" si="14"/>
        <v>('i2023110600294','Pemerintah Kota Denpasar','gi2023110400038'),</v>
      </c>
    </row>
    <row r="296" spans="1:13" x14ac:dyDescent="0.25">
      <c r="A296" t="str">
        <f t="shared" si="12"/>
        <v>i2023110600295</v>
      </c>
      <c r="B296" s="4">
        <v>7605</v>
      </c>
      <c r="C296" t="str">
        <f t="shared" si="13"/>
        <v>i2023110600295</v>
      </c>
      <c r="D296" s="4" t="s">
        <v>370</v>
      </c>
      <c r="E296" s="4" t="s">
        <v>658</v>
      </c>
      <c r="F296" s="4" t="s">
        <v>680</v>
      </c>
      <c r="G296" t="str">
        <f>IF(AND(E296=grup_instansi!$B$2,F296=grup_instansi!$C$2),
grup_instansi!$A$2,
IF(AND(E296=grup_instansi!$B$3,F296=grup_instansi!$C$3),
grup_instansi!$A$3,
IF(AND(E296=grup_instansi!$B$4,F296=grup_instansi!$C$4),
grup_instansi!$A$4,
IF(AND(E296=grup_instansi!$B$5,F296=grup_instansi!$C$5),
grup_instansi!$A$5,
IF(AND(E296=grup_instansi!$B$6,F296=grup_instansi!$C$6),
grup_instansi!$A$6,
IF(AND(E296=grup_instansi!$B$7,F296=grup_instansi!$C$7),
grup_instansi!$A$7,
IF(AND(E296=grup_instansi!$B$8,F296=grup_instansi!$C$8),
grup_instansi!$A$8,
IF(AND(E296=grup_instansi!$B$9,F296=grup_instansi!$C$9),
grup_instansi!$A$9,
IF(AND(E296=grup_instansi!$B$10,F296=grup_instansi!$C$10),
grup_instansi!$A$10,"")))))))))</f>
        <v/>
      </c>
      <c r="H296" t="str">
        <f>IF(G296&lt;&gt;"",G296,IF(AND(E296=grup_instansi!$B$11,F296=grup_instansi!$C$11),
grup_instansi!$A$11,
IF(AND(E296=grup_instansi!$B$12,F296=grup_instansi!$C$12),
grup_instansi!$A$12,
IF(AND(E296=grup_instansi!$B$13,F296=grup_instansi!$C$13),
grup_instansi!$A$13,
IF(AND(E296=grup_instansi!$B$14,F296=grup_instansi!$C$14),
grup_instansi!$A$14,
IF(AND(E296=grup_instansi!$B$15,F296=grup_instansi!$C$15),
grup_instansi!$A$15,
IF(AND(E296=grup_instansi!$B$16,F296=grup_instansi!$C$16),
grup_instansi!$A$16,
IF(AND(E296=grup_instansi!$B$17,F296=grup_instansi!$C$17),
grup_instansi!$A$17,
IF(AND(E296=grup_instansi!$B$18,F296=grup_instansi!$C$18),
grup_instansi!$A$18,
IF(AND(E296=grup_instansi!$B$19,F296=grup_instansi!$C$19),
grup_instansi!$A$19,
IF(AND(E296=grup_instansi!$B$20,F296=grup_instansi!$C$20),
grup_instansi!$A$20,"")))))))))))</f>
        <v/>
      </c>
      <c r="I296" t="str">
        <f>IF(H296&lt;&gt;"",H296,IF(AND(E296=grup_instansi!$B$21,F296=grup_instansi!$C$21),
grup_instansi!$A$21,
IF(AND(E296=grup_instansi!$B$22,F296=grup_instansi!$C$22),
grup_instansi!$A$22,
IF(AND(E296=grup_instansi!$B$23,F296=grup_instansi!$C$23),
grup_instansi!$A$23,
IF(AND(E296=grup_instansi!$B$24,F296=grup_instansi!$C$24),
grup_instansi!$A$24,
IF(AND(E296=grup_instansi!$B$25,F296=grup_instansi!$C$25),
grup_instansi!$A$25,
IF(AND(E296=grup_instansi!$B$26,F296=grup_instansi!$C$26),
grup_instansi!$A$26,
IF(AND(E296=grup_instansi!$B$27,F296=grup_instansi!$C$27),
grup_instansi!$A$27,
IF(AND(E296=grup_instansi!$B$28,F296=grup_instansi!$C$28),
grup_instansi!$A$28,
IF(AND(E296=grup_instansi!$B$29,F296=grup_instansi!$C$29),
grup_instansi!$A$29,
IF(AND(E296=grup_instansi!$B$30,F296=grup_instansi!$C$30),
grup_instansi!$A$30,
IF(AND(E296=grup_instansi!$B$31,F296=grup_instansi!$C$31),
grup_instansi!$A$31,
IF(AND(E296=grup_instansi!$B$32,F296=grup_instansi!$C$32),
grup_instansi!$A$32,
IF(AND(E296=grup_instansi!$B$33,F296=grup_instansi!$C$33),
grup_instansi!$A$33,
IF(AND(E296=grup_instansi!$B$34,F296=grup_instansi!$C$34),
grup_instansi!$A$34,
IF(AND(E296=grup_instansi!$B$35,F296=grup_instansi!$C$35),
grup_instansi!$A$35,""))))))))))))))))</f>
        <v>gi2023110400023</v>
      </c>
      <c r="J296" t="str">
        <f>IF(I296&lt;&gt;"",I296,IF(AND(E296=grup_instansi!$B$36,F296=grup_instansi!$C$36),
grup_instansi!$A$36,
IF(AND(E296=grup_instansi!$B$37,F296=grup_instansi!$C$37),
grup_instansi!$A$37,
IF(AND(E296=grup_instansi!$B$38,F296=grup_instansi!$C$38),
grup_instansi!$A$38,
IF(AND(E296=grup_instansi!$B$39,F296=grup_instansi!$C$39),
grup_instansi!$A$39,
IF(AND(E296=grup_instansi!$B$40,F296=grup_instansi!$C$40),
grup_instansi!$A$40,
IF(AND(E296=grup_instansi!$B$41,F296=grup_instansi!$C$41),
grup_instansi!$A$41,
IF(AND(E296=grup_instansi!$B$42,F296=grup_instansi!$C$42),
grup_instansi!$A$42,
IF(AND(E296=grup_instansi!$B$43,F296=grup_instansi!$C$43),
grup_instansi!$A$43,
IF(AND(E296=grup_instansi!$B$44,F296=grup_instansi!$C$44),
grup_instansi!$A$44,
IF(AND(E296=grup_instansi!$B$45,F296=grup_instansi!$C$45),
grup_instansi!$A$45,
IF(AND(E296=grup_instansi!$B$46,F296=grup_instansi!$C$46),
grup_instansi!$A$46,
IF(AND(E296=grup_instansi!$B$47,F296=grup_instansi!$C$47),
grup_instansi!$A$47,
IF(AND(E296=grup_instansi!$B$48,F296=grup_instansi!$C$48),
grup_instansi!$A$48,
IF(AND(E296=grup_instansi!$B$49,F296=grup_instansi!$C$49),
grup_instansi!$A$49,
IF(AND(E296=grup_instansi!$B$50,F296=grup_instansi!$C$50),
grup_instansi!$A$50,
IF(AND(E296=grup_instansi!$B$51,F296=grup_instansi!$C$51),
grup_instansi!$A$51,
IF(AND(E296=grup_instansi!$B$52,F296=grup_instansi!$C$52),
grup_instansi!$A$52,
IF(AND(E296=grup_instansi!$B$53,F296=grup_instansi!$C$53),
grup_instansi!$A$53,
IF(AND(E296=grup_instansi!$B$54,F296=grup_instansi!$C$54),
grup_instansi!$A$54,
IF(AND(E296=grup_instansi!$B$55,F296=grup_instansi!$C$55),
grup_instansi!$A$55,
IF(AND(E296=grup_instansi!$B$56,F296=grup_instansi!$C$56),
grup_instansi!$A$56,
IF(AND(E296=grup_instansi!$B$57,F296=grup_instansi!$C$57),
grup_instansi!$A$57,
IF(AND(E296=grup_instansi!$B$58,F296=grup_instansi!$C$58),
grup_instansi!$A$58,
IF(AND(E296=grup_instansi!$B$59,F296=grup_instansi!$C$59),
grup_instansi!$A$59,
IF(AND(E296=grup_instansi!$B$60,F296=grup_instansi!$C$60),
grup_instansi!$A$60,""))))))))))))))))))))))))))</f>
        <v>gi2023110400023</v>
      </c>
      <c r="K296" t="str">
        <f>IF(J296&lt;&gt;"",J296,IF(AND(E296=grup_instansi!$B$61,F296=grup_instansi!$C$61),
grup_instansi!$A$61,
IF(AND(E296=grup_instansi!$B$62,F296=grup_instansi!$C$62),
grup_instansi!$A$62,
IF(AND(E296=grup_instansi!$B$63,F296=grup_instansi!$C$63),
grup_instansi!$A$63,
IF(AND(E296=grup_instansi!$B$64,F296=grup_instansi!$C$64),
grup_instansi!$A$64,
IF(AND(E296=grup_instansi!$B$65,F296=grup_instansi!$C$65),
grup_instansi!$A$65,
IF(AND(E296=grup_instansi!$B$66,F296=grup_instansi!$C$66),
grup_instansi!$A$66,
IF(AND(E296=grup_instansi!$B$67,F296=grup_instansi!$C$67),
grup_instansi!$A$67,
IF(AND(E296=grup_instansi!$B$68,F296=grup_instansi!$C$68),
grup_instansi!$A$68,
IF(AND(E296=grup_instansi!$B$69,F296=grup_instansi!$C$69),
grup_instansi!$A$69,
IF(AND(E296=grup_instansi!$B$70,F296=grup_instansi!$C$70),
grup_instansi!$A$70,
IF(AND(E296=grup_instansi!$B$71,F296=grup_instansi!$C$71),
grup_instansi!$A$71,
IF(AND(E296=grup_instansi!$B$72,F296=grup_instansi!$C$72),
grup_instansi!$A$72,
IF(AND(E296=grup_instansi!$B$73,F296=grup_instansi!$C$73),
grup_instansi!$A$73,
IF(AND(E296=grup_instansi!$B$74,F296=grup_instansi!$C$74),
grup_instansi!$A$74,
IF(AND(E296=grup_instansi!$B$75,F296=grup_instansi!$C$75),
grup_instansi!$A$75,
IF(AND(E296=grup_instansi!$B$76,F296=grup_instansi!$C$76),
grup_instansi!$A$76,
IF(AND(E296=grup_instansi!$B$77,F296=grup_instansi!$C$77),
grup_instansi!$A$77,
IF(AND(E296=grup_instansi!$B$78,F296=grup_instansi!$C$78),
grup_instansi!$A$78,
IF(AND(E296=grup_instansi!$B$79,F296=grup_instansi!$C$79),
grup_instansi!$A$79,
IF(AND(E296=grup_instansi!$B$80,F296=grup_instansi!$C$80),
grup_instansi!$A$80,
IF(AND(E296=grup_instansi!$B$81,F296=grup_instansi!$C$81),
grup_instansi!$A$81,
IF(AND(E296=grup_instansi!$B$82,F296=grup_instansi!$C$82),
grup_instansi!$A$82,
IF(AND(E296=grup_instansi!$B$83,F296=grup_instansi!$C$83),
grup_instansi!$A$84,
IF(AND(E296=grup_instansi!$B$84,F296=grup_instansi!$C$84),
grup_instansi!$A$85,
IF(AND(E296=grup_instansi!$B$85,F296=grup_instansi!$C$85),
grup_instansi!$A$86,
IF(AND(E296=grup_instansi!$B$86,F296=grup_instansi!$C$86),
grup_instansi!$A$87,
IF(AND(E296=grup_instansi!$B$87,F296=grup_instansi!$C$87),
grup_instansi!$A$87,
IF(AND(E296=grup_instansi!$B$88,F296=grup_instansi!$C$88),
grup_instansi!$A$88,
IF(AND(E296=grup_instansi!$B$89,F296=grup_instansi!$C$89),
grup_instansi!$A$89,
IF(AND(E296=grup_instansi!$B$90,F296=grup_instansi!$C$90),
grup_instansi!$A$90,
IF(AND(E296=grup_instansi!$B$91,F296=grup_instansi!$C$91),
grup_instansi!$A$91,
IF(AND(E296=grup_instansi!$B$92,F296=grup_instansi!$C$92),
grup_instansi!$A$92,
IF(AND(E296=grup_instansi!$B$93,F296=grup_instansi!$C$93),
grup_instansi!$A$93,
IF(AND(E296=grup_instansi!$B$94,F296=grup_instansi!$C$94),
grup_instansi!$A$94,
IF(AND(E296=grup_instansi!$B$95,F296=grup_instansi!$C$95),
grup_instansi!$A$95,
IF(AND(E296=grup_instansi!$B$96,F296=grup_instansi!$C$96),
grup_instansi!$A$96,
IF(AND(E296=grup_instansi!$B$97,F296=grup_instansi!$C$97),
grup_instansi!$A$97,
IF(AND(E296=grup_instansi!$B$98,F296=grup_instansi!$C$98),
grup_instansi!$A$98,
IF(AND(E296=grup_instansi!$B$99,F296=grup_instansi!$C$99),
grup_instansi!$A$99,
grup_instansi!$A$100))))))))))))))))))))))))))))))))))))))))</f>
        <v>gi2023110400023</v>
      </c>
      <c r="L296" t="str">
        <f>VLOOKUP(K296,grup_instansi!$A$2:$E$102,4)</f>
        <v>Pemerintah Kabupaten Nusa Tenggara Barat</v>
      </c>
      <c r="M296" t="str">
        <f t="shared" si="14"/>
        <v>('i2023110600295','Pemerintah Kab. Sumbawa','gi2023110400023'),</v>
      </c>
    </row>
    <row r="297" spans="1:13" x14ac:dyDescent="0.25">
      <c r="A297" t="str">
        <f t="shared" si="12"/>
        <v>i2023110600296</v>
      </c>
      <c r="B297" s="4">
        <v>7700</v>
      </c>
      <c r="C297" t="str">
        <f t="shared" si="13"/>
        <v>i2023110600296</v>
      </c>
      <c r="D297" s="4" t="s">
        <v>544</v>
      </c>
      <c r="E297" s="4" t="s">
        <v>660</v>
      </c>
      <c r="F297" s="4" t="s">
        <v>681</v>
      </c>
      <c r="G297" t="str">
        <f>IF(AND(E297=grup_instansi!$B$2,F297=grup_instansi!$C$2),
grup_instansi!$A$2,
IF(AND(E297=grup_instansi!$B$3,F297=grup_instansi!$C$3),
grup_instansi!$A$3,
IF(AND(E297=grup_instansi!$B$4,F297=grup_instansi!$C$4),
grup_instansi!$A$4,
IF(AND(E297=grup_instansi!$B$5,F297=grup_instansi!$C$5),
grup_instansi!$A$5,
IF(AND(E297=grup_instansi!$B$6,F297=grup_instansi!$C$6),
grup_instansi!$A$6,
IF(AND(E297=grup_instansi!$B$7,F297=grup_instansi!$C$7),
grup_instansi!$A$7,
IF(AND(E297=grup_instansi!$B$8,F297=grup_instansi!$C$8),
grup_instansi!$A$8,
IF(AND(E297=grup_instansi!$B$9,F297=grup_instansi!$C$9),
grup_instansi!$A$9,
IF(AND(E297=grup_instansi!$B$10,F297=grup_instansi!$C$10),
grup_instansi!$A$10,"")))))))))</f>
        <v/>
      </c>
      <c r="H297" t="str">
        <f>IF(G297&lt;&gt;"",G297,IF(AND(E297=grup_instansi!$B$11,F297=grup_instansi!$C$11),
grup_instansi!$A$11,
IF(AND(E297=grup_instansi!$B$12,F297=grup_instansi!$C$12),
grup_instansi!$A$12,
IF(AND(E297=grup_instansi!$B$13,F297=grup_instansi!$C$13),
grup_instansi!$A$13,
IF(AND(E297=grup_instansi!$B$14,F297=grup_instansi!$C$14),
grup_instansi!$A$14,
IF(AND(E297=grup_instansi!$B$15,F297=grup_instansi!$C$15),
grup_instansi!$A$15,
IF(AND(E297=grup_instansi!$B$16,F297=grup_instansi!$C$16),
grup_instansi!$A$16,
IF(AND(E297=grup_instansi!$B$17,F297=grup_instansi!$C$17),
grup_instansi!$A$17,
IF(AND(E297=grup_instansi!$B$18,F297=grup_instansi!$C$18),
grup_instansi!$A$18,
IF(AND(E297=grup_instansi!$B$19,F297=grup_instansi!$C$19),
grup_instansi!$A$19,
IF(AND(E297=grup_instansi!$B$20,F297=grup_instansi!$C$20),
grup_instansi!$A$20,"")))))))))))</f>
        <v/>
      </c>
      <c r="I297" t="str">
        <f>IF(H297&lt;&gt;"",H297,IF(AND(E297=grup_instansi!$B$21,F297=grup_instansi!$C$21),
grup_instansi!$A$21,
IF(AND(E297=grup_instansi!$B$22,F297=grup_instansi!$C$22),
grup_instansi!$A$22,
IF(AND(E297=grup_instansi!$B$23,F297=grup_instansi!$C$23),
grup_instansi!$A$23,
IF(AND(E297=grup_instansi!$B$24,F297=grup_instansi!$C$24),
grup_instansi!$A$24,
IF(AND(E297=grup_instansi!$B$25,F297=grup_instansi!$C$25),
grup_instansi!$A$25,
IF(AND(E297=grup_instansi!$B$26,F297=grup_instansi!$C$26),
grup_instansi!$A$26,
IF(AND(E297=grup_instansi!$B$27,F297=grup_instansi!$C$27),
grup_instansi!$A$27,
IF(AND(E297=grup_instansi!$B$28,F297=grup_instansi!$C$28),
grup_instansi!$A$28,
IF(AND(E297=grup_instansi!$B$29,F297=grup_instansi!$C$29),
grup_instansi!$A$29,
IF(AND(E297=grup_instansi!$B$30,F297=grup_instansi!$C$30),
grup_instansi!$A$30,
IF(AND(E297=grup_instansi!$B$31,F297=grup_instansi!$C$31),
grup_instansi!$A$31,
IF(AND(E297=grup_instansi!$B$32,F297=grup_instansi!$C$32),
grup_instansi!$A$32,
IF(AND(E297=grup_instansi!$B$33,F297=grup_instansi!$C$33),
grup_instansi!$A$33,
IF(AND(E297=grup_instansi!$B$34,F297=grup_instansi!$C$34),
grup_instansi!$A$34,
IF(AND(E297=grup_instansi!$B$35,F297=grup_instansi!$C$35),
grup_instansi!$A$35,""))))))))))))))))</f>
        <v/>
      </c>
      <c r="J297" t="str">
        <f>IF(I297&lt;&gt;"",I297,IF(AND(E297=grup_instansi!$B$36,F297=grup_instansi!$C$36),
grup_instansi!$A$36,
IF(AND(E297=grup_instansi!$B$37,F297=grup_instansi!$C$37),
grup_instansi!$A$37,
IF(AND(E297=grup_instansi!$B$38,F297=grup_instansi!$C$38),
grup_instansi!$A$38,
IF(AND(E297=grup_instansi!$B$39,F297=grup_instansi!$C$39),
grup_instansi!$A$39,
IF(AND(E297=grup_instansi!$B$40,F297=grup_instansi!$C$40),
grup_instansi!$A$40,
IF(AND(E297=grup_instansi!$B$41,F297=grup_instansi!$C$41),
grup_instansi!$A$41,
IF(AND(E297=grup_instansi!$B$42,F297=grup_instansi!$C$42),
grup_instansi!$A$42,
IF(AND(E297=grup_instansi!$B$43,F297=grup_instansi!$C$43),
grup_instansi!$A$43,
IF(AND(E297=grup_instansi!$B$44,F297=grup_instansi!$C$44),
grup_instansi!$A$44,
IF(AND(E297=grup_instansi!$B$45,F297=grup_instansi!$C$45),
grup_instansi!$A$45,
IF(AND(E297=grup_instansi!$B$46,F297=grup_instansi!$C$46),
grup_instansi!$A$46,
IF(AND(E297=grup_instansi!$B$47,F297=grup_instansi!$C$47),
grup_instansi!$A$47,
IF(AND(E297=grup_instansi!$B$48,F297=grup_instansi!$C$48),
grup_instansi!$A$48,
IF(AND(E297=grup_instansi!$B$49,F297=grup_instansi!$C$49),
grup_instansi!$A$49,
IF(AND(E297=grup_instansi!$B$50,F297=grup_instansi!$C$50),
grup_instansi!$A$50,
IF(AND(E297=grup_instansi!$B$51,F297=grup_instansi!$C$51),
grup_instansi!$A$51,
IF(AND(E297=grup_instansi!$B$52,F297=grup_instansi!$C$52),
grup_instansi!$A$52,
IF(AND(E297=grup_instansi!$B$53,F297=grup_instansi!$C$53),
grup_instansi!$A$53,
IF(AND(E297=grup_instansi!$B$54,F297=grup_instansi!$C$54),
grup_instansi!$A$54,
IF(AND(E297=grup_instansi!$B$55,F297=grup_instansi!$C$55),
grup_instansi!$A$55,
IF(AND(E297=grup_instansi!$B$56,F297=grup_instansi!$C$56),
grup_instansi!$A$56,
IF(AND(E297=grup_instansi!$B$57,F297=grup_instansi!$C$57),
grup_instansi!$A$57,
IF(AND(E297=grup_instansi!$B$58,F297=grup_instansi!$C$58),
grup_instansi!$A$58,
IF(AND(E297=grup_instansi!$B$59,F297=grup_instansi!$C$59),
grup_instansi!$A$59,
IF(AND(E297=grup_instansi!$B$60,F297=grup_instansi!$C$60),
grup_instansi!$A$60,""))))))))))))))))))))))))))</f>
        <v/>
      </c>
      <c r="K297" t="str">
        <f>IF(J297&lt;&gt;"",J297,IF(AND(E297=grup_instansi!$B$61,F297=grup_instansi!$C$61),
grup_instansi!$A$61,
IF(AND(E297=grup_instansi!$B$62,F297=grup_instansi!$C$62),
grup_instansi!$A$62,
IF(AND(E297=grup_instansi!$B$63,F297=grup_instansi!$C$63),
grup_instansi!$A$63,
IF(AND(E297=grup_instansi!$B$64,F297=grup_instansi!$C$64),
grup_instansi!$A$64,
IF(AND(E297=grup_instansi!$B$65,F297=grup_instansi!$C$65),
grup_instansi!$A$65,
IF(AND(E297=grup_instansi!$B$66,F297=grup_instansi!$C$66),
grup_instansi!$A$66,
IF(AND(E297=grup_instansi!$B$67,F297=grup_instansi!$C$67),
grup_instansi!$A$67,
IF(AND(E297=grup_instansi!$B$68,F297=grup_instansi!$C$68),
grup_instansi!$A$68,
IF(AND(E297=grup_instansi!$B$69,F297=grup_instansi!$C$69),
grup_instansi!$A$69,
IF(AND(E297=grup_instansi!$B$70,F297=grup_instansi!$C$70),
grup_instansi!$A$70,
IF(AND(E297=grup_instansi!$B$71,F297=grup_instansi!$C$71),
grup_instansi!$A$71,
IF(AND(E297=grup_instansi!$B$72,F297=grup_instansi!$C$72),
grup_instansi!$A$72,
IF(AND(E297=grup_instansi!$B$73,F297=grup_instansi!$C$73),
grup_instansi!$A$73,
IF(AND(E297=grup_instansi!$B$74,F297=grup_instansi!$C$74),
grup_instansi!$A$74,
IF(AND(E297=grup_instansi!$B$75,F297=grup_instansi!$C$75),
grup_instansi!$A$75,
IF(AND(E297=grup_instansi!$B$76,F297=grup_instansi!$C$76),
grup_instansi!$A$76,
IF(AND(E297=grup_instansi!$B$77,F297=grup_instansi!$C$77),
grup_instansi!$A$77,
IF(AND(E297=grup_instansi!$B$78,F297=grup_instansi!$C$78),
grup_instansi!$A$78,
IF(AND(E297=grup_instansi!$B$79,F297=grup_instansi!$C$79),
grup_instansi!$A$79,
IF(AND(E297=grup_instansi!$B$80,F297=grup_instansi!$C$80),
grup_instansi!$A$80,
IF(AND(E297=grup_instansi!$B$81,F297=grup_instansi!$C$81),
grup_instansi!$A$81,
IF(AND(E297=grup_instansi!$B$82,F297=grup_instansi!$C$82),
grup_instansi!$A$82,
IF(AND(E297=grup_instansi!$B$83,F297=grup_instansi!$C$83),
grup_instansi!$A$84,
IF(AND(E297=grup_instansi!$B$84,F297=grup_instansi!$C$84),
grup_instansi!$A$85,
IF(AND(E297=grup_instansi!$B$85,F297=grup_instansi!$C$85),
grup_instansi!$A$86,
IF(AND(E297=grup_instansi!$B$86,F297=grup_instansi!$C$86),
grup_instansi!$A$87,
IF(AND(E297=grup_instansi!$B$87,F297=grup_instansi!$C$87),
grup_instansi!$A$87,
IF(AND(E297=grup_instansi!$B$88,F297=grup_instansi!$C$88),
grup_instansi!$A$88,
IF(AND(E297=grup_instansi!$B$89,F297=grup_instansi!$C$89),
grup_instansi!$A$89,
IF(AND(E297=grup_instansi!$B$90,F297=grup_instansi!$C$90),
grup_instansi!$A$90,
IF(AND(E297=grup_instansi!$B$91,F297=grup_instansi!$C$91),
grup_instansi!$A$91,
IF(AND(E297=grup_instansi!$B$92,F297=grup_instansi!$C$92),
grup_instansi!$A$92,
IF(AND(E297=grup_instansi!$B$93,F297=grup_instansi!$C$93),
grup_instansi!$A$93,
IF(AND(E297=grup_instansi!$B$94,F297=grup_instansi!$C$94),
grup_instansi!$A$94,
IF(AND(E297=grup_instansi!$B$95,F297=grup_instansi!$C$95),
grup_instansi!$A$95,
IF(AND(E297=grup_instansi!$B$96,F297=grup_instansi!$C$96),
grup_instansi!$A$96,
IF(AND(E297=grup_instansi!$B$97,F297=grup_instansi!$C$97),
grup_instansi!$A$97,
IF(AND(E297=grup_instansi!$B$98,F297=grup_instansi!$C$98),
grup_instansi!$A$98,
IF(AND(E297=grup_instansi!$B$99,F297=grup_instansi!$C$99),
grup_instansi!$A$99,
grup_instansi!$A$100))))))))))))))))))))))))))))))))))))))))</f>
        <v>gi2023110400086</v>
      </c>
      <c r="L297" t="str">
        <f>VLOOKUP(K297,grup_instansi!$A$2:$E$102,4)</f>
        <v>Pemerintah Provinsi Papua</v>
      </c>
      <c r="M297" t="str">
        <f t="shared" si="14"/>
        <v>('i2023110600296','Pemerintah Provinsi NTT','gi2023110400086'),</v>
      </c>
    </row>
    <row r="298" spans="1:13" x14ac:dyDescent="0.25">
      <c r="A298" t="str">
        <f t="shared" si="12"/>
        <v>i2023110600297</v>
      </c>
      <c r="B298" s="4">
        <v>7703</v>
      </c>
      <c r="C298" t="str">
        <f t="shared" si="13"/>
        <v>i2023110600297</v>
      </c>
      <c r="D298" s="4" t="s">
        <v>376</v>
      </c>
      <c r="E298" s="4" t="s">
        <v>658</v>
      </c>
      <c r="F298" s="4" t="s">
        <v>681</v>
      </c>
      <c r="G298" t="str">
        <f>IF(AND(E298=grup_instansi!$B$2,F298=grup_instansi!$C$2),
grup_instansi!$A$2,
IF(AND(E298=grup_instansi!$B$3,F298=grup_instansi!$C$3),
grup_instansi!$A$3,
IF(AND(E298=grup_instansi!$B$4,F298=grup_instansi!$C$4),
grup_instansi!$A$4,
IF(AND(E298=grup_instansi!$B$5,F298=grup_instansi!$C$5),
grup_instansi!$A$5,
IF(AND(E298=grup_instansi!$B$6,F298=grup_instansi!$C$6),
grup_instansi!$A$6,
IF(AND(E298=grup_instansi!$B$7,F298=grup_instansi!$C$7),
grup_instansi!$A$7,
IF(AND(E298=grup_instansi!$B$8,F298=grup_instansi!$C$8),
grup_instansi!$A$8,
IF(AND(E298=grup_instansi!$B$9,F298=grup_instansi!$C$9),
grup_instansi!$A$9,
IF(AND(E298=grup_instansi!$B$10,F298=grup_instansi!$C$10),
grup_instansi!$A$10,"")))))))))</f>
        <v/>
      </c>
      <c r="H298" t="str">
        <f>IF(G298&lt;&gt;"",G298,IF(AND(E298=grup_instansi!$B$11,F298=grup_instansi!$C$11),
grup_instansi!$A$11,
IF(AND(E298=grup_instansi!$B$12,F298=grup_instansi!$C$12),
grup_instansi!$A$12,
IF(AND(E298=grup_instansi!$B$13,F298=grup_instansi!$C$13),
grup_instansi!$A$13,
IF(AND(E298=grup_instansi!$B$14,F298=grup_instansi!$C$14),
grup_instansi!$A$14,
IF(AND(E298=grup_instansi!$B$15,F298=grup_instansi!$C$15),
grup_instansi!$A$15,
IF(AND(E298=grup_instansi!$B$16,F298=grup_instansi!$C$16),
grup_instansi!$A$16,
IF(AND(E298=grup_instansi!$B$17,F298=grup_instansi!$C$17),
grup_instansi!$A$17,
IF(AND(E298=grup_instansi!$B$18,F298=grup_instansi!$C$18),
grup_instansi!$A$18,
IF(AND(E298=grup_instansi!$B$19,F298=grup_instansi!$C$19),
grup_instansi!$A$19,
IF(AND(E298=grup_instansi!$B$20,F298=grup_instansi!$C$20),
grup_instansi!$A$20,"")))))))))))</f>
        <v/>
      </c>
      <c r="I298" t="str">
        <f>IF(H298&lt;&gt;"",H298,IF(AND(E298=grup_instansi!$B$21,F298=grup_instansi!$C$21),
grup_instansi!$A$21,
IF(AND(E298=grup_instansi!$B$22,F298=grup_instansi!$C$22),
grup_instansi!$A$22,
IF(AND(E298=grup_instansi!$B$23,F298=grup_instansi!$C$23),
grup_instansi!$A$23,
IF(AND(E298=grup_instansi!$B$24,F298=grup_instansi!$C$24),
grup_instansi!$A$24,
IF(AND(E298=grup_instansi!$B$25,F298=grup_instansi!$C$25),
grup_instansi!$A$25,
IF(AND(E298=grup_instansi!$B$26,F298=grup_instansi!$C$26),
grup_instansi!$A$26,
IF(AND(E298=grup_instansi!$B$27,F298=grup_instansi!$C$27),
grup_instansi!$A$27,
IF(AND(E298=grup_instansi!$B$28,F298=grup_instansi!$C$28),
grup_instansi!$A$28,
IF(AND(E298=grup_instansi!$B$29,F298=grup_instansi!$C$29),
grup_instansi!$A$29,
IF(AND(E298=grup_instansi!$B$30,F298=grup_instansi!$C$30),
grup_instansi!$A$30,
IF(AND(E298=grup_instansi!$B$31,F298=grup_instansi!$C$31),
grup_instansi!$A$31,
IF(AND(E298=grup_instansi!$B$32,F298=grup_instansi!$C$32),
grup_instansi!$A$32,
IF(AND(E298=grup_instansi!$B$33,F298=grup_instansi!$C$33),
grup_instansi!$A$33,
IF(AND(E298=grup_instansi!$B$34,F298=grup_instansi!$C$34),
grup_instansi!$A$34,
IF(AND(E298=grup_instansi!$B$35,F298=grup_instansi!$C$35),
grup_instansi!$A$35,""))))))))))))))))</f>
        <v>gi2023110400024</v>
      </c>
      <c r="J298" t="str">
        <f>IF(I298&lt;&gt;"",I298,IF(AND(E298=grup_instansi!$B$36,F298=grup_instansi!$C$36),
grup_instansi!$A$36,
IF(AND(E298=grup_instansi!$B$37,F298=grup_instansi!$C$37),
grup_instansi!$A$37,
IF(AND(E298=grup_instansi!$B$38,F298=grup_instansi!$C$38),
grup_instansi!$A$38,
IF(AND(E298=grup_instansi!$B$39,F298=grup_instansi!$C$39),
grup_instansi!$A$39,
IF(AND(E298=grup_instansi!$B$40,F298=grup_instansi!$C$40),
grup_instansi!$A$40,
IF(AND(E298=grup_instansi!$B$41,F298=grup_instansi!$C$41),
grup_instansi!$A$41,
IF(AND(E298=grup_instansi!$B$42,F298=grup_instansi!$C$42),
grup_instansi!$A$42,
IF(AND(E298=grup_instansi!$B$43,F298=grup_instansi!$C$43),
grup_instansi!$A$43,
IF(AND(E298=grup_instansi!$B$44,F298=grup_instansi!$C$44),
grup_instansi!$A$44,
IF(AND(E298=grup_instansi!$B$45,F298=grup_instansi!$C$45),
grup_instansi!$A$45,
IF(AND(E298=grup_instansi!$B$46,F298=grup_instansi!$C$46),
grup_instansi!$A$46,
IF(AND(E298=grup_instansi!$B$47,F298=grup_instansi!$C$47),
grup_instansi!$A$47,
IF(AND(E298=grup_instansi!$B$48,F298=grup_instansi!$C$48),
grup_instansi!$A$48,
IF(AND(E298=grup_instansi!$B$49,F298=grup_instansi!$C$49),
grup_instansi!$A$49,
IF(AND(E298=grup_instansi!$B$50,F298=grup_instansi!$C$50),
grup_instansi!$A$50,
IF(AND(E298=grup_instansi!$B$51,F298=grup_instansi!$C$51),
grup_instansi!$A$51,
IF(AND(E298=grup_instansi!$B$52,F298=grup_instansi!$C$52),
grup_instansi!$A$52,
IF(AND(E298=grup_instansi!$B$53,F298=grup_instansi!$C$53),
grup_instansi!$A$53,
IF(AND(E298=grup_instansi!$B$54,F298=grup_instansi!$C$54),
grup_instansi!$A$54,
IF(AND(E298=grup_instansi!$B$55,F298=grup_instansi!$C$55),
grup_instansi!$A$55,
IF(AND(E298=grup_instansi!$B$56,F298=grup_instansi!$C$56),
grup_instansi!$A$56,
IF(AND(E298=grup_instansi!$B$57,F298=grup_instansi!$C$57),
grup_instansi!$A$57,
IF(AND(E298=grup_instansi!$B$58,F298=grup_instansi!$C$58),
grup_instansi!$A$58,
IF(AND(E298=grup_instansi!$B$59,F298=grup_instansi!$C$59),
grup_instansi!$A$59,
IF(AND(E298=grup_instansi!$B$60,F298=grup_instansi!$C$60),
grup_instansi!$A$60,""))))))))))))))))))))))))))</f>
        <v>gi2023110400024</v>
      </c>
      <c r="K298" t="str">
        <f>IF(J298&lt;&gt;"",J298,IF(AND(E298=grup_instansi!$B$61,F298=grup_instansi!$C$61),
grup_instansi!$A$61,
IF(AND(E298=grup_instansi!$B$62,F298=grup_instansi!$C$62),
grup_instansi!$A$62,
IF(AND(E298=grup_instansi!$B$63,F298=grup_instansi!$C$63),
grup_instansi!$A$63,
IF(AND(E298=grup_instansi!$B$64,F298=grup_instansi!$C$64),
grup_instansi!$A$64,
IF(AND(E298=grup_instansi!$B$65,F298=grup_instansi!$C$65),
grup_instansi!$A$65,
IF(AND(E298=grup_instansi!$B$66,F298=grup_instansi!$C$66),
grup_instansi!$A$66,
IF(AND(E298=grup_instansi!$B$67,F298=grup_instansi!$C$67),
grup_instansi!$A$67,
IF(AND(E298=grup_instansi!$B$68,F298=grup_instansi!$C$68),
grup_instansi!$A$68,
IF(AND(E298=grup_instansi!$B$69,F298=grup_instansi!$C$69),
grup_instansi!$A$69,
IF(AND(E298=grup_instansi!$B$70,F298=grup_instansi!$C$70),
grup_instansi!$A$70,
IF(AND(E298=grup_instansi!$B$71,F298=grup_instansi!$C$71),
grup_instansi!$A$71,
IF(AND(E298=grup_instansi!$B$72,F298=grup_instansi!$C$72),
grup_instansi!$A$72,
IF(AND(E298=grup_instansi!$B$73,F298=grup_instansi!$C$73),
grup_instansi!$A$73,
IF(AND(E298=grup_instansi!$B$74,F298=grup_instansi!$C$74),
grup_instansi!$A$74,
IF(AND(E298=grup_instansi!$B$75,F298=grup_instansi!$C$75),
grup_instansi!$A$75,
IF(AND(E298=grup_instansi!$B$76,F298=grup_instansi!$C$76),
grup_instansi!$A$76,
IF(AND(E298=grup_instansi!$B$77,F298=grup_instansi!$C$77),
grup_instansi!$A$77,
IF(AND(E298=grup_instansi!$B$78,F298=grup_instansi!$C$78),
grup_instansi!$A$78,
IF(AND(E298=grup_instansi!$B$79,F298=grup_instansi!$C$79),
grup_instansi!$A$79,
IF(AND(E298=grup_instansi!$B$80,F298=grup_instansi!$C$80),
grup_instansi!$A$80,
IF(AND(E298=grup_instansi!$B$81,F298=grup_instansi!$C$81),
grup_instansi!$A$81,
IF(AND(E298=grup_instansi!$B$82,F298=grup_instansi!$C$82),
grup_instansi!$A$82,
IF(AND(E298=grup_instansi!$B$83,F298=grup_instansi!$C$83),
grup_instansi!$A$84,
IF(AND(E298=grup_instansi!$B$84,F298=grup_instansi!$C$84),
grup_instansi!$A$85,
IF(AND(E298=grup_instansi!$B$85,F298=grup_instansi!$C$85),
grup_instansi!$A$86,
IF(AND(E298=grup_instansi!$B$86,F298=grup_instansi!$C$86),
grup_instansi!$A$87,
IF(AND(E298=grup_instansi!$B$87,F298=grup_instansi!$C$87),
grup_instansi!$A$87,
IF(AND(E298=grup_instansi!$B$88,F298=grup_instansi!$C$88),
grup_instansi!$A$88,
IF(AND(E298=grup_instansi!$B$89,F298=grup_instansi!$C$89),
grup_instansi!$A$89,
IF(AND(E298=grup_instansi!$B$90,F298=grup_instansi!$C$90),
grup_instansi!$A$90,
IF(AND(E298=grup_instansi!$B$91,F298=grup_instansi!$C$91),
grup_instansi!$A$91,
IF(AND(E298=grup_instansi!$B$92,F298=grup_instansi!$C$92),
grup_instansi!$A$92,
IF(AND(E298=grup_instansi!$B$93,F298=grup_instansi!$C$93),
grup_instansi!$A$93,
IF(AND(E298=grup_instansi!$B$94,F298=grup_instansi!$C$94),
grup_instansi!$A$94,
IF(AND(E298=grup_instansi!$B$95,F298=grup_instansi!$C$95),
grup_instansi!$A$95,
IF(AND(E298=grup_instansi!$B$96,F298=grup_instansi!$C$96),
grup_instansi!$A$96,
IF(AND(E298=grup_instansi!$B$97,F298=grup_instansi!$C$97),
grup_instansi!$A$97,
IF(AND(E298=grup_instansi!$B$98,F298=grup_instansi!$C$98),
grup_instansi!$A$98,
IF(AND(E298=grup_instansi!$B$99,F298=grup_instansi!$C$99),
grup_instansi!$A$99,
grup_instansi!$A$100))))))))))))))))))))))))))))))))))))))))</f>
        <v>gi2023110400024</v>
      </c>
      <c r="L298" t="str">
        <f>VLOOKUP(K298,grup_instansi!$A$2:$E$102,4)</f>
        <v>Pemerintah Kabupaten Nusa Tenggara Timur</v>
      </c>
      <c r="M298" t="str">
        <f t="shared" si="14"/>
        <v>('i2023110600297','Pemerintah Kab. Timor Tengah Utara','gi2023110400024'),</v>
      </c>
    </row>
    <row r="299" spans="1:13" x14ac:dyDescent="0.25">
      <c r="A299" t="str">
        <f t="shared" si="12"/>
        <v>i2023110600298</v>
      </c>
      <c r="B299" s="4">
        <v>7704</v>
      </c>
      <c r="C299" t="str">
        <f t="shared" si="13"/>
        <v>i2023110600298</v>
      </c>
      <c r="D299" s="4" t="s">
        <v>377</v>
      </c>
      <c r="E299" s="4" t="s">
        <v>658</v>
      </c>
      <c r="F299" s="4" t="s">
        <v>681</v>
      </c>
      <c r="G299" t="str">
        <f>IF(AND(E299=grup_instansi!$B$2,F299=grup_instansi!$C$2),
grup_instansi!$A$2,
IF(AND(E299=grup_instansi!$B$3,F299=grup_instansi!$C$3),
grup_instansi!$A$3,
IF(AND(E299=grup_instansi!$B$4,F299=grup_instansi!$C$4),
grup_instansi!$A$4,
IF(AND(E299=grup_instansi!$B$5,F299=grup_instansi!$C$5),
grup_instansi!$A$5,
IF(AND(E299=grup_instansi!$B$6,F299=grup_instansi!$C$6),
grup_instansi!$A$6,
IF(AND(E299=grup_instansi!$B$7,F299=grup_instansi!$C$7),
grup_instansi!$A$7,
IF(AND(E299=grup_instansi!$B$8,F299=grup_instansi!$C$8),
grup_instansi!$A$8,
IF(AND(E299=grup_instansi!$B$9,F299=grup_instansi!$C$9),
grup_instansi!$A$9,
IF(AND(E299=grup_instansi!$B$10,F299=grup_instansi!$C$10),
grup_instansi!$A$10,"")))))))))</f>
        <v/>
      </c>
      <c r="H299" t="str">
        <f>IF(G299&lt;&gt;"",G299,IF(AND(E299=grup_instansi!$B$11,F299=grup_instansi!$C$11),
grup_instansi!$A$11,
IF(AND(E299=grup_instansi!$B$12,F299=grup_instansi!$C$12),
grup_instansi!$A$12,
IF(AND(E299=grup_instansi!$B$13,F299=grup_instansi!$C$13),
grup_instansi!$A$13,
IF(AND(E299=grup_instansi!$B$14,F299=grup_instansi!$C$14),
grup_instansi!$A$14,
IF(AND(E299=grup_instansi!$B$15,F299=grup_instansi!$C$15),
grup_instansi!$A$15,
IF(AND(E299=grup_instansi!$B$16,F299=grup_instansi!$C$16),
grup_instansi!$A$16,
IF(AND(E299=grup_instansi!$B$17,F299=grup_instansi!$C$17),
grup_instansi!$A$17,
IF(AND(E299=grup_instansi!$B$18,F299=grup_instansi!$C$18),
grup_instansi!$A$18,
IF(AND(E299=grup_instansi!$B$19,F299=grup_instansi!$C$19),
grup_instansi!$A$19,
IF(AND(E299=grup_instansi!$B$20,F299=grup_instansi!$C$20),
grup_instansi!$A$20,"")))))))))))</f>
        <v/>
      </c>
      <c r="I299" t="str">
        <f>IF(H299&lt;&gt;"",H299,IF(AND(E299=grup_instansi!$B$21,F299=grup_instansi!$C$21),
grup_instansi!$A$21,
IF(AND(E299=grup_instansi!$B$22,F299=grup_instansi!$C$22),
grup_instansi!$A$22,
IF(AND(E299=grup_instansi!$B$23,F299=grup_instansi!$C$23),
grup_instansi!$A$23,
IF(AND(E299=grup_instansi!$B$24,F299=grup_instansi!$C$24),
grup_instansi!$A$24,
IF(AND(E299=grup_instansi!$B$25,F299=grup_instansi!$C$25),
grup_instansi!$A$25,
IF(AND(E299=grup_instansi!$B$26,F299=grup_instansi!$C$26),
grup_instansi!$A$26,
IF(AND(E299=grup_instansi!$B$27,F299=grup_instansi!$C$27),
grup_instansi!$A$27,
IF(AND(E299=grup_instansi!$B$28,F299=grup_instansi!$C$28),
grup_instansi!$A$28,
IF(AND(E299=grup_instansi!$B$29,F299=grup_instansi!$C$29),
grup_instansi!$A$29,
IF(AND(E299=grup_instansi!$B$30,F299=grup_instansi!$C$30),
grup_instansi!$A$30,
IF(AND(E299=grup_instansi!$B$31,F299=grup_instansi!$C$31),
grup_instansi!$A$31,
IF(AND(E299=grup_instansi!$B$32,F299=grup_instansi!$C$32),
grup_instansi!$A$32,
IF(AND(E299=grup_instansi!$B$33,F299=grup_instansi!$C$33),
grup_instansi!$A$33,
IF(AND(E299=grup_instansi!$B$34,F299=grup_instansi!$C$34),
grup_instansi!$A$34,
IF(AND(E299=grup_instansi!$B$35,F299=grup_instansi!$C$35),
grup_instansi!$A$35,""))))))))))))))))</f>
        <v>gi2023110400024</v>
      </c>
      <c r="J299" t="str">
        <f>IF(I299&lt;&gt;"",I299,IF(AND(E299=grup_instansi!$B$36,F299=grup_instansi!$C$36),
grup_instansi!$A$36,
IF(AND(E299=grup_instansi!$B$37,F299=grup_instansi!$C$37),
grup_instansi!$A$37,
IF(AND(E299=grup_instansi!$B$38,F299=grup_instansi!$C$38),
grup_instansi!$A$38,
IF(AND(E299=grup_instansi!$B$39,F299=grup_instansi!$C$39),
grup_instansi!$A$39,
IF(AND(E299=grup_instansi!$B$40,F299=grup_instansi!$C$40),
grup_instansi!$A$40,
IF(AND(E299=grup_instansi!$B$41,F299=grup_instansi!$C$41),
grup_instansi!$A$41,
IF(AND(E299=grup_instansi!$B$42,F299=grup_instansi!$C$42),
grup_instansi!$A$42,
IF(AND(E299=grup_instansi!$B$43,F299=grup_instansi!$C$43),
grup_instansi!$A$43,
IF(AND(E299=grup_instansi!$B$44,F299=grup_instansi!$C$44),
grup_instansi!$A$44,
IF(AND(E299=grup_instansi!$B$45,F299=grup_instansi!$C$45),
grup_instansi!$A$45,
IF(AND(E299=grup_instansi!$B$46,F299=grup_instansi!$C$46),
grup_instansi!$A$46,
IF(AND(E299=grup_instansi!$B$47,F299=grup_instansi!$C$47),
grup_instansi!$A$47,
IF(AND(E299=grup_instansi!$B$48,F299=grup_instansi!$C$48),
grup_instansi!$A$48,
IF(AND(E299=grup_instansi!$B$49,F299=grup_instansi!$C$49),
grup_instansi!$A$49,
IF(AND(E299=grup_instansi!$B$50,F299=grup_instansi!$C$50),
grup_instansi!$A$50,
IF(AND(E299=grup_instansi!$B$51,F299=grup_instansi!$C$51),
grup_instansi!$A$51,
IF(AND(E299=grup_instansi!$B$52,F299=grup_instansi!$C$52),
grup_instansi!$A$52,
IF(AND(E299=grup_instansi!$B$53,F299=grup_instansi!$C$53),
grup_instansi!$A$53,
IF(AND(E299=grup_instansi!$B$54,F299=grup_instansi!$C$54),
grup_instansi!$A$54,
IF(AND(E299=grup_instansi!$B$55,F299=grup_instansi!$C$55),
grup_instansi!$A$55,
IF(AND(E299=grup_instansi!$B$56,F299=grup_instansi!$C$56),
grup_instansi!$A$56,
IF(AND(E299=grup_instansi!$B$57,F299=grup_instansi!$C$57),
grup_instansi!$A$57,
IF(AND(E299=grup_instansi!$B$58,F299=grup_instansi!$C$58),
grup_instansi!$A$58,
IF(AND(E299=grup_instansi!$B$59,F299=grup_instansi!$C$59),
grup_instansi!$A$59,
IF(AND(E299=grup_instansi!$B$60,F299=grup_instansi!$C$60),
grup_instansi!$A$60,""))))))))))))))))))))))))))</f>
        <v>gi2023110400024</v>
      </c>
      <c r="K299" t="str">
        <f>IF(J299&lt;&gt;"",J299,IF(AND(E299=grup_instansi!$B$61,F299=grup_instansi!$C$61),
grup_instansi!$A$61,
IF(AND(E299=grup_instansi!$B$62,F299=grup_instansi!$C$62),
grup_instansi!$A$62,
IF(AND(E299=grup_instansi!$B$63,F299=grup_instansi!$C$63),
grup_instansi!$A$63,
IF(AND(E299=grup_instansi!$B$64,F299=grup_instansi!$C$64),
grup_instansi!$A$64,
IF(AND(E299=grup_instansi!$B$65,F299=grup_instansi!$C$65),
grup_instansi!$A$65,
IF(AND(E299=grup_instansi!$B$66,F299=grup_instansi!$C$66),
grup_instansi!$A$66,
IF(AND(E299=grup_instansi!$B$67,F299=grup_instansi!$C$67),
grup_instansi!$A$67,
IF(AND(E299=grup_instansi!$B$68,F299=grup_instansi!$C$68),
grup_instansi!$A$68,
IF(AND(E299=grup_instansi!$B$69,F299=grup_instansi!$C$69),
grup_instansi!$A$69,
IF(AND(E299=grup_instansi!$B$70,F299=grup_instansi!$C$70),
grup_instansi!$A$70,
IF(AND(E299=grup_instansi!$B$71,F299=grup_instansi!$C$71),
grup_instansi!$A$71,
IF(AND(E299=grup_instansi!$B$72,F299=grup_instansi!$C$72),
grup_instansi!$A$72,
IF(AND(E299=grup_instansi!$B$73,F299=grup_instansi!$C$73),
grup_instansi!$A$73,
IF(AND(E299=grup_instansi!$B$74,F299=grup_instansi!$C$74),
grup_instansi!$A$74,
IF(AND(E299=grup_instansi!$B$75,F299=grup_instansi!$C$75),
grup_instansi!$A$75,
IF(AND(E299=grup_instansi!$B$76,F299=grup_instansi!$C$76),
grup_instansi!$A$76,
IF(AND(E299=grup_instansi!$B$77,F299=grup_instansi!$C$77),
grup_instansi!$A$77,
IF(AND(E299=grup_instansi!$B$78,F299=grup_instansi!$C$78),
grup_instansi!$A$78,
IF(AND(E299=grup_instansi!$B$79,F299=grup_instansi!$C$79),
grup_instansi!$A$79,
IF(AND(E299=grup_instansi!$B$80,F299=grup_instansi!$C$80),
grup_instansi!$A$80,
IF(AND(E299=grup_instansi!$B$81,F299=grup_instansi!$C$81),
grup_instansi!$A$81,
IF(AND(E299=grup_instansi!$B$82,F299=grup_instansi!$C$82),
grup_instansi!$A$82,
IF(AND(E299=grup_instansi!$B$83,F299=grup_instansi!$C$83),
grup_instansi!$A$84,
IF(AND(E299=grup_instansi!$B$84,F299=grup_instansi!$C$84),
grup_instansi!$A$85,
IF(AND(E299=grup_instansi!$B$85,F299=grup_instansi!$C$85),
grup_instansi!$A$86,
IF(AND(E299=grup_instansi!$B$86,F299=grup_instansi!$C$86),
grup_instansi!$A$87,
IF(AND(E299=grup_instansi!$B$87,F299=grup_instansi!$C$87),
grup_instansi!$A$87,
IF(AND(E299=grup_instansi!$B$88,F299=grup_instansi!$C$88),
grup_instansi!$A$88,
IF(AND(E299=grup_instansi!$B$89,F299=grup_instansi!$C$89),
grup_instansi!$A$89,
IF(AND(E299=grup_instansi!$B$90,F299=grup_instansi!$C$90),
grup_instansi!$A$90,
IF(AND(E299=grup_instansi!$B$91,F299=grup_instansi!$C$91),
grup_instansi!$A$91,
IF(AND(E299=grup_instansi!$B$92,F299=grup_instansi!$C$92),
grup_instansi!$A$92,
IF(AND(E299=grup_instansi!$B$93,F299=grup_instansi!$C$93),
grup_instansi!$A$93,
IF(AND(E299=grup_instansi!$B$94,F299=grup_instansi!$C$94),
grup_instansi!$A$94,
IF(AND(E299=grup_instansi!$B$95,F299=grup_instansi!$C$95),
grup_instansi!$A$95,
IF(AND(E299=grup_instansi!$B$96,F299=grup_instansi!$C$96),
grup_instansi!$A$96,
IF(AND(E299=grup_instansi!$B$97,F299=grup_instansi!$C$97),
grup_instansi!$A$97,
IF(AND(E299=grup_instansi!$B$98,F299=grup_instansi!$C$98),
grup_instansi!$A$98,
IF(AND(E299=grup_instansi!$B$99,F299=grup_instansi!$C$99),
grup_instansi!$A$99,
grup_instansi!$A$100))))))))))))))))))))))))))))))))))))))))</f>
        <v>gi2023110400024</v>
      </c>
      <c r="L299" t="str">
        <f>VLOOKUP(K299,grup_instansi!$A$2:$E$102,4)</f>
        <v>Pemerintah Kabupaten Nusa Tenggara Timur</v>
      </c>
      <c r="M299" t="str">
        <f t="shared" si="14"/>
        <v>('i2023110600298','Pemerintah Kab. Timor Tengah Selatan','gi2023110400024'),</v>
      </c>
    </row>
    <row r="300" spans="1:13" x14ac:dyDescent="0.25">
      <c r="A300" t="str">
        <f t="shared" si="12"/>
        <v>i2023110600299</v>
      </c>
      <c r="B300" s="4">
        <v>7711</v>
      </c>
      <c r="C300" t="str">
        <f t="shared" si="13"/>
        <v>i2023110600299</v>
      </c>
      <c r="D300" s="4" t="s">
        <v>383</v>
      </c>
      <c r="E300" s="4" t="s">
        <v>658</v>
      </c>
      <c r="F300" s="4" t="s">
        <v>681</v>
      </c>
      <c r="G300" t="str">
        <f>IF(AND(E300=grup_instansi!$B$2,F300=grup_instansi!$C$2),
grup_instansi!$A$2,
IF(AND(E300=grup_instansi!$B$3,F300=grup_instansi!$C$3),
grup_instansi!$A$3,
IF(AND(E300=grup_instansi!$B$4,F300=grup_instansi!$C$4),
grup_instansi!$A$4,
IF(AND(E300=grup_instansi!$B$5,F300=grup_instansi!$C$5),
grup_instansi!$A$5,
IF(AND(E300=grup_instansi!$B$6,F300=grup_instansi!$C$6),
grup_instansi!$A$6,
IF(AND(E300=grup_instansi!$B$7,F300=grup_instansi!$C$7),
grup_instansi!$A$7,
IF(AND(E300=grup_instansi!$B$8,F300=grup_instansi!$C$8),
grup_instansi!$A$8,
IF(AND(E300=grup_instansi!$B$9,F300=grup_instansi!$C$9),
grup_instansi!$A$9,
IF(AND(E300=grup_instansi!$B$10,F300=grup_instansi!$C$10),
grup_instansi!$A$10,"")))))))))</f>
        <v/>
      </c>
      <c r="H300" t="str">
        <f>IF(G300&lt;&gt;"",G300,IF(AND(E300=grup_instansi!$B$11,F300=grup_instansi!$C$11),
grup_instansi!$A$11,
IF(AND(E300=grup_instansi!$B$12,F300=grup_instansi!$C$12),
grup_instansi!$A$12,
IF(AND(E300=grup_instansi!$B$13,F300=grup_instansi!$C$13),
grup_instansi!$A$13,
IF(AND(E300=grup_instansi!$B$14,F300=grup_instansi!$C$14),
grup_instansi!$A$14,
IF(AND(E300=grup_instansi!$B$15,F300=grup_instansi!$C$15),
grup_instansi!$A$15,
IF(AND(E300=grup_instansi!$B$16,F300=grup_instansi!$C$16),
grup_instansi!$A$16,
IF(AND(E300=grup_instansi!$B$17,F300=grup_instansi!$C$17),
grup_instansi!$A$17,
IF(AND(E300=grup_instansi!$B$18,F300=grup_instansi!$C$18),
grup_instansi!$A$18,
IF(AND(E300=grup_instansi!$B$19,F300=grup_instansi!$C$19),
grup_instansi!$A$19,
IF(AND(E300=grup_instansi!$B$20,F300=grup_instansi!$C$20),
grup_instansi!$A$20,"")))))))))))</f>
        <v/>
      </c>
      <c r="I300" t="str">
        <f>IF(H300&lt;&gt;"",H300,IF(AND(E300=grup_instansi!$B$21,F300=grup_instansi!$C$21),
grup_instansi!$A$21,
IF(AND(E300=grup_instansi!$B$22,F300=grup_instansi!$C$22),
grup_instansi!$A$22,
IF(AND(E300=grup_instansi!$B$23,F300=grup_instansi!$C$23),
grup_instansi!$A$23,
IF(AND(E300=grup_instansi!$B$24,F300=grup_instansi!$C$24),
grup_instansi!$A$24,
IF(AND(E300=grup_instansi!$B$25,F300=grup_instansi!$C$25),
grup_instansi!$A$25,
IF(AND(E300=grup_instansi!$B$26,F300=grup_instansi!$C$26),
grup_instansi!$A$26,
IF(AND(E300=grup_instansi!$B$27,F300=grup_instansi!$C$27),
grup_instansi!$A$27,
IF(AND(E300=grup_instansi!$B$28,F300=grup_instansi!$C$28),
grup_instansi!$A$28,
IF(AND(E300=grup_instansi!$B$29,F300=grup_instansi!$C$29),
grup_instansi!$A$29,
IF(AND(E300=grup_instansi!$B$30,F300=grup_instansi!$C$30),
grup_instansi!$A$30,
IF(AND(E300=grup_instansi!$B$31,F300=grup_instansi!$C$31),
grup_instansi!$A$31,
IF(AND(E300=grup_instansi!$B$32,F300=grup_instansi!$C$32),
grup_instansi!$A$32,
IF(AND(E300=grup_instansi!$B$33,F300=grup_instansi!$C$33),
grup_instansi!$A$33,
IF(AND(E300=grup_instansi!$B$34,F300=grup_instansi!$C$34),
grup_instansi!$A$34,
IF(AND(E300=grup_instansi!$B$35,F300=grup_instansi!$C$35),
grup_instansi!$A$35,""))))))))))))))))</f>
        <v>gi2023110400024</v>
      </c>
      <c r="J300" t="str">
        <f>IF(I300&lt;&gt;"",I300,IF(AND(E300=grup_instansi!$B$36,F300=grup_instansi!$C$36),
grup_instansi!$A$36,
IF(AND(E300=grup_instansi!$B$37,F300=grup_instansi!$C$37),
grup_instansi!$A$37,
IF(AND(E300=grup_instansi!$B$38,F300=grup_instansi!$C$38),
grup_instansi!$A$38,
IF(AND(E300=grup_instansi!$B$39,F300=grup_instansi!$C$39),
grup_instansi!$A$39,
IF(AND(E300=grup_instansi!$B$40,F300=grup_instansi!$C$40),
grup_instansi!$A$40,
IF(AND(E300=grup_instansi!$B$41,F300=grup_instansi!$C$41),
grup_instansi!$A$41,
IF(AND(E300=grup_instansi!$B$42,F300=grup_instansi!$C$42),
grup_instansi!$A$42,
IF(AND(E300=grup_instansi!$B$43,F300=grup_instansi!$C$43),
grup_instansi!$A$43,
IF(AND(E300=grup_instansi!$B$44,F300=grup_instansi!$C$44),
grup_instansi!$A$44,
IF(AND(E300=grup_instansi!$B$45,F300=grup_instansi!$C$45),
grup_instansi!$A$45,
IF(AND(E300=grup_instansi!$B$46,F300=grup_instansi!$C$46),
grup_instansi!$A$46,
IF(AND(E300=grup_instansi!$B$47,F300=grup_instansi!$C$47),
grup_instansi!$A$47,
IF(AND(E300=grup_instansi!$B$48,F300=grup_instansi!$C$48),
grup_instansi!$A$48,
IF(AND(E300=grup_instansi!$B$49,F300=grup_instansi!$C$49),
grup_instansi!$A$49,
IF(AND(E300=grup_instansi!$B$50,F300=grup_instansi!$C$50),
grup_instansi!$A$50,
IF(AND(E300=grup_instansi!$B$51,F300=grup_instansi!$C$51),
grup_instansi!$A$51,
IF(AND(E300=grup_instansi!$B$52,F300=grup_instansi!$C$52),
grup_instansi!$A$52,
IF(AND(E300=grup_instansi!$B$53,F300=grup_instansi!$C$53),
grup_instansi!$A$53,
IF(AND(E300=grup_instansi!$B$54,F300=grup_instansi!$C$54),
grup_instansi!$A$54,
IF(AND(E300=grup_instansi!$B$55,F300=grup_instansi!$C$55),
grup_instansi!$A$55,
IF(AND(E300=grup_instansi!$B$56,F300=grup_instansi!$C$56),
grup_instansi!$A$56,
IF(AND(E300=grup_instansi!$B$57,F300=grup_instansi!$C$57),
grup_instansi!$A$57,
IF(AND(E300=grup_instansi!$B$58,F300=grup_instansi!$C$58),
grup_instansi!$A$58,
IF(AND(E300=grup_instansi!$B$59,F300=grup_instansi!$C$59),
grup_instansi!$A$59,
IF(AND(E300=grup_instansi!$B$60,F300=grup_instansi!$C$60),
grup_instansi!$A$60,""))))))))))))))))))))))))))</f>
        <v>gi2023110400024</v>
      </c>
      <c r="K300" t="str">
        <f>IF(J300&lt;&gt;"",J300,IF(AND(E300=grup_instansi!$B$61,F300=grup_instansi!$C$61),
grup_instansi!$A$61,
IF(AND(E300=grup_instansi!$B$62,F300=grup_instansi!$C$62),
grup_instansi!$A$62,
IF(AND(E300=grup_instansi!$B$63,F300=grup_instansi!$C$63),
grup_instansi!$A$63,
IF(AND(E300=grup_instansi!$B$64,F300=grup_instansi!$C$64),
grup_instansi!$A$64,
IF(AND(E300=grup_instansi!$B$65,F300=grup_instansi!$C$65),
grup_instansi!$A$65,
IF(AND(E300=grup_instansi!$B$66,F300=grup_instansi!$C$66),
grup_instansi!$A$66,
IF(AND(E300=grup_instansi!$B$67,F300=grup_instansi!$C$67),
grup_instansi!$A$67,
IF(AND(E300=grup_instansi!$B$68,F300=grup_instansi!$C$68),
grup_instansi!$A$68,
IF(AND(E300=grup_instansi!$B$69,F300=grup_instansi!$C$69),
grup_instansi!$A$69,
IF(AND(E300=grup_instansi!$B$70,F300=grup_instansi!$C$70),
grup_instansi!$A$70,
IF(AND(E300=grup_instansi!$B$71,F300=grup_instansi!$C$71),
grup_instansi!$A$71,
IF(AND(E300=grup_instansi!$B$72,F300=grup_instansi!$C$72),
grup_instansi!$A$72,
IF(AND(E300=grup_instansi!$B$73,F300=grup_instansi!$C$73),
grup_instansi!$A$73,
IF(AND(E300=grup_instansi!$B$74,F300=grup_instansi!$C$74),
grup_instansi!$A$74,
IF(AND(E300=grup_instansi!$B$75,F300=grup_instansi!$C$75),
grup_instansi!$A$75,
IF(AND(E300=grup_instansi!$B$76,F300=grup_instansi!$C$76),
grup_instansi!$A$76,
IF(AND(E300=grup_instansi!$B$77,F300=grup_instansi!$C$77),
grup_instansi!$A$77,
IF(AND(E300=grup_instansi!$B$78,F300=grup_instansi!$C$78),
grup_instansi!$A$78,
IF(AND(E300=grup_instansi!$B$79,F300=grup_instansi!$C$79),
grup_instansi!$A$79,
IF(AND(E300=grup_instansi!$B$80,F300=grup_instansi!$C$80),
grup_instansi!$A$80,
IF(AND(E300=grup_instansi!$B$81,F300=grup_instansi!$C$81),
grup_instansi!$A$81,
IF(AND(E300=grup_instansi!$B$82,F300=grup_instansi!$C$82),
grup_instansi!$A$82,
IF(AND(E300=grup_instansi!$B$83,F300=grup_instansi!$C$83),
grup_instansi!$A$84,
IF(AND(E300=grup_instansi!$B$84,F300=grup_instansi!$C$84),
grup_instansi!$A$85,
IF(AND(E300=grup_instansi!$B$85,F300=grup_instansi!$C$85),
grup_instansi!$A$86,
IF(AND(E300=grup_instansi!$B$86,F300=grup_instansi!$C$86),
grup_instansi!$A$87,
IF(AND(E300=grup_instansi!$B$87,F300=grup_instansi!$C$87),
grup_instansi!$A$87,
IF(AND(E300=grup_instansi!$B$88,F300=grup_instansi!$C$88),
grup_instansi!$A$88,
IF(AND(E300=grup_instansi!$B$89,F300=grup_instansi!$C$89),
grup_instansi!$A$89,
IF(AND(E300=grup_instansi!$B$90,F300=grup_instansi!$C$90),
grup_instansi!$A$90,
IF(AND(E300=grup_instansi!$B$91,F300=grup_instansi!$C$91),
grup_instansi!$A$91,
IF(AND(E300=grup_instansi!$B$92,F300=grup_instansi!$C$92),
grup_instansi!$A$92,
IF(AND(E300=grup_instansi!$B$93,F300=grup_instansi!$C$93),
grup_instansi!$A$93,
IF(AND(E300=grup_instansi!$B$94,F300=grup_instansi!$C$94),
grup_instansi!$A$94,
IF(AND(E300=grup_instansi!$B$95,F300=grup_instansi!$C$95),
grup_instansi!$A$95,
IF(AND(E300=grup_instansi!$B$96,F300=grup_instansi!$C$96),
grup_instansi!$A$96,
IF(AND(E300=grup_instansi!$B$97,F300=grup_instansi!$C$97),
grup_instansi!$A$97,
IF(AND(E300=grup_instansi!$B$98,F300=grup_instansi!$C$98),
grup_instansi!$A$98,
IF(AND(E300=grup_instansi!$B$99,F300=grup_instansi!$C$99),
grup_instansi!$A$99,
grup_instansi!$A$100))))))))))))))))))))))))))))))))))))))))</f>
        <v>gi2023110400024</v>
      </c>
      <c r="L300" t="str">
        <f>VLOOKUP(K300,grup_instansi!$A$2:$E$102,4)</f>
        <v>Pemerintah Kabupaten Nusa Tenggara Timur</v>
      </c>
      <c r="M300" t="str">
        <f t="shared" si="14"/>
        <v>('i2023110600299','Pemerintah Kab. Sumba Timur','gi2023110400024'),</v>
      </c>
    </row>
    <row r="301" spans="1:13" x14ac:dyDescent="0.25">
      <c r="A301" t="str">
        <f t="shared" si="12"/>
        <v>i2023110600300</v>
      </c>
      <c r="B301" s="4">
        <v>7720</v>
      </c>
      <c r="C301" t="str">
        <f t="shared" si="13"/>
        <v>i2023110600300</v>
      </c>
      <c r="D301" s="4" t="s">
        <v>392</v>
      </c>
      <c r="E301" s="4" t="s">
        <v>658</v>
      </c>
      <c r="F301" s="4" t="s">
        <v>681</v>
      </c>
      <c r="G301" t="str">
        <f>IF(AND(E301=grup_instansi!$B$2,F301=grup_instansi!$C$2),
grup_instansi!$A$2,
IF(AND(E301=grup_instansi!$B$3,F301=grup_instansi!$C$3),
grup_instansi!$A$3,
IF(AND(E301=grup_instansi!$B$4,F301=grup_instansi!$C$4),
grup_instansi!$A$4,
IF(AND(E301=grup_instansi!$B$5,F301=grup_instansi!$C$5),
grup_instansi!$A$5,
IF(AND(E301=grup_instansi!$B$6,F301=grup_instansi!$C$6),
grup_instansi!$A$6,
IF(AND(E301=grup_instansi!$B$7,F301=grup_instansi!$C$7),
grup_instansi!$A$7,
IF(AND(E301=grup_instansi!$B$8,F301=grup_instansi!$C$8),
grup_instansi!$A$8,
IF(AND(E301=grup_instansi!$B$9,F301=grup_instansi!$C$9),
grup_instansi!$A$9,
IF(AND(E301=grup_instansi!$B$10,F301=grup_instansi!$C$10),
grup_instansi!$A$10,"")))))))))</f>
        <v/>
      </c>
      <c r="H301" t="str">
        <f>IF(G301&lt;&gt;"",G301,IF(AND(E301=grup_instansi!$B$11,F301=grup_instansi!$C$11),
grup_instansi!$A$11,
IF(AND(E301=grup_instansi!$B$12,F301=grup_instansi!$C$12),
grup_instansi!$A$12,
IF(AND(E301=grup_instansi!$B$13,F301=grup_instansi!$C$13),
grup_instansi!$A$13,
IF(AND(E301=grup_instansi!$B$14,F301=grup_instansi!$C$14),
grup_instansi!$A$14,
IF(AND(E301=grup_instansi!$B$15,F301=grup_instansi!$C$15),
grup_instansi!$A$15,
IF(AND(E301=grup_instansi!$B$16,F301=grup_instansi!$C$16),
grup_instansi!$A$16,
IF(AND(E301=grup_instansi!$B$17,F301=grup_instansi!$C$17),
grup_instansi!$A$17,
IF(AND(E301=grup_instansi!$B$18,F301=grup_instansi!$C$18),
grup_instansi!$A$18,
IF(AND(E301=grup_instansi!$B$19,F301=grup_instansi!$C$19),
grup_instansi!$A$19,
IF(AND(E301=grup_instansi!$B$20,F301=grup_instansi!$C$20),
grup_instansi!$A$20,"")))))))))))</f>
        <v/>
      </c>
      <c r="I301" t="str">
        <f>IF(H301&lt;&gt;"",H301,IF(AND(E301=grup_instansi!$B$21,F301=grup_instansi!$C$21),
grup_instansi!$A$21,
IF(AND(E301=grup_instansi!$B$22,F301=grup_instansi!$C$22),
grup_instansi!$A$22,
IF(AND(E301=grup_instansi!$B$23,F301=grup_instansi!$C$23),
grup_instansi!$A$23,
IF(AND(E301=grup_instansi!$B$24,F301=grup_instansi!$C$24),
grup_instansi!$A$24,
IF(AND(E301=grup_instansi!$B$25,F301=grup_instansi!$C$25),
grup_instansi!$A$25,
IF(AND(E301=grup_instansi!$B$26,F301=grup_instansi!$C$26),
grup_instansi!$A$26,
IF(AND(E301=grup_instansi!$B$27,F301=grup_instansi!$C$27),
grup_instansi!$A$27,
IF(AND(E301=grup_instansi!$B$28,F301=grup_instansi!$C$28),
grup_instansi!$A$28,
IF(AND(E301=grup_instansi!$B$29,F301=grup_instansi!$C$29),
grup_instansi!$A$29,
IF(AND(E301=grup_instansi!$B$30,F301=grup_instansi!$C$30),
grup_instansi!$A$30,
IF(AND(E301=grup_instansi!$B$31,F301=grup_instansi!$C$31),
grup_instansi!$A$31,
IF(AND(E301=grup_instansi!$B$32,F301=grup_instansi!$C$32),
grup_instansi!$A$32,
IF(AND(E301=grup_instansi!$B$33,F301=grup_instansi!$C$33),
grup_instansi!$A$33,
IF(AND(E301=grup_instansi!$B$34,F301=grup_instansi!$C$34),
grup_instansi!$A$34,
IF(AND(E301=grup_instansi!$B$35,F301=grup_instansi!$C$35),
grup_instansi!$A$35,""))))))))))))))))</f>
        <v>gi2023110400024</v>
      </c>
      <c r="J301" t="str">
        <f>IF(I301&lt;&gt;"",I301,IF(AND(E301=grup_instansi!$B$36,F301=grup_instansi!$C$36),
grup_instansi!$A$36,
IF(AND(E301=grup_instansi!$B$37,F301=grup_instansi!$C$37),
grup_instansi!$A$37,
IF(AND(E301=grup_instansi!$B$38,F301=grup_instansi!$C$38),
grup_instansi!$A$38,
IF(AND(E301=grup_instansi!$B$39,F301=grup_instansi!$C$39),
grup_instansi!$A$39,
IF(AND(E301=grup_instansi!$B$40,F301=grup_instansi!$C$40),
grup_instansi!$A$40,
IF(AND(E301=grup_instansi!$B$41,F301=grup_instansi!$C$41),
grup_instansi!$A$41,
IF(AND(E301=grup_instansi!$B$42,F301=grup_instansi!$C$42),
grup_instansi!$A$42,
IF(AND(E301=grup_instansi!$B$43,F301=grup_instansi!$C$43),
grup_instansi!$A$43,
IF(AND(E301=grup_instansi!$B$44,F301=grup_instansi!$C$44),
grup_instansi!$A$44,
IF(AND(E301=grup_instansi!$B$45,F301=grup_instansi!$C$45),
grup_instansi!$A$45,
IF(AND(E301=grup_instansi!$B$46,F301=grup_instansi!$C$46),
grup_instansi!$A$46,
IF(AND(E301=grup_instansi!$B$47,F301=grup_instansi!$C$47),
grup_instansi!$A$47,
IF(AND(E301=grup_instansi!$B$48,F301=grup_instansi!$C$48),
grup_instansi!$A$48,
IF(AND(E301=grup_instansi!$B$49,F301=grup_instansi!$C$49),
grup_instansi!$A$49,
IF(AND(E301=grup_instansi!$B$50,F301=grup_instansi!$C$50),
grup_instansi!$A$50,
IF(AND(E301=grup_instansi!$B$51,F301=grup_instansi!$C$51),
grup_instansi!$A$51,
IF(AND(E301=grup_instansi!$B$52,F301=grup_instansi!$C$52),
grup_instansi!$A$52,
IF(AND(E301=grup_instansi!$B$53,F301=grup_instansi!$C$53),
grup_instansi!$A$53,
IF(AND(E301=grup_instansi!$B$54,F301=grup_instansi!$C$54),
grup_instansi!$A$54,
IF(AND(E301=grup_instansi!$B$55,F301=grup_instansi!$C$55),
grup_instansi!$A$55,
IF(AND(E301=grup_instansi!$B$56,F301=grup_instansi!$C$56),
grup_instansi!$A$56,
IF(AND(E301=grup_instansi!$B$57,F301=grup_instansi!$C$57),
grup_instansi!$A$57,
IF(AND(E301=grup_instansi!$B$58,F301=grup_instansi!$C$58),
grup_instansi!$A$58,
IF(AND(E301=grup_instansi!$B$59,F301=grup_instansi!$C$59),
grup_instansi!$A$59,
IF(AND(E301=grup_instansi!$B$60,F301=grup_instansi!$C$60),
grup_instansi!$A$60,""))))))))))))))))))))))))))</f>
        <v>gi2023110400024</v>
      </c>
      <c r="K301" t="str">
        <f>IF(J301&lt;&gt;"",J301,IF(AND(E301=grup_instansi!$B$61,F301=grup_instansi!$C$61),
grup_instansi!$A$61,
IF(AND(E301=grup_instansi!$B$62,F301=grup_instansi!$C$62),
grup_instansi!$A$62,
IF(AND(E301=grup_instansi!$B$63,F301=grup_instansi!$C$63),
grup_instansi!$A$63,
IF(AND(E301=grup_instansi!$B$64,F301=grup_instansi!$C$64),
grup_instansi!$A$64,
IF(AND(E301=grup_instansi!$B$65,F301=grup_instansi!$C$65),
grup_instansi!$A$65,
IF(AND(E301=grup_instansi!$B$66,F301=grup_instansi!$C$66),
grup_instansi!$A$66,
IF(AND(E301=grup_instansi!$B$67,F301=grup_instansi!$C$67),
grup_instansi!$A$67,
IF(AND(E301=grup_instansi!$B$68,F301=grup_instansi!$C$68),
grup_instansi!$A$68,
IF(AND(E301=grup_instansi!$B$69,F301=grup_instansi!$C$69),
grup_instansi!$A$69,
IF(AND(E301=grup_instansi!$B$70,F301=grup_instansi!$C$70),
grup_instansi!$A$70,
IF(AND(E301=grup_instansi!$B$71,F301=grup_instansi!$C$71),
grup_instansi!$A$71,
IF(AND(E301=grup_instansi!$B$72,F301=grup_instansi!$C$72),
grup_instansi!$A$72,
IF(AND(E301=grup_instansi!$B$73,F301=grup_instansi!$C$73),
grup_instansi!$A$73,
IF(AND(E301=grup_instansi!$B$74,F301=grup_instansi!$C$74),
grup_instansi!$A$74,
IF(AND(E301=grup_instansi!$B$75,F301=grup_instansi!$C$75),
grup_instansi!$A$75,
IF(AND(E301=grup_instansi!$B$76,F301=grup_instansi!$C$76),
grup_instansi!$A$76,
IF(AND(E301=grup_instansi!$B$77,F301=grup_instansi!$C$77),
grup_instansi!$A$77,
IF(AND(E301=grup_instansi!$B$78,F301=grup_instansi!$C$78),
grup_instansi!$A$78,
IF(AND(E301=grup_instansi!$B$79,F301=grup_instansi!$C$79),
grup_instansi!$A$79,
IF(AND(E301=grup_instansi!$B$80,F301=grup_instansi!$C$80),
grup_instansi!$A$80,
IF(AND(E301=grup_instansi!$B$81,F301=grup_instansi!$C$81),
grup_instansi!$A$81,
IF(AND(E301=grup_instansi!$B$82,F301=grup_instansi!$C$82),
grup_instansi!$A$82,
IF(AND(E301=grup_instansi!$B$83,F301=grup_instansi!$C$83),
grup_instansi!$A$84,
IF(AND(E301=grup_instansi!$B$84,F301=grup_instansi!$C$84),
grup_instansi!$A$85,
IF(AND(E301=grup_instansi!$B$85,F301=grup_instansi!$C$85),
grup_instansi!$A$86,
IF(AND(E301=grup_instansi!$B$86,F301=grup_instansi!$C$86),
grup_instansi!$A$87,
IF(AND(E301=grup_instansi!$B$87,F301=grup_instansi!$C$87),
grup_instansi!$A$87,
IF(AND(E301=grup_instansi!$B$88,F301=grup_instansi!$C$88),
grup_instansi!$A$88,
IF(AND(E301=grup_instansi!$B$89,F301=grup_instansi!$C$89),
grup_instansi!$A$89,
IF(AND(E301=grup_instansi!$B$90,F301=grup_instansi!$C$90),
grup_instansi!$A$90,
IF(AND(E301=grup_instansi!$B$91,F301=grup_instansi!$C$91),
grup_instansi!$A$91,
IF(AND(E301=grup_instansi!$B$92,F301=grup_instansi!$C$92),
grup_instansi!$A$92,
IF(AND(E301=grup_instansi!$B$93,F301=grup_instansi!$C$93),
grup_instansi!$A$93,
IF(AND(E301=grup_instansi!$B$94,F301=grup_instansi!$C$94),
grup_instansi!$A$94,
IF(AND(E301=grup_instansi!$B$95,F301=grup_instansi!$C$95),
grup_instansi!$A$95,
IF(AND(E301=grup_instansi!$B$96,F301=grup_instansi!$C$96),
grup_instansi!$A$96,
IF(AND(E301=grup_instansi!$B$97,F301=grup_instansi!$C$97),
grup_instansi!$A$97,
IF(AND(E301=grup_instansi!$B$98,F301=grup_instansi!$C$98),
grup_instansi!$A$98,
IF(AND(E301=grup_instansi!$B$99,F301=grup_instansi!$C$99),
grup_instansi!$A$99,
grup_instansi!$A$100))))))))))))))))))))))))))))))))))))))))</f>
        <v>gi2023110400024</v>
      </c>
      <c r="L301" t="str">
        <f>VLOOKUP(K301,grup_instansi!$A$2:$E$102,4)</f>
        <v>Pemerintah Kabupaten Nusa Tenggara Timur</v>
      </c>
      <c r="M301" t="str">
        <f t="shared" si="14"/>
        <v>('i2023110600300','Pemerintah Kab. Sabu Raijua','gi2023110400024'),</v>
      </c>
    </row>
    <row r="302" spans="1:13" x14ac:dyDescent="0.25">
      <c r="A302" t="str">
        <f t="shared" si="12"/>
        <v>i2023110600301</v>
      </c>
      <c r="B302" s="4">
        <v>7800</v>
      </c>
      <c r="C302" t="str">
        <f t="shared" si="13"/>
        <v>i2023110600301</v>
      </c>
      <c r="D302" s="4" t="s">
        <v>15</v>
      </c>
      <c r="E302" s="4" t="s">
        <v>660</v>
      </c>
      <c r="F302" s="4" t="s">
        <v>678</v>
      </c>
      <c r="G302" t="str">
        <f>IF(AND(E302=grup_instansi!$B$2,F302=grup_instansi!$C$2),
grup_instansi!$A$2,
IF(AND(E302=grup_instansi!$B$3,F302=grup_instansi!$C$3),
grup_instansi!$A$3,
IF(AND(E302=grup_instansi!$B$4,F302=grup_instansi!$C$4),
grup_instansi!$A$4,
IF(AND(E302=grup_instansi!$B$5,F302=grup_instansi!$C$5),
grup_instansi!$A$5,
IF(AND(E302=grup_instansi!$B$6,F302=grup_instansi!$C$6),
grup_instansi!$A$6,
IF(AND(E302=grup_instansi!$B$7,F302=grup_instansi!$C$7),
grup_instansi!$A$7,
IF(AND(E302=grup_instansi!$B$8,F302=grup_instansi!$C$8),
grup_instansi!$A$8,
IF(AND(E302=grup_instansi!$B$9,F302=grup_instansi!$C$9),
grup_instansi!$A$9,
IF(AND(E302=grup_instansi!$B$10,F302=grup_instansi!$C$10),
grup_instansi!$A$10,"")))))))))</f>
        <v/>
      </c>
      <c r="H302" t="str">
        <f>IF(G302&lt;&gt;"",G302,IF(AND(E302=grup_instansi!$B$11,F302=grup_instansi!$C$11),
grup_instansi!$A$11,
IF(AND(E302=grup_instansi!$B$12,F302=grup_instansi!$C$12),
grup_instansi!$A$12,
IF(AND(E302=grup_instansi!$B$13,F302=grup_instansi!$C$13),
grup_instansi!$A$13,
IF(AND(E302=grup_instansi!$B$14,F302=grup_instansi!$C$14),
grup_instansi!$A$14,
IF(AND(E302=grup_instansi!$B$15,F302=grup_instansi!$C$15),
grup_instansi!$A$15,
IF(AND(E302=grup_instansi!$B$16,F302=grup_instansi!$C$16),
grup_instansi!$A$16,
IF(AND(E302=grup_instansi!$B$17,F302=grup_instansi!$C$17),
grup_instansi!$A$17,
IF(AND(E302=grup_instansi!$B$18,F302=grup_instansi!$C$18),
grup_instansi!$A$18,
IF(AND(E302=grup_instansi!$B$19,F302=grup_instansi!$C$19),
grup_instansi!$A$19,
IF(AND(E302=grup_instansi!$B$20,F302=grup_instansi!$C$20),
grup_instansi!$A$20,"")))))))))))</f>
        <v/>
      </c>
      <c r="I302" t="str">
        <f>IF(H302&lt;&gt;"",H302,IF(AND(E302=grup_instansi!$B$21,F302=grup_instansi!$C$21),
grup_instansi!$A$21,
IF(AND(E302=grup_instansi!$B$22,F302=grup_instansi!$C$22),
grup_instansi!$A$22,
IF(AND(E302=grup_instansi!$B$23,F302=grup_instansi!$C$23),
grup_instansi!$A$23,
IF(AND(E302=grup_instansi!$B$24,F302=grup_instansi!$C$24),
grup_instansi!$A$24,
IF(AND(E302=grup_instansi!$B$25,F302=grup_instansi!$C$25),
grup_instansi!$A$25,
IF(AND(E302=grup_instansi!$B$26,F302=grup_instansi!$C$26),
grup_instansi!$A$26,
IF(AND(E302=grup_instansi!$B$27,F302=grup_instansi!$C$27),
grup_instansi!$A$27,
IF(AND(E302=grup_instansi!$B$28,F302=grup_instansi!$C$28),
grup_instansi!$A$28,
IF(AND(E302=grup_instansi!$B$29,F302=grup_instansi!$C$29),
grup_instansi!$A$29,
IF(AND(E302=grup_instansi!$B$30,F302=grup_instansi!$C$30),
grup_instansi!$A$30,
IF(AND(E302=grup_instansi!$B$31,F302=grup_instansi!$C$31),
grup_instansi!$A$31,
IF(AND(E302=grup_instansi!$B$32,F302=grup_instansi!$C$32),
grup_instansi!$A$32,
IF(AND(E302=grup_instansi!$B$33,F302=grup_instansi!$C$33),
grup_instansi!$A$33,
IF(AND(E302=grup_instansi!$B$34,F302=grup_instansi!$C$34),
grup_instansi!$A$34,
IF(AND(E302=grup_instansi!$B$35,F302=grup_instansi!$C$35),
grup_instansi!$A$35,""))))))))))))))))</f>
        <v/>
      </c>
      <c r="J302" t="str">
        <f>IF(I302&lt;&gt;"",I302,IF(AND(E302=grup_instansi!$B$36,F302=grup_instansi!$C$36),
grup_instansi!$A$36,
IF(AND(E302=grup_instansi!$B$37,F302=grup_instansi!$C$37),
grup_instansi!$A$37,
IF(AND(E302=grup_instansi!$B$38,F302=grup_instansi!$C$38),
grup_instansi!$A$38,
IF(AND(E302=grup_instansi!$B$39,F302=grup_instansi!$C$39),
grup_instansi!$A$39,
IF(AND(E302=grup_instansi!$B$40,F302=grup_instansi!$C$40),
grup_instansi!$A$40,
IF(AND(E302=grup_instansi!$B$41,F302=grup_instansi!$C$41),
grup_instansi!$A$41,
IF(AND(E302=grup_instansi!$B$42,F302=grup_instansi!$C$42),
grup_instansi!$A$42,
IF(AND(E302=grup_instansi!$B$43,F302=grup_instansi!$C$43),
grup_instansi!$A$43,
IF(AND(E302=grup_instansi!$B$44,F302=grup_instansi!$C$44),
grup_instansi!$A$44,
IF(AND(E302=grup_instansi!$B$45,F302=grup_instansi!$C$45),
grup_instansi!$A$45,
IF(AND(E302=grup_instansi!$B$46,F302=grup_instansi!$C$46),
grup_instansi!$A$46,
IF(AND(E302=grup_instansi!$B$47,F302=grup_instansi!$C$47),
grup_instansi!$A$47,
IF(AND(E302=grup_instansi!$B$48,F302=grup_instansi!$C$48),
grup_instansi!$A$48,
IF(AND(E302=grup_instansi!$B$49,F302=grup_instansi!$C$49),
grup_instansi!$A$49,
IF(AND(E302=grup_instansi!$B$50,F302=grup_instansi!$C$50),
grup_instansi!$A$50,
IF(AND(E302=grup_instansi!$B$51,F302=grup_instansi!$C$51),
grup_instansi!$A$51,
IF(AND(E302=grup_instansi!$B$52,F302=grup_instansi!$C$52),
grup_instansi!$A$52,
IF(AND(E302=grup_instansi!$B$53,F302=grup_instansi!$C$53),
grup_instansi!$A$53,
IF(AND(E302=grup_instansi!$B$54,F302=grup_instansi!$C$54),
grup_instansi!$A$54,
IF(AND(E302=grup_instansi!$B$55,F302=grup_instansi!$C$55),
grup_instansi!$A$55,
IF(AND(E302=grup_instansi!$B$56,F302=grup_instansi!$C$56),
grup_instansi!$A$56,
IF(AND(E302=grup_instansi!$B$57,F302=grup_instansi!$C$57),
grup_instansi!$A$57,
IF(AND(E302=grup_instansi!$B$58,F302=grup_instansi!$C$58),
grup_instansi!$A$58,
IF(AND(E302=grup_instansi!$B$59,F302=grup_instansi!$C$59),
grup_instansi!$A$59,
IF(AND(E302=grup_instansi!$B$60,F302=grup_instansi!$C$60),
grup_instansi!$A$60,""))))))))))))))))))))))))))</f>
        <v/>
      </c>
      <c r="K302" t="str">
        <f>IF(J302&lt;&gt;"",J302,IF(AND(E302=grup_instansi!$B$61,F302=grup_instansi!$C$61),
grup_instansi!$A$61,
IF(AND(E302=grup_instansi!$B$62,F302=grup_instansi!$C$62),
grup_instansi!$A$62,
IF(AND(E302=grup_instansi!$B$63,F302=grup_instansi!$C$63),
grup_instansi!$A$63,
IF(AND(E302=grup_instansi!$B$64,F302=grup_instansi!$C$64),
grup_instansi!$A$64,
IF(AND(E302=grup_instansi!$B$65,F302=grup_instansi!$C$65),
grup_instansi!$A$65,
IF(AND(E302=grup_instansi!$B$66,F302=grup_instansi!$C$66),
grup_instansi!$A$66,
IF(AND(E302=grup_instansi!$B$67,F302=grup_instansi!$C$67),
grup_instansi!$A$67,
IF(AND(E302=grup_instansi!$B$68,F302=grup_instansi!$C$68),
grup_instansi!$A$68,
IF(AND(E302=grup_instansi!$B$69,F302=grup_instansi!$C$69),
grup_instansi!$A$69,
IF(AND(E302=grup_instansi!$B$70,F302=grup_instansi!$C$70),
grup_instansi!$A$70,
IF(AND(E302=grup_instansi!$B$71,F302=grup_instansi!$C$71),
grup_instansi!$A$71,
IF(AND(E302=grup_instansi!$B$72,F302=grup_instansi!$C$72),
grup_instansi!$A$72,
IF(AND(E302=grup_instansi!$B$73,F302=grup_instansi!$C$73),
grup_instansi!$A$73,
IF(AND(E302=grup_instansi!$B$74,F302=grup_instansi!$C$74),
grup_instansi!$A$74,
IF(AND(E302=grup_instansi!$B$75,F302=grup_instansi!$C$75),
grup_instansi!$A$75,
IF(AND(E302=grup_instansi!$B$76,F302=grup_instansi!$C$76),
grup_instansi!$A$76,
IF(AND(E302=grup_instansi!$B$77,F302=grup_instansi!$C$77),
grup_instansi!$A$77,
IF(AND(E302=grup_instansi!$B$78,F302=grup_instansi!$C$78),
grup_instansi!$A$78,
IF(AND(E302=grup_instansi!$B$79,F302=grup_instansi!$C$79),
grup_instansi!$A$79,
IF(AND(E302=grup_instansi!$B$80,F302=grup_instansi!$C$80),
grup_instansi!$A$80,
IF(AND(E302=grup_instansi!$B$81,F302=grup_instansi!$C$81),
grup_instansi!$A$81,
IF(AND(E302=grup_instansi!$B$82,F302=grup_instansi!$C$82),
grup_instansi!$A$82,
IF(AND(E302=grup_instansi!$B$83,F302=grup_instansi!$C$83),
grup_instansi!$A$84,
IF(AND(E302=grup_instansi!$B$84,F302=grup_instansi!$C$84),
grup_instansi!$A$85,
IF(AND(E302=grup_instansi!$B$85,F302=grup_instansi!$C$85),
grup_instansi!$A$86,
IF(AND(E302=grup_instansi!$B$86,F302=grup_instansi!$C$86),
grup_instansi!$A$87,
IF(AND(E302=grup_instansi!$B$87,F302=grup_instansi!$C$87),
grup_instansi!$A$87,
IF(AND(E302=grup_instansi!$B$88,F302=grup_instansi!$C$88),
grup_instansi!$A$88,
IF(AND(E302=grup_instansi!$B$89,F302=grup_instansi!$C$89),
grup_instansi!$A$89,
IF(AND(E302=grup_instansi!$B$90,F302=grup_instansi!$C$90),
grup_instansi!$A$90,
IF(AND(E302=grup_instansi!$B$91,F302=grup_instansi!$C$91),
grup_instansi!$A$91,
IF(AND(E302=grup_instansi!$B$92,F302=grup_instansi!$C$92),
grup_instansi!$A$92,
IF(AND(E302=grup_instansi!$B$93,F302=grup_instansi!$C$93),
grup_instansi!$A$93,
IF(AND(E302=grup_instansi!$B$94,F302=grup_instansi!$C$94),
grup_instansi!$A$94,
IF(AND(E302=grup_instansi!$B$95,F302=grup_instansi!$C$95),
grup_instansi!$A$95,
IF(AND(E302=grup_instansi!$B$96,F302=grup_instansi!$C$96),
grup_instansi!$A$96,
IF(AND(E302=grup_instansi!$B$97,F302=grup_instansi!$C$97),
grup_instansi!$A$97,
IF(AND(E302=grup_instansi!$B$98,F302=grup_instansi!$C$98),
grup_instansi!$A$98,
IF(AND(E302=grup_instansi!$B$99,F302=grup_instansi!$C$99),
grup_instansi!$A$99,
grup_instansi!$A$100))))))))))))))))))))))))))))))))))))))))</f>
        <v>gi2023110400083</v>
      </c>
      <c r="L302" t="str">
        <f>VLOOKUP(K302,grup_instansi!$A$2:$E$102,4)</f>
        <v>Pemerintah Provinsi Maluku Utara</v>
      </c>
      <c r="M302" t="str">
        <f t="shared" si="14"/>
        <v>('i2023110600301','Pemerintah Provinsi Maluku','gi2023110400083'),</v>
      </c>
    </row>
    <row r="303" spans="1:13" x14ac:dyDescent="0.25">
      <c r="A303" t="str">
        <f t="shared" si="12"/>
        <v>i2023110600302</v>
      </c>
      <c r="B303" s="4">
        <v>7806</v>
      </c>
      <c r="C303" t="str">
        <f t="shared" si="13"/>
        <v>i2023110600302</v>
      </c>
      <c r="D303" s="4" t="s">
        <v>357</v>
      </c>
      <c r="E303" s="4" t="s">
        <v>658</v>
      </c>
      <c r="F303" s="4" t="s">
        <v>678</v>
      </c>
      <c r="G303" t="str">
        <f>IF(AND(E303=grup_instansi!$B$2,F303=grup_instansi!$C$2),
grup_instansi!$A$2,
IF(AND(E303=grup_instansi!$B$3,F303=grup_instansi!$C$3),
grup_instansi!$A$3,
IF(AND(E303=grup_instansi!$B$4,F303=grup_instansi!$C$4),
grup_instansi!$A$4,
IF(AND(E303=grup_instansi!$B$5,F303=grup_instansi!$C$5),
grup_instansi!$A$5,
IF(AND(E303=grup_instansi!$B$6,F303=grup_instansi!$C$6),
grup_instansi!$A$6,
IF(AND(E303=grup_instansi!$B$7,F303=grup_instansi!$C$7),
grup_instansi!$A$7,
IF(AND(E303=grup_instansi!$B$8,F303=grup_instansi!$C$8),
grup_instansi!$A$8,
IF(AND(E303=grup_instansi!$B$9,F303=grup_instansi!$C$9),
grup_instansi!$A$9,
IF(AND(E303=grup_instansi!$B$10,F303=grup_instansi!$C$10),
grup_instansi!$A$10,"")))))))))</f>
        <v/>
      </c>
      <c r="H303" t="str">
        <f>IF(G303&lt;&gt;"",G303,IF(AND(E303=grup_instansi!$B$11,F303=grup_instansi!$C$11),
grup_instansi!$A$11,
IF(AND(E303=grup_instansi!$B$12,F303=grup_instansi!$C$12),
grup_instansi!$A$12,
IF(AND(E303=grup_instansi!$B$13,F303=grup_instansi!$C$13),
grup_instansi!$A$13,
IF(AND(E303=grup_instansi!$B$14,F303=grup_instansi!$C$14),
grup_instansi!$A$14,
IF(AND(E303=grup_instansi!$B$15,F303=grup_instansi!$C$15),
grup_instansi!$A$15,
IF(AND(E303=grup_instansi!$B$16,F303=grup_instansi!$C$16),
grup_instansi!$A$16,
IF(AND(E303=grup_instansi!$B$17,F303=grup_instansi!$C$17),
grup_instansi!$A$17,
IF(AND(E303=grup_instansi!$B$18,F303=grup_instansi!$C$18),
grup_instansi!$A$18,
IF(AND(E303=grup_instansi!$B$19,F303=grup_instansi!$C$19),
grup_instansi!$A$19,
IF(AND(E303=grup_instansi!$B$20,F303=grup_instansi!$C$20),
grup_instansi!$A$20,"")))))))))))</f>
        <v/>
      </c>
      <c r="I303" t="str">
        <f>IF(H303&lt;&gt;"",H303,IF(AND(E303=grup_instansi!$B$21,F303=grup_instansi!$C$21),
grup_instansi!$A$21,
IF(AND(E303=grup_instansi!$B$22,F303=grup_instansi!$C$22),
grup_instansi!$A$22,
IF(AND(E303=grup_instansi!$B$23,F303=grup_instansi!$C$23),
grup_instansi!$A$23,
IF(AND(E303=grup_instansi!$B$24,F303=grup_instansi!$C$24),
grup_instansi!$A$24,
IF(AND(E303=grup_instansi!$B$25,F303=grup_instansi!$C$25),
grup_instansi!$A$25,
IF(AND(E303=grup_instansi!$B$26,F303=grup_instansi!$C$26),
grup_instansi!$A$26,
IF(AND(E303=grup_instansi!$B$27,F303=grup_instansi!$C$27),
grup_instansi!$A$27,
IF(AND(E303=grup_instansi!$B$28,F303=grup_instansi!$C$28),
grup_instansi!$A$28,
IF(AND(E303=grup_instansi!$B$29,F303=grup_instansi!$C$29),
grup_instansi!$A$29,
IF(AND(E303=grup_instansi!$B$30,F303=grup_instansi!$C$30),
grup_instansi!$A$30,
IF(AND(E303=grup_instansi!$B$31,F303=grup_instansi!$C$31),
grup_instansi!$A$31,
IF(AND(E303=grup_instansi!$B$32,F303=grup_instansi!$C$32),
grup_instansi!$A$32,
IF(AND(E303=grup_instansi!$B$33,F303=grup_instansi!$C$33),
grup_instansi!$A$33,
IF(AND(E303=grup_instansi!$B$34,F303=grup_instansi!$C$34),
grup_instansi!$A$34,
IF(AND(E303=grup_instansi!$B$35,F303=grup_instansi!$C$35),
grup_instansi!$A$35,""))))))))))))))))</f>
        <v>gi2023110400021</v>
      </c>
      <c r="J303" t="str">
        <f>IF(I303&lt;&gt;"",I303,IF(AND(E303=grup_instansi!$B$36,F303=grup_instansi!$C$36),
grup_instansi!$A$36,
IF(AND(E303=grup_instansi!$B$37,F303=grup_instansi!$C$37),
grup_instansi!$A$37,
IF(AND(E303=grup_instansi!$B$38,F303=grup_instansi!$C$38),
grup_instansi!$A$38,
IF(AND(E303=grup_instansi!$B$39,F303=grup_instansi!$C$39),
grup_instansi!$A$39,
IF(AND(E303=grup_instansi!$B$40,F303=grup_instansi!$C$40),
grup_instansi!$A$40,
IF(AND(E303=grup_instansi!$B$41,F303=grup_instansi!$C$41),
grup_instansi!$A$41,
IF(AND(E303=grup_instansi!$B$42,F303=grup_instansi!$C$42),
grup_instansi!$A$42,
IF(AND(E303=grup_instansi!$B$43,F303=grup_instansi!$C$43),
grup_instansi!$A$43,
IF(AND(E303=grup_instansi!$B$44,F303=grup_instansi!$C$44),
grup_instansi!$A$44,
IF(AND(E303=grup_instansi!$B$45,F303=grup_instansi!$C$45),
grup_instansi!$A$45,
IF(AND(E303=grup_instansi!$B$46,F303=grup_instansi!$C$46),
grup_instansi!$A$46,
IF(AND(E303=grup_instansi!$B$47,F303=grup_instansi!$C$47),
grup_instansi!$A$47,
IF(AND(E303=grup_instansi!$B$48,F303=grup_instansi!$C$48),
grup_instansi!$A$48,
IF(AND(E303=grup_instansi!$B$49,F303=grup_instansi!$C$49),
grup_instansi!$A$49,
IF(AND(E303=grup_instansi!$B$50,F303=grup_instansi!$C$50),
grup_instansi!$A$50,
IF(AND(E303=grup_instansi!$B$51,F303=grup_instansi!$C$51),
grup_instansi!$A$51,
IF(AND(E303=grup_instansi!$B$52,F303=grup_instansi!$C$52),
grup_instansi!$A$52,
IF(AND(E303=grup_instansi!$B$53,F303=grup_instansi!$C$53),
grup_instansi!$A$53,
IF(AND(E303=grup_instansi!$B$54,F303=grup_instansi!$C$54),
grup_instansi!$A$54,
IF(AND(E303=grup_instansi!$B$55,F303=grup_instansi!$C$55),
grup_instansi!$A$55,
IF(AND(E303=grup_instansi!$B$56,F303=grup_instansi!$C$56),
grup_instansi!$A$56,
IF(AND(E303=grup_instansi!$B$57,F303=grup_instansi!$C$57),
grup_instansi!$A$57,
IF(AND(E303=grup_instansi!$B$58,F303=grup_instansi!$C$58),
grup_instansi!$A$58,
IF(AND(E303=grup_instansi!$B$59,F303=grup_instansi!$C$59),
grup_instansi!$A$59,
IF(AND(E303=grup_instansi!$B$60,F303=grup_instansi!$C$60),
grup_instansi!$A$60,""))))))))))))))))))))))))))</f>
        <v>gi2023110400021</v>
      </c>
      <c r="K303" t="str">
        <f>IF(J303&lt;&gt;"",J303,IF(AND(E303=grup_instansi!$B$61,F303=grup_instansi!$C$61),
grup_instansi!$A$61,
IF(AND(E303=grup_instansi!$B$62,F303=grup_instansi!$C$62),
grup_instansi!$A$62,
IF(AND(E303=grup_instansi!$B$63,F303=grup_instansi!$C$63),
grup_instansi!$A$63,
IF(AND(E303=grup_instansi!$B$64,F303=grup_instansi!$C$64),
grup_instansi!$A$64,
IF(AND(E303=grup_instansi!$B$65,F303=grup_instansi!$C$65),
grup_instansi!$A$65,
IF(AND(E303=grup_instansi!$B$66,F303=grup_instansi!$C$66),
grup_instansi!$A$66,
IF(AND(E303=grup_instansi!$B$67,F303=grup_instansi!$C$67),
grup_instansi!$A$67,
IF(AND(E303=grup_instansi!$B$68,F303=grup_instansi!$C$68),
grup_instansi!$A$68,
IF(AND(E303=grup_instansi!$B$69,F303=grup_instansi!$C$69),
grup_instansi!$A$69,
IF(AND(E303=grup_instansi!$B$70,F303=grup_instansi!$C$70),
grup_instansi!$A$70,
IF(AND(E303=grup_instansi!$B$71,F303=grup_instansi!$C$71),
grup_instansi!$A$71,
IF(AND(E303=grup_instansi!$B$72,F303=grup_instansi!$C$72),
grup_instansi!$A$72,
IF(AND(E303=grup_instansi!$B$73,F303=grup_instansi!$C$73),
grup_instansi!$A$73,
IF(AND(E303=grup_instansi!$B$74,F303=grup_instansi!$C$74),
grup_instansi!$A$74,
IF(AND(E303=grup_instansi!$B$75,F303=grup_instansi!$C$75),
grup_instansi!$A$75,
IF(AND(E303=grup_instansi!$B$76,F303=grup_instansi!$C$76),
grup_instansi!$A$76,
IF(AND(E303=grup_instansi!$B$77,F303=grup_instansi!$C$77),
grup_instansi!$A$77,
IF(AND(E303=grup_instansi!$B$78,F303=grup_instansi!$C$78),
grup_instansi!$A$78,
IF(AND(E303=grup_instansi!$B$79,F303=grup_instansi!$C$79),
grup_instansi!$A$79,
IF(AND(E303=grup_instansi!$B$80,F303=grup_instansi!$C$80),
grup_instansi!$A$80,
IF(AND(E303=grup_instansi!$B$81,F303=grup_instansi!$C$81),
grup_instansi!$A$81,
IF(AND(E303=grup_instansi!$B$82,F303=grup_instansi!$C$82),
grup_instansi!$A$82,
IF(AND(E303=grup_instansi!$B$83,F303=grup_instansi!$C$83),
grup_instansi!$A$84,
IF(AND(E303=grup_instansi!$B$84,F303=grup_instansi!$C$84),
grup_instansi!$A$85,
IF(AND(E303=grup_instansi!$B$85,F303=grup_instansi!$C$85),
grup_instansi!$A$86,
IF(AND(E303=grup_instansi!$B$86,F303=grup_instansi!$C$86),
grup_instansi!$A$87,
IF(AND(E303=grup_instansi!$B$87,F303=grup_instansi!$C$87),
grup_instansi!$A$87,
IF(AND(E303=grup_instansi!$B$88,F303=grup_instansi!$C$88),
grup_instansi!$A$88,
IF(AND(E303=grup_instansi!$B$89,F303=grup_instansi!$C$89),
grup_instansi!$A$89,
IF(AND(E303=grup_instansi!$B$90,F303=grup_instansi!$C$90),
grup_instansi!$A$90,
IF(AND(E303=grup_instansi!$B$91,F303=grup_instansi!$C$91),
grup_instansi!$A$91,
IF(AND(E303=grup_instansi!$B$92,F303=grup_instansi!$C$92),
grup_instansi!$A$92,
IF(AND(E303=grup_instansi!$B$93,F303=grup_instansi!$C$93),
grup_instansi!$A$93,
IF(AND(E303=grup_instansi!$B$94,F303=grup_instansi!$C$94),
grup_instansi!$A$94,
IF(AND(E303=grup_instansi!$B$95,F303=grup_instansi!$C$95),
grup_instansi!$A$95,
IF(AND(E303=grup_instansi!$B$96,F303=grup_instansi!$C$96),
grup_instansi!$A$96,
IF(AND(E303=grup_instansi!$B$97,F303=grup_instansi!$C$97),
grup_instansi!$A$97,
IF(AND(E303=grup_instansi!$B$98,F303=grup_instansi!$C$98),
grup_instansi!$A$98,
IF(AND(E303=grup_instansi!$B$99,F303=grup_instansi!$C$99),
grup_instansi!$A$99,
grup_instansi!$A$100))))))))))))))))))))))))))))))))))))))))</f>
        <v>gi2023110400021</v>
      </c>
      <c r="L303" t="str">
        <f>VLOOKUP(K303,grup_instansi!$A$2:$E$102,4)</f>
        <v>Pemerintah Kabupaten Maluku</v>
      </c>
      <c r="M303" t="str">
        <f t="shared" si="14"/>
        <v>('i2023110600302','Pemerintah Kab. Seram Bagian Barat','gi2023110400021'),</v>
      </c>
    </row>
    <row r="304" spans="1:13" x14ac:dyDescent="0.25">
      <c r="A304" t="str">
        <f t="shared" si="12"/>
        <v>i2023110600303</v>
      </c>
      <c r="B304" s="4">
        <v>7871</v>
      </c>
      <c r="C304" t="str">
        <f t="shared" si="13"/>
        <v>i2023110600303</v>
      </c>
      <c r="D304" s="4" t="s">
        <v>596</v>
      </c>
      <c r="E304" s="4" t="s">
        <v>659</v>
      </c>
      <c r="F304" s="4" t="s">
        <v>678</v>
      </c>
      <c r="G304" t="str">
        <f>IF(AND(E304=grup_instansi!$B$2,F304=grup_instansi!$C$2),
grup_instansi!$A$2,
IF(AND(E304=grup_instansi!$B$3,F304=grup_instansi!$C$3),
grup_instansi!$A$3,
IF(AND(E304=grup_instansi!$B$4,F304=grup_instansi!$C$4),
grup_instansi!$A$4,
IF(AND(E304=grup_instansi!$B$5,F304=grup_instansi!$C$5),
grup_instansi!$A$5,
IF(AND(E304=grup_instansi!$B$6,F304=grup_instansi!$C$6),
grup_instansi!$A$6,
IF(AND(E304=grup_instansi!$B$7,F304=grup_instansi!$C$7),
grup_instansi!$A$7,
IF(AND(E304=grup_instansi!$B$8,F304=grup_instansi!$C$8),
grup_instansi!$A$8,
IF(AND(E304=grup_instansi!$B$9,F304=grup_instansi!$C$9),
grup_instansi!$A$9,
IF(AND(E304=grup_instansi!$B$10,F304=grup_instansi!$C$10),
grup_instansi!$A$10,"")))))))))</f>
        <v/>
      </c>
      <c r="H304" t="str">
        <f>IF(G304&lt;&gt;"",G304,IF(AND(E304=grup_instansi!$B$11,F304=grup_instansi!$C$11),
grup_instansi!$A$11,
IF(AND(E304=grup_instansi!$B$12,F304=grup_instansi!$C$12),
grup_instansi!$A$12,
IF(AND(E304=grup_instansi!$B$13,F304=grup_instansi!$C$13),
grup_instansi!$A$13,
IF(AND(E304=grup_instansi!$B$14,F304=grup_instansi!$C$14),
grup_instansi!$A$14,
IF(AND(E304=grup_instansi!$B$15,F304=grup_instansi!$C$15),
grup_instansi!$A$15,
IF(AND(E304=grup_instansi!$B$16,F304=grup_instansi!$C$16),
grup_instansi!$A$16,
IF(AND(E304=grup_instansi!$B$17,F304=grup_instansi!$C$17),
grup_instansi!$A$17,
IF(AND(E304=grup_instansi!$B$18,F304=grup_instansi!$C$18),
grup_instansi!$A$18,
IF(AND(E304=grup_instansi!$B$19,F304=grup_instansi!$C$19),
grup_instansi!$A$19,
IF(AND(E304=grup_instansi!$B$20,F304=grup_instansi!$C$20),
grup_instansi!$A$20,"")))))))))))</f>
        <v/>
      </c>
      <c r="I304" t="str">
        <f>IF(H304&lt;&gt;"",H304,IF(AND(E304=grup_instansi!$B$21,F304=grup_instansi!$C$21),
grup_instansi!$A$21,
IF(AND(E304=grup_instansi!$B$22,F304=grup_instansi!$C$22),
grup_instansi!$A$22,
IF(AND(E304=grup_instansi!$B$23,F304=grup_instansi!$C$23),
grup_instansi!$A$23,
IF(AND(E304=grup_instansi!$B$24,F304=grup_instansi!$C$24),
grup_instansi!$A$24,
IF(AND(E304=grup_instansi!$B$25,F304=grup_instansi!$C$25),
grup_instansi!$A$25,
IF(AND(E304=grup_instansi!$B$26,F304=grup_instansi!$C$26),
grup_instansi!$A$26,
IF(AND(E304=grup_instansi!$B$27,F304=grup_instansi!$C$27),
grup_instansi!$A$27,
IF(AND(E304=grup_instansi!$B$28,F304=grup_instansi!$C$28),
grup_instansi!$A$28,
IF(AND(E304=grup_instansi!$B$29,F304=grup_instansi!$C$29),
grup_instansi!$A$29,
IF(AND(E304=grup_instansi!$B$30,F304=grup_instansi!$C$30),
grup_instansi!$A$30,
IF(AND(E304=grup_instansi!$B$31,F304=grup_instansi!$C$31),
grup_instansi!$A$31,
IF(AND(E304=grup_instansi!$B$32,F304=grup_instansi!$C$32),
grup_instansi!$A$32,
IF(AND(E304=grup_instansi!$B$33,F304=grup_instansi!$C$33),
grup_instansi!$A$33,
IF(AND(E304=grup_instansi!$B$34,F304=grup_instansi!$C$34),
grup_instansi!$A$34,
IF(AND(E304=grup_instansi!$B$35,F304=grup_instansi!$C$35),
grup_instansi!$A$35,""))))))))))))))))</f>
        <v/>
      </c>
      <c r="J304" t="str">
        <f>IF(I304&lt;&gt;"",I304,IF(AND(E304=grup_instansi!$B$36,F304=grup_instansi!$C$36),
grup_instansi!$A$36,
IF(AND(E304=grup_instansi!$B$37,F304=grup_instansi!$C$37),
grup_instansi!$A$37,
IF(AND(E304=grup_instansi!$B$38,F304=grup_instansi!$C$38),
grup_instansi!$A$38,
IF(AND(E304=grup_instansi!$B$39,F304=grup_instansi!$C$39),
grup_instansi!$A$39,
IF(AND(E304=grup_instansi!$B$40,F304=grup_instansi!$C$40),
grup_instansi!$A$40,
IF(AND(E304=grup_instansi!$B$41,F304=grup_instansi!$C$41),
grup_instansi!$A$41,
IF(AND(E304=grup_instansi!$B$42,F304=grup_instansi!$C$42),
grup_instansi!$A$42,
IF(AND(E304=grup_instansi!$B$43,F304=grup_instansi!$C$43),
grup_instansi!$A$43,
IF(AND(E304=grup_instansi!$B$44,F304=grup_instansi!$C$44),
grup_instansi!$A$44,
IF(AND(E304=grup_instansi!$B$45,F304=grup_instansi!$C$45),
grup_instansi!$A$45,
IF(AND(E304=grup_instansi!$B$46,F304=grup_instansi!$C$46),
grup_instansi!$A$46,
IF(AND(E304=grup_instansi!$B$47,F304=grup_instansi!$C$47),
grup_instansi!$A$47,
IF(AND(E304=grup_instansi!$B$48,F304=grup_instansi!$C$48),
grup_instansi!$A$48,
IF(AND(E304=grup_instansi!$B$49,F304=grup_instansi!$C$49),
grup_instansi!$A$49,
IF(AND(E304=grup_instansi!$B$50,F304=grup_instansi!$C$50),
grup_instansi!$A$50,
IF(AND(E304=grup_instansi!$B$51,F304=grup_instansi!$C$51),
grup_instansi!$A$51,
IF(AND(E304=grup_instansi!$B$52,F304=grup_instansi!$C$52),
grup_instansi!$A$52,
IF(AND(E304=grup_instansi!$B$53,F304=grup_instansi!$C$53),
grup_instansi!$A$53,
IF(AND(E304=grup_instansi!$B$54,F304=grup_instansi!$C$54),
grup_instansi!$A$54,
IF(AND(E304=grup_instansi!$B$55,F304=grup_instansi!$C$55),
grup_instansi!$A$55,
IF(AND(E304=grup_instansi!$B$56,F304=grup_instansi!$C$56),
grup_instansi!$A$56,
IF(AND(E304=grup_instansi!$B$57,F304=grup_instansi!$C$57),
grup_instansi!$A$57,
IF(AND(E304=grup_instansi!$B$58,F304=grup_instansi!$C$58),
grup_instansi!$A$58,
IF(AND(E304=grup_instansi!$B$59,F304=grup_instansi!$C$59),
grup_instansi!$A$59,
IF(AND(E304=grup_instansi!$B$60,F304=grup_instansi!$C$60),
grup_instansi!$A$60,""))))))))))))))))))))))))))</f>
        <v>gi2023110400053</v>
      </c>
      <c r="K304" t="str">
        <f>IF(J304&lt;&gt;"",J304,IF(AND(E304=grup_instansi!$B$61,F304=grup_instansi!$C$61),
grup_instansi!$A$61,
IF(AND(E304=grup_instansi!$B$62,F304=grup_instansi!$C$62),
grup_instansi!$A$62,
IF(AND(E304=grup_instansi!$B$63,F304=grup_instansi!$C$63),
grup_instansi!$A$63,
IF(AND(E304=grup_instansi!$B$64,F304=grup_instansi!$C$64),
grup_instansi!$A$64,
IF(AND(E304=grup_instansi!$B$65,F304=grup_instansi!$C$65),
grup_instansi!$A$65,
IF(AND(E304=grup_instansi!$B$66,F304=grup_instansi!$C$66),
grup_instansi!$A$66,
IF(AND(E304=grup_instansi!$B$67,F304=grup_instansi!$C$67),
grup_instansi!$A$67,
IF(AND(E304=grup_instansi!$B$68,F304=grup_instansi!$C$68),
grup_instansi!$A$68,
IF(AND(E304=grup_instansi!$B$69,F304=grup_instansi!$C$69),
grup_instansi!$A$69,
IF(AND(E304=grup_instansi!$B$70,F304=grup_instansi!$C$70),
grup_instansi!$A$70,
IF(AND(E304=grup_instansi!$B$71,F304=grup_instansi!$C$71),
grup_instansi!$A$71,
IF(AND(E304=grup_instansi!$B$72,F304=grup_instansi!$C$72),
grup_instansi!$A$72,
IF(AND(E304=grup_instansi!$B$73,F304=grup_instansi!$C$73),
grup_instansi!$A$73,
IF(AND(E304=grup_instansi!$B$74,F304=grup_instansi!$C$74),
grup_instansi!$A$74,
IF(AND(E304=grup_instansi!$B$75,F304=grup_instansi!$C$75),
grup_instansi!$A$75,
IF(AND(E304=grup_instansi!$B$76,F304=grup_instansi!$C$76),
grup_instansi!$A$76,
IF(AND(E304=grup_instansi!$B$77,F304=grup_instansi!$C$77),
grup_instansi!$A$77,
IF(AND(E304=grup_instansi!$B$78,F304=grup_instansi!$C$78),
grup_instansi!$A$78,
IF(AND(E304=grup_instansi!$B$79,F304=grup_instansi!$C$79),
grup_instansi!$A$79,
IF(AND(E304=grup_instansi!$B$80,F304=grup_instansi!$C$80),
grup_instansi!$A$80,
IF(AND(E304=grup_instansi!$B$81,F304=grup_instansi!$C$81),
grup_instansi!$A$81,
IF(AND(E304=grup_instansi!$B$82,F304=grup_instansi!$C$82),
grup_instansi!$A$82,
IF(AND(E304=grup_instansi!$B$83,F304=grup_instansi!$C$83),
grup_instansi!$A$84,
IF(AND(E304=grup_instansi!$B$84,F304=grup_instansi!$C$84),
grup_instansi!$A$85,
IF(AND(E304=grup_instansi!$B$85,F304=grup_instansi!$C$85),
grup_instansi!$A$86,
IF(AND(E304=grup_instansi!$B$86,F304=grup_instansi!$C$86),
grup_instansi!$A$87,
IF(AND(E304=grup_instansi!$B$87,F304=grup_instansi!$C$87),
grup_instansi!$A$87,
IF(AND(E304=grup_instansi!$B$88,F304=grup_instansi!$C$88),
grup_instansi!$A$88,
IF(AND(E304=grup_instansi!$B$89,F304=grup_instansi!$C$89),
grup_instansi!$A$89,
IF(AND(E304=grup_instansi!$B$90,F304=grup_instansi!$C$90),
grup_instansi!$A$90,
IF(AND(E304=grup_instansi!$B$91,F304=grup_instansi!$C$91),
grup_instansi!$A$91,
IF(AND(E304=grup_instansi!$B$92,F304=grup_instansi!$C$92),
grup_instansi!$A$92,
IF(AND(E304=grup_instansi!$B$93,F304=grup_instansi!$C$93),
grup_instansi!$A$93,
IF(AND(E304=grup_instansi!$B$94,F304=grup_instansi!$C$94),
grup_instansi!$A$94,
IF(AND(E304=grup_instansi!$B$95,F304=grup_instansi!$C$95),
grup_instansi!$A$95,
IF(AND(E304=grup_instansi!$B$96,F304=grup_instansi!$C$96),
grup_instansi!$A$96,
IF(AND(E304=grup_instansi!$B$97,F304=grup_instansi!$C$97),
grup_instansi!$A$97,
IF(AND(E304=grup_instansi!$B$98,F304=grup_instansi!$C$98),
grup_instansi!$A$98,
IF(AND(E304=grup_instansi!$B$99,F304=grup_instansi!$C$99),
grup_instansi!$A$99,
grup_instansi!$A$100))))))))))))))))))))))))))))))))))))))))</f>
        <v>gi2023110400053</v>
      </c>
      <c r="L304" t="str">
        <f>VLOOKUP(K304,grup_instansi!$A$2:$E$102,4)</f>
        <v>Pemerintah Kota Maluku</v>
      </c>
      <c r="M304" t="str">
        <f t="shared" si="14"/>
        <v>('i2023110600303','Pemerintah Kota Ambon','gi2023110400053'),</v>
      </c>
    </row>
    <row r="305" spans="1:13" x14ac:dyDescent="0.25">
      <c r="A305" t="str">
        <f t="shared" si="12"/>
        <v>i2023110600304</v>
      </c>
      <c r="B305" s="4">
        <v>8008</v>
      </c>
      <c r="C305" t="str">
        <f t="shared" si="13"/>
        <v>i2023110600304</v>
      </c>
      <c r="D305" s="4" t="s">
        <v>396</v>
      </c>
      <c r="E305" s="4" t="s">
        <v>658</v>
      </c>
      <c r="F305" s="4" t="s">
        <v>682</v>
      </c>
      <c r="G305" t="str">
        <f>IF(AND(E305=grup_instansi!$B$2,F305=grup_instansi!$C$2),
grup_instansi!$A$2,
IF(AND(E305=grup_instansi!$B$3,F305=grup_instansi!$C$3),
grup_instansi!$A$3,
IF(AND(E305=grup_instansi!$B$4,F305=grup_instansi!$C$4),
grup_instansi!$A$4,
IF(AND(E305=grup_instansi!$B$5,F305=grup_instansi!$C$5),
grup_instansi!$A$5,
IF(AND(E305=grup_instansi!$B$6,F305=grup_instansi!$C$6),
grup_instansi!$A$6,
IF(AND(E305=grup_instansi!$B$7,F305=grup_instansi!$C$7),
grup_instansi!$A$7,
IF(AND(E305=grup_instansi!$B$8,F305=grup_instansi!$C$8),
grup_instansi!$A$8,
IF(AND(E305=grup_instansi!$B$9,F305=grup_instansi!$C$9),
grup_instansi!$A$9,
IF(AND(E305=grup_instansi!$B$10,F305=grup_instansi!$C$10),
grup_instansi!$A$10,"")))))))))</f>
        <v/>
      </c>
      <c r="H305" t="str">
        <f>IF(G305&lt;&gt;"",G305,IF(AND(E305=grup_instansi!$B$11,F305=grup_instansi!$C$11),
grup_instansi!$A$11,
IF(AND(E305=grup_instansi!$B$12,F305=grup_instansi!$C$12),
grup_instansi!$A$12,
IF(AND(E305=grup_instansi!$B$13,F305=grup_instansi!$C$13),
grup_instansi!$A$13,
IF(AND(E305=grup_instansi!$B$14,F305=grup_instansi!$C$14),
grup_instansi!$A$14,
IF(AND(E305=grup_instansi!$B$15,F305=grup_instansi!$C$15),
grup_instansi!$A$15,
IF(AND(E305=grup_instansi!$B$16,F305=grup_instansi!$C$16),
grup_instansi!$A$16,
IF(AND(E305=grup_instansi!$B$17,F305=grup_instansi!$C$17),
grup_instansi!$A$17,
IF(AND(E305=grup_instansi!$B$18,F305=grup_instansi!$C$18),
grup_instansi!$A$18,
IF(AND(E305=grup_instansi!$B$19,F305=grup_instansi!$C$19),
grup_instansi!$A$19,
IF(AND(E305=grup_instansi!$B$20,F305=grup_instansi!$C$20),
grup_instansi!$A$20,"")))))))))))</f>
        <v/>
      </c>
      <c r="I305" t="str">
        <f>IF(H305&lt;&gt;"",H305,IF(AND(E305=grup_instansi!$B$21,F305=grup_instansi!$C$21),
grup_instansi!$A$21,
IF(AND(E305=grup_instansi!$B$22,F305=grup_instansi!$C$22),
grup_instansi!$A$22,
IF(AND(E305=grup_instansi!$B$23,F305=grup_instansi!$C$23),
grup_instansi!$A$23,
IF(AND(E305=grup_instansi!$B$24,F305=grup_instansi!$C$24),
grup_instansi!$A$24,
IF(AND(E305=grup_instansi!$B$25,F305=grup_instansi!$C$25),
grup_instansi!$A$25,
IF(AND(E305=grup_instansi!$B$26,F305=grup_instansi!$C$26),
grup_instansi!$A$26,
IF(AND(E305=grup_instansi!$B$27,F305=grup_instansi!$C$27),
grup_instansi!$A$27,
IF(AND(E305=grup_instansi!$B$28,F305=grup_instansi!$C$28),
grup_instansi!$A$28,
IF(AND(E305=grup_instansi!$B$29,F305=grup_instansi!$C$29),
grup_instansi!$A$29,
IF(AND(E305=grup_instansi!$B$30,F305=grup_instansi!$C$30),
grup_instansi!$A$30,
IF(AND(E305=grup_instansi!$B$31,F305=grup_instansi!$C$31),
grup_instansi!$A$31,
IF(AND(E305=grup_instansi!$B$32,F305=grup_instansi!$C$32),
grup_instansi!$A$32,
IF(AND(E305=grup_instansi!$B$33,F305=grup_instansi!$C$33),
grup_instansi!$A$33,
IF(AND(E305=grup_instansi!$B$34,F305=grup_instansi!$C$34),
grup_instansi!$A$34,
IF(AND(E305=grup_instansi!$B$35,F305=grup_instansi!$C$35),
grup_instansi!$A$35,""))))))))))))))))</f>
        <v>gi2023110400025</v>
      </c>
      <c r="J305" t="str">
        <f>IF(I305&lt;&gt;"",I305,IF(AND(E305=grup_instansi!$B$36,F305=grup_instansi!$C$36),
grup_instansi!$A$36,
IF(AND(E305=grup_instansi!$B$37,F305=grup_instansi!$C$37),
grup_instansi!$A$37,
IF(AND(E305=grup_instansi!$B$38,F305=grup_instansi!$C$38),
grup_instansi!$A$38,
IF(AND(E305=grup_instansi!$B$39,F305=grup_instansi!$C$39),
grup_instansi!$A$39,
IF(AND(E305=grup_instansi!$B$40,F305=grup_instansi!$C$40),
grup_instansi!$A$40,
IF(AND(E305=grup_instansi!$B$41,F305=grup_instansi!$C$41),
grup_instansi!$A$41,
IF(AND(E305=grup_instansi!$B$42,F305=grup_instansi!$C$42),
grup_instansi!$A$42,
IF(AND(E305=grup_instansi!$B$43,F305=grup_instansi!$C$43),
grup_instansi!$A$43,
IF(AND(E305=grup_instansi!$B$44,F305=grup_instansi!$C$44),
grup_instansi!$A$44,
IF(AND(E305=grup_instansi!$B$45,F305=grup_instansi!$C$45),
grup_instansi!$A$45,
IF(AND(E305=grup_instansi!$B$46,F305=grup_instansi!$C$46),
grup_instansi!$A$46,
IF(AND(E305=grup_instansi!$B$47,F305=grup_instansi!$C$47),
grup_instansi!$A$47,
IF(AND(E305=grup_instansi!$B$48,F305=grup_instansi!$C$48),
grup_instansi!$A$48,
IF(AND(E305=grup_instansi!$B$49,F305=grup_instansi!$C$49),
grup_instansi!$A$49,
IF(AND(E305=grup_instansi!$B$50,F305=grup_instansi!$C$50),
grup_instansi!$A$50,
IF(AND(E305=grup_instansi!$B$51,F305=grup_instansi!$C$51),
grup_instansi!$A$51,
IF(AND(E305=grup_instansi!$B$52,F305=grup_instansi!$C$52),
grup_instansi!$A$52,
IF(AND(E305=grup_instansi!$B$53,F305=grup_instansi!$C$53),
grup_instansi!$A$53,
IF(AND(E305=grup_instansi!$B$54,F305=grup_instansi!$C$54),
grup_instansi!$A$54,
IF(AND(E305=grup_instansi!$B$55,F305=grup_instansi!$C$55),
grup_instansi!$A$55,
IF(AND(E305=grup_instansi!$B$56,F305=grup_instansi!$C$56),
grup_instansi!$A$56,
IF(AND(E305=grup_instansi!$B$57,F305=grup_instansi!$C$57),
grup_instansi!$A$57,
IF(AND(E305=grup_instansi!$B$58,F305=grup_instansi!$C$58),
grup_instansi!$A$58,
IF(AND(E305=grup_instansi!$B$59,F305=grup_instansi!$C$59),
grup_instansi!$A$59,
IF(AND(E305=grup_instansi!$B$60,F305=grup_instansi!$C$60),
grup_instansi!$A$60,""))))))))))))))))))))))))))</f>
        <v>gi2023110400025</v>
      </c>
      <c r="K305" t="str">
        <f>IF(J305&lt;&gt;"",J305,IF(AND(E305=grup_instansi!$B$61,F305=grup_instansi!$C$61),
grup_instansi!$A$61,
IF(AND(E305=grup_instansi!$B$62,F305=grup_instansi!$C$62),
grup_instansi!$A$62,
IF(AND(E305=grup_instansi!$B$63,F305=grup_instansi!$C$63),
grup_instansi!$A$63,
IF(AND(E305=grup_instansi!$B$64,F305=grup_instansi!$C$64),
grup_instansi!$A$64,
IF(AND(E305=grup_instansi!$B$65,F305=grup_instansi!$C$65),
grup_instansi!$A$65,
IF(AND(E305=grup_instansi!$B$66,F305=grup_instansi!$C$66),
grup_instansi!$A$66,
IF(AND(E305=grup_instansi!$B$67,F305=grup_instansi!$C$67),
grup_instansi!$A$67,
IF(AND(E305=grup_instansi!$B$68,F305=grup_instansi!$C$68),
grup_instansi!$A$68,
IF(AND(E305=grup_instansi!$B$69,F305=grup_instansi!$C$69),
grup_instansi!$A$69,
IF(AND(E305=grup_instansi!$B$70,F305=grup_instansi!$C$70),
grup_instansi!$A$70,
IF(AND(E305=grup_instansi!$B$71,F305=grup_instansi!$C$71),
grup_instansi!$A$71,
IF(AND(E305=grup_instansi!$B$72,F305=grup_instansi!$C$72),
grup_instansi!$A$72,
IF(AND(E305=grup_instansi!$B$73,F305=grup_instansi!$C$73),
grup_instansi!$A$73,
IF(AND(E305=grup_instansi!$B$74,F305=grup_instansi!$C$74),
grup_instansi!$A$74,
IF(AND(E305=grup_instansi!$B$75,F305=grup_instansi!$C$75),
grup_instansi!$A$75,
IF(AND(E305=grup_instansi!$B$76,F305=grup_instansi!$C$76),
grup_instansi!$A$76,
IF(AND(E305=grup_instansi!$B$77,F305=grup_instansi!$C$77),
grup_instansi!$A$77,
IF(AND(E305=grup_instansi!$B$78,F305=grup_instansi!$C$78),
grup_instansi!$A$78,
IF(AND(E305=grup_instansi!$B$79,F305=grup_instansi!$C$79),
grup_instansi!$A$79,
IF(AND(E305=grup_instansi!$B$80,F305=grup_instansi!$C$80),
grup_instansi!$A$80,
IF(AND(E305=grup_instansi!$B$81,F305=grup_instansi!$C$81),
grup_instansi!$A$81,
IF(AND(E305=grup_instansi!$B$82,F305=grup_instansi!$C$82),
grup_instansi!$A$82,
IF(AND(E305=grup_instansi!$B$83,F305=grup_instansi!$C$83),
grup_instansi!$A$84,
IF(AND(E305=grup_instansi!$B$84,F305=grup_instansi!$C$84),
grup_instansi!$A$85,
IF(AND(E305=grup_instansi!$B$85,F305=grup_instansi!$C$85),
grup_instansi!$A$86,
IF(AND(E305=grup_instansi!$B$86,F305=grup_instansi!$C$86),
grup_instansi!$A$87,
IF(AND(E305=grup_instansi!$B$87,F305=grup_instansi!$C$87),
grup_instansi!$A$87,
IF(AND(E305=grup_instansi!$B$88,F305=grup_instansi!$C$88),
grup_instansi!$A$88,
IF(AND(E305=grup_instansi!$B$89,F305=grup_instansi!$C$89),
grup_instansi!$A$89,
IF(AND(E305=grup_instansi!$B$90,F305=grup_instansi!$C$90),
grup_instansi!$A$90,
IF(AND(E305=grup_instansi!$B$91,F305=grup_instansi!$C$91),
grup_instansi!$A$91,
IF(AND(E305=grup_instansi!$B$92,F305=grup_instansi!$C$92),
grup_instansi!$A$92,
IF(AND(E305=grup_instansi!$B$93,F305=grup_instansi!$C$93),
grup_instansi!$A$93,
IF(AND(E305=grup_instansi!$B$94,F305=grup_instansi!$C$94),
grup_instansi!$A$94,
IF(AND(E305=grup_instansi!$B$95,F305=grup_instansi!$C$95),
grup_instansi!$A$95,
IF(AND(E305=grup_instansi!$B$96,F305=grup_instansi!$C$96),
grup_instansi!$A$96,
IF(AND(E305=grup_instansi!$B$97,F305=grup_instansi!$C$97),
grup_instansi!$A$97,
IF(AND(E305=grup_instansi!$B$98,F305=grup_instansi!$C$98),
grup_instansi!$A$98,
IF(AND(E305=grup_instansi!$B$99,F305=grup_instansi!$C$99),
grup_instansi!$A$99,
grup_instansi!$A$100))))))))))))))))))))))))))))))))))))))))</f>
        <v>gi2023110400025</v>
      </c>
      <c r="L305" t="str">
        <f>VLOOKUP(K305,grup_instansi!$A$2:$E$102,4)</f>
        <v>Pemerintah Kabupaten Papua</v>
      </c>
      <c r="M305" t="str">
        <f t="shared" si="14"/>
        <v>('i2023110600304','Pemerintah Kab. Jayawijaya','gi2023110400025'),</v>
      </c>
    </row>
    <row r="306" spans="1:13" x14ac:dyDescent="0.25">
      <c r="A306" t="str">
        <f t="shared" si="12"/>
        <v>i2023110600305</v>
      </c>
      <c r="B306" s="4">
        <v>8072</v>
      </c>
      <c r="C306" t="str">
        <f t="shared" si="13"/>
        <v>i2023110600305</v>
      </c>
      <c r="D306" s="4" t="s">
        <v>603</v>
      </c>
      <c r="E306" s="4" t="s">
        <v>659</v>
      </c>
      <c r="F306" s="4" t="s">
        <v>682</v>
      </c>
      <c r="G306" t="str">
        <f>IF(AND(E306=grup_instansi!$B$2,F306=grup_instansi!$C$2),
grup_instansi!$A$2,
IF(AND(E306=grup_instansi!$B$3,F306=grup_instansi!$C$3),
grup_instansi!$A$3,
IF(AND(E306=grup_instansi!$B$4,F306=grup_instansi!$C$4),
grup_instansi!$A$4,
IF(AND(E306=grup_instansi!$B$5,F306=grup_instansi!$C$5),
grup_instansi!$A$5,
IF(AND(E306=grup_instansi!$B$6,F306=grup_instansi!$C$6),
grup_instansi!$A$6,
IF(AND(E306=grup_instansi!$B$7,F306=grup_instansi!$C$7),
grup_instansi!$A$7,
IF(AND(E306=grup_instansi!$B$8,F306=grup_instansi!$C$8),
grup_instansi!$A$8,
IF(AND(E306=grup_instansi!$B$9,F306=grup_instansi!$C$9),
grup_instansi!$A$9,
IF(AND(E306=grup_instansi!$B$10,F306=grup_instansi!$C$10),
grup_instansi!$A$10,"")))))))))</f>
        <v/>
      </c>
      <c r="H306" t="str">
        <f>IF(G306&lt;&gt;"",G306,IF(AND(E306=grup_instansi!$B$11,F306=grup_instansi!$C$11),
grup_instansi!$A$11,
IF(AND(E306=grup_instansi!$B$12,F306=grup_instansi!$C$12),
grup_instansi!$A$12,
IF(AND(E306=grup_instansi!$B$13,F306=grup_instansi!$C$13),
grup_instansi!$A$13,
IF(AND(E306=grup_instansi!$B$14,F306=grup_instansi!$C$14),
grup_instansi!$A$14,
IF(AND(E306=grup_instansi!$B$15,F306=grup_instansi!$C$15),
grup_instansi!$A$15,
IF(AND(E306=grup_instansi!$B$16,F306=grup_instansi!$C$16),
grup_instansi!$A$16,
IF(AND(E306=grup_instansi!$B$17,F306=grup_instansi!$C$17),
grup_instansi!$A$17,
IF(AND(E306=grup_instansi!$B$18,F306=grup_instansi!$C$18),
grup_instansi!$A$18,
IF(AND(E306=grup_instansi!$B$19,F306=grup_instansi!$C$19),
grup_instansi!$A$19,
IF(AND(E306=grup_instansi!$B$20,F306=grup_instansi!$C$20),
grup_instansi!$A$20,"")))))))))))</f>
        <v/>
      </c>
      <c r="I306" t="str">
        <f>IF(H306&lt;&gt;"",H306,IF(AND(E306=grup_instansi!$B$21,F306=grup_instansi!$C$21),
grup_instansi!$A$21,
IF(AND(E306=grup_instansi!$B$22,F306=grup_instansi!$C$22),
grup_instansi!$A$22,
IF(AND(E306=grup_instansi!$B$23,F306=grup_instansi!$C$23),
grup_instansi!$A$23,
IF(AND(E306=grup_instansi!$B$24,F306=grup_instansi!$C$24),
grup_instansi!$A$24,
IF(AND(E306=grup_instansi!$B$25,F306=grup_instansi!$C$25),
grup_instansi!$A$25,
IF(AND(E306=grup_instansi!$B$26,F306=grup_instansi!$C$26),
grup_instansi!$A$26,
IF(AND(E306=grup_instansi!$B$27,F306=grup_instansi!$C$27),
grup_instansi!$A$27,
IF(AND(E306=grup_instansi!$B$28,F306=grup_instansi!$C$28),
grup_instansi!$A$28,
IF(AND(E306=grup_instansi!$B$29,F306=grup_instansi!$C$29),
grup_instansi!$A$29,
IF(AND(E306=grup_instansi!$B$30,F306=grup_instansi!$C$30),
grup_instansi!$A$30,
IF(AND(E306=grup_instansi!$B$31,F306=grup_instansi!$C$31),
grup_instansi!$A$31,
IF(AND(E306=grup_instansi!$B$32,F306=grup_instansi!$C$32),
grup_instansi!$A$32,
IF(AND(E306=grup_instansi!$B$33,F306=grup_instansi!$C$33),
grup_instansi!$A$33,
IF(AND(E306=grup_instansi!$B$34,F306=grup_instansi!$C$34),
grup_instansi!$A$34,
IF(AND(E306=grup_instansi!$B$35,F306=grup_instansi!$C$35),
grup_instansi!$A$35,""))))))))))))))))</f>
        <v/>
      </c>
      <c r="J306" t="str">
        <f>IF(I306&lt;&gt;"",I306,IF(AND(E306=grup_instansi!$B$36,F306=grup_instansi!$C$36),
grup_instansi!$A$36,
IF(AND(E306=grup_instansi!$B$37,F306=grup_instansi!$C$37),
grup_instansi!$A$37,
IF(AND(E306=grup_instansi!$B$38,F306=grup_instansi!$C$38),
grup_instansi!$A$38,
IF(AND(E306=grup_instansi!$B$39,F306=grup_instansi!$C$39),
grup_instansi!$A$39,
IF(AND(E306=grup_instansi!$B$40,F306=grup_instansi!$C$40),
grup_instansi!$A$40,
IF(AND(E306=grup_instansi!$B$41,F306=grup_instansi!$C$41),
grup_instansi!$A$41,
IF(AND(E306=grup_instansi!$B$42,F306=grup_instansi!$C$42),
grup_instansi!$A$42,
IF(AND(E306=grup_instansi!$B$43,F306=grup_instansi!$C$43),
grup_instansi!$A$43,
IF(AND(E306=grup_instansi!$B$44,F306=grup_instansi!$C$44),
grup_instansi!$A$44,
IF(AND(E306=grup_instansi!$B$45,F306=grup_instansi!$C$45),
grup_instansi!$A$45,
IF(AND(E306=grup_instansi!$B$46,F306=grup_instansi!$C$46),
grup_instansi!$A$46,
IF(AND(E306=grup_instansi!$B$47,F306=grup_instansi!$C$47),
grup_instansi!$A$47,
IF(AND(E306=grup_instansi!$B$48,F306=grup_instansi!$C$48),
grup_instansi!$A$48,
IF(AND(E306=grup_instansi!$B$49,F306=grup_instansi!$C$49),
grup_instansi!$A$49,
IF(AND(E306=grup_instansi!$B$50,F306=grup_instansi!$C$50),
grup_instansi!$A$50,
IF(AND(E306=grup_instansi!$B$51,F306=grup_instansi!$C$51),
grup_instansi!$A$51,
IF(AND(E306=grup_instansi!$B$52,F306=grup_instansi!$C$52),
grup_instansi!$A$52,
IF(AND(E306=grup_instansi!$B$53,F306=grup_instansi!$C$53),
grup_instansi!$A$53,
IF(AND(E306=grup_instansi!$B$54,F306=grup_instansi!$C$54),
grup_instansi!$A$54,
IF(AND(E306=grup_instansi!$B$55,F306=grup_instansi!$C$55),
grup_instansi!$A$55,
IF(AND(E306=grup_instansi!$B$56,F306=grup_instansi!$C$56),
grup_instansi!$A$56,
IF(AND(E306=grup_instansi!$B$57,F306=grup_instansi!$C$57),
grup_instansi!$A$57,
IF(AND(E306=grup_instansi!$B$58,F306=grup_instansi!$C$58),
grup_instansi!$A$58,
IF(AND(E306=grup_instansi!$B$59,F306=grup_instansi!$C$59),
grup_instansi!$A$59,
IF(AND(E306=grup_instansi!$B$60,F306=grup_instansi!$C$60),
grup_instansi!$A$60,""))))))))))))))))))))))))))</f>
        <v>gi2023110400057</v>
      </c>
      <c r="K306" t="str">
        <f>IF(J306&lt;&gt;"",J306,IF(AND(E306=grup_instansi!$B$61,F306=grup_instansi!$C$61),
grup_instansi!$A$61,
IF(AND(E306=grup_instansi!$B$62,F306=grup_instansi!$C$62),
grup_instansi!$A$62,
IF(AND(E306=grup_instansi!$B$63,F306=grup_instansi!$C$63),
grup_instansi!$A$63,
IF(AND(E306=grup_instansi!$B$64,F306=grup_instansi!$C$64),
grup_instansi!$A$64,
IF(AND(E306=grup_instansi!$B$65,F306=grup_instansi!$C$65),
grup_instansi!$A$65,
IF(AND(E306=grup_instansi!$B$66,F306=grup_instansi!$C$66),
grup_instansi!$A$66,
IF(AND(E306=grup_instansi!$B$67,F306=grup_instansi!$C$67),
grup_instansi!$A$67,
IF(AND(E306=grup_instansi!$B$68,F306=grup_instansi!$C$68),
grup_instansi!$A$68,
IF(AND(E306=grup_instansi!$B$69,F306=grup_instansi!$C$69),
grup_instansi!$A$69,
IF(AND(E306=grup_instansi!$B$70,F306=grup_instansi!$C$70),
grup_instansi!$A$70,
IF(AND(E306=grup_instansi!$B$71,F306=grup_instansi!$C$71),
grup_instansi!$A$71,
IF(AND(E306=grup_instansi!$B$72,F306=grup_instansi!$C$72),
grup_instansi!$A$72,
IF(AND(E306=grup_instansi!$B$73,F306=grup_instansi!$C$73),
grup_instansi!$A$73,
IF(AND(E306=grup_instansi!$B$74,F306=grup_instansi!$C$74),
grup_instansi!$A$74,
IF(AND(E306=grup_instansi!$B$75,F306=grup_instansi!$C$75),
grup_instansi!$A$75,
IF(AND(E306=grup_instansi!$B$76,F306=grup_instansi!$C$76),
grup_instansi!$A$76,
IF(AND(E306=grup_instansi!$B$77,F306=grup_instansi!$C$77),
grup_instansi!$A$77,
IF(AND(E306=grup_instansi!$B$78,F306=grup_instansi!$C$78),
grup_instansi!$A$78,
IF(AND(E306=grup_instansi!$B$79,F306=grup_instansi!$C$79),
grup_instansi!$A$79,
IF(AND(E306=grup_instansi!$B$80,F306=grup_instansi!$C$80),
grup_instansi!$A$80,
IF(AND(E306=grup_instansi!$B$81,F306=grup_instansi!$C$81),
grup_instansi!$A$81,
IF(AND(E306=grup_instansi!$B$82,F306=grup_instansi!$C$82),
grup_instansi!$A$82,
IF(AND(E306=grup_instansi!$B$83,F306=grup_instansi!$C$83),
grup_instansi!$A$84,
IF(AND(E306=grup_instansi!$B$84,F306=grup_instansi!$C$84),
grup_instansi!$A$85,
IF(AND(E306=grup_instansi!$B$85,F306=grup_instansi!$C$85),
grup_instansi!$A$86,
IF(AND(E306=grup_instansi!$B$86,F306=grup_instansi!$C$86),
grup_instansi!$A$87,
IF(AND(E306=grup_instansi!$B$87,F306=grup_instansi!$C$87),
grup_instansi!$A$87,
IF(AND(E306=grup_instansi!$B$88,F306=grup_instansi!$C$88),
grup_instansi!$A$88,
IF(AND(E306=grup_instansi!$B$89,F306=grup_instansi!$C$89),
grup_instansi!$A$89,
IF(AND(E306=grup_instansi!$B$90,F306=grup_instansi!$C$90),
grup_instansi!$A$90,
IF(AND(E306=grup_instansi!$B$91,F306=grup_instansi!$C$91),
grup_instansi!$A$91,
IF(AND(E306=grup_instansi!$B$92,F306=grup_instansi!$C$92),
grup_instansi!$A$92,
IF(AND(E306=grup_instansi!$B$93,F306=grup_instansi!$C$93),
grup_instansi!$A$93,
IF(AND(E306=grup_instansi!$B$94,F306=grup_instansi!$C$94),
grup_instansi!$A$94,
IF(AND(E306=grup_instansi!$B$95,F306=grup_instansi!$C$95),
grup_instansi!$A$95,
IF(AND(E306=grup_instansi!$B$96,F306=grup_instansi!$C$96),
grup_instansi!$A$96,
IF(AND(E306=grup_instansi!$B$97,F306=grup_instansi!$C$97),
grup_instansi!$A$97,
IF(AND(E306=grup_instansi!$B$98,F306=grup_instansi!$C$98),
grup_instansi!$A$98,
IF(AND(E306=grup_instansi!$B$99,F306=grup_instansi!$C$99),
grup_instansi!$A$99,
grup_instansi!$A$100))))))))))))))))))))))))))))))))))))))))</f>
        <v>gi2023110400057</v>
      </c>
      <c r="L306" t="str">
        <f>VLOOKUP(K306,grup_instansi!$A$2:$E$102,4)</f>
        <v>Pemerintah Kota Papua</v>
      </c>
      <c r="M306" t="str">
        <f t="shared" si="14"/>
        <v>('i2023110600305','Pemerintah Kota Jayapura','gi2023110400057'),</v>
      </c>
    </row>
    <row r="307" spans="1:13" x14ac:dyDescent="0.25">
      <c r="A307" t="str">
        <f t="shared" si="12"/>
        <v>i2023110600306</v>
      </c>
      <c r="B307" s="4">
        <v>8100</v>
      </c>
      <c r="C307" t="str">
        <f t="shared" si="13"/>
        <v>i2023110600306</v>
      </c>
      <c r="D307" s="4" t="s">
        <v>547</v>
      </c>
      <c r="E307" s="4" t="s">
        <v>660</v>
      </c>
      <c r="F307" s="4" t="s">
        <v>684</v>
      </c>
      <c r="G307" t="str">
        <f>IF(AND(E307=grup_instansi!$B$2,F307=grup_instansi!$C$2),
grup_instansi!$A$2,
IF(AND(E307=grup_instansi!$B$3,F307=grup_instansi!$C$3),
grup_instansi!$A$3,
IF(AND(E307=grup_instansi!$B$4,F307=grup_instansi!$C$4),
grup_instansi!$A$4,
IF(AND(E307=grup_instansi!$B$5,F307=grup_instansi!$C$5),
grup_instansi!$A$5,
IF(AND(E307=grup_instansi!$B$6,F307=grup_instansi!$C$6),
grup_instansi!$A$6,
IF(AND(E307=grup_instansi!$B$7,F307=grup_instansi!$C$7),
grup_instansi!$A$7,
IF(AND(E307=grup_instansi!$B$8,F307=grup_instansi!$C$8),
grup_instansi!$A$8,
IF(AND(E307=grup_instansi!$B$9,F307=grup_instansi!$C$9),
grup_instansi!$A$9,
IF(AND(E307=grup_instansi!$B$10,F307=grup_instansi!$C$10),
grup_instansi!$A$10,"")))))))))</f>
        <v/>
      </c>
      <c r="H307" t="str">
        <f>IF(G307&lt;&gt;"",G307,IF(AND(E307=grup_instansi!$B$11,F307=grup_instansi!$C$11),
grup_instansi!$A$11,
IF(AND(E307=grup_instansi!$B$12,F307=grup_instansi!$C$12),
grup_instansi!$A$12,
IF(AND(E307=grup_instansi!$B$13,F307=grup_instansi!$C$13),
grup_instansi!$A$13,
IF(AND(E307=grup_instansi!$B$14,F307=grup_instansi!$C$14),
grup_instansi!$A$14,
IF(AND(E307=grup_instansi!$B$15,F307=grup_instansi!$C$15),
grup_instansi!$A$15,
IF(AND(E307=grup_instansi!$B$16,F307=grup_instansi!$C$16),
grup_instansi!$A$16,
IF(AND(E307=grup_instansi!$B$17,F307=grup_instansi!$C$17),
grup_instansi!$A$17,
IF(AND(E307=grup_instansi!$B$18,F307=grup_instansi!$C$18),
grup_instansi!$A$18,
IF(AND(E307=grup_instansi!$B$19,F307=grup_instansi!$C$19),
grup_instansi!$A$19,
IF(AND(E307=grup_instansi!$B$20,F307=grup_instansi!$C$20),
grup_instansi!$A$20,"")))))))))))</f>
        <v/>
      </c>
      <c r="I307" t="str">
        <f>IF(H307&lt;&gt;"",H307,IF(AND(E307=grup_instansi!$B$21,F307=grup_instansi!$C$21),
grup_instansi!$A$21,
IF(AND(E307=grup_instansi!$B$22,F307=grup_instansi!$C$22),
grup_instansi!$A$22,
IF(AND(E307=grup_instansi!$B$23,F307=grup_instansi!$C$23),
grup_instansi!$A$23,
IF(AND(E307=grup_instansi!$B$24,F307=grup_instansi!$C$24),
grup_instansi!$A$24,
IF(AND(E307=grup_instansi!$B$25,F307=grup_instansi!$C$25),
grup_instansi!$A$25,
IF(AND(E307=grup_instansi!$B$26,F307=grup_instansi!$C$26),
grup_instansi!$A$26,
IF(AND(E307=grup_instansi!$B$27,F307=grup_instansi!$C$27),
grup_instansi!$A$27,
IF(AND(E307=grup_instansi!$B$28,F307=grup_instansi!$C$28),
grup_instansi!$A$28,
IF(AND(E307=grup_instansi!$B$29,F307=grup_instansi!$C$29),
grup_instansi!$A$29,
IF(AND(E307=grup_instansi!$B$30,F307=grup_instansi!$C$30),
grup_instansi!$A$30,
IF(AND(E307=grup_instansi!$B$31,F307=grup_instansi!$C$31),
grup_instansi!$A$31,
IF(AND(E307=grup_instansi!$B$32,F307=grup_instansi!$C$32),
grup_instansi!$A$32,
IF(AND(E307=grup_instansi!$B$33,F307=grup_instansi!$C$33),
grup_instansi!$A$33,
IF(AND(E307=grup_instansi!$B$34,F307=grup_instansi!$C$34),
grup_instansi!$A$34,
IF(AND(E307=grup_instansi!$B$35,F307=grup_instansi!$C$35),
grup_instansi!$A$35,""))))))))))))))))</f>
        <v/>
      </c>
      <c r="J307" t="str">
        <f>IF(I307&lt;&gt;"",I307,IF(AND(E307=grup_instansi!$B$36,F307=grup_instansi!$C$36),
grup_instansi!$A$36,
IF(AND(E307=grup_instansi!$B$37,F307=grup_instansi!$C$37),
grup_instansi!$A$37,
IF(AND(E307=grup_instansi!$B$38,F307=grup_instansi!$C$38),
grup_instansi!$A$38,
IF(AND(E307=grup_instansi!$B$39,F307=grup_instansi!$C$39),
grup_instansi!$A$39,
IF(AND(E307=grup_instansi!$B$40,F307=grup_instansi!$C$40),
grup_instansi!$A$40,
IF(AND(E307=grup_instansi!$B$41,F307=grup_instansi!$C$41),
grup_instansi!$A$41,
IF(AND(E307=grup_instansi!$B$42,F307=grup_instansi!$C$42),
grup_instansi!$A$42,
IF(AND(E307=grup_instansi!$B$43,F307=grup_instansi!$C$43),
grup_instansi!$A$43,
IF(AND(E307=grup_instansi!$B$44,F307=grup_instansi!$C$44),
grup_instansi!$A$44,
IF(AND(E307=grup_instansi!$B$45,F307=grup_instansi!$C$45),
grup_instansi!$A$45,
IF(AND(E307=grup_instansi!$B$46,F307=grup_instansi!$C$46),
grup_instansi!$A$46,
IF(AND(E307=grup_instansi!$B$47,F307=grup_instansi!$C$47),
grup_instansi!$A$47,
IF(AND(E307=grup_instansi!$B$48,F307=grup_instansi!$C$48),
grup_instansi!$A$48,
IF(AND(E307=grup_instansi!$B$49,F307=grup_instansi!$C$49),
grup_instansi!$A$49,
IF(AND(E307=grup_instansi!$B$50,F307=grup_instansi!$C$50),
grup_instansi!$A$50,
IF(AND(E307=grup_instansi!$B$51,F307=grup_instansi!$C$51),
grup_instansi!$A$51,
IF(AND(E307=grup_instansi!$B$52,F307=grup_instansi!$C$52),
grup_instansi!$A$52,
IF(AND(E307=grup_instansi!$B$53,F307=grup_instansi!$C$53),
grup_instansi!$A$53,
IF(AND(E307=grup_instansi!$B$54,F307=grup_instansi!$C$54),
grup_instansi!$A$54,
IF(AND(E307=grup_instansi!$B$55,F307=grup_instansi!$C$55),
grup_instansi!$A$55,
IF(AND(E307=grup_instansi!$B$56,F307=grup_instansi!$C$56),
grup_instansi!$A$56,
IF(AND(E307=grup_instansi!$B$57,F307=grup_instansi!$C$57),
grup_instansi!$A$57,
IF(AND(E307=grup_instansi!$B$58,F307=grup_instansi!$C$58),
grup_instansi!$A$58,
IF(AND(E307=grup_instansi!$B$59,F307=grup_instansi!$C$59),
grup_instansi!$A$59,
IF(AND(E307=grup_instansi!$B$60,F307=grup_instansi!$C$60),
grup_instansi!$A$60,""))))))))))))))))))))))))))</f>
        <v/>
      </c>
      <c r="K307" t="str">
        <f>IF(J307&lt;&gt;"",J307,IF(AND(E307=grup_instansi!$B$61,F307=grup_instansi!$C$61),
grup_instansi!$A$61,
IF(AND(E307=grup_instansi!$B$62,F307=grup_instansi!$C$62),
grup_instansi!$A$62,
IF(AND(E307=grup_instansi!$B$63,F307=grup_instansi!$C$63),
grup_instansi!$A$63,
IF(AND(E307=grup_instansi!$B$64,F307=grup_instansi!$C$64),
grup_instansi!$A$64,
IF(AND(E307=grup_instansi!$B$65,F307=grup_instansi!$C$65),
grup_instansi!$A$65,
IF(AND(E307=grup_instansi!$B$66,F307=grup_instansi!$C$66),
grup_instansi!$A$66,
IF(AND(E307=grup_instansi!$B$67,F307=grup_instansi!$C$67),
grup_instansi!$A$67,
IF(AND(E307=grup_instansi!$B$68,F307=grup_instansi!$C$68),
grup_instansi!$A$68,
IF(AND(E307=grup_instansi!$B$69,F307=grup_instansi!$C$69),
grup_instansi!$A$69,
IF(AND(E307=grup_instansi!$B$70,F307=grup_instansi!$C$70),
grup_instansi!$A$70,
IF(AND(E307=grup_instansi!$B$71,F307=grup_instansi!$C$71),
grup_instansi!$A$71,
IF(AND(E307=grup_instansi!$B$72,F307=grup_instansi!$C$72),
grup_instansi!$A$72,
IF(AND(E307=grup_instansi!$B$73,F307=grup_instansi!$C$73),
grup_instansi!$A$73,
IF(AND(E307=grup_instansi!$B$74,F307=grup_instansi!$C$74),
grup_instansi!$A$74,
IF(AND(E307=grup_instansi!$B$75,F307=grup_instansi!$C$75),
grup_instansi!$A$75,
IF(AND(E307=grup_instansi!$B$76,F307=grup_instansi!$C$76),
grup_instansi!$A$76,
IF(AND(E307=grup_instansi!$B$77,F307=grup_instansi!$C$77),
grup_instansi!$A$77,
IF(AND(E307=grup_instansi!$B$78,F307=grup_instansi!$C$78),
grup_instansi!$A$78,
IF(AND(E307=grup_instansi!$B$79,F307=grup_instansi!$C$79),
grup_instansi!$A$79,
IF(AND(E307=grup_instansi!$B$80,F307=grup_instansi!$C$80),
grup_instansi!$A$80,
IF(AND(E307=grup_instansi!$B$81,F307=grup_instansi!$C$81),
grup_instansi!$A$81,
IF(AND(E307=grup_instansi!$B$82,F307=grup_instansi!$C$82),
grup_instansi!$A$82,
IF(AND(E307=grup_instansi!$B$83,F307=grup_instansi!$C$83),
grup_instansi!$A$84,
IF(AND(E307=grup_instansi!$B$84,F307=grup_instansi!$C$84),
grup_instansi!$A$85,
IF(AND(E307=grup_instansi!$B$85,F307=grup_instansi!$C$85),
grup_instansi!$A$86,
IF(AND(E307=grup_instansi!$B$86,F307=grup_instansi!$C$86),
grup_instansi!$A$87,
IF(AND(E307=grup_instansi!$B$87,F307=grup_instansi!$C$87),
grup_instansi!$A$87,
IF(AND(E307=grup_instansi!$B$88,F307=grup_instansi!$C$88),
grup_instansi!$A$88,
IF(AND(E307=grup_instansi!$B$89,F307=grup_instansi!$C$89),
grup_instansi!$A$89,
IF(AND(E307=grup_instansi!$B$90,F307=grup_instansi!$C$90),
grup_instansi!$A$90,
IF(AND(E307=grup_instansi!$B$91,F307=grup_instansi!$C$91),
grup_instansi!$A$91,
IF(AND(E307=grup_instansi!$B$92,F307=grup_instansi!$C$92),
grup_instansi!$A$92,
IF(AND(E307=grup_instansi!$B$93,F307=grup_instansi!$C$93),
grup_instansi!$A$93,
IF(AND(E307=grup_instansi!$B$94,F307=grup_instansi!$C$94),
grup_instansi!$A$94,
IF(AND(E307=grup_instansi!$B$95,F307=grup_instansi!$C$95),
grup_instansi!$A$95,
IF(AND(E307=grup_instansi!$B$96,F307=grup_instansi!$C$96),
grup_instansi!$A$96,
IF(AND(E307=grup_instansi!$B$97,F307=grup_instansi!$C$97),
grup_instansi!$A$97,
IF(AND(E307=grup_instansi!$B$98,F307=grup_instansi!$C$98),
grup_instansi!$A$98,
IF(AND(E307=grup_instansi!$B$99,F307=grup_instansi!$C$99),
grup_instansi!$A$99,
grup_instansi!$A$100))))))))))))))))))))))))))))))))))))))))</f>
        <v>gi2023110400088</v>
      </c>
      <c r="L307" t="str">
        <f>VLOOKUP(K307,grup_instansi!$A$2:$E$102,4)</f>
        <v>Pemerintah Provinsi Riau</v>
      </c>
      <c r="M307" t="str">
        <f t="shared" si="14"/>
        <v>('i2023110600306','Pemerintah Provinsi Kepulauan Riau','gi2023110400088'),</v>
      </c>
    </row>
    <row r="308" spans="1:13" x14ac:dyDescent="0.25">
      <c r="A308" t="str">
        <f t="shared" si="12"/>
        <v>i2023110600307</v>
      </c>
      <c r="B308" s="4">
        <v>8101</v>
      </c>
      <c r="C308" t="str">
        <f t="shared" si="13"/>
        <v>i2023110600307</v>
      </c>
      <c r="D308" s="4" t="s">
        <v>422</v>
      </c>
      <c r="E308" s="4" t="s">
        <v>658</v>
      </c>
      <c r="F308" s="4" t="s">
        <v>684</v>
      </c>
      <c r="G308" t="str">
        <f>IF(AND(E308=grup_instansi!$B$2,F308=grup_instansi!$C$2),
grup_instansi!$A$2,
IF(AND(E308=grup_instansi!$B$3,F308=grup_instansi!$C$3),
grup_instansi!$A$3,
IF(AND(E308=grup_instansi!$B$4,F308=grup_instansi!$C$4),
grup_instansi!$A$4,
IF(AND(E308=grup_instansi!$B$5,F308=grup_instansi!$C$5),
grup_instansi!$A$5,
IF(AND(E308=grup_instansi!$B$6,F308=grup_instansi!$C$6),
grup_instansi!$A$6,
IF(AND(E308=grup_instansi!$B$7,F308=grup_instansi!$C$7),
grup_instansi!$A$7,
IF(AND(E308=grup_instansi!$B$8,F308=grup_instansi!$C$8),
grup_instansi!$A$8,
IF(AND(E308=grup_instansi!$B$9,F308=grup_instansi!$C$9),
grup_instansi!$A$9,
IF(AND(E308=grup_instansi!$B$10,F308=grup_instansi!$C$10),
grup_instansi!$A$10,"")))))))))</f>
        <v/>
      </c>
      <c r="H308" t="str">
        <f>IF(G308&lt;&gt;"",G308,IF(AND(E308=grup_instansi!$B$11,F308=grup_instansi!$C$11),
grup_instansi!$A$11,
IF(AND(E308=grup_instansi!$B$12,F308=grup_instansi!$C$12),
grup_instansi!$A$12,
IF(AND(E308=grup_instansi!$B$13,F308=grup_instansi!$C$13),
grup_instansi!$A$13,
IF(AND(E308=grup_instansi!$B$14,F308=grup_instansi!$C$14),
grup_instansi!$A$14,
IF(AND(E308=grup_instansi!$B$15,F308=grup_instansi!$C$15),
grup_instansi!$A$15,
IF(AND(E308=grup_instansi!$B$16,F308=grup_instansi!$C$16),
grup_instansi!$A$16,
IF(AND(E308=grup_instansi!$B$17,F308=grup_instansi!$C$17),
grup_instansi!$A$17,
IF(AND(E308=grup_instansi!$B$18,F308=grup_instansi!$C$18),
grup_instansi!$A$18,
IF(AND(E308=grup_instansi!$B$19,F308=grup_instansi!$C$19),
grup_instansi!$A$19,
IF(AND(E308=grup_instansi!$B$20,F308=grup_instansi!$C$20),
grup_instansi!$A$20,"")))))))))))</f>
        <v/>
      </c>
      <c r="I308" t="str">
        <f>IF(H308&lt;&gt;"",H308,IF(AND(E308=grup_instansi!$B$21,F308=grup_instansi!$C$21),
grup_instansi!$A$21,
IF(AND(E308=grup_instansi!$B$22,F308=grup_instansi!$C$22),
grup_instansi!$A$22,
IF(AND(E308=grup_instansi!$B$23,F308=grup_instansi!$C$23),
grup_instansi!$A$23,
IF(AND(E308=grup_instansi!$B$24,F308=grup_instansi!$C$24),
grup_instansi!$A$24,
IF(AND(E308=grup_instansi!$B$25,F308=grup_instansi!$C$25),
grup_instansi!$A$25,
IF(AND(E308=grup_instansi!$B$26,F308=grup_instansi!$C$26),
grup_instansi!$A$26,
IF(AND(E308=grup_instansi!$B$27,F308=grup_instansi!$C$27),
grup_instansi!$A$27,
IF(AND(E308=grup_instansi!$B$28,F308=grup_instansi!$C$28),
grup_instansi!$A$28,
IF(AND(E308=grup_instansi!$B$29,F308=grup_instansi!$C$29),
grup_instansi!$A$29,
IF(AND(E308=grup_instansi!$B$30,F308=grup_instansi!$C$30),
grup_instansi!$A$30,
IF(AND(E308=grup_instansi!$B$31,F308=grup_instansi!$C$31),
grup_instansi!$A$31,
IF(AND(E308=grup_instansi!$B$32,F308=grup_instansi!$C$32),
grup_instansi!$A$32,
IF(AND(E308=grup_instansi!$B$33,F308=grup_instansi!$C$33),
grup_instansi!$A$33,
IF(AND(E308=grup_instansi!$B$34,F308=grup_instansi!$C$34),
grup_instansi!$A$34,
IF(AND(E308=grup_instansi!$B$35,F308=grup_instansi!$C$35),
grup_instansi!$A$35,""))))))))))))))))</f>
        <v>gi2023110400027</v>
      </c>
      <c r="J308" t="str">
        <f>IF(I308&lt;&gt;"",I308,IF(AND(E308=grup_instansi!$B$36,F308=grup_instansi!$C$36),
grup_instansi!$A$36,
IF(AND(E308=grup_instansi!$B$37,F308=grup_instansi!$C$37),
grup_instansi!$A$37,
IF(AND(E308=grup_instansi!$B$38,F308=grup_instansi!$C$38),
grup_instansi!$A$38,
IF(AND(E308=grup_instansi!$B$39,F308=grup_instansi!$C$39),
grup_instansi!$A$39,
IF(AND(E308=grup_instansi!$B$40,F308=grup_instansi!$C$40),
grup_instansi!$A$40,
IF(AND(E308=grup_instansi!$B$41,F308=grup_instansi!$C$41),
grup_instansi!$A$41,
IF(AND(E308=grup_instansi!$B$42,F308=grup_instansi!$C$42),
grup_instansi!$A$42,
IF(AND(E308=grup_instansi!$B$43,F308=grup_instansi!$C$43),
grup_instansi!$A$43,
IF(AND(E308=grup_instansi!$B$44,F308=grup_instansi!$C$44),
grup_instansi!$A$44,
IF(AND(E308=grup_instansi!$B$45,F308=grup_instansi!$C$45),
grup_instansi!$A$45,
IF(AND(E308=grup_instansi!$B$46,F308=grup_instansi!$C$46),
grup_instansi!$A$46,
IF(AND(E308=grup_instansi!$B$47,F308=grup_instansi!$C$47),
grup_instansi!$A$47,
IF(AND(E308=grup_instansi!$B$48,F308=grup_instansi!$C$48),
grup_instansi!$A$48,
IF(AND(E308=grup_instansi!$B$49,F308=grup_instansi!$C$49),
grup_instansi!$A$49,
IF(AND(E308=grup_instansi!$B$50,F308=grup_instansi!$C$50),
grup_instansi!$A$50,
IF(AND(E308=grup_instansi!$B$51,F308=grup_instansi!$C$51),
grup_instansi!$A$51,
IF(AND(E308=grup_instansi!$B$52,F308=grup_instansi!$C$52),
grup_instansi!$A$52,
IF(AND(E308=grup_instansi!$B$53,F308=grup_instansi!$C$53),
grup_instansi!$A$53,
IF(AND(E308=grup_instansi!$B$54,F308=grup_instansi!$C$54),
grup_instansi!$A$54,
IF(AND(E308=grup_instansi!$B$55,F308=grup_instansi!$C$55),
grup_instansi!$A$55,
IF(AND(E308=grup_instansi!$B$56,F308=grup_instansi!$C$56),
grup_instansi!$A$56,
IF(AND(E308=grup_instansi!$B$57,F308=grup_instansi!$C$57),
grup_instansi!$A$57,
IF(AND(E308=grup_instansi!$B$58,F308=grup_instansi!$C$58),
grup_instansi!$A$58,
IF(AND(E308=grup_instansi!$B$59,F308=grup_instansi!$C$59),
grup_instansi!$A$59,
IF(AND(E308=grup_instansi!$B$60,F308=grup_instansi!$C$60),
grup_instansi!$A$60,""))))))))))))))))))))))))))</f>
        <v>gi2023110400027</v>
      </c>
      <c r="K308" t="str">
        <f>IF(J308&lt;&gt;"",J308,IF(AND(E308=grup_instansi!$B$61,F308=grup_instansi!$C$61),
grup_instansi!$A$61,
IF(AND(E308=grup_instansi!$B$62,F308=grup_instansi!$C$62),
grup_instansi!$A$62,
IF(AND(E308=grup_instansi!$B$63,F308=grup_instansi!$C$63),
grup_instansi!$A$63,
IF(AND(E308=grup_instansi!$B$64,F308=grup_instansi!$C$64),
grup_instansi!$A$64,
IF(AND(E308=grup_instansi!$B$65,F308=grup_instansi!$C$65),
grup_instansi!$A$65,
IF(AND(E308=grup_instansi!$B$66,F308=grup_instansi!$C$66),
grup_instansi!$A$66,
IF(AND(E308=grup_instansi!$B$67,F308=grup_instansi!$C$67),
grup_instansi!$A$67,
IF(AND(E308=grup_instansi!$B$68,F308=grup_instansi!$C$68),
grup_instansi!$A$68,
IF(AND(E308=grup_instansi!$B$69,F308=grup_instansi!$C$69),
grup_instansi!$A$69,
IF(AND(E308=grup_instansi!$B$70,F308=grup_instansi!$C$70),
grup_instansi!$A$70,
IF(AND(E308=grup_instansi!$B$71,F308=grup_instansi!$C$71),
grup_instansi!$A$71,
IF(AND(E308=grup_instansi!$B$72,F308=grup_instansi!$C$72),
grup_instansi!$A$72,
IF(AND(E308=grup_instansi!$B$73,F308=grup_instansi!$C$73),
grup_instansi!$A$73,
IF(AND(E308=grup_instansi!$B$74,F308=grup_instansi!$C$74),
grup_instansi!$A$74,
IF(AND(E308=grup_instansi!$B$75,F308=grup_instansi!$C$75),
grup_instansi!$A$75,
IF(AND(E308=grup_instansi!$B$76,F308=grup_instansi!$C$76),
grup_instansi!$A$76,
IF(AND(E308=grup_instansi!$B$77,F308=grup_instansi!$C$77),
grup_instansi!$A$77,
IF(AND(E308=grup_instansi!$B$78,F308=grup_instansi!$C$78),
grup_instansi!$A$78,
IF(AND(E308=grup_instansi!$B$79,F308=grup_instansi!$C$79),
grup_instansi!$A$79,
IF(AND(E308=grup_instansi!$B$80,F308=grup_instansi!$C$80),
grup_instansi!$A$80,
IF(AND(E308=grup_instansi!$B$81,F308=grup_instansi!$C$81),
grup_instansi!$A$81,
IF(AND(E308=grup_instansi!$B$82,F308=grup_instansi!$C$82),
grup_instansi!$A$82,
IF(AND(E308=grup_instansi!$B$83,F308=grup_instansi!$C$83),
grup_instansi!$A$84,
IF(AND(E308=grup_instansi!$B$84,F308=grup_instansi!$C$84),
grup_instansi!$A$85,
IF(AND(E308=grup_instansi!$B$85,F308=grup_instansi!$C$85),
grup_instansi!$A$86,
IF(AND(E308=grup_instansi!$B$86,F308=grup_instansi!$C$86),
grup_instansi!$A$87,
IF(AND(E308=grup_instansi!$B$87,F308=grup_instansi!$C$87),
grup_instansi!$A$87,
IF(AND(E308=grup_instansi!$B$88,F308=grup_instansi!$C$88),
grup_instansi!$A$88,
IF(AND(E308=grup_instansi!$B$89,F308=grup_instansi!$C$89),
grup_instansi!$A$89,
IF(AND(E308=grup_instansi!$B$90,F308=grup_instansi!$C$90),
grup_instansi!$A$90,
IF(AND(E308=grup_instansi!$B$91,F308=grup_instansi!$C$91),
grup_instansi!$A$91,
IF(AND(E308=grup_instansi!$B$92,F308=grup_instansi!$C$92),
grup_instansi!$A$92,
IF(AND(E308=grup_instansi!$B$93,F308=grup_instansi!$C$93),
grup_instansi!$A$93,
IF(AND(E308=grup_instansi!$B$94,F308=grup_instansi!$C$94),
grup_instansi!$A$94,
IF(AND(E308=grup_instansi!$B$95,F308=grup_instansi!$C$95),
grup_instansi!$A$95,
IF(AND(E308=grup_instansi!$B$96,F308=grup_instansi!$C$96),
grup_instansi!$A$96,
IF(AND(E308=grup_instansi!$B$97,F308=grup_instansi!$C$97),
grup_instansi!$A$97,
IF(AND(E308=grup_instansi!$B$98,F308=grup_instansi!$C$98),
grup_instansi!$A$98,
IF(AND(E308=grup_instansi!$B$99,F308=grup_instansi!$C$99),
grup_instansi!$A$99,
grup_instansi!$A$100))))))))))))))))))))))))))))))))))))))))</f>
        <v>gi2023110400027</v>
      </c>
      <c r="L308" t="str">
        <f>VLOOKUP(K308,grup_instansi!$A$2:$E$102,4)</f>
        <v>Pemerintah Kabupaten Riau</v>
      </c>
      <c r="M308" t="str">
        <f t="shared" si="14"/>
        <v>('i2023110600307','Pemerintah Kab. Bintan','gi2023110400027'),</v>
      </c>
    </row>
    <row r="309" spans="1:13" x14ac:dyDescent="0.25">
      <c r="A309" t="str">
        <f t="shared" si="12"/>
        <v>i2023110600308</v>
      </c>
      <c r="B309" s="4">
        <v>8105</v>
      </c>
      <c r="C309" t="str">
        <f t="shared" si="13"/>
        <v>i2023110600308</v>
      </c>
      <c r="D309" s="4" t="s">
        <v>426</v>
      </c>
      <c r="E309" s="4" t="s">
        <v>658</v>
      </c>
      <c r="F309" s="4" t="s">
        <v>684</v>
      </c>
      <c r="G309" t="str">
        <f>IF(AND(E309=grup_instansi!$B$2,F309=grup_instansi!$C$2),
grup_instansi!$A$2,
IF(AND(E309=grup_instansi!$B$3,F309=grup_instansi!$C$3),
grup_instansi!$A$3,
IF(AND(E309=grup_instansi!$B$4,F309=grup_instansi!$C$4),
grup_instansi!$A$4,
IF(AND(E309=grup_instansi!$B$5,F309=grup_instansi!$C$5),
grup_instansi!$A$5,
IF(AND(E309=grup_instansi!$B$6,F309=grup_instansi!$C$6),
grup_instansi!$A$6,
IF(AND(E309=grup_instansi!$B$7,F309=grup_instansi!$C$7),
grup_instansi!$A$7,
IF(AND(E309=grup_instansi!$B$8,F309=grup_instansi!$C$8),
grup_instansi!$A$8,
IF(AND(E309=grup_instansi!$B$9,F309=grup_instansi!$C$9),
grup_instansi!$A$9,
IF(AND(E309=grup_instansi!$B$10,F309=grup_instansi!$C$10),
grup_instansi!$A$10,"")))))))))</f>
        <v/>
      </c>
      <c r="H309" t="str">
        <f>IF(G309&lt;&gt;"",G309,IF(AND(E309=grup_instansi!$B$11,F309=grup_instansi!$C$11),
grup_instansi!$A$11,
IF(AND(E309=grup_instansi!$B$12,F309=grup_instansi!$C$12),
grup_instansi!$A$12,
IF(AND(E309=grup_instansi!$B$13,F309=grup_instansi!$C$13),
grup_instansi!$A$13,
IF(AND(E309=grup_instansi!$B$14,F309=grup_instansi!$C$14),
grup_instansi!$A$14,
IF(AND(E309=grup_instansi!$B$15,F309=grup_instansi!$C$15),
grup_instansi!$A$15,
IF(AND(E309=grup_instansi!$B$16,F309=grup_instansi!$C$16),
grup_instansi!$A$16,
IF(AND(E309=grup_instansi!$B$17,F309=grup_instansi!$C$17),
grup_instansi!$A$17,
IF(AND(E309=grup_instansi!$B$18,F309=grup_instansi!$C$18),
grup_instansi!$A$18,
IF(AND(E309=grup_instansi!$B$19,F309=grup_instansi!$C$19),
grup_instansi!$A$19,
IF(AND(E309=grup_instansi!$B$20,F309=grup_instansi!$C$20),
grup_instansi!$A$20,"")))))))))))</f>
        <v/>
      </c>
      <c r="I309" t="str">
        <f>IF(H309&lt;&gt;"",H309,IF(AND(E309=grup_instansi!$B$21,F309=grup_instansi!$C$21),
grup_instansi!$A$21,
IF(AND(E309=grup_instansi!$B$22,F309=grup_instansi!$C$22),
grup_instansi!$A$22,
IF(AND(E309=grup_instansi!$B$23,F309=grup_instansi!$C$23),
grup_instansi!$A$23,
IF(AND(E309=grup_instansi!$B$24,F309=grup_instansi!$C$24),
grup_instansi!$A$24,
IF(AND(E309=grup_instansi!$B$25,F309=grup_instansi!$C$25),
grup_instansi!$A$25,
IF(AND(E309=grup_instansi!$B$26,F309=grup_instansi!$C$26),
grup_instansi!$A$26,
IF(AND(E309=grup_instansi!$B$27,F309=grup_instansi!$C$27),
grup_instansi!$A$27,
IF(AND(E309=grup_instansi!$B$28,F309=grup_instansi!$C$28),
grup_instansi!$A$28,
IF(AND(E309=grup_instansi!$B$29,F309=grup_instansi!$C$29),
grup_instansi!$A$29,
IF(AND(E309=grup_instansi!$B$30,F309=grup_instansi!$C$30),
grup_instansi!$A$30,
IF(AND(E309=grup_instansi!$B$31,F309=grup_instansi!$C$31),
grup_instansi!$A$31,
IF(AND(E309=grup_instansi!$B$32,F309=grup_instansi!$C$32),
grup_instansi!$A$32,
IF(AND(E309=grup_instansi!$B$33,F309=grup_instansi!$C$33),
grup_instansi!$A$33,
IF(AND(E309=grup_instansi!$B$34,F309=grup_instansi!$C$34),
grup_instansi!$A$34,
IF(AND(E309=grup_instansi!$B$35,F309=grup_instansi!$C$35),
grup_instansi!$A$35,""))))))))))))))))</f>
        <v>gi2023110400027</v>
      </c>
      <c r="J309" t="str">
        <f>IF(I309&lt;&gt;"",I309,IF(AND(E309=grup_instansi!$B$36,F309=grup_instansi!$C$36),
grup_instansi!$A$36,
IF(AND(E309=grup_instansi!$B$37,F309=grup_instansi!$C$37),
grup_instansi!$A$37,
IF(AND(E309=grup_instansi!$B$38,F309=grup_instansi!$C$38),
grup_instansi!$A$38,
IF(AND(E309=grup_instansi!$B$39,F309=grup_instansi!$C$39),
grup_instansi!$A$39,
IF(AND(E309=grup_instansi!$B$40,F309=grup_instansi!$C$40),
grup_instansi!$A$40,
IF(AND(E309=grup_instansi!$B$41,F309=grup_instansi!$C$41),
grup_instansi!$A$41,
IF(AND(E309=grup_instansi!$B$42,F309=grup_instansi!$C$42),
grup_instansi!$A$42,
IF(AND(E309=grup_instansi!$B$43,F309=grup_instansi!$C$43),
grup_instansi!$A$43,
IF(AND(E309=grup_instansi!$B$44,F309=grup_instansi!$C$44),
grup_instansi!$A$44,
IF(AND(E309=grup_instansi!$B$45,F309=grup_instansi!$C$45),
grup_instansi!$A$45,
IF(AND(E309=grup_instansi!$B$46,F309=grup_instansi!$C$46),
grup_instansi!$A$46,
IF(AND(E309=grup_instansi!$B$47,F309=grup_instansi!$C$47),
grup_instansi!$A$47,
IF(AND(E309=grup_instansi!$B$48,F309=grup_instansi!$C$48),
grup_instansi!$A$48,
IF(AND(E309=grup_instansi!$B$49,F309=grup_instansi!$C$49),
grup_instansi!$A$49,
IF(AND(E309=grup_instansi!$B$50,F309=grup_instansi!$C$50),
grup_instansi!$A$50,
IF(AND(E309=grup_instansi!$B$51,F309=grup_instansi!$C$51),
grup_instansi!$A$51,
IF(AND(E309=grup_instansi!$B$52,F309=grup_instansi!$C$52),
grup_instansi!$A$52,
IF(AND(E309=grup_instansi!$B$53,F309=grup_instansi!$C$53),
grup_instansi!$A$53,
IF(AND(E309=grup_instansi!$B$54,F309=grup_instansi!$C$54),
grup_instansi!$A$54,
IF(AND(E309=grup_instansi!$B$55,F309=grup_instansi!$C$55),
grup_instansi!$A$55,
IF(AND(E309=grup_instansi!$B$56,F309=grup_instansi!$C$56),
grup_instansi!$A$56,
IF(AND(E309=grup_instansi!$B$57,F309=grup_instansi!$C$57),
grup_instansi!$A$57,
IF(AND(E309=grup_instansi!$B$58,F309=grup_instansi!$C$58),
grup_instansi!$A$58,
IF(AND(E309=grup_instansi!$B$59,F309=grup_instansi!$C$59),
grup_instansi!$A$59,
IF(AND(E309=grup_instansi!$B$60,F309=grup_instansi!$C$60),
grup_instansi!$A$60,""))))))))))))))))))))))))))</f>
        <v>gi2023110400027</v>
      </c>
      <c r="K309" t="str">
        <f>IF(J309&lt;&gt;"",J309,IF(AND(E309=grup_instansi!$B$61,F309=grup_instansi!$C$61),
grup_instansi!$A$61,
IF(AND(E309=grup_instansi!$B$62,F309=grup_instansi!$C$62),
grup_instansi!$A$62,
IF(AND(E309=grup_instansi!$B$63,F309=grup_instansi!$C$63),
grup_instansi!$A$63,
IF(AND(E309=grup_instansi!$B$64,F309=grup_instansi!$C$64),
grup_instansi!$A$64,
IF(AND(E309=grup_instansi!$B$65,F309=grup_instansi!$C$65),
grup_instansi!$A$65,
IF(AND(E309=grup_instansi!$B$66,F309=grup_instansi!$C$66),
grup_instansi!$A$66,
IF(AND(E309=grup_instansi!$B$67,F309=grup_instansi!$C$67),
grup_instansi!$A$67,
IF(AND(E309=grup_instansi!$B$68,F309=grup_instansi!$C$68),
grup_instansi!$A$68,
IF(AND(E309=grup_instansi!$B$69,F309=grup_instansi!$C$69),
grup_instansi!$A$69,
IF(AND(E309=grup_instansi!$B$70,F309=grup_instansi!$C$70),
grup_instansi!$A$70,
IF(AND(E309=grup_instansi!$B$71,F309=grup_instansi!$C$71),
grup_instansi!$A$71,
IF(AND(E309=grup_instansi!$B$72,F309=grup_instansi!$C$72),
grup_instansi!$A$72,
IF(AND(E309=grup_instansi!$B$73,F309=grup_instansi!$C$73),
grup_instansi!$A$73,
IF(AND(E309=grup_instansi!$B$74,F309=grup_instansi!$C$74),
grup_instansi!$A$74,
IF(AND(E309=grup_instansi!$B$75,F309=grup_instansi!$C$75),
grup_instansi!$A$75,
IF(AND(E309=grup_instansi!$B$76,F309=grup_instansi!$C$76),
grup_instansi!$A$76,
IF(AND(E309=grup_instansi!$B$77,F309=grup_instansi!$C$77),
grup_instansi!$A$77,
IF(AND(E309=grup_instansi!$B$78,F309=grup_instansi!$C$78),
grup_instansi!$A$78,
IF(AND(E309=grup_instansi!$B$79,F309=grup_instansi!$C$79),
grup_instansi!$A$79,
IF(AND(E309=grup_instansi!$B$80,F309=grup_instansi!$C$80),
grup_instansi!$A$80,
IF(AND(E309=grup_instansi!$B$81,F309=grup_instansi!$C$81),
grup_instansi!$A$81,
IF(AND(E309=grup_instansi!$B$82,F309=grup_instansi!$C$82),
grup_instansi!$A$82,
IF(AND(E309=grup_instansi!$B$83,F309=grup_instansi!$C$83),
grup_instansi!$A$84,
IF(AND(E309=grup_instansi!$B$84,F309=grup_instansi!$C$84),
grup_instansi!$A$85,
IF(AND(E309=grup_instansi!$B$85,F309=grup_instansi!$C$85),
grup_instansi!$A$86,
IF(AND(E309=grup_instansi!$B$86,F309=grup_instansi!$C$86),
grup_instansi!$A$87,
IF(AND(E309=grup_instansi!$B$87,F309=grup_instansi!$C$87),
grup_instansi!$A$87,
IF(AND(E309=grup_instansi!$B$88,F309=grup_instansi!$C$88),
grup_instansi!$A$88,
IF(AND(E309=grup_instansi!$B$89,F309=grup_instansi!$C$89),
grup_instansi!$A$89,
IF(AND(E309=grup_instansi!$B$90,F309=grup_instansi!$C$90),
grup_instansi!$A$90,
IF(AND(E309=grup_instansi!$B$91,F309=grup_instansi!$C$91),
grup_instansi!$A$91,
IF(AND(E309=grup_instansi!$B$92,F309=grup_instansi!$C$92),
grup_instansi!$A$92,
IF(AND(E309=grup_instansi!$B$93,F309=grup_instansi!$C$93),
grup_instansi!$A$93,
IF(AND(E309=grup_instansi!$B$94,F309=grup_instansi!$C$94),
grup_instansi!$A$94,
IF(AND(E309=grup_instansi!$B$95,F309=grup_instansi!$C$95),
grup_instansi!$A$95,
IF(AND(E309=grup_instansi!$B$96,F309=grup_instansi!$C$96),
grup_instansi!$A$96,
IF(AND(E309=grup_instansi!$B$97,F309=grup_instansi!$C$97),
grup_instansi!$A$97,
IF(AND(E309=grup_instansi!$B$98,F309=grup_instansi!$C$98),
grup_instansi!$A$98,
IF(AND(E309=grup_instansi!$B$99,F309=grup_instansi!$C$99),
grup_instansi!$A$99,
grup_instansi!$A$100))))))))))))))))))))))))))))))))))))))))</f>
        <v>gi2023110400027</v>
      </c>
      <c r="L309" t="str">
        <f>VLOOKUP(K309,grup_instansi!$A$2:$E$102,4)</f>
        <v>Pemerintah Kabupaten Riau</v>
      </c>
      <c r="M309" t="str">
        <f t="shared" si="14"/>
        <v>('i2023110600308','Pemerintah Kab. Kepulauan Anambas','gi2023110400027'),</v>
      </c>
    </row>
    <row r="310" spans="1:13" x14ac:dyDescent="0.25">
      <c r="A310" t="str">
        <f t="shared" si="12"/>
        <v>i2023110600309</v>
      </c>
      <c r="B310" s="4">
        <v>8171</v>
      </c>
      <c r="C310" t="str">
        <f t="shared" si="13"/>
        <v>i2023110600309</v>
      </c>
      <c r="D310" s="4" t="s">
        <v>607</v>
      </c>
      <c r="E310" s="4" t="s">
        <v>659</v>
      </c>
      <c r="F310" s="4" t="s">
        <v>684</v>
      </c>
      <c r="G310" t="str">
        <f>IF(AND(E310=grup_instansi!$B$2,F310=grup_instansi!$C$2),
grup_instansi!$A$2,
IF(AND(E310=grup_instansi!$B$3,F310=grup_instansi!$C$3),
grup_instansi!$A$3,
IF(AND(E310=grup_instansi!$B$4,F310=grup_instansi!$C$4),
grup_instansi!$A$4,
IF(AND(E310=grup_instansi!$B$5,F310=grup_instansi!$C$5),
grup_instansi!$A$5,
IF(AND(E310=grup_instansi!$B$6,F310=grup_instansi!$C$6),
grup_instansi!$A$6,
IF(AND(E310=grup_instansi!$B$7,F310=grup_instansi!$C$7),
grup_instansi!$A$7,
IF(AND(E310=grup_instansi!$B$8,F310=grup_instansi!$C$8),
grup_instansi!$A$8,
IF(AND(E310=grup_instansi!$B$9,F310=grup_instansi!$C$9),
grup_instansi!$A$9,
IF(AND(E310=grup_instansi!$B$10,F310=grup_instansi!$C$10),
grup_instansi!$A$10,"")))))))))</f>
        <v/>
      </c>
      <c r="H310" t="str">
        <f>IF(G310&lt;&gt;"",G310,IF(AND(E310=grup_instansi!$B$11,F310=grup_instansi!$C$11),
grup_instansi!$A$11,
IF(AND(E310=grup_instansi!$B$12,F310=grup_instansi!$C$12),
grup_instansi!$A$12,
IF(AND(E310=grup_instansi!$B$13,F310=grup_instansi!$C$13),
grup_instansi!$A$13,
IF(AND(E310=grup_instansi!$B$14,F310=grup_instansi!$C$14),
grup_instansi!$A$14,
IF(AND(E310=grup_instansi!$B$15,F310=grup_instansi!$C$15),
grup_instansi!$A$15,
IF(AND(E310=grup_instansi!$B$16,F310=grup_instansi!$C$16),
grup_instansi!$A$16,
IF(AND(E310=grup_instansi!$B$17,F310=grup_instansi!$C$17),
grup_instansi!$A$17,
IF(AND(E310=grup_instansi!$B$18,F310=grup_instansi!$C$18),
grup_instansi!$A$18,
IF(AND(E310=grup_instansi!$B$19,F310=grup_instansi!$C$19),
grup_instansi!$A$19,
IF(AND(E310=grup_instansi!$B$20,F310=grup_instansi!$C$20),
grup_instansi!$A$20,"")))))))))))</f>
        <v/>
      </c>
      <c r="I310" t="str">
        <f>IF(H310&lt;&gt;"",H310,IF(AND(E310=grup_instansi!$B$21,F310=grup_instansi!$C$21),
grup_instansi!$A$21,
IF(AND(E310=grup_instansi!$B$22,F310=grup_instansi!$C$22),
grup_instansi!$A$22,
IF(AND(E310=grup_instansi!$B$23,F310=grup_instansi!$C$23),
grup_instansi!$A$23,
IF(AND(E310=grup_instansi!$B$24,F310=grup_instansi!$C$24),
grup_instansi!$A$24,
IF(AND(E310=grup_instansi!$B$25,F310=grup_instansi!$C$25),
grup_instansi!$A$25,
IF(AND(E310=grup_instansi!$B$26,F310=grup_instansi!$C$26),
grup_instansi!$A$26,
IF(AND(E310=grup_instansi!$B$27,F310=grup_instansi!$C$27),
grup_instansi!$A$27,
IF(AND(E310=grup_instansi!$B$28,F310=grup_instansi!$C$28),
grup_instansi!$A$28,
IF(AND(E310=grup_instansi!$B$29,F310=grup_instansi!$C$29),
grup_instansi!$A$29,
IF(AND(E310=grup_instansi!$B$30,F310=grup_instansi!$C$30),
grup_instansi!$A$30,
IF(AND(E310=grup_instansi!$B$31,F310=grup_instansi!$C$31),
grup_instansi!$A$31,
IF(AND(E310=grup_instansi!$B$32,F310=grup_instansi!$C$32),
grup_instansi!$A$32,
IF(AND(E310=grup_instansi!$B$33,F310=grup_instansi!$C$33),
grup_instansi!$A$33,
IF(AND(E310=grup_instansi!$B$34,F310=grup_instansi!$C$34),
grup_instansi!$A$34,
IF(AND(E310=grup_instansi!$B$35,F310=grup_instansi!$C$35),
grup_instansi!$A$35,""))))))))))))))))</f>
        <v/>
      </c>
      <c r="J310" t="str">
        <f>IF(I310&lt;&gt;"",I310,IF(AND(E310=grup_instansi!$B$36,F310=grup_instansi!$C$36),
grup_instansi!$A$36,
IF(AND(E310=grup_instansi!$B$37,F310=grup_instansi!$C$37),
grup_instansi!$A$37,
IF(AND(E310=grup_instansi!$B$38,F310=grup_instansi!$C$38),
grup_instansi!$A$38,
IF(AND(E310=grup_instansi!$B$39,F310=grup_instansi!$C$39),
grup_instansi!$A$39,
IF(AND(E310=grup_instansi!$B$40,F310=grup_instansi!$C$40),
grup_instansi!$A$40,
IF(AND(E310=grup_instansi!$B$41,F310=grup_instansi!$C$41),
grup_instansi!$A$41,
IF(AND(E310=grup_instansi!$B$42,F310=grup_instansi!$C$42),
grup_instansi!$A$42,
IF(AND(E310=grup_instansi!$B$43,F310=grup_instansi!$C$43),
grup_instansi!$A$43,
IF(AND(E310=grup_instansi!$B$44,F310=grup_instansi!$C$44),
grup_instansi!$A$44,
IF(AND(E310=grup_instansi!$B$45,F310=grup_instansi!$C$45),
grup_instansi!$A$45,
IF(AND(E310=grup_instansi!$B$46,F310=grup_instansi!$C$46),
grup_instansi!$A$46,
IF(AND(E310=grup_instansi!$B$47,F310=grup_instansi!$C$47),
grup_instansi!$A$47,
IF(AND(E310=grup_instansi!$B$48,F310=grup_instansi!$C$48),
grup_instansi!$A$48,
IF(AND(E310=grup_instansi!$B$49,F310=grup_instansi!$C$49),
grup_instansi!$A$49,
IF(AND(E310=grup_instansi!$B$50,F310=grup_instansi!$C$50),
grup_instansi!$A$50,
IF(AND(E310=grup_instansi!$B$51,F310=grup_instansi!$C$51),
grup_instansi!$A$51,
IF(AND(E310=grup_instansi!$B$52,F310=grup_instansi!$C$52),
grup_instansi!$A$52,
IF(AND(E310=grup_instansi!$B$53,F310=grup_instansi!$C$53),
grup_instansi!$A$53,
IF(AND(E310=grup_instansi!$B$54,F310=grup_instansi!$C$54),
grup_instansi!$A$54,
IF(AND(E310=grup_instansi!$B$55,F310=grup_instansi!$C$55),
grup_instansi!$A$55,
IF(AND(E310=grup_instansi!$B$56,F310=grup_instansi!$C$56),
grup_instansi!$A$56,
IF(AND(E310=grup_instansi!$B$57,F310=grup_instansi!$C$57),
grup_instansi!$A$57,
IF(AND(E310=grup_instansi!$B$58,F310=grup_instansi!$C$58),
grup_instansi!$A$58,
IF(AND(E310=grup_instansi!$B$59,F310=grup_instansi!$C$59),
grup_instansi!$A$59,
IF(AND(E310=grup_instansi!$B$60,F310=grup_instansi!$C$60),
grup_instansi!$A$60,""))))))))))))))))))))))))))</f>
        <v>gi2023110400059</v>
      </c>
      <c r="K310" t="str">
        <f>IF(J310&lt;&gt;"",J310,IF(AND(E310=grup_instansi!$B$61,F310=grup_instansi!$C$61),
grup_instansi!$A$61,
IF(AND(E310=grup_instansi!$B$62,F310=grup_instansi!$C$62),
grup_instansi!$A$62,
IF(AND(E310=grup_instansi!$B$63,F310=grup_instansi!$C$63),
grup_instansi!$A$63,
IF(AND(E310=grup_instansi!$B$64,F310=grup_instansi!$C$64),
grup_instansi!$A$64,
IF(AND(E310=grup_instansi!$B$65,F310=grup_instansi!$C$65),
grup_instansi!$A$65,
IF(AND(E310=grup_instansi!$B$66,F310=grup_instansi!$C$66),
grup_instansi!$A$66,
IF(AND(E310=grup_instansi!$B$67,F310=grup_instansi!$C$67),
grup_instansi!$A$67,
IF(AND(E310=grup_instansi!$B$68,F310=grup_instansi!$C$68),
grup_instansi!$A$68,
IF(AND(E310=grup_instansi!$B$69,F310=grup_instansi!$C$69),
grup_instansi!$A$69,
IF(AND(E310=grup_instansi!$B$70,F310=grup_instansi!$C$70),
grup_instansi!$A$70,
IF(AND(E310=grup_instansi!$B$71,F310=grup_instansi!$C$71),
grup_instansi!$A$71,
IF(AND(E310=grup_instansi!$B$72,F310=grup_instansi!$C$72),
grup_instansi!$A$72,
IF(AND(E310=grup_instansi!$B$73,F310=grup_instansi!$C$73),
grup_instansi!$A$73,
IF(AND(E310=grup_instansi!$B$74,F310=grup_instansi!$C$74),
grup_instansi!$A$74,
IF(AND(E310=grup_instansi!$B$75,F310=grup_instansi!$C$75),
grup_instansi!$A$75,
IF(AND(E310=grup_instansi!$B$76,F310=grup_instansi!$C$76),
grup_instansi!$A$76,
IF(AND(E310=grup_instansi!$B$77,F310=grup_instansi!$C$77),
grup_instansi!$A$77,
IF(AND(E310=grup_instansi!$B$78,F310=grup_instansi!$C$78),
grup_instansi!$A$78,
IF(AND(E310=grup_instansi!$B$79,F310=grup_instansi!$C$79),
grup_instansi!$A$79,
IF(AND(E310=grup_instansi!$B$80,F310=grup_instansi!$C$80),
grup_instansi!$A$80,
IF(AND(E310=grup_instansi!$B$81,F310=grup_instansi!$C$81),
grup_instansi!$A$81,
IF(AND(E310=grup_instansi!$B$82,F310=grup_instansi!$C$82),
grup_instansi!$A$82,
IF(AND(E310=grup_instansi!$B$83,F310=grup_instansi!$C$83),
grup_instansi!$A$84,
IF(AND(E310=grup_instansi!$B$84,F310=grup_instansi!$C$84),
grup_instansi!$A$85,
IF(AND(E310=grup_instansi!$B$85,F310=grup_instansi!$C$85),
grup_instansi!$A$86,
IF(AND(E310=grup_instansi!$B$86,F310=grup_instansi!$C$86),
grup_instansi!$A$87,
IF(AND(E310=grup_instansi!$B$87,F310=grup_instansi!$C$87),
grup_instansi!$A$87,
IF(AND(E310=grup_instansi!$B$88,F310=grup_instansi!$C$88),
grup_instansi!$A$88,
IF(AND(E310=grup_instansi!$B$89,F310=grup_instansi!$C$89),
grup_instansi!$A$89,
IF(AND(E310=grup_instansi!$B$90,F310=grup_instansi!$C$90),
grup_instansi!$A$90,
IF(AND(E310=grup_instansi!$B$91,F310=grup_instansi!$C$91),
grup_instansi!$A$91,
IF(AND(E310=grup_instansi!$B$92,F310=grup_instansi!$C$92),
grup_instansi!$A$92,
IF(AND(E310=grup_instansi!$B$93,F310=grup_instansi!$C$93),
grup_instansi!$A$93,
IF(AND(E310=grup_instansi!$B$94,F310=grup_instansi!$C$94),
grup_instansi!$A$94,
IF(AND(E310=grup_instansi!$B$95,F310=grup_instansi!$C$95),
grup_instansi!$A$95,
IF(AND(E310=grup_instansi!$B$96,F310=grup_instansi!$C$96),
grup_instansi!$A$96,
IF(AND(E310=grup_instansi!$B$97,F310=grup_instansi!$C$97),
grup_instansi!$A$97,
IF(AND(E310=grup_instansi!$B$98,F310=grup_instansi!$C$98),
grup_instansi!$A$98,
IF(AND(E310=grup_instansi!$B$99,F310=grup_instansi!$C$99),
grup_instansi!$A$99,
grup_instansi!$A$100))))))))))))))))))))))))))))))))))))))))</f>
        <v>gi2023110400059</v>
      </c>
      <c r="L310" t="str">
        <f>VLOOKUP(K310,grup_instansi!$A$2:$E$102,4)</f>
        <v>Pemerintah Kota Riau</v>
      </c>
      <c r="M310" t="str">
        <f t="shared" si="14"/>
        <v>('i2023110600309','Pemerintah Kota Batam','gi2023110400059'),</v>
      </c>
    </row>
    <row r="311" spans="1:13" x14ac:dyDescent="0.25">
      <c r="A311" t="str">
        <f t="shared" si="12"/>
        <v>i2023110600310</v>
      </c>
      <c r="B311" s="4">
        <v>8172</v>
      </c>
      <c r="C311" t="str">
        <f t="shared" si="13"/>
        <v>i2023110600310</v>
      </c>
      <c r="D311" s="4" t="s">
        <v>608</v>
      </c>
      <c r="E311" s="4" t="s">
        <v>659</v>
      </c>
      <c r="F311" s="4" t="s">
        <v>684</v>
      </c>
      <c r="G311" t="str">
        <f>IF(AND(E311=grup_instansi!$B$2,F311=grup_instansi!$C$2),
grup_instansi!$A$2,
IF(AND(E311=grup_instansi!$B$3,F311=grup_instansi!$C$3),
grup_instansi!$A$3,
IF(AND(E311=grup_instansi!$B$4,F311=grup_instansi!$C$4),
grup_instansi!$A$4,
IF(AND(E311=grup_instansi!$B$5,F311=grup_instansi!$C$5),
grup_instansi!$A$5,
IF(AND(E311=grup_instansi!$B$6,F311=grup_instansi!$C$6),
grup_instansi!$A$6,
IF(AND(E311=grup_instansi!$B$7,F311=grup_instansi!$C$7),
grup_instansi!$A$7,
IF(AND(E311=grup_instansi!$B$8,F311=grup_instansi!$C$8),
grup_instansi!$A$8,
IF(AND(E311=grup_instansi!$B$9,F311=grup_instansi!$C$9),
grup_instansi!$A$9,
IF(AND(E311=grup_instansi!$B$10,F311=grup_instansi!$C$10),
grup_instansi!$A$10,"")))))))))</f>
        <v/>
      </c>
      <c r="H311" t="str">
        <f>IF(G311&lt;&gt;"",G311,IF(AND(E311=grup_instansi!$B$11,F311=grup_instansi!$C$11),
grup_instansi!$A$11,
IF(AND(E311=grup_instansi!$B$12,F311=grup_instansi!$C$12),
grup_instansi!$A$12,
IF(AND(E311=grup_instansi!$B$13,F311=grup_instansi!$C$13),
grup_instansi!$A$13,
IF(AND(E311=grup_instansi!$B$14,F311=grup_instansi!$C$14),
grup_instansi!$A$14,
IF(AND(E311=grup_instansi!$B$15,F311=grup_instansi!$C$15),
grup_instansi!$A$15,
IF(AND(E311=grup_instansi!$B$16,F311=grup_instansi!$C$16),
grup_instansi!$A$16,
IF(AND(E311=grup_instansi!$B$17,F311=grup_instansi!$C$17),
grup_instansi!$A$17,
IF(AND(E311=grup_instansi!$B$18,F311=grup_instansi!$C$18),
grup_instansi!$A$18,
IF(AND(E311=grup_instansi!$B$19,F311=grup_instansi!$C$19),
grup_instansi!$A$19,
IF(AND(E311=grup_instansi!$B$20,F311=grup_instansi!$C$20),
grup_instansi!$A$20,"")))))))))))</f>
        <v/>
      </c>
      <c r="I311" t="str">
        <f>IF(H311&lt;&gt;"",H311,IF(AND(E311=grup_instansi!$B$21,F311=grup_instansi!$C$21),
grup_instansi!$A$21,
IF(AND(E311=grup_instansi!$B$22,F311=grup_instansi!$C$22),
grup_instansi!$A$22,
IF(AND(E311=grup_instansi!$B$23,F311=grup_instansi!$C$23),
grup_instansi!$A$23,
IF(AND(E311=grup_instansi!$B$24,F311=grup_instansi!$C$24),
grup_instansi!$A$24,
IF(AND(E311=grup_instansi!$B$25,F311=grup_instansi!$C$25),
grup_instansi!$A$25,
IF(AND(E311=grup_instansi!$B$26,F311=grup_instansi!$C$26),
grup_instansi!$A$26,
IF(AND(E311=grup_instansi!$B$27,F311=grup_instansi!$C$27),
grup_instansi!$A$27,
IF(AND(E311=grup_instansi!$B$28,F311=grup_instansi!$C$28),
grup_instansi!$A$28,
IF(AND(E311=grup_instansi!$B$29,F311=grup_instansi!$C$29),
grup_instansi!$A$29,
IF(AND(E311=grup_instansi!$B$30,F311=grup_instansi!$C$30),
grup_instansi!$A$30,
IF(AND(E311=grup_instansi!$B$31,F311=grup_instansi!$C$31),
grup_instansi!$A$31,
IF(AND(E311=grup_instansi!$B$32,F311=grup_instansi!$C$32),
grup_instansi!$A$32,
IF(AND(E311=grup_instansi!$B$33,F311=grup_instansi!$C$33),
grup_instansi!$A$33,
IF(AND(E311=grup_instansi!$B$34,F311=grup_instansi!$C$34),
grup_instansi!$A$34,
IF(AND(E311=grup_instansi!$B$35,F311=grup_instansi!$C$35),
grup_instansi!$A$35,""))))))))))))))))</f>
        <v/>
      </c>
      <c r="J311" t="str">
        <f>IF(I311&lt;&gt;"",I311,IF(AND(E311=grup_instansi!$B$36,F311=grup_instansi!$C$36),
grup_instansi!$A$36,
IF(AND(E311=grup_instansi!$B$37,F311=grup_instansi!$C$37),
grup_instansi!$A$37,
IF(AND(E311=grup_instansi!$B$38,F311=grup_instansi!$C$38),
grup_instansi!$A$38,
IF(AND(E311=grup_instansi!$B$39,F311=grup_instansi!$C$39),
grup_instansi!$A$39,
IF(AND(E311=grup_instansi!$B$40,F311=grup_instansi!$C$40),
grup_instansi!$A$40,
IF(AND(E311=grup_instansi!$B$41,F311=grup_instansi!$C$41),
grup_instansi!$A$41,
IF(AND(E311=grup_instansi!$B$42,F311=grup_instansi!$C$42),
grup_instansi!$A$42,
IF(AND(E311=grup_instansi!$B$43,F311=grup_instansi!$C$43),
grup_instansi!$A$43,
IF(AND(E311=grup_instansi!$B$44,F311=grup_instansi!$C$44),
grup_instansi!$A$44,
IF(AND(E311=grup_instansi!$B$45,F311=grup_instansi!$C$45),
grup_instansi!$A$45,
IF(AND(E311=grup_instansi!$B$46,F311=grup_instansi!$C$46),
grup_instansi!$A$46,
IF(AND(E311=grup_instansi!$B$47,F311=grup_instansi!$C$47),
grup_instansi!$A$47,
IF(AND(E311=grup_instansi!$B$48,F311=grup_instansi!$C$48),
grup_instansi!$A$48,
IF(AND(E311=grup_instansi!$B$49,F311=grup_instansi!$C$49),
grup_instansi!$A$49,
IF(AND(E311=grup_instansi!$B$50,F311=grup_instansi!$C$50),
grup_instansi!$A$50,
IF(AND(E311=grup_instansi!$B$51,F311=grup_instansi!$C$51),
grup_instansi!$A$51,
IF(AND(E311=grup_instansi!$B$52,F311=grup_instansi!$C$52),
grup_instansi!$A$52,
IF(AND(E311=grup_instansi!$B$53,F311=grup_instansi!$C$53),
grup_instansi!$A$53,
IF(AND(E311=grup_instansi!$B$54,F311=grup_instansi!$C$54),
grup_instansi!$A$54,
IF(AND(E311=grup_instansi!$B$55,F311=grup_instansi!$C$55),
grup_instansi!$A$55,
IF(AND(E311=grup_instansi!$B$56,F311=grup_instansi!$C$56),
grup_instansi!$A$56,
IF(AND(E311=grup_instansi!$B$57,F311=grup_instansi!$C$57),
grup_instansi!$A$57,
IF(AND(E311=grup_instansi!$B$58,F311=grup_instansi!$C$58),
grup_instansi!$A$58,
IF(AND(E311=grup_instansi!$B$59,F311=grup_instansi!$C$59),
grup_instansi!$A$59,
IF(AND(E311=grup_instansi!$B$60,F311=grup_instansi!$C$60),
grup_instansi!$A$60,""))))))))))))))))))))))))))</f>
        <v>gi2023110400059</v>
      </c>
      <c r="K311" t="str">
        <f>IF(J311&lt;&gt;"",J311,IF(AND(E311=grup_instansi!$B$61,F311=grup_instansi!$C$61),
grup_instansi!$A$61,
IF(AND(E311=grup_instansi!$B$62,F311=grup_instansi!$C$62),
grup_instansi!$A$62,
IF(AND(E311=grup_instansi!$B$63,F311=grup_instansi!$C$63),
grup_instansi!$A$63,
IF(AND(E311=grup_instansi!$B$64,F311=grup_instansi!$C$64),
grup_instansi!$A$64,
IF(AND(E311=grup_instansi!$B$65,F311=grup_instansi!$C$65),
grup_instansi!$A$65,
IF(AND(E311=grup_instansi!$B$66,F311=grup_instansi!$C$66),
grup_instansi!$A$66,
IF(AND(E311=grup_instansi!$B$67,F311=grup_instansi!$C$67),
grup_instansi!$A$67,
IF(AND(E311=grup_instansi!$B$68,F311=grup_instansi!$C$68),
grup_instansi!$A$68,
IF(AND(E311=grup_instansi!$B$69,F311=grup_instansi!$C$69),
grup_instansi!$A$69,
IF(AND(E311=grup_instansi!$B$70,F311=grup_instansi!$C$70),
grup_instansi!$A$70,
IF(AND(E311=grup_instansi!$B$71,F311=grup_instansi!$C$71),
grup_instansi!$A$71,
IF(AND(E311=grup_instansi!$B$72,F311=grup_instansi!$C$72),
grup_instansi!$A$72,
IF(AND(E311=grup_instansi!$B$73,F311=grup_instansi!$C$73),
grup_instansi!$A$73,
IF(AND(E311=grup_instansi!$B$74,F311=grup_instansi!$C$74),
grup_instansi!$A$74,
IF(AND(E311=grup_instansi!$B$75,F311=grup_instansi!$C$75),
grup_instansi!$A$75,
IF(AND(E311=grup_instansi!$B$76,F311=grup_instansi!$C$76),
grup_instansi!$A$76,
IF(AND(E311=grup_instansi!$B$77,F311=grup_instansi!$C$77),
grup_instansi!$A$77,
IF(AND(E311=grup_instansi!$B$78,F311=grup_instansi!$C$78),
grup_instansi!$A$78,
IF(AND(E311=grup_instansi!$B$79,F311=grup_instansi!$C$79),
grup_instansi!$A$79,
IF(AND(E311=grup_instansi!$B$80,F311=grup_instansi!$C$80),
grup_instansi!$A$80,
IF(AND(E311=grup_instansi!$B$81,F311=grup_instansi!$C$81),
grup_instansi!$A$81,
IF(AND(E311=grup_instansi!$B$82,F311=grup_instansi!$C$82),
grup_instansi!$A$82,
IF(AND(E311=grup_instansi!$B$83,F311=grup_instansi!$C$83),
grup_instansi!$A$84,
IF(AND(E311=grup_instansi!$B$84,F311=grup_instansi!$C$84),
grup_instansi!$A$85,
IF(AND(E311=grup_instansi!$B$85,F311=grup_instansi!$C$85),
grup_instansi!$A$86,
IF(AND(E311=grup_instansi!$B$86,F311=grup_instansi!$C$86),
grup_instansi!$A$87,
IF(AND(E311=grup_instansi!$B$87,F311=grup_instansi!$C$87),
grup_instansi!$A$87,
IF(AND(E311=grup_instansi!$B$88,F311=grup_instansi!$C$88),
grup_instansi!$A$88,
IF(AND(E311=grup_instansi!$B$89,F311=grup_instansi!$C$89),
grup_instansi!$A$89,
IF(AND(E311=grup_instansi!$B$90,F311=grup_instansi!$C$90),
grup_instansi!$A$90,
IF(AND(E311=grup_instansi!$B$91,F311=grup_instansi!$C$91),
grup_instansi!$A$91,
IF(AND(E311=grup_instansi!$B$92,F311=grup_instansi!$C$92),
grup_instansi!$A$92,
IF(AND(E311=grup_instansi!$B$93,F311=grup_instansi!$C$93),
grup_instansi!$A$93,
IF(AND(E311=grup_instansi!$B$94,F311=grup_instansi!$C$94),
grup_instansi!$A$94,
IF(AND(E311=grup_instansi!$B$95,F311=grup_instansi!$C$95),
grup_instansi!$A$95,
IF(AND(E311=grup_instansi!$B$96,F311=grup_instansi!$C$96),
grup_instansi!$A$96,
IF(AND(E311=grup_instansi!$B$97,F311=grup_instansi!$C$97),
grup_instansi!$A$97,
IF(AND(E311=grup_instansi!$B$98,F311=grup_instansi!$C$98),
grup_instansi!$A$98,
IF(AND(E311=grup_instansi!$B$99,F311=grup_instansi!$C$99),
grup_instansi!$A$99,
grup_instansi!$A$100))))))))))))))))))))))))))))))))))))))))</f>
        <v>gi2023110400059</v>
      </c>
      <c r="L311" t="str">
        <f>VLOOKUP(K311,grup_instansi!$A$2:$E$102,4)</f>
        <v>Pemerintah Kota Riau</v>
      </c>
      <c r="M311" t="str">
        <f t="shared" si="14"/>
        <v>('i2023110600310','Pemerintah Kota Tanjungpinang','gi2023110400059'),</v>
      </c>
    </row>
    <row r="312" spans="1:13" x14ac:dyDescent="0.25">
      <c r="A312" t="str">
        <f t="shared" si="12"/>
        <v>i2023110600311</v>
      </c>
      <c r="B312" s="4">
        <v>8204</v>
      </c>
      <c r="C312" t="str">
        <f t="shared" si="13"/>
        <v>i2023110600311</v>
      </c>
      <c r="D312" s="4" t="s">
        <v>410</v>
      </c>
      <c r="E312" s="4" t="s">
        <v>658</v>
      </c>
      <c r="F312" s="4" t="s">
        <v>683</v>
      </c>
      <c r="G312" t="str">
        <f>IF(AND(E312=grup_instansi!$B$2,F312=grup_instansi!$C$2),
grup_instansi!$A$2,
IF(AND(E312=grup_instansi!$B$3,F312=grup_instansi!$C$3),
grup_instansi!$A$3,
IF(AND(E312=grup_instansi!$B$4,F312=grup_instansi!$C$4),
grup_instansi!$A$4,
IF(AND(E312=grup_instansi!$B$5,F312=grup_instansi!$C$5),
grup_instansi!$A$5,
IF(AND(E312=grup_instansi!$B$6,F312=grup_instansi!$C$6),
grup_instansi!$A$6,
IF(AND(E312=grup_instansi!$B$7,F312=grup_instansi!$C$7),
grup_instansi!$A$7,
IF(AND(E312=grup_instansi!$B$8,F312=grup_instansi!$C$8),
grup_instansi!$A$8,
IF(AND(E312=grup_instansi!$B$9,F312=grup_instansi!$C$9),
grup_instansi!$A$9,
IF(AND(E312=grup_instansi!$B$10,F312=grup_instansi!$C$10),
grup_instansi!$A$10,"")))))))))</f>
        <v/>
      </c>
      <c r="H312" t="str">
        <f>IF(G312&lt;&gt;"",G312,IF(AND(E312=grup_instansi!$B$11,F312=grup_instansi!$C$11),
grup_instansi!$A$11,
IF(AND(E312=grup_instansi!$B$12,F312=grup_instansi!$C$12),
grup_instansi!$A$12,
IF(AND(E312=grup_instansi!$B$13,F312=grup_instansi!$C$13),
grup_instansi!$A$13,
IF(AND(E312=grup_instansi!$B$14,F312=grup_instansi!$C$14),
grup_instansi!$A$14,
IF(AND(E312=grup_instansi!$B$15,F312=grup_instansi!$C$15),
grup_instansi!$A$15,
IF(AND(E312=grup_instansi!$B$16,F312=grup_instansi!$C$16),
grup_instansi!$A$16,
IF(AND(E312=grup_instansi!$B$17,F312=grup_instansi!$C$17),
grup_instansi!$A$17,
IF(AND(E312=grup_instansi!$B$18,F312=grup_instansi!$C$18),
grup_instansi!$A$18,
IF(AND(E312=grup_instansi!$B$19,F312=grup_instansi!$C$19),
grup_instansi!$A$19,
IF(AND(E312=grup_instansi!$B$20,F312=grup_instansi!$C$20),
grup_instansi!$A$20,"")))))))))))</f>
        <v/>
      </c>
      <c r="I312" t="str">
        <f>IF(H312&lt;&gt;"",H312,IF(AND(E312=grup_instansi!$B$21,F312=grup_instansi!$C$21),
grup_instansi!$A$21,
IF(AND(E312=grup_instansi!$B$22,F312=grup_instansi!$C$22),
grup_instansi!$A$22,
IF(AND(E312=grup_instansi!$B$23,F312=grup_instansi!$C$23),
grup_instansi!$A$23,
IF(AND(E312=grup_instansi!$B$24,F312=grup_instansi!$C$24),
grup_instansi!$A$24,
IF(AND(E312=grup_instansi!$B$25,F312=grup_instansi!$C$25),
grup_instansi!$A$25,
IF(AND(E312=grup_instansi!$B$26,F312=grup_instansi!$C$26),
grup_instansi!$A$26,
IF(AND(E312=grup_instansi!$B$27,F312=grup_instansi!$C$27),
grup_instansi!$A$27,
IF(AND(E312=grup_instansi!$B$28,F312=grup_instansi!$C$28),
grup_instansi!$A$28,
IF(AND(E312=grup_instansi!$B$29,F312=grup_instansi!$C$29),
grup_instansi!$A$29,
IF(AND(E312=grup_instansi!$B$30,F312=grup_instansi!$C$30),
grup_instansi!$A$30,
IF(AND(E312=grup_instansi!$B$31,F312=grup_instansi!$C$31),
grup_instansi!$A$31,
IF(AND(E312=grup_instansi!$B$32,F312=grup_instansi!$C$32),
grup_instansi!$A$32,
IF(AND(E312=grup_instansi!$B$33,F312=grup_instansi!$C$33),
grup_instansi!$A$33,
IF(AND(E312=grup_instansi!$B$34,F312=grup_instansi!$C$34),
grup_instansi!$A$34,
IF(AND(E312=grup_instansi!$B$35,F312=grup_instansi!$C$35),
grup_instansi!$A$35,""))))))))))))))))</f>
        <v>gi2023110400026</v>
      </c>
      <c r="J312" t="str">
        <f>IF(I312&lt;&gt;"",I312,IF(AND(E312=grup_instansi!$B$36,F312=grup_instansi!$C$36),
grup_instansi!$A$36,
IF(AND(E312=grup_instansi!$B$37,F312=grup_instansi!$C$37),
grup_instansi!$A$37,
IF(AND(E312=grup_instansi!$B$38,F312=grup_instansi!$C$38),
grup_instansi!$A$38,
IF(AND(E312=grup_instansi!$B$39,F312=grup_instansi!$C$39),
grup_instansi!$A$39,
IF(AND(E312=grup_instansi!$B$40,F312=grup_instansi!$C$40),
grup_instansi!$A$40,
IF(AND(E312=grup_instansi!$B$41,F312=grup_instansi!$C$41),
grup_instansi!$A$41,
IF(AND(E312=grup_instansi!$B$42,F312=grup_instansi!$C$42),
grup_instansi!$A$42,
IF(AND(E312=grup_instansi!$B$43,F312=grup_instansi!$C$43),
grup_instansi!$A$43,
IF(AND(E312=grup_instansi!$B$44,F312=grup_instansi!$C$44),
grup_instansi!$A$44,
IF(AND(E312=grup_instansi!$B$45,F312=grup_instansi!$C$45),
grup_instansi!$A$45,
IF(AND(E312=grup_instansi!$B$46,F312=grup_instansi!$C$46),
grup_instansi!$A$46,
IF(AND(E312=grup_instansi!$B$47,F312=grup_instansi!$C$47),
grup_instansi!$A$47,
IF(AND(E312=grup_instansi!$B$48,F312=grup_instansi!$C$48),
grup_instansi!$A$48,
IF(AND(E312=grup_instansi!$B$49,F312=grup_instansi!$C$49),
grup_instansi!$A$49,
IF(AND(E312=grup_instansi!$B$50,F312=grup_instansi!$C$50),
grup_instansi!$A$50,
IF(AND(E312=grup_instansi!$B$51,F312=grup_instansi!$C$51),
grup_instansi!$A$51,
IF(AND(E312=grup_instansi!$B$52,F312=grup_instansi!$C$52),
grup_instansi!$A$52,
IF(AND(E312=grup_instansi!$B$53,F312=grup_instansi!$C$53),
grup_instansi!$A$53,
IF(AND(E312=grup_instansi!$B$54,F312=grup_instansi!$C$54),
grup_instansi!$A$54,
IF(AND(E312=grup_instansi!$B$55,F312=grup_instansi!$C$55),
grup_instansi!$A$55,
IF(AND(E312=grup_instansi!$B$56,F312=grup_instansi!$C$56),
grup_instansi!$A$56,
IF(AND(E312=grup_instansi!$B$57,F312=grup_instansi!$C$57),
grup_instansi!$A$57,
IF(AND(E312=grup_instansi!$B$58,F312=grup_instansi!$C$58),
grup_instansi!$A$58,
IF(AND(E312=grup_instansi!$B$59,F312=grup_instansi!$C$59),
grup_instansi!$A$59,
IF(AND(E312=grup_instansi!$B$60,F312=grup_instansi!$C$60),
grup_instansi!$A$60,""))))))))))))))))))))))))))</f>
        <v>gi2023110400026</v>
      </c>
      <c r="K312" t="str">
        <f>IF(J312&lt;&gt;"",J312,IF(AND(E312=grup_instansi!$B$61,F312=grup_instansi!$C$61),
grup_instansi!$A$61,
IF(AND(E312=grup_instansi!$B$62,F312=grup_instansi!$C$62),
grup_instansi!$A$62,
IF(AND(E312=grup_instansi!$B$63,F312=grup_instansi!$C$63),
grup_instansi!$A$63,
IF(AND(E312=grup_instansi!$B$64,F312=grup_instansi!$C$64),
grup_instansi!$A$64,
IF(AND(E312=grup_instansi!$B$65,F312=grup_instansi!$C$65),
grup_instansi!$A$65,
IF(AND(E312=grup_instansi!$B$66,F312=grup_instansi!$C$66),
grup_instansi!$A$66,
IF(AND(E312=grup_instansi!$B$67,F312=grup_instansi!$C$67),
grup_instansi!$A$67,
IF(AND(E312=grup_instansi!$B$68,F312=grup_instansi!$C$68),
grup_instansi!$A$68,
IF(AND(E312=grup_instansi!$B$69,F312=grup_instansi!$C$69),
grup_instansi!$A$69,
IF(AND(E312=grup_instansi!$B$70,F312=grup_instansi!$C$70),
grup_instansi!$A$70,
IF(AND(E312=grup_instansi!$B$71,F312=grup_instansi!$C$71),
grup_instansi!$A$71,
IF(AND(E312=grup_instansi!$B$72,F312=grup_instansi!$C$72),
grup_instansi!$A$72,
IF(AND(E312=grup_instansi!$B$73,F312=grup_instansi!$C$73),
grup_instansi!$A$73,
IF(AND(E312=grup_instansi!$B$74,F312=grup_instansi!$C$74),
grup_instansi!$A$74,
IF(AND(E312=grup_instansi!$B$75,F312=grup_instansi!$C$75),
grup_instansi!$A$75,
IF(AND(E312=grup_instansi!$B$76,F312=grup_instansi!$C$76),
grup_instansi!$A$76,
IF(AND(E312=grup_instansi!$B$77,F312=grup_instansi!$C$77),
grup_instansi!$A$77,
IF(AND(E312=grup_instansi!$B$78,F312=grup_instansi!$C$78),
grup_instansi!$A$78,
IF(AND(E312=grup_instansi!$B$79,F312=grup_instansi!$C$79),
grup_instansi!$A$79,
IF(AND(E312=grup_instansi!$B$80,F312=grup_instansi!$C$80),
grup_instansi!$A$80,
IF(AND(E312=grup_instansi!$B$81,F312=grup_instansi!$C$81),
grup_instansi!$A$81,
IF(AND(E312=grup_instansi!$B$82,F312=grup_instansi!$C$82),
grup_instansi!$A$82,
IF(AND(E312=grup_instansi!$B$83,F312=grup_instansi!$C$83),
grup_instansi!$A$84,
IF(AND(E312=grup_instansi!$B$84,F312=grup_instansi!$C$84),
grup_instansi!$A$85,
IF(AND(E312=grup_instansi!$B$85,F312=grup_instansi!$C$85),
grup_instansi!$A$86,
IF(AND(E312=grup_instansi!$B$86,F312=grup_instansi!$C$86),
grup_instansi!$A$87,
IF(AND(E312=grup_instansi!$B$87,F312=grup_instansi!$C$87),
grup_instansi!$A$87,
IF(AND(E312=grup_instansi!$B$88,F312=grup_instansi!$C$88),
grup_instansi!$A$88,
IF(AND(E312=grup_instansi!$B$89,F312=grup_instansi!$C$89),
grup_instansi!$A$89,
IF(AND(E312=grup_instansi!$B$90,F312=grup_instansi!$C$90),
grup_instansi!$A$90,
IF(AND(E312=grup_instansi!$B$91,F312=grup_instansi!$C$91),
grup_instansi!$A$91,
IF(AND(E312=grup_instansi!$B$92,F312=grup_instansi!$C$92),
grup_instansi!$A$92,
IF(AND(E312=grup_instansi!$B$93,F312=grup_instansi!$C$93),
grup_instansi!$A$93,
IF(AND(E312=grup_instansi!$B$94,F312=grup_instansi!$C$94),
grup_instansi!$A$94,
IF(AND(E312=grup_instansi!$B$95,F312=grup_instansi!$C$95),
grup_instansi!$A$95,
IF(AND(E312=grup_instansi!$B$96,F312=grup_instansi!$C$96),
grup_instansi!$A$96,
IF(AND(E312=grup_instansi!$B$97,F312=grup_instansi!$C$97),
grup_instansi!$A$97,
IF(AND(E312=grup_instansi!$B$98,F312=grup_instansi!$C$98),
grup_instansi!$A$98,
IF(AND(E312=grup_instansi!$B$99,F312=grup_instansi!$C$99),
grup_instansi!$A$99,
grup_instansi!$A$100))))))))))))))))))))))))))))))))))))))))</f>
        <v>gi2023110400026</v>
      </c>
      <c r="L312" t="str">
        <f>VLOOKUP(K312,grup_instansi!$A$2:$E$102,4)</f>
        <v>Pemerintah Kabupaten Papua Barat</v>
      </c>
      <c r="M312" t="str">
        <f t="shared" si="14"/>
        <v>('i2023110600311','Pemerintah Kab. Manokwari','gi2023110400026'),</v>
      </c>
    </row>
    <row r="313" spans="1:13" x14ac:dyDescent="0.25">
      <c r="A313" t="str">
        <f t="shared" si="12"/>
        <v>i2023110600312</v>
      </c>
      <c r="B313" s="4">
        <v>8400</v>
      </c>
      <c r="C313" t="str">
        <f t="shared" si="13"/>
        <v>i2023110600312</v>
      </c>
      <c r="D313" s="4" t="s">
        <v>13</v>
      </c>
      <c r="E313" s="4" t="s">
        <v>660</v>
      </c>
      <c r="F313" s="4" t="s">
        <v>675</v>
      </c>
      <c r="G313" t="str">
        <f>IF(AND(E313=grup_instansi!$B$2,F313=grup_instansi!$C$2),
grup_instansi!$A$2,
IF(AND(E313=grup_instansi!$B$3,F313=grup_instansi!$C$3),
grup_instansi!$A$3,
IF(AND(E313=grup_instansi!$B$4,F313=grup_instansi!$C$4),
grup_instansi!$A$4,
IF(AND(E313=grup_instansi!$B$5,F313=grup_instansi!$C$5),
grup_instansi!$A$5,
IF(AND(E313=grup_instansi!$B$6,F313=grup_instansi!$C$6),
grup_instansi!$A$6,
IF(AND(E313=grup_instansi!$B$7,F313=grup_instansi!$C$7),
grup_instansi!$A$7,
IF(AND(E313=grup_instansi!$B$8,F313=grup_instansi!$C$8),
grup_instansi!$A$8,
IF(AND(E313=grup_instansi!$B$9,F313=grup_instansi!$C$9),
grup_instansi!$A$9,
IF(AND(E313=grup_instansi!$B$10,F313=grup_instansi!$C$10),
grup_instansi!$A$10,"")))))))))</f>
        <v/>
      </c>
      <c r="H313" t="str">
        <f>IF(G313&lt;&gt;"",G313,IF(AND(E313=grup_instansi!$B$11,F313=grup_instansi!$C$11),
grup_instansi!$A$11,
IF(AND(E313=grup_instansi!$B$12,F313=grup_instansi!$C$12),
grup_instansi!$A$12,
IF(AND(E313=grup_instansi!$B$13,F313=grup_instansi!$C$13),
grup_instansi!$A$13,
IF(AND(E313=grup_instansi!$B$14,F313=grup_instansi!$C$14),
grup_instansi!$A$14,
IF(AND(E313=grup_instansi!$B$15,F313=grup_instansi!$C$15),
grup_instansi!$A$15,
IF(AND(E313=grup_instansi!$B$16,F313=grup_instansi!$C$16),
grup_instansi!$A$16,
IF(AND(E313=grup_instansi!$B$17,F313=grup_instansi!$C$17),
grup_instansi!$A$17,
IF(AND(E313=grup_instansi!$B$18,F313=grup_instansi!$C$18),
grup_instansi!$A$18,
IF(AND(E313=grup_instansi!$B$19,F313=grup_instansi!$C$19),
grup_instansi!$A$19,
IF(AND(E313=grup_instansi!$B$20,F313=grup_instansi!$C$20),
grup_instansi!$A$20,"")))))))))))</f>
        <v/>
      </c>
      <c r="I313" t="str">
        <f>IF(H313&lt;&gt;"",H313,IF(AND(E313=grup_instansi!$B$21,F313=grup_instansi!$C$21),
grup_instansi!$A$21,
IF(AND(E313=grup_instansi!$B$22,F313=grup_instansi!$C$22),
grup_instansi!$A$22,
IF(AND(E313=grup_instansi!$B$23,F313=grup_instansi!$C$23),
grup_instansi!$A$23,
IF(AND(E313=grup_instansi!$B$24,F313=grup_instansi!$C$24),
grup_instansi!$A$24,
IF(AND(E313=grup_instansi!$B$25,F313=grup_instansi!$C$25),
grup_instansi!$A$25,
IF(AND(E313=grup_instansi!$B$26,F313=grup_instansi!$C$26),
grup_instansi!$A$26,
IF(AND(E313=grup_instansi!$B$27,F313=grup_instansi!$C$27),
grup_instansi!$A$27,
IF(AND(E313=grup_instansi!$B$28,F313=grup_instansi!$C$28),
grup_instansi!$A$28,
IF(AND(E313=grup_instansi!$B$29,F313=grup_instansi!$C$29),
grup_instansi!$A$29,
IF(AND(E313=grup_instansi!$B$30,F313=grup_instansi!$C$30),
grup_instansi!$A$30,
IF(AND(E313=grup_instansi!$B$31,F313=grup_instansi!$C$31),
grup_instansi!$A$31,
IF(AND(E313=grup_instansi!$B$32,F313=grup_instansi!$C$32),
grup_instansi!$A$32,
IF(AND(E313=grup_instansi!$B$33,F313=grup_instansi!$C$33),
grup_instansi!$A$33,
IF(AND(E313=grup_instansi!$B$34,F313=grup_instansi!$C$34),
grup_instansi!$A$34,
IF(AND(E313=grup_instansi!$B$35,F313=grup_instansi!$C$35),
grup_instansi!$A$35,""))))))))))))))))</f>
        <v/>
      </c>
      <c r="J313" t="str">
        <f>IF(I313&lt;&gt;"",I313,IF(AND(E313=grup_instansi!$B$36,F313=grup_instansi!$C$36),
grup_instansi!$A$36,
IF(AND(E313=grup_instansi!$B$37,F313=grup_instansi!$C$37),
grup_instansi!$A$37,
IF(AND(E313=grup_instansi!$B$38,F313=grup_instansi!$C$38),
grup_instansi!$A$38,
IF(AND(E313=grup_instansi!$B$39,F313=grup_instansi!$C$39),
grup_instansi!$A$39,
IF(AND(E313=grup_instansi!$B$40,F313=grup_instansi!$C$40),
grup_instansi!$A$40,
IF(AND(E313=grup_instansi!$B$41,F313=grup_instansi!$C$41),
grup_instansi!$A$41,
IF(AND(E313=grup_instansi!$B$42,F313=grup_instansi!$C$42),
grup_instansi!$A$42,
IF(AND(E313=grup_instansi!$B$43,F313=grup_instansi!$C$43),
grup_instansi!$A$43,
IF(AND(E313=grup_instansi!$B$44,F313=grup_instansi!$C$44),
grup_instansi!$A$44,
IF(AND(E313=grup_instansi!$B$45,F313=grup_instansi!$C$45),
grup_instansi!$A$45,
IF(AND(E313=grup_instansi!$B$46,F313=grup_instansi!$C$46),
grup_instansi!$A$46,
IF(AND(E313=grup_instansi!$B$47,F313=grup_instansi!$C$47),
grup_instansi!$A$47,
IF(AND(E313=grup_instansi!$B$48,F313=grup_instansi!$C$48),
grup_instansi!$A$48,
IF(AND(E313=grup_instansi!$B$49,F313=grup_instansi!$C$49),
grup_instansi!$A$49,
IF(AND(E313=grup_instansi!$B$50,F313=grup_instansi!$C$50),
grup_instansi!$A$50,
IF(AND(E313=grup_instansi!$B$51,F313=grup_instansi!$C$51),
grup_instansi!$A$51,
IF(AND(E313=grup_instansi!$B$52,F313=grup_instansi!$C$52),
grup_instansi!$A$52,
IF(AND(E313=grup_instansi!$B$53,F313=grup_instansi!$C$53),
grup_instansi!$A$53,
IF(AND(E313=grup_instansi!$B$54,F313=grup_instansi!$C$54),
grup_instansi!$A$54,
IF(AND(E313=grup_instansi!$B$55,F313=grup_instansi!$C$55),
grup_instansi!$A$55,
IF(AND(E313=grup_instansi!$B$56,F313=grup_instansi!$C$56),
grup_instansi!$A$56,
IF(AND(E313=grup_instansi!$B$57,F313=grup_instansi!$C$57),
grup_instansi!$A$57,
IF(AND(E313=grup_instansi!$B$58,F313=grup_instansi!$C$58),
grup_instansi!$A$58,
IF(AND(E313=grup_instansi!$B$59,F313=grup_instansi!$C$59),
grup_instansi!$A$59,
IF(AND(E313=grup_instansi!$B$60,F313=grup_instansi!$C$60),
grup_instansi!$A$60,""))))))))))))))))))))))))))</f>
        <v/>
      </c>
      <c r="K313" t="str">
        <f>IF(J313&lt;&gt;"",J313,IF(AND(E313=grup_instansi!$B$61,F313=grup_instansi!$C$61),
grup_instansi!$A$61,
IF(AND(E313=grup_instansi!$B$62,F313=grup_instansi!$C$62),
grup_instansi!$A$62,
IF(AND(E313=grup_instansi!$B$63,F313=grup_instansi!$C$63),
grup_instansi!$A$63,
IF(AND(E313=grup_instansi!$B$64,F313=grup_instansi!$C$64),
grup_instansi!$A$64,
IF(AND(E313=grup_instansi!$B$65,F313=grup_instansi!$C$65),
grup_instansi!$A$65,
IF(AND(E313=grup_instansi!$B$66,F313=grup_instansi!$C$66),
grup_instansi!$A$66,
IF(AND(E313=grup_instansi!$B$67,F313=grup_instansi!$C$67),
grup_instansi!$A$67,
IF(AND(E313=grup_instansi!$B$68,F313=grup_instansi!$C$68),
grup_instansi!$A$68,
IF(AND(E313=grup_instansi!$B$69,F313=grup_instansi!$C$69),
grup_instansi!$A$69,
IF(AND(E313=grup_instansi!$B$70,F313=grup_instansi!$C$70),
grup_instansi!$A$70,
IF(AND(E313=grup_instansi!$B$71,F313=grup_instansi!$C$71),
grup_instansi!$A$71,
IF(AND(E313=grup_instansi!$B$72,F313=grup_instansi!$C$72),
grup_instansi!$A$72,
IF(AND(E313=grup_instansi!$B$73,F313=grup_instansi!$C$73),
grup_instansi!$A$73,
IF(AND(E313=grup_instansi!$B$74,F313=grup_instansi!$C$74),
grup_instansi!$A$74,
IF(AND(E313=grup_instansi!$B$75,F313=grup_instansi!$C$75),
grup_instansi!$A$75,
IF(AND(E313=grup_instansi!$B$76,F313=grup_instansi!$C$76),
grup_instansi!$A$76,
IF(AND(E313=grup_instansi!$B$77,F313=grup_instansi!$C$77),
grup_instansi!$A$77,
IF(AND(E313=grup_instansi!$B$78,F313=grup_instansi!$C$78),
grup_instansi!$A$78,
IF(AND(E313=grup_instansi!$B$79,F313=grup_instansi!$C$79),
grup_instansi!$A$79,
IF(AND(E313=grup_instansi!$B$80,F313=grup_instansi!$C$80),
grup_instansi!$A$80,
IF(AND(E313=grup_instansi!$B$81,F313=grup_instansi!$C$81),
grup_instansi!$A$81,
IF(AND(E313=grup_instansi!$B$82,F313=grup_instansi!$C$82),
grup_instansi!$A$82,
IF(AND(E313=grup_instansi!$B$83,F313=grup_instansi!$C$83),
grup_instansi!$A$84,
IF(AND(E313=grup_instansi!$B$84,F313=grup_instansi!$C$84),
grup_instansi!$A$85,
IF(AND(E313=grup_instansi!$B$85,F313=grup_instansi!$C$85),
grup_instansi!$A$86,
IF(AND(E313=grup_instansi!$B$86,F313=grup_instansi!$C$86),
grup_instansi!$A$87,
IF(AND(E313=grup_instansi!$B$87,F313=grup_instansi!$C$87),
grup_instansi!$A$87,
IF(AND(E313=grup_instansi!$B$88,F313=grup_instansi!$C$88),
grup_instansi!$A$88,
IF(AND(E313=grup_instansi!$B$89,F313=grup_instansi!$C$89),
grup_instansi!$A$89,
IF(AND(E313=grup_instansi!$B$90,F313=grup_instansi!$C$90),
grup_instansi!$A$90,
IF(AND(E313=grup_instansi!$B$91,F313=grup_instansi!$C$91),
grup_instansi!$A$91,
IF(AND(E313=grup_instansi!$B$92,F313=grup_instansi!$C$92),
grup_instansi!$A$92,
IF(AND(E313=grup_instansi!$B$93,F313=grup_instansi!$C$93),
grup_instansi!$A$93,
IF(AND(E313=grup_instansi!$B$94,F313=grup_instansi!$C$94),
grup_instansi!$A$94,
IF(AND(E313=grup_instansi!$B$95,F313=grup_instansi!$C$95),
grup_instansi!$A$95,
IF(AND(E313=grup_instansi!$B$96,F313=grup_instansi!$C$96),
grup_instansi!$A$96,
IF(AND(E313=grup_instansi!$B$97,F313=grup_instansi!$C$97),
grup_instansi!$A$97,
IF(AND(E313=grup_instansi!$B$98,F313=grup_instansi!$C$98),
grup_instansi!$A$98,
IF(AND(E313=grup_instansi!$B$99,F313=grup_instansi!$C$99),
grup_instansi!$A$99,
grup_instansi!$A$100))))))))))))))))))))))))))))))))))))))))</f>
        <v>gi2023110400079</v>
      </c>
      <c r="L313" t="str">
        <f>VLOOKUP(K313,grup_instansi!$A$2:$E$102,4)</f>
        <v>Pemerintah Provinsi Kalimantan Utara</v>
      </c>
      <c r="M313" t="str">
        <f t="shared" si="14"/>
        <v>('i2023110600312','Pemerintah Provinsi Kalimantan Utara','gi2023110400079'),</v>
      </c>
    </row>
    <row r="314" spans="1:13" x14ac:dyDescent="0.25">
      <c r="A314" t="str">
        <f t="shared" si="12"/>
        <v>i2023110600313</v>
      </c>
      <c r="B314" s="4">
        <v>1010</v>
      </c>
      <c r="C314" t="str">
        <f t="shared" si="13"/>
        <v>i2023110600313</v>
      </c>
      <c r="D314" s="4" t="s">
        <v>122</v>
      </c>
      <c r="E314" s="4" t="s">
        <v>655</v>
      </c>
      <c r="F314" s="4" t="s">
        <v>661</v>
      </c>
      <c r="G314" t="str">
        <f>IF(AND(E314=grup_instansi!$B$2,F314=grup_instansi!$C$2),
grup_instansi!$A$2,
IF(AND(E314=grup_instansi!$B$3,F314=grup_instansi!$C$3),
grup_instansi!$A$3,
IF(AND(E314=grup_instansi!$B$4,F314=grup_instansi!$C$4),
grup_instansi!$A$4,
IF(AND(E314=grup_instansi!$B$5,F314=grup_instansi!$C$5),
grup_instansi!$A$5,
IF(AND(E314=grup_instansi!$B$6,F314=grup_instansi!$C$6),
grup_instansi!$A$6,
IF(AND(E314=grup_instansi!$B$7,F314=grup_instansi!$C$7),
grup_instansi!$A$7,
IF(AND(E314=grup_instansi!$B$8,F314=grup_instansi!$C$8),
grup_instansi!$A$8,
IF(AND(E314=grup_instansi!$B$9,F314=grup_instansi!$C$9),
grup_instansi!$A$9,
IF(AND(E314=grup_instansi!$B$10,F314=grup_instansi!$C$10),
grup_instansi!$A$10,"")))))))))</f>
        <v>gi2023110400002</v>
      </c>
      <c r="H314" t="str">
        <f>IF(G314&lt;&gt;"",G314,IF(AND(E314=grup_instansi!$B$11,F314=grup_instansi!$C$11),
grup_instansi!$A$11,
IF(AND(E314=grup_instansi!$B$12,F314=grup_instansi!$C$12),
grup_instansi!$A$12,
IF(AND(E314=grup_instansi!$B$13,F314=grup_instansi!$C$13),
grup_instansi!$A$13,
IF(AND(E314=grup_instansi!$B$14,F314=grup_instansi!$C$14),
grup_instansi!$A$14,
IF(AND(E314=grup_instansi!$B$15,F314=grup_instansi!$C$15),
grup_instansi!$A$15,
IF(AND(E314=grup_instansi!$B$16,F314=grup_instansi!$C$16),
grup_instansi!$A$16,
IF(AND(E314=grup_instansi!$B$17,F314=grup_instansi!$C$17),
grup_instansi!$A$17,
IF(AND(E314=grup_instansi!$B$18,F314=grup_instansi!$C$18),
grup_instansi!$A$18,
IF(AND(E314=grup_instansi!$B$19,F314=grup_instansi!$C$19),
grup_instansi!$A$19,
IF(AND(E314=grup_instansi!$B$20,F314=grup_instansi!$C$20),
grup_instansi!$A$20,"")))))))))))</f>
        <v>gi2023110400002</v>
      </c>
      <c r="I314" t="str">
        <f>IF(H314&lt;&gt;"",H314,IF(AND(E314=grup_instansi!$B$21,F314=grup_instansi!$C$21),
grup_instansi!$A$21,
IF(AND(E314=grup_instansi!$B$22,F314=grup_instansi!$C$22),
grup_instansi!$A$22,
IF(AND(E314=grup_instansi!$B$23,F314=grup_instansi!$C$23),
grup_instansi!$A$23,
IF(AND(E314=grup_instansi!$B$24,F314=grup_instansi!$C$24),
grup_instansi!$A$24,
IF(AND(E314=grup_instansi!$B$25,F314=grup_instansi!$C$25),
grup_instansi!$A$25,
IF(AND(E314=grup_instansi!$B$26,F314=grup_instansi!$C$26),
grup_instansi!$A$26,
IF(AND(E314=grup_instansi!$B$27,F314=grup_instansi!$C$27),
grup_instansi!$A$27,
IF(AND(E314=grup_instansi!$B$28,F314=grup_instansi!$C$28),
grup_instansi!$A$28,
IF(AND(E314=grup_instansi!$B$29,F314=grup_instansi!$C$29),
grup_instansi!$A$29,
IF(AND(E314=grup_instansi!$B$30,F314=grup_instansi!$C$30),
grup_instansi!$A$30,
IF(AND(E314=grup_instansi!$B$31,F314=grup_instansi!$C$31),
grup_instansi!$A$31,
IF(AND(E314=grup_instansi!$B$32,F314=grup_instansi!$C$32),
grup_instansi!$A$32,
IF(AND(E314=grup_instansi!$B$33,F314=grup_instansi!$C$33),
grup_instansi!$A$33,
IF(AND(E314=grup_instansi!$B$34,F314=grup_instansi!$C$34),
grup_instansi!$A$34,
IF(AND(E314=grup_instansi!$B$35,F314=grup_instansi!$C$35),
grup_instansi!$A$35,""))))))))))))))))</f>
        <v>gi2023110400002</v>
      </c>
      <c r="J314" t="str">
        <f>IF(I314&lt;&gt;"",I314,IF(AND(E314=grup_instansi!$B$36,F314=grup_instansi!$C$36),
grup_instansi!$A$36,
IF(AND(E314=grup_instansi!$B$37,F314=grup_instansi!$C$37),
grup_instansi!$A$37,
IF(AND(E314=grup_instansi!$B$38,F314=grup_instansi!$C$38),
grup_instansi!$A$38,
IF(AND(E314=grup_instansi!$B$39,F314=grup_instansi!$C$39),
grup_instansi!$A$39,
IF(AND(E314=grup_instansi!$B$40,F314=grup_instansi!$C$40),
grup_instansi!$A$40,
IF(AND(E314=grup_instansi!$B$41,F314=grup_instansi!$C$41),
grup_instansi!$A$41,
IF(AND(E314=grup_instansi!$B$42,F314=grup_instansi!$C$42),
grup_instansi!$A$42,
IF(AND(E314=grup_instansi!$B$43,F314=grup_instansi!$C$43),
grup_instansi!$A$43,
IF(AND(E314=grup_instansi!$B$44,F314=grup_instansi!$C$44),
grup_instansi!$A$44,
IF(AND(E314=grup_instansi!$B$45,F314=grup_instansi!$C$45),
grup_instansi!$A$45,
IF(AND(E314=grup_instansi!$B$46,F314=grup_instansi!$C$46),
grup_instansi!$A$46,
IF(AND(E314=grup_instansi!$B$47,F314=grup_instansi!$C$47),
grup_instansi!$A$47,
IF(AND(E314=grup_instansi!$B$48,F314=grup_instansi!$C$48),
grup_instansi!$A$48,
IF(AND(E314=grup_instansi!$B$49,F314=grup_instansi!$C$49),
grup_instansi!$A$49,
IF(AND(E314=grup_instansi!$B$50,F314=grup_instansi!$C$50),
grup_instansi!$A$50,
IF(AND(E314=grup_instansi!$B$51,F314=grup_instansi!$C$51),
grup_instansi!$A$51,
IF(AND(E314=grup_instansi!$B$52,F314=grup_instansi!$C$52),
grup_instansi!$A$52,
IF(AND(E314=grup_instansi!$B$53,F314=grup_instansi!$C$53),
grup_instansi!$A$53,
IF(AND(E314=grup_instansi!$B$54,F314=grup_instansi!$C$54),
grup_instansi!$A$54,
IF(AND(E314=grup_instansi!$B$55,F314=grup_instansi!$C$55),
grup_instansi!$A$55,
IF(AND(E314=grup_instansi!$B$56,F314=grup_instansi!$C$56),
grup_instansi!$A$56,
IF(AND(E314=grup_instansi!$B$57,F314=grup_instansi!$C$57),
grup_instansi!$A$57,
IF(AND(E314=grup_instansi!$B$58,F314=grup_instansi!$C$58),
grup_instansi!$A$58,
IF(AND(E314=grup_instansi!$B$59,F314=grup_instansi!$C$59),
grup_instansi!$A$59,
IF(AND(E314=grup_instansi!$B$60,F314=grup_instansi!$C$60),
grup_instansi!$A$60,""))))))))))))))))))))))))))</f>
        <v>gi2023110400002</v>
      </c>
      <c r="K314" t="str">
        <f>IF(J314&lt;&gt;"",J314,IF(AND(E314=grup_instansi!$B$61,F314=grup_instansi!$C$61),
grup_instansi!$A$61,
IF(AND(E314=grup_instansi!$B$62,F314=grup_instansi!$C$62),
grup_instansi!$A$62,
IF(AND(E314=grup_instansi!$B$63,F314=grup_instansi!$C$63),
grup_instansi!$A$63,
IF(AND(E314=grup_instansi!$B$64,F314=grup_instansi!$C$64),
grup_instansi!$A$64,
IF(AND(E314=grup_instansi!$B$65,F314=grup_instansi!$C$65),
grup_instansi!$A$65,
IF(AND(E314=grup_instansi!$B$66,F314=grup_instansi!$C$66),
grup_instansi!$A$66,
IF(AND(E314=grup_instansi!$B$67,F314=grup_instansi!$C$67),
grup_instansi!$A$67,
IF(AND(E314=grup_instansi!$B$68,F314=grup_instansi!$C$68),
grup_instansi!$A$68,
IF(AND(E314=grup_instansi!$B$69,F314=grup_instansi!$C$69),
grup_instansi!$A$69,
IF(AND(E314=grup_instansi!$B$70,F314=grup_instansi!$C$70),
grup_instansi!$A$70,
IF(AND(E314=grup_instansi!$B$71,F314=grup_instansi!$C$71),
grup_instansi!$A$71,
IF(AND(E314=grup_instansi!$B$72,F314=grup_instansi!$C$72),
grup_instansi!$A$72,
IF(AND(E314=grup_instansi!$B$73,F314=grup_instansi!$C$73),
grup_instansi!$A$73,
IF(AND(E314=grup_instansi!$B$74,F314=grup_instansi!$C$74),
grup_instansi!$A$74,
IF(AND(E314=grup_instansi!$B$75,F314=grup_instansi!$C$75),
grup_instansi!$A$75,
IF(AND(E314=grup_instansi!$B$76,F314=grup_instansi!$C$76),
grup_instansi!$A$76,
IF(AND(E314=grup_instansi!$B$77,F314=grup_instansi!$C$77),
grup_instansi!$A$77,
IF(AND(E314=grup_instansi!$B$78,F314=grup_instansi!$C$78),
grup_instansi!$A$78,
IF(AND(E314=grup_instansi!$B$79,F314=grup_instansi!$C$79),
grup_instansi!$A$79,
IF(AND(E314=grup_instansi!$B$80,F314=grup_instansi!$C$80),
grup_instansi!$A$80,
IF(AND(E314=grup_instansi!$B$81,F314=grup_instansi!$C$81),
grup_instansi!$A$81,
IF(AND(E314=grup_instansi!$B$82,F314=grup_instansi!$C$82),
grup_instansi!$A$82,
IF(AND(E314=grup_instansi!$B$83,F314=grup_instansi!$C$83),
grup_instansi!$A$84,
IF(AND(E314=grup_instansi!$B$84,F314=grup_instansi!$C$84),
grup_instansi!$A$85,
IF(AND(E314=grup_instansi!$B$85,F314=grup_instansi!$C$85),
grup_instansi!$A$86,
IF(AND(E314=grup_instansi!$B$86,F314=grup_instansi!$C$86),
grup_instansi!$A$87,
IF(AND(E314=grup_instansi!$B$87,F314=grup_instansi!$C$87),
grup_instansi!$A$87,
IF(AND(E314=grup_instansi!$B$88,F314=grup_instansi!$C$88),
grup_instansi!$A$88,
IF(AND(E314=grup_instansi!$B$89,F314=grup_instansi!$C$89),
grup_instansi!$A$89,
IF(AND(E314=grup_instansi!$B$90,F314=grup_instansi!$C$90),
grup_instansi!$A$90,
IF(AND(E314=grup_instansi!$B$91,F314=grup_instansi!$C$91),
grup_instansi!$A$91,
IF(AND(E314=grup_instansi!$B$92,F314=grup_instansi!$C$92),
grup_instansi!$A$92,
IF(AND(E314=grup_instansi!$B$93,F314=grup_instansi!$C$93),
grup_instansi!$A$93,
IF(AND(E314=grup_instansi!$B$94,F314=grup_instansi!$C$94),
grup_instansi!$A$94,
IF(AND(E314=grup_instansi!$B$95,F314=grup_instansi!$C$95),
grup_instansi!$A$95,
IF(AND(E314=grup_instansi!$B$96,F314=grup_instansi!$C$96),
grup_instansi!$A$96,
IF(AND(E314=grup_instansi!$B$97,F314=grup_instansi!$C$97),
grup_instansi!$A$97,
IF(AND(E314=grup_instansi!$B$98,F314=grup_instansi!$C$98),
grup_instansi!$A$98,
IF(AND(E314=grup_instansi!$B$99,F314=grup_instansi!$C$99),
grup_instansi!$A$99,
grup_instansi!$A$100))))))))))))))))))))))))))))))))))))))))</f>
        <v>gi2023110400002</v>
      </c>
      <c r="L314" t="str">
        <f>VLOOKUP(K314,grup_instansi!$A$2:$E$102,4)</f>
        <v>Kementerian Pusat</v>
      </c>
      <c r="M314" t="str">
        <f t="shared" si="14"/>
        <v>('i2023110600313','Kementerian Koordinator Bidang Politik, Hukum dan Keamanan','gi2023110400002'),</v>
      </c>
    </row>
    <row r="315" spans="1:13" x14ac:dyDescent="0.25">
      <c r="A315" t="str">
        <f t="shared" si="12"/>
        <v>i2023110600314</v>
      </c>
      <c r="B315" s="4">
        <v>2100</v>
      </c>
      <c r="C315" t="str">
        <f t="shared" si="13"/>
        <v>i2023110600314</v>
      </c>
      <c r="D315" s="4" t="s">
        <v>123</v>
      </c>
      <c r="E315" s="4" t="s">
        <v>655</v>
      </c>
      <c r="F315" s="4" t="s">
        <v>661</v>
      </c>
      <c r="G315" t="str">
        <f>IF(AND(E315=grup_instansi!$B$2,F315=grup_instansi!$C$2),
grup_instansi!$A$2,
IF(AND(E315=grup_instansi!$B$3,F315=grup_instansi!$C$3),
grup_instansi!$A$3,
IF(AND(E315=grup_instansi!$B$4,F315=grup_instansi!$C$4),
grup_instansi!$A$4,
IF(AND(E315=grup_instansi!$B$5,F315=grup_instansi!$C$5),
grup_instansi!$A$5,
IF(AND(E315=grup_instansi!$B$6,F315=grup_instansi!$C$6),
grup_instansi!$A$6,
IF(AND(E315=grup_instansi!$B$7,F315=grup_instansi!$C$7),
grup_instansi!$A$7,
IF(AND(E315=grup_instansi!$B$8,F315=grup_instansi!$C$8),
grup_instansi!$A$8,
IF(AND(E315=grup_instansi!$B$9,F315=grup_instansi!$C$9),
grup_instansi!$A$9,
IF(AND(E315=grup_instansi!$B$10,F315=grup_instansi!$C$10),
grup_instansi!$A$10,"")))))))))</f>
        <v>gi2023110400002</v>
      </c>
      <c r="H315" t="str">
        <f>IF(G315&lt;&gt;"",G315,IF(AND(E315=grup_instansi!$B$11,F315=grup_instansi!$C$11),
grup_instansi!$A$11,
IF(AND(E315=grup_instansi!$B$12,F315=grup_instansi!$C$12),
grup_instansi!$A$12,
IF(AND(E315=grup_instansi!$B$13,F315=grup_instansi!$C$13),
grup_instansi!$A$13,
IF(AND(E315=grup_instansi!$B$14,F315=grup_instansi!$C$14),
grup_instansi!$A$14,
IF(AND(E315=grup_instansi!$B$15,F315=grup_instansi!$C$15),
grup_instansi!$A$15,
IF(AND(E315=grup_instansi!$B$16,F315=grup_instansi!$C$16),
grup_instansi!$A$16,
IF(AND(E315=grup_instansi!$B$17,F315=grup_instansi!$C$17),
grup_instansi!$A$17,
IF(AND(E315=grup_instansi!$B$18,F315=grup_instansi!$C$18),
grup_instansi!$A$18,
IF(AND(E315=grup_instansi!$B$19,F315=grup_instansi!$C$19),
grup_instansi!$A$19,
IF(AND(E315=grup_instansi!$B$20,F315=grup_instansi!$C$20),
grup_instansi!$A$20,"")))))))))))</f>
        <v>gi2023110400002</v>
      </c>
      <c r="I315" t="str">
        <f>IF(H315&lt;&gt;"",H315,IF(AND(E315=grup_instansi!$B$21,F315=grup_instansi!$C$21),
grup_instansi!$A$21,
IF(AND(E315=grup_instansi!$B$22,F315=grup_instansi!$C$22),
grup_instansi!$A$22,
IF(AND(E315=grup_instansi!$B$23,F315=grup_instansi!$C$23),
grup_instansi!$A$23,
IF(AND(E315=grup_instansi!$B$24,F315=grup_instansi!$C$24),
grup_instansi!$A$24,
IF(AND(E315=grup_instansi!$B$25,F315=grup_instansi!$C$25),
grup_instansi!$A$25,
IF(AND(E315=grup_instansi!$B$26,F315=grup_instansi!$C$26),
grup_instansi!$A$26,
IF(AND(E315=grup_instansi!$B$27,F315=grup_instansi!$C$27),
grup_instansi!$A$27,
IF(AND(E315=grup_instansi!$B$28,F315=grup_instansi!$C$28),
grup_instansi!$A$28,
IF(AND(E315=grup_instansi!$B$29,F315=grup_instansi!$C$29),
grup_instansi!$A$29,
IF(AND(E315=grup_instansi!$B$30,F315=grup_instansi!$C$30),
grup_instansi!$A$30,
IF(AND(E315=grup_instansi!$B$31,F315=grup_instansi!$C$31),
grup_instansi!$A$31,
IF(AND(E315=grup_instansi!$B$32,F315=grup_instansi!$C$32),
grup_instansi!$A$32,
IF(AND(E315=grup_instansi!$B$33,F315=grup_instansi!$C$33),
grup_instansi!$A$33,
IF(AND(E315=grup_instansi!$B$34,F315=grup_instansi!$C$34),
grup_instansi!$A$34,
IF(AND(E315=grup_instansi!$B$35,F315=grup_instansi!$C$35),
grup_instansi!$A$35,""))))))))))))))))</f>
        <v>gi2023110400002</v>
      </c>
      <c r="J315" t="str">
        <f>IF(I315&lt;&gt;"",I315,IF(AND(E315=grup_instansi!$B$36,F315=grup_instansi!$C$36),
grup_instansi!$A$36,
IF(AND(E315=grup_instansi!$B$37,F315=grup_instansi!$C$37),
grup_instansi!$A$37,
IF(AND(E315=grup_instansi!$B$38,F315=grup_instansi!$C$38),
grup_instansi!$A$38,
IF(AND(E315=grup_instansi!$B$39,F315=grup_instansi!$C$39),
grup_instansi!$A$39,
IF(AND(E315=grup_instansi!$B$40,F315=grup_instansi!$C$40),
grup_instansi!$A$40,
IF(AND(E315=grup_instansi!$B$41,F315=grup_instansi!$C$41),
grup_instansi!$A$41,
IF(AND(E315=grup_instansi!$B$42,F315=grup_instansi!$C$42),
grup_instansi!$A$42,
IF(AND(E315=grup_instansi!$B$43,F315=grup_instansi!$C$43),
grup_instansi!$A$43,
IF(AND(E315=grup_instansi!$B$44,F315=grup_instansi!$C$44),
grup_instansi!$A$44,
IF(AND(E315=grup_instansi!$B$45,F315=grup_instansi!$C$45),
grup_instansi!$A$45,
IF(AND(E315=grup_instansi!$B$46,F315=grup_instansi!$C$46),
grup_instansi!$A$46,
IF(AND(E315=grup_instansi!$B$47,F315=grup_instansi!$C$47),
grup_instansi!$A$47,
IF(AND(E315=grup_instansi!$B$48,F315=grup_instansi!$C$48),
grup_instansi!$A$48,
IF(AND(E315=grup_instansi!$B$49,F315=grup_instansi!$C$49),
grup_instansi!$A$49,
IF(AND(E315=grup_instansi!$B$50,F315=grup_instansi!$C$50),
grup_instansi!$A$50,
IF(AND(E315=grup_instansi!$B$51,F315=grup_instansi!$C$51),
grup_instansi!$A$51,
IF(AND(E315=grup_instansi!$B$52,F315=grup_instansi!$C$52),
grup_instansi!$A$52,
IF(AND(E315=grup_instansi!$B$53,F315=grup_instansi!$C$53),
grup_instansi!$A$53,
IF(AND(E315=grup_instansi!$B$54,F315=grup_instansi!$C$54),
grup_instansi!$A$54,
IF(AND(E315=grup_instansi!$B$55,F315=grup_instansi!$C$55),
grup_instansi!$A$55,
IF(AND(E315=grup_instansi!$B$56,F315=grup_instansi!$C$56),
grup_instansi!$A$56,
IF(AND(E315=grup_instansi!$B$57,F315=grup_instansi!$C$57),
grup_instansi!$A$57,
IF(AND(E315=grup_instansi!$B$58,F315=grup_instansi!$C$58),
grup_instansi!$A$58,
IF(AND(E315=grup_instansi!$B$59,F315=grup_instansi!$C$59),
grup_instansi!$A$59,
IF(AND(E315=grup_instansi!$B$60,F315=grup_instansi!$C$60),
grup_instansi!$A$60,""))))))))))))))))))))))))))</f>
        <v>gi2023110400002</v>
      </c>
      <c r="K315" t="str">
        <f>IF(J315&lt;&gt;"",J315,IF(AND(E315=grup_instansi!$B$61,F315=grup_instansi!$C$61),
grup_instansi!$A$61,
IF(AND(E315=grup_instansi!$B$62,F315=grup_instansi!$C$62),
grup_instansi!$A$62,
IF(AND(E315=grup_instansi!$B$63,F315=grup_instansi!$C$63),
grup_instansi!$A$63,
IF(AND(E315=grup_instansi!$B$64,F315=grup_instansi!$C$64),
grup_instansi!$A$64,
IF(AND(E315=grup_instansi!$B$65,F315=grup_instansi!$C$65),
grup_instansi!$A$65,
IF(AND(E315=grup_instansi!$B$66,F315=grup_instansi!$C$66),
grup_instansi!$A$66,
IF(AND(E315=grup_instansi!$B$67,F315=grup_instansi!$C$67),
grup_instansi!$A$67,
IF(AND(E315=grup_instansi!$B$68,F315=grup_instansi!$C$68),
grup_instansi!$A$68,
IF(AND(E315=grup_instansi!$B$69,F315=grup_instansi!$C$69),
grup_instansi!$A$69,
IF(AND(E315=grup_instansi!$B$70,F315=grup_instansi!$C$70),
grup_instansi!$A$70,
IF(AND(E315=grup_instansi!$B$71,F315=grup_instansi!$C$71),
grup_instansi!$A$71,
IF(AND(E315=grup_instansi!$B$72,F315=grup_instansi!$C$72),
grup_instansi!$A$72,
IF(AND(E315=grup_instansi!$B$73,F315=grup_instansi!$C$73),
grup_instansi!$A$73,
IF(AND(E315=grup_instansi!$B$74,F315=grup_instansi!$C$74),
grup_instansi!$A$74,
IF(AND(E315=grup_instansi!$B$75,F315=grup_instansi!$C$75),
grup_instansi!$A$75,
IF(AND(E315=grup_instansi!$B$76,F315=grup_instansi!$C$76),
grup_instansi!$A$76,
IF(AND(E315=grup_instansi!$B$77,F315=grup_instansi!$C$77),
grup_instansi!$A$77,
IF(AND(E315=grup_instansi!$B$78,F315=grup_instansi!$C$78),
grup_instansi!$A$78,
IF(AND(E315=grup_instansi!$B$79,F315=grup_instansi!$C$79),
grup_instansi!$A$79,
IF(AND(E315=grup_instansi!$B$80,F315=grup_instansi!$C$80),
grup_instansi!$A$80,
IF(AND(E315=grup_instansi!$B$81,F315=grup_instansi!$C$81),
grup_instansi!$A$81,
IF(AND(E315=grup_instansi!$B$82,F315=grup_instansi!$C$82),
grup_instansi!$A$82,
IF(AND(E315=grup_instansi!$B$83,F315=grup_instansi!$C$83),
grup_instansi!$A$84,
IF(AND(E315=grup_instansi!$B$84,F315=grup_instansi!$C$84),
grup_instansi!$A$85,
IF(AND(E315=grup_instansi!$B$85,F315=grup_instansi!$C$85),
grup_instansi!$A$86,
IF(AND(E315=grup_instansi!$B$86,F315=grup_instansi!$C$86),
grup_instansi!$A$87,
IF(AND(E315=grup_instansi!$B$87,F315=grup_instansi!$C$87),
grup_instansi!$A$87,
IF(AND(E315=grup_instansi!$B$88,F315=grup_instansi!$C$88),
grup_instansi!$A$88,
IF(AND(E315=grup_instansi!$B$89,F315=grup_instansi!$C$89),
grup_instansi!$A$89,
IF(AND(E315=grup_instansi!$B$90,F315=grup_instansi!$C$90),
grup_instansi!$A$90,
IF(AND(E315=grup_instansi!$B$91,F315=grup_instansi!$C$91),
grup_instansi!$A$91,
IF(AND(E315=grup_instansi!$B$92,F315=grup_instansi!$C$92),
grup_instansi!$A$92,
IF(AND(E315=grup_instansi!$B$93,F315=grup_instansi!$C$93),
grup_instansi!$A$93,
IF(AND(E315=grup_instansi!$B$94,F315=grup_instansi!$C$94),
grup_instansi!$A$94,
IF(AND(E315=grup_instansi!$B$95,F315=grup_instansi!$C$95),
grup_instansi!$A$95,
IF(AND(E315=grup_instansi!$B$96,F315=grup_instansi!$C$96),
grup_instansi!$A$96,
IF(AND(E315=grup_instansi!$B$97,F315=grup_instansi!$C$97),
grup_instansi!$A$97,
IF(AND(E315=grup_instansi!$B$98,F315=grup_instansi!$C$98),
grup_instansi!$A$98,
IF(AND(E315=grup_instansi!$B$99,F315=grup_instansi!$C$99),
grup_instansi!$A$99,
grup_instansi!$A$100))))))))))))))))))))))))))))))))))))))))</f>
        <v>gi2023110400002</v>
      </c>
      <c r="L315" t="str">
        <f>VLOOKUP(K315,grup_instansi!$A$2:$E$102,4)</f>
        <v>Kementerian Pusat</v>
      </c>
      <c r="M315" t="str">
        <f t="shared" si="14"/>
        <v>('i2023110600314','Kementerian Pemuda dan Olahraga','gi2023110400002'),</v>
      </c>
    </row>
    <row r="316" spans="1:13" x14ac:dyDescent="0.25">
      <c r="A316" t="str">
        <f t="shared" si="12"/>
        <v>i2023110600315</v>
      </c>
      <c r="B316" s="4">
        <v>3003</v>
      </c>
      <c r="C316" t="str">
        <f t="shared" si="13"/>
        <v>i2023110600315</v>
      </c>
      <c r="D316" s="4" t="s">
        <v>124</v>
      </c>
      <c r="E316" s="4" t="s">
        <v>655</v>
      </c>
      <c r="F316" s="4" t="s">
        <v>661</v>
      </c>
      <c r="G316" t="str">
        <f>IF(AND(E316=grup_instansi!$B$2,F316=grup_instansi!$C$2),
grup_instansi!$A$2,
IF(AND(E316=grup_instansi!$B$3,F316=grup_instansi!$C$3),
grup_instansi!$A$3,
IF(AND(E316=grup_instansi!$B$4,F316=grup_instansi!$C$4),
grup_instansi!$A$4,
IF(AND(E316=grup_instansi!$B$5,F316=grup_instansi!$C$5),
grup_instansi!$A$5,
IF(AND(E316=grup_instansi!$B$6,F316=grup_instansi!$C$6),
grup_instansi!$A$6,
IF(AND(E316=grup_instansi!$B$7,F316=grup_instansi!$C$7),
grup_instansi!$A$7,
IF(AND(E316=grup_instansi!$B$8,F316=grup_instansi!$C$8),
grup_instansi!$A$8,
IF(AND(E316=grup_instansi!$B$9,F316=grup_instansi!$C$9),
grup_instansi!$A$9,
IF(AND(E316=grup_instansi!$B$10,F316=grup_instansi!$C$10),
grup_instansi!$A$10,"")))))))))</f>
        <v>gi2023110400002</v>
      </c>
      <c r="H316" t="str">
        <f>IF(G316&lt;&gt;"",G316,IF(AND(E316=grup_instansi!$B$11,F316=grup_instansi!$C$11),
grup_instansi!$A$11,
IF(AND(E316=grup_instansi!$B$12,F316=grup_instansi!$C$12),
grup_instansi!$A$12,
IF(AND(E316=grup_instansi!$B$13,F316=grup_instansi!$C$13),
grup_instansi!$A$13,
IF(AND(E316=grup_instansi!$B$14,F316=grup_instansi!$C$14),
grup_instansi!$A$14,
IF(AND(E316=grup_instansi!$B$15,F316=grup_instansi!$C$15),
grup_instansi!$A$15,
IF(AND(E316=grup_instansi!$B$16,F316=grup_instansi!$C$16),
grup_instansi!$A$16,
IF(AND(E316=grup_instansi!$B$17,F316=grup_instansi!$C$17),
grup_instansi!$A$17,
IF(AND(E316=grup_instansi!$B$18,F316=grup_instansi!$C$18),
grup_instansi!$A$18,
IF(AND(E316=grup_instansi!$B$19,F316=grup_instansi!$C$19),
grup_instansi!$A$19,
IF(AND(E316=grup_instansi!$B$20,F316=grup_instansi!$C$20),
grup_instansi!$A$20,"")))))))))))</f>
        <v>gi2023110400002</v>
      </c>
      <c r="I316" t="str">
        <f>IF(H316&lt;&gt;"",H316,IF(AND(E316=grup_instansi!$B$21,F316=grup_instansi!$C$21),
grup_instansi!$A$21,
IF(AND(E316=grup_instansi!$B$22,F316=grup_instansi!$C$22),
grup_instansi!$A$22,
IF(AND(E316=grup_instansi!$B$23,F316=grup_instansi!$C$23),
grup_instansi!$A$23,
IF(AND(E316=grup_instansi!$B$24,F316=grup_instansi!$C$24),
grup_instansi!$A$24,
IF(AND(E316=grup_instansi!$B$25,F316=grup_instansi!$C$25),
grup_instansi!$A$25,
IF(AND(E316=grup_instansi!$B$26,F316=grup_instansi!$C$26),
grup_instansi!$A$26,
IF(AND(E316=grup_instansi!$B$27,F316=grup_instansi!$C$27),
grup_instansi!$A$27,
IF(AND(E316=grup_instansi!$B$28,F316=grup_instansi!$C$28),
grup_instansi!$A$28,
IF(AND(E316=grup_instansi!$B$29,F316=grup_instansi!$C$29),
grup_instansi!$A$29,
IF(AND(E316=grup_instansi!$B$30,F316=grup_instansi!$C$30),
grup_instansi!$A$30,
IF(AND(E316=grup_instansi!$B$31,F316=grup_instansi!$C$31),
grup_instansi!$A$31,
IF(AND(E316=grup_instansi!$B$32,F316=grup_instansi!$C$32),
grup_instansi!$A$32,
IF(AND(E316=grup_instansi!$B$33,F316=grup_instansi!$C$33),
grup_instansi!$A$33,
IF(AND(E316=grup_instansi!$B$34,F316=grup_instansi!$C$34),
grup_instansi!$A$34,
IF(AND(E316=grup_instansi!$B$35,F316=grup_instansi!$C$35),
grup_instansi!$A$35,""))))))))))))))))</f>
        <v>gi2023110400002</v>
      </c>
      <c r="J316" t="str">
        <f>IF(I316&lt;&gt;"",I316,IF(AND(E316=grup_instansi!$B$36,F316=grup_instansi!$C$36),
grup_instansi!$A$36,
IF(AND(E316=grup_instansi!$B$37,F316=grup_instansi!$C$37),
grup_instansi!$A$37,
IF(AND(E316=grup_instansi!$B$38,F316=grup_instansi!$C$38),
grup_instansi!$A$38,
IF(AND(E316=grup_instansi!$B$39,F316=grup_instansi!$C$39),
grup_instansi!$A$39,
IF(AND(E316=grup_instansi!$B$40,F316=grup_instansi!$C$40),
grup_instansi!$A$40,
IF(AND(E316=grup_instansi!$B$41,F316=grup_instansi!$C$41),
grup_instansi!$A$41,
IF(AND(E316=grup_instansi!$B$42,F316=grup_instansi!$C$42),
grup_instansi!$A$42,
IF(AND(E316=grup_instansi!$B$43,F316=grup_instansi!$C$43),
grup_instansi!$A$43,
IF(AND(E316=grup_instansi!$B$44,F316=grup_instansi!$C$44),
grup_instansi!$A$44,
IF(AND(E316=grup_instansi!$B$45,F316=grup_instansi!$C$45),
grup_instansi!$A$45,
IF(AND(E316=grup_instansi!$B$46,F316=grup_instansi!$C$46),
grup_instansi!$A$46,
IF(AND(E316=grup_instansi!$B$47,F316=grup_instansi!$C$47),
grup_instansi!$A$47,
IF(AND(E316=grup_instansi!$B$48,F316=grup_instansi!$C$48),
grup_instansi!$A$48,
IF(AND(E316=grup_instansi!$B$49,F316=grup_instansi!$C$49),
grup_instansi!$A$49,
IF(AND(E316=grup_instansi!$B$50,F316=grup_instansi!$C$50),
grup_instansi!$A$50,
IF(AND(E316=grup_instansi!$B$51,F316=grup_instansi!$C$51),
grup_instansi!$A$51,
IF(AND(E316=grup_instansi!$B$52,F316=grup_instansi!$C$52),
grup_instansi!$A$52,
IF(AND(E316=grup_instansi!$B$53,F316=grup_instansi!$C$53),
grup_instansi!$A$53,
IF(AND(E316=grup_instansi!$B$54,F316=grup_instansi!$C$54),
grup_instansi!$A$54,
IF(AND(E316=grup_instansi!$B$55,F316=grup_instansi!$C$55),
grup_instansi!$A$55,
IF(AND(E316=grup_instansi!$B$56,F316=grup_instansi!$C$56),
grup_instansi!$A$56,
IF(AND(E316=grup_instansi!$B$57,F316=grup_instansi!$C$57),
grup_instansi!$A$57,
IF(AND(E316=grup_instansi!$B$58,F316=grup_instansi!$C$58),
grup_instansi!$A$58,
IF(AND(E316=grup_instansi!$B$59,F316=grup_instansi!$C$59),
grup_instansi!$A$59,
IF(AND(E316=grup_instansi!$B$60,F316=grup_instansi!$C$60),
grup_instansi!$A$60,""))))))))))))))))))))))))))</f>
        <v>gi2023110400002</v>
      </c>
      <c r="K316" t="str">
        <f>IF(J316&lt;&gt;"",J316,IF(AND(E316=grup_instansi!$B$61,F316=grup_instansi!$C$61),
grup_instansi!$A$61,
IF(AND(E316=grup_instansi!$B$62,F316=grup_instansi!$C$62),
grup_instansi!$A$62,
IF(AND(E316=grup_instansi!$B$63,F316=grup_instansi!$C$63),
grup_instansi!$A$63,
IF(AND(E316=grup_instansi!$B$64,F316=grup_instansi!$C$64),
grup_instansi!$A$64,
IF(AND(E316=grup_instansi!$B$65,F316=grup_instansi!$C$65),
grup_instansi!$A$65,
IF(AND(E316=grup_instansi!$B$66,F316=grup_instansi!$C$66),
grup_instansi!$A$66,
IF(AND(E316=grup_instansi!$B$67,F316=grup_instansi!$C$67),
grup_instansi!$A$67,
IF(AND(E316=grup_instansi!$B$68,F316=grup_instansi!$C$68),
grup_instansi!$A$68,
IF(AND(E316=grup_instansi!$B$69,F316=grup_instansi!$C$69),
grup_instansi!$A$69,
IF(AND(E316=grup_instansi!$B$70,F316=grup_instansi!$C$70),
grup_instansi!$A$70,
IF(AND(E316=grup_instansi!$B$71,F316=grup_instansi!$C$71),
grup_instansi!$A$71,
IF(AND(E316=grup_instansi!$B$72,F316=grup_instansi!$C$72),
grup_instansi!$A$72,
IF(AND(E316=grup_instansi!$B$73,F316=grup_instansi!$C$73),
grup_instansi!$A$73,
IF(AND(E316=grup_instansi!$B$74,F316=grup_instansi!$C$74),
grup_instansi!$A$74,
IF(AND(E316=grup_instansi!$B$75,F316=grup_instansi!$C$75),
grup_instansi!$A$75,
IF(AND(E316=grup_instansi!$B$76,F316=grup_instansi!$C$76),
grup_instansi!$A$76,
IF(AND(E316=grup_instansi!$B$77,F316=grup_instansi!$C$77),
grup_instansi!$A$77,
IF(AND(E316=grup_instansi!$B$78,F316=grup_instansi!$C$78),
grup_instansi!$A$78,
IF(AND(E316=grup_instansi!$B$79,F316=grup_instansi!$C$79),
grup_instansi!$A$79,
IF(AND(E316=grup_instansi!$B$80,F316=grup_instansi!$C$80),
grup_instansi!$A$80,
IF(AND(E316=grup_instansi!$B$81,F316=grup_instansi!$C$81),
grup_instansi!$A$81,
IF(AND(E316=grup_instansi!$B$82,F316=grup_instansi!$C$82),
grup_instansi!$A$82,
IF(AND(E316=grup_instansi!$B$83,F316=grup_instansi!$C$83),
grup_instansi!$A$84,
IF(AND(E316=grup_instansi!$B$84,F316=grup_instansi!$C$84),
grup_instansi!$A$85,
IF(AND(E316=grup_instansi!$B$85,F316=grup_instansi!$C$85),
grup_instansi!$A$86,
IF(AND(E316=grup_instansi!$B$86,F316=grup_instansi!$C$86),
grup_instansi!$A$87,
IF(AND(E316=grup_instansi!$B$87,F316=grup_instansi!$C$87),
grup_instansi!$A$87,
IF(AND(E316=grup_instansi!$B$88,F316=grup_instansi!$C$88),
grup_instansi!$A$88,
IF(AND(E316=grup_instansi!$B$89,F316=grup_instansi!$C$89),
grup_instansi!$A$89,
IF(AND(E316=grup_instansi!$B$90,F316=grup_instansi!$C$90),
grup_instansi!$A$90,
IF(AND(E316=grup_instansi!$B$91,F316=grup_instansi!$C$91),
grup_instansi!$A$91,
IF(AND(E316=grup_instansi!$B$92,F316=grup_instansi!$C$92),
grup_instansi!$A$92,
IF(AND(E316=grup_instansi!$B$93,F316=grup_instansi!$C$93),
grup_instansi!$A$93,
IF(AND(E316=grup_instansi!$B$94,F316=grup_instansi!$C$94),
grup_instansi!$A$94,
IF(AND(E316=grup_instansi!$B$95,F316=grup_instansi!$C$95),
grup_instansi!$A$95,
IF(AND(E316=grup_instansi!$B$96,F316=grup_instansi!$C$96),
grup_instansi!$A$96,
IF(AND(E316=grup_instansi!$B$97,F316=grup_instansi!$C$97),
grup_instansi!$A$97,
IF(AND(E316=grup_instansi!$B$98,F316=grup_instansi!$C$98),
grup_instansi!$A$98,
IF(AND(E316=grup_instansi!$B$99,F316=grup_instansi!$C$99),
grup_instansi!$A$99,
grup_instansi!$A$100))))))))))))))))))))))))))))))))))))))))</f>
        <v>gi2023110400002</v>
      </c>
      <c r="L316" t="str">
        <f>VLOOKUP(K316,grup_instansi!$A$2:$E$102,4)</f>
        <v>Kementerian Pusat</v>
      </c>
      <c r="M316" t="str">
        <f t="shared" si="14"/>
        <v>('i2023110600315','Kementerian Pertahanan','gi2023110400002'),</v>
      </c>
    </row>
    <row r="317" spans="1:13" x14ac:dyDescent="0.25">
      <c r="A317" t="str">
        <f t="shared" si="12"/>
        <v>i2023110600316</v>
      </c>
      <c r="B317" s="4">
        <v>3020</v>
      </c>
      <c r="C317" t="str">
        <f t="shared" si="13"/>
        <v>i2023110600316</v>
      </c>
      <c r="D317" s="4" t="s">
        <v>125</v>
      </c>
      <c r="E317" s="4" t="s">
        <v>655</v>
      </c>
      <c r="F317" s="4" t="s">
        <v>661</v>
      </c>
      <c r="G317" t="str">
        <f>IF(AND(E317=grup_instansi!$B$2,F317=grup_instansi!$C$2),
grup_instansi!$A$2,
IF(AND(E317=grup_instansi!$B$3,F317=grup_instansi!$C$3),
grup_instansi!$A$3,
IF(AND(E317=grup_instansi!$B$4,F317=grup_instansi!$C$4),
grup_instansi!$A$4,
IF(AND(E317=grup_instansi!$B$5,F317=grup_instansi!$C$5),
grup_instansi!$A$5,
IF(AND(E317=grup_instansi!$B$6,F317=grup_instansi!$C$6),
grup_instansi!$A$6,
IF(AND(E317=grup_instansi!$B$7,F317=grup_instansi!$C$7),
grup_instansi!$A$7,
IF(AND(E317=grup_instansi!$B$8,F317=grup_instansi!$C$8),
grup_instansi!$A$8,
IF(AND(E317=grup_instansi!$B$9,F317=grup_instansi!$C$9),
grup_instansi!$A$9,
IF(AND(E317=grup_instansi!$B$10,F317=grup_instansi!$C$10),
grup_instansi!$A$10,"")))))))))</f>
        <v>gi2023110400002</v>
      </c>
      <c r="H317" t="str">
        <f>IF(G317&lt;&gt;"",G317,IF(AND(E317=grup_instansi!$B$11,F317=grup_instansi!$C$11),
grup_instansi!$A$11,
IF(AND(E317=grup_instansi!$B$12,F317=grup_instansi!$C$12),
grup_instansi!$A$12,
IF(AND(E317=grup_instansi!$B$13,F317=grup_instansi!$C$13),
grup_instansi!$A$13,
IF(AND(E317=grup_instansi!$B$14,F317=grup_instansi!$C$14),
grup_instansi!$A$14,
IF(AND(E317=grup_instansi!$B$15,F317=grup_instansi!$C$15),
grup_instansi!$A$15,
IF(AND(E317=grup_instansi!$B$16,F317=grup_instansi!$C$16),
grup_instansi!$A$16,
IF(AND(E317=grup_instansi!$B$17,F317=grup_instansi!$C$17),
grup_instansi!$A$17,
IF(AND(E317=grup_instansi!$B$18,F317=grup_instansi!$C$18),
grup_instansi!$A$18,
IF(AND(E317=grup_instansi!$B$19,F317=grup_instansi!$C$19),
grup_instansi!$A$19,
IF(AND(E317=grup_instansi!$B$20,F317=grup_instansi!$C$20),
grup_instansi!$A$20,"")))))))))))</f>
        <v>gi2023110400002</v>
      </c>
      <c r="I317" t="str">
        <f>IF(H317&lt;&gt;"",H317,IF(AND(E317=grup_instansi!$B$21,F317=grup_instansi!$C$21),
grup_instansi!$A$21,
IF(AND(E317=grup_instansi!$B$22,F317=grup_instansi!$C$22),
grup_instansi!$A$22,
IF(AND(E317=grup_instansi!$B$23,F317=grup_instansi!$C$23),
grup_instansi!$A$23,
IF(AND(E317=grup_instansi!$B$24,F317=grup_instansi!$C$24),
grup_instansi!$A$24,
IF(AND(E317=grup_instansi!$B$25,F317=grup_instansi!$C$25),
grup_instansi!$A$25,
IF(AND(E317=grup_instansi!$B$26,F317=grup_instansi!$C$26),
grup_instansi!$A$26,
IF(AND(E317=grup_instansi!$B$27,F317=grup_instansi!$C$27),
grup_instansi!$A$27,
IF(AND(E317=grup_instansi!$B$28,F317=grup_instansi!$C$28),
grup_instansi!$A$28,
IF(AND(E317=grup_instansi!$B$29,F317=grup_instansi!$C$29),
grup_instansi!$A$29,
IF(AND(E317=grup_instansi!$B$30,F317=grup_instansi!$C$30),
grup_instansi!$A$30,
IF(AND(E317=grup_instansi!$B$31,F317=grup_instansi!$C$31),
grup_instansi!$A$31,
IF(AND(E317=grup_instansi!$B$32,F317=grup_instansi!$C$32),
grup_instansi!$A$32,
IF(AND(E317=grup_instansi!$B$33,F317=grup_instansi!$C$33),
grup_instansi!$A$33,
IF(AND(E317=grup_instansi!$B$34,F317=grup_instansi!$C$34),
grup_instansi!$A$34,
IF(AND(E317=grup_instansi!$B$35,F317=grup_instansi!$C$35),
grup_instansi!$A$35,""))))))))))))))))</f>
        <v>gi2023110400002</v>
      </c>
      <c r="J317" t="str">
        <f>IF(I317&lt;&gt;"",I317,IF(AND(E317=grup_instansi!$B$36,F317=grup_instansi!$C$36),
grup_instansi!$A$36,
IF(AND(E317=grup_instansi!$B$37,F317=grup_instansi!$C$37),
grup_instansi!$A$37,
IF(AND(E317=grup_instansi!$B$38,F317=grup_instansi!$C$38),
grup_instansi!$A$38,
IF(AND(E317=grup_instansi!$B$39,F317=grup_instansi!$C$39),
grup_instansi!$A$39,
IF(AND(E317=grup_instansi!$B$40,F317=grup_instansi!$C$40),
grup_instansi!$A$40,
IF(AND(E317=grup_instansi!$B$41,F317=grup_instansi!$C$41),
grup_instansi!$A$41,
IF(AND(E317=grup_instansi!$B$42,F317=grup_instansi!$C$42),
grup_instansi!$A$42,
IF(AND(E317=grup_instansi!$B$43,F317=grup_instansi!$C$43),
grup_instansi!$A$43,
IF(AND(E317=grup_instansi!$B$44,F317=grup_instansi!$C$44),
grup_instansi!$A$44,
IF(AND(E317=grup_instansi!$B$45,F317=grup_instansi!$C$45),
grup_instansi!$A$45,
IF(AND(E317=grup_instansi!$B$46,F317=grup_instansi!$C$46),
grup_instansi!$A$46,
IF(AND(E317=grup_instansi!$B$47,F317=grup_instansi!$C$47),
grup_instansi!$A$47,
IF(AND(E317=grup_instansi!$B$48,F317=grup_instansi!$C$48),
grup_instansi!$A$48,
IF(AND(E317=grup_instansi!$B$49,F317=grup_instansi!$C$49),
grup_instansi!$A$49,
IF(AND(E317=grup_instansi!$B$50,F317=grup_instansi!$C$50),
grup_instansi!$A$50,
IF(AND(E317=grup_instansi!$B$51,F317=grup_instansi!$C$51),
grup_instansi!$A$51,
IF(AND(E317=grup_instansi!$B$52,F317=grup_instansi!$C$52),
grup_instansi!$A$52,
IF(AND(E317=grup_instansi!$B$53,F317=grup_instansi!$C$53),
grup_instansi!$A$53,
IF(AND(E317=grup_instansi!$B$54,F317=grup_instansi!$C$54),
grup_instansi!$A$54,
IF(AND(E317=grup_instansi!$B$55,F317=grup_instansi!$C$55),
grup_instansi!$A$55,
IF(AND(E317=grup_instansi!$B$56,F317=grup_instansi!$C$56),
grup_instansi!$A$56,
IF(AND(E317=grup_instansi!$B$57,F317=grup_instansi!$C$57),
grup_instansi!$A$57,
IF(AND(E317=grup_instansi!$B$58,F317=grup_instansi!$C$58),
grup_instansi!$A$58,
IF(AND(E317=grup_instansi!$B$59,F317=grup_instansi!$C$59),
grup_instansi!$A$59,
IF(AND(E317=grup_instansi!$B$60,F317=grup_instansi!$C$60),
grup_instansi!$A$60,""))))))))))))))))))))))))))</f>
        <v>gi2023110400002</v>
      </c>
      <c r="K317" t="str">
        <f>IF(J317&lt;&gt;"",J317,IF(AND(E317=grup_instansi!$B$61,F317=grup_instansi!$C$61),
grup_instansi!$A$61,
IF(AND(E317=grup_instansi!$B$62,F317=grup_instansi!$C$62),
grup_instansi!$A$62,
IF(AND(E317=grup_instansi!$B$63,F317=grup_instansi!$C$63),
grup_instansi!$A$63,
IF(AND(E317=grup_instansi!$B$64,F317=grup_instansi!$C$64),
grup_instansi!$A$64,
IF(AND(E317=grup_instansi!$B$65,F317=grup_instansi!$C$65),
grup_instansi!$A$65,
IF(AND(E317=grup_instansi!$B$66,F317=grup_instansi!$C$66),
grup_instansi!$A$66,
IF(AND(E317=grup_instansi!$B$67,F317=grup_instansi!$C$67),
grup_instansi!$A$67,
IF(AND(E317=grup_instansi!$B$68,F317=grup_instansi!$C$68),
grup_instansi!$A$68,
IF(AND(E317=grup_instansi!$B$69,F317=grup_instansi!$C$69),
grup_instansi!$A$69,
IF(AND(E317=grup_instansi!$B$70,F317=grup_instansi!$C$70),
grup_instansi!$A$70,
IF(AND(E317=grup_instansi!$B$71,F317=grup_instansi!$C$71),
grup_instansi!$A$71,
IF(AND(E317=grup_instansi!$B$72,F317=grup_instansi!$C$72),
grup_instansi!$A$72,
IF(AND(E317=grup_instansi!$B$73,F317=grup_instansi!$C$73),
grup_instansi!$A$73,
IF(AND(E317=grup_instansi!$B$74,F317=grup_instansi!$C$74),
grup_instansi!$A$74,
IF(AND(E317=grup_instansi!$B$75,F317=grup_instansi!$C$75),
grup_instansi!$A$75,
IF(AND(E317=grup_instansi!$B$76,F317=grup_instansi!$C$76),
grup_instansi!$A$76,
IF(AND(E317=grup_instansi!$B$77,F317=grup_instansi!$C$77),
grup_instansi!$A$77,
IF(AND(E317=grup_instansi!$B$78,F317=grup_instansi!$C$78),
grup_instansi!$A$78,
IF(AND(E317=grup_instansi!$B$79,F317=grup_instansi!$C$79),
grup_instansi!$A$79,
IF(AND(E317=grup_instansi!$B$80,F317=grup_instansi!$C$80),
grup_instansi!$A$80,
IF(AND(E317=grup_instansi!$B$81,F317=grup_instansi!$C$81),
grup_instansi!$A$81,
IF(AND(E317=grup_instansi!$B$82,F317=grup_instansi!$C$82),
grup_instansi!$A$82,
IF(AND(E317=grup_instansi!$B$83,F317=grup_instansi!$C$83),
grup_instansi!$A$84,
IF(AND(E317=grup_instansi!$B$84,F317=grup_instansi!$C$84),
grup_instansi!$A$85,
IF(AND(E317=grup_instansi!$B$85,F317=grup_instansi!$C$85),
grup_instansi!$A$86,
IF(AND(E317=grup_instansi!$B$86,F317=grup_instansi!$C$86),
grup_instansi!$A$87,
IF(AND(E317=grup_instansi!$B$87,F317=grup_instansi!$C$87),
grup_instansi!$A$87,
IF(AND(E317=grup_instansi!$B$88,F317=grup_instansi!$C$88),
grup_instansi!$A$88,
IF(AND(E317=grup_instansi!$B$89,F317=grup_instansi!$C$89),
grup_instansi!$A$89,
IF(AND(E317=grup_instansi!$B$90,F317=grup_instansi!$C$90),
grup_instansi!$A$90,
IF(AND(E317=grup_instansi!$B$91,F317=grup_instansi!$C$91),
grup_instansi!$A$91,
IF(AND(E317=grup_instansi!$B$92,F317=grup_instansi!$C$92),
grup_instansi!$A$92,
IF(AND(E317=grup_instansi!$B$93,F317=grup_instansi!$C$93),
grup_instansi!$A$93,
IF(AND(E317=grup_instansi!$B$94,F317=grup_instansi!$C$94),
grup_instansi!$A$94,
IF(AND(E317=grup_instansi!$B$95,F317=grup_instansi!$C$95),
grup_instansi!$A$95,
IF(AND(E317=grup_instansi!$B$96,F317=grup_instansi!$C$96),
grup_instansi!$A$96,
IF(AND(E317=grup_instansi!$B$97,F317=grup_instansi!$C$97),
grup_instansi!$A$97,
IF(AND(E317=grup_instansi!$B$98,F317=grup_instansi!$C$98),
grup_instansi!$A$98,
IF(AND(E317=grup_instansi!$B$99,F317=grup_instansi!$C$99),
grup_instansi!$A$99,
grup_instansi!$A$100))))))))))))))))))))))))))))))))))))))))</f>
        <v>gi2023110400002</v>
      </c>
      <c r="L317" t="str">
        <f>VLOOKUP(K317,grup_instansi!$A$2:$E$102,4)</f>
        <v>Kementerian Pusat</v>
      </c>
      <c r="M317" t="str">
        <f t="shared" si="14"/>
        <v>('i2023110600316','Kementerian Perindustrian','gi2023110400002'),</v>
      </c>
    </row>
    <row r="318" spans="1:13" x14ac:dyDescent="0.25">
      <c r="A318" t="str">
        <f t="shared" si="12"/>
        <v>i2023110600317</v>
      </c>
      <c r="B318" s="4">
        <v>4002</v>
      </c>
      <c r="C318" t="str">
        <f t="shared" si="13"/>
        <v>i2023110600317</v>
      </c>
      <c r="D318" s="4" t="s">
        <v>134</v>
      </c>
      <c r="E318" s="4" t="s">
        <v>654</v>
      </c>
      <c r="F318" s="4" t="s">
        <v>661</v>
      </c>
      <c r="G318" t="str">
        <f>IF(AND(E318=grup_instansi!$B$2,F318=grup_instansi!$C$2),
grup_instansi!$A$2,
IF(AND(E318=grup_instansi!$B$3,F318=grup_instansi!$C$3),
grup_instansi!$A$3,
IF(AND(E318=grup_instansi!$B$4,F318=grup_instansi!$C$4),
grup_instansi!$A$4,
IF(AND(E318=grup_instansi!$B$5,F318=grup_instansi!$C$5),
grup_instansi!$A$5,
IF(AND(E318=grup_instansi!$B$6,F318=grup_instansi!$C$6),
grup_instansi!$A$6,
IF(AND(E318=grup_instansi!$B$7,F318=grup_instansi!$C$7),
grup_instansi!$A$7,
IF(AND(E318=grup_instansi!$B$8,F318=grup_instansi!$C$8),
grup_instansi!$A$8,
IF(AND(E318=grup_instansi!$B$9,F318=grup_instansi!$C$9),
grup_instansi!$A$9,
IF(AND(E318=grup_instansi!$B$10,F318=grup_instansi!$C$10),
grup_instansi!$A$10,"")))))))))</f>
        <v>gi2023110400001</v>
      </c>
      <c r="H318" t="str">
        <f>IF(G318&lt;&gt;"",G318,IF(AND(E318=grup_instansi!$B$11,F318=grup_instansi!$C$11),
grup_instansi!$A$11,
IF(AND(E318=grup_instansi!$B$12,F318=grup_instansi!$C$12),
grup_instansi!$A$12,
IF(AND(E318=grup_instansi!$B$13,F318=grup_instansi!$C$13),
grup_instansi!$A$13,
IF(AND(E318=grup_instansi!$B$14,F318=grup_instansi!$C$14),
grup_instansi!$A$14,
IF(AND(E318=grup_instansi!$B$15,F318=grup_instansi!$C$15),
grup_instansi!$A$15,
IF(AND(E318=grup_instansi!$B$16,F318=grup_instansi!$C$16),
grup_instansi!$A$16,
IF(AND(E318=grup_instansi!$B$17,F318=grup_instansi!$C$17),
grup_instansi!$A$17,
IF(AND(E318=grup_instansi!$B$18,F318=grup_instansi!$C$18),
grup_instansi!$A$18,
IF(AND(E318=grup_instansi!$B$19,F318=grup_instansi!$C$19),
grup_instansi!$A$19,
IF(AND(E318=grup_instansi!$B$20,F318=grup_instansi!$C$20),
grup_instansi!$A$20,"")))))))))))</f>
        <v>gi2023110400001</v>
      </c>
      <c r="I318" t="str">
        <f>IF(H318&lt;&gt;"",H318,IF(AND(E318=grup_instansi!$B$21,F318=grup_instansi!$C$21),
grup_instansi!$A$21,
IF(AND(E318=grup_instansi!$B$22,F318=grup_instansi!$C$22),
grup_instansi!$A$22,
IF(AND(E318=grup_instansi!$B$23,F318=grup_instansi!$C$23),
grup_instansi!$A$23,
IF(AND(E318=grup_instansi!$B$24,F318=grup_instansi!$C$24),
grup_instansi!$A$24,
IF(AND(E318=grup_instansi!$B$25,F318=grup_instansi!$C$25),
grup_instansi!$A$25,
IF(AND(E318=grup_instansi!$B$26,F318=grup_instansi!$C$26),
grup_instansi!$A$26,
IF(AND(E318=grup_instansi!$B$27,F318=grup_instansi!$C$27),
grup_instansi!$A$27,
IF(AND(E318=grup_instansi!$B$28,F318=grup_instansi!$C$28),
grup_instansi!$A$28,
IF(AND(E318=grup_instansi!$B$29,F318=grup_instansi!$C$29),
grup_instansi!$A$29,
IF(AND(E318=grup_instansi!$B$30,F318=grup_instansi!$C$30),
grup_instansi!$A$30,
IF(AND(E318=grup_instansi!$B$31,F318=grup_instansi!$C$31),
grup_instansi!$A$31,
IF(AND(E318=grup_instansi!$B$32,F318=grup_instansi!$C$32),
grup_instansi!$A$32,
IF(AND(E318=grup_instansi!$B$33,F318=grup_instansi!$C$33),
grup_instansi!$A$33,
IF(AND(E318=grup_instansi!$B$34,F318=grup_instansi!$C$34),
grup_instansi!$A$34,
IF(AND(E318=grup_instansi!$B$35,F318=grup_instansi!$C$35),
grup_instansi!$A$35,""))))))))))))))))</f>
        <v>gi2023110400001</v>
      </c>
      <c r="J318" t="str">
        <f>IF(I318&lt;&gt;"",I318,IF(AND(E318=grup_instansi!$B$36,F318=grup_instansi!$C$36),
grup_instansi!$A$36,
IF(AND(E318=grup_instansi!$B$37,F318=grup_instansi!$C$37),
grup_instansi!$A$37,
IF(AND(E318=grup_instansi!$B$38,F318=grup_instansi!$C$38),
grup_instansi!$A$38,
IF(AND(E318=grup_instansi!$B$39,F318=grup_instansi!$C$39),
grup_instansi!$A$39,
IF(AND(E318=grup_instansi!$B$40,F318=grup_instansi!$C$40),
grup_instansi!$A$40,
IF(AND(E318=grup_instansi!$B$41,F318=grup_instansi!$C$41),
grup_instansi!$A$41,
IF(AND(E318=grup_instansi!$B$42,F318=grup_instansi!$C$42),
grup_instansi!$A$42,
IF(AND(E318=grup_instansi!$B$43,F318=grup_instansi!$C$43),
grup_instansi!$A$43,
IF(AND(E318=grup_instansi!$B$44,F318=grup_instansi!$C$44),
grup_instansi!$A$44,
IF(AND(E318=grup_instansi!$B$45,F318=grup_instansi!$C$45),
grup_instansi!$A$45,
IF(AND(E318=grup_instansi!$B$46,F318=grup_instansi!$C$46),
grup_instansi!$A$46,
IF(AND(E318=grup_instansi!$B$47,F318=grup_instansi!$C$47),
grup_instansi!$A$47,
IF(AND(E318=grup_instansi!$B$48,F318=grup_instansi!$C$48),
grup_instansi!$A$48,
IF(AND(E318=grup_instansi!$B$49,F318=grup_instansi!$C$49),
grup_instansi!$A$49,
IF(AND(E318=grup_instansi!$B$50,F318=grup_instansi!$C$50),
grup_instansi!$A$50,
IF(AND(E318=grup_instansi!$B$51,F318=grup_instansi!$C$51),
grup_instansi!$A$51,
IF(AND(E318=grup_instansi!$B$52,F318=grup_instansi!$C$52),
grup_instansi!$A$52,
IF(AND(E318=grup_instansi!$B$53,F318=grup_instansi!$C$53),
grup_instansi!$A$53,
IF(AND(E318=grup_instansi!$B$54,F318=grup_instansi!$C$54),
grup_instansi!$A$54,
IF(AND(E318=grup_instansi!$B$55,F318=grup_instansi!$C$55),
grup_instansi!$A$55,
IF(AND(E318=grup_instansi!$B$56,F318=grup_instansi!$C$56),
grup_instansi!$A$56,
IF(AND(E318=grup_instansi!$B$57,F318=grup_instansi!$C$57),
grup_instansi!$A$57,
IF(AND(E318=grup_instansi!$B$58,F318=grup_instansi!$C$58),
grup_instansi!$A$58,
IF(AND(E318=grup_instansi!$B$59,F318=grup_instansi!$C$59),
grup_instansi!$A$59,
IF(AND(E318=grup_instansi!$B$60,F318=grup_instansi!$C$60),
grup_instansi!$A$60,""))))))))))))))))))))))))))</f>
        <v>gi2023110400001</v>
      </c>
      <c r="K318" t="str">
        <f>IF(J318&lt;&gt;"",J318,IF(AND(E318=grup_instansi!$B$61,F318=grup_instansi!$C$61),
grup_instansi!$A$61,
IF(AND(E318=grup_instansi!$B$62,F318=grup_instansi!$C$62),
grup_instansi!$A$62,
IF(AND(E318=grup_instansi!$B$63,F318=grup_instansi!$C$63),
grup_instansi!$A$63,
IF(AND(E318=grup_instansi!$B$64,F318=grup_instansi!$C$64),
grup_instansi!$A$64,
IF(AND(E318=grup_instansi!$B$65,F318=grup_instansi!$C$65),
grup_instansi!$A$65,
IF(AND(E318=grup_instansi!$B$66,F318=grup_instansi!$C$66),
grup_instansi!$A$66,
IF(AND(E318=grup_instansi!$B$67,F318=grup_instansi!$C$67),
grup_instansi!$A$67,
IF(AND(E318=grup_instansi!$B$68,F318=grup_instansi!$C$68),
grup_instansi!$A$68,
IF(AND(E318=grup_instansi!$B$69,F318=grup_instansi!$C$69),
grup_instansi!$A$69,
IF(AND(E318=grup_instansi!$B$70,F318=grup_instansi!$C$70),
grup_instansi!$A$70,
IF(AND(E318=grup_instansi!$B$71,F318=grup_instansi!$C$71),
grup_instansi!$A$71,
IF(AND(E318=grup_instansi!$B$72,F318=grup_instansi!$C$72),
grup_instansi!$A$72,
IF(AND(E318=grup_instansi!$B$73,F318=grup_instansi!$C$73),
grup_instansi!$A$73,
IF(AND(E318=grup_instansi!$B$74,F318=grup_instansi!$C$74),
grup_instansi!$A$74,
IF(AND(E318=grup_instansi!$B$75,F318=grup_instansi!$C$75),
grup_instansi!$A$75,
IF(AND(E318=grup_instansi!$B$76,F318=grup_instansi!$C$76),
grup_instansi!$A$76,
IF(AND(E318=grup_instansi!$B$77,F318=grup_instansi!$C$77),
grup_instansi!$A$77,
IF(AND(E318=grup_instansi!$B$78,F318=grup_instansi!$C$78),
grup_instansi!$A$78,
IF(AND(E318=grup_instansi!$B$79,F318=grup_instansi!$C$79),
grup_instansi!$A$79,
IF(AND(E318=grup_instansi!$B$80,F318=grup_instansi!$C$80),
grup_instansi!$A$80,
IF(AND(E318=grup_instansi!$B$81,F318=grup_instansi!$C$81),
grup_instansi!$A$81,
IF(AND(E318=grup_instansi!$B$82,F318=grup_instansi!$C$82),
grup_instansi!$A$82,
IF(AND(E318=grup_instansi!$B$83,F318=grup_instansi!$C$83),
grup_instansi!$A$84,
IF(AND(E318=grup_instansi!$B$84,F318=grup_instansi!$C$84),
grup_instansi!$A$85,
IF(AND(E318=grup_instansi!$B$85,F318=grup_instansi!$C$85),
grup_instansi!$A$86,
IF(AND(E318=grup_instansi!$B$86,F318=grup_instansi!$C$86),
grup_instansi!$A$87,
IF(AND(E318=grup_instansi!$B$87,F318=grup_instansi!$C$87),
grup_instansi!$A$87,
IF(AND(E318=grup_instansi!$B$88,F318=grup_instansi!$C$88),
grup_instansi!$A$88,
IF(AND(E318=grup_instansi!$B$89,F318=grup_instansi!$C$89),
grup_instansi!$A$89,
IF(AND(E318=grup_instansi!$B$90,F318=grup_instansi!$C$90),
grup_instansi!$A$90,
IF(AND(E318=grup_instansi!$B$91,F318=grup_instansi!$C$91),
grup_instansi!$A$91,
IF(AND(E318=grup_instansi!$B$92,F318=grup_instansi!$C$92),
grup_instansi!$A$92,
IF(AND(E318=grup_instansi!$B$93,F318=grup_instansi!$C$93),
grup_instansi!$A$93,
IF(AND(E318=grup_instansi!$B$94,F318=grup_instansi!$C$94),
grup_instansi!$A$94,
IF(AND(E318=grup_instansi!$B$95,F318=grup_instansi!$C$95),
grup_instansi!$A$95,
IF(AND(E318=grup_instansi!$B$96,F318=grup_instansi!$C$96),
grup_instansi!$A$96,
IF(AND(E318=grup_instansi!$B$97,F318=grup_instansi!$C$97),
grup_instansi!$A$97,
IF(AND(E318=grup_instansi!$B$98,F318=grup_instansi!$C$98),
grup_instansi!$A$98,
IF(AND(E318=grup_instansi!$B$99,F318=grup_instansi!$C$99),
grup_instansi!$A$99,
grup_instansi!$A$100))))))))))))))))))))))))))))))))))))))))</f>
        <v>gi2023110400001</v>
      </c>
      <c r="L318" t="str">
        <f>VLOOKUP(K318,grup_instansi!$A$2:$E$102,4)</f>
        <v>Instansi Lainnya Pusat</v>
      </c>
      <c r="M318" t="str">
        <f t="shared" si="14"/>
        <v>('i2023110600317','Kejaksaan Agung','gi2023110400001'),</v>
      </c>
    </row>
    <row r="319" spans="1:13" x14ac:dyDescent="0.25">
      <c r="A319" t="str">
        <f t="shared" si="12"/>
        <v>i2023110600318</v>
      </c>
      <c r="B319" s="4">
        <v>4007</v>
      </c>
      <c r="C319" t="str">
        <f t="shared" si="13"/>
        <v>i2023110600318</v>
      </c>
      <c r="D319" s="4" t="s">
        <v>135</v>
      </c>
      <c r="E319" s="4" t="s">
        <v>654</v>
      </c>
      <c r="F319" s="4" t="s">
        <v>661</v>
      </c>
      <c r="G319" t="str">
        <f>IF(AND(E319=grup_instansi!$B$2,F319=grup_instansi!$C$2),
grup_instansi!$A$2,
IF(AND(E319=grup_instansi!$B$3,F319=grup_instansi!$C$3),
grup_instansi!$A$3,
IF(AND(E319=grup_instansi!$B$4,F319=grup_instansi!$C$4),
grup_instansi!$A$4,
IF(AND(E319=grup_instansi!$B$5,F319=grup_instansi!$C$5),
grup_instansi!$A$5,
IF(AND(E319=grup_instansi!$B$6,F319=grup_instansi!$C$6),
grup_instansi!$A$6,
IF(AND(E319=grup_instansi!$B$7,F319=grup_instansi!$C$7),
grup_instansi!$A$7,
IF(AND(E319=grup_instansi!$B$8,F319=grup_instansi!$C$8),
grup_instansi!$A$8,
IF(AND(E319=grup_instansi!$B$9,F319=grup_instansi!$C$9),
grup_instansi!$A$9,
IF(AND(E319=grup_instansi!$B$10,F319=grup_instansi!$C$10),
grup_instansi!$A$10,"")))))))))</f>
        <v>gi2023110400001</v>
      </c>
      <c r="H319" t="str">
        <f>IF(G319&lt;&gt;"",G319,IF(AND(E319=grup_instansi!$B$11,F319=grup_instansi!$C$11),
grup_instansi!$A$11,
IF(AND(E319=grup_instansi!$B$12,F319=grup_instansi!$C$12),
grup_instansi!$A$12,
IF(AND(E319=grup_instansi!$B$13,F319=grup_instansi!$C$13),
grup_instansi!$A$13,
IF(AND(E319=grup_instansi!$B$14,F319=grup_instansi!$C$14),
grup_instansi!$A$14,
IF(AND(E319=grup_instansi!$B$15,F319=grup_instansi!$C$15),
grup_instansi!$A$15,
IF(AND(E319=grup_instansi!$B$16,F319=grup_instansi!$C$16),
grup_instansi!$A$16,
IF(AND(E319=grup_instansi!$B$17,F319=grup_instansi!$C$17),
grup_instansi!$A$17,
IF(AND(E319=grup_instansi!$B$18,F319=grup_instansi!$C$18),
grup_instansi!$A$18,
IF(AND(E319=grup_instansi!$B$19,F319=grup_instansi!$C$19),
grup_instansi!$A$19,
IF(AND(E319=grup_instansi!$B$20,F319=grup_instansi!$C$20),
grup_instansi!$A$20,"")))))))))))</f>
        <v>gi2023110400001</v>
      </c>
      <c r="I319" t="str">
        <f>IF(H319&lt;&gt;"",H319,IF(AND(E319=grup_instansi!$B$21,F319=grup_instansi!$C$21),
grup_instansi!$A$21,
IF(AND(E319=grup_instansi!$B$22,F319=grup_instansi!$C$22),
grup_instansi!$A$22,
IF(AND(E319=grup_instansi!$B$23,F319=grup_instansi!$C$23),
grup_instansi!$A$23,
IF(AND(E319=grup_instansi!$B$24,F319=grup_instansi!$C$24),
grup_instansi!$A$24,
IF(AND(E319=grup_instansi!$B$25,F319=grup_instansi!$C$25),
grup_instansi!$A$25,
IF(AND(E319=grup_instansi!$B$26,F319=grup_instansi!$C$26),
grup_instansi!$A$26,
IF(AND(E319=grup_instansi!$B$27,F319=grup_instansi!$C$27),
grup_instansi!$A$27,
IF(AND(E319=grup_instansi!$B$28,F319=grup_instansi!$C$28),
grup_instansi!$A$28,
IF(AND(E319=grup_instansi!$B$29,F319=grup_instansi!$C$29),
grup_instansi!$A$29,
IF(AND(E319=grup_instansi!$B$30,F319=grup_instansi!$C$30),
grup_instansi!$A$30,
IF(AND(E319=grup_instansi!$B$31,F319=grup_instansi!$C$31),
grup_instansi!$A$31,
IF(AND(E319=grup_instansi!$B$32,F319=grup_instansi!$C$32),
grup_instansi!$A$32,
IF(AND(E319=grup_instansi!$B$33,F319=grup_instansi!$C$33),
grup_instansi!$A$33,
IF(AND(E319=grup_instansi!$B$34,F319=grup_instansi!$C$34),
grup_instansi!$A$34,
IF(AND(E319=grup_instansi!$B$35,F319=grup_instansi!$C$35),
grup_instansi!$A$35,""))))))))))))))))</f>
        <v>gi2023110400001</v>
      </c>
      <c r="J319" t="str">
        <f>IF(I319&lt;&gt;"",I319,IF(AND(E319=grup_instansi!$B$36,F319=grup_instansi!$C$36),
grup_instansi!$A$36,
IF(AND(E319=grup_instansi!$B$37,F319=grup_instansi!$C$37),
grup_instansi!$A$37,
IF(AND(E319=grup_instansi!$B$38,F319=grup_instansi!$C$38),
grup_instansi!$A$38,
IF(AND(E319=grup_instansi!$B$39,F319=grup_instansi!$C$39),
grup_instansi!$A$39,
IF(AND(E319=grup_instansi!$B$40,F319=grup_instansi!$C$40),
grup_instansi!$A$40,
IF(AND(E319=grup_instansi!$B$41,F319=grup_instansi!$C$41),
grup_instansi!$A$41,
IF(AND(E319=grup_instansi!$B$42,F319=grup_instansi!$C$42),
grup_instansi!$A$42,
IF(AND(E319=grup_instansi!$B$43,F319=grup_instansi!$C$43),
grup_instansi!$A$43,
IF(AND(E319=grup_instansi!$B$44,F319=grup_instansi!$C$44),
grup_instansi!$A$44,
IF(AND(E319=grup_instansi!$B$45,F319=grup_instansi!$C$45),
grup_instansi!$A$45,
IF(AND(E319=grup_instansi!$B$46,F319=grup_instansi!$C$46),
grup_instansi!$A$46,
IF(AND(E319=grup_instansi!$B$47,F319=grup_instansi!$C$47),
grup_instansi!$A$47,
IF(AND(E319=grup_instansi!$B$48,F319=grup_instansi!$C$48),
grup_instansi!$A$48,
IF(AND(E319=grup_instansi!$B$49,F319=grup_instansi!$C$49),
grup_instansi!$A$49,
IF(AND(E319=grup_instansi!$B$50,F319=grup_instansi!$C$50),
grup_instansi!$A$50,
IF(AND(E319=grup_instansi!$B$51,F319=grup_instansi!$C$51),
grup_instansi!$A$51,
IF(AND(E319=grup_instansi!$B$52,F319=grup_instansi!$C$52),
grup_instansi!$A$52,
IF(AND(E319=grup_instansi!$B$53,F319=grup_instansi!$C$53),
grup_instansi!$A$53,
IF(AND(E319=grup_instansi!$B$54,F319=grup_instansi!$C$54),
grup_instansi!$A$54,
IF(AND(E319=grup_instansi!$B$55,F319=grup_instansi!$C$55),
grup_instansi!$A$55,
IF(AND(E319=grup_instansi!$B$56,F319=grup_instansi!$C$56),
grup_instansi!$A$56,
IF(AND(E319=grup_instansi!$B$57,F319=grup_instansi!$C$57),
grup_instansi!$A$57,
IF(AND(E319=grup_instansi!$B$58,F319=grup_instansi!$C$58),
grup_instansi!$A$58,
IF(AND(E319=grup_instansi!$B$59,F319=grup_instansi!$C$59),
grup_instansi!$A$59,
IF(AND(E319=grup_instansi!$B$60,F319=grup_instansi!$C$60),
grup_instansi!$A$60,""))))))))))))))))))))))))))</f>
        <v>gi2023110400001</v>
      </c>
      <c r="K319" t="str">
        <f>IF(J319&lt;&gt;"",J319,IF(AND(E319=grup_instansi!$B$61,F319=grup_instansi!$C$61),
grup_instansi!$A$61,
IF(AND(E319=grup_instansi!$B$62,F319=grup_instansi!$C$62),
grup_instansi!$A$62,
IF(AND(E319=grup_instansi!$B$63,F319=grup_instansi!$C$63),
grup_instansi!$A$63,
IF(AND(E319=grup_instansi!$B$64,F319=grup_instansi!$C$64),
grup_instansi!$A$64,
IF(AND(E319=grup_instansi!$B$65,F319=grup_instansi!$C$65),
grup_instansi!$A$65,
IF(AND(E319=grup_instansi!$B$66,F319=grup_instansi!$C$66),
grup_instansi!$A$66,
IF(AND(E319=grup_instansi!$B$67,F319=grup_instansi!$C$67),
grup_instansi!$A$67,
IF(AND(E319=grup_instansi!$B$68,F319=grup_instansi!$C$68),
grup_instansi!$A$68,
IF(AND(E319=grup_instansi!$B$69,F319=grup_instansi!$C$69),
grup_instansi!$A$69,
IF(AND(E319=grup_instansi!$B$70,F319=grup_instansi!$C$70),
grup_instansi!$A$70,
IF(AND(E319=grup_instansi!$B$71,F319=grup_instansi!$C$71),
grup_instansi!$A$71,
IF(AND(E319=grup_instansi!$B$72,F319=grup_instansi!$C$72),
grup_instansi!$A$72,
IF(AND(E319=grup_instansi!$B$73,F319=grup_instansi!$C$73),
grup_instansi!$A$73,
IF(AND(E319=grup_instansi!$B$74,F319=grup_instansi!$C$74),
grup_instansi!$A$74,
IF(AND(E319=grup_instansi!$B$75,F319=grup_instansi!$C$75),
grup_instansi!$A$75,
IF(AND(E319=grup_instansi!$B$76,F319=grup_instansi!$C$76),
grup_instansi!$A$76,
IF(AND(E319=grup_instansi!$B$77,F319=grup_instansi!$C$77),
grup_instansi!$A$77,
IF(AND(E319=grup_instansi!$B$78,F319=grup_instansi!$C$78),
grup_instansi!$A$78,
IF(AND(E319=grup_instansi!$B$79,F319=grup_instansi!$C$79),
grup_instansi!$A$79,
IF(AND(E319=grup_instansi!$B$80,F319=grup_instansi!$C$80),
grup_instansi!$A$80,
IF(AND(E319=grup_instansi!$B$81,F319=grup_instansi!$C$81),
grup_instansi!$A$81,
IF(AND(E319=grup_instansi!$B$82,F319=grup_instansi!$C$82),
grup_instansi!$A$82,
IF(AND(E319=grup_instansi!$B$83,F319=grup_instansi!$C$83),
grup_instansi!$A$84,
IF(AND(E319=grup_instansi!$B$84,F319=grup_instansi!$C$84),
grup_instansi!$A$85,
IF(AND(E319=grup_instansi!$B$85,F319=grup_instansi!$C$85),
grup_instansi!$A$86,
IF(AND(E319=grup_instansi!$B$86,F319=grup_instansi!$C$86),
grup_instansi!$A$87,
IF(AND(E319=grup_instansi!$B$87,F319=grup_instansi!$C$87),
grup_instansi!$A$87,
IF(AND(E319=grup_instansi!$B$88,F319=grup_instansi!$C$88),
grup_instansi!$A$88,
IF(AND(E319=grup_instansi!$B$89,F319=grup_instansi!$C$89),
grup_instansi!$A$89,
IF(AND(E319=grup_instansi!$B$90,F319=grup_instansi!$C$90),
grup_instansi!$A$90,
IF(AND(E319=grup_instansi!$B$91,F319=grup_instansi!$C$91),
grup_instansi!$A$91,
IF(AND(E319=grup_instansi!$B$92,F319=grup_instansi!$C$92),
grup_instansi!$A$92,
IF(AND(E319=grup_instansi!$B$93,F319=grup_instansi!$C$93),
grup_instansi!$A$93,
IF(AND(E319=grup_instansi!$B$94,F319=grup_instansi!$C$94),
grup_instansi!$A$94,
IF(AND(E319=grup_instansi!$B$95,F319=grup_instansi!$C$95),
grup_instansi!$A$95,
IF(AND(E319=grup_instansi!$B$96,F319=grup_instansi!$C$96),
grup_instansi!$A$96,
IF(AND(E319=grup_instansi!$B$97,F319=grup_instansi!$C$97),
grup_instansi!$A$97,
IF(AND(E319=grup_instansi!$B$98,F319=grup_instansi!$C$98),
grup_instansi!$A$98,
IF(AND(E319=grup_instansi!$B$99,F319=grup_instansi!$C$99),
grup_instansi!$A$99,
grup_instansi!$A$100))))))))))))))))))))))))))))))))))))))))</f>
        <v>gi2023110400001</v>
      </c>
      <c r="L319" t="str">
        <f>VLOOKUP(K319,grup_instansi!$A$2:$E$102,4)</f>
        <v>Instansi Lainnya Pusat</v>
      </c>
      <c r="M319" t="str">
        <f t="shared" si="14"/>
        <v>('i2023110600318','Mahkamah Agung RI','gi2023110400001'),</v>
      </c>
    </row>
    <row r="320" spans="1:13" x14ac:dyDescent="0.25">
      <c r="A320" t="str">
        <f t="shared" si="12"/>
        <v>i2023110600319</v>
      </c>
      <c r="B320" s="4">
        <v>4008</v>
      </c>
      <c r="C320" t="str">
        <f t="shared" si="13"/>
        <v>i2023110600319</v>
      </c>
      <c r="D320" s="4" t="s">
        <v>136</v>
      </c>
      <c r="E320" s="4" t="s">
        <v>654</v>
      </c>
      <c r="F320" s="4" t="s">
        <v>661</v>
      </c>
      <c r="G320" t="str">
        <f>IF(AND(E320=grup_instansi!$B$2,F320=grup_instansi!$C$2),
grup_instansi!$A$2,
IF(AND(E320=grup_instansi!$B$3,F320=grup_instansi!$C$3),
grup_instansi!$A$3,
IF(AND(E320=grup_instansi!$B$4,F320=grup_instansi!$C$4),
grup_instansi!$A$4,
IF(AND(E320=grup_instansi!$B$5,F320=grup_instansi!$C$5),
grup_instansi!$A$5,
IF(AND(E320=grup_instansi!$B$6,F320=grup_instansi!$C$6),
grup_instansi!$A$6,
IF(AND(E320=grup_instansi!$B$7,F320=grup_instansi!$C$7),
grup_instansi!$A$7,
IF(AND(E320=grup_instansi!$B$8,F320=grup_instansi!$C$8),
grup_instansi!$A$8,
IF(AND(E320=grup_instansi!$B$9,F320=grup_instansi!$C$9),
grup_instansi!$A$9,
IF(AND(E320=grup_instansi!$B$10,F320=grup_instansi!$C$10),
grup_instansi!$A$10,"")))))))))</f>
        <v>gi2023110400001</v>
      </c>
      <c r="H320" t="str">
        <f>IF(G320&lt;&gt;"",G320,IF(AND(E320=grup_instansi!$B$11,F320=grup_instansi!$C$11),
grup_instansi!$A$11,
IF(AND(E320=grup_instansi!$B$12,F320=grup_instansi!$C$12),
grup_instansi!$A$12,
IF(AND(E320=grup_instansi!$B$13,F320=grup_instansi!$C$13),
grup_instansi!$A$13,
IF(AND(E320=grup_instansi!$B$14,F320=grup_instansi!$C$14),
grup_instansi!$A$14,
IF(AND(E320=grup_instansi!$B$15,F320=grup_instansi!$C$15),
grup_instansi!$A$15,
IF(AND(E320=grup_instansi!$B$16,F320=grup_instansi!$C$16),
grup_instansi!$A$16,
IF(AND(E320=grup_instansi!$B$17,F320=grup_instansi!$C$17),
grup_instansi!$A$17,
IF(AND(E320=grup_instansi!$B$18,F320=grup_instansi!$C$18),
grup_instansi!$A$18,
IF(AND(E320=grup_instansi!$B$19,F320=grup_instansi!$C$19),
grup_instansi!$A$19,
IF(AND(E320=grup_instansi!$B$20,F320=grup_instansi!$C$20),
grup_instansi!$A$20,"")))))))))))</f>
        <v>gi2023110400001</v>
      </c>
      <c r="I320" t="str">
        <f>IF(H320&lt;&gt;"",H320,IF(AND(E320=grup_instansi!$B$21,F320=grup_instansi!$C$21),
grup_instansi!$A$21,
IF(AND(E320=grup_instansi!$B$22,F320=grup_instansi!$C$22),
grup_instansi!$A$22,
IF(AND(E320=grup_instansi!$B$23,F320=grup_instansi!$C$23),
grup_instansi!$A$23,
IF(AND(E320=grup_instansi!$B$24,F320=grup_instansi!$C$24),
grup_instansi!$A$24,
IF(AND(E320=grup_instansi!$B$25,F320=grup_instansi!$C$25),
grup_instansi!$A$25,
IF(AND(E320=grup_instansi!$B$26,F320=grup_instansi!$C$26),
grup_instansi!$A$26,
IF(AND(E320=grup_instansi!$B$27,F320=grup_instansi!$C$27),
grup_instansi!$A$27,
IF(AND(E320=grup_instansi!$B$28,F320=grup_instansi!$C$28),
grup_instansi!$A$28,
IF(AND(E320=grup_instansi!$B$29,F320=grup_instansi!$C$29),
grup_instansi!$A$29,
IF(AND(E320=grup_instansi!$B$30,F320=grup_instansi!$C$30),
grup_instansi!$A$30,
IF(AND(E320=grup_instansi!$B$31,F320=grup_instansi!$C$31),
grup_instansi!$A$31,
IF(AND(E320=grup_instansi!$B$32,F320=grup_instansi!$C$32),
grup_instansi!$A$32,
IF(AND(E320=grup_instansi!$B$33,F320=grup_instansi!$C$33),
grup_instansi!$A$33,
IF(AND(E320=grup_instansi!$B$34,F320=grup_instansi!$C$34),
grup_instansi!$A$34,
IF(AND(E320=grup_instansi!$B$35,F320=grup_instansi!$C$35),
grup_instansi!$A$35,""))))))))))))))))</f>
        <v>gi2023110400001</v>
      </c>
      <c r="J320" t="str">
        <f>IF(I320&lt;&gt;"",I320,IF(AND(E320=grup_instansi!$B$36,F320=grup_instansi!$C$36),
grup_instansi!$A$36,
IF(AND(E320=grup_instansi!$B$37,F320=grup_instansi!$C$37),
grup_instansi!$A$37,
IF(AND(E320=grup_instansi!$B$38,F320=grup_instansi!$C$38),
grup_instansi!$A$38,
IF(AND(E320=grup_instansi!$B$39,F320=grup_instansi!$C$39),
grup_instansi!$A$39,
IF(AND(E320=grup_instansi!$B$40,F320=grup_instansi!$C$40),
grup_instansi!$A$40,
IF(AND(E320=grup_instansi!$B$41,F320=grup_instansi!$C$41),
grup_instansi!$A$41,
IF(AND(E320=grup_instansi!$B$42,F320=grup_instansi!$C$42),
grup_instansi!$A$42,
IF(AND(E320=grup_instansi!$B$43,F320=grup_instansi!$C$43),
grup_instansi!$A$43,
IF(AND(E320=grup_instansi!$B$44,F320=grup_instansi!$C$44),
grup_instansi!$A$44,
IF(AND(E320=grup_instansi!$B$45,F320=grup_instansi!$C$45),
grup_instansi!$A$45,
IF(AND(E320=grup_instansi!$B$46,F320=grup_instansi!$C$46),
grup_instansi!$A$46,
IF(AND(E320=grup_instansi!$B$47,F320=grup_instansi!$C$47),
grup_instansi!$A$47,
IF(AND(E320=grup_instansi!$B$48,F320=grup_instansi!$C$48),
grup_instansi!$A$48,
IF(AND(E320=grup_instansi!$B$49,F320=grup_instansi!$C$49),
grup_instansi!$A$49,
IF(AND(E320=grup_instansi!$B$50,F320=grup_instansi!$C$50),
grup_instansi!$A$50,
IF(AND(E320=grup_instansi!$B$51,F320=grup_instansi!$C$51),
grup_instansi!$A$51,
IF(AND(E320=grup_instansi!$B$52,F320=grup_instansi!$C$52),
grup_instansi!$A$52,
IF(AND(E320=grup_instansi!$B$53,F320=grup_instansi!$C$53),
grup_instansi!$A$53,
IF(AND(E320=grup_instansi!$B$54,F320=grup_instansi!$C$54),
grup_instansi!$A$54,
IF(AND(E320=grup_instansi!$B$55,F320=grup_instansi!$C$55),
grup_instansi!$A$55,
IF(AND(E320=grup_instansi!$B$56,F320=grup_instansi!$C$56),
grup_instansi!$A$56,
IF(AND(E320=grup_instansi!$B$57,F320=grup_instansi!$C$57),
grup_instansi!$A$57,
IF(AND(E320=grup_instansi!$B$58,F320=grup_instansi!$C$58),
grup_instansi!$A$58,
IF(AND(E320=grup_instansi!$B$59,F320=grup_instansi!$C$59),
grup_instansi!$A$59,
IF(AND(E320=grup_instansi!$B$60,F320=grup_instansi!$C$60),
grup_instansi!$A$60,""))))))))))))))))))))))))))</f>
        <v>gi2023110400001</v>
      </c>
      <c r="K320" t="str">
        <f>IF(J320&lt;&gt;"",J320,IF(AND(E320=grup_instansi!$B$61,F320=grup_instansi!$C$61),
grup_instansi!$A$61,
IF(AND(E320=grup_instansi!$B$62,F320=grup_instansi!$C$62),
grup_instansi!$A$62,
IF(AND(E320=grup_instansi!$B$63,F320=grup_instansi!$C$63),
grup_instansi!$A$63,
IF(AND(E320=grup_instansi!$B$64,F320=grup_instansi!$C$64),
grup_instansi!$A$64,
IF(AND(E320=grup_instansi!$B$65,F320=grup_instansi!$C$65),
grup_instansi!$A$65,
IF(AND(E320=grup_instansi!$B$66,F320=grup_instansi!$C$66),
grup_instansi!$A$66,
IF(AND(E320=grup_instansi!$B$67,F320=grup_instansi!$C$67),
grup_instansi!$A$67,
IF(AND(E320=grup_instansi!$B$68,F320=grup_instansi!$C$68),
grup_instansi!$A$68,
IF(AND(E320=grup_instansi!$B$69,F320=grup_instansi!$C$69),
grup_instansi!$A$69,
IF(AND(E320=grup_instansi!$B$70,F320=grup_instansi!$C$70),
grup_instansi!$A$70,
IF(AND(E320=grup_instansi!$B$71,F320=grup_instansi!$C$71),
grup_instansi!$A$71,
IF(AND(E320=grup_instansi!$B$72,F320=grup_instansi!$C$72),
grup_instansi!$A$72,
IF(AND(E320=grup_instansi!$B$73,F320=grup_instansi!$C$73),
grup_instansi!$A$73,
IF(AND(E320=grup_instansi!$B$74,F320=grup_instansi!$C$74),
grup_instansi!$A$74,
IF(AND(E320=grup_instansi!$B$75,F320=grup_instansi!$C$75),
grup_instansi!$A$75,
IF(AND(E320=grup_instansi!$B$76,F320=grup_instansi!$C$76),
grup_instansi!$A$76,
IF(AND(E320=grup_instansi!$B$77,F320=grup_instansi!$C$77),
grup_instansi!$A$77,
IF(AND(E320=grup_instansi!$B$78,F320=grup_instansi!$C$78),
grup_instansi!$A$78,
IF(AND(E320=grup_instansi!$B$79,F320=grup_instansi!$C$79),
grup_instansi!$A$79,
IF(AND(E320=grup_instansi!$B$80,F320=grup_instansi!$C$80),
grup_instansi!$A$80,
IF(AND(E320=grup_instansi!$B$81,F320=grup_instansi!$C$81),
grup_instansi!$A$81,
IF(AND(E320=grup_instansi!$B$82,F320=grup_instansi!$C$82),
grup_instansi!$A$82,
IF(AND(E320=grup_instansi!$B$83,F320=grup_instansi!$C$83),
grup_instansi!$A$84,
IF(AND(E320=grup_instansi!$B$84,F320=grup_instansi!$C$84),
grup_instansi!$A$85,
IF(AND(E320=grup_instansi!$B$85,F320=grup_instansi!$C$85),
grup_instansi!$A$86,
IF(AND(E320=grup_instansi!$B$86,F320=grup_instansi!$C$86),
grup_instansi!$A$87,
IF(AND(E320=grup_instansi!$B$87,F320=grup_instansi!$C$87),
grup_instansi!$A$87,
IF(AND(E320=grup_instansi!$B$88,F320=grup_instansi!$C$88),
grup_instansi!$A$88,
IF(AND(E320=grup_instansi!$B$89,F320=grup_instansi!$C$89),
grup_instansi!$A$89,
IF(AND(E320=grup_instansi!$B$90,F320=grup_instansi!$C$90),
grup_instansi!$A$90,
IF(AND(E320=grup_instansi!$B$91,F320=grup_instansi!$C$91),
grup_instansi!$A$91,
IF(AND(E320=grup_instansi!$B$92,F320=grup_instansi!$C$92),
grup_instansi!$A$92,
IF(AND(E320=grup_instansi!$B$93,F320=grup_instansi!$C$93),
grup_instansi!$A$93,
IF(AND(E320=grup_instansi!$B$94,F320=grup_instansi!$C$94),
grup_instansi!$A$94,
IF(AND(E320=grup_instansi!$B$95,F320=grup_instansi!$C$95),
grup_instansi!$A$95,
IF(AND(E320=grup_instansi!$B$96,F320=grup_instansi!$C$96),
grup_instansi!$A$96,
IF(AND(E320=grup_instansi!$B$97,F320=grup_instansi!$C$97),
grup_instansi!$A$97,
IF(AND(E320=grup_instansi!$B$98,F320=grup_instansi!$C$98),
grup_instansi!$A$98,
IF(AND(E320=grup_instansi!$B$99,F320=grup_instansi!$C$99),
grup_instansi!$A$99,
grup_instansi!$A$100))))))))))))))))))))))))))))))))))))))))</f>
        <v>gi2023110400001</v>
      </c>
      <c r="L320" t="str">
        <f>VLOOKUP(K320,grup_instansi!$A$2:$E$102,4)</f>
        <v>Instansi Lainnya Pusat</v>
      </c>
      <c r="M320" t="str">
        <f t="shared" si="14"/>
        <v>('i2023110600319','Badan Pemeriksa Keuangan','gi2023110400001'),</v>
      </c>
    </row>
    <row r="321" spans="1:13" x14ac:dyDescent="0.25">
      <c r="A321" t="str">
        <f t="shared" si="12"/>
        <v>i2023110600320</v>
      </c>
      <c r="B321" s="4">
        <v>4014</v>
      </c>
      <c r="C321" t="str">
        <f t="shared" si="13"/>
        <v>i2023110600320</v>
      </c>
      <c r="D321" s="4" t="s">
        <v>653</v>
      </c>
      <c r="E321" s="4" t="s">
        <v>657</v>
      </c>
      <c r="F321" s="4" t="s">
        <v>661</v>
      </c>
      <c r="G321" t="str">
        <f>IF(AND(E321=grup_instansi!$B$2,F321=grup_instansi!$C$2),
grup_instansi!$A$2,
IF(AND(E321=grup_instansi!$B$3,F321=grup_instansi!$C$3),
grup_instansi!$A$3,
IF(AND(E321=grup_instansi!$B$4,F321=grup_instansi!$C$4),
grup_instansi!$A$4,
IF(AND(E321=grup_instansi!$B$5,F321=grup_instansi!$C$5),
grup_instansi!$A$5,
IF(AND(E321=grup_instansi!$B$6,F321=grup_instansi!$C$6),
grup_instansi!$A$6,
IF(AND(E321=grup_instansi!$B$7,F321=grup_instansi!$C$7),
grup_instansi!$A$7,
IF(AND(E321=grup_instansi!$B$8,F321=grup_instansi!$C$8),
grup_instansi!$A$8,
IF(AND(E321=grup_instansi!$B$9,F321=grup_instansi!$C$9),
grup_instansi!$A$9,
IF(AND(E321=grup_instansi!$B$10,F321=grup_instansi!$C$10),
grup_instansi!$A$10,"")))))))))</f>
        <v>gi2023110400004</v>
      </c>
      <c r="H321" t="str">
        <f>IF(G321&lt;&gt;"",G321,IF(AND(E321=grup_instansi!$B$11,F321=grup_instansi!$C$11),
grup_instansi!$A$11,
IF(AND(E321=grup_instansi!$B$12,F321=grup_instansi!$C$12),
grup_instansi!$A$12,
IF(AND(E321=grup_instansi!$B$13,F321=grup_instansi!$C$13),
grup_instansi!$A$13,
IF(AND(E321=grup_instansi!$B$14,F321=grup_instansi!$C$14),
grup_instansi!$A$14,
IF(AND(E321=grup_instansi!$B$15,F321=grup_instansi!$C$15),
grup_instansi!$A$15,
IF(AND(E321=grup_instansi!$B$16,F321=grup_instansi!$C$16),
grup_instansi!$A$16,
IF(AND(E321=grup_instansi!$B$17,F321=grup_instansi!$C$17),
grup_instansi!$A$17,
IF(AND(E321=grup_instansi!$B$18,F321=grup_instansi!$C$18),
grup_instansi!$A$18,
IF(AND(E321=grup_instansi!$B$19,F321=grup_instansi!$C$19),
grup_instansi!$A$19,
IF(AND(E321=grup_instansi!$B$20,F321=grup_instansi!$C$20),
grup_instansi!$A$20,"")))))))))))</f>
        <v>gi2023110400004</v>
      </c>
      <c r="I321" t="str">
        <f>IF(H321&lt;&gt;"",H321,IF(AND(E321=grup_instansi!$B$21,F321=grup_instansi!$C$21),
grup_instansi!$A$21,
IF(AND(E321=grup_instansi!$B$22,F321=grup_instansi!$C$22),
grup_instansi!$A$22,
IF(AND(E321=grup_instansi!$B$23,F321=grup_instansi!$C$23),
grup_instansi!$A$23,
IF(AND(E321=grup_instansi!$B$24,F321=grup_instansi!$C$24),
grup_instansi!$A$24,
IF(AND(E321=grup_instansi!$B$25,F321=grup_instansi!$C$25),
grup_instansi!$A$25,
IF(AND(E321=grup_instansi!$B$26,F321=grup_instansi!$C$26),
grup_instansi!$A$26,
IF(AND(E321=grup_instansi!$B$27,F321=grup_instansi!$C$27),
grup_instansi!$A$27,
IF(AND(E321=grup_instansi!$B$28,F321=grup_instansi!$C$28),
grup_instansi!$A$28,
IF(AND(E321=grup_instansi!$B$29,F321=grup_instansi!$C$29),
grup_instansi!$A$29,
IF(AND(E321=grup_instansi!$B$30,F321=grup_instansi!$C$30),
grup_instansi!$A$30,
IF(AND(E321=grup_instansi!$B$31,F321=grup_instansi!$C$31),
grup_instansi!$A$31,
IF(AND(E321=grup_instansi!$B$32,F321=grup_instansi!$C$32),
grup_instansi!$A$32,
IF(AND(E321=grup_instansi!$B$33,F321=grup_instansi!$C$33),
grup_instansi!$A$33,
IF(AND(E321=grup_instansi!$B$34,F321=grup_instansi!$C$34),
grup_instansi!$A$34,
IF(AND(E321=grup_instansi!$B$35,F321=grup_instansi!$C$35),
grup_instansi!$A$35,""))))))))))))))))</f>
        <v>gi2023110400004</v>
      </c>
      <c r="J321" t="str">
        <f>IF(I321&lt;&gt;"",I321,IF(AND(E321=grup_instansi!$B$36,F321=grup_instansi!$C$36),
grup_instansi!$A$36,
IF(AND(E321=grup_instansi!$B$37,F321=grup_instansi!$C$37),
grup_instansi!$A$37,
IF(AND(E321=grup_instansi!$B$38,F321=grup_instansi!$C$38),
grup_instansi!$A$38,
IF(AND(E321=grup_instansi!$B$39,F321=grup_instansi!$C$39),
grup_instansi!$A$39,
IF(AND(E321=grup_instansi!$B$40,F321=grup_instansi!$C$40),
grup_instansi!$A$40,
IF(AND(E321=grup_instansi!$B$41,F321=grup_instansi!$C$41),
grup_instansi!$A$41,
IF(AND(E321=grup_instansi!$B$42,F321=grup_instansi!$C$42),
grup_instansi!$A$42,
IF(AND(E321=grup_instansi!$B$43,F321=grup_instansi!$C$43),
grup_instansi!$A$43,
IF(AND(E321=grup_instansi!$B$44,F321=grup_instansi!$C$44),
grup_instansi!$A$44,
IF(AND(E321=grup_instansi!$B$45,F321=grup_instansi!$C$45),
grup_instansi!$A$45,
IF(AND(E321=grup_instansi!$B$46,F321=grup_instansi!$C$46),
grup_instansi!$A$46,
IF(AND(E321=grup_instansi!$B$47,F321=grup_instansi!$C$47),
grup_instansi!$A$47,
IF(AND(E321=grup_instansi!$B$48,F321=grup_instansi!$C$48),
grup_instansi!$A$48,
IF(AND(E321=grup_instansi!$B$49,F321=grup_instansi!$C$49),
grup_instansi!$A$49,
IF(AND(E321=grup_instansi!$B$50,F321=grup_instansi!$C$50),
grup_instansi!$A$50,
IF(AND(E321=grup_instansi!$B$51,F321=grup_instansi!$C$51),
grup_instansi!$A$51,
IF(AND(E321=grup_instansi!$B$52,F321=grup_instansi!$C$52),
grup_instansi!$A$52,
IF(AND(E321=grup_instansi!$B$53,F321=grup_instansi!$C$53),
grup_instansi!$A$53,
IF(AND(E321=grup_instansi!$B$54,F321=grup_instansi!$C$54),
grup_instansi!$A$54,
IF(AND(E321=grup_instansi!$B$55,F321=grup_instansi!$C$55),
grup_instansi!$A$55,
IF(AND(E321=grup_instansi!$B$56,F321=grup_instansi!$C$56),
grup_instansi!$A$56,
IF(AND(E321=grup_instansi!$B$57,F321=grup_instansi!$C$57),
grup_instansi!$A$57,
IF(AND(E321=grup_instansi!$B$58,F321=grup_instansi!$C$58),
grup_instansi!$A$58,
IF(AND(E321=grup_instansi!$B$59,F321=grup_instansi!$C$59),
grup_instansi!$A$59,
IF(AND(E321=grup_instansi!$B$60,F321=grup_instansi!$C$60),
grup_instansi!$A$60,""))))))))))))))))))))))))))</f>
        <v>gi2023110400004</v>
      </c>
      <c r="K321" t="str">
        <f>IF(J321&lt;&gt;"",J321,IF(AND(E321=grup_instansi!$B$61,F321=grup_instansi!$C$61),
grup_instansi!$A$61,
IF(AND(E321=grup_instansi!$B$62,F321=grup_instansi!$C$62),
grup_instansi!$A$62,
IF(AND(E321=grup_instansi!$B$63,F321=grup_instansi!$C$63),
grup_instansi!$A$63,
IF(AND(E321=grup_instansi!$B$64,F321=grup_instansi!$C$64),
grup_instansi!$A$64,
IF(AND(E321=grup_instansi!$B$65,F321=grup_instansi!$C$65),
grup_instansi!$A$65,
IF(AND(E321=grup_instansi!$B$66,F321=grup_instansi!$C$66),
grup_instansi!$A$66,
IF(AND(E321=grup_instansi!$B$67,F321=grup_instansi!$C$67),
grup_instansi!$A$67,
IF(AND(E321=grup_instansi!$B$68,F321=grup_instansi!$C$68),
grup_instansi!$A$68,
IF(AND(E321=grup_instansi!$B$69,F321=grup_instansi!$C$69),
grup_instansi!$A$69,
IF(AND(E321=grup_instansi!$B$70,F321=grup_instansi!$C$70),
grup_instansi!$A$70,
IF(AND(E321=grup_instansi!$B$71,F321=grup_instansi!$C$71),
grup_instansi!$A$71,
IF(AND(E321=grup_instansi!$B$72,F321=grup_instansi!$C$72),
grup_instansi!$A$72,
IF(AND(E321=grup_instansi!$B$73,F321=grup_instansi!$C$73),
grup_instansi!$A$73,
IF(AND(E321=grup_instansi!$B$74,F321=grup_instansi!$C$74),
grup_instansi!$A$74,
IF(AND(E321=grup_instansi!$B$75,F321=grup_instansi!$C$75),
grup_instansi!$A$75,
IF(AND(E321=grup_instansi!$B$76,F321=grup_instansi!$C$76),
grup_instansi!$A$76,
IF(AND(E321=grup_instansi!$B$77,F321=grup_instansi!$C$77),
grup_instansi!$A$77,
IF(AND(E321=grup_instansi!$B$78,F321=grup_instansi!$C$78),
grup_instansi!$A$78,
IF(AND(E321=grup_instansi!$B$79,F321=grup_instansi!$C$79),
grup_instansi!$A$79,
IF(AND(E321=grup_instansi!$B$80,F321=grup_instansi!$C$80),
grup_instansi!$A$80,
IF(AND(E321=grup_instansi!$B$81,F321=grup_instansi!$C$81),
grup_instansi!$A$81,
IF(AND(E321=grup_instansi!$B$82,F321=grup_instansi!$C$82),
grup_instansi!$A$82,
IF(AND(E321=grup_instansi!$B$83,F321=grup_instansi!$C$83),
grup_instansi!$A$84,
IF(AND(E321=grup_instansi!$B$84,F321=grup_instansi!$C$84),
grup_instansi!$A$85,
IF(AND(E321=grup_instansi!$B$85,F321=grup_instansi!$C$85),
grup_instansi!$A$86,
IF(AND(E321=grup_instansi!$B$86,F321=grup_instansi!$C$86),
grup_instansi!$A$87,
IF(AND(E321=grup_instansi!$B$87,F321=grup_instansi!$C$87),
grup_instansi!$A$87,
IF(AND(E321=grup_instansi!$B$88,F321=grup_instansi!$C$88),
grup_instansi!$A$88,
IF(AND(E321=grup_instansi!$B$89,F321=grup_instansi!$C$89),
grup_instansi!$A$89,
IF(AND(E321=grup_instansi!$B$90,F321=grup_instansi!$C$90),
grup_instansi!$A$90,
IF(AND(E321=grup_instansi!$B$91,F321=grup_instansi!$C$91),
grup_instansi!$A$91,
IF(AND(E321=grup_instansi!$B$92,F321=grup_instansi!$C$92),
grup_instansi!$A$92,
IF(AND(E321=grup_instansi!$B$93,F321=grup_instansi!$C$93),
grup_instansi!$A$93,
IF(AND(E321=grup_instansi!$B$94,F321=grup_instansi!$C$94),
grup_instansi!$A$94,
IF(AND(E321=grup_instansi!$B$95,F321=grup_instansi!$C$95),
grup_instansi!$A$95,
IF(AND(E321=grup_instansi!$B$96,F321=grup_instansi!$C$96),
grup_instansi!$A$96,
IF(AND(E321=grup_instansi!$B$97,F321=grup_instansi!$C$97),
grup_instansi!$A$97,
IF(AND(E321=grup_instansi!$B$98,F321=grup_instansi!$C$98),
grup_instansi!$A$98,
IF(AND(E321=grup_instansi!$B$99,F321=grup_instansi!$C$99),
grup_instansi!$A$99,
grup_instansi!$A$100))))))))))))))))))))))))))))))))))))))))</f>
        <v>gi2023110400004</v>
      </c>
      <c r="L321" t="str">
        <f>VLOOKUP(K321,grup_instansi!$A$2:$E$102,4)</f>
        <v>Lembaga Pemerintah Non Kementerian Pusat</v>
      </c>
      <c r="M321" t="str">
        <f t="shared" si="14"/>
        <v>('i2023110600320','Lembaga Ilmu Pengetahuan Indonesia','gi2023110400004'),</v>
      </c>
    </row>
    <row r="322" spans="1:13" x14ac:dyDescent="0.25">
      <c r="A322" t="str">
        <f t="shared" ref="A322:A385" si="15">"i20231106"&amp;RIGHT(TEXT("G00000"&amp;(ROW(B322)-ROW($B$1)),"0"),5)</f>
        <v>i2023110600321</v>
      </c>
      <c r="B322" s="4">
        <v>4025</v>
      </c>
      <c r="C322" t="str">
        <f t="shared" ref="C322:C385" si="16">"i20231106"&amp;RIGHT(TEXT("G00000"&amp;(ROW(D322)-ROW($B$1)),"0"),5)</f>
        <v>i2023110600321</v>
      </c>
      <c r="D322" s="4" t="s">
        <v>163</v>
      </c>
      <c r="E322" s="4" t="s">
        <v>657</v>
      </c>
      <c r="F322" s="4" t="s">
        <v>661</v>
      </c>
      <c r="G322" t="str">
        <f>IF(AND(E322=grup_instansi!$B$2,F322=grup_instansi!$C$2),
grup_instansi!$A$2,
IF(AND(E322=grup_instansi!$B$3,F322=grup_instansi!$C$3),
grup_instansi!$A$3,
IF(AND(E322=grup_instansi!$B$4,F322=grup_instansi!$C$4),
grup_instansi!$A$4,
IF(AND(E322=grup_instansi!$B$5,F322=grup_instansi!$C$5),
grup_instansi!$A$5,
IF(AND(E322=grup_instansi!$B$6,F322=grup_instansi!$C$6),
grup_instansi!$A$6,
IF(AND(E322=grup_instansi!$B$7,F322=grup_instansi!$C$7),
grup_instansi!$A$7,
IF(AND(E322=grup_instansi!$B$8,F322=grup_instansi!$C$8),
grup_instansi!$A$8,
IF(AND(E322=grup_instansi!$B$9,F322=grup_instansi!$C$9),
grup_instansi!$A$9,
IF(AND(E322=grup_instansi!$B$10,F322=grup_instansi!$C$10),
grup_instansi!$A$10,"")))))))))</f>
        <v>gi2023110400004</v>
      </c>
      <c r="H322" t="str">
        <f>IF(G322&lt;&gt;"",G322,IF(AND(E322=grup_instansi!$B$11,F322=grup_instansi!$C$11),
grup_instansi!$A$11,
IF(AND(E322=grup_instansi!$B$12,F322=grup_instansi!$C$12),
grup_instansi!$A$12,
IF(AND(E322=grup_instansi!$B$13,F322=grup_instansi!$C$13),
grup_instansi!$A$13,
IF(AND(E322=grup_instansi!$B$14,F322=grup_instansi!$C$14),
grup_instansi!$A$14,
IF(AND(E322=grup_instansi!$B$15,F322=grup_instansi!$C$15),
grup_instansi!$A$15,
IF(AND(E322=grup_instansi!$B$16,F322=grup_instansi!$C$16),
grup_instansi!$A$16,
IF(AND(E322=grup_instansi!$B$17,F322=grup_instansi!$C$17),
grup_instansi!$A$17,
IF(AND(E322=grup_instansi!$B$18,F322=grup_instansi!$C$18),
grup_instansi!$A$18,
IF(AND(E322=grup_instansi!$B$19,F322=grup_instansi!$C$19),
grup_instansi!$A$19,
IF(AND(E322=grup_instansi!$B$20,F322=grup_instansi!$C$20),
grup_instansi!$A$20,"")))))))))))</f>
        <v>gi2023110400004</v>
      </c>
      <c r="I322" t="str">
        <f>IF(H322&lt;&gt;"",H322,IF(AND(E322=grup_instansi!$B$21,F322=grup_instansi!$C$21),
grup_instansi!$A$21,
IF(AND(E322=grup_instansi!$B$22,F322=grup_instansi!$C$22),
grup_instansi!$A$22,
IF(AND(E322=grup_instansi!$B$23,F322=grup_instansi!$C$23),
grup_instansi!$A$23,
IF(AND(E322=grup_instansi!$B$24,F322=grup_instansi!$C$24),
grup_instansi!$A$24,
IF(AND(E322=grup_instansi!$B$25,F322=grup_instansi!$C$25),
grup_instansi!$A$25,
IF(AND(E322=grup_instansi!$B$26,F322=grup_instansi!$C$26),
grup_instansi!$A$26,
IF(AND(E322=grup_instansi!$B$27,F322=grup_instansi!$C$27),
grup_instansi!$A$27,
IF(AND(E322=grup_instansi!$B$28,F322=grup_instansi!$C$28),
grup_instansi!$A$28,
IF(AND(E322=grup_instansi!$B$29,F322=grup_instansi!$C$29),
grup_instansi!$A$29,
IF(AND(E322=grup_instansi!$B$30,F322=grup_instansi!$C$30),
grup_instansi!$A$30,
IF(AND(E322=grup_instansi!$B$31,F322=grup_instansi!$C$31),
grup_instansi!$A$31,
IF(AND(E322=grup_instansi!$B$32,F322=grup_instansi!$C$32),
grup_instansi!$A$32,
IF(AND(E322=grup_instansi!$B$33,F322=grup_instansi!$C$33),
grup_instansi!$A$33,
IF(AND(E322=grup_instansi!$B$34,F322=grup_instansi!$C$34),
grup_instansi!$A$34,
IF(AND(E322=grup_instansi!$B$35,F322=grup_instansi!$C$35),
grup_instansi!$A$35,""))))))))))))))))</f>
        <v>gi2023110400004</v>
      </c>
      <c r="J322" t="str">
        <f>IF(I322&lt;&gt;"",I322,IF(AND(E322=grup_instansi!$B$36,F322=grup_instansi!$C$36),
grup_instansi!$A$36,
IF(AND(E322=grup_instansi!$B$37,F322=grup_instansi!$C$37),
grup_instansi!$A$37,
IF(AND(E322=grup_instansi!$B$38,F322=grup_instansi!$C$38),
grup_instansi!$A$38,
IF(AND(E322=grup_instansi!$B$39,F322=grup_instansi!$C$39),
grup_instansi!$A$39,
IF(AND(E322=grup_instansi!$B$40,F322=grup_instansi!$C$40),
grup_instansi!$A$40,
IF(AND(E322=grup_instansi!$B$41,F322=grup_instansi!$C$41),
grup_instansi!$A$41,
IF(AND(E322=grup_instansi!$B$42,F322=grup_instansi!$C$42),
grup_instansi!$A$42,
IF(AND(E322=grup_instansi!$B$43,F322=grup_instansi!$C$43),
grup_instansi!$A$43,
IF(AND(E322=grup_instansi!$B$44,F322=grup_instansi!$C$44),
grup_instansi!$A$44,
IF(AND(E322=grup_instansi!$B$45,F322=grup_instansi!$C$45),
grup_instansi!$A$45,
IF(AND(E322=grup_instansi!$B$46,F322=grup_instansi!$C$46),
grup_instansi!$A$46,
IF(AND(E322=grup_instansi!$B$47,F322=grup_instansi!$C$47),
grup_instansi!$A$47,
IF(AND(E322=grup_instansi!$B$48,F322=grup_instansi!$C$48),
grup_instansi!$A$48,
IF(AND(E322=grup_instansi!$B$49,F322=grup_instansi!$C$49),
grup_instansi!$A$49,
IF(AND(E322=grup_instansi!$B$50,F322=grup_instansi!$C$50),
grup_instansi!$A$50,
IF(AND(E322=grup_instansi!$B$51,F322=grup_instansi!$C$51),
grup_instansi!$A$51,
IF(AND(E322=grup_instansi!$B$52,F322=grup_instansi!$C$52),
grup_instansi!$A$52,
IF(AND(E322=grup_instansi!$B$53,F322=grup_instansi!$C$53),
grup_instansi!$A$53,
IF(AND(E322=grup_instansi!$B$54,F322=grup_instansi!$C$54),
grup_instansi!$A$54,
IF(AND(E322=grup_instansi!$B$55,F322=grup_instansi!$C$55),
grup_instansi!$A$55,
IF(AND(E322=grup_instansi!$B$56,F322=grup_instansi!$C$56),
grup_instansi!$A$56,
IF(AND(E322=grup_instansi!$B$57,F322=grup_instansi!$C$57),
grup_instansi!$A$57,
IF(AND(E322=grup_instansi!$B$58,F322=grup_instansi!$C$58),
grup_instansi!$A$58,
IF(AND(E322=grup_instansi!$B$59,F322=grup_instansi!$C$59),
grup_instansi!$A$59,
IF(AND(E322=grup_instansi!$B$60,F322=grup_instansi!$C$60),
grup_instansi!$A$60,""))))))))))))))))))))))))))</f>
        <v>gi2023110400004</v>
      </c>
      <c r="K322" t="str">
        <f>IF(J322&lt;&gt;"",J322,IF(AND(E322=grup_instansi!$B$61,F322=grup_instansi!$C$61),
grup_instansi!$A$61,
IF(AND(E322=grup_instansi!$B$62,F322=grup_instansi!$C$62),
grup_instansi!$A$62,
IF(AND(E322=grup_instansi!$B$63,F322=grup_instansi!$C$63),
grup_instansi!$A$63,
IF(AND(E322=grup_instansi!$B$64,F322=grup_instansi!$C$64),
grup_instansi!$A$64,
IF(AND(E322=grup_instansi!$B$65,F322=grup_instansi!$C$65),
grup_instansi!$A$65,
IF(AND(E322=grup_instansi!$B$66,F322=grup_instansi!$C$66),
grup_instansi!$A$66,
IF(AND(E322=grup_instansi!$B$67,F322=grup_instansi!$C$67),
grup_instansi!$A$67,
IF(AND(E322=grup_instansi!$B$68,F322=grup_instansi!$C$68),
grup_instansi!$A$68,
IF(AND(E322=grup_instansi!$B$69,F322=grup_instansi!$C$69),
grup_instansi!$A$69,
IF(AND(E322=grup_instansi!$B$70,F322=grup_instansi!$C$70),
grup_instansi!$A$70,
IF(AND(E322=grup_instansi!$B$71,F322=grup_instansi!$C$71),
grup_instansi!$A$71,
IF(AND(E322=grup_instansi!$B$72,F322=grup_instansi!$C$72),
grup_instansi!$A$72,
IF(AND(E322=grup_instansi!$B$73,F322=grup_instansi!$C$73),
grup_instansi!$A$73,
IF(AND(E322=grup_instansi!$B$74,F322=grup_instansi!$C$74),
grup_instansi!$A$74,
IF(AND(E322=grup_instansi!$B$75,F322=grup_instansi!$C$75),
grup_instansi!$A$75,
IF(AND(E322=grup_instansi!$B$76,F322=grup_instansi!$C$76),
grup_instansi!$A$76,
IF(AND(E322=grup_instansi!$B$77,F322=grup_instansi!$C$77),
grup_instansi!$A$77,
IF(AND(E322=grup_instansi!$B$78,F322=grup_instansi!$C$78),
grup_instansi!$A$78,
IF(AND(E322=grup_instansi!$B$79,F322=grup_instansi!$C$79),
grup_instansi!$A$79,
IF(AND(E322=grup_instansi!$B$80,F322=grup_instansi!$C$80),
grup_instansi!$A$80,
IF(AND(E322=grup_instansi!$B$81,F322=grup_instansi!$C$81),
grup_instansi!$A$81,
IF(AND(E322=grup_instansi!$B$82,F322=grup_instansi!$C$82),
grup_instansi!$A$82,
IF(AND(E322=grup_instansi!$B$83,F322=grup_instansi!$C$83),
grup_instansi!$A$84,
IF(AND(E322=grup_instansi!$B$84,F322=grup_instansi!$C$84),
grup_instansi!$A$85,
IF(AND(E322=grup_instansi!$B$85,F322=grup_instansi!$C$85),
grup_instansi!$A$86,
IF(AND(E322=grup_instansi!$B$86,F322=grup_instansi!$C$86),
grup_instansi!$A$87,
IF(AND(E322=grup_instansi!$B$87,F322=grup_instansi!$C$87),
grup_instansi!$A$87,
IF(AND(E322=grup_instansi!$B$88,F322=grup_instansi!$C$88),
grup_instansi!$A$88,
IF(AND(E322=grup_instansi!$B$89,F322=grup_instansi!$C$89),
grup_instansi!$A$89,
IF(AND(E322=grup_instansi!$B$90,F322=grup_instansi!$C$90),
grup_instansi!$A$90,
IF(AND(E322=grup_instansi!$B$91,F322=grup_instansi!$C$91),
grup_instansi!$A$91,
IF(AND(E322=grup_instansi!$B$92,F322=grup_instansi!$C$92),
grup_instansi!$A$92,
IF(AND(E322=grup_instansi!$B$93,F322=grup_instansi!$C$93),
grup_instansi!$A$93,
IF(AND(E322=grup_instansi!$B$94,F322=grup_instansi!$C$94),
grup_instansi!$A$94,
IF(AND(E322=grup_instansi!$B$95,F322=grup_instansi!$C$95),
grup_instansi!$A$95,
IF(AND(E322=grup_instansi!$B$96,F322=grup_instansi!$C$96),
grup_instansi!$A$96,
IF(AND(E322=grup_instansi!$B$97,F322=grup_instansi!$C$97),
grup_instansi!$A$97,
IF(AND(E322=grup_instansi!$B$98,F322=grup_instansi!$C$98),
grup_instansi!$A$98,
IF(AND(E322=grup_instansi!$B$99,F322=grup_instansi!$C$99),
grup_instansi!$A$99,
grup_instansi!$A$100))))))))))))))))))))))))))))))))))))))))</f>
        <v>gi2023110400004</v>
      </c>
      <c r="L322" t="str">
        <f>VLOOKUP(K322,grup_instansi!$A$2:$E$102,4)</f>
        <v>Lembaga Pemerintah Non Kementerian Pusat</v>
      </c>
      <c r="M322" t="str">
        <f t="shared" ref="M322:M385" si="17">"('"&amp;A322&amp;"','"&amp;D322&amp;"','"&amp;K322&amp;"'),"</f>
        <v>('i2023110600321','Perpustakaan Nasional RI','gi2023110400004'),</v>
      </c>
    </row>
    <row r="323" spans="1:13" x14ac:dyDescent="0.25">
      <c r="A323" t="str">
        <f t="shared" si="15"/>
        <v>i2023110600322</v>
      </c>
      <c r="B323" s="4">
        <v>4035</v>
      </c>
      <c r="C323" t="str">
        <f t="shared" si="16"/>
        <v>i2023110600322</v>
      </c>
      <c r="D323" s="4" t="s">
        <v>166</v>
      </c>
      <c r="E323" s="4" t="s">
        <v>657</v>
      </c>
      <c r="F323" s="4" t="s">
        <v>661</v>
      </c>
      <c r="G323" t="str">
        <f>IF(AND(E323=grup_instansi!$B$2,F323=grup_instansi!$C$2),
grup_instansi!$A$2,
IF(AND(E323=grup_instansi!$B$3,F323=grup_instansi!$C$3),
grup_instansi!$A$3,
IF(AND(E323=grup_instansi!$B$4,F323=grup_instansi!$C$4),
grup_instansi!$A$4,
IF(AND(E323=grup_instansi!$B$5,F323=grup_instansi!$C$5),
grup_instansi!$A$5,
IF(AND(E323=grup_instansi!$B$6,F323=grup_instansi!$C$6),
grup_instansi!$A$6,
IF(AND(E323=grup_instansi!$B$7,F323=grup_instansi!$C$7),
grup_instansi!$A$7,
IF(AND(E323=grup_instansi!$B$8,F323=grup_instansi!$C$8),
grup_instansi!$A$8,
IF(AND(E323=grup_instansi!$B$9,F323=grup_instansi!$C$9),
grup_instansi!$A$9,
IF(AND(E323=grup_instansi!$B$10,F323=grup_instansi!$C$10),
grup_instansi!$A$10,"")))))))))</f>
        <v>gi2023110400004</v>
      </c>
      <c r="H323" t="str">
        <f>IF(G323&lt;&gt;"",G323,IF(AND(E323=grup_instansi!$B$11,F323=grup_instansi!$C$11),
grup_instansi!$A$11,
IF(AND(E323=grup_instansi!$B$12,F323=grup_instansi!$C$12),
grup_instansi!$A$12,
IF(AND(E323=grup_instansi!$B$13,F323=grup_instansi!$C$13),
grup_instansi!$A$13,
IF(AND(E323=grup_instansi!$B$14,F323=grup_instansi!$C$14),
grup_instansi!$A$14,
IF(AND(E323=grup_instansi!$B$15,F323=grup_instansi!$C$15),
grup_instansi!$A$15,
IF(AND(E323=grup_instansi!$B$16,F323=grup_instansi!$C$16),
grup_instansi!$A$16,
IF(AND(E323=grup_instansi!$B$17,F323=grup_instansi!$C$17),
grup_instansi!$A$17,
IF(AND(E323=grup_instansi!$B$18,F323=grup_instansi!$C$18),
grup_instansi!$A$18,
IF(AND(E323=grup_instansi!$B$19,F323=grup_instansi!$C$19),
grup_instansi!$A$19,
IF(AND(E323=grup_instansi!$B$20,F323=grup_instansi!$C$20),
grup_instansi!$A$20,"")))))))))))</f>
        <v>gi2023110400004</v>
      </c>
      <c r="I323" t="str">
        <f>IF(H323&lt;&gt;"",H323,IF(AND(E323=grup_instansi!$B$21,F323=grup_instansi!$C$21),
grup_instansi!$A$21,
IF(AND(E323=grup_instansi!$B$22,F323=grup_instansi!$C$22),
grup_instansi!$A$22,
IF(AND(E323=grup_instansi!$B$23,F323=grup_instansi!$C$23),
grup_instansi!$A$23,
IF(AND(E323=grup_instansi!$B$24,F323=grup_instansi!$C$24),
grup_instansi!$A$24,
IF(AND(E323=grup_instansi!$B$25,F323=grup_instansi!$C$25),
grup_instansi!$A$25,
IF(AND(E323=grup_instansi!$B$26,F323=grup_instansi!$C$26),
grup_instansi!$A$26,
IF(AND(E323=grup_instansi!$B$27,F323=grup_instansi!$C$27),
grup_instansi!$A$27,
IF(AND(E323=grup_instansi!$B$28,F323=grup_instansi!$C$28),
grup_instansi!$A$28,
IF(AND(E323=grup_instansi!$B$29,F323=grup_instansi!$C$29),
grup_instansi!$A$29,
IF(AND(E323=grup_instansi!$B$30,F323=grup_instansi!$C$30),
grup_instansi!$A$30,
IF(AND(E323=grup_instansi!$B$31,F323=grup_instansi!$C$31),
grup_instansi!$A$31,
IF(AND(E323=grup_instansi!$B$32,F323=grup_instansi!$C$32),
grup_instansi!$A$32,
IF(AND(E323=grup_instansi!$B$33,F323=grup_instansi!$C$33),
grup_instansi!$A$33,
IF(AND(E323=grup_instansi!$B$34,F323=grup_instansi!$C$34),
grup_instansi!$A$34,
IF(AND(E323=grup_instansi!$B$35,F323=grup_instansi!$C$35),
grup_instansi!$A$35,""))))))))))))))))</f>
        <v>gi2023110400004</v>
      </c>
      <c r="J323" t="str">
        <f>IF(I323&lt;&gt;"",I323,IF(AND(E323=grup_instansi!$B$36,F323=grup_instansi!$C$36),
grup_instansi!$A$36,
IF(AND(E323=grup_instansi!$B$37,F323=grup_instansi!$C$37),
grup_instansi!$A$37,
IF(AND(E323=grup_instansi!$B$38,F323=grup_instansi!$C$38),
grup_instansi!$A$38,
IF(AND(E323=grup_instansi!$B$39,F323=grup_instansi!$C$39),
grup_instansi!$A$39,
IF(AND(E323=grup_instansi!$B$40,F323=grup_instansi!$C$40),
grup_instansi!$A$40,
IF(AND(E323=grup_instansi!$B$41,F323=grup_instansi!$C$41),
grup_instansi!$A$41,
IF(AND(E323=grup_instansi!$B$42,F323=grup_instansi!$C$42),
grup_instansi!$A$42,
IF(AND(E323=grup_instansi!$B$43,F323=grup_instansi!$C$43),
grup_instansi!$A$43,
IF(AND(E323=grup_instansi!$B$44,F323=grup_instansi!$C$44),
grup_instansi!$A$44,
IF(AND(E323=grup_instansi!$B$45,F323=grup_instansi!$C$45),
grup_instansi!$A$45,
IF(AND(E323=grup_instansi!$B$46,F323=grup_instansi!$C$46),
grup_instansi!$A$46,
IF(AND(E323=grup_instansi!$B$47,F323=grup_instansi!$C$47),
grup_instansi!$A$47,
IF(AND(E323=grup_instansi!$B$48,F323=grup_instansi!$C$48),
grup_instansi!$A$48,
IF(AND(E323=grup_instansi!$B$49,F323=grup_instansi!$C$49),
grup_instansi!$A$49,
IF(AND(E323=grup_instansi!$B$50,F323=grup_instansi!$C$50),
grup_instansi!$A$50,
IF(AND(E323=grup_instansi!$B$51,F323=grup_instansi!$C$51),
grup_instansi!$A$51,
IF(AND(E323=grup_instansi!$B$52,F323=grup_instansi!$C$52),
grup_instansi!$A$52,
IF(AND(E323=grup_instansi!$B$53,F323=grup_instansi!$C$53),
grup_instansi!$A$53,
IF(AND(E323=grup_instansi!$B$54,F323=grup_instansi!$C$54),
grup_instansi!$A$54,
IF(AND(E323=grup_instansi!$B$55,F323=grup_instansi!$C$55),
grup_instansi!$A$55,
IF(AND(E323=grup_instansi!$B$56,F323=grup_instansi!$C$56),
grup_instansi!$A$56,
IF(AND(E323=grup_instansi!$B$57,F323=grup_instansi!$C$57),
grup_instansi!$A$57,
IF(AND(E323=grup_instansi!$B$58,F323=grup_instansi!$C$58),
grup_instansi!$A$58,
IF(AND(E323=grup_instansi!$B$59,F323=grup_instansi!$C$59),
grup_instansi!$A$59,
IF(AND(E323=grup_instansi!$B$60,F323=grup_instansi!$C$60),
grup_instansi!$A$60,""))))))))))))))))))))))))))</f>
        <v>gi2023110400004</v>
      </c>
      <c r="K323" t="str">
        <f>IF(J323&lt;&gt;"",J323,IF(AND(E323=grup_instansi!$B$61,F323=grup_instansi!$C$61),
grup_instansi!$A$61,
IF(AND(E323=grup_instansi!$B$62,F323=grup_instansi!$C$62),
grup_instansi!$A$62,
IF(AND(E323=grup_instansi!$B$63,F323=grup_instansi!$C$63),
grup_instansi!$A$63,
IF(AND(E323=grup_instansi!$B$64,F323=grup_instansi!$C$64),
grup_instansi!$A$64,
IF(AND(E323=grup_instansi!$B$65,F323=grup_instansi!$C$65),
grup_instansi!$A$65,
IF(AND(E323=grup_instansi!$B$66,F323=grup_instansi!$C$66),
grup_instansi!$A$66,
IF(AND(E323=grup_instansi!$B$67,F323=grup_instansi!$C$67),
grup_instansi!$A$67,
IF(AND(E323=grup_instansi!$B$68,F323=grup_instansi!$C$68),
grup_instansi!$A$68,
IF(AND(E323=grup_instansi!$B$69,F323=grup_instansi!$C$69),
grup_instansi!$A$69,
IF(AND(E323=grup_instansi!$B$70,F323=grup_instansi!$C$70),
grup_instansi!$A$70,
IF(AND(E323=grup_instansi!$B$71,F323=grup_instansi!$C$71),
grup_instansi!$A$71,
IF(AND(E323=grup_instansi!$B$72,F323=grup_instansi!$C$72),
grup_instansi!$A$72,
IF(AND(E323=grup_instansi!$B$73,F323=grup_instansi!$C$73),
grup_instansi!$A$73,
IF(AND(E323=grup_instansi!$B$74,F323=grup_instansi!$C$74),
grup_instansi!$A$74,
IF(AND(E323=grup_instansi!$B$75,F323=grup_instansi!$C$75),
grup_instansi!$A$75,
IF(AND(E323=grup_instansi!$B$76,F323=grup_instansi!$C$76),
grup_instansi!$A$76,
IF(AND(E323=grup_instansi!$B$77,F323=grup_instansi!$C$77),
grup_instansi!$A$77,
IF(AND(E323=grup_instansi!$B$78,F323=grup_instansi!$C$78),
grup_instansi!$A$78,
IF(AND(E323=grup_instansi!$B$79,F323=grup_instansi!$C$79),
grup_instansi!$A$79,
IF(AND(E323=grup_instansi!$B$80,F323=grup_instansi!$C$80),
grup_instansi!$A$80,
IF(AND(E323=grup_instansi!$B$81,F323=grup_instansi!$C$81),
grup_instansi!$A$81,
IF(AND(E323=grup_instansi!$B$82,F323=grup_instansi!$C$82),
grup_instansi!$A$82,
IF(AND(E323=grup_instansi!$B$83,F323=grup_instansi!$C$83),
grup_instansi!$A$84,
IF(AND(E323=grup_instansi!$B$84,F323=grup_instansi!$C$84),
grup_instansi!$A$85,
IF(AND(E323=grup_instansi!$B$85,F323=grup_instansi!$C$85),
grup_instansi!$A$86,
IF(AND(E323=grup_instansi!$B$86,F323=grup_instansi!$C$86),
grup_instansi!$A$87,
IF(AND(E323=grup_instansi!$B$87,F323=grup_instansi!$C$87),
grup_instansi!$A$87,
IF(AND(E323=grup_instansi!$B$88,F323=grup_instansi!$C$88),
grup_instansi!$A$88,
IF(AND(E323=grup_instansi!$B$89,F323=grup_instansi!$C$89),
grup_instansi!$A$89,
IF(AND(E323=grup_instansi!$B$90,F323=grup_instansi!$C$90),
grup_instansi!$A$90,
IF(AND(E323=grup_instansi!$B$91,F323=grup_instansi!$C$91),
grup_instansi!$A$91,
IF(AND(E323=grup_instansi!$B$92,F323=grup_instansi!$C$92),
grup_instansi!$A$92,
IF(AND(E323=grup_instansi!$B$93,F323=grup_instansi!$C$93),
grup_instansi!$A$93,
IF(AND(E323=grup_instansi!$B$94,F323=grup_instansi!$C$94),
grup_instansi!$A$94,
IF(AND(E323=grup_instansi!$B$95,F323=grup_instansi!$C$95),
grup_instansi!$A$95,
IF(AND(E323=grup_instansi!$B$96,F323=grup_instansi!$C$96),
grup_instansi!$A$96,
IF(AND(E323=grup_instansi!$B$97,F323=grup_instansi!$C$97),
grup_instansi!$A$97,
IF(AND(E323=grup_instansi!$B$98,F323=grup_instansi!$C$98),
grup_instansi!$A$98,
IF(AND(E323=grup_instansi!$B$99,F323=grup_instansi!$C$99),
grup_instansi!$A$99,
grup_instansi!$A$100))))))))))))))))))))))))))))))))))))))))</f>
        <v>gi2023110400004</v>
      </c>
      <c r="L323" t="str">
        <f>VLOOKUP(K323,grup_instansi!$A$2:$E$102,4)</f>
        <v>Lembaga Pemerintah Non Kementerian Pusat</v>
      </c>
      <c r="M323" t="str">
        <f t="shared" si="17"/>
        <v>('i2023110600322','Badan Meteorologi, Klimatologi dan Geofisika','gi2023110400004'),</v>
      </c>
    </row>
    <row r="324" spans="1:13" x14ac:dyDescent="0.25">
      <c r="A324" t="str">
        <f t="shared" si="15"/>
        <v>i2023110600323</v>
      </c>
      <c r="B324" s="4">
        <v>4036</v>
      </c>
      <c r="C324" t="str">
        <f t="shared" si="16"/>
        <v>i2023110600323</v>
      </c>
      <c r="D324" s="4" t="s">
        <v>137</v>
      </c>
      <c r="E324" s="4" t="s">
        <v>654</v>
      </c>
      <c r="F324" s="4" t="s">
        <v>661</v>
      </c>
      <c r="G324" t="str">
        <f>IF(AND(E324=grup_instansi!$B$2,F324=grup_instansi!$C$2),
grup_instansi!$A$2,
IF(AND(E324=grup_instansi!$B$3,F324=grup_instansi!$C$3),
grup_instansi!$A$3,
IF(AND(E324=grup_instansi!$B$4,F324=grup_instansi!$C$4),
grup_instansi!$A$4,
IF(AND(E324=grup_instansi!$B$5,F324=grup_instansi!$C$5),
grup_instansi!$A$5,
IF(AND(E324=grup_instansi!$B$6,F324=grup_instansi!$C$6),
grup_instansi!$A$6,
IF(AND(E324=grup_instansi!$B$7,F324=grup_instansi!$C$7),
grup_instansi!$A$7,
IF(AND(E324=grup_instansi!$B$8,F324=grup_instansi!$C$8),
grup_instansi!$A$8,
IF(AND(E324=grup_instansi!$B$9,F324=grup_instansi!$C$9),
grup_instansi!$A$9,
IF(AND(E324=grup_instansi!$B$10,F324=grup_instansi!$C$10),
grup_instansi!$A$10,"")))))))))</f>
        <v>gi2023110400001</v>
      </c>
      <c r="H324" t="str">
        <f>IF(G324&lt;&gt;"",G324,IF(AND(E324=grup_instansi!$B$11,F324=grup_instansi!$C$11),
grup_instansi!$A$11,
IF(AND(E324=grup_instansi!$B$12,F324=grup_instansi!$C$12),
grup_instansi!$A$12,
IF(AND(E324=grup_instansi!$B$13,F324=grup_instansi!$C$13),
grup_instansi!$A$13,
IF(AND(E324=grup_instansi!$B$14,F324=grup_instansi!$C$14),
grup_instansi!$A$14,
IF(AND(E324=grup_instansi!$B$15,F324=grup_instansi!$C$15),
grup_instansi!$A$15,
IF(AND(E324=grup_instansi!$B$16,F324=grup_instansi!$C$16),
grup_instansi!$A$16,
IF(AND(E324=grup_instansi!$B$17,F324=grup_instansi!$C$17),
grup_instansi!$A$17,
IF(AND(E324=grup_instansi!$B$18,F324=grup_instansi!$C$18),
grup_instansi!$A$18,
IF(AND(E324=grup_instansi!$B$19,F324=grup_instansi!$C$19),
grup_instansi!$A$19,
IF(AND(E324=grup_instansi!$B$20,F324=grup_instansi!$C$20),
grup_instansi!$A$20,"")))))))))))</f>
        <v>gi2023110400001</v>
      </c>
      <c r="I324" t="str">
        <f>IF(H324&lt;&gt;"",H324,IF(AND(E324=grup_instansi!$B$21,F324=grup_instansi!$C$21),
grup_instansi!$A$21,
IF(AND(E324=grup_instansi!$B$22,F324=grup_instansi!$C$22),
grup_instansi!$A$22,
IF(AND(E324=grup_instansi!$B$23,F324=grup_instansi!$C$23),
grup_instansi!$A$23,
IF(AND(E324=grup_instansi!$B$24,F324=grup_instansi!$C$24),
grup_instansi!$A$24,
IF(AND(E324=grup_instansi!$B$25,F324=grup_instansi!$C$25),
grup_instansi!$A$25,
IF(AND(E324=grup_instansi!$B$26,F324=grup_instansi!$C$26),
grup_instansi!$A$26,
IF(AND(E324=grup_instansi!$B$27,F324=grup_instansi!$C$27),
grup_instansi!$A$27,
IF(AND(E324=grup_instansi!$B$28,F324=grup_instansi!$C$28),
grup_instansi!$A$28,
IF(AND(E324=grup_instansi!$B$29,F324=grup_instansi!$C$29),
grup_instansi!$A$29,
IF(AND(E324=grup_instansi!$B$30,F324=grup_instansi!$C$30),
grup_instansi!$A$30,
IF(AND(E324=grup_instansi!$B$31,F324=grup_instansi!$C$31),
grup_instansi!$A$31,
IF(AND(E324=grup_instansi!$B$32,F324=grup_instansi!$C$32),
grup_instansi!$A$32,
IF(AND(E324=grup_instansi!$B$33,F324=grup_instansi!$C$33),
grup_instansi!$A$33,
IF(AND(E324=grup_instansi!$B$34,F324=grup_instansi!$C$34),
grup_instansi!$A$34,
IF(AND(E324=grup_instansi!$B$35,F324=grup_instansi!$C$35),
grup_instansi!$A$35,""))))))))))))))))</f>
        <v>gi2023110400001</v>
      </c>
      <c r="J324" t="str">
        <f>IF(I324&lt;&gt;"",I324,IF(AND(E324=grup_instansi!$B$36,F324=grup_instansi!$C$36),
grup_instansi!$A$36,
IF(AND(E324=grup_instansi!$B$37,F324=grup_instansi!$C$37),
grup_instansi!$A$37,
IF(AND(E324=grup_instansi!$B$38,F324=grup_instansi!$C$38),
grup_instansi!$A$38,
IF(AND(E324=grup_instansi!$B$39,F324=grup_instansi!$C$39),
grup_instansi!$A$39,
IF(AND(E324=grup_instansi!$B$40,F324=grup_instansi!$C$40),
grup_instansi!$A$40,
IF(AND(E324=grup_instansi!$B$41,F324=grup_instansi!$C$41),
grup_instansi!$A$41,
IF(AND(E324=grup_instansi!$B$42,F324=grup_instansi!$C$42),
grup_instansi!$A$42,
IF(AND(E324=grup_instansi!$B$43,F324=grup_instansi!$C$43),
grup_instansi!$A$43,
IF(AND(E324=grup_instansi!$B$44,F324=grup_instansi!$C$44),
grup_instansi!$A$44,
IF(AND(E324=grup_instansi!$B$45,F324=grup_instansi!$C$45),
grup_instansi!$A$45,
IF(AND(E324=grup_instansi!$B$46,F324=grup_instansi!$C$46),
grup_instansi!$A$46,
IF(AND(E324=grup_instansi!$B$47,F324=grup_instansi!$C$47),
grup_instansi!$A$47,
IF(AND(E324=grup_instansi!$B$48,F324=grup_instansi!$C$48),
grup_instansi!$A$48,
IF(AND(E324=grup_instansi!$B$49,F324=grup_instansi!$C$49),
grup_instansi!$A$49,
IF(AND(E324=grup_instansi!$B$50,F324=grup_instansi!$C$50),
grup_instansi!$A$50,
IF(AND(E324=grup_instansi!$B$51,F324=grup_instansi!$C$51),
grup_instansi!$A$51,
IF(AND(E324=grup_instansi!$B$52,F324=grup_instansi!$C$52),
grup_instansi!$A$52,
IF(AND(E324=grup_instansi!$B$53,F324=grup_instansi!$C$53),
grup_instansi!$A$53,
IF(AND(E324=grup_instansi!$B$54,F324=grup_instansi!$C$54),
grup_instansi!$A$54,
IF(AND(E324=grup_instansi!$B$55,F324=grup_instansi!$C$55),
grup_instansi!$A$55,
IF(AND(E324=grup_instansi!$B$56,F324=grup_instansi!$C$56),
grup_instansi!$A$56,
IF(AND(E324=grup_instansi!$B$57,F324=grup_instansi!$C$57),
grup_instansi!$A$57,
IF(AND(E324=grup_instansi!$B$58,F324=grup_instansi!$C$58),
grup_instansi!$A$58,
IF(AND(E324=grup_instansi!$B$59,F324=grup_instansi!$C$59),
grup_instansi!$A$59,
IF(AND(E324=grup_instansi!$B$60,F324=grup_instansi!$C$60),
grup_instansi!$A$60,""))))))))))))))))))))))))))</f>
        <v>gi2023110400001</v>
      </c>
      <c r="K324" t="str">
        <f>IF(J324&lt;&gt;"",J324,IF(AND(E324=grup_instansi!$B$61,F324=grup_instansi!$C$61),
grup_instansi!$A$61,
IF(AND(E324=grup_instansi!$B$62,F324=grup_instansi!$C$62),
grup_instansi!$A$62,
IF(AND(E324=grup_instansi!$B$63,F324=grup_instansi!$C$63),
grup_instansi!$A$63,
IF(AND(E324=grup_instansi!$B$64,F324=grup_instansi!$C$64),
grup_instansi!$A$64,
IF(AND(E324=grup_instansi!$B$65,F324=grup_instansi!$C$65),
grup_instansi!$A$65,
IF(AND(E324=grup_instansi!$B$66,F324=grup_instansi!$C$66),
grup_instansi!$A$66,
IF(AND(E324=grup_instansi!$B$67,F324=grup_instansi!$C$67),
grup_instansi!$A$67,
IF(AND(E324=grup_instansi!$B$68,F324=grup_instansi!$C$68),
grup_instansi!$A$68,
IF(AND(E324=grup_instansi!$B$69,F324=grup_instansi!$C$69),
grup_instansi!$A$69,
IF(AND(E324=grup_instansi!$B$70,F324=grup_instansi!$C$70),
grup_instansi!$A$70,
IF(AND(E324=grup_instansi!$B$71,F324=grup_instansi!$C$71),
grup_instansi!$A$71,
IF(AND(E324=grup_instansi!$B$72,F324=grup_instansi!$C$72),
grup_instansi!$A$72,
IF(AND(E324=grup_instansi!$B$73,F324=grup_instansi!$C$73),
grup_instansi!$A$73,
IF(AND(E324=grup_instansi!$B$74,F324=grup_instansi!$C$74),
grup_instansi!$A$74,
IF(AND(E324=grup_instansi!$B$75,F324=grup_instansi!$C$75),
grup_instansi!$A$75,
IF(AND(E324=grup_instansi!$B$76,F324=grup_instansi!$C$76),
grup_instansi!$A$76,
IF(AND(E324=grup_instansi!$B$77,F324=grup_instansi!$C$77),
grup_instansi!$A$77,
IF(AND(E324=grup_instansi!$B$78,F324=grup_instansi!$C$78),
grup_instansi!$A$78,
IF(AND(E324=grup_instansi!$B$79,F324=grup_instansi!$C$79),
grup_instansi!$A$79,
IF(AND(E324=grup_instansi!$B$80,F324=grup_instansi!$C$80),
grup_instansi!$A$80,
IF(AND(E324=grup_instansi!$B$81,F324=grup_instansi!$C$81),
grup_instansi!$A$81,
IF(AND(E324=grup_instansi!$B$82,F324=grup_instansi!$C$82),
grup_instansi!$A$82,
IF(AND(E324=grup_instansi!$B$83,F324=grup_instansi!$C$83),
grup_instansi!$A$84,
IF(AND(E324=grup_instansi!$B$84,F324=grup_instansi!$C$84),
grup_instansi!$A$85,
IF(AND(E324=grup_instansi!$B$85,F324=grup_instansi!$C$85),
grup_instansi!$A$86,
IF(AND(E324=grup_instansi!$B$86,F324=grup_instansi!$C$86),
grup_instansi!$A$87,
IF(AND(E324=grup_instansi!$B$87,F324=grup_instansi!$C$87),
grup_instansi!$A$87,
IF(AND(E324=grup_instansi!$B$88,F324=grup_instansi!$C$88),
grup_instansi!$A$88,
IF(AND(E324=grup_instansi!$B$89,F324=grup_instansi!$C$89),
grup_instansi!$A$89,
IF(AND(E324=grup_instansi!$B$90,F324=grup_instansi!$C$90),
grup_instansi!$A$90,
IF(AND(E324=grup_instansi!$B$91,F324=grup_instansi!$C$91),
grup_instansi!$A$91,
IF(AND(E324=grup_instansi!$B$92,F324=grup_instansi!$C$92),
grup_instansi!$A$92,
IF(AND(E324=grup_instansi!$B$93,F324=grup_instansi!$C$93),
grup_instansi!$A$93,
IF(AND(E324=grup_instansi!$B$94,F324=grup_instansi!$C$94),
grup_instansi!$A$94,
IF(AND(E324=grup_instansi!$B$95,F324=grup_instansi!$C$95),
grup_instansi!$A$95,
IF(AND(E324=grup_instansi!$B$96,F324=grup_instansi!$C$96),
grup_instansi!$A$96,
IF(AND(E324=grup_instansi!$B$97,F324=grup_instansi!$C$97),
grup_instansi!$A$97,
IF(AND(E324=grup_instansi!$B$98,F324=grup_instansi!$C$98),
grup_instansi!$A$98,
IF(AND(E324=grup_instansi!$B$99,F324=grup_instansi!$C$99),
grup_instansi!$A$99,
grup_instansi!$A$100))))))))))))))))))))))))))))))))))))))))</f>
        <v>gi2023110400001</v>
      </c>
      <c r="L324" t="str">
        <f>VLOOKUP(K324,grup_instansi!$A$2:$E$102,4)</f>
        <v>Instansi Lainnya Pusat</v>
      </c>
      <c r="M324" t="str">
        <f t="shared" si="17"/>
        <v>('i2023110600323','Sekretariat Kabinet','gi2023110400001'),</v>
      </c>
    </row>
    <row r="325" spans="1:13" x14ac:dyDescent="0.25">
      <c r="A325" t="str">
        <f t="shared" si="15"/>
        <v>i2023110600324</v>
      </c>
      <c r="B325" s="4">
        <v>4046</v>
      </c>
      <c r="C325" t="str">
        <f t="shared" si="16"/>
        <v>i2023110600324</v>
      </c>
      <c r="D325" s="4" t="s">
        <v>138</v>
      </c>
      <c r="E325" s="4" t="s">
        <v>654</v>
      </c>
      <c r="F325" s="4" t="s">
        <v>661</v>
      </c>
      <c r="G325" t="str">
        <f>IF(AND(E325=grup_instansi!$B$2,F325=grup_instansi!$C$2),
grup_instansi!$A$2,
IF(AND(E325=grup_instansi!$B$3,F325=grup_instansi!$C$3),
grup_instansi!$A$3,
IF(AND(E325=grup_instansi!$B$4,F325=grup_instansi!$C$4),
grup_instansi!$A$4,
IF(AND(E325=grup_instansi!$B$5,F325=grup_instansi!$C$5),
grup_instansi!$A$5,
IF(AND(E325=grup_instansi!$B$6,F325=grup_instansi!$C$6),
grup_instansi!$A$6,
IF(AND(E325=grup_instansi!$B$7,F325=grup_instansi!$C$7),
grup_instansi!$A$7,
IF(AND(E325=grup_instansi!$B$8,F325=grup_instansi!$C$8),
grup_instansi!$A$8,
IF(AND(E325=grup_instansi!$B$9,F325=grup_instansi!$C$9),
grup_instansi!$A$9,
IF(AND(E325=grup_instansi!$B$10,F325=grup_instansi!$C$10),
grup_instansi!$A$10,"")))))))))</f>
        <v>gi2023110400001</v>
      </c>
      <c r="H325" t="str">
        <f>IF(G325&lt;&gt;"",G325,IF(AND(E325=grup_instansi!$B$11,F325=grup_instansi!$C$11),
grup_instansi!$A$11,
IF(AND(E325=grup_instansi!$B$12,F325=grup_instansi!$C$12),
grup_instansi!$A$12,
IF(AND(E325=grup_instansi!$B$13,F325=grup_instansi!$C$13),
grup_instansi!$A$13,
IF(AND(E325=grup_instansi!$B$14,F325=grup_instansi!$C$14),
grup_instansi!$A$14,
IF(AND(E325=grup_instansi!$B$15,F325=grup_instansi!$C$15),
grup_instansi!$A$15,
IF(AND(E325=grup_instansi!$B$16,F325=grup_instansi!$C$16),
grup_instansi!$A$16,
IF(AND(E325=grup_instansi!$B$17,F325=grup_instansi!$C$17),
grup_instansi!$A$17,
IF(AND(E325=grup_instansi!$B$18,F325=grup_instansi!$C$18),
grup_instansi!$A$18,
IF(AND(E325=grup_instansi!$B$19,F325=grup_instansi!$C$19),
grup_instansi!$A$19,
IF(AND(E325=grup_instansi!$B$20,F325=grup_instansi!$C$20),
grup_instansi!$A$20,"")))))))))))</f>
        <v>gi2023110400001</v>
      </c>
      <c r="I325" t="str">
        <f>IF(H325&lt;&gt;"",H325,IF(AND(E325=grup_instansi!$B$21,F325=grup_instansi!$C$21),
grup_instansi!$A$21,
IF(AND(E325=grup_instansi!$B$22,F325=grup_instansi!$C$22),
grup_instansi!$A$22,
IF(AND(E325=grup_instansi!$B$23,F325=grup_instansi!$C$23),
grup_instansi!$A$23,
IF(AND(E325=grup_instansi!$B$24,F325=grup_instansi!$C$24),
grup_instansi!$A$24,
IF(AND(E325=grup_instansi!$B$25,F325=grup_instansi!$C$25),
grup_instansi!$A$25,
IF(AND(E325=grup_instansi!$B$26,F325=grup_instansi!$C$26),
grup_instansi!$A$26,
IF(AND(E325=grup_instansi!$B$27,F325=grup_instansi!$C$27),
grup_instansi!$A$27,
IF(AND(E325=grup_instansi!$B$28,F325=grup_instansi!$C$28),
grup_instansi!$A$28,
IF(AND(E325=grup_instansi!$B$29,F325=grup_instansi!$C$29),
grup_instansi!$A$29,
IF(AND(E325=grup_instansi!$B$30,F325=grup_instansi!$C$30),
grup_instansi!$A$30,
IF(AND(E325=grup_instansi!$B$31,F325=grup_instansi!$C$31),
grup_instansi!$A$31,
IF(AND(E325=grup_instansi!$B$32,F325=grup_instansi!$C$32),
grup_instansi!$A$32,
IF(AND(E325=grup_instansi!$B$33,F325=grup_instansi!$C$33),
grup_instansi!$A$33,
IF(AND(E325=grup_instansi!$B$34,F325=grup_instansi!$C$34),
grup_instansi!$A$34,
IF(AND(E325=grup_instansi!$B$35,F325=grup_instansi!$C$35),
grup_instansi!$A$35,""))))))))))))))))</f>
        <v>gi2023110400001</v>
      </c>
      <c r="J325" t="str">
        <f>IF(I325&lt;&gt;"",I325,IF(AND(E325=grup_instansi!$B$36,F325=grup_instansi!$C$36),
grup_instansi!$A$36,
IF(AND(E325=grup_instansi!$B$37,F325=grup_instansi!$C$37),
grup_instansi!$A$37,
IF(AND(E325=grup_instansi!$B$38,F325=grup_instansi!$C$38),
grup_instansi!$A$38,
IF(AND(E325=grup_instansi!$B$39,F325=grup_instansi!$C$39),
grup_instansi!$A$39,
IF(AND(E325=grup_instansi!$B$40,F325=grup_instansi!$C$40),
grup_instansi!$A$40,
IF(AND(E325=grup_instansi!$B$41,F325=grup_instansi!$C$41),
grup_instansi!$A$41,
IF(AND(E325=grup_instansi!$B$42,F325=grup_instansi!$C$42),
grup_instansi!$A$42,
IF(AND(E325=grup_instansi!$B$43,F325=grup_instansi!$C$43),
grup_instansi!$A$43,
IF(AND(E325=grup_instansi!$B$44,F325=grup_instansi!$C$44),
grup_instansi!$A$44,
IF(AND(E325=grup_instansi!$B$45,F325=grup_instansi!$C$45),
grup_instansi!$A$45,
IF(AND(E325=grup_instansi!$B$46,F325=grup_instansi!$C$46),
grup_instansi!$A$46,
IF(AND(E325=grup_instansi!$B$47,F325=grup_instansi!$C$47),
grup_instansi!$A$47,
IF(AND(E325=grup_instansi!$B$48,F325=grup_instansi!$C$48),
grup_instansi!$A$48,
IF(AND(E325=grup_instansi!$B$49,F325=grup_instansi!$C$49),
grup_instansi!$A$49,
IF(AND(E325=grup_instansi!$B$50,F325=grup_instansi!$C$50),
grup_instansi!$A$50,
IF(AND(E325=grup_instansi!$B$51,F325=grup_instansi!$C$51),
grup_instansi!$A$51,
IF(AND(E325=grup_instansi!$B$52,F325=grup_instansi!$C$52),
grup_instansi!$A$52,
IF(AND(E325=grup_instansi!$B$53,F325=grup_instansi!$C$53),
grup_instansi!$A$53,
IF(AND(E325=grup_instansi!$B$54,F325=grup_instansi!$C$54),
grup_instansi!$A$54,
IF(AND(E325=grup_instansi!$B$55,F325=grup_instansi!$C$55),
grup_instansi!$A$55,
IF(AND(E325=grup_instansi!$B$56,F325=grup_instansi!$C$56),
grup_instansi!$A$56,
IF(AND(E325=grup_instansi!$B$57,F325=grup_instansi!$C$57),
grup_instansi!$A$57,
IF(AND(E325=grup_instansi!$B$58,F325=grup_instansi!$C$58),
grup_instansi!$A$58,
IF(AND(E325=grup_instansi!$B$59,F325=grup_instansi!$C$59),
grup_instansi!$A$59,
IF(AND(E325=grup_instansi!$B$60,F325=grup_instansi!$C$60),
grup_instansi!$A$60,""))))))))))))))))))))))))))</f>
        <v>gi2023110400001</v>
      </c>
      <c r="K325" t="str">
        <f>IF(J325&lt;&gt;"",J325,IF(AND(E325=grup_instansi!$B$61,F325=grup_instansi!$C$61),
grup_instansi!$A$61,
IF(AND(E325=grup_instansi!$B$62,F325=grup_instansi!$C$62),
grup_instansi!$A$62,
IF(AND(E325=grup_instansi!$B$63,F325=grup_instansi!$C$63),
grup_instansi!$A$63,
IF(AND(E325=grup_instansi!$B$64,F325=grup_instansi!$C$64),
grup_instansi!$A$64,
IF(AND(E325=grup_instansi!$B$65,F325=grup_instansi!$C$65),
grup_instansi!$A$65,
IF(AND(E325=grup_instansi!$B$66,F325=grup_instansi!$C$66),
grup_instansi!$A$66,
IF(AND(E325=grup_instansi!$B$67,F325=grup_instansi!$C$67),
grup_instansi!$A$67,
IF(AND(E325=grup_instansi!$B$68,F325=grup_instansi!$C$68),
grup_instansi!$A$68,
IF(AND(E325=grup_instansi!$B$69,F325=grup_instansi!$C$69),
grup_instansi!$A$69,
IF(AND(E325=grup_instansi!$B$70,F325=grup_instansi!$C$70),
grup_instansi!$A$70,
IF(AND(E325=grup_instansi!$B$71,F325=grup_instansi!$C$71),
grup_instansi!$A$71,
IF(AND(E325=grup_instansi!$B$72,F325=grup_instansi!$C$72),
grup_instansi!$A$72,
IF(AND(E325=grup_instansi!$B$73,F325=grup_instansi!$C$73),
grup_instansi!$A$73,
IF(AND(E325=grup_instansi!$B$74,F325=grup_instansi!$C$74),
grup_instansi!$A$74,
IF(AND(E325=grup_instansi!$B$75,F325=grup_instansi!$C$75),
grup_instansi!$A$75,
IF(AND(E325=grup_instansi!$B$76,F325=grup_instansi!$C$76),
grup_instansi!$A$76,
IF(AND(E325=grup_instansi!$B$77,F325=grup_instansi!$C$77),
grup_instansi!$A$77,
IF(AND(E325=grup_instansi!$B$78,F325=grup_instansi!$C$78),
grup_instansi!$A$78,
IF(AND(E325=grup_instansi!$B$79,F325=grup_instansi!$C$79),
grup_instansi!$A$79,
IF(AND(E325=grup_instansi!$B$80,F325=grup_instansi!$C$80),
grup_instansi!$A$80,
IF(AND(E325=grup_instansi!$B$81,F325=grup_instansi!$C$81),
grup_instansi!$A$81,
IF(AND(E325=grup_instansi!$B$82,F325=grup_instansi!$C$82),
grup_instansi!$A$82,
IF(AND(E325=grup_instansi!$B$83,F325=grup_instansi!$C$83),
grup_instansi!$A$84,
IF(AND(E325=grup_instansi!$B$84,F325=grup_instansi!$C$84),
grup_instansi!$A$85,
IF(AND(E325=grup_instansi!$B$85,F325=grup_instansi!$C$85),
grup_instansi!$A$86,
IF(AND(E325=grup_instansi!$B$86,F325=grup_instansi!$C$86),
grup_instansi!$A$87,
IF(AND(E325=grup_instansi!$B$87,F325=grup_instansi!$C$87),
grup_instansi!$A$87,
IF(AND(E325=grup_instansi!$B$88,F325=grup_instansi!$C$88),
grup_instansi!$A$88,
IF(AND(E325=grup_instansi!$B$89,F325=grup_instansi!$C$89),
grup_instansi!$A$89,
IF(AND(E325=grup_instansi!$B$90,F325=grup_instansi!$C$90),
grup_instansi!$A$90,
IF(AND(E325=grup_instansi!$B$91,F325=grup_instansi!$C$91),
grup_instansi!$A$91,
IF(AND(E325=grup_instansi!$B$92,F325=grup_instansi!$C$92),
grup_instansi!$A$92,
IF(AND(E325=grup_instansi!$B$93,F325=grup_instansi!$C$93),
grup_instansi!$A$93,
IF(AND(E325=grup_instansi!$B$94,F325=grup_instansi!$C$94),
grup_instansi!$A$94,
IF(AND(E325=grup_instansi!$B$95,F325=grup_instansi!$C$95),
grup_instansi!$A$95,
IF(AND(E325=grup_instansi!$B$96,F325=grup_instansi!$C$96),
grup_instansi!$A$96,
IF(AND(E325=grup_instansi!$B$97,F325=grup_instansi!$C$97),
grup_instansi!$A$97,
IF(AND(E325=grup_instansi!$B$98,F325=grup_instansi!$C$98),
grup_instansi!$A$98,
IF(AND(E325=grup_instansi!$B$99,F325=grup_instansi!$C$99),
grup_instansi!$A$99,
grup_instansi!$A$100))))))))))))))))))))))))))))))))))))))))</f>
        <v>gi2023110400001</v>
      </c>
      <c r="L325" t="str">
        <f>VLOOKUP(K325,grup_instansi!$A$2:$E$102,4)</f>
        <v>Instansi Lainnya Pusat</v>
      </c>
      <c r="M325" t="str">
        <f t="shared" si="17"/>
        <v>('i2023110600324','Mahkamah Konstitusi','gi2023110400001'),</v>
      </c>
    </row>
    <row r="326" spans="1:13" x14ac:dyDescent="0.25">
      <c r="A326" t="str">
        <f t="shared" si="15"/>
        <v>i2023110600325</v>
      </c>
      <c r="B326" s="4">
        <v>4057</v>
      </c>
      <c r="C326" t="str">
        <f t="shared" si="16"/>
        <v>i2023110600325</v>
      </c>
      <c r="D326" s="4" t="s">
        <v>139</v>
      </c>
      <c r="E326" s="4" t="s">
        <v>654</v>
      </c>
      <c r="F326" s="4" t="s">
        <v>661</v>
      </c>
      <c r="G326" t="str">
        <f>IF(AND(E326=grup_instansi!$B$2,F326=grup_instansi!$C$2),
grup_instansi!$A$2,
IF(AND(E326=grup_instansi!$B$3,F326=grup_instansi!$C$3),
grup_instansi!$A$3,
IF(AND(E326=grup_instansi!$B$4,F326=grup_instansi!$C$4),
grup_instansi!$A$4,
IF(AND(E326=grup_instansi!$B$5,F326=grup_instansi!$C$5),
grup_instansi!$A$5,
IF(AND(E326=grup_instansi!$B$6,F326=grup_instansi!$C$6),
grup_instansi!$A$6,
IF(AND(E326=grup_instansi!$B$7,F326=grup_instansi!$C$7),
grup_instansi!$A$7,
IF(AND(E326=grup_instansi!$B$8,F326=grup_instansi!$C$8),
grup_instansi!$A$8,
IF(AND(E326=grup_instansi!$B$9,F326=grup_instansi!$C$9),
grup_instansi!$A$9,
IF(AND(E326=grup_instansi!$B$10,F326=grup_instansi!$C$10),
grup_instansi!$A$10,"")))))))))</f>
        <v>gi2023110400001</v>
      </c>
      <c r="H326" t="str">
        <f>IF(G326&lt;&gt;"",G326,IF(AND(E326=grup_instansi!$B$11,F326=grup_instansi!$C$11),
grup_instansi!$A$11,
IF(AND(E326=grup_instansi!$B$12,F326=grup_instansi!$C$12),
grup_instansi!$A$12,
IF(AND(E326=grup_instansi!$B$13,F326=grup_instansi!$C$13),
grup_instansi!$A$13,
IF(AND(E326=grup_instansi!$B$14,F326=grup_instansi!$C$14),
grup_instansi!$A$14,
IF(AND(E326=grup_instansi!$B$15,F326=grup_instansi!$C$15),
grup_instansi!$A$15,
IF(AND(E326=grup_instansi!$B$16,F326=grup_instansi!$C$16),
grup_instansi!$A$16,
IF(AND(E326=grup_instansi!$B$17,F326=grup_instansi!$C$17),
grup_instansi!$A$17,
IF(AND(E326=grup_instansi!$B$18,F326=grup_instansi!$C$18),
grup_instansi!$A$18,
IF(AND(E326=grup_instansi!$B$19,F326=grup_instansi!$C$19),
grup_instansi!$A$19,
IF(AND(E326=grup_instansi!$B$20,F326=grup_instansi!$C$20),
grup_instansi!$A$20,"")))))))))))</f>
        <v>gi2023110400001</v>
      </c>
      <c r="I326" t="str">
        <f>IF(H326&lt;&gt;"",H326,IF(AND(E326=grup_instansi!$B$21,F326=grup_instansi!$C$21),
grup_instansi!$A$21,
IF(AND(E326=grup_instansi!$B$22,F326=grup_instansi!$C$22),
grup_instansi!$A$22,
IF(AND(E326=grup_instansi!$B$23,F326=grup_instansi!$C$23),
grup_instansi!$A$23,
IF(AND(E326=grup_instansi!$B$24,F326=grup_instansi!$C$24),
grup_instansi!$A$24,
IF(AND(E326=grup_instansi!$B$25,F326=grup_instansi!$C$25),
grup_instansi!$A$25,
IF(AND(E326=grup_instansi!$B$26,F326=grup_instansi!$C$26),
grup_instansi!$A$26,
IF(AND(E326=grup_instansi!$B$27,F326=grup_instansi!$C$27),
grup_instansi!$A$27,
IF(AND(E326=grup_instansi!$B$28,F326=grup_instansi!$C$28),
grup_instansi!$A$28,
IF(AND(E326=grup_instansi!$B$29,F326=grup_instansi!$C$29),
grup_instansi!$A$29,
IF(AND(E326=grup_instansi!$B$30,F326=grup_instansi!$C$30),
grup_instansi!$A$30,
IF(AND(E326=grup_instansi!$B$31,F326=grup_instansi!$C$31),
grup_instansi!$A$31,
IF(AND(E326=grup_instansi!$B$32,F326=grup_instansi!$C$32),
grup_instansi!$A$32,
IF(AND(E326=grup_instansi!$B$33,F326=grup_instansi!$C$33),
grup_instansi!$A$33,
IF(AND(E326=grup_instansi!$B$34,F326=grup_instansi!$C$34),
grup_instansi!$A$34,
IF(AND(E326=grup_instansi!$B$35,F326=grup_instansi!$C$35),
grup_instansi!$A$35,""))))))))))))))))</f>
        <v>gi2023110400001</v>
      </c>
      <c r="J326" t="str">
        <f>IF(I326&lt;&gt;"",I326,IF(AND(E326=grup_instansi!$B$36,F326=grup_instansi!$C$36),
grup_instansi!$A$36,
IF(AND(E326=grup_instansi!$B$37,F326=grup_instansi!$C$37),
grup_instansi!$A$37,
IF(AND(E326=grup_instansi!$B$38,F326=grup_instansi!$C$38),
grup_instansi!$A$38,
IF(AND(E326=grup_instansi!$B$39,F326=grup_instansi!$C$39),
grup_instansi!$A$39,
IF(AND(E326=grup_instansi!$B$40,F326=grup_instansi!$C$40),
grup_instansi!$A$40,
IF(AND(E326=grup_instansi!$B$41,F326=grup_instansi!$C$41),
grup_instansi!$A$41,
IF(AND(E326=grup_instansi!$B$42,F326=grup_instansi!$C$42),
grup_instansi!$A$42,
IF(AND(E326=grup_instansi!$B$43,F326=grup_instansi!$C$43),
grup_instansi!$A$43,
IF(AND(E326=grup_instansi!$B$44,F326=grup_instansi!$C$44),
grup_instansi!$A$44,
IF(AND(E326=grup_instansi!$B$45,F326=grup_instansi!$C$45),
grup_instansi!$A$45,
IF(AND(E326=grup_instansi!$B$46,F326=grup_instansi!$C$46),
grup_instansi!$A$46,
IF(AND(E326=grup_instansi!$B$47,F326=grup_instansi!$C$47),
grup_instansi!$A$47,
IF(AND(E326=grup_instansi!$B$48,F326=grup_instansi!$C$48),
grup_instansi!$A$48,
IF(AND(E326=grup_instansi!$B$49,F326=grup_instansi!$C$49),
grup_instansi!$A$49,
IF(AND(E326=grup_instansi!$B$50,F326=grup_instansi!$C$50),
grup_instansi!$A$50,
IF(AND(E326=grup_instansi!$B$51,F326=grup_instansi!$C$51),
grup_instansi!$A$51,
IF(AND(E326=grup_instansi!$B$52,F326=grup_instansi!$C$52),
grup_instansi!$A$52,
IF(AND(E326=grup_instansi!$B$53,F326=grup_instansi!$C$53),
grup_instansi!$A$53,
IF(AND(E326=grup_instansi!$B$54,F326=grup_instansi!$C$54),
grup_instansi!$A$54,
IF(AND(E326=grup_instansi!$B$55,F326=grup_instansi!$C$55),
grup_instansi!$A$55,
IF(AND(E326=grup_instansi!$B$56,F326=grup_instansi!$C$56),
grup_instansi!$A$56,
IF(AND(E326=grup_instansi!$B$57,F326=grup_instansi!$C$57),
grup_instansi!$A$57,
IF(AND(E326=grup_instansi!$B$58,F326=grup_instansi!$C$58),
grup_instansi!$A$58,
IF(AND(E326=grup_instansi!$B$59,F326=grup_instansi!$C$59),
grup_instansi!$A$59,
IF(AND(E326=grup_instansi!$B$60,F326=grup_instansi!$C$60),
grup_instansi!$A$60,""))))))))))))))))))))))))))</f>
        <v>gi2023110400001</v>
      </c>
      <c r="K326" t="str">
        <f>IF(J326&lt;&gt;"",J326,IF(AND(E326=grup_instansi!$B$61,F326=grup_instansi!$C$61),
grup_instansi!$A$61,
IF(AND(E326=grup_instansi!$B$62,F326=grup_instansi!$C$62),
grup_instansi!$A$62,
IF(AND(E326=grup_instansi!$B$63,F326=grup_instansi!$C$63),
grup_instansi!$A$63,
IF(AND(E326=grup_instansi!$B$64,F326=grup_instansi!$C$64),
grup_instansi!$A$64,
IF(AND(E326=grup_instansi!$B$65,F326=grup_instansi!$C$65),
grup_instansi!$A$65,
IF(AND(E326=grup_instansi!$B$66,F326=grup_instansi!$C$66),
grup_instansi!$A$66,
IF(AND(E326=grup_instansi!$B$67,F326=grup_instansi!$C$67),
grup_instansi!$A$67,
IF(AND(E326=grup_instansi!$B$68,F326=grup_instansi!$C$68),
grup_instansi!$A$68,
IF(AND(E326=grup_instansi!$B$69,F326=grup_instansi!$C$69),
grup_instansi!$A$69,
IF(AND(E326=grup_instansi!$B$70,F326=grup_instansi!$C$70),
grup_instansi!$A$70,
IF(AND(E326=grup_instansi!$B$71,F326=grup_instansi!$C$71),
grup_instansi!$A$71,
IF(AND(E326=grup_instansi!$B$72,F326=grup_instansi!$C$72),
grup_instansi!$A$72,
IF(AND(E326=grup_instansi!$B$73,F326=grup_instansi!$C$73),
grup_instansi!$A$73,
IF(AND(E326=grup_instansi!$B$74,F326=grup_instansi!$C$74),
grup_instansi!$A$74,
IF(AND(E326=grup_instansi!$B$75,F326=grup_instansi!$C$75),
grup_instansi!$A$75,
IF(AND(E326=grup_instansi!$B$76,F326=grup_instansi!$C$76),
grup_instansi!$A$76,
IF(AND(E326=grup_instansi!$B$77,F326=grup_instansi!$C$77),
grup_instansi!$A$77,
IF(AND(E326=grup_instansi!$B$78,F326=grup_instansi!$C$78),
grup_instansi!$A$78,
IF(AND(E326=grup_instansi!$B$79,F326=grup_instansi!$C$79),
grup_instansi!$A$79,
IF(AND(E326=grup_instansi!$B$80,F326=grup_instansi!$C$80),
grup_instansi!$A$80,
IF(AND(E326=grup_instansi!$B$81,F326=grup_instansi!$C$81),
grup_instansi!$A$81,
IF(AND(E326=grup_instansi!$B$82,F326=grup_instansi!$C$82),
grup_instansi!$A$82,
IF(AND(E326=grup_instansi!$B$83,F326=grup_instansi!$C$83),
grup_instansi!$A$84,
IF(AND(E326=grup_instansi!$B$84,F326=grup_instansi!$C$84),
grup_instansi!$A$85,
IF(AND(E326=grup_instansi!$B$85,F326=grup_instansi!$C$85),
grup_instansi!$A$86,
IF(AND(E326=grup_instansi!$B$86,F326=grup_instansi!$C$86),
grup_instansi!$A$87,
IF(AND(E326=grup_instansi!$B$87,F326=grup_instansi!$C$87),
grup_instansi!$A$87,
IF(AND(E326=grup_instansi!$B$88,F326=grup_instansi!$C$88),
grup_instansi!$A$88,
IF(AND(E326=grup_instansi!$B$89,F326=grup_instansi!$C$89),
grup_instansi!$A$89,
IF(AND(E326=grup_instansi!$B$90,F326=grup_instansi!$C$90),
grup_instansi!$A$90,
IF(AND(E326=grup_instansi!$B$91,F326=grup_instansi!$C$91),
grup_instansi!$A$91,
IF(AND(E326=grup_instansi!$B$92,F326=grup_instansi!$C$92),
grup_instansi!$A$92,
IF(AND(E326=grup_instansi!$B$93,F326=grup_instansi!$C$93),
grup_instansi!$A$93,
IF(AND(E326=grup_instansi!$B$94,F326=grup_instansi!$C$94),
grup_instansi!$A$94,
IF(AND(E326=grup_instansi!$B$95,F326=grup_instansi!$C$95),
grup_instansi!$A$95,
IF(AND(E326=grup_instansi!$B$96,F326=grup_instansi!$C$96),
grup_instansi!$A$96,
IF(AND(E326=grup_instansi!$B$97,F326=grup_instansi!$C$97),
grup_instansi!$A$97,
IF(AND(E326=grup_instansi!$B$98,F326=grup_instansi!$C$98),
grup_instansi!$A$98,
IF(AND(E326=grup_instansi!$B$99,F326=grup_instansi!$C$99),
grup_instansi!$A$99,
grup_instansi!$A$100))))))))))))))))))))))))))))))))))))))))</f>
        <v>gi2023110400001</v>
      </c>
      <c r="L326" t="str">
        <f>VLOOKUP(K326,grup_instansi!$A$2:$E$102,4)</f>
        <v>Instansi Lainnya Pusat</v>
      </c>
      <c r="M326" t="str">
        <f t="shared" si="17"/>
        <v>('i2023110600325','Televisi Republik Indonesia','gi2023110400001'),</v>
      </c>
    </row>
    <row r="327" spans="1:13" x14ac:dyDescent="0.25">
      <c r="A327" t="str">
        <f t="shared" si="15"/>
        <v>i2023110600326</v>
      </c>
      <c r="B327" s="4">
        <v>4060</v>
      </c>
      <c r="C327" t="str">
        <f t="shared" si="16"/>
        <v>i2023110600326</v>
      </c>
      <c r="D327" s="4" t="s">
        <v>171</v>
      </c>
      <c r="E327" s="4" t="s">
        <v>657</v>
      </c>
      <c r="F327" s="4" t="s">
        <v>661</v>
      </c>
      <c r="G327" t="str">
        <f>IF(AND(E327=grup_instansi!$B$2,F327=grup_instansi!$C$2),
grup_instansi!$A$2,
IF(AND(E327=grup_instansi!$B$3,F327=grup_instansi!$C$3),
grup_instansi!$A$3,
IF(AND(E327=grup_instansi!$B$4,F327=grup_instansi!$C$4),
grup_instansi!$A$4,
IF(AND(E327=grup_instansi!$B$5,F327=grup_instansi!$C$5),
grup_instansi!$A$5,
IF(AND(E327=grup_instansi!$B$6,F327=grup_instansi!$C$6),
grup_instansi!$A$6,
IF(AND(E327=grup_instansi!$B$7,F327=grup_instansi!$C$7),
grup_instansi!$A$7,
IF(AND(E327=grup_instansi!$B$8,F327=grup_instansi!$C$8),
grup_instansi!$A$8,
IF(AND(E327=grup_instansi!$B$9,F327=grup_instansi!$C$9),
grup_instansi!$A$9,
IF(AND(E327=grup_instansi!$B$10,F327=grup_instansi!$C$10),
grup_instansi!$A$10,"")))))))))</f>
        <v>gi2023110400004</v>
      </c>
      <c r="H327" t="str">
        <f>IF(G327&lt;&gt;"",G327,IF(AND(E327=grup_instansi!$B$11,F327=grup_instansi!$C$11),
grup_instansi!$A$11,
IF(AND(E327=grup_instansi!$B$12,F327=grup_instansi!$C$12),
grup_instansi!$A$12,
IF(AND(E327=grup_instansi!$B$13,F327=grup_instansi!$C$13),
grup_instansi!$A$13,
IF(AND(E327=grup_instansi!$B$14,F327=grup_instansi!$C$14),
grup_instansi!$A$14,
IF(AND(E327=grup_instansi!$B$15,F327=grup_instansi!$C$15),
grup_instansi!$A$15,
IF(AND(E327=grup_instansi!$B$16,F327=grup_instansi!$C$16),
grup_instansi!$A$16,
IF(AND(E327=grup_instansi!$B$17,F327=grup_instansi!$C$17),
grup_instansi!$A$17,
IF(AND(E327=grup_instansi!$B$18,F327=grup_instansi!$C$18),
grup_instansi!$A$18,
IF(AND(E327=grup_instansi!$B$19,F327=grup_instansi!$C$19),
grup_instansi!$A$19,
IF(AND(E327=grup_instansi!$B$20,F327=grup_instansi!$C$20),
grup_instansi!$A$20,"")))))))))))</f>
        <v>gi2023110400004</v>
      </c>
      <c r="I327" t="str">
        <f>IF(H327&lt;&gt;"",H327,IF(AND(E327=grup_instansi!$B$21,F327=grup_instansi!$C$21),
grup_instansi!$A$21,
IF(AND(E327=grup_instansi!$B$22,F327=grup_instansi!$C$22),
grup_instansi!$A$22,
IF(AND(E327=grup_instansi!$B$23,F327=grup_instansi!$C$23),
grup_instansi!$A$23,
IF(AND(E327=grup_instansi!$B$24,F327=grup_instansi!$C$24),
grup_instansi!$A$24,
IF(AND(E327=grup_instansi!$B$25,F327=grup_instansi!$C$25),
grup_instansi!$A$25,
IF(AND(E327=grup_instansi!$B$26,F327=grup_instansi!$C$26),
grup_instansi!$A$26,
IF(AND(E327=grup_instansi!$B$27,F327=grup_instansi!$C$27),
grup_instansi!$A$27,
IF(AND(E327=grup_instansi!$B$28,F327=grup_instansi!$C$28),
grup_instansi!$A$28,
IF(AND(E327=grup_instansi!$B$29,F327=grup_instansi!$C$29),
grup_instansi!$A$29,
IF(AND(E327=grup_instansi!$B$30,F327=grup_instansi!$C$30),
grup_instansi!$A$30,
IF(AND(E327=grup_instansi!$B$31,F327=grup_instansi!$C$31),
grup_instansi!$A$31,
IF(AND(E327=grup_instansi!$B$32,F327=grup_instansi!$C$32),
grup_instansi!$A$32,
IF(AND(E327=grup_instansi!$B$33,F327=grup_instansi!$C$33),
grup_instansi!$A$33,
IF(AND(E327=grup_instansi!$B$34,F327=grup_instansi!$C$34),
grup_instansi!$A$34,
IF(AND(E327=grup_instansi!$B$35,F327=grup_instansi!$C$35),
grup_instansi!$A$35,""))))))))))))))))</f>
        <v>gi2023110400004</v>
      </c>
      <c r="J327" t="str">
        <f>IF(I327&lt;&gt;"",I327,IF(AND(E327=grup_instansi!$B$36,F327=grup_instansi!$C$36),
grup_instansi!$A$36,
IF(AND(E327=grup_instansi!$B$37,F327=grup_instansi!$C$37),
grup_instansi!$A$37,
IF(AND(E327=grup_instansi!$B$38,F327=grup_instansi!$C$38),
grup_instansi!$A$38,
IF(AND(E327=grup_instansi!$B$39,F327=grup_instansi!$C$39),
grup_instansi!$A$39,
IF(AND(E327=grup_instansi!$B$40,F327=grup_instansi!$C$40),
grup_instansi!$A$40,
IF(AND(E327=grup_instansi!$B$41,F327=grup_instansi!$C$41),
grup_instansi!$A$41,
IF(AND(E327=grup_instansi!$B$42,F327=grup_instansi!$C$42),
grup_instansi!$A$42,
IF(AND(E327=grup_instansi!$B$43,F327=grup_instansi!$C$43),
grup_instansi!$A$43,
IF(AND(E327=grup_instansi!$B$44,F327=grup_instansi!$C$44),
grup_instansi!$A$44,
IF(AND(E327=grup_instansi!$B$45,F327=grup_instansi!$C$45),
grup_instansi!$A$45,
IF(AND(E327=grup_instansi!$B$46,F327=grup_instansi!$C$46),
grup_instansi!$A$46,
IF(AND(E327=grup_instansi!$B$47,F327=grup_instansi!$C$47),
grup_instansi!$A$47,
IF(AND(E327=grup_instansi!$B$48,F327=grup_instansi!$C$48),
grup_instansi!$A$48,
IF(AND(E327=grup_instansi!$B$49,F327=grup_instansi!$C$49),
grup_instansi!$A$49,
IF(AND(E327=grup_instansi!$B$50,F327=grup_instansi!$C$50),
grup_instansi!$A$50,
IF(AND(E327=grup_instansi!$B$51,F327=grup_instansi!$C$51),
grup_instansi!$A$51,
IF(AND(E327=grup_instansi!$B$52,F327=grup_instansi!$C$52),
grup_instansi!$A$52,
IF(AND(E327=grup_instansi!$B$53,F327=grup_instansi!$C$53),
grup_instansi!$A$53,
IF(AND(E327=grup_instansi!$B$54,F327=grup_instansi!$C$54),
grup_instansi!$A$54,
IF(AND(E327=grup_instansi!$B$55,F327=grup_instansi!$C$55),
grup_instansi!$A$55,
IF(AND(E327=grup_instansi!$B$56,F327=grup_instansi!$C$56),
grup_instansi!$A$56,
IF(AND(E327=grup_instansi!$B$57,F327=grup_instansi!$C$57),
grup_instansi!$A$57,
IF(AND(E327=grup_instansi!$B$58,F327=grup_instansi!$C$58),
grup_instansi!$A$58,
IF(AND(E327=grup_instansi!$B$59,F327=grup_instansi!$C$59),
grup_instansi!$A$59,
IF(AND(E327=grup_instansi!$B$60,F327=grup_instansi!$C$60),
grup_instansi!$A$60,""))))))))))))))))))))))))))</f>
        <v>gi2023110400004</v>
      </c>
      <c r="K327" t="str">
        <f>IF(J327&lt;&gt;"",J327,IF(AND(E327=grup_instansi!$B$61,F327=grup_instansi!$C$61),
grup_instansi!$A$61,
IF(AND(E327=grup_instansi!$B$62,F327=grup_instansi!$C$62),
grup_instansi!$A$62,
IF(AND(E327=grup_instansi!$B$63,F327=grup_instansi!$C$63),
grup_instansi!$A$63,
IF(AND(E327=grup_instansi!$B$64,F327=grup_instansi!$C$64),
grup_instansi!$A$64,
IF(AND(E327=grup_instansi!$B$65,F327=grup_instansi!$C$65),
grup_instansi!$A$65,
IF(AND(E327=grup_instansi!$B$66,F327=grup_instansi!$C$66),
grup_instansi!$A$66,
IF(AND(E327=grup_instansi!$B$67,F327=grup_instansi!$C$67),
grup_instansi!$A$67,
IF(AND(E327=grup_instansi!$B$68,F327=grup_instansi!$C$68),
grup_instansi!$A$68,
IF(AND(E327=grup_instansi!$B$69,F327=grup_instansi!$C$69),
grup_instansi!$A$69,
IF(AND(E327=grup_instansi!$B$70,F327=grup_instansi!$C$70),
grup_instansi!$A$70,
IF(AND(E327=grup_instansi!$B$71,F327=grup_instansi!$C$71),
grup_instansi!$A$71,
IF(AND(E327=grup_instansi!$B$72,F327=grup_instansi!$C$72),
grup_instansi!$A$72,
IF(AND(E327=grup_instansi!$B$73,F327=grup_instansi!$C$73),
grup_instansi!$A$73,
IF(AND(E327=grup_instansi!$B$74,F327=grup_instansi!$C$74),
grup_instansi!$A$74,
IF(AND(E327=grup_instansi!$B$75,F327=grup_instansi!$C$75),
grup_instansi!$A$75,
IF(AND(E327=grup_instansi!$B$76,F327=grup_instansi!$C$76),
grup_instansi!$A$76,
IF(AND(E327=grup_instansi!$B$77,F327=grup_instansi!$C$77),
grup_instansi!$A$77,
IF(AND(E327=grup_instansi!$B$78,F327=grup_instansi!$C$78),
grup_instansi!$A$78,
IF(AND(E327=grup_instansi!$B$79,F327=grup_instansi!$C$79),
grup_instansi!$A$79,
IF(AND(E327=grup_instansi!$B$80,F327=grup_instansi!$C$80),
grup_instansi!$A$80,
IF(AND(E327=grup_instansi!$B$81,F327=grup_instansi!$C$81),
grup_instansi!$A$81,
IF(AND(E327=grup_instansi!$B$82,F327=grup_instansi!$C$82),
grup_instansi!$A$82,
IF(AND(E327=grup_instansi!$B$83,F327=grup_instansi!$C$83),
grup_instansi!$A$84,
IF(AND(E327=grup_instansi!$B$84,F327=grup_instansi!$C$84),
grup_instansi!$A$85,
IF(AND(E327=grup_instansi!$B$85,F327=grup_instansi!$C$85),
grup_instansi!$A$86,
IF(AND(E327=grup_instansi!$B$86,F327=grup_instansi!$C$86),
grup_instansi!$A$87,
IF(AND(E327=grup_instansi!$B$87,F327=grup_instansi!$C$87),
grup_instansi!$A$87,
IF(AND(E327=grup_instansi!$B$88,F327=grup_instansi!$C$88),
grup_instansi!$A$88,
IF(AND(E327=grup_instansi!$B$89,F327=grup_instansi!$C$89),
grup_instansi!$A$89,
IF(AND(E327=grup_instansi!$B$90,F327=grup_instansi!$C$90),
grup_instansi!$A$90,
IF(AND(E327=grup_instansi!$B$91,F327=grup_instansi!$C$91),
grup_instansi!$A$91,
IF(AND(E327=grup_instansi!$B$92,F327=grup_instansi!$C$92),
grup_instansi!$A$92,
IF(AND(E327=grup_instansi!$B$93,F327=grup_instansi!$C$93),
grup_instansi!$A$93,
IF(AND(E327=grup_instansi!$B$94,F327=grup_instansi!$C$94),
grup_instansi!$A$94,
IF(AND(E327=grup_instansi!$B$95,F327=grup_instansi!$C$95),
grup_instansi!$A$95,
IF(AND(E327=grup_instansi!$B$96,F327=grup_instansi!$C$96),
grup_instansi!$A$96,
IF(AND(E327=grup_instansi!$B$97,F327=grup_instansi!$C$97),
grup_instansi!$A$97,
IF(AND(E327=grup_instansi!$B$98,F327=grup_instansi!$C$98),
grup_instansi!$A$98,
IF(AND(E327=grup_instansi!$B$99,F327=grup_instansi!$C$99),
grup_instansi!$A$99,
grup_instansi!$A$100))))))))))))))))))))))))))))))))))))))))</f>
        <v>gi2023110400004</v>
      </c>
      <c r="L327" t="str">
        <f>VLOOKUP(K327,grup_instansi!$A$2:$E$102,4)</f>
        <v>Lembaga Pemerintah Non Kementerian Pusat</v>
      </c>
      <c r="M327" t="str">
        <f t="shared" si="17"/>
        <v>('i2023110600326','Badan Nasional Penanggulangan Terorisme','gi2023110400004'),</v>
      </c>
    </row>
    <row r="328" spans="1:13" x14ac:dyDescent="0.25">
      <c r="A328" t="str">
        <f t="shared" si="15"/>
        <v>i2023110600327</v>
      </c>
      <c r="B328" s="4">
        <v>4061</v>
      </c>
      <c r="C328" t="str">
        <f t="shared" si="16"/>
        <v>i2023110600327</v>
      </c>
      <c r="D328" s="4" t="s">
        <v>148</v>
      </c>
      <c r="E328" s="4" t="s">
        <v>656</v>
      </c>
      <c r="F328" s="4" t="s">
        <v>661</v>
      </c>
      <c r="G328" t="str">
        <f>IF(AND(E328=grup_instansi!$B$2,F328=grup_instansi!$C$2),
grup_instansi!$A$2,
IF(AND(E328=grup_instansi!$B$3,F328=grup_instansi!$C$3),
grup_instansi!$A$3,
IF(AND(E328=grup_instansi!$B$4,F328=grup_instansi!$C$4),
grup_instansi!$A$4,
IF(AND(E328=grup_instansi!$B$5,F328=grup_instansi!$C$5),
grup_instansi!$A$5,
IF(AND(E328=grup_instansi!$B$6,F328=grup_instansi!$C$6),
grup_instansi!$A$6,
IF(AND(E328=grup_instansi!$B$7,F328=grup_instansi!$C$7),
grup_instansi!$A$7,
IF(AND(E328=grup_instansi!$B$8,F328=grup_instansi!$C$8),
grup_instansi!$A$8,
IF(AND(E328=grup_instansi!$B$9,F328=grup_instansi!$C$9),
grup_instansi!$A$9,
IF(AND(E328=grup_instansi!$B$10,F328=grup_instansi!$C$10),
grup_instansi!$A$10,"")))))))))</f>
        <v>gi2023110400003</v>
      </c>
      <c r="H328" t="str">
        <f>IF(G328&lt;&gt;"",G328,IF(AND(E328=grup_instansi!$B$11,F328=grup_instansi!$C$11),
grup_instansi!$A$11,
IF(AND(E328=grup_instansi!$B$12,F328=grup_instansi!$C$12),
grup_instansi!$A$12,
IF(AND(E328=grup_instansi!$B$13,F328=grup_instansi!$C$13),
grup_instansi!$A$13,
IF(AND(E328=grup_instansi!$B$14,F328=grup_instansi!$C$14),
grup_instansi!$A$14,
IF(AND(E328=grup_instansi!$B$15,F328=grup_instansi!$C$15),
grup_instansi!$A$15,
IF(AND(E328=grup_instansi!$B$16,F328=grup_instansi!$C$16),
grup_instansi!$A$16,
IF(AND(E328=grup_instansi!$B$17,F328=grup_instansi!$C$17),
grup_instansi!$A$17,
IF(AND(E328=grup_instansi!$B$18,F328=grup_instansi!$C$18),
grup_instansi!$A$18,
IF(AND(E328=grup_instansi!$B$19,F328=grup_instansi!$C$19),
grup_instansi!$A$19,
IF(AND(E328=grup_instansi!$B$20,F328=grup_instansi!$C$20),
grup_instansi!$A$20,"")))))))))))</f>
        <v>gi2023110400003</v>
      </c>
      <c r="I328" t="str">
        <f>IF(H328&lt;&gt;"",H328,IF(AND(E328=grup_instansi!$B$21,F328=grup_instansi!$C$21),
grup_instansi!$A$21,
IF(AND(E328=grup_instansi!$B$22,F328=grup_instansi!$C$22),
grup_instansi!$A$22,
IF(AND(E328=grup_instansi!$B$23,F328=grup_instansi!$C$23),
grup_instansi!$A$23,
IF(AND(E328=grup_instansi!$B$24,F328=grup_instansi!$C$24),
grup_instansi!$A$24,
IF(AND(E328=grup_instansi!$B$25,F328=grup_instansi!$C$25),
grup_instansi!$A$25,
IF(AND(E328=grup_instansi!$B$26,F328=grup_instansi!$C$26),
grup_instansi!$A$26,
IF(AND(E328=grup_instansi!$B$27,F328=grup_instansi!$C$27),
grup_instansi!$A$27,
IF(AND(E328=grup_instansi!$B$28,F328=grup_instansi!$C$28),
grup_instansi!$A$28,
IF(AND(E328=grup_instansi!$B$29,F328=grup_instansi!$C$29),
grup_instansi!$A$29,
IF(AND(E328=grup_instansi!$B$30,F328=grup_instansi!$C$30),
grup_instansi!$A$30,
IF(AND(E328=grup_instansi!$B$31,F328=grup_instansi!$C$31),
grup_instansi!$A$31,
IF(AND(E328=grup_instansi!$B$32,F328=grup_instansi!$C$32),
grup_instansi!$A$32,
IF(AND(E328=grup_instansi!$B$33,F328=grup_instansi!$C$33),
grup_instansi!$A$33,
IF(AND(E328=grup_instansi!$B$34,F328=grup_instansi!$C$34),
grup_instansi!$A$34,
IF(AND(E328=grup_instansi!$B$35,F328=grup_instansi!$C$35),
grup_instansi!$A$35,""))))))))))))))))</f>
        <v>gi2023110400003</v>
      </c>
      <c r="J328" t="str">
        <f>IF(I328&lt;&gt;"",I328,IF(AND(E328=grup_instansi!$B$36,F328=grup_instansi!$C$36),
grup_instansi!$A$36,
IF(AND(E328=grup_instansi!$B$37,F328=grup_instansi!$C$37),
grup_instansi!$A$37,
IF(AND(E328=grup_instansi!$B$38,F328=grup_instansi!$C$38),
grup_instansi!$A$38,
IF(AND(E328=grup_instansi!$B$39,F328=grup_instansi!$C$39),
grup_instansi!$A$39,
IF(AND(E328=grup_instansi!$B$40,F328=grup_instansi!$C$40),
grup_instansi!$A$40,
IF(AND(E328=grup_instansi!$B$41,F328=grup_instansi!$C$41),
grup_instansi!$A$41,
IF(AND(E328=grup_instansi!$B$42,F328=grup_instansi!$C$42),
grup_instansi!$A$42,
IF(AND(E328=grup_instansi!$B$43,F328=grup_instansi!$C$43),
grup_instansi!$A$43,
IF(AND(E328=grup_instansi!$B$44,F328=grup_instansi!$C$44),
grup_instansi!$A$44,
IF(AND(E328=grup_instansi!$B$45,F328=grup_instansi!$C$45),
grup_instansi!$A$45,
IF(AND(E328=grup_instansi!$B$46,F328=grup_instansi!$C$46),
grup_instansi!$A$46,
IF(AND(E328=grup_instansi!$B$47,F328=grup_instansi!$C$47),
grup_instansi!$A$47,
IF(AND(E328=grup_instansi!$B$48,F328=grup_instansi!$C$48),
grup_instansi!$A$48,
IF(AND(E328=grup_instansi!$B$49,F328=grup_instansi!$C$49),
grup_instansi!$A$49,
IF(AND(E328=grup_instansi!$B$50,F328=grup_instansi!$C$50),
grup_instansi!$A$50,
IF(AND(E328=grup_instansi!$B$51,F328=grup_instansi!$C$51),
grup_instansi!$A$51,
IF(AND(E328=grup_instansi!$B$52,F328=grup_instansi!$C$52),
grup_instansi!$A$52,
IF(AND(E328=grup_instansi!$B$53,F328=grup_instansi!$C$53),
grup_instansi!$A$53,
IF(AND(E328=grup_instansi!$B$54,F328=grup_instansi!$C$54),
grup_instansi!$A$54,
IF(AND(E328=grup_instansi!$B$55,F328=grup_instansi!$C$55),
grup_instansi!$A$55,
IF(AND(E328=grup_instansi!$B$56,F328=grup_instansi!$C$56),
grup_instansi!$A$56,
IF(AND(E328=grup_instansi!$B$57,F328=grup_instansi!$C$57),
grup_instansi!$A$57,
IF(AND(E328=grup_instansi!$B$58,F328=grup_instansi!$C$58),
grup_instansi!$A$58,
IF(AND(E328=grup_instansi!$B$59,F328=grup_instansi!$C$59),
grup_instansi!$A$59,
IF(AND(E328=grup_instansi!$B$60,F328=grup_instansi!$C$60),
grup_instansi!$A$60,""))))))))))))))))))))))))))</f>
        <v>gi2023110400003</v>
      </c>
      <c r="K328" t="str">
        <f>IF(J328&lt;&gt;"",J328,IF(AND(E328=grup_instansi!$B$61,F328=grup_instansi!$C$61),
grup_instansi!$A$61,
IF(AND(E328=grup_instansi!$B$62,F328=grup_instansi!$C$62),
grup_instansi!$A$62,
IF(AND(E328=grup_instansi!$B$63,F328=grup_instansi!$C$63),
grup_instansi!$A$63,
IF(AND(E328=grup_instansi!$B$64,F328=grup_instansi!$C$64),
grup_instansi!$A$64,
IF(AND(E328=grup_instansi!$B$65,F328=grup_instansi!$C$65),
grup_instansi!$A$65,
IF(AND(E328=grup_instansi!$B$66,F328=grup_instansi!$C$66),
grup_instansi!$A$66,
IF(AND(E328=grup_instansi!$B$67,F328=grup_instansi!$C$67),
grup_instansi!$A$67,
IF(AND(E328=grup_instansi!$B$68,F328=grup_instansi!$C$68),
grup_instansi!$A$68,
IF(AND(E328=grup_instansi!$B$69,F328=grup_instansi!$C$69),
grup_instansi!$A$69,
IF(AND(E328=grup_instansi!$B$70,F328=grup_instansi!$C$70),
grup_instansi!$A$70,
IF(AND(E328=grup_instansi!$B$71,F328=grup_instansi!$C$71),
grup_instansi!$A$71,
IF(AND(E328=grup_instansi!$B$72,F328=grup_instansi!$C$72),
grup_instansi!$A$72,
IF(AND(E328=grup_instansi!$B$73,F328=grup_instansi!$C$73),
grup_instansi!$A$73,
IF(AND(E328=grup_instansi!$B$74,F328=grup_instansi!$C$74),
grup_instansi!$A$74,
IF(AND(E328=grup_instansi!$B$75,F328=grup_instansi!$C$75),
grup_instansi!$A$75,
IF(AND(E328=grup_instansi!$B$76,F328=grup_instansi!$C$76),
grup_instansi!$A$76,
IF(AND(E328=grup_instansi!$B$77,F328=grup_instansi!$C$77),
grup_instansi!$A$77,
IF(AND(E328=grup_instansi!$B$78,F328=grup_instansi!$C$78),
grup_instansi!$A$78,
IF(AND(E328=grup_instansi!$B$79,F328=grup_instansi!$C$79),
grup_instansi!$A$79,
IF(AND(E328=grup_instansi!$B$80,F328=grup_instansi!$C$80),
grup_instansi!$A$80,
IF(AND(E328=grup_instansi!$B$81,F328=grup_instansi!$C$81),
grup_instansi!$A$81,
IF(AND(E328=grup_instansi!$B$82,F328=grup_instansi!$C$82),
grup_instansi!$A$82,
IF(AND(E328=grup_instansi!$B$83,F328=grup_instansi!$C$83),
grup_instansi!$A$84,
IF(AND(E328=grup_instansi!$B$84,F328=grup_instansi!$C$84),
grup_instansi!$A$85,
IF(AND(E328=grup_instansi!$B$85,F328=grup_instansi!$C$85),
grup_instansi!$A$86,
IF(AND(E328=grup_instansi!$B$86,F328=grup_instansi!$C$86),
grup_instansi!$A$87,
IF(AND(E328=grup_instansi!$B$87,F328=grup_instansi!$C$87),
grup_instansi!$A$87,
IF(AND(E328=grup_instansi!$B$88,F328=grup_instansi!$C$88),
grup_instansi!$A$88,
IF(AND(E328=grup_instansi!$B$89,F328=grup_instansi!$C$89),
grup_instansi!$A$89,
IF(AND(E328=grup_instansi!$B$90,F328=grup_instansi!$C$90),
grup_instansi!$A$90,
IF(AND(E328=grup_instansi!$B$91,F328=grup_instansi!$C$91),
grup_instansi!$A$91,
IF(AND(E328=grup_instansi!$B$92,F328=grup_instansi!$C$92),
grup_instansi!$A$92,
IF(AND(E328=grup_instansi!$B$93,F328=grup_instansi!$C$93),
grup_instansi!$A$93,
IF(AND(E328=grup_instansi!$B$94,F328=grup_instansi!$C$94),
grup_instansi!$A$94,
IF(AND(E328=grup_instansi!$B$95,F328=grup_instansi!$C$95),
grup_instansi!$A$95,
IF(AND(E328=grup_instansi!$B$96,F328=grup_instansi!$C$96),
grup_instansi!$A$96,
IF(AND(E328=grup_instansi!$B$97,F328=grup_instansi!$C$97),
grup_instansi!$A$97,
IF(AND(E328=grup_instansi!$B$98,F328=grup_instansi!$C$98),
grup_instansi!$A$98,
IF(AND(E328=grup_instansi!$B$99,F328=grup_instansi!$C$99),
grup_instansi!$A$99,
grup_instansi!$A$100))))))))))))))))))))))))))))))))))))))))</f>
        <v>gi2023110400003</v>
      </c>
      <c r="L328" t="str">
        <f>VLOOKUP(K328,grup_instansi!$A$2:$E$102,4)</f>
        <v>Lembaga Non Struktural Pusat</v>
      </c>
      <c r="M328" t="str">
        <f t="shared" si="17"/>
        <v>('i2023110600327','Komisi Pengawas Persaingan Usaha','gi2023110400003'),</v>
      </c>
    </row>
    <row r="329" spans="1:13" x14ac:dyDescent="0.25">
      <c r="A329" t="str">
        <f t="shared" si="15"/>
        <v>i2023110600328</v>
      </c>
      <c r="B329" s="4">
        <v>4062</v>
      </c>
      <c r="C329" t="str">
        <f t="shared" si="16"/>
        <v>i2023110600328</v>
      </c>
      <c r="D329" s="4" t="s">
        <v>149</v>
      </c>
      <c r="E329" s="4" t="s">
        <v>656</v>
      </c>
      <c r="F329" s="4" t="s">
        <v>661</v>
      </c>
      <c r="G329" t="str">
        <f>IF(AND(E329=grup_instansi!$B$2,F329=grup_instansi!$C$2),
grup_instansi!$A$2,
IF(AND(E329=grup_instansi!$B$3,F329=grup_instansi!$C$3),
grup_instansi!$A$3,
IF(AND(E329=grup_instansi!$B$4,F329=grup_instansi!$C$4),
grup_instansi!$A$4,
IF(AND(E329=grup_instansi!$B$5,F329=grup_instansi!$C$5),
grup_instansi!$A$5,
IF(AND(E329=grup_instansi!$B$6,F329=grup_instansi!$C$6),
grup_instansi!$A$6,
IF(AND(E329=grup_instansi!$B$7,F329=grup_instansi!$C$7),
grup_instansi!$A$7,
IF(AND(E329=grup_instansi!$B$8,F329=grup_instansi!$C$8),
grup_instansi!$A$8,
IF(AND(E329=grup_instansi!$B$9,F329=grup_instansi!$C$9),
grup_instansi!$A$9,
IF(AND(E329=grup_instansi!$B$10,F329=grup_instansi!$C$10),
grup_instansi!$A$10,"")))))))))</f>
        <v>gi2023110400003</v>
      </c>
      <c r="H329" t="str">
        <f>IF(G329&lt;&gt;"",G329,IF(AND(E329=grup_instansi!$B$11,F329=grup_instansi!$C$11),
grup_instansi!$A$11,
IF(AND(E329=grup_instansi!$B$12,F329=grup_instansi!$C$12),
grup_instansi!$A$12,
IF(AND(E329=grup_instansi!$B$13,F329=grup_instansi!$C$13),
grup_instansi!$A$13,
IF(AND(E329=grup_instansi!$B$14,F329=grup_instansi!$C$14),
grup_instansi!$A$14,
IF(AND(E329=grup_instansi!$B$15,F329=grup_instansi!$C$15),
grup_instansi!$A$15,
IF(AND(E329=grup_instansi!$B$16,F329=grup_instansi!$C$16),
grup_instansi!$A$16,
IF(AND(E329=grup_instansi!$B$17,F329=grup_instansi!$C$17),
grup_instansi!$A$17,
IF(AND(E329=grup_instansi!$B$18,F329=grup_instansi!$C$18),
grup_instansi!$A$18,
IF(AND(E329=grup_instansi!$B$19,F329=grup_instansi!$C$19),
grup_instansi!$A$19,
IF(AND(E329=grup_instansi!$B$20,F329=grup_instansi!$C$20),
grup_instansi!$A$20,"")))))))))))</f>
        <v>gi2023110400003</v>
      </c>
      <c r="I329" t="str">
        <f>IF(H329&lt;&gt;"",H329,IF(AND(E329=grup_instansi!$B$21,F329=grup_instansi!$C$21),
grup_instansi!$A$21,
IF(AND(E329=grup_instansi!$B$22,F329=grup_instansi!$C$22),
grup_instansi!$A$22,
IF(AND(E329=grup_instansi!$B$23,F329=grup_instansi!$C$23),
grup_instansi!$A$23,
IF(AND(E329=grup_instansi!$B$24,F329=grup_instansi!$C$24),
grup_instansi!$A$24,
IF(AND(E329=grup_instansi!$B$25,F329=grup_instansi!$C$25),
grup_instansi!$A$25,
IF(AND(E329=grup_instansi!$B$26,F329=grup_instansi!$C$26),
grup_instansi!$A$26,
IF(AND(E329=grup_instansi!$B$27,F329=grup_instansi!$C$27),
grup_instansi!$A$27,
IF(AND(E329=grup_instansi!$B$28,F329=grup_instansi!$C$28),
grup_instansi!$A$28,
IF(AND(E329=grup_instansi!$B$29,F329=grup_instansi!$C$29),
grup_instansi!$A$29,
IF(AND(E329=grup_instansi!$B$30,F329=grup_instansi!$C$30),
grup_instansi!$A$30,
IF(AND(E329=grup_instansi!$B$31,F329=grup_instansi!$C$31),
grup_instansi!$A$31,
IF(AND(E329=grup_instansi!$B$32,F329=grup_instansi!$C$32),
grup_instansi!$A$32,
IF(AND(E329=grup_instansi!$B$33,F329=grup_instansi!$C$33),
grup_instansi!$A$33,
IF(AND(E329=grup_instansi!$B$34,F329=grup_instansi!$C$34),
grup_instansi!$A$34,
IF(AND(E329=grup_instansi!$B$35,F329=grup_instansi!$C$35),
grup_instansi!$A$35,""))))))))))))))))</f>
        <v>gi2023110400003</v>
      </c>
      <c r="J329" t="str">
        <f>IF(I329&lt;&gt;"",I329,IF(AND(E329=grup_instansi!$B$36,F329=grup_instansi!$C$36),
grup_instansi!$A$36,
IF(AND(E329=grup_instansi!$B$37,F329=grup_instansi!$C$37),
grup_instansi!$A$37,
IF(AND(E329=grup_instansi!$B$38,F329=grup_instansi!$C$38),
grup_instansi!$A$38,
IF(AND(E329=grup_instansi!$B$39,F329=grup_instansi!$C$39),
grup_instansi!$A$39,
IF(AND(E329=grup_instansi!$B$40,F329=grup_instansi!$C$40),
grup_instansi!$A$40,
IF(AND(E329=grup_instansi!$B$41,F329=grup_instansi!$C$41),
grup_instansi!$A$41,
IF(AND(E329=grup_instansi!$B$42,F329=grup_instansi!$C$42),
grup_instansi!$A$42,
IF(AND(E329=grup_instansi!$B$43,F329=grup_instansi!$C$43),
grup_instansi!$A$43,
IF(AND(E329=grup_instansi!$B$44,F329=grup_instansi!$C$44),
grup_instansi!$A$44,
IF(AND(E329=grup_instansi!$B$45,F329=grup_instansi!$C$45),
grup_instansi!$A$45,
IF(AND(E329=grup_instansi!$B$46,F329=grup_instansi!$C$46),
grup_instansi!$A$46,
IF(AND(E329=grup_instansi!$B$47,F329=grup_instansi!$C$47),
grup_instansi!$A$47,
IF(AND(E329=grup_instansi!$B$48,F329=grup_instansi!$C$48),
grup_instansi!$A$48,
IF(AND(E329=grup_instansi!$B$49,F329=grup_instansi!$C$49),
grup_instansi!$A$49,
IF(AND(E329=grup_instansi!$B$50,F329=grup_instansi!$C$50),
grup_instansi!$A$50,
IF(AND(E329=grup_instansi!$B$51,F329=grup_instansi!$C$51),
grup_instansi!$A$51,
IF(AND(E329=grup_instansi!$B$52,F329=grup_instansi!$C$52),
grup_instansi!$A$52,
IF(AND(E329=grup_instansi!$B$53,F329=grup_instansi!$C$53),
grup_instansi!$A$53,
IF(AND(E329=grup_instansi!$B$54,F329=grup_instansi!$C$54),
grup_instansi!$A$54,
IF(AND(E329=grup_instansi!$B$55,F329=grup_instansi!$C$55),
grup_instansi!$A$55,
IF(AND(E329=grup_instansi!$B$56,F329=grup_instansi!$C$56),
grup_instansi!$A$56,
IF(AND(E329=grup_instansi!$B$57,F329=grup_instansi!$C$57),
grup_instansi!$A$57,
IF(AND(E329=grup_instansi!$B$58,F329=grup_instansi!$C$58),
grup_instansi!$A$58,
IF(AND(E329=grup_instansi!$B$59,F329=grup_instansi!$C$59),
grup_instansi!$A$59,
IF(AND(E329=grup_instansi!$B$60,F329=grup_instansi!$C$60),
grup_instansi!$A$60,""))))))))))))))))))))))))))</f>
        <v>gi2023110400003</v>
      </c>
      <c r="K329" t="str">
        <f>IF(J329&lt;&gt;"",J329,IF(AND(E329=grup_instansi!$B$61,F329=grup_instansi!$C$61),
grup_instansi!$A$61,
IF(AND(E329=grup_instansi!$B$62,F329=grup_instansi!$C$62),
grup_instansi!$A$62,
IF(AND(E329=grup_instansi!$B$63,F329=grup_instansi!$C$63),
grup_instansi!$A$63,
IF(AND(E329=grup_instansi!$B$64,F329=grup_instansi!$C$64),
grup_instansi!$A$64,
IF(AND(E329=grup_instansi!$B$65,F329=grup_instansi!$C$65),
grup_instansi!$A$65,
IF(AND(E329=grup_instansi!$B$66,F329=grup_instansi!$C$66),
grup_instansi!$A$66,
IF(AND(E329=grup_instansi!$B$67,F329=grup_instansi!$C$67),
grup_instansi!$A$67,
IF(AND(E329=grup_instansi!$B$68,F329=grup_instansi!$C$68),
grup_instansi!$A$68,
IF(AND(E329=grup_instansi!$B$69,F329=grup_instansi!$C$69),
grup_instansi!$A$69,
IF(AND(E329=grup_instansi!$B$70,F329=grup_instansi!$C$70),
grup_instansi!$A$70,
IF(AND(E329=grup_instansi!$B$71,F329=grup_instansi!$C$71),
grup_instansi!$A$71,
IF(AND(E329=grup_instansi!$B$72,F329=grup_instansi!$C$72),
grup_instansi!$A$72,
IF(AND(E329=grup_instansi!$B$73,F329=grup_instansi!$C$73),
grup_instansi!$A$73,
IF(AND(E329=grup_instansi!$B$74,F329=grup_instansi!$C$74),
grup_instansi!$A$74,
IF(AND(E329=grup_instansi!$B$75,F329=grup_instansi!$C$75),
grup_instansi!$A$75,
IF(AND(E329=grup_instansi!$B$76,F329=grup_instansi!$C$76),
grup_instansi!$A$76,
IF(AND(E329=grup_instansi!$B$77,F329=grup_instansi!$C$77),
grup_instansi!$A$77,
IF(AND(E329=grup_instansi!$B$78,F329=grup_instansi!$C$78),
grup_instansi!$A$78,
IF(AND(E329=grup_instansi!$B$79,F329=grup_instansi!$C$79),
grup_instansi!$A$79,
IF(AND(E329=grup_instansi!$B$80,F329=grup_instansi!$C$80),
grup_instansi!$A$80,
IF(AND(E329=grup_instansi!$B$81,F329=grup_instansi!$C$81),
grup_instansi!$A$81,
IF(AND(E329=grup_instansi!$B$82,F329=grup_instansi!$C$82),
grup_instansi!$A$82,
IF(AND(E329=grup_instansi!$B$83,F329=grup_instansi!$C$83),
grup_instansi!$A$84,
IF(AND(E329=grup_instansi!$B$84,F329=grup_instansi!$C$84),
grup_instansi!$A$85,
IF(AND(E329=grup_instansi!$B$85,F329=grup_instansi!$C$85),
grup_instansi!$A$86,
IF(AND(E329=grup_instansi!$B$86,F329=grup_instansi!$C$86),
grup_instansi!$A$87,
IF(AND(E329=grup_instansi!$B$87,F329=grup_instansi!$C$87),
grup_instansi!$A$87,
IF(AND(E329=grup_instansi!$B$88,F329=grup_instansi!$C$88),
grup_instansi!$A$88,
IF(AND(E329=grup_instansi!$B$89,F329=grup_instansi!$C$89),
grup_instansi!$A$89,
IF(AND(E329=grup_instansi!$B$90,F329=grup_instansi!$C$90),
grup_instansi!$A$90,
IF(AND(E329=grup_instansi!$B$91,F329=grup_instansi!$C$91),
grup_instansi!$A$91,
IF(AND(E329=grup_instansi!$B$92,F329=grup_instansi!$C$92),
grup_instansi!$A$92,
IF(AND(E329=grup_instansi!$B$93,F329=grup_instansi!$C$93),
grup_instansi!$A$93,
IF(AND(E329=grup_instansi!$B$94,F329=grup_instansi!$C$94),
grup_instansi!$A$94,
IF(AND(E329=grup_instansi!$B$95,F329=grup_instansi!$C$95),
grup_instansi!$A$95,
IF(AND(E329=grup_instansi!$B$96,F329=grup_instansi!$C$96),
grup_instansi!$A$96,
IF(AND(E329=grup_instansi!$B$97,F329=grup_instansi!$C$97),
grup_instansi!$A$97,
IF(AND(E329=grup_instansi!$B$98,F329=grup_instansi!$C$98),
grup_instansi!$A$98,
IF(AND(E329=grup_instansi!$B$99,F329=grup_instansi!$C$99),
grup_instansi!$A$99,
grup_instansi!$A$100))))))))))))))))))))))))))))))))))))))))</f>
        <v>gi2023110400003</v>
      </c>
      <c r="L329" t="str">
        <f>VLOOKUP(K329,grup_instansi!$A$2:$E$102,4)</f>
        <v>Lembaga Non Struktural Pusat</v>
      </c>
      <c r="M329" t="str">
        <f t="shared" si="17"/>
        <v>('i2023110600328','Badan Pengawas Pemilihan Umum','gi2023110400003'),</v>
      </c>
    </row>
    <row r="330" spans="1:13" x14ac:dyDescent="0.25">
      <c r="A330" t="str">
        <f t="shared" si="15"/>
        <v>i2023110600329</v>
      </c>
      <c r="B330" s="4">
        <v>4100</v>
      </c>
      <c r="C330" t="str">
        <f t="shared" si="16"/>
        <v>i2023110600329</v>
      </c>
      <c r="D330" s="4" t="s">
        <v>150</v>
      </c>
      <c r="E330" s="4" t="s">
        <v>656</v>
      </c>
      <c r="F330" s="4" t="s">
        <v>661</v>
      </c>
      <c r="G330" t="str">
        <f>IF(AND(E330=grup_instansi!$B$2,F330=grup_instansi!$C$2),
grup_instansi!$A$2,
IF(AND(E330=grup_instansi!$B$3,F330=grup_instansi!$C$3),
grup_instansi!$A$3,
IF(AND(E330=grup_instansi!$B$4,F330=grup_instansi!$C$4),
grup_instansi!$A$4,
IF(AND(E330=grup_instansi!$B$5,F330=grup_instansi!$C$5),
grup_instansi!$A$5,
IF(AND(E330=grup_instansi!$B$6,F330=grup_instansi!$C$6),
grup_instansi!$A$6,
IF(AND(E330=grup_instansi!$B$7,F330=grup_instansi!$C$7),
grup_instansi!$A$7,
IF(AND(E330=grup_instansi!$B$8,F330=grup_instansi!$C$8),
grup_instansi!$A$8,
IF(AND(E330=grup_instansi!$B$9,F330=grup_instansi!$C$9),
grup_instansi!$A$9,
IF(AND(E330=grup_instansi!$B$10,F330=grup_instansi!$C$10),
grup_instansi!$A$10,"")))))))))</f>
        <v>gi2023110400003</v>
      </c>
      <c r="H330" t="str">
        <f>IF(G330&lt;&gt;"",G330,IF(AND(E330=grup_instansi!$B$11,F330=grup_instansi!$C$11),
grup_instansi!$A$11,
IF(AND(E330=grup_instansi!$B$12,F330=grup_instansi!$C$12),
grup_instansi!$A$12,
IF(AND(E330=grup_instansi!$B$13,F330=grup_instansi!$C$13),
grup_instansi!$A$13,
IF(AND(E330=grup_instansi!$B$14,F330=grup_instansi!$C$14),
grup_instansi!$A$14,
IF(AND(E330=grup_instansi!$B$15,F330=grup_instansi!$C$15),
grup_instansi!$A$15,
IF(AND(E330=grup_instansi!$B$16,F330=grup_instansi!$C$16),
grup_instansi!$A$16,
IF(AND(E330=grup_instansi!$B$17,F330=grup_instansi!$C$17),
grup_instansi!$A$17,
IF(AND(E330=grup_instansi!$B$18,F330=grup_instansi!$C$18),
grup_instansi!$A$18,
IF(AND(E330=grup_instansi!$B$19,F330=grup_instansi!$C$19),
grup_instansi!$A$19,
IF(AND(E330=grup_instansi!$B$20,F330=grup_instansi!$C$20),
grup_instansi!$A$20,"")))))))))))</f>
        <v>gi2023110400003</v>
      </c>
      <c r="I330" t="str">
        <f>IF(H330&lt;&gt;"",H330,IF(AND(E330=grup_instansi!$B$21,F330=grup_instansi!$C$21),
grup_instansi!$A$21,
IF(AND(E330=grup_instansi!$B$22,F330=grup_instansi!$C$22),
grup_instansi!$A$22,
IF(AND(E330=grup_instansi!$B$23,F330=grup_instansi!$C$23),
grup_instansi!$A$23,
IF(AND(E330=grup_instansi!$B$24,F330=grup_instansi!$C$24),
grup_instansi!$A$24,
IF(AND(E330=grup_instansi!$B$25,F330=grup_instansi!$C$25),
grup_instansi!$A$25,
IF(AND(E330=grup_instansi!$B$26,F330=grup_instansi!$C$26),
grup_instansi!$A$26,
IF(AND(E330=grup_instansi!$B$27,F330=grup_instansi!$C$27),
grup_instansi!$A$27,
IF(AND(E330=grup_instansi!$B$28,F330=grup_instansi!$C$28),
grup_instansi!$A$28,
IF(AND(E330=grup_instansi!$B$29,F330=grup_instansi!$C$29),
grup_instansi!$A$29,
IF(AND(E330=grup_instansi!$B$30,F330=grup_instansi!$C$30),
grup_instansi!$A$30,
IF(AND(E330=grup_instansi!$B$31,F330=grup_instansi!$C$31),
grup_instansi!$A$31,
IF(AND(E330=grup_instansi!$B$32,F330=grup_instansi!$C$32),
grup_instansi!$A$32,
IF(AND(E330=grup_instansi!$B$33,F330=grup_instansi!$C$33),
grup_instansi!$A$33,
IF(AND(E330=grup_instansi!$B$34,F330=grup_instansi!$C$34),
grup_instansi!$A$34,
IF(AND(E330=grup_instansi!$B$35,F330=grup_instansi!$C$35),
grup_instansi!$A$35,""))))))))))))))))</f>
        <v>gi2023110400003</v>
      </c>
      <c r="J330" t="str">
        <f>IF(I330&lt;&gt;"",I330,IF(AND(E330=grup_instansi!$B$36,F330=grup_instansi!$C$36),
grup_instansi!$A$36,
IF(AND(E330=grup_instansi!$B$37,F330=grup_instansi!$C$37),
grup_instansi!$A$37,
IF(AND(E330=grup_instansi!$B$38,F330=grup_instansi!$C$38),
grup_instansi!$A$38,
IF(AND(E330=grup_instansi!$B$39,F330=grup_instansi!$C$39),
grup_instansi!$A$39,
IF(AND(E330=grup_instansi!$B$40,F330=grup_instansi!$C$40),
grup_instansi!$A$40,
IF(AND(E330=grup_instansi!$B$41,F330=grup_instansi!$C$41),
grup_instansi!$A$41,
IF(AND(E330=grup_instansi!$B$42,F330=grup_instansi!$C$42),
grup_instansi!$A$42,
IF(AND(E330=grup_instansi!$B$43,F330=grup_instansi!$C$43),
grup_instansi!$A$43,
IF(AND(E330=grup_instansi!$B$44,F330=grup_instansi!$C$44),
grup_instansi!$A$44,
IF(AND(E330=grup_instansi!$B$45,F330=grup_instansi!$C$45),
grup_instansi!$A$45,
IF(AND(E330=grup_instansi!$B$46,F330=grup_instansi!$C$46),
grup_instansi!$A$46,
IF(AND(E330=grup_instansi!$B$47,F330=grup_instansi!$C$47),
grup_instansi!$A$47,
IF(AND(E330=grup_instansi!$B$48,F330=grup_instansi!$C$48),
grup_instansi!$A$48,
IF(AND(E330=grup_instansi!$B$49,F330=grup_instansi!$C$49),
grup_instansi!$A$49,
IF(AND(E330=grup_instansi!$B$50,F330=grup_instansi!$C$50),
grup_instansi!$A$50,
IF(AND(E330=grup_instansi!$B$51,F330=grup_instansi!$C$51),
grup_instansi!$A$51,
IF(AND(E330=grup_instansi!$B$52,F330=grup_instansi!$C$52),
grup_instansi!$A$52,
IF(AND(E330=grup_instansi!$B$53,F330=grup_instansi!$C$53),
grup_instansi!$A$53,
IF(AND(E330=grup_instansi!$B$54,F330=grup_instansi!$C$54),
grup_instansi!$A$54,
IF(AND(E330=grup_instansi!$B$55,F330=grup_instansi!$C$55),
grup_instansi!$A$55,
IF(AND(E330=grup_instansi!$B$56,F330=grup_instansi!$C$56),
grup_instansi!$A$56,
IF(AND(E330=grup_instansi!$B$57,F330=grup_instansi!$C$57),
grup_instansi!$A$57,
IF(AND(E330=grup_instansi!$B$58,F330=grup_instansi!$C$58),
grup_instansi!$A$58,
IF(AND(E330=grup_instansi!$B$59,F330=grup_instansi!$C$59),
grup_instansi!$A$59,
IF(AND(E330=grup_instansi!$B$60,F330=grup_instansi!$C$60),
grup_instansi!$A$60,""))))))))))))))))))))))))))</f>
        <v>gi2023110400003</v>
      </c>
      <c r="K330" t="str">
        <f>IF(J330&lt;&gt;"",J330,IF(AND(E330=grup_instansi!$B$61,F330=grup_instansi!$C$61),
grup_instansi!$A$61,
IF(AND(E330=grup_instansi!$B$62,F330=grup_instansi!$C$62),
grup_instansi!$A$62,
IF(AND(E330=grup_instansi!$B$63,F330=grup_instansi!$C$63),
grup_instansi!$A$63,
IF(AND(E330=grup_instansi!$B$64,F330=grup_instansi!$C$64),
grup_instansi!$A$64,
IF(AND(E330=grup_instansi!$B$65,F330=grup_instansi!$C$65),
grup_instansi!$A$65,
IF(AND(E330=grup_instansi!$B$66,F330=grup_instansi!$C$66),
grup_instansi!$A$66,
IF(AND(E330=grup_instansi!$B$67,F330=grup_instansi!$C$67),
grup_instansi!$A$67,
IF(AND(E330=grup_instansi!$B$68,F330=grup_instansi!$C$68),
grup_instansi!$A$68,
IF(AND(E330=grup_instansi!$B$69,F330=grup_instansi!$C$69),
grup_instansi!$A$69,
IF(AND(E330=grup_instansi!$B$70,F330=grup_instansi!$C$70),
grup_instansi!$A$70,
IF(AND(E330=grup_instansi!$B$71,F330=grup_instansi!$C$71),
grup_instansi!$A$71,
IF(AND(E330=grup_instansi!$B$72,F330=grup_instansi!$C$72),
grup_instansi!$A$72,
IF(AND(E330=grup_instansi!$B$73,F330=grup_instansi!$C$73),
grup_instansi!$A$73,
IF(AND(E330=grup_instansi!$B$74,F330=grup_instansi!$C$74),
grup_instansi!$A$74,
IF(AND(E330=grup_instansi!$B$75,F330=grup_instansi!$C$75),
grup_instansi!$A$75,
IF(AND(E330=grup_instansi!$B$76,F330=grup_instansi!$C$76),
grup_instansi!$A$76,
IF(AND(E330=grup_instansi!$B$77,F330=grup_instansi!$C$77),
grup_instansi!$A$77,
IF(AND(E330=grup_instansi!$B$78,F330=grup_instansi!$C$78),
grup_instansi!$A$78,
IF(AND(E330=grup_instansi!$B$79,F330=grup_instansi!$C$79),
grup_instansi!$A$79,
IF(AND(E330=grup_instansi!$B$80,F330=grup_instansi!$C$80),
grup_instansi!$A$80,
IF(AND(E330=grup_instansi!$B$81,F330=grup_instansi!$C$81),
grup_instansi!$A$81,
IF(AND(E330=grup_instansi!$B$82,F330=grup_instansi!$C$82),
grup_instansi!$A$82,
IF(AND(E330=grup_instansi!$B$83,F330=grup_instansi!$C$83),
grup_instansi!$A$84,
IF(AND(E330=grup_instansi!$B$84,F330=grup_instansi!$C$84),
grup_instansi!$A$85,
IF(AND(E330=grup_instansi!$B$85,F330=grup_instansi!$C$85),
grup_instansi!$A$86,
IF(AND(E330=grup_instansi!$B$86,F330=grup_instansi!$C$86),
grup_instansi!$A$87,
IF(AND(E330=grup_instansi!$B$87,F330=grup_instansi!$C$87),
grup_instansi!$A$87,
IF(AND(E330=grup_instansi!$B$88,F330=grup_instansi!$C$88),
grup_instansi!$A$88,
IF(AND(E330=grup_instansi!$B$89,F330=grup_instansi!$C$89),
grup_instansi!$A$89,
IF(AND(E330=grup_instansi!$B$90,F330=grup_instansi!$C$90),
grup_instansi!$A$90,
IF(AND(E330=grup_instansi!$B$91,F330=grup_instansi!$C$91),
grup_instansi!$A$91,
IF(AND(E330=grup_instansi!$B$92,F330=grup_instansi!$C$92),
grup_instansi!$A$92,
IF(AND(E330=grup_instansi!$B$93,F330=grup_instansi!$C$93),
grup_instansi!$A$93,
IF(AND(E330=grup_instansi!$B$94,F330=grup_instansi!$C$94),
grup_instansi!$A$94,
IF(AND(E330=grup_instansi!$B$95,F330=grup_instansi!$C$95),
grup_instansi!$A$95,
IF(AND(E330=grup_instansi!$B$96,F330=grup_instansi!$C$96),
grup_instansi!$A$96,
IF(AND(E330=grup_instansi!$B$97,F330=grup_instansi!$C$97),
grup_instansi!$A$97,
IF(AND(E330=grup_instansi!$B$98,F330=grup_instansi!$C$98),
grup_instansi!$A$98,
IF(AND(E330=grup_instansi!$B$99,F330=grup_instansi!$C$99),
grup_instansi!$A$99,
grup_instansi!$A$100))))))))))))))))))))))))))))))))))))))))</f>
        <v>gi2023110400003</v>
      </c>
      <c r="L330" t="str">
        <f>VLOOKUP(K330,grup_instansi!$A$2:$E$102,4)</f>
        <v>Lembaga Non Struktural Pusat</v>
      </c>
      <c r="M330" t="str">
        <f t="shared" si="17"/>
        <v>('i2023110600329','Komisi Penyiaran Indonesia','gi2023110400003'),</v>
      </c>
    </row>
    <row r="331" spans="1:13" x14ac:dyDescent="0.25">
      <c r="A331" t="str">
        <f t="shared" si="15"/>
        <v>i2023110600330</v>
      </c>
      <c r="B331" s="4">
        <v>4104</v>
      </c>
      <c r="C331" t="str">
        <f t="shared" si="16"/>
        <v>i2023110600330</v>
      </c>
      <c r="D331" s="4" t="s">
        <v>151</v>
      </c>
      <c r="E331" s="4" t="s">
        <v>656</v>
      </c>
      <c r="F331" s="4" t="s">
        <v>661</v>
      </c>
      <c r="G331" t="str">
        <f>IF(AND(E331=grup_instansi!$B$2,F331=grup_instansi!$C$2),
grup_instansi!$A$2,
IF(AND(E331=grup_instansi!$B$3,F331=grup_instansi!$C$3),
grup_instansi!$A$3,
IF(AND(E331=grup_instansi!$B$4,F331=grup_instansi!$C$4),
grup_instansi!$A$4,
IF(AND(E331=grup_instansi!$B$5,F331=grup_instansi!$C$5),
grup_instansi!$A$5,
IF(AND(E331=grup_instansi!$B$6,F331=grup_instansi!$C$6),
grup_instansi!$A$6,
IF(AND(E331=grup_instansi!$B$7,F331=grup_instansi!$C$7),
grup_instansi!$A$7,
IF(AND(E331=grup_instansi!$B$8,F331=grup_instansi!$C$8),
grup_instansi!$A$8,
IF(AND(E331=grup_instansi!$B$9,F331=grup_instansi!$C$9),
grup_instansi!$A$9,
IF(AND(E331=grup_instansi!$B$10,F331=grup_instansi!$C$10),
grup_instansi!$A$10,"")))))))))</f>
        <v>gi2023110400003</v>
      </c>
      <c r="H331" t="str">
        <f>IF(G331&lt;&gt;"",G331,IF(AND(E331=grup_instansi!$B$11,F331=grup_instansi!$C$11),
grup_instansi!$A$11,
IF(AND(E331=grup_instansi!$B$12,F331=grup_instansi!$C$12),
grup_instansi!$A$12,
IF(AND(E331=grup_instansi!$B$13,F331=grup_instansi!$C$13),
grup_instansi!$A$13,
IF(AND(E331=grup_instansi!$B$14,F331=grup_instansi!$C$14),
grup_instansi!$A$14,
IF(AND(E331=grup_instansi!$B$15,F331=grup_instansi!$C$15),
grup_instansi!$A$15,
IF(AND(E331=grup_instansi!$B$16,F331=grup_instansi!$C$16),
grup_instansi!$A$16,
IF(AND(E331=grup_instansi!$B$17,F331=grup_instansi!$C$17),
grup_instansi!$A$17,
IF(AND(E331=grup_instansi!$B$18,F331=grup_instansi!$C$18),
grup_instansi!$A$18,
IF(AND(E331=grup_instansi!$B$19,F331=grup_instansi!$C$19),
grup_instansi!$A$19,
IF(AND(E331=grup_instansi!$B$20,F331=grup_instansi!$C$20),
grup_instansi!$A$20,"")))))))))))</f>
        <v>gi2023110400003</v>
      </c>
      <c r="I331" t="str">
        <f>IF(H331&lt;&gt;"",H331,IF(AND(E331=grup_instansi!$B$21,F331=grup_instansi!$C$21),
grup_instansi!$A$21,
IF(AND(E331=grup_instansi!$B$22,F331=grup_instansi!$C$22),
grup_instansi!$A$22,
IF(AND(E331=grup_instansi!$B$23,F331=grup_instansi!$C$23),
grup_instansi!$A$23,
IF(AND(E331=grup_instansi!$B$24,F331=grup_instansi!$C$24),
grup_instansi!$A$24,
IF(AND(E331=grup_instansi!$B$25,F331=grup_instansi!$C$25),
grup_instansi!$A$25,
IF(AND(E331=grup_instansi!$B$26,F331=grup_instansi!$C$26),
grup_instansi!$A$26,
IF(AND(E331=grup_instansi!$B$27,F331=grup_instansi!$C$27),
grup_instansi!$A$27,
IF(AND(E331=grup_instansi!$B$28,F331=grup_instansi!$C$28),
grup_instansi!$A$28,
IF(AND(E331=grup_instansi!$B$29,F331=grup_instansi!$C$29),
grup_instansi!$A$29,
IF(AND(E331=grup_instansi!$B$30,F331=grup_instansi!$C$30),
grup_instansi!$A$30,
IF(AND(E331=grup_instansi!$B$31,F331=grup_instansi!$C$31),
grup_instansi!$A$31,
IF(AND(E331=grup_instansi!$B$32,F331=grup_instansi!$C$32),
grup_instansi!$A$32,
IF(AND(E331=grup_instansi!$B$33,F331=grup_instansi!$C$33),
grup_instansi!$A$33,
IF(AND(E331=grup_instansi!$B$34,F331=grup_instansi!$C$34),
grup_instansi!$A$34,
IF(AND(E331=grup_instansi!$B$35,F331=grup_instansi!$C$35),
grup_instansi!$A$35,""))))))))))))))))</f>
        <v>gi2023110400003</v>
      </c>
      <c r="J331" t="str">
        <f>IF(I331&lt;&gt;"",I331,IF(AND(E331=grup_instansi!$B$36,F331=grup_instansi!$C$36),
grup_instansi!$A$36,
IF(AND(E331=grup_instansi!$B$37,F331=grup_instansi!$C$37),
grup_instansi!$A$37,
IF(AND(E331=grup_instansi!$B$38,F331=grup_instansi!$C$38),
grup_instansi!$A$38,
IF(AND(E331=grup_instansi!$B$39,F331=grup_instansi!$C$39),
grup_instansi!$A$39,
IF(AND(E331=grup_instansi!$B$40,F331=grup_instansi!$C$40),
grup_instansi!$A$40,
IF(AND(E331=grup_instansi!$B$41,F331=grup_instansi!$C$41),
grup_instansi!$A$41,
IF(AND(E331=grup_instansi!$B$42,F331=grup_instansi!$C$42),
grup_instansi!$A$42,
IF(AND(E331=grup_instansi!$B$43,F331=grup_instansi!$C$43),
grup_instansi!$A$43,
IF(AND(E331=grup_instansi!$B$44,F331=grup_instansi!$C$44),
grup_instansi!$A$44,
IF(AND(E331=grup_instansi!$B$45,F331=grup_instansi!$C$45),
grup_instansi!$A$45,
IF(AND(E331=grup_instansi!$B$46,F331=grup_instansi!$C$46),
grup_instansi!$A$46,
IF(AND(E331=grup_instansi!$B$47,F331=grup_instansi!$C$47),
grup_instansi!$A$47,
IF(AND(E331=grup_instansi!$B$48,F331=grup_instansi!$C$48),
grup_instansi!$A$48,
IF(AND(E331=grup_instansi!$B$49,F331=grup_instansi!$C$49),
grup_instansi!$A$49,
IF(AND(E331=grup_instansi!$B$50,F331=grup_instansi!$C$50),
grup_instansi!$A$50,
IF(AND(E331=grup_instansi!$B$51,F331=grup_instansi!$C$51),
grup_instansi!$A$51,
IF(AND(E331=grup_instansi!$B$52,F331=grup_instansi!$C$52),
grup_instansi!$A$52,
IF(AND(E331=grup_instansi!$B$53,F331=grup_instansi!$C$53),
grup_instansi!$A$53,
IF(AND(E331=grup_instansi!$B$54,F331=grup_instansi!$C$54),
grup_instansi!$A$54,
IF(AND(E331=grup_instansi!$B$55,F331=grup_instansi!$C$55),
grup_instansi!$A$55,
IF(AND(E331=grup_instansi!$B$56,F331=grup_instansi!$C$56),
grup_instansi!$A$56,
IF(AND(E331=grup_instansi!$B$57,F331=grup_instansi!$C$57),
grup_instansi!$A$57,
IF(AND(E331=grup_instansi!$B$58,F331=grup_instansi!$C$58),
grup_instansi!$A$58,
IF(AND(E331=grup_instansi!$B$59,F331=grup_instansi!$C$59),
grup_instansi!$A$59,
IF(AND(E331=grup_instansi!$B$60,F331=grup_instansi!$C$60),
grup_instansi!$A$60,""))))))))))))))))))))))))))</f>
        <v>gi2023110400003</v>
      </c>
      <c r="K331" t="str">
        <f>IF(J331&lt;&gt;"",J331,IF(AND(E331=grup_instansi!$B$61,F331=grup_instansi!$C$61),
grup_instansi!$A$61,
IF(AND(E331=grup_instansi!$B$62,F331=grup_instansi!$C$62),
grup_instansi!$A$62,
IF(AND(E331=grup_instansi!$B$63,F331=grup_instansi!$C$63),
grup_instansi!$A$63,
IF(AND(E331=grup_instansi!$B$64,F331=grup_instansi!$C$64),
grup_instansi!$A$64,
IF(AND(E331=grup_instansi!$B$65,F331=grup_instansi!$C$65),
grup_instansi!$A$65,
IF(AND(E331=grup_instansi!$B$66,F331=grup_instansi!$C$66),
grup_instansi!$A$66,
IF(AND(E331=grup_instansi!$B$67,F331=grup_instansi!$C$67),
grup_instansi!$A$67,
IF(AND(E331=grup_instansi!$B$68,F331=grup_instansi!$C$68),
grup_instansi!$A$68,
IF(AND(E331=grup_instansi!$B$69,F331=grup_instansi!$C$69),
grup_instansi!$A$69,
IF(AND(E331=grup_instansi!$B$70,F331=grup_instansi!$C$70),
grup_instansi!$A$70,
IF(AND(E331=grup_instansi!$B$71,F331=grup_instansi!$C$71),
grup_instansi!$A$71,
IF(AND(E331=grup_instansi!$B$72,F331=grup_instansi!$C$72),
grup_instansi!$A$72,
IF(AND(E331=grup_instansi!$B$73,F331=grup_instansi!$C$73),
grup_instansi!$A$73,
IF(AND(E331=grup_instansi!$B$74,F331=grup_instansi!$C$74),
grup_instansi!$A$74,
IF(AND(E331=grup_instansi!$B$75,F331=grup_instansi!$C$75),
grup_instansi!$A$75,
IF(AND(E331=grup_instansi!$B$76,F331=grup_instansi!$C$76),
grup_instansi!$A$76,
IF(AND(E331=grup_instansi!$B$77,F331=grup_instansi!$C$77),
grup_instansi!$A$77,
IF(AND(E331=grup_instansi!$B$78,F331=grup_instansi!$C$78),
grup_instansi!$A$78,
IF(AND(E331=grup_instansi!$B$79,F331=grup_instansi!$C$79),
grup_instansi!$A$79,
IF(AND(E331=grup_instansi!$B$80,F331=grup_instansi!$C$80),
grup_instansi!$A$80,
IF(AND(E331=grup_instansi!$B$81,F331=grup_instansi!$C$81),
grup_instansi!$A$81,
IF(AND(E331=grup_instansi!$B$82,F331=grup_instansi!$C$82),
grup_instansi!$A$82,
IF(AND(E331=grup_instansi!$B$83,F331=grup_instansi!$C$83),
grup_instansi!$A$84,
IF(AND(E331=grup_instansi!$B$84,F331=grup_instansi!$C$84),
grup_instansi!$A$85,
IF(AND(E331=grup_instansi!$B$85,F331=grup_instansi!$C$85),
grup_instansi!$A$86,
IF(AND(E331=grup_instansi!$B$86,F331=grup_instansi!$C$86),
grup_instansi!$A$87,
IF(AND(E331=grup_instansi!$B$87,F331=grup_instansi!$C$87),
grup_instansi!$A$87,
IF(AND(E331=grup_instansi!$B$88,F331=grup_instansi!$C$88),
grup_instansi!$A$88,
IF(AND(E331=grup_instansi!$B$89,F331=grup_instansi!$C$89),
grup_instansi!$A$89,
IF(AND(E331=grup_instansi!$B$90,F331=grup_instansi!$C$90),
grup_instansi!$A$90,
IF(AND(E331=grup_instansi!$B$91,F331=grup_instansi!$C$91),
grup_instansi!$A$91,
IF(AND(E331=grup_instansi!$B$92,F331=grup_instansi!$C$92),
grup_instansi!$A$92,
IF(AND(E331=grup_instansi!$B$93,F331=grup_instansi!$C$93),
grup_instansi!$A$93,
IF(AND(E331=grup_instansi!$B$94,F331=grup_instansi!$C$94),
grup_instansi!$A$94,
IF(AND(E331=grup_instansi!$B$95,F331=grup_instansi!$C$95),
grup_instansi!$A$95,
IF(AND(E331=grup_instansi!$B$96,F331=grup_instansi!$C$96),
grup_instansi!$A$96,
IF(AND(E331=grup_instansi!$B$97,F331=grup_instansi!$C$97),
grup_instansi!$A$97,
IF(AND(E331=grup_instansi!$B$98,F331=grup_instansi!$C$98),
grup_instansi!$A$98,
IF(AND(E331=grup_instansi!$B$99,F331=grup_instansi!$C$99),
grup_instansi!$A$99,
grup_instansi!$A$100))))))))))))))))))))))))))))))))))))))))</f>
        <v>gi2023110400003</v>
      </c>
      <c r="L331" t="str">
        <f>VLOOKUP(K331,grup_instansi!$A$2:$E$102,4)</f>
        <v>Lembaga Non Struktural Pusat</v>
      </c>
      <c r="M331" t="str">
        <f t="shared" si="17"/>
        <v>('i2023110600330','Komisi Informasi Pusat','gi2023110400003'),</v>
      </c>
    </row>
    <row r="332" spans="1:13" x14ac:dyDescent="0.25">
      <c r="A332" t="str">
        <f t="shared" si="15"/>
        <v>i2023110600331</v>
      </c>
      <c r="B332" s="4">
        <v>4105</v>
      </c>
      <c r="C332" t="str">
        <f t="shared" si="16"/>
        <v>i2023110600331</v>
      </c>
      <c r="D332" s="4" t="s">
        <v>152</v>
      </c>
      <c r="E332" s="4" t="s">
        <v>656</v>
      </c>
      <c r="F332" s="4" t="s">
        <v>661</v>
      </c>
      <c r="G332" t="str">
        <f>IF(AND(E332=grup_instansi!$B$2,F332=grup_instansi!$C$2),
grup_instansi!$A$2,
IF(AND(E332=grup_instansi!$B$3,F332=grup_instansi!$C$3),
grup_instansi!$A$3,
IF(AND(E332=grup_instansi!$B$4,F332=grup_instansi!$C$4),
grup_instansi!$A$4,
IF(AND(E332=grup_instansi!$B$5,F332=grup_instansi!$C$5),
grup_instansi!$A$5,
IF(AND(E332=grup_instansi!$B$6,F332=grup_instansi!$C$6),
grup_instansi!$A$6,
IF(AND(E332=grup_instansi!$B$7,F332=grup_instansi!$C$7),
grup_instansi!$A$7,
IF(AND(E332=grup_instansi!$B$8,F332=grup_instansi!$C$8),
grup_instansi!$A$8,
IF(AND(E332=grup_instansi!$B$9,F332=grup_instansi!$C$9),
grup_instansi!$A$9,
IF(AND(E332=grup_instansi!$B$10,F332=grup_instansi!$C$10),
grup_instansi!$A$10,"")))))))))</f>
        <v>gi2023110400003</v>
      </c>
      <c r="H332" t="str">
        <f>IF(G332&lt;&gt;"",G332,IF(AND(E332=grup_instansi!$B$11,F332=grup_instansi!$C$11),
grup_instansi!$A$11,
IF(AND(E332=grup_instansi!$B$12,F332=grup_instansi!$C$12),
grup_instansi!$A$12,
IF(AND(E332=grup_instansi!$B$13,F332=grup_instansi!$C$13),
grup_instansi!$A$13,
IF(AND(E332=grup_instansi!$B$14,F332=grup_instansi!$C$14),
grup_instansi!$A$14,
IF(AND(E332=grup_instansi!$B$15,F332=grup_instansi!$C$15),
grup_instansi!$A$15,
IF(AND(E332=grup_instansi!$B$16,F332=grup_instansi!$C$16),
grup_instansi!$A$16,
IF(AND(E332=grup_instansi!$B$17,F332=grup_instansi!$C$17),
grup_instansi!$A$17,
IF(AND(E332=grup_instansi!$B$18,F332=grup_instansi!$C$18),
grup_instansi!$A$18,
IF(AND(E332=grup_instansi!$B$19,F332=grup_instansi!$C$19),
grup_instansi!$A$19,
IF(AND(E332=grup_instansi!$B$20,F332=grup_instansi!$C$20),
grup_instansi!$A$20,"")))))))))))</f>
        <v>gi2023110400003</v>
      </c>
      <c r="I332" t="str">
        <f>IF(H332&lt;&gt;"",H332,IF(AND(E332=grup_instansi!$B$21,F332=grup_instansi!$C$21),
grup_instansi!$A$21,
IF(AND(E332=grup_instansi!$B$22,F332=grup_instansi!$C$22),
grup_instansi!$A$22,
IF(AND(E332=grup_instansi!$B$23,F332=grup_instansi!$C$23),
grup_instansi!$A$23,
IF(AND(E332=grup_instansi!$B$24,F332=grup_instansi!$C$24),
grup_instansi!$A$24,
IF(AND(E332=grup_instansi!$B$25,F332=grup_instansi!$C$25),
grup_instansi!$A$25,
IF(AND(E332=grup_instansi!$B$26,F332=grup_instansi!$C$26),
grup_instansi!$A$26,
IF(AND(E332=grup_instansi!$B$27,F332=grup_instansi!$C$27),
grup_instansi!$A$27,
IF(AND(E332=grup_instansi!$B$28,F332=grup_instansi!$C$28),
grup_instansi!$A$28,
IF(AND(E332=grup_instansi!$B$29,F332=grup_instansi!$C$29),
grup_instansi!$A$29,
IF(AND(E332=grup_instansi!$B$30,F332=grup_instansi!$C$30),
grup_instansi!$A$30,
IF(AND(E332=grup_instansi!$B$31,F332=grup_instansi!$C$31),
grup_instansi!$A$31,
IF(AND(E332=grup_instansi!$B$32,F332=grup_instansi!$C$32),
grup_instansi!$A$32,
IF(AND(E332=grup_instansi!$B$33,F332=grup_instansi!$C$33),
grup_instansi!$A$33,
IF(AND(E332=grup_instansi!$B$34,F332=grup_instansi!$C$34),
grup_instansi!$A$34,
IF(AND(E332=grup_instansi!$B$35,F332=grup_instansi!$C$35),
grup_instansi!$A$35,""))))))))))))))))</f>
        <v>gi2023110400003</v>
      </c>
      <c r="J332" t="str">
        <f>IF(I332&lt;&gt;"",I332,IF(AND(E332=grup_instansi!$B$36,F332=grup_instansi!$C$36),
grup_instansi!$A$36,
IF(AND(E332=grup_instansi!$B$37,F332=grup_instansi!$C$37),
grup_instansi!$A$37,
IF(AND(E332=grup_instansi!$B$38,F332=grup_instansi!$C$38),
grup_instansi!$A$38,
IF(AND(E332=grup_instansi!$B$39,F332=grup_instansi!$C$39),
grup_instansi!$A$39,
IF(AND(E332=grup_instansi!$B$40,F332=grup_instansi!$C$40),
grup_instansi!$A$40,
IF(AND(E332=grup_instansi!$B$41,F332=grup_instansi!$C$41),
grup_instansi!$A$41,
IF(AND(E332=grup_instansi!$B$42,F332=grup_instansi!$C$42),
grup_instansi!$A$42,
IF(AND(E332=grup_instansi!$B$43,F332=grup_instansi!$C$43),
grup_instansi!$A$43,
IF(AND(E332=grup_instansi!$B$44,F332=grup_instansi!$C$44),
grup_instansi!$A$44,
IF(AND(E332=grup_instansi!$B$45,F332=grup_instansi!$C$45),
grup_instansi!$A$45,
IF(AND(E332=grup_instansi!$B$46,F332=grup_instansi!$C$46),
grup_instansi!$A$46,
IF(AND(E332=grup_instansi!$B$47,F332=grup_instansi!$C$47),
grup_instansi!$A$47,
IF(AND(E332=grup_instansi!$B$48,F332=grup_instansi!$C$48),
grup_instansi!$A$48,
IF(AND(E332=grup_instansi!$B$49,F332=grup_instansi!$C$49),
grup_instansi!$A$49,
IF(AND(E332=grup_instansi!$B$50,F332=grup_instansi!$C$50),
grup_instansi!$A$50,
IF(AND(E332=grup_instansi!$B$51,F332=grup_instansi!$C$51),
grup_instansi!$A$51,
IF(AND(E332=grup_instansi!$B$52,F332=grup_instansi!$C$52),
grup_instansi!$A$52,
IF(AND(E332=grup_instansi!$B$53,F332=grup_instansi!$C$53),
grup_instansi!$A$53,
IF(AND(E332=grup_instansi!$B$54,F332=grup_instansi!$C$54),
grup_instansi!$A$54,
IF(AND(E332=grup_instansi!$B$55,F332=grup_instansi!$C$55),
grup_instansi!$A$55,
IF(AND(E332=grup_instansi!$B$56,F332=grup_instansi!$C$56),
grup_instansi!$A$56,
IF(AND(E332=grup_instansi!$B$57,F332=grup_instansi!$C$57),
grup_instansi!$A$57,
IF(AND(E332=grup_instansi!$B$58,F332=grup_instansi!$C$58),
grup_instansi!$A$58,
IF(AND(E332=grup_instansi!$B$59,F332=grup_instansi!$C$59),
grup_instansi!$A$59,
IF(AND(E332=grup_instansi!$B$60,F332=grup_instansi!$C$60),
grup_instansi!$A$60,""))))))))))))))))))))))))))</f>
        <v>gi2023110400003</v>
      </c>
      <c r="K332" t="str">
        <f>IF(J332&lt;&gt;"",J332,IF(AND(E332=grup_instansi!$B$61,F332=grup_instansi!$C$61),
grup_instansi!$A$61,
IF(AND(E332=grup_instansi!$B$62,F332=grup_instansi!$C$62),
grup_instansi!$A$62,
IF(AND(E332=grup_instansi!$B$63,F332=grup_instansi!$C$63),
grup_instansi!$A$63,
IF(AND(E332=grup_instansi!$B$64,F332=grup_instansi!$C$64),
grup_instansi!$A$64,
IF(AND(E332=grup_instansi!$B$65,F332=grup_instansi!$C$65),
grup_instansi!$A$65,
IF(AND(E332=grup_instansi!$B$66,F332=grup_instansi!$C$66),
grup_instansi!$A$66,
IF(AND(E332=grup_instansi!$B$67,F332=grup_instansi!$C$67),
grup_instansi!$A$67,
IF(AND(E332=grup_instansi!$B$68,F332=grup_instansi!$C$68),
grup_instansi!$A$68,
IF(AND(E332=grup_instansi!$B$69,F332=grup_instansi!$C$69),
grup_instansi!$A$69,
IF(AND(E332=grup_instansi!$B$70,F332=grup_instansi!$C$70),
grup_instansi!$A$70,
IF(AND(E332=grup_instansi!$B$71,F332=grup_instansi!$C$71),
grup_instansi!$A$71,
IF(AND(E332=grup_instansi!$B$72,F332=grup_instansi!$C$72),
grup_instansi!$A$72,
IF(AND(E332=grup_instansi!$B$73,F332=grup_instansi!$C$73),
grup_instansi!$A$73,
IF(AND(E332=grup_instansi!$B$74,F332=grup_instansi!$C$74),
grup_instansi!$A$74,
IF(AND(E332=grup_instansi!$B$75,F332=grup_instansi!$C$75),
grup_instansi!$A$75,
IF(AND(E332=grup_instansi!$B$76,F332=grup_instansi!$C$76),
grup_instansi!$A$76,
IF(AND(E332=grup_instansi!$B$77,F332=grup_instansi!$C$77),
grup_instansi!$A$77,
IF(AND(E332=grup_instansi!$B$78,F332=grup_instansi!$C$78),
grup_instansi!$A$78,
IF(AND(E332=grup_instansi!$B$79,F332=grup_instansi!$C$79),
grup_instansi!$A$79,
IF(AND(E332=grup_instansi!$B$80,F332=grup_instansi!$C$80),
grup_instansi!$A$80,
IF(AND(E332=grup_instansi!$B$81,F332=grup_instansi!$C$81),
grup_instansi!$A$81,
IF(AND(E332=grup_instansi!$B$82,F332=grup_instansi!$C$82),
grup_instansi!$A$82,
IF(AND(E332=grup_instansi!$B$83,F332=grup_instansi!$C$83),
grup_instansi!$A$84,
IF(AND(E332=grup_instansi!$B$84,F332=grup_instansi!$C$84),
grup_instansi!$A$85,
IF(AND(E332=grup_instansi!$B$85,F332=grup_instansi!$C$85),
grup_instansi!$A$86,
IF(AND(E332=grup_instansi!$B$86,F332=grup_instansi!$C$86),
grup_instansi!$A$87,
IF(AND(E332=grup_instansi!$B$87,F332=grup_instansi!$C$87),
grup_instansi!$A$87,
IF(AND(E332=grup_instansi!$B$88,F332=grup_instansi!$C$88),
grup_instansi!$A$88,
IF(AND(E332=grup_instansi!$B$89,F332=grup_instansi!$C$89),
grup_instansi!$A$89,
IF(AND(E332=grup_instansi!$B$90,F332=grup_instansi!$C$90),
grup_instansi!$A$90,
IF(AND(E332=grup_instansi!$B$91,F332=grup_instansi!$C$91),
grup_instansi!$A$91,
IF(AND(E332=grup_instansi!$B$92,F332=grup_instansi!$C$92),
grup_instansi!$A$92,
IF(AND(E332=grup_instansi!$B$93,F332=grup_instansi!$C$93),
grup_instansi!$A$93,
IF(AND(E332=grup_instansi!$B$94,F332=grup_instansi!$C$94),
grup_instansi!$A$94,
IF(AND(E332=grup_instansi!$B$95,F332=grup_instansi!$C$95),
grup_instansi!$A$95,
IF(AND(E332=grup_instansi!$B$96,F332=grup_instansi!$C$96),
grup_instansi!$A$96,
IF(AND(E332=grup_instansi!$B$97,F332=grup_instansi!$C$97),
grup_instansi!$A$97,
IF(AND(E332=grup_instansi!$B$98,F332=grup_instansi!$C$98),
grup_instansi!$A$98,
IF(AND(E332=grup_instansi!$B$99,F332=grup_instansi!$C$99),
grup_instansi!$A$99,
grup_instansi!$A$100))))))))))))))))))))))))))))))))))))))))</f>
        <v>gi2023110400003</v>
      </c>
      <c r="L332" t="str">
        <f>VLOOKUP(K332,grup_instansi!$A$2:$E$102,4)</f>
        <v>Lembaga Non Struktural Pusat</v>
      </c>
      <c r="M332" t="str">
        <f t="shared" si="17"/>
        <v>('i2023110600331','Komisi Kejaksaan','gi2023110400003'),</v>
      </c>
    </row>
    <row r="333" spans="1:13" x14ac:dyDescent="0.25">
      <c r="A333" t="str">
        <f t="shared" si="15"/>
        <v>i2023110600332</v>
      </c>
      <c r="B333" s="4">
        <v>4212</v>
      </c>
      <c r="C333" t="str">
        <f t="shared" si="16"/>
        <v>i2023110600332</v>
      </c>
      <c r="D333" s="4" t="s">
        <v>153</v>
      </c>
      <c r="E333" s="4" t="s">
        <v>656</v>
      </c>
      <c r="F333" s="4" t="s">
        <v>661</v>
      </c>
      <c r="G333" t="str">
        <f>IF(AND(E333=grup_instansi!$B$2,F333=grup_instansi!$C$2),
grup_instansi!$A$2,
IF(AND(E333=grup_instansi!$B$3,F333=grup_instansi!$C$3),
grup_instansi!$A$3,
IF(AND(E333=grup_instansi!$B$4,F333=grup_instansi!$C$4),
grup_instansi!$A$4,
IF(AND(E333=grup_instansi!$B$5,F333=grup_instansi!$C$5),
grup_instansi!$A$5,
IF(AND(E333=grup_instansi!$B$6,F333=grup_instansi!$C$6),
grup_instansi!$A$6,
IF(AND(E333=grup_instansi!$B$7,F333=grup_instansi!$C$7),
grup_instansi!$A$7,
IF(AND(E333=grup_instansi!$B$8,F333=grup_instansi!$C$8),
grup_instansi!$A$8,
IF(AND(E333=grup_instansi!$B$9,F333=grup_instansi!$C$9),
grup_instansi!$A$9,
IF(AND(E333=grup_instansi!$B$10,F333=grup_instansi!$C$10),
grup_instansi!$A$10,"")))))))))</f>
        <v>gi2023110400003</v>
      </c>
      <c r="H333" t="str">
        <f>IF(G333&lt;&gt;"",G333,IF(AND(E333=grup_instansi!$B$11,F333=grup_instansi!$C$11),
grup_instansi!$A$11,
IF(AND(E333=grup_instansi!$B$12,F333=grup_instansi!$C$12),
grup_instansi!$A$12,
IF(AND(E333=grup_instansi!$B$13,F333=grup_instansi!$C$13),
grup_instansi!$A$13,
IF(AND(E333=grup_instansi!$B$14,F333=grup_instansi!$C$14),
grup_instansi!$A$14,
IF(AND(E333=grup_instansi!$B$15,F333=grup_instansi!$C$15),
grup_instansi!$A$15,
IF(AND(E333=grup_instansi!$B$16,F333=grup_instansi!$C$16),
grup_instansi!$A$16,
IF(AND(E333=grup_instansi!$B$17,F333=grup_instansi!$C$17),
grup_instansi!$A$17,
IF(AND(E333=grup_instansi!$B$18,F333=grup_instansi!$C$18),
grup_instansi!$A$18,
IF(AND(E333=grup_instansi!$B$19,F333=grup_instansi!$C$19),
grup_instansi!$A$19,
IF(AND(E333=grup_instansi!$B$20,F333=grup_instansi!$C$20),
grup_instansi!$A$20,"")))))))))))</f>
        <v>gi2023110400003</v>
      </c>
      <c r="I333" t="str">
        <f>IF(H333&lt;&gt;"",H333,IF(AND(E333=grup_instansi!$B$21,F333=grup_instansi!$C$21),
grup_instansi!$A$21,
IF(AND(E333=grup_instansi!$B$22,F333=grup_instansi!$C$22),
grup_instansi!$A$22,
IF(AND(E333=grup_instansi!$B$23,F333=grup_instansi!$C$23),
grup_instansi!$A$23,
IF(AND(E333=grup_instansi!$B$24,F333=grup_instansi!$C$24),
grup_instansi!$A$24,
IF(AND(E333=grup_instansi!$B$25,F333=grup_instansi!$C$25),
grup_instansi!$A$25,
IF(AND(E333=grup_instansi!$B$26,F333=grup_instansi!$C$26),
grup_instansi!$A$26,
IF(AND(E333=grup_instansi!$B$27,F333=grup_instansi!$C$27),
grup_instansi!$A$27,
IF(AND(E333=grup_instansi!$B$28,F333=grup_instansi!$C$28),
grup_instansi!$A$28,
IF(AND(E333=grup_instansi!$B$29,F333=grup_instansi!$C$29),
grup_instansi!$A$29,
IF(AND(E333=grup_instansi!$B$30,F333=grup_instansi!$C$30),
grup_instansi!$A$30,
IF(AND(E333=grup_instansi!$B$31,F333=grup_instansi!$C$31),
grup_instansi!$A$31,
IF(AND(E333=grup_instansi!$B$32,F333=grup_instansi!$C$32),
grup_instansi!$A$32,
IF(AND(E333=grup_instansi!$B$33,F333=grup_instansi!$C$33),
grup_instansi!$A$33,
IF(AND(E333=grup_instansi!$B$34,F333=grup_instansi!$C$34),
grup_instansi!$A$34,
IF(AND(E333=grup_instansi!$B$35,F333=grup_instansi!$C$35),
grup_instansi!$A$35,""))))))))))))))))</f>
        <v>gi2023110400003</v>
      </c>
      <c r="J333" t="str">
        <f>IF(I333&lt;&gt;"",I333,IF(AND(E333=grup_instansi!$B$36,F333=grup_instansi!$C$36),
grup_instansi!$A$36,
IF(AND(E333=grup_instansi!$B$37,F333=grup_instansi!$C$37),
grup_instansi!$A$37,
IF(AND(E333=grup_instansi!$B$38,F333=grup_instansi!$C$38),
grup_instansi!$A$38,
IF(AND(E333=grup_instansi!$B$39,F333=grup_instansi!$C$39),
grup_instansi!$A$39,
IF(AND(E333=grup_instansi!$B$40,F333=grup_instansi!$C$40),
grup_instansi!$A$40,
IF(AND(E333=grup_instansi!$B$41,F333=grup_instansi!$C$41),
grup_instansi!$A$41,
IF(AND(E333=grup_instansi!$B$42,F333=grup_instansi!$C$42),
grup_instansi!$A$42,
IF(AND(E333=grup_instansi!$B$43,F333=grup_instansi!$C$43),
grup_instansi!$A$43,
IF(AND(E333=grup_instansi!$B$44,F333=grup_instansi!$C$44),
grup_instansi!$A$44,
IF(AND(E333=grup_instansi!$B$45,F333=grup_instansi!$C$45),
grup_instansi!$A$45,
IF(AND(E333=grup_instansi!$B$46,F333=grup_instansi!$C$46),
grup_instansi!$A$46,
IF(AND(E333=grup_instansi!$B$47,F333=grup_instansi!$C$47),
grup_instansi!$A$47,
IF(AND(E333=grup_instansi!$B$48,F333=grup_instansi!$C$48),
grup_instansi!$A$48,
IF(AND(E333=grup_instansi!$B$49,F333=grup_instansi!$C$49),
grup_instansi!$A$49,
IF(AND(E333=grup_instansi!$B$50,F333=grup_instansi!$C$50),
grup_instansi!$A$50,
IF(AND(E333=grup_instansi!$B$51,F333=grup_instansi!$C$51),
grup_instansi!$A$51,
IF(AND(E333=grup_instansi!$B$52,F333=grup_instansi!$C$52),
grup_instansi!$A$52,
IF(AND(E333=grup_instansi!$B$53,F333=grup_instansi!$C$53),
grup_instansi!$A$53,
IF(AND(E333=grup_instansi!$B$54,F333=grup_instansi!$C$54),
grup_instansi!$A$54,
IF(AND(E333=grup_instansi!$B$55,F333=grup_instansi!$C$55),
grup_instansi!$A$55,
IF(AND(E333=grup_instansi!$B$56,F333=grup_instansi!$C$56),
grup_instansi!$A$56,
IF(AND(E333=grup_instansi!$B$57,F333=grup_instansi!$C$57),
grup_instansi!$A$57,
IF(AND(E333=grup_instansi!$B$58,F333=grup_instansi!$C$58),
grup_instansi!$A$58,
IF(AND(E333=grup_instansi!$B$59,F333=grup_instansi!$C$59),
grup_instansi!$A$59,
IF(AND(E333=grup_instansi!$B$60,F333=grup_instansi!$C$60),
grup_instansi!$A$60,""))))))))))))))))))))))))))</f>
        <v>gi2023110400003</v>
      </c>
      <c r="K333" t="str">
        <f>IF(J333&lt;&gt;"",J333,IF(AND(E333=grup_instansi!$B$61,F333=grup_instansi!$C$61),
grup_instansi!$A$61,
IF(AND(E333=grup_instansi!$B$62,F333=grup_instansi!$C$62),
grup_instansi!$A$62,
IF(AND(E333=grup_instansi!$B$63,F333=grup_instansi!$C$63),
grup_instansi!$A$63,
IF(AND(E333=grup_instansi!$B$64,F333=grup_instansi!$C$64),
grup_instansi!$A$64,
IF(AND(E333=grup_instansi!$B$65,F333=grup_instansi!$C$65),
grup_instansi!$A$65,
IF(AND(E333=grup_instansi!$B$66,F333=grup_instansi!$C$66),
grup_instansi!$A$66,
IF(AND(E333=grup_instansi!$B$67,F333=grup_instansi!$C$67),
grup_instansi!$A$67,
IF(AND(E333=grup_instansi!$B$68,F333=grup_instansi!$C$68),
grup_instansi!$A$68,
IF(AND(E333=grup_instansi!$B$69,F333=grup_instansi!$C$69),
grup_instansi!$A$69,
IF(AND(E333=grup_instansi!$B$70,F333=grup_instansi!$C$70),
grup_instansi!$A$70,
IF(AND(E333=grup_instansi!$B$71,F333=grup_instansi!$C$71),
grup_instansi!$A$71,
IF(AND(E333=grup_instansi!$B$72,F333=grup_instansi!$C$72),
grup_instansi!$A$72,
IF(AND(E333=grup_instansi!$B$73,F333=grup_instansi!$C$73),
grup_instansi!$A$73,
IF(AND(E333=grup_instansi!$B$74,F333=grup_instansi!$C$74),
grup_instansi!$A$74,
IF(AND(E333=grup_instansi!$B$75,F333=grup_instansi!$C$75),
grup_instansi!$A$75,
IF(AND(E333=grup_instansi!$B$76,F333=grup_instansi!$C$76),
grup_instansi!$A$76,
IF(AND(E333=grup_instansi!$B$77,F333=grup_instansi!$C$77),
grup_instansi!$A$77,
IF(AND(E333=grup_instansi!$B$78,F333=grup_instansi!$C$78),
grup_instansi!$A$78,
IF(AND(E333=grup_instansi!$B$79,F333=grup_instansi!$C$79),
grup_instansi!$A$79,
IF(AND(E333=grup_instansi!$B$80,F333=grup_instansi!$C$80),
grup_instansi!$A$80,
IF(AND(E333=grup_instansi!$B$81,F333=grup_instansi!$C$81),
grup_instansi!$A$81,
IF(AND(E333=grup_instansi!$B$82,F333=grup_instansi!$C$82),
grup_instansi!$A$82,
IF(AND(E333=grup_instansi!$B$83,F333=grup_instansi!$C$83),
grup_instansi!$A$84,
IF(AND(E333=grup_instansi!$B$84,F333=grup_instansi!$C$84),
grup_instansi!$A$85,
IF(AND(E333=grup_instansi!$B$85,F333=grup_instansi!$C$85),
grup_instansi!$A$86,
IF(AND(E333=grup_instansi!$B$86,F333=grup_instansi!$C$86),
grup_instansi!$A$87,
IF(AND(E333=grup_instansi!$B$87,F333=grup_instansi!$C$87),
grup_instansi!$A$87,
IF(AND(E333=grup_instansi!$B$88,F333=grup_instansi!$C$88),
grup_instansi!$A$88,
IF(AND(E333=grup_instansi!$B$89,F333=grup_instansi!$C$89),
grup_instansi!$A$89,
IF(AND(E333=grup_instansi!$B$90,F333=grup_instansi!$C$90),
grup_instansi!$A$90,
IF(AND(E333=grup_instansi!$B$91,F333=grup_instansi!$C$91),
grup_instansi!$A$91,
IF(AND(E333=grup_instansi!$B$92,F333=grup_instansi!$C$92),
grup_instansi!$A$92,
IF(AND(E333=grup_instansi!$B$93,F333=grup_instansi!$C$93),
grup_instansi!$A$93,
IF(AND(E333=grup_instansi!$B$94,F333=grup_instansi!$C$94),
grup_instansi!$A$94,
IF(AND(E333=grup_instansi!$B$95,F333=grup_instansi!$C$95),
grup_instansi!$A$95,
IF(AND(E333=grup_instansi!$B$96,F333=grup_instansi!$C$96),
grup_instansi!$A$96,
IF(AND(E333=grup_instansi!$B$97,F333=grup_instansi!$C$97),
grup_instansi!$A$97,
IF(AND(E333=grup_instansi!$B$98,F333=grup_instansi!$C$98),
grup_instansi!$A$98,
IF(AND(E333=grup_instansi!$B$99,F333=grup_instansi!$C$99),
grup_instansi!$A$99,
grup_instansi!$A$100))))))))))))))))))))))))))))))))))))))))</f>
        <v>gi2023110400003</v>
      </c>
      <c r="L333" t="str">
        <f>VLOOKUP(K333,grup_instansi!$A$2:$E$102,4)</f>
        <v>Lembaga Non Struktural Pusat</v>
      </c>
      <c r="M333" t="str">
        <f t="shared" si="17"/>
        <v>('i2023110600332','Dewan Pers','gi2023110400003'),</v>
      </c>
    </row>
    <row r="334" spans="1:13" x14ac:dyDescent="0.25">
      <c r="A334" t="str">
        <f t="shared" si="15"/>
        <v>i2023110600333</v>
      </c>
      <c r="B334" s="4">
        <v>4215</v>
      </c>
      <c r="C334" t="str">
        <f t="shared" si="16"/>
        <v>i2023110600333</v>
      </c>
      <c r="D334" s="4" t="s">
        <v>154</v>
      </c>
      <c r="E334" s="4" t="s">
        <v>656</v>
      </c>
      <c r="F334" s="4" t="s">
        <v>661</v>
      </c>
      <c r="G334" t="str">
        <f>IF(AND(E334=grup_instansi!$B$2,F334=grup_instansi!$C$2),
grup_instansi!$A$2,
IF(AND(E334=grup_instansi!$B$3,F334=grup_instansi!$C$3),
grup_instansi!$A$3,
IF(AND(E334=grup_instansi!$B$4,F334=grup_instansi!$C$4),
grup_instansi!$A$4,
IF(AND(E334=grup_instansi!$B$5,F334=grup_instansi!$C$5),
grup_instansi!$A$5,
IF(AND(E334=grup_instansi!$B$6,F334=grup_instansi!$C$6),
grup_instansi!$A$6,
IF(AND(E334=grup_instansi!$B$7,F334=grup_instansi!$C$7),
grup_instansi!$A$7,
IF(AND(E334=grup_instansi!$B$8,F334=grup_instansi!$C$8),
grup_instansi!$A$8,
IF(AND(E334=grup_instansi!$B$9,F334=grup_instansi!$C$9),
grup_instansi!$A$9,
IF(AND(E334=grup_instansi!$B$10,F334=grup_instansi!$C$10),
grup_instansi!$A$10,"")))))))))</f>
        <v>gi2023110400003</v>
      </c>
      <c r="H334" t="str">
        <f>IF(G334&lt;&gt;"",G334,IF(AND(E334=grup_instansi!$B$11,F334=grup_instansi!$C$11),
grup_instansi!$A$11,
IF(AND(E334=grup_instansi!$B$12,F334=grup_instansi!$C$12),
grup_instansi!$A$12,
IF(AND(E334=grup_instansi!$B$13,F334=grup_instansi!$C$13),
grup_instansi!$A$13,
IF(AND(E334=grup_instansi!$B$14,F334=grup_instansi!$C$14),
grup_instansi!$A$14,
IF(AND(E334=grup_instansi!$B$15,F334=grup_instansi!$C$15),
grup_instansi!$A$15,
IF(AND(E334=grup_instansi!$B$16,F334=grup_instansi!$C$16),
grup_instansi!$A$16,
IF(AND(E334=grup_instansi!$B$17,F334=grup_instansi!$C$17),
grup_instansi!$A$17,
IF(AND(E334=grup_instansi!$B$18,F334=grup_instansi!$C$18),
grup_instansi!$A$18,
IF(AND(E334=grup_instansi!$B$19,F334=grup_instansi!$C$19),
grup_instansi!$A$19,
IF(AND(E334=grup_instansi!$B$20,F334=grup_instansi!$C$20),
grup_instansi!$A$20,"")))))))))))</f>
        <v>gi2023110400003</v>
      </c>
      <c r="I334" t="str">
        <f>IF(H334&lt;&gt;"",H334,IF(AND(E334=grup_instansi!$B$21,F334=grup_instansi!$C$21),
grup_instansi!$A$21,
IF(AND(E334=grup_instansi!$B$22,F334=grup_instansi!$C$22),
grup_instansi!$A$22,
IF(AND(E334=grup_instansi!$B$23,F334=grup_instansi!$C$23),
grup_instansi!$A$23,
IF(AND(E334=grup_instansi!$B$24,F334=grup_instansi!$C$24),
grup_instansi!$A$24,
IF(AND(E334=grup_instansi!$B$25,F334=grup_instansi!$C$25),
grup_instansi!$A$25,
IF(AND(E334=grup_instansi!$B$26,F334=grup_instansi!$C$26),
grup_instansi!$A$26,
IF(AND(E334=grup_instansi!$B$27,F334=grup_instansi!$C$27),
grup_instansi!$A$27,
IF(AND(E334=grup_instansi!$B$28,F334=grup_instansi!$C$28),
grup_instansi!$A$28,
IF(AND(E334=grup_instansi!$B$29,F334=grup_instansi!$C$29),
grup_instansi!$A$29,
IF(AND(E334=grup_instansi!$B$30,F334=grup_instansi!$C$30),
grup_instansi!$A$30,
IF(AND(E334=grup_instansi!$B$31,F334=grup_instansi!$C$31),
grup_instansi!$A$31,
IF(AND(E334=grup_instansi!$B$32,F334=grup_instansi!$C$32),
grup_instansi!$A$32,
IF(AND(E334=grup_instansi!$B$33,F334=grup_instansi!$C$33),
grup_instansi!$A$33,
IF(AND(E334=grup_instansi!$B$34,F334=grup_instansi!$C$34),
grup_instansi!$A$34,
IF(AND(E334=grup_instansi!$B$35,F334=grup_instansi!$C$35),
grup_instansi!$A$35,""))))))))))))))))</f>
        <v>gi2023110400003</v>
      </c>
      <c r="J334" t="str">
        <f>IF(I334&lt;&gt;"",I334,IF(AND(E334=grup_instansi!$B$36,F334=grup_instansi!$C$36),
grup_instansi!$A$36,
IF(AND(E334=grup_instansi!$B$37,F334=grup_instansi!$C$37),
grup_instansi!$A$37,
IF(AND(E334=grup_instansi!$B$38,F334=grup_instansi!$C$38),
grup_instansi!$A$38,
IF(AND(E334=grup_instansi!$B$39,F334=grup_instansi!$C$39),
grup_instansi!$A$39,
IF(AND(E334=grup_instansi!$B$40,F334=grup_instansi!$C$40),
grup_instansi!$A$40,
IF(AND(E334=grup_instansi!$B$41,F334=grup_instansi!$C$41),
grup_instansi!$A$41,
IF(AND(E334=grup_instansi!$B$42,F334=grup_instansi!$C$42),
grup_instansi!$A$42,
IF(AND(E334=grup_instansi!$B$43,F334=grup_instansi!$C$43),
grup_instansi!$A$43,
IF(AND(E334=grup_instansi!$B$44,F334=grup_instansi!$C$44),
grup_instansi!$A$44,
IF(AND(E334=grup_instansi!$B$45,F334=grup_instansi!$C$45),
grup_instansi!$A$45,
IF(AND(E334=grup_instansi!$B$46,F334=grup_instansi!$C$46),
grup_instansi!$A$46,
IF(AND(E334=grup_instansi!$B$47,F334=grup_instansi!$C$47),
grup_instansi!$A$47,
IF(AND(E334=grup_instansi!$B$48,F334=grup_instansi!$C$48),
grup_instansi!$A$48,
IF(AND(E334=grup_instansi!$B$49,F334=grup_instansi!$C$49),
grup_instansi!$A$49,
IF(AND(E334=grup_instansi!$B$50,F334=grup_instansi!$C$50),
grup_instansi!$A$50,
IF(AND(E334=grup_instansi!$B$51,F334=grup_instansi!$C$51),
grup_instansi!$A$51,
IF(AND(E334=grup_instansi!$B$52,F334=grup_instansi!$C$52),
grup_instansi!$A$52,
IF(AND(E334=grup_instansi!$B$53,F334=grup_instansi!$C$53),
grup_instansi!$A$53,
IF(AND(E334=grup_instansi!$B$54,F334=grup_instansi!$C$54),
grup_instansi!$A$54,
IF(AND(E334=grup_instansi!$B$55,F334=grup_instansi!$C$55),
grup_instansi!$A$55,
IF(AND(E334=grup_instansi!$B$56,F334=grup_instansi!$C$56),
grup_instansi!$A$56,
IF(AND(E334=grup_instansi!$B$57,F334=grup_instansi!$C$57),
grup_instansi!$A$57,
IF(AND(E334=grup_instansi!$B$58,F334=grup_instansi!$C$58),
grup_instansi!$A$58,
IF(AND(E334=grup_instansi!$B$59,F334=grup_instansi!$C$59),
grup_instansi!$A$59,
IF(AND(E334=grup_instansi!$B$60,F334=grup_instansi!$C$60),
grup_instansi!$A$60,""))))))))))))))))))))))))))</f>
        <v>gi2023110400003</v>
      </c>
      <c r="K334" t="str">
        <f>IF(J334&lt;&gt;"",J334,IF(AND(E334=grup_instansi!$B$61,F334=grup_instansi!$C$61),
grup_instansi!$A$61,
IF(AND(E334=grup_instansi!$B$62,F334=grup_instansi!$C$62),
grup_instansi!$A$62,
IF(AND(E334=grup_instansi!$B$63,F334=grup_instansi!$C$63),
grup_instansi!$A$63,
IF(AND(E334=grup_instansi!$B$64,F334=grup_instansi!$C$64),
grup_instansi!$A$64,
IF(AND(E334=grup_instansi!$B$65,F334=grup_instansi!$C$65),
grup_instansi!$A$65,
IF(AND(E334=grup_instansi!$B$66,F334=grup_instansi!$C$66),
grup_instansi!$A$66,
IF(AND(E334=grup_instansi!$B$67,F334=grup_instansi!$C$67),
grup_instansi!$A$67,
IF(AND(E334=grup_instansi!$B$68,F334=grup_instansi!$C$68),
grup_instansi!$A$68,
IF(AND(E334=grup_instansi!$B$69,F334=grup_instansi!$C$69),
grup_instansi!$A$69,
IF(AND(E334=grup_instansi!$B$70,F334=grup_instansi!$C$70),
grup_instansi!$A$70,
IF(AND(E334=grup_instansi!$B$71,F334=grup_instansi!$C$71),
grup_instansi!$A$71,
IF(AND(E334=grup_instansi!$B$72,F334=grup_instansi!$C$72),
grup_instansi!$A$72,
IF(AND(E334=grup_instansi!$B$73,F334=grup_instansi!$C$73),
grup_instansi!$A$73,
IF(AND(E334=grup_instansi!$B$74,F334=grup_instansi!$C$74),
grup_instansi!$A$74,
IF(AND(E334=grup_instansi!$B$75,F334=grup_instansi!$C$75),
grup_instansi!$A$75,
IF(AND(E334=grup_instansi!$B$76,F334=grup_instansi!$C$76),
grup_instansi!$A$76,
IF(AND(E334=grup_instansi!$B$77,F334=grup_instansi!$C$77),
grup_instansi!$A$77,
IF(AND(E334=grup_instansi!$B$78,F334=grup_instansi!$C$78),
grup_instansi!$A$78,
IF(AND(E334=grup_instansi!$B$79,F334=grup_instansi!$C$79),
grup_instansi!$A$79,
IF(AND(E334=grup_instansi!$B$80,F334=grup_instansi!$C$80),
grup_instansi!$A$80,
IF(AND(E334=grup_instansi!$B$81,F334=grup_instansi!$C$81),
grup_instansi!$A$81,
IF(AND(E334=grup_instansi!$B$82,F334=grup_instansi!$C$82),
grup_instansi!$A$82,
IF(AND(E334=grup_instansi!$B$83,F334=grup_instansi!$C$83),
grup_instansi!$A$84,
IF(AND(E334=grup_instansi!$B$84,F334=grup_instansi!$C$84),
grup_instansi!$A$85,
IF(AND(E334=grup_instansi!$B$85,F334=grup_instansi!$C$85),
grup_instansi!$A$86,
IF(AND(E334=grup_instansi!$B$86,F334=grup_instansi!$C$86),
grup_instansi!$A$87,
IF(AND(E334=grup_instansi!$B$87,F334=grup_instansi!$C$87),
grup_instansi!$A$87,
IF(AND(E334=grup_instansi!$B$88,F334=grup_instansi!$C$88),
grup_instansi!$A$88,
IF(AND(E334=grup_instansi!$B$89,F334=grup_instansi!$C$89),
grup_instansi!$A$89,
IF(AND(E334=grup_instansi!$B$90,F334=grup_instansi!$C$90),
grup_instansi!$A$90,
IF(AND(E334=grup_instansi!$B$91,F334=grup_instansi!$C$91),
grup_instansi!$A$91,
IF(AND(E334=grup_instansi!$B$92,F334=grup_instansi!$C$92),
grup_instansi!$A$92,
IF(AND(E334=grup_instansi!$B$93,F334=grup_instansi!$C$93),
grup_instansi!$A$93,
IF(AND(E334=grup_instansi!$B$94,F334=grup_instansi!$C$94),
grup_instansi!$A$94,
IF(AND(E334=grup_instansi!$B$95,F334=grup_instansi!$C$95),
grup_instansi!$A$95,
IF(AND(E334=grup_instansi!$B$96,F334=grup_instansi!$C$96),
grup_instansi!$A$96,
IF(AND(E334=grup_instansi!$B$97,F334=grup_instansi!$C$97),
grup_instansi!$A$97,
IF(AND(E334=grup_instansi!$B$98,F334=grup_instansi!$C$98),
grup_instansi!$A$98,
IF(AND(E334=grup_instansi!$B$99,F334=grup_instansi!$C$99),
grup_instansi!$A$99,
grup_instansi!$A$100))))))))))))))))))))))))))))))))))))))))</f>
        <v>gi2023110400003</v>
      </c>
      <c r="L334" t="str">
        <f>VLOOKUP(K334,grup_instansi!$A$2:$E$102,4)</f>
        <v>Lembaga Non Struktural Pusat</v>
      </c>
      <c r="M334" t="str">
        <f t="shared" si="17"/>
        <v>('i2023110600333','Dewan Jaminan Sosial Nasional','gi2023110400003'),</v>
      </c>
    </row>
    <row r="335" spans="1:13" x14ac:dyDescent="0.25">
      <c r="A335" t="str">
        <f t="shared" si="15"/>
        <v>i2023110600334</v>
      </c>
      <c r="B335" s="4">
        <v>4502</v>
      </c>
      <c r="C335" t="str">
        <f t="shared" si="16"/>
        <v>i2023110600334</v>
      </c>
      <c r="D335" s="4" t="s">
        <v>155</v>
      </c>
      <c r="E335" s="4" t="s">
        <v>656</v>
      </c>
      <c r="F335" s="4" t="s">
        <v>661</v>
      </c>
      <c r="G335" t="str">
        <f>IF(AND(E335=grup_instansi!$B$2,F335=grup_instansi!$C$2),
grup_instansi!$A$2,
IF(AND(E335=grup_instansi!$B$3,F335=grup_instansi!$C$3),
grup_instansi!$A$3,
IF(AND(E335=grup_instansi!$B$4,F335=grup_instansi!$C$4),
grup_instansi!$A$4,
IF(AND(E335=grup_instansi!$B$5,F335=grup_instansi!$C$5),
grup_instansi!$A$5,
IF(AND(E335=grup_instansi!$B$6,F335=grup_instansi!$C$6),
grup_instansi!$A$6,
IF(AND(E335=grup_instansi!$B$7,F335=grup_instansi!$C$7),
grup_instansi!$A$7,
IF(AND(E335=grup_instansi!$B$8,F335=grup_instansi!$C$8),
grup_instansi!$A$8,
IF(AND(E335=grup_instansi!$B$9,F335=grup_instansi!$C$9),
grup_instansi!$A$9,
IF(AND(E335=grup_instansi!$B$10,F335=grup_instansi!$C$10),
grup_instansi!$A$10,"")))))))))</f>
        <v>gi2023110400003</v>
      </c>
      <c r="H335" t="str">
        <f>IF(G335&lt;&gt;"",G335,IF(AND(E335=grup_instansi!$B$11,F335=grup_instansi!$C$11),
grup_instansi!$A$11,
IF(AND(E335=grup_instansi!$B$12,F335=grup_instansi!$C$12),
grup_instansi!$A$12,
IF(AND(E335=grup_instansi!$B$13,F335=grup_instansi!$C$13),
grup_instansi!$A$13,
IF(AND(E335=grup_instansi!$B$14,F335=grup_instansi!$C$14),
grup_instansi!$A$14,
IF(AND(E335=grup_instansi!$B$15,F335=grup_instansi!$C$15),
grup_instansi!$A$15,
IF(AND(E335=grup_instansi!$B$16,F335=grup_instansi!$C$16),
grup_instansi!$A$16,
IF(AND(E335=grup_instansi!$B$17,F335=grup_instansi!$C$17),
grup_instansi!$A$17,
IF(AND(E335=grup_instansi!$B$18,F335=grup_instansi!$C$18),
grup_instansi!$A$18,
IF(AND(E335=grup_instansi!$B$19,F335=grup_instansi!$C$19),
grup_instansi!$A$19,
IF(AND(E335=grup_instansi!$B$20,F335=grup_instansi!$C$20),
grup_instansi!$A$20,"")))))))))))</f>
        <v>gi2023110400003</v>
      </c>
      <c r="I335" t="str">
        <f>IF(H335&lt;&gt;"",H335,IF(AND(E335=grup_instansi!$B$21,F335=grup_instansi!$C$21),
grup_instansi!$A$21,
IF(AND(E335=grup_instansi!$B$22,F335=grup_instansi!$C$22),
grup_instansi!$A$22,
IF(AND(E335=grup_instansi!$B$23,F335=grup_instansi!$C$23),
grup_instansi!$A$23,
IF(AND(E335=grup_instansi!$B$24,F335=grup_instansi!$C$24),
grup_instansi!$A$24,
IF(AND(E335=grup_instansi!$B$25,F335=grup_instansi!$C$25),
grup_instansi!$A$25,
IF(AND(E335=grup_instansi!$B$26,F335=grup_instansi!$C$26),
grup_instansi!$A$26,
IF(AND(E335=grup_instansi!$B$27,F335=grup_instansi!$C$27),
grup_instansi!$A$27,
IF(AND(E335=grup_instansi!$B$28,F335=grup_instansi!$C$28),
grup_instansi!$A$28,
IF(AND(E335=grup_instansi!$B$29,F335=grup_instansi!$C$29),
grup_instansi!$A$29,
IF(AND(E335=grup_instansi!$B$30,F335=grup_instansi!$C$30),
grup_instansi!$A$30,
IF(AND(E335=grup_instansi!$B$31,F335=grup_instansi!$C$31),
grup_instansi!$A$31,
IF(AND(E335=grup_instansi!$B$32,F335=grup_instansi!$C$32),
grup_instansi!$A$32,
IF(AND(E335=grup_instansi!$B$33,F335=grup_instansi!$C$33),
grup_instansi!$A$33,
IF(AND(E335=grup_instansi!$B$34,F335=grup_instansi!$C$34),
grup_instansi!$A$34,
IF(AND(E335=grup_instansi!$B$35,F335=grup_instansi!$C$35),
grup_instansi!$A$35,""))))))))))))))))</f>
        <v>gi2023110400003</v>
      </c>
      <c r="J335" t="str">
        <f>IF(I335&lt;&gt;"",I335,IF(AND(E335=grup_instansi!$B$36,F335=grup_instansi!$C$36),
grup_instansi!$A$36,
IF(AND(E335=grup_instansi!$B$37,F335=grup_instansi!$C$37),
grup_instansi!$A$37,
IF(AND(E335=grup_instansi!$B$38,F335=grup_instansi!$C$38),
grup_instansi!$A$38,
IF(AND(E335=grup_instansi!$B$39,F335=grup_instansi!$C$39),
grup_instansi!$A$39,
IF(AND(E335=grup_instansi!$B$40,F335=grup_instansi!$C$40),
grup_instansi!$A$40,
IF(AND(E335=grup_instansi!$B$41,F335=grup_instansi!$C$41),
grup_instansi!$A$41,
IF(AND(E335=grup_instansi!$B$42,F335=grup_instansi!$C$42),
grup_instansi!$A$42,
IF(AND(E335=grup_instansi!$B$43,F335=grup_instansi!$C$43),
grup_instansi!$A$43,
IF(AND(E335=grup_instansi!$B$44,F335=grup_instansi!$C$44),
grup_instansi!$A$44,
IF(AND(E335=grup_instansi!$B$45,F335=grup_instansi!$C$45),
grup_instansi!$A$45,
IF(AND(E335=grup_instansi!$B$46,F335=grup_instansi!$C$46),
grup_instansi!$A$46,
IF(AND(E335=grup_instansi!$B$47,F335=grup_instansi!$C$47),
grup_instansi!$A$47,
IF(AND(E335=grup_instansi!$B$48,F335=grup_instansi!$C$48),
grup_instansi!$A$48,
IF(AND(E335=grup_instansi!$B$49,F335=grup_instansi!$C$49),
grup_instansi!$A$49,
IF(AND(E335=grup_instansi!$B$50,F335=grup_instansi!$C$50),
grup_instansi!$A$50,
IF(AND(E335=grup_instansi!$B$51,F335=grup_instansi!$C$51),
grup_instansi!$A$51,
IF(AND(E335=grup_instansi!$B$52,F335=grup_instansi!$C$52),
grup_instansi!$A$52,
IF(AND(E335=grup_instansi!$B$53,F335=grup_instansi!$C$53),
grup_instansi!$A$53,
IF(AND(E335=grup_instansi!$B$54,F335=grup_instansi!$C$54),
grup_instansi!$A$54,
IF(AND(E335=grup_instansi!$B$55,F335=grup_instansi!$C$55),
grup_instansi!$A$55,
IF(AND(E335=grup_instansi!$B$56,F335=grup_instansi!$C$56),
grup_instansi!$A$56,
IF(AND(E335=grup_instansi!$B$57,F335=grup_instansi!$C$57),
grup_instansi!$A$57,
IF(AND(E335=grup_instansi!$B$58,F335=grup_instansi!$C$58),
grup_instansi!$A$58,
IF(AND(E335=grup_instansi!$B$59,F335=grup_instansi!$C$59),
grup_instansi!$A$59,
IF(AND(E335=grup_instansi!$B$60,F335=grup_instansi!$C$60),
grup_instansi!$A$60,""))))))))))))))))))))))))))</f>
        <v>gi2023110400003</v>
      </c>
      <c r="K335" t="str">
        <f>IF(J335&lt;&gt;"",J335,IF(AND(E335=grup_instansi!$B$61,F335=grup_instansi!$C$61),
grup_instansi!$A$61,
IF(AND(E335=grup_instansi!$B$62,F335=grup_instansi!$C$62),
grup_instansi!$A$62,
IF(AND(E335=grup_instansi!$B$63,F335=grup_instansi!$C$63),
grup_instansi!$A$63,
IF(AND(E335=grup_instansi!$B$64,F335=grup_instansi!$C$64),
grup_instansi!$A$64,
IF(AND(E335=grup_instansi!$B$65,F335=grup_instansi!$C$65),
grup_instansi!$A$65,
IF(AND(E335=grup_instansi!$B$66,F335=grup_instansi!$C$66),
grup_instansi!$A$66,
IF(AND(E335=grup_instansi!$B$67,F335=grup_instansi!$C$67),
grup_instansi!$A$67,
IF(AND(E335=grup_instansi!$B$68,F335=grup_instansi!$C$68),
grup_instansi!$A$68,
IF(AND(E335=grup_instansi!$B$69,F335=grup_instansi!$C$69),
grup_instansi!$A$69,
IF(AND(E335=grup_instansi!$B$70,F335=grup_instansi!$C$70),
grup_instansi!$A$70,
IF(AND(E335=grup_instansi!$B$71,F335=grup_instansi!$C$71),
grup_instansi!$A$71,
IF(AND(E335=grup_instansi!$B$72,F335=grup_instansi!$C$72),
grup_instansi!$A$72,
IF(AND(E335=grup_instansi!$B$73,F335=grup_instansi!$C$73),
grup_instansi!$A$73,
IF(AND(E335=grup_instansi!$B$74,F335=grup_instansi!$C$74),
grup_instansi!$A$74,
IF(AND(E335=grup_instansi!$B$75,F335=grup_instansi!$C$75),
grup_instansi!$A$75,
IF(AND(E335=grup_instansi!$B$76,F335=grup_instansi!$C$76),
grup_instansi!$A$76,
IF(AND(E335=grup_instansi!$B$77,F335=grup_instansi!$C$77),
grup_instansi!$A$77,
IF(AND(E335=grup_instansi!$B$78,F335=grup_instansi!$C$78),
grup_instansi!$A$78,
IF(AND(E335=grup_instansi!$B$79,F335=grup_instansi!$C$79),
grup_instansi!$A$79,
IF(AND(E335=grup_instansi!$B$80,F335=grup_instansi!$C$80),
grup_instansi!$A$80,
IF(AND(E335=grup_instansi!$B$81,F335=grup_instansi!$C$81),
grup_instansi!$A$81,
IF(AND(E335=grup_instansi!$B$82,F335=grup_instansi!$C$82),
grup_instansi!$A$82,
IF(AND(E335=grup_instansi!$B$83,F335=grup_instansi!$C$83),
grup_instansi!$A$84,
IF(AND(E335=grup_instansi!$B$84,F335=grup_instansi!$C$84),
grup_instansi!$A$85,
IF(AND(E335=grup_instansi!$B$85,F335=grup_instansi!$C$85),
grup_instansi!$A$86,
IF(AND(E335=grup_instansi!$B$86,F335=grup_instansi!$C$86),
grup_instansi!$A$87,
IF(AND(E335=grup_instansi!$B$87,F335=grup_instansi!$C$87),
grup_instansi!$A$87,
IF(AND(E335=grup_instansi!$B$88,F335=grup_instansi!$C$88),
grup_instansi!$A$88,
IF(AND(E335=grup_instansi!$B$89,F335=grup_instansi!$C$89),
grup_instansi!$A$89,
IF(AND(E335=grup_instansi!$B$90,F335=grup_instansi!$C$90),
grup_instansi!$A$90,
IF(AND(E335=grup_instansi!$B$91,F335=grup_instansi!$C$91),
grup_instansi!$A$91,
IF(AND(E335=grup_instansi!$B$92,F335=grup_instansi!$C$92),
grup_instansi!$A$92,
IF(AND(E335=grup_instansi!$B$93,F335=grup_instansi!$C$93),
grup_instansi!$A$93,
IF(AND(E335=grup_instansi!$B$94,F335=grup_instansi!$C$94),
grup_instansi!$A$94,
IF(AND(E335=grup_instansi!$B$95,F335=grup_instansi!$C$95),
grup_instansi!$A$95,
IF(AND(E335=grup_instansi!$B$96,F335=grup_instansi!$C$96),
grup_instansi!$A$96,
IF(AND(E335=grup_instansi!$B$97,F335=grup_instansi!$C$97),
grup_instansi!$A$97,
IF(AND(E335=grup_instansi!$B$98,F335=grup_instansi!$C$98),
grup_instansi!$A$98,
IF(AND(E335=grup_instansi!$B$99,F335=grup_instansi!$C$99),
grup_instansi!$A$99,
grup_instansi!$A$100))))))))))))))))))))))))))))))))))))))))</f>
        <v>gi2023110400003</v>
      </c>
      <c r="L335" t="str">
        <f>VLOOKUP(K335,grup_instansi!$A$2:$E$102,4)</f>
        <v>Lembaga Non Struktural Pusat</v>
      </c>
      <c r="M335" t="str">
        <f t="shared" si="17"/>
        <v>('i2023110600334','Lembaga Perlindungan Saksi Dan Korban','gi2023110400003'),</v>
      </c>
    </row>
    <row r="336" spans="1:13" x14ac:dyDescent="0.25">
      <c r="A336" t="str">
        <f t="shared" si="15"/>
        <v>i2023110600335</v>
      </c>
      <c r="B336" s="4">
        <v>4504</v>
      </c>
      <c r="C336" t="str">
        <f t="shared" si="16"/>
        <v>i2023110600335</v>
      </c>
      <c r="D336" s="4" t="s">
        <v>156</v>
      </c>
      <c r="E336" s="4" t="s">
        <v>656</v>
      </c>
      <c r="F336" s="4" t="s">
        <v>661</v>
      </c>
      <c r="G336" t="str">
        <f>IF(AND(E336=grup_instansi!$B$2,F336=grup_instansi!$C$2),
grup_instansi!$A$2,
IF(AND(E336=grup_instansi!$B$3,F336=grup_instansi!$C$3),
grup_instansi!$A$3,
IF(AND(E336=grup_instansi!$B$4,F336=grup_instansi!$C$4),
grup_instansi!$A$4,
IF(AND(E336=grup_instansi!$B$5,F336=grup_instansi!$C$5),
grup_instansi!$A$5,
IF(AND(E336=grup_instansi!$B$6,F336=grup_instansi!$C$6),
grup_instansi!$A$6,
IF(AND(E336=grup_instansi!$B$7,F336=grup_instansi!$C$7),
grup_instansi!$A$7,
IF(AND(E336=grup_instansi!$B$8,F336=grup_instansi!$C$8),
grup_instansi!$A$8,
IF(AND(E336=grup_instansi!$B$9,F336=grup_instansi!$C$9),
grup_instansi!$A$9,
IF(AND(E336=grup_instansi!$B$10,F336=grup_instansi!$C$10),
grup_instansi!$A$10,"")))))))))</f>
        <v>gi2023110400003</v>
      </c>
      <c r="H336" t="str">
        <f>IF(G336&lt;&gt;"",G336,IF(AND(E336=grup_instansi!$B$11,F336=grup_instansi!$C$11),
grup_instansi!$A$11,
IF(AND(E336=grup_instansi!$B$12,F336=grup_instansi!$C$12),
grup_instansi!$A$12,
IF(AND(E336=grup_instansi!$B$13,F336=grup_instansi!$C$13),
grup_instansi!$A$13,
IF(AND(E336=grup_instansi!$B$14,F336=grup_instansi!$C$14),
grup_instansi!$A$14,
IF(AND(E336=grup_instansi!$B$15,F336=grup_instansi!$C$15),
grup_instansi!$A$15,
IF(AND(E336=grup_instansi!$B$16,F336=grup_instansi!$C$16),
grup_instansi!$A$16,
IF(AND(E336=grup_instansi!$B$17,F336=grup_instansi!$C$17),
grup_instansi!$A$17,
IF(AND(E336=grup_instansi!$B$18,F336=grup_instansi!$C$18),
grup_instansi!$A$18,
IF(AND(E336=grup_instansi!$B$19,F336=grup_instansi!$C$19),
grup_instansi!$A$19,
IF(AND(E336=grup_instansi!$B$20,F336=grup_instansi!$C$20),
grup_instansi!$A$20,"")))))))))))</f>
        <v>gi2023110400003</v>
      </c>
      <c r="I336" t="str">
        <f>IF(H336&lt;&gt;"",H336,IF(AND(E336=grup_instansi!$B$21,F336=grup_instansi!$C$21),
grup_instansi!$A$21,
IF(AND(E336=grup_instansi!$B$22,F336=grup_instansi!$C$22),
grup_instansi!$A$22,
IF(AND(E336=grup_instansi!$B$23,F336=grup_instansi!$C$23),
grup_instansi!$A$23,
IF(AND(E336=grup_instansi!$B$24,F336=grup_instansi!$C$24),
grup_instansi!$A$24,
IF(AND(E336=grup_instansi!$B$25,F336=grup_instansi!$C$25),
grup_instansi!$A$25,
IF(AND(E336=grup_instansi!$B$26,F336=grup_instansi!$C$26),
grup_instansi!$A$26,
IF(AND(E336=grup_instansi!$B$27,F336=grup_instansi!$C$27),
grup_instansi!$A$27,
IF(AND(E336=grup_instansi!$B$28,F336=grup_instansi!$C$28),
grup_instansi!$A$28,
IF(AND(E336=grup_instansi!$B$29,F336=grup_instansi!$C$29),
grup_instansi!$A$29,
IF(AND(E336=grup_instansi!$B$30,F336=grup_instansi!$C$30),
grup_instansi!$A$30,
IF(AND(E336=grup_instansi!$B$31,F336=grup_instansi!$C$31),
grup_instansi!$A$31,
IF(AND(E336=grup_instansi!$B$32,F336=grup_instansi!$C$32),
grup_instansi!$A$32,
IF(AND(E336=grup_instansi!$B$33,F336=grup_instansi!$C$33),
grup_instansi!$A$33,
IF(AND(E336=grup_instansi!$B$34,F336=grup_instansi!$C$34),
grup_instansi!$A$34,
IF(AND(E336=grup_instansi!$B$35,F336=grup_instansi!$C$35),
grup_instansi!$A$35,""))))))))))))))))</f>
        <v>gi2023110400003</v>
      </c>
      <c r="J336" t="str">
        <f>IF(I336&lt;&gt;"",I336,IF(AND(E336=grup_instansi!$B$36,F336=grup_instansi!$C$36),
grup_instansi!$A$36,
IF(AND(E336=grup_instansi!$B$37,F336=grup_instansi!$C$37),
grup_instansi!$A$37,
IF(AND(E336=grup_instansi!$B$38,F336=grup_instansi!$C$38),
grup_instansi!$A$38,
IF(AND(E336=grup_instansi!$B$39,F336=grup_instansi!$C$39),
grup_instansi!$A$39,
IF(AND(E336=grup_instansi!$B$40,F336=grup_instansi!$C$40),
grup_instansi!$A$40,
IF(AND(E336=grup_instansi!$B$41,F336=grup_instansi!$C$41),
grup_instansi!$A$41,
IF(AND(E336=grup_instansi!$B$42,F336=grup_instansi!$C$42),
grup_instansi!$A$42,
IF(AND(E336=grup_instansi!$B$43,F336=grup_instansi!$C$43),
grup_instansi!$A$43,
IF(AND(E336=grup_instansi!$B$44,F336=grup_instansi!$C$44),
grup_instansi!$A$44,
IF(AND(E336=grup_instansi!$B$45,F336=grup_instansi!$C$45),
grup_instansi!$A$45,
IF(AND(E336=grup_instansi!$B$46,F336=grup_instansi!$C$46),
grup_instansi!$A$46,
IF(AND(E336=grup_instansi!$B$47,F336=grup_instansi!$C$47),
grup_instansi!$A$47,
IF(AND(E336=grup_instansi!$B$48,F336=grup_instansi!$C$48),
grup_instansi!$A$48,
IF(AND(E336=grup_instansi!$B$49,F336=grup_instansi!$C$49),
grup_instansi!$A$49,
IF(AND(E336=grup_instansi!$B$50,F336=grup_instansi!$C$50),
grup_instansi!$A$50,
IF(AND(E336=grup_instansi!$B$51,F336=grup_instansi!$C$51),
grup_instansi!$A$51,
IF(AND(E336=grup_instansi!$B$52,F336=grup_instansi!$C$52),
grup_instansi!$A$52,
IF(AND(E336=grup_instansi!$B$53,F336=grup_instansi!$C$53),
grup_instansi!$A$53,
IF(AND(E336=grup_instansi!$B$54,F336=grup_instansi!$C$54),
grup_instansi!$A$54,
IF(AND(E336=grup_instansi!$B$55,F336=grup_instansi!$C$55),
grup_instansi!$A$55,
IF(AND(E336=grup_instansi!$B$56,F336=grup_instansi!$C$56),
grup_instansi!$A$56,
IF(AND(E336=grup_instansi!$B$57,F336=grup_instansi!$C$57),
grup_instansi!$A$57,
IF(AND(E336=grup_instansi!$B$58,F336=grup_instansi!$C$58),
grup_instansi!$A$58,
IF(AND(E336=grup_instansi!$B$59,F336=grup_instansi!$C$59),
grup_instansi!$A$59,
IF(AND(E336=grup_instansi!$B$60,F336=grup_instansi!$C$60),
grup_instansi!$A$60,""))))))))))))))))))))))))))</f>
        <v>gi2023110400003</v>
      </c>
      <c r="K336" t="str">
        <f>IF(J336&lt;&gt;"",J336,IF(AND(E336=grup_instansi!$B$61,F336=grup_instansi!$C$61),
grup_instansi!$A$61,
IF(AND(E336=grup_instansi!$B$62,F336=grup_instansi!$C$62),
grup_instansi!$A$62,
IF(AND(E336=grup_instansi!$B$63,F336=grup_instansi!$C$63),
grup_instansi!$A$63,
IF(AND(E336=grup_instansi!$B$64,F336=grup_instansi!$C$64),
grup_instansi!$A$64,
IF(AND(E336=grup_instansi!$B$65,F336=grup_instansi!$C$65),
grup_instansi!$A$65,
IF(AND(E336=grup_instansi!$B$66,F336=grup_instansi!$C$66),
grup_instansi!$A$66,
IF(AND(E336=grup_instansi!$B$67,F336=grup_instansi!$C$67),
grup_instansi!$A$67,
IF(AND(E336=grup_instansi!$B$68,F336=grup_instansi!$C$68),
grup_instansi!$A$68,
IF(AND(E336=grup_instansi!$B$69,F336=grup_instansi!$C$69),
grup_instansi!$A$69,
IF(AND(E336=grup_instansi!$B$70,F336=grup_instansi!$C$70),
grup_instansi!$A$70,
IF(AND(E336=grup_instansi!$B$71,F336=grup_instansi!$C$71),
grup_instansi!$A$71,
IF(AND(E336=grup_instansi!$B$72,F336=grup_instansi!$C$72),
grup_instansi!$A$72,
IF(AND(E336=grup_instansi!$B$73,F336=grup_instansi!$C$73),
grup_instansi!$A$73,
IF(AND(E336=grup_instansi!$B$74,F336=grup_instansi!$C$74),
grup_instansi!$A$74,
IF(AND(E336=grup_instansi!$B$75,F336=grup_instansi!$C$75),
grup_instansi!$A$75,
IF(AND(E336=grup_instansi!$B$76,F336=grup_instansi!$C$76),
grup_instansi!$A$76,
IF(AND(E336=grup_instansi!$B$77,F336=grup_instansi!$C$77),
grup_instansi!$A$77,
IF(AND(E336=grup_instansi!$B$78,F336=grup_instansi!$C$78),
grup_instansi!$A$78,
IF(AND(E336=grup_instansi!$B$79,F336=grup_instansi!$C$79),
grup_instansi!$A$79,
IF(AND(E336=grup_instansi!$B$80,F336=grup_instansi!$C$80),
grup_instansi!$A$80,
IF(AND(E336=grup_instansi!$B$81,F336=grup_instansi!$C$81),
grup_instansi!$A$81,
IF(AND(E336=grup_instansi!$B$82,F336=grup_instansi!$C$82),
grup_instansi!$A$82,
IF(AND(E336=grup_instansi!$B$83,F336=grup_instansi!$C$83),
grup_instansi!$A$84,
IF(AND(E336=grup_instansi!$B$84,F336=grup_instansi!$C$84),
grup_instansi!$A$85,
IF(AND(E336=grup_instansi!$B$85,F336=grup_instansi!$C$85),
grup_instansi!$A$86,
IF(AND(E336=grup_instansi!$B$86,F336=grup_instansi!$C$86),
grup_instansi!$A$87,
IF(AND(E336=grup_instansi!$B$87,F336=grup_instansi!$C$87),
grup_instansi!$A$87,
IF(AND(E336=grup_instansi!$B$88,F336=grup_instansi!$C$88),
grup_instansi!$A$88,
IF(AND(E336=grup_instansi!$B$89,F336=grup_instansi!$C$89),
grup_instansi!$A$89,
IF(AND(E336=grup_instansi!$B$90,F336=grup_instansi!$C$90),
grup_instansi!$A$90,
IF(AND(E336=grup_instansi!$B$91,F336=grup_instansi!$C$91),
grup_instansi!$A$91,
IF(AND(E336=grup_instansi!$B$92,F336=grup_instansi!$C$92),
grup_instansi!$A$92,
IF(AND(E336=grup_instansi!$B$93,F336=grup_instansi!$C$93),
grup_instansi!$A$93,
IF(AND(E336=grup_instansi!$B$94,F336=grup_instansi!$C$94),
grup_instansi!$A$94,
IF(AND(E336=grup_instansi!$B$95,F336=grup_instansi!$C$95),
grup_instansi!$A$95,
IF(AND(E336=grup_instansi!$B$96,F336=grup_instansi!$C$96),
grup_instansi!$A$96,
IF(AND(E336=grup_instansi!$B$97,F336=grup_instansi!$C$97),
grup_instansi!$A$97,
IF(AND(E336=grup_instansi!$B$98,F336=grup_instansi!$C$98),
grup_instansi!$A$98,
IF(AND(E336=grup_instansi!$B$99,F336=grup_instansi!$C$99),
grup_instansi!$A$99,
grup_instansi!$A$100))))))))))))))))))))))))))))))))))))))))</f>
        <v>gi2023110400003</v>
      </c>
      <c r="L336" t="str">
        <f>VLOOKUP(K336,grup_instansi!$A$2:$E$102,4)</f>
        <v>Lembaga Non Struktural Pusat</v>
      </c>
      <c r="M336" t="str">
        <f t="shared" si="17"/>
        <v>('i2023110600335','Lembaga Sensor Film','gi2023110400003'),</v>
      </c>
    </row>
    <row r="337" spans="1:13" x14ac:dyDescent="0.25">
      <c r="A337" t="str">
        <f t="shared" si="15"/>
        <v>i2023110600336</v>
      </c>
      <c r="B337" s="4">
        <v>4602</v>
      </c>
      <c r="C337" t="str">
        <f t="shared" si="16"/>
        <v>i2023110600336</v>
      </c>
      <c r="D337" s="4" t="s">
        <v>157</v>
      </c>
      <c r="E337" s="4" t="s">
        <v>656</v>
      </c>
      <c r="F337" s="4" t="s">
        <v>661</v>
      </c>
      <c r="G337" t="str">
        <f>IF(AND(E337=grup_instansi!$B$2,F337=grup_instansi!$C$2),
grup_instansi!$A$2,
IF(AND(E337=grup_instansi!$B$3,F337=grup_instansi!$C$3),
grup_instansi!$A$3,
IF(AND(E337=grup_instansi!$B$4,F337=grup_instansi!$C$4),
grup_instansi!$A$4,
IF(AND(E337=grup_instansi!$B$5,F337=grup_instansi!$C$5),
grup_instansi!$A$5,
IF(AND(E337=grup_instansi!$B$6,F337=grup_instansi!$C$6),
grup_instansi!$A$6,
IF(AND(E337=grup_instansi!$B$7,F337=grup_instansi!$C$7),
grup_instansi!$A$7,
IF(AND(E337=grup_instansi!$B$8,F337=grup_instansi!$C$8),
grup_instansi!$A$8,
IF(AND(E337=grup_instansi!$B$9,F337=grup_instansi!$C$9),
grup_instansi!$A$9,
IF(AND(E337=grup_instansi!$B$10,F337=grup_instansi!$C$10),
grup_instansi!$A$10,"")))))))))</f>
        <v>gi2023110400003</v>
      </c>
      <c r="H337" t="str">
        <f>IF(G337&lt;&gt;"",G337,IF(AND(E337=grup_instansi!$B$11,F337=grup_instansi!$C$11),
grup_instansi!$A$11,
IF(AND(E337=grup_instansi!$B$12,F337=grup_instansi!$C$12),
grup_instansi!$A$12,
IF(AND(E337=grup_instansi!$B$13,F337=grup_instansi!$C$13),
grup_instansi!$A$13,
IF(AND(E337=grup_instansi!$B$14,F337=grup_instansi!$C$14),
grup_instansi!$A$14,
IF(AND(E337=grup_instansi!$B$15,F337=grup_instansi!$C$15),
grup_instansi!$A$15,
IF(AND(E337=grup_instansi!$B$16,F337=grup_instansi!$C$16),
grup_instansi!$A$16,
IF(AND(E337=grup_instansi!$B$17,F337=grup_instansi!$C$17),
grup_instansi!$A$17,
IF(AND(E337=grup_instansi!$B$18,F337=grup_instansi!$C$18),
grup_instansi!$A$18,
IF(AND(E337=grup_instansi!$B$19,F337=grup_instansi!$C$19),
grup_instansi!$A$19,
IF(AND(E337=grup_instansi!$B$20,F337=grup_instansi!$C$20),
grup_instansi!$A$20,"")))))))))))</f>
        <v>gi2023110400003</v>
      </c>
      <c r="I337" t="str">
        <f>IF(H337&lt;&gt;"",H337,IF(AND(E337=grup_instansi!$B$21,F337=grup_instansi!$C$21),
grup_instansi!$A$21,
IF(AND(E337=grup_instansi!$B$22,F337=grup_instansi!$C$22),
grup_instansi!$A$22,
IF(AND(E337=grup_instansi!$B$23,F337=grup_instansi!$C$23),
grup_instansi!$A$23,
IF(AND(E337=grup_instansi!$B$24,F337=grup_instansi!$C$24),
grup_instansi!$A$24,
IF(AND(E337=grup_instansi!$B$25,F337=grup_instansi!$C$25),
grup_instansi!$A$25,
IF(AND(E337=grup_instansi!$B$26,F337=grup_instansi!$C$26),
grup_instansi!$A$26,
IF(AND(E337=grup_instansi!$B$27,F337=grup_instansi!$C$27),
grup_instansi!$A$27,
IF(AND(E337=grup_instansi!$B$28,F337=grup_instansi!$C$28),
grup_instansi!$A$28,
IF(AND(E337=grup_instansi!$B$29,F337=grup_instansi!$C$29),
grup_instansi!$A$29,
IF(AND(E337=grup_instansi!$B$30,F337=grup_instansi!$C$30),
grup_instansi!$A$30,
IF(AND(E337=grup_instansi!$B$31,F337=grup_instansi!$C$31),
grup_instansi!$A$31,
IF(AND(E337=grup_instansi!$B$32,F337=grup_instansi!$C$32),
grup_instansi!$A$32,
IF(AND(E337=grup_instansi!$B$33,F337=grup_instansi!$C$33),
grup_instansi!$A$33,
IF(AND(E337=grup_instansi!$B$34,F337=grup_instansi!$C$34),
grup_instansi!$A$34,
IF(AND(E337=grup_instansi!$B$35,F337=grup_instansi!$C$35),
grup_instansi!$A$35,""))))))))))))))))</f>
        <v>gi2023110400003</v>
      </c>
      <c r="J337" t="str">
        <f>IF(I337&lt;&gt;"",I337,IF(AND(E337=grup_instansi!$B$36,F337=grup_instansi!$C$36),
grup_instansi!$A$36,
IF(AND(E337=grup_instansi!$B$37,F337=grup_instansi!$C$37),
grup_instansi!$A$37,
IF(AND(E337=grup_instansi!$B$38,F337=grup_instansi!$C$38),
grup_instansi!$A$38,
IF(AND(E337=grup_instansi!$B$39,F337=grup_instansi!$C$39),
grup_instansi!$A$39,
IF(AND(E337=grup_instansi!$B$40,F337=grup_instansi!$C$40),
grup_instansi!$A$40,
IF(AND(E337=grup_instansi!$B$41,F337=grup_instansi!$C$41),
grup_instansi!$A$41,
IF(AND(E337=grup_instansi!$B$42,F337=grup_instansi!$C$42),
grup_instansi!$A$42,
IF(AND(E337=grup_instansi!$B$43,F337=grup_instansi!$C$43),
grup_instansi!$A$43,
IF(AND(E337=grup_instansi!$B$44,F337=grup_instansi!$C$44),
grup_instansi!$A$44,
IF(AND(E337=grup_instansi!$B$45,F337=grup_instansi!$C$45),
grup_instansi!$A$45,
IF(AND(E337=grup_instansi!$B$46,F337=grup_instansi!$C$46),
grup_instansi!$A$46,
IF(AND(E337=grup_instansi!$B$47,F337=grup_instansi!$C$47),
grup_instansi!$A$47,
IF(AND(E337=grup_instansi!$B$48,F337=grup_instansi!$C$48),
grup_instansi!$A$48,
IF(AND(E337=grup_instansi!$B$49,F337=grup_instansi!$C$49),
grup_instansi!$A$49,
IF(AND(E337=grup_instansi!$B$50,F337=grup_instansi!$C$50),
grup_instansi!$A$50,
IF(AND(E337=grup_instansi!$B$51,F337=grup_instansi!$C$51),
grup_instansi!$A$51,
IF(AND(E337=grup_instansi!$B$52,F337=grup_instansi!$C$52),
grup_instansi!$A$52,
IF(AND(E337=grup_instansi!$B$53,F337=grup_instansi!$C$53),
grup_instansi!$A$53,
IF(AND(E337=grup_instansi!$B$54,F337=grup_instansi!$C$54),
grup_instansi!$A$54,
IF(AND(E337=grup_instansi!$B$55,F337=grup_instansi!$C$55),
grup_instansi!$A$55,
IF(AND(E337=grup_instansi!$B$56,F337=grup_instansi!$C$56),
grup_instansi!$A$56,
IF(AND(E337=grup_instansi!$B$57,F337=grup_instansi!$C$57),
grup_instansi!$A$57,
IF(AND(E337=grup_instansi!$B$58,F337=grup_instansi!$C$58),
grup_instansi!$A$58,
IF(AND(E337=grup_instansi!$B$59,F337=grup_instansi!$C$59),
grup_instansi!$A$59,
IF(AND(E337=grup_instansi!$B$60,F337=grup_instansi!$C$60),
grup_instansi!$A$60,""))))))))))))))))))))))))))</f>
        <v>gi2023110400003</v>
      </c>
      <c r="K337" t="str">
        <f>IF(J337&lt;&gt;"",J337,IF(AND(E337=grup_instansi!$B$61,F337=grup_instansi!$C$61),
grup_instansi!$A$61,
IF(AND(E337=grup_instansi!$B$62,F337=grup_instansi!$C$62),
grup_instansi!$A$62,
IF(AND(E337=grup_instansi!$B$63,F337=grup_instansi!$C$63),
grup_instansi!$A$63,
IF(AND(E337=grup_instansi!$B$64,F337=grup_instansi!$C$64),
grup_instansi!$A$64,
IF(AND(E337=grup_instansi!$B$65,F337=grup_instansi!$C$65),
grup_instansi!$A$65,
IF(AND(E337=grup_instansi!$B$66,F337=grup_instansi!$C$66),
grup_instansi!$A$66,
IF(AND(E337=grup_instansi!$B$67,F337=grup_instansi!$C$67),
grup_instansi!$A$67,
IF(AND(E337=grup_instansi!$B$68,F337=grup_instansi!$C$68),
grup_instansi!$A$68,
IF(AND(E337=grup_instansi!$B$69,F337=grup_instansi!$C$69),
grup_instansi!$A$69,
IF(AND(E337=grup_instansi!$B$70,F337=grup_instansi!$C$70),
grup_instansi!$A$70,
IF(AND(E337=grup_instansi!$B$71,F337=grup_instansi!$C$71),
grup_instansi!$A$71,
IF(AND(E337=grup_instansi!$B$72,F337=grup_instansi!$C$72),
grup_instansi!$A$72,
IF(AND(E337=grup_instansi!$B$73,F337=grup_instansi!$C$73),
grup_instansi!$A$73,
IF(AND(E337=grup_instansi!$B$74,F337=grup_instansi!$C$74),
grup_instansi!$A$74,
IF(AND(E337=grup_instansi!$B$75,F337=grup_instansi!$C$75),
grup_instansi!$A$75,
IF(AND(E337=grup_instansi!$B$76,F337=grup_instansi!$C$76),
grup_instansi!$A$76,
IF(AND(E337=grup_instansi!$B$77,F337=grup_instansi!$C$77),
grup_instansi!$A$77,
IF(AND(E337=grup_instansi!$B$78,F337=grup_instansi!$C$78),
grup_instansi!$A$78,
IF(AND(E337=grup_instansi!$B$79,F337=grup_instansi!$C$79),
grup_instansi!$A$79,
IF(AND(E337=grup_instansi!$B$80,F337=grup_instansi!$C$80),
grup_instansi!$A$80,
IF(AND(E337=grup_instansi!$B$81,F337=grup_instansi!$C$81),
grup_instansi!$A$81,
IF(AND(E337=grup_instansi!$B$82,F337=grup_instansi!$C$82),
grup_instansi!$A$82,
IF(AND(E337=grup_instansi!$B$83,F337=grup_instansi!$C$83),
grup_instansi!$A$84,
IF(AND(E337=grup_instansi!$B$84,F337=grup_instansi!$C$84),
grup_instansi!$A$85,
IF(AND(E337=grup_instansi!$B$85,F337=grup_instansi!$C$85),
grup_instansi!$A$86,
IF(AND(E337=grup_instansi!$B$86,F337=grup_instansi!$C$86),
grup_instansi!$A$87,
IF(AND(E337=grup_instansi!$B$87,F337=grup_instansi!$C$87),
grup_instansi!$A$87,
IF(AND(E337=grup_instansi!$B$88,F337=grup_instansi!$C$88),
grup_instansi!$A$88,
IF(AND(E337=grup_instansi!$B$89,F337=grup_instansi!$C$89),
grup_instansi!$A$89,
IF(AND(E337=grup_instansi!$B$90,F337=grup_instansi!$C$90),
grup_instansi!$A$90,
IF(AND(E337=grup_instansi!$B$91,F337=grup_instansi!$C$91),
grup_instansi!$A$91,
IF(AND(E337=grup_instansi!$B$92,F337=grup_instansi!$C$92),
grup_instansi!$A$92,
IF(AND(E337=grup_instansi!$B$93,F337=grup_instansi!$C$93),
grup_instansi!$A$93,
IF(AND(E337=grup_instansi!$B$94,F337=grup_instansi!$C$94),
grup_instansi!$A$94,
IF(AND(E337=grup_instansi!$B$95,F337=grup_instansi!$C$95),
grup_instansi!$A$95,
IF(AND(E337=grup_instansi!$B$96,F337=grup_instansi!$C$96),
grup_instansi!$A$96,
IF(AND(E337=grup_instansi!$B$97,F337=grup_instansi!$C$97),
grup_instansi!$A$97,
IF(AND(E337=grup_instansi!$B$98,F337=grup_instansi!$C$98),
grup_instansi!$A$98,
IF(AND(E337=grup_instansi!$B$99,F337=grup_instansi!$C$99),
grup_instansi!$A$99,
grup_instansi!$A$100))))))))))))))))))))))))))))))))))))))))</f>
        <v>gi2023110400003</v>
      </c>
      <c r="L337" t="str">
        <f>VLOOKUP(K337,grup_instansi!$A$2:$E$102,4)</f>
        <v>Lembaga Non Struktural Pusat</v>
      </c>
      <c r="M337" t="str">
        <f t="shared" si="17"/>
        <v>('i2023110600336','Konsil Kedokteran Indonesia','gi2023110400003'),</v>
      </c>
    </row>
    <row r="338" spans="1:13" x14ac:dyDescent="0.25">
      <c r="A338" t="str">
        <f t="shared" si="15"/>
        <v>i2023110600337</v>
      </c>
      <c r="B338" s="4">
        <v>4604</v>
      </c>
      <c r="C338" t="str">
        <f t="shared" si="16"/>
        <v>i2023110600337</v>
      </c>
      <c r="D338" s="4" t="s">
        <v>158</v>
      </c>
      <c r="E338" s="4" t="s">
        <v>656</v>
      </c>
      <c r="F338" s="4" t="s">
        <v>661</v>
      </c>
      <c r="G338" t="str">
        <f>IF(AND(E338=grup_instansi!$B$2,F338=grup_instansi!$C$2),
grup_instansi!$A$2,
IF(AND(E338=grup_instansi!$B$3,F338=grup_instansi!$C$3),
grup_instansi!$A$3,
IF(AND(E338=grup_instansi!$B$4,F338=grup_instansi!$C$4),
grup_instansi!$A$4,
IF(AND(E338=grup_instansi!$B$5,F338=grup_instansi!$C$5),
grup_instansi!$A$5,
IF(AND(E338=grup_instansi!$B$6,F338=grup_instansi!$C$6),
grup_instansi!$A$6,
IF(AND(E338=grup_instansi!$B$7,F338=grup_instansi!$C$7),
grup_instansi!$A$7,
IF(AND(E338=grup_instansi!$B$8,F338=grup_instansi!$C$8),
grup_instansi!$A$8,
IF(AND(E338=grup_instansi!$B$9,F338=grup_instansi!$C$9),
grup_instansi!$A$9,
IF(AND(E338=grup_instansi!$B$10,F338=grup_instansi!$C$10),
grup_instansi!$A$10,"")))))))))</f>
        <v>gi2023110400003</v>
      </c>
      <c r="H338" t="str">
        <f>IF(G338&lt;&gt;"",G338,IF(AND(E338=grup_instansi!$B$11,F338=grup_instansi!$C$11),
grup_instansi!$A$11,
IF(AND(E338=grup_instansi!$B$12,F338=grup_instansi!$C$12),
grup_instansi!$A$12,
IF(AND(E338=grup_instansi!$B$13,F338=grup_instansi!$C$13),
grup_instansi!$A$13,
IF(AND(E338=grup_instansi!$B$14,F338=grup_instansi!$C$14),
grup_instansi!$A$14,
IF(AND(E338=grup_instansi!$B$15,F338=grup_instansi!$C$15),
grup_instansi!$A$15,
IF(AND(E338=grup_instansi!$B$16,F338=grup_instansi!$C$16),
grup_instansi!$A$16,
IF(AND(E338=grup_instansi!$B$17,F338=grup_instansi!$C$17),
grup_instansi!$A$17,
IF(AND(E338=grup_instansi!$B$18,F338=grup_instansi!$C$18),
grup_instansi!$A$18,
IF(AND(E338=grup_instansi!$B$19,F338=grup_instansi!$C$19),
grup_instansi!$A$19,
IF(AND(E338=grup_instansi!$B$20,F338=grup_instansi!$C$20),
grup_instansi!$A$20,"")))))))))))</f>
        <v>gi2023110400003</v>
      </c>
      <c r="I338" t="str">
        <f>IF(H338&lt;&gt;"",H338,IF(AND(E338=grup_instansi!$B$21,F338=grup_instansi!$C$21),
grup_instansi!$A$21,
IF(AND(E338=grup_instansi!$B$22,F338=grup_instansi!$C$22),
grup_instansi!$A$22,
IF(AND(E338=grup_instansi!$B$23,F338=grup_instansi!$C$23),
grup_instansi!$A$23,
IF(AND(E338=grup_instansi!$B$24,F338=grup_instansi!$C$24),
grup_instansi!$A$24,
IF(AND(E338=grup_instansi!$B$25,F338=grup_instansi!$C$25),
grup_instansi!$A$25,
IF(AND(E338=grup_instansi!$B$26,F338=grup_instansi!$C$26),
grup_instansi!$A$26,
IF(AND(E338=grup_instansi!$B$27,F338=grup_instansi!$C$27),
grup_instansi!$A$27,
IF(AND(E338=grup_instansi!$B$28,F338=grup_instansi!$C$28),
grup_instansi!$A$28,
IF(AND(E338=grup_instansi!$B$29,F338=grup_instansi!$C$29),
grup_instansi!$A$29,
IF(AND(E338=grup_instansi!$B$30,F338=grup_instansi!$C$30),
grup_instansi!$A$30,
IF(AND(E338=grup_instansi!$B$31,F338=grup_instansi!$C$31),
grup_instansi!$A$31,
IF(AND(E338=grup_instansi!$B$32,F338=grup_instansi!$C$32),
grup_instansi!$A$32,
IF(AND(E338=grup_instansi!$B$33,F338=grup_instansi!$C$33),
grup_instansi!$A$33,
IF(AND(E338=grup_instansi!$B$34,F338=grup_instansi!$C$34),
grup_instansi!$A$34,
IF(AND(E338=grup_instansi!$B$35,F338=grup_instansi!$C$35),
grup_instansi!$A$35,""))))))))))))))))</f>
        <v>gi2023110400003</v>
      </c>
      <c r="J338" t="str">
        <f>IF(I338&lt;&gt;"",I338,IF(AND(E338=grup_instansi!$B$36,F338=grup_instansi!$C$36),
grup_instansi!$A$36,
IF(AND(E338=grup_instansi!$B$37,F338=grup_instansi!$C$37),
grup_instansi!$A$37,
IF(AND(E338=grup_instansi!$B$38,F338=grup_instansi!$C$38),
grup_instansi!$A$38,
IF(AND(E338=grup_instansi!$B$39,F338=grup_instansi!$C$39),
grup_instansi!$A$39,
IF(AND(E338=grup_instansi!$B$40,F338=grup_instansi!$C$40),
grup_instansi!$A$40,
IF(AND(E338=grup_instansi!$B$41,F338=grup_instansi!$C$41),
grup_instansi!$A$41,
IF(AND(E338=grup_instansi!$B$42,F338=grup_instansi!$C$42),
grup_instansi!$A$42,
IF(AND(E338=grup_instansi!$B$43,F338=grup_instansi!$C$43),
grup_instansi!$A$43,
IF(AND(E338=grup_instansi!$B$44,F338=grup_instansi!$C$44),
grup_instansi!$A$44,
IF(AND(E338=grup_instansi!$B$45,F338=grup_instansi!$C$45),
grup_instansi!$A$45,
IF(AND(E338=grup_instansi!$B$46,F338=grup_instansi!$C$46),
grup_instansi!$A$46,
IF(AND(E338=grup_instansi!$B$47,F338=grup_instansi!$C$47),
grup_instansi!$A$47,
IF(AND(E338=grup_instansi!$B$48,F338=grup_instansi!$C$48),
grup_instansi!$A$48,
IF(AND(E338=grup_instansi!$B$49,F338=grup_instansi!$C$49),
grup_instansi!$A$49,
IF(AND(E338=grup_instansi!$B$50,F338=grup_instansi!$C$50),
grup_instansi!$A$50,
IF(AND(E338=grup_instansi!$B$51,F338=grup_instansi!$C$51),
grup_instansi!$A$51,
IF(AND(E338=grup_instansi!$B$52,F338=grup_instansi!$C$52),
grup_instansi!$A$52,
IF(AND(E338=grup_instansi!$B$53,F338=grup_instansi!$C$53),
grup_instansi!$A$53,
IF(AND(E338=grup_instansi!$B$54,F338=grup_instansi!$C$54),
grup_instansi!$A$54,
IF(AND(E338=grup_instansi!$B$55,F338=grup_instansi!$C$55),
grup_instansi!$A$55,
IF(AND(E338=grup_instansi!$B$56,F338=grup_instansi!$C$56),
grup_instansi!$A$56,
IF(AND(E338=grup_instansi!$B$57,F338=grup_instansi!$C$57),
grup_instansi!$A$57,
IF(AND(E338=grup_instansi!$B$58,F338=grup_instansi!$C$58),
grup_instansi!$A$58,
IF(AND(E338=grup_instansi!$B$59,F338=grup_instansi!$C$59),
grup_instansi!$A$59,
IF(AND(E338=grup_instansi!$B$60,F338=grup_instansi!$C$60),
grup_instansi!$A$60,""))))))))))))))))))))))))))</f>
        <v>gi2023110400003</v>
      </c>
      <c r="K338" t="str">
        <f>IF(J338&lt;&gt;"",J338,IF(AND(E338=grup_instansi!$B$61,F338=grup_instansi!$C$61),
grup_instansi!$A$61,
IF(AND(E338=grup_instansi!$B$62,F338=grup_instansi!$C$62),
grup_instansi!$A$62,
IF(AND(E338=grup_instansi!$B$63,F338=grup_instansi!$C$63),
grup_instansi!$A$63,
IF(AND(E338=grup_instansi!$B$64,F338=grup_instansi!$C$64),
grup_instansi!$A$64,
IF(AND(E338=grup_instansi!$B$65,F338=grup_instansi!$C$65),
grup_instansi!$A$65,
IF(AND(E338=grup_instansi!$B$66,F338=grup_instansi!$C$66),
grup_instansi!$A$66,
IF(AND(E338=grup_instansi!$B$67,F338=grup_instansi!$C$67),
grup_instansi!$A$67,
IF(AND(E338=grup_instansi!$B$68,F338=grup_instansi!$C$68),
grup_instansi!$A$68,
IF(AND(E338=grup_instansi!$B$69,F338=grup_instansi!$C$69),
grup_instansi!$A$69,
IF(AND(E338=grup_instansi!$B$70,F338=grup_instansi!$C$70),
grup_instansi!$A$70,
IF(AND(E338=grup_instansi!$B$71,F338=grup_instansi!$C$71),
grup_instansi!$A$71,
IF(AND(E338=grup_instansi!$B$72,F338=grup_instansi!$C$72),
grup_instansi!$A$72,
IF(AND(E338=grup_instansi!$B$73,F338=grup_instansi!$C$73),
grup_instansi!$A$73,
IF(AND(E338=grup_instansi!$B$74,F338=grup_instansi!$C$74),
grup_instansi!$A$74,
IF(AND(E338=grup_instansi!$B$75,F338=grup_instansi!$C$75),
grup_instansi!$A$75,
IF(AND(E338=grup_instansi!$B$76,F338=grup_instansi!$C$76),
grup_instansi!$A$76,
IF(AND(E338=grup_instansi!$B$77,F338=grup_instansi!$C$77),
grup_instansi!$A$77,
IF(AND(E338=grup_instansi!$B$78,F338=grup_instansi!$C$78),
grup_instansi!$A$78,
IF(AND(E338=grup_instansi!$B$79,F338=grup_instansi!$C$79),
grup_instansi!$A$79,
IF(AND(E338=grup_instansi!$B$80,F338=grup_instansi!$C$80),
grup_instansi!$A$80,
IF(AND(E338=grup_instansi!$B$81,F338=grup_instansi!$C$81),
grup_instansi!$A$81,
IF(AND(E338=grup_instansi!$B$82,F338=grup_instansi!$C$82),
grup_instansi!$A$82,
IF(AND(E338=grup_instansi!$B$83,F338=grup_instansi!$C$83),
grup_instansi!$A$84,
IF(AND(E338=grup_instansi!$B$84,F338=grup_instansi!$C$84),
grup_instansi!$A$85,
IF(AND(E338=grup_instansi!$B$85,F338=grup_instansi!$C$85),
grup_instansi!$A$86,
IF(AND(E338=grup_instansi!$B$86,F338=grup_instansi!$C$86),
grup_instansi!$A$87,
IF(AND(E338=grup_instansi!$B$87,F338=grup_instansi!$C$87),
grup_instansi!$A$87,
IF(AND(E338=grup_instansi!$B$88,F338=grup_instansi!$C$88),
grup_instansi!$A$88,
IF(AND(E338=grup_instansi!$B$89,F338=grup_instansi!$C$89),
grup_instansi!$A$89,
IF(AND(E338=grup_instansi!$B$90,F338=grup_instansi!$C$90),
grup_instansi!$A$90,
IF(AND(E338=grup_instansi!$B$91,F338=grup_instansi!$C$91),
grup_instansi!$A$91,
IF(AND(E338=grup_instansi!$B$92,F338=grup_instansi!$C$92),
grup_instansi!$A$92,
IF(AND(E338=grup_instansi!$B$93,F338=grup_instansi!$C$93),
grup_instansi!$A$93,
IF(AND(E338=grup_instansi!$B$94,F338=grup_instansi!$C$94),
grup_instansi!$A$94,
IF(AND(E338=grup_instansi!$B$95,F338=grup_instansi!$C$95),
grup_instansi!$A$95,
IF(AND(E338=grup_instansi!$B$96,F338=grup_instansi!$C$96),
grup_instansi!$A$96,
IF(AND(E338=grup_instansi!$B$97,F338=grup_instansi!$C$97),
grup_instansi!$A$97,
IF(AND(E338=grup_instansi!$B$98,F338=grup_instansi!$C$98),
grup_instansi!$A$98,
IF(AND(E338=grup_instansi!$B$99,F338=grup_instansi!$C$99),
grup_instansi!$A$99,
grup_instansi!$A$100))))))))))))))))))))))))))))))))))))))))</f>
        <v>gi2023110400003</v>
      </c>
      <c r="L338" t="str">
        <f>VLOOKUP(K338,grup_instansi!$A$2:$E$102,4)</f>
        <v>Lembaga Non Struktural Pusat</v>
      </c>
      <c r="M338" t="str">
        <f t="shared" si="17"/>
        <v>('i2023110600337','Kantor Staf Presiden','gi2023110400003'),</v>
      </c>
    </row>
    <row r="339" spans="1:13" x14ac:dyDescent="0.25">
      <c r="A339" t="str">
        <f t="shared" si="15"/>
        <v>i2023110600338</v>
      </c>
      <c r="B339" s="4">
        <v>5104</v>
      </c>
      <c r="C339" t="str">
        <f t="shared" si="16"/>
        <v>i2023110600338</v>
      </c>
      <c r="D339" s="4" t="s">
        <v>176</v>
      </c>
      <c r="E339" s="4" t="s">
        <v>658</v>
      </c>
      <c r="F339" s="4" t="s">
        <v>662</v>
      </c>
      <c r="G339" t="str">
        <f>IF(AND(E339=grup_instansi!$B$2,F339=grup_instansi!$C$2),
grup_instansi!$A$2,
IF(AND(E339=grup_instansi!$B$3,F339=grup_instansi!$C$3),
grup_instansi!$A$3,
IF(AND(E339=grup_instansi!$B$4,F339=grup_instansi!$C$4),
grup_instansi!$A$4,
IF(AND(E339=grup_instansi!$B$5,F339=grup_instansi!$C$5),
grup_instansi!$A$5,
IF(AND(E339=grup_instansi!$B$6,F339=grup_instansi!$C$6),
grup_instansi!$A$6,
IF(AND(E339=grup_instansi!$B$7,F339=grup_instansi!$C$7),
grup_instansi!$A$7,
IF(AND(E339=grup_instansi!$B$8,F339=grup_instansi!$C$8),
grup_instansi!$A$8,
IF(AND(E339=grup_instansi!$B$9,F339=grup_instansi!$C$9),
grup_instansi!$A$9,
IF(AND(E339=grup_instansi!$B$10,F339=grup_instansi!$C$10),
grup_instansi!$A$10,"")))))))))</f>
        <v>gi2023110400005</v>
      </c>
      <c r="H339" t="str">
        <f>IF(G339&lt;&gt;"",G339,IF(AND(E339=grup_instansi!$B$11,F339=grup_instansi!$C$11),
grup_instansi!$A$11,
IF(AND(E339=grup_instansi!$B$12,F339=grup_instansi!$C$12),
grup_instansi!$A$12,
IF(AND(E339=grup_instansi!$B$13,F339=grup_instansi!$C$13),
grup_instansi!$A$13,
IF(AND(E339=grup_instansi!$B$14,F339=grup_instansi!$C$14),
grup_instansi!$A$14,
IF(AND(E339=grup_instansi!$B$15,F339=grup_instansi!$C$15),
grup_instansi!$A$15,
IF(AND(E339=grup_instansi!$B$16,F339=grup_instansi!$C$16),
grup_instansi!$A$16,
IF(AND(E339=grup_instansi!$B$17,F339=grup_instansi!$C$17),
grup_instansi!$A$17,
IF(AND(E339=grup_instansi!$B$18,F339=grup_instansi!$C$18),
grup_instansi!$A$18,
IF(AND(E339=grup_instansi!$B$19,F339=grup_instansi!$C$19),
grup_instansi!$A$19,
IF(AND(E339=grup_instansi!$B$20,F339=grup_instansi!$C$20),
grup_instansi!$A$20,"")))))))))))</f>
        <v>gi2023110400005</v>
      </c>
      <c r="I339" t="str">
        <f>IF(H339&lt;&gt;"",H339,IF(AND(E339=grup_instansi!$B$21,F339=grup_instansi!$C$21),
grup_instansi!$A$21,
IF(AND(E339=grup_instansi!$B$22,F339=grup_instansi!$C$22),
grup_instansi!$A$22,
IF(AND(E339=grup_instansi!$B$23,F339=grup_instansi!$C$23),
grup_instansi!$A$23,
IF(AND(E339=grup_instansi!$B$24,F339=grup_instansi!$C$24),
grup_instansi!$A$24,
IF(AND(E339=grup_instansi!$B$25,F339=grup_instansi!$C$25),
grup_instansi!$A$25,
IF(AND(E339=grup_instansi!$B$26,F339=grup_instansi!$C$26),
grup_instansi!$A$26,
IF(AND(E339=grup_instansi!$B$27,F339=grup_instansi!$C$27),
grup_instansi!$A$27,
IF(AND(E339=grup_instansi!$B$28,F339=grup_instansi!$C$28),
grup_instansi!$A$28,
IF(AND(E339=grup_instansi!$B$29,F339=grup_instansi!$C$29),
grup_instansi!$A$29,
IF(AND(E339=grup_instansi!$B$30,F339=grup_instansi!$C$30),
grup_instansi!$A$30,
IF(AND(E339=grup_instansi!$B$31,F339=grup_instansi!$C$31),
grup_instansi!$A$31,
IF(AND(E339=grup_instansi!$B$32,F339=grup_instansi!$C$32),
grup_instansi!$A$32,
IF(AND(E339=grup_instansi!$B$33,F339=grup_instansi!$C$33),
grup_instansi!$A$33,
IF(AND(E339=grup_instansi!$B$34,F339=grup_instansi!$C$34),
grup_instansi!$A$34,
IF(AND(E339=grup_instansi!$B$35,F339=grup_instansi!$C$35),
grup_instansi!$A$35,""))))))))))))))))</f>
        <v>gi2023110400005</v>
      </c>
      <c r="J339" t="str">
        <f>IF(I339&lt;&gt;"",I339,IF(AND(E339=grup_instansi!$B$36,F339=grup_instansi!$C$36),
grup_instansi!$A$36,
IF(AND(E339=grup_instansi!$B$37,F339=grup_instansi!$C$37),
grup_instansi!$A$37,
IF(AND(E339=grup_instansi!$B$38,F339=grup_instansi!$C$38),
grup_instansi!$A$38,
IF(AND(E339=grup_instansi!$B$39,F339=grup_instansi!$C$39),
grup_instansi!$A$39,
IF(AND(E339=grup_instansi!$B$40,F339=grup_instansi!$C$40),
grup_instansi!$A$40,
IF(AND(E339=grup_instansi!$B$41,F339=grup_instansi!$C$41),
grup_instansi!$A$41,
IF(AND(E339=grup_instansi!$B$42,F339=grup_instansi!$C$42),
grup_instansi!$A$42,
IF(AND(E339=grup_instansi!$B$43,F339=grup_instansi!$C$43),
grup_instansi!$A$43,
IF(AND(E339=grup_instansi!$B$44,F339=grup_instansi!$C$44),
grup_instansi!$A$44,
IF(AND(E339=grup_instansi!$B$45,F339=grup_instansi!$C$45),
grup_instansi!$A$45,
IF(AND(E339=grup_instansi!$B$46,F339=grup_instansi!$C$46),
grup_instansi!$A$46,
IF(AND(E339=grup_instansi!$B$47,F339=grup_instansi!$C$47),
grup_instansi!$A$47,
IF(AND(E339=grup_instansi!$B$48,F339=grup_instansi!$C$48),
grup_instansi!$A$48,
IF(AND(E339=grup_instansi!$B$49,F339=grup_instansi!$C$49),
grup_instansi!$A$49,
IF(AND(E339=grup_instansi!$B$50,F339=grup_instansi!$C$50),
grup_instansi!$A$50,
IF(AND(E339=grup_instansi!$B$51,F339=grup_instansi!$C$51),
grup_instansi!$A$51,
IF(AND(E339=grup_instansi!$B$52,F339=grup_instansi!$C$52),
grup_instansi!$A$52,
IF(AND(E339=grup_instansi!$B$53,F339=grup_instansi!$C$53),
grup_instansi!$A$53,
IF(AND(E339=grup_instansi!$B$54,F339=grup_instansi!$C$54),
grup_instansi!$A$54,
IF(AND(E339=grup_instansi!$B$55,F339=grup_instansi!$C$55),
grup_instansi!$A$55,
IF(AND(E339=grup_instansi!$B$56,F339=grup_instansi!$C$56),
grup_instansi!$A$56,
IF(AND(E339=grup_instansi!$B$57,F339=grup_instansi!$C$57),
grup_instansi!$A$57,
IF(AND(E339=grup_instansi!$B$58,F339=grup_instansi!$C$58),
grup_instansi!$A$58,
IF(AND(E339=grup_instansi!$B$59,F339=grup_instansi!$C$59),
grup_instansi!$A$59,
IF(AND(E339=grup_instansi!$B$60,F339=grup_instansi!$C$60),
grup_instansi!$A$60,""))))))))))))))))))))))))))</f>
        <v>gi2023110400005</v>
      </c>
      <c r="K339" t="str">
        <f>IF(J339&lt;&gt;"",J339,IF(AND(E339=grup_instansi!$B$61,F339=grup_instansi!$C$61),
grup_instansi!$A$61,
IF(AND(E339=grup_instansi!$B$62,F339=grup_instansi!$C$62),
grup_instansi!$A$62,
IF(AND(E339=grup_instansi!$B$63,F339=grup_instansi!$C$63),
grup_instansi!$A$63,
IF(AND(E339=grup_instansi!$B$64,F339=grup_instansi!$C$64),
grup_instansi!$A$64,
IF(AND(E339=grup_instansi!$B$65,F339=grup_instansi!$C$65),
grup_instansi!$A$65,
IF(AND(E339=grup_instansi!$B$66,F339=grup_instansi!$C$66),
grup_instansi!$A$66,
IF(AND(E339=grup_instansi!$B$67,F339=grup_instansi!$C$67),
grup_instansi!$A$67,
IF(AND(E339=grup_instansi!$B$68,F339=grup_instansi!$C$68),
grup_instansi!$A$68,
IF(AND(E339=grup_instansi!$B$69,F339=grup_instansi!$C$69),
grup_instansi!$A$69,
IF(AND(E339=grup_instansi!$B$70,F339=grup_instansi!$C$70),
grup_instansi!$A$70,
IF(AND(E339=grup_instansi!$B$71,F339=grup_instansi!$C$71),
grup_instansi!$A$71,
IF(AND(E339=grup_instansi!$B$72,F339=grup_instansi!$C$72),
grup_instansi!$A$72,
IF(AND(E339=grup_instansi!$B$73,F339=grup_instansi!$C$73),
grup_instansi!$A$73,
IF(AND(E339=grup_instansi!$B$74,F339=grup_instansi!$C$74),
grup_instansi!$A$74,
IF(AND(E339=grup_instansi!$B$75,F339=grup_instansi!$C$75),
grup_instansi!$A$75,
IF(AND(E339=grup_instansi!$B$76,F339=grup_instansi!$C$76),
grup_instansi!$A$76,
IF(AND(E339=grup_instansi!$B$77,F339=grup_instansi!$C$77),
grup_instansi!$A$77,
IF(AND(E339=grup_instansi!$B$78,F339=grup_instansi!$C$78),
grup_instansi!$A$78,
IF(AND(E339=grup_instansi!$B$79,F339=grup_instansi!$C$79),
grup_instansi!$A$79,
IF(AND(E339=grup_instansi!$B$80,F339=grup_instansi!$C$80),
grup_instansi!$A$80,
IF(AND(E339=grup_instansi!$B$81,F339=grup_instansi!$C$81),
grup_instansi!$A$81,
IF(AND(E339=grup_instansi!$B$82,F339=grup_instansi!$C$82),
grup_instansi!$A$82,
IF(AND(E339=grup_instansi!$B$83,F339=grup_instansi!$C$83),
grup_instansi!$A$84,
IF(AND(E339=grup_instansi!$B$84,F339=grup_instansi!$C$84),
grup_instansi!$A$85,
IF(AND(E339=grup_instansi!$B$85,F339=grup_instansi!$C$85),
grup_instansi!$A$86,
IF(AND(E339=grup_instansi!$B$86,F339=grup_instansi!$C$86),
grup_instansi!$A$87,
IF(AND(E339=grup_instansi!$B$87,F339=grup_instansi!$C$87),
grup_instansi!$A$87,
IF(AND(E339=grup_instansi!$B$88,F339=grup_instansi!$C$88),
grup_instansi!$A$88,
IF(AND(E339=grup_instansi!$B$89,F339=grup_instansi!$C$89),
grup_instansi!$A$89,
IF(AND(E339=grup_instansi!$B$90,F339=grup_instansi!$C$90),
grup_instansi!$A$90,
IF(AND(E339=grup_instansi!$B$91,F339=grup_instansi!$C$91),
grup_instansi!$A$91,
IF(AND(E339=grup_instansi!$B$92,F339=grup_instansi!$C$92),
grup_instansi!$A$92,
IF(AND(E339=grup_instansi!$B$93,F339=grup_instansi!$C$93),
grup_instansi!$A$93,
IF(AND(E339=grup_instansi!$B$94,F339=grup_instansi!$C$94),
grup_instansi!$A$94,
IF(AND(E339=grup_instansi!$B$95,F339=grup_instansi!$C$95),
grup_instansi!$A$95,
IF(AND(E339=grup_instansi!$B$96,F339=grup_instansi!$C$96),
grup_instansi!$A$96,
IF(AND(E339=grup_instansi!$B$97,F339=grup_instansi!$C$97),
grup_instansi!$A$97,
IF(AND(E339=grup_instansi!$B$98,F339=grup_instansi!$C$98),
grup_instansi!$A$98,
IF(AND(E339=grup_instansi!$B$99,F339=grup_instansi!$C$99),
grup_instansi!$A$99,
grup_instansi!$A$100))))))))))))))))))))))))))))))))))))))))</f>
        <v>gi2023110400005</v>
      </c>
      <c r="L339" t="str">
        <f>VLOOKUP(K339,grup_instansi!$A$2:$E$102,4)</f>
        <v>Pemerintah Kabupaten Aceh</v>
      </c>
      <c r="M339" t="str">
        <f t="shared" si="17"/>
        <v>('i2023110600338','Pemerintah Kab. Aceh Timur','gi2023110400005'),</v>
      </c>
    </row>
    <row r="340" spans="1:13" x14ac:dyDescent="0.25">
      <c r="A340" t="str">
        <f t="shared" si="15"/>
        <v>i2023110600339</v>
      </c>
      <c r="B340" s="4">
        <v>5106</v>
      </c>
      <c r="C340" t="str">
        <f t="shared" si="16"/>
        <v>i2023110600339</v>
      </c>
      <c r="D340" s="4" t="s">
        <v>178</v>
      </c>
      <c r="E340" s="4" t="s">
        <v>658</v>
      </c>
      <c r="F340" s="4" t="s">
        <v>662</v>
      </c>
      <c r="G340" t="str">
        <f>IF(AND(E340=grup_instansi!$B$2,F340=grup_instansi!$C$2),
grup_instansi!$A$2,
IF(AND(E340=grup_instansi!$B$3,F340=grup_instansi!$C$3),
grup_instansi!$A$3,
IF(AND(E340=grup_instansi!$B$4,F340=grup_instansi!$C$4),
grup_instansi!$A$4,
IF(AND(E340=grup_instansi!$B$5,F340=grup_instansi!$C$5),
grup_instansi!$A$5,
IF(AND(E340=grup_instansi!$B$6,F340=grup_instansi!$C$6),
grup_instansi!$A$6,
IF(AND(E340=grup_instansi!$B$7,F340=grup_instansi!$C$7),
grup_instansi!$A$7,
IF(AND(E340=grup_instansi!$B$8,F340=grup_instansi!$C$8),
grup_instansi!$A$8,
IF(AND(E340=grup_instansi!$B$9,F340=grup_instansi!$C$9),
grup_instansi!$A$9,
IF(AND(E340=grup_instansi!$B$10,F340=grup_instansi!$C$10),
grup_instansi!$A$10,"")))))))))</f>
        <v>gi2023110400005</v>
      </c>
      <c r="H340" t="str">
        <f>IF(G340&lt;&gt;"",G340,IF(AND(E340=grup_instansi!$B$11,F340=grup_instansi!$C$11),
grup_instansi!$A$11,
IF(AND(E340=grup_instansi!$B$12,F340=grup_instansi!$C$12),
grup_instansi!$A$12,
IF(AND(E340=grup_instansi!$B$13,F340=grup_instansi!$C$13),
grup_instansi!$A$13,
IF(AND(E340=grup_instansi!$B$14,F340=grup_instansi!$C$14),
grup_instansi!$A$14,
IF(AND(E340=grup_instansi!$B$15,F340=grup_instansi!$C$15),
grup_instansi!$A$15,
IF(AND(E340=grup_instansi!$B$16,F340=grup_instansi!$C$16),
grup_instansi!$A$16,
IF(AND(E340=grup_instansi!$B$17,F340=grup_instansi!$C$17),
grup_instansi!$A$17,
IF(AND(E340=grup_instansi!$B$18,F340=grup_instansi!$C$18),
grup_instansi!$A$18,
IF(AND(E340=grup_instansi!$B$19,F340=grup_instansi!$C$19),
grup_instansi!$A$19,
IF(AND(E340=grup_instansi!$B$20,F340=grup_instansi!$C$20),
grup_instansi!$A$20,"")))))))))))</f>
        <v>gi2023110400005</v>
      </c>
      <c r="I340" t="str">
        <f>IF(H340&lt;&gt;"",H340,IF(AND(E340=grup_instansi!$B$21,F340=grup_instansi!$C$21),
grup_instansi!$A$21,
IF(AND(E340=grup_instansi!$B$22,F340=grup_instansi!$C$22),
grup_instansi!$A$22,
IF(AND(E340=grup_instansi!$B$23,F340=grup_instansi!$C$23),
grup_instansi!$A$23,
IF(AND(E340=grup_instansi!$B$24,F340=grup_instansi!$C$24),
grup_instansi!$A$24,
IF(AND(E340=grup_instansi!$B$25,F340=grup_instansi!$C$25),
grup_instansi!$A$25,
IF(AND(E340=grup_instansi!$B$26,F340=grup_instansi!$C$26),
grup_instansi!$A$26,
IF(AND(E340=grup_instansi!$B$27,F340=grup_instansi!$C$27),
grup_instansi!$A$27,
IF(AND(E340=grup_instansi!$B$28,F340=grup_instansi!$C$28),
grup_instansi!$A$28,
IF(AND(E340=grup_instansi!$B$29,F340=grup_instansi!$C$29),
grup_instansi!$A$29,
IF(AND(E340=grup_instansi!$B$30,F340=grup_instansi!$C$30),
grup_instansi!$A$30,
IF(AND(E340=grup_instansi!$B$31,F340=grup_instansi!$C$31),
grup_instansi!$A$31,
IF(AND(E340=grup_instansi!$B$32,F340=grup_instansi!$C$32),
grup_instansi!$A$32,
IF(AND(E340=grup_instansi!$B$33,F340=grup_instansi!$C$33),
grup_instansi!$A$33,
IF(AND(E340=grup_instansi!$B$34,F340=grup_instansi!$C$34),
grup_instansi!$A$34,
IF(AND(E340=grup_instansi!$B$35,F340=grup_instansi!$C$35),
grup_instansi!$A$35,""))))))))))))))))</f>
        <v>gi2023110400005</v>
      </c>
      <c r="J340" t="str">
        <f>IF(I340&lt;&gt;"",I340,IF(AND(E340=grup_instansi!$B$36,F340=grup_instansi!$C$36),
grup_instansi!$A$36,
IF(AND(E340=grup_instansi!$B$37,F340=grup_instansi!$C$37),
grup_instansi!$A$37,
IF(AND(E340=grup_instansi!$B$38,F340=grup_instansi!$C$38),
grup_instansi!$A$38,
IF(AND(E340=grup_instansi!$B$39,F340=grup_instansi!$C$39),
grup_instansi!$A$39,
IF(AND(E340=grup_instansi!$B$40,F340=grup_instansi!$C$40),
grup_instansi!$A$40,
IF(AND(E340=grup_instansi!$B$41,F340=grup_instansi!$C$41),
grup_instansi!$A$41,
IF(AND(E340=grup_instansi!$B$42,F340=grup_instansi!$C$42),
grup_instansi!$A$42,
IF(AND(E340=grup_instansi!$B$43,F340=grup_instansi!$C$43),
grup_instansi!$A$43,
IF(AND(E340=grup_instansi!$B$44,F340=grup_instansi!$C$44),
grup_instansi!$A$44,
IF(AND(E340=grup_instansi!$B$45,F340=grup_instansi!$C$45),
grup_instansi!$A$45,
IF(AND(E340=grup_instansi!$B$46,F340=grup_instansi!$C$46),
grup_instansi!$A$46,
IF(AND(E340=grup_instansi!$B$47,F340=grup_instansi!$C$47),
grup_instansi!$A$47,
IF(AND(E340=grup_instansi!$B$48,F340=grup_instansi!$C$48),
grup_instansi!$A$48,
IF(AND(E340=grup_instansi!$B$49,F340=grup_instansi!$C$49),
grup_instansi!$A$49,
IF(AND(E340=grup_instansi!$B$50,F340=grup_instansi!$C$50),
grup_instansi!$A$50,
IF(AND(E340=grup_instansi!$B$51,F340=grup_instansi!$C$51),
grup_instansi!$A$51,
IF(AND(E340=grup_instansi!$B$52,F340=grup_instansi!$C$52),
grup_instansi!$A$52,
IF(AND(E340=grup_instansi!$B$53,F340=grup_instansi!$C$53),
grup_instansi!$A$53,
IF(AND(E340=grup_instansi!$B$54,F340=grup_instansi!$C$54),
grup_instansi!$A$54,
IF(AND(E340=grup_instansi!$B$55,F340=grup_instansi!$C$55),
grup_instansi!$A$55,
IF(AND(E340=grup_instansi!$B$56,F340=grup_instansi!$C$56),
grup_instansi!$A$56,
IF(AND(E340=grup_instansi!$B$57,F340=grup_instansi!$C$57),
grup_instansi!$A$57,
IF(AND(E340=grup_instansi!$B$58,F340=grup_instansi!$C$58),
grup_instansi!$A$58,
IF(AND(E340=grup_instansi!$B$59,F340=grup_instansi!$C$59),
grup_instansi!$A$59,
IF(AND(E340=grup_instansi!$B$60,F340=grup_instansi!$C$60),
grup_instansi!$A$60,""))))))))))))))))))))))))))</f>
        <v>gi2023110400005</v>
      </c>
      <c r="K340" t="str">
        <f>IF(J340&lt;&gt;"",J340,IF(AND(E340=grup_instansi!$B$61,F340=grup_instansi!$C$61),
grup_instansi!$A$61,
IF(AND(E340=grup_instansi!$B$62,F340=grup_instansi!$C$62),
grup_instansi!$A$62,
IF(AND(E340=grup_instansi!$B$63,F340=grup_instansi!$C$63),
grup_instansi!$A$63,
IF(AND(E340=grup_instansi!$B$64,F340=grup_instansi!$C$64),
grup_instansi!$A$64,
IF(AND(E340=grup_instansi!$B$65,F340=grup_instansi!$C$65),
grup_instansi!$A$65,
IF(AND(E340=grup_instansi!$B$66,F340=grup_instansi!$C$66),
grup_instansi!$A$66,
IF(AND(E340=grup_instansi!$B$67,F340=grup_instansi!$C$67),
grup_instansi!$A$67,
IF(AND(E340=grup_instansi!$B$68,F340=grup_instansi!$C$68),
grup_instansi!$A$68,
IF(AND(E340=grup_instansi!$B$69,F340=grup_instansi!$C$69),
grup_instansi!$A$69,
IF(AND(E340=grup_instansi!$B$70,F340=grup_instansi!$C$70),
grup_instansi!$A$70,
IF(AND(E340=grup_instansi!$B$71,F340=grup_instansi!$C$71),
grup_instansi!$A$71,
IF(AND(E340=grup_instansi!$B$72,F340=grup_instansi!$C$72),
grup_instansi!$A$72,
IF(AND(E340=grup_instansi!$B$73,F340=grup_instansi!$C$73),
grup_instansi!$A$73,
IF(AND(E340=grup_instansi!$B$74,F340=grup_instansi!$C$74),
grup_instansi!$A$74,
IF(AND(E340=grup_instansi!$B$75,F340=grup_instansi!$C$75),
grup_instansi!$A$75,
IF(AND(E340=grup_instansi!$B$76,F340=grup_instansi!$C$76),
grup_instansi!$A$76,
IF(AND(E340=grup_instansi!$B$77,F340=grup_instansi!$C$77),
grup_instansi!$A$77,
IF(AND(E340=grup_instansi!$B$78,F340=grup_instansi!$C$78),
grup_instansi!$A$78,
IF(AND(E340=grup_instansi!$B$79,F340=grup_instansi!$C$79),
grup_instansi!$A$79,
IF(AND(E340=grup_instansi!$B$80,F340=grup_instansi!$C$80),
grup_instansi!$A$80,
IF(AND(E340=grup_instansi!$B$81,F340=grup_instansi!$C$81),
grup_instansi!$A$81,
IF(AND(E340=grup_instansi!$B$82,F340=grup_instansi!$C$82),
grup_instansi!$A$82,
IF(AND(E340=grup_instansi!$B$83,F340=grup_instansi!$C$83),
grup_instansi!$A$84,
IF(AND(E340=grup_instansi!$B$84,F340=grup_instansi!$C$84),
grup_instansi!$A$85,
IF(AND(E340=grup_instansi!$B$85,F340=grup_instansi!$C$85),
grup_instansi!$A$86,
IF(AND(E340=grup_instansi!$B$86,F340=grup_instansi!$C$86),
grup_instansi!$A$87,
IF(AND(E340=grup_instansi!$B$87,F340=grup_instansi!$C$87),
grup_instansi!$A$87,
IF(AND(E340=grup_instansi!$B$88,F340=grup_instansi!$C$88),
grup_instansi!$A$88,
IF(AND(E340=grup_instansi!$B$89,F340=grup_instansi!$C$89),
grup_instansi!$A$89,
IF(AND(E340=grup_instansi!$B$90,F340=grup_instansi!$C$90),
grup_instansi!$A$90,
IF(AND(E340=grup_instansi!$B$91,F340=grup_instansi!$C$91),
grup_instansi!$A$91,
IF(AND(E340=grup_instansi!$B$92,F340=grup_instansi!$C$92),
grup_instansi!$A$92,
IF(AND(E340=grup_instansi!$B$93,F340=grup_instansi!$C$93),
grup_instansi!$A$93,
IF(AND(E340=grup_instansi!$B$94,F340=grup_instansi!$C$94),
grup_instansi!$A$94,
IF(AND(E340=grup_instansi!$B$95,F340=grup_instansi!$C$95),
grup_instansi!$A$95,
IF(AND(E340=grup_instansi!$B$96,F340=grup_instansi!$C$96),
grup_instansi!$A$96,
IF(AND(E340=grup_instansi!$B$97,F340=grup_instansi!$C$97),
grup_instansi!$A$97,
IF(AND(E340=grup_instansi!$B$98,F340=grup_instansi!$C$98),
grup_instansi!$A$98,
IF(AND(E340=grup_instansi!$B$99,F340=grup_instansi!$C$99),
grup_instansi!$A$99,
grup_instansi!$A$100))))))))))))))))))))))))))))))))))))))))</f>
        <v>gi2023110400005</v>
      </c>
      <c r="L340" t="str">
        <f>VLOOKUP(K340,grup_instansi!$A$2:$E$102,4)</f>
        <v>Pemerintah Kabupaten Aceh</v>
      </c>
      <c r="M340" t="str">
        <f t="shared" si="17"/>
        <v>('i2023110600339','Pemerintah Kab. Aceh Barat','gi2023110400005'),</v>
      </c>
    </row>
    <row r="341" spans="1:13" x14ac:dyDescent="0.25">
      <c r="A341" t="str">
        <f t="shared" si="15"/>
        <v>i2023110600340</v>
      </c>
      <c r="B341" s="4">
        <v>5109</v>
      </c>
      <c r="C341" t="str">
        <f t="shared" si="16"/>
        <v>i2023110600340</v>
      </c>
      <c r="D341" s="4" t="s">
        <v>723</v>
      </c>
      <c r="E341" s="4" t="s">
        <v>658</v>
      </c>
      <c r="F341" s="4" t="s">
        <v>662</v>
      </c>
      <c r="G341" t="str">
        <f>IF(AND(E341=grup_instansi!$B$2,F341=grup_instansi!$C$2),
grup_instansi!$A$2,
IF(AND(E341=grup_instansi!$B$3,F341=grup_instansi!$C$3),
grup_instansi!$A$3,
IF(AND(E341=grup_instansi!$B$4,F341=grup_instansi!$C$4),
grup_instansi!$A$4,
IF(AND(E341=grup_instansi!$B$5,F341=grup_instansi!$C$5),
grup_instansi!$A$5,
IF(AND(E341=grup_instansi!$B$6,F341=grup_instansi!$C$6),
grup_instansi!$A$6,
IF(AND(E341=grup_instansi!$B$7,F341=grup_instansi!$C$7),
grup_instansi!$A$7,
IF(AND(E341=grup_instansi!$B$8,F341=grup_instansi!$C$8),
grup_instansi!$A$8,
IF(AND(E341=grup_instansi!$B$9,F341=grup_instansi!$C$9),
grup_instansi!$A$9,
IF(AND(E341=grup_instansi!$B$10,F341=grup_instansi!$C$10),
grup_instansi!$A$10,"")))))))))</f>
        <v>gi2023110400005</v>
      </c>
      <c r="H341" t="str">
        <f>IF(G341&lt;&gt;"",G341,IF(AND(E341=grup_instansi!$B$11,F341=grup_instansi!$C$11),
grup_instansi!$A$11,
IF(AND(E341=grup_instansi!$B$12,F341=grup_instansi!$C$12),
grup_instansi!$A$12,
IF(AND(E341=grup_instansi!$B$13,F341=grup_instansi!$C$13),
grup_instansi!$A$13,
IF(AND(E341=grup_instansi!$B$14,F341=grup_instansi!$C$14),
grup_instansi!$A$14,
IF(AND(E341=grup_instansi!$B$15,F341=grup_instansi!$C$15),
grup_instansi!$A$15,
IF(AND(E341=grup_instansi!$B$16,F341=grup_instansi!$C$16),
grup_instansi!$A$16,
IF(AND(E341=grup_instansi!$B$17,F341=grup_instansi!$C$17),
grup_instansi!$A$17,
IF(AND(E341=grup_instansi!$B$18,F341=grup_instansi!$C$18),
grup_instansi!$A$18,
IF(AND(E341=grup_instansi!$B$19,F341=grup_instansi!$C$19),
grup_instansi!$A$19,
IF(AND(E341=grup_instansi!$B$20,F341=grup_instansi!$C$20),
grup_instansi!$A$20,"")))))))))))</f>
        <v>gi2023110400005</v>
      </c>
      <c r="I341" t="str">
        <f>IF(H341&lt;&gt;"",H341,IF(AND(E341=grup_instansi!$B$21,F341=grup_instansi!$C$21),
grup_instansi!$A$21,
IF(AND(E341=grup_instansi!$B$22,F341=grup_instansi!$C$22),
grup_instansi!$A$22,
IF(AND(E341=grup_instansi!$B$23,F341=grup_instansi!$C$23),
grup_instansi!$A$23,
IF(AND(E341=grup_instansi!$B$24,F341=grup_instansi!$C$24),
grup_instansi!$A$24,
IF(AND(E341=grup_instansi!$B$25,F341=grup_instansi!$C$25),
grup_instansi!$A$25,
IF(AND(E341=grup_instansi!$B$26,F341=grup_instansi!$C$26),
grup_instansi!$A$26,
IF(AND(E341=grup_instansi!$B$27,F341=grup_instansi!$C$27),
grup_instansi!$A$27,
IF(AND(E341=grup_instansi!$B$28,F341=grup_instansi!$C$28),
grup_instansi!$A$28,
IF(AND(E341=grup_instansi!$B$29,F341=grup_instansi!$C$29),
grup_instansi!$A$29,
IF(AND(E341=grup_instansi!$B$30,F341=grup_instansi!$C$30),
grup_instansi!$A$30,
IF(AND(E341=grup_instansi!$B$31,F341=grup_instansi!$C$31),
grup_instansi!$A$31,
IF(AND(E341=grup_instansi!$B$32,F341=grup_instansi!$C$32),
grup_instansi!$A$32,
IF(AND(E341=grup_instansi!$B$33,F341=grup_instansi!$C$33),
grup_instansi!$A$33,
IF(AND(E341=grup_instansi!$B$34,F341=grup_instansi!$C$34),
grup_instansi!$A$34,
IF(AND(E341=grup_instansi!$B$35,F341=grup_instansi!$C$35),
grup_instansi!$A$35,""))))))))))))))))</f>
        <v>gi2023110400005</v>
      </c>
      <c r="J341" t="str">
        <f>IF(I341&lt;&gt;"",I341,IF(AND(E341=grup_instansi!$B$36,F341=grup_instansi!$C$36),
grup_instansi!$A$36,
IF(AND(E341=grup_instansi!$B$37,F341=grup_instansi!$C$37),
grup_instansi!$A$37,
IF(AND(E341=grup_instansi!$B$38,F341=grup_instansi!$C$38),
grup_instansi!$A$38,
IF(AND(E341=grup_instansi!$B$39,F341=grup_instansi!$C$39),
grup_instansi!$A$39,
IF(AND(E341=grup_instansi!$B$40,F341=grup_instansi!$C$40),
grup_instansi!$A$40,
IF(AND(E341=grup_instansi!$B$41,F341=grup_instansi!$C$41),
grup_instansi!$A$41,
IF(AND(E341=grup_instansi!$B$42,F341=grup_instansi!$C$42),
grup_instansi!$A$42,
IF(AND(E341=grup_instansi!$B$43,F341=grup_instansi!$C$43),
grup_instansi!$A$43,
IF(AND(E341=grup_instansi!$B$44,F341=grup_instansi!$C$44),
grup_instansi!$A$44,
IF(AND(E341=grup_instansi!$B$45,F341=grup_instansi!$C$45),
grup_instansi!$A$45,
IF(AND(E341=grup_instansi!$B$46,F341=grup_instansi!$C$46),
grup_instansi!$A$46,
IF(AND(E341=grup_instansi!$B$47,F341=grup_instansi!$C$47),
grup_instansi!$A$47,
IF(AND(E341=grup_instansi!$B$48,F341=grup_instansi!$C$48),
grup_instansi!$A$48,
IF(AND(E341=grup_instansi!$B$49,F341=grup_instansi!$C$49),
grup_instansi!$A$49,
IF(AND(E341=grup_instansi!$B$50,F341=grup_instansi!$C$50),
grup_instansi!$A$50,
IF(AND(E341=grup_instansi!$B$51,F341=grup_instansi!$C$51),
grup_instansi!$A$51,
IF(AND(E341=grup_instansi!$B$52,F341=grup_instansi!$C$52),
grup_instansi!$A$52,
IF(AND(E341=grup_instansi!$B$53,F341=grup_instansi!$C$53),
grup_instansi!$A$53,
IF(AND(E341=grup_instansi!$B$54,F341=grup_instansi!$C$54),
grup_instansi!$A$54,
IF(AND(E341=grup_instansi!$B$55,F341=grup_instansi!$C$55),
grup_instansi!$A$55,
IF(AND(E341=grup_instansi!$B$56,F341=grup_instansi!$C$56),
grup_instansi!$A$56,
IF(AND(E341=grup_instansi!$B$57,F341=grup_instansi!$C$57),
grup_instansi!$A$57,
IF(AND(E341=grup_instansi!$B$58,F341=grup_instansi!$C$58),
grup_instansi!$A$58,
IF(AND(E341=grup_instansi!$B$59,F341=grup_instansi!$C$59),
grup_instansi!$A$59,
IF(AND(E341=grup_instansi!$B$60,F341=grup_instansi!$C$60),
grup_instansi!$A$60,""))))))))))))))))))))))))))</f>
        <v>gi2023110400005</v>
      </c>
      <c r="K341" t="str">
        <f>IF(J341&lt;&gt;"",J341,IF(AND(E341=grup_instansi!$B$61,F341=grup_instansi!$C$61),
grup_instansi!$A$61,
IF(AND(E341=grup_instansi!$B$62,F341=grup_instansi!$C$62),
grup_instansi!$A$62,
IF(AND(E341=grup_instansi!$B$63,F341=grup_instansi!$C$63),
grup_instansi!$A$63,
IF(AND(E341=grup_instansi!$B$64,F341=grup_instansi!$C$64),
grup_instansi!$A$64,
IF(AND(E341=grup_instansi!$B$65,F341=grup_instansi!$C$65),
grup_instansi!$A$65,
IF(AND(E341=grup_instansi!$B$66,F341=grup_instansi!$C$66),
grup_instansi!$A$66,
IF(AND(E341=grup_instansi!$B$67,F341=grup_instansi!$C$67),
grup_instansi!$A$67,
IF(AND(E341=grup_instansi!$B$68,F341=grup_instansi!$C$68),
grup_instansi!$A$68,
IF(AND(E341=grup_instansi!$B$69,F341=grup_instansi!$C$69),
grup_instansi!$A$69,
IF(AND(E341=grup_instansi!$B$70,F341=grup_instansi!$C$70),
grup_instansi!$A$70,
IF(AND(E341=grup_instansi!$B$71,F341=grup_instansi!$C$71),
grup_instansi!$A$71,
IF(AND(E341=grup_instansi!$B$72,F341=grup_instansi!$C$72),
grup_instansi!$A$72,
IF(AND(E341=grup_instansi!$B$73,F341=grup_instansi!$C$73),
grup_instansi!$A$73,
IF(AND(E341=grup_instansi!$B$74,F341=grup_instansi!$C$74),
grup_instansi!$A$74,
IF(AND(E341=grup_instansi!$B$75,F341=grup_instansi!$C$75),
grup_instansi!$A$75,
IF(AND(E341=grup_instansi!$B$76,F341=grup_instansi!$C$76),
grup_instansi!$A$76,
IF(AND(E341=grup_instansi!$B$77,F341=grup_instansi!$C$77),
grup_instansi!$A$77,
IF(AND(E341=grup_instansi!$B$78,F341=grup_instansi!$C$78),
grup_instansi!$A$78,
IF(AND(E341=grup_instansi!$B$79,F341=grup_instansi!$C$79),
grup_instansi!$A$79,
IF(AND(E341=grup_instansi!$B$80,F341=grup_instansi!$C$80),
grup_instansi!$A$80,
IF(AND(E341=grup_instansi!$B$81,F341=grup_instansi!$C$81),
grup_instansi!$A$81,
IF(AND(E341=grup_instansi!$B$82,F341=grup_instansi!$C$82),
grup_instansi!$A$82,
IF(AND(E341=grup_instansi!$B$83,F341=grup_instansi!$C$83),
grup_instansi!$A$84,
IF(AND(E341=grup_instansi!$B$84,F341=grup_instansi!$C$84),
grup_instansi!$A$85,
IF(AND(E341=grup_instansi!$B$85,F341=grup_instansi!$C$85),
grup_instansi!$A$86,
IF(AND(E341=grup_instansi!$B$86,F341=grup_instansi!$C$86),
grup_instansi!$A$87,
IF(AND(E341=grup_instansi!$B$87,F341=grup_instansi!$C$87),
grup_instansi!$A$87,
IF(AND(E341=grup_instansi!$B$88,F341=grup_instansi!$C$88),
grup_instansi!$A$88,
IF(AND(E341=grup_instansi!$B$89,F341=grup_instansi!$C$89),
grup_instansi!$A$89,
IF(AND(E341=grup_instansi!$B$90,F341=grup_instansi!$C$90),
grup_instansi!$A$90,
IF(AND(E341=grup_instansi!$B$91,F341=grup_instansi!$C$91),
grup_instansi!$A$91,
IF(AND(E341=grup_instansi!$B$92,F341=grup_instansi!$C$92),
grup_instansi!$A$92,
IF(AND(E341=grup_instansi!$B$93,F341=grup_instansi!$C$93),
grup_instansi!$A$93,
IF(AND(E341=grup_instansi!$B$94,F341=grup_instansi!$C$94),
grup_instansi!$A$94,
IF(AND(E341=grup_instansi!$B$95,F341=grup_instansi!$C$95),
grup_instansi!$A$95,
IF(AND(E341=grup_instansi!$B$96,F341=grup_instansi!$C$96),
grup_instansi!$A$96,
IF(AND(E341=grup_instansi!$B$97,F341=grup_instansi!$C$97),
grup_instansi!$A$97,
IF(AND(E341=grup_instansi!$B$98,F341=grup_instansi!$C$98),
grup_instansi!$A$98,
IF(AND(E341=grup_instansi!$B$99,F341=grup_instansi!$C$99),
grup_instansi!$A$99,
grup_instansi!$A$100))))))))))))))))))))))))))))))))))))))))</f>
        <v>gi2023110400005</v>
      </c>
      <c r="L341" t="str">
        <f>VLOOKUP(K341,grup_instansi!$A$2:$E$102,4)</f>
        <v>Pemerintah Kabupaten Aceh</v>
      </c>
      <c r="M341" t="str">
        <f t="shared" si="17"/>
        <v>('i2023110600340','Pemerintah Kab. Simeulue','gi2023110400005'),</v>
      </c>
    </row>
    <row r="342" spans="1:13" x14ac:dyDescent="0.25">
      <c r="A342" t="str">
        <f t="shared" si="15"/>
        <v>i2023110600341</v>
      </c>
      <c r="B342" s="4">
        <v>5110</v>
      </c>
      <c r="C342" t="str">
        <f t="shared" si="16"/>
        <v>i2023110600341</v>
      </c>
      <c r="D342" s="4" t="s">
        <v>181</v>
      </c>
      <c r="E342" s="4" t="s">
        <v>658</v>
      </c>
      <c r="F342" s="4" t="s">
        <v>662</v>
      </c>
      <c r="G342" t="str">
        <f>IF(AND(E342=grup_instansi!$B$2,F342=grup_instansi!$C$2),
grup_instansi!$A$2,
IF(AND(E342=grup_instansi!$B$3,F342=grup_instansi!$C$3),
grup_instansi!$A$3,
IF(AND(E342=grup_instansi!$B$4,F342=grup_instansi!$C$4),
grup_instansi!$A$4,
IF(AND(E342=grup_instansi!$B$5,F342=grup_instansi!$C$5),
grup_instansi!$A$5,
IF(AND(E342=grup_instansi!$B$6,F342=grup_instansi!$C$6),
grup_instansi!$A$6,
IF(AND(E342=grup_instansi!$B$7,F342=grup_instansi!$C$7),
grup_instansi!$A$7,
IF(AND(E342=grup_instansi!$B$8,F342=grup_instansi!$C$8),
grup_instansi!$A$8,
IF(AND(E342=grup_instansi!$B$9,F342=grup_instansi!$C$9),
grup_instansi!$A$9,
IF(AND(E342=grup_instansi!$B$10,F342=grup_instansi!$C$10),
grup_instansi!$A$10,"")))))))))</f>
        <v>gi2023110400005</v>
      </c>
      <c r="H342" t="str">
        <f>IF(G342&lt;&gt;"",G342,IF(AND(E342=grup_instansi!$B$11,F342=grup_instansi!$C$11),
grup_instansi!$A$11,
IF(AND(E342=grup_instansi!$B$12,F342=grup_instansi!$C$12),
grup_instansi!$A$12,
IF(AND(E342=grup_instansi!$B$13,F342=grup_instansi!$C$13),
grup_instansi!$A$13,
IF(AND(E342=grup_instansi!$B$14,F342=grup_instansi!$C$14),
grup_instansi!$A$14,
IF(AND(E342=grup_instansi!$B$15,F342=grup_instansi!$C$15),
grup_instansi!$A$15,
IF(AND(E342=grup_instansi!$B$16,F342=grup_instansi!$C$16),
grup_instansi!$A$16,
IF(AND(E342=grup_instansi!$B$17,F342=grup_instansi!$C$17),
grup_instansi!$A$17,
IF(AND(E342=grup_instansi!$B$18,F342=grup_instansi!$C$18),
grup_instansi!$A$18,
IF(AND(E342=grup_instansi!$B$19,F342=grup_instansi!$C$19),
grup_instansi!$A$19,
IF(AND(E342=grup_instansi!$B$20,F342=grup_instansi!$C$20),
grup_instansi!$A$20,"")))))))))))</f>
        <v>gi2023110400005</v>
      </c>
      <c r="I342" t="str">
        <f>IF(H342&lt;&gt;"",H342,IF(AND(E342=grup_instansi!$B$21,F342=grup_instansi!$C$21),
grup_instansi!$A$21,
IF(AND(E342=grup_instansi!$B$22,F342=grup_instansi!$C$22),
grup_instansi!$A$22,
IF(AND(E342=grup_instansi!$B$23,F342=grup_instansi!$C$23),
grup_instansi!$A$23,
IF(AND(E342=grup_instansi!$B$24,F342=grup_instansi!$C$24),
grup_instansi!$A$24,
IF(AND(E342=grup_instansi!$B$25,F342=grup_instansi!$C$25),
grup_instansi!$A$25,
IF(AND(E342=grup_instansi!$B$26,F342=grup_instansi!$C$26),
grup_instansi!$A$26,
IF(AND(E342=grup_instansi!$B$27,F342=grup_instansi!$C$27),
grup_instansi!$A$27,
IF(AND(E342=grup_instansi!$B$28,F342=grup_instansi!$C$28),
grup_instansi!$A$28,
IF(AND(E342=grup_instansi!$B$29,F342=grup_instansi!$C$29),
grup_instansi!$A$29,
IF(AND(E342=grup_instansi!$B$30,F342=grup_instansi!$C$30),
grup_instansi!$A$30,
IF(AND(E342=grup_instansi!$B$31,F342=grup_instansi!$C$31),
grup_instansi!$A$31,
IF(AND(E342=grup_instansi!$B$32,F342=grup_instansi!$C$32),
grup_instansi!$A$32,
IF(AND(E342=grup_instansi!$B$33,F342=grup_instansi!$C$33),
grup_instansi!$A$33,
IF(AND(E342=grup_instansi!$B$34,F342=grup_instansi!$C$34),
grup_instansi!$A$34,
IF(AND(E342=grup_instansi!$B$35,F342=grup_instansi!$C$35),
grup_instansi!$A$35,""))))))))))))))))</f>
        <v>gi2023110400005</v>
      </c>
      <c r="J342" t="str">
        <f>IF(I342&lt;&gt;"",I342,IF(AND(E342=grup_instansi!$B$36,F342=grup_instansi!$C$36),
grup_instansi!$A$36,
IF(AND(E342=grup_instansi!$B$37,F342=grup_instansi!$C$37),
grup_instansi!$A$37,
IF(AND(E342=grup_instansi!$B$38,F342=grup_instansi!$C$38),
grup_instansi!$A$38,
IF(AND(E342=grup_instansi!$B$39,F342=grup_instansi!$C$39),
grup_instansi!$A$39,
IF(AND(E342=grup_instansi!$B$40,F342=grup_instansi!$C$40),
grup_instansi!$A$40,
IF(AND(E342=grup_instansi!$B$41,F342=grup_instansi!$C$41),
grup_instansi!$A$41,
IF(AND(E342=grup_instansi!$B$42,F342=grup_instansi!$C$42),
grup_instansi!$A$42,
IF(AND(E342=grup_instansi!$B$43,F342=grup_instansi!$C$43),
grup_instansi!$A$43,
IF(AND(E342=grup_instansi!$B$44,F342=grup_instansi!$C$44),
grup_instansi!$A$44,
IF(AND(E342=grup_instansi!$B$45,F342=grup_instansi!$C$45),
grup_instansi!$A$45,
IF(AND(E342=grup_instansi!$B$46,F342=grup_instansi!$C$46),
grup_instansi!$A$46,
IF(AND(E342=grup_instansi!$B$47,F342=grup_instansi!$C$47),
grup_instansi!$A$47,
IF(AND(E342=grup_instansi!$B$48,F342=grup_instansi!$C$48),
grup_instansi!$A$48,
IF(AND(E342=grup_instansi!$B$49,F342=grup_instansi!$C$49),
grup_instansi!$A$49,
IF(AND(E342=grup_instansi!$B$50,F342=grup_instansi!$C$50),
grup_instansi!$A$50,
IF(AND(E342=grup_instansi!$B$51,F342=grup_instansi!$C$51),
grup_instansi!$A$51,
IF(AND(E342=grup_instansi!$B$52,F342=grup_instansi!$C$52),
grup_instansi!$A$52,
IF(AND(E342=grup_instansi!$B$53,F342=grup_instansi!$C$53),
grup_instansi!$A$53,
IF(AND(E342=grup_instansi!$B$54,F342=grup_instansi!$C$54),
grup_instansi!$A$54,
IF(AND(E342=grup_instansi!$B$55,F342=grup_instansi!$C$55),
grup_instansi!$A$55,
IF(AND(E342=grup_instansi!$B$56,F342=grup_instansi!$C$56),
grup_instansi!$A$56,
IF(AND(E342=grup_instansi!$B$57,F342=grup_instansi!$C$57),
grup_instansi!$A$57,
IF(AND(E342=grup_instansi!$B$58,F342=grup_instansi!$C$58),
grup_instansi!$A$58,
IF(AND(E342=grup_instansi!$B$59,F342=grup_instansi!$C$59),
grup_instansi!$A$59,
IF(AND(E342=grup_instansi!$B$60,F342=grup_instansi!$C$60),
grup_instansi!$A$60,""))))))))))))))))))))))))))</f>
        <v>gi2023110400005</v>
      </c>
      <c r="K342" t="str">
        <f>IF(J342&lt;&gt;"",J342,IF(AND(E342=grup_instansi!$B$61,F342=grup_instansi!$C$61),
grup_instansi!$A$61,
IF(AND(E342=grup_instansi!$B$62,F342=grup_instansi!$C$62),
grup_instansi!$A$62,
IF(AND(E342=grup_instansi!$B$63,F342=grup_instansi!$C$63),
grup_instansi!$A$63,
IF(AND(E342=grup_instansi!$B$64,F342=grup_instansi!$C$64),
grup_instansi!$A$64,
IF(AND(E342=grup_instansi!$B$65,F342=grup_instansi!$C$65),
grup_instansi!$A$65,
IF(AND(E342=grup_instansi!$B$66,F342=grup_instansi!$C$66),
grup_instansi!$A$66,
IF(AND(E342=grup_instansi!$B$67,F342=grup_instansi!$C$67),
grup_instansi!$A$67,
IF(AND(E342=grup_instansi!$B$68,F342=grup_instansi!$C$68),
grup_instansi!$A$68,
IF(AND(E342=grup_instansi!$B$69,F342=grup_instansi!$C$69),
grup_instansi!$A$69,
IF(AND(E342=grup_instansi!$B$70,F342=grup_instansi!$C$70),
grup_instansi!$A$70,
IF(AND(E342=grup_instansi!$B$71,F342=grup_instansi!$C$71),
grup_instansi!$A$71,
IF(AND(E342=grup_instansi!$B$72,F342=grup_instansi!$C$72),
grup_instansi!$A$72,
IF(AND(E342=grup_instansi!$B$73,F342=grup_instansi!$C$73),
grup_instansi!$A$73,
IF(AND(E342=grup_instansi!$B$74,F342=grup_instansi!$C$74),
grup_instansi!$A$74,
IF(AND(E342=grup_instansi!$B$75,F342=grup_instansi!$C$75),
grup_instansi!$A$75,
IF(AND(E342=grup_instansi!$B$76,F342=grup_instansi!$C$76),
grup_instansi!$A$76,
IF(AND(E342=grup_instansi!$B$77,F342=grup_instansi!$C$77),
grup_instansi!$A$77,
IF(AND(E342=grup_instansi!$B$78,F342=grup_instansi!$C$78),
grup_instansi!$A$78,
IF(AND(E342=grup_instansi!$B$79,F342=grup_instansi!$C$79),
grup_instansi!$A$79,
IF(AND(E342=grup_instansi!$B$80,F342=grup_instansi!$C$80),
grup_instansi!$A$80,
IF(AND(E342=grup_instansi!$B$81,F342=grup_instansi!$C$81),
grup_instansi!$A$81,
IF(AND(E342=grup_instansi!$B$82,F342=grup_instansi!$C$82),
grup_instansi!$A$82,
IF(AND(E342=grup_instansi!$B$83,F342=grup_instansi!$C$83),
grup_instansi!$A$84,
IF(AND(E342=grup_instansi!$B$84,F342=grup_instansi!$C$84),
grup_instansi!$A$85,
IF(AND(E342=grup_instansi!$B$85,F342=grup_instansi!$C$85),
grup_instansi!$A$86,
IF(AND(E342=grup_instansi!$B$86,F342=grup_instansi!$C$86),
grup_instansi!$A$87,
IF(AND(E342=grup_instansi!$B$87,F342=grup_instansi!$C$87),
grup_instansi!$A$87,
IF(AND(E342=grup_instansi!$B$88,F342=grup_instansi!$C$88),
grup_instansi!$A$88,
IF(AND(E342=grup_instansi!$B$89,F342=grup_instansi!$C$89),
grup_instansi!$A$89,
IF(AND(E342=grup_instansi!$B$90,F342=grup_instansi!$C$90),
grup_instansi!$A$90,
IF(AND(E342=grup_instansi!$B$91,F342=grup_instansi!$C$91),
grup_instansi!$A$91,
IF(AND(E342=grup_instansi!$B$92,F342=grup_instansi!$C$92),
grup_instansi!$A$92,
IF(AND(E342=grup_instansi!$B$93,F342=grup_instansi!$C$93),
grup_instansi!$A$93,
IF(AND(E342=grup_instansi!$B$94,F342=grup_instansi!$C$94),
grup_instansi!$A$94,
IF(AND(E342=grup_instansi!$B$95,F342=grup_instansi!$C$95),
grup_instansi!$A$95,
IF(AND(E342=grup_instansi!$B$96,F342=grup_instansi!$C$96),
grup_instansi!$A$96,
IF(AND(E342=grup_instansi!$B$97,F342=grup_instansi!$C$97),
grup_instansi!$A$97,
IF(AND(E342=grup_instansi!$B$98,F342=grup_instansi!$C$98),
grup_instansi!$A$98,
IF(AND(E342=grup_instansi!$B$99,F342=grup_instansi!$C$99),
grup_instansi!$A$99,
grup_instansi!$A$100))))))))))))))))))))))))))))))))))))))))</f>
        <v>gi2023110400005</v>
      </c>
      <c r="L342" t="str">
        <f>VLOOKUP(K342,grup_instansi!$A$2:$E$102,4)</f>
        <v>Pemerintah Kabupaten Aceh</v>
      </c>
      <c r="M342" t="str">
        <f t="shared" si="17"/>
        <v>('i2023110600341','Pemerintah Kab. Bireuen','gi2023110400005'),</v>
      </c>
    </row>
    <row r="343" spans="1:13" x14ac:dyDescent="0.25">
      <c r="A343" t="str">
        <f t="shared" si="15"/>
        <v>i2023110600342</v>
      </c>
      <c r="B343" s="4">
        <v>5111</v>
      </c>
      <c r="C343" t="str">
        <f t="shared" si="16"/>
        <v>i2023110600342</v>
      </c>
      <c r="D343" s="4" t="s">
        <v>724</v>
      </c>
      <c r="E343" s="4" t="s">
        <v>658</v>
      </c>
      <c r="F343" s="4" t="s">
        <v>662</v>
      </c>
      <c r="G343" t="str">
        <f>IF(AND(E343=grup_instansi!$B$2,F343=grup_instansi!$C$2),
grup_instansi!$A$2,
IF(AND(E343=grup_instansi!$B$3,F343=grup_instansi!$C$3),
grup_instansi!$A$3,
IF(AND(E343=grup_instansi!$B$4,F343=grup_instansi!$C$4),
grup_instansi!$A$4,
IF(AND(E343=grup_instansi!$B$5,F343=grup_instansi!$C$5),
grup_instansi!$A$5,
IF(AND(E343=grup_instansi!$B$6,F343=grup_instansi!$C$6),
grup_instansi!$A$6,
IF(AND(E343=grup_instansi!$B$7,F343=grup_instansi!$C$7),
grup_instansi!$A$7,
IF(AND(E343=grup_instansi!$B$8,F343=grup_instansi!$C$8),
grup_instansi!$A$8,
IF(AND(E343=grup_instansi!$B$9,F343=grup_instansi!$C$9),
grup_instansi!$A$9,
IF(AND(E343=grup_instansi!$B$10,F343=grup_instansi!$C$10),
grup_instansi!$A$10,"")))))))))</f>
        <v>gi2023110400005</v>
      </c>
      <c r="H343" t="str">
        <f>IF(G343&lt;&gt;"",G343,IF(AND(E343=grup_instansi!$B$11,F343=grup_instansi!$C$11),
grup_instansi!$A$11,
IF(AND(E343=grup_instansi!$B$12,F343=grup_instansi!$C$12),
grup_instansi!$A$12,
IF(AND(E343=grup_instansi!$B$13,F343=grup_instansi!$C$13),
grup_instansi!$A$13,
IF(AND(E343=grup_instansi!$B$14,F343=grup_instansi!$C$14),
grup_instansi!$A$14,
IF(AND(E343=grup_instansi!$B$15,F343=grup_instansi!$C$15),
grup_instansi!$A$15,
IF(AND(E343=grup_instansi!$B$16,F343=grup_instansi!$C$16),
grup_instansi!$A$16,
IF(AND(E343=grup_instansi!$B$17,F343=grup_instansi!$C$17),
grup_instansi!$A$17,
IF(AND(E343=grup_instansi!$B$18,F343=grup_instansi!$C$18),
grup_instansi!$A$18,
IF(AND(E343=grup_instansi!$B$19,F343=grup_instansi!$C$19),
grup_instansi!$A$19,
IF(AND(E343=grup_instansi!$B$20,F343=grup_instansi!$C$20),
grup_instansi!$A$20,"")))))))))))</f>
        <v>gi2023110400005</v>
      </c>
      <c r="I343" t="str">
        <f>IF(H343&lt;&gt;"",H343,IF(AND(E343=grup_instansi!$B$21,F343=grup_instansi!$C$21),
grup_instansi!$A$21,
IF(AND(E343=grup_instansi!$B$22,F343=grup_instansi!$C$22),
grup_instansi!$A$22,
IF(AND(E343=grup_instansi!$B$23,F343=grup_instansi!$C$23),
grup_instansi!$A$23,
IF(AND(E343=grup_instansi!$B$24,F343=grup_instansi!$C$24),
grup_instansi!$A$24,
IF(AND(E343=grup_instansi!$B$25,F343=grup_instansi!$C$25),
grup_instansi!$A$25,
IF(AND(E343=grup_instansi!$B$26,F343=grup_instansi!$C$26),
grup_instansi!$A$26,
IF(AND(E343=grup_instansi!$B$27,F343=grup_instansi!$C$27),
grup_instansi!$A$27,
IF(AND(E343=grup_instansi!$B$28,F343=grup_instansi!$C$28),
grup_instansi!$A$28,
IF(AND(E343=grup_instansi!$B$29,F343=grup_instansi!$C$29),
grup_instansi!$A$29,
IF(AND(E343=grup_instansi!$B$30,F343=grup_instansi!$C$30),
grup_instansi!$A$30,
IF(AND(E343=grup_instansi!$B$31,F343=grup_instansi!$C$31),
grup_instansi!$A$31,
IF(AND(E343=grup_instansi!$B$32,F343=grup_instansi!$C$32),
grup_instansi!$A$32,
IF(AND(E343=grup_instansi!$B$33,F343=grup_instansi!$C$33),
grup_instansi!$A$33,
IF(AND(E343=grup_instansi!$B$34,F343=grup_instansi!$C$34),
grup_instansi!$A$34,
IF(AND(E343=grup_instansi!$B$35,F343=grup_instansi!$C$35),
grup_instansi!$A$35,""))))))))))))))))</f>
        <v>gi2023110400005</v>
      </c>
      <c r="J343" t="str">
        <f>IF(I343&lt;&gt;"",I343,IF(AND(E343=grup_instansi!$B$36,F343=grup_instansi!$C$36),
grup_instansi!$A$36,
IF(AND(E343=grup_instansi!$B$37,F343=grup_instansi!$C$37),
grup_instansi!$A$37,
IF(AND(E343=grup_instansi!$B$38,F343=grup_instansi!$C$38),
grup_instansi!$A$38,
IF(AND(E343=grup_instansi!$B$39,F343=grup_instansi!$C$39),
grup_instansi!$A$39,
IF(AND(E343=grup_instansi!$B$40,F343=grup_instansi!$C$40),
grup_instansi!$A$40,
IF(AND(E343=grup_instansi!$B$41,F343=grup_instansi!$C$41),
grup_instansi!$A$41,
IF(AND(E343=grup_instansi!$B$42,F343=grup_instansi!$C$42),
grup_instansi!$A$42,
IF(AND(E343=grup_instansi!$B$43,F343=grup_instansi!$C$43),
grup_instansi!$A$43,
IF(AND(E343=grup_instansi!$B$44,F343=grup_instansi!$C$44),
grup_instansi!$A$44,
IF(AND(E343=grup_instansi!$B$45,F343=grup_instansi!$C$45),
grup_instansi!$A$45,
IF(AND(E343=grup_instansi!$B$46,F343=grup_instansi!$C$46),
grup_instansi!$A$46,
IF(AND(E343=grup_instansi!$B$47,F343=grup_instansi!$C$47),
grup_instansi!$A$47,
IF(AND(E343=grup_instansi!$B$48,F343=grup_instansi!$C$48),
grup_instansi!$A$48,
IF(AND(E343=grup_instansi!$B$49,F343=grup_instansi!$C$49),
grup_instansi!$A$49,
IF(AND(E343=grup_instansi!$B$50,F343=grup_instansi!$C$50),
grup_instansi!$A$50,
IF(AND(E343=grup_instansi!$B$51,F343=grup_instansi!$C$51),
grup_instansi!$A$51,
IF(AND(E343=grup_instansi!$B$52,F343=grup_instansi!$C$52),
grup_instansi!$A$52,
IF(AND(E343=grup_instansi!$B$53,F343=grup_instansi!$C$53),
grup_instansi!$A$53,
IF(AND(E343=grup_instansi!$B$54,F343=grup_instansi!$C$54),
grup_instansi!$A$54,
IF(AND(E343=grup_instansi!$B$55,F343=grup_instansi!$C$55),
grup_instansi!$A$55,
IF(AND(E343=grup_instansi!$B$56,F343=grup_instansi!$C$56),
grup_instansi!$A$56,
IF(AND(E343=grup_instansi!$B$57,F343=grup_instansi!$C$57),
grup_instansi!$A$57,
IF(AND(E343=grup_instansi!$B$58,F343=grup_instansi!$C$58),
grup_instansi!$A$58,
IF(AND(E343=grup_instansi!$B$59,F343=grup_instansi!$C$59),
grup_instansi!$A$59,
IF(AND(E343=grup_instansi!$B$60,F343=grup_instansi!$C$60),
grup_instansi!$A$60,""))))))))))))))))))))))))))</f>
        <v>gi2023110400005</v>
      </c>
      <c r="K343" t="str">
        <f>IF(J343&lt;&gt;"",J343,IF(AND(E343=grup_instansi!$B$61,F343=grup_instansi!$C$61),
grup_instansi!$A$61,
IF(AND(E343=grup_instansi!$B$62,F343=grup_instansi!$C$62),
grup_instansi!$A$62,
IF(AND(E343=grup_instansi!$B$63,F343=grup_instansi!$C$63),
grup_instansi!$A$63,
IF(AND(E343=grup_instansi!$B$64,F343=grup_instansi!$C$64),
grup_instansi!$A$64,
IF(AND(E343=grup_instansi!$B$65,F343=grup_instansi!$C$65),
grup_instansi!$A$65,
IF(AND(E343=grup_instansi!$B$66,F343=grup_instansi!$C$66),
grup_instansi!$A$66,
IF(AND(E343=grup_instansi!$B$67,F343=grup_instansi!$C$67),
grup_instansi!$A$67,
IF(AND(E343=grup_instansi!$B$68,F343=grup_instansi!$C$68),
grup_instansi!$A$68,
IF(AND(E343=grup_instansi!$B$69,F343=grup_instansi!$C$69),
grup_instansi!$A$69,
IF(AND(E343=grup_instansi!$B$70,F343=grup_instansi!$C$70),
grup_instansi!$A$70,
IF(AND(E343=grup_instansi!$B$71,F343=grup_instansi!$C$71),
grup_instansi!$A$71,
IF(AND(E343=grup_instansi!$B$72,F343=grup_instansi!$C$72),
grup_instansi!$A$72,
IF(AND(E343=grup_instansi!$B$73,F343=grup_instansi!$C$73),
grup_instansi!$A$73,
IF(AND(E343=grup_instansi!$B$74,F343=grup_instansi!$C$74),
grup_instansi!$A$74,
IF(AND(E343=grup_instansi!$B$75,F343=grup_instansi!$C$75),
grup_instansi!$A$75,
IF(AND(E343=grup_instansi!$B$76,F343=grup_instansi!$C$76),
grup_instansi!$A$76,
IF(AND(E343=grup_instansi!$B$77,F343=grup_instansi!$C$77),
grup_instansi!$A$77,
IF(AND(E343=grup_instansi!$B$78,F343=grup_instansi!$C$78),
grup_instansi!$A$78,
IF(AND(E343=grup_instansi!$B$79,F343=grup_instansi!$C$79),
grup_instansi!$A$79,
IF(AND(E343=grup_instansi!$B$80,F343=grup_instansi!$C$80),
grup_instansi!$A$80,
IF(AND(E343=grup_instansi!$B$81,F343=grup_instansi!$C$81),
grup_instansi!$A$81,
IF(AND(E343=grup_instansi!$B$82,F343=grup_instansi!$C$82),
grup_instansi!$A$82,
IF(AND(E343=grup_instansi!$B$83,F343=grup_instansi!$C$83),
grup_instansi!$A$84,
IF(AND(E343=grup_instansi!$B$84,F343=grup_instansi!$C$84),
grup_instansi!$A$85,
IF(AND(E343=grup_instansi!$B$85,F343=grup_instansi!$C$85),
grup_instansi!$A$86,
IF(AND(E343=grup_instansi!$B$86,F343=grup_instansi!$C$86),
grup_instansi!$A$87,
IF(AND(E343=grup_instansi!$B$87,F343=grup_instansi!$C$87),
grup_instansi!$A$87,
IF(AND(E343=grup_instansi!$B$88,F343=grup_instansi!$C$88),
grup_instansi!$A$88,
IF(AND(E343=grup_instansi!$B$89,F343=grup_instansi!$C$89),
grup_instansi!$A$89,
IF(AND(E343=grup_instansi!$B$90,F343=grup_instansi!$C$90),
grup_instansi!$A$90,
IF(AND(E343=grup_instansi!$B$91,F343=grup_instansi!$C$91),
grup_instansi!$A$91,
IF(AND(E343=grup_instansi!$B$92,F343=grup_instansi!$C$92),
grup_instansi!$A$92,
IF(AND(E343=grup_instansi!$B$93,F343=grup_instansi!$C$93),
grup_instansi!$A$93,
IF(AND(E343=grup_instansi!$B$94,F343=grup_instansi!$C$94),
grup_instansi!$A$94,
IF(AND(E343=grup_instansi!$B$95,F343=grup_instansi!$C$95),
grup_instansi!$A$95,
IF(AND(E343=grup_instansi!$B$96,F343=grup_instansi!$C$96),
grup_instansi!$A$96,
IF(AND(E343=grup_instansi!$B$97,F343=grup_instansi!$C$97),
grup_instansi!$A$97,
IF(AND(E343=grup_instansi!$B$98,F343=grup_instansi!$C$98),
grup_instansi!$A$98,
IF(AND(E343=grup_instansi!$B$99,F343=grup_instansi!$C$99),
grup_instansi!$A$99,
grup_instansi!$A$100))))))))))))))))))))))))))))))))))))))))</f>
        <v>gi2023110400005</v>
      </c>
      <c r="L343" t="str">
        <f>VLOOKUP(K343,grup_instansi!$A$2:$E$102,4)</f>
        <v>Pemerintah Kabupaten Aceh</v>
      </c>
      <c r="M343" t="str">
        <f t="shared" si="17"/>
        <v>('i2023110600342','Pemerintah Kab. Aceh Singkil','gi2023110400005'),</v>
      </c>
    </row>
    <row r="344" spans="1:13" x14ac:dyDescent="0.25">
      <c r="A344" t="str">
        <f t="shared" si="15"/>
        <v>i2023110600343</v>
      </c>
      <c r="B344" s="4">
        <v>5114</v>
      </c>
      <c r="C344" t="str">
        <f t="shared" si="16"/>
        <v>i2023110600343</v>
      </c>
      <c r="D344" s="4" t="s">
        <v>184</v>
      </c>
      <c r="E344" s="4" t="s">
        <v>658</v>
      </c>
      <c r="F344" s="4" t="s">
        <v>662</v>
      </c>
      <c r="G344" t="str">
        <f>IF(AND(E344=grup_instansi!$B$2,F344=grup_instansi!$C$2),
grup_instansi!$A$2,
IF(AND(E344=grup_instansi!$B$3,F344=grup_instansi!$C$3),
grup_instansi!$A$3,
IF(AND(E344=grup_instansi!$B$4,F344=grup_instansi!$C$4),
grup_instansi!$A$4,
IF(AND(E344=grup_instansi!$B$5,F344=grup_instansi!$C$5),
grup_instansi!$A$5,
IF(AND(E344=grup_instansi!$B$6,F344=grup_instansi!$C$6),
grup_instansi!$A$6,
IF(AND(E344=grup_instansi!$B$7,F344=grup_instansi!$C$7),
grup_instansi!$A$7,
IF(AND(E344=grup_instansi!$B$8,F344=grup_instansi!$C$8),
grup_instansi!$A$8,
IF(AND(E344=grup_instansi!$B$9,F344=grup_instansi!$C$9),
grup_instansi!$A$9,
IF(AND(E344=grup_instansi!$B$10,F344=grup_instansi!$C$10),
grup_instansi!$A$10,"")))))))))</f>
        <v>gi2023110400005</v>
      </c>
      <c r="H344" t="str">
        <f>IF(G344&lt;&gt;"",G344,IF(AND(E344=grup_instansi!$B$11,F344=grup_instansi!$C$11),
grup_instansi!$A$11,
IF(AND(E344=grup_instansi!$B$12,F344=grup_instansi!$C$12),
grup_instansi!$A$12,
IF(AND(E344=grup_instansi!$B$13,F344=grup_instansi!$C$13),
grup_instansi!$A$13,
IF(AND(E344=grup_instansi!$B$14,F344=grup_instansi!$C$14),
grup_instansi!$A$14,
IF(AND(E344=grup_instansi!$B$15,F344=grup_instansi!$C$15),
grup_instansi!$A$15,
IF(AND(E344=grup_instansi!$B$16,F344=grup_instansi!$C$16),
grup_instansi!$A$16,
IF(AND(E344=grup_instansi!$B$17,F344=grup_instansi!$C$17),
grup_instansi!$A$17,
IF(AND(E344=grup_instansi!$B$18,F344=grup_instansi!$C$18),
grup_instansi!$A$18,
IF(AND(E344=grup_instansi!$B$19,F344=grup_instansi!$C$19),
grup_instansi!$A$19,
IF(AND(E344=grup_instansi!$B$20,F344=grup_instansi!$C$20),
grup_instansi!$A$20,"")))))))))))</f>
        <v>gi2023110400005</v>
      </c>
      <c r="I344" t="str">
        <f>IF(H344&lt;&gt;"",H344,IF(AND(E344=grup_instansi!$B$21,F344=grup_instansi!$C$21),
grup_instansi!$A$21,
IF(AND(E344=grup_instansi!$B$22,F344=grup_instansi!$C$22),
grup_instansi!$A$22,
IF(AND(E344=grup_instansi!$B$23,F344=grup_instansi!$C$23),
grup_instansi!$A$23,
IF(AND(E344=grup_instansi!$B$24,F344=grup_instansi!$C$24),
grup_instansi!$A$24,
IF(AND(E344=grup_instansi!$B$25,F344=grup_instansi!$C$25),
grup_instansi!$A$25,
IF(AND(E344=grup_instansi!$B$26,F344=grup_instansi!$C$26),
grup_instansi!$A$26,
IF(AND(E344=grup_instansi!$B$27,F344=grup_instansi!$C$27),
grup_instansi!$A$27,
IF(AND(E344=grup_instansi!$B$28,F344=grup_instansi!$C$28),
grup_instansi!$A$28,
IF(AND(E344=grup_instansi!$B$29,F344=grup_instansi!$C$29),
grup_instansi!$A$29,
IF(AND(E344=grup_instansi!$B$30,F344=grup_instansi!$C$30),
grup_instansi!$A$30,
IF(AND(E344=grup_instansi!$B$31,F344=grup_instansi!$C$31),
grup_instansi!$A$31,
IF(AND(E344=grup_instansi!$B$32,F344=grup_instansi!$C$32),
grup_instansi!$A$32,
IF(AND(E344=grup_instansi!$B$33,F344=grup_instansi!$C$33),
grup_instansi!$A$33,
IF(AND(E344=grup_instansi!$B$34,F344=grup_instansi!$C$34),
grup_instansi!$A$34,
IF(AND(E344=grup_instansi!$B$35,F344=grup_instansi!$C$35),
grup_instansi!$A$35,""))))))))))))))))</f>
        <v>gi2023110400005</v>
      </c>
      <c r="J344" t="str">
        <f>IF(I344&lt;&gt;"",I344,IF(AND(E344=grup_instansi!$B$36,F344=grup_instansi!$C$36),
grup_instansi!$A$36,
IF(AND(E344=grup_instansi!$B$37,F344=grup_instansi!$C$37),
grup_instansi!$A$37,
IF(AND(E344=grup_instansi!$B$38,F344=grup_instansi!$C$38),
grup_instansi!$A$38,
IF(AND(E344=grup_instansi!$B$39,F344=grup_instansi!$C$39),
grup_instansi!$A$39,
IF(AND(E344=grup_instansi!$B$40,F344=grup_instansi!$C$40),
grup_instansi!$A$40,
IF(AND(E344=grup_instansi!$B$41,F344=grup_instansi!$C$41),
grup_instansi!$A$41,
IF(AND(E344=grup_instansi!$B$42,F344=grup_instansi!$C$42),
grup_instansi!$A$42,
IF(AND(E344=grup_instansi!$B$43,F344=grup_instansi!$C$43),
grup_instansi!$A$43,
IF(AND(E344=grup_instansi!$B$44,F344=grup_instansi!$C$44),
grup_instansi!$A$44,
IF(AND(E344=grup_instansi!$B$45,F344=grup_instansi!$C$45),
grup_instansi!$A$45,
IF(AND(E344=grup_instansi!$B$46,F344=grup_instansi!$C$46),
grup_instansi!$A$46,
IF(AND(E344=grup_instansi!$B$47,F344=grup_instansi!$C$47),
grup_instansi!$A$47,
IF(AND(E344=grup_instansi!$B$48,F344=grup_instansi!$C$48),
grup_instansi!$A$48,
IF(AND(E344=grup_instansi!$B$49,F344=grup_instansi!$C$49),
grup_instansi!$A$49,
IF(AND(E344=grup_instansi!$B$50,F344=grup_instansi!$C$50),
grup_instansi!$A$50,
IF(AND(E344=grup_instansi!$B$51,F344=grup_instansi!$C$51),
grup_instansi!$A$51,
IF(AND(E344=grup_instansi!$B$52,F344=grup_instansi!$C$52),
grup_instansi!$A$52,
IF(AND(E344=grup_instansi!$B$53,F344=grup_instansi!$C$53),
grup_instansi!$A$53,
IF(AND(E344=grup_instansi!$B$54,F344=grup_instansi!$C$54),
grup_instansi!$A$54,
IF(AND(E344=grup_instansi!$B$55,F344=grup_instansi!$C$55),
grup_instansi!$A$55,
IF(AND(E344=grup_instansi!$B$56,F344=grup_instansi!$C$56),
grup_instansi!$A$56,
IF(AND(E344=grup_instansi!$B$57,F344=grup_instansi!$C$57),
grup_instansi!$A$57,
IF(AND(E344=grup_instansi!$B$58,F344=grup_instansi!$C$58),
grup_instansi!$A$58,
IF(AND(E344=grup_instansi!$B$59,F344=grup_instansi!$C$59),
grup_instansi!$A$59,
IF(AND(E344=grup_instansi!$B$60,F344=grup_instansi!$C$60),
grup_instansi!$A$60,""))))))))))))))))))))))))))</f>
        <v>gi2023110400005</v>
      </c>
      <c r="K344" t="str">
        <f>IF(J344&lt;&gt;"",J344,IF(AND(E344=grup_instansi!$B$61,F344=grup_instansi!$C$61),
grup_instansi!$A$61,
IF(AND(E344=grup_instansi!$B$62,F344=grup_instansi!$C$62),
grup_instansi!$A$62,
IF(AND(E344=grup_instansi!$B$63,F344=grup_instansi!$C$63),
grup_instansi!$A$63,
IF(AND(E344=grup_instansi!$B$64,F344=grup_instansi!$C$64),
grup_instansi!$A$64,
IF(AND(E344=grup_instansi!$B$65,F344=grup_instansi!$C$65),
grup_instansi!$A$65,
IF(AND(E344=grup_instansi!$B$66,F344=grup_instansi!$C$66),
grup_instansi!$A$66,
IF(AND(E344=grup_instansi!$B$67,F344=grup_instansi!$C$67),
grup_instansi!$A$67,
IF(AND(E344=grup_instansi!$B$68,F344=grup_instansi!$C$68),
grup_instansi!$A$68,
IF(AND(E344=grup_instansi!$B$69,F344=grup_instansi!$C$69),
grup_instansi!$A$69,
IF(AND(E344=grup_instansi!$B$70,F344=grup_instansi!$C$70),
grup_instansi!$A$70,
IF(AND(E344=grup_instansi!$B$71,F344=grup_instansi!$C$71),
grup_instansi!$A$71,
IF(AND(E344=grup_instansi!$B$72,F344=grup_instansi!$C$72),
grup_instansi!$A$72,
IF(AND(E344=grup_instansi!$B$73,F344=grup_instansi!$C$73),
grup_instansi!$A$73,
IF(AND(E344=grup_instansi!$B$74,F344=grup_instansi!$C$74),
grup_instansi!$A$74,
IF(AND(E344=grup_instansi!$B$75,F344=grup_instansi!$C$75),
grup_instansi!$A$75,
IF(AND(E344=grup_instansi!$B$76,F344=grup_instansi!$C$76),
grup_instansi!$A$76,
IF(AND(E344=grup_instansi!$B$77,F344=grup_instansi!$C$77),
grup_instansi!$A$77,
IF(AND(E344=grup_instansi!$B$78,F344=grup_instansi!$C$78),
grup_instansi!$A$78,
IF(AND(E344=grup_instansi!$B$79,F344=grup_instansi!$C$79),
grup_instansi!$A$79,
IF(AND(E344=grup_instansi!$B$80,F344=grup_instansi!$C$80),
grup_instansi!$A$80,
IF(AND(E344=grup_instansi!$B$81,F344=grup_instansi!$C$81),
grup_instansi!$A$81,
IF(AND(E344=grup_instansi!$B$82,F344=grup_instansi!$C$82),
grup_instansi!$A$82,
IF(AND(E344=grup_instansi!$B$83,F344=grup_instansi!$C$83),
grup_instansi!$A$84,
IF(AND(E344=grup_instansi!$B$84,F344=grup_instansi!$C$84),
grup_instansi!$A$85,
IF(AND(E344=grup_instansi!$B$85,F344=grup_instansi!$C$85),
grup_instansi!$A$86,
IF(AND(E344=grup_instansi!$B$86,F344=grup_instansi!$C$86),
grup_instansi!$A$87,
IF(AND(E344=grup_instansi!$B$87,F344=grup_instansi!$C$87),
grup_instansi!$A$87,
IF(AND(E344=grup_instansi!$B$88,F344=grup_instansi!$C$88),
grup_instansi!$A$88,
IF(AND(E344=grup_instansi!$B$89,F344=grup_instansi!$C$89),
grup_instansi!$A$89,
IF(AND(E344=grup_instansi!$B$90,F344=grup_instansi!$C$90),
grup_instansi!$A$90,
IF(AND(E344=grup_instansi!$B$91,F344=grup_instansi!$C$91),
grup_instansi!$A$91,
IF(AND(E344=grup_instansi!$B$92,F344=grup_instansi!$C$92),
grup_instansi!$A$92,
IF(AND(E344=grup_instansi!$B$93,F344=grup_instansi!$C$93),
grup_instansi!$A$93,
IF(AND(E344=grup_instansi!$B$94,F344=grup_instansi!$C$94),
grup_instansi!$A$94,
IF(AND(E344=grup_instansi!$B$95,F344=grup_instansi!$C$95),
grup_instansi!$A$95,
IF(AND(E344=grup_instansi!$B$96,F344=grup_instansi!$C$96),
grup_instansi!$A$96,
IF(AND(E344=grup_instansi!$B$97,F344=grup_instansi!$C$97),
grup_instansi!$A$97,
IF(AND(E344=grup_instansi!$B$98,F344=grup_instansi!$C$98),
grup_instansi!$A$98,
IF(AND(E344=grup_instansi!$B$99,F344=grup_instansi!$C$99),
grup_instansi!$A$99,
grup_instansi!$A$100))))))))))))))))))))))))))))))))))))))))</f>
        <v>gi2023110400005</v>
      </c>
      <c r="L344" t="str">
        <f>VLOOKUP(K344,grup_instansi!$A$2:$E$102,4)</f>
        <v>Pemerintah Kabupaten Aceh</v>
      </c>
      <c r="M344" t="str">
        <f t="shared" si="17"/>
        <v>('i2023110600343','Pemerintah Kab. Aceh Tamiang','gi2023110400005'),</v>
      </c>
    </row>
    <row r="345" spans="1:13" x14ac:dyDescent="0.25">
      <c r="A345" t="str">
        <f t="shared" si="15"/>
        <v>i2023110600344</v>
      </c>
      <c r="B345" s="4">
        <v>5115</v>
      </c>
      <c r="C345" t="str">
        <f t="shared" si="16"/>
        <v>i2023110600344</v>
      </c>
      <c r="D345" s="4" t="s">
        <v>185</v>
      </c>
      <c r="E345" s="4" t="s">
        <v>658</v>
      </c>
      <c r="F345" s="4" t="s">
        <v>662</v>
      </c>
      <c r="G345" t="str">
        <f>IF(AND(E345=grup_instansi!$B$2,F345=grup_instansi!$C$2),
grup_instansi!$A$2,
IF(AND(E345=grup_instansi!$B$3,F345=grup_instansi!$C$3),
grup_instansi!$A$3,
IF(AND(E345=grup_instansi!$B$4,F345=grup_instansi!$C$4),
grup_instansi!$A$4,
IF(AND(E345=grup_instansi!$B$5,F345=grup_instansi!$C$5),
grup_instansi!$A$5,
IF(AND(E345=grup_instansi!$B$6,F345=grup_instansi!$C$6),
grup_instansi!$A$6,
IF(AND(E345=grup_instansi!$B$7,F345=grup_instansi!$C$7),
grup_instansi!$A$7,
IF(AND(E345=grup_instansi!$B$8,F345=grup_instansi!$C$8),
grup_instansi!$A$8,
IF(AND(E345=grup_instansi!$B$9,F345=grup_instansi!$C$9),
grup_instansi!$A$9,
IF(AND(E345=grup_instansi!$B$10,F345=grup_instansi!$C$10),
grup_instansi!$A$10,"")))))))))</f>
        <v>gi2023110400005</v>
      </c>
      <c r="H345" t="str">
        <f>IF(G345&lt;&gt;"",G345,IF(AND(E345=grup_instansi!$B$11,F345=grup_instansi!$C$11),
grup_instansi!$A$11,
IF(AND(E345=grup_instansi!$B$12,F345=grup_instansi!$C$12),
grup_instansi!$A$12,
IF(AND(E345=grup_instansi!$B$13,F345=grup_instansi!$C$13),
grup_instansi!$A$13,
IF(AND(E345=grup_instansi!$B$14,F345=grup_instansi!$C$14),
grup_instansi!$A$14,
IF(AND(E345=grup_instansi!$B$15,F345=grup_instansi!$C$15),
grup_instansi!$A$15,
IF(AND(E345=grup_instansi!$B$16,F345=grup_instansi!$C$16),
grup_instansi!$A$16,
IF(AND(E345=grup_instansi!$B$17,F345=grup_instansi!$C$17),
grup_instansi!$A$17,
IF(AND(E345=grup_instansi!$B$18,F345=grup_instansi!$C$18),
grup_instansi!$A$18,
IF(AND(E345=grup_instansi!$B$19,F345=grup_instansi!$C$19),
grup_instansi!$A$19,
IF(AND(E345=grup_instansi!$B$20,F345=grup_instansi!$C$20),
grup_instansi!$A$20,"")))))))))))</f>
        <v>gi2023110400005</v>
      </c>
      <c r="I345" t="str">
        <f>IF(H345&lt;&gt;"",H345,IF(AND(E345=grup_instansi!$B$21,F345=grup_instansi!$C$21),
grup_instansi!$A$21,
IF(AND(E345=grup_instansi!$B$22,F345=grup_instansi!$C$22),
grup_instansi!$A$22,
IF(AND(E345=grup_instansi!$B$23,F345=grup_instansi!$C$23),
grup_instansi!$A$23,
IF(AND(E345=grup_instansi!$B$24,F345=grup_instansi!$C$24),
grup_instansi!$A$24,
IF(AND(E345=grup_instansi!$B$25,F345=grup_instansi!$C$25),
grup_instansi!$A$25,
IF(AND(E345=grup_instansi!$B$26,F345=grup_instansi!$C$26),
grup_instansi!$A$26,
IF(AND(E345=grup_instansi!$B$27,F345=grup_instansi!$C$27),
grup_instansi!$A$27,
IF(AND(E345=grup_instansi!$B$28,F345=grup_instansi!$C$28),
grup_instansi!$A$28,
IF(AND(E345=grup_instansi!$B$29,F345=grup_instansi!$C$29),
grup_instansi!$A$29,
IF(AND(E345=grup_instansi!$B$30,F345=grup_instansi!$C$30),
grup_instansi!$A$30,
IF(AND(E345=grup_instansi!$B$31,F345=grup_instansi!$C$31),
grup_instansi!$A$31,
IF(AND(E345=grup_instansi!$B$32,F345=grup_instansi!$C$32),
grup_instansi!$A$32,
IF(AND(E345=grup_instansi!$B$33,F345=grup_instansi!$C$33),
grup_instansi!$A$33,
IF(AND(E345=grup_instansi!$B$34,F345=grup_instansi!$C$34),
grup_instansi!$A$34,
IF(AND(E345=grup_instansi!$B$35,F345=grup_instansi!$C$35),
grup_instansi!$A$35,""))))))))))))))))</f>
        <v>gi2023110400005</v>
      </c>
      <c r="J345" t="str">
        <f>IF(I345&lt;&gt;"",I345,IF(AND(E345=grup_instansi!$B$36,F345=grup_instansi!$C$36),
grup_instansi!$A$36,
IF(AND(E345=grup_instansi!$B$37,F345=grup_instansi!$C$37),
grup_instansi!$A$37,
IF(AND(E345=grup_instansi!$B$38,F345=grup_instansi!$C$38),
grup_instansi!$A$38,
IF(AND(E345=grup_instansi!$B$39,F345=grup_instansi!$C$39),
grup_instansi!$A$39,
IF(AND(E345=grup_instansi!$B$40,F345=grup_instansi!$C$40),
grup_instansi!$A$40,
IF(AND(E345=grup_instansi!$B$41,F345=grup_instansi!$C$41),
grup_instansi!$A$41,
IF(AND(E345=grup_instansi!$B$42,F345=grup_instansi!$C$42),
grup_instansi!$A$42,
IF(AND(E345=grup_instansi!$B$43,F345=grup_instansi!$C$43),
grup_instansi!$A$43,
IF(AND(E345=grup_instansi!$B$44,F345=grup_instansi!$C$44),
grup_instansi!$A$44,
IF(AND(E345=grup_instansi!$B$45,F345=grup_instansi!$C$45),
grup_instansi!$A$45,
IF(AND(E345=grup_instansi!$B$46,F345=grup_instansi!$C$46),
grup_instansi!$A$46,
IF(AND(E345=grup_instansi!$B$47,F345=grup_instansi!$C$47),
grup_instansi!$A$47,
IF(AND(E345=grup_instansi!$B$48,F345=grup_instansi!$C$48),
grup_instansi!$A$48,
IF(AND(E345=grup_instansi!$B$49,F345=grup_instansi!$C$49),
grup_instansi!$A$49,
IF(AND(E345=grup_instansi!$B$50,F345=grup_instansi!$C$50),
grup_instansi!$A$50,
IF(AND(E345=grup_instansi!$B$51,F345=grup_instansi!$C$51),
grup_instansi!$A$51,
IF(AND(E345=grup_instansi!$B$52,F345=grup_instansi!$C$52),
grup_instansi!$A$52,
IF(AND(E345=grup_instansi!$B$53,F345=grup_instansi!$C$53),
grup_instansi!$A$53,
IF(AND(E345=grup_instansi!$B$54,F345=grup_instansi!$C$54),
grup_instansi!$A$54,
IF(AND(E345=grup_instansi!$B$55,F345=grup_instansi!$C$55),
grup_instansi!$A$55,
IF(AND(E345=grup_instansi!$B$56,F345=grup_instansi!$C$56),
grup_instansi!$A$56,
IF(AND(E345=grup_instansi!$B$57,F345=grup_instansi!$C$57),
grup_instansi!$A$57,
IF(AND(E345=grup_instansi!$B$58,F345=grup_instansi!$C$58),
grup_instansi!$A$58,
IF(AND(E345=grup_instansi!$B$59,F345=grup_instansi!$C$59),
grup_instansi!$A$59,
IF(AND(E345=grup_instansi!$B$60,F345=grup_instansi!$C$60),
grup_instansi!$A$60,""))))))))))))))))))))))))))</f>
        <v>gi2023110400005</v>
      </c>
      <c r="K345" t="str">
        <f>IF(J345&lt;&gt;"",J345,IF(AND(E345=grup_instansi!$B$61,F345=grup_instansi!$C$61),
grup_instansi!$A$61,
IF(AND(E345=grup_instansi!$B$62,F345=grup_instansi!$C$62),
grup_instansi!$A$62,
IF(AND(E345=grup_instansi!$B$63,F345=grup_instansi!$C$63),
grup_instansi!$A$63,
IF(AND(E345=grup_instansi!$B$64,F345=grup_instansi!$C$64),
grup_instansi!$A$64,
IF(AND(E345=grup_instansi!$B$65,F345=grup_instansi!$C$65),
grup_instansi!$A$65,
IF(AND(E345=grup_instansi!$B$66,F345=grup_instansi!$C$66),
grup_instansi!$A$66,
IF(AND(E345=grup_instansi!$B$67,F345=grup_instansi!$C$67),
grup_instansi!$A$67,
IF(AND(E345=grup_instansi!$B$68,F345=grup_instansi!$C$68),
grup_instansi!$A$68,
IF(AND(E345=grup_instansi!$B$69,F345=grup_instansi!$C$69),
grup_instansi!$A$69,
IF(AND(E345=grup_instansi!$B$70,F345=grup_instansi!$C$70),
grup_instansi!$A$70,
IF(AND(E345=grup_instansi!$B$71,F345=grup_instansi!$C$71),
grup_instansi!$A$71,
IF(AND(E345=grup_instansi!$B$72,F345=grup_instansi!$C$72),
grup_instansi!$A$72,
IF(AND(E345=grup_instansi!$B$73,F345=grup_instansi!$C$73),
grup_instansi!$A$73,
IF(AND(E345=grup_instansi!$B$74,F345=grup_instansi!$C$74),
grup_instansi!$A$74,
IF(AND(E345=grup_instansi!$B$75,F345=grup_instansi!$C$75),
grup_instansi!$A$75,
IF(AND(E345=grup_instansi!$B$76,F345=grup_instansi!$C$76),
grup_instansi!$A$76,
IF(AND(E345=grup_instansi!$B$77,F345=grup_instansi!$C$77),
grup_instansi!$A$77,
IF(AND(E345=grup_instansi!$B$78,F345=grup_instansi!$C$78),
grup_instansi!$A$78,
IF(AND(E345=grup_instansi!$B$79,F345=grup_instansi!$C$79),
grup_instansi!$A$79,
IF(AND(E345=grup_instansi!$B$80,F345=grup_instansi!$C$80),
grup_instansi!$A$80,
IF(AND(E345=grup_instansi!$B$81,F345=grup_instansi!$C$81),
grup_instansi!$A$81,
IF(AND(E345=grup_instansi!$B$82,F345=grup_instansi!$C$82),
grup_instansi!$A$82,
IF(AND(E345=grup_instansi!$B$83,F345=grup_instansi!$C$83),
grup_instansi!$A$84,
IF(AND(E345=grup_instansi!$B$84,F345=grup_instansi!$C$84),
grup_instansi!$A$85,
IF(AND(E345=grup_instansi!$B$85,F345=grup_instansi!$C$85),
grup_instansi!$A$86,
IF(AND(E345=grup_instansi!$B$86,F345=grup_instansi!$C$86),
grup_instansi!$A$87,
IF(AND(E345=grup_instansi!$B$87,F345=grup_instansi!$C$87),
grup_instansi!$A$87,
IF(AND(E345=grup_instansi!$B$88,F345=grup_instansi!$C$88),
grup_instansi!$A$88,
IF(AND(E345=grup_instansi!$B$89,F345=grup_instansi!$C$89),
grup_instansi!$A$89,
IF(AND(E345=grup_instansi!$B$90,F345=grup_instansi!$C$90),
grup_instansi!$A$90,
IF(AND(E345=grup_instansi!$B$91,F345=grup_instansi!$C$91),
grup_instansi!$A$91,
IF(AND(E345=grup_instansi!$B$92,F345=grup_instansi!$C$92),
grup_instansi!$A$92,
IF(AND(E345=grup_instansi!$B$93,F345=grup_instansi!$C$93),
grup_instansi!$A$93,
IF(AND(E345=grup_instansi!$B$94,F345=grup_instansi!$C$94),
grup_instansi!$A$94,
IF(AND(E345=grup_instansi!$B$95,F345=grup_instansi!$C$95),
grup_instansi!$A$95,
IF(AND(E345=grup_instansi!$B$96,F345=grup_instansi!$C$96),
grup_instansi!$A$96,
IF(AND(E345=grup_instansi!$B$97,F345=grup_instansi!$C$97),
grup_instansi!$A$97,
IF(AND(E345=grup_instansi!$B$98,F345=grup_instansi!$C$98),
grup_instansi!$A$98,
IF(AND(E345=grup_instansi!$B$99,F345=grup_instansi!$C$99),
grup_instansi!$A$99,
grup_instansi!$A$100))))))))))))))))))))))))))))))))))))))))</f>
        <v>gi2023110400005</v>
      </c>
      <c r="L345" t="str">
        <f>VLOOKUP(K345,grup_instansi!$A$2:$E$102,4)</f>
        <v>Pemerintah Kabupaten Aceh</v>
      </c>
      <c r="M345" t="str">
        <f t="shared" si="17"/>
        <v>('i2023110600344','Pemerintah Kab. Nagan Raya','gi2023110400005'),</v>
      </c>
    </row>
    <row r="346" spans="1:13" x14ac:dyDescent="0.25">
      <c r="A346" t="str">
        <f t="shared" si="15"/>
        <v>i2023110600345</v>
      </c>
      <c r="B346" s="4">
        <v>5117</v>
      </c>
      <c r="C346" t="str">
        <f t="shared" si="16"/>
        <v>i2023110600345</v>
      </c>
      <c r="D346" s="4" t="s">
        <v>187</v>
      </c>
      <c r="E346" s="4" t="s">
        <v>658</v>
      </c>
      <c r="F346" s="4" t="s">
        <v>662</v>
      </c>
      <c r="G346" t="str">
        <f>IF(AND(E346=grup_instansi!$B$2,F346=grup_instansi!$C$2),
grup_instansi!$A$2,
IF(AND(E346=grup_instansi!$B$3,F346=grup_instansi!$C$3),
grup_instansi!$A$3,
IF(AND(E346=grup_instansi!$B$4,F346=grup_instansi!$C$4),
grup_instansi!$A$4,
IF(AND(E346=grup_instansi!$B$5,F346=grup_instansi!$C$5),
grup_instansi!$A$5,
IF(AND(E346=grup_instansi!$B$6,F346=grup_instansi!$C$6),
grup_instansi!$A$6,
IF(AND(E346=grup_instansi!$B$7,F346=grup_instansi!$C$7),
grup_instansi!$A$7,
IF(AND(E346=grup_instansi!$B$8,F346=grup_instansi!$C$8),
grup_instansi!$A$8,
IF(AND(E346=grup_instansi!$B$9,F346=grup_instansi!$C$9),
grup_instansi!$A$9,
IF(AND(E346=grup_instansi!$B$10,F346=grup_instansi!$C$10),
grup_instansi!$A$10,"")))))))))</f>
        <v>gi2023110400005</v>
      </c>
      <c r="H346" t="str">
        <f>IF(G346&lt;&gt;"",G346,IF(AND(E346=grup_instansi!$B$11,F346=grup_instansi!$C$11),
grup_instansi!$A$11,
IF(AND(E346=grup_instansi!$B$12,F346=grup_instansi!$C$12),
grup_instansi!$A$12,
IF(AND(E346=grup_instansi!$B$13,F346=grup_instansi!$C$13),
grup_instansi!$A$13,
IF(AND(E346=grup_instansi!$B$14,F346=grup_instansi!$C$14),
grup_instansi!$A$14,
IF(AND(E346=grup_instansi!$B$15,F346=grup_instansi!$C$15),
grup_instansi!$A$15,
IF(AND(E346=grup_instansi!$B$16,F346=grup_instansi!$C$16),
grup_instansi!$A$16,
IF(AND(E346=grup_instansi!$B$17,F346=grup_instansi!$C$17),
grup_instansi!$A$17,
IF(AND(E346=grup_instansi!$B$18,F346=grup_instansi!$C$18),
grup_instansi!$A$18,
IF(AND(E346=grup_instansi!$B$19,F346=grup_instansi!$C$19),
grup_instansi!$A$19,
IF(AND(E346=grup_instansi!$B$20,F346=grup_instansi!$C$20),
grup_instansi!$A$20,"")))))))))))</f>
        <v>gi2023110400005</v>
      </c>
      <c r="I346" t="str">
        <f>IF(H346&lt;&gt;"",H346,IF(AND(E346=grup_instansi!$B$21,F346=grup_instansi!$C$21),
grup_instansi!$A$21,
IF(AND(E346=grup_instansi!$B$22,F346=grup_instansi!$C$22),
grup_instansi!$A$22,
IF(AND(E346=grup_instansi!$B$23,F346=grup_instansi!$C$23),
grup_instansi!$A$23,
IF(AND(E346=grup_instansi!$B$24,F346=grup_instansi!$C$24),
grup_instansi!$A$24,
IF(AND(E346=grup_instansi!$B$25,F346=grup_instansi!$C$25),
grup_instansi!$A$25,
IF(AND(E346=grup_instansi!$B$26,F346=grup_instansi!$C$26),
grup_instansi!$A$26,
IF(AND(E346=grup_instansi!$B$27,F346=grup_instansi!$C$27),
grup_instansi!$A$27,
IF(AND(E346=grup_instansi!$B$28,F346=grup_instansi!$C$28),
grup_instansi!$A$28,
IF(AND(E346=grup_instansi!$B$29,F346=grup_instansi!$C$29),
grup_instansi!$A$29,
IF(AND(E346=grup_instansi!$B$30,F346=grup_instansi!$C$30),
grup_instansi!$A$30,
IF(AND(E346=grup_instansi!$B$31,F346=grup_instansi!$C$31),
grup_instansi!$A$31,
IF(AND(E346=grup_instansi!$B$32,F346=grup_instansi!$C$32),
grup_instansi!$A$32,
IF(AND(E346=grup_instansi!$B$33,F346=grup_instansi!$C$33),
grup_instansi!$A$33,
IF(AND(E346=grup_instansi!$B$34,F346=grup_instansi!$C$34),
grup_instansi!$A$34,
IF(AND(E346=grup_instansi!$B$35,F346=grup_instansi!$C$35),
grup_instansi!$A$35,""))))))))))))))))</f>
        <v>gi2023110400005</v>
      </c>
      <c r="J346" t="str">
        <f>IF(I346&lt;&gt;"",I346,IF(AND(E346=grup_instansi!$B$36,F346=grup_instansi!$C$36),
grup_instansi!$A$36,
IF(AND(E346=grup_instansi!$B$37,F346=grup_instansi!$C$37),
grup_instansi!$A$37,
IF(AND(E346=grup_instansi!$B$38,F346=grup_instansi!$C$38),
grup_instansi!$A$38,
IF(AND(E346=grup_instansi!$B$39,F346=grup_instansi!$C$39),
grup_instansi!$A$39,
IF(AND(E346=grup_instansi!$B$40,F346=grup_instansi!$C$40),
grup_instansi!$A$40,
IF(AND(E346=grup_instansi!$B$41,F346=grup_instansi!$C$41),
grup_instansi!$A$41,
IF(AND(E346=grup_instansi!$B$42,F346=grup_instansi!$C$42),
grup_instansi!$A$42,
IF(AND(E346=grup_instansi!$B$43,F346=grup_instansi!$C$43),
grup_instansi!$A$43,
IF(AND(E346=grup_instansi!$B$44,F346=grup_instansi!$C$44),
grup_instansi!$A$44,
IF(AND(E346=grup_instansi!$B$45,F346=grup_instansi!$C$45),
grup_instansi!$A$45,
IF(AND(E346=grup_instansi!$B$46,F346=grup_instansi!$C$46),
grup_instansi!$A$46,
IF(AND(E346=grup_instansi!$B$47,F346=grup_instansi!$C$47),
grup_instansi!$A$47,
IF(AND(E346=grup_instansi!$B$48,F346=grup_instansi!$C$48),
grup_instansi!$A$48,
IF(AND(E346=grup_instansi!$B$49,F346=grup_instansi!$C$49),
grup_instansi!$A$49,
IF(AND(E346=grup_instansi!$B$50,F346=grup_instansi!$C$50),
grup_instansi!$A$50,
IF(AND(E346=grup_instansi!$B$51,F346=grup_instansi!$C$51),
grup_instansi!$A$51,
IF(AND(E346=grup_instansi!$B$52,F346=grup_instansi!$C$52),
grup_instansi!$A$52,
IF(AND(E346=grup_instansi!$B$53,F346=grup_instansi!$C$53),
grup_instansi!$A$53,
IF(AND(E346=grup_instansi!$B$54,F346=grup_instansi!$C$54),
grup_instansi!$A$54,
IF(AND(E346=grup_instansi!$B$55,F346=grup_instansi!$C$55),
grup_instansi!$A$55,
IF(AND(E346=grup_instansi!$B$56,F346=grup_instansi!$C$56),
grup_instansi!$A$56,
IF(AND(E346=grup_instansi!$B$57,F346=grup_instansi!$C$57),
grup_instansi!$A$57,
IF(AND(E346=grup_instansi!$B$58,F346=grup_instansi!$C$58),
grup_instansi!$A$58,
IF(AND(E346=grup_instansi!$B$59,F346=grup_instansi!$C$59),
grup_instansi!$A$59,
IF(AND(E346=grup_instansi!$B$60,F346=grup_instansi!$C$60),
grup_instansi!$A$60,""))))))))))))))))))))))))))</f>
        <v>gi2023110400005</v>
      </c>
      <c r="K346" t="str">
        <f>IF(J346&lt;&gt;"",J346,IF(AND(E346=grup_instansi!$B$61,F346=grup_instansi!$C$61),
grup_instansi!$A$61,
IF(AND(E346=grup_instansi!$B$62,F346=grup_instansi!$C$62),
grup_instansi!$A$62,
IF(AND(E346=grup_instansi!$B$63,F346=grup_instansi!$C$63),
grup_instansi!$A$63,
IF(AND(E346=grup_instansi!$B$64,F346=grup_instansi!$C$64),
grup_instansi!$A$64,
IF(AND(E346=grup_instansi!$B$65,F346=grup_instansi!$C$65),
grup_instansi!$A$65,
IF(AND(E346=grup_instansi!$B$66,F346=grup_instansi!$C$66),
grup_instansi!$A$66,
IF(AND(E346=grup_instansi!$B$67,F346=grup_instansi!$C$67),
grup_instansi!$A$67,
IF(AND(E346=grup_instansi!$B$68,F346=grup_instansi!$C$68),
grup_instansi!$A$68,
IF(AND(E346=grup_instansi!$B$69,F346=grup_instansi!$C$69),
grup_instansi!$A$69,
IF(AND(E346=grup_instansi!$B$70,F346=grup_instansi!$C$70),
grup_instansi!$A$70,
IF(AND(E346=grup_instansi!$B$71,F346=grup_instansi!$C$71),
grup_instansi!$A$71,
IF(AND(E346=grup_instansi!$B$72,F346=grup_instansi!$C$72),
grup_instansi!$A$72,
IF(AND(E346=grup_instansi!$B$73,F346=grup_instansi!$C$73),
grup_instansi!$A$73,
IF(AND(E346=grup_instansi!$B$74,F346=grup_instansi!$C$74),
grup_instansi!$A$74,
IF(AND(E346=grup_instansi!$B$75,F346=grup_instansi!$C$75),
grup_instansi!$A$75,
IF(AND(E346=grup_instansi!$B$76,F346=grup_instansi!$C$76),
grup_instansi!$A$76,
IF(AND(E346=grup_instansi!$B$77,F346=grup_instansi!$C$77),
grup_instansi!$A$77,
IF(AND(E346=grup_instansi!$B$78,F346=grup_instansi!$C$78),
grup_instansi!$A$78,
IF(AND(E346=grup_instansi!$B$79,F346=grup_instansi!$C$79),
grup_instansi!$A$79,
IF(AND(E346=grup_instansi!$B$80,F346=grup_instansi!$C$80),
grup_instansi!$A$80,
IF(AND(E346=grup_instansi!$B$81,F346=grup_instansi!$C$81),
grup_instansi!$A$81,
IF(AND(E346=grup_instansi!$B$82,F346=grup_instansi!$C$82),
grup_instansi!$A$82,
IF(AND(E346=grup_instansi!$B$83,F346=grup_instansi!$C$83),
grup_instansi!$A$84,
IF(AND(E346=grup_instansi!$B$84,F346=grup_instansi!$C$84),
grup_instansi!$A$85,
IF(AND(E346=grup_instansi!$B$85,F346=grup_instansi!$C$85),
grup_instansi!$A$86,
IF(AND(E346=grup_instansi!$B$86,F346=grup_instansi!$C$86),
grup_instansi!$A$87,
IF(AND(E346=grup_instansi!$B$87,F346=grup_instansi!$C$87),
grup_instansi!$A$87,
IF(AND(E346=grup_instansi!$B$88,F346=grup_instansi!$C$88),
grup_instansi!$A$88,
IF(AND(E346=grup_instansi!$B$89,F346=grup_instansi!$C$89),
grup_instansi!$A$89,
IF(AND(E346=grup_instansi!$B$90,F346=grup_instansi!$C$90),
grup_instansi!$A$90,
IF(AND(E346=grup_instansi!$B$91,F346=grup_instansi!$C$91),
grup_instansi!$A$91,
IF(AND(E346=grup_instansi!$B$92,F346=grup_instansi!$C$92),
grup_instansi!$A$92,
IF(AND(E346=grup_instansi!$B$93,F346=grup_instansi!$C$93),
grup_instansi!$A$93,
IF(AND(E346=grup_instansi!$B$94,F346=grup_instansi!$C$94),
grup_instansi!$A$94,
IF(AND(E346=grup_instansi!$B$95,F346=grup_instansi!$C$95),
grup_instansi!$A$95,
IF(AND(E346=grup_instansi!$B$96,F346=grup_instansi!$C$96),
grup_instansi!$A$96,
IF(AND(E346=grup_instansi!$B$97,F346=grup_instansi!$C$97),
grup_instansi!$A$97,
IF(AND(E346=grup_instansi!$B$98,F346=grup_instansi!$C$98),
grup_instansi!$A$98,
IF(AND(E346=grup_instansi!$B$99,F346=grup_instansi!$C$99),
grup_instansi!$A$99,
grup_instansi!$A$100))))))))))))))))))))))))))))))))))))))))</f>
        <v>gi2023110400005</v>
      </c>
      <c r="L346" t="str">
        <f>VLOOKUP(K346,grup_instansi!$A$2:$E$102,4)</f>
        <v>Pemerintah Kabupaten Aceh</v>
      </c>
      <c r="M346" t="str">
        <f t="shared" si="17"/>
        <v>('i2023110600345','Pemerintah Kab. Bener Meriah','gi2023110400005'),</v>
      </c>
    </row>
    <row r="347" spans="1:13" x14ac:dyDescent="0.25">
      <c r="A347" t="str">
        <f t="shared" si="15"/>
        <v>i2023110600346</v>
      </c>
      <c r="B347" s="4">
        <v>5171</v>
      </c>
      <c r="C347" t="str">
        <f t="shared" si="16"/>
        <v>i2023110600346</v>
      </c>
      <c r="D347" s="4" t="s">
        <v>553</v>
      </c>
      <c r="E347" s="4" t="s">
        <v>659</v>
      </c>
      <c r="F347" s="4" t="s">
        <v>662</v>
      </c>
      <c r="G347" t="str">
        <f>IF(AND(E347=grup_instansi!$B$2,F347=grup_instansi!$C$2),
grup_instansi!$A$2,
IF(AND(E347=grup_instansi!$B$3,F347=grup_instansi!$C$3),
grup_instansi!$A$3,
IF(AND(E347=grup_instansi!$B$4,F347=grup_instansi!$C$4),
grup_instansi!$A$4,
IF(AND(E347=grup_instansi!$B$5,F347=grup_instansi!$C$5),
grup_instansi!$A$5,
IF(AND(E347=grup_instansi!$B$6,F347=grup_instansi!$C$6),
grup_instansi!$A$6,
IF(AND(E347=grup_instansi!$B$7,F347=grup_instansi!$C$7),
grup_instansi!$A$7,
IF(AND(E347=grup_instansi!$B$8,F347=grup_instansi!$C$8),
grup_instansi!$A$8,
IF(AND(E347=grup_instansi!$B$9,F347=grup_instansi!$C$9),
grup_instansi!$A$9,
IF(AND(E347=grup_instansi!$B$10,F347=grup_instansi!$C$10),
grup_instansi!$A$10,"")))))))))</f>
        <v/>
      </c>
      <c r="H347" t="str">
        <f>IF(G347&lt;&gt;"",G347,IF(AND(E347=grup_instansi!$B$11,F347=grup_instansi!$C$11),
grup_instansi!$A$11,
IF(AND(E347=grup_instansi!$B$12,F347=grup_instansi!$C$12),
grup_instansi!$A$12,
IF(AND(E347=grup_instansi!$B$13,F347=grup_instansi!$C$13),
grup_instansi!$A$13,
IF(AND(E347=grup_instansi!$B$14,F347=grup_instansi!$C$14),
grup_instansi!$A$14,
IF(AND(E347=grup_instansi!$B$15,F347=grup_instansi!$C$15),
grup_instansi!$A$15,
IF(AND(E347=grup_instansi!$B$16,F347=grup_instansi!$C$16),
grup_instansi!$A$16,
IF(AND(E347=grup_instansi!$B$17,F347=grup_instansi!$C$17),
grup_instansi!$A$17,
IF(AND(E347=grup_instansi!$B$18,F347=grup_instansi!$C$18),
grup_instansi!$A$18,
IF(AND(E347=grup_instansi!$B$19,F347=grup_instansi!$C$19),
grup_instansi!$A$19,
IF(AND(E347=grup_instansi!$B$20,F347=grup_instansi!$C$20),
grup_instansi!$A$20,"")))))))))))</f>
        <v/>
      </c>
      <c r="I347" t="str">
        <f>IF(H347&lt;&gt;"",H347,IF(AND(E347=grup_instansi!$B$21,F347=grup_instansi!$C$21),
grup_instansi!$A$21,
IF(AND(E347=grup_instansi!$B$22,F347=grup_instansi!$C$22),
grup_instansi!$A$22,
IF(AND(E347=grup_instansi!$B$23,F347=grup_instansi!$C$23),
grup_instansi!$A$23,
IF(AND(E347=grup_instansi!$B$24,F347=grup_instansi!$C$24),
grup_instansi!$A$24,
IF(AND(E347=grup_instansi!$B$25,F347=grup_instansi!$C$25),
grup_instansi!$A$25,
IF(AND(E347=grup_instansi!$B$26,F347=grup_instansi!$C$26),
grup_instansi!$A$26,
IF(AND(E347=grup_instansi!$B$27,F347=grup_instansi!$C$27),
grup_instansi!$A$27,
IF(AND(E347=grup_instansi!$B$28,F347=grup_instansi!$C$28),
grup_instansi!$A$28,
IF(AND(E347=grup_instansi!$B$29,F347=grup_instansi!$C$29),
grup_instansi!$A$29,
IF(AND(E347=grup_instansi!$B$30,F347=grup_instansi!$C$30),
grup_instansi!$A$30,
IF(AND(E347=grup_instansi!$B$31,F347=grup_instansi!$C$31),
grup_instansi!$A$31,
IF(AND(E347=grup_instansi!$B$32,F347=grup_instansi!$C$32),
grup_instansi!$A$32,
IF(AND(E347=grup_instansi!$B$33,F347=grup_instansi!$C$33),
grup_instansi!$A$33,
IF(AND(E347=grup_instansi!$B$34,F347=grup_instansi!$C$34),
grup_instansi!$A$34,
IF(AND(E347=grup_instansi!$B$35,F347=grup_instansi!$C$35),
grup_instansi!$A$35,""))))))))))))))))</f>
        <v/>
      </c>
      <c r="J347" t="str">
        <f>IF(I347&lt;&gt;"",I347,IF(AND(E347=grup_instansi!$B$36,F347=grup_instansi!$C$36),
grup_instansi!$A$36,
IF(AND(E347=grup_instansi!$B$37,F347=grup_instansi!$C$37),
grup_instansi!$A$37,
IF(AND(E347=grup_instansi!$B$38,F347=grup_instansi!$C$38),
grup_instansi!$A$38,
IF(AND(E347=grup_instansi!$B$39,F347=grup_instansi!$C$39),
grup_instansi!$A$39,
IF(AND(E347=grup_instansi!$B$40,F347=grup_instansi!$C$40),
grup_instansi!$A$40,
IF(AND(E347=grup_instansi!$B$41,F347=grup_instansi!$C$41),
grup_instansi!$A$41,
IF(AND(E347=grup_instansi!$B$42,F347=grup_instansi!$C$42),
grup_instansi!$A$42,
IF(AND(E347=grup_instansi!$B$43,F347=grup_instansi!$C$43),
grup_instansi!$A$43,
IF(AND(E347=grup_instansi!$B$44,F347=grup_instansi!$C$44),
grup_instansi!$A$44,
IF(AND(E347=grup_instansi!$B$45,F347=grup_instansi!$C$45),
grup_instansi!$A$45,
IF(AND(E347=grup_instansi!$B$46,F347=grup_instansi!$C$46),
grup_instansi!$A$46,
IF(AND(E347=grup_instansi!$B$47,F347=grup_instansi!$C$47),
grup_instansi!$A$47,
IF(AND(E347=grup_instansi!$B$48,F347=grup_instansi!$C$48),
grup_instansi!$A$48,
IF(AND(E347=grup_instansi!$B$49,F347=grup_instansi!$C$49),
grup_instansi!$A$49,
IF(AND(E347=grup_instansi!$B$50,F347=grup_instansi!$C$50),
grup_instansi!$A$50,
IF(AND(E347=grup_instansi!$B$51,F347=grup_instansi!$C$51),
grup_instansi!$A$51,
IF(AND(E347=grup_instansi!$B$52,F347=grup_instansi!$C$52),
grup_instansi!$A$52,
IF(AND(E347=grup_instansi!$B$53,F347=grup_instansi!$C$53),
grup_instansi!$A$53,
IF(AND(E347=grup_instansi!$B$54,F347=grup_instansi!$C$54),
grup_instansi!$A$54,
IF(AND(E347=grup_instansi!$B$55,F347=grup_instansi!$C$55),
grup_instansi!$A$55,
IF(AND(E347=grup_instansi!$B$56,F347=grup_instansi!$C$56),
grup_instansi!$A$56,
IF(AND(E347=grup_instansi!$B$57,F347=grup_instansi!$C$57),
grup_instansi!$A$57,
IF(AND(E347=grup_instansi!$B$58,F347=grup_instansi!$C$58),
grup_instansi!$A$58,
IF(AND(E347=grup_instansi!$B$59,F347=grup_instansi!$C$59),
grup_instansi!$A$59,
IF(AND(E347=grup_instansi!$B$60,F347=grup_instansi!$C$60),
grup_instansi!$A$60,""))))))))))))))))))))))))))</f>
        <v>gi2023110400037</v>
      </c>
      <c r="K347" t="str">
        <f>IF(J347&lt;&gt;"",J347,IF(AND(E347=grup_instansi!$B$61,F347=grup_instansi!$C$61),
grup_instansi!$A$61,
IF(AND(E347=grup_instansi!$B$62,F347=grup_instansi!$C$62),
grup_instansi!$A$62,
IF(AND(E347=grup_instansi!$B$63,F347=grup_instansi!$C$63),
grup_instansi!$A$63,
IF(AND(E347=grup_instansi!$B$64,F347=grup_instansi!$C$64),
grup_instansi!$A$64,
IF(AND(E347=grup_instansi!$B$65,F347=grup_instansi!$C$65),
grup_instansi!$A$65,
IF(AND(E347=grup_instansi!$B$66,F347=grup_instansi!$C$66),
grup_instansi!$A$66,
IF(AND(E347=grup_instansi!$B$67,F347=grup_instansi!$C$67),
grup_instansi!$A$67,
IF(AND(E347=grup_instansi!$B$68,F347=grup_instansi!$C$68),
grup_instansi!$A$68,
IF(AND(E347=grup_instansi!$B$69,F347=grup_instansi!$C$69),
grup_instansi!$A$69,
IF(AND(E347=grup_instansi!$B$70,F347=grup_instansi!$C$70),
grup_instansi!$A$70,
IF(AND(E347=grup_instansi!$B$71,F347=grup_instansi!$C$71),
grup_instansi!$A$71,
IF(AND(E347=grup_instansi!$B$72,F347=grup_instansi!$C$72),
grup_instansi!$A$72,
IF(AND(E347=grup_instansi!$B$73,F347=grup_instansi!$C$73),
grup_instansi!$A$73,
IF(AND(E347=grup_instansi!$B$74,F347=grup_instansi!$C$74),
grup_instansi!$A$74,
IF(AND(E347=grup_instansi!$B$75,F347=grup_instansi!$C$75),
grup_instansi!$A$75,
IF(AND(E347=grup_instansi!$B$76,F347=grup_instansi!$C$76),
grup_instansi!$A$76,
IF(AND(E347=grup_instansi!$B$77,F347=grup_instansi!$C$77),
grup_instansi!$A$77,
IF(AND(E347=grup_instansi!$B$78,F347=grup_instansi!$C$78),
grup_instansi!$A$78,
IF(AND(E347=grup_instansi!$B$79,F347=grup_instansi!$C$79),
grup_instansi!$A$79,
IF(AND(E347=grup_instansi!$B$80,F347=grup_instansi!$C$80),
grup_instansi!$A$80,
IF(AND(E347=grup_instansi!$B$81,F347=grup_instansi!$C$81),
grup_instansi!$A$81,
IF(AND(E347=grup_instansi!$B$82,F347=grup_instansi!$C$82),
grup_instansi!$A$82,
IF(AND(E347=grup_instansi!$B$83,F347=grup_instansi!$C$83),
grup_instansi!$A$84,
IF(AND(E347=grup_instansi!$B$84,F347=grup_instansi!$C$84),
grup_instansi!$A$85,
IF(AND(E347=grup_instansi!$B$85,F347=grup_instansi!$C$85),
grup_instansi!$A$86,
IF(AND(E347=grup_instansi!$B$86,F347=grup_instansi!$C$86),
grup_instansi!$A$87,
IF(AND(E347=grup_instansi!$B$87,F347=grup_instansi!$C$87),
grup_instansi!$A$87,
IF(AND(E347=grup_instansi!$B$88,F347=grup_instansi!$C$88),
grup_instansi!$A$88,
IF(AND(E347=grup_instansi!$B$89,F347=grup_instansi!$C$89),
grup_instansi!$A$89,
IF(AND(E347=grup_instansi!$B$90,F347=grup_instansi!$C$90),
grup_instansi!$A$90,
IF(AND(E347=grup_instansi!$B$91,F347=grup_instansi!$C$91),
grup_instansi!$A$91,
IF(AND(E347=grup_instansi!$B$92,F347=grup_instansi!$C$92),
grup_instansi!$A$92,
IF(AND(E347=grup_instansi!$B$93,F347=grup_instansi!$C$93),
grup_instansi!$A$93,
IF(AND(E347=grup_instansi!$B$94,F347=grup_instansi!$C$94),
grup_instansi!$A$94,
IF(AND(E347=grup_instansi!$B$95,F347=grup_instansi!$C$95),
grup_instansi!$A$95,
IF(AND(E347=grup_instansi!$B$96,F347=grup_instansi!$C$96),
grup_instansi!$A$96,
IF(AND(E347=grup_instansi!$B$97,F347=grup_instansi!$C$97),
grup_instansi!$A$97,
IF(AND(E347=grup_instansi!$B$98,F347=grup_instansi!$C$98),
grup_instansi!$A$98,
IF(AND(E347=grup_instansi!$B$99,F347=grup_instansi!$C$99),
grup_instansi!$A$99,
grup_instansi!$A$100))))))))))))))))))))))))))))))))))))))))</f>
        <v>gi2023110400037</v>
      </c>
      <c r="L347" t="str">
        <f>VLOOKUP(K347,grup_instansi!$A$2:$E$102,4)</f>
        <v>Pemerintah Kota Aceh</v>
      </c>
      <c r="M347" t="str">
        <f t="shared" si="17"/>
        <v>('i2023110600346','Pemerintah Kota Sabang','gi2023110400037'),</v>
      </c>
    </row>
    <row r="348" spans="1:13" x14ac:dyDescent="0.25">
      <c r="A348" t="str">
        <f t="shared" si="15"/>
        <v>i2023110600347</v>
      </c>
      <c r="B348" s="4">
        <v>5173</v>
      </c>
      <c r="C348" t="str">
        <f t="shared" si="16"/>
        <v>i2023110600347</v>
      </c>
      <c r="D348" s="4" t="s">
        <v>555</v>
      </c>
      <c r="E348" s="4" t="s">
        <v>659</v>
      </c>
      <c r="F348" s="4" t="s">
        <v>662</v>
      </c>
      <c r="G348" t="str">
        <f>IF(AND(E348=grup_instansi!$B$2,F348=grup_instansi!$C$2),
grup_instansi!$A$2,
IF(AND(E348=grup_instansi!$B$3,F348=grup_instansi!$C$3),
grup_instansi!$A$3,
IF(AND(E348=grup_instansi!$B$4,F348=grup_instansi!$C$4),
grup_instansi!$A$4,
IF(AND(E348=grup_instansi!$B$5,F348=grup_instansi!$C$5),
grup_instansi!$A$5,
IF(AND(E348=grup_instansi!$B$6,F348=grup_instansi!$C$6),
grup_instansi!$A$6,
IF(AND(E348=grup_instansi!$B$7,F348=grup_instansi!$C$7),
grup_instansi!$A$7,
IF(AND(E348=grup_instansi!$B$8,F348=grup_instansi!$C$8),
grup_instansi!$A$8,
IF(AND(E348=grup_instansi!$B$9,F348=grup_instansi!$C$9),
grup_instansi!$A$9,
IF(AND(E348=grup_instansi!$B$10,F348=grup_instansi!$C$10),
grup_instansi!$A$10,"")))))))))</f>
        <v/>
      </c>
      <c r="H348" t="str">
        <f>IF(G348&lt;&gt;"",G348,IF(AND(E348=grup_instansi!$B$11,F348=grup_instansi!$C$11),
grup_instansi!$A$11,
IF(AND(E348=grup_instansi!$B$12,F348=grup_instansi!$C$12),
grup_instansi!$A$12,
IF(AND(E348=grup_instansi!$B$13,F348=grup_instansi!$C$13),
grup_instansi!$A$13,
IF(AND(E348=grup_instansi!$B$14,F348=grup_instansi!$C$14),
grup_instansi!$A$14,
IF(AND(E348=grup_instansi!$B$15,F348=grup_instansi!$C$15),
grup_instansi!$A$15,
IF(AND(E348=grup_instansi!$B$16,F348=grup_instansi!$C$16),
grup_instansi!$A$16,
IF(AND(E348=grup_instansi!$B$17,F348=grup_instansi!$C$17),
grup_instansi!$A$17,
IF(AND(E348=grup_instansi!$B$18,F348=grup_instansi!$C$18),
grup_instansi!$A$18,
IF(AND(E348=grup_instansi!$B$19,F348=grup_instansi!$C$19),
grup_instansi!$A$19,
IF(AND(E348=grup_instansi!$B$20,F348=grup_instansi!$C$20),
grup_instansi!$A$20,"")))))))))))</f>
        <v/>
      </c>
      <c r="I348" t="str">
        <f>IF(H348&lt;&gt;"",H348,IF(AND(E348=grup_instansi!$B$21,F348=grup_instansi!$C$21),
grup_instansi!$A$21,
IF(AND(E348=grup_instansi!$B$22,F348=grup_instansi!$C$22),
grup_instansi!$A$22,
IF(AND(E348=grup_instansi!$B$23,F348=grup_instansi!$C$23),
grup_instansi!$A$23,
IF(AND(E348=grup_instansi!$B$24,F348=grup_instansi!$C$24),
grup_instansi!$A$24,
IF(AND(E348=grup_instansi!$B$25,F348=grup_instansi!$C$25),
grup_instansi!$A$25,
IF(AND(E348=grup_instansi!$B$26,F348=grup_instansi!$C$26),
grup_instansi!$A$26,
IF(AND(E348=grup_instansi!$B$27,F348=grup_instansi!$C$27),
grup_instansi!$A$27,
IF(AND(E348=grup_instansi!$B$28,F348=grup_instansi!$C$28),
grup_instansi!$A$28,
IF(AND(E348=grup_instansi!$B$29,F348=grup_instansi!$C$29),
grup_instansi!$A$29,
IF(AND(E348=grup_instansi!$B$30,F348=grup_instansi!$C$30),
grup_instansi!$A$30,
IF(AND(E348=grup_instansi!$B$31,F348=grup_instansi!$C$31),
grup_instansi!$A$31,
IF(AND(E348=grup_instansi!$B$32,F348=grup_instansi!$C$32),
grup_instansi!$A$32,
IF(AND(E348=grup_instansi!$B$33,F348=grup_instansi!$C$33),
grup_instansi!$A$33,
IF(AND(E348=grup_instansi!$B$34,F348=grup_instansi!$C$34),
grup_instansi!$A$34,
IF(AND(E348=grup_instansi!$B$35,F348=grup_instansi!$C$35),
grup_instansi!$A$35,""))))))))))))))))</f>
        <v/>
      </c>
      <c r="J348" t="str">
        <f>IF(I348&lt;&gt;"",I348,IF(AND(E348=grup_instansi!$B$36,F348=grup_instansi!$C$36),
grup_instansi!$A$36,
IF(AND(E348=grup_instansi!$B$37,F348=grup_instansi!$C$37),
grup_instansi!$A$37,
IF(AND(E348=grup_instansi!$B$38,F348=grup_instansi!$C$38),
grup_instansi!$A$38,
IF(AND(E348=grup_instansi!$B$39,F348=grup_instansi!$C$39),
grup_instansi!$A$39,
IF(AND(E348=grup_instansi!$B$40,F348=grup_instansi!$C$40),
grup_instansi!$A$40,
IF(AND(E348=grup_instansi!$B$41,F348=grup_instansi!$C$41),
grup_instansi!$A$41,
IF(AND(E348=grup_instansi!$B$42,F348=grup_instansi!$C$42),
grup_instansi!$A$42,
IF(AND(E348=grup_instansi!$B$43,F348=grup_instansi!$C$43),
grup_instansi!$A$43,
IF(AND(E348=grup_instansi!$B$44,F348=grup_instansi!$C$44),
grup_instansi!$A$44,
IF(AND(E348=grup_instansi!$B$45,F348=grup_instansi!$C$45),
grup_instansi!$A$45,
IF(AND(E348=grup_instansi!$B$46,F348=grup_instansi!$C$46),
grup_instansi!$A$46,
IF(AND(E348=grup_instansi!$B$47,F348=grup_instansi!$C$47),
grup_instansi!$A$47,
IF(AND(E348=grup_instansi!$B$48,F348=grup_instansi!$C$48),
grup_instansi!$A$48,
IF(AND(E348=grup_instansi!$B$49,F348=grup_instansi!$C$49),
grup_instansi!$A$49,
IF(AND(E348=grup_instansi!$B$50,F348=grup_instansi!$C$50),
grup_instansi!$A$50,
IF(AND(E348=grup_instansi!$B$51,F348=grup_instansi!$C$51),
grup_instansi!$A$51,
IF(AND(E348=grup_instansi!$B$52,F348=grup_instansi!$C$52),
grup_instansi!$A$52,
IF(AND(E348=grup_instansi!$B$53,F348=grup_instansi!$C$53),
grup_instansi!$A$53,
IF(AND(E348=grup_instansi!$B$54,F348=grup_instansi!$C$54),
grup_instansi!$A$54,
IF(AND(E348=grup_instansi!$B$55,F348=grup_instansi!$C$55),
grup_instansi!$A$55,
IF(AND(E348=grup_instansi!$B$56,F348=grup_instansi!$C$56),
grup_instansi!$A$56,
IF(AND(E348=grup_instansi!$B$57,F348=grup_instansi!$C$57),
grup_instansi!$A$57,
IF(AND(E348=grup_instansi!$B$58,F348=grup_instansi!$C$58),
grup_instansi!$A$58,
IF(AND(E348=grup_instansi!$B$59,F348=grup_instansi!$C$59),
grup_instansi!$A$59,
IF(AND(E348=grup_instansi!$B$60,F348=grup_instansi!$C$60),
grup_instansi!$A$60,""))))))))))))))))))))))))))</f>
        <v>gi2023110400037</v>
      </c>
      <c r="K348" t="str">
        <f>IF(J348&lt;&gt;"",J348,IF(AND(E348=grup_instansi!$B$61,F348=grup_instansi!$C$61),
grup_instansi!$A$61,
IF(AND(E348=grup_instansi!$B$62,F348=grup_instansi!$C$62),
grup_instansi!$A$62,
IF(AND(E348=grup_instansi!$B$63,F348=grup_instansi!$C$63),
grup_instansi!$A$63,
IF(AND(E348=grup_instansi!$B$64,F348=grup_instansi!$C$64),
grup_instansi!$A$64,
IF(AND(E348=grup_instansi!$B$65,F348=grup_instansi!$C$65),
grup_instansi!$A$65,
IF(AND(E348=grup_instansi!$B$66,F348=grup_instansi!$C$66),
grup_instansi!$A$66,
IF(AND(E348=grup_instansi!$B$67,F348=grup_instansi!$C$67),
grup_instansi!$A$67,
IF(AND(E348=grup_instansi!$B$68,F348=grup_instansi!$C$68),
grup_instansi!$A$68,
IF(AND(E348=grup_instansi!$B$69,F348=grup_instansi!$C$69),
grup_instansi!$A$69,
IF(AND(E348=grup_instansi!$B$70,F348=grup_instansi!$C$70),
grup_instansi!$A$70,
IF(AND(E348=grup_instansi!$B$71,F348=grup_instansi!$C$71),
grup_instansi!$A$71,
IF(AND(E348=grup_instansi!$B$72,F348=grup_instansi!$C$72),
grup_instansi!$A$72,
IF(AND(E348=grup_instansi!$B$73,F348=grup_instansi!$C$73),
grup_instansi!$A$73,
IF(AND(E348=grup_instansi!$B$74,F348=grup_instansi!$C$74),
grup_instansi!$A$74,
IF(AND(E348=grup_instansi!$B$75,F348=grup_instansi!$C$75),
grup_instansi!$A$75,
IF(AND(E348=grup_instansi!$B$76,F348=grup_instansi!$C$76),
grup_instansi!$A$76,
IF(AND(E348=grup_instansi!$B$77,F348=grup_instansi!$C$77),
grup_instansi!$A$77,
IF(AND(E348=grup_instansi!$B$78,F348=grup_instansi!$C$78),
grup_instansi!$A$78,
IF(AND(E348=grup_instansi!$B$79,F348=grup_instansi!$C$79),
grup_instansi!$A$79,
IF(AND(E348=grup_instansi!$B$80,F348=grup_instansi!$C$80),
grup_instansi!$A$80,
IF(AND(E348=grup_instansi!$B$81,F348=grup_instansi!$C$81),
grup_instansi!$A$81,
IF(AND(E348=grup_instansi!$B$82,F348=grup_instansi!$C$82),
grup_instansi!$A$82,
IF(AND(E348=grup_instansi!$B$83,F348=grup_instansi!$C$83),
grup_instansi!$A$84,
IF(AND(E348=grup_instansi!$B$84,F348=grup_instansi!$C$84),
grup_instansi!$A$85,
IF(AND(E348=grup_instansi!$B$85,F348=grup_instansi!$C$85),
grup_instansi!$A$86,
IF(AND(E348=grup_instansi!$B$86,F348=grup_instansi!$C$86),
grup_instansi!$A$87,
IF(AND(E348=grup_instansi!$B$87,F348=grup_instansi!$C$87),
grup_instansi!$A$87,
IF(AND(E348=grup_instansi!$B$88,F348=grup_instansi!$C$88),
grup_instansi!$A$88,
IF(AND(E348=grup_instansi!$B$89,F348=grup_instansi!$C$89),
grup_instansi!$A$89,
IF(AND(E348=grup_instansi!$B$90,F348=grup_instansi!$C$90),
grup_instansi!$A$90,
IF(AND(E348=grup_instansi!$B$91,F348=grup_instansi!$C$91),
grup_instansi!$A$91,
IF(AND(E348=grup_instansi!$B$92,F348=grup_instansi!$C$92),
grup_instansi!$A$92,
IF(AND(E348=grup_instansi!$B$93,F348=grup_instansi!$C$93),
grup_instansi!$A$93,
IF(AND(E348=grup_instansi!$B$94,F348=grup_instansi!$C$94),
grup_instansi!$A$94,
IF(AND(E348=grup_instansi!$B$95,F348=grup_instansi!$C$95),
grup_instansi!$A$95,
IF(AND(E348=grup_instansi!$B$96,F348=grup_instansi!$C$96),
grup_instansi!$A$96,
IF(AND(E348=grup_instansi!$B$97,F348=grup_instansi!$C$97),
grup_instansi!$A$97,
IF(AND(E348=grup_instansi!$B$98,F348=grup_instansi!$C$98),
grup_instansi!$A$98,
IF(AND(E348=grup_instansi!$B$99,F348=grup_instansi!$C$99),
grup_instansi!$A$99,
grup_instansi!$A$100))))))))))))))))))))))))))))))))))))))))</f>
        <v>gi2023110400037</v>
      </c>
      <c r="L348" t="str">
        <f>VLOOKUP(K348,grup_instansi!$A$2:$E$102,4)</f>
        <v>Pemerintah Kota Aceh</v>
      </c>
      <c r="M348" t="str">
        <f t="shared" si="17"/>
        <v>('i2023110600347','Pemerintah Kota Langsa','gi2023110400037'),</v>
      </c>
    </row>
    <row r="349" spans="1:13" x14ac:dyDescent="0.25">
      <c r="A349" t="str">
        <f t="shared" si="15"/>
        <v>i2023110600348</v>
      </c>
      <c r="B349" s="4">
        <v>5174</v>
      </c>
      <c r="C349" t="str">
        <f t="shared" si="16"/>
        <v>i2023110600348</v>
      </c>
      <c r="D349" s="4" t="s">
        <v>725</v>
      </c>
      <c r="E349" s="4" t="s">
        <v>659</v>
      </c>
      <c r="F349" s="4" t="s">
        <v>662</v>
      </c>
      <c r="G349" t="str">
        <f>IF(AND(E349=grup_instansi!$B$2,F349=grup_instansi!$C$2),
grup_instansi!$A$2,
IF(AND(E349=grup_instansi!$B$3,F349=grup_instansi!$C$3),
grup_instansi!$A$3,
IF(AND(E349=grup_instansi!$B$4,F349=grup_instansi!$C$4),
grup_instansi!$A$4,
IF(AND(E349=grup_instansi!$B$5,F349=grup_instansi!$C$5),
grup_instansi!$A$5,
IF(AND(E349=grup_instansi!$B$6,F349=grup_instansi!$C$6),
grup_instansi!$A$6,
IF(AND(E349=grup_instansi!$B$7,F349=grup_instansi!$C$7),
grup_instansi!$A$7,
IF(AND(E349=grup_instansi!$B$8,F349=grup_instansi!$C$8),
grup_instansi!$A$8,
IF(AND(E349=grup_instansi!$B$9,F349=grup_instansi!$C$9),
grup_instansi!$A$9,
IF(AND(E349=grup_instansi!$B$10,F349=grup_instansi!$C$10),
grup_instansi!$A$10,"")))))))))</f>
        <v/>
      </c>
      <c r="H349" t="str">
        <f>IF(G349&lt;&gt;"",G349,IF(AND(E349=grup_instansi!$B$11,F349=grup_instansi!$C$11),
grup_instansi!$A$11,
IF(AND(E349=grup_instansi!$B$12,F349=grup_instansi!$C$12),
grup_instansi!$A$12,
IF(AND(E349=grup_instansi!$B$13,F349=grup_instansi!$C$13),
grup_instansi!$A$13,
IF(AND(E349=grup_instansi!$B$14,F349=grup_instansi!$C$14),
grup_instansi!$A$14,
IF(AND(E349=grup_instansi!$B$15,F349=grup_instansi!$C$15),
grup_instansi!$A$15,
IF(AND(E349=grup_instansi!$B$16,F349=grup_instansi!$C$16),
grup_instansi!$A$16,
IF(AND(E349=grup_instansi!$B$17,F349=grup_instansi!$C$17),
grup_instansi!$A$17,
IF(AND(E349=grup_instansi!$B$18,F349=grup_instansi!$C$18),
grup_instansi!$A$18,
IF(AND(E349=grup_instansi!$B$19,F349=grup_instansi!$C$19),
grup_instansi!$A$19,
IF(AND(E349=grup_instansi!$B$20,F349=grup_instansi!$C$20),
grup_instansi!$A$20,"")))))))))))</f>
        <v/>
      </c>
      <c r="I349" t="str">
        <f>IF(H349&lt;&gt;"",H349,IF(AND(E349=grup_instansi!$B$21,F349=grup_instansi!$C$21),
grup_instansi!$A$21,
IF(AND(E349=grup_instansi!$B$22,F349=grup_instansi!$C$22),
grup_instansi!$A$22,
IF(AND(E349=grup_instansi!$B$23,F349=grup_instansi!$C$23),
grup_instansi!$A$23,
IF(AND(E349=grup_instansi!$B$24,F349=grup_instansi!$C$24),
grup_instansi!$A$24,
IF(AND(E349=grup_instansi!$B$25,F349=grup_instansi!$C$25),
grup_instansi!$A$25,
IF(AND(E349=grup_instansi!$B$26,F349=grup_instansi!$C$26),
grup_instansi!$A$26,
IF(AND(E349=grup_instansi!$B$27,F349=grup_instansi!$C$27),
grup_instansi!$A$27,
IF(AND(E349=grup_instansi!$B$28,F349=grup_instansi!$C$28),
grup_instansi!$A$28,
IF(AND(E349=grup_instansi!$B$29,F349=grup_instansi!$C$29),
grup_instansi!$A$29,
IF(AND(E349=grup_instansi!$B$30,F349=grup_instansi!$C$30),
grup_instansi!$A$30,
IF(AND(E349=grup_instansi!$B$31,F349=grup_instansi!$C$31),
grup_instansi!$A$31,
IF(AND(E349=grup_instansi!$B$32,F349=grup_instansi!$C$32),
grup_instansi!$A$32,
IF(AND(E349=grup_instansi!$B$33,F349=grup_instansi!$C$33),
grup_instansi!$A$33,
IF(AND(E349=grup_instansi!$B$34,F349=grup_instansi!$C$34),
grup_instansi!$A$34,
IF(AND(E349=grup_instansi!$B$35,F349=grup_instansi!$C$35),
grup_instansi!$A$35,""))))))))))))))))</f>
        <v/>
      </c>
      <c r="J349" t="str">
        <f>IF(I349&lt;&gt;"",I349,IF(AND(E349=grup_instansi!$B$36,F349=grup_instansi!$C$36),
grup_instansi!$A$36,
IF(AND(E349=grup_instansi!$B$37,F349=grup_instansi!$C$37),
grup_instansi!$A$37,
IF(AND(E349=grup_instansi!$B$38,F349=grup_instansi!$C$38),
grup_instansi!$A$38,
IF(AND(E349=grup_instansi!$B$39,F349=grup_instansi!$C$39),
grup_instansi!$A$39,
IF(AND(E349=grup_instansi!$B$40,F349=grup_instansi!$C$40),
grup_instansi!$A$40,
IF(AND(E349=grup_instansi!$B$41,F349=grup_instansi!$C$41),
grup_instansi!$A$41,
IF(AND(E349=grup_instansi!$B$42,F349=grup_instansi!$C$42),
grup_instansi!$A$42,
IF(AND(E349=grup_instansi!$B$43,F349=grup_instansi!$C$43),
grup_instansi!$A$43,
IF(AND(E349=grup_instansi!$B$44,F349=grup_instansi!$C$44),
grup_instansi!$A$44,
IF(AND(E349=grup_instansi!$B$45,F349=grup_instansi!$C$45),
grup_instansi!$A$45,
IF(AND(E349=grup_instansi!$B$46,F349=grup_instansi!$C$46),
grup_instansi!$A$46,
IF(AND(E349=grup_instansi!$B$47,F349=grup_instansi!$C$47),
grup_instansi!$A$47,
IF(AND(E349=grup_instansi!$B$48,F349=grup_instansi!$C$48),
grup_instansi!$A$48,
IF(AND(E349=grup_instansi!$B$49,F349=grup_instansi!$C$49),
grup_instansi!$A$49,
IF(AND(E349=grup_instansi!$B$50,F349=grup_instansi!$C$50),
grup_instansi!$A$50,
IF(AND(E349=grup_instansi!$B$51,F349=grup_instansi!$C$51),
grup_instansi!$A$51,
IF(AND(E349=grup_instansi!$B$52,F349=grup_instansi!$C$52),
grup_instansi!$A$52,
IF(AND(E349=grup_instansi!$B$53,F349=grup_instansi!$C$53),
grup_instansi!$A$53,
IF(AND(E349=grup_instansi!$B$54,F349=grup_instansi!$C$54),
grup_instansi!$A$54,
IF(AND(E349=grup_instansi!$B$55,F349=grup_instansi!$C$55),
grup_instansi!$A$55,
IF(AND(E349=grup_instansi!$B$56,F349=grup_instansi!$C$56),
grup_instansi!$A$56,
IF(AND(E349=grup_instansi!$B$57,F349=grup_instansi!$C$57),
grup_instansi!$A$57,
IF(AND(E349=grup_instansi!$B$58,F349=grup_instansi!$C$58),
grup_instansi!$A$58,
IF(AND(E349=grup_instansi!$B$59,F349=grup_instansi!$C$59),
grup_instansi!$A$59,
IF(AND(E349=grup_instansi!$B$60,F349=grup_instansi!$C$60),
grup_instansi!$A$60,""))))))))))))))))))))))))))</f>
        <v>gi2023110400037</v>
      </c>
      <c r="K349" t="str">
        <f>IF(J349&lt;&gt;"",J349,IF(AND(E349=grup_instansi!$B$61,F349=grup_instansi!$C$61),
grup_instansi!$A$61,
IF(AND(E349=grup_instansi!$B$62,F349=grup_instansi!$C$62),
grup_instansi!$A$62,
IF(AND(E349=grup_instansi!$B$63,F349=grup_instansi!$C$63),
grup_instansi!$A$63,
IF(AND(E349=grup_instansi!$B$64,F349=grup_instansi!$C$64),
grup_instansi!$A$64,
IF(AND(E349=grup_instansi!$B$65,F349=grup_instansi!$C$65),
grup_instansi!$A$65,
IF(AND(E349=grup_instansi!$B$66,F349=grup_instansi!$C$66),
grup_instansi!$A$66,
IF(AND(E349=grup_instansi!$B$67,F349=grup_instansi!$C$67),
grup_instansi!$A$67,
IF(AND(E349=grup_instansi!$B$68,F349=grup_instansi!$C$68),
grup_instansi!$A$68,
IF(AND(E349=grup_instansi!$B$69,F349=grup_instansi!$C$69),
grup_instansi!$A$69,
IF(AND(E349=grup_instansi!$B$70,F349=grup_instansi!$C$70),
grup_instansi!$A$70,
IF(AND(E349=grup_instansi!$B$71,F349=grup_instansi!$C$71),
grup_instansi!$A$71,
IF(AND(E349=grup_instansi!$B$72,F349=grup_instansi!$C$72),
grup_instansi!$A$72,
IF(AND(E349=grup_instansi!$B$73,F349=grup_instansi!$C$73),
grup_instansi!$A$73,
IF(AND(E349=grup_instansi!$B$74,F349=grup_instansi!$C$74),
grup_instansi!$A$74,
IF(AND(E349=grup_instansi!$B$75,F349=grup_instansi!$C$75),
grup_instansi!$A$75,
IF(AND(E349=grup_instansi!$B$76,F349=grup_instansi!$C$76),
grup_instansi!$A$76,
IF(AND(E349=grup_instansi!$B$77,F349=grup_instansi!$C$77),
grup_instansi!$A$77,
IF(AND(E349=grup_instansi!$B$78,F349=grup_instansi!$C$78),
grup_instansi!$A$78,
IF(AND(E349=grup_instansi!$B$79,F349=grup_instansi!$C$79),
grup_instansi!$A$79,
IF(AND(E349=grup_instansi!$B$80,F349=grup_instansi!$C$80),
grup_instansi!$A$80,
IF(AND(E349=grup_instansi!$B$81,F349=grup_instansi!$C$81),
grup_instansi!$A$81,
IF(AND(E349=grup_instansi!$B$82,F349=grup_instansi!$C$82),
grup_instansi!$A$82,
IF(AND(E349=grup_instansi!$B$83,F349=grup_instansi!$C$83),
grup_instansi!$A$84,
IF(AND(E349=grup_instansi!$B$84,F349=grup_instansi!$C$84),
grup_instansi!$A$85,
IF(AND(E349=grup_instansi!$B$85,F349=grup_instansi!$C$85),
grup_instansi!$A$86,
IF(AND(E349=grup_instansi!$B$86,F349=grup_instansi!$C$86),
grup_instansi!$A$87,
IF(AND(E349=grup_instansi!$B$87,F349=grup_instansi!$C$87),
grup_instansi!$A$87,
IF(AND(E349=grup_instansi!$B$88,F349=grup_instansi!$C$88),
grup_instansi!$A$88,
IF(AND(E349=grup_instansi!$B$89,F349=grup_instansi!$C$89),
grup_instansi!$A$89,
IF(AND(E349=grup_instansi!$B$90,F349=grup_instansi!$C$90),
grup_instansi!$A$90,
IF(AND(E349=grup_instansi!$B$91,F349=grup_instansi!$C$91),
grup_instansi!$A$91,
IF(AND(E349=grup_instansi!$B$92,F349=grup_instansi!$C$92),
grup_instansi!$A$92,
IF(AND(E349=grup_instansi!$B$93,F349=grup_instansi!$C$93),
grup_instansi!$A$93,
IF(AND(E349=grup_instansi!$B$94,F349=grup_instansi!$C$94),
grup_instansi!$A$94,
IF(AND(E349=grup_instansi!$B$95,F349=grup_instansi!$C$95),
grup_instansi!$A$95,
IF(AND(E349=grup_instansi!$B$96,F349=grup_instansi!$C$96),
grup_instansi!$A$96,
IF(AND(E349=grup_instansi!$B$97,F349=grup_instansi!$C$97),
grup_instansi!$A$97,
IF(AND(E349=grup_instansi!$B$98,F349=grup_instansi!$C$98),
grup_instansi!$A$98,
IF(AND(E349=grup_instansi!$B$99,F349=grup_instansi!$C$99),
grup_instansi!$A$99,
grup_instansi!$A$100))))))))))))))))))))))))))))))))))))))))</f>
        <v>gi2023110400037</v>
      </c>
      <c r="L349" t="str">
        <f>VLOOKUP(K349,grup_instansi!$A$2:$E$102,4)</f>
        <v>Pemerintah Kota Aceh</v>
      </c>
      <c r="M349" t="str">
        <f t="shared" si="17"/>
        <v>('i2023110600348','Pemerintah Kota Lhokseumawe','gi2023110400037'),</v>
      </c>
    </row>
    <row r="350" spans="1:13" x14ac:dyDescent="0.25">
      <c r="A350" t="str">
        <f t="shared" si="15"/>
        <v>i2023110600349</v>
      </c>
      <c r="B350" s="4">
        <v>5175</v>
      </c>
      <c r="C350" t="str">
        <f t="shared" si="16"/>
        <v>i2023110600349</v>
      </c>
      <c r="D350" s="4" t="s">
        <v>556</v>
      </c>
      <c r="E350" s="4" t="s">
        <v>659</v>
      </c>
      <c r="F350" s="4" t="s">
        <v>662</v>
      </c>
      <c r="G350" t="str">
        <f>IF(AND(E350=grup_instansi!$B$2,F350=grup_instansi!$C$2),
grup_instansi!$A$2,
IF(AND(E350=grup_instansi!$B$3,F350=grup_instansi!$C$3),
grup_instansi!$A$3,
IF(AND(E350=grup_instansi!$B$4,F350=grup_instansi!$C$4),
grup_instansi!$A$4,
IF(AND(E350=grup_instansi!$B$5,F350=grup_instansi!$C$5),
grup_instansi!$A$5,
IF(AND(E350=grup_instansi!$B$6,F350=grup_instansi!$C$6),
grup_instansi!$A$6,
IF(AND(E350=grup_instansi!$B$7,F350=grup_instansi!$C$7),
grup_instansi!$A$7,
IF(AND(E350=grup_instansi!$B$8,F350=grup_instansi!$C$8),
grup_instansi!$A$8,
IF(AND(E350=grup_instansi!$B$9,F350=grup_instansi!$C$9),
grup_instansi!$A$9,
IF(AND(E350=grup_instansi!$B$10,F350=grup_instansi!$C$10),
grup_instansi!$A$10,"")))))))))</f>
        <v/>
      </c>
      <c r="H350" t="str">
        <f>IF(G350&lt;&gt;"",G350,IF(AND(E350=grup_instansi!$B$11,F350=grup_instansi!$C$11),
grup_instansi!$A$11,
IF(AND(E350=grup_instansi!$B$12,F350=grup_instansi!$C$12),
grup_instansi!$A$12,
IF(AND(E350=grup_instansi!$B$13,F350=grup_instansi!$C$13),
grup_instansi!$A$13,
IF(AND(E350=grup_instansi!$B$14,F350=grup_instansi!$C$14),
grup_instansi!$A$14,
IF(AND(E350=grup_instansi!$B$15,F350=grup_instansi!$C$15),
grup_instansi!$A$15,
IF(AND(E350=grup_instansi!$B$16,F350=grup_instansi!$C$16),
grup_instansi!$A$16,
IF(AND(E350=grup_instansi!$B$17,F350=grup_instansi!$C$17),
grup_instansi!$A$17,
IF(AND(E350=grup_instansi!$B$18,F350=grup_instansi!$C$18),
grup_instansi!$A$18,
IF(AND(E350=grup_instansi!$B$19,F350=grup_instansi!$C$19),
grup_instansi!$A$19,
IF(AND(E350=grup_instansi!$B$20,F350=grup_instansi!$C$20),
grup_instansi!$A$20,"")))))))))))</f>
        <v/>
      </c>
      <c r="I350" t="str">
        <f>IF(H350&lt;&gt;"",H350,IF(AND(E350=grup_instansi!$B$21,F350=grup_instansi!$C$21),
grup_instansi!$A$21,
IF(AND(E350=grup_instansi!$B$22,F350=grup_instansi!$C$22),
grup_instansi!$A$22,
IF(AND(E350=grup_instansi!$B$23,F350=grup_instansi!$C$23),
grup_instansi!$A$23,
IF(AND(E350=grup_instansi!$B$24,F350=grup_instansi!$C$24),
grup_instansi!$A$24,
IF(AND(E350=grup_instansi!$B$25,F350=grup_instansi!$C$25),
grup_instansi!$A$25,
IF(AND(E350=grup_instansi!$B$26,F350=grup_instansi!$C$26),
grup_instansi!$A$26,
IF(AND(E350=grup_instansi!$B$27,F350=grup_instansi!$C$27),
grup_instansi!$A$27,
IF(AND(E350=grup_instansi!$B$28,F350=grup_instansi!$C$28),
grup_instansi!$A$28,
IF(AND(E350=grup_instansi!$B$29,F350=grup_instansi!$C$29),
grup_instansi!$A$29,
IF(AND(E350=grup_instansi!$B$30,F350=grup_instansi!$C$30),
grup_instansi!$A$30,
IF(AND(E350=grup_instansi!$B$31,F350=grup_instansi!$C$31),
grup_instansi!$A$31,
IF(AND(E350=grup_instansi!$B$32,F350=grup_instansi!$C$32),
grup_instansi!$A$32,
IF(AND(E350=grup_instansi!$B$33,F350=grup_instansi!$C$33),
grup_instansi!$A$33,
IF(AND(E350=grup_instansi!$B$34,F350=grup_instansi!$C$34),
grup_instansi!$A$34,
IF(AND(E350=grup_instansi!$B$35,F350=grup_instansi!$C$35),
grup_instansi!$A$35,""))))))))))))))))</f>
        <v/>
      </c>
      <c r="J350" t="str">
        <f>IF(I350&lt;&gt;"",I350,IF(AND(E350=grup_instansi!$B$36,F350=grup_instansi!$C$36),
grup_instansi!$A$36,
IF(AND(E350=grup_instansi!$B$37,F350=grup_instansi!$C$37),
grup_instansi!$A$37,
IF(AND(E350=grup_instansi!$B$38,F350=grup_instansi!$C$38),
grup_instansi!$A$38,
IF(AND(E350=grup_instansi!$B$39,F350=grup_instansi!$C$39),
grup_instansi!$A$39,
IF(AND(E350=grup_instansi!$B$40,F350=grup_instansi!$C$40),
grup_instansi!$A$40,
IF(AND(E350=grup_instansi!$B$41,F350=grup_instansi!$C$41),
grup_instansi!$A$41,
IF(AND(E350=grup_instansi!$B$42,F350=grup_instansi!$C$42),
grup_instansi!$A$42,
IF(AND(E350=grup_instansi!$B$43,F350=grup_instansi!$C$43),
grup_instansi!$A$43,
IF(AND(E350=grup_instansi!$B$44,F350=grup_instansi!$C$44),
grup_instansi!$A$44,
IF(AND(E350=grup_instansi!$B$45,F350=grup_instansi!$C$45),
grup_instansi!$A$45,
IF(AND(E350=grup_instansi!$B$46,F350=grup_instansi!$C$46),
grup_instansi!$A$46,
IF(AND(E350=grup_instansi!$B$47,F350=grup_instansi!$C$47),
grup_instansi!$A$47,
IF(AND(E350=grup_instansi!$B$48,F350=grup_instansi!$C$48),
grup_instansi!$A$48,
IF(AND(E350=grup_instansi!$B$49,F350=grup_instansi!$C$49),
grup_instansi!$A$49,
IF(AND(E350=grup_instansi!$B$50,F350=grup_instansi!$C$50),
grup_instansi!$A$50,
IF(AND(E350=grup_instansi!$B$51,F350=grup_instansi!$C$51),
grup_instansi!$A$51,
IF(AND(E350=grup_instansi!$B$52,F350=grup_instansi!$C$52),
grup_instansi!$A$52,
IF(AND(E350=grup_instansi!$B$53,F350=grup_instansi!$C$53),
grup_instansi!$A$53,
IF(AND(E350=grup_instansi!$B$54,F350=grup_instansi!$C$54),
grup_instansi!$A$54,
IF(AND(E350=grup_instansi!$B$55,F350=grup_instansi!$C$55),
grup_instansi!$A$55,
IF(AND(E350=grup_instansi!$B$56,F350=grup_instansi!$C$56),
grup_instansi!$A$56,
IF(AND(E350=grup_instansi!$B$57,F350=grup_instansi!$C$57),
grup_instansi!$A$57,
IF(AND(E350=grup_instansi!$B$58,F350=grup_instansi!$C$58),
grup_instansi!$A$58,
IF(AND(E350=grup_instansi!$B$59,F350=grup_instansi!$C$59),
grup_instansi!$A$59,
IF(AND(E350=grup_instansi!$B$60,F350=grup_instansi!$C$60),
grup_instansi!$A$60,""))))))))))))))))))))))))))</f>
        <v>gi2023110400037</v>
      </c>
      <c r="K350" t="str">
        <f>IF(J350&lt;&gt;"",J350,IF(AND(E350=grup_instansi!$B$61,F350=grup_instansi!$C$61),
grup_instansi!$A$61,
IF(AND(E350=grup_instansi!$B$62,F350=grup_instansi!$C$62),
grup_instansi!$A$62,
IF(AND(E350=grup_instansi!$B$63,F350=grup_instansi!$C$63),
grup_instansi!$A$63,
IF(AND(E350=grup_instansi!$B$64,F350=grup_instansi!$C$64),
grup_instansi!$A$64,
IF(AND(E350=grup_instansi!$B$65,F350=grup_instansi!$C$65),
grup_instansi!$A$65,
IF(AND(E350=grup_instansi!$B$66,F350=grup_instansi!$C$66),
grup_instansi!$A$66,
IF(AND(E350=grup_instansi!$B$67,F350=grup_instansi!$C$67),
grup_instansi!$A$67,
IF(AND(E350=grup_instansi!$B$68,F350=grup_instansi!$C$68),
grup_instansi!$A$68,
IF(AND(E350=grup_instansi!$B$69,F350=grup_instansi!$C$69),
grup_instansi!$A$69,
IF(AND(E350=grup_instansi!$B$70,F350=grup_instansi!$C$70),
grup_instansi!$A$70,
IF(AND(E350=grup_instansi!$B$71,F350=grup_instansi!$C$71),
grup_instansi!$A$71,
IF(AND(E350=grup_instansi!$B$72,F350=grup_instansi!$C$72),
grup_instansi!$A$72,
IF(AND(E350=grup_instansi!$B$73,F350=grup_instansi!$C$73),
grup_instansi!$A$73,
IF(AND(E350=grup_instansi!$B$74,F350=grup_instansi!$C$74),
grup_instansi!$A$74,
IF(AND(E350=grup_instansi!$B$75,F350=grup_instansi!$C$75),
grup_instansi!$A$75,
IF(AND(E350=grup_instansi!$B$76,F350=grup_instansi!$C$76),
grup_instansi!$A$76,
IF(AND(E350=grup_instansi!$B$77,F350=grup_instansi!$C$77),
grup_instansi!$A$77,
IF(AND(E350=grup_instansi!$B$78,F350=grup_instansi!$C$78),
grup_instansi!$A$78,
IF(AND(E350=grup_instansi!$B$79,F350=grup_instansi!$C$79),
grup_instansi!$A$79,
IF(AND(E350=grup_instansi!$B$80,F350=grup_instansi!$C$80),
grup_instansi!$A$80,
IF(AND(E350=grup_instansi!$B$81,F350=grup_instansi!$C$81),
grup_instansi!$A$81,
IF(AND(E350=grup_instansi!$B$82,F350=grup_instansi!$C$82),
grup_instansi!$A$82,
IF(AND(E350=grup_instansi!$B$83,F350=grup_instansi!$C$83),
grup_instansi!$A$84,
IF(AND(E350=grup_instansi!$B$84,F350=grup_instansi!$C$84),
grup_instansi!$A$85,
IF(AND(E350=grup_instansi!$B$85,F350=grup_instansi!$C$85),
grup_instansi!$A$86,
IF(AND(E350=grup_instansi!$B$86,F350=grup_instansi!$C$86),
grup_instansi!$A$87,
IF(AND(E350=grup_instansi!$B$87,F350=grup_instansi!$C$87),
grup_instansi!$A$87,
IF(AND(E350=grup_instansi!$B$88,F350=grup_instansi!$C$88),
grup_instansi!$A$88,
IF(AND(E350=grup_instansi!$B$89,F350=grup_instansi!$C$89),
grup_instansi!$A$89,
IF(AND(E350=grup_instansi!$B$90,F350=grup_instansi!$C$90),
grup_instansi!$A$90,
IF(AND(E350=grup_instansi!$B$91,F350=grup_instansi!$C$91),
grup_instansi!$A$91,
IF(AND(E350=grup_instansi!$B$92,F350=grup_instansi!$C$92),
grup_instansi!$A$92,
IF(AND(E350=grup_instansi!$B$93,F350=grup_instansi!$C$93),
grup_instansi!$A$93,
IF(AND(E350=grup_instansi!$B$94,F350=grup_instansi!$C$94),
grup_instansi!$A$94,
IF(AND(E350=grup_instansi!$B$95,F350=grup_instansi!$C$95),
grup_instansi!$A$95,
IF(AND(E350=grup_instansi!$B$96,F350=grup_instansi!$C$96),
grup_instansi!$A$96,
IF(AND(E350=grup_instansi!$B$97,F350=grup_instansi!$C$97),
grup_instansi!$A$97,
IF(AND(E350=grup_instansi!$B$98,F350=grup_instansi!$C$98),
grup_instansi!$A$98,
IF(AND(E350=grup_instansi!$B$99,F350=grup_instansi!$C$99),
grup_instansi!$A$99,
grup_instansi!$A$100))))))))))))))))))))))))))))))))))))))))</f>
        <v>gi2023110400037</v>
      </c>
      <c r="L350" t="str">
        <f>VLOOKUP(K350,grup_instansi!$A$2:$E$102,4)</f>
        <v>Pemerintah Kota Aceh</v>
      </c>
      <c r="M350" t="str">
        <f t="shared" si="17"/>
        <v>('i2023110600349','Pemerintah Kota Subulussalam','gi2023110400037'),</v>
      </c>
    </row>
    <row r="351" spans="1:13" x14ac:dyDescent="0.25">
      <c r="A351" t="str">
        <f t="shared" si="15"/>
        <v>i2023110600350</v>
      </c>
      <c r="B351" s="4">
        <v>5202</v>
      </c>
      <c r="C351" t="str">
        <f t="shared" si="16"/>
        <v>i2023110600350</v>
      </c>
      <c r="D351" s="4" t="s">
        <v>515</v>
      </c>
      <c r="E351" s="4" t="s">
        <v>658</v>
      </c>
      <c r="F351" s="4" t="s">
        <v>692</v>
      </c>
      <c r="G351" t="str">
        <f>IF(AND(E351=grup_instansi!$B$2,F351=grup_instansi!$C$2),
grup_instansi!$A$2,
IF(AND(E351=grup_instansi!$B$3,F351=grup_instansi!$C$3),
grup_instansi!$A$3,
IF(AND(E351=grup_instansi!$B$4,F351=grup_instansi!$C$4),
grup_instansi!$A$4,
IF(AND(E351=grup_instansi!$B$5,F351=grup_instansi!$C$5),
grup_instansi!$A$5,
IF(AND(E351=grup_instansi!$B$6,F351=grup_instansi!$C$6),
grup_instansi!$A$6,
IF(AND(E351=grup_instansi!$B$7,F351=grup_instansi!$C$7),
grup_instansi!$A$7,
IF(AND(E351=grup_instansi!$B$8,F351=grup_instansi!$C$8),
grup_instansi!$A$8,
IF(AND(E351=grup_instansi!$B$9,F351=grup_instansi!$C$9),
grup_instansi!$A$9,
IF(AND(E351=grup_instansi!$B$10,F351=grup_instansi!$C$10),
grup_instansi!$A$10,"")))))))))</f>
        <v/>
      </c>
      <c r="H351" t="str">
        <f>IF(G351&lt;&gt;"",G351,IF(AND(E351=grup_instansi!$B$11,F351=grup_instansi!$C$11),
grup_instansi!$A$11,
IF(AND(E351=grup_instansi!$B$12,F351=grup_instansi!$C$12),
grup_instansi!$A$12,
IF(AND(E351=grup_instansi!$B$13,F351=grup_instansi!$C$13),
grup_instansi!$A$13,
IF(AND(E351=grup_instansi!$B$14,F351=grup_instansi!$C$14),
grup_instansi!$A$14,
IF(AND(E351=grup_instansi!$B$15,F351=grup_instansi!$C$15),
grup_instansi!$A$15,
IF(AND(E351=grup_instansi!$B$16,F351=grup_instansi!$C$16),
grup_instansi!$A$16,
IF(AND(E351=grup_instansi!$B$17,F351=grup_instansi!$C$17),
grup_instansi!$A$17,
IF(AND(E351=grup_instansi!$B$18,F351=grup_instansi!$C$18),
grup_instansi!$A$18,
IF(AND(E351=grup_instansi!$B$19,F351=grup_instansi!$C$19),
grup_instansi!$A$19,
IF(AND(E351=grup_instansi!$B$20,F351=grup_instansi!$C$20),
grup_instansi!$A$20,"")))))))))))</f>
        <v/>
      </c>
      <c r="I351" t="str">
        <f>IF(H351&lt;&gt;"",H351,IF(AND(E351=grup_instansi!$B$21,F351=grup_instansi!$C$21),
grup_instansi!$A$21,
IF(AND(E351=grup_instansi!$B$22,F351=grup_instansi!$C$22),
grup_instansi!$A$22,
IF(AND(E351=grup_instansi!$B$23,F351=grup_instansi!$C$23),
grup_instansi!$A$23,
IF(AND(E351=grup_instansi!$B$24,F351=grup_instansi!$C$24),
grup_instansi!$A$24,
IF(AND(E351=grup_instansi!$B$25,F351=grup_instansi!$C$25),
grup_instansi!$A$25,
IF(AND(E351=grup_instansi!$B$26,F351=grup_instansi!$C$26),
grup_instansi!$A$26,
IF(AND(E351=grup_instansi!$B$27,F351=grup_instansi!$C$27),
grup_instansi!$A$27,
IF(AND(E351=grup_instansi!$B$28,F351=grup_instansi!$C$28),
grup_instansi!$A$28,
IF(AND(E351=grup_instansi!$B$29,F351=grup_instansi!$C$29),
grup_instansi!$A$29,
IF(AND(E351=grup_instansi!$B$30,F351=grup_instansi!$C$30),
grup_instansi!$A$30,
IF(AND(E351=grup_instansi!$B$31,F351=grup_instansi!$C$31),
grup_instansi!$A$31,
IF(AND(E351=grup_instansi!$B$32,F351=grup_instansi!$C$32),
grup_instansi!$A$32,
IF(AND(E351=grup_instansi!$B$33,F351=grup_instansi!$C$33),
grup_instansi!$A$33,
IF(AND(E351=grup_instansi!$B$34,F351=grup_instansi!$C$34),
grup_instansi!$A$34,
IF(AND(E351=grup_instansi!$B$35,F351=grup_instansi!$C$35),
grup_instansi!$A$35,""))))))))))))))))</f>
        <v/>
      </c>
      <c r="J351" t="str">
        <f>IF(I351&lt;&gt;"",I351,IF(AND(E351=grup_instansi!$B$36,F351=grup_instansi!$C$36),
grup_instansi!$A$36,
IF(AND(E351=grup_instansi!$B$37,F351=grup_instansi!$C$37),
grup_instansi!$A$37,
IF(AND(E351=grup_instansi!$B$38,F351=grup_instansi!$C$38),
grup_instansi!$A$38,
IF(AND(E351=grup_instansi!$B$39,F351=grup_instansi!$C$39),
grup_instansi!$A$39,
IF(AND(E351=grup_instansi!$B$40,F351=grup_instansi!$C$40),
grup_instansi!$A$40,
IF(AND(E351=grup_instansi!$B$41,F351=grup_instansi!$C$41),
grup_instansi!$A$41,
IF(AND(E351=grup_instansi!$B$42,F351=grup_instansi!$C$42),
grup_instansi!$A$42,
IF(AND(E351=grup_instansi!$B$43,F351=grup_instansi!$C$43),
grup_instansi!$A$43,
IF(AND(E351=grup_instansi!$B$44,F351=grup_instansi!$C$44),
grup_instansi!$A$44,
IF(AND(E351=grup_instansi!$B$45,F351=grup_instansi!$C$45),
grup_instansi!$A$45,
IF(AND(E351=grup_instansi!$B$46,F351=grup_instansi!$C$46),
grup_instansi!$A$46,
IF(AND(E351=grup_instansi!$B$47,F351=grup_instansi!$C$47),
grup_instansi!$A$47,
IF(AND(E351=grup_instansi!$B$48,F351=grup_instansi!$C$48),
grup_instansi!$A$48,
IF(AND(E351=grup_instansi!$B$49,F351=grup_instansi!$C$49),
grup_instansi!$A$49,
IF(AND(E351=grup_instansi!$B$50,F351=grup_instansi!$C$50),
grup_instansi!$A$50,
IF(AND(E351=grup_instansi!$B$51,F351=grup_instansi!$C$51),
grup_instansi!$A$51,
IF(AND(E351=grup_instansi!$B$52,F351=grup_instansi!$C$52),
grup_instansi!$A$52,
IF(AND(E351=grup_instansi!$B$53,F351=grup_instansi!$C$53),
grup_instansi!$A$53,
IF(AND(E351=grup_instansi!$B$54,F351=grup_instansi!$C$54),
grup_instansi!$A$54,
IF(AND(E351=grup_instansi!$B$55,F351=grup_instansi!$C$55),
grup_instansi!$A$55,
IF(AND(E351=grup_instansi!$B$56,F351=grup_instansi!$C$56),
grup_instansi!$A$56,
IF(AND(E351=grup_instansi!$B$57,F351=grup_instansi!$C$57),
grup_instansi!$A$57,
IF(AND(E351=grup_instansi!$B$58,F351=grup_instansi!$C$58),
grup_instansi!$A$58,
IF(AND(E351=grup_instansi!$B$59,F351=grup_instansi!$C$59),
grup_instansi!$A$59,
IF(AND(E351=grup_instansi!$B$60,F351=grup_instansi!$C$60),
grup_instansi!$A$60,""))))))))))))))))))))))))))</f>
        <v>gi2023110400035</v>
      </c>
      <c r="K351" t="str">
        <f>IF(J351&lt;&gt;"",J351,IF(AND(E351=grup_instansi!$B$61,F351=grup_instansi!$C$61),
grup_instansi!$A$61,
IF(AND(E351=grup_instansi!$B$62,F351=grup_instansi!$C$62),
grup_instansi!$A$62,
IF(AND(E351=grup_instansi!$B$63,F351=grup_instansi!$C$63),
grup_instansi!$A$63,
IF(AND(E351=grup_instansi!$B$64,F351=grup_instansi!$C$64),
grup_instansi!$A$64,
IF(AND(E351=grup_instansi!$B$65,F351=grup_instansi!$C$65),
grup_instansi!$A$65,
IF(AND(E351=grup_instansi!$B$66,F351=grup_instansi!$C$66),
grup_instansi!$A$66,
IF(AND(E351=grup_instansi!$B$67,F351=grup_instansi!$C$67),
grup_instansi!$A$67,
IF(AND(E351=grup_instansi!$B$68,F351=grup_instansi!$C$68),
grup_instansi!$A$68,
IF(AND(E351=grup_instansi!$B$69,F351=grup_instansi!$C$69),
grup_instansi!$A$69,
IF(AND(E351=grup_instansi!$B$70,F351=grup_instansi!$C$70),
grup_instansi!$A$70,
IF(AND(E351=grup_instansi!$B$71,F351=grup_instansi!$C$71),
grup_instansi!$A$71,
IF(AND(E351=grup_instansi!$B$72,F351=grup_instansi!$C$72),
grup_instansi!$A$72,
IF(AND(E351=grup_instansi!$B$73,F351=grup_instansi!$C$73),
grup_instansi!$A$73,
IF(AND(E351=grup_instansi!$B$74,F351=grup_instansi!$C$74),
grup_instansi!$A$74,
IF(AND(E351=grup_instansi!$B$75,F351=grup_instansi!$C$75),
grup_instansi!$A$75,
IF(AND(E351=grup_instansi!$B$76,F351=grup_instansi!$C$76),
grup_instansi!$A$76,
IF(AND(E351=grup_instansi!$B$77,F351=grup_instansi!$C$77),
grup_instansi!$A$77,
IF(AND(E351=grup_instansi!$B$78,F351=grup_instansi!$C$78),
grup_instansi!$A$78,
IF(AND(E351=grup_instansi!$B$79,F351=grup_instansi!$C$79),
grup_instansi!$A$79,
IF(AND(E351=grup_instansi!$B$80,F351=grup_instansi!$C$80),
grup_instansi!$A$80,
IF(AND(E351=grup_instansi!$B$81,F351=grup_instansi!$C$81),
grup_instansi!$A$81,
IF(AND(E351=grup_instansi!$B$82,F351=grup_instansi!$C$82),
grup_instansi!$A$82,
IF(AND(E351=grup_instansi!$B$83,F351=grup_instansi!$C$83),
grup_instansi!$A$84,
IF(AND(E351=grup_instansi!$B$84,F351=grup_instansi!$C$84),
grup_instansi!$A$85,
IF(AND(E351=grup_instansi!$B$85,F351=grup_instansi!$C$85),
grup_instansi!$A$86,
IF(AND(E351=grup_instansi!$B$86,F351=grup_instansi!$C$86),
grup_instansi!$A$87,
IF(AND(E351=grup_instansi!$B$87,F351=grup_instansi!$C$87),
grup_instansi!$A$87,
IF(AND(E351=grup_instansi!$B$88,F351=grup_instansi!$C$88),
grup_instansi!$A$88,
IF(AND(E351=grup_instansi!$B$89,F351=grup_instansi!$C$89),
grup_instansi!$A$89,
IF(AND(E351=grup_instansi!$B$90,F351=grup_instansi!$C$90),
grup_instansi!$A$90,
IF(AND(E351=grup_instansi!$B$91,F351=grup_instansi!$C$91),
grup_instansi!$A$91,
IF(AND(E351=grup_instansi!$B$92,F351=grup_instansi!$C$92),
grup_instansi!$A$92,
IF(AND(E351=grup_instansi!$B$93,F351=grup_instansi!$C$93),
grup_instansi!$A$93,
IF(AND(E351=grup_instansi!$B$94,F351=grup_instansi!$C$94),
grup_instansi!$A$94,
IF(AND(E351=grup_instansi!$B$95,F351=grup_instansi!$C$95),
grup_instansi!$A$95,
IF(AND(E351=grup_instansi!$B$96,F351=grup_instansi!$C$96),
grup_instansi!$A$96,
IF(AND(E351=grup_instansi!$B$97,F351=grup_instansi!$C$97),
grup_instansi!$A$97,
IF(AND(E351=grup_instansi!$B$98,F351=grup_instansi!$C$98),
grup_instansi!$A$98,
IF(AND(E351=grup_instansi!$B$99,F351=grup_instansi!$C$99),
grup_instansi!$A$99,
grup_instansi!$A$100))))))))))))))))))))))))))))))))))))))))</f>
        <v>gi2023110400035</v>
      </c>
      <c r="L351" t="str">
        <f>VLOOKUP(K351,grup_instansi!$A$2:$E$102,4)</f>
        <v>Pemerintah Kabupaten Sumatera Utara</v>
      </c>
      <c r="M351" t="str">
        <f t="shared" si="17"/>
        <v>('i2023110600350','Pemerintah Kab. Karo','gi2023110400035'),</v>
      </c>
    </row>
    <row r="352" spans="1:13" x14ac:dyDescent="0.25">
      <c r="A352" t="str">
        <f t="shared" si="15"/>
        <v>i2023110600351</v>
      </c>
      <c r="B352" s="4">
        <v>5204</v>
      </c>
      <c r="C352" t="str">
        <f t="shared" si="16"/>
        <v>i2023110600351</v>
      </c>
      <c r="D352" s="4" t="s">
        <v>517</v>
      </c>
      <c r="E352" s="4" t="s">
        <v>658</v>
      </c>
      <c r="F352" s="4" t="s">
        <v>692</v>
      </c>
      <c r="G352" t="str">
        <f>IF(AND(E352=grup_instansi!$B$2,F352=grup_instansi!$C$2),
grup_instansi!$A$2,
IF(AND(E352=grup_instansi!$B$3,F352=grup_instansi!$C$3),
grup_instansi!$A$3,
IF(AND(E352=grup_instansi!$B$4,F352=grup_instansi!$C$4),
grup_instansi!$A$4,
IF(AND(E352=grup_instansi!$B$5,F352=grup_instansi!$C$5),
grup_instansi!$A$5,
IF(AND(E352=grup_instansi!$B$6,F352=grup_instansi!$C$6),
grup_instansi!$A$6,
IF(AND(E352=grup_instansi!$B$7,F352=grup_instansi!$C$7),
grup_instansi!$A$7,
IF(AND(E352=grup_instansi!$B$8,F352=grup_instansi!$C$8),
grup_instansi!$A$8,
IF(AND(E352=grup_instansi!$B$9,F352=grup_instansi!$C$9),
grup_instansi!$A$9,
IF(AND(E352=grup_instansi!$B$10,F352=grup_instansi!$C$10),
grup_instansi!$A$10,"")))))))))</f>
        <v/>
      </c>
      <c r="H352" t="str">
        <f>IF(G352&lt;&gt;"",G352,IF(AND(E352=grup_instansi!$B$11,F352=grup_instansi!$C$11),
grup_instansi!$A$11,
IF(AND(E352=grup_instansi!$B$12,F352=grup_instansi!$C$12),
grup_instansi!$A$12,
IF(AND(E352=grup_instansi!$B$13,F352=grup_instansi!$C$13),
grup_instansi!$A$13,
IF(AND(E352=grup_instansi!$B$14,F352=grup_instansi!$C$14),
grup_instansi!$A$14,
IF(AND(E352=grup_instansi!$B$15,F352=grup_instansi!$C$15),
grup_instansi!$A$15,
IF(AND(E352=grup_instansi!$B$16,F352=grup_instansi!$C$16),
grup_instansi!$A$16,
IF(AND(E352=grup_instansi!$B$17,F352=grup_instansi!$C$17),
grup_instansi!$A$17,
IF(AND(E352=grup_instansi!$B$18,F352=grup_instansi!$C$18),
grup_instansi!$A$18,
IF(AND(E352=grup_instansi!$B$19,F352=grup_instansi!$C$19),
grup_instansi!$A$19,
IF(AND(E352=grup_instansi!$B$20,F352=grup_instansi!$C$20),
grup_instansi!$A$20,"")))))))))))</f>
        <v/>
      </c>
      <c r="I352" t="str">
        <f>IF(H352&lt;&gt;"",H352,IF(AND(E352=grup_instansi!$B$21,F352=grup_instansi!$C$21),
grup_instansi!$A$21,
IF(AND(E352=grup_instansi!$B$22,F352=grup_instansi!$C$22),
grup_instansi!$A$22,
IF(AND(E352=grup_instansi!$B$23,F352=grup_instansi!$C$23),
grup_instansi!$A$23,
IF(AND(E352=grup_instansi!$B$24,F352=grup_instansi!$C$24),
grup_instansi!$A$24,
IF(AND(E352=grup_instansi!$B$25,F352=grup_instansi!$C$25),
grup_instansi!$A$25,
IF(AND(E352=grup_instansi!$B$26,F352=grup_instansi!$C$26),
grup_instansi!$A$26,
IF(AND(E352=grup_instansi!$B$27,F352=grup_instansi!$C$27),
grup_instansi!$A$27,
IF(AND(E352=grup_instansi!$B$28,F352=grup_instansi!$C$28),
grup_instansi!$A$28,
IF(AND(E352=grup_instansi!$B$29,F352=grup_instansi!$C$29),
grup_instansi!$A$29,
IF(AND(E352=grup_instansi!$B$30,F352=grup_instansi!$C$30),
grup_instansi!$A$30,
IF(AND(E352=grup_instansi!$B$31,F352=grup_instansi!$C$31),
grup_instansi!$A$31,
IF(AND(E352=grup_instansi!$B$32,F352=grup_instansi!$C$32),
grup_instansi!$A$32,
IF(AND(E352=grup_instansi!$B$33,F352=grup_instansi!$C$33),
grup_instansi!$A$33,
IF(AND(E352=grup_instansi!$B$34,F352=grup_instansi!$C$34),
grup_instansi!$A$34,
IF(AND(E352=grup_instansi!$B$35,F352=grup_instansi!$C$35),
grup_instansi!$A$35,""))))))))))))))))</f>
        <v/>
      </c>
      <c r="J352" t="str">
        <f>IF(I352&lt;&gt;"",I352,IF(AND(E352=grup_instansi!$B$36,F352=grup_instansi!$C$36),
grup_instansi!$A$36,
IF(AND(E352=grup_instansi!$B$37,F352=grup_instansi!$C$37),
grup_instansi!$A$37,
IF(AND(E352=grup_instansi!$B$38,F352=grup_instansi!$C$38),
grup_instansi!$A$38,
IF(AND(E352=grup_instansi!$B$39,F352=grup_instansi!$C$39),
grup_instansi!$A$39,
IF(AND(E352=grup_instansi!$B$40,F352=grup_instansi!$C$40),
grup_instansi!$A$40,
IF(AND(E352=grup_instansi!$B$41,F352=grup_instansi!$C$41),
grup_instansi!$A$41,
IF(AND(E352=grup_instansi!$B$42,F352=grup_instansi!$C$42),
grup_instansi!$A$42,
IF(AND(E352=grup_instansi!$B$43,F352=grup_instansi!$C$43),
grup_instansi!$A$43,
IF(AND(E352=grup_instansi!$B$44,F352=grup_instansi!$C$44),
grup_instansi!$A$44,
IF(AND(E352=grup_instansi!$B$45,F352=grup_instansi!$C$45),
grup_instansi!$A$45,
IF(AND(E352=grup_instansi!$B$46,F352=grup_instansi!$C$46),
grup_instansi!$A$46,
IF(AND(E352=grup_instansi!$B$47,F352=grup_instansi!$C$47),
grup_instansi!$A$47,
IF(AND(E352=grup_instansi!$B$48,F352=grup_instansi!$C$48),
grup_instansi!$A$48,
IF(AND(E352=grup_instansi!$B$49,F352=grup_instansi!$C$49),
grup_instansi!$A$49,
IF(AND(E352=grup_instansi!$B$50,F352=grup_instansi!$C$50),
grup_instansi!$A$50,
IF(AND(E352=grup_instansi!$B$51,F352=grup_instansi!$C$51),
grup_instansi!$A$51,
IF(AND(E352=grup_instansi!$B$52,F352=grup_instansi!$C$52),
grup_instansi!$A$52,
IF(AND(E352=grup_instansi!$B$53,F352=grup_instansi!$C$53),
grup_instansi!$A$53,
IF(AND(E352=grup_instansi!$B$54,F352=grup_instansi!$C$54),
grup_instansi!$A$54,
IF(AND(E352=grup_instansi!$B$55,F352=grup_instansi!$C$55),
grup_instansi!$A$55,
IF(AND(E352=grup_instansi!$B$56,F352=grup_instansi!$C$56),
grup_instansi!$A$56,
IF(AND(E352=grup_instansi!$B$57,F352=grup_instansi!$C$57),
grup_instansi!$A$57,
IF(AND(E352=grup_instansi!$B$58,F352=grup_instansi!$C$58),
grup_instansi!$A$58,
IF(AND(E352=grup_instansi!$B$59,F352=grup_instansi!$C$59),
grup_instansi!$A$59,
IF(AND(E352=grup_instansi!$B$60,F352=grup_instansi!$C$60),
grup_instansi!$A$60,""))))))))))))))))))))))))))</f>
        <v>gi2023110400035</v>
      </c>
      <c r="K352" t="str">
        <f>IF(J352&lt;&gt;"",J352,IF(AND(E352=grup_instansi!$B$61,F352=grup_instansi!$C$61),
grup_instansi!$A$61,
IF(AND(E352=grup_instansi!$B$62,F352=grup_instansi!$C$62),
grup_instansi!$A$62,
IF(AND(E352=grup_instansi!$B$63,F352=grup_instansi!$C$63),
grup_instansi!$A$63,
IF(AND(E352=grup_instansi!$B$64,F352=grup_instansi!$C$64),
grup_instansi!$A$64,
IF(AND(E352=grup_instansi!$B$65,F352=grup_instansi!$C$65),
grup_instansi!$A$65,
IF(AND(E352=grup_instansi!$B$66,F352=grup_instansi!$C$66),
grup_instansi!$A$66,
IF(AND(E352=grup_instansi!$B$67,F352=grup_instansi!$C$67),
grup_instansi!$A$67,
IF(AND(E352=grup_instansi!$B$68,F352=grup_instansi!$C$68),
grup_instansi!$A$68,
IF(AND(E352=grup_instansi!$B$69,F352=grup_instansi!$C$69),
grup_instansi!$A$69,
IF(AND(E352=grup_instansi!$B$70,F352=grup_instansi!$C$70),
grup_instansi!$A$70,
IF(AND(E352=grup_instansi!$B$71,F352=grup_instansi!$C$71),
grup_instansi!$A$71,
IF(AND(E352=grup_instansi!$B$72,F352=grup_instansi!$C$72),
grup_instansi!$A$72,
IF(AND(E352=grup_instansi!$B$73,F352=grup_instansi!$C$73),
grup_instansi!$A$73,
IF(AND(E352=grup_instansi!$B$74,F352=grup_instansi!$C$74),
grup_instansi!$A$74,
IF(AND(E352=grup_instansi!$B$75,F352=grup_instansi!$C$75),
grup_instansi!$A$75,
IF(AND(E352=grup_instansi!$B$76,F352=grup_instansi!$C$76),
grup_instansi!$A$76,
IF(AND(E352=grup_instansi!$B$77,F352=grup_instansi!$C$77),
grup_instansi!$A$77,
IF(AND(E352=grup_instansi!$B$78,F352=grup_instansi!$C$78),
grup_instansi!$A$78,
IF(AND(E352=grup_instansi!$B$79,F352=grup_instansi!$C$79),
grup_instansi!$A$79,
IF(AND(E352=grup_instansi!$B$80,F352=grup_instansi!$C$80),
grup_instansi!$A$80,
IF(AND(E352=grup_instansi!$B$81,F352=grup_instansi!$C$81),
grup_instansi!$A$81,
IF(AND(E352=grup_instansi!$B$82,F352=grup_instansi!$C$82),
grup_instansi!$A$82,
IF(AND(E352=grup_instansi!$B$83,F352=grup_instansi!$C$83),
grup_instansi!$A$84,
IF(AND(E352=grup_instansi!$B$84,F352=grup_instansi!$C$84),
grup_instansi!$A$85,
IF(AND(E352=grup_instansi!$B$85,F352=grup_instansi!$C$85),
grup_instansi!$A$86,
IF(AND(E352=grup_instansi!$B$86,F352=grup_instansi!$C$86),
grup_instansi!$A$87,
IF(AND(E352=grup_instansi!$B$87,F352=grup_instansi!$C$87),
grup_instansi!$A$87,
IF(AND(E352=grup_instansi!$B$88,F352=grup_instansi!$C$88),
grup_instansi!$A$88,
IF(AND(E352=grup_instansi!$B$89,F352=grup_instansi!$C$89),
grup_instansi!$A$89,
IF(AND(E352=grup_instansi!$B$90,F352=grup_instansi!$C$90),
grup_instansi!$A$90,
IF(AND(E352=grup_instansi!$B$91,F352=grup_instansi!$C$91),
grup_instansi!$A$91,
IF(AND(E352=grup_instansi!$B$92,F352=grup_instansi!$C$92),
grup_instansi!$A$92,
IF(AND(E352=grup_instansi!$B$93,F352=grup_instansi!$C$93),
grup_instansi!$A$93,
IF(AND(E352=grup_instansi!$B$94,F352=grup_instansi!$C$94),
grup_instansi!$A$94,
IF(AND(E352=grup_instansi!$B$95,F352=grup_instansi!$C$95),
grup_instansi!$A$95,
IF(AND(E352=grup_instansi!$B$96,F352=grup_instansi!$C$96),
grup_instansi!$A$96,
IF(AND(E352=grup_instansi!$B$97,F352=grup_instansi!$C$97),
grup_instansi!$A$97,
IF(AND(E352=grup_instansi!$B$98,F352=grup_instansi!$C$98),
grup_instansi!$A$98,
IF(AND(E352=grup_instansi!$B$99,F352=grup_instansi!$C$99),
grup_instansi!$A$99,
grup_instansi!$A$100))))))))))))))))))))))))))))))))))))))))</f>
        <v>gi2023110400035</v>
      </c>
      <c r="L352" t="str">
        <f>VLOOKUP(K352,grup_instansi!$A$2:$E$102,4)</f>
        <v>Pemerintah Kabupaten Sumatera Utara</v>
      </c>
      <c r="M352" t="str">
        <f t="shared" si="17"/>
        <v>('i2023110600351','Pemerintah Kab. Tapanuli Tengah','gi2023110400035'),</v>
      </c>
    </row>
    <row r="353" spans="1:13" x14ac:dyDescent="0.25">
      <c r="A353" t="str">
        <f t="shared" si="15"/>
        <v>i2023110600352</v>
      </c>
      <c r="B353" s="4">
        <v>5207</v>
      </c>
      <c r="C353" t="str">
        <f t="shared" si="16"/>
        <v>i2023110600352</v>
      </c>
      <c r="D353" s="4" t="s">
        <v>520</v>
      </c>
      <c r="E353" s="4" t="s">
        <v>658</v>
      </c>
      <c r="F353" s="4" t="s">
        <v>692</v>
      </c>
      <c r="G353" t="str">
        <f>IF(AND(E353=grup_instansi!$B$2,F353=grup_instansi!$C$2),
grup_instansi!$A$2,
IF(AND(E353=grup_instansi!$B$3,F353=grup_instansi!$C$3),
grup_instansi!$A$3,
IF(AND(E353=grup_instansi!$B$4,F353=grup_instansi!$C$4),
grup_instansi!$A$4,
IF(AND(E353=grup_instansi!$B$5,F353=grup_instansi!$C$5),
grup_instansi!$A$5,
IF(AND(E353=grup_instansi!$B$6,F353=grup_instansi!$C$6),
grup_instansi!$A$6,
IF(AND(E353=grup_instansi!$B$7,F353=grup_instansi!$C$7),
grup_instansi!$A$7,
IF(AND(E353=grup_instansi!$B$8,F353=grup_instansi!$C$8),
grup_instansi!$A$8,
IF(AND(E353=grup_instansi!$B$9,F353=grup_instansi!$C$9),
grup_instansi!$A$9,
IF(AND(E353=grup_instansi!$B$10,F353=grup_instansi!$C$10),
grup_instansi!$A$10,"")))))))))</f>
        <v/>
      </c>
      <c r="H353" t="str">
        <f>IF(G353&lt;&gt;"",G353,IF(AND(E353=grup_instansi!$B$11,F353=grup_instansi!$C$11),
grup_instansi!$A$11,
IF(AND(E353=grup_instansi!$B$12,F353=grup_instansi!$C$12),
grup_instansi!$A$12,
IF(AND(E353=grup_instansi!$B$13,F353=grup_instansi!$C$13),
grup_instansi!$A$13,
IF(AND(E353=grup_instansi!$B$14,F353=grup_instansi!$C$14),
grup_instansi!$A$14,
IF(AND(E353=grup_instansi!$B$15,F353=grup_instansi!$C$15),
grup_instansi!$A$15,
IF(AND(E353=grup_instansi!$B$16,F353=grup_instansi!$C$16),
grup_instansi!$A$16,
IF(AND(E353=grup_instansi!$B$17,F353=grup_instansi!$C$17),
grup_instansi!$A$17,
IF(AND(E353=grup_instansi!$B$18,F353=grup_instansi!$C$18),
grup_instansi!$A$18,
IF(AND(E353=grup_instansi!$B$19,F353=grup_instansi!$C$19),
grup_instansi!$A$19,
IF(AND(E353=grup_instansi!$B$20,F353=grup_instansi!$C$20),
grup_instansi!$A$20,"")))))))))))</f>
        <v/>
      </c>
      <c r="I353" t="str">
        <f>IF(H353&lt;&gt;"",H353,IF(AND(E353=grup_instansi!$B$21,F353=grup_instansi!$C$21),
grup_instansi!$A$21,
IF(AND(E353=grup_instansi!$B$22,F353=grup_instansi!$C$22),
grup_instansi!$A$22,
IF(AND(E353=grup_instansi!$B$23,F353=grup_instansi!$C$23),
grup_instansi!$A$23,
IF(AND(E353=grup_instansi!$B$24,F353=grup_instansi!$C$24),
grup_instansi!$A$24,
IF(AND(E353=grup_instansi!$B$25,F353=grup_instansi!$C$25),
grup_instansi!$A$25,
IF(AND(E353=grup_instansi!$B$26,F353=grup_instansi!$C$26),
grup_instansi!$A$26,
IF(AND(E353=grup_instansi!$B$27,F353=grup_instansi!$C$27),
grup_instansi!$A$27,
IF(AND(E353=grup_instansi!$B$28,F353=grup_instansi!$C$28),
grup_instansi!$A$28,
IF(AND(E353=grup_instansi!$B$29,F353=grup_instansi!$C$29),
grup_instansi!$A$29,
IF(AND(E353=grup_instansi!$B$30,F353=grup_instansi!$C$30),
grup_instansi!$A$30,
IF(AND(E353=grup_instansi!$B$31,F353=grup_instansi!$C$31),
grup_instansi!$A$31,
IF(AND(E353=grup_instansi!$B$32,F353=grup_instansi!$C$32),
grup_instansi!$A$32,
IF(AND(E353=grup_instansi!$B$33,F353=grup_instansi!$C$33),
grup_instansi!$A$33,
IF(AND(E353=grup_instansi!$B$34,F353=grup_instansi!$C$34),
grup_instansi!$A$34,
IF(AND(E353=grup_instansi!$B$35,F353=grup_instansi!$C$35),
grup_instansi!$A$35,""))))))))))))))))</f>
        <v/>
      </c>
      <c r="J353" t="str">
        <f>IF(I353&lt;&gt;"",I353,IF(AND(E353=grup_instansi!$B$36,F353=grup_instansi!$C$36),
grup_instansi!$A$36,
IF(AND(E353=grup_instansi!$B$37,F353=grup_instansi!$C$37),
grup_instansi!$A$37,
IF(AND(E353=grup_instansi!$B$38,F353=grup_instansi!$C$38),
grup_instansi!$A$38,
IF(AND(E353=grup_instansi!$B$39,F353=grup_instansi!$C$39),
grup_instansi!$A$39,
IF(AND(E353=grup_instansi!$B$40,F353=grup_instansi!$C$40),
grup_instansi!$A$40,
IF(AND(E353=grup_instansi!$B$41,F353=grup_instansi!$C$41),
grup_instansi!$A$41,
IF(AND(E353=grup_instansi!$B$42,F353=grup_instansi!$C$42),
grup_instansi!$A$42,
IF(AND(E353=grup_instansi!$B$43,F353=grup_instansi!$C$43),
grup_instansi!$A$43,
IF(AND(E353=grup_instansi!$B$44,F353=grup_instansi!$C$44),
grup_instansi!$A$44,
IF(AND(E353=grup_instansi!$B$45,F353=grup_instansi!$C$45),
grup_instansi!$A$45,
IF(AND(E353=grup_instansi!$B$46,F353=grup_instansi!$C$46),
grup_instansi!$A$46,
IF(AND(E353=grup_instansi!$B$47,F353=grup_instansi!$C$47),
grup_instansi!$A$47,
IF(AND(E353=grup_instansi!$B$48,F353=grup_instansi!$C$48),
grup_instansi!$A$48,
IF(AND(E353=grup_instansi!$B$49,F353=grup_instansi!$C$49),
grup_instansi!$A$49,
IF(AND(E353=grup_instansi!$B$50,F353=grup_instansi!$C$50),
grup_instansi!$A$50,
IF(AND(E353=grup_instansi!$B$51,F353=grup_instansi!$C$51),
grup_instansi!$A$51,
IF(AND(E353=grup_instansi!$B$52,F353=grup_instansi!$C$52),
grup_instansi!$A$52,
IF(AND(E353=grup_instansi!$B$53,F353=grup_instansi!$C$53),
grup_instansi!$A$53,
IF(AND(E353=grup_instansi!$B$54,F353=grup_instansi!$C$54),
grup_instansi!$A$54,
IF(AND(E353=grup_instansi!$B$55,F353=grup_instansi!$C$55),
grup_instansi!$A$55,
IF(AND(E353=grup_instansi!$B$56,F353=grup_instansi!$C$56),
grup_instansi!$A$56,
IF(AND(E353=grup_instansi!$B$57,F353=grup_instansi!$C$57),
grup_instansi!$A$57,
IF(AND(E353=grup_instansi!$B$58,F353=grup_instansi!$C$58),
grup_instansi!$A$58,
IF(AND(E353=grup_instansi!$B$59,F353=grup_instansi!$C$59),
grup_instansi!$A$59,
IF(AND(E353=grup_instansi!$B$60,F353=grup_instansi!$C$60),
grup_instansi!$A$60,""))))))))))))))))))))))))))</f>
        <v>gi2023110400035</v>
      </c>
      <c r="K353" t="str">
        <f>IF(J353&lt;&gt;"",J353,IF(AND(E353=grup_instansi!$B$61,F353=grup_instansi!$C$61),
grup_instansi!$A$61,
IF(AND(E353=grup_instansi!$B$62,F353=grup_instansi!$C$62),
grup_instansi!$A$62,
IF(AND(E353=grup_instansi!$B$63,F353=grup_instansi!$C$63),
grup_instansi!$A$63,
IF(AND(E353=grup_instansi!$B$64,F353=grup_instansi!$C$64),
grup_instansi!$A$64,
IF(AND(E353=grup_instansi!$B$65,F353=grup_instansi!$C$65),
grup_instansi!$A$65,
IF(AND(E353=grup_instansi!$B$66,F353=grup_instansi!$C$66),
grup_instansi!$A$66,
IF(AND(E353=grup_instansi!$B$67,F353=grup_instansi!$C$67),
grup_instansi!$A$67,
IF(AND(E353=grup_instansi!$B$68,F353=grup_instansi!$C$68),
grup_instansi!$A$68,
IF(AND(E353=grup_instansi!$B$69,F353=grup_instansi!$C$69),
grup_instansi!$A$69,
IF(AND(E353=grup_instansi!$B$70,F353=grup_instansi!$C$70),
grup_instansi!$A$70,
IF(AND(E353=grup_instansi!$B$71,F353=grup_instansi!$C$71),
grup_instansi!$A$71,
IF(AND(E353=grup_instansi!$B$72,F353=grup_instansi!$C$72),
grup_instansi!$A$72,
IF(AND(E353=grup_instansi!$B$73,F353=grup_instansi!$C$73),
grup_instansi!$A$73,
IF(AND(E353=grup_instansi!$B$74,F353=grup_instansi!$C$74),
grup_instansi!$A$74,
IF(AND(E353=grup_instansi!$B$75,F353=grup_instansi!$C$75),
grup_instansi!$A$75,
IF(AND(E353=grup_instansi!$B$76,F353=grup_instansi!$C$76),
grup_instansi!$A$76,
IF(AND(E353=grup_instansi!$B$77,F353=grup_instansi!$C$77),
grup_instansi!$A$77,
IF(AND(E353=grup_instansi!$B$78,F353=grup_instansi!$C$78),
grup_instansi!$A$78,
IF(AND(E353=grup_instansi!$B$79,F353=grup_instansi!$C$79),
grup_instansi!$A$79,
IF(AND(E353=grup_instansi!$B$80,F353=grup_instansi!$C$80),
grup_instansi!$A$80,
IF(AND(E353=grup_instansi!$B$81,F353=grup_instansi!$C$81),
grup_instansi!$A$81,
IF(AND(E353=grup_instansi!$B$82,F353=grup_instansi!$C$82),
grup_instansi!$A$82,
IF(AND(E353=grup_instansi!$B$83,F353=grup_instansi!$C$83),
grup_instansi!$A$84,
IF(AND(E353=grup_instansi!$B$84,F353=grup_instansi!$C$84),
grup_instansi!$A$85,
IF(AND(E353=grup_instansi!$B$85,F353=grup_instansi!$C$85),
grup_instansi!$A$86,
IF(AND(E353=grup_instansi!$B$86,F353=grup_instansi!$C$86),
grup_instansi!$A$87,
IF(AND(E353=grup_instansi!$B$87,F353=grup_instansi!$C$87),
grup_instansi!$A$87,
IF(AND(E353=grup_instansi!$B$88,F353=grup_instansi!$C$88),
grup_instansi!$A$88,
IF(AND(E353=grup_instansi!$B$89,F353=grup_instansi!$C$89),
grup_instansi!$A$89,
IF(AND(E353=grup_instansi!$B$90,F353=grup_instansi!$C$90),
grup_instansi!$A$90,
IF(AND(E353=grup_instansi!$B$91,F353=grup_instansi!$C$91),
grup_instansi!$A$91,
IF(AND(E353=grup_instansi!$B$92,F353=grup_instansi!$C$92),
grup_instansi!$A$92,
IF(AND(E353=grup_instansi!$B$93,F353=grup_instansi!$C$93),
grup_instansi!$A$93,
IF(AND(E353=grup_instansi!$B$94,F353=grup_instansi!$C$94),
grup_instansi!$A$94,
IF(AND(E353=grup_instansi!$B$95,F353=grup_instansi!$C$95),
grup_instansi!$A$95,
IF(AND(E353=grup_instansi!$B$96,F353=grup_instansi!$C$96),
grup_instansi!$A$96,
IF(AND(E353=grup_instansi!$B$97,F353=grup_instansi!$C$97),
grup_instansi!$A$97,
IF(AND(E353=grup_instansi!$B$98,F353=grup_instansi!$C$98),
grup_instansi!$A$98,
IF(AND(E353=grup_instansi!$B$99,F353=grup_instansi!$C$99),
grup_instansi!$A$99,
grup_instansi!$A$100))))))))))))))))))))))))))))))))))))))))</f>
        <v>gi2023110400035</v>
      </c>
      <c r="L353" t="str">
        <f>VLOOKUP(K353,grup_instansi!$A$2:$E$102,4)</f>
        <v>Pemerintah Kabupaten Sumatera Utara</v>
      </c>
      <c r="M353" t="str">
        <f t="shared" si="17"/>
        <v>('i2023110600352','Pemerintah Kab. Dairi','gi2023110400035'),</v>
      </c>
    </row>
    <row r="354" spans="1:13" x14ac:dyDescent="0.25">
      <c r="A354" t="str">
        <f t="shared" si="15"/>
        <v>i2023110600353</v>
      </c>
      <c r="B354" s="4">
        <v>5208</v>
      </c>
      <c r="C354" t="str">
        <f t="shared" si="16"/>
        <v>i2023110600353</v>
      </c>
      <c r="D354" s="4" t="s">
        <v>521</v>
      </c>
      <c r="E354" s="4" t="s">
        <v>658</v>
      </c>
      <c r="F354" s="4" t="s">
        <v>692</v>
      </c>
      <c r="G354" t="str">
        <f>IF(AND(E354=grup_instansi!$B$2,F354=grup_instansi!$C$2),
grup_instansi!$A$2,
IF(AND(E354=grup_instansi!$B$3,F354=grup_instansi!$C$3),
grup_instansi!$A$3,
IF(AND(E354=grup_instansi!$B$4,F354=grup_instansi!$C$4),
grup_instansi!$A$4,
IF(AND(E354=grup_instansi!$B$5,F354=grup_instansi!$C$5),
grup_instansi!$A$5,
IF(AND(E354=grup_instansi!$B$6,F354=grup_instansi!$C$6),
grup_instansi!$A$6,
IF(AND(E354=grup_instansi!$B$7,F354=grup_instansi!$C$7),
grup_instansi!$A$7,
IF(AND(E354=grup_instansi!$B$8,F354=grup_instansi!$C$8),
grup_instansi!$A$8,
IF(AND(E354=grup_instansi!$B$9,F354=grup_instansi!$C$9),
grup_instansi!$A$9,
IF(AND(E354=grup_instansi!$B$10,F354=grup_instansi!$C$10),
grup_instansi!$A$10,"")))))))))</f>
        <v/>
      </c>
      <c r="H354" t="str">
        <f>IF(G354&lt;&gt;"",G354,IF(AND(E354=grup_instansi!$B$11,F354=grup_instansi!$C$11),
grup_instansi!$A$11,
IF(AND(E354=grup_instansi!$B$12,F354=grup_instansi!$C$12),
grup_instansi!$A$12,
IF(AND(E354=grup_instansi!$B$13,F354=grup_instansi!$C$13),
grup_instansi!$A$13,
IF(AND(E354=grup_instansi!$B$14,F354=grup_instansi!$C$14),
grup_instansi!$A$14,
IF(AND(E354=grup_instansi!$B$15,F354=grup_instansi!$C$15),
grup_instansi!$A$15,
IF(AND(E354=grup_instansi!$B$16,F354=grup_instansi!$C$16),
grup_instansi!$A$16,
IF(AND(E354=grup_instansi!$B$17,F354=grup_instansi!$C$17),
grup_instansi!$A$17,
IF(AND(E354=grup_instansi!$B$18,F354=grup_instansi!$C$18),
grup_instansi!$A$18,
IF(AND(E354=grup_instansi!$B$19,F354=grup_instansi!$C$19),
grup_instansi!$A$19,
IF(AND(E354=grup_instansi!$B$20,F354=grup_instansi!$C$20),
grup_instansi!$A$20,"")))))))))))</f>
        <v/>
      </c>
      <c r="I354" t="str">
        <f>IF(H354&lt;&gt;"",H354,IF(AND(E354=grup_instansi!$B$21,F354=grup_instansi!$C$21),
grup_instansi!$A$21,
IF(AND(E354=grup_instansi!$B$22,F354=grup_instansi!$C$22),
grup_instansi!$A$22,
IF(AND(E354=grup_instansi!$B$23,F354=grup_instansi!$C$23),
grup_instansi!$A$23,
IF(AND(E354=grup_instansi!$B$24,F354=grup_instansi!$C$24),
grup_instansi!$A$24,
IF(AND(E354=grup_instansi!$B$25,F354=grup_instansi!$C$25),
grup_instansi!$A$25,
IF(AND(E354=grup_instansi!$B$26,F354=grup_instansi!$C$26),
grup_instansi!$A$26,
IF(AND(E354=grup_instansi!$B$27,F354=grup_instansi!$C$27),
grup_instansi!$A$27,
IF(AND(E354=grup_instansi!$B$28,F354=grup_instansi!$C$28),
grup_instansi!$A$28,
IF(AND(E354=grup_instansi!$B$29,F354=grup_instansi!$C$29),
grup_instansi!$A$29,
IF(AND(E354=grup_instansi!$B$30,F354=grup_instansi!$C$30),
grup_instansi!$A$30,
IF(AND(E354=grup_instansi!$B$31,F354=grup_instansi!$C$31),
grup_instansi!$A$31,
IF(AND(E354=grup_instansi!$B$32,F354=grup_instansi!$C$32),
grup_instansi!$A$32,
IF(AND(E354=grup_instansi!$B$33,F354=grup_instansi!$C$33),
grup_instansi!$A$33,
IF(AND(E354=grup_instansi!$B$34,F354=grup_instansi!$C$34),
grup_instansi!$A$34,
IF(AND(E354=grup_instansi!$B$35,F354=grup_instansi!$C$35),
grup_instansi!$A$35,""))))))))))))))))</f>
        <v/>
      </c>
      <c r="J354" t="str">
        <f>IF(I354&lt;&gt;"",I354,IF(AND(E354=grup_instansi!$B$36,F354=grup_instansi!$C$36),
grup_instansi!$A$36,
IF(AND(E354=grup_instansi!$B$37,F354=grup_instansi!$C$37),
grup_instansi!$A$37,
IF(AND(E354=grup_instansi!$B$38,F354=grup_instansi!$C$38),
grup_instansi!$A$38,
IF(AND(E354=grup_instansi!$B$39,F354=grup_instansi!$C$39),
grup_instansi!$A$39,
IF(AND(E354=grup_instansi!$B$40,F354=grup_instansi!$C$40),
grup_instansi!$A$40,
IF(AND(E354=grup_instansi!$B$41,F354=grup_instansi!$C$41),
grup_instansi!$A$41,
IF(AND(E354=grup_instansi!$B$42,F354=grup_instansi!$C$42),
grup_instansi!$A$42,
IF(AND(E354=grup_instansi!$B$43,F354=grup_instansi!$C$43),
grup_instansi!$A$43,
IF(AND(E354=grup_instansi!$B$44,F354=grup_instansi!$C$44),
grup_instansi!$A$44,
IF(AND(E354=grup_instansi!$B$45,F354=grup_instansi!$C$45),
grup_instansi!$A$45,
IF(AND(E354=grup_instansi!$B$46,F354=grup_instansi!$C$46),
grup_instansi!$A$46,
IF(AND(E354=grup_instansi!$B$47,F354=grup_instansi!$C$47),
grup_instansi!$A$47,
IF(AND(E354=grup_instansi!$B$48,F354=grup_instansi!$C$48),
grup_instansi!$A$48,
IF(AND(E354=grup_instansi!$B$49,F354=grup_instansi!$C$49),
grup_instansi!$A$49,
IF(AND(E354=grup_instansi!$B$50,F354=grup_instansi!$C$50),
grup_instansi!$A$50,
IF(AND(E354=grup_instansi!$B$51,F354=grup_instansi!$C$51),
grup_instansi!$A$51,
IF(AND(E354=grup_instansi!$B$52,F354=grup_instansi!$C$52),
grup_instansi!$A$52,
IF(AND(E354=grup_instansi!$B$53,F354=grup_instansi!$C$53),
grup_instansi!$A$53,
IF(AND(E354=grup_instansi!$B$54,F354=grup_instansi!$C$54),
grup_instansi!$A$54,
IF(AND(E354=grup_instansi!$B$55,F354=grup_instansi!$C$55),
grup_instansi!$A$55,
IF(AND(E354=grup_instansi!$B$56,F354=grup_instansi!$C$56),
grup_instansi!$A$56,
IF(AND(E354=grup_instansi!$B$57,F354=grup_instansi!$C$57),
grup_instansi!$A$57,
IF(AND(E354=grup_instansi!$B$58,F354=grup_instansi!$C$58),
grup_instansi!$A$58,
IF(AND(E354=grup_instansi!$B$59,F354=grup_instansi!$C$59),
grup_instansi!$A$59,
IF(AND(E354=grup_instansi!$B$60,F354=grup_instansi!$C$60),
grup_instansi!$A$60,""))))))))))))))))))))))))))</f>
        <v>gi2023110400035</v>
      </c>
      <c r="K354" t="str">
        <f>IF(J354&lt;&gt;"",J354,IF(AND(E354=grup_instansi!$B$61,F354=grup_instansi!$C$61),
grup_instansi!$A$61,
IF(AND(E354=grup_instansi!$B$62,F354=grup_instansi!$C$62),
grup_instansi!$A$62,
IF(AND(E354=grup_instansi!$B$63,F354=grup_instansi!$C$63),
grup_instansi!$A$63,
IF(AND(E354=grup_instansi!$B$64,F354=grup_instansi!$C$64),
grup_instansi!$A$64,
IF(AND(E354=grup_instansi!$B$65,F354=grup_instansi!$C$65),
grup_instansi!$A$65,
IF(AND(E354=grup_instansi!$B$66,F354=grup_instansi!$C$66),
grup_instansi!$A$66,
IF(AND(E354=grup_instansi!$B$67,F354=grup_instansi!$C$67),
grup_instansi!$A$67,
IF(AND(E354=grup_instansi!$B$68,F354=grup_instansi!$C$68),
grup_instansi!$A$68,
IF(AND(E354=grup_instansi!$B$69,F354=grup_instansi!$C$69),
grup_instansi!$A$69,
IF(AND(E354=grup_instansi!$B$70,F354=grup_instansi!$C$70),
grup_instansi!$A$70,
IF(AND(E354=grup_instansi!$B$71,F354=grup_instansi!$C$71),
grup_instansi!$A$71,
IF(AND(E354=grup_instansi!$B$72,F354=grup_instansi!$C$72),
grup_instansi!$A$72,
IF(AND(E354=grup_instansi!$B$73,F354=grup_instansi!$C$73),
grup_instansi!$A$73,
IF(AND(E354=grup_instansi!$B$74,F354=grup_instansi!$C$74),
grup_instansi!$A$74,
IF(AND(E354=grup_instansi!$B$75,F354=grup_instansi!$C$75),
grup_instansi!$A$75,
IF(AND(E354=grup_instansi!$B$76,F354=grup_instansi!$C$76),
grup_instansi!$A$76,
IF(AND(E354=grup_instansi!$B$77,F354=grup_instansi!$C$77),
grup_instansi!$A$77,
IF(AND(E354=grup_instansi!$B$78,F354=grup_instansi!$C$78),
grup_instansi!$A$78,
IF(AND(E354=grup_instansi!$B$79,F354=grup_instansi!$C$79),
grup_instansi!$A$79,
IF(AND(E354=grup_instansi!$B$80,F354=grup_instansi!$C$80),
grup_instansi!$A$80,
IF(AND(E354=grup_instansi!$B$81,F354=grup_instansi!$C$81),
grup_instansi!$A$81,
IF(AND(E354=grup_instansi!$B$82,F354=grup_instansi!$C$82),
grup_instansi!$A$82,
IF(AND(E354=grup_instansi!$B$83,F354=grup_instansi!$C$83),
grup_instansi!$A$84,
IF(AND(E354=grup_instansi!$B$84,F354=grup_instansi!$C$84),
grup_instansi!$A$85,
IF(AND(E354=grup_instansi!$B$85,F354=grup_instansi!$C$85),
grup_instansi!$A$86,
IF(AND(E354=grup_instansi!$B$86,F354=grup_instansi!$C$86),
grup_instansi!$A$87,
IF(AND(E354=grup_instansi!$B$87,F354=grup_instansi!$C$87),
grup_instansi!$A$87,
IF(AND(E354=grup_instansi!$B$88,F354=grup_instansi!$C$88),
grup_instansi!$A$88,
IF(AND(E354=grup_instansi!$B$89,F354=grup_instansi!$C$89),
grup_instansi!$A$89,
IF(AND(E354=grup_instansi!$B$90,F354=grup_instansi!$C$90),
grup_instansi!$A$90,
IF(AND(E354=grup_instansi!$B$91,F354=grup_instansi!$C$91),
grup_instansi!$A$91,
IF(AND(E354=grup_instansi!$B$92,F354=grup_instansi!$C$92),
grup_instansi!$A$92,
IF(AND(E354=grup_instansi!$B$93,F354=grup_instansi!$C$93),
grup_instansi!$A$93,
IF(AND(E354=grup_instansi!$B$94,F354=grup_instansi!$C$94),
grup_instansi!$A$94,
IF(AND(E354=grup_instansi!$B$95,F354=grup_instansi!$C$95),
grup_instansi!$A$95,
IF(AND(E354=grup_instansi!$B$96,F354=grup_instansi!$C$96),
grup_instansi!$A$96,
IF(AND(E354=grup_instansi!$B$97,F354=grup_instansi!$C$97),
grup_instansi!$A$97,
IF(AND(E354=grup_instansi!$B$98,F354=grup_instansi!$C$98),
grup_instansi!$A$98,
IF(AND(E354=grup_instansi!$B$99,F354=grup_instansi!$C$99),
grup_instansi!$A$99,
grup_instansi!$A$100))))))))))))))))))))))))))))))))))))))))</f>
        <v>gi2023110400035</v>
      </c>
      <c r="L354" t="str">
        <f>VLOOKUP(K354,grup_instansi!$A$2:$E$102,4)</f>
        <v>Pemerintah Kabupaten Sumatera Utara</v>
      </c>
      <c r="M354" t="str">
        <f t="shared" si="17"/>
        <v>('i2023110600353','Pemerintah Kab. Tapanuli Utara','gi2023110400035'),</v>
      </c>
    </row>
    <row r="355" spans="1:13" x14ac:dyDescent="0.25">
      <c r="A355" t="str">
        <f t="shared" si="15"/>
        <v>i2023110600354</v>
      </c>
      <c r="B355" s="4">
        <v>5210</v>
      </c>
      <c r="C355" t="str">
        <f t="shared" si="16"/>
        <v>i2023110600354</v>
      </c>
      <c r="D355" s="4" t="s">
        <v>523</v>
      </c>
      <c r="E355" s="4" t="s">
        <v>658</v>
      </c>
      <c r="F355" s="4" t="s">
        <v>692</v>
      </c>
      <c r="G355" t="str">
        <f>IF(AND(E355=grup_instansi!$B$2,F355=grup_instansi!$C$2),
grup_instansi!$A$2,
IF(AND(E355=grup_instansi!$B$3,F355=grup_instansi!$C$3),
grup_instansi!$A$3,
IF(AND(E355=grup_instansi!$B$4,F355=grup_instansi!$C$4),
grup_instansi!$A$4,
IF(AND(E355=grup_instansi!$B$5,F355=grup_instansi!$C$5),
grup_instansi!$A$5,
IF(AND(E355=grup_instansi!$B$6,F355=grup_instansi!$C$6),
grup_instansi!$A$6,
IF(AND(E355=grup_instansi!$B$7,F355=grup_instansi!$C$7),
grup_instansi!$A$7,
IF(AND(E355=grup_instansi!$B$8,F355=grup_instansi!$C$8),
grup_instansi!$A$8,
IF(AND(E355=grup_instansi!$B$9,F355=grup_instansi!$C$9),
grup_instansi!$A$9,
IF(AND(E355=grup_instansi!$B$10,F355=grup_instansi!$C$10),
grup_instansi!$A$10,"")))))))))</f>
        <v/>
      </c>
      <c r="H355" t="str">
        <f>IF(G355&lt;&gt;"",G355,IF(AND(E355=grup_instansi!$B$11,F355=grup_instansi!$C$11),
grup_instansi!$A$11,
IF(AND(E355=grup_instansi!$B$12,F355=grup_instansi!$C$12),
grup_instansi!$A$12,
IF(AND(E355=grup_instansi!$B$13,F355=grup_instansi!$C$13),
grup_instansi!$A$13,
IF(AND(E355=grup_instansi!$B$14,F355=grup_instansi!$C$14),
grup_instansi!$A$14,
IF(AND(E355=grup_instansi!$B$15,F355=grup_instansi!$C$15),
grup_instansi!$A$15,
IF(AND(E355=grup_instansi!$B$16,F355=grup_instansi!$C$16),
grup_instansi!$A$16,
IF(AND(E355=grup_instansi!$B$17,F355=grup_instansi!$C$17),
grup_instansi!$A$17,
IF(AND(E355=grup_instansi!$B$18,F355=grup_instansi!$C$18),
grup_instansi!$A$18,
IF(AND(E355=grup_instansi!$B$19,F355=grup_instansi!$C$19),
grup_instansi!$A$19,
IF(AND(E355=grup_instansi!$B$20,F355=grup_instansi!$C$20),
grup_instansi!$A$20,"")))))))))))</f>
        <v/>
      </c>
      <c r="I355" t="str">
        <f>IF(H355&lt;&gt;"",H355,IF(AND(E355=grup_instansi!$B$21,F355=grup_instansi!$C$21),
grup_instansi!$A$21,
IF(AND(E355=grup_instansi!$B$22,F355=grup_instansi!$C$22),
grup_instansi!$A$22,
IF(AND(E355=grup_instansi!$B$23,F355=grup_instansi!$C$23),
grup_instansi!$A$23,
IF(AND(E355=grup_instansi!$B$24,F355=grup_instansi!$C$24),
grup_instansi!$A$24,
IF(AND(E355=grup_instansi!$B$25,F355=grup_instansi!$C$25),
grup_instansi!$A$25,
IF(AND(E355=grup_instansi!$B$26,F355=grup_instansi!$C$26),
grup_instansi!$A$26,
IF(AND(E355=grup_instansi!$B$27,F355=grup_instansi!$C$27),
grup_instansi!$A$27,
IF(AND(E355=grup_instansi!$B$28,F355=grup_instansi!$C$28),
grup_instansi!$A$28,
IF(AND(E355=grup_instansi!$B$29,F355=grup_instansi!$C$29),
grup_instansi!$A$29,
IF(AND(E355=grup_instansi!$B$30,F355=grup_instansi!$C$30),
grup_instansi!$A$30,
IF(AND(E355=grup_instansi!$B$31,F355=grup_instansi!$C$31),
grup_instansi!$A$31,
IF(AND(E355=grup_instansi!$B$32,F355=grup_instansi!$C$32),
grup_instansi!$A$32,
IF(AND(E355=grup_instansi!$B$33,F355=grup_instansi!$C$33),
grup_instansi!$A$33,
IF(AND(E355=grup_instansi!$B$34,F355=grup_instansi!$C$34),
grup_instansi!$A$34,
IF(AND(E355=grup_instansi!$B$35,F355=grup_instansi!$C$35),
grup_instansi!$A$35,""))))))))))))))))</f>
        <v/>
      </c>
      <c r="J355" t="str">
        <f>IF(I355&lt;&gt;"",I355,IF(AND(E355=grup_instansi!$B$36,F355=grup_instansi!$C$36),
grup_instansi!$A$36,
IF(AND(E355=grup_instansi!$B$37,F355=grup_instansi!$C$37),
grup_instansi!$A$37,
IF(AND(E355=grup_instansi!$B$38,F355=grup_instansi!$C$38),
grup_instansi!$A$38,
IF(AND(E355=grup_instansi!$B$39,F355=grup_instansi!$C$39),
grup_instansi!$A$39,
IF(AND(E355=grup_instansi!$B$40,F355=grup_instansi!$C$40),
grup_instansi!$A$40,
IF(AND(E355=grup_instansi!$B$41,F355=grup_instansi!$C$41),
grup_instansi!$A$41,
IF(AND(E355=grup_instansi!$B$42,F355=grup_instansi!$C$42),
grup_instansi!$A$42,
IF(AND(E355=grup_instansi!$B$43,F355=grup_instansi!$C$43),
grup_instansi!$A$43,
IF(AND(E355=grup_instansi!$B$44,F355=grup_instansi!$C$44),
grup_instansi!$A$44,
IF(AND(E355=grup_instansi!$B$45,F355=grup_instansi!$C$45),
grup_instansi!$A$45,
IF(AND(E355=grup_instansi!$B$46,F355=grup_instansi!$C$46),
grup_instansi!$A$46,
IF(AND(E355=grup_instansi!$B$47,F355=grup_instansi!$C$47),
grup_instansi!$A$47,
IF(AND(E355=grup_instansi!$B$48,F355=grup_instansi!$C$48),
grup_instansi!$A$48,
IF(AND(E355=grup_instansi!$B$49,F355=grup_instansi!$C$49),
grup_instansi!$A$49,
IF(AND(E355=grup_instansi!$B$50,F355=grup_instansi!$C$50),
grup_instansi!$A$50,
IF(AND(E355=grup_instansi!$B$51,F355=grup_instansi!$C$51),
grup_instansi!$A$51,
IF(AND(E355=grup_instansi!$B$52,F355=grup_instansi!$C$52),
grup_instansi!$A$52,
IF(AND(E355=grup_instansi!$B$53,F355=grup_instansi!$C$53),
grup_instansi!$A$53,
IF(AND(E355=grup_instansi!$B$54,F355=grup_instansi!$C$54),
grup_instansi!$A$54,
IF(AND(E355=grup_instansi!$B$55,F355=grup_instansi!$C$55),
grup_instansi!$A$55,
IF(AND(E355=grup_instansi!$B$56,F355=grup_instansi!$C$56),
grup_instansi!$A$56,
IF(AND(E355=grup_instansi!$B$57,F355=grup_instansi!$C$57),
grup_instansi!$A$57,
IF(AND(E355=grup_instansi!$B$58,F355=grup_instansi!$C$58),
grup_instansi!$A$58,
IF(AND(E355=grup_instansi!$B$59,F355=grup_instansi!$C$59),
grup_instansi!$A$59,
IF(AND(E355=grup_instansi!$B$60,F355=grup_instansi!$C$60),
grup_instansi!$A$60,""))))))))))))))))))))))))))</f>
        <v>gi2023110400035</v>
      </c>
      <c r="K355" t="str">
        <f>IF(J355&lt;&gt;"",J355,IF(AND(E355=grup_instansi!$B$61,F355=grup_instansi!$C$61),
grup_instansi!$A$61,
IF(AND(E355=grup_instansi!$B$62,F355=grup_instansi!$C$62),
grup_instansi!$A$62,
IF(AND(E355=grup_instansi!$B$63,F355=grup_instansi!$C$63),
grup_instansi!$A$63,
IF(AND(E355=grup_instansi!$B$64,F355=grup_instansi!$C$64),
grup_instansi!$A$64,
IF(AND(E355=grup_instansi!$B$65,F355=grup_instansi!$C$65),
grup_instansi!$A$65,
IF(AND(E355=grup_instansi!$B$66,F355=grup_instansi!$C$66),
grup_instansi!$A$66,
IF(AND(E355=grup_instansi!$B$67,F355=grup_instansi!$C$67),
grup_instansi!$A$67,
IF(AND(E355=grup_instansi!$B$68,F355=grup_instansi!$C$68),
grup_instansi!$A$68,
IF(AND(E355=grup_instansi!$B$69,F355=grup_instansi!$C$69),
grup_instansi!$A$69,
IF(AND(E355=grup_instansi!$B$70,F355=grup_instansi!$C$70),
grup_instansi!$A$70,
IF(AND(E355=grup_instansi!$B$71,F355=grup_instansi!$C$71),
grup_instansi!$A$71,
IF(AND(E355=grup_instansi!$B$72,F355=grup_instansi!$C$72),
grup_instansi!$A$72,
IF(AND(E355=grup_instansi!$B$73,F355=grup_instansi!$C$73),
grup_instansi!$A$73,
IF(AND(E355=grup_instansi!$B$74,F355=grup_instansi!$C$74),
grup_instansi!$A$74,
IF(AND(E355=grup_instansi!$B$75,F355=grup_instansi!$C$75),
grup_instansi!$A$75,
IF(AND(E355=grup_instansi!$B$76,F355=grup_instansi!$C$76),
grup_instansi!$A$76,
IF(AND(E355=grup_instansi!$B$77,F355=grup_instansi!$C$77),
grup_instansi!$A$77,
IF(AND(E355=grup_instansi!$B$78,F355=grup_instansi!$C$78),
grup_instansi!$A$78,
IF(AND(E355=grup_instansi!$B$79,F355=grup_instansi!$C$79),
grup_instansi!$A$79,
IF(AND(E355=grup_instansi!$B$80,F355=grup_instansi!$C$80),
grup_instansi!$A$80,
IF(AND(E355=grup_instansi!$B$81,F355=grup_instansi!$C$81),
grup_instansi!$A$81,
IF(AND(E355=grup_instansi!$B$82,F355=grup_instansi!$C$82),
grup_instansi!$A$82,
IF(AND(E355=grup_instansi!$B$83,F355=grup_instansi!$C$83),
grup_instansi!$A$84,
IF(AND(E355=grup_instansi!$B$84,F355=grup_instansi!$C$84),
grup_instansi!$A$85,
IF(AND(E355=grup_instansi!$B$85,F355=grup_instansi!$C$85),
grup_instansi!$A$86,
IF(AND(E355=grup_instansi!$B$86,F355=grup_instansi!$C$86),
grup_instansi!$A$87,
IF(AND(E355=grup_instansi!$B$87,F355=grup_instansi!$C$87),
grup_instansi!$A$87,
IF(AND(E355=grup_instansi!$B$88,F355=grup_instansi!$C$88),
grup_instansi!$A$88,
IF(AND(E355=grup_instansi!$B$89,F355=grup_instansi!$C$89),
grup_instansi!$A$89,
IF(AND(E355=grup_instansi!$B$90,F355=grup_instansi!$C$90),
grup_instansi!$A$90,
IF(AND(E355=grup_instansi!$B$91,F355=grup_instansi!$C$91),
grup_instansi!$A$91,
IF(AND(E355=grup_instansi!$B$92,F355=grup_instansi!$C$92),
grup_instansi!$A$92,
IF(AND(E355=grup_instansi!$B$93,F355=grup_instansi!$C$93),
grup_instansi!$A$93,
IF(AND(E355=grup_instansi!$B$94,F355=grup_instansi!$C$94),
grup_instansi!$A$94,
IF(AND(E355=grup_instansi!$B$95,F355=grup_instansi!$C$95),
grup_instansi!$A$95,
IF(AND(E355=grup_instansi!$B$96,F355=grup_instansi!$C$96),
grup_instansi!$A$96,
IF(AND(E355=grup_instansi!$B$97,F355=grup_instansi!$C$97),
grup_instansi!$A$97,
IF(AND(E355=grup_instansi!$B$98,F355=grup_instansi!$C$98),
grup_instansi!$A$98,
IF(AND(E355=grup_instansi!$B$99,F355=grup_instansi!$C$99),
grup_instansi!$A$99,
grup_instansi!$A$100))))))))))))))))))))))))))))))))))))))))</f>
        <v>gi2023110400035</v>
      </c>
      <c r="L355" t="str">
        <f>VLOOKUP(K355,grup_instansi!$A$2:$E$102,4)</f>
        <v>Pemerintah Kabupaten Sumatera Utara</v>
      </c>
      <c r="M355" t="str">
        <f t="shared" si="17"/>
        <v>('i2023110600354','Pemerintah Kab. Asahan','gi2023110400035'),</v>
      </c>
    </row>
    <row r="356" spans="1:13" x14ac:dyDescent="0.25">
      <c r="A356" t="str">
        <f t="shared" si="15"/>
        <v>i2023110600355</v>
      </c>
      <c r="B356" s="4">
        <v>5212</v>
      </c>
      <c r="C356" t="str">
        <f t="shared" si="16"/>
        <v>i2023110600355</v>
      </c>
      <c r="D356" s="4" t="s">
        <v>525</v>
      </c>
      <c r="E356" s="4" t="s">
        <v>658</v>
      </c>
      <c r="F356" s="4" t="s">
        <v>692</v>
      </c>
      <c r="G356" t="str">
        <f>IF(AND(E356=grup_instansi!$B$2,F356=grup_instansi!$C$2),
grup_instansi!$A$2,
IF(AND(E356=grup_instansi!$B$3,F356=grup_instansi!$C$3),
grup_instansi!$A$3,
IF(AND(E356=grup_instansi!$B$4,F356=grup_instansi!$C$4),
grup_instansi!$A$4,
IF(AND(E356=grup_instansi!$B$5,F356=grup_instansi!$C$5),
grup_instansi!$A$5,
IF(AND(E356=grup_instansi!$B$6,F356=grup_instansi!$C$6),
grup_instansi!$A$6,
IF(AND(E356=grup_instansi!$B$7,F356=grup_instansi!$C$7),
grup_instansi!$A$7,
IF(AND(E356=grup_instansi!$B$8,F356=grup_instansi!$C$8),
grup_instansi!$A$8,
IF(AND(E356=grup_instansi!$B$9,F356=grup_instansi!$C$9),
grup_instansi!$A$9,
IF(AND(E356=grup_instansi!$B$10,F356=grup_instansi!$C$10),
grup_instansi!$A$10,"")))))))))</f>
        <v/>
      </c>
      <c r="H356" t="str">
        <f>IF(G356&lt;&gt;"",G356,IF(AND(E356=grup_instansi!$B$11,F356=grup_instansi!$C$11),
grup_instansi!$A$11,
IF(AND(E356=grup_instansi!$B$12,F356=grup_instansi!$C$12),
grup_instansi!$A$12,
IF(AND(E356=grup_instansi!$B$13,F356=grup_instansi!$C$13),
grup_instansi!$A$13,
IF(AND(E356=grup_instansi!$B$14,F356=grup_instansi!$C$14),
grup_instansi!$A$14,
IF(AND(E356=grup_instansi!$B$15,F356=grup_instansi!$C$15),
grup_instansi!$A$15,
IF(AND(E356=grup_instansi!$B$16,F356=grup_instansi!$C$16),
grup_instansi!$A$16,
IF(AND(E356=grup_instansi!$B$17,F356=grup_instansi!$C$17),
grup_instansi!$A$17,
IF(AND(E356=grup_instansi!$B$18,F356=grup_instansi!$C$18),
grup_instansi!$A$18,
IF(AND(E356=grup_instansi!$B$19,F356=grup_instansi!$C$19),
grup_instansi!$A$19,
IF(AND(E356=grup_instansi!$B$20,F356=grup_instansi!$C$20),
grup_instansi!$A$20,"")))))))))))</f>
        <v/>
      </c>
      <c r="I356" t="str">
        <f>IF(H356&lt;&gt;"",H356,IF(AND(E356=grup_instansi!$B$21,F356=grup_instansi!$C$21),
grup_instansi!$A$21,
IF(AND(E356=grup_instansi!$B$22,F356=grup_instansi!$C$22),
grup_instansi!$A$22,
IF(AND(E356=grup_instansi!$B$23,F356=grup_instansi!$C$23),
grup_instansi!$A$23,
IF(AND(E356=grup_instansi!$B$24,F356=grup_instansi!$C$24),
grup_instansi!$A$24,
IF(AND(E356=grup_instansi!$B$25,F356=grup_instansi!$C$25),
grup_instansi!$A$25,
IF(AND(E356=grup_instansi!$B$26,F356=grup_instansi!$C$26),
grup_instansi!$A$26,
IF(AND(E356=grup_instansi!$B$27,F356=grup_instansi!$C$27),
grup_instansi!$A$27,
IF(AND(E356=grup_instansi!$B$28,F356=grup_instansi!$C$28),
grup_instansi!$A$28,
IF(AND(E356=grup_instansi!$B$29,F356=grup_instansi!$C$29),
grup_instansi!$A$29,
IF(AND(E356=grup_instansi!$B$30,F356=grup_instansi!$C$30),
grup_instansi!$A$30,
IF(AND(E356=grup_instansi!$B$31,F356=grup_instansi!$C$31),
grup_instansi!$A$31,
IF(AND(E356=grup_instansi!$B$32,F356=grup_instansi!$C$32),
grup_instansi!$A$32,
IF(AND(E356=grup_instansi!$B$33,F356=grup_instansi!$C$33),
grup_instansi!$A$33,
IF(AND(E356=grup_instansi!$B$34,F356=grup_instansi!$C$34),
grup_instansi!$A$34,
IF(AND(E356=grup_instansi!$B$35,F356=grup_instansi!$C$35),
grup_instansi!$A$35,""))))))))))))))))</f>
        <v/>
      </c>
      <c r="J356" t="str">
        <f>IF(I356&lt;&gt;"",I356,IF(AND(E356=grup_instansi!$B$36,F356=grup_instansi!$C$36),
grup_instansi!$A$36,
IF(AND(E356=grup_instansi!$B$37,F356=grup_instansi!$C$37),
grup_instansi!$A$37,
IF(AND(E356=grup_instansi!$B$38,F356=grup_instansi!$C$38),
grup_instansi!$A$38,
IF(AND(E356=grup_instansi!$B$39,F356=grup_instansi!$C$39),
grup_instansi!$A$39,
IF(AND(E356=grup_instansi!$B$40,F356=grup_instansi!$C$40),
grup_instansi!$A$40,
IF(AND(E356=grup_instansi!$B$41,F356=grup_instansi!$C$41),
grup_instansi!$A$41,
IF(AND(E356=grup_instansi!$B$42,F356=grup_instansi!$C$42),
grup_instansi!$A$42,
IF(AND(E356=grup_instansi!$B$43,F356=grup_instansi!$C$43),
grup_instansi!$A$43,
IF(AND(E356=grup_instansi!$B$44,F356=grup_instansi!$C$44),
grup_instansi!$A$44,
IF(AND(E356=grup_instansi!$B$45,F356=grup_instansi!$C$45),
grup_instansi!$A$45,
IF(AND(E356=grup_instansi!$B$46,F356=grup_instansi!$C$46),
grup_instansi!$A$46,
IF(AND(E356=grup_instansi!$B$47,F356=grup_instansi!$C$47),
grup_instansi!$A$47,
IF(AND(E356=grup_instansi!$B$48,F356=grup_instansi!$C$48),
grup_instansi!$A$48,
IF(AND(E356=grup_instansi!$B$49,F356=grup_instansi!$C$49),
grup_instansi!$A$49,
IF(AND(E356=grup_instansi!$B$50,F356=grup_instansi!$C$50),
grup_instansi!$A$50,
IF(AND(E356=grup_instansi!$B$51,F356=grup_instansi!$C$51),
grup_instansi!$A$51,
IF(AND(E356=grup_instansi!$B$52,F356=grup_instansi!$C$52),
grup_instansi!$A$52,
IF(AND(E356=grup_instansi!$B$53,F356=grup_instansi!$C$53),
grup_instansi!$A$53,
IF(AND(E356=grup_instansi!$B$54,F356=grup_instansi!$C$54),
grup_instansi!$A$54,
IF(AND(E356=grup_instansi!$B$55,F356=grup_instansi!$C$55),
grup_instansi!$A$55,
IF(AND(E356=grup_instansi!$B$56,F356=grup_instansi!$C$56),
grup_instansi!$A$56,
IF(AND(E356=grup_instansi!$B$57,F356=grup_instansi!$C$57),
grup_instansi!$A$57,
IF(AND(E356=grup_instansi!$B$58,F356=grup_instansi!$C$58),
grup_instansi!$A$58,
IF(AND(E356=grup_instansi!$B$59,F356=grup_instansi!$C$59),
grup_instansi!$A$59,
IF(AND(E356=grup_instansi!$B$60,F356=grup_instansi!$C$60),
grup_instansi!$A$60,""))))))))))))))))))))))))))</f>
        <v>gi2023110400035</v>
      </c>
      <c r="K356" t="str">
        <f>IF(J356&lt;&gt;"",J356,IF(AND(E356=grup_instansi!$B$61,F356=grup_instansi!$C$61),
grup_instansi!$A$61,
IF(AND(E356=grup_instansi!$B$62,F356=grup_instansi!$C$62),
grup_instansi!$A$62,
IF(AND(E356=grup_instansi!$B$63,F356=grup_instansi!$C$63),
grup_instansi!$A$63,
IF(AND(E356=grup_instansi!$B$64,F356=grup_instansi!$C$64),
grup_instansi!$A$64,
IF(AND(E356=grup_instansi!$B$65,F356=grup_instansi!$C$65),
grup_instansi!$A$65,
IF(AND(E356=grup_instansi!$B$66,F356=grup_instansi!$C$66),
grup_instansi!$A$66,
IF(AND(E356=grup_instansi!$B$67,F356=grup_instansi!$C$67),
grup_instansi!$A$67,
IF(AND(E356=grup_instansi!$B$68,F356=grup_instansi!$C$68),
grup_instansi!$A$68,
IF(AND(E356=grup_instansi!$B$69,F356=grup_instansi!$C$69),
grup_instansi!$A$69,
IF(AND(E356=grup_instansi!$B$70,F356=grup_instansi!$C$70),
grup_instansi!$A$70,
IF(AND(E356=grup_instansi!$B$71,F356=grup_instansi!$C$71),
grup_instansi!$A$71,
IF(AND(E356=grup_instansi!$B$72,F356=grup_instansi!$C$72),
grup_instansi!$A$72,
IF(AND(E356=grup_instansi!$B$73,F356=grup_instansi!$C$73),
grup_instansi!$A$73,
IF(AND(E356=grup_instansi!$B$74,F356=grup_instansi!$C$74),
grup_instansi!$A$74,
IF(AND(E356=grup_instansi!$B$75,F356=grup_instansi!$C$75),
grup_instansi!$A$75,
IF(AND(E356=grup_instansi!$B$76,F356=grup_instansi!$C$76),
grup_instansi!$A$76,
IF(AND(E356=grup_instansi!$B$77,F356=grup_instansi!$C$77),
grup_instansi!$A$77,
IF(AND(E356=grup_instansi!$B$78,F356=grup_instansi!$C$78),
grup_instansi!$A$78,
IF(AND(E356=grup_instansi!$B$79,F356=grup_instansi!$C$79),
grup_instansi!$A$79,
IF(AND(E356=grup_instansi!$B$80,F356=grup_instansi!$C$80),
grup_instansi!$A$80,
IF(AND(E356=grup_instansi!$B$81,F356=grup_instansi!$C$81),
grup_instansi!$A$81,
IF(AND(E356=grup_instansi!$B$82,F356=grup_instansi!$C$82),
grup_instansi!$A$82,
IF(AND(E356=grup_instansi!$B$83,F356=grup_instansi!$C$83),
grup_instansi!$A$84,
IF(AND(E356=grup_instansi!$B$84,F356=grup_instansi!$C$84),
grup_instansi!$A$85,
IF(AND(E356=grup_instansi!$B$85,F356=grup_instansi!$C$85),
grup_instansi!$A$86,
IF(AND(E356=grup_instansi!$B$86,F356=grup_instansi!$C$86),
grup_instansi!$A$87,
IF(AND(E356=grup_instansi!$B$87,F356=grup_instansi!$C$87),
grup_instansi!$A$87,
IF(AND(E356=grup_instansi!$B$88,F356=grup_instansi!$C$88),
grup_instansi!$A$88,
IF(AND(E356=grup_instansi!$B$89,F356=grup_instansi!$C$89),
grup_instansi!$A$89,
IF(AND(E356=grup_instansi!$B$90,F356=grup_instansi!$C$90),
grup_instansi!$A$90,
IF(AND(E356=grup_instansi!$B$91,F356=grup_instansi!$C$91),
grup_instansi!$A$91,
IF(AND(E356=grup_instansi!$B$92,F356=grup_instansi!$C$92),
grup_instansi!$A$92,
IF(AND(E356=grup_instansi!$B$93,F356=grup_instansi!$C$93),
grup_instansi!$A$93,
IF(AND(E356=grup_instansi!$B$94,F356=grup_instansi!$C$94),
grup_instansi!$A$94,
IF(AND(E356=grup_instansi!$B$95,F356=grup_instansi!$C$95),
grup_instansi!$A$95,
IF(AND(E356=grup_instansi!$B$96,F356=grup_instansi!$C$96),
grup_instansi!$A$96,
IF(AND(E356=grup_instansi!$B$97,F356=grup_instansi!$C$97),
grup_instansi!$A$97,
IF(AND(E356=grup_instansi!$B$98,F356=grup_instansi!$C$98),
grup_instansi!$A$98,
IF(AND(E356=grup_instansi!$B$99,F356=grup_instansi!$C$99),
grup_instansi!$A$99,
grup_instansi!$A$100))))))))))))))))))))))))))))))))))))))))</f>
        <v>gi2023110400035</v>
      </c>
      <c r="L356" t="str">
        <f>VLOOKUP(K356,grup_instansi!$A$2:$E$102,4)</f>
        <v>Pemerintah Kabupaten Sumatera Utara</v>
      </c>
      <c r="M356" t="str">
        <f t="shared" si="17"/>
        <v>('i2023110600355','Pemerintah Kab. Toba','gi2023110400035'),</v>
      </c>
    </row>
    <row r="357" spans="1:13" x14ac:dyDescent="0.25">
      <c r="A357" t="str">
        <f t="shared" si="15"/>
        <v>i2023110600356</v>
      </c>
      <c r="B357" s="4">
        <v>5215</v>
      </c>
      <c r="C357" t="str">
        <f t="shared" si="16"/>
        <v>i2023110600356</v>
      </c>
      <c r="D357" s="4" t="s">
        <v>528</v>
      </c>
      <c r="E357" s="4" t="s">
        <v>658</v>
      </c>
      <c r="F357" s="4" t="s">
        <v>692</v>
      </c>
      <c r="G357" t="str">
        <f>IF(AND(E357=grup_instansi!$B$2,F357=grup_instansi!$C$2),
grup_instansi!$A$2,
IF(AND(E357=grup_instansi!$B$3,F357=grup_instansi!$C$3),
grup_instansi!$A$3,
IF(AND(E357=grup_instansi!$B$4,F357=grup_instansi!$C$4),
grup_instansi!$A$4,
IF(AND(E357=grup_instansi!$B$5,F357=grup_instansi!$C$5),
grup_instansi!$A$5,
IF(AND(E357=grup_instansi!$B$6,F357=grup_instansi!$C$6),
grup_instansi!$A$6,
IF(AND(E357=grup_instansi!$B$7,F357=grup_instansi!$C$7),
grup_instansi!$A$7,
IF(AND(E357=grup_instansi!$B$8,F357=grup_instansi!$C$8),
grup_instansi!$A$8,
IF(AND(E357=grup_instansi!$B$9,F357=grup_instansi!$C$9),
grup_instansi!$A$9,
IF(AND(E357=grup_instansi!$B$10,F357=grup_instansi!$C$10),
grup_instansi!$A$10,"")))))))))</f>
        <v/>
      </c>
      <c r="H357" t="str">
        <f>IF(G357&lt;&gt;"",G357,IF(AND(E357=grup_instansi!$B$11,F357=grup_instansi!$C$11),
grup_instansi!$A$11,
IF(AND(E357=grup_instansi!$B$12,F357=grup_instansi!$C$12),
grup_instansi!$A$12,
IF(AND(E357=grup_instansi!$B$13,F357=grup_instansi!$C$13),
grup_instansi!$A$13,
IF(AND(E357=grup_instansi!$B$14,F357=grup_instansi!$C$14),
grup_instansi!$A$14,
IF(AND(E357=grup_instansi!$B$15,F357=grup_instansi!$C$15),
grup_instansi!$A$15,
IF(AND(E357=grup_instansi!$B$16,F357=grup_instansi!$C$16),
grup_instansi!$A$16,
IF(AND(E357=grup_instansi!$B$17,F357=grup_instansi!$C$17),
grup_instansi!$A$17,
IF(AND(E357=grup_instansi!$B$18,F357=grup_instansi!$C$18),
grup_instansi!$A$18,
IF(AND(E357=grup_instansi!$B$19,F357=grup_instansi!$C$19),
grup_instansi!$A$19,
IF(AND(E357=grup_instansi!$B$20,F357=grup_instansi!$C$20),
grup_instansi!$A$20,"")))))))))))</f>
        <v/>
      </c>
      <c r="I357" t="str">
        <f>IF(H357&lt;&gt;"",H357,IF(AND(E357=grup_instansi!$B$21,F357=grup_instansi!$C$21),
grup_instansi!$A$21,
IF(AND(E357=grup_instansi!$B$22,F357=grup_instansi!$C$22),
grup_instansi!$A$22,
IF(AND(E357=grup_instansi!$B$23,F357=grup_instansi!$C$23),
grup_instansi!$A$23,
IF(AND(E357=grup_instansi!$B$24,F357=grup_instansi!$C$24),
grup_instansi!$A$24,
IF(AND(E357=grup_instansi!$B$25,F357=grup_instansi!$C$25),
grup_instansi!$A$25,
IF(AND(E357=grup_instansi!$B$26,F357=grup_instansi!$C$26),
grup_instansi!$A$26,
IF(AND(E357=grup_instansi!$B$27,F357=grup_instansi!$C$27),
grup_instansi!$A$27,
IF(AND(E357=grup_instansi!$B$28,F357=grup_instansi!$C$28),
grup_instansi!$A$28,
IF(AND(E357=grup_instansi!$B$29,F357=grup_instansi!$C$29),
grup_instansi!$A$29,
IF(AND(E357=grup_instansi!$B$30,F357=grup_instansi!$C$30),
grup_instansi!$A$30,
IF(AND(E357=grup_instansi!$B$31,F357=grup_instansi!$C$31),
grup_instansi!$A$31,
IF(AND(E357=grup_instansi!$B$32,F357=grup_instansi!$C$32),
grup_instansi!$A$32,
IF(AND(E357=grup_instansi!$B$33,F357=grup_instansi!$C$33),
grup_instansi!$A$33,
IF(AND(E357=grup_instansi!$B$34,F357=grup_instansi!$C$34),
grup_instansi!$A$34,
IF(AND(E357=grup_instansi!$B$35,F357=grup_instansi!$C$35),
grup_instansi!$A$35,""))))))))))))))))</f>
        <v/>
      </c>
      <c r="J357" t="str">
        <f>IF(I357&lt;&gt;"",I357,IF(AND(E357=grup_instansi!$B$36,F357=grup_instansi!$C$36),
grup_instansi!$A$36,
IF(AND(E357=grup_instansi!$B$37,F357=grup_instansi!$C$37),
grup_instansi!$A$37,
IF(AND(E357=grup_instansi!$B$38,F357=grup_instansi!$C$38),
grup_instansi!$A$38,
IF(AND(E357=grup_instansi!$B$39,F357=grup_instansi!$C$39),
grup_instansi!$A$39,
IF(AND(E357=grup_instansi!$B$40,F357=grup_instansi!$C$40),
grup_instansi!$A$40,
IF(AND(E357=grup_instansi!$B$41,F357=grup_instansi!$C$41),
grup_instansi!$A$41,
IF(AND(E357=grup_instansi!$B$42,F357=grup_instansi!$C$42),
grup_instansi!$A$42,
IF(AND(E357=grup_instansi!$B$43,F357=grup_instansi!$C$43),
grup_instansi!$A$43,
IF(AND(E357=grup_instansi!$B$44,F357=grup_instansi!$C$44),
grup_instansi!$A$44,
IF(AND(E357=grup_instansi!$B$45,F357=grup_instansi!$C$45),
grup_instansi!$A$45,
IF(AND(E357=grup_instansi!$B$46,F357=grup_instansi!$C$46),
grup_instansi!$A$46,
IF(AND(E357=grup_instansi!$B$47,F357=grup_instansi!$C$47),
grup_instansi!$A$47,
IF(AND(E357=grup_instansi!$B$48,F357=grup_instansi!$C$48),
grup_instansi!$A$48,
IF(AND(E357=grup_instansi!$B$49,F357=grup_instansi!$C$49),
grup_instansi!$A$49,
IF(AND(E357=grup_instansi!$B$50,F357=grup_instansi!$C$50),
grup_instansi!$A$50,
IF(AND(E357=grup_instansi!$B$51,F357=grup_instansi!$C$51),
grup_instansi!$A$51,
IF(AND(E357=grup_instansi!$B$52,F357=grup_instansi!$C$52),
grup_instansi!$A$52,
IF(AND(E357=grup_instansi!$B$53,F357=grup_instansi!$C$53),
grup_instansi!$A$53,
IF(AND(E357=grup_instansi!$B$54,F357=grup_instansi!$C$54),
grup_instansi!$A$54,
IF(AND(E357=grup_instansi!$B$55,F357=grup_instansi!$C$55),
grup_instansi!$A$55,
IF(AND(E357=grup_instansi!$B$56,F357=grup_instansi!$C$56),
grup_instansi!$A$56,
IF(AND(E357=grup_instansi!$B$57,F357=grup_instansi!$C$57),
grup_instansi!$A$57,
IF(AND(E357=grup_instansi!$B$58,F357=grup_instansi!$C$58),
grup_instansi!$A$58,
IF(AND(E357=grup_instansi!$B$59,F357=grup_instansi!$C$59),
grup_instansi!$A$59,
IF(AND(E357=grup_instansi!$B$60,F357=grup_instansi!$C$60),
grup_instansi!$A$60,""))))))))))))))))))))))))))</f>
        <v>gi2023110400035</v>
      </c>
      <c r="K357" t="str">
        <f>IF(J357&lt;&gt;"",J357,IF(AND(E357=grup_instansi!$B$61,F357=grup_instansi!$C$61),
grup_instansi!$A$61,
IF(AND(E357=grup_instansi!$B$62,F357=grup_instansi!$C$62),
grup_instansi!$A$62,
IF(AND(E357=grup_instansi!$B$63,F357=grup_instansi!$C$63),
grup_instansi!$A$63,
IF(AND(E357=grup_instansi!$B$64,F357=grup_instansi!$C$64),
grup_instansi!$A$64,
IF(AND(E357=grup_instansi!$B$65,F357=grup_instansi!$C$65),
grup_instansi!$A$65,
IF(AND(E357=grup_instansi!$B$66,F357=grup_instansi!$C$66),
grup_instansi!$A$66,
IF(AND(E357=grup_instansi!$B$67,F357=grup_instansi!$C$67),
grup_instansi!$A$67,
IF(AND(E357=grup_instansi!$B$68,F357=grup_instansi!$C$68),
grup_instansi!$A$68,
IF(AND(E357=grup_instansi!$B$69,F357=grup_instansi!$C$69),
grup_instansi!$A$69,
IF(AND(E357=grup_instansi!$B$70,F357=grup_instansi!$C$70),
grup_instansi!$A$70,
IF(AND(E357=grup_instansi!$B$71,F357=grup_instansi!$C$71),
grup_instansi!$A$71,
IF(AND(E357=grup_instansi!$B$72,F357=grup_instansi!$C$72),
grup_instansi!$A$72,
IF(AND(E357=grup_instansi!$B$73,F357=grup_instansi!$C$73),
grup_instansi!$A$73,
IF(AND(E357=grup_instansi!$B$74,F357=grup_instansi!$C$74),
grup_instansi!$A$74,
IF(AND(E357=grup_instansi!$B$75,F357=grup_instansi!$C$75),
grup_instansi!$A$75,
IF(AND(E357=grup_instansi!$B$76,F357=grup_instansi!$C$76),
grup_instansi!$A$76,
IF(AND(E357=grup_instansi!$B$77,F357=grup_instansi!$C$77),
grup_instansi!$A$77,
IF(AND(E357=grup_instansi!$B$78,F357=grup_instansi!$C$78),
grup_instansi!$A$78,
IF(AND(E357=grup_instansi!$B$79,F357=grup_instansi!$C$79),
grup_instansi!$A$79,
IF(AND(E357=grup_instansi!$B$80,F357=grup_instansi!$C$80),
grup_instansi!$A$80,
IF(AND(E357=grup_instansi!$B$81,F357=grup_instansi!$C$81),
grup_instansi!$A$81,
IF(AND(E357=grup_instansi!$B$82,F357=grup_instansi!$C$82),
grup_instansi!$A$82,
IF(AND(E357=grup_instansi!$B$83,F357=grup_instansi!$C$83),
grup_instansi!$A$84,
IF(AND(E357=grup_instansi!$B$84,F357=grup_instansi!$C$84),
grup_instansi!$A$85,
IF(AND(E357=grup_instansi!$B$85,F357=grup_instansi!$C$85),
grup_instansi!$A$86,
IF(AND(E357=grup_instansi!$B$86,F357=grup_instansi!$C$86),
grup_instansi!$A$87,
IF(AND(E357=grup_instansi!$B$87,F357=grup_instansi!$C$87),
grup_instansi!$A$87,
IF(AND(E357=grup_instansi!$B$88,F357=grup_instansi!$C$88),
grup_instansi!$A$88,
IF(AND(E357=grup_instansi!$B$89,F357=grup_instansi!$C$89),
grup_instansi!$A$89,
IF(AND(E357=grup_instansi!$B$90,F357=grup_instansi!$C$90),
grup_instansi!$A$90,
IF(AND(E357=grup_instansi!$B$91,F357=grup_instansi!$C$91),
grup_instansi!$A$91,
IF(AND(E357=grup_instansi!$B$92,F357=grup_instansi!$C$92),
grup_instansi!$A$92,
IF(AND(E357=grup_instansi!$B$93,F357=grup_instansi!$C$93),
grup_instansi!$A$93,
IF(AND(E357=grup_instansi!$B$94,F357=grup_instansi!$C$94),
grup_instansi!$A$94,
IF(AND(E357=grup_instansi!$B$95,F357=grup_instansi!$C$95),
grup_instansi!$A$95,
IF(AND(E357=grup_instansi!$B$96,F357=grup_instansi!$C$96),
grup_instansi!$A$96,
IF(AND(E357=grup_instansi!$B$97,F357=grup_instansi!$C$97),
grup_instansi!$A$97,
IF(AND(E357=grup_instansi!$B$98,F357=grup_instansi!$C$98),
grup_instansi!$A$98,
IF(AND(E357=grup_instansi!$B$99,F357=grup_instansi!$C$99),
grup_instansi!$A$99,
grup_instansi!$A$100))))))))))))))))))))))))))))))))))))))))</f>
        <v>gi2023110400035</v>
      </c>
      <c r="L357" t="str">
        <f>VLOOKUP(K357,grup_instansi!$A$2:$E$102,4)</f>
        <v>Pemerintah Kabupaten Sumatera Utara</v>
      </c>
      <c r="M357" t="str">
        <f t="shared" si="17"/>
        <v>('i2023110600356','Pemerintah Kab. Humbang Hasundutan','gi2023110400035'),</v>
      </c>
    </row>
    <row r="358" spans="1:13" x14ac:dyDescent="0.25">
      <c r="A358" t="str">
        <f t="shared" si="15"/>
        <v>i2023110600357</v>
      </c>
      <c r="B358" s="4">
        <v>5218</v>
      </c>
      <c r="C358" t="str">
        <f t="shared" si="16"/>
        <v>i2023110600357</v>
      </c>
      <c r="D358" s="4" t="s">
        <v>531</v>
      </c>
      <c r="E358" s="4" t="s">
        <v>658</v>
      </c>
      <c r="F358" s="4" t="s">
        <v>692</v>
      </c>
      <c r="G358" t="str">
        <f>IF(AND(E358=grup_instansi!$B$2,F358=grup_instansi!$C$2),
grup_instansi!$A$2,
IF(AND(E358=grup_instansi!$B$3,F358=grup_instansi!$C$3),
grup_instansi!$A$3,
IF(AND(E358=grup_instansi!$B$4,F358=grup_instansi!$C$4),
grup_instansi!$A$4,
IF(AND(E358=grup_instansi!$B$5,F358=grup_instansi!$C$5),
grup_instansi!$A$5,
IF(AND(E358=grup_instansi!$B$6,F358=grup_instansi!$C$6),
grup_instansi!$A$6,
IF(AND(E358=grup_instansi!$B$7,F358=grup_instansi!$C$7),
grup_instansi!$A$7,
IF(AND(E358=grup_instansi!$B$8,F358=grup_instansi!$C$8),
grup_instansi!$A$8,
IF(AND(E358=grup_instansi!$B$9,F358=grup_instansi!$C$9),
grup_instansi!$A$9,
IF(AND(E358=grup_instansi!$B$10,F358=grup_instansi!$C$10),
grup_instansi!$A$10,"")))))))))</f>
        <v/>
      </c>
      <c r="H358" t="str">
        <f>IF(G358&lt;&gt;"",G358,IF(AND(E358=grup_instansi!$B$11,F358=grup_instansi!$C$11),
grup_instansi!$A$11,
IF(AND(E358=grup_instansi!$B$12,F358=grup_instansi!$C$12),
grup_instansi!$A$12,
IF(AND(E358=grup_instansi!$B$13,F358=grup_instansi!$C$13),
grup_instansi!$A$13,
IF(AND(E358=grup_instansi!$B$14,F358=grup_instansi!$C$14),
grup_instansi!$A$14,
IF(AND(E358=grup_instansi!$B$15,F358=grup_instansi!$C$15),
grup_instansi!$A$15,
IF(AND(E358=grup_instansi!$B$16,F358=grup_instansi!$C$16),
grup_instansi!$A$16,
IF(AND(E358=grup_instansi!$B$17,F358=grup_instansi!$C$17),
grup_instansi!$A$17,
IF(AND(E358=grup_instansi!$B$18,F358=grup_instansi!$C$18),
grup_instansi!$A$18,
IF(AND(E358=grup_instansi!$B$19,F358=grup_instansi!$C$19),
grup_instansi!$A$19,
IF(AND(E358=grup_instansi!$B$20,F358=grup_instansi!$C$20),
grup_instansi!$A$20,"")))))))))))</f>
        <v/>
      </c>
      <c r="I358" t="str">
        <f>IF(H358&lt;&gt;"",H358,IF(AND(E358=grup_instansi!$B$21,F358=grup_instansi!$C$21),
grup_instansi!$A$21,
IF(AND(E358=grup_instansi!$B$22,F358=grup_instansi!$C$22),
grup_instansi!$A$22,
IF(AND(E358=grup_instansi!$B$23,F358=grup_instansi!$C$23),
grup_instansi!$A$23,
IF(AND(E358=grup_instansi!$B$24,F358=grup_instansi!$C$24),
grup_instansi!$A$24,
IF(AND(E358=grup_instansi!$B$25,F358=grup_instansi!$C$25),
grup_instansi!$A$25,
IF(AND(E358=grup_instansi!$B$26,F358=grup_instansi!$C$26),
grup_instansi!$A$26,
IF(AND(E358=grup_instansi!$B$27,F358=grup_instansi!$C$27),
grup_instansi!$A$27,
IF(AND(E358=grup_instansi!$B$28,F358=grup_instansi!$C$28),
grup_instansi!$A$28,
IF(AND(E358=grup_instansi!$B$29,F358=grup_instansi!$C$29),
grup_instansi!$A$29,
IF(AND(E358=grup_instansi!$B$30,F358=grup_instansi!$C$30),
grup_instansi!$A$30,
IF(AND(E358=grup_instansi!$B$31,F358=grup_instansi!$C$31),
grup_instansi!$A$31,
IF(AND(E358=grup_instansi!$B$32,F358=grup_instansi!$C$32),
grup_instansi!$A$32,
IF(AND(E358=grup_instansi!$B$33,F358=grup_instansi!$C$33),
grup_instansi!$A$33,
IF(AND(E358=grup_instansi!$B$34,F358=grup_instansi!$C$34),
grup_instansi!$A$34,
IF(AND(E358=grup_instansi!$B$35,F358=grup_instansi!$C$35),
grup_instansi!$A$35,""))))))))))))))))</f>
        <v/>
      </c>
      <c r="J358" t="str">
        <f>IF(I358&lt;&gt;"",I358,IF(AND(E358=grup_instansi!$B$36,F358=grup_instansi!$C$36),
grup_instansi!$A$36,
IF(AND(E358=grup_instansi!$B$37,F358=grup_instansi!$C$37),
grup_instansi!$A$37,
IF(AND(E358=grup_instansi!$B$38,F358=grup_instansi!$C$38),
grup_instansi!$A$38,
IF(AND(E358=grup_instansi!$B$39,F358=grup_instansi!$C$39),
grup_instansi!$A$39,
IF(AND(E358=grup_instansi!$B$40,F358=grup_instansi!$C$40),
grup_instansi!$A$40,
IF(AND(E358=grup_instansi!$B$41,F358=grup_instansi!$C$41),
grup_instansi!$A$41,
IF(AND(E358=grup_instansi!$B$42,F358=grup_instansi!$C$42),
grup_instansi!$A$42,
IF(AND(E358=grup_instansi!$B$43,F358=grup_instansi!$C$43),
grup_instansi!$A$43,
IF(AND(E358=grup_instansi!$B$44,F358=grup_instansi!$C$44),
grup_instansi!$A$44,
IF(AND(E358=grup_instansi!$B$45,F358=grup_instansi!$C$45),
grup_instansi!$A$45,
IF(AND(E358=grup_instansi!$B$46,F358=grup_instansi!$C$46),
grup_instansi!$A$46,
IF(AND(E358=grup_instansi!$B$47,F358=grup_instansi!$C$47),
grup_instansi!$A$47,
IF(AND(E358=grup_instansi!$B$48,F358=grup_instansi!$C$48),
grup_instansi!$A$48,
IF(AND(E358=grup_instansi!$B$49,F358=grup_instansi!$C$49),
grup_instansi!$A$49,
IF(AND(E358=grup_instansi!$B$50,F358=grup_instansi!$C$50),
grup_instansi!$A$50,
IF(AND(E358=grup_instansi!$B$51,F358=grup_instansi!$C$51),
grup_instansi!$A$51,
IF(AND(E358=grup_instansi!$B$52,F358=grup_instansi!$C$52),
grup_instansi!$A$52,
IF(AND(E358=grup_instansi!$B$53,F358=grup_instansi!$C$53),
grup_instansi!$A$53,
IF(AND(E358=grup_instansi!$B$54,F358=grup_instansi!$C$54),
grup_instansi!$A$54,
IF(AND(E358=grup_instansi!$B$55,F358=grup_instansi!$C$55),
grup_instansi!$A$55,
IF(AND(E358=grup_instansi!$B$56,F358=grup_instansi!$C$56),
grup_instansi!$A$56,
IF(AND(E358=grup_instansi!$B$57,F358=grup_instansi!$C$57),
grup_instansi!$A$57,
IF(AND(E358=grup_instansi!$B$58,F358=grup_instansi!$C$58),
grup_instansi!$A$58,
IF(AND(E358=grup_instansi!$B$59,F358=grup_instansi!$C$59),
grup_instansi!$A$59,
IF(AND(E358=grup_instansi!$B$60,F358=grup_instansi!$C$60),
grup_instansi!$A$60,""))))))))))))))))))))))))))</f>
        <v>gi2023110400035</v>
      </c>
      <c r="K358" t="str">
        <f>IF(J358&lt;&gt;"",J358,IF(AND(E358=grup_instansi!$B$61,F358=grup_instansi!$C$61),
grup_instansi!$A$61,
IF(AND(E358=grup_instansi!$B$62,F358=grup_instansi!$C$62),
grup_instansi!$A$62,
IF(AND(E358=grup_instansi!$B$63,F358=grup_instansi!$C$63),
grup_instansi!$A$63,
IF(AND(E358=grup_instansi!$B$64,F358=grup_instansi!$C$64),
grup_instansi!$A$64,
IF(AND(E358=grup_instansi!$B$65,F358=grup_instansi!$C$65),
grup_instansi!$A$65,
IF(AND(E358=grup_instansi!$B$66,F358=grup_instansi!$C$66),
grup_instansi!$A$66,
IF(AND(E358=grup_instansi!$B$67,F358=grup_instansi!$C$67),
grup_instansi!$A$67,
IF(AND(E358=grup_instansi!$B$68,F358=grup_instansi!$C$68),
grup_instansi!$A$68,
IF(AND(E358=grup_instansi!$B$69,F358=grup_instansi!$C$69),
grup_instansi!$A$69,
IF(AND(E358=grup_instansi!$B$70,F358=grup_instansi!$C$70),
grup_instansi!$A$70,
IF(AND(E358=grup_instansi!$B$71,F358=grup_instansi!$C$71),
grup_instansi!$A$71,
IF(AND(E358=grup_instansi!$B$72,F358=grup_instansi!$C$72),
grup_instansi!$A$72,
IF(AND(E358=grup_instansi!$B$73,F358=grup_instansi!$C$73),
grup_instansi!$A$73,
IF(AND(E358=grup_instansi!$B$74,F358=grup_instansi!$C$74),
grup_instansi!$A$74,
IF(AND(E358=grup_instansi!$B$75,F358=grup_instansi!$C$75),
grup_instansi!$A$75,
IF(AND(E358=grup_instansi!$B$76,F358=grup_instansi!$C$76),
grup_instansi!$A$76,
IF(AND(E358=grup_instansi!$B$77,F358=grup_instansi!$C$77),
grup_instansi!$A$77,
IF(AND(E358=grup_instansi!$B$78,F358=grup_instansi!$C$78),
grup_instansi!$A$78,
IF(AND(E358=grup_instansi!$B$79,F358=grup_instansi!$C$79),
grup_instansi!$A$79,
IF(AND(E358=grup_instansi!$B$80,F358=grup_instansi!$C$80),
grup_instansi!$A$80,
IF(AND(E358=grup_instansi!$B$81,F358=grup_instansi!$C$81),
grup_instansi!$A$81,
IF(AND(E358=grup_instansi!$B$82,F358=grup_instansi!$C$82),
grup_instansi!$A$82,
IF(AND(E358=grup_instansi!$B$83,F358=grup_instansi!$C$83),
grup_instansi!$A$84,
IF(AND(E358=grup_instansi!$B$84,F358=grup_instansi!$C$84),
grup_instansi!$A$85,
IF(AND(E358=grup_instansi!$B$85,F358=grup_instansi!$C$85),
grup_instansi!$A$86,
IF(AND(E358=grup_instansi!$B$86,F358=grup_instansi!$C$86),
grup_instansi!$A$87,
IF(AND(E358=grup_instansi!$B$87,F358=grup_instansi!$C$87),
grup_instansi!$A$87,
IF(AND(E358=grup_instansi!$B$88,F358=grup_instansi!$C$88),
grup_instansi!$A$88,
IF(AND(E358=grup_instansi!$B$89,F358=grup_instansi!$C$89),
grup_instansi!$A$89,
IF(AND(E358=grup_instansi!$B$90,F358=grup_instansi!$C$90),
grup_instansi!$A$90,
IF(AND(E358=grup_instansi!$B$91,F358=grup_instansi!$C$91),
grup_instansi!$A$91,
IF(AND(E358=grup_instansi!$B$92,F358=grup_instansi!$C$92),
grup_instansi!$A$92,
IF(AND(E358=grup_instansi!$B$93,F358=grup_instansi!$C$93),
grup_instansi!$A$93,
IF(AND(E358=grup_instansi!$B$94,F358=grup_instansi!$C$94),
grup_instansi!$A$94,
IF(AND(E358=grup_instansi!$B$95,F358=grup_instansi!$C$95),
grup_instansi!$A$95,
IF(AND(E358=grup_instansi!$B$96,F358=grup_instansi!$C$96),
grup_instansi!$A$96,
IF(AND(E358=grup_instansi!$B$97,F358=grup_instansi!$C$97),
grup_instansi!$A$97,
IF(AND(E358=grup_instansi!$B$98,F358=grup_instansi!$C$98),
grup_instansi!$A$98,
IF(AND(E358=grup_instansi!$B$99,F358=grup_instansi!$C$99),
grup_instansi!$A$99,
grup_instansi!$A$100))))))))))))))))))))))))))))))))))))))))</f>
        <v>gi2023110400035</v>
      </c>
      <c r="L358" t="str">
        <f>VLOOKUP(K358,grup_instansi!$A$2:$E$102,4)</f>
        <v>Pemerintah Kabupaten Sumatera Utara</v>
      </c>
      <c r="M358" t="str">
        <f t="shared" si="17"/>
        <v>('i2023110600357','Pemerintah Kab. Serdang Bedagai','gi2023110400035'),</v>
      </c>
    </row>
    <row r="359" spans="1:13" x14ac:dyDescent="0.25">
      <c r="A359" t="str">
        <f t="shared" si="15"/>
        <v>i2023110600358</v>
      </c>
      <c r="B359" s="4">
        <v>5272</v>
      </c>
      <c r="C359" t="str">
        <f t="shared" si="16"/>
        <v>i2023110600358</v>
      </c>
      <c r="D359" s="4" t="s">
        <v>629</v>
      </c>
      <c r="E359" s="4" t="s">
        <v>659</v>
      </c>
      <c r="F359" s="4" t="s">
        <v>692</v>
      </c>
      <c r="G359" t="str">
        <f>IF(AND(E359=grup_instansi!$B$2,F359=grup_instansi!$C$2),
grup_instansi!$A$2,
IF(AND(E359=grup_instansi!$B$3,F359=grup_instansi!$C$3),
grup_instansi!$A$3,
IF(AND(E359=grup_instansi!$B$4,F359=grup_instansi!$C$4),
grup_instansi!$A$4,
IF(AND(E359=grup_instansi!$B$5,F359=grup_instansi!$C$5),
grup_instansi!$A$5,
IF(AND(E359=grup_instansi!$B$6,F359=grup_instansi!$C$6),
grup_instansi!$A$6,
IF(AND(E359=grup_instansi!$B$7,F359=grup_instansi!$C$7),
grup_instansi!$A$7,
IF(AND(E359=grup_instansi!$B$8,F359=grup_instansi!$C$8),
grup_instansi!$A$8,
IF(AND(E359=grup_instansi!$B$9,F359=grup_instansi!$C$9),
grup_instansi!$A$9,
IF(AND(E359=grup_instansi!$B$10,F359=grup_instansi!$C$10),
grup_instansi!$A$10,"")))))))))</f>
        <v/>
      </c>
      <c r="H359" t="str">
        <f>IF(G359&lt;&gt;"",G359,IF(AND(E359=grup_instansi!$B$11,F359=grup_instansi!$C$11),
grup_instansi!$A$11,
IF(AND(E359=grup_instansi!$B$12,F359=grup_instansi!$C$12),
grup_instansi!$A$12,
IF(AND(E359=grup_instansi!$B$13,F359=grup_instansi!$C$13),
grup_instansi!$A$13,
IF(AND(E359=grup_instansi!$B$14,F359=grup_instansi!$C$14),
grup_instansi!$A$14,
IF(AND(E359=grup_instansi!$B$15,F359=grup_instansi!$C$15),
grup_instansi!$A$15,
IF(AND(E359=grup_instansi!$B$16,F359=grup_instansi!$C$16),
grup_instansi!$A$16,
IF(AND(E359=grup_instansi!$B$17,F359=grup_instansi!$C$17),
grup_instansi!$A$17,
IF(AND(E359=grup_instansi!$B$18,F359=grup_instansi!$C$18),
grup_instansi!$A$18,
IF(AND(E359=grup_instansi!$B$19,F359=grup_instansi!$C$19),
grup_instansi!$A$19,
IF(AND(E359=grup_instansi!$B$20,F359=grup_instansi!$C$20),
grup_instansi!$A$20,"")))))))))))</f>
        <v/>
      </c>
      <c r="I359" t="str">
        <f>IF(H359&lt;&gt;"",H359,IF(AND(E359=grup_instansi!$B$21,F359=grup_instansi!$C$21),
grup_instansi!$A$21,
IF(AND(E359=grup_instansi!$B$22,F359=grup_instansi!$C$22),
grup_instansi!$A$22,
IF(AND(E359=grup_instansi!$B$23,F359=grup_instansi!$C$23),
grup_instansi!$A$23,
IF(AND(E359=grup_instansi!$B$24,F359=grup_instansi!$C$24),
grup_instansi!$A$24,
IF(AND(E359=grup_instansi!$B$25,F359=grup_instansi!$C$25),
grup_instansi!$A$25,
IF(AND(E359=grup_instansi!$B$26,F359=grup_instansi!$C$26),
grup_instansi!$A$26,
IF(AND(E359=grup_instansi!$B$27,F359=grup_instansi!$C$27),
grup_instansi!$A$27,
IF(AND(E359=grup_instansi!$B$28,F359=grup_instansi!$C$28),
grup_instansi!$A$28,
IF(AND(E359=grup_instansi!$B$29,F359=grup_instansi!$C$29),
grup_instansi!$A$29,
IF(AND(E359=grup_instansi!$B$30,F359=grup_instansi!$C$30),
grup_instansi!$A$30,
IF(AND(E359=grup_instansi!$B$31,F359=grup_instansi!$C$31),
grup_instansi!$A$31,
IF(AND(E359=grup_instansi!$B$32,F359=grup_instansi!$C$32),
grup_instansi!$A$32,
IF(AND(E359=grup_instansi!$B$33,F359=grup_instansi!$C$33),
grup_instansi!$A$33,
IF(AND(E359=grup_instansi!$B$34,F359=grup_instansi!$C$34),
grup_instansi!$A$34,
IF(AND(E359=grup_instansi!$B$35,F359=grup_instansi!$C$35),
grup_instansi!$A$35,""))))))))))))))))</f>
        <v/>
      </c>
      <c r="J359" t="str">
        <f>IF(I359&lt;&gt;"",I359,IF(AND(E359=grup_instansi!$B$36,F359=grup_instansi!$C$36),
grup_instansi!$A$36,
IF(AND(E359=grup_instansi!$B$37,F359=grup_instansi!$C$37),
grup_instansi!$A$37,
IF(AND(E359=grup_instansi!$B$38,F359=grup_instansi!$C$38),
grup_instansi!$A$38,
IF(AND(E359=grup_instansi!$B$39,F359=grup_instansi!$C$39),
grup_instansi!$A$39,
IF(AND(E359=grup_instansi!$B$40,F359=grup_instansi!$C$40),
grup_instansi!$A$40,
IF(AND(E359=grup_instansi!$B$41,F359=grup_instansi!$C$41),
grup_instansi!$A$41,
IF(AND(E359=grup_instansi!$B$42,F359=grup_instansi!$C$42),
grup_instansi!$A$42,
IF(AND(E359=grup_instansi!$B$43,F359=grup_instansi!$C$43),
grup_instansi!$A$43,
IF(AND(E359=grup_instansi!$B$44,F359=grup_instansi!$C$44),
grup_instansi!$A$44,
IF(AND(E359=grup_instansi!$B$45,F359=grup_instansi!$C$45),
grup_instansi!$A$45,
IF(AND(E359=grup_instansi!$B$46,F359=grup_instansi!$C$46),
grup_instansi!$A$46,
IF(AND(E359=grup_instansi!$B$47,F359=grup_instansi!$C$47),
grup_instansi!$A$47,
IF(AND(E359=grup_instansi!$B$48,F359=grup_instansi!$C$48),
grup_instansi!$A$48,
IF(AND(E359=grup_instansi!$B$49,F359=grup_instansi!$C$49),
grup_instansi!$A$49,
IF(AND(E359=grup_instansi!$B$50,F359=grup_instansi!$C$50),
grup_instansi!$A$50,
IF(AND(E359=grup_instansi!$B$51,F359=grup_instansi!$C$51),
grup_instansi!$A$51,
IF(AND(E359=grup_instansi!$B$52,F359=grup_instansi!$C$52),
grup_instansi!$A$52,
IF(AND(E359=grup_instansi!$B$53,F359=grup_instansi!$C$53),
grup_instansi!$A$53,
IF(AND(E359=grup_instansi!$B$54,F359=grup_instansi!$C$54),
grup_instansi!$A$54,
IF(AND(E359=grup_instansi!$B$55,F359=grup_instansi!$C$55),
grup_instansi!$A$55,
IF(AND(E359=grup_instansi!$B$56,F359=grup_instansi!$C$56),
grup_instansi!$A$56,
IF(AND(E359=grup_instansi!$B$57,F359=grup_instansi!$C$57),
grup_instansi!$A$57,
IF(AND(E359=grup_instansi!$B$58,F359=grup_instansi!$C$58),
grup_instansi!$A$58,
IF(AND(E359=grup_instansi!$B$59,F359=grup_instansi!$C$59),
grup_instansi!$A$59,
IF(AND(E359=grup_instansi!$B$60,F359=grup_instansi!$C$60),
grup_instansi!$A$60,""))))))))))))))))))))))))))</f>
        <v/>
      </c>
      <c r="K359" t="str">
        <f>IF(J359&lt;&gt;"",J359,IF(AND(E359=grup_instansi!$B$61,F359=grup_instansi!$C$61),
grup_instansi!$A$61,
IF(AND(E359=grup_instansi!$B$62,F359=grup_instansi!$C$62),
grup_instansi!$A$62,
IF(AND(E359=grup_instansi!$B$63,F359=grup_instansi!$C$63),
grup_instansi!$A$63,
IF(AND(E359=grup_instansi!$B$64,F359=grup_instansi!$C$64),
grup_instansi!$A$64,
IF(AND(E359=grup_instansi!$B$65,F359=grup_instansi!$C$65),
grup_instansi!$A$65,
IF(AND(E359=grup_instansi!$B$66,F359=grup_instansi!$C$66),
grup_instansi!$A$66,
IF(AND(E359=grup_instansi!$B$67,F359=grup_instansi!$C$67),
grup_instansi!$A$67,
IF(AND(E359=grup_instansi!$B$68,F359=grup_instansi!$C$68),
grup_instansi!$A$68,
IF(AND(E359=grup_instansi!$B$69,F359=grup_instansi!$C$69),
grup_instansi!$A$69,
IF(AND(E359=grup_instansi!$B$70,F359=grup_instansi!$C$70),
grup_instansi!$A$70,
IF(AND(E359=grup_instansi!$B$71,F359=grup_instansi!$C$71),
grup_instansi!$A$71,
IF(AND(E359=grup_instansi!$B$72,F359=grup_instansi!$C$72),
grup_instansi!$A$72,
IF(AND(E359=grup_instansi!$B$73,F359=grup_instansi!$C$73),
grup_instansi!$A$73,
IF(AND(E359=grup_instansi!$B$74,F359=grup_instansi!$C$74),
grup_instansi!$A$74,
IF(AND(E359=grup_instansi!$B$75,F359=grup_instansi!$C$75),
grup_instansi!$A$75,
IF(AND(E359=grup_instansi!$B$76,F359=grup_instansi!$C$76),
grup_instansi!$A$76,
IF(AND(E359=grup_instansi!$B$77,F359=grup_instansi!$C$77),
grup_instansi!$A$77,
IF(AND(E359=grup_instansi!$B$78,F359=grup_instansi!$C$78),
grup_instansi!$A$78,
IF(AND(E359=grup_instansi!$B$79,F359=grup_instansi!$C$79),
grup_instansi!$A$79,
IF(AND(E359=grup_instansi!$B$80,F359=grup_instansi!$C$80),
grup_instansi!$A$80,
IF(AND(E359=grup_instansi!$B$81,F359=grup_instansi!$C$81),
grup_instansi!$A$81,
IF(AND(E359=grup_instansi!$B$82,F359=grup_instansi!$C$82),
grup_instansi!$A$82,
IF(AND(E359=grup_instansi!$B$83,F359=grup_instansi!$C$83),
grup_instansi!$A$84,
IF(AND(E359=grup_instansi!$B$84,F359=grup_instansi!$C$84),
grup_instansi!$A$85,
IF(AND(E359=grup_instansi!$B$85,F359=grup_instansi!$C$85),
grup_instansi!$A$86,
IF(AND(E359=grup_instansi!$B$86,F359=grup_instansi!$C$86),
grup_instansi!$A$87,
IF(AND(E359=grup_instansi!$B$87,F359=grup_instansi!$C$87),
grup_instansi!$A$87,
IF(AND(E359=grup_instansi!$B$88,F359=grup_instansi!$C$88),
grup_instansi!$A$88,
IF(AND(E359=grup_instansi!$B$89,F359=grup_instansi!$C$89),
grup_instansi!$A$89,
IF(AND(E359=grup_instansi!$B$90,F359=grup_instansi!$C$90),
grup_instansi!$A$90,
IF(AND(E359=grup_instansi!$B$91,F359=grup_instansi!$C$91),
grup_instansi!$A$91,
IF(AND(E359=grup_instansi!$B$92,F359=grup_instansi!$C$92),
grup_instansi!$A$92,
IF(AND(E359=grup_instansi!$B$93,F359=grup_instansi!$C$93),
grup_instansi!$A$93,
IF(AND(E359=grup_instansi!$B$94,F359=grup_instansi!$C$94),
grup_instansi!$A$94,
IF(AND(E359=grup_instansi!$B$95,F359=grup_instansi!$C$95),
grup_instansi!$A$95,
IF(AND(E359=grup_instansi!$B$96,F359=grup_instansi!$C$96),
grup_instansi!$A$96,
IF(AND(E359=grup_instansi!$B$97,F359=grup_instansi!$C$97),
grup_instansi!$A$97,
IF(AND(E359=grup_instansi!$B$98,F359=grup_instansi!$C$98),
grup_instansi!$A$98,
IF(AND(E359=grup_instansi!$B$99,F359=grup_instansi!$C$99),
grup_instansi!$A$99,
grup_instansi!$A$100))))))))))))))))))))))))))))))))))))))))</f>
        <v>gi2023110400066</v>
      </c>
      <c r="L359" t="str">
        <f>VLOOKUP(K359,grup_instansi!$A$2:$E$102,4)</f>
        <v>Pemerintah Kota Sumatera Utara</v>
      </c>
      <c r="M359" t="str">
        <f t="shared" si="17"/>
        <v>('i2023110600358','Pemerintah Kota Tebing Tinggi','gi2023110400066'),</v>
      </c>
    </row>
    <row r="360" spans="1:13" x14ac:dyDescent="0.25">
      <c r="A360" t="str">
        <f t="shared" si="15"/>
        <v>i2023110600359</v>
      </c>
      <c r="B360" s="4">
        <v>5274</v>
      </c>
      <c r="C360" t="str">
        <f t="shared" si="16"/>
        <v>i2023110600359</v>
      </c>
      <c r="D360" s="4" t="s">
        <v>631</v>
      </c>
      <c r="E360" s="4" t="s">
        <v>659</v>
      </c>
      <c r="F360" s="4" t="s">
        <v>692</v>
      </c>
      <c r="G360" t="str">
        <f>IF(AND(E360=grup_instansi!$B$2,F360=grup_instansi!$C$2),
grup_instansi!$A$2,
IF(AND(E360=grup_instansi!$B$3,F360=grup_instansi!$C$3),
grup_instansi!$A$3,
IF(AND(E360=grup_instansi!$B$4,F360=grup_instansi!$C$4),
grup_instansi!$A$4,
IF(AND(E360=grup_instansi!$B$5,F360=grup_instansi!$C$5),
grup_instansi!$A$5,
IF(AND(E360=grup_instansi!$B$6,F360=grup_instansi!$C$6),
grup_instansi!$A$6,
IF(AND(E360=grup_instansi!$B$7,F360=grup_instansi!$C$7),
grup_instansi!$A$7,
IF(AND(E360=grup_instansi!$B$8,F360=grup_instansi!$C$8),
grup_instansi!$A$8,
IF(AND(E360=grup_instansi!$B$9,F360=grup_instansi!$C$9),
grup_instansi!$A$9,
IF(AND(E360=grup_instansi!$B$10,F360=grup_instansi!$C$10),
grup_instansi!$A$10,"")))))))))</f>
        <v/>
      </c>
      <c r="H360" t="str">
        <f>IF(G360&lt;&gt;"",G360,IF(AND(E360=grup_instansi!$B$11,F360=grup_instansi!$C$11),
grup_instansi!$A$11,
IF(AND(E360=grup_instansi!$B$12,F360=grup_instansi!$C$12),
grup_instansi!$A$12,
IF(AND(E360=grup_instansi!$B$13,F360=grup_instansi!$C$13),
grup_instansi!$A$13,
IF(AND(E360=grup_instansi!$B$14,F360=grup_instansi!$C$14),
grup_instansi!$A$14,
IF(AND(E360=grup_instansi!$B$15,F360=grup_instansi!$C$15),
grup_instansi!$A$15,
IF(AND(E360=grup_instansi!$B$16,F360=grup_instansi!$C$16),
grup_instansi!$A$16,
IF(AND(E360=grup_instansi!$B$17,F360=grup_instansi!$C$17),
grup_instansi!$A$17,
IF(AND(E360=grup_instansi!$B$18,F360=grup_instansi!$C$18),
grup_instansi!$A$18,
IF(AND(E360=grup_instansi!$B$19,F360=grup_instansi!$C$19),
grup_instansi!$A$19,
IF(AND(E360=grup_instansi!$B$20,F360=grup_instansi!$C$20),
grup_instansi!$A$20,"")))))))))))</f>
        <v/>
      </c>
      <c r="I360" t="str">
        <f>IF(H360&lt;&gt;"",H360,IF(AND(E360=grup_instansi!$B$21,F360=grup_instansi!$C$21),
grup_instansi!$A$21,
IF(AND(E360=grup_instansi!$B$22,F360=grup_instansi!$C$22),
grup_instansi!$A$22,
IF(AND(E360=grup_instansi!$B$23,F360=grup_instansi!$C$23),
grup_instansi!$A$23,
IF(AND(E360=grup_instansi!$B$24,F360=grup_instansi!$C$24),
grup_instansi!$A$24,
IF(AND(E360=grup_instansi!$B$25,F360=grup_instansi!$C$25),
grup_instansi!$A$25,
IF(AND(E360=grup_instansi!$B$26,F360=grup_instansi!$C$26),
grup_instansi!$A$26,
IF(AND(E360=grup_instansi!$B$27,F360=grup_instansi!$C$27),
grup_instansi!$A$27,
IF(AND(E360=grup_instansi!$B$28,F360=grup_instansi!$C$28),
grup_instansi!$A$28,
IF(AND(E360=grup_instansi!$B$29,F360=grup_instansi!$C$29),
grup_instansi!$A$29,
IF(AND(E360=grup_instansi!$B$30,F360=grup_instansi!$C$30),
grup_instansi!$A$30,
IF(AND(E360=grup_instansi!$B$31,F360=grup_instansi!$C$31),
grup_instansi!$A$31,
IF(AND(E360=grup_instansi!$B$32,F360=grup_instansi!$C$32),
grup_instansi!$A$32,
IF(AND(E360=grup_instansi!$B$33,F360=grup_instansi!$C$33),
grup_instansi!$A$33,
IF(AND(E360=grup_instansi!$B$34,F360=grup_instansi!$C$34),
grup_instansi!$A$34,
IF(AND(E360=grup_instansi!$B$35,F360=grup_instansi!$C$35),
grup_instansi!$A$35,""))))))))))))))))</f>
        <v/>
      </c>
      <c r="J360" t="str">
        <f>IF(I360&lt;&gt;"",I360,IF(AND(E360=grup_instansi!$B$36,F360=grup_instansi!$C$36),
grup_instansi!$A$36,
IF(AND(E360=grup_instansi!$B$37,F360=grup_instansi!$C$37),
grup_instansi!$A$37,
IF(AND(E360=grup_instansi!$B$38,F360=grup_instansi!$C$38),
grup_instansi!$A$38,
IF(AND(E360=grup_instansi!$B$39,F360=grup_instansi!$C$39),
grup_instansi!$A$39,
IF(AND(E360=grup_instansi!$B$40,F360=grup_instansi!$C$40),
grup_instansi!$A$40,
IF(AND(E360=grup_instansi!$B$41,F360=grup_instansi!$C$41),
grup_instansi!$A$41,
IF(AND(E360=grup_instansi!$B$42,F360=grup_instansi!$C$42),
grup_instansi!$A$42,
IF(AND(E360=grup_instansi!$B$43,F360=grup_instansi!$C$43),
grup_instansi!$A$43,
IF(AND(E360=grup_instansi!$B$44,F360=grup_instansi!$C$44),
grup_instansi!$A$44,
IF(AND(E360=grup_instansi!$B$45,F360=grup_instansi!$C$45),
grup_instansi!$A$45,
IF(AND(E360=grup_instansi!$B$46,F360=grup_instansi!$C$46),
grup_instansi!$A$46,
IF(AND(E360=grup_instansi!$B$47,F360=grup_instansi!$C$47),
grup_instansi!$A$47,
IF(AND(E360=grup_instansi!$B$48,F360=grup_instansi!$C$48),
grup_instansi!$A$48,
IF(AND(E360=grup_instansi!$B$49,F360=grup_instansi!$C$49),
grup_instansi!$A$49,
IF(AND(E360=grup_instansi!$B$50,F360=grup_instansi!$C$50),
grup_instansi!$A$50,
IF(AND(E360=grup_instansi!$B$51,F360=grup_instansi!$C$51),
grup_instansi!$A$51,
IF(AND(E360=grup_instansi!$B$52,F360=grup_instansi!$C$52),
grup_instansi!$A$52,
IF(AND(E360=grup_instansi!$B$53,F360=grup_instansi!$C$53),
grup_instansi!$A$53,
IF(AND(E360=grup_instansi!$B$54,F360=grup_instansi!$C$54),
grup_instansi!$A$54,
IF(AND(E360=grup_instansi!$B$55,F360=grup_instansi!$C$55),
grup_instansi!$A$55,
IF(AND(E360=grup_instansi!$B$56,F360=grup_instansi!$C$56),
grup_instansi!$A$56,
IF(AND(E360=grup_instansi!$B$57,F360=grup_instansi!$C$57),
grup_instansi!$A$57,
IF(AND(E360=grup_instansi!$B$58,F360=grup_instansi!$C$58),
grup_instansi!$A$58,
IF(AND(E360=grup_instansi!$B$59,F360=grup_instansi!$C$59),
grup_instansi!$A$59,
IF(AND(E360=grup_instansi!$B$60,F360=grup_instansi!$C$60),
grup_instansi!$A$60,""))))))))))))))))))))))))))</f>
        <v/>
      </c>
      <c r="K360" t="str">
        <f>IF(J360&lt;&gt;"",J360,IF(AND(E360=grup_instansi!$B$61,F360=grup_instansi!$C$61),
grup_instansi!$A$61,
IF(AND(E360=grup_instansi!$B$62,F360=grup_instansi!$C$62),
grup_instansi!$A$62,
IF(AND(E360=grup_instansi!$B$63,F360=grup_instansi!$C$63),
grup_instansi!$A$63,
IF(AND(E360=grup_instansi!$B$64,F360=grup_instansi!$C$64),
grup_instansi!$A$64,
IF(AND(E360=grup_instansi!$B$65,F360=grup_instansi!$C$65),
grup_instansi!$A$65,
IF(AND(E360=grup_instansi!$B$66,F360=grup_instansi!$C$66),
grup_instansi!$A$66,
IF(AND(E360=grup_instansi!$B$67,F360=grup_instansi!$C$67),
grup_instansi!$A$67,
IF(AND(E360=grup_instansi!$B$68,F360=grup_instansi!$C$68),
grup_instansi!$A$68,
IF(AND(E360=grup_instansi!$B$69,F360=grup_instansi!$C$69),
grup_instansi!$A$69,
IF(AND(E360=grup_instansi!$B$70,F360=grup_instansi!$C$70),
grup_instansi!$A$70,
IF(AND(E360=grup_instansi!$B$71,F360=grup_instansi!$C$71),
grup_instansi!$A$71,
IF(AND(E360=grup_instansi!$B$72,F360=grup_instansi!$C$72),
grup_instansi!$A$72,
IF(AND(E360=grup_instansi!$B$73,F360=grup_instansi!$C$73),
grup_instansi!$A$73,
IF(AND(E360=grup_instansi!$B$74,F360=grup_instansi!$C$74),
grup_instansi!$A$74,
IF(AND(E360=grup_instansi!$B$75,F360=grup_instansi!$C$75),
grup_instansi!$A$75,
IF(AND(E360=grup_instansi!$B$76,F360=grup_instansi!$C$76),
grup_instansi!$A$76,
IF(AND(E360=grup_instansi!$B$77,F360=grup_instansi!$C$77),
grup_instansi!$A$77,
IF(AND(E360=grup_instansi!$B$78,F360=grup_instansi!$C$78),
grup_instansi!$A$78,
IF(AND(E360=grup_instansi!$B$79,F360=grup_instansi!$C$79),
grup_instansi!$A$79,
IF(AND(E360=grup_instansi!$B$80,F360=grup_instansi!$C$80),
grup_instansi!$A$80,
IF(AND(E360=grup_instansi!$B$81,F360=grup_instansi!$C$81),
grup_instansi!$A$81,
IF(AND(E360=grup_instansi!$B$82,F360=grup_instansi!$C$82),
grup_instansi!$A$82,
IF(AND(E360=grup_instansi!$B$83,F360=grup_instansi!$C$83),
grup_instansi!$A$84,
IF(AND(E360=grup_instansi!$B$84,F360=grup_instansi!$C$84),
grup_instansi!$A$85,
IF(AND(E360=grup_instansi!$B$85,F360=grup_instansi!$C$85),
grup_instansi!$A$86,
IF(AND(E360=grup_instansi!$B$86,F360=grup_instansi!$C$86),
grup_instansi!$A$87,
IF(AND(E360=grup_instansi!$B$87,F360=grup_instansi!$C$87),
grup_instansi!$A$87,
IF(AND(E360=grup_instansi!$B$88,F360=grup_instansi!$C$88),
grup_instansi!$A$88,
IF(AND(E360=grup_instansi!$B$89,F360=grup_instansi!$C$89),
grup_instansi!$A$89,
IF(AND(E360=grup_instansi!$B$90,F360=grup_instansi!$C$90),
grup_instansi!$A$90,
IF(AND(E360=grup_instansi!$B$91,F360=grup_instansi!$C$91),
grup_instansi!$A$91,
IF(AND(E360=grup_instansi!$B$92,F360=grup_instansi!$C$92),
grup_instansi!$A$92,
IF(AND(E360=grup_instansi!$B$93,F360=grup_instansi!$C$93),
grup_instansi!$A$93,
IF(AND(E360=grup_instansi!$B$94,F360=grup_instansi!$C$94),
grup_instansi!$A$94,
IF(AND(E360=grup_instansi!$B$95,F360=grup_instansi!$C$95),
grup_instansi!$A$95,
IF(AND(E360=grup_instansi!$B$96,F360=grup_instansi!$C$96),
grup_instansi!$A$96,
IF(AND(E360=grup_instansi!$B$97,F360=grup_instansi!$C$97),
grup_instansi!$A$97,
IF(AND(E360=grup_instansi!$B$98,F360=grup_instansi!$C$98),
grup_instansi!$A$98,
IF(AND(E360=grup_instansi!$B$99,F360=grup_instansi!$C$99),
grup_instansi!$A$99,
grup_instansi!$A$100))))))))))))))))))))))))))))))))))))))))</f>
        <v>gi2023110400066</v>
      </c>
      <c r="L360" t="str">
        <f>VLOOKUP(K360,grup_instansi!$A$2:$E$102,4)</f>
        <v>Pemerintah Kota Sumatera Utara</v>
      </c>
      <c r="M360" t="str">
        <f t="shared" si="17"/>
        <v>('i2023110600359','Pemerintah Kota Pematang Siantar','gi2023110400066'),</v>
      </c>
    </row>
    <row r="361" spans="1:13" x14ac:dyDescent="0.25">
      <c r="A361" t="str">
        <f t="shared" si="15"/>
        <v>i2023110600360</v>
      </c>
      <c r="B361" s="4">
        <v>5276</v>
      </c>
      <c r="C361" t="str">
        <f t="shared" si="16"/>
        <v>i2023110600360</v>
      </c>
      <c r="D361" s="4" t="s">
        <v>633</v>
      </c>
      <c r="E361" s="4" t="s">
        <v>659</v>
      </c>
      <c r="F361" s="4" t="s">
        <v>692</v>
      </c>
      <c r="G361" t="str">
        <f>IF(AND(E361=grup_instansi!$B$2,F361=grup_instansi!$C$2),
grup_instansi!$A$2,
IF(AND(E361=grup_instansi!$B$3,F361=grup_instansi!$C$3),
grup_instansi!$A$3,
IF(AND(E361=grup_instansi!$B$4,F361=grup_instansi!$C$4),
grup_instansi!$A$4,
IF(AND(E361=grup_instansi!$B$5,F361=grup_instansi!$C$5),
grup_instansi!$A$5,
IF(AND(E361=grup_instansi!$B$6,F361=grup_instansi!$C$6),
grup_instansi!$A$6,
IF(AND(E361=grup_instansi!$B$7,F361=grup_instansi!$C$7),
grup_instansi!$A$7,
IF(AND(E361=grup_instansi!$B$8,F361=grup_instansi!$C$8),
grup_instansi!$A$8,
IF(AND(E361=grup_instansi!$B$9,F361=grup_instansi!$C$9),
grup_instansi!$A$9,
IF(AND(E361=grup_instansi!$B$10,F361=grup_instansi!$C$10),
grup_instansi!$A$10,"")))))))))</f>
        <v/>
      </c>
      <c r="H361" t="str">
        <f>IF(G361&lt;&gt;"",G361,IF(AND(E361=grup_instansi!$B$11,F361=grup_instansi!$C$11),
grup_instansi!$A$11,
IF(AND(E361=grup_instansi!$B$12,F361=grup_instansi!$C$12),
grup_instansi!$A$12,
IF(AND(E361=grup_instansi!$B$13,F361=grup_instansi!$C$13),
grup_instansi!$A$13,
IF(AND(E361=grup_instansi!$B$14,F361=grup_instansi!$C$14),
grup_instansi!$A$14,
IF(AND(E361=grup_instansi!$B$15,F361=grup_instansi!$C$15),
grup_instansi!$A$15,
IF(AND(E361=grup_instansi!$B$16,F361=grup_instansi!$C$16),
grup_instansi!$A$16,
IF(AND(E361=grup_instansi!$B$17,F361=grup_instansi!$C$17),
grup_instansi!$A$17,
IF(AND(E361=grup_instansi!$B$18,F361=grup_instansi!$C$18),
grup_instansi!$A$18,
IF(AND(E361=grup_instansi!$B$19,F361=grup_instansi!$C$19),
grup_instansi!$A$19,
IF(AND(E361=grup_instansi!$B$20,F361=grup_instansi!$C$20),
grup_instansi!$A$20,"")))))))))))</f>
        <v/>
      </c>
      <c r="I361" t="str">
        <f>IF(H361&lt;&gt;"",H361,IF(AND(E361=grup_instansi!$B$21,F361=grup_instansi!$C$21),
grup_instansi!$A$21,
IF(AND(E361=grup_instansi!$B$22,F361=grup_instansi!$C$22),
grup_instansi!$A$22,
IF(AND(E361=grup_instansi!$B$23,F361=grup_instansi!$C$23),
grup_instansi!$A$23,
IF(AND(E361=grup_instansi!$B$24,F361=grup_instansi!$C$24),
grup_instansi!$A$24,
IF(AND(E361=grup_instansi!$B$25,F361=grup_instansi!$C$25),
grup_instansi!$A$25,
IF(AND(E361=grup_instansi!$B$26,F361=grup_instansi!$C$26),
grup_instansi!$A$26,
IF(AND(E361=grup_instansi!$B$27,F361=grup_instansi!$C$27),
grup_instansi!$A$27,
IF(AND(E361=grup_instansi!$B$28,F361=grup_instansi!$C$28),
grup_instansi!$A$28,
IF(AND(E361=grup_instansi!$B$29,F361=grup_instansi!$C$29),
grup_instansi!$A$29,
IF(AND(E361=grup_instansi!$B$30,F361=grup_instansi!$C$30),
grup_instansi!$A$30,
IF(AND(E361=grup_instansi!$B$31,F361=grup_instansi!$C$31),
grup_instansi!$A$31,
IF(AND(E361=grup_instansi!$B$32,F361=grup_instansi!$C$32),
grup_instansi!$A$32,
IF(AND(E361=grup_instansi!$B$33,F361=grup_instansi!$C$33),
grup_instansi!$A$33,
IF(AND(E361=grup_instansi!$B$34,F361=grup_instansi!$C$34),
grup_instansi!$A$34,
IF(AND(E361=grup_instansi!$B$35,F361=grup_instansi!$C$35),
grup_instansi!$A$35,""))))))))))))))))</f>
        <v/>
      </c>
      <c r="J361" t="str">
        <f>IF(I361&lt;&gt;"",I361,IF(AND(E361=grup_instansi!$B$36,F361=grup_instansi!$C$36),
grup_instansi!$A$36,
IF(AND(E361=grup_instansi!$B$37,F361=grup_instansi!$C$37),
grup_instansi!$A$37,
IF(AND(E361=grup_instansi!$B$38,F361=grup_instansi!$C$38),
grup_instansi!$A$38,
IF(AND(E361=grup_instansi!$B$39,F361=grup_instansi!$C$39),
grup_instansi!$A$39,
IF(AND(E361=grup_instansi!$B$40,F361=grup_instansi!$C$40),
grup_instansi!$A$40,
IF(AND(E361=grup_instansi!$B$41,F361=grup_instansi!$C$41),
grup_instansi!$A$41,
IF(AND(E361=grup_instansi!$B$42,F361=grup_instansi!$C$42),
grup_instansi!$A$42,
IF(AND(E361=grup_instansi!$B$43,F361=grup_instansi!$C$43),
grup_instansi!$A$43,
IF(AND(E361=grup_instansi!$B$44,F361=grup_instansi!$C$44),
grup_instansi!$A$44,
IF(AND(E361=grup_instansi!$B$45,F361=grup_instansi!$C$45),
grup_instansi!$A$45,
IF(AND(E361=grup_instansi!$B$46,F361=grup_instansi!$C$46),
grup_instansi!$A$46,
IF(AND(E361=grup_instansi!$B$47,F361=grup_instansi!$C$47),
grup_instansi!$A$47,
IF(AND(E361=grup_instansi!$B$48,F361=grup_instansi!$C$48),
grup_instansi!$A$48,
IF(AND(E361=grup_instansi!$B$49,F361=grup_instansi!$C$49),
grup_instansi!$A$49,
IF(AND(E361=grup_instansi!$B$50,F361=grup_instansi!$C$50),
grup_instansi!$A$50,
IF(AND(E361=grup_instansi!$B$51,F361=grup_instansi!$C$51),
grup_instansi!$A$51,
IF(AND(E361=grup_instansi!$B$52,F361=grup_instansi!$C$52),
grup_instansi!$A$52,
IF(AND(E361=grup_instansi!$B$53,F361=grup_instansi!$C$53),
grup_instansi!$A$53,
IF(AND(E361=grup_instansi!$B$54,F361=grup_instansi!$C$54),
grup_instansi!$A$54,
IF(AND(E361=grup_instansi!$B$55,F361=grup_instansi!$C$55),
grup_instansi!$A$55,
IF(AND(E361=grup_instansi!$B$56,F361=grup_instansi!$C$56),
grup_instansi!$A$56,
IF(AND(E361=grup_instansi!$B$57,F361=grup_instansi!$C$57),
grup_instansi!$A$57,
IF(AND(E361=grup_instansi!$B$58,F361=grup_instansi!$C$58),
grup_instansi!$A$58,
IF(AND(E361=grup_instansi!$B$59,F361=grup_instansi!$C$59),
grup_instansi!$A$59,
IF(AND(E361=grup_instansi!$B$60,F361=grup_instansi!$C$60),
grup_instansi!$A$60,""))))))))))))))))))))))))))</f>
        <v/>
      </c>
      <c r="K361" t="str">
        <f>IF(J361&lt;&gt;"",J361,IF(AND(E361=grup_instansi!$B$61,F361=grup_instansi!$C$61),
grup_instansi!$A$61,
IF(AND(E361=grup_instansi!$B$62,F361=grup_instansi!$C$62),
grup_instansi!$A$62,
IF(AND(E361=grup_instansi!$B$63,F361=grup_instansi!$C$63),
grup_instansi!$A$63,
IF(AND(E361=grup_instansi!$B$64,F361=grup_instansi!$C$64),
grup_instansi!$A$64,
IF(AND(E361=grup_instansi!$B$65,F361=grup_instansi!$C$65),
grup_instansi!$A$65,
IF(AND(E361=grup_instansi!$B$66,F361=grup_instansi!$C$66),
grup_instansi!$A$66,
IF(AND(E361=grup_instansi!$B$67,F361=grup_instansi!$C$67),
grup_instansi!$A$67,
IF(AND(E361=grup_instansi!$B$68,F361=grup_instansi!$C$68),
grup_instansi!$A$68,
IF(AND(E361=grup_instansi!$B$69,F361=grup_instansi!$C$69),
grup_instansi!$A$69,
IF(AND(E361=grup_instansi!$B$70,F361=grup_instansi!$C$70),
grup_instansi!$A$70,
IF(AND(E361=grup_instansi!$B$71,F361=grup_instansi!$C$71),
grup_instansi!$A$71,
IF(AND(E361=grup_instansi!$B$72,F361=grup_instansi!$C$72),
grup_instansi!$A$72,
IF(AND(E361=grup_instansi!$B$73,F361=grup_instansi!$C$73),
grup_instansi!$A$73,
IF(AND(E361=grup_instansi!$B$74,F361=grup_instansi!$C$74),
grup_instansi!$A$74,
IF(AND(E361=grup_instansi!$B$75,F361=grup_instansi!$C$75),
grup_instansi!$A$75,
IF(AND(E361=grup_instansi!$B$76,F361=grup_instansi!$C$76),
grup_instansi!$A$76,
IF(AND(E361=grup_instansi!$B$77,F361=grup_instansi!$C$77),
grup_instansi!$A$77,
IF(AND(E361=grup_instansi!$B$78,F361=grup_instansi!$C$78),
grup_instansi!$A$78,
IF(AND(E361=grup_instansi!$B$79,F361=grup_instansi!$C$79),
grup_instansi!$A$79,
IF(AND(E361=grup_instansi!$B$80,F361=grup_instansi!$C$80),
grup_instansi!$A$80,
IF(AND(E361=grup_instansi!$B$81,F361=grup_instansi!$C$81),
grup_instansi!$A$81,
IF(AND(E361=grup_instansi!$B$82,F361=grup_instansi!$C$82),
grup_instansi!$A$82,
IF(AND(E361=grup_instansi!$B$83,F361=grup_instansi!$C$83),
grup_instansi!$A$84,
IF(AND(E361=grup_instansi!$B$84,F361=grup_instansi!$C$84),
grup_instansi!$A$85,
IF(AND(E361=grup_instansi!$B$85,F361=grup_instansi!$C$85),
grup_instansi!$A$86,
IF(AND(E361=grup_instansi!$B$86,F361=grup_instansi!$C$86),
grup_instansi!$A$87,
IF(AND(E361=grup_instansi!$B$87,F361=grup_instansi!$C$87),
grup_instansi!$A$87,
IF(AND(E361=grup_instansi!$B$88,F361=grup_instansi!$C$88),
grup_instansi!$A$88,
IF(AND(E361=grup_instansi!$B$89,F361=grup_instansi!$C$89),
grup_instansi!$A$89,
IF(AND(E361=grup_instansi!$B$90,F361=grup_instansi!$C$90),
grup_instansi!$A$90,
IF(AND(E361=grup_instansi!$B$91,F361=grup_instansi!$C$91),
grup_instansi!$A$91,
IF(AND(E361=grup_instansi!$B$92,F361=grup_instansi!$C$92),
grup_instansi!$A$92,
IF(AND(E361=grup_instansi!$B$93,F361=grup_instansi!$C$93),
grup_instansi!$A$93,
IF(AND(E361=grup_instansi!$B$94,F361=grup_instansi!$C$94),
grup_instansi!$A$94,
IF(AND(E361=grup_instansi!$B$95,F361=grup_instansi!$C$95),
grup_instansi!$A$95,
IF(AND(E361=grup_instansi!$B$96,F361=grup_instansi!$C$96),
grup_instansi!$A$96,
IF(AND(E361=grup_instansi!$B$97,F361=grup_instansi!$C$97),
grup_instansi!$A$97,
IF(AND(E361=grup_instansi!$B$98,F361=grup_instansi!$C$98),
grup_instansi!$A$98,
IF(AND(E361=grup_instansi!$B$99,F361=grup_instansi!$C$99),
grup_instansi!$A$99,
grup_instansi!$A$100))))))))))))))))))))))))))))))))))))))))</f>
        <v>gi2023110400066</v>
      </c>
      <c r="L361" t="str">
        <f>VLOOKUP(K361,grup_instansi!$A$2:$E$102,4)</f>
        <v>Pemerintah Kota Sumatera Utara</v>
      </c>
      <c r="M361" t="str">
        <f t="shared" si="17"/>
        <v>('i2023110600360','Pemerintah Kota Sibolga','gi2023110400066'),</v>
      </c>
    </row>
    <row r="362" spans="1:13" x14ac:dyDescent="0.25">
      <c r="A362" t="str">
        <f t="shared" si="15"/>
        <v>i2023110600361</v>
      </c>
      <c r="B362" s="4">
        <v>5278</v>
      </c>
      <c r="C362" t="str">
        <f t="shared" si="16"/>
        <v>i2023110600361</v>
      </c>
      <c r="D362" s="4" t="s">
        <v>635</v>
      </c>
      <c r="E362" s="4" t="s">
        <v>659</v>
      </c>
      <c r="F362" s="4" t="s">
        <v>692</v>
      </c>
      <c r="G362" t="str">
        <f>IF(AND(E362=grup_instansi!$B$2,F362=grup_instansi!$C$2),
grup_instansi!$A$2,
IF(AND(E362=grup_instansi!$B$3,F362=grup_instansi!$C$3),
grup_instansi!$A$3,
IF(AND(E362=grup_instansi!$B$4,F362=grup_instansi!$C$4),
grup_instansi!$A$4,
IF(AND(E362=grup_instansi!$B$5,F362=grup_instansi!$C$5),
grup_instansi!$A$5,
IF(AND(E362=grup_instansi!$B$6,F362=grup_instansi!$C$6),
grup_instansi!$A$6,
IF(AND(E362=grup_instansi!$B$7,F362=grup_instansi!$C$7),
grup_instansi!$A$7,
IF(AND(E362=grup_instansi!$B$8,F362=grup_instansi!$C$8),
grup_instansi!$A$8,
IF(AND(E362=grup_instansi!$B$9,F362=grup_instansi!$C$9),
grup_instansi!$A$9,
IF(AND(E362=grup_instansi!$B$10,F362=grup_instansi!$C$10),
grup_instansi!$A$10,"")))))))))</f>
        <v/>
      </c>
      <c r="H362" t="str">
        <f>IF(G362&lt;&gt;"",G362,IF(AND(E362=grup_instansi!$B$11,F362=grup_instansi!$C$11),
grup_instansi!$A$11,
IF(AND(E362=grup_instansi!$B$12,F362=grup_instansi!$C$12),
grup_instansi!$A$12,
IF(AND(E362=grup_instansi!$B$13,F362=grup_instansi!$C$13),
grup_instansi!$A$13,
IF(AND(E362=grup_instansi!$B$14,F362=grup_instansi!$C$14),
grup_instansi!$A$14,
IF(AND(E362=grup_instansi!$B$15,F362=grup_instansi!$C$15),
grup_instansi!$A$15,
IF(AND(E362=grup_instansi!$B$16,F362=grup_instansi!$C$16),
grup_instansi!$A$16,
IF(AND(E362=grup_instansi!$B$17,F362=grup_instansi!$C$17),
grup_instansi!$A$17,
IF(AND(E362=grup_instansi!$B$18,F362=grup_instansi!$C$18),
grup_instansi!$A$18,
IF(AND(E362=grup_instansi!$B$19,F362=grup_instansi!$C$19),
grup_instansi!$A$19,
IF(AND(E362=grup_instansi!$B$20,F362=grup_instansi!$C$20),
grup_instansi!$A$20,"")))))))))))</f>
        <v/>
      </c>
      <c r="I362" t="str">
        <f>IF(H362&lt;&gt;"",H362,IF(AND(E362=grup_instansi!$B$21,F362=grup_instansi!$C$21),
grup_instansi!$A$21,
IF(AND(E362=grup_instansi!$B$22,F362=grup_instansi!$C$22),
grup_instansi!$A$22,
IF(AND(E362=grup_instansi!$B$23,F362=grup_instansi!$C$23),
grup_instansi!$A$23,
IF(AND(E362=grup_instansi!$B$24,F362=grup_instansi!$C$24),
grup_instansi!$A$24,
IF(AND(E362=grup_instansi!$B$25,F362=grup_instansi!$C$25),
grup_instansi!$A$25,
IF(AND(E362=grup_instansi!$B$26,F362=grup_instansi!$C$26),
grup_instansi!$A$26,
IF(AND(E362=grup_instansi!$B$27,F362=grup_instansi!$C$27),
grup_instansi!$A$27,
IF(AND(E362=grup_instansi!$B$28,F362=grup_instansi!$C$28),
grup_instansi!$A$28,
IF(AND(E362=grup_instansi!$B$29,F362=grup_instansi!$C$29),
grup_instansi!$A$29,
IF(AND(E362=grup_instansi!$B$30,F362=grup_instansi!$C$30),
grup_instansi!$A$30,
IF(AND(E362=grup_instansi!$B$31,F362=grup_instansi!$C$31),
grup_instansi!$A$31,
IF(AND(E362=grup_instansi!$B$32,F362=grup_instansi!$C$32),
grup_instansi!$A$32,
IF(AND(E362=grup_instansi!$B$33,F362=grup_instansi!$C$33),
grup_instansi!$A$33,
IF(AND(E362=grup_instansi!$B$34,F362=grup_instansi!$C$34),
grup_instansi!$A$34,
IF(AND(E362=grup_instansi!$B$35,F362=grup_instansi!$C$35),
grup_instansi!$A$35,""))))))))))))))))</f>
        <v/>
      </c>
      <c r="J362" t="str">
        <f>IF(I362&lt;&gt;"",I362,IF(AND(E362=grup_instansi!$B$36,F362=grup_instansi!$C$36),
grup_instansi!$A$36,
IF(AND(E362=grup_instansi!$B$37,F362=grup_instansi!$C$37),
grup_instansi!$A$37,
IF(AND(E362=grup_instansi!$B$38,F362=grup_instansi!$C$38),
grup_instansi!$A$38,
IF(AND(E362=grup_instansi!$B$39,F362=grup_instansi!$C$39),
grup_instansi!$A$39,
IF(AND(E362=grup_instansi!$B$40,F362=grup_instansi!$C$40),
grup_instansi!$A$40,
IF(AND(E362=grup_instansi!$B$41,F362=grup_instansi!$C$41),
grup_instansi!$A$41,
IF(AND(E362=grup_instansi!$B$42,F362=grup_instansi!$C$42),
grup_instansi!$A$42,
IF(AND(E362=grup_instansi!$B$43,F362=grup_instansi!$C$43),
grup_instansi!$A$43,
IF(AND(E362=grup_instansi!$B$44,F362=grup_instansi!$C$44),
grup_instansi!$A$44,
IF(AND(E362=grup_instansi!$B$45,F362=grup_instansi!$C$45),
grup_instansi!$A$45,
IF(AND(E362=grup_instansi!$B$46,F362=grup_instansi!$C$46),
grup_instansi!$A$46,
IF(AND(E362=grup_instansi!$B$47,F362=grup_instansi!$C$47),
grup_instansi!$A$47,
IF(AND(E362=grup_instansi!$B$48,F362=grup_instansi!$C$48),
grup_instansi!$A$48,
IF(AND(E362=grup_instansi!$B$49,F362=grup_instansi!$C$49),
grup_instansi!$A$49,
IF(AND(E362=grup_instansi!$B$50,F362=grup_instansi!$C$50),
grup_instansi!$A$50,
IF(AND(E362=grup_instansi!$B$51,F362=grup_instansi!$C$51),
grup_instansi!$A$51,
IF(AND(E362=grup_instansi!$B$52,F362=grup_instansi!$C$52),
grup_instansi!$A$52,
IF(AND(E362=grup_instansi!$B$53,F362=grup_instansi!$C$53),
grup_instansi!$A$53,
IF(AND(E362=grup_instansi!$B$54,F362=grup_instansi!$C$54),
grup_instansi!$A$54,
IF(AND(E362=grup_instansi!$B$55,F362=grup_instansi!$C$55),
grup_instansi!$A$55,
IF(AND(E362=grup_instansi!$B$56,F362=grup_instansi!$C$56),
grup_instansi!$A$56,
IF(AND(E362=grup_instansi!$B$57,F362=grup_instansi!$C$57),
grup_instansi!$A$57,
IF(AND(E362=grup_instansi!$B$58,F362=grup_instansi!$C$58),
grup_instansi!$A$58,
IF(AND(E362=grup_instansi!$B$59,F362=grup_instansi!$C$59),
grup_instansi!$A$59,
IF(AND(E362=grup_instansi!$B$60,F362=grup_instansi!$C$60),
grup_instansi!$A$60,""))))))))))))))))))))))))))</f>
        <v/>
      </c>
      <c r="K362" t="str">
        <f>IF(J362&lt;&gt;"",J362,IF(AND(E362=grup_instansi!$B$61,F362=grup_instansi!$C$61),
grup_instansi!$A$61,
IF(AND(E362=grup_instansi!$B$62,F362=grup_instansi!$C$62),
grup_instansi!$A$62,
IF(AND(E362=grup_instansi!$B$63,F362=grup_instansi!$C$63),
grup_instansi!$A$63,
IF(AND(E362=grup_instansi!$B$64,F362=grup_instansi!$C$64),
grup_instansi!$A$64,
IF(AND(E362=grup_instansi!$B$65,F362=grup_instansi!$C$65),
grup_instansi!$A$65,
IF(AND(E362=grup_instansi!$B$66,F362=grup_instansi!$C$66),
grup_instansi!$A$66,
IF(AND(E362=grup_instansi!$B$67,F362=grup_instansi!$C$67),
grup_instansi!$A$67,
IF(AND(E362=grup_instansi!$B$68,F362=grup_instansi!$C$68),
grup_instansi!$A$68,
IF(AND(E362=grup_instansi!$B$69,F362=grup_instansi!$C$69),
grup_instansi!$A$69,
IF(AND(E362=grup_instansi!$B$70,F362=grup_instansi!$C$70),
grup_instansi!$A$70,
IF(AND(E362=grup_instansi!$B$71,F362=grup_instansi!$C$71),
grup_instansi!$A$71,
IF(AND(E362=grup_instansi!$B$72,F362=grup_instansi!$C$72),
grup_instansi!$A$72,
IF(AND(E362=grup_instansi!$B$73,F362=grup_instansi!$C$73),
grup_instansi!$A$73,
IF(AND(E362=grup_instansi!$B$74,F362=grup_instansi!$C$74),
grup_instansi!$A$74,
IF(AND(E362=grup_instansi!$B$75,F362=grup_instansi!$C$75),
grup_instansi!$A$75,
IF(AND(E362=grup_instansi!$B$76,F362=grup_instansi!$C$76),
grup_instansi!$A$76,
IF(AND(E362=grup_instansi!$B$77,F362=grup_instansi!$C$77),
grup_instansi!$A$77,
IF(AND(E362=grup_instansi!$B$78,F362=grup_instansi!$C$78),
grup_instansi!$A$78,
IF(AND(E362=grup_instansi!$B$79,F362=grup_instansi!$C$79),
grup_instansi!$A$79,
IF(AND(E362=grup_instansi!$B$80,F362=grup_instansi!$C$80),
grup_instansi!$A$80,
IF(AND(E362=grup_instansi!$B$81,F362=grup_instansi!$C$81),
grup_instansi!$A$81,
IF(AND(E362=grup_instansi!$B$82,F362=grup_instansi!$C$82),
grup_instansi!$A$82,
IF(AND(E362=grup_instansi!$B$83,F362=grup_instansi!$C$83),
grup_instansi!$A$84,
IF(AND(E362=grup_instansi!$B$84,F362=grup_instansi!$C$84),
grup_instansi!$A$85,
IF(AND(E362=grup_instansi!$B$85,F362=grup_instansi!$C$85),
grup_instansi!$A$86,
IF(AND(E362=grup_instansi!$B$86,F362=grup_instansi!$C$86),
grup_instansi!$A$87,
IF(AND(E362=grup_instansi!$B$87,F362=grup_instansi!$C$87),
grup_instansi!$A$87,
IF(AND(E362=grup_instansi!$B$88,F362=grup_instansi!$C$88),
grup_instansi!$A$88,
IF(AND(E362=grup_instansi!$B$89,F362=grup_instansi!$C$89),
grup_instansi!$A$89,
IF(AND(E362=grup_instansi!$B$90,F362=grup_instansi!$C$90),
grup_instansi!$A$90,
IF(AND(E362=grup_instansi!$B$91,F362=grup_instansi!$C$91),
grup_instansi!$A$91,
IF(AND(E362=grup_instansi!$B$92,F362=grup_instansi!$C$92),
grup_instansi!$A$92,
IF(AND(E362=grup_instansi!$B$93,F362=grup_instansi!$C$93),
grup_instansi!$A$93,
IF(AND(E362=grup_instansi!$B$94,F362=grup_instansi!$C$94),
grup_instansi!$A$94,
IF(AND(E362=grup_instansi!$B$95,F362=grup_instansi!$C$95),
grup_instansi!$A$95,
IF(AND(E362=grup_instansi!$B$96,F362=grup_instansi!$C$96),
grup_instansi!$A$96,
IF(AND(E362=grup_instansi!$B$97,F362=grup_instansi!$C$97),
grup_instansi!$A$97,
IF(AND(E362=grup_instansi!$B$98,F362=grup_instansi!$C$98),
grup_instansi!$A$98,
IF(AND(E362=grup_instansi!$B$99,F362=grup_instansi!$C$99),
grup_instansi!$A$99,
grup_instansi!$A$100))))))))))))))))))))))))))))))))))))))))</f>
        <v>gi2023110400066</v>
      </c>
      <c r="L362" t="str">
        <f>VLOOKUP(K362,grup_instansi!$A$2:$E$102,4)</f>
        <v>Pemerintah Kota Sumatera Utara</v>
      </c>
      <c r="M362" t="str">
        <f t="shared" si="17"/>
        <v>('i2023110600361','Pemerintah Kota Gunung Sitoli','gi2023110400066'),</v>
      </c>
    </row>
    <row r="363" spans="1:13" x14ac:dyDescent="0.25">
      <c r="A363" t="str">
        <f t="shared" si="15"/>
        <v>i2023110600362</v>
      </c>
      <c r="B363" s="4">
        <v>5300</v>
      </c>
      <c r="C363" t="str">
        <f t="shared" si="16"/>
        <v>i2023110600362</v>
      </c>
      <c r="D363" s="4" t="s">
        <v>17</v>
      </c>
      <c r="E363" s="4" t="s">
        <v>660</v>
      </c>
      <c r="F363" s="4" t="s">
        <v>684</v>
      </c>
      <c r="G363" t="str">
        <f>IF(AND(E363=grup_instansi!$B$2,F363=grup_instansi!$C$2),
grup_instansi!$A$2,
IF(AND(E363=grup_instansi!$B$3,F363=grup_instansi!$C$3),
grup_instansi!$A$3,
IF(AND(E363=grup_instansi!$B$4,F363=grup_instansi!$C$4),
grup_instansi!$A$4,
IF(AND(E363=grup_instansi!$B$5,F363=grup_instansi!$C$5),
grup_instansi!$A$5,
IF(AND(E363=grup_instansi!$B$6,F363=grup_instansi!$C$6),
grup_instansi!$A$6,
IF(AND(E363=grup_instansi!$B$7,F363=grup_instansi!$C$7),
grup_instansi!$A$7,
IF(AND(E363=grup_instansi!$B$8,F363=grup_instansi!$C$8),
grup_instansi!$A$8,
IF(AND(E363=grup_instansi!$B$9,F363=grup_instansi!$C$9),
grup_instansi!$A$9,
IF(AND(E363=grup_instansi!$B$10,F363=grup_instansi!$C$10),
grup_instansi!$A$10,"")))))))))</f>
        <v/>
      </c>
      <c r="H363" t="str">
        <f>IF(G363&lt;&gt;"",G363,IF(AND(E363=grup_instansi!$B$11,F363=grup_instansi!$C$11),
grup_instansi!$A$11,
IF(AND(E363=grup_instansi!$B$12,F363=grup_instansi!$C$12),
grup_instansi!$A$12,
IF(AND(E363=grup_instansi!$B$13,F363=grup_instansi!$C$13),
grup_instansi!$A$13,
IF(AND(E363=grup_instansi!$B$14,F363=grup_instansi!$C$14),
grup_instansi!$A$14,
IF(AND(E363=grup_instansi!$B$15,F363=grup_instansi!$C$15),
grup_instansi!$A$15,
IF(AND(E363=grup_instansi!$B$16,F363=grup_instansi!$C$16),
grup_instansi!$A$16,
IF(AND(E363=grup_instansi!$B$17,F363=grup_instansi!$C$17),
grup_instansi!$A$17,
IF(AND(E363=grup_instansi!$B$18,F363=grup_instansi!$C$18),
grup_instansi!$A$18,
IF(AND(E363=grup_instansi!$B$19,F363=grup_instansi!$C$19),
grup_instansi!$A$19,
IF(AND(E363=grup_instansi!$B$20,F363=grup_instansi!$C$20),
grup_instansi!$A$20,"")))))))))))</f>
        <v/>
      </c>
      <c r="I363" t="str">
        <f>IF(H363&lt;&gt;"",H363,IF(AND(E363=grup_instansi!$B$21,F363=grup_instansi!$C$21),
grup_instansi!$A$21,
IF(AND(E363=grup_instansi!$B$22,F363=grup_instansi!$C$22),
grup_instansi!$A$22,
IF(AND(E363=grup_instansi!$B$23,F363=grup_instansi!$C$23),
grup_instansi!$A$23,
IF(AND(E363=grup_instansi!$B$24,F363=grup_instansi!$C$24),
grup_instansi!$A$24,
IF(AND(E363=grup_instansi!$B$25,F363=grup_instansi!$C$25),
grup_instansi!$A$25,
IF(AND(E363=grup_instansi!$B$26,F363=grup_instansi!$C$26),
grup_instansi!$A$26,
IF(AND(E363=grup_instansi!$B$27,F363=grup_instansi!$C$27),
grup_instansi!$A$27,
IF(AND(E363=grup_instansi!$B$28,F363=grup_instansi!$C$28),
grup_instansi!$A$28,
IF(AND(E363=grup_instansi!$B$29,F363=grup_instansi!$C$29),
grup_instansi!$A$29,
IF(AND(E363=grup_instansi!$B$30,F363=grup_instansi!$C$30),
grup_instansi!$A$30,
IF(AND(E363=grup_instansi!$B$31,F363=grup_instansi!$C$31),
grup_instansi!$A$31,
IF(AND(E363=grup_instansi!$B$32,F363=grup_instansi!$C$32),
grup_instansi!$A$32,
IF(AND(E363=grup_instansi!$B$33,F363=grup_instansi!$C$33),
grup_instansi!$A$33,
IF(AND(E363=grup_instansi!$B$34,F363=grup_instansi!$C$34),
grup_instansi!$A$34,
IF(AND(E363=grup_instansi!$B$35,F363=grup_instansi!$C$35),
grup_instansi!$A$35,""))))))))))))))))</f>
        <v/>
      </c>
      <c r="J363" t="str">
        <f>IF(I363&lt;&gt;"",I363,IF(AND(E363=grup_instansi!$B$36,F363=grup_instansi!$C$36),
grup_instansi!$A$36,
IF(AND(E363=grup_instansi!$B$37,F363=grup_instansi!$C$37),
grup_instansi!$A$37,
IF(AND(E363=grup_instansi!$B$38,F363=grup_instansi!$C$38),
grup_instansi!$A$38,
IF(AND(E363=grup_instansi!$B$39,F363=grup_instansi!$C$39),
grup_instansi!$A$39,
IF(AND(E363=grup_instansi!$B$40,F363=grup_instansi!$C$40),
grup_instansi!$A$40,
IF(AND(E363=grup_instansi!$B$41,F363=grup_instansi!$C$41),
grup_instansi!$A$41,
IF(AND(E363=grup_instansi!$B$42,F363=grup_instansi!$C$42),
grup_instansi!$A$42,
IF(AND(E363=grup_instansi!$B$43,F363=grup_instansi!$C$43),
grup_instansi!$A$43,
IF(AND(E363=grup_instansi!$B$44,F363=grup_instansi!$C$44),
grup_instansi!$A$44,
IF(AND(E363=grup_instansi!$B$45,F363=grup_instansi!$C$45),
grup_instansi!$A$45,
IF(AND(E363=grup_instansi!$B$46,F363=grup_instansi!$C$46),
grup_instansi!$A$46,
IF(AND(E363=grup_instansi!$B$47,F363=grup_instansi!$C$47),
grup_instansi!$A$47,
IF(AND(E363=grup_instansi!$B$48,F363=grup_instansi!$C$48),
grup_instansi!$A$48,
IF(AND(E363=grup_instansi!$B$49,F363=grup_instansi!$C$49),
grup_instansi!$A$49,
IF(AND(E363=grup_instansi!$B$50,F363=grup_instansi!$C$50),
grup_instansi!$A$50,
IF(AND(E363=grup_instansi!$B$51,F363=grup_instansi!$C$51),
grup_instansi!$A$51,
IF(AND(E363=grup_instansi!$B$52,F363=grup_instansi!$C$52),
grup_instansi!$A$52,
IF(AND(E363=grup_instansi!$B$53,F363=grup_instansi!$C$53),
grup_instansi!$A$53,
IF(AND(E363=grup_instansi!$B$54,F363=grup_instansi!$C$54),
grup_instansi!$A$54,
IF(AND(E363=grup_instansi!$B$55,F363=grup_instansi!$C$55),
grup_instansi!$A$55,
IF(AND(E363=grup_instansi!$B$56,F363=grup_instansi!$C$56),
grup_instansi!$A$56,
IF(AND(E363=grup_instansi!$B$57,F363=grup_instansi!$C$57),
grup_instansi!$A$57,
IF(AND(E363=grup_instansi!$B$58,F363=grup_instansi!$C$58),
grup_instansi!$A$58,
IF(AND(E363=grup_instansi!$B$59,F363=grup_instansi!$C$59),
grup_instansi!$A$59,
IF(AND(E363=grup_instansi!$B$60,F363=grup_instansi!$C$60),
grup_instansi!$A$60,""))))))))))))))))))))))))))</f>
        <v/>
      </c>
      <c r="K363" t="str">
        <f>IF(J363&lt;&gt;"",J363,IF(AND(E363=grup_instansi!$B$61,F363=grup_instansi!$C$61),
grup_instansi!$A$61,
IF(AND(E363=grup_instansi!$B$62,F363=grup_instansi!$C$62),
grup_instansi!$A$62,
IF(AND(E363=grup_instansi!$B$63,F363=grup_instansi!$C$63),
grup_instansi!$A$63,
IF(AND(E363=grup_instansi!$B$64,F363=grup_instansi!$C$64),
grup_instansi!$A$64,
IF(AND(E363=grup_instansi!$B$65,F363=grup_instansi!$C$65),
grup_instansi!$A$65,
IF(AND(E363=grup_instansi!$B$66,F363=grup_instansi!$C$66),
grup_instansi!$A$66,
IF(AND(E363=grup_instansi!$B$67,F363=grup_instansi!$C$67),
grup_instansi!$A$67,
IF(AND(E363=grup_instansi!$B$68,F363=grup_instansi!$C$68),
grup_instansi!$A$68,
IF(AND(E363=grup_instansi!$B$69,F363=grup_instansi!$C$69),
grup_instansi!$A$69,
IF(AND(E363=grup_instansi!$B$70,F363=grup_instansi!$C$70),
grup_instansi!$A$70,
IF(AND(E363=grup_instansi!$B$71,F363=grup_instansi!$C$71),
grup_instansi!$A$71,
IF(AND(E363=grup_instansi!$B$72,F363=grup_instansi!$C$72),
grup_instansi!$A$72,
IF(AND(E363=grup_instansi!$B$73,F363=grup_instansi!$C$73),
grup_instansi!$A$73,
IF(AND(E363=grup_instansi!$B$74,F363=grup_instansi!$C$74),
grup_instansi!$A$74,
IF(AND(E363=grup_instansi!$B$75,F363=grup_instansi!$C$75),
grup_instansi!$A$75,
IF(AND(E363=grup_instansi!$B$76,F363=grup_instansi!$C$76),
grup_instansi!$A$76,
IF(AND(E363=grup_instansi!$B$77,F363=grup_instansi!$C$77),
grup_instansi!$A$77,
IF(AND(E363=grup_instansi!$B$78,F363=grup_instansi!$C$78),
grup_instansi!$A$78,
IF(AND(E363=grup_instansi!$B$79,F363=grup_instansi!$C$79),
grup_instansi!$A$79,
IF(AND(E363=grup_instansi!$B$80,F363=grup_instansi!$C$80),
grup_instansi!$A$80,
IF(AND(E363=grup_instansi!$B$81,F363=grup_instansi!$C$81),
grup_instansi!$A$81,
IF(AND(E363=grup_instansi!$B$82,F363=grup_instansi!$C$82),
grup_instansi!$A$82,
IF(AND(E363=grup_instansi!$B$83,F363=grup_instansi!$C$83),
grup_instansi!$A$84,
IF(AND(E363=grup_instansi!$B$84,F363=grup_instansi!$C$84),
grup_instansi!$A$85,
IF(AND(E363=grup_instansi!$B$85,F363=grup_instansi!$C$85),
grup_instansi!$A$86,
IF(AND(E363=grup_instansi!$B$86,F363=grup_instansi!$C$86),
grup_instansi!$A$87,
IF(AND(E363=grup_instansi!$B$87,F363=grup_instansi!$C$87),
grup_instansi!$A$87,
IF(AND(E363=grup_instansi!$B$88,F363=grup_instansi!$C$88),
grup_instansi!$A$88,
IF(AND(E363=grup_instansi!$B$89,F363=grup_instansi!$C$89),
grup_instansi!$A$89,
IF(AND(E363=grup_instansi!$B$90,F363=grup_instansi!$C$90),
grup_instansi!$A$90,
IF(AND(E363=grup_instansi!$B$91,F363=grup_instansi!$C$91),
grup_instansi!$A$91,
IF(AND(E363=grup_instansi!$B$92,F363=grup_instansi!$C$92),
grup_instansi!$A$92,
IF(AND(E363=grup_instansi!$B$93,F363=grup_instansi!$C$93),
grup_instansi!$A$93,
IF(AND(E363=grup_instansi!$B$94,F363=grup_instansi!$C$94),
grup_instansi!$A$94,
IF(AND(E363=grup_instansi!$B$95,F363=grup_instansi!$C$95),
grup_instansi!$A$95,
IF(AND(E363=grup_instansi!$B$96,F363=grup_instansi!$C$96),
grup_instansi!$A$96,
IF(AND(E363=grup_instansi!$B$97,F363=grup_instansi!$C$97),
grup_instansi!$A$97,
IF(AND(E363=grup_instansi!$B$98,F363=grup_instansi!$C$98),
grup_instansi!$A$98,
IF(AND(E363=grup_instansi!$B$99,F363=grup_instansi!$C$99),
grup_instansi!$A$99,
grup_instansi!$A$100))))))))))))))))))))))))))))))))))))))))</f>
        <v>gi2023110400088</v>
      </c>
      <c r="L363" t="str">
        <f>VLOOKUP(K363,grup_instansi!$A$2:$E$102,4)</f>
        <v>Pemerintah Provinsi Riau</v>
      </c>
      <c r="M363" t="str">
        <f t="shared" si="17"/>
        <v>('i2023110600362','Pemerintah Provinsi Riau','gi2023110400088'),</v>
      </c>
    </row>
    <row r="364" spans="1:13" x14ac:dyDescent="0.25">
      <c r="A364" t="str">
        <f t="shared" si="15"/>
        <v>i2023110600363</v>
      </c>
      <c r="B364" s="4">
        <v>5301</v>
      </c>
      <c r="C364" t="str">
        <f t="shared" si="16"/>
        <v>i2023110600363</v>
      </c>
      <c r="D364" s="4" t="s">
        <v>414</v>
      </c>
      <c r="E364" s="4" t="s">
        <v>658</v>
      </c>
      <c r="F364" s="4" t="s">
        <v>684</v>
      </c>
      <c r="G364" t="str">
        <f>IF(AND(E364=grup_instansi!$B$2,F364=grup_instansi!$C$2),
grup_instansi!$A$2,
IF(AND(E364=grup_instansi!$B$3,F364=grup_instansi!$C$3),
grup_instansi!$A$3,
IF(AND(E364=grup_instansi!$B$4,F364=grup_instansi!$C$4),
grup_instansi!$A$4,
IF(AND(E364=grup_instansi!$B$5,F364=grup_instansi!$C$5),
grup_instansi!$A$5,
IF(AND(E364=grup_instansi!$B$6,F364=grup_instansi!$C$6),
grup_instansi!$A$6,
IF(AND(E364=grup_instansi!$B$7,F364=grup_instansi!$C$7),
grup_instansi!$A$7,
IF(AND(E364=grup_instansi!$B$8,F364=grup_instansi!$C$8),
grup_instansi!$A$8,
IF(AND(E364=grup_instansi!$B$9,F364=grup_instansi!$C$9),
grup_instansi!$A$9,
IF(AND(E364=grup_instansi!$B$10,F364=grup_instansi!$C$10),
grup_instansi!$A$10,"")))))))))</f>
        <v/>
      </c>
      <c r="H364" t="str">
        <f>IF(G364&lt;&gt;"",G364,IF(AND(E364=grup_instansi!$B$11,F364=grup_instansi!$C$11),
grup_instansi!$A$11,
IF(AND(E364=grup_instansi!$B$12,F364=grup_instansi!$C$12),
grup_instansi!$A$12,
IF(AND(E364=grup_instansi!$B$13,F364=grup_instansi!$C$13),
grup_instansi!$A$13,
IF(AND(E364=grup_instansi!$B$14,F364=grup_instansi!$C$14),
grup_instansi!$A$14,
IF(AND(E364=grup_instansi!$B$15,F364=grup_instansi!$C$15),
grup_instansi!$A$15,
IF(AND(E364=grup_instansi!$B$16,F364=grup_instansi!$C$16),
grup_instansi!$A$16,
IF(AND(E364=grup_instansi!$B$17,F364=grup_instansi!$C$17),
grup_instansi!$A$17,
IF(AND(E364=grup_instansi!$B$18,F364=grup_instansi!$C$18),
grup_instansi!$A$18,
IF(AND(E364=grup_instansi!$B$19,F364=grup_instansi!$C$19),
grup_instansi!$A$19,
IF(AND(E364=grup_instansi!$B$20,F364=grup_instansi!$C$20),
grup_instansi!$A$20,"")))))))))))</f>
        <v/>
      </c>
      <c r="I364" t="str">
        <f>IF(H364&lt;&gt;"",H364,IF(AND(E364=grup_instansi!$B$21,F364=grup_instansi!$C$21),
grup_instansi!$A$21,
IF(AND(E364=grup_instansi!$B$22,F364=grup_instansi!$C$22),
grup_instansi!$A$22,
IF(AND(E364=grup_instansi!$B$23,F364=grup_instansi!$C$23),
grup_instansi!$A$23,
IF(AND(E364=grup_instansi!$B$24,F364=grup_instansi!$C$24),
grup_instansi!$A$24,
IF(AND(E364=grup_instansi!$B$25,F364=grup_instansi!$C$25),
grup_instansi!$A$25,
IF(AND(E364=grup_instansi!$B$26,F364=grup_instansi!$C$26),
grup_instansi!$A$26,
IF(AND(E364=grup_instansi!$B$27,F364=grup_instansi!$C$27),
grup_instansi!$A$27,
IF(AND(E364=grup_instansi!$B$28,F364=grup_instansi!$C$28),
grup_instansi!$A$28,
IF(AND(E364=grup_instansi!$B$29,F364=grup_instansi!$C$29),
grup_instansi!$A$29,
IF(AND(E364=grup_instansi!$B$30,F364=grup_instansi!$C$30),
grup_instansi!$A$30,
IF(AND(E364=grup_instansi!$B$31,F364=grup_instansi!$C$31),
grup_instansi!$A$31,
IF(AND(E364=grup_instansi!$B$32,F364=grup_instansi!$C$32),
grup_instansi!$A$32,
IF(AND(E364=grup_instansi!$B$33,F364=grup_instansi!$C$33),
grup_instansi!$A$33,
IF(AND(E364=grup_instansi!$B$34,F364=grup_instansi!$C$34),
grup_instansi!$A$34,
IF(AND(E364=grup_instansi!$B$35,F364=grup_instansi!$C$35),
grup_instansi!$A$35,""))))))))))))))))</f>
        <v>gi2023110400027</v>
      </c>
      <c r="J364" t="str">
        <f>IF(I364&lt;&gt;"",I364,IF(AND(E364=grup_instansi!$B$36,F364=grup_instansi!$C$36),
grup_instansi!$A$36,
IF(AND(E364=grup_instansi!$B$37,F364=grup_instansi!$C$37),
grup_instansi!$A$37,
IF(AND(E364=grup_instansi!$B$38,F364=grup_instansi!$C$38),
grup_instansi!$A$38,
IF(AND(E364=grup_instansi!$B$39,F364=grup_instansi!$C$39),
grup_instansi!$A$39,
IF(AND(E364=grup_instansi!$B$40,F364=grup_instansi!$C$40),
grup_instansi!$A$40,
IF(AND(E364=grup_instansi!$B$41,F364=grup_instansi!$C$41),
grup_instansi!$A$41,
IF(AND(E364=grup_instansi!$B$42,F364=grup_instansi!$C$42),
grup_instansi!$A$42,
IF(AND(E364=grup_instansi!$B$43,F364=grup_instansi!$C$43),
grup_instansi!$A$43,
IF(AND(E364=grup_instansi!$B$44,F364=grup_instansi!$C$44),
grup_instansi!$A$44,
IF(AND(E364=grup_instansi!$B$45,F364=grup_instansi!$C$45),
grup_instansi!$A$45,
IF(AND(E364=grup_instansi!$B$46,F364=grup_instansi!$C$46),
grup_instansi!$A$46,
IF(AND(E364=grup_instansi!$B$47,F364=grup_instansi!$C$47),
grup_instansi!$A$47,
IF(AND(E364=grup_instansi!$B$48,F364=grup_instansi!$C$48),
grup_instansi!$A$48,
IF(AND(E364=grup_instansi!$B$49,F364=grup_instansi!$C$49),
grup_instansi!$A$49,
IF(AND(E364=grup_instansi!$B$50,F364=grup_instansi!$C$50),
grup_instansi!$A$50,
IF(AND(E364=grup_instansi!$B$51,F364=grup_instansi!$C$51),
grup_instansi!$A$51,
IF(AND(E364=grup_instansi!$B$52,F364=grup_instansi!$C$52),
grup_instansi!$A$52,
IF(AND(E364=grup_instansi!$B$53,F364=grup_instansi!$C$53),
grup_instansi!$A$53,
IF(AND(E364=grup_instansi!$B$54,F364=grup_instansi!$C$54),
grup_instansi!$A$54,
IF(AND(E364=grup_instansi!$B$55,F364=grup_instansi!$C$55),
grup_instansi!$A$55,
IF(AND(E364=grup_instansi!$B$56,F364=grup_instansi!$C$56),
grup_instansi!$A$56,
IF(AND(E364=grup_instansi!$B$57,F364=grup_instansi!$C$57),
grup_instansi!$A$57,
IF(AND(E364=grup_instansi!$B$58,F364=grup_instansi!$C$58),
grup_instansi!$A$58,
IF(AND(E364=grup_instansi!$B$59,F364=grup_instansi!$C$59),
grup_instansi!$A$59,
IF(AND(E364=grup_instansi!$B$60,F364=grup_instansi!$C$60),
grup_instansi!$A$60,""))))))))))))))))))))))))))</f>
        <v>gi2023110400027</v>
      </c>
      <c r="K364" t="str">
        <f>IF(J364&lt;&gt;"",J364,IF(AND(E364=grup_instansi!$B$61,F364=grup_instansi!$C$61),
grup_instansi!$A$61,
IF(AND(E364=grup_instansi!$B$62,F364=grup_instansi!$C$62),
grup_instansi!$A$62,
IF(AND(E364=grup_instansi!$B$63,F364=grup_instansi!$C$63),
grup_instansi!$A$63,
IF(AND(E364=grup_instansi!$B$64,F364=grup_instansi!$C$64),
grup_instansi!$A$64,
IF(AND(E364=grup_instansi!$B$65,F364=grup_instansi!$C$65),
grup_instansi!$A$65,
IF(AND(E364=grup_instansi!$B$66,F364=grup_instansi!$C$66),
grup_instansi!$A$66,
IF(AND(E364=grup_instansi!$B$67,F364=grup_instansi!$C$67),
grup_instansi!$A$67,
IF(AND(E364=grup_instansi!$B$68,F364=grup_instansi!$C$68),
grup_instansi!$A$68,
IF(AND(E364=grup_instansi!$B$69,F364=grup_instansi!$C$69),
grup_instansi!$A$69,
IF(AND(E364=grup_instansi!$B$70,F364=grup_instansi!$C$70),
grup_instansi!$A$70,
IF(AND(E364=grup_instansi!$B$71,F364=grup_instansi!$C$71),
grup_instansi!$A$71,
IF(AND(E364=grup_instansi!$B$72,F364=grup_instansi!$C$72),
grup_instansi!$A$72,
IF(AND(E364=grup_instansi!$B$73,F364=grup_instansi!$C$73),
grup_instansi!$A$73,
IF(AND(E364=grup_instansi!$B$74,F364=grup_instansi!$C$74),
grup_instansi!$A$74,
IF(AND(E364=grup_instansi!$B$75,F364=grup_instansi!$C$75),
grup_instansi!$A$75,
IF(AND(E364=grup_instansi!$B$76,F364=grup_instansi!$C$76),
grup_instansi!$A$76,
IF(AND(E364=grup_instansi!$B$77,F364=grup_instansi!$C$77),
grup_instansi!$A$77,
IF(AND(E364=grup_instansi!$B$78,F364=grup_instansi!$C$78),
grup_instansi!$A$78,
IF(AND(E364=grup_instansi!$B$79,F364=grup_instansi!$C$79),
grup_instansi!$A$79,
IF(AND(E364=grup_instansi!$B$80,F364=grup_instansi!$C$80),
grup_instansi!$A$80,
IF(AND(E364=grup_instansi!$B$81,F364=grup_instansi!$C$81),
grup_instansi!$A$81,
IF(AND(E364=grup_instansi!$B$82,F364=grup_instansi!$C$82),
grup_instansi!$A$82,
IF(AND(E364=grup_instansi!$B$83,F364=grup_instansi!$C$83),
grup_instansi!$A$84,
IF(AND(E364=grup_instansi!$B$84,F364=grup_instansi!$C$84),
grup_instansi!$A$85,
IF(AND(E364=grup_instansi!$B$85,F364=grup_instansi!$C$85),
grup_instansi!$A$86,
IF(AND(E364=grup_instansi!$B$86,F364=grup_instansi!$C$86),
grup_instansi!$A$87,
IF(AND(E364=grup_instansi!$B$87,F364=grup_instansi!$C$87),
grup_instansi!$A$87,
IF(AND(E364=grup_instansi!$B$88,F364=grup_instansi!$C$88),
grup_instansi!$A$88,
IF(AND(E364=grup_instansi!$B$89,F364=grup_instansi!$C$89),
grup_instansi!$A$89,
IF(AND(E364=grup_instansi!$B$90,F364=grup_instansi!$C$90),
grup_instansi!$A$90,
IF(AND(E364=grup_instansi!$B$91,F364=grup_instansi!$C$91),
grup_instansi!$A$91,
IF(AND(E364=grup_instansi!$B$92,F364=grup_instansi!$C$92),
grup_instansi!$A$92,
IF(AND(E364=grup_instansi!$B$93,F364=grup_instansi!$C$93),
grup_instansi!$A$93,
IF(AND(E364=grup_instansi!$B$94,F364=grup_instansi!$C$94),
grup_instansi!$A$94,
IF(AND(E364=grup_instansi!$B$95,F364=grup_instansi!$C$95),
grup_instansi!$A$95,
IF(AND(E364=grup_instansi!$B$96,F364=grup_instansi!$C$96),
grup_instansi!$A$96,
IF(AND(E364=grup_instansi!$B$97,F364=grup_instansi!$C$97),
grup_instansi!$A$97,
IF(AND(E364=grup_instansi!$B$98,F364=grup_instansi!$C$98),
grup_instansi!$A$98,
IF(AND(E364=grup_instansi!$B$99,F364=grup_instansi!$C$99),
grup_instansi!$A$99,
grup_instansi!$A$100))))))))))))))))))))))))))))))))))))))))</f>
        <v>gi2023110400027</v>
      </c>
      <c r="L364" t="str">
        <f>VLOOKUP(K364,grup_instansi!$A$2:$E$102,4)</f>
        <v>Pemerintah Kabupaten Riau</v>
      </c>
      <c r="M364" t="str">
        <f t="shared" si="17"/>
        <v>('i2023110600363','Pemerintah Kab. Kampar','gi2023110400027'),</v>
      </c>
    </row>
    <row r="365" spans="1:13" x14ac:dyDescent="0.25">
      <c r="A365" t="str">
        <f t="shared" si="15"/>
        <v>i2023110600364</v>
      </c>
      <c r="B365" s="4">
        <v>5309</v>
      </c>
      <c r="C365" t="str">
        <f t="shared" si="16"/>
        <v>i2023110600364</v>
      </c>
      <c r="D365" s="4" t="s">
        <v>420</v>
      </c>
      <c r="E365" s="4" t="s">
        <v>658</v>
      </c>
      <c r="F365" s="4" t="s">
        <v>684</v>
      </c>
      <c r="G365" t="str">
        <f>IF(AND(E365=grup_instansi!$B$2,F365=grup_instansi!$C$2),
grup_instansi!$A$2,
IF(AND(E365=grup_instansi!$B$3,F365=grup_instansi!$C$3),
grup_instansi!$A$3,
IF(AND(E365=grup_instansi!$B$4,F365=grup_instansi!$C$4),
grup_instansi!$A$4,
IF(AND(E365=grup_instansi!$B$5,F365=grup_instansi!$C$5),
grup_instansi!$A$5,
IF(AND(E365=grup_instansi!$B$6,F365=grup_instansi!$C$6),
grup_instansi!$A$6,
IF(AND(E365=grup_instansi!$B$7,F365=grup_instansi!$C$7),
grup_instansi!$A$7,
IF(AND(E365=grup_instansi!$B$8,F365=grup_instansi!$C$8),
grup_instansi!$A$8,
IF(AND(E365=grup_instansi!$B$9,F365=grup_instansi!$C$9),
grup_instansi!$A$9,
IF(AND(E365=grup_instansi!$B$10,F365=grup_instansi!$C$10),
grup_instansi!$A$10,"")))))))))</f>
        <v/>
      </c>
      <c r="H365" t="str">
        <f>IF(G365&lt;&gt;"",G365,IF(AND(E365=grup_instansi!$B$11,F365=grup_instansi!$C$11),
grup_instansi!$A$11,
IF(AND(E365=grup_instansi!$B$12,F365=grup_instansi!$C$12),
grup_instansi!$A$12,
IF(AND(E365=grup_instansi!$B$13,F365=grup_instansi!$C$13),
grup_instansi!$A$13,
IF(AND(E365=grup_instansi!$B$14,F365=grup_instansi!$C$14),
grup_instansi!$A$14,
IF(AND(E365=grup_instansi!$B$15,F365=grup_instansi!$C$15),
grup_instansi!$A$15,
IF(AND(E365=grup_instansi!$B$16,F365=grup_instansi!$C$16),
grup_instansi!$A$16,
IF(AND(E365=grup_instansi!$B$17,F365=grup_instansi!$C$17),
grup_instansi!$A$17,
IF(AND(E365=grup_instansi!$B$18,F365=grup_instansi!$C$18),
grup_instansi!$A$18,
IF(AND(E365=grup_instansi!$B$19,F365=grup_instansi!$C$19),
grup_instansi!$A$19,
IF(AND(E365=grup_instansi!$B$20,F365=grup_instansi!$C$20),
grup_instansi!$A$20,"")))))))))))</f>
        <v/>
      </c>
      <c r="I365" t="str">
        <f>IF(H365&lt;&gt;"",H365,IF(AND(E365=grup_instansi!$B$21,F365=grup_instansi!$C$21),
grup_instansi!$A$21,
IF(AND(E365=grup_instansi!$B$22,F365=grup_instansi!$C$22),
grup_instansi!$A$22,
IF(AND(E365=grup_instansi!$B$23,F365=grup_instansi!$C$23),
grup_instansi!$A$23,
IF(AND(E365=grup_instansi!$B$24,F365=grup_instansi!$C$24),
grup_instansi!$A$24,
IF(AND(E365=grup_instansi!$B$25,F365=grup_instansi!$C$25),
grup_instansi!$A$25,
IF(AND(E365=grup_instansi!$B$26,F365=grup_instansi!$C$26),
grup_instansi!$A$26,
IF(AND(E365=grup_instansi!$B$27,F365=grup_instansi!$C$27),
grup_instansi!$A$27,
IF(AND(E365=grup_instansi!$B$28,F365=grup_instansi!$C$28),
grup_instansi!$A$28,
IF(AND(E365=grup_instansi!$B$29,F365=grup_instansi!$C$29),
grup_instansi!$A$29,
IF(AND(E365=grup_instansi!$B$30,F365=grup_instansi!$C$30),
grup_instansi!$A$30,
IF(AND(E365=grup_instansi!$B$31,F365=grup_instansi!$C$31),
grup_instansi!$A$31,
IF(AND(E365=grup_instansi!$B$32,F365=grup_instansi!$C$32),
grup_instansi!$A$32,
IF(AND(E365=grup_instansi!$B$33,F365=grup_instansi!$C$33),
grup_instansi!$A$33,
IF(AND(E365=grup_instansi!$B$34,F365=grup_instansi!$C$34),
grup_instansi!$A$34,
IF(AND(E365=grup_instansi!$B$35,F365=grup_instansi!$C$35),
grup_instansi!$A$35,""))))))))))))))))</f>
        <v>gi2023110400027</v>
      </c>
      <c r="J365" t="str">
        <f>IF(I365&lt;&gt;"",I365,IF(AND(E365=grup_instansi!$B$36,F365=grup_instansi!$C$36),
grup_instansi!$A$36,
IF(AND(E365=grup_instansi!$B$37,F365=grup_instansi!$C$37),
grup_instansi!$A$37,
IF(AND(E365=grup_instansi!$B$38,F365=grup_instansi!$C$38),
grup_instansi!$A$38,
IF(AND(E365=grup_instansi!$B$39,F365=grup_instansi!$C$39),
grup_instansi!$A$39,
IF(AND(E365=grup_instansi!$B$40,F365=grup_instansi!$C$40),
grup_instansi!$A$40,
IF(AND(E365=grup_instansi!$B$41,F365=grup_instansi!$C$41),
grup_instansi!$A$41,
IF(AND(E365=grup_instansi!$B$42,F365=grup_instansi!$C$42),
grup_instansi!$A$42,
IF(AND(E365=grup_instansi!$B$43,F365=grup_instansi!$C$43),
grup_instansi!$A$43,
IF(AND(E365=grup_instansi!$B$44,F365=grup_instansi!$C$44),
grup_instansi!$A$44,
IF(AND(E365=grup_instansi!$B$45,F365=grup_instansi!$C$45),
grup_instansi!$A$45,
IF(AND(E365=grup_instansi!$B$46,F365=grup_instansi!$C$46),
grup_instansi!$A$46,
IF(AND(E365=grup_instansi!$B$47,F365=grup_instansi!$C$47),
grup_instansi!$A$47,
IF(AND(E365=grup_instansi!$B$48,F365=grup_instansi!$C$48),
grup_instansi!$A$48,
IF(AND(E365=grup_instansi!$B$49,F365=grup_instansi!$C$49),
grup_instansi!$A$49,
IF(AND(E365=grup_instansi!$B$50,F365=grup_instansi!$C$50),
grup_instansi!$A$50,
IF(AND(E365=grup_instansi!$B$51,F365=grup_instansi!$C$51),
grup_instansi!$A$51,
IF(AND(E365=grup_instansi!$B$52,F365=grup_instansi!$C$52),
grup_instansi!$A$52,
IF(AND(E365=grup_instansi!$B$53,F365=grup_instansi!$C$53),
grup_instansi!$A$53,
IF(AND(E365=grup_instansi!$B$54,F365=grup_instansi!$C$54),
grup_instansi!$A$54,
IF(AND(E365=grup_instansi!$B$55,F365=grup_instansi!$C$55),
grup_instansi!$A$55,
IF(AND(E365=grup_instansi!$B$56,F365=grup_instansi!$C$56),
grup_instansi!$A$56,
IF(AND(E365=grup_instansi!$B$57,F365=grup_instansi!$C$57),
grup_instansi!$A$57,
IF(AND(E365=grup_instansi!$B$58,F365=grup_instansi!$C$58),
grup_instansi!$A$58,
IF(AND(E365=grup_instansi!$B$59,F365=grup_instansi!$C$59),
grup_instansi!$A$59,
IF(AND(E365=grup_instansi!$B$60,F365=grup_instansi!$C$60),
grup_instansi!$A$60,""))))))))))))))))))))))))))</f>
        <v>gi2023110400027</v>
      </c>
      <c r="K365" t="str">
        <f>IF(J365&lt;&gt;"",J365,IF(AND(E365=grup_instansi!$B$61,F365=grup_instansi!$C$61),
grup_instansi!$A$61,
IF(AND(E365=grup_instansi!$B$62,F365=grup_instansi!$C$62),
grup_instansi!$A$62,
IF(AND(E365=grup_instansi!$B$63,F365=grup_instansi!$C$63),
grup_instansi!$A$63,
IF(AND(E365=grup_instansi!$B$64,F365=grup_instansi!$C$64),
grup_instansi!$A$64,
IF(AND(E365=grup_instansi!$B$65,F365=grup_instansi!$C$65),
grup_instansi!$A$65,
IF(AND(E365=grup_instansi!$B$66,F365=grup_instansi!$C$66),
grup_instansi!$A$66,
IF(AND(E365=grup_instansi!$B$67,F365=grup_instansi!$C$67),
grup_instansi!$A$67,
IF(AND(E365=grup_instansi!$B$68,F365=grup_instansi!$C$68),
grup_instansi!$A$68,
IF(AND(E365=grup_instansi!$B$69,F365=grup_instansi!$C$69),
grup_instansi!$A$69,
IF(AND(E365=grup_instansi!$B$70,F365=grup_instansi!$C$70),
grup_instansi!$A$70,
IF(AND(E365=grup_instansi!$B$71,F365=grup_instansi!$C$71),
grup_instansi!$A$71,
IF(AND(E365=grup_instansi!$B$72,F365=grup_instansi!$C$72),
grup_instansi!$A$72,
IF(AND(E365=grup_instansi!$B$73,F365=grup_instansi!$C$73),
grup_instansi!$A$73,
IF(AND(E365=grup_instansi!$B$74,F365=grup_instansi!$C$74),
grup_instansi!$A$74,
IF(AND(E365=grup_instansi!$B$75,F365=grup_instansi!$C$75),
grup_instansi!$A$75,
IF(AND(E365=grup_instansi!$B$76,F365=grup_instansi!$C$76),
grup_instansi!$A$76,
IF(AND(E365=grup_instansi!$B$77,F365=grup_instansi!$C$77),
grup_instansi!$A$77,
IF(AND(E365=grup_instansi!$B$78,F365=grup_instansi!$C$78),
grup_instansi!$A$78,
IF(AND(E365=grup_instansi!$B$79,F365=grup_instansi!$C$79),
grup_instansi!$A$79,
IF(AND(E365=grup_instansi!$B$80,F365=grup_instansi!$C$80),
grup_instansi!$A$80,
IF(AND(E365=grup_instansi!$B$81,F365=grup_instansi!$C$81),
grup_instansi!$A$81,
IF(AND(E365=grup_instansi!$B$82,F365=grup_instansi!$C$82),
grup_instansi!$A$82,
IF(AND(E365=grup_instansi!$B$83,F365=grup_instansi!$C$83),
grup_instansi!$A$84,
IF(AND(E365=grup_instansi!$B$84,F365=grup_instansi!$C$84),
grup_instansi!$A$85,
IF(AND(E365=grup_instansi!$B$85,F365=grup_instansi!$C$85),
grup_instansi!$A$86,
IF(AND(E365=grup_instansi!$B$86,F365=grup_instansi!$C$86),
grup_instansi!$A$87,
IF(AND(E365=grup_instansi!$B$87,F365=grup_instansi!$C$87),
grup_instansi!$A$87,
IF(AND(E365=grup_instansi!$B$88,F365=grup_instansi!$C$88),
grup_instansi!$A$88,
IF(AND(E365=grup_instansi!$B$89,F365=grup_instansi!$C$89),
grup_instansi!$A$89,
IF(AND(E365=grup_instansi!$B$90,F365=grup_instansi!$C$90),
grup_instansi!$A$90,
IF(AND(E365=grup_instansi!$B$91,F365=grup_instansi!$C$91),
grup_instansi!$A$91,
IF(AND(E365=grup_instansi!$B$92,F365=grup_instansi!$C$92),
grup_instansi!$A$92,
IF(AND(E365=grup_instansi!$B$93,F365=grup_instansi!$C$93),
grup_instansi!$A$93,
IF(AND(E365=grup_instansi!$B$94,F365=grup_instansi!$C$94),
grup_instansi!$A$94,
IF(AND(E365=grup_instansi!$B$95,F365=grup_instansi!$C$95),
grup_instansi!$A$95,
IF(AND(E365=grup_instansi!$B$96,F365=grup_instansi!$C$96),
grup_instansi!$A$96,
IF(AND(E365=grup_instansi!$B$97,F365=grup_instansi!$C$97),
grup_instansi!$A$97,
IF(AND(E365=grup_instansi!$B$98,F365=grup_instansi!$C$98),
grup_instansi!$A$98,
IF(AND(E365=grup_instansi!$B$99,F365=grup_instansi!$C$99),
grup_instansi!$A$99,
grup_instansi!$A$100))))))))))))))))))))))))))))))))))))))))</f>
        <v>gi2023110400027</v>
      </c>
      <c r="L365" t="str">
        <f>VLOOKUP(K365,grup_instansi!$A$2:$E$102,4)</f>
        <v>Pemerintah Kabupaten Riau</v>
      </c>
      <c r="M365" t="str">
        <f t="shared" si="17"/>
        <v>('i2023110600364','Pemerintah Kab. Siak','gi2023110400027'),</v>
      </c>
    </row>
    <row r="366" spans="1:13" x14ac:dyDescent="0.25">
      <c r="A366" t="str">
        <f t="shared" si="15"/>
        <v>i2023110600365</v>
      </c>
      <c r="B366" s="4">
        <v>5313</v>
      </c>
      <c r="C366" t="str">
        <f t="shared" si="16"/>
        <v>i2023110600365</v>
      </c>
      <c r="D366" s="4" t="s">
        <v>421</v>
      </c>
      <c r="E366" s="4" t="s">
        <v>658</v>
      </c>
      <c r="F366" s="4" t="s">
        <v>684</v>
      </c>
      <c r="G366" t="str">
        <f>IF(AND(E366=grup_instansi!$B$2,F366=grup_instansi!$C$2),
grup_instansi!$A$2,
IF(AND(E366=grup_instansi!$B$3,F366=grup_instansi!$C$3),
grup_instansi!$A$3,
IF(AND(E366=grup_instansi!$B$4,F366=grup_instansi!$C$4),
grup_instansi!$A$4,
IF(AND(E366=grup_instansi!$B$5,F366=grup_instansi!$C$5),
grup_instansi!$A$5,
IF(AND(E366=grup_instansi!$B$6,F366=grup_instansi!$C$6),
grup_instansi!$A$6,
IF(AND(E366=grup_instansi!$B$7,F366=grup_instansi!$C$7),
grup_instansi!$A$7,
IF(AND(E366=grup_instansi!$B$8,F366=grup_instansi!$C$8),
grup_instansi!$A$8,
IF(AND(E366=grup_instansi!$B$9,F366=grup_instansi!$C$9),
grup_instansi!$A$9,
IF(AND(E366=grup_instansi!$B$10,F366=grup_instansi!$C$10),
grup_instansi!$A$10,"")))))))))</f>
        <v/>
      </c>
      <c r="H366" t="str">
        <f>IF(G366&lt;&gt;"",G366,IF(AND(E366=grup_instansi!$B$11,F366=grup_instansi!$C$11),
grup_instansi!$A$11,
IF(AND(E366=grup_instansi!$B$12,F366=grup_instansi!$C$12),
grup_instansi!$A$12,
IF(AND(E366=grup_instansi!$B$13,F366=grup_instansi!$C$13),
grup_instansi!$A$13,
IF(AND(E366=grup_instansi!$B$14,F366=grup_instansi!$C$14),
grup_instansi!$A$14,
IF(AND(E366=grup_instansi!$B$15,F366=grup_instansi!$C$15),
grup_instansi!$A$15,
IF(AND(E366=grup_instansi!$B$16,F366=grup_instansi!$C$16),
grup_instansi!$A$16,
IF(AND(E366=grup_instansi!$B$17,F366=grup_instansi!$C$17),
grup_instansi!$A$17,
IF(AND(E366=grup_instansi!$B$18,F366=grup_instansi!$C$18),
grup_instansi!$A$18,
IF(AND(E366=grup_instansi!$B$19,F366=grup_instansi!$C$19),
grup_instansi!$A$19,
IF(AND(E366=grup_instansi!$B$20,F366=grup_instansi!$C$20),
grup_instansi!$A$20,"")))))))))))</f>
        <v/>
      </c>
      <c r="I366" t="str">
        <f>IF(H366&lt;&gt;"",H366,IF(AND(E366=grup_instansi!$B$21,F366=grup_instansi!$C$21),
grup_instansi!$A$21,
IF(AND(E366=grup_instansi!$B$22,F366=grup_instansi!$C$22),
grup_instansi!$A$22,
IF(AND(E366=grup_instansi!$B$23,F366=grup_instansi!$C$23),
grup_instansi!$A$23,
IF(AND(E366=grup_instansi!$B$24,F366=grup_instansi!$C$24),
grup_instansi!$A$24,
IF(AND(E366=grup_instansi!$B$25,F366=grup_instansi!$C$25),
grup_instansi!$A$25,
IF(AND(E366=grup_instansi!$B$26,F366=grup_instansi!$C$26),
grup_instansi!$A$26,
IF(AND(E366=grup_instansi!$B$27,F366=grup_instansi!$C$27),
grup_instansi!$A$27,
IF(AND(E366=grup_instansi!$B$28,F366=grup_instansi!$C$28),
grup_instansi!$A$28,
IF(AND(E366=grup_instansi!$B$29,F366=grup_instansi!$C$29),
grup_instansi!$A$29,
IF(AND(E366=grup_instansi!$B$30,F366=grup_instansi!$C$30),
grup_instansi!$A$30,
IF(AND(E366=grup_instansi!$B$31,F366=grup_instansi!$C$31),
grup_instansi!$A$31,
IF(AND(E366=grup_instansi!$B$32,F366=grup_instansi!$C$32),
grup_instansi!$A$32,
IF(AND(E366=grup_instansi!$B$33,F366=grup_instansi!$C$33),
grup_instansi!$A$33,
IF(AND(E366=grup_instansi!$B$34,F366=grup_instansi!$C$34),
grup_instansi!$A$34,
IF(AND(E366=grup_instansi!$B$35,F366=grup_instansi!$C$35),
grup_instansi!$A$35,""))))))))))))))))</f>
        <v>gi2023110400027</v>
      </c>
      <c r="J366" t="str">
        <f>IF(I366&lt;&gt;"",I366,IF(AND(E366=grup_instansi!$B$36,F366=grup_instansi!$C$36),
grup_instansi!$A$36,
IF(AND(E366=grup_instansi!$B$37,F366=grup_instansi!$C$37),
grup_instansi!$A$37,
IF(AND(E366=grup_instansi!$B$38,F366=grup_instansi!$C$38),
grup_instansi!$A$38,
IF(AND(E366=grup_instansi!$B$39,F366=grup_instansi!$C$39),
grup_instansi!$A$39,
IF(AND(E366=grup_instansi!$B$40,F366=grup_instansi!$C$40),
grup_instansi!$A$40,
IF(AND(E366=grup_instansi!$B$41,F366=grup_instansi!$C$41),
grup_instansi!$A$41,
IF(AND(E366=grup_instansi!$B$42,F366=grup_instansi!$C$42),
grup_instansi!$A$42,
IF(AND(E366=grup_instansi!$B$43,F366=grup_instansi!$C$43),
grup_instansi!$A$43,
IF(AND(E366=grup_instansi!$B$44,F366=grup_instansi!$C$44),
grup_instansi!$A$44,
IF(AND(E366=grup_instansi!$B$45,F366=grup_instansi!$C$45),
grup_instansi!$A$45,
IF(AND(E366=grup_instansi!$B$46,F366=grup_instansi!$C$46),
grup_instansi!$A$46,
IF(AND(E366=grup_instansi!$B$47,F366=grup_instansi!$C$47),
grup_instansi!$A$47,
IF(AND(E366=grup_instansi!$B$48,F366=grup_instansi!$C$48),
grup_instansi!$A$48,
IF(AND(E366=grup_instansi!$B$49,F366=grup_instansi!$C$49),
grup_instansi!$A$49,
IF(AND(E366=grup_instansi!$B$50,F366=grup_instansi!$C$50),
grup_instansi!$A$50,
IF(AND(E366=grup_instansi!$B$51,F366=grup_instansi!$C$51),
grup_instansi!$A$51,
IF(AND(E366=grup_instansi!$B$52,F366=grup_instansi!$C$52),
grup_instansi!$A$52,
IF(AND(E366=grup_instansi!$B$53,F366=grup_instansi!$C$53),
grup_instansi!$A$53,
IF(AND(E366=grup_instansi!$B$54,F366=grup_instansi!$C$54),
grup_instansi!$A$54,
IF(AND(E366=grup_instansi!$B$55,F366=grup_instansi!$C$55),
grup_instansi!$A$55,
IF(AND(E366=grup_instansi!$B$56,F366=grup_instansi!$C$56),
grup_instansi!$A$56,
IF(AND(E366=grup_instansi!$B$57,F366=grup_instansi!$C$57),
grup_instansi!$A$57,
IF(AND(E366=grup_instansi!$B$58,F366=grup_instansi!$C$58),
grup_instansi!$A$58,
IF(AND(E366=grup_instansi!$B$59,F366=grup_instansi!$C$59),
grup_instansi!$A$59,
IF(AND(E366=grup_instansi!$B$60,F366=grup_instansi!$C$60),
grup_instansi!$A$60,""))))))))))))))))))))))))))</f>
        <v>gi2023110400027</v>
      </c>
      <c r="K366" t="str">
        <f>IF(J366&lt;&gt;"",J366,IF(AND(E366=grup_instansi!$B$61,F366=grup_instansi!$C$61),
grup_instansi!$A$61,
IF(AND(E366=grup_instansi!$B$62,F366=grup_instansi!$C$62),
grup_instansi!$A$62,
IF(AND(E366=grup_instansi!$B$63,F366=grup_instansi!$C$63),
grup_instansi!$A$63,
IF(AND(E366=grup_instansi!$B$64,F366=grup_instansi!$C$64),
grup_instansi!$A$64,
IF(AND(E366=grup_instansi!$B$65,F366=grup_instansi!$C$65),
grup_instansi!$A$65,
IF(AND(E366=grup_instansi!$B$66,F366=grup_instansi!$C$66),
grup_instansi!$A$66,
IF(AND(E366=grup_instansi!$B$67,F366=grup_instansi!$C$67),
grup_instansi!$A$67,
IF(AND(E366=grup_instansi!$B$68,F366=grup_instansi!$C$68),
grup_instansi!$A$68,
IF(AND(E366=grup_instansi!$B$69,F366=grup_instansi!$C$69),
grup_instansi!$A$69,
IF(AND(E366=grup_instansi!$B$70,F366=grup_instansi!$C$70),
grup_instansi!$A$70,
IF(AND(E366=grup_instansi!$B$71,F366=grup_instansi!$C$71),
grup_instansi!$A$71,
IF(AND(E366=grup_instansi!$B$72,F366=grup_instansi!$C$72),
grup_instansi!$A$72,
IF(AND(E366=grup_instansi!$B$73,F366=grup_instansi!$C$73),
grup_instansi!$A$73,
IF(AND(E366=grup_instansi!$B$74,F366=grup_instansi!$C$74),
grup_instansi!$A$74,
IF(AND(E366=grup_instansi!$B$75,F366=grup_instansi!$C$75),
grup_instansi!$A$75,
IF(AND(E366=grup_instansi!$B$76,F366=grup_instansi!$C$76),
grup_instansi!$A$76,
IF(AND(E366=grup_instansi!$B$77,F366=grup_instansi!$C$77),
grup_instansi!$A$77,
IF(AND(E366=grup_instansi!$B$78,F366=grup_instansi!$C$78),
grup_instansi!$A$78,
IF(AND(E366=grup_instansi!$B$79,F366=grup_instansi!$C$79),
grup_instansi!$A$79,
IF(AND(E366=grup_instansi!$B$80,F366=grup_instansi!$C$80),
grup_instansi!$A$80,
IF(AND(E366=grup_instansi!$B$81,F366=grup_instansi!$C$81),
grup_instansi!$A$81,
IF(AND(E366=grup_instansi!$B$82,F366=grup_instansi!$C$82),
grup_instansi!$A$82,
IF(AND(E366=grup_instansi!$B$83,F366=grup_instansi!$C$83),
grup_instansi!$A$84,
IF(AND(E366=grup_instansi!$B$84,F366=grup_instansi!$C$84),
grup_instansi!$A$85,
IF(AND(E366=grup_instansi!$B$85,F366=grup_instansi!$C$85),
grup_instansi!$A$86,
IF(AND(E366=grup_instansi!$B$86,F366=grup_instansi!$C$86),
grup_instansi!$A$87,
IF(AND(E366=grup_instansi!$B$87,F366=grup_instansi!$C$87),
grup_instansi!$A$87,
IF(AND(E366=grup_instansi!$B$88,F366=grup_instansi!$C$88),
grup_instansi!$A$88,
IF(AND(E366=grup_instansi!$B$89,F366=grup_instansi!$C$89),
grup_instansi!$A$89,
IF(AND(E366=grup_instansi!$B$90,F366=grup_instansi!$C$90),
grup_instansi!$A$90,
IF(AND(E366=grup_instansi!$B$91,F366=grup_instansi!$C$91),
grup_instansi!$A$91,
IF(AND(E366=grup_instansi!$B$92,F366=grup_instansi!$C$92),
grup_instansi!$A$92,
IF(AND(E366=grup_instansi!$B$93,F366=grup_instansi!$C$93),
grup_instansi!$A$93,
IF(AND(E366=grup_instansi!$B$94,F366=grup_instansi!$C$94),
grup_instansi!$A$94,
IF(AND(E366=grup_instansi!$B$95,F366=grup_instansi!$C$95),
grup_instansi!$A$95,
IF(AND(E366=grup_instansi!$B$96,F366=grup_instansi!$C$96),
grup_instansi!$A$96,
IF(AND(E366=grup_instansi!$B$97,F366=grup_instansi!$C$97),
grup_instansi!$A$97,
IF(AND(E366=grup_instansi!$B$98,F366=grup_instansi!$C$98),
grup_instansi!$A$98,
IF(AND(E366=grup_instansi!$B$99,F366=grup_instansi!$C$99),
grup_instansi!$A$99,
grup_instansi!$A$100))))))))))))))))))))))))))))))))))))))))</f>
        <v>gi2023110400027</v>
      </c>
      <c r="L366" t="str">
        <f>VLOOKUP(K366,grup_instansi!$A$2:$E$102,4)</f>
        <v>Pemerintah Kabupaten Riau</v>
      </c>
      <c r="M366" t="str">
        <f t="shared" si="17"/>
        <v>('i2023110600365','Pemerintah Kab. Kepulauan Meranti','gi2023110400027'),</v>
      </c>
    </row>
    <row r="367" spans="1:13" x14ac:dyDescent="0.25">
      <c r="A367" t="str">
        <f t="shared" si="15"/>
        <v>i2023110600366</v>
      </c>
      <c r="B367" s="4">
        <v>5371</v>
      </c>
      <c r="C367" t="str">
        <f t="shared" si="16"/>
        <v>i2023110600366</v>
      </c>
      <c r="D367" s="4" t="s">
        <v>605</v>
      </c>
      <c r="E367" s="4" t="s">
        <v>659</v>
      </c>
      <c r="F367" s="4" t="s">
        <v>684</v>
      </c>
      <c r="G367" t="str">
        <f>IF(AND(E367=grup_instansi!$B$2,F367=grup_instansi!$C$2),
grup_instansi!$A$2,
IF(AND(E367=grup_instansi!$B$3,F367=grup_instansi!$C$3),
grup_instansi!$A$3,
IF(AND(E367=grup_instansi!$B$4,F367=grup_instansi!$C$4),
grup_instansi!$A$4,
IF(AND(E367=grup_instansi!$B$5,F367=grup_instansi!$C$5),
grup_instansi!$A$5,
IF(AND(E367=grup_instansi!$B$6,F367=grup_instansi!$C$6),
grup_instansi!$A$6,
IF(AND(E367=grup_instansi!$B$7,F367=grup_instansi!$C$7),
grup_instansi!$A$7,
IF(AND(E367=grup_instansi!$B$8,F367=grup_instansi!$C$8),
grup_instansi!$A$8,
IF(AND(E367=grup_instansi!$B$9,F367=grup_instansi!$C$9),
grup_instansi!$A$9,
IF(AND(E367=grup_instansi!$B$10,F367=grup_instansi!$C$10),
grup_instansi!$A$10,"")))))))))</f>
        <v/>
      </c>
      <c r="H367" t="str">
        <f>IF(G367&lt;&gt;"",G367,IF(AND(E367=grup_instansi!$B$11,F367=grup_instansi!$C$11),
grup_instansi!$A$11,
IF(AND(E367=grup_instansi!$B$12,F367=grup_instansi!$C$12),
grup_instansi!$A$12,
IF(AND(E367=grup_instansi!$B$13,F367=grup_instansi!$C$13),
grup_instansi!$A$13,
IF(AND(E367=grup_instansi!$B$14,F367=grup_instansi!$C$14),
grup_instansi!$A$14,
IF(AND(E367=grup_instansi!$B$15,F367=grup_instansi!$C$15),
grup_instansi!$A$15,
IF(AND(E367=grup_instansi!$B$16,F367=grup_instansi!$C$16),
grup_instansi!$A$16,
IF(AND(E367=grup_instansi!$B$17,F367=grup_instansi!$C$17),
grup_instansi!$A$17,
IF(AND(E367=grup_instansi!$B$18,F367=grup_instansi!$C$18),
grup_instansi!$A$18,
IF(AND(E367=grup_instansi!$B$19,F367=grup_instansi!$C$19),
grup_instansi!$A$19,
IF(AND(E367=grup_instansi!$B$20,F367=grup_instansi!$C$20),
grup_instansi!$A$20,"")))))))))))</f>
        <v/>
      </c>
      <c r="I367" t="str">
        <f>IF(H367&lt;&gt;"",H367,IF(AND(E367=grup_instansi!$B$21,F367=grup_instansi!$C$21),
grup_instansi!$A$21,
IF(AND(E367=grup_instansi!$B$22,F367=grup_instansi!$C$22),
grup_instansi!$A$22,
IF(AND(E367=grup_instansi!$B$23,F367=grup_instansi!$C$23),
grup_instansi!$A$23,
IF(AND(E367=grup_instansi!$B$24,F367=grup_instansi!$C$24),
grup_instansi!$A$24,
IF(AND(E367=grup_instansi!$B$25,F367=grup_instansi!$C$25),
grup_instansi!$A$25,
IF(AND(E367=grup_instansi!$B$26,F367=grup_instansi!$C$26),
grup_instansi!$A$26,
IF(AND(E367=grup_instansi!$B$27,F367=grup_instansi!$C$27),
grup_instansi!$A$27,
IF(AND(E367=grup_instansi!$B$28,F367=grup_instansi!$C$28),
grup_instansi!$A$28,
IF(AND(E367=grup_instansi!$B$29,F367=grup_instansi!$C$29),
grup_instansi!$A$29,
IF(AND(E367=grup_instansi!$B$30,F367=grup_instansi!$C$30),
grup_instansi!$A$30,
IF(AND(E367=grup_instansi!$B$31,F367=grup_instansi!$C$31),
grup_instansi!$A$31,
IF(AND(E367=grup_instansi!$B$32,F367=grup_instansi!$C$32),
grup_instansi!$A$32,
IF(AND(E367=grup_instansi!$B$33,F367=grup_instansi!$C$33),
grup_instansi!$A$33,
IF(AND(E367=grup_instansi!$B$34,F367=grup_instansi!$C$34),
grup_instansi!$A$34,
IF(AND(E367=grup_instansi!$B$35,F367=grup_instansi!$C$35),
grup_instansi!$A$35,""))))))))))))))))</f>
        <v/>
      </c>
      <c r="J367" t="str">
        <f>IF(I367&lt;&gt;"",I367,IF(AND(E367=grup_instansi!$B$36,F367=grup_instansi!$C$36),
grup_instansi!$A$36,
IF(AND(E367=grup_instansi!$B$37,F367=grup_instansi!$C$37),
grup_instansi!$A$37,
IF(AND(E367=grup_instansi!$B$38,F367=grup_instansi!$C$38),
grup_instansi!$A$38,
IF(AND(E367=grup_instansi!$B$39,F367=grup_instansi!$C$39),
grup_instansi!$A$39,
IF(AND(E367=grup_instansi!$B$40,F367=grup_instansi!$C$40),
grup_instansi!$A$40,
IF(AND(E367=grup_instansi!$B$41,F367=grup_instansi!$C$41),
grup_instansi!$A$41,
IF(AND(E367=grup_instansi!$B$42,F367=grup_instansi!$C$42),
grup_instansi!$A$42,
IF(AND(E367=grup_instansi!$B$43,F367=grup_instansi!$C$43),
grup_instansi!$A$43,
IF(AND(E367=grup_instansi!$B$44,F367=grup_instansi!$C$44),
grup_instansi!$A$44,
IF(AND(E367=grup_instansi!$B$45,F367=grup_instansi!$C$45),
grup_instansi!$A$45,
IF(AND(E367=grup_instansi!$B$46,F367=grup_instansi!$C$46),
grup_instansi!$A$46,
IF(AND(E367=grup_instansi!$B$47,F367=grup_instansi!$C$47),
grup_instansi!$A$47,
IF(AND(E367=grup_instansi!$B$48,F367=grup_instansi!$C$48),
grup_instansi!$A$48,
IF(AND(E367=grup_instansi!$B$49,F367=grup_instansi!$C$49),
grup_instansi!$A$49,
IF(AND(E367=grup_instansi!$B$50,F367=grup_instansi!$C$50),
grup_instansi!$A$50,
IF(AND(E367=grup_instansi!$B$51,F367=grup_instansi!$C$51),
grup_instansi!$A$51,
IF(AND(E367=grup_instansi!$B$52,F367=grup_instansi!$C$52),
grup_instansi!$A$52,
IF(AND(E367=grup_instansi!$B$53,F367=grup_instansi!$C$53),
grup_instansi!$A$53,
IF(AND(E367=grup_instansi!$B$54,F367=grup_instansi!$C$54),
grup_instansi!$A$54,
IF(AND(E367=grup_instansi!$B$55,F367=grup_instansi!$C$55),
grup_instansi!$A$55,
IF(AND(E367=grup_instansi!$B$56,F367=grup_instansi!$C$56),
grup_instansi!$A$56,
IF(AND(E367=grup_instansi!$B$57,F367=grup_instansi!$C$57),
grup_instansi!$A$57,
IF(AND(E367=grup_instansi!$B$58,F367=grup_instansi!$C$58),
grup_instansi!$A$58,
IF(AND(E367=grup_instansi!$B$59,F367=grup_instansi!$C$59),
grup_instansi!$A$59,
IF(AND(E367=grup_instansi!$B$60,F367=grup_instansi!$C$60),
grup_instansi!$A$60,""))))))))))))))))))))))))))</f>
        <v>gi2023110400059</v>
      </c>
      <c r="K367" t="str">
        <f>IF(J367&lt;&gt;"",J367,IF(AND(E367=grup_instansi!$B$61,F367=grup_instansi!$C$61),
grup_instansi!$A$61,
IF(AND(E367=grup_instansi!$B$62,F367=grup_instansi!$C$62),
grup_instansi!$A$62,
IF(AND(E367=grup_instansi!$B$63,F367=grup_instansi!$C$63),
grup_instansi!$A$63,
IF(AND(E367=grup_instansi!$B$64,F367=grup_instansi!$C$64),
grup_instansi!$A$64,
IF(AND(E367=grup_instansi!$B$65,F367=grup_instansi!$C$65),
grup_instansi!$A$65,
IF(AND(E367=grup_instansi!$B$66,F367=grup_instansi!$C$66),
grup_instansi!$A$66,
IF(AND(E367=grup_instansi!$B$67,F367=grup_instansi!$C$67),
grup_instansi!$A$67,
IF(AND(E367=grup_instansi!$B$68,F367=grup_instansi!$C$68),
grup_instansi!$A$68,
IF(AND(E367=grup_instansi!$B$69,F367=grup_instansi!$C$69),
grup_instansi!$A$69,
IF(AND(E367=grup_instansi!$B$70,F367=grup_instansi!$C$70),
grup_instansi!$A$70,
IF(AND(E367=grup_instansi!$B$71,F367=grup_instansi!$C$71),
grup_instansi!$A$71,
IF(AND(E367=grup_instansi!$B$72,F367=grup_instansi!$C$72),
grup_instansi!$A$72,
IF(AND(E367=grup_instansi!$B$73,F367=grup_instansi!$C$73),
grup_instansi!$A$73,
IF(AND(E367=grup_instansi!$B$74,F367=grup_instansi!$C$74),
grup_instansi!$A$74,
IF(AND(E367=grup_instansi!$B$75,F367=grup_instansi!$C$75),
grup_instansi!$A$75,
IF(AND(E367=grup_instansi!$B$76,F367=grup_instansi!$C$76),
grup_instansi!$A$76,
IF(AND(E367=grup_instansi!$B$77,F367=grup_instansi!$C$77),
grup_instansi!$A$77,
IF(AND(E367=grup_instansi!$B$78,F367=grup_instansi!$C$78),
grup_instansi!$A$78,
IF(AND(E367=grup_instansi!$B$79,F367=grup_instansi!$C$79),
grup_instansi!$A$79,
IF(AND(E367=grup_instansi!$B$80,F367=grup_instansi!$C$80),
grup_instansi!$A$80,
IF(AND(E367=grup_instansi!$B$81,F367=grup_instansi!$C$81),
grup_instansi!$A$81,
IF(AND(E367=grup_instansi!$B$82,F367=grup_instansi!$C$82),
grup_instansi!$A$82,
IF(AND(E367=grup_instansi!$B$83,F367=grup_instansi!$C$83),
grup_instansi!$A$84,
IF(AND(E367=grup_instansi!$B$84,F367=grup_instansi!$C$84),
grup_instansi!$A$85,
IF(AND(E367=grup_instansi!$B$85,F367=grup_instansi!$C$85),
grup_instansi!$A$86,
IF(AND(E367=grup_instansi!$B$86,F367=grup_instansi!$C$86),
grup_instansi!$A$87,
IF(AND(E367=grup_instansi!$B$87,F367=grup_instansi!$C$87),
grup_instansi!$A$87,
IF(AND(E367=grup_instansi!$B$88,F367=grup_instansi!$C$88),
grup_instansi!$A$88,
IF(AND(E367=grup_instansi!$B$89,F367=grup_instansi!$C$89),
grup_instansi!$A$89,
IF(AND(E367=grup_instansi!$B$90,F367=grup_instansi!$C$90),
grup_instansi!$A$90,
IF(AND(E367=grup_instansi!$B$91,F367=grup_instansi!$C$91),
grup_instansi!$A$91,
IF(AND(E367=grup_instansi!$B$92,F367=grup_instansi!$C$92),
grup_instansi!$A$92,
IF(AND(E367=grup_instansi!$B$93,F367=grup_instansi!$C$93),
grup_instansi!$A$93,
IF(AND(E367=grup_instansi!$B$94,F367=grup_instansi!$C$94),
grup_instansi!$A$94,
IF(AND(E367=grup_instansi!$B$95,F367=grup_instansi!$C$95),
grup_instansi!$A$95,
IF(AND(E367=grup_instansi!$B$96,F367=grup_instansi!$C$96),
grup_instansi!$A$96,
IF(AND(E367=grup_instansi!$B$97,F367=grup_instansi!$C$97),
grup_instansi!$A$97,
IF(AND(E367=grup_instansi!$B$98,F367=grup_instansi!$C$98),
grup_instansi!$A$98,
IF(AND(E367=grup_instansi!$B$99,F367=grup_instansi!$C$99),
grup_instansi!$A$99,
grup_instansi!$A$100))))))))))))))))))))))))))))))))))))))))</f>
        <v>gi2023110400059</v>
      </c>
      <c r="L367" t="str">
        <f>VLOOKUP(K367,grup_instansi!$A$2:$E$102,4)</f>
        <v>Pemerintah Kota Riau</v>
      </c>
      <c r="M367" t="str">
        <f t="shared" si="17"/>
        <v>('i2023110600366','Pemerintah Kota Pekanbaru','gi2023110400059'),</v>
      </c>
    </row>
    <row r="368" spans="1:13" x14ac:dyDescent="0.25">
      <c r="A368" t="str">
        <f t="shared" si="15"/>
        <v>i2023110600367</v>
      </c>
      <c r="B368" s="4">
        <v>5402</v>
      </c>
      <c r="C368" t="str">
        <f t="shared" si="16"/>
        <v>i2023110600367</v>
      </c>
      <c r="D368" s="4" t="s">
        <v>490</v>
      </c>
      <c r="E368" s="4" t="s">
        <v>658</v>
      </c>
      <c r="F368" s="4" t="s">
        <v>690</v>
      </c>
      <c r="G368" t="str">
        <f>IF(AND(E368=grup_instansi!$B$2,F368=grup_instansi!$C$2),
grup_instansi!$A$2,
IF(AND(E368=grup_instansi!$B$3,F368=grup_instansi!$C$3),
grup_instansi!$A$3,
IF(AND(E368=grup_instansi!$B$4,F368=grup_instansi!$C$4),
grup_instansi!$A$4,
IF(AND(E368=grup_instansi!$B$5,F368=grup_instansi!$C$5),
grup_instansi!$A$5,
IF(AND(E368=grup_instansi!$B$6,F368=grup_instansi!$C$6),
grup_instansi!$A$6,
IF(AND(E368=grup_instansi!$B$7,F368=grup_instansi!$C$7),
grup_instansi!$A$7,
IF(AND(E368=grup_instansi!$B$8,F368=grup_instansi!$C$8),
grup_instansi!$A$8,
IF(AND(E368=grup_instansi!$B$9,F368=grup_instansi!$C$9),
grup_instansi!$A$9,
IF(AND(E368=grup_instansi!$B$10,F368=grup_instansi!$C$10),
grup_instansi!$A$10,"")))))))))</f>
        <v/>
      </c>
      <c r="H368" t="str">
        <f>IF(G368&lt;&gt;"",G368,IF(AND(E368=grup_instansi!$B$11,F368=grup_instansi!$C$11),
grup_instansi!$A$11,
IF(AND(E368=grup_instansi!$B$12,F368=grup_instansi!$C$12),
grup_instansi!$A$12,
IF(AND(E368=grup_instansi!$B$13,F368=grup_instansi!$C$13),
grup_instansi!$A$13,
IF(AND(E368=grup_instansi!$B$14,F368=grup_instansi!$C$14),
grup_instansi!$A$14,
IF(AND(E368=grup_instansi!$B$15,F368=grup_instansi!$C$15),
grup_instansi!$A$15,
IF(AND(E368=grup_instansi!$B$16,F368=grup_instansi!$C$16),
grup_instansi!$A$16,
IF(AND(E368=grup_instansi!$B$17,F368=grup_instansi!$C$17),
grup_instansi!$A$17,
IF(AND(E368=grup_instansi!$B$18,F368=grup_instansi!$C$18),
grup_instansi!$A$18,
IF(AND(E368=grup_instansi!$B$19,F368=grup_instansi!$C$19),
grup_instansi!$A$19,
IF(AND(E368=grup_instansi!$B$20,F368=grup_instansi!$C$20),
grup_instansi!$A$20,"")))))))))))</f>
        <v/>
      </c>
      <c r="I368" t="str">
        <f>IF(H368&lt;&gt;"",H368,IF(AND(E368=grup_instansi!$B$21,F368=grup_instansi!$C$21),
grup_instansi!$A$21,
IF(AND(E368=grup_instansi!$B$22,F368=grup_instansi!$C$22),
grup_instansi!$A$22,
IF(AND(E368=grup_instansi!$B$23,F368=grup_instansi!$C$23),
grup_instansi!$A$23,
IF(AND(E368=grup_instansi!$B$24,F368=grup_instansi!$C$24),
grup_instansi!$A$24,
IF(AND(E368=grup_instansi!$B$25,F368=grup_instansi!$C$25),
grup_instansi!$A$25,
IF(AND(E368=grup_instansi!$B$26,F368=grup_instansi!$C$26),
grup_instansi!$A$26,
IF(AND(E368=grup_instansi!$B$27,F368=grup_instansi!$C$27),
grup_instansi!$A$27,
IF(AND(E368=grup_instansi!$B$28,F368=grup_instansi!$C$28),
grup_instansi!$A$28,
IF(AND(E368=grup_instansi!$B$29,F368=grup_instansi!$C$29),
grup_instansi!$A$29,
IF(AND(E368=grup_instansi!$B$30,F368=grup_instansi!$C$30),
grup_instansi!$A$30,
IF(AND(E368=grup_instansi!$B$31,F368=grup_instansi!$C$31),
grup_instansi!$A$31,
IF(AND(E368=grup_instansi!$B$32,F368=grup_instansi!$C$32),
grup_instansi!$A$32,
IF(AND(E368=grup_instansi!$B$33,F368=grup_instansi!$C$33),
grup_instansi!$A$33,
IF(AND(E368=grup_instansi!$B$34,F368=grup_instansi!$C$34),
grup_instansi!$A$34,
IF(AND(E368=grup_instansi!$B$35,F368=grup_instansi!$C$35),
grup_instansi!$A$35,""))))))))))))))))</f>
        <v>gi2023110400033</v>
      </c>
      <c r="J368" t="str">
        <f>IF(I368&lt;&gt;"",I368,IF(AND(E368=grup_instansi!$B$36,F368=grup_instansi!$C$36),
grup_instansi!$A$36,
IF(AND(E368=grup_instansi!$B$37,F368=grup_instansi!$C$37),
grup_instansi!$A$37,
IF(AND(E368=grup_instansi!$B$38,F368=grup_instansi!$C$38),
grup_instansi!$A$38,
IF(AND(E368=grup_instansi!$B$39,F368=grup_instansi!$C$39),
grup_instansi!$A$39,
IF(AND(E368=grup_instansi!$B$40,F368=grup_instansi!$C$40),
grup_instansi!$A$40,
IF(AND(E368=grup_instansi!$B$41,F368=grup_instansi!$C$41),
grup_instansi!$A$41,
IF(AND(E368=grup_instansi!$B$42,F368=grup_instansi!$C$42),
grup_instansi!$A$42,
IF(AND(E368=grup_instansi!$B$43,F368=grup_instansi!$C$43),
grup_instansi!$A$43,
IF(AND(E368=grup_instansi!$B$44,F368=grup_instansi!$C$44),
grup_instansi!$A$44,
IF(AND(E368=grup_instansi!$B$45,F368=grup_instansi!$C$45),
grup_instansi!$A$45,
IF(AND(E368=grup_instansi!$B$46,F368=grup_instansi!$C$46),
grup_instansi!$A$46,
IF(AND(E368=grup_instansi!$B$47,F368=grup_instansi!$C$47),
grup_instansi!$A$47,
IF(AND(E368=grup_instansi!$B$48,F368=grup_instansi!$C$48),
grup_instansi!$A$48,
IF(AND(E368=grup_instansi!$B$49,F368=grup_instansi!$C$49),
grup_instansi!$A$49,
IF(AND(E368=grup_instansi!$B$50,F368=grup_instansi!$C$50),
grup_instansi!$A$50,
IF(AND(E368=grup_instansi!$B$51,F368=grup_instansi!$C$51),
grup_instansi!$A$51,
IF(AND(E368=grup_instansi!$B$52,F368=grup_instansi!$C$52),
grup_instansi!$A$52,
IF(AND(E368=grup_instansi!$B$53,F368=grup_instansi!$C$53),
grup_instansi!$A$53,
IF(AND(E368=grup_instansi!$B$54,F368=grup_instansi!$C$54),
grup_instansi!$A$54,
IF(AND(E368=grup_instansi!$B$55,F368=grup_instansi!$C$55),
grup_instansi!$A$55,
IF(AND(E368=grup_instansi!$B$56,F368=grup_instansi!$C$56),
grup_instansi!$A$56,
IF(AND(E368=grup_instansi!$B$57,F368=grup_instansi!$C$57),
grup_instansi!$A$57,
IF(AND(E368=grup_instansi!$B$58,F368=grup_instansi!$C$58),
grup_instansi!$A$58,
IF(AND(E368=grup_instansi!$B$59,F368=grup_instansi!$C$59),
grup_instansi!$A$59,
IF(AND(E368=grup_instansi!$B$60,F368=grup_instansi!$C$60),
grup_instansi!$A$60,""))))))))))))))))))))))))))</f>
        <v>gi2023110400033</v>
      </c>
      <c r="K368" t="str">
        <f>IF(J368&lt;&gt;"",J368,IF(AND(E368=grup_instansi!$B$61,F368=grup_instansi!$C$61),
grup_instansi!$A$61,
IF(AND(E368=grup_instansi!$B$62,F368=grup_instansi!$C$62),
grup_instansi!$A$62,
IF(AND(E368=grup_instansi!$B$63,F368=grup_instansi!$C$63),
grup_instansi!$A$63,
IF(AND(E368=grup_instansi!$B$64,F368=grup_instansi!$C$64),
grup_instansi!$A$64,
IF(AND(E368=grup_instansi!$B$65,F368=grup_instansi!$C$65),
grup_instansi!$A$65,
IF(AND(E368=grup_instansi!$B$66,F368=grup_instansi!$C$66),
grup_instansi!$A$66,
IF(AND(E368=grup_instansi!$B$67,F368=grup_instansi!$C$67),
grup_instansi!$A$67,
IF(AND(E368=grup_instansi!$B$68,F368=grup_instansi!$C$68),
grup_instansi!$A$68,
IF(AND(E368=grup_instansi!$B$69,F368=grup_instansi!$C$69),
grup_instansi!$A$69,
IF(AND(E368=grup_instansi!$B$70,F368=grup_instansi!$C$70),
grup_instansi!$A$70,
IF(AND(E368=grup_instansi!$B$71,F368=grup_instansi!$C$71),
grup_instansi!$A$71,
IF(AND(E368=grup_instansi!$B$72,F368=grup_instansi!$C$72),
grup_instansi!$A$72,
IF(AND(E368=grup_instansi!$B$73,F368=grup_instansi!$C$73),
grup_instansi!$A$73,
IF(AND(E368=grup_instansi!$B$74,F368=grup_instansi!$C$74),
grup_instansi!$A$74,
IF(AND(E368=grup_instansi!$B$75,F368=grup_instansi!$C$75),
grup_instansi!$A$75,
IF(AND(E368=grup_instansi!$B$76,F368=grup_instansi!$C$76),
grup_instansi!$A$76,
IF(AND(E368=grup_instansi!$B$77,F368=grup_instansi!$C$77),
grup_instansi!$A$77,
IF(AND(E368=grup_instansi!$B$78,F368=grup_instansi!$C$78),
grup_instansi!$A$78,
IF(AND(E368=grup_instansi!$B$79,F368=grup_instansi!$C$79),
grup_instansi!$A$79,
IF(AND(E368=grup_instansi!$B$80,F368=grup_instansi!$C$80),
grup_instansi!$A$80,
IF(AND(E368=grup_instansi!$B$81,F368=grup_instansi!$C$81),
grup_instansi!$A$81,
IF(AND(E368=grup_instansi!$B$82,F368=grup_instansi!$C$82),
grup_instansi!$A$82,
IF(AND(E368=grup_instansi!$B$83,F368=grup_instansi!$C$83),
grup_instansi!$A$84,
IF(AND(E368=grup_instansi!$B$84,F368=grup_instansi!$C$84),
grup_instansi!$A$85,
IF(AND(E368=grup_instansi!$B$85,F368=grup_instansi!$C$85),
grup_instansi!$A$86,
IF(AND(E368=grup_instansi!$B$86,F368=grup_instansi!$C$86),
grup_instansi!$A$87,
IF(AND(E368=grup_instansi!$B$87,F368=grup_instansi!$C$87),
grup_instansi!$A$87,
IF(AND(E368=grup_instansi!$B$88,F368=grup_instansi!$C$88),
grup_instansi!$A$88,
IF(AND(E368=grup_instansi!$B$89,F368=grup_instansi!$C$89),
grup_instansi!$A$89,
IF(AND(E368=grup_instansi!$B$90,F368=grup_instansi!$C$90),
grup_instansi!$A$90,
IF(AND(E368=grup_instansi!$B$91,F368=grup_instansi!$C$91),
grup_instansi!$A$91,
IF(AND(E368=grup_instansi!$B$92,F368=grup_instansi!$C$92),
grup_instansi!$A$92,
IF(AND(E368=grup_instansi!$B$93,F368=grup_instansi!$C$93),
grup_instansi!$A$93,
IF(AND(E368=grup_instansi!$B$94,F368=grup_instansi!$C$94),
grup_instansi!$A$94,
IF(AND(E368=grup_instansi!$B$95,F368=grup_instansi!$C$95),
grup_instansi!$A$95,
IF(AND(E368=grup_instansi!$B$96,F368=grup_instansi!$C$96),
grup_instansi!$A$96,
IF(AND(E368=grup_instansi!$B$97,F368=grup_instansi!$C$97),
grup_instansi!$A$97,
IF(AND(E368=grup_instansi!$B$98,F368=grup_instansi!$C$98),
grup_instansi!$A$98,
IF(AND(E368=grup_instansi!$B$99,F368=grup_instansi!$C$99),
grup_instansi!$A$99,
grup_instansi!$A$100))))))))))))))))))))))))))))))))))))))))</f>
        <v>gi2023110400033</v>
      </c>
      <c r="L368" t="str">
        <f>VLOOKUP(K368,grup_instansi!$A$2:$E$102,4)</f>
        <v>Pemerintah Kabupaten Sumatera Barat</v>
      </c>
      <c r="M368" t="str">
        <f t="shared" si="17"/>
        <v>('i2023110600367','Pemerintah Kab. Pasaman','gi2023110400033'),</v>
      </c>
    </row>
    <row r="369" spans="1:13" x14ac:dyDescent="0.25">
      <c r="A369" t="str">
        <f t="shared" si="15"/>
        <v>i2023110600368</v>
      </c>
      <c r="B369" s="4">
        <v>5407</v>
      </c>
      <c r="C369" t="str">
        <f t="shared" si="16"/>
        <v>i2023110600368</v>
      </c>
      <c r="D369" s="4" t="s">
        <v>495</v>
      </c>
      <c r="E369" s="4" t="s">
        <v>658</v>
      </c>
      <c r="F369" s="4" t="s">
        <v>690</v>
      </c>
      <c r="G369" t="str">
        <f>IF(AND(E369=grup_instansi!$B$2,F369=grup_instansi!$C$2),
grup_instansi!$A$2,
IF(AND(E369=grup_instansi!$B$3,F369=grup_instansi!$C$3),
grup_instansi!$A$3,
IF(AND(E369=grup_instansi!$B$4,F369=grup_instansi!$C$4),
grup_instansi!$A$4,
IF(AND(E369=grup_instansi!$B$5,F369=grup_instansi!$C$5),
grup_instansi!$A$5,
IF(AND(E369=grup_instansi!$B$6,F369=grup_instansi!$C$6),
grup_instansi!$A$6,
IF(AND(E369=grup_instansi!$B$7,F369=grup_instansi!$C$7),
grup_instansi!$A$7,
IF(AND(E369=grup_instansi!$B$8,F369=grup_instansi!$C$8),
grup_instansi!$A$8,
IF(AND(E369=grup_instansi!$B$9,F369=grup_instansi!$C$9),
grup_instansi!$A$9,
IF(AND(E369=grup_instansi!$B$10,F369=grup_instansi!$C$10),
grup_instansi!$A$10,"")))))))))</f>
        <v/>
      </c>
      <c r="H369" t="str">
        <f>IF(G369&lt;&gt;"",G369,IF(AND(E369=grup_instansi!$B$11,F369=grup_instansi!$C$11),
grup_instansi!$A$11,
IF(AND(E369=grup_instansi!$B$12,F369=grup_instansi!$C$12),
grup_instansi!$A$12,
IF(AND(E369=grup_instansi!$B$13,F369=grup_instansi!$C$13),
grup_instansi!$A$13,
IF(AND(E369=grup_instansi!$B$14,F369=grup_instansi!$C$14),
grup_instansi!$A$14,
IF(AND(E369=grup_instansi!$B$15,F369=grup_instansi!$C$15),
grup_instansi!$A$15,
IF(AND(E369=grup_instansi!$B$16,F369=grup_instansi!$C$16),
grup_instansi!$A$16,
IF(AND(E369=grup_instansi!$B$17,F369=grup_instansi!$C$17),
grup_instansi!$A$17,
IF(AND(E369=grup_instansi!$B$18,F369=grup_instansi!$C$18),
grup_instansi!$A$18,
IF(AND(E369=grup_instansi!$B$19,F369=grup_instansi!$C$19),
grup_instansi!$A$19,
IF(AND(E369=grup_instansi!$B$20,F369=grup_instansi!$C$20),
grup_instansi!$A$20,"")))))))))))</f>
        <v/>
      </c>
      <c r="I369" t="str">
        <f>IF(H369&lt;&gt;"",H369,IF(AND(E369=grup_instansi!$B$21,F369=grup_instansi!$C$21),
grup_instansi!$A$21,
IF(AND(E369=grup_instansi!$B$22,F369=grup_instansi!$C$22),
grup_instansi!$A$22,
IF(AND(E369=grup_instansi!$B$23,F369=grup_instansi!$C$23),
grup_instansi!$A$23,
IF(AND(E369=grup_instansi!$B$24,F369=grup_instansi!$C$24),
grup_instansi!$A$24,
IF(AND(E369=grup_instansi!$B$25,F369=grup_instansi!$C$25),
grup_instansi!$A$25,
IF(AND(E369=grup_instansi!$B$26,F369=grup_instansi!$C$26),
grup_instansi!$A$26,
IF(AND(E369=grup_instansi!$B$27,F369=grup_instansi!$C$27),
grup_instansi!$A$27,
IF(AND(E369=grup_instansi!$B$28,F369=grup_instansi!$C$28),
grup_instansi!$A$28,
IF(AND(E369=grup_instansi!$B$29,F369=grup_instansi!$C$29),
grup_instansi!$A$29,
IF(AND(E369=grup_instansi!$B$30,F369=grup_instansi!$C$30),
grup_instansi!$A$30,
IF(AND(E369=grup_instansi!$B$31,F369=grup_instansi!$C$31),
grup_instansi!$A$31,
IF(AND(E369=grup_instansi!$B$32,F369=grup_instansi!$C$32),
grup_instansi!$A$32,
IF(AND(E369=grup_instansi!$B$33,F369=grup_instansi!$C$33),
grup_instansi!$A$33,
IF(AND(E369=grup_instansi!$B$34,F369=grup_instansi!$C$34),
grup_instansi!$A$34,
IF(AND(E369=grup_instansi!$B$35,F369=grup_instansi!$C$35),
grup_instansi!$A$35,""))))))))))))))))</f>
        <v>gi2023110400033</v>
      </c>
      <c r="J369" t="str">
        <f>IF(I369&lt;&gt;"",I369,IF(AND(E369=grup_instansi!$B$36,F369=grup_instansi!$C$36),
grup_instansi!$A$36,
IF(AND(E369=grup_instansi!$B$37,F369=grup_instansi!$C$37),
grup_instansi!$A$37,
IF(AND(E369=grup_instansi!$B$38,F369=grup_instansi!$C$38),
grup_instansi!$A$38,
IF(AND(E369=grup_instansi!$B$39,F369=grup_instansi!$C$39),
grup_instansi!$A$39,
IF(AND(E369=grup_instansi!$B$40,F369=grup_instansi!$C$40),
grup_instansi!$A$40,
IF(AND(E369=grup_instansi!$B$41,F369=grup_instansi!$C$41),
grup_instansi!$A$41,
IF(AND(E369=grup_instansi!$B$42,F369=grup_instansi!$C$42),
grup_instansi!$A$42,
IF(AND(E369=grup_instansi!$B$43,F369=grup_instansi!$C$43),
grup_instansi!$A$43,
IF(AND(E369=grup_instansi!$B$44,F369=grup_instansi!$C$44),
grup_instansi!$A$44,
IF(AND(E369=grup_instansi!$B$45,F369=grup_instansi!$C$45),
grup_instansi!$A$45,
IF(AND(E369=grup_instansi!$B$46,F369=grup_instansi!$C$46),
grup_instansi!$A$46,
IF(AND(E369=grup_instansi!$B$47,F369=grup_instansi!$C$47),
grup_instansi!$A$47,
IF(AND(E369=grup_instansi!$B$48,F369=grup_instansi!$C$48),
grup_instansi!$A$48,
IF(AND(E369=grup_instansi!$B$49,F369=grup_instansi!$C$49),
grup_instansi!$A$49,
IF(AND(E369=grup_instansi!$B$50,F369=grup_instansi!$C$50),
grup_instansi!$A$50,
IF(AND(E369=grup_instansi!$B$51,F369=grup_instansi!$C$51),
grup_instansi!$A$51,
IF(AND(E369=grup_instansi!$B$52,F369=grup_instansi!$C$52),
grup_instansi!$A$52,
IF(AND(E369=grup_instansi!$B$53,F369=grup_instansi!$C$53),
grup_instansi!$A$53,
IF(AND(E369=grup_instansi!$B$54,F369=grup_instansi!$C$54),
grup_instansi!$A$54,
IF(AND(E369=grup_instansi!$B$55,F369=grup_instansi!$C$55),
grup_instansi!$A$55,
IF(AND(E369=grup_instansi!$B$56,F369=grup_instansi!$C$56),
grup_instansi!$A$56,
IF(AND(E369=grup_instansi!$B$57,F369=grup_instansi!$C$57),
grup_instansi!$A$57,
IF(AND(E369=grup_instansi!$B$58,F369=grup_instansi!$C$58),
grup_instansi!$A$58,
IF(AND(E369=grup_instansi!$B$59,F369=grup_instansi!$C$59),
grup_instansi!$A$59,
IF(AND(E369=grup_instansi!$B$60,F369=grup_instansi!$C$60),
grup_instansi!$A$60,""))))))))))))))))))))))))))</f>
        <v>gi2023110400033</v>
      </c>
      <c r="K369" t="str">
        <f>IF(J369&lt;&gt;"",J369,IF(AND(E369=grup_instansi!$B$61,F369=grup_instansi!$C$61),
grup_instansi!$A$61,
IF(AND(E369=grup_instansi!$B$62,F369=grup_instansi!$C$62),
grup_instansi!$A$62,
IF(AND(E369=grup_instansi!$B$63,F369=grup_instansi!$C$63),
grup_instansi!$A$63,
IF(AND(E369=grup_instansi!$B$64,F369=grup_instansi!$C$64),
grup_instansi!$A$64,
IF(AND(E369=grup_instansi!$B$65,F369=grup_instansi!$C$65),
grup_instansi!$A$65,
IF(AND(E369=grup_instansi!$B$66,F369=grup_instansi!$C$66),
grup_instansi!$A$66,
IF(AND(E369=grup_instansi!$B$67,F369=grup_instansi!$C$67),
grup_instansi!$A$67,
IF(AND(E369=grup_instansi!$B$68,F369=grup_instansi!$C$68),
grup_instansi!$A$68,
IF(AND(E369=grup_instansi!$B$69,F369=grup_instansi!$C$69),
grup_instansi!$A$69,
IF(AND(E369=grup_instansi!$B$70,F369=grup_instansi!$C$70),
grup_instansi!$A$70,
IF(AND(E369=grup_instansi!$B$71,F369=grup_instansi!$C$71),
grup_instansi!$A$71,
IF(AND(E369=grup_instansi!$B$72,F369=grup_instansi!$C$72),
grup_instansi!$A$72,
IF(AND(E369=grup_instansi!$B$73,F369=grup_instansi!$C$73),
grup_instansi!$A$73,
IF(AND(E369=grup_instansi!$B$74,F369=grup_instansi!$C$74),
grup_instansi!$A$74,
IF(AND(E369=grup_instansi!$B$75,F369=grup_instansi!$C$75),
grup_instansi!$A$75,
IF(AND(E369=grup_instansi!$B$76,F369=grup_instansi!$C$76),
grup_instansi!$A$76,
IF(AND(E369=grup_instansi!$B$77,F369=grup_instansi!$C$77),
grup_instansi!$A$77,
IF(AND(E369=grup_instansi!$B$78,F369=grup_instansi!$C$78),
grup_instansi!$A$78,
IF(AND(E369=grup_instansi!$B$79,F369=grup_instansi!$C$79),
grup_instansi!$A$79,
IF(AND(E369=grup_instansi!$B$80,F369=grup_instansi!$C$80),
grup_instansi!$A$80,
IF(AND(E369=grup_instansi!$B$81,F369=grup_instansi!$C$81),
grup_instansi!$A$81,
IF(AND(E369=grup_instansi!$B$82,F369=grup_instansi!$C$82),
grup_instansi!$A$82,
IF(AND(E369=grup_instansi!$B$83,F369=grup_instansi!$C$83),
grup_instansi!$A$84,
IF(AND(E369=grup_instansi!$B$84,F369=grup_instansi!$C$84),
grup_instansi!$A$85,
IF(AND(E369=grup_instansi!$B$85,F369=grup_instansi!$C$85),
grup_instansi!$A$86,
IF(AND(E369=grup_instansi!$B$86,F369=grup_instansi!$C$86),
grup_instansi!$A$87,
IF(AND(E369=grup_instansi!$B$87,F369=grup_instansi!$C$87),
grup_instansi!$A$87,
IF(AND(E369=grup_instansi!$B$88,F369=grup_instansi!$C$88),
grup_instansi!$A$88,
IF(AND(E369=grup_instansi!$B$89,F369=grup_instansi!$C$89),
grup_instansi!$A$89,
IF(AND(E369=grup_instansi!$B$90,F369=grup_instansi!$C$90),
grup_instansi!$A$90,
IF(AND(E369=grup_instansi!$B$91,F369=grup_instansi!$C$91),
grup_instansi!$A$91,
IF(AND(E369=grup_instansi!$B$92,F369=grup_instansi!$C$92),
grup_instansi!$A$92,
IF(AND(E369=grup_instansi!$B$93,F369=grup_instansi!$C$93),
grup_instansi!$A$93,
IF(AND(E369=grup_instansi!$B$94,F369=grup_instansi!$C$94),
grup_instansi!$A$94,
IF(AND(E369=grup_instansi!$B$95,F369=grup_instansi!$C$95),
grup_instansi!$A$95,
IF(AND(E369=grup_instansi!$B$96,F369=grup_instansi!$C$96),
grup_instansi!$A$96,
IF(AND(E369=grup_instansi!$B$97,F369=grup_instansi!$C$97),
grup_instansi!$A$97,
IF(AND(E369=grup_instansi!$B$98,F369=grup_instansi!$C$98),
grup_instansi!$A$98,
IF(AND(E369=grup_instansi!$B$99,F369=grup_instansi!$C$99),
grup_instansi!$A$99,
grup_instansi!$A$100))))))))))))))))))))))))))))))))))))))))</f>
        <v>gi2023110400033</v>
      </c>
      <c r="L369" t="str">
        <f>VLOOKUP(K369,grup_instansi!$A$2:$E$102,4)</f>
        <v>Pemerintah Kabupaten Sumatera Barat</v>
      </c>
      <c r="M369" t="str">
        <f t="shared" si="17"/>
        <v>('i2023110600368','Pemerintah Kab. Tanah Datar','gi2023110400033'),</v>
      </c>
    </row>
    <row r="370" spans="1:13" x14ac:dyDescent="0.25">
      <c r="A370" t="str">
        <f t="shared" si="15"/>
        <v>i2023110600369</v>
      </c>
      <c r="B370" s="4">
        <v>5410</v>
      </c>
      <c r="C370" t="str">
        <f t="shared" si="16"/>
        <v>i2023110600369</v>
      </c>
      <c r="D370" s="4" t="s">
        <v>498</v>
      </c>
      <c r="E370" s="4" t="s">
        <v>658</v>
      </c>
      <c r="F370" s="4" t="s">
        <v>690</v>
      </c>
      <c r="G370" t="str">
        <f>IF(AND(E370=grup_instansi!$B$2,F370=grup_instansi!$C$2),
grup_instansi!$A$2,
IF(AND(E370=grup_instansi!$B$3,F370=grup_instansi!$C$3),
grup_instansi!$A$3,
IF(AND(E370=grup_instansi!$B$4,F370=grup_instansi!$C$4),
grup_instansi!$A$4,
IF(AND(E370=grup_instansi!$B$5,F370=grup_instansi!$C$5),
grup_instansi!$A$5,
IF(AND(E370=grup_instansi!$B$6,F370=grup_instansi!$C$6),
grup_instansi!$A$6,
IF(AND(E370=grup_instansi!$B$7,F370=grup_instansi!$C$7),
grup_instansi!$A$7,
IF(AND(E370=grup_instansi!$B$8,F370=grup_instansi!$C$8),
grup_instansi!$A$8,
IF(AND(E370=grup_instansi!$B$9,F370=grup_instansi!$C$9),
grup_instansi!$A$9,
IF(AND(E370=grup_instansi!$B$10,F370=grup_instansi!$C$10),
grup_instansi!$A$10,"")))))))))</f>
        <v/>
      </c>
      <c r="H370" t="str">
        <f>IF(G370&lt;&gt;"",G370,IF(AND(E370=grup_instansi!$B$11,F370=grup_instansi!$C$11),
grup_instansi!$A$11,
IF(AND(E370=grup_instansi!$B$12,F370=grup_instansi!$C$12),
grup_instansi!$A$12,
IF(AND(E370=grup_instansi!$B$13,F370=grup_instansi!$C$13),
grup_instansi!$A$13,
IF(AND(E370=grup_instansi!$B$14,F370=grup_instansi!$C$14),
grup_instansi!$A$14,
IF(AND(E370=grup_instansi!$B$15,F370=grup_instansi!$C$15),
grup_instansi!$A$15,
IF(AND(E370=grup_instansi!$B$16,F370=grup_instansi!$C$16),
grup_instansi!$A$16,
IF(AND(E370=grup_instansi!$B$17,F370=grup_instansi!$C$17),
grup_instansi!$A$17,
IF(AND(E370=grup_instansi!$B$18,F370=grup_instansi!$C$18),
grup_instansi!$A$18,
IF(AND(E370=grup_instansi!$B$19,F370=grup_instansi!$C$19),
grup_instansi!$A$19,
IF(AND(E370=grup_instansi!$B$20,F370=grup_instansi!$C$20),
grup_instansi!$A$20,"")))))))))))</f>
        <v/>
      </c>
      <c r="I370" t="str">
        <f>IF(H370&lt;&gt;"",H370,IF(AND(E370=grup_instansi!$B$21,F370=grup_instansi!$C$21),
grup_instansi!$A$21,
IF(AND(E370=grup_instansi!$B$22,F370=grup_instansi!$C$22),
grup_instansi!$A$22,
IF(AND(E370=grup_instansi!$B$23,F370=grup_instansi!$C$23),
grup_instansi!$A$23,
IF(AND(E370=grup_instansi!$B$24,F370=grup_instansi!$C$24),
grup_instansi!$A$24,
IF(AND(E370=grup_instansi!$B$25,F370=grup_instansi!$C$25),
grup_instansi!$A$25,
IF(AND(E370=grup_instansi!$B$26,F370=grup_instansi!$C$26),
grup_instansi!$A$26,
IF(AND(E370=grup_instansi!$B$27,F370=grup_instansi!$C$27),
grup_instansi!$A$27,
IF(AND(E370=grup_instansi!$B$28,F370=grup_instansi!$C$28),
grup_instansi!$A$28,
IF(AND(E370=grup_instansi!$B$29,F370=grup_instansi!$C$29),
grup_instansi!$A$29,
IF(AND(E370=grup_instansi!$B$30,F370=grup_instansi!$C$30),
grup_instansi!$A$30,
IF(AND(E370=grup_instansi!$B$31,F370=grup_instansi!$C$31),
grup_instansi!$A$31,
IF(AND(E370=grup_instansi!$B$32,F370=grup_instansi!$C$32),
grup_instansi!$A$32,
IF(AND(E370=grup_instansi!$B$33,F370=grup_instansi!$C$33),
grup_instansi!$A$33,
IF(AND(E370=grup_instansi!$B$34,F370=grup_instansi!$C$34),
grup_instansi!$A$34,
IF(AND(E370=grup_instansi!$B$35,F370=grup_instansi!$C$35),
grup_instansi!$A$35,""))))))))))))))))</f>
        <v>gi2023110400033</v>
      </c>
      <c r="J370" t="str">
        <f>IF(I370&lt;&gt;"",I370,IF(AND(E370=grup_instansi!$B$36,F370=grup_instansi!$C$36),
grup_instansi!$A$36,
IF(AND(E370=grup_instansi!$B$37,F370=grup_instansi!$C$37),
grup_instansi!$A$37,
IF(AND(E370=grup_instansi!$B$38,F370=grup_instansi!$C$38),
grup_instansi!$A$38,
IF(AND(E370=grup_instansi!$B$39,F370=grup_instansi!$C$39),
grup_instansi!$A$39,
IF(AND(E370=grup_instansi!$B$40,F370=grup_instansi!$C$40),
grup_instansi!$A$40,
IF(AND(E370=grup_instansi!$B$41,F370=grup_instansi!$C$41),
grup_instansi!$A$41,
IF(AND(E370=grup_instansi!$B$42,F370=grup_instansi!$C$42),
grup_instansi!$A$42,
IF(AND(E370=grup_instansi!$B$43,F370=grup_instansi!$C$43),
grup_instansi!$A$43,
IF(AND(E370=grup_instansi!$B$44,F370=grup_instansi!$C$44),
grup_instansi!$A$44,
IF(AND(E370=grup_instansi!$B$45,F370=grup_instansi!$C$45),
grup_instansi!$A$45,
IF(AND(E370=grup_instansi!$B$46,F370=grup_instansi!$C$46),
grup_instansi!$A$46,
IF(AND(E370=grup_instansi!$B$47,F370=grup_instansi!$C$47),
grup_instansi!$A$47,
IF(AND(E370=grup_instansi!$B$48,F370=grup_instansi!$C$48),
grup_instansi!$A$48,
IF(AND(E370=grup_instansi!$B$49,F370=grup_instansi!$C$49),
grup_instansi!$A$49,
IF(AND(E370=grup_instansi!$B$50,F370=grup_instansi!$C$50),
grup_instansi!$A$50,
IF(AND(E370=grup_instansi!$B$51,F370=grup_instansi!$C$51),
grup_instansi!$A$51,
IF(AND(E370=grup_instansi!$B$52,F370=grup_instansi!$C$52),
grup_instansi!$A$52,
IF(AND(E370=grup_instansi!$B$53,F370=grup_instansi!$C$53),
grup_instansi!$A$53,
IF(AND(E370=grup_instansi!$B$54,F370=grup_instansi!$C$54),
grup_instansi!$A$54,
IF(AND(E370=grup_instansi!$B$55,F370=grup_instansi!$C$55),
grup_instansi!$A$55,
IF(AND(E370=grup_instansi!$B$56,F370=grup_instansi!$C$56),
grup_instansi!$A$56,
IF(AND(E370=grup_instansi!$B$57,F370=grup_instansi!$C$57),
grup_instansi!$A$57,
IF(AND(E370=grup_instansi!$B$58,F370=grup_instansi!$C$58),
grup_instansi!$A$58,
IF(AND(E370=grup_instansi!$B$59,F370=grup_instansi!$C$59),
grup_instansi!$A$59,
IF(AND(E370=grup_instansi!$B$60,F370=grup_instansi!$C$60),
grup_instansi!$A$60,""))))))))))))))))))))))))))</f>
        <v>gi2023110400033</v>
      </c>
      <c r="K370" t="str">
        <f>IF(J370&lt;&gt;"",J370,IF(AND(E370=grup_instansi!$B$61,F370=grup_instansi!$C$61),
grup_instansi!$A$61,
IF(AND(E370=grup_instansi!$B$62,F370=grup_instansi!$C$62),
grup_instansi!$A$62,
IF(AND(E370=grup_instansi!$B$63,F370=grup_instansi!$C$63),
grup_instansi!$A$63,
IF(AND(E370=grup_instansi!$B$64,F370=grup_instansi!$C$64),
grup_instansi!$A$64,
IF(AND(E370=grup_instansi!$B$65,F370=grup_instansi!$C$65),
grup_instansi!$A$65,
IF(AND(E370=grup_instansi!$B$66,F370=grup_instansi!$C$66),
grup_instansi!$A$66,
IF(AND(E370=grup_instansi!$B$67,F370=grup_instansi!$C$67),
grup_instansi!$A$67,
IF(AND(E370=grup_instansi!$B$68,F370=grup_instansi!$C$68),
grup_instansi!$A$68,
IF(AND(E370=grup_instansi!$B$69,F370=grup_instansi!$C$69),
grup_instansi!$A$69,
IF(AND(E370=grup_instansi!$B$70,F370=grup_instansi!$C$70),
grup_instansi!$A$70,
IF(AND(E370=grup_instansi!$B$71,F370=grup_instansi!$C$71),
grup_instansi!$A$71,
IF(AND(E370=grup_instansi!$B$72,F370=grup_instansi!$C$72),
grup_instansi!$A$72,
IF(AND(E370=grup_instansi!$B$73,F370=grup_instansi!$C$73),
grup_instansi!$A$73,
IF(AND(E370=grup_instansi!$B$74,F370=grup_instansi!$C$74),
grup_instansi!$A$74,
IF(AND(E370=grup_instansi!$B$75,F370=grup_instansi!$C$75),
grup_instansi!$A$75,
IF(AND(E370=grup_instansi!$B$76,F370=grup_instansi!$C$76),
grup_instansi!$A$76,
IF(AND(E370=grup_instansi!$B$77,F370=grup_instansi!$C$77),
grup_instansi!$A$77,
IF(AND(E370=grup_instansi!$B$78,F370=grup_instansi!$C$78),
grup_instansi!$A$78,
IF(AND(E370=grup_instansi!$B$79,F370=grup_instansi!$C$79),
grup_instansi!$A$79,
IF(AND(E370=grup_instansi!$B$80,F370=grup_instansi!$C$80),
grup_instansi!$A$80,
IF(AND(E370=grup_instansi!$B$81,F370=grup_instansi!$C$81),
grup_instansi!$A$81,
IF(AND(E370=grup_instansi!$B$82,F370=grup_instansi!$C$82),
grup_instansi!$A$82,
IF(AND(E370=grup_instansi!$B$83,F370=grup_instansi!$C$83),
grup_instansi!$A$84,
IF(AND(E370=grup_instansi!$B$84,F370=grup_instansi!$C$84),
grup_instansi!$A$85,
IF(AND(E370=grup_instansi!$B$85,F370=grup_instansi!$C$85),
grup_instansi!$A$86,
IF(AND(E370=grup_instansi!$B$86,F370=grup_instansi!$C$86),
grup_instansi!$A$87,
IF(AND(E370=grup_instansi!$B$87,F370=grup_instansi!$C$87),
grup_instansi!$A$87,
IF(AND(E370=grup_instansi!$B$88,F370=grup_instansi!$C$88),
grup_instansi!$A$88,
IF(AND(E370=grup_instansi!$B$89,F370=grup_instansi!$C$89),
grup_instansi!$A$89,
IF(AND(E370=grup_instansi!$B$90,F370=grup_instansi!$C$90),
grup_instansi!$A$90,
IF(AND(E370=grup_instansi!$B$91,F370=grup_instansi!$C$91),
grup_instansi!$A$91,
IF(AND(E370=grup_instansi!$B$92,F370=grup_instansi!$C$92),
grup_instansi!$A$92,
IF(AND(E370=grup_instansi!$B$93,F370=grup_instansi!$C$93),
grup_instansi!$A$93,
IF(AND(E370=grup_instansi!$B$94,F370=grup_instansi!$C$94),
grup_instansi!$A$94,
IF(AND(E370=grup_instansi!$B$95,F370=grup_instansi!$C$95),
grup_instansi!$A$95,
IF(AND(E370=grup_instansi!$B$96,F370=grup_instansi!$C$96),
grup_instansi!$A$96,
IF(AND(E370=grup_instansi!$B$97,F370=grup_instansi!$C$97),
grup_instansi!$A$97,
IF(AND(E370=grup_instansi!$B$98,F370=grup_instansi!$C$98),
grup_instansi!$A$98,
IF(AND(E370=grup_instansi!$B$99,F370=grup_instansi!$C$99),
grup_instansi!$A$99,
grup_instansi!$A$100))))))))))))))))))))))))))))))))))))))))</f>
        <v>gi2023110400033</v>
      </c>
      <c r="L370" t="str">
        <f>VLOOKUP(K370,grup_instansi!$A$2:$E$102,4)</f>
        <v>Pemerintah Kabupaten Sumatera Barat</v>
      </c>
      <c r="M370" t="str">
        <f t="shared" si="17"/>
        <v>('i2023110600369','Pemerintah Kab. Solok Selatan','gi2023110400033'),</v>
      </c>
    </row>
    <row r="371" spans="1:13" x14ac:dyDescent="0.25">
      <c r="A371" t="str">
        <f t="shared" si="15"/>
        <v>i2023110600370</v>
      </c>
      <c r="B371" s="4">
        <v>5411</v>
      </c>
      <c r="C371" t="str">
        <f t="shared" si="16"/>
        <v>i2023110600370</v>
      </c>
      <c r="D371" s="4" t="s">
        <v>499</v>
      </c>
      <c r="E371" s="4" t="s">
        <v>658</v>
      </c>
      <c r="F371" s="4" t="s">
        <v>690</v>
      </c>
      <c r="G371" t="str">
        <f>IF(AND(E371=grup_instansi!$B$2,F371=grup_instansi!$C$2),
grup_instansi!$A$2,
IF(AND(E371=grup_instansi!$B$3,F371=grup_instansi!$C$3),
grup_instansi!$A$3,
IF(AND(E371=grup_instansi!$B$4,F371=grup_instansi!$C$4),
grup_instansi!$A$4,
IF(AND(E371=grup_instansi!$B$5,F371=grup_instansi!$C$5),
grup_instansi!$A$5,
IF(AND(E371=grup_instansi!$B$6,F371=grup_instansi!$C$6),
grup_instansi!$A$6,
IF(AND(E371=grup_instansi!$B$7,F371=grup_instansi!$C$7),
grup_instansi!$A$7,
IF(AND(E371=grup_instansi!$B$8,F371=grup_instansi!$C$8),
grup_instansi!$A$8,
IF(AND(E371=grup_instansi!$B$9,F371=grup_instansi!$C$9),
grup_instansi!$A$9,
IF(AND(E371=grup_instansi!$B$10,F371=grup_instansi!$C$10),
grup_instansi!$A$10,"")))))))))</f>
        <v/>
      </c>
      <c r="H371" t="str">
        <f>IF(G371&lt;&gt;"",G371,IF(AND(E371=grup_instansi!$B$11,F371=grup_instansi!$C$11),
grup_instansi!$A$11,
IF(AND(E371=grup_instansi!$B$12,F371=grup_instansi!$C$12),
grup_instansi!$A$12,
IF(AND(E371=grup_instansi!$B$13,F371=grup_instansi!$C$13),
grup_instansi!$A$13,
IF(AND(E371=grup_instansi!$B$14,F371=grup_instansi!$C$14),
grup_instansi!$A$14,
IF(AND(E371=grup_instansi!$B$15,F371=grup_instansi!$C$15),
grup_instansi!$A$15,
IF(AND(E371=grup_instansi!$B$16,F371=grup_instansi!$C$16),
grup_instansi!$A$16,
IF(AND(E371=grup_instansi!$B$17,F371=grup_instansi!$C$17),
grup_instansi!$A$17,
IF(AND(E371=grup_instansi!$B$18,F371=grup_instansi!$C$18),
grup_instansi!$A$18,
IF(AND(E371=grup_instansi!$B$19,F371=grup_instansi!$C$19),
grup_instansi!$A$19,
IF(AND(E371=grup_instansi!$B$20,F371=grup_instansi!$C$20),
grup_instansi!$A$20,"")))))))))))</f>
        <v/>
      </c>
      <c r="I371" t="str">
        <f>IF(H371&lt;&gt;"",H371,IF(AND(E371=grup_instansi!$B$21,F371=grup_instansi!$C$21),
grup_instansi!$A$21,
IF(AND(E371=grup_instansi!$B$22,F371=grup_instansi!$C$22),
grup_instansi!$A$22,
IF(AND(E371=grup_instansi!$B$23,F371=grup_instansi!$C$23),
grup_instansi!$A$23,
IF(AND(E371=grup_instansi!$B$24,F371=grup_instansi!$C$24),
grup_instansi!$A$24,
IF(AND(E371=grup_instansi!$B$25,F371=grup_instansi!$C$25),
grup_instansi!$A$25,
IF(AND(E371=grup_instansi!$B$26,F371=grup_instansi!$C$26),
grup_instansi!$A$26,
IF(AND(E371=grup_instansi!$B$27,F371=grup_instansi!$C$27),
grup_instansi!$A$27,
IF(AND(E371=grup_instansi!$B$28,F371=grup_instansi!$C$28),
grup_instansi!$A$28,
IF(AND(E371=grup_instansi!$B$29,F371=grup_instansi!$C$29),
grup_instansi!$A$29,
IF(AND(E371=grup_instansi!$B$30,F371=grup_instansi!$C$30),
grup_instansi!$A$30,
IF(AND(E371=grup_instansi!$B$31,F371=grup_instansi!$C$31),
grup_instansi!$A$31,
IF(AND(E371=grup_instansi!$B$32,F371=grup_instansi!$C$32),
grup_instansi!$A$32,
IF(AND(E371=grup_instansi!$B$33,F371=grup_instansi!$C$33),
grup_instansi!$A$33,
IF(AND(E371=grup_instansi!$B$34,F371=grup_instansi!$C$34),
grup_instansi!$A$34,
IF(AND(E371=grup_instansi!$B$35,F371=grup_instansi!$C$35),
grup_instansi!$A$35,""))))))))))))))))</f>
        <v>gi2023110400033</v>
      </c>
      <c r="J371" t="str">
        <f>IF(I371&lt;&gt;"",I371,IF(AND(E371=grup_instansi!$B$36,F371=grup_instansi!$C$36),
grup_instansi!$A$36,
IF(AND(E371=grup_instansi!$B$37,F371=grup_instansi!$C$37),
grup_instansi!$A$37,
IF(AND(E371=grup_instansi!$B$38,F371=grup_instansi!$C$38),
grup_instansi!$A$38,
IF(AND(E371=grup_instansi!$B$39,F371=grup_instansi!$C$39),
grup_instansi!$A$39,
IF(AND(E371=grup_instansi!$B$40,F371=grup_instansi!$C$40),
grup_instansi!$A$40,
IF(AND(E371=grup_instansi!$B$41,F371=grup_instansi!$C$41),
grup_instansi!$A$41,
IF(AND(E371=grup_instansi!$B$42,F371=grup_instansi!$C$42),
grup_instansi!$A$42,
IF(AND(E371=grup_instansi!$B$43,F371=grup_instansi!$C$43),
grup_instansi!$A$43,
IF(AND(E371=grup_instansi!$B$44,F371=grup_instansi!$C$44),
grup_instansi!$A$44,
IF(AND(E371=grup_instansi!$B$45,F371=grup_instansi!$C$45),
grup_instansi!$A$45,
IF(AND(E371=grup_instansi!$B$46,F371=grup_instansi!$C$46),
grup_instansi!$A$46,
IF(AND(E371=grup_instansi!$B$47,F371=grup_instansi!$C$47),
grup_instansi!$A$47,
IF(AND(E371=grup_instansi!$B$48,F371=grup_instansi!$C$48),
grup_instansi!$A$48,
IF(AND(E371=grup_instansi!$B$49,F371=grup_instansi!$C$49),
grup_instansi!$A$49,
IF(AND(E371=grup_instansi!$B$50,F371=grup_instansi!$C$50),
grup_instansi!$A$50,
IF(AND(E371=grup_instansi!$B$51,F371=grup_instansi!$C$51),
grup_instansi!$A$51,
IF(AND(E371=grup_instansi!$B$52,F371=grup_instansi!$C$52),
grup_instansi!$A$52,
IF(AND(E371=grup_instansi!$B$53,F371=grup_instansi!$C$53),
grup_instansi!$A$53,
IF(AND(E371=grup_instansi!$B$54,F371=grup_instansi!$C$54),
grup_instansi!$A$54,
IF(AND(E371=grup_instansi!$B$55,F371=grup_instansi!$C$55),
grup_instansi!$A$55,
IF(AND(E371=grup_instansi!$B$56,F371=grup_instansi!$C$56),
grup_instansi!$A$56,
IF(AND(E371=grup_instansi!$B$57,F371=grup_instansi!$C$57),
grup_instansi!$A$57,
IF(AND(E371=grup_instansi!$B$58,F371=grup_instansi!$C$58),
grup_instansi!$A$58,
IF(AND(E371=grup_instansi!$B$59,F371=grup_instansi!$C$59),
grup_instansi!$A$59,
IF(AND(E371=grup_instansi!$B$60,F371=grup_instansi!$C$60),
grup_instansi!$A$60,""))))))))))))))))))))))))))</f>
        <v>gi2023110400033</v>
      </c>
      <c r="K371" t="str">
        <f>IF(J371&lt;&gt;"",J371,IF(AND(E371=grup_instansi!$B$61,F371=grup_instansi!$C$61),
grup_instansi!$A$61,
IF(AND(E371=grup_instansi!$B$62,F371=grup_instansi!$C$62),
grup_instansi!$A$62,
IF(AND(E371=grup_instansi!$B$63,F371=grup_instansi!$C$63),
grup_instansi!$A$63,
IF(AND(E371=grup_instansi!$B$64,F371=grup_instansi!$C$64),
grup_instansi!$A$64,
IF(AND(E371=grup_instansi!$B$65,F371=grup_instansi!$C$65),
grup_instansi!$A$65,
IF(AND(E371=grup_instansi!$B$66,F371=grup_instansi!$C$66),
grup_instansi!$A$66,
IF(AND(E371=grup_instansi!$B$67,F371=grup_instansi!$C$67),
grup_instansi!$A$67,
IF(AND(E371=grup_instansi!$B$68,F371=grup_instansi!$C$68),
grup_instansi!$A$68,
IF(AND(E371=grup_instansi!$B$69,F371=grup_instansi!$C$69),
grup_instansi!$A$69,
IF(AND(E371=grup_instansi!$B$70,F371=grup_instansi!$C$70),
grup_instansi!$A$70,
IF(AND(E371=grup_instansi!$B$71,F371=grup_instansi!$C$71),
grup_instansi!$A$71,
IF(AND(E371=grup_instansi!$B$72,F371=grup_instansi!$C$72),
grup_instansi!$A$72,
IF(AND(E371=grup_instansi!$B$73,F371=grup_instansi!$C$73),
grup_instansi!$A$73,
IF(AND(E371=grup_instansi!$B$74,F371=grup_instansi!$C$74),
grup_instansi!$A$74,
IF(AND(E371=grup_instansi!$B$75,F371=grup_instansi!$C$75),
grup_instansi!$A$75,
IF(AND(E371=grup_instansi!$B$76,F371=grup_instansi!$C$76),
grup_instansi!$A$76,
IF(AND(E371=grup_instansi!$B$77,F371=grup_instansi!$C$77),
grup_instansi!$A$77,
IF(AND(E371=grup_instansi!$B$78,F371=grup_instansi!$C$78),
grup_instansi!$A$78,
IF(AND(E371=grup_instansi!$B$79,F371=grup_instansi!$C$79),
grup_instansi!$A$79,
IF(AND(E371=grup_instansi!$B$80,F371=grup_instansi!$C$80),
grup_instansi!$A$80,
IF(AND(E371=grup_instansi!$B$81,F371=grup_instansi!$C$81),
grup_instansi!$A$81,
IF(AND(E371=grup_instansi!$B$82,F371=grup_instansi!$C$82),
grup_instansi!$A$82,
IF(AND(E371=grup_instansi!$B$83,F371=grup_instansi!$C$83),
grup_instansi!$A$84,
IF(AND(E371=grup_instansi!$B$84,F371=grup_instansi!$C$84),
grup_instansi!$A$85,
IF(AND(E371=grup_instansi!$B$85,F371=grup_instansi!$C$85),
grup_instansi!$A$86,
IF(AND(E371=grup_instansi!$B$86,F371=grup_instansi!$C$86),
grup_instansi!$A$87,
IF(AND(E371=grup_instansi!$B$87,F371=grup_instansi!$C$87),
grup_instansi!$A$87,
IF(AND(E371=grup_instansi!$B$88,F371=grup_instansi!$C$88),
grup_instansi!$A$88,
IF(AND(E371=grup_instansi!$B$89,F371=grup_instansi!$C$89),
grup_instansi!$A$89,
IF(AND(E371=grup_instansi!$B$90,F371=grup_instansi!$C$90),
grup_instansi!$A$90,
IF(AND(E371=grup_instansi!$B$91,F371=grup_instansi!$C$91),
grup_instansi!$A$91,
IF(AND(E371=grup_instansi!$B$92,F371=grup_instansi!$C$92),
grup_instansi!$A$92,
IF(AND(E371=grup_instansi!$B$93,F371=grup_instansi!$C$93),
grup_instansi!$A$93,
IF(AND(E371=grup_instansi!$B$94,F371=grup_instansi!$C$94),
grup_instansi!$A$94,
IF(AND(E371=grup_instansi!$B$95,F371=grup_instansi!$C$95),
grup_instansi!$A$95,
IF(AND(E371=grup_instansi!$B$96,F371=grup_instansi!$C$96),
grup_instansi!$A$96,
IF(AND(E371=grup_instansi!$B$97,F371=grup_instansi!$C$97),
grup_instansi!$A$97,
IF(AND(E371=grup_instansi!$B$98,F371=grup_instansi!$C$98),
grup_instansi!$A$98,
IF(AND(E371=grup_instansi!$B$99,F371=grup_instansi!$C$99),
grup_instansi!$A$99,
grup_instansi!$A$100))))))))))))))))))))))))))))))))))))))))</f>
        <v>gi2023110400033</v>
      </c>
      <c r="L371" t="str">
        <f>VLOOKUP(K371,grup_instansi!$A$2:$E$102,4)</f>
        <v>Pemerintah Kabupaten Sumatera Barat</v>
      </c>
      <c r="M371" t="str">
        <f t="shared" si="17"/>
        <v>('i2023110600370','Pemerintah Kab. Dharmasraya','gi2023110400033'),</v>
      </c>
    </row>
    <row r="372" spans="1:13" x14ac:dyDescent="0.25">
      <c r="A372" t="str">
        <f t="shared" si="15"/>
        <v>i2023110600371</v>
      </c>
      <c r="B372" s="4">
        <v>5474</v>
      </c>
      <c r="C372" t="str">
        <f t="shared" si="16"/>
        <v>i2023110600371</v>
      </c>
      <c r="D372" s="4" t="s">
        <v>622</v>
      </c>
      <c r="E372" s="4" t="s">
        <v>659</v>
      </c>
      <c r="F372" s="4" t="s">
        <v>690</v>
      </c>
      <c r="G372" t="str">
        <f>IF(AND(E372=grup_instansi!$B$2,F372=grup_instansi!$C$2),
grup_instansi!$A$2,
IF(AND(E372=grup_instansi!$B$3,F372=grup_instansi!$C$3),
grup_instansi!$A$3,
IF(AND(E372=grup_instansi!$B$4,F372=grup_instansi!$C$4),
grup_instansi!$A$4,
IF(AND(E372=grup_instansi!$B$5,F372=grup_instansi!$C$5),
grup_instansi!$A$5,
IF(AND(E372=grup_instansi!$B$6,F372=grup_instansi!$C$6),
grup_instansi!$A$6,
IF(AND(E372=grup_instansi!$B$7,F372=grup_instansi!$C$7),
grup_instansi!$A$7,
IF(AND(E372=grup_instansi!$B$8,F372=grup_instansi!$C$8),
grup_instansi!$A$8,
IF(AND(E372=grup_instansi!$B$9,F372=grup_instansi!$C$9),
grup_instansi!$A$9,
IF(AND(E372=grup_instansi!$B$10,F372=grup_instansi!$C$10),
grup_instansi!$A$10,"")))))))))</f>
        <v/>
      </c>
      <c r="H372" t="str">
        <f>IF(G372&lt;&gt;"",G372,IF(AND(E372=grup_instansi!$B$11,F372=grup_instansi!$C$11),
grup_instansi!$A$11,
IF(AND(E372=grup_instansi!$B$12,F372=grup_instansi!$C$12),
grup_instansi!$A$12,
IF(AND(E372=grup_instansi!$B$13,F372=grup_instansi!$C$13),
grup_instansi!$A$13,
IF(AND(E372=grup_instansi!$B$14,F372=grup_instansi!$C$14),
grup_instansi!$A$14,
IF(AND(E372=grup_instansi!$B$15,F372=grup_instansi!$C$15),
grup_instansi!$A$15,
IF(AND(E372=grup_instansi!$B$16,F372=grup_instansi!$C$16),
grup_instansi!$A$16,
IF(AND(E372=grup_instansi!$B$17,F372=grup_instansi!$C$17),
grup_instansi!$A$17,
IF(AND(E372=grup_instansi!$B$18,F372=grup_instansi!$C$18),
grup_instansi!$A$18,
IF(AND(E372=grup_instansi!$B$19,F372=grup_instansi!$C$19),
grup_instansi!$A$19,
IF(AND(E372=grup_instansi!$B$20,F372=grup_instansi!$C$20),
grup_instansi!$A$20,"")))))))))))</f>
        <v/>
      </c>
      <c r="I372" t="str">
        <f>IF(H372&lt;&gt;"",H372,IF(AND(E372=grup_instansi!$B$21,F372=grup_instansi!$C$21),
grup_instansi!$A$21,
IF(AND(E372=grup_instansi!$B$22,F372=grup_instansi!$C$22),
grup_instansi!$A$22,
IF(AND(E372=grup_instansi!$B$23,F372=grup_instansi!$C$23),
grup_instansi!$A$23,
IF(AND(E372=grup_instansi!$B$24,F372=grup_instansi!$C$24),
grup_instansi!$A$24,
IF(AND(E372=grup_instansi!$B$25,F372=grup_instansi!$C$25),
grup_instansi!$A$25,
IF(AND(E372=grup_instansi!$B$26,F372=grup_instansi!$C$26),
grup_instansi!$A$26,
IF(AND(E372=grup_instansi!$B$27,F372=grup_instansi!$C$27),
grup_instansi!$A$27,
IF(AND(E372=grup_instansi!$B$28,F372=grup_instansi!$C$28),
grup_instansi!$A$28,
IF(AND(E372=grup_instansi!$B$29,F372=grup_instansi!$C$29),
grup_instansi!$A$29,
IF(AND(E372=grup_instansi!$B$30,F372=grup_instansi!$C$30),
grup_instansi!$A$30,
IF(AND(E372=grup_instansi!$B$31,F372=grup_instansi!$C$31),
grup_instansi!$A$31,
IF(AND(E372=grup_instansi!$B$32,F372=grup_instansi!$C$32),
grup_instansi!$A$32,
IF(AND(E372=grup_instansi!$B$33,F372=grup_instansi!$C$33),
grup_instansi!$A$33,
IF(AND(E372=grup_instansi!$B$34,F372=grup_instansi!$C$34),
grup_instansi!$A$34,
IF(AND(E372=grup_instansi!$B$35,F372=grup_instansi!$C$35),
grup_instansi!$A$35,""))))))))))))))))</f>
        <v/>
      </c>
      <c r="J372" t="str">
        <f>IF(I372&lt;&gt;"",I372,IF(AND(E372=grup_instansi!$B$36,F372=grup_instansi!$C$36),
grup_instansi!$A$36,
IF(AND(E372=grup_instansi!$B$37,F372=grup_instansi!$C$37),
grup_instansi!$A$37,
IF(AND(E372=grup_instansi!$B$38,F372=grup_instansi!$C$38),
grup_instansi!$A$38,
IF(AND(E372=grup_instansi!$B$39,F372=grup_instansi!$C$39),
grup_instansi!$A$39,
IF(AND(E372=grup_instansi!$B$40,F372=grup_instansi!$C$40),
grup_instansi!$A$40,
IF(AND(E372=grup_instansi!$B$41,F372=grup_instansi!$C$41),
grup_instansi!$A$41,
IF(AND(E372=grup_instansi!$B$42,F372=grup_instansi!$C$42),
grup_instansi!$A$42,
IF(AND(E372=grup_instansi!$B$43,F372=grup_instansi!$C$43),
grup_instansi!$A$43,
IF(AND(E372=grup_instansi!$B$44,F372=grup_instansi!$C$44),
grup_instansi!$A$44,
IF(AND(E372=grup_instansi!$B$45,F372=grup_instansi!$C$45),
grup_instansi!$A$45,
IF(AND(E372=grup_instansi!$B$46,F372=grup_instansi!$C$46),
grup_instansi!$A$46,
IF(AND(E372=grup_instansi!$B$47,F372=grup_instansi!$C$47),
grup_instansi!$A$47,
IF(AND(E372=grup_instansi!$B$48,F372=grup_instansi!$C$48),
grup_instansi!$A$48,
IF(AND(E372=grup_instansi!$B$49,F372=grup_instansi!$C$49),
grup_instansi!$A$49,
IF(AND(E372=grup_instansi!$B$50,F372=grup_instansi!$C$50),
grup_instansi!$A$50,
IF(AND(E372=grup_instansi!$B$51,F372=grup_instansi!$C$51),
grup_instansi!$A$51,
IF(AND(E372=grup_instansi!$B$52,F372=grup_instansi!$C$52),
grup_instansi!$A$52,
IF(AND(E372=grup_instansi!$B$53,F372=grup_instansi!$C$53),
grup_instansi!$A$53,
IF(AND(E372=grup_instansi!$B$54,F372=grup_instansi!$C$54),
grup_instansi!$A$54,
IF(AND(E372=grup_instansi!$B$55,F372=grup_instansi!$C$55),
grup_instansi!$A$55,
IF(AND(E372=grup_instansi!$B$56,F372=grup_instansi!$C$56),
grup_instansi!$A$56,
IF(AND(E372=grup_instansi!$B$57,F372=grup_instansi!$C$57),
grup_instansi!$A$57,
IF(AND(E372=grup_instansi!$B$58,F372=grup_instansi!$C$58),
grup_instansi!$A$58,
IF(AND(E372=grup_instansi!$B$59,F372=grup_instansi!$C$59),
grup_instansi!$A$59,
IF(AND(E372=grup_instansi!$B$60,F372=grup_instansi!$C$60),
grup_instansi!$A$60,""))))))))))))))))))))))))))</f>
        <v/>
      </c>
      <c r="K372" t="str">
        <f>IF(J372&lt;&gt;"",J372,IF(AND(E372=grup_instansi!$B$61,F372=grup_instansi!$C$61),
grup_instansi!$A$61,
IF(AND(E372=grup_instansi!$B$62,F372=grup_instansi!$C$62),
grup_instansi!$A$62,
IF(AND(E372=grup_instansi!$B$63,F372=grup_instansi!$C$63),
grup_instansi!$A$63,
IF(AND(E372=grup_instansi!$B$64,F372=grup_instansi!$C$64),
grup_instansi!$A$64,
IF(AND(E372=grup_instansi!$B$65,F372=grup_instansi!$C$65),
grup_instansi!$A$65,
IF(AND(E372=grup_instansi!$B$66,F372=grup_instansi!$C$66),
grup_instansi!$A$66,
IF(AND(E372=grup_instansi!$B$67,F372=grup_instansi!$C$67),
grup_instansi!$A$67,
IF(AND(E372=grup_instansi!$B$68,F372=grup_instansi!$C$68),
grup_instansi!$A$68,
IF(AND(E372=grup_instansi!$B$69,F372=grup_instansi!$C$69),
grup_instansi!$A$69,
IF(AND(E372=grup_instansi!$B$70,F372=grup_instansi!$C$70),
grup_instansi!$A$70,
IF(AND(E372=grup_instansi!$B$71,F372=grup_instansi!$C$71),
grup_instansi!$A$71,
IF(AND(E372=grup_instansi!$B$72,F372=grup_instansi!$C$72),
grup_instansi!$A$72,
IF(AND(E372=grup_instansi!$B$73,F372=grup_instansi!$C$73),
grup_instansi!$A$73,
IF(AND(E372=grup_instansi!$B$74,F372=grup_instansi!$C$74),
grup_instansi!$A$74,
IF(AND(E372=grup_instansi!$B$75,F372=grup_instansi!$C$75),
grup_instansi!$A$75,
IF(AND(E372=grup_instansi!$B$76,F372=grup_instansi!$C$76),
grup_instansi!$A$76,
IF(AND(E372=grup_instansi!$B$77,F372=grup_instansi!$C$77),
grup_instansi!$A$77,
IF(AND(E372=grup_instansi!$B$78,F372=grup_instansi!$C$78),
grup_instansi!$A$78,
IF(AND(E372=grup_instansi!$B$79,F372=grup_instansi!$C$79),
grup_instansi!$A$79,
IF(AND(E372=grup_instansi!$B$80,F372=grup_instansi!$C$80),
grup_instansi!$A$80,
IF(AND(E372=grup_instansi!$B$81,F372=grup_instansi!$C$81),
grup_instansi!$A$81,
IF(AND(E372=grup_instansi!$B$82,F372=grup_instansi!$C$82),
grup_instansi!$A$82,
IF(AND(E372=grup_instansi!$B$83,F372=grup_instansi!$C$83),
grup_instansi!$A$84,
IF(AND(E372=grup_instansi!$B$84,F372=grup_instansi!$C$84),
grup_instansi!$A$85,
IF(AND(E372=grup_instansi!$B$85,F372=grup_instansi!$C$85),
grup_instansi!$A$86,
IF(AND(E372=grup_instansi!$B$86,F372=grup_instansi!$C$86),
grup_instansi!$A$87,
IF(AND(E372=grup_instansi!$B$87,F372=grup_instansi!$C$87),
grup_instansi!$A$87,
IF(AND(E372=grup_instansi!$B$88,F372=grup_instansi!$C$88),
grup_instansi!$A$88,
IF(AND(E372=grup_instansi!$B$89,F372=grup_instansi!$C$89),
grup_instansi!$A$89,
IF(AND(E372=grup_instansi!$B$90,F372=grup_instansi!$C$90),
grup_instansi!$A$90,
IF(AND(E372=grup_instansi!$B$91,F372=grup_instansi!$C$91),
grup_instansi!$A$91,
IF(AND(E372=grup_instansi!$B$92,F372=grup_instansi!$C$92),
grup_instansi!$A$92,
IF(AND(E372=grup_instansi!$B$93,F372=grup_instansi!$C$93),
grup_instansi!$A$93,
IF(AND(E372=grup_instansi!$B$94,F372=grup_instansi!$C$94),
grup_instansi!$A$94,
IF(AND(E372=grup_instansi!$B$95,F372=grup_instansi!$C$95),
grup_instansi!$A$95,
IF(AND(E372=grup_instansi!$B$96,F372=grup_instansi!$C$96),
grup_instansi!$A$96,
IF(AND(E372=grup_instansi!$B$97,F372=grup_instansi!$C$97),
grup_instansi!$A$97,
IF(AND(E372=grup_instansi!$B$98,F372=grup_instansi!$C$98),
grup_instansi!$A$98,
IF(AND(E372=grup_instansi!$B$99,F372=grup_instansi!$C$99),
grup_instansi!$A$99,
grup_instansi!$A$100))))))))))))))))))))))))))))))))))))))))</f>
        <v>gi2023110400064</v>
      </c>
      <c r="L372" t="str">
        <f>VLOOKUP(K372,grup_instansi!$A$2:$E$102,4)</f>
        <v>Pemerintah Kota Sumatera Barat</v>
      </c>
      <c r="M372" t="str">
        <f t="shared" si="17"/>
        <v>('i2023110600371','Pemerintah Kota Solok','gi2023110400064'),</v>
      </c>
    </row>
    <row r="373" spans="1:13" x14ac:dyDescent="0.25">
      <c r="A373" t="str">
        <f t="shared" si="15"/>
        <v>i2023110600372</v>
      </c>
      <c r="B373" s="4">
        <v>5502</v>
      </c>
      <c r="C373" t="str">
        <f t="shared" si="16"/>
        <v>i2023110600372</v>
      </c>
      <c r="D373" s="4" t="s">
        <v>214</v>
      </c>
      <c r="E373" s="4" t="s">
        <v>658</v>
      </c>
      <c r="F373" s="4" t="s">
        <v>667</v>
      </c>
      <c r="G373" t="str">
        <f>IF(AND(E373=grup_instansi!$B$2,F373=grup_instansi!$C$2),
grup_instansi!$A$2,
IF(AND(E373=grup_instansi!$B$3,F373=grup_instansi!$C$3),
grup_instansi!$A$3,
IF(AND(E373=grup_instansi!$B$4,F373=grup_instansi!$C$4),
grup_instansi!$A$4,
IF(AND(E373=grup_instansi!$B$5,F373=grup_instansi!$C$5),
grup_instansi!$A$5,
IF(AND(E373=grup_instansi!$B$6,F373=grup_instansi!$C$6),
grup_instansi!$A$6,
IF(AND(E373=grup_instansi!$B$7,F373=grup_instansi!$C$7),
grup_instansi!$A$7,
IF(AND(E373=grup_instansi!$B$8,F373=grup_instansi!$C$8),
grup_instansi!$A$8,
IF(AND(E373=grup_instansi!$B$9,F373=grup_instansi!$C$9),
grup_instansi!$A$9,
IF(AND(E373=grup_instansi!$B$10,F373=grup_instansi!$C$10),
grup_instansi!$A$10,"")))))))))</f>
        <v/>
      </c>
      <c r="H373" t="str">
        <f>IF(G373&lt;&gt;"",G373,IF(AND(E373=grup_instansi!$B$11,F373=grup_instansi!$C$11),
grup_instansi!$A$11,
IF(AND(E373=grup_instansi!$B$12,F373=grup_instansi!$C$12),
grup_instansi!$A$12,
IF(AND(E373=grup_instansi!$B$13,F373=grup_instansi!$C$13),
grup_instansi!$A$13,
IF(AND(E373=grup_instansi!$B$14,F373=grup_instansi!$C$14),
grup_instansi!$A$14,
IF(AND(E373=grup_instansi!$B$15,F373=grup_instansi!$C$15),
grup_instansi!$A$15,
IF(AND(E373=grup_instansi!$B$16,F373=grup_instansi!$C$16),
grup_instansi!$A$16,
IF(AND(E373=grup_instansi!$B$17,F373=grup_instansi!$C$17),
grup_instansi!$A$17,
IF(AND(E373=grup_instansi!$B$18,F373=grup_instansi!$C$18),
grup_instansi!$A$18,
IF(AND(E373=grup_instansi!$B$19,F373=grup_instansi!$C$19),
grup_instansi!$A$19,
IF(AND(E373=grup_instansi!$B$20,F373=grup_instansi!$C$20),
grup_instansi!$A$20,"")))))))))))</f>
        <v>gi2023110400010</v>
      </c>
      <c r="I373" t="str">
        <f>IF(H373&lt;&gt;"",H373,IF(AND(E373=grup_instansi!$B$21,F373=grup_instansi!$C$21),
grup_instansi!$A$21,
IF(AND(E373=grup_instansi!$B$22,F373=grup_instansi!$C$22),
grup_instansi!$A$22,
IF(AND(E373=grup_instansi!$B$23,F373=grup_instansi!$C$23),
grup_instansi!$A$23,
IF(AND(E373=grup_instansi!$B$24,F373=grup_instansi!$C$24),
grup_instansi!$A$24,
IF(AND(E373=grup_instansi!$B$25,F373=grup_instansi!$C$25),
grup_instansi!$A$25,
IF(AND(E373=grup_instansi!$B$26,F373=grup_instansi!$C$26),
grup_instansi!$A$26,
IF(AND(E373=grup_instansi!$B$27,F373=grup_instansi!$C$27),
grup_instansi!$A$27,
IF(AND(E373=grup_instansi!$B$28,F373=grup_instansi!$C$28),
grup_instansi!$A$28,
IF(AND(E373=grup_instansi!$B$29,F373=grup_instansi!$C$29),
grup_instansi!$A$29,
IF(AND(E373=grup_instansi!$B$30,F373=grup_instansi!$C$30),
grup_instansi!$A$30,
IF(AND(E373=grup_instansi!$B$31,F373=grup_instansi!$C$31),
grup_instansi!$A$31,
IF(AND(E373=grup_instansi!$B$32,F373=grup_instansi!$C$32),
grup_instansi!$A$32,
IF(AND(E373=grup_instansi!$B$33,F373=grup_instansi!$C$33),
grup_instansi!$A$33,
IF(AND(E373=grup_instansi!$B$34,F373=grup_instansi!$C$34),
grup_instansi!$A$34,
IF(AND(E373=grup_instansi!$B$35,F373=grup_instansi!$C$35),
grup_instansi!$A$35,""))))))))))))))))</f>
        <v>gi2023110400010</v>
      </c>
      <c r="J373" t="str">
        <f>IF(I373&lt;&gt;"",I373,IF(AND(E373=grup_instansi!$B$36,F373=grup_instansi!$C$36),
grup_instansi!$A$36,
IF(AND(E373=grup_instansi!$B$37,F373=grup_instansi!$C$37),
grup_instansi!$A$37,
IF(AND(E373=grup_instansi!$B$38,F373=grup_instansi!$C$38),
grup_instansi!$A$38,
IF(AND(E373=grup_instansi!$B$39,F373=grup_instansi!$C$39),
grup_instansi!$A$39,
IF(AND(E373=grup_instansi!$B$40,F373=grup_instansi!$C$40),
grup_instansi!$A$40,
IF(AND(E373=grup_instansi!$B$41,F373=grup_instansi!$C$41),
grup_instansi!$A$41,
IF(AND(E373=grup_instansi!$B$42,F373=grup_instansi!$C$42),
grup_instansi!$A$42,
IF(AND(E373=grup_instansi!$B$43,F373=grup_instansi!$C$43),
grup_instansi!$A$43,
IF(AND(E373=grup_instansi!$B$44,F373=grup_instansi!$C$44),
grup_instansi!$A$44,
IF(AND(E373=grup_instansi!$B$45,F373=grup_instansi!$C$45),
grup_instansi!$A$45,
IF(AND(E373=grup_instansi!$B$46,F373=grup_instansi!$C$46),
grup_instansi!$A$46,
IF(AND(E373=grup_instansi!$B$47,F373=grup_instansi!$C$47),
grup_instansi!$A$47,
IF(AND(E373=grup_instansi!$B$48,F373=grup_instansi!$C$48),
grup_instansi!$A$48,
IF(AND(E373=grup_instansi!$B$49,F373=grup_instansi!$C$49),
grup_instansi!$A$49,
IF(AND(E373=grup_instansi!$B$50,F373=grup_instansi!$C$50),
grup_instansi!$A$50,
IF(AND(E373=grup_instansi!$B$51,F373=grup_instansi!$C$51),
grup_instansi!$A$51,
IF(AND(E373=grup_instansi!$B$52,F373=grup_instansi!$C$52),
grup_instansi!$A$52,
IF(AND(E373=grup_instansi!$B$53,F373=grup_instansi!$C$53),
grup_instansi!$A$53,
IF(AND(E373=grup_instansi!$B$54,F373=grup_instansi!$C$54),
grup_instansi!$A$54,
IF(AND(E373=grup_instansi!$B$55,F373=grup_instansi!$C$55),
grup_instansi!$A$55,
IF(AND(E373=grup_instansi!$B$56,F373=grup_instansi!$C$56),
grup_instansi!$A$56,
IF(AND(E373=grup_instansi!$B$57,F373=grup_instansi!$C$57),
grup_instansi!$A$57,
IF(AND(E373=grup_instansi!$B$58,F373=grup_instansi!$C$58),
grup_instansi!$A$58,
IF(AND(E373=grup_instansi!$B$59,F373=grup_instansi!$C$59),
grup_instansi!$A$59,
IF(AND(E373=grup_instansi!$B$60,F373=grup_instansi!$C$60),
grup_instansi!$A$60,""))))))))))))))))))))))))))</f>
        <v>gi2023110400010</v>
      </c>
      <c r="K373" t="str">
        <f>IF(J373&lt;&gt;"",J373,IF(AND(E373=grup_instansi!$B$61,F373=grup_instansi!$C$61),
grup_instansi!$A$61,
IF(AND(E373=grup_instansi!$B$62,F373=grup_instansi!$C$62),
grup_instansi!$A$62,
IF(AND(E373=grup_instansi!$B$63,F373=grup_instansi!$C$63),
grup_instansi!$A$63,
IF(AND(E373=grup_instansi!$B$64,F373=grup_instansi!$C$64),
grup_instansi!$A$64,
IF(AND(E373=grup_instansi!$B$65,F373=grup_instansi!$C$65),
grup_instansi!$A$65,
IF(AND(E373=grup_instansi!$B$66,F373=grup_instansi!$C$66),
grup_instansi!$A$66,
IF(AND(E373=grup_instansi!$B$67,F373=grup_instansi!$C$67),
grup_instansi!$A$67,
IF(AND(E373=grup_instansi!$B$68,F373=grup_instansi!$C$68),
grup_instansi!$A$68,
IF(AND(E373=grup_instansi!$B$69,F373=grup_instansi!$C$69),
grup_instansi!$A$69,
IF(AND(E373=grup_instansi!$B$70,F373=grup_instansi!$C$70),
grup_instansi!$A$70,
IF(AND(E373=grup_instansi!$B$71,F373=grup_instansi!$C$71),
grup_instansi!$A$71,
IF(AND(E373=grup_instansi!$B$72,F373=grup_instansi!$C$72),
grup_instansi!$A$72,
IF(AND(E373=grup_instansi!$B$73,F373=grup_instansi!$C$73),
grup_instansi!$A$73,
IF(AND(E373=grup_instansi!$B$74,F373=grup_instansi!$C$74),
grup_instansi!$A$74,
IF(AND(E373=grup_instansi!$B$75,F373=grup_instansi!$C$75),
grup_instansi!$A$75,
IF(AND(E373=grup_instansi!$B$76,F373=grup_instansi!$C$76),
grup_instansi!$A$76,
IF(AND(E373=grup_instansi!$B$77,F373=grup_instansi!$C$77),
grup_instansi!$A$77,
IF(AND(E373=grup_instansi!$B$78,F373=grup_instansi!$C$78),
grup_instansi!$A$78,
IF(AND(E373=grup_instansi!$B$79,F373=grup_instansi!$C$79),
grup_instansi!$A$79,
IF(AND(E373=grup_instansi!$B$80,F373=grup_instansi!$C$80),
grup_instansi!$A$80,
IF(AND(E373=grup_instansi!$B$81,F373=grup_instansi!$C$81),
grup_instansi!$A$81,
IF(AND(E373=grup_instansi!$B$82,F373=grup_instansi!$C$82),
grup_instansi!$A$82,
IF(AND(E373=grup_instansi!$B$83,F373=grup_instansi!$C$83),
grup_instansi!$A$84,
IF(AND(E373=grup_instansi!$B$84,F373=grup_instansi!$C$84),
grup_instansi!$A$85,
IF(AND(E373=grup_instansi!$B$85,F373=grup_instansi!$C$85),
grup_instansi!$A$86,
IF(AND(E373=grup_instansi!$B$86,F373=grup_instansi!$C$86),
grup_instansi!$A$87,
IF(AND(E373=grup_instansi!$B$87,F373=grup_instansi!$C$87),
grup_instansi!$A$87,
IF(AND(E373=grup_instansi!$B$88,F373=grup_instansi!$C$88),
grup_instansi!$A$88,
IF(AND(E373=grup_instansi!$B$89,F373=grup_instansi!$C$89),
grup_instansi!$A$89,
IF(AND(E373=grup_instansi!$B$90,F373=grup_instansi!$C$90),
grup_instansi!$A$90,
IF(AND(E373=grup_instansi!$B$91,F373=grup_instansi!$C$91),
grup_instansi!$A$91,
IF(AND(E373=grup_instansi!$B$92,F373=grup_instansi!$C$92),
grup_instansi!$A$92,
IF(AND(E373=grup_instansi!$B$93,F373=grup_instansi!$C$93),
grup_instansi!$A$93,
IF(AND(E373=grup_instansi!$B$94,F373=grup_instansi!$C$94),
grup_instansi!$A$94,
IF(AND(E373=grup_instansi!$B$95,F373=grup_instansi!$C$95),
grup_instansi!$A$95,
IF(AND(E373=grup_instansi!$B$96,F373=grup_instansi!$C$96),
grup_instansi!$A$96,
IF(AND(E373=grup_instansi!$B$97,F373=grup_instansi!$C$97),
grup_instansi!$A$97,
IF(AND(E373=grup_instansi!$B$98,F373=grup_instansi!$C$98),
grup_instansi!$A$98,
IF(AND(E373=grup_instansi!$B$99,F373=grup_instansi!$C$99),
grup_instansi!$A$99,
grup_instansi!$A$100))))))))))))))))))))))))))))))))))))))))</f>
        <v>gi2023110400010</v>
      </c>
      <c r="L373" t="str">
        <f>VLOOKUP(K373,grup_instansi!$A$2:$E$102,4)</f>
        <v>Pemerintah Kabupaten Jambi</v>
      </c>
      <c r="M373" t="str">
        <f t="shared" si="17"/>
        <v>('i2023110600372','Pemerintah Kab. Tanjung Jabung Barat','gi2023110400010'),</v>
      </c>
    </row>
    <row r="374" spans="1:13" x14ac:dyDescent="0.25">
      <c r="A374" t="str">
        <f t="shared" si="15"/>
        <v>i2023110600373</v>
      </c>
      <c r="B374" s="4">
        <v>5503</v>
      </c>
      <c r="C374" t="str">
        <f t="shared" si="16"/>
        <v>i2023110600373</v>
      </c>
      <c r="D374" s="4" t="s">
        <v>215</v>
      </c>
      <c r="E374" s="4" t="s">
        <v>658</v>
      </c>
      <c r="F374" s="4" t="s">
        <v>667</v>
      </c>
      <c r="G374" t="str">
        <f>IF(AND(E374=grup_instansi!$B$2,F374=grup_instansi!$C$2),
grup_instansi!$A$2,
IF(AND(E374=grup_instansi!$B$3,F374=grup_instansi!$C$3),
grup_instansi!$A$3,
IF(AND(E374=grup_instansi!$B$4,F374=grup_instansi!$C$4),
grup_instansi!$A$4,
IF(AND(E374=grup_instansi!$B$5,F374=grup_instansi!$C$5),
grup_instansi!$A$5,
IF(AND(E374=grup_instansi!$B$6,F374=grup_instansi!$C$6),
grup_instansi!$A$6,
IF(AND(E374=grup_instansi!$B$7,F374=grup_instansi!$C$7),
grup_instansi!$A$7,
IF(AND(E374=grup_instansi!$B$8,F374=grup_instansi!$C$8),
grup_instansi!$A$8,
IF(AND(E374=grup_instansi!$B$9,F374=grup_instansi!$C$9),
grup_instansi!$A$9,
IF(AND(E374=grup_instansi!$B$10,F374=grup_instansi!$C$10),
grup_instansi!$A$10,"")))))))))</f>
        <v/>
      </c>
      <c r="H374" t="str">
        <f>IF(G374&lt;&gt;"",G374,IF(AND(E374=grup_instansi!$B$11,F374=grup_instansi!$C$11),
grup_instansi!$A$11,
IF(AND(E374=grup_instansi!$B$12,F374=grup_instansi!$C$12),
grup_instansi!$A$12,
IF(AND(E374=grup_instansi!$B$13,F374=grup_instansi!$C$13),
grup_instansi!$A$13,
IF(AND(E374=grup_instansi!$B$14,F374=grup_instansi!$C$14),
grup_instansi!$A$14,
IF(AND(E374=grup_instansi!$B$15,F374=grup_instansi!$C$15),
grup_instansi!$A$15,
IF(AND(E374=grup_instansi!$B$16,F374=grup_instansi!$C$16),
grup_instansi!$A$16,
IF(AND(E374=grup_instansi!$B$17,F374=grup_instansi!$C$17),
grup_instansi!$A$17,
IF(AND(E374=grup_instansi!$B$18,F374=grup_instansi!$C$18),
grup_instansi!$A$18,
IF(AND(E374=grup_instansi!$B$19,F374=grup_instansi!$C$19),
grup_instansi!$A$19,
IF(AND(E374=grup_instansi!$B$20,F374=grup_instansi!$C$20),
grup_instansi!$A$20,"")))))))))))</f>
        <v>gi2023110400010</v>
      </c>
      <c r="I374" t="str">
        <f>IF(H374&lt;&gt;"",H374,IF(AND(E374=grup_instansi!$B$21,F374=grup_instansi!$C$21),
grup_instansi!$A$21,
IF(AND(E374=grup_instansi!$B$22,F374=grup_instansi!$C$22),
grup_instansi!$A$22,
IF(AND(E374=grup_instansi!$B$23,F374=grup_instansi!$C$23),
grup_instansi!$A$23,
IF(AND(E374=grup_instansi!$B$24,F374=grup_instansi!$C$24),
grup_instansi!$A$24,
IF(AND(E374=grup_instansi!$B$25,F374=grup_instansi!$C$25),
grup_instansi!$A$25,
IF(AND(E374=grup_instansi!$B$26,F374=grup_instansi!$C$26),
grup_instansi!$A$26,
IF(AND(E374=grup_instansi!$B$27,F374=grup_instansi!$C$27),
grup_instansi!$A$27,
IF(AND(E374=grup_instansi!$B$28,F374=grup_instansi!$C$28),
grup_instansi!$A$28,
IF(AND(E374=grup_instansi!$B$29,F374=grup_instansi!$C$29),
grup_instansi!$A$29,
IF(AND(E374=grup_instansi!$B$30,F374=grup_instansi!$C$30),
grup_instansi!$A$30,
IF(AND(E374=grup_instansi!$B$31,F374=grup_instansi!$C$31),
grup_instansi!$A$31,
IF(AND(E374=grup_instansi!$B$32,F374=grup_instansi!$C$32),
grup_instansi!$A$32,
IF(AND(E374=grup_instansi!$B$33,F374=grup_instansi!$C$33),
grup_instansi!$A$33,
IF(AND(E374=grup_instansi!$B$34,F374=grup_instansi!$C$34),
grup_instansi!$A$34,
IF(AND(E374=grup_instansi!$B$35,F374=grup_instansi!$C$35),
grup_instansi!$A$35,""))))))))))))))))</f>
        <v>gi2023110400010</v>
      </c>
      <c r="J374" t="str">
        <f>IF(I374&lt;&gt;"",I374,IF(AND(E374=grup_instansi!$B$36,F374=grup_instansi!$C$36),
grup_instansi!$A$36,
IF(AND(E374=grup_instansi!$B$37,F374=grup_instansi!$C$37),
grup_instansi!$A$37,
IF(AND(E374=grup_instansi!$B$38,F374=grup_instansi!$C$38),
grup_instansi!$A$38,
IF(AND(E374=grup_instansi!$B$39,F374=grup_instansi!$C$39),
grup_instansi!$A$39,
IF(AND(E374=grup_instansi!$B$40,F374=grup_instansi!$C$40),
grup_instansi!$A$40,
IF(AND(E374=grup_instansi!$B$41,F374=grup_instansi!$C$41),
grup_instansi!$A$41,
IF(AND(E374=grup_instansi!$B$42,F374=grup_instansi!$C$42),
grup_instansi!$A$42,
IF(AND(E374=grup_instansi!$B$43,F374=grup_instansi!$C$43),
grup_instansi!$A$43,
IF(AND(E374=grup_instansi!$B$44,F374=grup_instansi!$C$44),
grup_instansi!$A$44,
IF(AND(E374=grup_instansi!$B$45,F374=grup_instansi!$C$45),
grup_instansi!$A$45,
IF(AND(E374=grup_instansi!$B$46,F374=grup_instansi!$C$46),
grup_instansi!$A$46,
IF(AND(E374=grup_instansi!$B$47,F374=grup_instansi!$C$47),
grup_instansi!$A$47,
IF(AND(E374=grup_instansi!$B$48,F374=grup_instansi!$C$48),
grup_instansi!$A$48,
IF(AND(E374=grup_instansi!$B$49,F374=grup_instansi!$C$49),
grup_instansi!$A$49,
IF(AND(E374=grup_instansi!$B$50,F374=grup_instansi!$C$50),
grup_instansi!$A$50,
IF(AND(E374=grup_instansi!$B$51,F374=grup_instansi!$C$51),
grup_instansi!$A$51,
IF(AND(E374=grup_instansi!$B$52,F374=grup_instansi!$C$52),
grup_instansi!$A$52,
IF(AND(E374=grup_instansi!$B$53,F374=grup_instansi!$C$53),
grup_instansi!$A$53,
IF(AND(E374=grup_instansi!$B$54,F374=grup_instansi!$C$54),
grup_instansi!$A$54,
IF(AND(E374=grup_instansi!$B$55,F374=grup_instansi!$C$55),
grup_instansi!$A$55,
IF(AND(E374=grup_instansi!$B$56,F374=grup_instansi!$C$56),
grup_instansi!$A$56,
IF(AND(E374=grup_instansi!$B$57,F374=grup_instansi!$C$57),
grup_instansi!$A$57,
IF(AND(E374=grup_instansi!$B$58,F374=grup_instansi!$C$58),
grup_instansi!$A$58,
IF(AND(E374=grup_instansi!$B$59,F374=grup_instansi!$C$59),
grup_instansi!$A$59,
IF(AND(E374=grup_instansi!$B$60,F374=grup_instansi!$C$60),
grup_instansi!$A$60,""))))))))))))))))))))))))))</f>
        <v>gi2023110400010</v>
      </c>
      <c r="K374" t="str">
        <f>IF(J374&lt;&gt;"",J374,IF(AND(E374=grup_instansi!$B$61,F374=grup_instansi!$C$61),
grup_instansi!$A$61,
IF(AND(E374=grup_instansi!$B$62,F374=grup_instansi!$C$62),
grup_instansi!$A$62,
IF(AND(E374=grup_instansi!$B$63,F374=grup_instansi!$C$63),
grup_instansi!$A$63,
IF(AND(E374=grup_instansi!$B$64,F374=grup_instansi!$C$64),
grup_instansi!$A$64,
IF(AND(E374=grup_instansi!$B$65,F374=grup_instansi!$C$65),
grup_instansi!$A$65,
IF(AND(E374=grup_instansi!$B$66,F374=grup_instansi!$C$66),
grup_instansi!$A$66,
IF(AND(E374=grup_instansi!$B$67,F374=grup_instansi!$C$67),
grup_instansi!$A$67,
IF(AND(E374=grup_instansi!$B$68,F374=grup_instansi!$C$68),
grup_instansi!$A$68,
IF(AND(E374=grup_instansi!$B$69,F374=grup_instansi!$C$69),
grup_instansi!$A$69,
IF(AND(E374=grup_instansi!$B$70,F374=grup_instansi!$C$70),
grup_instansi!$A$70,
IF(AND(E374=grup_instansi!$B$71,F374=grup_instansi!$C$71),
grup_instansi!$A$71,
IF(AND(E374=grup_instansi!$B$72,F374=grup_instansi!$C$72),
grup_instansi!$A$72,
IF(AND(E374=grup_instansi!$B$73,F374=grup_instansi!$C$73),
grup_instansi!$A$73,
IF(AND(E374=grup_instansi!$B$74,F374=grup_instansi!$C$74),
grup_instansi!$A$74,
IF(AND(E374=grup_instansi!$B$75,F374=grup_instansi!$C$75),
grup_instansi!$A$75,
IF(AND(E374=grup_instansi!$B$76,F374=grup_instansi!$C$76),
grup_instansi!$A$76,
IF(AND(E374=grup_instansi!$B$77,F374=grup_instansi!$C$77),
grup_instansi!$A$77,
IF(AND(E374=grup_instansi!$B$78,F374=grup_instansi!$C$78),
grup_instansi!$A$78,
IF(AND(E374=grup_instansi!$B$79,F374=grup_instansi!$C$79),
grup_instansi!$A$79,
IF(AND(E374=grup_instansi!$B$80,F374=grup_instansi!$C$80),
grup_instansi!$A$80,
IF(AND(E374=grup_instansi!$B$81,F374=grup_instansi!$C$81),
grup_instansi!$A$81,
IF(AND(E374=grup_instansi!$B$82,F374=grup_instansi!$C$82),
grup_instansi!$A$82,
IF(AND(E374=grup_instansi!$B$83,F374=grup_instansi!$C$83),
grup_instansi!$A$84,
IF(AND(E374=grup_instansi!$B$84,F374=grup_instansi!$C$84),
grup_instansi!$A$85,
IF(AND(E374=grup_instansi!$B$85,F374=grup_instansi!$C$85),
grup_instansi!$A$86,
IF(AND(E374=grup_instansi!$B$86,F374=grup_instansi!$C$86),
grup_instansi!$A$87,
IF(AND(E374=grup_instansi!$B$87,F374=grup_instansi!$C$87),
grup_instansi!$A$87,
IF(AND(E374=grup_instansi!$B$88,F374=grup_instansi!$C$88),
grup_instansi!$A$88,
IF(AND(E374=grup_instansi!$B$89,F374=grup_instansi!$C$89),
grup_instansi!$A$89,
IF(AND(E374=grup_instansi!$B$90,F374=grup_instansi!$C$90),
grup_instansi!$A$90,
IF(AND(E374=grup_instansi!$B$91,F374=grup_instansi!$C$91),
grup_instansi!$A$91,
IF(AND(E374=grup_instansi!$B$92,F374=grup_instansi!$C$92),
grup_instansi!$A$92,
IF(AND(E374=grup_instansi!$B$93,F374=grup_instansi!$C$93),
grup_instansi!$A$93,
IF(AND(E374=grup_instansi!$B$94,F374=grup_instansi!$C$94),
grup_instansi!$A$94,
IF(AND(E374=grup_instansi!$B$95,F374=grup_instansi!$C$95),
grup_instansi!$A$95,
IF(AND(E374=grup_instansi!$B$96,F374=grup_instansi!$C$96),
grup_instansi!$A$96,
IF(AND(E374=grup_instansi!$B$97,F374=grup_instansi!$C$97),
grup_instansi!$A$97,
IF(AND(E374=grup_instansi!$B$98,F374=grup_instansi!$C$98),
grup_instansi!$A$98,
IF(AND(E374=grup_instansi!$B$99,F374=grup_instansi!$C$99),
grup_instansi!$A$99,
grup_instansi!$A$100))))))))))))))))))))))))))))))))))))))))</f>
        <v>gi2023110400010</v>
      </c>
      <c r="L374" t="str">
        <f>VLOOKUP(K374,grup_instansi!$A$2:$E$102,4)</f>
        <v>Pemerintah Kabupaten Jambi</v>
      </c>
      <c r="M374" t="str">
        <f t="shared" si="17"/>
        <v>('i2023110600373','Pemerintah Kab. Bungo','gi2023110400010'),</v>
      </c>
    </row>
    <row r="375" spans="1:13" x14ac:dyDescent="0.25">
      <c r="A375" t="str">
        <f t="shared" si="15"/>
        <v>i2023110600374</v>
      </c>
      <c r="B375" s="4">
        <v>5504</v>
      </c>
      <c r="C375" t="str">
        <f t="shared" si="16"/>
        <v>i2023110600374</v>
      </c>
      <c r="D375" s="4" t="s">
        <v>216</v>
      </c>
      <c r="E375" s="4" t="s">
        <v>658</v>
      </c>
      <c r="F375" s="4" t="s">
        <v>667</v>
      </c>
      <c r="G375" t="str">
        <f>IF(AND(E375=grup_instansi!$B$2,F375=grup_instansi!$C$2),
grup_instansi!$A$2,
IF(AND(E375=grup_instansi!$B$3,F375=grup_instansi!$C$3),
grup_instansi!$A$3,
IF(AND(E375=grup_instansi!$B$4,F375=grup_instansi!$C$4),
grup_instansi!$A$4,
IF(AND(E375=grup_instansi!$B$5,F375=grup_instansi!$C$5),
grup_instansi!$A$5,
IF(AND(E375=grup_instansi!$B$6,F375=grup_instansi!$C$6),
grup_instansi!$A$6,
IF(AND(E375=grup_instansi!$B$7,F375=grup_instansi!$C$7),
grup_instansi!$A$7,
IF(AND(E375=grup_instansi!$B$8,F375=grup_instansi!$C$8),
grup_instansi!$A$8,
IF(AND(E375=grup_instansi!$B$9,F375=grup_instansi!$C$9),
grup_instansi!$A$9,
IF(AND(E375=grup_instansi!$B$10,F375=grup_instansi!$C$10),
grup_instansi!$A$10,"")))))))))</f>
        <v/>
      </c>
      <c r="H375" t="str">
        <f>IF(G375&lt;&gt;"",G375,IF(AND(E375=grup_instansi!$B$11,F375=grup_instansi!$C$11),
grup_instansi!$A$11,
IF(AND(E375=grup_instansi!$B$12,F375=grup_instansi!$C$12),
grup_instansi!$A$12,
IF(AND(E375=grup_instansi!$B$13,F375=grup_instansi!$C$13),
grup_instansi!$A$13,
IF(AND(E375=grup_instansi!$B$14,F375=grup_instansi!$C$14),
grup_instansi!$A$14,
IF(AND(E375=grup_instansi!$B$15,F375=grup_instansi!$C$15),
grup_instansi!$A$15,
IF(AND(E375=grup_instansi!$B$16,F375=grup_instansi!$C$16),
grup_instansi!$A$16,
IF(AND(E375=grup_instansi!$B$17,F375=grup_instansi!$C$17),
grup_instansi!$A$17,
IF(AND(E375=grup_instansi!$B$18,F375=grup_instansi!$C$18),
grup_instansi!$A$18,
IF(AND(E375=grup_instansi!$B$19,F375=grup_instansi!$C$19),
grup_instansi!$A$19,
IF(AND(E375=grup_instansi!$B$20,F375=grup_instansi!$C$20),
grup_instansi!$A$20,"")))))))))))</f>
        <v>gi2023110400010</v>
      </c>
      <c r="I375" t="str">
        <f>IF(H375&lt;&gt;"",H375,IF(AND(E375=grup_instansi!$B$21,F375=grup_instansi!$C$21),
grup_instansi!$A$21,
IF(AND(E375=grup_instansi!$B$22,F375=grup_instansi!$C$22),
grup_instansi!$A$22,
IF(AND(E375=grup_instansi!$B$23,F375=grup_instansi!$C$23),
grup_instansi!$A$23,
IF(AND(E375=grup_instansi!$B$24,F375=grup_instansi!$C$24),
grup_instansi!$A$24,
IF(AND(E375=grup_instansi!$B$25,F375=grup_instansi!$C$25),
grup_instansi!$A$25,
IF(AND(E375=grup_instansi!$B$26,F375=grup_instansi!$C$26),
grup_instansi!$A$26,
IF(AND(E375=grup_instansi!$B$27,F375=grup_instansi!$C$27),
grup_instansi!$A$27,
IF(AND(E375=grup_instansi!$B$28,F375=grup_instansi!$C$28),
grup_instansi!$A$28,
IF(AND(E375=grup_instansi!$B$29,F375=grup_instansi!$C$29),
grup_instansi!$A$29,
IF(AND(E375=grup_instansi!$B$30,F375=grup_instansi!$C$30),
grup_instansi!$A$30,
IF(AND(E375=grup_instansi!$B$31,F375=grup_instansi!$C$31),
grup_instansi!$A$31,
IF(AND(E375=grup_instansi!$B$32,F375=grup_instansi!$C$32),
grup_instansi!$A$32,
IF(AND(E375=grup_instansi!$B$33,F375=grup_instansi!$C$33),
grup_instansi!$A$33,
IF(AND(E375=grup_instansi!$B$34,F375=grup_instansi!$C$34),
grup_instansi!$A$34,
IF(AND(E375=grup_instansi!$B$35,F375=grup_instansi!$C$35),
grup_instansi!$A$35,""))))))))))))))))</f>
        <v>gi2023110400010</v>
      </c>
      <c r="J375" t="str">
        <f>IF(I375&lt;&gt;"",I375,IF(AND(E375=grup_instansi!$B$36,F375=grup_instansi!$C$36),
grup_instansi!$A$36,
IF(AND(E375=grup_instansi!$B$37,F375=grup_instansi!$C$37),
grup_instansi!$A$37,
IF(AND(E375=grup_instansi!$B$38,F375=grup_instansi!$C$38),
grup_instansi!$A$38,
IF(AND(E375=grup_instansi!$B$39,F375=grup_instansi!$C$39),
grup_instansi!$A$39,
IF(AND(E375=grup_instansi!$B$40,F375=grup_instansi!$C$40),
grup_instansi!$A$40,
IF(AND(E375=grup_instansi!$B$41,F375=grup_instansi!$C$41),
grup_instansi!$A$41,
IF(AND(E375=grup_instansi!$B$42,F375=grup_instansi!$C$42),
grup_instansi!$A$42,
IF(AND(E375=grup_instansi!$B$43,F375=grup_instansi!$C$43),
grup_instansi!$A$43,
IF(AND(E375=grup_instansi!$B$44,F375=grup_instansi!$C$44),
grup_instansi!$A$44,
IF(AND(E375=grup_instansi!$B$45,F375=grup_instansi!$C$45),
grup_instansi!$A$45,
IF(AND(E375=grup_instansi!$B$46,F375=grup_instansi!$C$46),
grup_instansi!$A$46,
IF(AND(E375=grup_instansi!$B$47,F375=grup_instansi!$C$47),
grup_instansi!$A$47,
IF(AND(E375=grup_instansi!$B$48,F375=grup_instansi!$C$48),
grup_instansi!$A$48,
IF(AND(E375=grup_instansi!$B$49,F375=grup_instansi!$C$49),
grup_instansi!$A$49,
IF(AND(E375=grup_instansi!$B$50,F375=grup_instansi!$C$50),
grup_instansi!$A$50,
IF(AND(E375=grup_instansi!$B$51,F375=grup_instansi!$C$51),
grup_instansi!$A$51,
IF(AND(E375=grup_instansi!$B$52,F375=grup_instansi!$C$52),
grup_instansi!$A$52,
IF(AND(E375=grup_instansi!$B$53,F375=grup_instansi!$C$53),
grup_instansi!$A$53,
IF(AND(E375=grup_instansi!$B$54,F375=grup_instansi!$C$54),
grup_instansi!$A$54,
IF(AND(E375=grup_instansi!$B$55,F375=grup_instansi!$C$55),
grup_instansi!$A$55,
IF(AND(E375=grup_instansi!$B$56,F375=grup_instansi!$C$56),
grup_instansi!$A$56,
IF(AND(E375=grup_instansi!$B$57,F375=grup_instansi!$C$57),
grup_instansi!$A$57,
IF(AND(E375=grup_instansi!$B$58,F375=grup_instansi!$C$58),
grup_instansi!$A$58,
IF(AND(E375=grup_instansi!$B$59,F375=grup_instansi!$C$59),
grup_instansi!$A$59,
IF(AND(E375=grup_instansi!$B$60,F375=grup_instansi!$C$60),
grup_instansi!$A$60,""))))))))))))))))))))))))))</f>
        <v>gi2023110400010</v>
      </c>
      <c r="K375" t="str">
        <f>IF(J375&lt;&gt;"",J375,IF(AND(E375=grup_instansi!$B$61,F375=grup_instansi!$C$61),
grup_instansi!$A$61,
IF(AND(E375=grup_instansi!$B$62,F375=grup_instansi!$C$62),
grup_instansi!$A$62,
IF(AND(E375=grup_instansi!$B$63,F375=grup_instansi!$C$63),
grup_instansi!$A$63,
IF(AND(E375=grup_instansi!$B$64,F375=grup_instansi!$C$64),
grup_instansi!$A$64,
IF(AND(E375=grup_instansi!$B$65,F375=grup_instansi!$C$65),
grup_instansi!$A$65,
IF(AND(E375=grup_instansi!$B$66,F375=grup_instansi!$C$66),
grup_instansi!$A$66,
IF(AND(E375=grup_instansi!$B$67,F375=grup_instansi!$C$67),
grup_instansi!$A$67,
IF(AND(E375=grup_instansi!$B$68,F375=grup_instansi!$C$68),
grup_instansi!$A$68,
IF(AND(E375=grup_instansi!$B$69,F375=grup_instansi!$C$69),
grup_instansi!$A$69,
IF(AND(E375=grup_instansi!$B$70,F375=grup_instansi!$C$70),
grup_instansi!$A$70,
IF(AND(E375=grup_instansi!$B$71,F375=grup_instansi!$C$71),
grup_instansi!$A$71,
IF(AND(E375=grup_instansi!$B$72,F375=grup_instansi!$C$72),
grup_instansi!$A$72,
IF(AND(E375=grup_instansi!$B$73,F375=grup_instansi!$C$73),
grup_instansi!$A$73,
IF(AND(E375=grup_instansi!$B$74,F375=grup_instansi!$C$74),
grup_instansi!$A$74,
IF(AND(E375=grup_instansi!$B$75,F375=grup_instansi!$C$75),
grup_instansi!$A$75,
IF(AND(E375=grup_instansi!$B$76,F375=grup_instansi!$C$76),
grup_instansi!$A$76,
IF(AND(E375=grup_instansi!$B$77,F375=grup_instansi!$C$77),
grup_instansi!$A$77,
IF(AND(E375=grup_instansi!$B$78,F375=grup_instansi!$C$78),
grup_instansi!$A$78,
IF(AND(E375=grup_instansi!$B$79,F375=grup_instansi!$C$79),
grup_instansi!$A$79,
IF(AND(E375=grup_instansi!$B$80,F375=grup_instansi!$C$80),
grup_instansi!$A$80,
IF(AND(E375=grup_instansi!$B$81,F375=grup_instansi!$C$81),
grup_instansi!$A$81,
IF(AND(E375=grup_instansi!$B$82,F375=grup_instansi!$C$82),
grup_instansi!$A$82,
IF(AND(E375=grup_instansi!$B$83,F375=grup_instansi!$C$83),
grup_instansi!$A$84,
IF(AND(E375=grup_instansi!$B$84,F375=grup_instansi!$C$84),
grup_instansi!$A$85,
IF(AND(E375=grup_instansi!$B$85,F375=grup_instansi!$C$85),
grup_instansi!$A$86,
IF(AND(E375=grup_instansi!$B$86,F375=grup_instansi!$C$86),
grup_instansi!$A$87,
IF(AND(E375=grup_instansi!$B$87,F375=grup_instansi!$C$87),
grup_instansi!$A$87,
IF(AND(E375=grup_instansi!$B$88,F375=grup_instansi!$C$88),
grup_instansi!$A$88,
IF(AND(E375=grup_instansi!$B$89,F375=grup_instansi!$C$89),
grup_instansi!$A$89,
IF(AND(E375=grup_instansi!$B$90,F375=grup_instansi!$C$90),
grup_instansi!$A$90,
IF(AND(E375=grup_instansi!$B$91,F375=grup_instansi!$C$91),
grup_instansi!$A$91,
IF(AND(E375=grup_instansi!$B$92,F375=grup_instansi!$C$92),
grup_instansi!$A$92,
IF(AND(E375=grup_instansi!$B$93,F375=grup_instansi!$C$93),
grup_instansi!$A$93,
IF(AND(E375=grup_instansi!$B$94,F375=grup_instansi!$C$94),
grup_instansi!$A$94,
IF(AND(E375=grup_instansi!$B$95,F375=grup_instansi!$C$95),
grup_instansi!$A$95,
IF(AND(E375=grup_instansi!$B$96,F375=grup_instansi!$C$96),
grup_instansi!$A$96,
IF(AND(E375=grup_instansi!$B$97,F375=grup_instansi!$C$97),
grup_instansi!$A$97,
IF(AND(E375=grup_instansi!$B$98,F375=grup_instansi!$C$98),
grup_instansi!$A$98,
IF(AND(E375=grup_instansi!$B$99,F375=grup_instansi!$C$99),
grup_instansi!$A$99,
grup_instansi!$A$100))))))))))))))))))))))))))))))))))))))))</f>
        <v>gi2023110400010</v>
      </c>
      <c r="L375" t="str">
        <f>VLOOKUP(K375,grup_instansi!$A$2:$E$102,4)</f>
        <v>Pemerintah Kabupaten Jambi</v>
      </c>
      <c r="M375" t="str">
        <f t="shared" si="17"/>
        <v>('i2023110600374','Pemerintah Kab. Merangin','gi2023110400010'),</v>
      </c>
    </row>
    <row r="376" spans="1:13" x14ac:dyDescent="0.25">
      <c r="A376" t="str">
        <f t="shared" si="15"/>
        <v>i2023110600375</v>
      </c>
      <c r="B376" s="4">
        <v>5505</v>
      </c>
      <c r="C376" t="str">
        <f t="shared" si="16"/>
        <v>i2023110600375</v>
      </c>
      <c r="D376" s="4" t="s">
        <v>217</v>
      </c>
      <c r="E376" s="4" t="s">
        <v>658</v>
      </c>
      <c r="F376" s="4" t="s">
        <v>667</v>
      </c>
      <c r="G376" t="str">
        <f>IF(AND(E376=grup_instansi!$B$2,F376=grup_instansi!$C$2),
grup_instansi!$A$2,
IF(AND(E376=grup_instansi!$B$3,F376=grup_instansi!$C$3),
grup_instansi!$A$3,
IF(AND(E376=grup_instansi!$B$4,F376=grup_instansi!$C$4),
grup_instansi!$A$4,
IF(AND(E376=grup_instansi!$B$5,F376=grup_instansi!$C$5),
grup_instansi!$A$5,
IF(AND(E376=grup_instansi!$B$6,F376=grup_instansi!$C$6),
grup_instansi!$A$6,
IF(AND(E376=grup_instansi!$B$7,F376=grup_instansi!$C$7),
grup_instansi!$A$7,
IF(AND(E376=grup_instansi!$B$8,F376=grup_instansi!$C$8),
grup_instansi!$A$8,
IF(AND(E376=grup_instansi!$B$9,F376=grup_instansi!$C$9),
grup_instansi!$A$9,
IF(AND(E376=grup_instansi!$B$10,F376=grup_instansi!$C$10),
grup_instansi!$A$10,"")))))))))</f>
        <v/>
      </c>
      <c r="H376" t="str">
        <f>IF(G376&lt;&gt;"",G376,IF(AND(E376=grup_instansi!$B$11,F376=grup_instansi!$C$11),
grup_instansi!$A$11,
IF(AND(E376=grup_instansi!$B$12,F376=grup_instansi!$C$12),
grup_instansi!$A$12,
IF(AND(E376=grup_instansi!$B$13,F376=grup_instansi!$C$13),
grup_instansi!$A$13,
IF(AND(E376=grup_instansi!$B$14,F376=grup_instansi!$C$14),
grup_instansi!$A$14,
IF(AND(E376=grup_instansi!$B$15,F376=grup_instansi!$C$15),
grup_instansi!$A$15,
IF(AND(E376=grup_instansi!$B$16,F376=grup_instansi!$C$16),
grup_instansi!$A$16,
IF(AND(E376=grup_instansi!$B$17,F376=grup_instansi!$C$17),
grup_instansi!$A$17,
IF(AND(E376=grup_instansi!$B$18,F376=grup_instansi!$C$18),
grup_instansi!$A$18,
IF(AND(E376=grup_instansi!$B$19,F376=grup_instansi!$C$19),
grup_instansi!$A$19,
IF(AND(E376=grup_instansi!$B$20,F376=grup_instansi!$C$20),
grup_instansi!$A$20,"")))))))))))</f>
        <v>gi2023110400010</v>
      </c>
      <c r="I376" t="str">
        <f>IF(H376&lt;&gt;"",H376,IF(AND(E376=grup_instansi!$B$21,F376=grup_instansi!$C$21),
grup_instansi!$A$21,
IF(AND(E376=grup_instansi!$B$22,F376=grup_instansi!$C$22),
grup_instansi!$A$22,
IF(AND(E376=grup_instansi!$B$23,F376=grup_instansi!$C$23),
grup_instansi!$A$23,
IF(AND(E376=grup_instansi!$B$24,F376=grup_instansi!$C$24),
grup_instansi!$A$24,
IF(AND(E376=grup_instansi!$B$25,F376=grup_instansi!$C$25),
grup_instansi!$A$25,
IF(AND(E376=grup_instansi!$B$26,F376=grup_instansi!$C$26),
grup_instansi!$A$26,
IF(AND(E376=grup_instansi!$B$27,F376=grup_instansi!$C$27),
grup_instansi!$A$27,
IF(AND(E376=grup_instansi!$B$28,F376=grup_instansi!$C$28),
grup_instansi!$A$28,
IF(AND(E376=grup_instansi!$B$29,F376=grup_instansi!$C$29),
grup_instansi!$A$29,
IF(AND(E376=grup_instansi!$B$30,F376=grup_instansi!$C$30),
grup_instansi!$A$30,
IF(AND(E376=grup_instansi!$B$31,F376=grup_instansi!$C$31),
grup_instansi!$A$31,
IF(AND(E376=grup_instansi!$B$32,F376=grup_instansi!$C$32),
grup_instansi!$A$32,
IF(AND(E376=grup_instansi!$B$33,F376=grup_instansi!$C$33),
grup_instansi!$A$33,
IF(AND(E376=grup_instansi!$B$34,F376=grup_instansi!$C$34),
grup_instansi!$A$34,
IF(AND(E376=grup_instansi!$B$35,F376=grup_instansi!$C$35),
grup_instansi!$A$35,""))))))))))))))))</f>
        <v>gi2023110400010</v>
      </c>
      <c r="J376" t="str">
        <f>IF(I376&lt;&gt;"",I376,IF(AND(E376=grup_instansi!$B$36,F376=grup_instansi!$C$36),
grup_instansi!$A$36,
IF(AND(E376=grup_instansi!$B$37,F376=grup_instansi!$C$37),
grup_instansi!$A$37,
IF(AND(E376=grup_instansi!$B$38,F376=grup_instansi!$C$38),
grup_instansi!$A$38,
IF(AND(E376=grup_instansi!$B$39,F376=grup_instansi!$C$39),
grup_instansi!$A$39,
IF(AND(E376=grup_instansi!$B$40,F376=grup_instansi!$C$40),
grup_instansi!$A$40,
IF(AND(E376=grup_instansi!$B$41,F376=grup_instansi!$C$41),
grup_instansi!$A$41,
IF(AND(E376=grup_instansi!$B$42,F376=grup_instansi!$C$42),
grup_instansi!$A$42,
IF(AND(E376=grup_instansi!$B$43,F376=grup_instansi!$C$43),
grup_instansi!$A$43,
IF(AND(E376=grup_instansi!$B$44,F376=grup_instansi!$C$44),
grup_instansi!$A$44,
IF(AND(E376=grup_instansi!$B$45,F376=grup_instansi!$C$45),
grup_instansi!$A$45,
IF(AND(E376=grup_instansi!$B$46,F376=grup_instansi!$C$46),
grup_instansi!$A$46,
IF(AND(E376=grup_instansi!$B$47,F376=grup_instansi!$C$47),
grup_instansi!$A$47,
IF(AND(E376=grup_instansi!$B$48,F376=grup_instansi!$C$48),
grup_instansi!$A$48,
IF(AND(E376=grup_instansi!$B$49,F376=grup_instansi!$C$49),
grup_instansi!$A$49,
IF(AND(E376=grup_instansi!$B$50,F376=grup_instansi!$C$50),
grup_instansi!$A$50,
IF(AND(E376=grup_instansi!$B$51,F376=grup_instansi!$C$51),
grup_instansi!$A$51,
IF(AND(E376=grup_instansi!$B$52,F376=grup_instansi!$C$52),
grup_instansi!$A$52,
IF(AND(E376=grup_instansi!$B$53,F376=grup_instansi!$C$53),
grup_instansi!$A$53,
IF(AND(E376=grup_instansi!$B$54,F376=grup_instansi!$C$54),
grup_instansi!$A$54,
IF(AND(E376=grup_instansi!$B$55,F376=grup_instansi!$C$55),
grup_instansi!$A$55,
IF(AND(E376=grup_instansi!$B$56,F376=grup_instansi!$C$56),
grup_instansi!$A$56,
IF(AND(E376=grup_instansi!$B$57,F376=grup_instansi!$C$57),
grup_instansi!$A$57,
IF(AND(E376=grup_instansi!$B$58,F376=grup_instansi!$C$58),
grup_instansi!$A$58,
IF(AND(E376=grup_instansi!$B$59,F376=grup_instansi!$C$59),
grup_instansi!$A$59,
IF(AND(E376=grup_instansi!$B$60,F376=grup_instansi!$C$60),
grup_instansi!$A$60,""))))))))))))))))))))))))))</f>
        <v>gi2023110400010</v>
      </c>
      <c r="K376" t="str">
        <f>IF(J376&lt;&gt;"",J376,IF(AND(E376=grup_instansi!$B$61,F376=grup_instansi!$C$61),
grup_instansi!$A$61,
IF(AND(E376=grup_instansi!$B$62,F376=grup_instansi!$C$62),
grup_instansi!$A$62,
IF(AND(E376=grup_instansi!$B$63,F376=grup_instansi!$C$63),
grup_instansi!$A$63,
IF(AND(E376=grup_instansi!$B$64,F376=grup_instansi!$C$64),
grup_instansi!$A$64,
IF(AND(E376=grup_instansi!$B$65,F376=grup_instansi!$C$65),
grup_instansi!$A$65,
IF(AND(E376=grup_instansi!$B$66,F376=grup_instansi!$C$66),
grup_instansi!$A$66,
IF(AND(E376=grup_instansi!$B$67,F376=grup_instansi!$C$67),
grup_instansi!$A$67,
IF(AND(E376=grup_instansi!$B$68,F376=grup_instansi!$C$68),
grup_instansi!$A$68,
IF(AND(E376=grup_instansi!$B$69,F376=grup_instansi!$C$69),
grup_instansi!$A$69,
IF(AND(E376=grup_instansi!$B$70,F376=grup_instansi!$C$70),
grup_instansi!$A$70,
IF(AND(E376=grup_instansi!$B$71,F376=grup_instansi!$C$71),
grup_instansi!$A$71,
IF(AND(E376=grup_instansi!$B$72,F376=grup_instansi!$C$72),
grup_instansi!$A$72,
IF(AND(E376=grup_instansi!$B$73,F376=grup_instansi!$C$73),
grup_instansi!$A$73,
IF(AND(E376=grup_instansi!$B$74,F376=grup_instansi!$C$74),
grup_instansi!$A$74,
IF(AND(E376=grup_instansi!$B$75,F376=grup_instansi!$C$75),
grup_instansi!$A$75,
IF(AND(E376=grup_instansi!$B$76,F376=grup_instansi!$C$76),
grup_instansi!$A$76,
IF(AND(E376=grup_instansi!$B$77,F376=grup_instansi!$C$77),
grup_instansi!$A$77,
IF(AND(E376=grup_instansi!$B$78,F376=grup_instansi!$C$78),
grup_instansi!$A$78,
IF(AND(E376=grup_instansi!$B$79,F376=grup_instansi!$C$79),
grup_instansi!$A$79,
IF(AND(E376=grup_instansi!$B$80,F376=grup_instansi!$C$80),
grup_instansi!$A$80,
IF(AND(E376=grup_instansi!$B$81,F376=grup_instansi!$C$81),
grup_instansi!$A$81,
IF(AND(E376=grup_instansi!$B$82,F376=grup_instansi!$C$82),
grup_instansi!$A$82,
IF(AND(E376=grup_instansi!$B$83,F376=grup_instansi!$C$83),
grup_instansi!$A$84,
IF(AND(E376=grup_instansi!$B$84,F376=grup_instansi!$C$84),
grup_instansi!$A$85,
IF(AND(E376=grup_instansi!$B$85,F376=grup_instansi!$C$85),
grup_instansi!$A$86,
IF(AND(E376=grup_instansi!$B$86,F376=grup_instansi!$C$86),
grup_instansi!$A$87,
IF(AND(E376=grup_instansi!$B$87,F376=grup_instansi!$C$87),
grup_instansi!$A$87,
IF(AND(E376=grup_instansi!$B$88,F376=grup_instansi!$C$88),
grup_instansi!$A$88,
IF(AND(E376=grup_instansi!$B$89,F376=grup_instansi!$C$89),
grup_instansi!$A$89,
IF(AND(E376=grup_instansi!$B$90,F376=grup_instansi!$C$90),
grup_instansi!$A$90,
IF(AND(E376=grup_instansi!$B$91,F376=grup_instansi!$C$91),
grup_instansi!$A$91,
IF(AND(E376=grup_instansi!$B$92,F376=grup_instansi!$C$92),
grup_instansi!$A$92,
IF(AND(E376=grup_instansi!$B$93,F376=grup_instansi!$C$93),
grup_instansi!$A$93,
IF(AND(E376=grup_instansi!$B$94,F376=grup_instansi!$C$94),
grup_instansi!$A$94,
IF(AND(E376=grup_instansi!$B$95,F376=grup_instansi!$C$95),
grup_instansi!$A$95,
IF(AND(E376=grup_instansi!$B$96,F376=grup_instansi!$C$96),
grup_instansi!$A$96,
IF(AND(E376=grup_instansi!$B$97,F376=grup_instansi!$C$97),
grup_instansi!$A$97,
IF(AND(E376=grup_instansi!$B$98,F376=grup_instansi!$C$98),
grup_instansi!$A$98,
IF(AND(E376=grup_instansi!$B$99,F376=grup_instansi!$C$99),
grup_instansi!$A$99,
grup_instansi!$A$100))))))))))))))))))))))))))))))))))))))))</f>
        <v>gi2023110400010</v>
      </c>
      <c r="L376" t="str">
        <f>VLOOKUP(K376,grup_instansi!$A$2:$E$102,4)</f>
        <v>Pemerintah Kabupaten Jambi</v>
      </c>
      <c r="M376" t="str">
        <f t="shared" si="17"/>
        <v>('i2023110600375','Pemerintah Kab. Kerinci','gi2023110400010'),</v>
      </c>
    </row>
    <row r="377" spans="1:13" x14ac:dyDescent="0.25">
      <c r="A377" t="str">
        <f t="shared" si="15"/>
        <v>i2023110600376</v>
      </c>
      <c r="B377" s="4">
        <v>5506</v>
      </c>
      <c r="C377" t="str">
        <f t="shared" si="16"/>
        <v>i2023110600376</v>
      </c>
      <c r="D377" s="4" t="s">
        <v>218</v>
      </c>
      <c r="E377" s="4" t="s">
        <v>658</v>
      </c>
      <c r="F377" s="4" t="s">
        <v>667</v>
      </c>
      <c r="G377" t="str">
        <f>IF(AND(E377=grup_instansi!$B$2,F377=grup_instansi!$C$2),
grup_instansi!$A$2,
IF(AND(E377=grup_instansi!$B$3,F377=grup_instansi!$C$3),
grup_instansi!$A$3,
IF(AND(E377=grup_instansi!$B$4,F377=grup_instansi!$C$4),
grup_instansi!$A$4,
IF(AND(E377=grup_instansi!$B$5,F377=grup_instansi!$C$5),
grup_instansi!$A$5,
IF(AND(E377=grup_instansi!$B$6,F377=grup_instansi!$C$6),
grup_instansi!$A$6,
IF(AND(E377=grup_instansi!$B$7,F377=grup_instansi!$C$7),
grup_instansi!$A$7,
IF(AND(E377=grup_instansi!$B$8,F377=grup_instansi!$C$8),
grup_instansi!$A$8,
IF(AND(E377=grup_instansi!$B$9,F377=grup_instansi!$C$9),
grup_instansi!$A$9,
IF(AND(E377=grup_instansi!$B$10,F377=grup_instansi!$C$10),
grup_instansi!$A$10,"")))))))))</f>
        <v/>
      </c>
      <c r="H377" t="str">
        <f>IF(G377&lt;&gt;"",G377,IF(AND(E377=grup_instansi!$B$11,F377=grup_instansi!$C$11),
grup_instansi!$A$11,
IF(AND(E377=grup_instansi!$B$12,F377=grup_instansi!$C$12),
grup_instansi!$A$12,
IF(AND(E377=grup_instansi!$B$13,F377=grup_instansi!$C$13),
grup_instansi!$A$13,
IF(AND(E377=grup_instansi!$B$14,F377=grup_instansi!$C$14),
grup_instansi!$A$14,
IF(AND(E377=grup_instansi!$B$15,F377=grup_instansi!$C$15),
grup_instansi!$A$15,
IF(AND(E377=grup_instansi!$B$16,F377=grup_instansi!$C$16),
grup_instansi!$A$16,
IF(AND(E377=grup_instansi!$B$17,F377=grup_instansi!$C$17),
grup_instansi!$A$17,
IF(AND(E377=grup_instansi!$B$18,F377=grup_instansi!$C$18),
grup_instansi!$A$18,
IF(AND(E377=grup_instansi!$B$19,F377=grup_instansi!$C$19),
grup_instansi!$A$19,
IF(AND(E377=grup_instansi!$B$20,F377=grup_instansi!$C$20),
grup_instansi!$A$20,"")))))))))))</f>
        <v>gi2023110400010</v>
      </c>
      <c r="I377" t="str">
        <f>IF(H377&lt;&gt;"",H377,IF(AND(E377=grup_instansi!$B$21,F377=grup_instansi!$C$21),
grup_instansi!$A$21,
IF(AND(E377=grup_instansi!$B$22,F377=grup_instansi!$C$22),
grup_instansi!$A$22,
IF(AND(E377=grup_instansi!$B$23,F377=grup_instansi!$C$23),
grup_instansi!$A$23,
IF(AND(E377=grup_instansi!$B$24,F377=grup_instansi!$C$24),
grup_instansi!$A$24,
IF(AND(E377=grup_instansi!$B$25,F377=grup_instansi!$C$25),
grup_instansi!$A$25,
IF(AND(E377=grup_instansi!$B$26,F377=grup_instansi!$C$26),
grup_instansi!$A$26,
IF(AND(E377=grup_instansi!$B$27,F377=grup_instansi!$C$27),
grup_instansi!$A$27,
IF(AND(E377=grup_instansi!$B$28,F377=grup_instansi!$C$28),
grup_instansi!$A$28,
IF(AND(E377=grup_instansi!$B$29,F377=grup_instansi!$C$29),
grup_instansi!$A$29,
IF(AND(E377=grup_instansi!$B$30,F377=grup_instansi!$C$30),
grup_instansi!$A$30,
IF(AND(E377=grup_instansi!$B$31,F377=grup_instansi!$C$31),
grup_instansi!$A$31,
IF(AND(E377=grup_instansi!$B$32,F377=grup_instansi!$C$32),
grup_instansi!$A$32,
IF(AND(E377=grup_instansi!$B$33,F377=grup_instansi!$C$33),
grup_instansi!$A$33,
IF(AND(E377=grup_instansi!$B$34,F377=grup_instansi!$C$34),
grup_instansi!$A$34,
IF(AND(E377=grup_instansi!$B$35,F377=grup_instansi!$C$35),
grup_instansi!$A$35,""))))))))))))))))</f>
        <v>gi2023110400010</v>
      </c>
      <c r="J377" t="str">
        <f>IF(I377&lt;&gt;"",I377,IF(AND(E377=grup_instansi!$B$36,F377=grup_instansi!$C$36),
grup_instansi!$A$36,
IF(AND(E377=grup_instansi!$B$37,F377=grup_instansi!$C$37),
grup_instansi!$A$37,
IF(AND(E377=grup_instansi!$B$38,F377=grup_instansi!$C$38),
grup_instansi!$A$38,
IF(AND(E377=grup_instansi!$B$39,F377=grup_instansi!$C$39),
grup_instansi!$A$39,
IF(AND(E377=grup_instansi!$B$40,F377=grup_instansi!$C$40),
grup_instansi!$A$40,
IF(AND(E377=grup_instansi!$B$41,F377=grup_instansi!$C$41),
grup_instansi!$A$41,
IF(AND(E377=grup_instansi!$B$42,F377=grup_instansi!$C$42),
grup_instansi!$A$42,
IF(AND(E377=grup_instansi!$B$43,F377=grup_instansi!$C$43),
grup_instansi!$A$43,
IF(AND(E377=grup_instansi!$B$44,F377=grup_instansi!$C$44),
grup_instansi!$A$44,
IF(AND(E377=grup_instansi!$B$45,F377=grup_instansi!$C$45),
grup_instansi!$A$45,
IF(AND(E377=grup_instansi!$B$46,F377=grup_instansi!$C$46),
grup_instansi!$A$46,
IF(AND(E377=grup_instansi!$B$47,F377=grup_instansi!$C$47),
grup_instansi!$A$47,
IF(AND(E377=grup_instansi!$B$48,F377=grup_instansi!$C$48),
grup_instansi!$A$48,
IF(AND(E377=grup_instansi!$B$49,F377=grup_instansi!$C$49),
grup_instansi!$A$49,
IF(AND(E377=grup_instansi!$B$50,F377=grup_instansi!$C$50),
grup_instansi!$A$50,
IF(AND(E377=grup_instansi!$B$51,F377=grup_instansi!$C$51),
grup_instansi!$A$51,
IF(AND(E377=grup_instansi!$B$52,F377=grup_instansi!$C$52),
grup_instansi!$A$52,
IF(AND(E377=grup_instansi!$B$53,F377=grup_instansi!$C$53),
grup_instansi!$A$53,
IF(AND(E377=grup_instansi!$B$54,F377=grup_instansi!$C$54),
grup_instansi!$A$54,
IF(AND(E377=grup_instansi!$B$55,F377=grup_instansi!$C$55),
grup_instansi!$A$55,
IF(AND(E377=grup_instansi!$B$56,F377=grup_instansi!$C$56),
grup_instansi!$A$56,
IF(AND(E377=grup_instansi!$B$57,F377=grup_instansi!$C$57),
grup_instansi!$A$57,
IF(AND(E377=grup_instansi!$B$58,F377=grup_instansi!$C$58),
grup_instansi!$A$58,
IF(AND(E377=grup_instansi!$B$59,F377=grup_instansi!$C$59),
grup_instansi!$A$59,
IF(AND(E377=grup_instansi!$B$60,F377=grup_instansi!$C$60),
grup_instansi!$A$60,""))))))))))))))))))))))))))</f>
        <v>gi2023110400010</v>
      </c>
      <c r="K377" t="str">
        <f>IF(J377&lt;&gt;"",J377,IF(AND(E377=grup_instansi!$B$61,F377=grup_instansi!$C$61),
grup_instansi!$A$61,
IF(AND(E377=grup_instansi!$B$62,F377=grup_instansi!$C$62),
grup_instansi!$A$62,
IF(AND(E377=grup_instansi!$B$63,F377=grup_instansi!$C$63),
grup_instansi!$A$63,
IF(AND(E377=grup_instansi!$B$64,F377=grup_instansi!$C$64),
grup_instansi!$A$64,
IF(AND(E377=grup_instansi!$B$65,F377=grup_instansi!$C$65),
grup_instansi!$A$65,
IF(AND(E377=grup_instansi!$B$66,F377=grup_instansi!$C$66),
grup_instansi!$A$66,
IF(AND(E377=grup_instansi!$B$67,F377=grup_instansi!$C$67),
grup_instansi!$A$67,
IF(AND(E377=grup_instansi!$B$68,F377=grup_instansi!$C$68),
grup_instansi!$A$68,
IF(AND(E377=grup_instansi!$B$69,F377=grup_instansi!$C$69),
grup_instansi!$A$69,
IF(AND(E377=grup_instansi!$B$70,F377=grup_instansi!$C$70),
grup_instansi!$A$70,
IF(AND(E377=grup_instansi!$B$71,F377=grup_instansi!$C$71),
grup_instansi!$A$71,
IF(AND(E377=grup_instansi!$B$72,F377=grup_instansi!$C$72),
grup_instansi!$A$72,
IF(AND(E377=grup_instansi!$B$73,F377=grup_instansi!$C$73),
grup_instansi!$A$73,
IF(AND(E377=grup_instansi!$B$74,F377=grup_instansi!$C$74),
grup_instansi!$A$74,
IF(AND(E377=grup_instansi!$B$75,F377=grup_instansi!$C$75),
grup_instansi!$A$75,
IF(AND(E377=grup_instansi!$B$76,F377=grup_instansi!$C$76),
grup_instansi!$A$76,
IF(AND(E377=grup_instansi!$B$77,F377=grup_instansi!$C$77),
grup_instansi!$A$77,
IF(AND(E377=grup_instansi!$B$78,F377=grup_instansi!$C$78),
grup_instansi!$A$78,
IF(AND(E377=grup_instansi!$B$79,F377=grup_instansi!$C$79),
grup_instansi!$A$79,
IF(AND(E377=grup_instansi!$B$80,F377=grup_instansi!$C$80),
grup_instansi!$A$80,
IF(AND(E377=grup_instansi!$B$81,F377=grup_instansi!$C$81),
grup_instansi!$A$81,
IF(AND(E377=grup_instansi!$B$82,F377=grup_instansi!$C$82),
grup_instansi!$A$82,
IF(AND(E377=grup_instansi!$B$83,F377=grup_instansi!$C$83),
grup_instansi!$A$84,
IF(AND(E377=grup_instansi!$B$84,F377=grup_instansi!$C$84),
grup_instansi!$A$85,
IF(AND(E377=grup_instansi!$B$85,F377=grup_instansi!$C$85),
grup_instansi!$A$86,
IF(AND(E377=grup_instansi!$B$86,F377=grup_instansi!$C$86),
grup_instansi!$A$87,
IF(AND(E377=grup_instansi!$B$87,F377=grup_instansi!$C$87),
grup_instansi!$A$87,
IF(AND(E377=grup_instansi!$B$88,F377=grup_instansi!$C$88),
grup_instansi!$A$88,
IF(AND(E377=grup_instansi!$B$89,F377=grup_instansi!$C$89),
grup_instansi!$A$89,
IF(AND(E377=grup_instansi!$B$90,F377=grup_instansi!$C$90),
grup_instansi!$A$90,
IF(AND(E377=grup_instansi!$B$91,F377=grup_instansi!$C$91),
grup_instansi!$A$91,
IF(AND(E377=grup_instansi!$B$92,F377=grup_instansi!$C$92),
grup_instansi!$A$92,
IF(AND(E377=grup_instansi!$B$93,F377=grup_instansi!$C$93),
grup_instansi!$A$93,
IF(AND(E377=grup_instansi!$B$94,F377=grup_instansi!$C$94),
grup_instansi!$A$94,
IF(AND(E377=grup_instansi!$B$95,F377=grup_instansi!$C$95),
grup_instansi!$A$95,
IF(AND(E377=grup_instansi!$B$96,F377=grup_instansi!$C$96),
grup_instansi!$A$96,
IF(AND(E377=grup_instansi!$B$97,F377=grup_instansi!$C$97),
grup_instansi!$A$97,
IF(AND(E377=grup_instansi!$B$98,F377=grup_instansi!$C$98),
grup_instansi!$A$98,
IF(AND(E377=grup_instansi!$B$99,F377=grup_instansi!$C$99),
grup_instansi!$A$99,
grup_instansi!$A$100))))))))))))))))))))))))))))))))))))))))</f>
        <v>gi2023110400010</v>
      </c>
      <c r="L377" t="str">
        <f>VLOOKUP(K377,grup_instansi!$A$2:$E$102,4)</f>
        <v>Pemerintah Kabupaten Jambi</v>
      </c>
      <c r="M377" t="str">
        <f t="shared" si="17"/>
        <v>('i2023110600376','Pemerintah Kab. Sarolangun','gi2023110400010'),</v>
      </c>
    </row>
    <row r="378" spans="1:13" x14ac:dyDescent="0.25">
      <c r="A378" t="str">
        <f t="shared" si="15"/>
        <v>i2023110600377</v>
      </c>
      <c r="B378" s="4">
        <v>5507</v>
      </c>
      <c r="C378" t="str">
        <f t="shared" si="16"/>
        <v>i2023110600377</v>
      </c>
      <c r="D378" s="4" t="s">
        <v>219</v>
      </c>
      <c r="E378" s="4" t="s">
        <v>658</v>
      </c>
      <c r="F378" s="4" t="s">
        <v>667</v>
      </c>
      <c r="G378" t="str">
        <f>IF(AND(E378=grup_instansi!$B$2,F378=grup_instansi!$C$2),
grup_instansi!$A$2,
IF(AND(E378=grup_instansi!$B$3,F378=grup_instansi!$C$3),
grup_instansi!$A$3,
IF(AND(E378=grup_instansi!$B$4,F378=grup_instansi!$C$4),
grup_instansi!$A$4,
IF(AND(E378=grup_instansi!$B$5,F378=grup_instansi!$C$5),
grup_instansi!$A$5,
IF(AND(E378=grup_instansi!$B$6,F378=grup_instansi!$C$6),
grup_instansi!$A$6,
IF(AND(E378=grup_instansi!$B$7,F378=grup_instansi!$C$7),
grup_instansi!$A$7,
IF(AND(E378=grup_instansi!$B$8,F378=grup_instansi!$C$8),
grup_instansi!$A$8,
IF(AND(E378=grup_instansi!$B$9,F378=grup_instansi!$C$9),
grup_instansi!$A$9,
IF(AND(E378=grup_instansi!$B$10,F378=grup_instansi!$C$10),
grup_instansi!$A$10,"")))))))))</f>
        <v/>
      </c>
      <c r="H378" t="str">
        <f>IF(G378&lt;&gt;"",G378,IF(AND(E378=grup_instansi!$B$11,F378=grup_instansi!$C$11),
grup_instansi!$A$11,
IF(AND(E378=grup_instansi!$B$12,F378=grup_instansi!$C$12),
grup_instansi!$A$12,
IF(AND(E378=grup_instansi!$B$13,F378=grup_instansi!$C$13),
grup_instansi!$A$13,
IF(AND(E378=grup_instansi!$B$14,F378=grup_instansi!$C$14),
grup_instansi!$A$14,
IF(AND(E378=grup_instansi!$B$15,F378=grup_instansi!$C$15),
grup_instansi!$A$15,
IF(AND(E378=grup_instansi!$B$16,F378=grup_instansi!$C$16),
grup_instansi!$A$16,
IF(AND(E378=grup_instansi!$B$17,F378=grup_instansi!$C$17),
grup_instansi!$A$17,
IF(AND(E378=grup_instansi!$B$18,F378=grup_instansi!$C$18),
grup_instansi!$A$18,
IF(AND(E378=grup_instansi!$B$19,F378=grup_instansi!$C$19),
grup_instansi!$A$19,
IF(AND(E378=grup_instansi!$B$20,F378=grup_instansi!$C$20),
grup_instansi!$A$20,"")))))))))))</f>
        <v>gi2023110400010</v>
      </c>
      <c r="I378" t="str">
        <f>IF(H378&lt;&gt;"",H378,IF(AND(E378=grup_instansi!$B$21,F378=grup_instansi!$C$21),
grup_instansi!$A$21,
IF(AND(E378=grup_instansi!$B$22,F378=grup_instansi!$C$22),
grup_instansi!$A$22,
IF(AND(E378=grup_instansi!$B$23,F378=grup_instansi!$C$23),
grup_instansi!$A$23,
IF(AND(E378=grup_instansi!$B$24,F378=grup_instansi!$C$24),
grup_instansi!$A$24,
IF(AND(E378=grup_instansi!$B$25,F378=grup_instansi!$C$25),
grup_instansi!$A$25,
IF(AND(E378=grup_instansi!$B$26,F378=grup_instansi!$C$26),
grup_instansi!$A$26,
IF(AND(E378=grup_instansi!$B$27,F378=grup_instansi!$C$27),
grup_instansi!$A$27,
IF(AND(E378=grup_instansi!$B$28,F378=grup_instansi!$C$28),
grup_instansi!$A$28,
IF(AND(E378=grup_instansi!$B$29,F378=grup_instansi!$C$29),
grup_instansi!$A$29,
IF(AND(E378=grup_instansi!$B$30,F378=grup_instansi!$C$30),
grup_instansi!$A$30,
IF(AND(E378=grup_instansi!$B$31,F378=grup_instansi!$C$31),
grup_instansi!$A$31,
IF(AND(E378=grup_instansi!$B$32,F378=grup_instansi!$C$32),
grup_instansi!$A$32,
IF(AND(E378=grup_instansi!$B$33,F378=grup_instansi!$C$33),
grup_instansi!$A$33,
IF(AND(E378=grup_instansi!$B$34,F378=grup_instansi!$C$34),
grup_instansi!$A$34,
IF(AND(E378=grup_instansi!$B$35,F378=grup_instansi!$C$35),
grup_instansi!$A$35,""))))))))))))))))</f>
        <v>gi2023110400010</v>
      </c>
      <c r="J378" t="str">
        <f>IF(I378&lt;&gt;"",I378,IF(AND(E378=grup_instansi!$B$36,F378=grup_instansi!$C$36),
grup_instansi!$A$36,
IF(AND(E378=grup_instansi!$B$37,F378=grup_instansi!$C$37),
grup_instansi!$A$37,
IF(AND(E378=grup_instansi!$B$38,F378=grup_instansi!$C$38),
grup_instansi!$A$38,
IF(AND(E378=grup_instansi!$B$39,F378=grup_instansi!$C$39),
grup_instansi!$A$39,
IF(AND(E378=grup_instansi!$B$40,F378=grup_instansi!$C$40),
grup_instansi!$A$40,
IF(AND(E378=grup_instansi!$B$41,F378=grup_instansi!$C$41),
grup_instansi!$A$41,
IF(AND(E378=grup_instansi!$B$42,F378=grup_instansi!$C$42),
grup_instansi!$A$42,
IF(AND(E378=grup_instansi!$B$43,F378=grup_instansi!$C$43),
grup_instansi!$A$43,
IF(AND(E378=grup_instansi!$B$44,F378=grup_instansi!$C$44),
grup_instansi!$A$44,
IF(AND(E378=grup_instansi!$B$45,F378=grup_instansi!$C$45),
grup_instansi!$A$45,
IF(AND(E378=grup_instansi!$B$46,F378=grup_instansi!$C$46),
grup_instansi!$A$46,
IF(AND(E378=grup_instansi!$B$47,F378=grup_instansi!$C$47),
grup_instansi!$A$47,
IF(AND(E378=grup_instansi!$B$48,F378=grup_instansi!$C$48),
grup_instansi!$A$48,
IF(AND(E378=grup_instansi!$B$49,F378=grup_instansi!$C$49),
grup_instansi!$A$49,
IF(AND(E378=grup_instansi!$B$50,F378=grup_instansi!$C$50),
grup_instansi!$A$50,
IF(AND(E378=grup_instansi!$B$51,F378=grup_instansi!$C$51),
grup_instansi!$A$51,
IF(AND(E378=grup_instansi!$B$52,F378=grup_instansi!$C$52),
grup_instansi!$A$52,
IF(AND(E378=grup_instansi!$B$53,F378=grup_instansi!$C$53),
grup_instansi!$A$53,
IF(AND(E378=grup_instansi!$B$54,F378=grup_instansi!$C$54),
grup_instansi!$A$54,
IF(AND(E378=grup_instansi!$B$55,F378=grup_instansi!$C$55),
grup_instansi!$A$55,
IF(AND(E378=grup_instansi!$B$56,F378=grup_instansi!$C$56),
grup_instansi!$A$56,
IF(AND(E378=grup_instansi!$B$57,F378=grup_instansi!$C$57),
grup_instansi!$A$57,
IF(AND(E378=grup_instansi!$B$58,F378=grup_instansi!$C$58),
grup_instansi!$A$58,
IF(AND(E378=grup_instansi!$B$59,F378=grup_instansi!$C$59),
grup_instansi!$A$59,
IF(AND(E378=grup_instansi!$B$60,F378=grup_instansi!$C$60),
grup_instansi!$A$60,""))))))))))))))))))))))))))</f>
        <v>gi2023110400010</v>
      </c>
      <c r="K378" t="str">
        <f>IF(J378&lt;&gt;"",J378,IF(AND(E378=grup_instansi!$B$61,F378=grup_instansi!$C$61),
grup_instansi!$A$61,
IF(AND(E378=grup_instansi!$B$62,F378=grup_instansi!$C$62),
grup_instansi!$A$62,
IF(AND(E378=grup_instansi!$B$63,F378=grup_instansi!$C$63),
grup_instansi!$A$63,
IF(AND(E378=grup_instansi!$B$64,F378=grup_instansi!$C$64),
grup_instansi!$A$64,
IF(AND(E378=grup_instansi!$B$65,F378=grup_instansi!$C$65),
grup_instansi!$A$65,
IF(AND(E378=grup_instansi!$B$66,F378=grup_instansi!$C$66),
grup_instansi!$A$66,
IF(AND(E378=grup_instansi!$B$67,F378=grup_instansi!$C$67),
grup_instansi!$A$67,
IF(AND(E378=grup_instansi!$B$68,F378=grup_instansi!$C$68),
grup_instansi!$A$68,
IF(AND(E378=grup_instansi!$B$69,F378=grup_instansi!$C$69),
grup_instansi!$A$69,
IF(AND(E378=grup_instansi!$B$70,F378=grup_instansi!$C$70),
grup_instansi!$A$70,
IF(AND(E378=grup_instansi!$B$71,F378=grup_instansi!$C$71),
grup_instansi!$A$71,
IF(AND(E378=grup_instansi!$B$72,F378=grup_instansi!$C$72),
grup_instansi!$A$72,
IF(AND(E378=grup_instansi!$B$73,F378=grup_instansi!$C$73),
grup_instansi!$A$73,
IF(AND(E378=grup_instansi!$B$74,F378=grup_instansi!$C$74),
grup_instansi!$A$74,
IF(AND(E378=grup_instansi!$B$75,F378=grup_instansi!$C$75),
grup_instansi!$A$75,
IF(AND(E378=grup_instansi!$B$76,F378=grup_instansi!$C$76),
grup_instansi!$A$76,
IF(AND(E378=grup_instansi!$B$77,F378=grup_instansi!$C$77),
grup_instansi!$A$77,
IF(AND(E378=grup_instansi!$B$78,F378=grup_instansi!$C$78),
grup_instansi!$A$78,
IF(AND(E378=grup_instansi!$B$79,F378=grup_instansi!$C$79),
grup_instansi!$A$79,
IF(AND(E378=grup_instansi!$B$80,F378=grup_instansi!$C$80),
grup_instansi!$A$80,
IF(AND(E378=grup_instansi!$B$81,F378=grup_instansi!$C$81),
grup_instansi!$A$81,
IF(AND(E378=grup_instansi!$B$82,F378=grup_instansi!$C$82),
grup_instansi!$A$82,
IF(AND(E378=grup_instansi!$B$83,F378=grup_instansi!$C$83),
grup_instansi!$A$84,
IF(AND(E378=grup_instansi!$B$84,F378=grup_instansi!$C$84),
grup_instansi!$A$85,
IF(AND(E378=grup_instansi!$B$85,F378=grup_instansi!$C$85),
grup_instansi!$A$86,
IF(AND(E378=grup_instansi!$B$86,F378=grup_instansi!$C$86),
grup_instansi!$A$87,
IF(AND(E378=grup_instansi!$B$87,F378=grup_instansi!$C$87),
grup_instansi!$A$87,
IF(AND(E378=grup_instansi!$B$88,F378=grup_instansi!$C$88),
grup_instansi!$A$88,
IF(AND(E378=grup_instansi!$B$89,F378=grup_instansi!$C$89),
grup_instansi!$A$89,
IF(AND(E378=grup_instansi!$B$90,F378=grup_instansi!$C$90),
grup_instansi!$A$90,
IF(AND(E378=grup_instansi!$B$91,F378=grup_instansi!$C$91),
grup_instansi!$A$91,
IF(AND(E378=grup_instansi!$B$92,F378=grup_instansi!$C$92),
grup_instansi!$A$92,
IF(AND(E378=grup_instansi!$B$93,F378=grup_instansi!$C$93),
grup_instansi!$A$93,
IF(AND(E378=grup_instansi!$B$94,F378=grup_instansi!$C$94),
grup_instansi!$A$94,
IF(AND(E378=grup_instansi!$B$95,F378=grup_instansi!$C$95),
grup_instansi!$A$95,
IF(AND(E378=grup_instansi!$B$96,F378=grup_instansi!$C$96),
grup_instansi!$A$96,
IF(AND(E378=grup_instansi!$B$97,F378=grup_instansi!$C$97),
grup_instansi!$A$97,
IF(AND(E378=grup_instansi!$B$98,F378=grup_instansi!$C$98),
grup_instansi!$A$98,
IF(AND(E378=grup_instansi!$B$99,F378=grup_instansi!$C$99),
grup_instansi!$A$99,
grup_instansi!$A$100))))))))))))))))))))))))))))))))))))))))</f>
        <v>gi2023110400010</v>
      </c>
      <c r="L378" t="str">
        <f>VLOOKUP(K378,grup_instansi!$A$2:$E$102,4)</f>
        <v>Pemerintah Kabupaten Jambi</v>
      </c>
      <c r="M378" t="str">
        <f t="shared" si="17"/>
        <v>('i2023110600377','Pemerintah Kab. Tebo','gi2023110400010'),</v>
      </c>
    </row>
    <row r="379" spans="1:13" x14ac:dyDescent="0.25">
      <c r="A379" t="str">
        <f t="shared" si="15"/>
        <v>i2023110600378</v>
      </c>
      <c r="B379" s="4">
        <v>5509</v>
      </c>
      <c r="C379" t="str">
        <f t="shared" si="16"/>
        <v>i2023110600378</v>
      </c>
      <c r="D379" s="4" t="s">
        <v>221</v>
      </c>
      <c r="E379" s="4" t="s">
        <v>658</v>
      </c>
      <c r="F379" s="4" t="s">
        <v>667</v>
      </c>
      <c r="G379" t="str">
        <f>IF(AND(E379=grup_instansi!$B$2,F379=grup_instansi!$C$2),
grup_instansi!$A$2,
IF(AND(E379=grup_instansi!$B$3,F379=grup_instansi!$C$3),
grup_instansi!$A$3,
IF(AND(E379=grup_instansi!$B$4,F379=grup_instansi!$C$4),
grup_instansi!$A$4,
IF(AND(E379=grup_instansi!$B$5,F379=grup_instansi!$C$5),
grup_instansi!$A$5,
IF(AND(E379=grup_instansi!$B$6,F379=grup_instansi!$C$6),
grup_instansi!$A$6,
IF(AND(E379=grup_instansi!$B$7,F379=grup_instansi!$C$7),
grup_instansi!$A$7,
IF(AND(E379=grup_instansi!$B$8,F379=grup_instansi!$C$8),
grup_instansi!$A$8,
IF(AND(E379=grup_instansi!$B$9,F379=grup_instansi!$C$9),
grup_instansi!$A$9,
IF(AND(E379=grup_instansi!$B$10,F379=grup_instansi!$C$10),
grup_instansi!$A$10,"")))))))))</f>
        <v/>
      </c>
      <c r="H379" t="str">
        <f>IF(G379&lt;&gt;"",G379,IF(AND(E379=grup_instansi!$B$11,F379=grup_instansi!$C$11),
grup_instansi!$A$11,
IF(AND(E379=grup_instansi!$B$12,F379=grup_instansi!$C$12),
grup_instansi!$A$12,
IF(AND(E379=grup_instansi!$B$13,F379=grup_instansi!$C$13),
grup_instansi!$A$13,
IF(AND(E379=grup_instansi!$B$14,F379=grup_instansi!$C$14),
grup_instansi!$A$14,
IF(AND(E379=grup_instansi!$B$15,F379=grup_instansi!$C$15),
grup_instansi!$A$15,
IF(AND(E379=grup_instansi!$B$16,F379=grup_instansi!$C$16),
grup_instansi!$A$16,
IF(AND(E379=grup_instansi!$B$17,F379=grup_instansi!$C$17),
grup_instansi!$A$17,
IF(AND(E379=grup_instansi!$B$18,F379=grup_instansi!$C$18),
grup_instansi!$A$18,
IF(AND(E379=grup_instansi!$B$19,F379=grup_instansi!$C$19),
grup_instansi!$A$19,
IF(AND(E379=grup_instansi!$B$20,F379=grup_instansi!$C$20),
grup_instansi!$A$20,"")))))))))))</f>
        <v>gi2023110400010</v>
      </c>
      <c r="I379" t="str">
        <f>IF(H379&lt;&gt;"",H379,IF(AND(E379=grup_instansi!$B$21,F379=grup_instansi!$C$21),
grup_instansi!$A$21,
IF(AND(E379=grup_instansi!$B$22,F379=grup_instansi!$C$22),
grup_instansi!$A$22,
IF(AND(E379=grup_instansi!$B$23,F379=grup_instansi!$C$23),
grup_instansi!$A$23,
IF(AND(E379=grup_instansi!$B$24,F379=grup_instansi!$C$24),
grup_instansi!$A$24,
IF(AND(E379=grup_instansi!$B$25,F379=grup_instansi!$C$25),
grup_instansi!$A$25,
IF(AND(E379=grup_instansi!$B$26,F379=grup_instansi!$C$26),
grup_instansi!$A$26,
IF(AND(E379=grup_instansi!$B$27,F379=grup_instansi!$C$27),
grup_instansi!$A$27,
IF(AND(E379=grup_instansi!$B$28,F379=grup_instansi!$C$28),
grup_instansi!$A$28,
IF(AND(E379=grup_instansi!$B$29,F379=grup_instansi!$C$29),
grup_instansi!$A$29,
IF(AND(E379=grup_instansi!$B$30,F379=grup_instansi!$C$30),
grup_instansi!$A$30,
IF(AND(E379=grup_instansi!$B$31,F379=grup_instansi!$C$31),
grup_instansi!$A$31,
IF(AND(E379=grup_instansi!$B$32,F379=grup_instansi!$C$32),
grup_instansi!$A$32,
IF(AND(E379=grup_instansi!$B$33,F379=grup_instansi!$C$33),
grup_instansi!$A$33,
IF(AND(E379=grup_instansi!$B$34,F379=grup_instansi!$C$34),
grup_instansi!$A$34,
IF(AND(E379=grup_instansi!$B$35,F379=grup_instansi!$C$35),
grup_instansi!$A$35,""))))))))))))))))</f>
        <v>gi2023110400010</v>
      </c>
      <c r="J379" t="str">
        <f>IF(I379&lt;&gt;"",I379,IF(AND(E379=grup_instansi!$B$36,F379=grup_instansi!$C$36),
grup_instansi!$A$36,
IF(AND(E379=grup_instansi!$B$37,F379=grup_instansi!$C$37),
grup_instansi!$A$37,
IF(AND(E379=grup_instansi!$B$38,F379=grup_instansi!$C$38),
grup_instansi!$A$38,
IF(AND(E379=grup_instansi!$B$39,F379=grup_instansi!$C$39),
grup_instansi!$A$39,
IF(AND(E379=grup_instansi!$B$40,F379=grup_instansi!$C$40),
grup_instansi!$A$40,
IF(AND(E379=grup_instansi!$B$41,F379=grup_instansi!$C$41),
grup_instansi!$A$41,
IF(AND(E379=grup_instansi!$B$42,F379=grup_instansi!$C$42),
grup_instansi!$A$42,
IF(AND(E379=grup_instansi!$B$43,F379=grup_instansi!$C$43),
grup_instansi!$A$43,
IF(AND(E379=grup_instansi!$B$44,F379=grup_instansi!$C$44),
grup_instansi!$A$44,
IF(AND(E379=grup_instansi!$B$45,F379=grup_instansi!$C$45),
grup_instansi!$A$45,
IF(AND(E379=grup_instansi!$B$46,F379=grup_instansi!$C$46),
grup_instansi!$A$46,
IF(AND(E379=grup_instansi!$B$47,F379=grup_instansi!$C$47),
grup_instansi!$A$47,
IF(AND(E379=grup_instansi!$B$48,F379=grup_instansi!$C$48),
grup_instansi!$A$48,
IF(AND(E379=grup_instansi!$B$49,F379=grup_instansi!$C$49),
grup_instansi!$A$49,
IF(AND(E379=grup_instansi!$B$50,F379=grup_instansi!$C$50),
grup_instansi!$A$50,
IF(AND(E379=grup_instansi!$B$51,F379=grup_instansi!$C$51),
grup_instansi!$A$51,
IF(AND(E379=grup_instansi!$B$52,F379=grup_instansi!$C$52),
grup_instansi!$A$52,
IF(AND(E379=grup_instansi!$B$53,F379=grup_instansi!$C$53),
grup_instansi!$A$53,
IF(AND(E379=grup_instansi!$B$54,F379=grup_instansi!$C$54),
grup_instansi!$A$54,
IF(AND(E379=grup_instansi!$B$55,F379=grup_instansi!$C$55),
grup_instansi!$A$55,
IF(AND(E379=grup_instansi!$B$56,F379=grup_instansi!$C$56),
grup_instansi!$A$56,
IF(AND(E379=grup_instansi!$B$57,F379=grup_instansi!$C$57),
grup_instansi!$A$57,
IF(AND(E379=grup_instansi!$B$58,F379=grup_instansi!$C$58),
grup_instansi!$A$58,
IF(AND(E379=grup_instansi!$B$59,F379=grup_instansi!$C$59),
grup_instansi!$A$59,
IF(AND(E379=grup_instansi!$B$60,F379=grup_instansi!$C$60),
grup_instansi!$A$60,""))))))))))))))))))))))))))</f>
        <v>gi2023110400010</v>
      </c>
      <c r="K379" t="str">
        <f>IF(J379&lt;&gt;"",J379,IF(AND(E379=grup_instansi!$B$61,F379=grup_instansi!$C$61),
grup_instansi!$A$61,
IF(AND(E379=grup_instansi!$B$62,F379=grup_instansi!$C$62),
grup_instansi!$A$62,
IF(AND(E379=grup_instansi!$B$63,F379=grup_instansi!$C$63),
grup_instansi!$A$63,
IF(AND(E379=grup_instansi!$B$64,F379=grup_instansi!$C$64),
grup_instansi!$A$64,
IF(AND(E379=grup_instansi!$B$65,F379=grup_instansi!$C$65),
grup_instansi!$A$65,
IF(AND(E379=grup_instansi!$B$66,F379=grup_instansi!$C$66),
grup_instansi!$A$66,
IF(AND(E379=grup_instansi!$B$67,F379=grup_instansi!$C$67),
grup_instansi!$A$67,
IF(AND(E379=grup_instansi!$B$68,F379=grup_instansi!$C$68),
grup_instansi!$A$68,
IF(AND(E379=grup_instansi!$B$69,F379=grup_instansi!$C$69),
grup_instansi!$A$69,
IF(AND(E379=grup_instansi!$B$70,F379=grup_instansi!$C$70),
grup_instansi!$A$70,
IF(AND(E379=grup_instansi!$B$71,F379=grup_instansi!$C$71),
grup_instansi!$A$71,
IF(AND(E379=grup_instansi!$B$72,F379=grup_instansi!$C$72),
grup_instansi!$A$72,
IF(AND(E379=grup_instansi!$B$73,F379=grup_instansi!$C$73),
grup_instansi!$A$73,
IF(AND(E379=grup_instansi!$B$74,F379=grup_instansi!$C$74),
grup_instansi!$A$74,
IF(AND(E379=grup_instansi!$B$75,F379=grup_instansi!$C$75),
grup_instansi!$A$75,
IF(AND(E379=grup_instansi!$B$76,F379=grup_instansi!$C$76),
grup_instansi!$A$76,
IF(AND(E379=grup_instansi!$B$77,F379=grup_instansi!$C$77),
grup_instansi!$A$77,
IF(AND(E379=grup_instansi!$B$78,F379=grup_instansi!$C$78),
grup_instansi!$A$78,
IF(AND(E379=grup_instansi!$B$79,F379=grup_instansi!$C$79),
grup_instansi!$A$79,
IF(AND(E379=grup_instansi!$B$80,F379=grup_instansi!$C$80),
grup_instansi!$A$80,
IF(AND(E379=grup_instansi!$B$81,F379=grup_instansi!$C$81),
grup_instansi!$A$81,
IF(AND(E379=grup_instansi!$B$82,F379=grup_instansi!$C$82),
grup_instansi!$A$82,
IF(AND(E379=grup_instansi!$B$83,F379=grup_instansi!$C$83),
grup_instansi!$A$84,
IF(AND(E379=grup_instansi!$B$84,F379=grup_instansi!$C$84),
grup_instansi!$A$85,
IF(AND(E379=grup_instansi!$B$85,F379=grup_instansi!$C$85),
grup_instansi!$A$86,
IF(AND(E379=grup_instansi!$B$86,F379=grup_instansi!$C$86),
grup_instansi!$A$87,
IF(AND(E379=grup_instansi!$B$87,F379=grup_instansi!$C$87),
grup_instansi!$A$87,
IF(AND(E379=grup_instansi!$B$88,F379=grup_instansi!$C$88),
grup_instansi!$A$88,
IF(AND(E379=grup_instansi!$B$89,F379=grup_instansi!$C$89),
grup_instansi!$A$89,
IF(AND(E379=grup_instansi!$B$90,F379=grup_instansi!$C$90),
grup_instansi!$A$90,
IF(AND(E379=grup_instansi!$B$91,F379=grup_instansi!$C$91),
grup_instansi!$A$91,
IF(AND(E379=grup_instansi!$B$92,F379=grup_instansi!$C$92),
grup_instansi!$A$92,
IF(AND(E379=grup_instansi!$B$93,F379=grup_instansi!$C$93),
grup_instansi!$A$93,
IF(AND(E379=grup_instansi!$B$94,F379=grup_instansi!$C$94),
grup_instansi!$A$94,
IF(AND(E379=grup_instansi!$B$95,F379=grup_instansi!$C$95),
grup_instansi!$A$95,
IF(AND(E379=grup_instansi!$B$96,F379=grup_instansi!$C$96),
grup_instansi!$A$96,
IF(AND(E379=grup_instansi!$B$97,F379=grup_instansi!$C$97),
grup_instansi!$A$97,
IF(AND(E379=grup_instansi!$B$98,F379=grup_instansi!$C$98),
grup_instansi!$A$98,
IF(AND(E379=grup_instansi!$B$99,F379=grup_instansi!$C$99),
grup_instansi!$A$99,
grup_instansi!$A$100))))))))))))))))))))))))))))))))))))))))</f>
        <v>gi2023110400010</v>
      </c>
      <c r="L379" t="str">
        <f>VLOOKUP(K379,grup_instansi!$A$2:$E$102,4)</f>
        <v>Pemerintah Kabupaten Jambi</v>
      </c>
      <c r="M379" t="str">
        <f t="shared" si="17"/>
        <v>('i2023110600378','Pemerintah Kab. Tanjung Jabung Timur','gi2023110400010'),</v>
      </c>
    </row>
    <row r="380" spans="1:13" x14ac:dyDescent="0.25">
      <c r="A380" t="str">
        <f t="shared" si="15"/>
        <v>i2023110600379</v>
      </c>
      <c r="B380" s="4">
        <v>5572</v>
      </c>
      <c r="C380" t="str">
        <f t="shared" si="16"/>
        <v>i2023110600379</v>
      </c>
      <c r="D380" s="4" t="s">
        <v>562</v>
      </c>
      <c r="E380" s="4" t="s">
        <v>659</v>
      </c>
      <c r="F380" s="4" t="s">
        <v>667</v>
      </c>
      <c r="G380" t="str">
        <f>IF(AND(E380=grup_instansi!$B$2,F380=grup_instansi!$C$2),
grup_instansi!$A$2,
IF(AND(E380=grup_instansi!$B$3,F380=grup_instansi!$C$3),
grup_instansi!$A$3,
IF(AND(E380=grup_instansi!$B$4,F380=grup_instansi!$C$4),
grup_instansi!$A$4,
IF(AND(E380=grup_instansi!$B$5,F380=grup_instansi!$C$5),
grup_instansi!$A$5,
IF(AND(E380=grup_instansi!$B$6,F380=grup_instansi!$C$6),
grup_instansi!$A$6,
IF(AND(E380=grup_instansi!$B$7,F380=grup_instansi!$C$7),
grup_instansi!$A$7,
IF(AND(E380=grup_instansi!$B$8,F380=grup_instansi!$C$8),
grup_instansi!$A$8,
IF(AND(E380=grup_instansi!$B$9,F380=grup_instansi!$C$9),
grup_instansi!$A$9,
IF(AND(E380=grup_instansi!$B$10,F380=grup_instansi!$C$10),
grup_instansi!$A$10,"")))))))))</f>
        <v/>
      </c>
      <c r="H380" t="str">
        <f>IF(G380&lt;&gt;"",G380,IF(AND(E380=grup_instansi!$B$11,F380=grup_instansi!$C$11),
grup_instansi!$A$11,
IF(AND(E380=grup_instansi!$B$12,F380=grup_instansi!$C$12),
grup_instansi!$A$12,
IF(AND(E380=grup_instansi!$B$13,F380=grup_instansi!$C$13),
grup_instansi!$A$13,
IF(AND(E380=grup_instansi!$B$14,F380=grup_instansi!$C$14),
grup_instansi!$A$14,
IF(AND(E380=grup_instansi!$B$15,F380=grup_instansi!$C$15),
grup_instansi!$A$15,
IF(AND(E380=grup_instansi!$B$16,F380=grup_instansi!$C$16),
grup_instansi!$A$16,
IF(AND(E380=grup_instansi!$B$17,F380=grup_instansi!$C$17),
grup_instansi!$A$17,
IF(AND(E380=grup_instansi!$B$18,F380=grup_instansi!$C$18),
grup_instansi!$A$18,
IF(AND(E380=grup_instansi!$B$19,F380=grup_instansi!$C$19),
grup_instansi!$A$19,
IF(AND(E380=grup_instansi!$B$20,F380=grup_instansi!$C$20),
grup_instansi!$A$20,"")))))))))))</f>
        <v/>
      </c>
      <c r="I380" t="str">
        <f>IF(H380&lt;&gt;"",H380,IF(AND(E380=grup_instansi!$B$21,F380=grup_instansi!$C$21),
grup_instansi!$A$21,
IF(AND(E380=grup_instansi!$B$22,F380=grup_instansi!$C$22),
grup_instansi!$A$22,
IF(AND(E380=grup_instansi!$B$23,F380=grup_instansi!$C$23),
grup_instansi!$A$23,
IF(AND(E380=grup_instansi!$B$24,F380=grup_instansi!$C$24),
grup_instansi!$A$24,
IF(AND(E380=grup_instansi!$B$25,F380=grup_instansi!$C$25),
grup_instansi!$A$25,
IF(AND(E380=grup_instansi!$B$26,F380=grup_instansi!$C$26),
grup_instansi!$A$26,
IF(AND(E380=grup_instansi!$B$27,F380=grup_instansi!$C$27),
grup_instansi!$A$27,
IF(AND(E380=grup_instansi!$B$28,F380=grup_instansi!$C$28),
grup_instansi!$A$28,
IF(AND(E380=grup_instansi!$B$29,F380=grup_instansi!$C$29),
grup_instansi!$A$29,
IF(AND(E380=grup_instansi!$B$30,F380=grup_instansi!$C$30),
grup_instansi!$A$30,
IF(AND(E380=grup_instansi!$B$31,F380=grup_instansi!$C$31),
grup_instansi!$A$31,
IF(AND(E380=grup_instansi!$B$32,F380=grup_instansi!$C$32),
grup_instansi!$A$32,
IF(AND(E380=grup_instansi!$B$33,F380=grup_instansi!$C$33),
grup_instansi!$A$33,
IF(AND(E380=grup_instansi!$B$34,F380=grup_instansi!$C$34),
grup_instansi!$A$34,
IF(AND(E380=grup_instansi!$B$35,F380=grup_instansi!$C$35),
grup_instansi!$A$35,""))))))))))))))))</f>
        <v/>
      </c>
      <c r="J380" t="str">
        <f>IF(I380&lt;&gt;"",I380,IF(AND(E380=grup_instansi!$B$36,F380=grup_instansi!$C$36),
grup_instansi!$A$36,
IF(AND(E380=grup_instansi!$B$37,F380=grup_instansi!$C$37),
grup_instansi!$A$37,
IF(AND(E380=grup_instansi!$B$38,F380=grup_instansi!$C$38),
grup_instansi!$A$38,
IF(AND(E380=grup_instansi!$B$39,F380=grup_instansi!$C$39),
grup_instansi!$A$39,
IF(AND(E380=grup_instansi!$B$40,F380=grup_instansi!$C$40),
grup_instansi!$A$40,
IF(AND(E380=grup_instansi!$B$41,F380=grup_instansi!$C$41),
grup_instansi!$A$41,
IF(AND(E380=grup_instansi!$B$42,F380=grup_instansi!$C$42),
grup_instansi!$A$42,
IF(AND(E380=grup_instansi!$B$43,F380=grup_instansi!$C$43),
grup_instansi!$A$43,
IF(AND(E380=grup_instansi!$B$44,F380=grup_instansi!$C$44),
grup_instansi!$A$44,
IF(AND(E380=grup_instansi!$B$45,F380=grup_instansi!$C$45),
grup_instansi!$A$45,
IF(AND(E380=grup_instansi!$B$46,F380=grup_instansi!$C$46),
grup_instansi!$A$46,
IF(AND(E380=grup_instansi!$B$47,F380=grup_instansi!$C$47),
grup_instansi!$A$47,
IF(AND(E380=grup_instansi!$B$48,F380=grup_instansi!$C$48),
grup_instansi!$A$48,
IF(AND(E380=grup_instansi!$B$49,F380=grup_instansi!$C$49),
grup_instansi!$A$49,
IF(AND(E380=grup_instansi!$B$50,F380=grup_instansi!$C$50),
grup_instansi!$A$50,
IF(AND(E380=grup_instansi!$B$51,F380=grup_instansi!$C$51),
grup_instansi!$A$51,
IF(AND(E380=grup_instansi!$B$52,F380=grup_instansi!$C$52),
grup_instansi!$A$52,
IF(AND(E380=grup_instansi!$B$53,F380=grup_instansi!$C$53),
grup_instansi!$A$53,
IF(AND(E380=grup_instansi!$B$54,F380=grup_instansi!$C$54),
grup_instansi!$A$54,
IF(AND(E380=grup_instansi!$B$55,F380=grup_instansi!$C$55),
grup_instansi!$A$55,
IF(AND(E380=grup_instansi!$B$56,F380=grup_instansi!$C$56),
grup_instansi!$A$56,
IF(AND(E380=grup_instansi!$B$57,F380=grup_instansi!$C$57),
grup_instansi!$A$57,
IF(AND(E380=grup_instansi!$B$58,F380=grup_instansi!$C$58),
grup_instansi!$A$58,
IF(AND(E380=grup_instansi!$B$59,F380=grup_instansi!$C$59),
grup_instansi!$A$59,
IF(AND(E380=grup_instansi!$B$60,F380=grup_instansi!$C$60),
grup_instansi!$A$60,""))))))))))))))))))))))))))</f>
        <v>gi2023110400042</v>
      </c>
      <c r="K380" t="str">
        <f>IF(J380&lt;&gt;"",J380,IF(AND(E380=grup_instansi!$B$61,F380=grup_instansi!$C$61),
grup_instansi!$A$61,
IF(AND(E380=grup_instansi!$B$62,F380=grup_instansi!$C$62),
grup_instansi!$A$62,
IF(AND(E380=grup_instansi!$B$63,F380=grup_instansi!$C$63),
grup_instansi!$A$63,
IF(AND(E380=grup_instansi!$B$64,F380=grup_instansi!$C$64),
grup_instansi!$A$64,
IF(AND(E380=grup_instansi!$B$65,F380=grup_instansi!$C$65),
grup_instansi!$A$65,
IF(AND(E380=grup_instansi!$B$66,F380=grup_instansi!$C$66),
grup_instansi!$A$66,
IF(AND(E380=grup_instansi!$B$67,F380=grup_instansi!$C$67),
grup_instansi!$A$67,
IF(AND(E380=grup_instansi!$B$68,F380=grup_instansi!$C$68),
grup_instansi!$A$68,
IF(AND(E380=grup_instansi!$B$69,F380=grup_instansi!$C$69),
grup_instansi!$A$69,
IF(AND(E380=grup_instansi!$B$70,F380=grup_instansi!$C$70),
grup_instansi!$A$70,
IF(AND(E380=grup_instansi!$B$71,F380=grup_instansi!$C$71),
grup_instansi!$A$71,
IF(AND(E380=grup_instansi!$B$72,F380=grup_instansi!$C$72),
grup_instansi!$A$72,
IF(AND(E380=grup_instansi!$B$73,F380=grup_instansi!$C$73),
grup_instansi!$A$73,
IF(AND(E380=grup_instansi!$B$74,F380=grup_instansi!$C$74),
grup_instansi!$A$74,
IF(AND(E380=grup_instansi!$B$75,F380=grup_instansi!$C$75),
grup_instansi!$A$75,
IF(AND(E380=grup_instansi!$B$76,F380=grup_instansi!$C$76),
grup_instansi!$A$76,
IF(AND(E380=grup_instansi!$B$77,F380=grup_instansi!$C$77),
grup_instansi!$A$77,
IF(AND(E380=grup_instansi!$B$78,F380=grup_instansi!$C$78),
grup_instansi!$A$78,
IF(AND(E380=grup_instansi!$B$79,F380=grup_instansi!$C$79),
grup_instansi!$A$79,
IF(AND(E380=grup_instansi!$B$80,F380=grup_instansi!$C$80),
grup_instansi!$A$80,
IF(AND(E380=grup_instansi!$B$81,F380=grup_instansi!$C$81),
grup_instansi!$A$81,
IF(AND(E380=grup_instansi!$B$82,F380=grup_instansi!$C$82),
grup_instansi!$A$82,
IF(AND(E380=grup_instansi!$B$83,F380=grup_instansi!$C$83),
grup_instansi!$A$84,
IF(AND(E380=grup_instansi!$B$84,F380=grup_instansi!$C$84),
grup_instansi!$A$85,
IF(AND(E380=grup_instansi!$B$85,F380=grup_instansi!$C$85),
grup_instansi!$A$86,
IF(AND(E380=grup_instansi!$B$86,F380=grup_instansi!$C$86),
grup_instansi!$A$87,
IF(AND(E380=grup_instansi!$B$87,F380=grup_instansi!$C$87),
grup_instansi!$A$87,
IF(AND(E380=grup_instansi!$B$88,F380=grup_instansi!$C$88),
grup_instansi!$A$88,
IF(AND(E380=grup_instansi!$B$89,F380=grup_instansi!$C$89),
grup_instansi!$A$89,
IF(AND(E380=grup_instansi!$B$90,F380=grup_instansi!$C$90),
grup_instansi!$A$90,
IF(AND(E380=grup_instansi!$B$91,F380=grup_instansi!$C$91),
grup_instansi!$A$91,
IF(AND(E380=grup_instansi!$B$92,F380=grup_instansi!$C$92),
grup_instansi!$A$92,
IF(AND(E380=grup_instansi!$B$93,F380=grup_instansi!$C$93),
grup_instansi!$A$93,
IF(AND(E380=grup_instansi!$B$94,F380=grup_instansi!$C$94),
grup_instansi!$A$94,
IF(AND(E380=grup_instansi!$B$95,F380=grup_instansi!$C$95),
grup_instansi!$A$95,
IF(AND(E380=grup_instansi!$B$96,F380=grup_instansi!$C$96),
grup_instansi!$A$96,
IF(AND(E380=grup_instansi!$B$97,F380=grup_instansi!$C$97),
grup_instansi!$A$97,
IF(AND(E380=grup_instansi!$B$98,F380=grup_instansi!$C$98),
grup_instansi!$A$98,
IF(AND(E380=grup_instansi!$B$99,F380=grup_instansi!$C$99),
grup_instansi!$A$99,
grup_instansi!$A$100))))))))))))))))))))))))))))))))))))))))</f>
        <v>gi2023110400042</v>
      </c>
      <c r="L380" t="str">
        <f>VLOOKUP(K380,grup_instansi!$A$2:$E$102,4)</f>
        <v>Pemerintah Kota Jambi</v>
      </c>
      <c r="M380" t="str">
        <f t="shared" si="17"/>
        <v>('i2023110600379','Pemerintah Kota Sungai Penuh','gi2023110400042'),</v>
      </c>
    </row>
    <row r="381" spans="1:13" x14ac:dyDescent="0.25">
      <c r="A381" t="str">
        <f t="shared" si="15"/>
        <v>i2023110600380</v>
      </c>
      <c r="B381" s="4">
        <v>5604</v>
      </c>
      <c r="C381" t="str">
        <f t="shared" si="16"/>
        <v>i2023110600380</v>
      </c>
      <c r="D381" s="4" t="s">
        <v>504</v>
      </c>
      <c r="E381" s="4" t="s">
        <v>658</v>
      </c>
      <c r="F381" s="4" t="s">
        <v>691</v>
      </c>
      <c r="G381" t="str">
        <f>IF(AND(E381=grup_instansi!$B$2,F381=grup_instansi!$C$2),
grup_instansi!$A$2,
IF(AND(E381=grup_instansi!$B$3,F381=grup_instansi!$C$3),
grup_instansi!$A$3,
IF(AND(E381=grup_instansi!$B$4,F381=grup_instansi!$C$4),
grup_instansi!$A$4,
IF(AND(E381=grup_instansi!$B$5,F381=grup_instansi!$C$5),
grup_instansi!$A$5,
IF(AND(E381=grup_instansi!$B$6,F381=grup_instansi!$C$6),
grup_instansi!$A$6,
IF(AND(E381=grup_instansi!$B$7,F381=grup_instansi!$C$7),
grup_instansi!$A$7,
IF(AND(E381=grup_instansi!$B$8,F381=grup_instansi!$C$8),
grup_instansi!$A$8,
IF(AND(E381=grup_instansi!$B$9,F381=grup_instansi!$C$9),
grup_instansi!$A$9,
IF(AND(E381=grup_instansi!$B$10,F381=grup_instansi!$C$10),
grup_instansi!$A$10,"")))))))))</f>
        <v/>
      </c>
      <c r="H381" t="str">
        <f>IF(G381&lt;&gt;"",G381,IF(AND(E381=grup_instansi!$B$11,F381=grup_instansi!$C$11),
grup_instansi!$A$11,
IF(AND(E381=grup_instansi!$B$12,F381=grup_instansi!$C$12),
grup_instansi!$A$12,
IF(AND(E381=grup_instansi!$B$13,F381=grup_instansi!$C$13),
grup_instansi!$A$13,
IF(AND(E381=grup_instansi!$B$14,F381=grup_instansi!$C$14),
grup_instansi!$A$14,
IF(AND(E381=grup_instansi!$B$15,F381=grup_instansi!$C$15),
grup_instansi!$A$15,
IF(AND(E381=grup_instansi!$B$16,F381=grup_instansi!$C$16),
grup_instansi!$A$16,
IF(AND(E381=grup_instansi!$B$17,F381=grup_instansi!$C$17),
grup_instansi!$A$17,
IF(AND(E381=grup_instansi!$B$18,F381=grup_instansi!$C$18),
grup_instansi!$A$18,
IF(AND(E381=grup_instansi!$B$19,F381=grup_instansi!$C$19),
grup_instansi!$A$19,
IF(AND(E381=grup_instansi!$B$20,F381=grup_instansi!$C$20),
grup_instansi!$A$20,"")))))))))))</f>
        <v/>
      </c>
      <c r="I381" t="str">
        <f>IF(H381&lt;&gt;"",H381,IF(AND(E381=grup_instansi!$B$21,F381=grup_instansi!$C$21),
grup_instansi!$A$21,
IF(AND(E381=grup_instansi!$B$22,F381=grup_instansi!$C$22),
grup_instansi!$A$22,
IF(AND(E381=grup_instansi!$B$23,F381=grup_instansi!$C$23),
grup_instansi!$A$23,
IF(AND(E381=grup_instansi!$B$24,F381=grup_instansi!$C$24),
grup_instansi!$A$24,
IF(AND(E381=grup_instansi!$B$25,F381=grup_instansi!$C$25),
grup_instansi!$A$25,
IF(AND(E381=grup_instansi!$B$26,F381=grup_instansi!$C$26),
grup_instansi!$A$26,
IF(AND(E381=grup_instansi!$B$27,F381=grup_instansi!$C$27),
grup_instansi!$A$27,
IF(AND(E381=grup_instansi!$B$28,F381=grup_instansi!$C$28),
grup_instansi!$A$28,
IF(AND(E381=grup_instansi!$B$29,F381=grup_instansi!$C$29),
grup_instansi!$A$29,
IF(AND(E381=grup_instansi!$B$30,F381=grup_instansi!$C$30),
grup_instansi!$A$30,
IF(AND(E381=grup_instansi!$B$31,F381=grup_instansi!$C$31),
grup_instansi!$A$31,
IF(AND(E381=grup_instansi!$B$32,F381=grup_instansi!$C$32),
grup_instansi!$A$32,
IF(AND(E381=grup_instansi!$B$33,F381=grup_instansi!$C$33),
grup_instansi!$A$33,
IF(AND(E381=grup_instansi!$B$34,F381=grup_instansi!$C$34),
grup_instansi!$A$34,
IF(AND(E381=grup_instansi!$B$35,F381=grup_instansi!$C$35),
grup_instansi!$A$35,""))))))))))))))))</f>
        <v>gi2023110400034</v>
      </c>
      <c r="J381" t="str">
        <f>IF(I381&lt;&gt;"",I381,IF(AND(E381=grup_instansi!$B$36,F381=grup_instansi!$C$36),
grup_instansi!$A$36,
IF(AND(E381=grup_instansi!$B$37,F381=grup_instansi!$C$37),
grup_instansi!$A$37,
IF(AND(E381=grup_instansi!$B$38,F381=grup_instansi!$C$38),
grup_instansi!$A$38,
IF(AND(E381=grup_instansi!$B$39,F381=grup_instansi!$C$39),
grup_instansi!$A$39,
IF(AND(E381=grup_instansi!$B$40,F381=grup_instansi!$C$40),
grup_instansi!$A$40,
IF(AND(E381=grup_instansi!$B$41,F381=grup_instansi!$C$41),
grup_instansi!$A$41,
IF(AND(E381=grup_instansi!$B$42,F381=grup_instansi!$C$42),
grup_instansi!$A$42,
IF(AND(E381=grup_instansi!$B$43,F381=grup_instansi!$C$43),
grup_instansi!$A$43,
IF(AND(E381=grup_instansi!$B$44,F381=grup_instansi!$C$44),
grup_instansi!$A$44,
IF(AND(E381=grup_instansi!$B$45,F381=grup_instansi!$C$45),
grup_instansi!$A$45,
IF(AND(E381=grup_instansi!$B$46,F381=grup_instansi!$C$46),
grup_instansi!$A$46,
IF(AND(E381=grup_instansi!$B$47,F381=grup_instansi!$C$47),
grup_instansi!$A$47,
IF(AND(E381=grup_instansi!$B$48,F381=grup_instansi!$C$48),
grup_instansi!$A$48,
IF(AND(E381=grup_instansi!$B$49,F381=grup_instansi!$C$49),
grup_instansi!$A$49,
IF(AND(E381=grup_instansi!$B$50,F381=grup_instansi!$C$50),
grup_instansi!$A$50,
IF(AND(E381=grup_instansi!$B$51,F381=grup_instansi!$C$51),
grup_instansi!$A$51,
IF(AND(E381=grup_instansi!$B$52,F381=grup_instansi!$C$52),
grup_instansi!$A$52,
IF(AND(E381=grup_instansi!$B$53,F381=grup_instansi!$C$53),
grup_instansi!$A$53,
IF(AND(E381=grup_instansi!$B$54,F381=grup_instansi!$C$54),
grup_instansi!$A$54,
IF(AND(E381=grup_instansi!$B$55,F381=grup_instansi!$C$55),
grup_instansi!$A$55,
IF(AND(E381=grup_instansi!$B$56,F381=grup_instansi!$C$56),
grup_instansi!$A$56,
IF(AND(E381=grup_instansi!$B$57,F381=grup_instansi!$C$57),
grup_instansi!$A$57,
IF(AND(E381=grup_instansi!$B$58,F381=grup_instansi!$C$58),
grup_instansi!$A$58,
IF(AND(E381=grup_instansi!$B$59,F381=grup_instansi!$C$59),
grup_instansi!$A$59,
IF(AND(E381=grup_instansi!$B$60,F381=grup_instansi!$C$60),
grup_instansi!$A$60,""))))))))))))))))))))))))))</f>
        <v>gi2023110400034</v>
      </c>
      <c r="K381" t="str">
        <f>IF(J381&lt;&gt;"",J381,IF(AND(E381=grup_instansi!$B$61,F381=grup_instansi!$C$61),
grup_instansi!$A$61,
IF(AND(E381=grup_instansi!$B$62,F381=grup_instansi!$C$62),
grup_instansi!$A$62,
IF(AND(E381=grup_instansi!$B$63,F381=grup_instansi!$C$63),
grup_instansi!$A$63,
IF(AND(E381=grup_instansi!$B$64,F381=grup_instansi!$C$64),
grup_instansi!$A$64,
IF(AND(E381=grup_instansi!$B$65,F381=grup_instansi!$C$65),
grup_instansi!$A$65,
IF(AND(E381=grup_instansi!$B$66,F381=grup_instansi!$C$66),
grup_instansi!$A$66,
IF(AND(E381=grup_instansi!$B$67,F381=grup_instansi!$C$67),
grup_instansi!$A$67,
IF(AND(E381=grup_instansi!$B$68,F381=grup_instansi!$C$68),
grup_instansi!$A$68,
IF(AND(E381=grup_instansi!$B$69,F381=grup_instansi!$C$69),
grup_instansi!$A$69,
IF(AND(E381=grup_instansi!$B$70,F381=grup_instansi!$C$70),
grup_instansi!$A$70,
IF(AND(E381=grup_instansi!$B$71,F381=grup_instansi!$C$71),
grup_instansi!$A$71,
IF(AND(E381=grup_instansi!$B$72,F381=grup_instansi!$C$72),
grup_instansi!$A$72,
IF(AND(E381=grup_instansi!$B$73,F381=grup_instansi!$C$73),
grup_instansi!$A$73,
IF(AND(E381=grup_instansi!$B$74,F381=grup_instansi!$C$74),
grup_instansi!$A$74,
IF(AND(E381=grup_instansi!$B$75,F381=grup_instansi!$C$75),
grup_instansi!$A$75,
IF(AND(E381=grup_instansi!$B$76,F381=grup_instansi!$C$76),
grup_instansi!$A$76,
IF(AND(E381=grup_instansi!$B$77,F381=grup_instansi!$C$77),
grup_instansi!$A$77,
IF(AND(E381=grup_instansi!$B$78,F381=grup_instansi!$C$78),
grup_instansi!$A$78,
IF(AND(E381=grup_instansi!$B$79,F381=grup_instansi!$C$79),
grup_instansi!$A$79,
IF(AND(E381=grup_instansi!$B$80,F381=grup_instansi!$C$80),
grup_instansi!$A$80,
IF(AND(E381=grup_instansi!$B$81,F381=grup_instansi!$C$81),
grup_instansi!$A$81,
IF(AND(E381=grup_instansi!$B$82,F381=grup_instansi!$C$82),
grup_instansi!$A$82,
IF(AND(E381=grup_instansi!$B$83,F381=grup_instansi!$C$83),
grup_instansi!$A$84,
IF(AND(E381=grup_instansi!$B$84,F381=grup_instansi!$C$84),
grup_instansi!$A$85,
IF(AND(E381=grup_instansi!$B$85,F381=grup_instansi!$C$85),
grup_instansi!$A$86,
IF(AND(E381=grup_instansi!$B$86,F381=grup_instansi!$C$86),
grup_instansi!$A$87,
IF(AND(E381=grup_instansi!$B$87,F381=grup_instansi!$C$87),
grup_instansi!$A$87,
IF(AND(E381=grup_instansi!$B$88,F381=grup_instansi!$C$88),
grup_instansi!$A$88,
IF(AND(E381=grup_instansi!$B$89,F381=grup_instansi!$C$89),
grup_instansi!$A$89,
IF(AND(E381=grup_instansi!$B$90,F381=grup_instansi!$C$90),
grup_instansi!$A$90,
IF(AND(E381=grup_instansi!$B$91,F381=grup_instansi!$C$91),
grup_instansi!$A$91,
IF(AND(E381=grup_instansi!$B$92,F381=grup_instansi!$C$92),
grup_instansi!$A$92,
IF(AND(E381=grup_instansi!$B$93,F381=grup_instansi!$C$93),
grup_instansi!$A$93,
IF(AND(E381=grup_instansi!$B$94,F381=grup_instansi!$C$94),
grup_instansi!$A$94,
IF(AND(E381=grup_instansi!$B$95,F381=grup_instansi!$C$95),
grup_instansi!$A$95,
IF(AND(E381=grup_instansi!$B$96,F381=grup_instansi!$C$96),
grup_instansi!$A$96,
IF(AND(E381=grup_instansi!$B$97,F381=grup_instansi!$C$97),
grup_instansi!$A$97,
IF(AND(E381=grup_instansi!$B$98,F381=grup_instansi!$C$98),
grup_instansi!$A$98,
IF(AND(E381=grup_instansi!$B$99,F381=grup_instansi!$C$99),
grup_instansi!$A$99,
grup_instansi!$A$100))))))))))))))))))))))))))))))))))))))))</f>
        <v>gi2023110400034</v>
      </c>
      <c r="L381" t="str">
        <f>VLOOKUP(K381,grup_instansi!$A$2:$E$102,4)</f>
        <v>Pemerintah Kabupaten Sumatera Selatan</v>
      </c>
      <c r="M381" t="str">
        <f t="shared" si="17"/>
        <v>('i2023110600380','Pemerintah Kab. Lahat','gi2023110400034'),</v>
      </c>
    </row>
    <row r="382" spans="1:13" x14ac:dyDescent="0.25">
      <c r="A382" t="str">
        <f t="shared" si="15"/>
        <v>i2023110600381</v>
      </c>
      <c r="B382" s="4">
        <v>5610</v>
      </c>
      <c r="C382" t="str">
        <f t="shared" si="16"/>
        <v>i2023110600381</v>
      </c>
      <c r="D382" s="4" t="s">
        <v>510</v>
      </c>
      <c r="E382" s="4" t="s">
        <v>658</v>
      </c>
      <c r="F382" s="4" t="s">
        <v>691</v>
      </c>
      <c r="G382" t="str">
        <f>IF(AND(E382=grup_instansi!$B$2,F382=grup_instansi!$C$2),
grup_instansi!$A$2,
IF(AND(E382=grup_instansi!$B$3,F382=grup_instansi!$C$3),
grup_instansi!$A$3,
IF(AND(E382=grup_instansi!$B$4,F382=grup_instansi!$C$4),
grup_instansi!$A$4,
IF(AND(E382=grup_instansi!$B$5,F382=grup_instansi!$C$5),
grup_instansi!$A$5,
IF(AND(E382=grup_instansi!$B$6,F382=grup_instansi!$C$6),
grup_instansi!$A$6,
IF(AND(E382=grup_instansi!$B$7,F382=grup_instansi!$C$7),
grup_instansi!$A$7,
IF(AND(E382=grup_instansi!$B$8,F382=grup_instansi!$C$8),
grup_instansi!$A$8,
IF(AND(E382=grup_instansi!$B$9,F382=grup_instansi!$C$9),
grup_instansi!$A$9,
IF(AND(E382=grup_instansi!$B$10,F382=grup_instansi!$C$10),
grup_instansi!$A$10,"")))))))))</f>
        <v/>
      </c>
      <c r="H382" t="str">
        <f>IF(G382&lt;&gt;"",G382,IF(AND(E382=grup_instansi!$B$11,F382=grup_instansi!$C$11),
grup_instansi!$A$11,
IF(AND(E382=grup_instansi!$B$12,F382=grup_instansi!$C$12),
grup_instansi!$A$12,
IF(AND(E382=grup_instansi!$B$13,F382=grup_instansi!$C$13),
grup_instansi!$A$13,
IF(AND(E382=grup_instansi!$B$14,F382=grup_instansi!$C$14),
grup_instansi!$A$14,
IF(AND(E382=grup_instansi!$B$15,F382=grup_instansi!$C$15),
grup_instansi!$A$15,
IF(AND(E382=grup_instansi!$B$16,F382=grup_instansi!$C$16),
grup_instansi!$A$16,
IF(AND(E382=grup_instansi!$B$17,F382=grup_instansi!$C$17),
grup_instansi!$A$17,
IF(AND(E382=grup_instansi!$B$18,F382=grup_instansi!$C$18),
grup_instansi!$A$18,
IF(AND(E382=grup_instansi!$B$19,F382=grup_instansi!$C$19),
grup_instansi!$A$19,
IF(AND(E382=grup_instansi!$B$20,F382=grup_instansi!$C$20),
grup_instansi!$A$20,"")))))))))))</f>
        <v/>
      </c>
      <c r="I382" t="str">
        <f>IF(H382&lt;&gt;"",H382,IF(AND(E382=grup_instansi!$B$21,F382=grup_instansi!$C$21),
grup_instansi!$A$21,
IF(AND(E382=grup_instansi!$B$22,F382=grup_instansi!$C$22),
grup_instansi!$A$22,
IF(AND(E382=grup_instansi!$B$23,F382=grup_instansi!$C$23),
grup_instansi!$A$23,
IF(AND(E382=grup_instansi!$B$24,F382=grup_instansi!$C$24),
grup_instansi!$A$24,
IF(AND(E382=grup_instansi!$B$25,F382=grup_instansi!$C$25),
grup_instansi!$A$25,
IF(AND(E382=grup_instansi!$B$26,F382=grup_instansi!$C$26),
grup_instansi!$A$26,
IF(AND(E382=grup_instansi!$B$27,F382=grup_instansi!$C$27),
grup_instansi!$A$27,
IF(AND(E382=grup_instansi!$B$28,F382=grup_instansi!$C$28),
grup_instansi!$A$28,
IF(AND(E382=grup_instansi!$B$29,F382=grup_instansi!$C$29),
grup_instansi!$A$29,
IF(AND(E382=grup_instansi!$B$30,F382=grup_instansi!$C$30),
grup_instansi!$A$30,
IF(AND(E382=grup_instansi!$B$31,F382=grup_instansi!$C$31),
grup_instansi!$A$31,
IF(AND(E382=grup_instansi!$B$32,F382=grup_instansi!$C$32),
grup_instansi!$A$32,
IF(AND(E382=grup_instansi!$B$33,F382=grup_instansi!$C$33),
grup_instansi!$A$33,
IF(AND(E382=grup_instansi!$B$34,F382=grup_instansi!$C$34),
grup_instansi!$A$34,
IF(AND(E382=grup_instansi!$B$35,F382=grup_instansi!$C$35),
grup_instansi!$A$35,""))))))))))))))))</f>
        <v>gi2023110400034</v>
      </c>
      <c r="J382" t="str">
        <f>IF(I382&lt;&gt;"",I382,IF(AND(E382=grup_instansi!$B$36,F382=grup_instansi!$C$36),
grup_instansi!$A$36,
IF(AND(E382=grup_instansi!$B$37,F382=grup_instansi!$C$37),
grup_instansi!$A$37,
IF(AND(E382=grup_instansi!$B$38,F382=grup_instansi!$C$38),
grup_instansi!$A$38,
IF(AND(E382=grup_instansi!$B$39,F382=grup_instansi!$C$39),
grup_instansi!$A$39,
IF(AND(E382=grup_instansi!$B$40,F382=grup_instansi!$C$40),
grup_instansi!$A$40,
IF(AND(E382=grup_instansi!$B$41,F382=grup_instansi!$C$41),
grup_instansi!$A$41,
IF(AND(E382=grup_instansi!$B$42,F382=grup_instansi!$C$42),
grup_instansi!$A$42,
IF(AND(E382=grup_instansi!$B$43,F382=grup_instansi!$C$43),
grup_instansi!$A$43,
IF(AND(E382=grup_instansi!$B$44,F382=grup_instansi!$C$44),
grup_instansi!$A$44,
IF(AND(E382=grup_instansi!$B$45,F382=grup_instansi!$C$45),
grup_instansi!$A$45,
IF(AND(E382=grup_instansi!$B$46,F382=grup_instansi!$C$46),
grup_instansi!$A$46,
IF(AND(E382=grup_instansi!$B$47,F382=grup_instansi!$C$47),
grup_instansi!$A$47,
IF(AND(E382=grup_instansi!$B$48,F382=grup_instansi!$C$48),
grup_instansi!$A$48,
IF(AND(E382=grup_instansi!$B$49,F382=grup_instansi!$C$49),
grup_instansi!$A$49,
IF(AND(E382=grup_instansi!$B$50,F382=grup_instansi!$C$50),
grup_instansi!$A$50,
IF(AND(E382=grup_instansi!$B$51,F382=grup_instansi!$C$51),
grup_instansi!$A$51,
IF(AND(E382=grup_instansi!$B$52,F382=grup_instansi!$C$52),
grup_instansi!$A$52,
IF(AND(E382=grup_instansi!$B$53,F382=grup_instansi!$C$53),
grup_instansi!$A$53,
IF(AND(E382=grup_instansi!$B$54,F382=grup_instansi!$C$54),
grup_instansi!$A$54,
IF(AND(E382=grup_instansi!$B$55,F382=grup_instansi!$C$55),
grup_instansi!$A$55,
IF(AND(E382=grup_instansi!$B$56,F382=grup_instansi!$C$56),
grup_instansi!$A$56,
IF(AND(E382=grup_instansi!$B$57,F382=grup_instansi!$C$57),
grup_instansi!$A$57,
IF(AND(E382=grup_instansi!$B$58,F382=grup_instansi!$C$58),
grup_instansi!$A$58,
IF(AND(E382=grup_instansi!$B$59,F382=grup_instansi!$C$59),
grup_instansi!$A$59,
IF(AND(E382=grup_instansi!$B$60,F382=grup_instansi!$C$60),
grup_instansi!$A$60,""))))))))))))))))))))))))))</f>
        <v>gi2023110400034</v>
      </c>
      <c r="K382" t="str">
        <f>IF(J382&lt;&gt;"",J382,IF(AND(E382=grup_instansi!$B$61,F382=grup_instansi!$C$61),
grup_instansi!$A$61,
IF(AND(E382=grup_instansi!$B$62,F382=grup_instansi!$C$62),
grup_instansi!$A$62,
IF(AND(E382=grup_instansi!$B$63,F382=grup_instansi!$C$63),
grup_instansi!$A$63,
IF(AND(E382=grup_instansi!$B$64,F382=grup_instansi!$C$64),
grup_instansi!$A$64,
IF(AND(E382=grup_instansi!$B$65,F382=grup_instansi!$C$65),
grup_instansi!$A$65,
IF(AND(E382=grup_instansi!$B$66,F382=grup_instansi!$C$66),
grup_instansi!$A$66,
IF(AND(E382=grup_instansi!$B$67,F382=grup_instansi!$C$67),
grup_instansi!$A$67,
IF(AND(E382=grup_instansi!$B$68,F382=grup_instansi!$C$68),
grup_instansi!$A$68,
IF(AND(E382=grup_instansi!$B$69,F382=grup_instansi!$C$69),
grup_instansi!$A$69,
IF(AND(E382=grup_instansi!$B$70,F382=grup_instansi!$C$70),
grup_instansi!$A$70,
IF(AND(E382=grup_instansi!$B$71,F382=grup_instansi!$C$71),
grup_instansi!$A$71,
IF(AND(E382=grup_instansi!$B$72,F382=grup_instansi!$C$72),
grup_instansi!$A$72,
IF(AND(E382=grup_instansi!$B$73,F382=grup_instansi!$C$73),
grup_instansi!$A$73,
IF(AND(E382=grup_instansi!$B$74,F382=grup_instansi!$C$74),
grup_instansi!$A$74,
IF(AND(E382=grup_instansi!$B$75,F382=grup_instansi!$C$75),
grup_instansi!$A$75,
IF(AND(E382=grup_instansi!$B$76,F382=grup_instansi!$C$76),
grup_instansi!$A$76,
IF(AND(E382=grup_instansi!$B$77,F382=grup_instansi!$C$77),
grup_instansi!$A$77,
IF(AND(E382=grup_instansi!$B$78,F382=grup_instansi!$C$78),
grup_instansi!$A$78,
IF(AND(E382=grup_instansi!$B$79,F382=grup_instansi!$C$79),
grup_instansi!$A$79,
IF(AND(E382=grup_instansi!$B$80,F382=grup_instansi!$C$80),
grup_instansi!$A$80,
IF(AND(E382=grup_instansi!$B$81,F382=grup_instansi!$C$81),
grup_instansi!$A$81,
IF(AND(E382=grup_instansi!$B$82,F382=grup_instansi!$C$82),
grup_instansi!$A$82,
IF(AND(E382=grup_instansi!$B$83,F382=grup_instansi!$C$83),
grup_instansi!$A$84,
IF(AND(E382=grup_instansi!$B$84,F382=grup_instansi!$C$84),
grup_instansi!$A$85,
IF(AND(E382=grup_instansi!$B$85,F382=grup_instansi!$C$85),
grup_instansi!$A$86,
IF(AND(E382=grup_instansi!$B$86,F382=grup_instansi!$C$86),
grup_instansi!$A$87,
IF(AND(E382=grup_instansi!$B$87,F382=grup_instansi!$C$87),
grup_instansi!$A$87,
IF(AND(E382=grup_instansi!$B$88,F382=grup_instansi!$C$88),
grup_instansi!$A$88,
IF(AND(E382=grup_instansi!$B$89,F382=grup_instansi!$C$89),
grup_instansi!$A$89,
IF(AND(E382=grup_instansi!$B$90,F382=grup_instansi!$C$90),
grup_instansi!$A$90,
IF(AND(E382=grup_instansi!$B$91,F382=grup_instansi!$C$91),
grup_instansi!$A$91,
IF(AND(E382=grup_instansi!$B$92,F382=grup_instansi!$C$92),
grup_instansi!$A$92,
IF(AND(E382=grup_instansi!$B$93,F382=grup_instansi!$C$93),
grup_instansi!$A$93,
IF(AND(E382=grup_instansi!$B$94,F382=grup_instansi!$C$94),
grup_instansi!$A$94,
IF(AND(E382=grup_instansi!$B$95,F382=grup_instansi!$C$95),
grup_instansi!$A$95,
IF(AND(E382=grup_instansi!$B$96,F382=grup_instansi!$C$96),
grup_instansi!$A$96,
IF(AND(E382=grup_instansi!$B$97,F382=grup_instansi!$C$97),
grup_instansi!$A$97,
IF(AND(E382=grup_instansi!$B$98,F382=grup_instansi!$C$98),
grup_instansi!$A$98,
IF(AND(E382=grup_instansi!$B$99,F382=grup_instansi!$C$99),
grup_instansi!$A$99,
grup_instansi!$A$100))))))))))))))))))))))))))))))))))))))))</f>
        <v>gi2023110400034</v>
      </c>
      <c r="L382" t="str">
        <f>VLOOKUP(K382,grup_instansi!$A$2:$E$102,4)</f>
        <v>Pemerintah Kabupaten Sumatera Selatan</v>
      </c>
      <c r="M382" t="str">
        <f t="shared" si="17"/>
        <v>('i2023110600381','Pemerintah Kab. Ogan Ilir','gi2023110400034'),</v>
      </c>
    </row>
    <row r="383" spans="1:13" x14ac:dyDescent="0.25">
      <c r="A383" t="str">
        <f t="shared" si="15"/>
        <v>i2023110600382</v>
      </c>
      <c r="B383" s="4">
        <v>5612</v>
      </c>
      <c r="C383" t="str">
        <f t="shared" si="16"/>
        <v>i2023110600382</v>
      </c>
      <c r="D383" s="4" t="s">
        <v>512</v>
      </c>
      <c r="E383" s="4" t="s">
        <v>658</v>
      </c>
      <c r="F383" s="4" t="s">
        <v>691</v>
      </c>
      <c r="G383" t="str">
        <f>IF(AND(E383=grup_instansi!$B$2,F383=grup_instansi!$C$2),
grup_instansi!$A$2,
IF(AND(E383=grup_instansi!$B$3,F383=grup_instansi!$C$3),
grup_instansi!$A$3,
IF(AND(E383=grup_instansi!$B$4,F383=grup_instansi!$C$4),
grup_instansi!$A$4,
IF(AND(E383=grup_instansi!$B$5,F383=grup_instansi!$C$5),
grup_instansi!$A$5,
IF(AND(E383=grup_instansi!$B$6,F383=grup_instansi!$C$6),
grup_instansi!$A$6,
IF(AND(E383=grup_instansi!$B$7,F383=grup_instansi!$C$7),
grup_instansi!$A$7,
IF(AND(E383=grup_instansi!$B$8,F383=grup_instansi!$C$8),
grup_instansi!$A$8,
IF(AND(E383=grup_instansi!$B$9,F383=grup_instansi!$C$9),
grup_instansi!$A$9,
IF(AND(E383=grup_instansi!$B$10,F383=grup_instansi!$C$10),
grup_instansi!$A$10,"")))))))))</f>
        <v/>
      </c>
      <c r="H383" t="str">
        <f>IF(G383&lt;&gt;"",G383,IF(AND(E383=grup_instansi!$B$11,F383=grup_instansi!$C$11),
grup_instansi!$A$11,
IF(AND(E383=grup_instansi!$B$12,F383=grup_instansi!$C$12),
grup_instansi!$A$12,
IF(AND(E383=grup_instansi!$B$13,F383=grup_instansi!$C$13),
grup_instansi!$A$13,
IF(AND(E383=grup_instansi!$B$14,F383=grup_instansi!$C$14),
grup_instansi!$A$14,
IF(AND(E383=grup_instansi!$B$15,F383=grup_instansi!$C$15),
grup_instansi!$A$15,
IF(AND(E383=grup_instansi!$B$16,F383=grup_instansi!$C$16),
grup_instansi!$A$16,
IF(AND(E383=grup_instansi!$B$17,F383=grup_instansi!$C$17),
grup_instansi!$A$17,
IF(AND(E383=grup_instansi!$B$18,F383=grup_instansi!$C$18),
grup_instansi!$A$18,
IF(AND(E383=grup_instansi!$B$19,F383=grup_instansi!$C$19),
grup_instansi!$A$19,
IF(AND(E383=grup_instansi!$B$20,F383=grup_instansi!$C$20),
grup_instansi!$A$20,"")))))))))))</f>
        <v/>
      </c>
      <c r="I383" t="str">
        <f>IF(H383&lt;&gt;"",H383,IF(AND(E383=grup_instansi!$B$21,F383=grup_instansi!$C$21),
grup_instansi!$A$21,
IF(AND(E383=grup_instansi!$B$22,F383=grup_instansi!$C$22),
grup_instansi!$A$22,
IF(AND(E383=grup_instansi!$B$23,F383=grup_instansi!$C$23),
grup_instansi!$A$23,
IF(AND(E383=grup_instansi!$B$24,F383=grup_instansi!$C$24),
grup_instansi!$A$24,
IF(AND(E383=grup_instansi!$B$25,F383=grup_instansi!$C$25),
grup_instansi!$A$25,
IF(AND(E383=grup_instansi!$B$26,F383=grup_instansi!$C$26),
grup_instansi!$A$26,
IF(AND(E383=grup_instansi!$B$27,F383=grup_instansi!$C$27),
grup_instansi!$A$27,
IF(AND(E383=grup_instansi!$B$28,F383=grup_instansi!$C$28),
grup_instansi!$A$28,
IF(AND(E383=grup_instansi!$B$29,F383=grup_instansi!$C$29),
grup_instansi!$A$29,
IF(AND(E383=grup_instansi!$B$30,F383=grup_instansi!$C$30),
grup_instansi!$A$30,
IF(AND(E383=grup_instansi!$B$31,F383=grup_instansi!$C$31),
grup_instansi!$A$31,
IF(AND(E383=grup_instansi!$B$32,F383=grup_instansi!$C$32),
grup_instansi!$A$32,
IF(AND(E383=grup_instansi!$B$33,F383=grup_instansi!$C$33),
grup_instansi!$A$33,
IF(AND(E383=grup_instansi!$B$34,F383=grup_instansi!$C$34),
grup_instansi!$A$34,
IF(AND(E383=grup_instansi!$B$35,F383=grup_instansi!$C$35),
grup_instansi!$A$35,""))))))))))))))))</f>
        <v>gi2023110400034</v>
      </c>
      <c r="J383" t="str">
        <f>IF(I383&lt;&gt;"",I383,IF(AND(E383=grup_instansi!$B$36,F383=grup_instansi!$C$36),
grup_instansi!$A$36,
IF(AND(E383=grup_instansi!$B$37,F383=grup_instansi!$C$37),
grup_instansi!$A$37,
IF(AND(E383=grup_instansi!$B$38,F383=grup_instansi!$C$38),
grup_instansi!$A$38,
IF(AND(E383=grup_instansi!$B$39,F383=grup_instansi!$C$39),
grup_instansi!$A$39,
IF(AND(E383=grup_instansi!$B$40,F383=grup_instansi!$C$40),
grup_instansi!$A$40,
IF(AND(E383=grup_instansi!$B$41,F383=grup_instansi!$C$41),
grup_instansi!$A$41,
IF(AND(E383=grup_instansi!$B$42,F383=grup_instansi!$C$42),
grup_instansi!$A$42,
IF(AND(E383=grup_instansi!$B$43,F383=grup_instansi!$C$43),
grup_instansi!$A$43,
IF(AND(E383=grup_instansi!$B$44,F383=grup_instansi!$C$44),
grup_instansi!$A$44,
IF(AND(E383=grup_instansi!$B$45,F383=grup_instansi!$C$45),
grup_instansi!$A$45,
IF(AND(E383=grup_instansi!$B$46,F383=grup_instansi!$C$46),
grup_instansi!$A$46,
IF(AND(E383=grup_instansi!$B$47,F383=grup_instansi!$C$47),
grup_instansi!$A$47,
IF(AND(E383=grup_instansi!$B$48,F383=grup_instansi!$C$48),
grup_instansi!$A$48,
IF(AND(E383=grup_instansi!$B$49,F383=grup_instansi!$C$49),
grup_instansi!$A$49,
IF(AND(E383=grup_instansi!$B$50,F383=grup_instansi!$C$50),
grup_instansi!$A$50,
IF(AND(E383=grup_instansi!$B$51,F383=grup_instansi!$C$51),
grup_instansi!$A$51,
IF(AND(E383=grup_instansi!$B$52,F383=grup_instansi!$C$52),
grup_instansi!$A$52,
IF(AND(E383=grup_instansi!$B$53,F383=grup_instansi!$C$53),
grup_instansi!$A$53,
IF(AND(E383=grup_instansi!$B$54,F383=grup_instansi!$C$54),
grup_instansi!$A$54,
IF(AND(E383=grup_instansi!$B$55,F383=grup_instansi!$C$55),
grup_instansi!$A$55,
IF(AND(E383=grup_instansi!$B$56,F383=grup_instansi!$C$56),
grup_instansi!$A$56,
IF(AND(E383=grup_instansi!$B$57,F383=grup_instansi!$C$57),
grup_instansi!$A$57,
IF(AND(E383=grup_instansi!$B$58,F383=grup_instansi!$C$58),
grup_instansi!$A$58,
IF(AND(E383=grup_instansi!$B$59,F383=grup_instansi!$C$59),
grup_instansi!$A$59,
IF(AND(E383=grup_instansi!$B$60,F383=grup_instansi!$C$60),
grup_instansi!$A$60,""))))))))))))))))))))))))))</f>
        <v>gi2023110400034</v>
      </c>
      <c r="K383" t="str">
        <f>IF(J383&lt;&gt;"",J383,IF(AND(E383=grup_instansi!$B$61,F383=grup_instansi!$C$61),
grup_instansi!$A$61,
IF(AND(E383=grup_instansi!$B$62,F383=grup_instansi!$C$62),
grup_instansi!$A$62,
IF(AND(E383=grup_instansi!$B$63,F383=grup_instansi!$C$63),
grup_instansi!$A$63,
IF(AND(E383=grup_instansi!$B$64,F383=grup_instansi!$C$64),
grup_instansi!$A$64,
IF(AND(E383=grup_instansi!$B$65,F383=grup_instansi!$C$65),
grup_instansi!$A$65,
IF(AND(E383=grup_instansi!$B$66,F383=grup_instansi!$C$66),
grup_instansi!$A$66,
IF(AND(E383=grup_instansi!$B$67,F383=grup_instansi!$C$67),
grup_instansi!$A$67,
IF(AND(E383=grup_instansi!$B$68,F383=grup_instansi!$C$68),
grup_instansi!$A$68,
IF(AND(E383=grup_instansi!$B$69,F383=grup_instansi!$C$69),
grup_instansi!$A$69,
IF(AND(E383=grup_instansi!$B$70,F383=grup_instansi!$C$70),
grup_instansi!$A$70,
IF(AND(E383=grup_instansi!$B$71,F383=grup_instansi!$C$71),
grup_instansi!$A$71,
IF(AND(E383=grup_instansi!$B$72,F383=grup_instansi!$C$72),
grup_instansi!$A$72,
IF(AND(E383=grup_instansi!$B$73,F383=grup_instansi!$C$73),
grup_instansi!$A$73,
IF(AND(E383=grup_instansi!$B$74,F383=grup_instansi!$C$74),
grup_instansi!$A$74,
IF(AND(E383=grup_instansi!$B$75,F383=grup_instansi!$C$75),
grup_instansi!$A$75,
IF(AND(E383=grup_instansi!$B$76,F383=grup_instansi!$C$76),
grup_instansi!$A$76,
IF(AND(E383=grup_instansi!$B$77,F383=grup_instansi!$C$77),
grup_instansi!$A$77,
IF(AND(E383=grup_instansi!$B$78,F383=grup_instansi!$C$78),
grup_instansi!$A$78,
IF(AND(E383=grup_instansi!$B$79,F383=grup_instansi!$C$79),
grup_instansi!$A$79,
IF(AND(E383=grup_instansi!$B$80,F383=grup_instansi!$C$80),
grup_instansi!$A$80,
IF(AND(E383=grup_instansi!$B$81,F383=grup_instansi!$C$81),
grup_instansi!$A$81,
IF(AND(E383=grup_instansi!$B$82,F383=grup_instansi!$C$82),
grup_instansi!$A$82,
IF(AND(E383=grup_instansi!$B$83,F383=grup_instansi!$C$83),
grup_instansi!$A$84,
IF(AND(E383=grup_instansi!$B$84,F383=grup_instansi!$C$84),
grup_instansi!$A$85,
IF(AND(E383=grup_instansi!$B$85,F383=grup_instansi!$C$85),
grup_instansi!$A$86,
IF(AND(E383=grup_instansi!$B$86,F383=grup_instansi!$C$86),
grup_instansi!$A$87,
IF(AND(E383=grup_instansi!$B$87,F383=grup_instansi!$C$87),
grup_instansi!$A$87,
IF(AND(E383=grup_instansi!$B$88,F383=grup_instansi!$C$88),
grup_instansi!$A$88,
IF(AND(E383=grup_instansi!$B$89,F383=grup_instansi!$C$89),
grup_instansi!$A$89,
IF(AND(E383=grup_instansi!$B$90,F383=grup_instansi!$C$90),
grup_instansi!$A$90,
IF(AND(E383=grup_instansi!$B$91,F383=grup_instansi!$C$91),
grup_instansi!$A$91,
IF(AND(E383=grup_instansi!$B$92,F383=grup_instansi!$C$92),
grup_instansi!$A$92,
IF(AND(E383=grup_instansi!$B$93,F383=grup_instansi!$C$93),
grup_instansi!$A$93,
IF(AND(E383=grup_instansi!$B$94,F383=grup_instansi!$C$94),
grup_instansi!$A$94,
IF(AND(E383=grup_instansi!$B$95,F383=grup_instansi!$C$95),
grup_instansi!$A$95,
IF(AND(E383=grup_instansi!$B$96,F383=grup_instansi!$C$96),
grup_instansi!$A$96,
IF(AND(E383=grup_instansi!$B$97,F383=grup_instansi!$C$97),
grup_instansi!$A$97,
IF(AND(E383=grup_instansi!$B$98,F383=grup_instansi!$C$98),
grup_instansi!$A$98,
IF(AND(E383=grup_instansi!$B$99,F383=grup_instansi!$C$99),
grup_instansi!$A$99,
grup_instansi!$A$100))))))))))))))))))))))))))))))))))))))))</f>
        <v>gi2023110400034</v>
      </c>
      <c r="L383" t="str">
        <f>VLOOKUP(K383,grup_instansi!$A$2:$E$102,4)</f>
        <v>Pemerintah Kabupaten Sumatera Selatan</v>
      </c>
      <c r="M383" t="str">
        <f t="shared" si="17"/>
        <v>('i2023110600382','Pemerintah Kab. Musi Rawas Utara','gi2023110400034'),</v>
      </c>
    </row>
    <row r="384" spans="1:13" x14ac:dyDescent="0.25">
      <c r="A384" t="str">
        <f t="shared" si="15"/>
        <v>i2023110600383</v>
      </c>
      <c r="B384" s="4">
        <v>5672</v>
      </c>
      <c r="C384" t="str">
        <f t="shared" si="16"/>
        <v>i2023110600383</v>
      </c>
      <c r="D384" s="4" t="s">
        <v>626</v>
      </c>
      <c r="E384" s="4" t="s">
        <v>659</v>
      </c>
      <c r="F384" s="4" t="s">
        <v>691</v>
      </c>
      <c r="G384" t="str">
        <f>IF(AND(E384=grup_instansi!$B$2,F384=grup_instansi!$C$2),
grup_instansi!$A$2,
IF(AND(E384=grup_instansi!$B$3,F384=grup_instansi!$C$3),
grup_instansi!$A$3,
IF(AND(E384=grup_instansi!$B$4,F384=grup_instansi!$C$4),
grup_instansi!$A$4,
IF(AND(E384=grup_instansi!$B$5,F384=grup_instansi!$C$5),
grup_instansi!$A$5,
IF(AND(E384=grup_instansi!$B$6,F384=grup_instansi!$C$6),
grup_instansi!$A$6,
IF(AND(E384=grup_instansi!$B$7,F384=grup_instansi!$C$7),
grup_instansi!$A$7,
IF(AND(E384=grup_instansi!$B$8,F384=grup_instansi!$C$8),
grup_instansi!$A$8,
IF(AND(E384=grup_instansi!$B$9,F384=grup_instansi!$C$9),
grup_instansi!$A$9,
IF(AND(E384=grup_instansi!$B$10,F384=grup_instansi!$C$10),
grup_instansi!$A$10,"")))))))))</f>
        <v/>
      </c>
      <c r="H384" t="str">
        <f>IF(G384&lt;&gt;"",G384,IF(AND(E384=grup_instansi!$B$11,F384=grup_instansi!$C$11),
grup_instansi!$A$11,
IF(AND(E384=grup_instansi!$B$12,F384=grup_instansi!$C$12),
grup_instansi!$A$12,
IF(AND(E384=grup_instansi!$B$13,F384=grup_instansi!$C$13),
grup_instansi!$A$13,
IF(AND(E384=grup_instansi!$B$14,F384=grup_instansi!$C$14),
grup_instansi!$A$14,
IF(AND(E384=grup_instansi!$B$15,F384=grup_instansi!$C$15),
grup_instansi!$A$15,
IF(AND(E384=grup_instansi!$B$16,F384=grup_instansi!$C$16),
grup_instansi!$A$16,
IF(AND(E384=grup_instansi!$B$17,F384=grup_instansi!$C$17),
grup_instansi!$A$17,
IF(AND(E384=grup_instansi!$B$18,F384=grup_instansi!$C$18),
grup_instansi!$A$18,
IF(AND(E384=grup_instansi!$B$19,F384=grup_instansi!$C$19),
grup_instansi!$A$19,
IF(AND(E384=grup_instansi!$B$20,F384=grup_instansi!$C$20),
grup_instansi!$A$20,"")))))))))))</f>
        <v/>
      </c>
      <c r="I384" t="str">
        <f>IF(H384&lt;&gt;"",H384,IF(AND(E384=grup_instansi!$B$21,F384=grup_instansi!$C$21),
grup_instansi!$A$21,
IF(AND(E384=grup_instansi!$B$22,F384=grup_instansi!$C$22),
grup_instansi!$A$22,
IF(AND(E384=grup_instansi!$B$23,F384=grup_instansi!$C$23),
grup_instansi!$A$23,
IF(AND(E384=grup_instansi!$B$24,F384=grup_instansi!$C$24),
grup_instansi!$A$24,
IF(AND(E384=grup_instansi!$B$25,F384=grup_instansi!$C$25),
grup_instansi!$A$25,
IF(AND(E384=grup_instansi!$B$26,F384=grup_instansi!$C$26),
grup_instansi!$A$26,
IF(AND(E384=grup_instansi!$B$27,F384=grup_instansi!$C$27),
grup_instansi!$A$27,
IF(AND(E384=grup_instansi!$B$28,F384=grup_instansi!$C$28),
grup_instansi!$A$28,
IF(AND(E384=grup_instansi!$B$29,F384=grup_instansi!$C$29),
grup_instansi!$A$29,
IF(AND(E384=grup_instansi!$B$30,F384=grup_instansi!$C$30),
grup_instansi!$A$30,
IF(AND(E384=grup_instansi!$B$31,F384=grup_instansi!$C$31),
grup_instansi!$A$31,
IF(AND(E384=grup_instansi!$B$32,F384=grup_instansi!$C$32),
grup_instansi!$A$32,
IF(AND(E384=grup_instansi!$B$33,F384=grup_instansi!$C$33),
grup_instansi!$A$33,
IF(AND(E384=grup_instansi!$B$34,F384=grup_instansi!$C$34),
grup_instansi!$A$34,
IF(AND(E384=grup_instansi!$B$35,F384=grup_instansi!$C$35),
grup_instansi!$A$35,""))))))))))))))))</f>
        <v/>
      </c>
      <c r="J384" t="str">
        <f>IF(I384&lt;&gt;"",I384,IF(AND(E384=grup_instansi!$B$36,F384=grup_instansi!$C$36),
grup_instansi!$A$36,
IF(AND(E384=grup_instansi!$B$37,F384=grup_instansi!$C$37),
grup_instansi!$A$37,
IF(AND(E384=grup_instansi!$B$38,F384=grup_instansi!$C$38),
grup_instansi!$A$38,
IF(AND(E384=grup_instansi!$B$39,F384=grup_instansi!$C$39),
grup_instansi!$A$39,
IF(AND(E384=grup_instansi!$B$40,F384=grup_instansi!$C$40),
grup_instansi!$A$40,
IF(AND(E384=grup_instansi!$B$41,F384=grup_instansi!$C$41),
grup_instansi!$A$41,
IF(AND(E384=grup_instansi!$B$42,F384=grup_instansi!$C$42),
grup_instansi!$A$42,
IF(AND(E384=grup_instansi!$B$43,F384=grup_instansi!$C$43),
grup_instansi!$A$43,
IF(AND(E384=grup_instansi!$B$44,F384=grup_instansi!$C$44),
grup_instansi!$A$44,
IF(AND(E384=grup_instansi!$B$45,F384=grup_instansi!$C$45),
grup_instansi!$A$45,
IF(AND(E384=grup_instansi!$B$46,F384=grup_instansi!$C$46),
grup_instansi!$A$46,
IF(AND(E384=grup_instansi!$B$47,F384=grup_instansi!$C$47),
grup_instansi!$A$47,
IF(AND(E384=grup_instansi!$B$48,F384=grup_instansi!$C$48),
grup_instansi!$A$48,
IF(AND(E384=grup_instansi!$B$49,F384=grup_instansi!$C$49),
grup_instansi!$A$49,
IF(AND(E384=grup_instansi!$B$50,F384=grup_instansi!$C$50),
grup_instansi!$A$50,
IF(AND(E384=grup_instansi!$B$51,F384=grup_instansi!$C$51),
grup_instansi!$A$51,
IF(AND(E384=grup_instansi!$B$52,F384=grup_instansi!$C$52),
grup_instansi!$A$52,
IF(AND(E384=grup_instansi!$B$53,F384=grup_instansi!$C$53),
grup_instansi!$A$53,
IF(AND(E384=grup_instansi!$B$54,F384=grup_instansi!$C$54),
grup_instansi!$A$54,
IF(AND(E384=grup_instansi!$B$55,F384=grup_instansi!$C$55),
grup_instansi!$A$55,
IF(AND(E384=grup_instansi!$B$56,F384=grup_instansi!$C$56),
grup_instansi!$A$56,
IF(AND(E384=grup_instansi!$B$57,F384=grup_instansi!$C$57),
grup_instansi!$A$57,
IF(AND(E384=grup_instansi!$B$58,F384=grup_instansi!$C$58),
grup_instansi!$A$58,
IF(AND(E384=grup_instansi!$B$59,F384=grup_instansi!$C$59),
grup_instansi!$A$59,
IF(AND(E384=grup_instansi!$B$60,F384=grup_instansi!$C$60),
grup_instansi!$A$60,""))))))))))))))))))))))))))</f>
        <v/>
      </c>
      <c r="K384" t="str">
        <f>IF(J384&lt;&gt;"",J384,IF(AND(E384=grup_instansi!$B$61,F384=grup_instansi!$C$61),
grup_instansi!$A$61,
IF(AND(E384=grup_instansi!$B$62,F384=grup_instansi!$C$62),
grup_instansi!$A$62,
IF(AND(E384=grup_instansi!$B$63,F384=grup_instansi!$C$63),
grup_instansi!$A$63,
IF(AND(E384=grup_instansi!$B$64,F384=grup_instansi!$C$64),
grup_instansi!$A$64,
IF(AND(E384=grup_instansi!$B$65,F384=grup_instansi!$C$65),
grup_instansi!$A$65,
IF(AND(E384=grup_instansi!$B$66,F384=grup_instansi!$C$66),
grup_instansi!$A$66,
IF(AND(E384=grup_instansi!$B$67,F384=grup_instansi!$C$67),
grup_instansi!$A$67,
IF(AND(E384=grup_instansi!$B$68,F384=grup_instansi!$C$68),
grup_instansi!$A$68,
IF(AND(E384=grup_instansi!$B$69,F384=grup_instansi!$C$69),
grup_instansi!$A$69,
IF(AND(E384=grup_instansi!$B$70,F384=grup_instansi!$C$70),
grup_instansi!$A$70,
IF(AND(E384=grup_instansi!$B$71,F384=grup_instansi!$C$71),
grup_instansi!$A$71,
IF(AND(E384=grup_instansi!$B$72,F384=grup_instansi!$C$72),
grup_instansi!$A$72,
IF(AND(E384=grup_instansi!$B$73,F384=grup_instansi!$C$73),
grup_instansi!$A$73,
IF(AND(E384=grup_instansi!$B$74,F384=grup_instansi!$C$74),
grup_instansi!$A$74,
IF(AND(E384=grup_instansi!$B$75,F384=grup_instansi!$C$75),
grup_instansi!$A$75,
IF(AND(E384=grup_instansi!$B$76,F384=grup_instansi!$C$76),
grup_instansi!$A$76,
IF(AND(E384=grup_instansi!$B$77,F384=grup_instansi!$C$77),
grup_instansi!$A$77,
IF(AND(E384=grup_instansi!$B$78,F384=grup_instansi!$C$78),
grup_instansi!$A$78,
IF(AND(E384=grup_instansi!$B$79,F384=grup_instansi!$C$79),
grup_instansi!$A$79,
IF(AND(E384=grup_instansi!$B$80,F384=grup_instansi!$C$80),
grup_instansi!$A$80,
IF(AND(E384=grup_instansi!$B$81,F384=grup_instansi!$C$81),
grup_instansi!$A$81,
IF(AND(E384=grup_instansi!$B$82,F384=grup_instansi!$C$82),
grup_instansi!$A$82,
IF(AND(E384=grup_instansi!$B$83,F384=grup_instansi!$C$83),
grup_instansi!$A$84,
IF(AND(E384=grup_instansi!$B$84,F384=grup_instansi!$C$84),
grup_instansi!$A$85,
IF(AND(E384=grup_instansi!$B$85,F384=grup_instansi!$C$85),
grup_instansi!$A$86,
IF(AND(E384=grup_instansi!$B$86,F384=grup_instansi!$C$86),
grup_instansi!$A$87,
IF(AND(E384=grup_instansi!$B$87,F384=grup_instansi!$C$87),
grup_instansi!$A$87,
IF(AND(E384=grup_instansi!$B$88,F384=grup_instansi!$C$88),
grup_instansi!$A$88,
IF(AND(E384=grup_instansi!$B$89,F384=grup_instansi!$C$89),
grup_instansi!$A$89,
IF(AND(E384=grup_instansi!$B$90,F384=grup_instansi!$C$90),
grup_instansi!$A$90,
IF(AND(E384=grup_instansi!$B$91,F384=grup_instansi!$C$91),
grup_instansi!$A$91,
IF(AND(E384=grup_instansi!$B$92,F384=grup_instansi!$C$92),
grup_instansi!$A$92,
IF(AND(E384=grup_instansi!$B$93,F384=grup_instansi!$C$93),
grup_instansi!$A$93,
IF(AND(E384=grup_instansi!$B$94,F384=grup_instansi!$C$94),
grup_instansi!$A$94,
IF(AND(E384=grup_instansi!$B$95,F384=grup_instansi!$C$95),
grup_instansi!$A$95,
IF(AND(E384=grup_instansi!$B$96,F384=grup_instansi!$C$96),
grup_instansi!$A$96,
IF(AND(E384=grup_instansi!$B$97,F384=grup_instansi!$C$97),
grup_instansi!$A$97,
IF(AND(E384=grup_instansi!$B$98,F384=grup_instansi!$C$98),
grup_instansi!$A$98,
IF(AND(E384=grup_instansi!$B$99,F384=grup_instansi!$C$99),
grup_instansi!$A$99,
grup_instansi!$A$100))))))))))))))))))))))))))))))))))))))))</f>
        <v>gi2023110400065</v>
      </c>
      <c r="L384" t="str">
        <f>VLOOKUP(K384,grup_instansi!$A$2:$E$102,4)</f>
        <v>Pemerintah Kota Sumatera Selatan</v>
      </c>
      <c r="M384" t="str">
        <f t="shared" si="17"/>
        <v>('i2023110600383','Pemerintah Kota Pagar Alam','gi2023110400065'),</v>
      </c>
    </row>
    <row r="385" spans="1:13" x14ac:dyDescent="0.25">
      <c r="A385" t="str">
        <f t="shared" si="15"/>
        <v>i2023110600384</v>
      </c>
      <c r="B385" s="4">
        <v>5701</v>
      </c>
      <c r="C385" t="str">
        <f t="shared" si="16"/>
        <v>i2023110600384</v>
      </c>
      <c r="D385" s="4" t="s">
        <v>334</v>
      </c>
      <c r="E385" s="4" t="s">
        <v>658</v>
      </c>
      <c r="F385" s="4" t="s">
        <v>676</v>
      </c>
      <c r="G385" t="str">
        <f>IF(AND(E385=grup_instansi!$B$2,F385=grup_instansi!$C$2),
grup_instansi!$A$2,
IF(AND(E385=grup_instansi!$B$3,F385=grup_instansi!$C$3),
grup_instansi!$A$3,
IF(AND(E385=grup_instansi!$B$4,F385=grup_instansi!$C$4),
grup_instansi!$A$4,
IF(AND(E385=grup_instansi!$B$5,F385=grup_instansi!$C$5),
grup_instansi!$A$5,
IF(AND(E385=grup_instansi!$B$6,F385=grup_instansi!$C$6),
grup_instansi!$A$6,
IF(AND(E385=grup_instansi!$B$7,F385=grup_instansi!$C$7),
grup_instansi!$A$7,
IF(AND(E385=grup_instansi!$B$8,F385=grup_instansi!$C$8),
grup_instansi!$A$8,
IF(AND(E385=grup_instansi!$B$9,F385=grup_instansi!$C$9),
grup_instansi!$A$9,
IF(AND(E385=grup_instansi!$B$10,F385=grup_instansi!$C$10),
grup_instansi!$A$10,"")))))))))</f>
        <v/>
      </c>
      <c r="H385" t="str">
        <f>IF(G385&lt;&gt;"",G385,IF(AND(E385=grup_instansi!$B$11,F385=grup_instansi!$C$11),
grup_instansi!$A$11,
IF(AND(E385=grup_instansi!$B$12,F385=grup_instansi!$C$12),
grup_instansi!$A$12,
IF(AND(E385=grup_instansi!$B$13,F385=grup_instansi!$C$13),
grup_instansi!$A$13,
IF(AND(E385=grup_instansi!$B$14,F385=grup_instansi!$C$14),
grup_instansi!$A$14,
IF(AND(E385=grup_instansi!$B$15,F385=grup_instansi!$C$15),
grup_instansi!$A$15,
IF(AND(E385=grup_instansi!$B$16,F385=grup_instansi!$C$16),
grup_instansi!$A$16,
IF(AND(E385=grup_instansi!$B$17,F385=grup_instansi!$C$17),
grup_instansi!$A$17,
IF(AND(E385=grup_instansi!$B$18,F385=grup_instansi!$C$18),
grup_instansi!$A$18,
IF(AND(E385=grup_instansi!$B$19,F385=grup_instansi!$C$19),
grup_instansi!$A$19,
IF(AND(E385=grup_instansi!$B$20,F385=grup_instansi!$C$20),
grup_instansi!$A$20,"")))))))))))</f>
        <v>gi2023110400019</v>
      </c>
      <c r="I385" t="str">
        <f>IF(H385&lt;&gt;"",H385,IF(AND(E385=grup_instansi!$B$21,F385=grup_instansi!$C$21),
grup_instansi!$A$21,
IF(AND(E385=grup_instansi!$B$22,F385=grup_instansi!$C$22),
grup_instansi!$A$22,
IF(AND(E385=grup_instansi!$B$23,F385=grup_instansi!$C$23),
grup_instansi!$A$23,
IF(AND(E385=grup_instansi!$B$24,F385=grup_instansi!$C$24),
grup_instansi!$A$24,
IF(AND(E385=grup_instansi!$B$25,F385=grup_instansi!$C$25),
grup_instansi!$A$25,
IF(AND(E385=grup_instansi!$B$26,F385=grup_instansi!$C$26),
grup_instansi!$A$26,
IF(AND(E385=grup_instansi!$B$27,F385=grup_instansi!$C$27),
grup_instansi!$A$27,
IF(AND(E385=grup_instansi!$B$28,F385=grup_instansi!$C$28),
grup_instansi!$A$28,
IF(AND(E385=grup_instansi!$B$29,F385=grup_instansi!$C$29),
grup_instansi!$A$29,
IF(AND(E385=grup_instansi!$B$30,F385=grup_instansi!$C$30),
grup_instansi!$A$30,
IF(AND(E385=grup_instansi!$B$31,F385=grup_instansi!$C$31),
grup_instansi!$A$31,
IF(AND(E385=grup_instansi!$B$32,F385=grup_instansi!$C$32),
grup_instansi!$A$32,
IF(AND(E385=grup_instansi!$B$33,F385=grup_instansi!$C$33),
grup_instansi!$A$33,
IF(AND(E385=grup_instansi!$B$34,F385=grup_instansi!$C$34),
grup_instansi!$A$34,
IF(AND(E385=grup_instansi!$B$35,F385=grup_instansi!$C$35),
grup_instansi!$A$35,""))))))))))))))))</f>
        <v>gi2023110400019</v>
      </c>
      <c r="J385" t="str">
        <f>IF(I385&lt;&gt;"",I385,IF(AND(E385=grup_instansi!$B$36,F385=grup_instansi!$C$36),
grup_instansi!$A$36,
IF(AND(E385=grup_instansi!$B$37,F385=grup_instansi!$C$37),
grup_instansi!$A$37,
IF(AND(E385=grup_instansi!$B$38,F385=grup_instansi!$C$38),
grup_instansi!$A$38,
IF(AND(E385=grup_instansi!$B$39,F385=grup_instansi!$C$39),
grup_instansi!$A$39,
IF(AND(E385=grup_instansi!$B$40,F385=grup_instansi!$C$40),
grup_instansi!$A$40,
IF(AND(E385=grup_instansi!$B$41,F385=grup_instansi!$C$41),
grup_instansi!$A$41,
IF(AND(E385=grup_instansi!$B$42,F385=grup_instansi!$C$42),
grup_instansi!$A$42,
IF(AND(E385=grup_instansi!$B$43,F385=grup_instansi!$C$43),
grup_instansi!$A$43,
IF(AND(E385=grup_instansi!$B$44,F385=grup_instansi!$C$44),
grup_instansi!$A$44,
IF(AND(E385=grup_instansi!$B$45,F385=grup_instansi!$C$45),
grup_instansi!$A$45,
IF(AND(E385=grup_instansi!$B$46,F385=grup_instansi!$C$46),
grup_instansi!$A$46,
IF(AND(E385=grup_instansi!$B$47,F385=grup_instansi!$C$47),
grup_instansi!$A$47,
IF(AND(E385=grup_instansi!$B$48,F385=grup_instansi!$C$48),
grup_instansi!$A$48,
IF(AND(E385=grup_instansi!$B$49,F385=grup_instansi!$C$49),
grup_instansi!$A$49,
IF(AND(E385=grup_instansi!$B$50,F385=grup_instansi!$C$50),
grup_instansi!$A$50,
IF(AND(E385=grup_instansi!$B$51,F385=grup_instansi!$C$51),
grup_instansi!$A$51,
IF(AND(E385=grup_instansi!$B$52,F385=grup_instansi!$C$52),
grup_instansi!$A$52,
IF(AND(E385=grup_instansi!$B$53,F385=grup_instansi!$C$53),
grup_instansi!$A$53,
IF(AND(E385=grup_instansi!$B$54,F385=grup_instansi!$C$54),
grup_instansi!$A$54,
IF(AND(E385=grup_instansi!$B$55,F385=grup_instansi!$C$55),
grup_instansi!$A$55,
IF(AND(E385=grup_instansi!$B$56,F385=grup_instansi!$C$56),
grup_instansi!$A$56,
IF(AND(E385=grup_instansi!$B$57,F385=grup_instansi!$C$57),
grup_instansi!$A$57,
IF(AND(E385=grup_instansi!$B$58,F385=grup_instansi!$C$58),
grup_instansi!$A$58,
IF(AND(E385=grup_instansi!$B$59,F385=grup_instansi!$C$59),
grup_instansi!$A$59,
IF(AND(E385=grup_instansi!$B$60,F385=grup_instansi!$C$60),
grup_instansi!$A$60,""))))))))))))))))))))))))))</f>
        <v>gi2023110400019</v>
      </c>
      <c r="K385" t="str">
        <f>IF(J385&lt;&gt;"",J385,IF(AND(E385=grup_instansi!$B$61,F385=grup_instansi!$C$61),
grup_instansi!$A$61,
IF(AND(E385=grup_instansi!$B$62,F385=grup_instansi!$C$62),
grup_instansi!$A$62,
IF(AND(E385=grup_instansi!$B$63,F385=grup_instansi!$C$63),
grup_instansi!$A$63,
IF(AND(E385=grup_instansi!$B$64,F385=grup_instansi!$C$64),
grup_instansi!$A$64,
IF(AND(E385=grup_instansi!$B$65,F385=grup_instansi!$C$65),
grup_instansi!$A$65,
IF(AND(E385=grup_instansi!$B$66,F385=grup_instansi!$C$66),
grup_instansi!$A$66,
IF(AND(E385=grup_instansi!$B$67,F385=grup_instansi!$C$67),
grup_instansi!$A$67,
IF(AND(E385=grup_instansi!$B$68,F385=grup_instansi!$C$68),
grup_instansi!$A$68,
IF(AND(E385=grup_instansi!$B$69,F385=grup_instansi!$C$69),
grup_instansi!$A$69,
IF(AND(E385=grup_instansi!$B$70,F385=grup_instansi!$C$70),
grup_instansi!$A$70,
IF(AND(E385=grup_instansi!$B$71,F385=grup_instansi!$C$71),
grup_instansi!$A$71,
IF(AND(E385=grup_instansi!$B$72,F385=grup_instansi!$C$72),
grup_instansi!$A$72,
IF(AND(E385=grup_instansi!$B$73,F385=grup_instansi!$C$73),
grup_instansi!$A$73,
IF(AND(E385=grup_instansi!$B$74,F385=grup_instansi!$C$74),
grup_instansi!$A$74,
IF(AND(E385=grup_instansi!$B$75,F385=grup_instansi!$C$75),
grup_instansi!$A$75,
IF(AND(E385=grup_instansi!$B$76,F385=grup_instansi!$C$76),
grup_instansi!$A$76,
IF(AND(E385=grup_instansi!$B$77,F385=grup_instansi!$C$77),
grup_instansi!$A$77,
IF(AND(E385=grup_instansi!$B$78,F385=grup_instansi!$C$78),
grup_instansi!$A$78,
IF(AND(E385=grup_instansi!$B$79,F385=grup_instansi!$C$79),
grup_instansi!$A$79,
IF(AND(E385=grup_instansi!$B$80,F385=grup_instansi!$C$80),
grup_instansi!$A$80,
IF(AND(E385=grup_instansi!$B$81,F385=grup_instansi!$C$81),
grup_instansi!$A$81,
IF(AND(E385=grup_instansi!$B$82,F385=grup_instansi!$C$82),
grup_instansi!$A$82,
IF(AND(E385=grup_instansi!$B$83,F385=grup_instansi!$C$83),
grup_instansi!$A$84,
IF(AND(E385=grup_instansi!$B$84,F385=grup_instansi!$C$84),
grup_instansi!$A$85,
IF(AND(E385=grup_instansi!$B$85,F385=grup_instansi!$C$85),
grup_instansi!$A$86,
IF(AND(E385=grup_instansi!$B$86,F385=grup_instansi!$C$86),
grup_instansi!$A$87,
IF(AND(E385=grup_instansi!$B$87,F385=grup_instansi!$C$87),
grup_instansi!$A$87,
IF(AND(E385=grup_instansi!$B$88,F385=grup_instansi!$C$88),
grup_instansi!$A$88,
IF(AND(E385=grup_instansi!$B$89,F385=grup_instansi!$C$89),
grup_instansi!$A$89,
IF(AND(E385=grup_instansi!$B$90,F385=grup_instansi!$C$90),
grup_instansi!$A$90,
IF(AND(E385=grup_instansi!$B$91,F385=grup_instansi!$C$91),
grup_instansi!$A$91,
IF(AND(E385=grup_instansi!$B$92,F385=grup_instansi!$C$92),
grup_instansi!$A$92,
IF(AND(E385=grup_instansi!$B$93,F385=grup_instansi!$C$93),
grup_instansi!$A$93,
IF(AND(E385=grup_instansi!$B$94,F385=grup_instansi!$C$94),
grup_instansi!$A$94,
IF(AND(E385=grup_instansi!$B$95,F385=grup_instansi!$C$95),
grup_instansi!$A$95,
IF(AND(E385=grup_instansi!$B$96,F385=grup_instansi!$C$96),
grup_instansi!$A$96,
IF(AND(E385=grup_instansi!$B$97,F385=grup_instansi!$C$97),
grup_instansi!$A$97,
IF(AND(E385=grup_instansi!$B$98,F385=grup_instansi!$C$98),
grup_instansi!$A$98,
IF(AND(E385=grup_instansi!$B$99,F385=grup_instansi!$C$99),
grup_instansi!$A$99,
grup_instansi!$A$100))))))))))))))))))))))))))))))))))))))))</f>
        <v>gi2023110400019</v>
      </c>
      <c r="L385" t="str">
        <f>VLOOKUP(K385,grup_instansi!$A$2:$E$102,4)</f>
        <v>Pemerintah Kabupaten Kepulauan Bangka Belitung</v>
      </c>
      <c r="M385" t="str">
        <f t="shared" si="17"/>
        <v>('i2023110600384','Pemerintah Kab. Bangka','gi2023110400019'),</v>
      </c>
    </row>
    <row r="386" spans="1:13" x14ac:dyDescent="0.25">
      <c r="A386" t="str">
        <f t="shared" ref="A386:A449" si="18">"i20231106"&amp;RIGHT(TEXT("G00000"&amp;(ROW(B386)-ROW($B$1)),"0"),5)</f>
        <v>i2023110600385</v>
      </c>
      <c r="B386" s="4">
        <v>5703</v>
      </c>
      <c r="C386" t="str">
        <f t="shared" ref="C386:C449" si="19">"i20231106"&amp;RIGHT(TEXT("G00000"&amp;(ROW(D386)-ROW($B$1)),"0"),5)</f>
        <v>i2023110600385</v>
      </c>
      <c r="D386" s="4" t="s">
        <v>336</v>
      </c>
      <c r="E386" s="4" t="s">
        <v>658</v>
      </c>
      <c r="F386" s="4" t="s">
        <v>676</v>
      </c>
      <c r="G386" t="str">
        <f>IF(AND(E386=grup_instansi!$B$2,F386=grup_instansi!$C$2),
grup_instansi!$A$2,
IF(AND(E386=grup_instansi!$B$3,F386=grup_instansi!$C$3),
grup_instansi!$A$3,
IF(AND(E386=grup_instansi!$B$4,F386=grup_instansi!$C$4),
grup_instansi!$A$4,
IF(AND(E386=grup_instansi!$B$5,F386=grup_instansi!$C$5),
grup_instansi!$A$5,
IF(AND(E386=grup_instansi!$B$6,F386=grup_instansi!$C$6),
grup_instansi!$A$6,
IF(AND(E386=grup_instansi!$B$7,F386=grup_instansi!$C$7),
grup_instansi!$A$7,
IF(AND(E386=grup_instansi!$B$8,F386=grup_instansi!$C$8),
grup_instansi!$A$8,
IF(AND(E386=grup_instansi!$B$9,F386=grup_instansi!$C$9),
grup_instansi!$A$9,
IF(AND(E386=grup_instansi!$B$10,F386=grup_instansi!$C$10),
grup_instansi!$A$10,"")))))))))</f>
        <v/>
      </c>
      <c r="H386" t="str">
        <f>IF(G386&lt;&gt;"",G386,IF(AND(E386=grup_instansi!$B$11,F386=grup_instansi!$C$11),
grup_instansi!$A$11,
IF(AND(E386=grup_instansi!$B$12,F386=grup_instansi!$C$12),
grup_instansi!$A$12,
IF(AND(E386=grup_instansi!$B$13,F386=grup_instansi!$C$13),
grup_instansi!$A$13,
IF(AND(E386=grup_instansi!$B$14,F386=grup_instansi!$C$14),
grup_instansi!$A$14,
IF(AND(E386=grup_instansi!$B$15,F386=grup_instansi!$C$15),
grup_instansi!$A$15,
IF(AND(E386=grup_instansi!$B$16,F386=grup_instansi!$C$16),
grup_instansi!$A$16,
IF(AND(E386=grup_instansi!$B$17,F386=grup_instansi!$C$17),
grup_instansi!$A$17,
IF(AND(E386=grup_instansi!$B$18,F386=grup_instansi!$C$18),
grup_instansi!$A$18,
IF(AND(E386=grup_instansi!$B$19,F386=grup_instansi!$C$19),
grup_instansi!$A$19,
IF(AND(E386=grup_instansi!$B$20,F386=grup_instansi!$C$20),
grup_instansi!$A$20,"")))))))))))</f>
        <v>gi2023110400019</v>
      </c>
      <c r="I386" t="str">
        <f>IF(H386&lt;&gt;"",H386,IF(AND(E386=grup_instansi!$B$21,F386=grup_instansi!$C$21),
grup_instansi!$A$21,
IF(AND(E386=grup_instansi!$B$22,F386=grup_instansi!$C$22),
grup_instansi!$A$22,
IF(AND(E386=grup_instansi!$B$23,F386=grup_instansi!$C$23),
grup_instansi!$A$23,
IF(AND(E386=grup_instansi!$B$24,F386=grup_instansi!$C$24),
grup_instansi!$A$24,
IF(AND(E386=grup_instansi!$B$25,F386=grup_instansi!$C$25),
grup_instansi!$A$25,
IF(AND(E386=grup_instansi!$B$26,F386=grup_instansi!$C$26),
grup_instansi!$A$26,
IF(AND(E386=grup_instansi!$B$27,F386=grup_instansi!$C$27),
grup_instansi!$A$27,
IF(AND(E386=grup_instansi!$B$28,F386=grup_instansi!$C$28),
grup_instansi!$A$28,
IF(AND(E386=grup_instansi!$B$29,F386=grup_instansi!$C$29),
grup_instansi!$A$29,
IF(AND(E386=grup_instansi!$B$30,F386=grup_instansi!$C$30),
grup_instansi!$A$30,
IF(AND(E386=grup_instansi!$B$31,F386=grup_instansi!$C$31),
grup_instansi!$A$31,
IF(AND(E386=grup_instansi!$B$32,F386=grup_instansi!$C$32),
grup_instansi!$A$32,
IF(AND(E386=grup_instansi!$B$33,F386=grup_instansi!$C$33),
grup_instansi!$A$33,
IF(AND(E386=grup_instansi!$B$34,F386=grup_instansi!$C$34),
grup_instansi!$A$34,
IF(AND(E386=grup_instansi!$B$35,F386=grup_instansi!$C$35),
grup_instansi!$A$35,""))))))))))))))))</f>
        <v>gi2023110400019</v>
      </c>
      <c r="J386" t="str">
        <f>IF(I386&lt;&gt;"",I386,IF(AND(E386=grup_instansi!$B$36,F386=grup_instansi!$C$36),
grup_instansi!$A$36,
IF(AND(E386=grup_instansi!$B$37,F386=grup_instansi!$C$37),
grup_instansi!$A$37,
IF(AND(E386=grup_instansi!$B$38,F386=grup_instansi!$C$38),
grup_instansi!$A$38,
IF(AND(E386=grup_instansi!$B$39,F386=grup_instansi!$C$39),
grup_instansi!$A$39,
IF(AND(E386=grup_instansi!$B$40,F386=grup_instansi!$C$40),
grup_instansi!$A$40,
IF(AND(E386=grup_instansi!$B$41,F386=grup_instansi!$C$41),
grup_instansi!$A$41,
IF(AND(E386=grup_instansi!$B$42,F386=grup_instansi!$C$42),
grup_instansi!$A$42,
IF(AND(E386=grup_instansi!$B$43,F386=grup_instansi!$C$43),
grup_instansi!$A$43,
IF(AND(E386=grup_instansi!$B$44,F386=grup_instansi!$C$44),
grup_instansi!$A$44,
IF(AND(E386=grup_instansi!$B$45,F386=grup_instansi!$C$45),
grup_instansi!$A$45,
IF(AND(E386=grup_instansi!$B$46,F386=grup_instansi!$C$46),
grup_instansi!$A$46,
IF(AND(E386=grup_instansi!$B$47,F386=grup_instansi!$C$47),
grup_instansi!$A$47,
IF(AND(E386=grup_instansi!$B$48,F386=grup_instansi!$C$48),
grup_instansi!$A$48,
IF(AND(E386=grup_instansi!$B$49,F386=grup_instansi!$C$49),
grup_instansi!$A$49,
IF(AND(E386=grup_instansi!$B$50,F386=grup_instansi!$C$50),
grup_instansi!$A$50,
IF(AND(E386=grup_instansi!$B$51,F386=grup_instansi!$C$51),
grup_instansi!$A$51,
IF(AND(E386=grup_instansi!$B$52,F386=grup_instansi!$C$52),
grup_instansi!$A$52,
IF(AND(E386=grup_instansi!$B$53,F386=grup_instansi!$C$53),
grup_instansi!$A$53,
IF(AND(E386=grup_instansi!$B$54,F386=grup_instansi!$C$54),
grup_instansi!$A$54,
IF(AND(E386=grup_instansi!$B$55,F386=grup_instansi!$C$55),
grup_instansi!$A$55,
IF(AND(E386=grup_instansi!$B$56,F386=grup_instansi!$C$56),
grup_instansi!$A$56,
IF(AND(E386=grup_instansi!$B$57,F386=grup_instansi!$C$57),
grup_instansi!$A$57,
IF(AND(E386=grup_instansi!$B$58,F386=grup_instansi!$C$58),
grup_instansi!$A$58,
IF(AND(E386=grup_instansi!$B$59,F386=grup_instansi!$C$59),
grup_instansi!$A$59,
IF(AND(E386=grup_instansi!$B$60,F386=grup_instansi!$C$60),
grup_instansi!$A$60,""))))))))))))))))))))))))))</f>
        <v>gi2023110400019</v>
      </c>
      <c r="K386" t="str">
        <f>IF(J386&lt;&gt;"",J386,IF(AND(E386=grup_instansi!$B$61,F386=grup_instansi!$C$61),
grup_instansi!$A$61,
IF(AND(E386=grup_instansi!$B$62,F386=grup_instansi!$C$62),
grup_instansi!$A$62,
IF(AND(E386=grup_instansi!$B$63,F386=grup_instansi!$C$63),
grup_instansi!$A$63,
IF(AND(E386=grup_instansi!$B$64,F386=grup_instansi!$C$64),
grup_instansi!$A$64,
IF(AND(E386=grup_instansi!$B$65,F386=grup_instansi!$C$65),
grup_instansi!$A$65,
IF(AND(E386=grup_instansi!$B$66,F386=grup_instansi!$C$66),
grup_instansi!$A$66,
IF(AND(E386=grup_instansi!$B$67,F386=grup_instansi!$C$67),
grup_instansi!$A$67,
IF(AND(E386=grup_instansi!$B$68,F386=grup_instansi!$C$68),
grup_instansi!$A$68,
IF(AND(E386=grup_instansi!$B$69,F386=grup_instansi!$C$69),
grup_instansi!$A$69,
IF(AND(E386=grup_instansi!$B$70,F386=grup_instansi!$C$70),
grup_instansi!$A$70,
IF(AND(E386=grup_instansi!$B$71,F386=grup_instansi!$C$71),
grup_instansi!$A$71,
IF(AND(E386=grup_instansi!$B$72,F386=grup_instansi!$C$72),
grup_instansi!$A$72,
IF(AND(E386=grup_instansi!$B$73,F386=grup_instansi!$C$73),
grup_instansi!$A$73,
IF(AND(E386=grup_instansi!$B$74,F386=grup_instansi!$C$74),
grup_instansi!$A$74,
IF(AND(E386=grup_instansi!$B$75,F386=grup_instansi!$C$75),
grup_instansi!$A$75,
IF(AND(E386=grup_instansi!$B$76,F386=grup_instansi!$C$76),
grup_instansi!$A$76,
IF(AND(E386=grup_instansi!$B$77,F386=grup_instansi!$C$77),
grup_instansi!$A$77,
IF(AND(E386=grup_instansi!$B$78,F386=grup_instansi!$C$78),
grup_instansi!$A$78,
IF(AND(E386=grup_instansi!$B$79,F386=grup_instansi!$C$79),
grup_instansi!$A$79,
IF(AND(E386=grup_instansi!$B$80,F386=grup_instansi!$C$80),
grup_instansi!$A$80,
IF(AND(E386=grup_instansi!$B$81,F386=grup_instansi!$C$81),
grup_instansi!$A$81,
IF(AND(E386=grup_instansi!$B$82,F386=grup_instansi!$C$82),
grup_instansi!$A$82,
IF(AND(E386=grup_instansi!$B$83,F386=grup_instansi!$C$83),
grup_instansi!$A$84,
IF(AND(E386=grup_instansi!$B$84,F386=grup_instansi!$C$84),
grup_instansi!$A$85,
IF(AND(E386=grup_instansi!$B$85,F386=grup_instansi!$C$85),
grup_instansi!$A$86,
IF(AND(E386=grup_instansi!$B$86,F386=grup_instansi!$C$86),
grup_instansi!$A$87,
IF(AND(E386=grup_instansi!$B$87,F386=grup_instansi!$C$87),
grup_instansi!$A$87,
IF(AND(E386=grup_instansi!$B$88,F386=grup_instansi!$C$88),
grup_instansi!$A$88,
IF(AND(E386=grup_instansi!$B$89,F386=grup_instansi!$C$89),
grup_instansi!$A$89,
IF(AND(E386=grup_instansi!$B$90,F386=grup_instansi!$C$90),
grup_instansi!$A$90,
IF(AND(E386=grup_instansi!$B$91,F386=grup_instansi!$C$91),
grup_instansi!$A$91,
IF(AND(E386=grup_instansi!$B$92,F386=grup_instansi!$C$92),
grup_instansi!$A$92,
IF(AND(E386=grup_instansi!$B$93,F386=grup_instansi!$C$93),
grup_instansi!$A$93,
IF(AND(E386=grup_instansi!$B$94,F386=grup_instansi!$C$94),
grup_instansi!$A$94,
IF(AND(E386=grup_instansi!$B$95,F386=grup_instansi!$C$95),
grup_instansi!$A$95,
IF(AND(E386=grup_instansi!$B$96,F386=grup_instansi!$C$96),
grup_instansi!$A$96,
IF(AND(E386=grup_instansi!$B$97,F386=grup_instansi!$C$97),
grup_instansi!$A$97,
IF(AND(E386=grup_instansi!$B$98,F386=grup_instansi!$C$98),
grup_instansi!$A$98,
IF(AND(E386=grup_instansi!$B$99,F386=grup_instansi!$C$99),
grup_instansi!$A$99,
grup_instansi!$A$100))))))))))))))))))))))))))))))))))))))))</f>
        <v>gi2023110400019</v>
      </c>
      <c r="L386" t="str">
        <f>VLOOKUP(K386,grup_instansi!$A$2:$E$102,4)</f>
        <v>Pemerintah Kabupaten Kepulauan Bangka Belitung</v>
      </c>
      <c r="M386" t="str">
        <f t="shared" ref="M386:M449" si="20">"('"&amp;A386&amp;"','"&amp;D386&amp;"','"&amp;K386&amp;"'),"</f>
        <v>('i2023110600385','Pemerintah Kab. Bangka Barat','gi2023110400019'),</v>
      </c>
    </row>
    <row r="387" spans="1:13" x14ac:dyDescent="0.25">
      <c r="A387" t="str">
        <f t="shared" si="18"/>
        <v>i2023110600386</v>
      </c>
      <c r="B387" s="4">
        <v>5801</v>
      </c>
      <c r="C387" t="str">
        <f t="shared" si="19"/>
        <v>i2023110600386</v>
      </c>
      <c r="D387" s="4" t="s">
        <v>199</v>
      </c>
      <c r="E387" s="4" t="s">
        <v>658</v>
      </c>
      <c r="F387" s="4" t="s">
        <v>665</v>
      </c>
      <c r="G387" t="str">
        <f>IF(AND(E387=grup_instansi!$B$2,F387=grup_instansi!$C$2),
grup_instansi!$A$2,
IF(AND(E387=grup_instansi!$B$3,F387=grup_instansi!$C$3),
grup_instansi!$A$3,
IF(AND(E387=grup_instansi!$B$4,F387=grup_instansi!$C$4),
grup_instansi!$A$4,
IF(AND(E387=grup_instansi!$B$5,F387=grup_instansi!$C$5),
grup_instansi!$A$5,
IF(AND(E387=grup_instansi!$B$6,F387=grup_instansi!$C$6),
grup_instansi!$A$6,
IF(AND(E387=grup_instansi!$B$7,F387=grup_instansi!$C$7),
grup_instansi!$A$7,
IF(AND(E387=grup_instansi!$B$8,F387=grup_instansi!$C$8),
grup_instansi!$A$8,
IF(AND(E387=grup_instansi!$B$9,F387=grup_instansi!$C$9),
grup_instansi!$A$9,
IF(AND(E387=grup_instansi!$B$10,F387=grup_instansi!$C$10),
grup_instansi!$A$10,"")))))))))</f>
        <v>gi2023110400008</v>
      </c>
      <c r="H387" t="str">
        <f>IF(G387&lt;&gt;"",G387,IF(AND(E387=grup_instansi!$B$11,F387=grup_instansi!$C$11),
grup_instansi!$A$11,
IF(AND(E387=grup_instansi!$B$12,F387=grup_instansi!$C$12),
grup_instansi!$A$12,
IF(AND(E387=grup_instansi!$B$13,F387=grup_instansi!$C$13),
grup_instansi!$A$13,
IF(AND(E387=grup_instansi!$B$14,F387=grup_instansi!$C$14),
grup_instansi!$A$14,
IF(AND(E387=grup_instansi!$B$15,F387=grup_instansi!$C$15),
grup_instansi!$A$15,
IF(AND(E387=grup_instansi!$B$16,F387=grup_instansi!$C$16),
grup_instansi!$A$16,
IF(AND(E387=grup_instansi!$B$17,F387=grup_instansi!$C$17),
grup_instansi!$A$17,
IF(AND(E387=grup_instansi!$B$18,F387=grup_instansi!$C$18),
grup_instansi!$A$18,
IF(AND(E387=grup_instansi!$B$19,F387=grup_instansi!$C$19),
grup_instansi!$A$19,
IF(AND(E387=grup_instansi!$B$20,F387=grup_instansi!$C$20),
grup_instansi!$A$20,"")))))))))))</f>
        <v>gi2023110400008</v>
      </c>
      <c r="I387" t="str">
        <f>IF(H387&lt;&gt;"",H387,IF(AND(E387=grup_instansi!$B$21,F387=grup_instansi!$C$21),
grup_instansi!$A$21,
IF(AND(E387=grup_instansi!$B$22,F387=grup_instansi!$C$22),
grup_instansi!$A$22,
IF(AND(E387=grup_instansi!$B$23,F387=grup_instansi!$C$23),
grup_instansi!$A$23,
IF(AND(E387=grup_instansi!$B$24,F387=grup_instansi!$C$24),
grup_instansi!$A$24,
IF(AND(E387=grup_instansi!$B$25,F387=grup_instansi!$C$25),
grup_instansi!$A$25,
IF(AND(E387=grup_instansi!$B$26,F387=grup_instansi!$C$26),
grup_instansi!$A$26,
IF(AND(E387=grup_instansi!$B$27,F387=grup_instansi!$C$27),
grup_instansi!$A$27,
IF(AND(E387=grup_instansi!$B$28,F387=grup_instansi!$C$28),
grup_instansi!$A$28,
IF(AND(E387=grup_instansi!$B$29,F387=grup_instansi!$C$29),
grup_instansi!$A$29,
IF(AND(E387=grup_instansi!$B$30,F387=grup_instansi!$C$30),
grup_instansi!$A$30,
IF(AND(E387=grup_instansi!$B$31,F387=grup_instansi!$C$31),
grup_instansi!$A$31,
IF(AND(E387=grup_instansi!$B$32,F387=grup_instansi!$C$32),
grup_instansi!$A$32,
IF(AND(E387=grup_instansi!$B$33,F387=grup_instansi!$C$33),
grup_instansi!$A$33,
IF(AND(E387=grup_instansi!$B$34,F387=grup_instansi!$C$34),
grup_instansi!$A$34,
IF(AND(E387=grup_instansi!$B$35,F387=grup_instansi!$C$35),
grup_instansi!$A$35,""))))))))))))))))</f>
        <v>gi2023110400008</v>
      </c>
      <c r="J387" t="str">
        <f>IF(I387&lt;&gt;"",I387,IF(AND(E387=grup_instansi!$B$36,F387=grup_instansi!$C$36),
grup_instansi!$A$36,
IF(AND(E387=grup_instansi!$B$37,F387=grup_instansi!$C$37),
grup_instansi!$A$37,
IF(AND(E387=grup_instansi!$B$38,F387=grup_instansi!$C$38),
grup_instansi!$A$38,
IF(AND(E387=grup_instansi!$B$39,F387=grup_instansi!$C$39),
grup_instansi!$A$39,
IF(AND(E387=grup_instansi!$B$40,F387=grup_instansi!$C$40),
grup_instansi!$A$40,
IF(AND(E387=grup_instansi!$B$41,F387=grup_instansi!$C$41),
grup_instansi!$A$41,
IF(AND(E387=grup_instansi!$B$42,F387=grup_instansi!$C$42),
grup_instansi!$A$42,
IF(AND(E387=grup_instansi!$B$43,F387=grup_instansi!$C$43),
grup_instansi!$A$43,
IF(AND(E387=grup_instansi!$B$44,F387=grup_instansi!$C$44),
grup_instansi!$A$44,
IF(AND(E387=grup_instansi!$B$45,F387=grup_instansi!$C$45),
grup_instansi!$A$45,
IF(AND(E387=grup_instansi!$B$46,F387=grup_instansi!$C$46),
grup_instansi!$A$46,
IF(AND(E387=grup_instansi!$B$47,F387=grup_instansi!$C$47),
grup_instansi!$A$47,
IF(AND(E387=grup_instansi!$B$48,F387=grup_instansi!$C$48),
grup_instansi!$A$48,
IF(AND(E387=grup_instansi!$B$49,F387=grup_instansi!$C$49),
grup_instansi!$A$49,
IF(AND(E387=grup_instansi!$B$50,F387=grup_instansi!$C$50),
grup_instansi!$A$50,
IF(AND(E387=grup_instansi!$B$51,F387=grup_instansi!$C$51),
grup_instansi!$A$51,
IF(AND(E387=grup_instansi!$B$52,F387=grup_instansi!$C$52),
grup_instansi!$A$52,
IF(AND(E387=grup_instansi!$B$53,F387=grup_instansi!$C$53),
grup_instansi!$A$53,
IF(AND(E387=grup_instansi!$B$54,F387=grup_instansi!$C$54),
grup_instansi!$A$54,
IF(AND(E387=grup_instansi!$B$55,F387=grup_instansi!$C$55),
grup_instansi!$A$55,
IF(AND(E387=grup_instansi!$B$56,F387=grup_instansi!$C$56),
grup_instansi!$A$56,
IF(AND(E387=grup_instansi!$B$57,F387=grup_instansi!$C$57),
grup_instansi!$A$57,
IF(AND(E387=grup_instansi!$B$58,F387=grup_instansi!$C$58),
grup_instansi!$A$58,
IF(AND(E387=grup_instansi!$B$59,F387=grup_instansi!$C$59),
grup_instansi!$A$59,
IF(AND(E387=grup_instansi!$B$60,F387=grup_instansi!$C$60),
grup_instansi!$A$60,""))))))))))))))))))))))))))</f>
        <v>gi2023110400008</v>
      </c>
      <c r="K387" t="str">
        <f>IF(J387&lt;&gt;"",J387,IF(AND(E387=grup_instansi!$B$61,F387=grup_instansi!$C$61),
grup_instansi!$A$61,
IF(AND(E387=grup_instansi!$B$62,F387=grup_instansi!$C$62),
grup_instansi!$A$62,
IF(AND(E387=grup_instansi!$B$63,F387=grup_instansi!$C$63),
grup_instansi!$A$63,
IF(AND(E387=grup_instansi!$B$64,F387=grup_instansi!$C$64),
grup_instansi!$A$64,
IF(AND(E387=grup_instansi!$B$65,F387=grup_instansi!$C$65),
grup_instansi!$A$65,
IF(AND(E387=grup_instansi!$B$66,F387=grup_instansi!$C$66),
grup_instansi!$A$66,
IF(AND(E387=grup_instansi!$B$67,F387=grup_instansi!$C$67),
grup_instansi!$A$67,
IF(AND(E387=grup_instansi!$B$68,F387=grup_instansi!$C$68),
grup_instansi!$A$68,
IF(AND(E387=grup_instansi!$B$69,F387=grup_instansi!$C$69),
grup_instansi!$A$69,
IF(AND(E387=grup_instansi!$B$70,F387=grup_instansi!$C$70),
grup_instansi!$A$70,
IF(AND(E387=grup_instansi!$B$71,F387=grup_instansi!$C$71),
grup_instansi!$A$71,
IF(AND(E387=grup_instansi!$B$72,F387=grup_instansi!$C$72),
grup_instansi!$A$72,
IF(AND(E387=grup_instansi!$B$73,F387=grup_instansi!$C$73),
grup_instansi!$A$73,
IF(AND(E387=grup_instansi!$B$74,F387=grup_instansi!$C$74),
grup_instansi!$A$74,
IF(AND(E387=grup_instansi!$B$75,F387=grup_instansi!$C$75),
grup_instansi!$A$75,
IF(AND(E387=grup_instansi!$B$76,F387=grup_instansi!$C$76),
grup_instansi!$A$76,
IF(AND(E387=grup_instansi!$B$77,F387=grup_instansi!$C$77),
grup_instansi!$A$77,
IF(AND(E387=grup_instansi!$B$78,F387=grup_instansi!$C$78),
grup_instansi!$A$78,
IF(AND(E387=grup_instansi!$B$79,F387=grup_instansi!$C$79),
grup_instansi!$A$79,
IF(AND(E387=grup_instansi!$B$80,F387=grup_instansi!$C$80),
grup_instansi!$A$80,
IF(AND(E387=grup_instansi!$B$81,F387=grup_instansi!$C$81),
grup_instansi!$A$81,
IF(AND(E387=grup_instansi!$B$82,F387=grup_instansi!$C$82),
grup_instansi!$A$82,
IF(AND(E387=grup_instansi!$B$83,F387=grup_instansi!$C$83),
grup_instansi!$A$84,
IF(AND(E387=grup_instansi!$B$84,F387=grup_instansi!$C$84),
grup_instansi!$A$85,
IF(AND(E387=grup_instansi!$B$85,F387=grup_instansi!$C$85),
grup_instansi!$A$86,
IF(AND(E387=grup_instansi!$B$86,F387=grup_instansi!$C$86),
grup_instansi!$A$87,
IF(AND(E387=grup_instansi!$B$87,F387=grup_instansi!$C$87),
grup_instansi!$A$87,
IF(AND(E387=grup_instansi!$B$88,F387=grup_instansi!$C$88),
grup_instansi!$A$88,
IF(AND(E387=grup_instansi!$B$89,F387=grup_instansi!$C$89),
grup_instansi!$A$89,
IF(AND(E387=grup_instansi!$B$90,F387=grup_instansi!$C$90),
grup_instansi!$A$90,
IF(AND(E387=grup_instansi!$B$91,F387=grup_instansi!$C$91),
grup_instansi!$A$91,
IF(AND(E387=grup_instansi!$B$92,F387=grup_instansi!$C$92),
grup_instansi!$A$92,
IF(AND(E387=grup_instansi!$B$93,F387=grup_instansi!$C$93),
grup_instansi!$A$93,
IF(AND(E387=grup_instansi!$B$94,F387=grup_instansi!$C$94),
grup_instansi!$A$94,
IF(AND(E387=grup_instansi!$B$95,F387=grup_instansi!$C$95),
grup_instansi!$A$95,
IF(AND(E387=grup_instansi!$B$96,F387=grup_instansi!$C$96),
grup_instansi!$A$96,
IF(AND(E387=grup_instansi!$B$97,F387=grup_instansi!$C$97),
grup_instansi!$A$97,
IF(AND(E387=grup_instansi!$B$98,F387=grup_instansi!$C$98),
grup_instansi!$A$98,
IF(AND(E387=grup_instansi!$B$99,F387=grup_instansi!$C$99),
grup_instansi!$A$99,
grup_instansi!$A$100))))))))))))))))))))))))))))))))))))))))</f>
        <v>gi2023110400008</v>
      </c>
      <c r="L387" t="str">
        <f>VLOOKUP(K387,grup_instansi!$A$2:$E$102,4)</f>
        <v>Pemerintah Kabupaten Bengkulu</v>
      </c>
      <c r="M387" t="str">
        <f t="shared" si="20"/>
        <v>('i2023110600386','Pemerintah Kab. Bengkulu Utara','gi2023110400008'),</v>
      </c>
    </row>
    <row r="388" spans="1:13" x14ac:dyDescent="0.25">
      <c r="A388" t="str">
        <f t="shared" si="18"/>
        <v>i2023110600387</v>
      </c>
      <c r="B388" s="4">
        <v>5802</v>
      </c>
      <c r="C388" t="str">
        <f t="shared" si="19"/>
        <v>i2023110600387</v>
      </c>
      <c r="D388" s="4" t="s">
        <v>200</v>
      </c>
      <c r="E388" s="4" t="s">
        <v>658</v>
      </c>
      <c r="F388" s="4" t="s">
        <v>665</v>
      </c>
      <c r="G388" t="str">
        <f>IF(AND(E388=grup_instansi!$B$2,F388=grup_instansi!$C$2),
grup_instansi!$A$2,
IF(AND(E388=grup_instansi!$B$3,F388=grup_instansi!$C$3),
grup_instansi!$A$3,
IF(AND(E388=grup_instansi!$B$4,F388=grup_instansi!$C$4),
grup_instansi!$A$4,
IF(AND(E388=grup_instansi!$B$5,F388=grup_instansi!$C$5),
grup_instansi!$A$5,
IF(AND(E388=grup_instansi!$B$6,F388=grup_instansi!$C$6),
grup_instansi!$A$6,
IF(AND(E388=grup_instansi!$B$7,F388=grup_instansi!$C$7),
grup_instansi!$A$7,
IF(AND(E388=grup_instansi!$B$8,F388=grup_instansi!$C$8),
grup_instansi!$A$8,
IF(AND(E388=grup_instansi!$B$9,F388=grup_instansi!$C$9),
grup_instansi!$A$9,
IF(AND(E388=grup_instansi!$B$10,F388=grup_instansi!$C$10),
grup_instansi!$A$10,"")))))))))</f>
        <v>gi2023110400008</v>
      </c>
      <c r="H388" t="str">
        <f>IF(G388&lt;&gt;"",G388,IF(AND(E388=grup_instansi!$B$11,F388=grup_instansi!$C$11),
grup_instansi!$A$11,
IF(AND(E388=grup_instansi!$B$12,F388=grup_instansi!$C$12),
grup_instansi!$A$12,
IF(AND(E388=grup_instansi!$B$13,F388=grup_instansi!$C$13),
grup_instansi!$A$13,
IF(AND(E388=grup_instansi!$B$14,F388=grup_instansi!$C$14),
grup_instansi!$A$14,
IF(AND(E388=grup_instansi!$B$15,F388=grup_instansi!$C$15),
grup_instansi!$A$15,
IF(AND(E388=grup_instansi!$B$16,F388=grup_instansi!$C$16),
grup_instansi!$A$16,
IF(AND(E388=grup_instansi!$B$17,F388=grup_instansi!$C$17),
grup_instansi!$A$17,
IF(AND(E388=grup_instansi!$B$18,F388=grup_instansi!$C$18),
grup_instansi!$A$18,
IF(AND(E388=grup_instansi!$B$19,F388=grup_instansi!$C$19),
grup_instansi!$A$19,
IF(AND(E388=grup_instansi!$B$20,F388=grup_instansi!$C$20),
grup_instansi!$A$20,"")))))))))))</f>
        <v>gi2023110400008</v>
      </c>
      <c r="I388" t="str">
        <f>IF(H388&lt;&gt;"",H388,IF(AND(E388=grup_instansi!$B$21,F388=grup_instansi!$C$21),
grup_instansi!$A$21,
IF(AND(E388=grup_instansi!$B$22,F388=grup_instansi!$C$22),
grup_instansi!$A$22,
IF(AND(E388=grup_instansi!$B$23,F388=grup_instansi!$C$23),
grup_instansi!$A$23,
IF(AND(E388=grup_instansi!$B$24,F388=grup_instansi!$C$24),
grup_instansi!$A$24,
IF(AND(E388=grup_instansi!$B$25,F388=grup_instansi!$C$25),
grup_instansi!$A$25,
IF(AND(E388=grup_instansi!$B$26,F388=grup_instansi!$C$26),
grup_instansi!$A$26,
IF(AND(E388=grup_instansi!$B$27,F388=grup_instansi!$C$27),
grup_instansi!$A$27,
IF(AND(E388=grup_instansi!$B$28,F388=grup_instansi!$C$28),
grup_instansi!$A$28,
IF(AND(E388=grup_instansi!$B$29,F388=grup_instansi!$C$29),
grup_instansi!$A$29,
IF(AND(E388=grup_instansi!$B$30,F388=grup_instansi!$C$30),
grup_instansi!$A$30,
IF(AND(E388=grup_instansi!$B$31,F388=grup_instansi!$C$31),
grup_instansi!$A$31,
IF(AND(E388=grup_instansi!$B$32,F388=grup_instansi!$C$32),
grup_instansi!$A$32,
IF(AND(E388=grup_instansi!$B$33,F388=grup_instansi!$C$33),
grup_instansi!$A$33,
IF(AND(E388=grup_instansi!$B$34,F388=grup_instansi!$C$34),
grup_instansi!$A$34,
IF(AND(E388=grup_instansi!$B$35,F388=grup_instansi!$C$35),
grup_instansi!$A$35,""))))))))))))))))</f>
        <v>gi2023110400008</v>
      </c>
      <c r="J388" t="str">
        <f>IF(I388&lt;&gt;"",I388,IF(AND(E388=grup_instansi!$B$36,F388=grup_instansi!$C$36),
grup_instansi!$A$36,
IF(AND(E388=grup_instansi!$B$37,F388=grup_instansi!$C$37),
grup_instansi!$A$37,
IF(AND(E388=grup_instansi!$B$38,F388=grup_instansi!$C$38),
grup_instansi!$A$38,
IF(AND(E388=grup_instansi!$B$39,F388=grup_instansi!$C$39),
grup_instansi!$A$39,
IF(AND(E388=grup_instansi!$B$40,F388=grup_instansi!$C$40),
grup_instansi!$A$40,
IF(AND(E388=grup_instansi!$B$41,F388=grup_instansi!$C$41),
grup_instansi!$A$41,
IF(AND(E388=grup_instansi!$B$42,F388=grup_instansi!$C$42),
grup_instansi!$A$42,
IF(AND(E388=grup_instansi!$B$43,F388=grup_instansi!$C$43),
grup_instansi!$A$43,
IF(AND(E388=grup_instansi!$B$44,F388=grup_instansi!$C$44),
grup_instansi!$A$44,
IF(AND(E388=grup_instansi!$B$45,F388=grup_instansi!$C$45),
grup_instansi!$A$45,
IF(AND(E388=grup_instansi!$B$46,F388=grup_instansi!$C$46),
grup_instansi!$A$46,
IF(AND(E388=grup_instansi!$B$47,F388=grup_instansi!$C$47),
grup_instansi!$A$47,
IF(AND(E388=grup_instansi!$B$48,F388=grup_instansi!$C$48),
grup_instansi!$A$48,
IF(AND(E388=grup_instansi!$B$49,F388=grup_instansi!$C$49),
grup_instansi!$A$49,
IF(AND(E388=grup_instansi!$B$50,F388=grup_instansi!$C$50),
grup_instansi!$A$50,
IF(AND(E388=grup_instansi!$B$51,F388=grup_instansi!$C$51),
grup_instansi!$A$51,
IF(AND(E388=grup_instansi!$B$52,F388=grup_instansi!$C$52),
grup_instansi!$A$52,
IF(AND(E388=grup_instansi!$B$53,F388=grup_instansi!$C$53),
grup_instansi!$A$53,
IF(AND(E388=grup_instansi!$B$54,F388=grup_instansi!$C$54),
grup_instansi!$A$54,
IF(AND(E388=grup_instansi!$B$55,F388=grup_instansi!$C$55),
grup_instansi!$A$55,
IF(AND(E388=grup_instansi!$B$56,F388=grup_instansi!$C$56),
grup_instansi!$A$56,
IF(AND(E388=grup_instansi!$B$57,F388=grup_instansi!$C$57),
grup_instansi!$A$57,
IF(AND(E388=grup_instansi!$B$58,F388=grup_instansi!$C$58),
grup_instansi!$A$58,
IF(AND(E388=grup_instansi!$B$59,F388=grup_instansi!$C$59),
grup_instansi!$A$59,
IF(AND(E388=grup_instansi!$B$60,F388=grup_instansi!$C$60),
grup_instansi!$A$60,""))))))))))))))))))))))))))</f>
        <v>gi2023110400008</v>
      </c>
      <c r="K388" t="str">
        <f>IF(J388&lt;&gt;"",J388,IF(AND(E388=grup_instansi!$B$61,F388=grup_instansi!$C$61),
grup_instansi!$A$61,
IF(AND(E388=grup_instansi!$B$62,F388=grup_instansi!$C$62),
grup_instansi!$A$62,
IF(AND(E388=grup_instansi!$B$63,F388=grup_instansi!$C$63),
grup_instansi!$A$63,
IF(AND(E388=grup_instansi!$B$64,F388=grup_instansi!$C$64),
grup_instansi!$A$64,
IF(AND(E388=grup_instansi!$B$65,F388=grup_instansi!$C$65),
grup_instansi!$A$65,
IF(AND(E388=grup_instansi!$B$66,F388=grup_instansi!$C$66),
grup_instansi!$A$66,
IF(AND(E388=grup_instansi!$B$67,F388=grup_instansi!$C$67),
grup_instansi!$A$67,
IF(AND(E388=grup_instansi!$B$68,F388=grup_instansi!$C$68),
grup_instansi!$A$68,
IF(AND(E388=grup_instansi!$B$69,F388=grup_instansi!$C$69),
grup_instansi!$A$69,
IF(AND(E388=grup_instansi!$B$70,F388=grup_instansi!$C$70),
grup_instansi!$A$70,
IF(AND(E388=grup_instansi!$B$71,F388=grup_instansi!$C$71),
grup_instansi!$A$71,
IF(AND(E388=grup_instansi!$B$72,F388=grup_instansi!$C$72),
grup_instansi!$A$72,
IF(AND(E388=grup_instansi!$B$73,F388=grup_instansi!$C$73),
grup_instansi!$A$73,
IF(AND(E388=grup_instansi!$B$74,F388=grup_instansi!$C$74),
grup_instansi!$A$74,
IF(AND(E388=grup_instansi!$B$75,F388=grup_instansi!$C$75),
grup_instansi!$A$75,
IF(AND(E388=grup_instansi!$B$76,F388=grup_instansi!$C$76),
grup_instansi!$A$76,
IF(AND(E388=grup_instansi!$B$77,F388=grup_instansi!$C$77),
grup_instansi!$A$77,
IF(AND(E388=grup_instansi!$B$78,F388=grup_instansi!$C$78),
grup_instansi!$A$78,
IF(AND(E388=grup_instansi!$B$79,F388=grup_instansi!$C$79),
grup_instansi!$A$79,
IF(AND(E388=grup_instansi!$B$80,F388=grup_instansi!$C$80),
grup_instansi!$A$80,
IF(AND(E388=grup_instansi!$B$81,F388=grup_instansi!$C$81),
grup_instansi!$A$81,
IF(AND(E388=grup_instansi!$B$82,F388=grup_instansi!$C$82),
grup_instansi!$A$82,
IF(AND(E388=grup_instansi!$B$83,F388=grup_instansi!$C$83),
grup_instansi!$A$84,
IF(AND(E388=grup_instansi!$B$84,F388=grup_instansi!$C$84),
grup_instansi!$A$85,
IF(AND(E388=grup_instansi!$B$85,F388=grup_instansi!$C$85),
grup_instansi!$A$86,
IF(AND(E388=grup_instansi!$B$86,F388=grup_instansi!$C$86),
grup_instansi!$A$87,
IF(AND(E388=grup_instansi!$B$87,F388=grup_instansi!$C$87),
grup_instansi!$A$87,
IF(AND(E388=grup_instansi!$B$88,F388=grup_instansi!$C$88),
grup_instansi!$A$88,
IF(AND(E388=grup_instansi!$B$89,F388=grup_instansi!$C$89),
grup_instansi!$A$89,
IF(AND(E388=grup_instansi!$B$90,F388=grup_instansi!$C$90),
grup_instansi!$A$90,
IF(AND(E388=grup_instansi!$B$91,F388=grup_instansi!$C$91),
grup_instansi!$A$91,
IF(AND(E388=grup_instansi!$B$92,F388=grup_instansi!$C$92),
grup_instansi!$A$92,
IF(AND(E388=grup_instansi!$B$93,F388=grup_instansi!$C$93),
grup_instansi!$A$93,
IF(AND(E388=grup_instansi!$B$94,F388=grup_instansi!$C$94),
grup_instansi!$A$94,
IF(AND(E388=grup_instansi!$B$95,F388=grup_instansi!$C$95),
grup_instansi!$A$95,
IF(AND(E388=grup_instansi!$B$96,F388=grup_instansi!$C$96),
grup_instansi!$A$96,
IF(AND(E388=grup_instansi!$B$97,F388=grup_instansi!$C$97),
grup_instansi!$A$97,
IF(AND(E388=grup_instansi!$B$98,F388=grup_instansi!$C$98),
grup_instansi!$A$98,
IF(AND(E388=grup_instansi!$B$99,F388=grup_instansi!$C$99),
grup_instansi!$A$99,
grup_instansi!$A$100))))))))))))))))))))))))))))))))))))))))</f>
        <v>gi2023110400008</v>
      </c>
      <c r="L388" t="str">
        <f>VLOOKUP(K388,grup_instansi!$A$2:$E$102,4)</f>
        <v>Pemerintah Kabupaten Bengkulu</v>
      </c>
      <c r="M388" t="str">
        <f t="shared" si="20"/>
        <v>('i2023110600387','Pemerintah Kab. Bengkulu Selatan','gi2023110400008'),</v>
      </c>
    </row>
    <row r="389" spans="1:13" x14ac:dyDescent="0.25">
      <c r="A389" t="str">
        <f t="shared" si="18"/>
        <v>i2023110600388</v>
      </c>
      <c r="B389" s="4">
        <v>5803</v>
      </c>
      <c r="C389" t="str">
        <f t="shared" si="19"/>
        <v>i2023110600388</v>
      </c>
      <c r="D389" s="4" t="s">
        <v>201</v>
      </c>
      <c r="E389" s="4" t="s">
        <v>658</v>
      </c>
      <c r="F389" s="4" t="s">
        <v>665</v>
      </c>
      <c r="G389" t="str">
        <f>IF(AND(E389=grup_instansi!$B$2,F389=grup_instansi!$C$2),
grup_instansi!$A$2,
IF(AND(E389=grup_instansi!$B$3,F389=grup_instansi!$C$3),
grup_instansi!$A$3,
IF(AND(E389=grup_instansi!$B$4,F389=grup_instansi!$C$4),
grup_instansi!$A$4,
IF(AND(E389=grup_instansi!$B$5,F389=grup_instansi!$C$5),
grup_instansi!$A$5,
IF(AND(E389=grup_instansi!$B$6,F389=grup_instansi!$C$6),
grup_instansi!$A$6,
IF(AND(E389=grup_instansi!$B$7,F389=grup_instansi!$C$7),
grup_instansi!$A$7,
IF(AND(E389=grup_instansi!$B$8,F389=grup_instansi!$C$8),
grup_instansi!$A$8,
IF(AND(E389=grup_instansi!$B$9,F389=grup_instansi!$C$9),
grup_instansi!$A$9,
IF(AND(E389=grup_instansi!$B$10,F389=grup_instansi!$C$10),
grup_instansi!$A$10,"")))))))))</f>
        <v>gi2023110400008</v>
      </c>
      <c r="H389" t="str">
        <f>IF(G389&lt;&gt;"",G389,IF(AND(E389=grup_instansi!$B$11,F389=grup_instansi!$C$11),
grup_instansi!$A$11,
IF(AND(E389=grup_instansi!$B$12,F389=grup_instansi!$C$12),
grup_instansi!$A$12,
IF(AND(E389=grup_instansi!$B$13,F389=grup_instansi!$C$13),
grup_instansi!$A$13,
IF(AND(E389=grup_instansi!$B$14,F389=grup_instansi!$C$14),
grup_instansi!$A$14,
IF(AND(E389=grup_instansi!$B$15,F389=grup_instansi!$C$15),
grup_instansi!$A$15,
IF(AND(E389=grup_instansi!$B$16,F389=grup_instansi!$C$16),
grup_instansi!$A$16,
IF(AND(E389=grup_instansi!$B$17,F389=grup_instansi!$C$17),
grup_instansi!$A$17,
IF(AND(E389=grup_instansi!$B$18,F389=grup_instansi!$C$18),
grup_instansi!$A$18,
IF(AND(E389=grup_instansi!$B$19,F389=grup_instansi!$C$19),
grup_instansi!$A$19,
IF(AND(E389=grup_instansi!$B$20,F389=grup_instansi!$C$20),
grup_instansi!$A$20,"")))))))))))</f>
        <v>gi2023110400008</v>
      </c>
      <c r="I389" t="str">
        <f>IF(H389&lt;&gt;"",H389,IF(AND(E389=grup_instansi!$B$21,F389=grup_instansi!$C$21),
grup_instansi!$A$21,
IF(AND(E389=grup_instansi!$B$22,F389=grup_instansi!$C$22),
grup_instansi!$A$22,
IF(AND(E389=grup_instansi!$B$23,F389=grup_instansi!$C$23),
grup_instansi!$A$23,
IF(AND(E389=grup_instansi!$B$24,F389=grup_instansi!$C$24),
grup_instansi!$A$24,
IF(AND(E389=grup_instansi!$B$25,F389=grup_instansi!$C$25),
grup_instansi!$A$25,
IF(AND(E389=grup_instansi!$B$26,F389=grup_instansi!$C$26),
grup_instansi!$A$26,
IF(AND(E389=grup_instansi!$B$27,F389=grup_instansi!$C$27),
grup_instansi!$A$27,
IF(AND(E389=grup_instansi!$B$28,F389=grup_instansi!$C$28),
grup_instansi!$A$28,
IF(AND(E389=grup_instansi!$B$29,F389=grup_instansi!$C$29),
grup_instansi!$A$29,
IF(AND(E389=grup_instansi!$B$30,F389=grup_instansi!$C$30),
grup_instansi!$A$30,
IF(AND(E389=grup_instansi!$B$31,F389=grup_instansi!$C$31),
grup_instansi!$A$31,
IF(AND(E389=grup_instansi!$B$32,F389=grup_instansi!$C$32),
grup_instansi!$A$32,
IF(AND(E389=grup_instansi!$B$33,F389=grup_instansi!$C$33),
grup_instansi!$A$33,
IF(AND(E389=grup_instansi!$B$34,F389=grup_instansi!$C$34),
grup_instansi!$A$34,
IF(AND(E389=grup_instansi!$B$35,F389=grup_instansi!$C$35),
grup_instansi!$A$35,""))))))))))))))))</f>
        <v>gi2023110400008</v>
      </c>
      <c r="J389" t="str">
        <f>IF(I389&lt;&gt;"",I389,IF(AND(E389=grup_instansi!$B$36,F389=grup_instansi!$C$36),
grup_instansi!$A$36,
IF(AND(E389=grup_instansi!$B$37,F389=grup_instansi!$C$37),
grup_instansi!$A$37,
IF(AND(E389=grup_instansi!$B$38,F389=grup_instansi!$C$38),
grup_instansi!$A$38,
IF(AND(E389=grup_instansi!$B$39,F389=grup_instansi!$C$39),
grup_instansi!$A$39,
IF(AND(E389=grup_instansi!$B$40,F389=grup_instansi!$C$40),
grup_instansi!$A$40,
IF(AND(E389=grup_instansi!$B$41,F389=grup_instansi!$C$41),
grup_instansi!$A$41,
IF(AND(E389=grup_instansi!$B$42,F389=grup_instansi!$C$42),
grup_instansi!$A$42,
IF(AND(E389=grup_instansi!$B$43,F389=grup_instansi!$C$43),
grup_instansi!$A$43,
IF(AND(E389=grup_instansi!$B$44,F389=grup_instansi!$C$44),
grup_instansi!$A$44,
IF(AND(E389=grup_instansi!$B$45,F389=grup_instansi!$C$45),
grup_instansi!$A$45,
IF(AND(E389=grup_instansi!$B$46,F389=grup_instansi!$C$46),
grup_instansi!$A$46,
IF(AND(E389=grup_instansi!$B$47,F389=grup_instansi!$C$47),
grup_instansi!$A$47,
IF(AND(E389=grup_instansi!$B$48,F389=grup_instansi!$C$48),
grup_instansi!$A$48,
IF(AND(E389=grup_instansi!$B$49,F389=grup_instansi!$C$49),
grup_instansi!$A$49,
IF(AND(E389=grup_instansi!$B$50,F389=grup_instansi!$C$50),
grup_instansi!$A$50,
IF(AND(E389=grup_instansi!$B$51,F389=grup_instansi!$C$51),
grup_instansi!$A$51,
IF(AND(E389=grup_instansi!$B$52,F389=grup_instansi!$C$52),
grup_instansi!$A$52,
IF(AND(E389=grup_instansi!$B$53,F389=grup_instansi!$C$53),
grup_instansi!$A$53,
IF(AND(E389=grup_instansi!$B$54,F389=grup_instansi!$C$54),
grup_instansi!$A$54,
IF(AND(E389=grup_instansi!$B$55,F389=grup_instansi!$C$55),
grup_instansi!$A$55,
IF(AND(E389=grup_instansi!$B$56,F389=grup_instansi!$C$56),
grup_instansi!$A$56,
IF(AND(E389=grup_instansi!$B$57,F389=grup_instansi!$C$57),
grup_instansi!$A$57,
IF(AND(E389=grup_instansi!$B$58,F389=grup_instansi!$C$58),
grup_instansi!$A$58,
IF(AND(E389=grup_instansi!$B$59,F389=grup_instansi!$C$59),
grup_instansi!$A$59,
IF(AND(E389=grup_instansi!$B$60,F389=grup_instansi!$C$60),
grup_instansi!$A$60,""))))))))))))))))))))))))))</f>
        <v>gi2023110400008</v>
      </c>
      <c r="K389" t="str">
        <f>IF(J389&lt;&gt;"",J389,IF(AND(E389=grup_instansi!$B$61,F389=grup_instansi!$C$61),
grup_instansi!$A$61,
IF(AND(E389=grup_instansi!$B$62,F389=grup_instansi!$C$62),
grup_instansi!$A$62,
IF(AND(E389=grup_instansi!$B$63,F389=grup_instansi!$C$63),
grup_instansi!$A$63,
IF(AND(E389=grup_instansi!$B$64,F389=grup_instansi!$C$64),
grup_instansi!$A$64,
IF(AND(E389=grup_instansi!$B$65,F389=grup_instansi!$C$65),
grup_instansi!$A$65,
IF(AND(E389=grup_instansi!$B$66,F389=grup_instansi!$C$66),
grup_instansi!$A$66,
IF(AND(E389=grup_instansi!$B$67,F389=grup_instansi!$C$67),
grup_instansi!$A$67,
IF(AND(E389=grup_instansi!$B$68,F389=grup_instansi!$C$68),
grup_instansi!$A$68,
IF(AND(E389=grup_instansi!$B$69,F389=grup_instansi!$C$69),
grup_instansi!$A$69,
IF(AND(E389=grup_instansi!$B$70,F389=grup_instansi!$C$70),
grup_instansi!$A$70,
IF(AND(E389=grup_instansi!$B$71,F389=grup_instansi!$C$71),
grup_instansi!$A$71,
IF(AND(E389=grup_instansi!$B$72,F389=grup_instansi!$C$72),
grup_instansi!$A$72,
IF(AND(E389=grup_instansi!$B$73,F389=grup_instansi!$C$73),
grup_instansi!$A$73,
IF(AND(E389=grup_instansi!$B$74,F389=grup_instansi!$C$74),
grup_instansi!$A$74,
IF(AND(E389=grup_instansi!$B$75,F389=grup_instansi!$C$75),
grup_instansi!$A$75,
IF(AND(E389=grup_instansi!$B$76,F389=grup_instansi!$C$76),
grup_instansi!$A$76,
IF(AND(E389=grup_instansi!$B$77,F389=grup_instansi!$C$77),
grup_instansi!$A$77,
IF(AND(E389=grup_instansi!$B$78,F389=grup_instansi!$C$78),
grup_instansi!$A$78,
IF(AND(E389=grup_instansi!$B$79,F389=grup_instansi!$C$79),
grup_instansi!$A$79,
IF(AND(E389=grup_instansi!$B$80,F389=grup_instansi!$C$80),
grup_instansi!$A$80,
IF(AND(E389=grup_instansi!$B$81,F389=grup_instansi!$C$81),
grup_instansi!$A$81,
IF(AND(E389=grup_instansi!$B$82,F389=grup_instansi!$C$82),
grup_instansi!$A$82,
IF(AND(E389=grup_instansi!$B$83,F389=grup_instansi!$C$83),
grup_instansi!$A$84,
IF(AND(E389=grup_instansi!$B$84,F389=grup_instansi!$C$84),
grup_instansi!$A$85,
IF(AND(E389=grup_instansi!$B$85,F389=grup_instansi!$C$85),
grup_instansi!$A$86,
IF(AND(E389=grup_instansi!$B$86,F389=grup_instansi!$C$86),
grup_instansi!$A$87,
IF(AND(E389=grup_instansi!$B$87,F389=grup_instansi!$C$87),
grup_instansi!$A$87,
IF(AND(E389=grup_instansi!$B$88,F389=grup_instansi!$C$88),
grup_instansi!$A$88,
IF(AND(E389=grup_instansi!$B$89,F389=grup_instansi!$C$89),
grup_instansi!$A$89,
IF(AND(E389=grup_instansi!$B$90,F389=grup_instansi!$C$90),
grup_instansi!$A$90,
IF(AND(E389=grup_instansi!$B$91,F389=grup_instansi!$C$91),
grup_instansi!$A$91,
IF(AND(E389=grup_instansi!$B$92,F389=grup_instansi!$C$92),
grup_instansi!$A$92,
IF(AND(E389=grup_instansi!$B$93,F389=grup_instansi!$C$93),
grup_instansi!$A$93,
IF(AND(E389=grup_instansi!$B$94,F389=grup_instansi!$C$94),
grup_instansi!$A$94,
IF(AND(E389=grup_instansi!$B$95,F389=grup_instansi!$C$95),
grup_instansi!$A$95,
IF(AND(E389=grup_instansi!$B$96,F389=grup_instansi!$C$96),
grup_instansi!$A$96,
IF(AND(E389=grup_instansi!$B$97,F389=grup_instansi!$C$97),
grup_instansi!$A$97,
IF(AND(E389=grup_instansi!$B$98,F389=grup_instansi!$C$98),
grup_instansi!$A$98,
IF(AND(E389=grup_instansi!$B$99,F389=grup_instansi!$C$99),
grup_instansi!$A$99,
grup_instansi!$A$100))))))))))))))))))))))))))))))))))))))))</f>
        <v>gi2023110400008</v>
      </c>
      <c r="L389" t="str">
        <f>VLOOKUP(K389,grup_instansi!$A$2:$E$102,4)</f>
        <v>Pemerintah Kabupaten Bengkulu</v>
      </c>
      <c r="M389" t="str">
        <f t="shared" si="20"/>
        <v>('i2023110600388','Pemerintah Kab. Rejang Lebong','gi2023110400008'),</v>
      </c>
    </row>
    <row r="390" spans="1:13" x14ac:dyDescent="0.25">
      <c r="A390" t="str">
        <f t="shared" si="18"/>
        <v>i2023110600389</v>
      </c>
      <c r="B390" s="4">
        <v>5805</v>
      </c>
      <c r="C390" t="str">
        <f t="shared" si="19"/>
        <v>i2023110600389</v>
      </c>
      <c r="D390" s="4" t="s">
        <v>203</v>
      </c>
      <c r="E390" s="4" t="s">
        <v>658</v>
      </c>
      <c r="F390" s="4" t="s">
        <v>665</v>
      </c>
      <c r="G390" t="str">
        <f>IF(AND(E390=grup_instansi!$B$2,F390=grup_instansi!$C$2),
grup_instansi!$A$2,
IF(AND(E390=grup_instansi!$B$3,F390=grup_instansi!$C$3),
grup_instansi!$A$3,
IF(AND(E390=grup_instansi!$B$4,F390=grup_instansi!$C$4),
grup_instansi!$A$4,
IF(AND(E390=grup_instansi!$B$5,F390=grup_instansi!$C$5),
grup_instansi!$A$5,
IF(AND(E390=grup_instansi!$B$6,F390=grup_instansi!$C$6),
grup_instansi!$A$6,
IF(AND(E390=grup_instansi!$B$7,F390=grup_instansi!$C$7),
grup_instansi!$A$7,
IF(AND(E390=grup_instansi!$B$8,F390=grup_instansi!$C$8),
grup_instansi!$A$8,
IF(AND(E390=grup_instansi!$B$9,F390=grup_instansi!$C$9),
grup_instansi!$A$9,
IF(AND(E390=grup_instansi!$B$10,F390=grup_instansi!$C$10),
grup_instansi!$A$10,"")))))))))</f>
        <v>gi2023110400008</v>
      </c>
      <c r="H390" t="str">
        <f>IF(G390&lt;&gt;"",G390,IF(AND(E390=grup_instansi!$B$11,F390=grup_instansi!$C$11),
grup_instansi!$A$11,
IF(AND(E390=grup_instansi!$B$12,F390=grup_instansi!$C$12),
grup_instansi!$A$12,
IF(AND(E390=grup_instansi!$B$13,F390=grup_instansi!$C$13),
grup_instansi!$A$13,
IF(AND(E390=grup_instansi!$B$14,F390=grup_instansi!$C$14),
grup_instansi!$A$14,
IF(AND(E390=grup_instansi!$B$15,F390=grup_instansi!$C$15),
grup_instansi!$A$15,
IF(AND(E390=grup_instansi!$B$16,F390=grup_instansi!$C$16),
grup_instansi!$A$16,
IF(AND(E390=grup_instansi!$B$17,F390=grup_instansi!$C$17),
grup_instansi!$A$17,
IF(AND(E390=grup_instansi!$B$18,F390=grup_instansi!$C$18),
grup_instansi!$A$18,
IF(AND(E390=grup_instansi!$B$19,F390=grup_instansi!$C$19),
grup_instansi!$A$19,
IF(AND(E390=grup_instansi!$B$20,F390=grup_instansi!$C$20),
grup_instansi!$A$20,"")))))))))))</f>
        <v>gi2023110400008</v>
      </c>
      <c r="I390" t="str">
        <f>IF(H390&lt;&gt;"",H390,IF(AND(E390=grup_instansi!$B$21,F390=grup_instansi!$C$21),
grup_instansi!$A$21,
IF(AND(E390=grup_instansi!$B$22,F390=grup_instansi!$C$22),
grup_instansi!$A$22,
IF(AND(E390=grup_instansi!$B$23,F390=grup_instansi!$C$23),
grup_instansi!$A$23,
IF(AND(E390=grup_instansi!$B$24,F390=grup_instansi!$C$24),
grup_instansi!$A$24,
IF(AND(E390=grup_instansi!$B$25,F390=grup_instansi!$C$25),
grup_instansi!$A$25,
IF(AND(E390=grup_instansi!$B$26,F390=grup_instansi!$C$26),
grup_instansi!$A$26,
IF(AND(E390=grup_instansi!$B$27,F390=grup_instansi!$C$27),
grup_instansi!$A$27,
IF(AND(E390=grup_instansi!$B$28,F390=grup_instansi!$C$28),
grup_instansi!$A$28,
IF(AND(E390=grup_instansi!$B$29,F390=grup_instansi!$C$29),
grup_instansi!$A$29,
IF(AND(E390=grup_instansi!$B$30,F390=grup_instansi!$C$30),
grup_instansi!$A$30,
IF(AND(E390=grup_instansi!$B$31,F390=grup_instansi!$C$31),
grup_instansi!$A$31,
IF(AND(E390=grup_instansi!$B$32,F390=grup_instansi!$C$32),
grup_instansi!$A$32,
IF(AND(E390=grup_instansi!$B$33,F390=grup_instansi!$C$33),
grup_instansi!$A$33,
IF(AND(E390=grup_instansi!$B$34,F390=grup_instansi!$C$34),
grup_instansi!$A$34,
IF(AND(E390=grup_instansi!$B$35,F390=grup_instansi!$C$35),
grup_instansi!$A$35,""))))))))))))))))</f>
        <v>gi2023110400008</v>
      </c>
      <c r="J390" t="str">
        <f>IF(I390&lt;&gt;"",I390,IF(AND(E390=grup_instansi!$B$36,F390=grup_instansi!$C$36),
grup_instansi!$A$36,
IF(AND(E390=grup_instansi!$B$37,F390=grup_instansi!$C$37),
grup_instansi!$A$37,
IF(AND(E390=grup_instansi!$B$38,F390=grup_instansi!$C$38),
grup_instansi!$A$38,
IF(AND(E390=grup_instansi!$B$39,F390=grup_instansi!$C$39),
grup_instansi!$A$39,
IF(AND(E390=grup_instansi!$B$40,F390=grup_instansi!$C$40),
grup_instansi!$A$40,
IF(AND(E390=grup_instansi!$B$41,F390=grup_instansi!$C$41),
grup_instansi!$A$41,
IF(AND(E390=grup_instansi!$B$42,F390=grup_instansi!$C$42),
grup_instansi!$A$42,
IF(AND(E390=grup_instansi!$B$43,F390=grup_instansi!$C$43),
grup_instansi!$A$43,
IF(AND(E390=grup_instansi!$B$44,F390=grup_instansi!$C$44),
grup_instansi!$A$44,
IF(AND(E390=grup_instansi!$B$45,F390=grup_instansi!$C$45),
grup_instansi!$A$45,
IF(AND(E390=grup_instansi!$B$46,F390=grup_instansi!$C$46),
grup_instansi!$A$46,
IF(AND(E390=grup_instansi!$B$47,F390=grup_instansi!$C$47),
grup_instansi!$A$47,
IF(AND(E390=grup_instansi!$B$48,F390=grup_instansi!$C$48),
grup_instansi!$A$48,
IF(AND(E390=grup_instansi!$B$49,F390=grup_instansi!$C$49),
grup_instansi!$A$49,
IF(AND(E390=grup_instansi!$B$50,F390=grup_instansi!$C$50),
grup_instansi!$A$50,
IF(AND(E390=grup_instansi!$B$51,F390=grup_instansi!$C$51),
grup_instansi!$A$51,
IF(AND(E390=grup_instansi!$B$52,F390=grup_instansi!$C$52),
grup_instansi!$A$52,
IF(AND(E390=grup_instansi!$B$53,F390=grup_instansi!$C$53),
grup_instansi!$A$53,
IF(AND(E390=grup_instansi!$B$54,F390=grup_instansi!$C$54),
grup_instansi!$A$54,
IF(AND(E390=grup_instansi!$B$55,F390=grup_instansi!$C$55),
grup_instansi!$A$55,
IF(AND(E390=grup_instansi!$B$56,F390=grup_instansi!$C$56),
grup_instansi!$A$56,
IF(AND(E390=grup_instansi!$B$57,F390=grup_instansi!$C$57),
grup_instansi!$A$57,
IF(AND(E390=grup_instansi!$B$58,F390=grup_instansi!$C$58),
grup_instansi!$A$58,
IF(AND(E390=grup_instansi!$B$59,F390=grup_instansi!$C$59),
grup_instansi!$A$59,
IF(AND(E390=grup_instansi!$B$60,F390=grup_instansi!$C$60),
grup_instansi!$A$60,""))))))))))))))))))))))))))</f>
        <v>gi2023110400008</v>
      </c>
      <c r="K390" t="str">
        <f>IF(J390&lt;&gt;"",J390,IF(AND(E390=grup_instansi!$B$61,F390=grup_instansi!$C$61),
grup_instansi!$A$61,
IF(AND(E390=grup_instansi!$B$62,F390=grup_instansi!$C$62),
grup_instansi!$A$62,
IF(AND(E390=grup_instansi!$B$63,F390=grup_instansi!$C$63),
grup_instansi!$A$63,
IF(AND(E390=grup_instansi!$B$64,F390=grup_instansi!$C$64),
grup_instansi!$A$64,
IF(AND(E390=grup_instansi!$B$65,F390=grup_instansi!$C$65),
grup_instansi!$A$65,
IF(AND(E390=grup_instansi!$B$66,F390=grup_instansi!$C$66),
grup_instansi!$A$66,
IF(AND(E390=grup_instansi!$B$67,F390=grup_instansi!$C$67),
grup_instansi!$A$67,
IF(AND(E390=grup_instansi!$B$68,F390=grup_instansi!$C$68),
grup_instansi!$A$68,
IF(AND(E390=grup_instansi!$B$69,F390=grup_instansi!$C$69),
grup_instansi!$A$69,
IF(AND(E390=grup_instansi!$B$70,F390=grup_instansi!$C$70),
grup_instansi!$A$70,
IF(AND(E390=grup_instansi!$B$71,F390=grup_instansi!$C$71),
grup_instansi!$A$71,
IF(AND(E390=grup_instansi!$B$72,F390=grup_instansi!$C$72),
grup_instansi!$A$72,
IF(AND(E390=grup_instansi!$B$73,F390=grup_instansi!$C$73),
grup_instansi!$A$73,
IF(AND(E390=grup_instansi!$B$74,F390=grup_instansi!$C$74),
grup_instansi!$A$74,
IF(AND(E390=grup_instansi!$B$75,F390=grup_instansi!$C$75),
grup_instansi!$A$75,
IF(AND(E390=grup_instansi!$B$76,F390=grup_instansi!$C$76),
grup_instansi!$A$76,
IF(AND(E390=grup_instansi!$B$77,F390=grup_instansi!$C$77),
grup_instansi!$A$77,
IF(AND(E390=grup_instansi!$B$78,F390=grup_instansi!$C$78),
grup_instansi!$A$78,
IF(AND(E390=grup_instansi!$B$79,F390=grup_instansi!$C$79),
grup_instansi!$A$79,
IF(AND(E390=grup_instansi!$B$80,F390=grup_instansi!$C$80),
grup_instansi!$A$80,
IF(AND(E390=grup_instansi!$B$81,F390=grup_instansi!$C$81),
grup_instansi!$A$81,
IF(AND(E390=grup_instansi!$B$82,F390=grup_instansi!$C$82),
grup_instansi!$A$82,
IF(AND(E390=grup_instansi!$B$83,F390=grup_instansi!$C$83),
grup_instansi!$A$84,
IF(AND(E390=grup_instansi!$B$84,F390=grup_instansi!$C$84),
grup_instansi!$A$85,
IF(AND(E390=grup_instansi!$B$85,F390=grup_instansi!$C$85),
grup_instansi!$A$86,
IF(AND(E390=grup_instansi!$B$86,F390=grup_instansi!$C$86),
grup_instansi!$A$87,
IF(AND(E390=grup_instansi!$B$87,F390=grup_instansi!$C$87),
grup_instansi!$A$87,
IF(AND(E390=grup_instansi!$B$88,F390=grup_instansi!$C$88),
grup_instansi!$A$88,
IF(AND(E390=grup_instansi!$B$89,F390=grup_instansi!$C$89),
grup_instansi!$A$89,
IF(AND(E390=grup_instansi!$B$90,F390=grup_instansi!$C$90),
grup_instansi!$A$90,
IF(AND(E390=grup_instansi!$B$91,F390=grup_instansi!$C$91),
grup_instansi!$A$91,
IF(AND(E390=grup_instansi!$B$92,F390=grup_instansi!$C$92),
grup_instansi!$A$92,
IF(AND(E390=grup_instansi!$B$93,F390=grup_instansi!$C$93),
grup_instansi!$A$93,
IF(AND(E390=grup_instansi!$B$94,F390=grup_instansi!$C$94),
grup_instansi!$A$94,
IF(AND(E390=grup_instansi!$B$95,F390=grup_instansi!$C$95),
grup_instansi!$A$95,
IF(AND(E390=grup_instansi!$B$96,F390=grup_instansi!$C$96),
grup_instansi!$A$96,
IF(AND(E390=grup_instansi!$B$97,F390=grup_instansi!$C$97),
grup_instansi!$A$97,
IF(AND(E390=grup_instansi!$B$98,F390=grup_instansi!$C$98),
grup_instansi!$A$98,
IF(AND(E390=grup_instansi!$B$99,F390=grup_instansi!$C$99),
grup_instansi!$A$99,
grup_instansi!$A$100))))))))))))))))))))))))))))))))))))))))</f>
        <v>gi2023110400008</v>
      </c>
      <c r="L390" t="str">
        <f>VLOOKUP(K390,grup_instansi!$A$2:$E$102,4)</f>
        <v>Pemerintah Kabupaten Bengkulu</v>
      </c>
      <c r="M390" t="str">
        <f t="shared" si="20"/>
        <v>('i2023110600389','Pemerintah Kab. Seluma','gi2023110400008'),</v>
      </c>
    </row>
    <row r="391" spans="1:13" x14ac:dyDescent="0.25">
      <c r="A391" t="str">
        <f t="shared" si="18"/>
        <v>i2023110600390</v>
      </c>
      <c r="B391" s="4">
        <v>5807</v>
      </c>
      <c r="C391" t="str">
        <f t="shared" si="19"/>
        <v>i2023110600390</v>
      </c>
      <c r="D391" s="4" t="s">
        <v>205</v>
      </c>
      <c r="E391" s="4" t="s">
        <v>658</v>
      </c>
      <c r="F391" s="4" t="s">
        <v>665</v>
      </c>
      <c r="G391" t="str">
        <f>IF(AND(E391=grup_instansi!$B$2,F391=grup_instansi!$C$2),
grup_instansi!$A$2,
IF(AND(E391=grup_instansi!$B$3,F391=grup_instansi!$C$3),
grup_instansi!$A$3,
IF(AND(E391=grup_instansi!$B$4,F391=grup_instansi!$C$4),
grup_instansi!$A$4,
IF(AND(E391=grup_instansi!$B$5,F391=grup_instansi!$C$5),
grup_instansi!$A$5,
IF(AND(E391=grup_instansi!$B$6,F391=grup_instansi!$C$6),
grup_instansi!$A$6,
IF(AND(E391=grup_instansi!$B$7,F391=grup_instansi!$C$7),
grup_instansi!$A$7,
IF(AND(E391=grup_instansi!$B$8,F391=grup_instansi!$C$8),
grup_instansi!$A$8,
IF(AND(E391=grup_instansi!$B$9,F391=grup_instansi!$C$9),
grup_instansi!$A$9,
IF(AND(E391=grup_instansi!$B$10,F391=grup_instansi!$C$10),
grup_instansi!$A$10,"")))))))))</f>
        <v>gi2023110400008</v>
      </c>
      <c r="H391" t="str">
        <f>IF(G391&lt;&gt;"",G391,IF(AND(E391=grup_instansi!$B$11,F391=grup_instansi!$C$11),
grup_instansi!$A$11,
IF(AND(E391=grup_instansi!$B$12,F391=grup_instansi!$C$12),
grup_instansi!$A$12,
IF(AND(E391=grup_instansi!$B$13,F391=grup_instansi!$C$13),
grup_instansi!$A$13,
IF(AND(E391=grup_instansi!$B$14,F391=grup_instansi!$C$14),
grup_instansi!$A$14,
IF(AND(E391=grup_instansi!$B$15,F391=grup_instansi!$C$15),
grup_instansi!$A$15,
IF(AND(E391=grup_instansi!$B$16,F391=grup_instansi!$C$16),
grup_instansi!$A$16,
IF(AND(E391=grup_instansi!$B$17,F391=grup_instansi!$C$17),
grup_instansi!$A$17,
IF(AND(E391=grup_instansi!$B$18,F391=grup_instansi!$C$18),
grup_instansi!$A$18,
IF(AND(E391=grup_instansi!$B$19,F391=grup_instansi!$C$19),
grup_instansi!$A$19,
IF(AND(E391=grup_instansi!$B$20,F391=grup_instansi!$C$20),
grup_instansi!$A$20,"")))))))))))</f>
        <v>gi2023110400008</v>
      </c>
      <c r="I391" t="str">
        <f>IF(H391&lt;&gt;"",H391,IF(AND(E391=grup_instansi!$B$21,F391=grup_instansi!$C$21),
grup_instansi!$A$21,
IF(AND(E391=grup_instansi!$B$22,F391=grup_instansi!$C$22),
grup_instansi!$A$22,
IF(AND(E391=grup_instansi!$B$23,F391=grup_instansi!$C$23),
grup_instansi!$A$23,
IF(AND(E391=grup_instansi!$B$24,F391=grup_instansi!$C$24),
grup_instansi!$A$24,
IF(AND(E391=grup_instansi!$B$25,F391=grup_instansi!$C$25),
grup_instansi!$A$25,
IF(AND(E391=grup_instansi!$B$26,F391=grup_instansi!$C$26),
grup_instansi!$A$26,
IF(AND(E391=grup_instansi!$B$27,F391=grup_instansi!$C$27),
grup_instansi!$A$27,
IF(AND(E391=grup_instansi!$B$28,F391=grup_instansi!$C$28),
grup_instansi!$A$28,
IF(AND(E391=grup_instansi!$B$29,F391=grup_instansi!$C$29),
grup_instansi!$A$29,
IF(AND(E391=grup_instansi!$B$30,F391=grup_instansi!$C$30),
grup_instansi!$A$30,
IF(AND(E391=grup_instansi!$B$31,F391=grup_instansi!$C$31),
grup_instansi!$A$31,
IF(AND(E391=grup_instansi!$B$32,F391=grup_instansi!$C$32),
grup_instansi!$A$32,
IF(AND(E391=grup_instansi!$B$33,F391=grup_instansi!$C$33),
grup_instansi!$A$33,
IF(AND(E391=grup_instansi!$B$34,F391=grup_instansi!$C$34),
grup_instansi!$A$34,
IF(AND(E391=grup_instansi!$B$35,F391=grup_instansi!$C$35),
grup_instansi!$A$35,""))))))))))))))))</f>
        <v>gi2023110400008</v>
      </c>
      <c r="J391" t="str">
        <f>IF(I391&lt;&gt;"",I391,IF(AND(E391=grup_instansi!$B$36,F391=grup_instansi!$C$36),
grup_instansi!$A$36,
IF(AND(E391=grup_instansi!$B$37,F391=grup_instansi!$C$37),
grup_instansi!$A$37,
IF(AND(E391=grup_instansi!$B$38,F391=grup_instansi!$C$38),
grup_instansi!$A$38,
IF(AND(E391=grup_instansi!$B$39,F391=grup_instansi!$C$39),
grup_instansi!$A$39,
IF(AND(E391=grup_instansi!$B$40,F391=grup_instansi!$C$40),
grup_instansi!$A$40,
IF(AND(E391=grup_instansi!$B$41,F391=grup_instansi!$C$41),
grup_instansi!$A$41,
IF(AND(E391=grup_instansi!$B$42,F391=grup_instansi!$C$42),
grup_instansi!$A$42,
IF(AND(E391=grup_instansi!$B$43,F391=grup_instansi!$C$43),
grup_instansi!$A$43,
IF(AND(E391=grup_instansi!$B$44,F391=grup_instansi!$C$44),
grup_instansi!$A$44,
IF(AND(E391=grup_instansi!$B$45,F391=grup_instansi!$C$45),
grup_instansi!$A$45,
IF(AND(E391=grup_instansi!$B$46,F391=grup_instansi!$C$46),
grup_instansi!$A$46,
IF(AND(E391=grup_instansi!$B$47,F391=grup_instansi!$C$47),
grup_instansi!$A$47,
IF(AND(E391=grup_instansi!$B$48,F391=grup_instansi!$C$48),
grup_instansi!$A$48,
IF(AND(E391=grup_instansi!$B$49,F391=grup_instansi!$C$49),
grup_instansi!$A$49,
IF(AND(E391=grup_instansi!$B$50,F391=grup_instansi!$C$50),
grup_instansi!$A$50,
IF(AND(E391=grup_instansi!$B$51,F391=grup_instansi!$C$51),
grup_instansi!$A$51,
IF(AND(E391=grup_instansi!$B$52,F391=grup_instansi!$C$52),
grup_instansi!$A$52,
IF(AND(E391=grup_instansi!$B$53,F391=grup_instansi!$C$53),
grup_instansi!$A$53,
IF(AND(E391=grup_instansi!$B$54,F391=grup_instansi!$C$54),
grup_instansi!$A$54,
IF(AND(E391=grup_instansi!$B$55,F391=grup_instansi!$C$55),
grup_instansi!$A$55,
IF(AND(E391=grup_instansi!$B$56,F391=grup_instansi!$C$56),
grup_instansi!$A$56,
IF(AND(E391=grup_instansi!$B$57,F391=grup_instansi!$C$57),
grup_instansi!$A$57,
IF(AND(E391=grup_instansi!$B$58,F391=grup_instansi!$C$58),
grup_instansi!$A$58,
IF(AND(E391=grup_instansi!$B$59,F391=grup_instansi!$C$59),
grup_instansi!$A$59,
IF(AND(E391=grup_instansi!$B$60,F391=grup_instansi!$C$60),
grup_instansi!$A$60,""))))))))))))))))))))))))))</f>
        <v>gi2023110400008</v>
      </c>
      <c r="K391" t="str">
        <f>IF(J391&lt;&gt;"",J391,IF(AND(E391=grup_instansi!$B$61,F391=grup_instansi!$C$61),
grup_instansi!$A$61,
IF(AND(E391=grup_instansi!$B$62,F391=grup_instansi!$C$62),
grup_instansi!$A$62,
IF(AND(E391=grup_instansi!$B$63,F391=grup_instansi!$C$63),
grup_instansi!$A$63,
IF(AND(E391=grup_instansi!$B$64,F391=grup_instansi!$C$64),
grup_instansi!$A$64,
IF(AND(E391=grup_instansi!$B$65,F391=grup_instansi!$C$65),
grup_instansi!$A$65,
IF(AND(E391=grup_instansi!$B$66,F391=grup_instansi!$C$66),
grup_instansi!$A$66,
IF(AND(E391=grup_instansi!$B$67,F391=grup_instansi!$C$67),
grup_instansi!$A$67,
IF(AND(E391=grup_instansi!$B$68,F391=grup_instansi!$C$68),
grup_instansi!$A$68,
IF(AND(E391=grup_instansi!$B$69,F391=grup_instansi!$C$69),
grup_instansi!$A$69,
IF(AND(E391=grup_instansi!$B$70,F391=grup_instansi!$C$70),
grup_instansi!$A$70,
IF(AND(E391=grup_instansi!$B$71,F391=grup_instansi!$C$71),
grup_instansi!$A$71,
IF(AND(E391=grup_instansi!$B$72,F391=grup_instansi!$C$72),
grup_instansi!$A$72,
IF(AND(E391=grup_instansi!$B$73,F391=grup_instansi!$C$73),
grup_instansi!$A$73,
IF(AND(E391=grup_instansi!$B$74,F391=grup_instansi!$C$74),
grup_instansi!$A$74,
IF(AND(E391=grup_instansi!$B$75,F391=grup_instansi!$C$75),
grup_instansi!$A$75,
IF(AND(E391=grup_instansi!$B$76,F391=grup_instansi!$C$76),
grup_instansi!$A$76,
IF(AND(E391=grup_instansi!$B$77,F391=grup_instansi!$C$77),
grup_instansi!$A$77,
IF(AND(E391=grup_instansi!$B$78,F391=grup_instansi!$C$78),
grup_instansi!$A$78,
IF(AND(E391=grup_instansi!$B$79,F391=grup_instansi!$C$79),
grup_instansi!$A$79,
IF(AND(E391=grup_instansi!$B$80,F391=grup_instansi!$C$80),
grup_instansi!$A$80,
IF(AND(E391=grup_instansi!$B$81,F391=grup_instansi!$C$81),
grup_instansi!$A$81,
IF(AND(E391=grup_instansi!$B$82,F391=grup_instansi!$C$82),
grup_instansi!$A$82,
IF(AND(E391=grup_instansi!$B$83,F391=grup_instansi!$C$83),
grup_instansi!$A$84,
IF(AND(E391=grup_instansi!$B$84,F391=grup_instansi!$C$84),
grup_instansi!$A$85,
IF(AND(E391=grup_instansi!$B$85,F391=grup_instansi!$C$85),
grup_instansi!$A$86,
IF(AND(E391=grup_instansi!$B$86,F391=grup_instansi!$C$86),
grup_instansi!$A$87,
IF(AND(E391=grup_instansi!$B$87,F391=grup_instansi!$C$87),
grup_instansi!$A$87,
IF(AND(E391=grup_instansi!$B$88,F391=grup_instansi!$C$88),
grup_instansi!$A$88,
IF(AND(E391=grup_instansi!$B$89,F391=grup_instansi!$C$89),
grup_instansi!$A$89,
IF(AND(E391=grup_instansi!$B$90,F391=grup_instansi!$C$90),
grup_instansi!$A$90,
IF(AND(E391=grup_instansi!$B$91,F391=grup_instansi!$C$91),
grup_instansi!$A$91,
IF(AND(E391=grup_instansi!$B$92,F391=grup_instansi!$C$92),
grup_instansi!$A$92,
IF(AND(E391=grup_instansi!$B$93,F391=grup_instansi!$C$93),
grup_instansi!$A$93,
IF(AND(E391=grup_instansi!$B$94,F391=grup_instansi!$C$94),
grup_instansi!$A$94,
IF(AND(E391=grup_instansi!$B$95,F391=grup_instansi!$C$95),
grup_instansi!$A$95,
IF(AND(E391=grup_instansi!$B$96,F391=grup_instansi!$C$96),
grup_instansi!$A$96,
IF(AND(E391=grup_instansi!$B$97,F391=grup_instansi!$C$97),
grup_instansi!$A$97,
IF(AND(E391=grup_instansi!$B$98,F391=grup_instansi!$C$98),
grup_instansi!$A$98,
IF(AND(E391=grup_instansi!$B$99,F391=grup_instansi!$C$99),
grup_instansi!$A$99,
grup_instansi!$A$100))))))))))))))))))))))))))))))))))))))))</f>
        <v>gi2023110400008</v>
      </c>
      <c r="L391" t="str">
        <f>VLOOKUP(K391,grup_instansi!$A$2:$E$102,4)</f>
        <v>Pemerintah Kabupaten Bengkulu</v>
      </c>
      <c r="M391" t="str">
        <f t="shared" si="20"/>
        <v>('i2023110600390','Pemerintah Kab. Kepahiang','gi2023110400008'),</v>
      </c>
    </row>
    <row r="392" spans="1:13" x14ac:dyDescent="0.25">
      <c r="A392" t="str">
        <f t="shared" si="18"/>
        <v>i2023110600391</v>
      </c>
      <c r="B392" s="4">
        <v>5809</v>
      </c>
      <c r="C392" t="str">
        <f t="shared" si="19"/>
        <v>i2023110600391</v>
      </c>
      <c r="D392" s="4" t="s">
        <v>207</v>
      </c>
      <c r="E392" s="4" t="s">
        <v>658</v>
      </c>
      <c r="F392" s="4" t="s">
        <v>665</v>
      </c>
      <c r="G392" t="str">
        <f>IF(AND(E392=grup_instansi!$B$2,F392=grup_instansi!$C$2),
grup_instansi!$A$2,
IF(AND(E392=grup_instansi!$B$3,F392=grup_instansi!$C$3),
grup_instansi!$A$3,
IF(AND(E392=grup_instansi!$B$4,F392=grup_instansi!$C$4),
grup_instansi!$A$4,
IF(AND(E392=grup_instansi!$B$5,F392=grup_instansi!$C$5),
grup_instansi!$A$5,
IF(AND(E392=grup_instansi!$B$6,F392=grup_instansi!$C$6),
grup_instansi!$A$6,
IF(AND(E392=grup_instansi!$B$7,F392=grup_instansi!$C$7),
grup_instansi!$A$7,
IF(AND(E392=grup_instansi!$B$8,F392=grup_instansi!$C$8),
grup_instansi!$A$8,
IF(AND(E392=grup_instansi!$B$9,F392=grup_instansi!$C$9),
grup_instansi!$A$9,
IF(AND(E392=grup_instansi!$B$10,F392=grup_instansi!$C$10),
grup_instansi!$A$10,"")))))))))</f>
        <v>gi2023110400008</v>
      </c>
      <c r="H392" t="str">
        <f>IF(G392&lt;&gt;"",G392,IF(AND(E392=grup_instansi!$B$11,F392=grup_instansi!$C$11),
grup_instansi!$A$11,
IF(AND(E392=grup_instansi!$B$12,F392=grup_instansi!$C$12),
grup_instansi!$A$12,
IF(AND(E392=grup_instansi!$B$13,F392=grup_instansi!$C$13),
grup_instansi!$A$13,
IF(AND(E392=grup_instansi!$B$14,F392=grup_instansi!$C$14),
grup_instansi!$A$14,
IF(AND(E392=grup_instansi!$B$15,F392=grup_instansi!$C$15),
grup_instansi!$A$15,
IF(AND(E392=grup_instansi!$B$16,F392=grup_instansi!$C$16),
grup_instansi!$A$16,
IF(AND(E392=grup_instansi!$B$17,F392=grup_instansi!$C$17),
grup_instansi!$A$17,
IF(AND(E392=grup_instansi!$B$18,F392=grup_instansi!$C$18),
grup_instansi!$A$18,
IF(AND(E392=grup_instansi!$B$19,F392=grup_instansi!$C$19),
grup_instansi!$A$19,
IF(AND(E392=grup_instansi!$B$20,F392=grup_instansi!$C$20),
grup_instansi!$A$20,"")))))))))))</f>
        <v>gi2023110400008</v>
      </c>
      <c r="I392" t="str">
        <f>IF(H392&lt;&gt;"",H392,IF(AND(E392=grup_instansi!$B$21,F392=grup_instansi!$C$21),
grup_instansi!$A$21,
IF(AND(E392=grup_instansi!$B$22,F392=grup_instansi!$C$22),
grup_instansi!$A$22,
IF(AND(E392=grup_instansi!$B$23,F392=grup_instansi!$C$23),
grup_instansi!$A$23,
IF(AND(E392=grup_instansi!$B$24,F392=grup_instansi!$C$24),
grup_instansi!$A$24,
IF(AND(E392=grup_instansi!$B$25,F392=grup_instansi!$C$25),
grup_instansi!$A$25,
IF(AND(E392=grup_instansi!$B$26,F392=grup_instansi!$C$26),
grup_instansi!$A$26,
IF(AND(E392=grup_instansi!$B$27,F392=grup_instansi!$C$27),
grup_instansi!$A$27,
IF(AND(E392=grup_instansi!$B$28,F392=grup_instansi!$C$28),
grup_instansi!$A$28,
IF(AND(E392=grup_instansi!$B$29,F392=grup_instansi!$C$29),
grup_instansi!$A$29,
IF(AND(E392=grup_instansi!$B$30,F392=grup_instansi!$C$30),
grup_instansi!$A$30,
IF(AND(E392=grup_instansi!$B$31,F392=grup_instansi!$C$31),
grup_instansi!$A$31,
IF(AND(E392=grup_instansi!$B$32,F392=grup_instansi!$C$32),
grup_instansi!$A$32,
IF(AND(E392=grup_instansi!$B$33,F392=grup_instansi!$C$33),
grup_instansi!$A$33,
IF(AND(E392=grup_instansi!$B$34,F392=grup_instansi!$C$34),
grup_instansi!$A$34,
IF(AND(E392=grup_instansi!$B$35,F392=grup_instansi!$C$35),
grup_instansi!$A$35,""))))))))))))))))</f>
        <v>gi2023110400008</v>
      </c>
      <c r="J392" t="str">
        <f>IF(I392&lt;&gt;"",I392,IF(AND(E392=grup_instansi!$B$36,F392=grup_instansi!$C$36),
grup_instansi!$A$36,
IF(AND(E392=grup_instansi!$B$37,F392=grup_instansi!$C$37),
grup_instansi!$A$37,
IF(AND(E392=grup_instansi!$B$38,F392=grup_instansi!$C$38),
grup_instansi!$A$38,
IF(AND(E392=grup_instansi!$B$39,F392=grup_instansi!$C$39),
grup_instansi!$A$39,
IF(AND(E392=grup_instansi!$B$40,F392=grup_instansi!$C$40),
grup_instansi!$A$40,
IF(AND(E392=grup_instansi!$B$41,F392=grup_instansi!$C$41),
grup_instansi!$A$41,
IF(AND(E392=grup_instansi!$B$42,F392=grup_instansi!$C$42),
grup_instansi!$A$42,
IF(AND(E392=grup_instansi!$B$43,F392=grup_instansi!$C$43),
grup_instansi!$A$43,
IF(AND(E392=grup_instansi!$B$44,F392=grup_instansi!$C$44),
grup_instansi!$A$44,
IF(AND(E392=grup_instansi!$B$45,F392=grup_instansi!$C$45),
grup_instansi!$A$45,
IF(AND(E392=grup_instansi!$B$46,F392=grup_instansi!$C$46),
grup_instansi!$A$46,
IF(AND(E392=grup_instansi!$B$47,F392=grup_instansi!$C$47),
grup_instansi!$A$47,
IF(AND(E392=grup_instansi!$B$48,F392=grup_instansi!$C$48),
grup_instansi!$A$48,
IF(AND(E392=grup_instansi!$B$49,F392=grup_instansi!$C$49),
grup_instansi!$A$49,
IF(AND(E392=grup_instansi!$B$50,F392=grup_instansi!$C$50),
grup_instansi!$A$50,
IF(AND(E392=grup_instansi!$B$51,F392=grup_instansi!$C$51),
grup_instansi!$A$51,
IF(AND(E392=grup_instansi!$B$52,F392=grup_instansi!$C$52),
grup_instansi!$A$52,
IF(AND(E392=grup_instansi!$B$53,F392=grup_instansi!$C$53),
grup_instansi!$A$53,
IF(AND(E392=grup_instansi!$B$54,F392=grup_instansi!$C$54),
grup_instansi!$A$54,
IF(AND(E392=grup_instansi!$B$55,F392=grup_instansi!$C$55),
grup_instansi!$A$55,
IF(AND(E392=grup_instansi!$B$56,F392=grup_instansi!$C$56),
grup_instansi!$A$56,
IF(AND(E392=grup_instansi!$B$57,F392=grup_instansi!$C$57),
grup_instansi!$A$57,
IF(AND(E392=grup_instansi!$B$58,F392=grup_instansi!$C$58),
grup_instansi!$A$58,
IF(AND(E392=grup_instansi!$B$59,F392=grup_instansi!$C$59),
grup_instansi!$A$59,
IF(AND(E392=grup_instansi!$B$60,F392=grup_instansi!$C$60),
grup_instansi!$A$60,""))))))))))))))))))))))))))</f>
        <v>gi2023110400008</v>
      </c>
      <c r="K392" t="str">
        <f>IF(J392&lt;&gt;"",J392,IF(AND(E392=grup_instansi!$B$61,F392=grup_instansi!$C$61),
grup_instansi!$A$61,
IF(AND(E392=grup_instansi!$B$62,F392=grup_instansi!$C$62),
grup_instansi!$A$62,
IF(AND(E392=grup_instansi!$B$63,F392=grup_instansi!$C$63),
grup_instansi!$A$63,
IF(AND(E392=grup_instansi!$B$64,F392=grup_instansi!$C$64),
grup_instansi!$A$64,
IF(AND(E392=grup_instansi!$B$65,F392=grup_instansi!$C$65),
grup_instansi!$A$65,
IF(AND(E392=grup_instansi!$B$66,F392=grup_instansi!$C$66),
grup_instansi!$A$66,
IF(AND(E392=grup_instansi!$B$67,F392=grup_instansi!$C$67),
grup_instansi!$A$67,
IF(AND(E392=grup_instansi!$B$68,F392=grup_instansi!$C$68),
grup_instansi!$A$68,
IF(AND(E392=grup_instansi!$B$69,F392=grup_instansi!$C$69),
grup_instansi!$A$69,
IF(AND(E392=grup_instansi!$B$70,F392=grup_instansi!$C$70),
grup_instansi!$A$70,
IF(AND(E392=grup_instansi!$B$71,F392=grup_instansi!$C$71),
grup_instansi!$A$71,
IF(AND(E392=grup_instansi!$B$72,F392=grup_instansi!$C$72),
grup_instansi!$A$72,
IF(AND(E392=grup_instansi!$B$73,F392=grup_instansi!$C$73),
grup_instansi!$A$73,
IF(AND(E392=grup_instansi!$B$74,F392=grup_instansi!$C$74),
grup_instansi!$A$74,
IF(AND(E392=grup_instansi!$B$75,F392=grup_instansi!$C$75),
grup_instansi!$A$75,
IF(AND(E392=grup_instansi!$B$76,F392=grup_instansi!$C$76),
grup_instansi!$A$76,
IF(AND(E392=grup_instansi!$B$77,F392=grup_instansi!$C$77),
grup_instansi!$A$77,
IF(AND(E392=grup_instansi!$B$78,F392=grup_instansi!$C$78),
grup_instansi!$A$78,
IF(AND(E392=grup_instansi!$B$79,F392=grup_instansi!$C$79),
grup_instansi!$A$79,
IF(AND(E392=grup_instansi!$B$80,F392=grup_instansi!$C$80),
grup_instansi!$A$80,
IF(AND(E392=grup_instansi!$B$81,F392=grup_instansi!$C$81),
grup_instansi!$A$81,
IF(AND(E392=grup_instansi!$B$82,F392=grup_instansi!$C$82),
grup_instansi!$A$82,
IF(AND(E392=grup_instansi!$B$83,F392=grup_instansi!$C$83),
grup_instansi!$A$84,
IF(AND(E392=grup_instansi!$B$84,F392=grup_instansi!$C$84),
grup_instansi!$A$85,
IF(AND(E392=grup_instansi!$B$85,F392=grup_instansi!$C$85),
grup_instansi!$A$86,
IF(AND(E392=grup_instansi!$B$86,F392=grup_instansi!$C$86),
grup_instansi!$A$87,
IF(AND(E392=grup_instansi!$B$87,F392=grup_instansi!$C$87),
grup_instansi!$A$87,
IF(AND(E392=grup_instansi!$B$88,F392=grup_instansi!$C$88),
grup_instansi!$A$88,
IF(AND(E392=grup_instansi!$B$89,F392=grup_instansi!$C$89),
grup_instansi!$A$89,
IF(AND(E392=grup_instansi!$B$90,F392=grup_instansi!$C$90),
grup_instansi!$A$90,
IF(AND(E392=grup_instansi!$B$91,F392=grup_instansi!$C$91),
grup_instansi!$A$91,
IF(AND(E392=grup_instansi!$B$92,F392=grup_instansi!$C$92),
grup_instansi!$A$92,
IF(AND(E392=grup_instansi!$B$93,F392=grup_instansi!$C$93),
grup_instansi!$A$93,
IF(AND(E392=grup_instansi!$B$94,F392=grup_instansi!$C$94),
grup_instansi!$A$94,
IF(AND(E392=grup_instansi!$B$95,F392=grup_instansi!$C$95),
grup_instansi!$A$95,
IF(AND(E392=grup_instansi!$B$96,F392=grup_instansi!$C$96),
grup_instansi!$A$96,
IF(AND(E392=grup_instansi!$B$97,F392=grup_instansi!$C$97),
grup_instansi!$A$97,
IF(AND(E392=grup_instansi!$B$98,F392=grup_instansi!$C$98),
grup_instansi!$A$98,
IF(AND(E392=grup_instansi!$B$99,F392=grup_instansi!$C$99),
grup_instansi!$A$99,
grup_instansi!$A$100))))))))))))))))))))))))))))))))))))))))</f>
        <v>gi2023110400008</v>
      </c>
      <c r="L392" t="str">
        <f>VLOOKUP(K392,grup_instansi!$A$2:$E$102,4)</f>
        <v>Pemerintah Kabupaten Bengkulu</v>
      </c>
      <c r="M392" t="str">
        <f t="shared" si="20"/>
        <v>('i2023110600391','Pemerintah Kab. Bengkulu Tengah','gi2023110400008'),</v>
      </c>
    </row>
    <row r="393" spans="1:13" x14ac:dyDescent="0.25">
      <c r="A393" t="str">
        <f t="shared" si="18"/>
        <v>i2023110600392</v>
      </c>
      <c r="B393" s="4">
        <v>5871</v>
      </c>
      <c r="C393" t="str">
        <f t="shared" si="19"/>
        <v>i2023110600392</v>
      </c>
      <c r="D393" s="4" t="s">
        <v>551</v>
      </c>
      <c r="E393" s="4" t="s">
        <v>659</v>
      </c>
      <c r="F393" s="4" t="s">
        <v>665</v>
      </c>
      <c r="G393" t="str">
        <f>IF(AND(E393=grup_instansi!$B$2,F393=grup_instansi!$C$2),
grup_instansi!$A$2,
IF(AND(E393=grup_instansi!$B$3,F393=grup_instansi!$C$3),
grup_instansi!$A$3,
IF(AND(E393=grup_instansi!$B$4,F393=grup_instansi!$C$4),
grup_instansi!$A$4,
IF(AND(E393=grup_instansi!$B$5,F393=grup_instansi!$C$5),
grup_instansi!$A$5,
IF(AND(E393=grup_instansi!$B$6,F393=grup_instansi!$C$6),
grup_instansi!$A$6,
IF(AND(E393=grup_instansi!$B$7,F393=grup_instansi!$C$7),
grup_instansi!$A$7,
IF(AND(E393=grup_instansi!$B$8,F393=grup_instansi!$C$8),
grup_instansi!$A$8,
IF(AND(E393=grup_instansi!$B$9,F393=grup_instansi!$C$9),
grup_instansi!$A$9,
IF(AND(E393=grup_instansi!$B$10,F393=grup_instansi!$C$10),
grup_instansi!$A$10,"")))))))))</f>
        <v/>
      </c>
      <c r="H393" t="str">
        <f>IF(G393&lt;&gt;"",G393,IF(AND(E393=grup_instansi!$B$11,F393=grup_instansi!$C$11),
grup_instansi!$A$11,
IF(AND(E393=grup_instansi!$B$12,F393=grup_instansi!$C$12),
grup_instansi!$A$12,
IF(AND(E393=grup_instansi!$B$13,F393=grup_instansi!$C$13),
grup_instansi!$A$13,
IF(AND(E393=grup_instansi!$B$14,F393=grup_instansi!$C$14),
grup_instansi!$A$14,
IF(AND(E393=grup_instansi!$B$15,F393=grup_instansi!$C$15),
grup_instansi!$A$15,
IF(AND(E393=grup_instansi!$B$16,F393=grup_instansi!$C$16),
grup_instansi!$A$16,
IF(AND(E393=grup_instansi!$B$17,F393=grup_instansi!$C$17),
grup_instansi!$A$17,
IF(AND(E393=grup_instansi!$B$18,F393=grup_instansi!$C$18),
grup_instansi!$A$18,
IF(AND(E393=grup_instansi!$B$19,F393=grup_instansi!$C$19),
grup_instansi!$A$19,
IF(AND(E393=grup_instansi!$B$20,F393=grup_instansi!$C$20),
grup_instansi!$A$20,"")))))))))))</f>
        <v/>
      </c>
      <c r="I393" t="str">
        <f>IF(H393&lt;&gt;"",H393,IF(AND(E393=grup_instansi!$B$21,F393=grup_instansi!$C$21),
grup_instansi!$A$21,
IF(AND(E393=grup_instansi!$B$22,F393=grup_instansi!$C$22),
grup_instansi!$A$22,
IF(AND(E393=grup_instansi!$B$23,F393=grup_instansi!$C$23),
grup_instansi!$A$23,
IF(AND(E393=grup_instansi!$B$24,F393=grup_instansi!$C$24),
grup_instansi!$A$24,
IF(AND(E393=grup_instansi!$B$25,F393=grup_instansi!$C$25),
grup_instansi!$A$25,
IF(AND(E393=grup_instansi!$B$26,F393=grup_instansi!$C$26),
grup_instansi!$A$26,
IF(AND(E393=grup_instansi!$B$27,F393=grup_instansi!$C$27),
grup_instansi!$A$27,
IF(AND(E393=grup_instansi!$B$28,F393=grup_instansi!$C$28),
grup_instansi!$A$28,
IF(AND(E393=grup_instansi!$B$29,F393=grup_instansi!$C$29),
grup_instansi!$A$29,
IF(AND(E393=grup_instansi!$B$30,F393=grup_instansi!$C$30),
grup_instansi!$A$30,
IF(AND(E393=grup_instansi!$B$31,F393=grup_instansi!$C$31),
grup_instansi!$A$31,
IF(AND(E393=grup_instansi!$B$32,F393=grup_instansi!$C$32),
grup_instansi!$A$32,
IF(AND(E393=grup_instansi!$B$33,F393=grup_instansi!$C$33),
grup_instansi!$A$33,
IF(AND(E393=grup_instansi!$B$34,F393=grup_instansi!$C$34),
grup_instansi!$A$34,
IF(AND(E393=grup_instansi!$B$35,F393=grup_instansi!$C$35),
grup_instansi!$A$35,""))))))))))))))))</f>
        <v/>
      </c>
      <c r="J393" t="str">
        <f>IF(I393&lt;&gt;"",I393,IF(AND(E393=grup_instansi!$B$36,F393=grup_instansi!$C$36),
grup_instansi!$A$36,
IF(AND(E393=grup_instansi!$B$37,F393=grup_instansi!$C$37),
grup_instansi!$A$37,
IF(AND(E393=grup_instansi!$B$38,F393=grup_instansi!$C$38),
grup_instansi!$A$38,
IF(AND(E393=grup_instansi!$B$39,F393=grup_instansi!$C$39),
grup_instansi!$A$39,
IF(AND(E393=grup_instansi!$B$40,F393=grup_instansi!$C$40),
grup_instansi!$A$40,
IF(AND(E393=grup_instansi!$B$41,F393=grup_instansi!$C$41),
grup_instansi!$A$41,
IF(AND(E393=grup_instansi!$B$42,F393=grup_instansi!$C$42),
grup_instansi!$A$42,
IF(AND(E393=grup_instansi!$B$43,F393=grup_instansi!$C$43),
grup_instansi!$A$43,
IF(AND(E393=grup_instansi!$B$44,F393=grup_instansi!$C$44),
grup_instansi!$A$44,
IF(AND(E393=grup_instansi!$B$45,F393=grup_instansi!$C$45),
grup_instansi!$A$45,
IF(AND(E393=grup_instansi!$B$46,F393=grup_instansi!$C$46),
grup_instansi!$A$46,
IF(AND(E393=grup_instansi!$B$47,F393=grup_instansi!$C$47),
grup_instansi!$A$47,
IF(AND(E393=grup_instansi!$B$48,F393=grup_instansi!$C$48),
grup_instansi!$A$48,
IF(AND(E393=grup_instansi!$B$49,F393=grup_instansi!$C$49),
grup_instansi!$A$49,
IF(AND(E393=grup_instansi!$B$50,F393=grup_instansi!$C$50),
grup_instansi!$A$50,
IF(AND(E393=grup_instansi!$B$51,F393=grup_instansi!$C$51),
grup_instansi!$A$51,
IF(AND(E393=grup_instansi!$B$52,F393=grup_instansi!$C$52),
grup_instansi!$A$52,
IF(AND(E393=grup_instansi!$B$53,F393=grup_instansi!$C$53),
grup_instansi!$A$53,
IF(AND(E393=grup_instansi!$B$54,F393=grup_instansi!$C$54),
grup_instansi!$A$54,
IF(AND(E393=grup_instansi!$B$55,F393=grup_instansi!$C$55),
grup_instansi!$A$55,
IF(AND(E393=grup_instansi!$B$56,F393=grup_instansi!$C$56),
grup_instansi!$A$56,
IF(AND(E393=grup_instansi!$B$57,F393=grup_instansi!$C$57),
grup_instansi!$A$57,
IF(AND(E393=grup_instansi!$B$58,F393=grup_instansi!$C$58),
grup_instansi!$A$58,
IF(AND(E393=grup_instansi!$B$59,F393=grup_instansi!$C$59),
grup_instansi!$A$59,
IF(AND(E393=grup_instansi!$B$60,F393=grup_instansi!$C$60),
grup_instansi!$A$60,""))))))))))))))))))))))))))</f>
        <v>gi2023110400040</v>
      </c>
      <c r="K393" t="str">
        <f>IF(J393&lt;&gt;"",J393,IF(AND(E393=grup_instansi!$B$61,F393=grup_instansi!$C$61),
grup_instansi!$A$61,
IF(AND(E393=grup_instansi!$B$62,F393=grup_instansi!$C$62),
grup_instansi!$A$62,
IF(AND(E393=grup_instansi!$B$63,F393=grup_instansi!$C$63),
grup_instansi!$A$63,
IF(AND(E393=grup_instansi!$B$64,F393=grup_instansi!$C$64),
grup_instansi!$A$64,
IF(AND(E393=grup_instansi!$B$65,F393=grup_instansi!$C$65),
grup_instansi!$A$65,
IF(AND(E393=grup_instansi!$B$66,F393=grup_instansi!$C$66),
grup_instansi!$A$66,
IF(AND(E393=grup_instansi!$B$67,F393=grup_instansi!$C$67),
grup_instansi!$A$67,
IF(AND(E393=grup_instansi!$B$68,F393=grup_instansi!$C$68),
grup_instansi!$A$68,
IF(AND(E393=grup_instansi!$B$69,F393=grup_instansi!$C$69),
grup_instansi!$A$69,
IF(AND(E393=grup_instansi!$B$70,F393=grup_instansi!$C$70),
grup_instansi!$A$70,
IF(AND(E393=grup_instansi!$B$71,F393=grup_instansi!$C$71),
grup_instansi!$A$71,
IF(AND(E393=grup_instansi!$B$72,F393=grup_instansi!$C$72),
grup_instansi!$A$72,
IF(AND(E393=grup_instansi!$B$73,F393=grup_instansi!$C$73),
grup_instansi!$A$73,
IF(AND(E393=grup_instansi!$B$74,F393=grup_instansi!$C$74),
grup_instansi!$A$74,
IF(AND(E393=grup_instansi!$B$75,F393=grup_instansi!$C$75),
grup_instansi!$A$75,
IF(AND(E393=grup_instansi!$B$76,F393=grup_instansi!$C$76),
grup_instansi!$A$76,
IF(AND(E393=grup_instansi!$B$77,F393=grup_instansi!$C$77),
grup_instansi!$A$77,
IF(AND(E393=grup_instansi!$B$78,F393=grup_instansi!$C$78),
grup_instansi!$A$78,
IF(AND(E393=grup_instansi!$B$79,F393=grup_instansi!$C$79),
grup_instansi!$A$79,
IF(AND(E393=grup_instansi!$B$80,F393=grup_instansi!$C$80),
grup_instansi!$A$80,
IF(AND(E393=grup_instansi!$B$81,F393=grup_instansi!$C$81),
grup_instansi!$A$81,
IF(AND(E393=grup_instansi!$B$82,F393=grup_instansi!$C$82),
grup_instansi!$A$82,
IF(AND(E393=grup_instansi!$B$83,F393=grup_instansi!$C$83),
grup_instansi!$A$84,
IF(AND(E393=grup_instansi!$B$84,F393=grup_instansi!$C$84),
grup_instansi!$A$85,
IF(AND(E393=grup_instansi!$B$85,F393=grup_instansi!$C$85),
grup_instansi!$A$86,
IF(AND(E393=grup_instansi!$B$86,F393=grup_instansi!$C$86),
grup_instansi!$A$87,
IF(AND(E393=grup_instansi!$B$87,F393=grup_instansi!$C$87),
grup_instansi!$A$87,
IF(AND(E393=grup_instansi!$B$88,F393=grup_instansi!$C$88),
grup_instansi!$A$88,
IF(AND(E393=grup_instansi!$B$89,F393=grup_instansi!$C$89),
grup_instansi!$A$89,
IF(AND(E393=grup_instansi!$B$90,F393=grup_instansi!$C$90),
grup_instansi!$A$90,
IF(AND(E393=grup_instansi!$B$91,F393=grup_instansi!$C$91),
grup_instansi!$A$91,
IF(AND(E393=grup_instansi!$B$92,F393=grup_instansi!$C$92),
grup_instansi!$A$92,
IF(AND(E393=grup_instansi!$B$93,F393=grup_instansi!$C$93),
grup_instansi!$A$93,
IF(AND(E393=grup_instansi!$B$94,F393=grup_instansi!$C$94),
grup_instansi!$A$94,
IF(AND(E393=grup_instansi!$B$95,F393=grup_instansi!$C$95),
grup_instansi!$A$95,
IF(AND(E393=grup_instansi!$B$96,F393=grup_instansi!$C$96),
grup_instansi!$A$96,
IF(AND(E393=grup_instansi!$B$97,F393=grup_instansi!$C$97),
grup_instansi!$A$97,
IF(AND(E393=grup_instansi!$B$98,F393=grup_instansi!$C$98),
grup_instansi!$A$98,
IF(AND(E393=grup_instansi!$B$99,F393=grup_instansi!$C$99),
grup_instansi!$A$99,
grup_instansi!$A$100))))))))))))))))))))))))))))))))))))))))</f>
        <v>gi2023110400040</v>
      </c>
      <c r="L393" t="str">
        <f>VLOOKUP(K393,grup_instansi!$A$2:$E$102,4)</f>
        <v>Pemerintah Kota Bengkulu</v>
      </c>
      <c r="M393" t="str">
        <f t="shared" si="20"/>
        <v>('i2023110600392','Pemerintah Kota Bengkulu','gi2023110400040'),</v>
      </c>
    </row>
    <row r="394" spans="1:13" x14ac:dyDescent="0.25">
      <c r="A394" t="str">
        <f t="shared" si="18"/>
        <v>i2023110600393</v>
      </c>
      <c r="B394" s="4">
        <v>5902</v>
      </c>
      <c r="C394" t="str">
        <f t="shared" si="19"/>
        <v>i2023110600393</v>
      </c>
      <c r="D394" s="4" t="s">
        <v>341</v>
      </c>
      <c r="E394" s="4" t="s">
        <v>658</v>
      </c>
      <c r="F394" s="4" t="s">
        <v>677</v>
      </c>
      <c r="G394" t="str">
        <f>IF(AND(E394=grup_instansi!$B$2,F394=grup_instansi!$C$2),
grup_instansi!$A$2,
IF(AND(E394=grup_instansi!$B$3,F394=grup_instansi!$C$3),
grup_instansi!$A$3,
IF(AND(E394=grup_instansi!$B$4,F394=grup_instansi!$C$4),
grup_instansi!$A$4,
IF(AND(E394=grup_instansi!$B$5,F394=grup_instansi!$C$5),
grup_instansi!$A$5,
IF(AND(E394=grup_instansi!$B$6,F394=grup_instansi!$C$6),
grup_instansi!$A$6,
IF(AND(E394=grup_instansi!$B$7,F394=grup_instansi!$C$7),
grup_instansi!$A$7,
IF(AND(E394=grup_instansi!$B$8,F394=grup_instansi!$C$8),
grup_instansi!$A$8,
IF(AND(E394=grup_instansi!$B$9,F394=grup_instansi!$C$9),
grup_instansi!$A$9,
IF(AND(E394=grup_instansi!$B$10,F394=grup_instansi!$C$10),
grup_instansi!$A$10,"")))))))))</f>
        <v/>
      </c>
      <c r="H394" t="str">
        <f>IF(G394&lt;&gt;"",G394,IF(AND(E394=grup_instansi!$B$11,F394=grup_instansi!$C$11),
grup_instansi!$A$11,
IF(AND(E394=grup_instansi!$B$12,F394=grup_instansi!$C$12),
grup_instansi!$A$12,
IF(AND(E394=grup_instansi!$B$13,F394=grup_instansi!$C$13),
grup_instansi!$A$13,
IF(AND(E394=grup_instansi!$B$14,F394=grup_instansi!$C$14),
grup_instansi!$A$14,
IF(AND(E394=grup_instansi!$B$15,F394=grup_instansi!$C$15),
grup_instansi!$A$15,
IF(AND(E394=grup_instansi!$B$16,F394=grup_instansi!$C$16),
grup_instansi!$A$16,
IF(AND(E394=grup_instansi!$B$17,F394=grup_instansi!$C$17),
grup_instansi!$A$17,
IF(AND(E394=grup_instansi!$B$18,F394=grup_instansi!$C$18),
grup_instansi!$A$18,
IF(AND(E394=grup_instansi!$B$19,F394=grup_instansi!$C$19),
grup_instansi!$A$19,
IF(AND(E394=grup_instansi!$B$20,F394=grup_instansi!$C$20),
grup_instansi!$A$20,"")))))))))))</f>
        <v/>
      </c>
      <c r="I394" t="str">
        <f>IF(H394&lt;&gt;"",H394,IF(AND(E394=grup_instansi!$B$21,F394=grup_instansi!$C$21),
grup_instansi!$A$21,
IF(AND(E394=grup_instansi!$B$22,F394=grup_instansi!$C$22),
grup_instansi!$A$22,
IF(AND(E394=grup_instansi!$B$23,F394=grup_instansi!$C$23),
grup_instansi!$A$23,
IF(AND(E394=grup_instansi!$B$24,F394=grup_instansi!$C$24),
grup_instansi!$A$24,
IF(AND(E394=grup_instansi!$B$25,F394=grup_instansi!$C$25),
grup_instansi!$A$25,
IF(AND(E394=grup_instansi!$B$26,F394=grup_instansi!$C$26),
grup_instansi!$A$26,
IF(AND(E394=grup_instansi!$B$27,F394=grup_instansi!$C$27),
grup_instansi!$A$27,
IF(AND(E394=grup_instansi!$B$28,F394=grup_instansi!$C$28),
grup_instansi!$A$28,
IF(AND(E394=grup_instansi!$B$29,F394=grup_instansi!$C$29),
grup_instansi!$A$29,
IF(AND(E394=grup_instansi!$B$30,F394=grup_instansi!$C$30),
grup_instansi!$A$30,
IF(AND(E394=grup_instansi!$B$31,F394=grup_instansi!$C$31),
grup_instansi!$A$31,
IF(AND(E394=grup_instansi!$B$32,F394=grup_instansi!$C$32),
grup_instansi!$A$32,
IF(AND(E394=grup_instansi!$B$33,F394=grup_instansi!$C$33),
grup_instansi!$A$33,
IF(AND(E394=grup_instansi!$B$34,F394=grup_instansi!$C$34),
grup_instansi!$A$34,
IF(AND(E394=grup_instansi!$B$35,F394=grup_instansi!$C$35),
grup_instansi!$A$35,""))))))))))))))))</f>
        <v>gi2023110400020</v>
      </c>
      <c r="J394" t="str">
        <f>IF(I394&lt;&gt;"",I394,IF(AND(E394=grup_instansi!$B$36,F394=grup_instansi!$C$36),
grup_instansi!$A$36,
IF(AND(E394=grup_instansi!$B$37,F394=grup_instansi!$C$37),
grup_instansi!$A$37,
IF(AND(E394=grup_instansi!$B$38,F394=grup_instansi!$C$38),
grup_instansi!$A$38,
IF(AND(E394=grup_instansi!$B$39,F394=grup_instansi!$C$39),
grup_instansi!$A$39,
IF(AND(E394=grup_instansi!$B$40,F394=grup_instansi!$C$40),
grup_instansi!$A$40,
IF(AND(E394=grup_instansi!$B$41,F394=grup_instansi!$C$41),
grup_instansi!$A$41,
IF(AND(E394=grup_instansi!$B$42,F394=grup_instansi!$C$42),
grup_instansi!$A$42,
IF(AND(E394=grup_instansi!$B$43,F394=grup_instansi!$C$43),
grup_instansi!$A$43,
IF(AND(E394=grup_instansi!$B$44,F394=grup_instansi!$C$44),
grup_instansi!$A$44,
IF(AND(E394=grup_instansi!$B$45,F394=grup_instansi!$C$45),
grup_instansi!$A$45,
IF(AND(E394=grup_instansi!$B$46,F394=grup_instansi!$C$46),
grup_instansi!$A$46,
IF(AND(E394=grup_instansi!$B$47,F394=grup_instansi!$C$47),
grup_instansi!$A$47,
IF(AND(E394=grup_instansi!$B$48,F394=grup_instansi!$C$48),
grup_instansi!$A$48,
IF(AND(E394=grup_instansi!$B$49,F394=grup_instansi!$C$49),
grup_instansi!$A$49,
IF(AND(E394=grup_instansi!$B$50,F394=grup_instansi!$C$50),
grup_instansi!$A$50,
IF(AND(E394=grup_instansi!$B$51,F394=grup_instansi!$C$51),
grup_instansi!$A$51,
IF(AND(E394=grup_instansi!$B$52,F394=grup_instansi!$C$52),
grup_instansi!$A$52,
IF(AND(E394=grup_instansi!$B$53,F394=grup_instansi!$C$53),
grup_instansi!$A$53,
IF(AND(E394=grup_instansi!$B$54,F394=grup_instansi!$C$54),
grup_instansi!$A$54,
IF(AND(E394=grup_instansi!$B$55,F394=grup_instansi!$C$55),
grup_instansi!$A$55,
IF(AND(E394=grup_instansi!$B$56,F394=grup_instansi!$C$56),
grup_instansi!$A$56,
IF(AND(E394=grup_instansi!$B$57,F394=grup_instansi!$C$57),
grup_instansi!$A$57,
IF(AND(E394=grup_instansi!$B$58,F394=grup_instansi!$C$58),
grup_instansi!$A$58,
IF(AND(E394=grup_instansi!$B$59,F394=grup_instansi!$C$59),
grup_instansi!$A$59,
IF(AND(E394=grup_instansi!$B$60,F394=grup_instansi!$C$60),
grup_instansi!$A$60,""))))))))))))))))))))))))))</f>
        <v>gi2023110400020</v>
      </c>
      <c r="K394" t="str">
        <f>IF(J394&lt;&gt;"",J394,IF(AND(E394=grup_instansi!$B$61,F394=grup_instansi!$C$61),
grup_instansi!$A$61,
IF(AND(E394=grup_instansi!$B$62,F394=grup_instansi!$C$62),
grup_instansi!$A$62,
IF(AND(E394=grup_instansi!$B$63,F394=grup_instansi!$C$63),
grup_instansi!$A$63,
IF(AND(E394=grup_instansi!$B$64,F394=grup_instansi!$C$64),
grup_instansi!$A$64,
IF(AND(E394=grup_instansi!$B$65,F394=grup_instansi!$C$65),
grup_instansi!$A$65,
IF(AND(E394=grup_instansi!$B$66,F394=grup_instansi!$C$66),
grup_instansi!$A$66,
IF(AND(E394=grup_instansi!$B$67,F394=grup_instansi!$C$67),
grup_instansi!$A$67,
IF(AND(E394=grup_instansi!$B$68,F394=grup_instansi!$C$68),
grup_instansi!$A$68,
IF(AND(E394=grup_instansi!$B$69,F394=grup_instansi!$C$69),
grup_instansi!$A$69,
IF(AND(E394=grup_instansi!$B$70,F394=grup_instansi!$C$70),
grup_instansi!$A$70,
IF(AND(E394=grup_instansi!$B$71,F394=grup_instansi!$C$71),
grup_instansi!$A$71,
IF(AND(E394=grup_instansi!$B$72,F394=grup_instansi!$C$72),
grup_instansi!$A$72,
IF(AND(E394=grup_instansi!$B$73,F394=grup_instansi!$C$73),
grup_instansi!$A$73,
IF(AND(E394=grup_instansi!$B$74,F394=grup_instansi!$C$74),
grup_instansi!$A$74,
IF(AND(E394=grup_instansi!$B$75,F394=grup_instansi!$C$75),
grup_instansi!$A$75,
IF(AND(E394=grup_instansi!$B$76,F394=grup_instansi!$C$76),
grup_instansi!$A$76,
IF(AND(E394=grup_instansi!$B$77,F394=grup_instansi!$C$77),
grup_instansi!$A$77,
IF(AND(E394=grup_instansi!$B$78,F394=grup_instansi!$C$78),
grup_instansi!$A$78,
IF(AND(E394=grup_instansi!$B$79,F394=grup_instansi!$C$79),
grup_instansi!$A$79,
IF(AND(E394=grup_instansi!$B$80,F394=grup_instansi!$C$80),
grup_instansi!$A$80,
IF(AND(E394=grup_instansi!$B$81,F394=grup_instansi!$C$81),
grup_instansi!$A$81,
IF(AND(E394=grup_instansi!$B$82,F394=grup_instansi!$C$82),
grup_instansi!$A$82,
IF(AND(E394=grup_instansi!$B$83,F394=grup_instansi!$C$83),
grup_instansi!$A$84,
IF(AND(E394=grup_instansi!$B$84,F394=grup_instansi!$C$84),
grup_instansi!$A$85,
IF(AND(E394=grup_instansi!$B$85,F394=grup_instansi!$C$85),
grup_instansi!$A$86,
IF(AND(E394=grup_instansi!$B$86,F394=grup_instansi!$C$86),
grup_instansi!$A$87,
IF(AND(E394=grup_instansi!$B$87,F394=grup_instansi!$C$87),
grup_instansi!$A$87,
IF(AND(E394=grup_instansi!$B$88,F394=grup_instansi!$C$88),
grup_instansi!$A$88,
IF(AND(E394=grup_instansi!$B$89,F394=grup_instansi!$C$89),
grup_instansi!$A$89,
IF(AND(E394=grup_instansi!$B$90,F394=grup_instansi!$C$90),
grup_instansi!$A$90,
IF(AND(E394=grup_instansi!$B$91,F394=grup_instansi!$C$91),
grup_instansi!$A$91,
IF(AND(E394=grup_instansi!$B$92,F394=grup_instansi!$C$92),
grup_instansi!$A$92,
IF(AND(E394=grup_instansi!$B$93,F394=grup_instansi!$C$93),
grup_instansi!$A$93,
IF(AND(E394=grup_instansi!$B$94,F394=grup_instansi!$C$94),
grup_instansi!$A$94,
IF(AND(E394=grup_instansi!$B$95,F394=grup_instansi!$C$95),
grup_instansi!$A$95,
IF(AND(E394=grup_instansi!$B$96,F394=grup_instansi!$C$96),
grup_instansi!$A$96,
IF(AND(E394=grup_instansi!$B$97,F394=grup_instansi!$C$97),
grup_instansi!$A$97,
IF(AND(E394=grup_instansi!$B$98,F394=grup_instansi!$C$98),
grup_instansi!$A$98,
IF(AND(E394=grup_instansi!$B$99,F394=grup_instansi!$C$99),
grup_instansi!$A$99,
grup_instansi!$A$100))))))))))))))))))))))))))))))))))))))))</f>
        <v>gi2023110400020</v>
      </c>
      <c r="L394" t="str">
        <f>VLOOKUP(K394,grup_instansi!$A$2:$E$102,4)</f>
        <v>Pemerintah Kabupaten Lampung</v>
      </c>
      <c r="M394" t="str">
        <f t="shared" si="20"/>
        <v>('i2023110600393','Pemerintah Kab. Lampung Tengah','gi2023110400020'),</v>
      </c>
    </row>
    <row r="395" spans="1:13" x14ac:dyDescent="0.25">
      <c r="A395" t="str">
        <f t="shared" si="18"/>
        <v>i2023110600394</v>
      </c>
      <c r="B395" s="4">
        <v>5906</v>
      </c>
      <c r="C395" t="str">
        <f t="shared" si="19"/>
        <v>i2023110600394</v>
      </c>
      <c r="D395" s="4" t="s">
        <v>345</v>
      </c>
      <c r="E395" s="4" t="s">
        <v>658</v>
      </c>
      <c r="F395" s="4" t="s">
        <v>677</v>
      </c>
      <c r="G395" t="str">
        <f>IF(AND(E395=grup_instansi!$B$2,F395=grup_instansi!$C$2),
grup_instansi!$A$2,
IF(AND(E395=grup_instansi!$B$3,F395=grup_instansi!$C$3),
grup_instansi!$A$3,
IF(AND(E395=grup_instansi!$B$4,F395=grup_instansi!$C$4),
grup_instansi!$A$4,
IF(AND(E395=grup_instansi!$B$5,F395=grup_instansi!$C$5),
grup_instansi!$A$5,
IF(AND(E395=grup_instansi!$B$6,F395=grup_instansi!$C$6),
grup_instansi!$A$6,
IF(AND(E395=grup_instansi!$B$7,F395=grup_instansi!$C$7),
grup_instansi!$A$7,
IF(AND(E395=grup_instansi!$B$8,F395=grup_instansi!$C$8),
grup_instansi!$A$8,
IF(AND(E395=grup_instansi!$B$9,F395=grup_instansi!$C$9),
grup_instansi!$A$9,
IF(AND(E395=grup_instansi!$B$10,F395=grup_instansi!$C$10),
grup_instansi!$A$10,"")))))))))</f>
        <v/>
      </c>
      <c r="H395" t="str">
        <f>IF(G395&lt;&gt;"",G395,IF(AND(E395=grup_instansi!$B$11,F395=grup_instansi!$C$11),
grup_instansi!$A$11,
IF(AND(E395=grup_instansi!$B$12,F395=grup_instansi!$C$12),
grup_instansi!$A$12,
IF(AND(E395=grup_instansi!$B$13,F395=grup_instansi!$C$13),
grup_instansi!$A$13,
IF(AND(E395=grup_instansi!$B$14,F395=grup_instansi!$C$14),
grup_instansi!$A$14,
IF(AND(E395=grup_instansi!$B$15,F395=grup_instansi!$C$15),
grup_instansi!$A$15,
IF(AND(E395=grup_instansi!$B$16,F395=grup_instansi!$C$16),
grup_instansi!$A$16,
IF(AND(E395=grup_instansi!$B$17,F395=grup_instansi!$C$17),
grup_instansi!$A$17,
IF(AND(E395=grup_instansi!$B$18,F395=grup_instansi!$C$18),
grup_instansi!$A$18,
IF(AND(E395=grup_instansi!$B$19,F395=grup_instansi!$C$19),
grup_instansi!$A$19,
IF(AND(E395=grup_instansi!$B$20,F395=grup_instansi!$C$20),
grup_instansi!$A$20,"")))))))))))</f>
        <v/>
      </c>
      <c r="I395" t="str">
        <f>IF(H395&lt;&gt;"",H395,IF(AND(E395=grup_instansi!$B$21,F395=grup_instansi!$C$21),
grup_instansi!$A$21,
IF(AND(E395=grup_instansi!$B$22,F395=grup_instansi!$C$22),
grup_instansi!$A$22,
IF(AND(E395=grup_instansi!$B$23,F395=grup_instansi!$C$23),
grup_instansi!$A$23,
IF(AND(E395=grup_instansi!$B$24,F395=grup_instansi!$C$24),
grup_instansi!$A$24,
IF(AND(E395=grup_instansi!$B$25,F395=grup_instansi!$C$25),
grup_instansi!$A$25,
IF(AND(E395=grup_instansi!$B$26,F395=grup_instansi!$C$26),
grup_instansi!$A$26,
IF(AND(E395=grup_instansi!$B$27,F395=grup_instansi!$C$27),
grup_instansi!$A$27,
IF(AND(E395=grup_instansi!$B$28,F395=grup_instansi!$C$28),
grup_instansi!$A$28,
IF(AND(E395=grup_instansi!$B$29,F395=grup_instansi!$C$29),
grup_instansi!$A$29,
IF(AND(E395=grup_instansi!$B$30,F395=grup_instansi!$C$30),
grup_instansi!$A$30,
IF(AND(E395=grup_instansi!$B$31,F395=grup_instansi!$C$31),
grup_instansi!$A$31,
IF(AND(E395=grup_instansi!$B$32,F395=grup_instansi!$C$32),
grup_instansi!$A$32,
IF(AND(E395=grup_instansi!$B$33,F395=grup_instansi!$C$33),
grup_instansi!$A$33,
IF(AND(E395=grup_instansi!$B$34,F395=grup_instansi!$C$34),
grup_instansi!$A$34,
IF(AND(E395=grup_instansi!$B$35,F395=grup_instansi!$C$35),
grup_instansi!$A$35,""))))))))))))))))</f>
        <v>gi2023110400020</v>
      </c>
      <c r="J395" t="str">
        <f>IF(I395&lt;&gt;"",I395,IF(AND(E395=grup_instansi!$B$36,F395=grup_instansi!$C$36),
grup_instansi!$A$36,
IF(AND(E395=grup_instansi!$B$37,F395=grup_instansi!$C$37),
grup_instansi!$A$37,
IF(AND(E395=grup_instansi!$B$38,F395=grup_instansi!$C$38),
grup_instansi!$A$38,
IF(AND(E395=grup_instansi!$B$39,F395=grup_instansi!$C$39),
grup_instansi!$A$39,
IF(AND(E395=grup_instansi!$B$40,F395=grup_instansi!$C$40),
grup_instansi!$A$40,
IF(AND(E395=grup_instansi!$B$41,F395=grup_instansi!$C$41),
grup_instansi!$A$41,
IF(AND(E395=grup_instansi!$B$42,F395=grup_instansi!$C$42),
grup_instansi!$A$42,
IF(AND(E395=grup_instansi!$B$43,F395=grup_instansi!$C$43),
grup_instansi!$A$43,
IF(AND(E395=grup_instansi!$B$44,F395=grup_instansi!$C$44),
grup_instansi!$A$44,
IF(AND(E395=grup_instansi!$B$45,F395=grup_instansi!$C$45),
grup_instansi!$A$45,
IF(AND(E395=grup_instansi!$B$46,F395=grup_instansi!$C$46),
grup_instansi!$A$46,
IF(AND(E395=grup_instansi!$B$47,F395=grup_instansi!$C$47),
grup_instansi!$A$47,
IF(AND(E395=grup_instansi!$B$48,F395=grup_instansi!$C$48),
grup_instansi!$A$48,
IF(AND(E395=grup_instansi!$B$49,F395=grup_instansi!$C$49),
grup_instansi!$A$49,
IF(AND(E395=grup_instansi!$B$50,F395=grup_instansi!$C$50),
grup_instansi!$A$50,
IF(AND(E395=grup_instansi!$B$51,F395=grup_instansi!$C$51),
grup_instansi!$A$51,
IF(AND(E395=grup_instansi!$B$52,F395=grup_instansi!$C$52),
grup_instansi!$A$52,
IF(AND(E395=grup_instansi!$B$53,F395=grup_instansi!$C$53),
grup_instansi!$A$53,
IF(AND(E395=grup_instansi!$B$54,F395=grup_instansi!$C$54),
grup_instansi!$A$54,
IF(AND(E395=grup_instansi!$B$55,F395=grup_instansi!$C$55),
grup_instansi!$A$55,
IF(AND(E395=grup_instansi!$B$56,F395=grup_instansi!$C$56),
grup_instansi!$A$56,
IF(AND(E395=grup_instansi!$B$57,F395=grup_instansi!$C$57),
grup_instansi!$A$57,
IF(AND(E395=grup_instansi!$B$58,F395=grup_instansi!$C$58),
grup_instansi!$A$58,
IF(AND(E395=grup_instansi!$B$59,F395=grup_instansi!$C$59),
grup_instansi!$A$59,
IF(AND(E395=grup_instansi!$B$60,F395=grup_instansi!$C$60),
grup_instansi!$A$60,""))))))))))))))))))))))))))</f>
        <v>gi2023110400020</v>
      </c>
      <c r="K395" t="str">
        <f>IF(J395&lt;&gt;"",J395,IF(AND(E395=grup_instansi!$B$61,F395=grup_instansi!$C$61),
grup_instansi!$A$61,
IF(AND(E395=grup_instansi!$B$62,F395=grup_instansi!$C$62),
grup_instansi!$A$62,
IF(AND(E395=grup_instansi!$B$63,F395=grup_instansi!$C$63),
grup_instansi!$A$63,
IF(AND(E395=grup_instansi!$B$64,F395=grup_instansi!$C$64),
grup_instansi!$A$64,
IF(AND(E395=grup_instansi!$B$65,F395=grup_instansi!$C$65),
grup_instansi!$A$65,
IF(AND(E395=grup_instansi!$B$66,F395=grup_instansi!$C$66),
grup_instansi!$A$66,
IF(AND(E395=grup_instansi!$B$67,F395=grup_instansi!$C$67),
grup_instansi!$A$67,
IF(AND(E395=grup_instansi!$B$68,F395=grup_instansi!$C$68),
grup_instansi!$A$68,
IF(AND(E395=grup_instansi!$B$69,F395=grup_instansi!$C$69),
grup_instansi!$A$69,
IF(AND(E395=grup_instansi!$B$70,F395=grup_instansi!$C$70),
grup_instansi!$A$70,
IF(AND(E395=grup_instansi!$B$71,F395=grup_instansi!$C$71),
grup_instansi!$A$71,
IF(AND(E395=grup_instansi!$B$72,F395=grup_instansi!$C$72),
grup_instansi!$A$72,
IF(AND(E395=grup_instansi!$B$73,F395=grup_instansi!$C$73),
grup_instansi!$A$73,
IF(AND(E395=grup_instansi!$B$74,F395=grup_instansi!$C$74),
grup_instansi!$A$74,
IF(AND(E395=grup_instansi!$B$75,F395=grup_instansi!$C$75),
grup_instansi!$A$75,
IF(AND(E395=grup_instansi!$B$76,F395=grup_instansi!$C$76),
grup_instansi!$A$76,
IF(AND(E395=grup_instansi!$B$77,F395=grup_instansi!$C$77),
grup_instansi!$A$77,
IF(AND(E395=grup_instansi!$B$78,F395=grup_instansi!$C$78),
grup_instansi!$A$78,
IF(AND(E395=grup_instansi!$B$79,F395=grup_instansi!$C$79),
grup_instansi!$A$79,
IF(AND(E395=grup_instansi!$B$80,F395=grup_instansi!$C$80),
grup_instansi!$A$80,
IF(AND(E395=grup_instansi!$B$81,F395=grup_instansi!$C$81),
grup_instansi!$A$81,
IF(AND(E395=grup_instansi!$B$82,F395=grup_instansi!$C$82),
grup_instansi!$A$82,
IF(AND(E395=grup_instansi!$B$83,F395=grup_instansi!$C$83),
grup_instansi!$A$84,
IF(AND(E395=grup_instansi!$B$84,F395=grup_instansi!$C$84),
grup_instansi!$A$85,
IF(AND(E395=grup_instansi!$B$85,F395=grup_instansi!$C$85),
grup_instansi!$A$86,
IF(AND(E395=grup_instansi!$B$86,F395=grup_instansi!$C$86),
grup_instansi!$A$87,
IF(AND(E395=grup_instansi!$B$87,F395=grup_instansi!$C$87),
grup_instansi!$A$87,
IF(AND(E395=grup_instansi!$B$88,F395=grup_instansi!$C$88),
grup_instansi!$A$88,
IF(AND(E395=grup_instansi!$B$89,F395=grup_instansi!$C$89),
grup_instansi!$A$89,
IF(AND(E395=grup_instansi!$B$90,F395=grup_instansi!$C$90),
grup_instansi!$A$90,
IF(AND(E395=grup_instansi!$B$91,F395=grup_instansi!$C$91),
grup_instansi!$A$91,
IF(AND(E395=grup_instansi!$B$92,F395=grup_instansi!$C$92),
grup_instansi!$A$92,
IF(AND(E395=grup_instansi!$B$93,F395=grup_instansi!$C$93),
grup_instansi!$A$93,
IF(AND(E395=grup_instansi!$B$94,F395=grup_instansi!$C$94),
grup_instansi!$A$94,
IF(AND(E395=grup_instansi!$B$95,F395=grup_instansi!$C$95),
grup_instansi!$A$95,
IF(AND(E395=grup_instansi!$B$96,F395=grup_instansi!$C$96),
grup_instansi!$A$96,
IF(AND(E395=grup_instansi!$B$97,F395=grup_instansi!$C$97),
grup_instansi!$A$97,
IF(AND(E395=grup_instansi!$B$98,F395=grup_instansi!$C$98),
grup_instansi!$A$98,
IF(AND(E395=grup_instansi!$B$99,F395=grup_instansi!$C$99),
grup_instansi!$A$99,
grup_instansi!$A$100))))))))))))))))))))))))))))))))))))))))</f>
        <v>gi2023110400020</v>
      </c>
      <c r="L395" t="str">
        <f>VLOOKUP(K395,grup_instansi!$A$2:$E$102,4)</f>
        <v>Pemerintah Kabupaten Lampung</v>
      </c>
      <c r="M395" t="str">
        <f t="shared" si="20"/>
        <v>('i2023110600394','Pemerintah Kab. Tanggamus','gi2023110400020'),</v>
      </c>
    </row>
    <row r="396" spans="1:13" x14ac:dyDescent="0.25">
      <c r="A396" t="str">
        <f t="shared" si="18"/>
        <v>i2023110600395</v>
      </c>
      <c r="B396" s="4">
        <v>5910</v>
      </c>
      <c r="C396" t="str">
        <f t="shared" si="19"/>
        <v>i2023110600395</v>
      </c>
      <c r="D396" s="4" t="s">
        <v>349</v>
      </c>
      <c r="E396" s="4" t="s">
        <v>658</v>
      </c>
      <c r="F396" s="4" t="s">
        <v>677</v>
      </c>
      <c r="G396" t="str">
        <f>IF(AND(E396=grup_instansi!$B$2,F396=grup_instansi!$C$2),
grup_instansi!$A$2,
IF(AND(E396=grup_instansi!$B$3,F396=grup_instansi!$C$3),
grup_instansi!$A$3,
IF(AND(E396=grup_instansi!$B$4,F396=grup_instansi!$C$4),
grup_instansi!$A$4,
IF(AND(E396=grup_instansi!$B$5,F396=grup_instansi!$C$5),
grup_instansi!$A$5,
IF(AND(E396=grup_instansi!$B$6,F396=grup_instansi!$C$6),
grup_instansi!$A$6,
IF(AND(E396=grup_instansi!$B$7,F396=grup_instansi!$C$7),
grup_instansi!$A$7,
IF(AND(E396=grup_instansi!$B$8,F396=grup_instansi!$C$8),
grup_instansi!$A$8,
IF(AND(E396=grup_instansi!$B$9,F396=grup_instansi!$C$9),
grup_instansi!$A$9,
IF(AND(E396=grup_instansi!$B$10,F396=grup_instansi!$C$10),
grup_instansi!$A$10,"")))))))))</f>
        <v/>
      </c>
      <c r="H396" t="str">
        <f>IF(G396&lt;&gt;"",G396,IF(AND(E396=grup_instansi!$B$11,F396=grup_instansi!$C$11),
grup_instansi!$A$11,
IF(AND(E396=grup_instansi!$B$12,F396=grup_instansi!$C$12),
grup_instansi!$A$12,
IF(AND(E396=grup_instansi!$B$13,F396=grup_instansi!$C$13),
grup_instansi!$A$13,
IF(AND(E396=grup_instansi!$B$14,F396=grup_instansi!$C$14),
grup_instansi!$A$14,
IF(AND(E396=grup_instansi!$B$15,F396=grup_instansi!$C$15),
grup_instansi!$A$15,
IF(AND(E396=grup_instansi!$B$16,F396=grup_instansi!$C$16),
grup_instansi!$A$16,
IF(AND(E396=grup_instansi!$B$17,F396=grup_instansi!$C$17),
grup_instansi!$A$17,
IF(AND(E396=grup_instansi!$B$18,F396=grup_instansi!$C$18),
grup_instansi!$A$18,
IF(AND(E396=grup_instansi!$B$19,F396=grup_instansi!$C$19),
grup_instansi!$A$19,
IF(AND(E396=grup_instansi!$B$20,F396=grup_instansi!$C$20),
grup_instansi!$A$20,"")))))))))))</f>
        <v/>
      </c>
      <c r="I396" t="str">
        <f>IF(H396&lt;&gt;"",H396,IF(AND(E396=grup_instansi!$B$21,F396=grup_instansi!$C$21),
grup_instansi!$A$21,
IF(AND(E396=grup_instansi!$B$22,F396=grup_instansi!$C$22),
grup_instansi!$A$22,
IF(AND(E396=grup_instansi!$B$23,F396=grup_instansi!$C$23),
grup_instansi!$A$23,
IF(AND(E396=grup_instansi!$B$24,F396=grup_instansi!$C$24),
grup_instansi!$A$24,
IF(AND(E396=grup_instansi!$B$25,F396=grup_instansi!$C$25),
grup_instansi!$A$25,
IF(AND(E396=grup_instansi!$B$26,F396=grup_instansi!$C$26),
grup_instansi!$A$26,
IF(AND(E396=grup_instansi!$B$27,F396=grup_instansi!$C$27),
grup_instansi!$A$27,
IF(AND(E396=grup_instansi!$B$28,F396=grup_instansi!$C$28),
grup_instansi!$A$28,
IF(AND(E396=grup_instansi!$B$29,F396=grup_instansi!$C$29),
grup_instansi!$A$29,
IF(AND(E396=grup_instansi!$B$30,F396=grup_instansi!$C$30),
grup_instansi!$A$30,
IF(AND(E396=grup_instansi!$B$31,F396=grup_instansi!$C$31),
grup_instansi!$A$31,
IF(AND(E396=grup_instansi!$B$32,F396=grup_instansi!$C$32),
grup_instansi!$A$32,
IF(AND(E396=grup_instansi!$B$33,F396=grup_instansi!$C$33),
grup_instansi!$A$33,
IF(AND(E396=grup_instansi!$B$34,F396=grup_instansi!$C$34),
grup_instansi!$A$34,
IF(AND(E396=grup_instansi!$B$35,F396=grup_instansi!$C$35),
grup_instansi!$A$35,""))))))))))))))))</f>
        <v>gi2023110400020</v>
      </c>
      <c r="J396" t="str">
        <f>IF(I396&lt;&gt;"",I396,IF(AND(E396=grup_instansi!$B$36,F396=grup_instansi!$C$36),
grup_instansi!$A$36,
IF(AND(E396=grup_instansi!$B$37,F396=grup_instansi!$C$37),
grup_instansi!$A$37,
IF(AND(E396=grup_instansi!$B$38,F396=grup_instansi!$C$38),
grup_instansi!$A$38,
IF(AND(E396=grup_instansi!$B$39,F396=grup_instansi!$C$39),
grup_instansi!$A$39,
IF(AND(E396=grup_instansi!$B$40,F396=grup_instansi!$C$40),
grup_instansi!$A$40,
IF(AND(E396=grup_instansi!$B$41,F396=grup_instansi!$C$41),
grup_instansi!$A$41,
IF(AND(E396=grup_instansi!$B$42,F396=grup_instansi!$C$42),
grup_instansi!$A$42,
IF(AND(E396=grup_instansi!$B$43,F396=grup_instansi!$C$43),
grup_instansi!$A$43,
IF(AND(E396=grup_instansi!$B$44,F396=grup_instansi!$C$44),
grup_instansi!$A$44,
IF(AND(E396=grup_instansi!$B$45,F396=grup_instansi!$C$45),
grup_instansi!$A$45,
IF(AND(E396=grup_instansi!$B$46,F396=grup_instansi!$C$46),
grup_instansi!$A$46,
IF(AND(E396=grup_instansi!$B$47,F396=grup_instansi!$C$47),
grup_instansi!$A$47,
IF(AND(E396=grup_instansi!$B$48,F396=grup_instansi!$C$48),
grup_instansi!$A$48,
IF(AND(E396=grup_instansi!$B$49,F396=grup_instansi!$C$49),
grup_instansi!$A$49,
IF(AND(E396=grup_instansi!$B$50,F396=grup_instansi!$C$50),
grup_instansi!$A$50,
IF(AND(E396=grup_instansi!$B$51,F396=grup_instansi!$C$51),
grup_instansi!$A$51,
IF(AND(E396=grup_instansi!$B$52,F396=grup_instansi!$C$52),
grup_instansi!$A$52,
IF(AND(E396=grup_instansi!$B$53,F396=grup_instansi!$C$53),
grup_instansi!$A$53,
IF(AND(E396=grup_instansi!$B$54,F396=grup_instansi!$C$54),
grup_instansi!$A$54,
IF(AND(E396=grup_instansi!$B$55,F396=grup_instansi!$C$55),
grup_instansi!$A$55,
IF(AND(E396=grup_instansi!$B$56,F396=grup_instansi!$C$56),
grup_instansi!$A$56,
IF(AND(E396=grup_instansi!$B$57,F396=grup_instansi!$C$57),
grup_instansi!$A$57,
IF(AND(E396=grup_instansi!$B$58,F396=grup_instansi!$C$58),
grup_instansi!$A$58,
IF(AND(E396=grup_instansi!$B$59,F396=grup_instansi!$C$59),
grup_instansi!$A$59,
IF(AND(E396=grup_instansi!$B$60,F396=grup_instansi!$C$60),
grup_instansi!$A$60,""))))))))))))))))))))))))))</f>
        <v>gi2023110400020</v>
      </c>
      <c r="K396" t="str">
        <f>IF(J396&lt;&gt;"",J396,IF(AND(E396=grup_instansi!$B$61,F396=grup_instansi!$C$61),
grup_instansi!$A$61,
IF(AND(E396=grup_instansi!$B$62,F396=grup_instansi!$C$62),
grup_instansi!$A$62,
IF(AND(E396=grup_instansi!$B$63,F396=grup_instansi!$C$63),
grup_instansi!$A$63,
IF(AND(E396=grup_instansi!$B$64,F396=grup_instansi!$C$64),
grup_instansi!$A$64,
IF(AND(E396=grup_instansi!$B$65,F396=grup_instansi!$C$65),
grup_instansi!$A$65,
IF(AND(E396=grup_instansi!$B$66,F396=grup_instansi!$C$66),
grup_instansi!$A$66,
IF(AND(E396=grup_instansi!$B$67,F396=grup_instansi!$C$67),
grup_instansi!$A$67,
IF(AND(E396=grup_instansi!$B$68,F396=grup_instansi!$C$68),
grup_instansi!$A$68,
IF(AND(E396=grup_instansi!$B$69,F396=grup_instansi!$C$69),
grup_instansi!$A$69,
IF(AND(E396=grup_instansi!$B$70,F396=grup_instansi!$C$70),
grup_instansi!$A$70,
IF(AND(E396=grup_instansi!$B$71,F396=grup_instansi!$C$71),
grup_instansi!$A$71,
IF(AND(E396=grup_instansi!$B$72,F396=grup_instansi!$C$72),
grup_instansi!$A$72,
IF(AND(E396=grup_instansi!$B$73,F396=grup_instansi!$C$73),
grup_instansi!$A$73,
IF(AND(E396=grup_instansi!$B$74,F396=grup_instansi!$C$74),
grup_instansi!$A$74,
IF(AND(E396=grup_instansi!$B$75,F396=grup_instansi!$C$75),
grup_instansi!$A$75,
IF(AND(E396=grup_instansi!$B$76,F396=grup_instansi!$C$76),
grup_instansi!$A$76,
IF(AND(E396=grup_instansi!$B$77,F396=grup_instansi!$C$77),
grup_instansi!$A$77,
IF(AND(E396=grup_instansi!$B$78,F396=grup_instansi!$C$78),
grup_instansi!$A$78,
IF(AND(E396=grup_instansi!$B$79,F396=grup_instansi!$C$79),
grup_instansi!$A$79,
IF(AND(E396=grup_instansi!$B$80,F396=grup_instansi!$C$80),
grup_instansi!$A$80,
IF(AND(E396=grup_instansi!$B$81,F396=grup_instansi!$C$81),
grup_instansi!$A$81,
IF(AND(E396=grup_instansi!$B$82,F396=grup_instansi!$C$82),
grup_instansi!$A$82,
IF(AND(E396=grup_instansi!$B$83,F396=grup_instansi!$C$83),
grup_instansi!$A$84,
IF(AND(E396=grup_instansi!$B$84,F396=grup_instansi!$C$84),
grup_instansi!$A$85,
IF(AND(E396=grup_instansi!$B$85,F396=grup_instansi!$C$85),
grup_instansi!$A$86,
IF(AND(E396=grup_instansi!$B$86,F396=grup_instansi!$C$86),
grup_instansi!$A$87,
IF(AND(E396=grup_instansi!$B$87,F396=grup_instansi!$C$87),
grup_instansi!$A$87,
IF(AND(E396=grup_instansi!$B$88,F396=grup_instansi!$C$88),
grup_instansi!$A$88,
IF(AND(E396=grup_instansi!$B$89,F396=grup_instansi!$C$89),
grup_instansi!$A$89,
IF(AND(E396=grup_instansi!$B$90,F396=grup_instansi!$C$90),
grup_instansi!$A$90,
IF(AND(E396=grup_instansi!$B$91,F396=grup_instansi!$C$91),
grup_instansi!$A$91,
IF(AND(E396=grup_instansi!$B$92,F396=grup_instansi!$C$92),
grup_instansi!$A$92,
IF(AND(E396=grup_instansi!$B$93,F396=grup_instansi!$C$93),
grup_instansi!$A$93,
IF(AND(E396=grup_instansi!$B$94,F396=grup_instansi!$C$94),
grup_instansi!$A$94,
IF(AND(E396=grup_instansi!$B$95,F396=grup_instansi!$C$95),
grup_instansi!$A$95,
IF(AND(E396=grup_instansi!$B$96,F396=grup_instansi!$C$96),
grup_instansi!$A$96,
IF(AND(E396=grup_instansi!$B$97,F396=grup_instansi!$C$97),
grup_instansi!$A$97,
IF(AND(E396=grup_instansi!$B$98,F396=grup_instansi!$C$98),
grup_instansi!$A$98,
IF(AND(E396=grup_instansi!$B$99,F396=grup_instansi!$C$99),
grup_instansi!$A$99,
grup_instansi!$A$100))))))))))))))))))))))))))))))))))))))))</f>
        <v>gi2023110400020</v>
      </c>
      <c r="L396" t="str">
        <f>VLOOKUP(K396,grup_instansi!$A$2:$E$102,4)</f>
        <v>Pemerintah Kabupaten Lampung</v>
      </c>
      <c r="M396" t="str">
        <f t="shared" si="20"/>
        <v>('i2023110600395','Pemerintah Kab. Tulang Bawang Barat','gi2023110400020'),</v>
      </c>
    </row>
    <row r="397" spans="1:13" x14ac:dyDescent="0.25">
      <c r="A397" t="str">
        <f t="shared" si="18"/>
        <v>i2023110600396</v>
      </c>
      <c r="B397" s="4">
        <v>5912</v>
      </c>
      <c r="C397" t="str">
        <f t="shared" si="19"/>
        <v>i2023110600396</v>
      </c>
      <c r="D397" s="4" t="s">
        <v>351</v>
      </c>
      <c r="E397" s="4" t="s">
        <v>658</v>
      </c>
      <c r="F397" s="4" t="s">
        <v>677</v>
      </c>
      <c r="G397" t="str">
        <f>IF(AND(E397=grup_instansi!$B$2,F397=grup_instansi!$C$2),
grup_instansi!$A$2,
IF(AND(E397=grup_instansi!$B$3,F397=grup_instansi!$C$3),
grup_instansi!$A$3,
IF(AND(E397=grup_instansi!$B$4,F397=grup_instansi!$C$4),
grup_instansi!$A$4,
IF(AND(E397=grup_instansi!$B$5,F397=grup_instansi!$C$5),
grup_instansi!$A$5,
IF(AND(E397=grup_instansi!$B$6,F397=grup_instansi!$C$6),
grup_instansi!$A$6,
IF(AND(E397=grup_instansi!$B$7,F397=grup_instansi!$C$7),
grup_instansi!$A$7,
IF(AND(E397=grup_instansi!$B$8,F397=grup_instansi!$C$8),
grup_instansi!$A$8,
IF(AND(E397=grup_instansi!$B$9,F397=grup_instansi!$C$9),
grup_instansi!$A$9,
IF(AND(E397=grup_instansi!$B$10,F397=grup_instansi!$C$10),
grup_instansi!$A$10,"")))))))))</f>
        <v/>
      </c>
      <c r="H397" t="str">
        <f>IF(G397&lt;&gt;"",G397,IF(AND(E397=grup_instansi!$B$11,F397=grup_instansi!$C$11),
grup_instansi!$A$11,
IF(AND(E397=grup_instansi!$B$12,F397=grup_instansi!$C$12),
grup_instansi!$A$12,
IF(AND(E397=grup_instansi!$B$13,F397=grup_instansi!$C$13),
grup_instansi!$A$13,
IF(AND(E397=grup_instansi!$B$14,F397=grup_instansi!$C$14),
grup_instansi!$A$14,
IF(AND(E397=grup_instansi!$B$15,F397=grup_instansi!$C$15),
grup_instansi!$A$15,
IF(AND(E397=grup_instansi!$B$16,F397=grup_instansi!$C$16),
grup_instansi!$A$16,
IF(AND(E397=grup_instansi!$B$17,F397=grup_instansi!$C$17),
grup_instansi!$A$17,
IF(AND(E397=grup_instansi!$B$18,F397=grup_instansi!$C$18),
grup_instansi!$A$18,
IF(AND(E397=grup_instansi!$B$19,F397=grup_instansi!$C$19),
grup_instansi!$A$19,
IF(AND(E397=grup_instansi!$B$20,F397=grup_instansi!$C$20),
grup_instansi!$A$20,"")))))))))))</f>
        <v/>
      </c>
      <c r="I397" t="str">
        <f>IF(H397&lt;&gt;"",H397,IF(AND(E397=grup_instansi!$B$21,F397=grup_instansi!$C$21),
grup_instansi!$A$21,
IF(AND(E397=grup_instansi!$B$22,F397=grup_instansi!$C$22),
grup_instansi!$A$22,
IF(AND(E397=grup_instansi!$B$23,F397=grup_instansi!$C$23),
grup_instansi!$A$23,
IF(AND(E397=grup_instansi!$B$24,F397=grup_instansi!$C$24),
grup_instansi!$A$24,
IF(AND(E397=grup_instansi!$B$25,F397=grup_instansi!$C$25),
grup_instansi!$A$25,
IF(AND(E397=grup_instansi!$B$26,F397=grup_instansi!$C$26),
grup_instansi!$A$26,
IF(AND(E397=grup_instansi!$B$27,F397=grup_instansi!$C$27),
grup_instansi!$A$27,
IF(AND(E397=grup_instansi!$B$28,F397=grup_instansi!$C$28),
grup_instansi!$A$28,
IF(AND(E397=grup_instansi!$B$29,F397=grup_instansi!$C$29),
grup_instansi!$A$29,
IF(AND(E397=grup_instansi!$B$30,F397=grup_instansi!$C$30),
grup_instansi!$A$30,
IF(AND(E397=grup_instansi!$B$31,F397=grup_instansi!$C$31),
grup_instansi!$A$31,
IF(AND(E397=grup_instansi!$B$32,F397=grup_instansi!$C$32),
grup_instansi!$A$32,
IF(AND(E397=grup_instansi!$B$33,F397=grup_instansi!$C$33),
grup_instansi!$A$33,
IF(AND(E397=grup_instansi!$B$34,F397=grup_instansi!$C$34),
grup_instansi!$A$34,
IF(AND(E397=grup_instansi!$B$35,F397=grup_instansi!$C$35),
grup_instansi!$A$35,""))))))))))))))))</f>
        <v>gi2023110400020</v>
      </c>
      <c r="J397" t="str">
        <f>IF(I397&lt;&gt;"",I397,IF(AND(E397=grup_instansi!$B$36,F397=grup_instansi!$C$36),
grup_instansi!$A$36,
IF(AND(E397=grup_instansi!$B$37,F397=grup_instansi!$C$37),
grup_instansi!$A$37,
IF(AND(E397=grup_instansi!$B$38,F397=grup_instansi!$C$38),
grup_instansi!$A$38,
IF(AND(E397=grup_instansi!$B$39,F397=grup_instansi!$C$39),
grup_instansi!$A$39,
IF(AND(E397=grup_instansi!$B$40,F397=grup_instansi!$C$40),
grup_instansi!$A$40,
IF(AND(E397=grup_instansi!$B$41,F397=grup_instansi!$C$41),
grup_instansi!$A$41,
IF(AND(E397=grup_instansi!$B$42,F397=grup_instansi!$C$42),
grup_instansi!$A$42,
IF(AND(E397=grup_instansi!$B$43,F397=grup_instansi!$C$43),
grup_instansi!$A$43,
IF(AND(E397=grup_instansi!$B$44,F397=grup_instansi!$C$44),
grup_instansi!$A$44,
IF(AND(E397=grup_instansi!$B$45,F397=grup_instansi!$C$45),
grup_instansi!$A$45,
IF(AND(E397=grup_instansi!$B$46,F397=grup_instansi!$C$46),
grup_instansi!$A$46,
IF(AND(E397=grup_instansi!$B$47,F397=grup_instansi!$C$47),
grup_instansi!$A$47,
IF(AND(E397=grup_instansi!$B$48,F397=grup_instansi!$C$48),
grup_instansi!$A$48,
IF(AND(E397=grup_instansi!$B$49,F397=grup_instansi!$C$49),
grup_instansi!$A$49,
IF(AND(E397=grup_instansi!$B$50,F397=grup_instansi!$C$50),
grup_instansi!$A$50,
IF(AND(E397=grup_instansi!$B$51,F397=grup_instansi!$C$51),
grup_instansi!$A$51,
IF(AND(E397=grup_instansi!$B$52,F397=grup_instansi!$C$52),
grup_instansi!$A$52,
IF(AND(E397=grup_instansi!$B$53,F397=grup_instansi!$C$53),
grup_instansi!$A$53,
IF(AND(E397=grup_instansi!$B$54,F397=grup_instansi!$C$54),
grup_instansi!$A$54,
IF(AND(E397=grup_instansi!$B$55,F397=grup_instansi!$C$55),
grup_instansi!$A$55,
IF(AND(E397=grup_instansi!$B$56,F397=grup_instansi!$C$56),
grup_instansi!$A$56,
IF(AND(E397=grup_instansi!$B$57,F397=grup_instansi!$C$57),
grup_instansi!$A$57,
IF(AND(E397=grup_instansi!$B$58,F397=grup_instansi!$C$58),
grup_instansi!$A$58,
IF(AND(E397=grup_instansi!$B$59,F397=grup_instansi!$C$59),
grup_instansi!$A$59,
IF(AND(E397=grup_instansi!$B$60,F397=grup_instansi!$C$60),
grup_instansi!$A$60,""))))))))))))))))))))))))))</f>
        <v>gi2023110400020</v>
      </c>
      <c r="K397" t="str">
        <f>IF(J397&lt;&gt;"",J397,IF(AND(E397=grup_instansi!$B$61,F397=grup_instansi!$C$61),
grup_instansi!$A$61,
IF(AND(E397=grup_instansi!$B$62,F397=grup_instansi!$C$62),
grup_instansi!$A$62,
IF(AND(E397=grup_instansi!$B$63,F397=grup_instansi!$C$63),
grup_instansi!$A$63,
IF(AND(E397=grup_instansi!$B$64,F397=grup_instansi!$C$64),
grup_instansi!$A$64,
IF(AND(E397=grup_instansi!$B$65,F397=grup_instansi!$C$65),
grup_instansi!$A$65,
IF(AND(E397=grup_instansi!$B$66,F397=grup_instansi!$C$66),
grup_instansi!$A$66,
IF(AND(E397=grup_instansi!$B$67,F397=grup_instansi!$C$67),
grup_instansi!$A$67,
IF(AND(E397=grup_instansi!$B$68,F397=grup_instansi!$C$68),
grup_instansi!$A$68,
IF(AND(E397=grup_instansi!$B$69,F397=grup_instansi!$C$69),
grup_instansi!$A$69,
IF(AND(E397=grup_instansi!$B$70,F397=grup_instansi!$C$70),
grup_instansi!$A$70,
IF(AND(E397=grup_instansi!$B$71,F397=grup_instansi!$C$71),
grup_instansi!$A$71,
IF(AND(E397=grup_instansi!$B$72,F397=grup_instansi!$C$72),
grup_instansi!$A$72,
IF(AND(E397=grup_instansi!$B$73,F397=grup_instansi!$C$73),
grup_instansi!$A$73,
IF(AND(E397=grup_instansi!$B$74,F397=grup_instansi!$C$74),
grup_instansi!$A$74,
IF(AND(E397=grup_instansi!$B$75,F397=grup_instansi!$C$75),
grup_instansi!$A$75,
IF(AND(E397=grup_instansi!$B$76,F397=grup_instansi!$C$76),
grup_instansi!$A$76,
IF(AND(E397=grup_instansi!$B$77,F397=grup_instansi!$C$77),
grup_instansi!$A$77,
IF(AND(E397=grup_instansi!$B$78,F397=grup_instansi!$C$78),
grup_instansi!$A$78,
IF(AND(E397=grup_instansi!$B$79,F397=grup_instansi!$C$79),
grup_instansi!$A$79,
IF(AND(E397=grup_instansi!$B$80,F397=grup_instansi!$C$80),
grup_instansi!$A$80,
IF(AND(E397=grup_instansi!$B$81,F397=grup_instansi!$C$81),
grup_instansi!$A$81,
IF(AND(E397=grup_instansi!$B$82,F397=grup_instansi!$C$82),
grup_instansi!$A$82,
IF(AND(E397=grup_instansi!$B$83,F397=grup_instansi!$C$83),
grup_instansi!$A$84,
IF(AND(E397=grup_instansi!$B$84,F397=grup_instansi!$C$84),
grup_instansi!$A$85,
IF(AND(E397=grup_instansi!$B$85,F397=grup_instansi!$C$85),
grup_instansi!$A$86,
IF(AND(E397=grup_instansi!$B$86,F397=grup_instansi!$C$86),
grup_instansi!$A$87,
IF(AND(E397=grup_instansi!$B$87,F397=grup_instansi!$C$87),
grup_instansi!$A$87,
IF(AND(E397=grup_instansi!$B$88,F397=grup_instansi!$C$88),
grup_instansi!$A$88,
IF(AND(E397=grup_instansi!$B$89,F397=grup_instansi!$C$89),
grup_instansi!$A$89,
IF(AND(E397=grup_instansi!$B$90,F397=grup_instansi!$C$90),
grup_instansi!$A$90,
IF(AND(E397=grup_instansi!$B$91,F397=grup_instansi!$C$91),
grup_instansi!$A$91,
IF(AND(E397=grup_instansi!$B$92,F397=grup_instansi!$C$92),
grup_instansi!$A$92,
IF(AND(E397=grup_instansi!$B$93,F397=grup_instansi!$C$93),
grup_instansi!$A$93,
IF(AND(E397=grup_instansi!$B$94,F397=grup_instansi!$C$94),
grup_instansi!$A$94,
IF(AND(E397=grup_instansi!$B$95,F397=grup_instansi!$C$95),
grup_instansi!$A$95,
IF(AND(E397=grup_instansi!$B$96,F397=grup_instansi!$C$96),
grup_instansi!$A$96,
IF(AND(E397=grup_instansi!$B$97,F397=grup_instansi!$C$97),
grup_instansi!$A$97,
IF(AND(E397=grup_instansi!$B$98,F397=grup_instansi!$C$98),
grup_instansi!$A$98,
IF(AND(E397=grup_instansi!$B$99,F397=grup_instansi!$C$99),
grup_instansi!$A$99,
grup_instansi!$A$100))))))))))))))))))))))))))))))))))))))))</f>
        <v>gi2023110400020</v>
      </c>
      <c r="L397" t="str">
        <f>VLOOKUP(K397,grup_instansi!$A$2:$E$102,4)</f>
        <v>Pemerintah Kabupaten Lampung</v>
      </c>
      <c r="M397" t="str">
        <f t="shared" si="20"/>
        <v>('i2023110600396','Pemerintah Kab. Mesuji','gi2023110400020'),</v>
      </c>
    </row>
    <row r="398" spans="1:13" x14ac:dyDescent="0.25">
      <c r="A398" t="str">
        <f t="shared" si="18"/>
        <v>i2023110600397</v>
      </c>
      <c r="B398" s="4">
        <v>5971</v>
      </c>
      <c r="C398" t="str">
        <f t="shared" si="19"/>
        <v>i2023110600397</v>
      </c>
      <c r="D398" s="4" t="s">
        <v>594</v>
      </c>
      <c r="E398" s="4" t="s">
        <v>659</v>
      </c>
      <c r="F398" s="4" t="s">
        <v>677</v>
      </c>
      <c r="G398" t="str">
        <f>IF(AND(E398=grup_instansi!$B$2,F398=grup_instansi!$C$2),
grup_instansi!$A$2,
IF(AND(E398=grup_instansi!$B$3,F398=grup_instansi!$C$3),
grup_instansi!$A$3,
IF(AND(E398=grup_instansi!$B$4,F398=grup_instansi!$C$4),
grup_instansi!$A$4,
IF(AND(E398=grup_instansi!$B$5,F398=grup_instansi!$C$5),
grup_instansi!$A$5,
IF(AND(E398=grup_instansi!$B$6,F398=grup_instansi!$C$6),
grup_instansi!$A$6,
IF(AND(E398=grup_instansi!$B$7,F398=grup_instansi!$C$7),
grup_instansi!$A$7,
IF(AND(E398=grup_instansi!$B$8,F398=grup_instansi!$C$8),
grup_instansi!$A$8,
IF(AND(E398=grup_instansi!$B$9,F398=grup_instansi!$C$9),
grup_instansi!$A$9,
IF(AND(E398=grup_instansi!$B$10,F398=grup_instansi!$C$10),
grup_instansi!$A$10,"")))))))))</f>
        <v/>
      </c>
      <c r="H398" t="str">
        <f>IF(G398&lt;&gt;"",G398,IF(AND(E398=grup_instansi!$B$11,F398=grup_instansi!$C$11),
grup_instansi!$A$11,
IF(AND(E398=grup_instansi!$B$12,F398=grup_instansi!$C$12),
grup_instansi!$A$12,
IF(AND(E398=grup_instansi!$B$13,F398=grup_instansi!$C$13),
grup_instansi!$A$13,
IF(AND(E398=grup_instansi!$B$14,F398=grup_instansi!$C$14),
grup_instansi!$A$14,
IF(AND(E398=grup_instansi!$B$15,F398=grup_instansi!$C$15),
grup_instansi!$A$15,
IF(AND(E398=grup_instansi!$B$16,F398=grup_instansi!$C$16),
grup_instansi!$A$16,
IF(AND(E398=grup_instansi!$B$17,F398=grup_instansi!$C$17),
grup_instansi!$A$17,
IF(AND(E398=grup_instansi!$B$18,F398=grup_instansi!$C$18),
grup_instansi!$A$18,
IF(AND(E398=grup_instansi!$B$19,F398=grup_instansi!$C$19),
grup_instansi!$A$19,
IF(AND(E398=grup_instansi!$B$20,F398=grup_instansi!$C$20),
grup_instansi!$A$20,"")))))))))))</f>
        <v/>
      </c>
      <c r="I398" t="str">
        <f>IF(H398&lt;&gt;"",H398,IF(AND(E398=grup_instansi!$B$21,F398=grup_instansi!$C$21),
grup_instansi!$A$21,
IF(AND(E398=grup_instansi!$B$22,F398=grup_instansi!$C$22),
grup_instansi!$A$22,
IF(AND(E398=grup_instansi!$B$23,F398=grup_instansi!$C$23),
grup_instansi!$A$23,
IF(AND(E398=grup_instansi!$B$24,F398=grup_instansi!$C$24),
grup_instansi!$A$24,
IF(AND(E398=grup_instansi!$B$25,F398=grup_instansi!$C$25),
grup_instansi!$A$25,
IF(AND(E398=grup_instansi!$B$26,F398=grup_instansi!$C$26),
grup_instansi!$A$26,
IF(AND(E398=grup_instansi!$B$27,F398=grup_instansi!$C$27),
grup_instansi!$A$27,
IF(AND(E398=grup_instansi!$B$28,F398=grup_instansi!$C$28),
grup_instansi!$A$28,
IF(AND(E398=grup_instansi!$B$29,F398=grup_instansi!$C$29),
grup_instansi!$A$29,
IF(AND(E398=grup_instansi!$B$30,F398=grup_instansi!$C$30),
grup_instansi!$A$30,
IF(AND(E398=grup_instansi!$B$31,F398=grup_instansi!$C$31),
grup_instansi!$A$31,
IF(AND(E398=grup_instansi!$B$32,F398=grup_instansi!$C$32),
grup_instansi!$A$32,
IF(AND(E398=grup_instansi!$B$33,F398=grup_instansi!$C$33),
grup_instansi!$A$33,
IF(AND(E398=grup_instansi!$B$34,F398=grup_instansi!$C$34),
grup_instansi!$A$34,
IF(AND(E398=grup_instansi!$B$35,F398=grup_instansi!$C$35),
grup_instansi!$A$35,""))))))))))))))))</f>
        <v/>
      </c>
      <c r="J398" t="str">
        <f>IF(I398&lt;&gt;"",I398,IF(AND(E398=grup_instansi!$B$36,F398=grup_instansi!$C$36),
grup_instansi!$A$36,
IF(AND(E398=grup_instansi!$B$37,F398=grup_instansi!$C$37),
grup_instansi!$A$37,
IF(AND(E398=grup_instansi!$B$38,F398=grup_instansi!$C$38),
grup_instansi!$A$38,
IF(AND(E398=grup_instansi!$B$39,F398=grup_instansi!$C$39),
grup_instansi!$A$39,
IF(AND(E398=grup_instansi!$B$40,F398=grup_instansi!$C$40),
grup_instansi!$A$40,
IF(AND(E398=grup_instansi!$B$41,F398=grup_instansi!$C$41),
grup_instansi!$A$41,
IF(AND(E398=grup_instansi!$B$42,F398=grup_instansi!$C$42),
grup_instansi!$A$42,
IF(AND(E398=grup_instansi!$B$43,F398=grup_instansi!$C$43),
grup_instansi!$A$43,
IF(AND(E398=grup_instansi!$B$44,F398=grup_instansi!$C$44),
grup_instansi!$A$44,
IF(AND(E398=grup_instansi!$B$45,F398=grup_instansi!$C$45),
grup_instansi!$A$45,
IF(AND(E398=grup_instansi!$B$46,F398=grup_instansi!$C$46),
grup_instansi!$A$46,
IF(AND(E398=grup_instansi!$B$47,F398=grup_instansi!$C$47),
grup_instansi!$A$47,
IF(AND(E398=grup_instansi!$B$48,F398=grup_instansi!$C$48),
grup_instansi!$A$48,
IF(AND(E398=grup_instansi!$B$49,F398=grup_instansi!$C$49),
grup_instansi!$A$49,
IF(AND(E398=grup_instansi!$B$50,F398=grup_instansi!$C$50),
grup_instansi!$A$50,
IF(AND(E398=grup_instansi!$B$51,F398=grup_instansi!$C$51),
grup_instansi!$A$51,
IF(AND(E398=grup_instansi!$B$52,F398=grup_instansi!$C$52),
grup_instansi!$A$52,
IF(AND(E398=grup_instansi!$B$53,F398=grup_instansi!$C$53),
grup_instansi!$A$53,
IF(AND(E398=grup_instansi!$B$54,F398=grup_instansi!$C$54),
grup_instansi!$A$54,
IF(AND(E398=grup_instansi!$B$55,F398=grup_instansi!$C$55),
grup_instansi!$A$55,
IF(AND(E398=grup_instansi!$B$56,F398=grup_instansi!$C$56),
grup_instansi!$A$56,
IF(AND(E398=grup_instansi!$B$57,F398=grup_instansi!$C$57),
grup_instansi!$A$57,
IF(AND(E398=grup_instansi!$B$58,F398=grup_instansi!$C$58),
grup_instansi!$A$58,
IF(AND(E398=grup_instansi!$B$59,F398=grup_instansi!$C$59),
grup_instansi!$A$59,
IF(AND(E398=grup_instansi!$B$60,F398=grup_instansi!$C$60),
grup_instansi!$A$60,""))))))))))))))))))))))))))</f>
        <v>gi2023110400052</v>
      </c>
      <c r="K398" t="str">
        <f>IF(J398&lt;&gt;"",J398,IF(AND(E398=grup_instansi!$B$61,F398=grup_instansi!$C$61),
grup_instansi!$A$61,
IF(AND(E398=grup_instansi!$B$62,F398=grup_instansi!$C$62),
grup_instansi!$A$62,
IF(AND(E398=grup_instansi!$B$63,F398=grup_instansi!$C$63),
grup_instansi!$A$63,
IF(AND(E398=grup_instansi!$B$64,F398=grup_instansi!$C$64),
grup_instansi!$A$64,
IF(AND(E398=grup_instansi!$B$65,F398=grup_instansi!$C$65),
grup_instansi!$A$65,
IF(AND(E398=grup_instansi!$B$66,F398=grup_instansi!$C$66),
grup_instansi!$A$66,
IF(AND(E398=grup_instansi!$B$67,F398=grup_instansi!$C$67),
grup_instansi!$A$67,
IF(AND(E398=grup_instansi!$B$68,F398=grup_instansi!$C$68),
grup_instansi!$A$68,
IF(AND(E398=grup_instansi!$B$69,F398=grup_instansi!$C$69),
grup_instansi!$A$69,
IF(AND(E398=grup_instansi!$B$70,F398=grup_instansi!$C$70),
grup_instansi!$A$70,
IF(AND(E398=grup_instansi!$B$71,F398=grup_instansi!$C$71),
grup_instansi!$A$71,
IF(AND(E398=grup_instansi!$B$72,F398=grup_instansi!$C$72),
grup_instansi!$A$72,
IF(AND(E398=grup_instansi!$B$73,F398=grup_instansi!$C$73),
grup_instansi!$A$73,
IF(AND(E398=grup_instansi!$B$74,F398=grup_instansi!$C$74),
grup_instansi!$A$74,
IF(AND(E398=grup_instansi!$B$75,F398=grup_instansi!$C$75),
grup_instansi!$A$75,
IF(AND(E398=grup_instansi!$B$76,F398=grup_instansi!$C$76),
grup_instansi!$A$76,
IF(AND(E398=grup_instansi!$B$77,F398=grup_instansi!$C$77),
grup_instansi!$A$77,
IF(AND(E398=grup_instansi!$B$78,F398=grup_instansi!$C$78),
grup_instansi!$A$78,
IF(AND(E398=grup_instansi!$B$79,F398=grup_instansi!$C$79),
grup_instansi!$A$79,
IF(AND(E398=grup_instansi!$B$80,F398=grup_instansi!$C$80),
grup_instansi!$A$80,
IF(AND(E398=grup_instansi!$B$81,F398=grup_instansi!$C$81),
grup_instansi!$A$81,
IF(AND(E398=grup_instansi!$B$82,F398=grup_instansi!$C$82),
grup_instansi!$A$82,
IF(AND(E398=grup_instansi!$B$83,F398=grup_instansi!$C$83),
grup_instansi!$A$84,
IF(AND(E398=grup_instansi!$B$84,F398=grup_instansi!$C$84),
grup_instansi!$A$85,
IF(AND(E398=grup_instansi!$B$85,F398=grup_instansi!$C$85),
grup_instansi!$A$86,
IF(AND(E398=grup_instansi!$B$86,F398=grup_instansi!$C$86),
grup_instansi!$A$87,
IF(AND(E398=grup_instansi!$B$87,F398=grup_instansi!$C$87),
grup_instansi!$A$87,
IF(AND(E398=grup_instansi!$B$88,F398=grup_instansi!$C$88),
grup_instansi!$A$88,
IF(AND(E398=grup_instansi!$B$89,F398=grup_instansi!$C$89),
grup_instansi!$A$89,
IF(AND(E398=grup_instansi!$B$90,F398=grup_instansi!$C$90),
grup_instansi!$A$90,
IF(AND(E398=grup_instansi!$B$91,F398=grup_instansi!$C$91),
grup_instansi!$A$91,
IF(AND(E398=grup_instansi!$B$92,F398=grup_instansi!$C$92),
grup_instansi!$A$92,
IF(AND(E398=grup_instansi!$B$93,F398=grup_instansi!$C$93),
grup_instansi!$A$93,
IF(AND(E398=grup_instansi!$B$94,F398=grup_instansi!$C$94),
grup_instansi!$A$94,
IF(AND(E398=grup_instansi!$B$95,F398=grup_instansi!$C$95),
grup_instansi!$A$95,
IF(AND(E398=grup_instansi!$B$96,F398=grup_instansi!$C$96),
grup_instansi!$A$96,
IF(AND(E398=grup_instansi!$B$97,F398=grup_instansi!$C$97),
grup_instansi!$A$97,
IF(AND(E398=grup_instansi!$B$98,F398=grup_instansi!$C$98),
grup_instansi!$A$98,
IF(AND(E398=grup_instansi!$B$99,F398=grup_instansi!$C$99),
grup_instansi!$A$99,
grup_instansi!$A$100))))))))))))))))))))))))))))))))))))))))</f>
        <v>gi2023110400052</v>
      </c>
      <c r="L398" t="str">
        <f>VLOOKUP(K398,grup_instansi!$A$2:$E$102,4)</f>
        <v>Pemerintah Kota Lampung</v>
      </c>
      <c r="M398" t="str">
        <f t="shared" si="20"/>
        <v>('i2023110600397','Pemerintah Kota Metro','gi2023110400052'),</v>
      </c>
    </row>
    <row r="399" spans="1:13" x14ac:dyDescent="0.25">
      <c r="A399" t="str">
        <f t="shared" si="18"/>
        <v>i2023110600398</v>
      </c>
      <c r="B399" s="4">
        <v>5972</v>
      </c>
      <c r="C399" t="str">
        <f t="shared" si="19"/>
        <v>i2023110600398</v>
      </c>
      <c r="D399" s="4" t="s">
        <v>595</v>
      </c>
      <c r="E399" s="4" t="s">
        <v>659</v>
      </c>
      <c r="F399" s="4" t="s">
        <v>677</v>
      </c>
      <c r="G399" t="str">
        <f>IF(AND(E399=grup_instansi!$B$2,F399=grup_instansi!$C$2),
grup_instansi!$A$2,
IF(AND(E399=grup_instansi!$B$3,F399=grup_instansi!$C$3),
grup_instansi!$A$3,
IF(AND(E399=grup_instansi!$B$4,F399=grup_instansi!$C$4),
grup_instansi!$A$4,
IF(AND(E399=grup_instansi!$B$5,F399=grup_instansi!$C$5),
grup_instansi!$A$5,
IF(AND(E399=grup_instansi!$B$6,F399=grup_instansi!$C$6),
grup_instansi!$A$6,
IF(AND(E399=grup_instansi!$B$7,F399=grup_instansi!$C$7),
grup_instansi!$A$7,
IF(AND(E399=grup_instansi!$B$8,F399=grup_instansi!$C$8),
grup_instansi!$A$8,
IF(AND(E399=grup_instansi!$B$9,F399=grup_instansi!$C$9),
grup_instansi!$A$9,
IF(AND(E399=grup_instansi!$B$10,F399=grup_instansi!$C$10),
grup_instansi!$A$10,"")))))))))</f>
        <v/>
      </c>
      <c r="H399" t="str">
        <f>IF(G399&lt;&gt;"",G399,IF(AND(E399=grup_instansi!$B$11,F399=grup_instansi!$C$11),
grup_instansi!$A$11,
IF(AND(E399=grup_instansi!$B$12,F399=grup_instansi!$C$12),
grup_instansi!$A$12,
IF(AND(E399=grup_instansi!$B$13,F399=grup_instansi!$C$13),
grup_instansi!$A$13,
IF(AND(E399=grup_instansi!$B$14,F399=grup_instansi!$C$14),
grup_instansi!$A$14,
IF(AND(E399=grup_instansi!$B$15,F399=grup_instansi!$C$15),
grup_instansi!$A$15,
IF(AND(E399=grup_instansi!$B$16,F399=grup_instansi!$C$16),
grup_instansi!$A$16,
IF(AND(E399=grup_instansi!$B$17,F399=grup_instansi!$C$17),
grup_instansi!$A$17,
IF(AND(E399=grup_instansi!$B$18,F399=grup_instansi!$C$18),
grup_instansi!$A$18,
IF(AND(E399=grup_instansi!$B$19,F399=grup_instansi!$C$19),
grup_instansi!$A$19,
IF(AND(E399=grup_instansi!$B$20,F399=grup_instansi!$C$20),
grup_instansi!$A$20,"")))))))))))</f>
        <v/>
      </c>
      <c r="I399" t="str">
        <f>IF(H399&lt;&gt;"",H399,IF(AND(E399=grup_instansi!$B$21,F399=grup_instansi!$C$21),
grup_instansi!$A$21,
IF(AND(E399=grup_instansi!$B$22,F399=grup_instansi!$C$22),
grup_instansi!$A$22,
IF(AND(E399=grup_instansi!$B$23,F399=grup_instansi!$C$23),
grup_instansi!$A$23,
IF(AND(E399=grup_instansi!$B$24,F399=grup_instansi!$C$24),
grup_instansi!$A$24,
IF(AND(E399=grup_instansi!$B$25,F399=grup_instansi!$C$25),
grup_instansi!$A$25,
IF(AND(E399=grup_instansi!$B$26,F399=grup_instansi!$C$26),
grup_instansi!$A$26,
IF(AND(E399=grup_instansi!$B$27,F399=grup_instansi!$C$27),
grup_instansi!$A$27,
IF(AND(E399=grup_instansi!$B$28,F399=grup_instansi!$C$28),
grup_instansi!$A$28,
IF(AND(E399=grup_instansi!$B$29,F399=grup_instansi!$C$29),
grup_instansi!$A$29,
IF(AND(E399=grup_instansi!$B$30,F399=grup_instansi!$C$30),
grup_instansi!$A$30,
IF(AND(E399=grup_instansi!$B$31,F399=grup_instansi!$C$31),
grup_instansi!$A$31,
IF(AND(E399=grup_instansi!$B$32,F399=grup_instansi!$C$32),
grup_instansi!$A$32,
IF(AND(E399=grup_instansi!$B$33,F399=grup_instansi!$C$33),
grup_instansi!$A$33,
IF(AND(E399=grup_instansi!$B$34,F399=grup_instansi!$C$34),
grup_instansi!$A$34,
IF(AND(E399=grup_instansi!$B$35,F399=grup_instansi!$C$35),
grup_instansi!$A$35,""))))))))))))))))</f>
        <v/>
      </c>
      <c r="J399" t="str">
        <f>IF(I399&lt;&gt;"",I399,IF(AND(E399=grup_instansi!$B$36,F399=grup_instansi!$C$36),
grup_instansi!$A$36,
IF(AND(E399=grup_instansi!$B$37,F399=grup_instansi!$C$37),
grup_instansi!$A$37,
IF(AND(E399=grup_instansi!$B$38,F399=grup_instansi!$C$38),
grup_instansi!$A$38,
IF(AND(E399=grup_instansi!$B$39,F399=grup_instansi!$C$39),
grup_instansi!$A$39,
IF(AND(E399=grup_instansi!$B$40,F399=grup_instansi!$C$40),
grup_instansi!$A$40,
IF(AND(E399=grup_instansi!$B$41,F399=grup_instansi!$C$41),
grup_instansi!$A$41,
IF(AND(E399=grup_instansi!$B$42,F399=grup_instansi!$C$42),
grup_instansi!$A$42,
IF(AND(E399=grup_instansi!$B$43,F399=grup_instansi!$C$43),
grup_instansi!$A$43,
IF(AND(E399=grup_instansi!$B$44,F399=grup_instansi!$C$44),
grup_instansi!$A$44,
IF(AND(E399=grup_instansi!$B$45,F399=grup_instansi!$C$45),
grup_instansi!$A$45,
IF(AND(E399=grup_instansi!$B$46,F399=grup_instansi!$C$46),
grup_instansi!$A$46,
IF(AND(E399=grup_instansi!$B$47,F399=grup_instansi!$C$47),
grup_instansi!$A$47,
IF(AND(E399=grup_instansi!$B$48,F399=grup_instansi!$C$48),
grup_instansi!$A$48,
IF(AND(E399=grup_instansi!$B$49,F399=grup_instansi!$C$49),
grup_instansi!$A$49,
IF(AND(E399=grup_instansi!$B$50,F399=grup_instansi!$C$50),
grup_instansi!$A$50,
IF(AND(E399=grup_instansi!$B$51,F399=grup_instansi!$C$51),
grup_instansi!$A$51,
IF(AND(E399=grup_instansi!$B$52,F399=grup_instansi!$C$52),
grup_instansi!$A$52,
IF(AND(E399=grup_instansi!$B$53,F399=grup_instansi!$C$53),
grup_instansi!$A$53,
IF(AND(E399=grup_instansi!$B$54,F399=grup_instansi!$C$54),
grup_instansi!$A$54,
IF(AND(E399=grup_instansi!$B$55,F399=grup_instansi!$C$55),
grup_instansi!$A$55,
IF(AND(E399=grup_instansi!$B$56,F399=grup_instansi!$C$56),
grup_instansi!$A$56,
IF(AND(E399=grup_instansi!$B$57,F399=grup_instansi!$C$57),
grup_instansi!$A$57,
IF(AND(E399=grup_instansi!$B$58,F399=grup_instansi!$C$58),
grup_instansi!$A$58,
IF(AND(E399=grup_instansi!$B$59,F399=grup_instansi!$C$59),
grup_instansi!$A$59,
IF(AND(E399=grup_instansi!$B$60,F399=grup_instansi!$C$60),
grup_instansi!$A$60,""))))))))))))))))))))))))))</f>
        <v>gi2023110400052</v>
      </c>
      <c r="K399" t="str">
        <f>IF(J399&lt;&gt;"",J399,IF(AND(E399=grup_instansi!$B$61,F399=grup_instansi!$C$61),
grup_instansi!$A$61,
IF(AND(E399=grup_instansi!$B$62,F399=grup_instansi!$C$62),
grup_instansi!$A$62,
IF(AND(E399=grup_instansi!$B$63,F399=grup_instansi!$C$63),
grup_instansi!$A$63,
IF(AND(E399=grup_instansi!$B$64,F399=grup_instansi!$C$64),
grup_instansi!$A$64,
IF(AND(E399=grup_instansi!$B$65,F399=grup_instansi!$C$65),
grup_instansi!$A$65,
IF(AND(E399=grup_instansi!$B$66,F399=grup_instansi!$C$66),
grup_instansi!$A$66,
IF(AND(E399=grup_instansi!$B$67,F399=grup_instansi!$C$67),
grup_instansi!$A$67,
IF(AND(E399=grup_instansi!$B$68,F399=grup_instansi!$C$68),
grup_instansi!$A$68,
IF(AND(E399=grup_instansi!$B$69,F399=grup_instansi!$C$69),
grup_instansi!$A$69,
IF(AND(E399=grup_instansi!$B$70,F399=grup_instansi!$C$70),
grup_instansi!$A$70,
IF(AND(E399=grup_instansi!$B$71,F399=grup_instansi!$C$71),
grup_instansi!$A$71,
IF(AND(E399=grup_instansi!$B$72,F399=grup_instansi!$C$72),
grup_instansi!$A$72,
IF(AND(E399=grup_instansi!$B$73,F399=grup_instansi!$C$73),
grup_instansi!$A$73,
IF(AND(E399=grup_instansi!$B$74,F399=grup_instansi!$C$74),
grup_instansi!$A$74,
IF(AND(E399=grup_instansi!$B$75,F399=grup_instansi!$C$75),
grup_instansi!$A$75,
IF(AND(E399=grup_instansi!$B$76,F399=grup_instansi!$C$76),
grup_instansi!$A$76,
IF(AND(E399=grup_instansi!$B$77,F399=grup_instansi!$C$77),
grup_instansi!$A$77,
IF(AND(E399=grup_instansi!$B$78,F399=grup_instansi!$C$78),
grup_instansi!$A$78,
IF(AND(E399=grup_instansi!$B$79,F399=grup_instansi!$C$79),
grup_instansi!$A$79,
IF(AND(E399=grup_instansi!$B$80,F399=grup_instansi!$C$80),
grup_instansi!$A$80,
IF(AND(E399=grup_instansi!$B$81,F399=grup_instansi!$C$81),
grup_instansi!$A$81,
IF(AND(E399=grup_instansi!$B$82,F399=grup_instansi!$C$82),
grup_instansi!$A$82,
IF(AND(E399=grup_instansi!$B$83,F399=grup_instansi!$C$83),
grup_instansi!$A$84,
IF(AND(E399=grup_instansi!$B$84,F399=grup_instansi!$C$84),
grup_instansi!$A$85,
IF(AND(E399=grup_instansi!$B$85,F399=grup_instansi!$C$85),
grup_instansi!$A$86,
IF(AND(E399=grup_instansi!$B$86,F399=grup_instansi!$C$86),
grup_instansi!$A$87,
IF(AND(E399=grup_instansi!$B$87,F399=grup_instansi!$C$87),
grup_instansi!$A$87,
IF(AND(E399=grup_instansi!$B$88,F399=grup_instansi!$C$88),
grup_instansi!$A$88,
IF(AND(E399=grup_instansi!$B$89,F399=grup_instansi!$C$89),
grup_instansi!$A$89,
IF(AND(E399=grup_instansi!$B$90,F399=grup_instansi!$C$90),
grup_instansi!$A$90,
IF(AND(E399=grup_instansi!$B$91,F399=grup_instansi!$C$91),
grup_instansi!$A$91,
IF(AND(E399=grup_instansi!$B$92,F399=grup_instansi!$C$92),
grup_instansi!$A$92,
IF(AND(E399=grup_instansi!$B$93,F399=grup_instansi!$C$93),
grup_instansi!$A$93,
IF(AND(E399=grup_instansi!$B$94,F399=grup_instansi!$C$94),
grup_instansi!$A$94,
IF(AND(E399=grup_instansi!$B$95,F399=grup_instansi!$C$95),
grup_instansi!$A$95,
IF(AND(E399=grup_instansi!$B$96,F399=grup_instansi!$C$96),
grup_instansi!$A$96,
IF(AND(E399=grup_instansi!$B$97,F399=grup_instansi!$C$97),
grup_instansi!$A$97,
IF(AND(E399=grup_instansi!$B$98,F399=grup_instansi!$C$98),
grup_instansi!$A$98,
IF(AND(E399=grup_instansi!$B$99,F399=grup_instansi!$C$99),
grup_instansi!$A$99,
grup_instansi!$A$100))))))))))))))))))))))))))))))))))))))))</f>
        <v>gi2023110400052</v>
      </c>
      <c r="L399" t="str">
        <f>VLOOKUP(K399,grup_instansi!$A$2:$E$102,4)</f>
        <v>Pemerintah Kota Lampung</v>
      </c>
      <c r="M399" t="str">
        <f t="shared" si="20"/>
        <v>('i2023110600398','Pemerintah Kota Bandar Lampung','gi2023110400052'),</v>
      </c>
    </row>
    <row r="400" spans="1:13" x14ac:dyDescent="0.25">
      <c r="A400" t="str">
        <f t="shared" si="18"/>
        <v>i2023110600399</v>
      </c>
      <c r="B400" s="4">
        <v>6102</v>
      </c>
      <c r="C400" t="str">
        <f t="shared" si="19"/>
        <v>i2023110600399</v>
      </c>
      <c r="D400" s="4" t="s">
        <v>223</v>
      </c>
      <c r="E400" s="4" t="s">
        <v>658</v>
      </c>
      <c r="F400" s="4" t="s">
        <v>668</v>
      </c>
      <c r="G400" t="str">
        <f>IF(AND(E400=grup_instansi!$B$2,F400=grup_instansi!$C$2),
grup_instansi!$A$2,
IF(AND(E400=grup_instansi!$B$3,F400=grup_instansi!$C$3),
grup_instansi!$A$3,
IF(AND(E400=grup_instansi!$B$4,F400=grup_instansi!$C$4),
grup_instansi!$A$4,
IF(AND(E400=grup_instansi!$B$5,F400=grup_instansi!$C$5),
grup_instansi!$A$5,
IF(AND(E400=grup_instansi!$B$6,F400=grup_instansi!$C$6),
grup_instansi!$A$6,
IF(AND(E400=grup_instansi!$B$7,F400=grup_instansi!$C$7),
grup_instansi!$A$7,
IF(AND(E400=grup_instansi!$B$8,F400=grup_instansi!$C$8),
grup_instansi!$A$8,
IF(AND(E400=grup_instansi!$B$9,F400=grup_instansi!$C$9),
grup_instansi!$A$9,
IF(AND(E400=grup_instansi!$B$10,F400=grup_instansi!$C$10),
grup_instansi!$A$10,"")))))))))</f>
        <v/>
      </c>
      <c r="H400" t="str">
        <f>IF(G400&lt;&gt;"",G400,IF(AND(E400=grup_instansi!$B$11,F400=grup_instansi!$C$11),
grup_instansi!$A$11,
IF(AND(E400=grup_instansi!$B$12,F400=grup_instansi!$C$12),
grup_instansi!$A$12,
IF(AND(E400=grup_instansi!$B$13,F400=grup_instansi!$C$13),
grup_instansi!$A$13,
IF(AND(E400=grup_instansi!$B$14,F400=grup_instansi!$C$14),
grup_instansi!$A$14,
IF(AND(E400=grup_instansi!$B$15,F400=grup_instansi!$C$15),
grup_instansi!$A$15,
IF(AND(E400=grup_instansi!$B$16,F400=grup_instansi!$C$16),
grup_instansi!$A$16,
IF(AND(E400=grup_instansi!$B$17,F400=grup_instansi!$C$17),
grup_instansi!$A$17,
IF(AND(E400=grup_instansi!$B$18,F400=grup_instansi!$C$18),
grup_instansi!$A$18,
IF(AND(E400=grup_instansi!$B$19,F400=grup_instansi!$C$19),
grup_instansi!$A$19,
IF(AND(E400=grup_instansi!$B$20,F400=grup_instansi!$C$20),
grup_instansi!$A$20,"")))))))))))</f>
        <v>gi2023110400011</v>
      </c>
      <c r="I400" t="str">
        <f>IF(H400&lt;&gt;"",H400,IF(AND(E400=grup_instansi!$B$21,F400=grup_instansi!$C$21),
grup_instansi!$A$21,
IF(AND(E400=grup_instansi!$B$22,F400=grup_instansi!$C$22),
grup_instansi!$A$22,
IF(AND(E400=grup_instansi!$B$23,F400=grup_instansi!$C$23),
grup_instansi!$A$23,
IF(AND(E400=grup_instansi!$B$24,F400=grup_instansi!$C$24),
grup_instansi!$A$24,
IF(AND(E400=grup_instansi!$B$25,F400=grup_instansi!$C$25),
grup_instansi!$A$25,
IF(AND(E400=grup_instansi!$B$26,F400=grup_instansi!$C$26),
grup_instansi!$A$26,
IF(AND(E400=grup_instansi!$B$27,F400=grup_instansi!$C$27),
grup_instansi!$A$27,
IF(AND(E400=grup_instansi!$B$28,F400=grup_instansi!$C$28),
grup_instansi!$A$28,
IF(AND(E400=grup_instansi!$B$29,F400=grup_instansi!$C$29),
grup_instansi!$A$29,
IF(AND(E400=grup_instansi!$B$30,F400=grup_instansi!$C$30),
grup_instansi!$A$30,
IF(AND(E400=grup_instansi!$B$31,F400=grup_instansi!$C$31),
grup_instansi!$A$31,
IF(AND(E400=grup_instansi!$B$32,F400=grup_instansi!$C$32),
grup_instansi!$A$32,
IF(AND(E400=grup_instansi!$B$33,F400=grup_instansi!$C$33),
grup_instansi!$A$33,
IF(AND(E400=grup_instansi!$B$34,F400=grup_instansi!$C$34),
grup_instansi!$A$34,
IF(AND(E400=grup_instansi!$B$35,F400=grup_instansi!$C$35),
grup_instansi!$A$35,""))))))))))))))))</f>
        <v>gi2023110400011</v>
      </c>
      <c r="J400" t="str">
        <f>IF(I400&lt;&gt;"",I400,IF(AND(E400=grup_instansi!$B$36,F400=grup_instansi!$C$36),
grup_instansi!$A$36,
IF(AND(E400=grup_instansi!$B$37,F400=grup_instansi!$C$37),
grup_instansi!$A$37,
IF(AND(E400=grup_instansi!$B$38,F400=grup_instansi!$C$38),
grup_instansi!$A$38,
IF(AND(E400=grup_instansi!$B$39,F400=grup_instansi!$C$39),
grup_instansi!$A$39,
IF(AND(E400=grup_instansi!$B$40,F400=grup_instansi!$C$40),
grup_instansi!$A$40,
IF(AND(E400=grup_instansi!$B$41,F400=grup_instansi!$C$41),
grup_instansi!$A$41,
IF(AND(E400=grup_instansi!$B$42,F400=grup_instansi!$C$42),
grup_instansi!$A$42,
IF(AND(E400=grup_instansi!$B$43,F400=grup_instansi!$C$43),
grup_instansi!$A$43,
IF(AND(E400=grup_instansi!$B$44,F400=grup_instansi!$C$44),
grup_instansi!$A$44,
IF(AND(E400=grup_instansi!$B$45,F400=grup_instansi!$C$45),
grup_instansi!$A$45,
IF(AND(E400=grup_instansi!$B$46,F400=grup_instansi!$C$46),
grup_instansi!$A$46,
IF(AND(E400=grup_instansi!$B$47,F400=grup_instansi!$C$47),
grup_instansi!$A$47,
IF(AND(E400=grup_instansi!$B$48,F400=grup_instansi!$C$48),
grup_instansi!$A$48,
IF(AND(E400=grup_instansi!$B$49,F400=grup_instansi!$C$49),
grup_instansi!$A$49,
IF(AND(E400=grup_instansi!$B$50,F400=grup_instansi!$C$50),
grup_instansi!$A$50,
IF(AND(E400=grup_instansi!$B$51,F400=grup_instansi!$C$51),
grup_instansi!$A$51,
IF(AND(E400=grup_instansi!$B$52,F400=grup_instansi!$C$52),
grup_instansi!$A$52,
IF(AND(E400=grup_instansi!$B$53,F400=grup_instansi!$C$53),
grup_instansi!$A$53,
IF(AND(E400=grup_instansi!$B$54,F400=grup_instansi!$C$54),
grup_instansi!$A$54,
IF(AND(E400=grup_instansi!$B$55,F400=grup_instansi!$C$55),
grup_instansi!$A$55,
IF(AND(E400=grup_instansi!$B$56,F400=grup_instansi!$C$56),
grup_instansi!$A$56,
IF(AND(E400=grup_instansi!$B$57,F400=grup_instansi!$C$57),
grup_instansi!$A$57,
IF(AND(E400=grup_instansi!$B$58,F400=grup_instansi!$C$58),
grup_instansi!$A$58,
IF(AND(E400=grup_instansi!$B$59,F400=grup_instansi!$C$59),
grup_instansi!$A$59,
IF(AND(E400=grup_instansi!$B$60,F400=grup_instansi!$C$60),
grup_instansi!$A$60,""))))))))))))))))))))))))))</f>
        <v>gi2023110400011</v>
      </c>
      <c r="K400" t="str">
        <f>IF(J400&lt;&gt;"",J400,IF(AND(E400=grup_instansi!$B$61,F400=grup_instansi!$C$61),
grup_instansi!$A$61,
IF(AND(E400=grup_instansi!$B$62,F400=grup_instansi!$C$62),
grup_instansi!$A$62,
IF(AND(E400=grup_instansi!$B$63,F400=grup_instansi!$C$63),
grup_instansi!$A$63,
IF(AND(E400=grup_instansi!$B$64,F400=grup_instansi!$C$64),
grup_instansi!$A$64,
IF(AND(E400=grup_instansi!$B$65,F400=grup_instansi!$C$65),
grup_instansi!$A$65,
IF(AND(E400=grup_instansi!$B$66,F400=grup_instansi!$C$66),
grup_instansi!$A$66,
IF(AND(E400=grup_instansi!$B$67,F400=grup_instansi!$C$67),
grup_instansi!$A$67,
IF(AND(E400=grup_instansi!$B$68,F400=grup_instansi!$C$68),
grup_instansi!$A$68,
IF(AND(E400=grup_instansi!$B$69,F400=grup_instansi!$C$69),
grup_instansi!$A$69,
IF(AND(E400=grup_instansi!$B$70,F400=grup_instansi!$C$70),
grup_instansi!$A$70,
IF(AND(E400=grup_instansi!$B$71,F400=grup_instansi!$C$71),
grup_instansi!$A$71,
IF(AND(E400=grup_instansi!$B$72,F400=grup_instansi!$C$72),
grup_instansi!$A$72,
IF(AND(E400=grup_instansi!$B$73,F400=grup_instansi!$C$73),
grup_instansi!$A$73,
IF(AND(E400=grup_instansi!$B$74,F400=grup_instansi!$C$74),
grup_instansi!$A$74,
IF(AND(E400=grup_instansi!$B$75,F400=grup_instansi!$C$75),
grup_instansi!$A$75,
IF(AND(E400=grup_instansi!$B$76,F400=grup_instansi!$C$76),
grup_instansi!$A$76,
IF(AND(E400=grup_instansi!$B$77,F400=grup_instansi!$C$77),
grup_instansi!$A$77,
IF(AND(E400=grup_instansi!$B$78,F400=grup_instansi!$C$78),
grup_instansi!$A$78,
IF(AND(E400=grup_instansi!$B$79,F400=grup_instansi!$C$79),
grup_instansi!$A$79,
IF(AND(E400=grup_instansi!$B$80,F400=grup_instansi!$C$80),
grup_instansi!$A$80,
IF(AND(E400=grup_instansi!$B$81,F400=grup_instansi!$C$81),
grup_instansi!$A$81,
IF(AND(E400=grup_instansi!$B$82,F400=grup_instansi!$C$82),
grup_instansi!$A$82,
IF(AND(E400=grup_instansi!$B$83,F400=grup_instansi!$C$83),
grup_instansi!$A$84,
IF(AND(E400=grup_instansi!$B$84,F400=grup_instansi!$C$84),
grup_instansi!$A$85,
IF(AND(E400=grup_instansi!$B$85,F400=grup_instansi!$C$85),
grup_instansi!$A$86,
IF(AND(E400=grup_instansi!$B$86,F400=grup_instansi!$C$86),
grup_instansi!$A$87,
IF(AND(E400=grup_instansi!$B$87,F400=grup_instansi!$C$87),
grup_instansi!$A$87,
IF(AND(E400=grup_instansi!$B$88,F400=grup_instansi!$C$88),
grup_instansi!$A$88,
IF(AND(E400=grup_instansi!$B$89,F400=grup_instansi!$C$89),
grup_instansi!$A$89,
IF(AND(E400=grup_instansi!$B$90,F400=grup_instansi!$C$90),
grup_instansi!$A$90,
IF(AND(E400=grup_instansi!$B$91,F400=grup_instansi!$C$91),
grup_instansi!$A$91,
IF(AND(E400=grup_instansi!$B$92,F400=grup_instansi!$C$92),
grup_instansi!$A$92,
IF(AND(E400=grup_instansi!$B$93,F400=grup_instansi!$C$93),
grup_instansi!$A$93,
IF(AND(E400=grup_instansi!$B$94,F400=grup_instansi!$C$94),
grup_instansi!$A$94,
IF(AND(E400=grup_instansi!$B$95,F400=grup_instansi!$C$95),
grup_instansi!$A$95,
IF(AND(E400=grup_instansi!$B$96,F400=grup_instansi!$C$96),
grup_instansi!$A$96,
IF(AND(E400=grup_instansi!$B$97,F400=grup_instansi!$C$97),
grup_instansi!$A$97,
IF(AND(E400=grup_instansi!$B$98,F400=grup_instansi!$C$98),
grup_instansi!$A$98,
IF(AND(E400=grup_instansi!$B$99,F400=grup_instansi!$C$99),
grup_instansi!$A$99,
grup_instansi!$A$100))))))))))))))))))))))))))))))))))))))))</f>
        <v>gi2023110400011</v>
      </c>
      <c r="L400" t="str">
        <f>VLOOKUP(K400,grup_instansi!$A$2:$E$102,4)</f>
        <v>Pemerintah Kabupaten Jawa Barat</v>
      </c>
      <c r="M400" t="str">
        <f t="shared" si="20"/>
        <v>('i2023110600399','Pemerintah Kab. Sukabumi','gi2023110400011'),</v>
      </c>
    </row>
    <row r="401" spans="1:13" x14ac:dyDescent="0.25">
      <c r="A401" t="str">
        <f t="shared" si="18"/>
        <v>i2023110600400</v>
      </c>
      <c r="B401" s="4">
        <v>6104</v>
      </c>
      <c r="C401" t="str">
        <f t="shared" si="19"/>
        <v>i2023110600400</v>
      </c>
      <c r="D401" s="4" t="s">
        <v>225</v>
      </c>
      <c r="E401" s="4" t="s">
        <v>658</v>
      </c>
      <c r="F401" s="4" t="s">
        <v>668</v>
      </c>
      <c r="G401" t="str">
        <f>IF(AND(E401=grup_instansi!$B$2,F401=grup_instansi!$C$2),
grup_instansi!$A$2,
IF(AND(E401=grup_instansi!$B$3,F401=grup_instansi!$C$3),
grup_instansi!$A$3,
IF(AND(E401=grup_instansi!$B$4,F401=grup_instansi!$C$4),
grup_instansi!$A$4,
IF(AND(E401=grup_instansi!$B$5,F401=grup_instansi!$C$5),
grup_instansi!$A$5,
IF(AND(E401=grup_instansi!$B$6,F401=grup_instansi!$C$6),
grup_instansi!$A$6,
IF(AND(E401=grup_instansi!$B$7,F401=grup_instansi!$C$7),
grup_instansi!$A$7,
IF(AND(E401=grup_instansi!$B$8,F401=grup_instansi!$C$8),
grup_instansi!$A$8,
IF(AND(E401=grup_instansi!$B$9,F401=grup_instansi!$C$9),
grup_instansi!$A$9,
IF(AND(E401=grup_instansi!$B$10,F401=grup_instansi!$C$10),
grup_instansi!$A$10,"")))))))))</f>
        <v/>
      </c>
      <c r="H401" t="str">
        <f>IF(G401&lt;&gt;"",G401,IF(AND(E401=grup_instansi!$B$11,F401=grup_instansi!$C$11),
grup_instansi!$A$11,
IF(AND(E401=grup_instansi!$B$12,F401=grup_instansi!$C$12),
grup_instansi!$A$12,
IF(AND(E401=grup_instansi!$B$13,F401=grup_instansi!$C$13),
grup_instansi!$A$13,
IF(AND(E401=grup_instansi!$B$14,F401=grup_instansi!$C$14),
grup_instansi!$A$14,
IF(AND(E401=grup_instansi!$B$15,F401=grup_instansi!$C$15),
grup_instansi!$A$15,
IF(AND(E401=grup_instansi!$B$16,F401=grup_instansi!$C$16),
grup_instansi!$A$16,
IF(AND(E401=grup_instansi!$B$17,F401=grup_instansi!$C$17),
grup_instansi!$A$17,
IF(AND(E401=grup_instansi!$B$18,F401=grup_instansi!$C$18),
grup_instansi!$A$18,
IF(AND(E401=grup_instansi!$B$19,F401=grup_instansi!$C$19),
grup_instansi!$A$19,
IF(AND(E401=grup_instansi!$B$20,F401=grup_instansi!$C$20),
grup_instansi!$A$20,"")))))))))))</f>
        <v>gi2023110400011</v>
      </c>
      <c r="I401" t="str">
        <f>IF(H401&lt;&gt;"",H401,IF(AND(E401=grup_instansi!$B$21,F401=grup_instansi!$C$21),
grup_instansi!$A$21,
IF(AND(E401=grup_instansi!$B$22,F401=grup_instansi!$C$22),
grup_instansi!$A$22,
IF(AND(E401=grup_instansi!$B$23,F401=grup_instansi!$C$23),
grup_instansi!$A$23,
IF(AND(E401=grup_instansi!$B$24,F401=grup_instansi!$C$24),
grup_instansi!$A$24,
IF(AND(E401=grup_instansi!$B$25,F401=grup_instansi!$C$25),
grup_instansi!$A$25,
IF(AND(E401=grup_instansi!$B$26,F401=grup_instansi!$C$26),
grup_instansi!$A$26,
IF(AND(E401=grup_instansi!$B$27,F401=grup_instansi!$C$27),
grup_instansi!$A$27,
IF(AND(E401=grup_instansi!$B$28,F401=grup_instansi!$C$28),
grup_instansi!$A$28,
IF(AND(E401=grup_instansi!$B$29,F401=grup_instansi!$C$29),
grup_instansi!$A$29,
IF(AND(E401=grup_instansi!$B$30,F401=grup_instansi!$C$30),
grup_instansi!$A$30,
IF(AND(E401=grup_instansi!$B$31,F401=grup_instansi!$C$31),
grup_instansi!$A$31,
IF(AND(E401=grup_instansi!$B$32,F401=grup_instansi!$C$32),
grup_instansi!$A$32,
IF(AND(E401=grup_instansi!$B$33,F401=grup_instansi!$C$33),
grup_instansi!$A$33,
IF(AND(E401=grup_instansi!$B$34,F401=grup_instansi!$C$34),
grup_instansi!$A$34,
IF(AND(E401=grup_instansi!$B$35,F401=grup_instansi!$C$35),
grup_instansi!$A$35,""))))))))))))))))</f>
        <v>gi2023110400011</v>
      </c>
      <c r="J401" t="str">
        <f>IF(I401&lt;&gt;"",I401,IF(AND(E401=grup_instansi!$B$36,F401=grup_instansi!$C$36),
grup_instansi!$A$36,
IF(AND(E401=grup_instansi!$B$37,F401=grup_instansi!$C$37),
grup_instansi!$A$37,
IF(AND(E401=grup_instansi!$B$38,F401=grup_instansi!$C$38),
grup_instansi!$A$38,
IF(AND(E401=grup_instansi!$B$39,F401=grup_instansi!$C$39),
grup_instansi!$A$39,
IF(AND(E401=grup_instansi!$B$40,F401=grup_instansi!$C$40),
grup_instansi!$A$40,
IF(AND(E401=grup_instansi!$B$41,F401=grup_instansi!$C$41),
grup_instansi!$A$41,
IF(AND(E401=grup_instansi!$B$42,F401=grup_instansi!$C$42),
grup_instansi!$A$42,
IF(AND(E401=grup_instansi!$B$43,F401=grup_instansi!$C$43),
grup_instansi!$A$43,
IF(AND(E401=grup_instansi!$B$44,F401=grup_instansi!$C$44),
grup_instansi!$A$44,
IF(AND(E401=grup_instansi!$B$45,F401=grup_instansi!$C$45),
grup_instansi!$A$45,
IF(AND(E401=grup_instansi!$B$46,F401=grup_instansi!$C$46),
grup_instansi!$A$46,
IF(AND(E401=grup_instansi!$B$47,F401=grup_instansi!$C$47),
grup_instansi!$A$47,
IF(AND(E401=grup_instansi!$B$48,F401=grup_instansi!$C$48),
grup_instansi!$A$48,
IF(AND(E401=grup_instansi!$B$49,F401=grup_instansi!$C$49),
grup_instansi!$A$49,
IF(AND(E401=grup_instansi!$B$50,F401=grup_instansi!$C$50),
grup_instansi!$A$50,
IF(AND(E401=grup_instansi!$B$51,F401=grup_instansi!$C$51),
grup_instansi!$A$51,
IF(AND(E401=grup_instansi!$B$52,F401=grup_instansi!$C$52),
grup_instansi!$A$52,
IF(AND(E401=grup_instansi!$B$53,F401=grup_instansi!$C$53),
grup_instansi!$A$53,
IF(AND(E401=grup_instansi!$B$54,F401=grup_instansi!$C$54),
grup_instansi!$A$54,
IF(AND(E401=grup_instansi!$B$55,F401=grup_instansi!$C$55),
grup_instansi!$A$55,
IF(AND(E401=grup_instansi!$B$56,F401=grup_instansi!$C$56),
grup_instansi!$A$56,
IF(AND(E401=grup_instansi!$B$57,F401=grup_instansi!$C$57),
grup_instansi!$A$57,
IF(AND(E401=grup_instansi!$B$58,F401=grup_instansi!$C$58),
grup_instansi!$A$58,
IF(AND(E401=grup_instansi!$B$59,F401=grup_instansi!$C$59),
grup_instansi!$A$59,
IF(AND(E401=grup_instansi!$B$60,F401=grup_instansi!$C$60),
grup_instansi!$A$60,""))))))))))))))))))))))))))</f>
        <v>gi2023110400011</v>
      </c>
      <c r="K401" t="str">
        <f>IF(J401&lt;&gt;"",J401,IF(AND(E401=grup_instansi!$B$61,F401=grup_instansi!$C$61),
grup_instansi!$A$61,
IF(AND(E401=grup_instansi!$B$62,F401=grup_instansi!$C$62),
grup_instansi!$A$62,
IF(AND(E401=grup_instansi!$B$63,F401=grup_instansi!$C$63),
grup_instansi!$A$63,
IF(AND(E401=grup_instansi!$B$64,F401=grup_instansi!$C$64),
grup_instansi!$A$64,
IF(AND(E401=grup_instansi!$B$65,F401=grup_instansi!$C$65),
grup_instansi!$A$65,
IF(AND(E401=grup_instansi!$B$66,F401=grup_instansi!$C$66),
grup_instansi!$A$66,
IF(AND(E401=grup_instansi!$B$67,F401=grup_instansi!$C$67),
grup_instansi!$A$67,
IF(AND(E401=grup_instansi!$B$68,F401=grup_instansi!$C$68),
grup_instansi!$A$68,
IF(AND(E401=grup_instansi!$B$69,F401=grup_instansi!$C$69),
grup_instansi!$A$69,
IF(AND(E401=grup_instansi!$B$70,F401=grup_instansi!$C$70),
grup_instansi!$A$70,
IF(AND(E401=grup_instansi!$B$71,F401=grup_instansi!$C$71),
grup_instansi!$A$71,
IF(AND(E401=grup_instansi!$B$72,F401=grup_instansi!$C$72),
grup_instansi!$A$72,
IF(AND(E401=grup_instansi!$B$73,F401=grup_instansi!$C$73),
grup_instansi!$A$73,
IF(AND(E401=grup_instansi!$B$74,F401=grup_instansi!$C$74),
grup_instansi!$A$74,
IF(AND(E401=grup_instansi!$B$75,F401=grup_instansi!$C$75),
grup_instansi!$A$75,
IF(AND(E401=grup_instansi!$B$76,F401=grup_instansi!$C$76),
grup_instansi!$A$76,
IF(AND(E401=grup_instansi!$B$77,F401=grup_instansi!$C$77),
grup_instansi!$A$77,
IF(AND(E401=grup_instansi!$B$78,F401=grup_instansi!$C$78),
grup_instansi!$A$78,
IF(AND(E401=grup_instansi!$B$79,F401=grup_instansi!$C$79),
grup_instansi!$A$79,
IF(AND(E401=grup_instansi!$B$80,F401=grup_instansi!$C$80),
grup_instansi!$A$80,
IF(AND(E401=grup_instansi!$B$81,F401=grup_instansi!$C$81),
grup_instansi!$A$81,
IF(AND(E401=grup_instansi!$B$82,F401=grup_instansi!$C$82),
grup_instansi!$A$82,
IF(AND(E401=grup_instansi!$B$83,F401=grup_instansi!$C$83),
grup_instansi!$A$84,
IF(AND(E401=grup_instansi!$B$84,F401=grup_instansi!$C$84),
grup_instansi!$A$85,
IF(AND(E401=grup_instansi!$B$85,F401=grup_instansi!$C$85),
grup_instansi!$A$86,
IF(AND(E401=grup_instansi!$B$86,F401=grup_instansi!$C$86),
grup_instansi!$A$87,
IF(AND(E401=grup_instansi!$B$87,F401=grup_instansi!$C$87),
grup_instansi!$A$87,
IF(AND(E401=grup_instansi!$B$88,F401=grup_instansi!$C$88),
grup_instansi!$A$88,
IF(AND(E401=grup_instansi!$B$89,F401=grup_instansi!$C$89),
grup_instansi!$A$89,
IF(AND(E401=grup_instansi!$B$90,F401=grup_instansi!$C$90),
grup_instansi!$A$90,
IF(AND(E401=grup_instansi!$B$91,F401=grup_instansi!$C$91),
grup_instansi!$A$91,
IF(AND(E401=grup_instansi!$B$92,F401=grup_instansi!$C$92),
grup_instansi!$A$92,
IF(AND(E401=grup_instansi!$B$93,F401=grup_instansi!$C$93),
grup_instansi!$A$93,
IF(AND(E401=grup_instansi!$B$94,F401=grup_instansi!$C$94),
grup_instansi!$A$94,
IF(AND(E401=grup_instansi!$B$95,F401=grup_instansi!$C$95),
grup_instansi!$A$95,
IF(AND(E401=grup_instansi!$B$96,F401=grup_instansi!$C$96),
grup_instansi!$A$96,
IF(AND(E401=grup_instansi!$B$97,F401=grup_instansi!$C$97),
grup_instansi!$A$97,
IF(AND(E401=grup_instansi!$B$98,F401=grup_instansi!$C$98),
grup_instansi!$A$98,
IF(AND(E401=grup_instansi!$B$99,F401=grup_instansi!$C$99),
grup_instansi!$A$99,
grup_instansi!$A$100))))))))))))))))))))))))))))))))))))))))</f>
        <v>gi2023110400011</v>
      </c>
      <c r="L401" t="str">
        <f>VLOOKUP(K401,grup_instansi!$A$2:$E$102,4)</f>
        <v>Pemerintah Kabupaten Jawa Barat</v>
      </c>
      <c r="M401" t="str">
        <f t="shared" si="20"/>
        <v>('i2023110600400','Pemerintah Kab. Bekasi','gi2023110400011'),</v>
      </c>
    </row>
    <row r="402" spans="1:13" x14ac:dyDescent="0.25">
      <c r="A402" t="str">
        <f t="shared" si="18"/>
        <v>i2023110600401</v>
      </c>
      <c r="B402" s="4">
        <v>6111</v>
      </c>
      <c r="C402" t="str">
        <f t="shared" si="19"/>
        <v>i2023110600401</v>
      </c>
      <c r="D402" s="4" t="s">
        <v>231</v>
      </c>
      <c r="E402" s="4" t="s">
        <v>658</v>
      </c>
      <c r="F402" s="4" t="s">
        <v>668</v>
      </c>
      <c r="G402" t="str">
        <f>IF(AND(E402=grup_instansi!$B$2,F402=grup_instansi!$C$2),
grup_instansi!$A$2,
IF(AND(E402=grup_instansi!$B$3,F402=grup_instansi!$C$3),
grup_instansi!$A$3,
IF(AND(E402=grup_instansi!$B$4,F402=grup_instansi!$C$4),
grup_instansi!$A$4,
IF(AND(E402=grup_instansi!$B$5,F402=grup_instansi!$C$5),
grup_instansi!$A$5,
IF(AND(E402=grup_instansi!$B$6,F402=grup_instansi!$C$6),
grup_instansi!$A$6,
IF(AND(E402=grup_instansi!$B$7,F402=grup_instansi!$C$7),
grup_instansi!$A$7,
IF(AND(E402=grup_instansi!$B$8,F402=grup_instansi!$C$8),
grup_instansi!$A$8,
IF(AND(E402=grup_instansi!$B$9,F402=grup_instansi!$C$9),
grup_instansi!$A$9,
IF(AND(E402=grup_instansi!$B$10,F402=grup_instansi!$C$10),
grup_instansi!$A$10,"")))))))))</f>
        <v/>
      </c>
      <c r="H402" t="str">
        <f>IF(G402&lt;&gt;"",G402,IF(AND(E402=grup_instansi!$B$11,F402=grup_instansi!$C$11),
grup_instansi!$A$11,
IF(AND(E402=grup_instansi!$B$12,F402=grup_instansi!$C$12),
grup_instansi!$A$12,
IF(AND(E402=grup_instansi!$B$13,F402=grup_instansi!$C$13),
grup_instansi!$A$13,
IF(AND(E402=grup_instansi!$B$14,F402=grup_instansi!$C$14),
grup_instansi!$A$14,
IF(AND(E402=grup_instansi!$B$15,F402=grup_instansi!$C$15),
grup_instansi!$A$15,
IF(AND(E402=grup_instansi!$B$16,F402=grup_instansi!$C$16),
grup_instansi!$A$16,
IF(AND(E402=grup_instansi!$B$17,F402=grup_instansi!$C$17),
grup_instansi!$A$17,
IF(AND(E402=grup_instansi!$B$18,F402=grup_instansi!$C$18),
grup_instansi!$A$18,
IF(AND(E402=grup_instansi!$B$19,F402=grup_instansi!$C$19),
grup_instansi!$A$19,
IF(AND(E402=grup_instansi!$B$20,F402=grup_instansi!$C$20),
grup_instansi!$A$20,"")))))))))))</f>
        <v>gi2023110400011</v>
      </c>
      <c r="I402" t="str">
        <f>IF(H402&lt;&gt;"",H402,IF(AND(E402=grup_instansi!$B$21,F402=grup_instansi!$C$21),
grup_instansi!$A$21,
IF(AND(E402=grup_instansi!$B$22,F402=grup_instansi!$C$22),
grup_instansi!$A$22,
IF(AND(E402=grup_instansi!$B$23,F402=grup_instansi!$C$23),
grup_instansi!$A$23,
IF(AND(E402=grup_instansi!$B$24,F402=grup_instansi!$C$24),
grup_instansi!$A$24,
IF(AND(E402=grup_instansi!$B$25,F402=grup_instansi!$C$25),
grup_instansi!$A$25,
IF(AND(E402=grup_instansi!$B$26,F402=grup_instansi!$C$26),
grup_instansi!$A$26,
IF(AND(E402=grup_instansi!$B$27,F402=grup_instansi!$C$27),
grup_instansi!$A$27,
IF(AND(E402=grup_instansi!$B$28,F402=grup_instansi!$C$28),
grup_instansi!$A$28,
IF(AND(E402=grup_instansi!$B$29,F402=grup_instansi!$C$29),
grup_instansi!$A$29,
IF(AND(E402=grup_instansi!$B$30,F402=grup_instansi!$C$30),
grup_instansi!$A$30,
IF(AND(E402=grup_instansi!$B$31,F402=grup_instansi!$C$31),
grup_instansi!$A$31,
IF(AND(E402=grup_instansi!$B$32,F402=grup_instansi!$C$32),
grup_instansi!$A$32,
IF(AND(E402=grup_instansi!$B$33,F402=grup_instansi!$C$33),
grup_instansi!$A$33,
IF(AND(E402=grup_instansi!$B$34,F402=grup_instansi!$C$34),
grup_instansi!$A$34,
IF(AND(E402=grup_instansi!$B$35,F402=grup_instansi!$C$35),
grup_instansi!$A$35,""))))))))))))))))</f>
        <v>gi2023110400011</v>
      </c>
      <c r="J402" t="str">
        <f>IF(I402&lt;&gt;"",I402,IF(AND(E402=grup_instansi!$B$36,F402=grup_instansi!$C$36),
grup_instansi!$A$36,
IF(AND(E402=grup_instansi!$B$37,F402=grup_instansi!$C$37),
grup_instansi!$A$37,
IF(AND(E402=grup_instansi!$B$38,F402=grup_instansi!$C$38),
grup_instansi!$A$38,
IF(AND(E402=grup_instansi!$B$39,F402=grup_instansi!$C$39),
grup_instansi!$A$39,
IF(AND(E402=grup_instansi!$B$40,F402=grup_instansi!$C$40),
grup_instansi!$A$40,
IF(AND(E402=grup_instansi!$B$41,F402=grup_instansi!$C$41),
grup_instansi!$A$41,
IF(AND(E402=grup_instansi!$B$42,F402=grup_instansi!$C$42),
grup_instansi!$A$42,
IF(AND(E402=grup_instansi!$B$43,F402=grup_instansi!$C$43),
grup_instansi!$A$43,
IF(AND(E402=grup_instansi!$B$44,F402=grup_instansi!$C$44),
grup_instansi!$A$44,
IF(AND(E402=grup_instansi!$B$45,F402=grup_instansi!$C$45),
grup_instansi!$A$45,
IF(AND(E402=grup_instansi!$B$46,F402=grup_instansi!$C$46),
grup_instansi!$A$46,
IF(AND(E402=grup_instansi!$B$47,F402=grup_instansi!$C$47),
grup_instansi!$A$47,
IF(AND(E402=grup_instansi!$B$48,F402=grup_instansi!$C$48),
grup_instansi!$A$48,
IF(AND(E402=grup_instansi!$B$49,F402=grup_instansi!$C$49),
grup_instansi!$A$49,
IF(AND(E402=grup_instansi!$B$50,F402=grup_instansi!$C$50),
grup_instansi!$A$50,
IF(AND(E402=grup_instansi!$B$51,F402=grup_instansi!$C$51),
grup_instansi!$A$51,
IF(AND(E402=grup_instansi!$B$52,F402=grup_instansi!$C$52),
grup_instansi!$A$52,
IF(AND(E402=grup_instansi!$B$53,F402=grup_instansi!$C$53),
grup_instansi!$A$53,
IF(AND(E402=grup_instansi!$B$54,F402=grup_instansi!$C$54),
grup_instansi!$A$54,
IF(AND(E402=grup_instansi!$B$55,F402=grup_instansi!$C$55),
grup_instansi!$A$55,
IF(AND(E402=grup_instansi!$B$56,F402=grup_instansi!$C$56),
grup_instansi!$A$56,
IF(AND(E402=grup_instansi!$B$57,F402=grup_instansi!$C$57),
grup_instansi!$A$57,
IF(AND(E402=grup_instansi!$B$58,F402=grup_instansi!$C$58),
grup_instansi!$A$58,
IF(AND(E402=grup_instansi!$B$59,F402=grup_instansi!$C$59),
grup_instansi!$A$59,
IF(AND(E402=grup_instansi!$B$60,F402=grup_instansi!$C$60),
grup_instansi!$A$60,""))))))))))))))))))))))))))</f>
        <v>gi2023110400011</v>
      </c>
      <c r="K402" t="str">
        <f>IF(J402&lt;&gt;"",J402,IF(AND(E402=grup_instansi!$B$61,F402=grup_instansi!$C$61),
grup_instansi!$A$61,
IF(AND(E402=grup_instansi!$B$62,F402=grup_instansi!$C$62),
grup_instansi!$A$62,
IF(AND(E402=grup_instansi!$B$63,F402=grup_instansi!$C$63),
grup_instansi!$A$63,
IF(AND(E402=grup_instansi!$B$64,F402=grup_instansi!$C$64),
grup_instansi!$A$64,
IF(AND(E402=grup_instansi!$B$65,F402=grup_instansi!$C$65),
grup_instansi!$A$65,
IF(AND(E402=grup_instansi!$B$66,F402=grup_instansi!$C$66),
grup_instansi!$A$66,
IF(AND(E402=grup_instansi!$B$67,F402=grup_instansi!$C$67),
grup_instansi!$A$67,
IF(AND(E402=grup_instansi!$B$68,F402=grup_instansi!$C$68),
grup_instansi!$A$68,
IF(AND(E402=grup_instansi!$B$69,F402=grup_instansi!$C$69),
grup_instansi!$A$69,
IF(AND(E402=grup_instansi!$B$70,F402=grup_instansi!$C$70),
grup_instansi!$A$70,
IF(AND(E402=grup_instansi!$B$71,F402=grup_instansi!$C$71),
grup_instansi!$A$71,
IF(AND(E402=grup_instansi!$B$72,F402=grup_instansi!$C$72),
grup_instansi!$A$72,
IF(AND(E402=grup_instansi!$B$73,F402=grup_instansi!$C$73),
grup_instansi!$A$73,
IF(AND(E402=grup_instansi!$B$74,F402=grup_instansi!$C$74),
grup_instansi!$A$74,
IF(AND(E402=grup_instansi!$B$75,F402=grup_instansi!$C$75),
grup_instansi!$A$75,
IF(AND(E402=grup_instansi!$B$76,F402=grup_instansi!$C$76),
grup_instansi!$A$76,
IF(AND(E402=grup_instansi!$B$77,F402=grup_instansi!$C$77),
grup_instansi!$A$77,
IF(AND(E402=grup_instansi!$B$78,F402=grup_instansi!$C$78),
grup_instansi!$A$78,
IF(AND(E402=grup_instansi!$B$79,F402=grup_instansi!$C$79),
grup_instansi!$A$79,
IF(AND(E402=grup_instansi!$B$80,F402=grup_instansi!$C$80),
grup_instansi!$A$80,
IF(AND(E402=grup_instansi!$B$81,F402=grup_instansi!$C$81),
grup_instansi!$A$81,
IF(AND(E402=grup_instansi!$B$82,F402=grup_instansi!$C$82),
grup_instansi!$A$82,
IF(AND(E402=grup_instansi!$B$83,F402=grup_instansi!$C$83),
grup_instansi!$A$84,
IF(AND(E402=grup_instansi!$B$84,F402=grup_instansi!$C$84),
grup_instansi!$A$85,
IF(AND(E402=grup_instansi!$B$85,F402=grup_instansi!$C$85),
grup_instansi!$A$86,
IF(AND(E402=grup_instansi!$B$86,F402=grup_instansi!$C$86),
grup_instansi!$A$87,
IF(AND(E402=grup_instansi!$B$87,F402=grup_instansi!$C$87),
grup_instansi!$A$87,
IF(AND(E402=grup_instansi!$B$88,F402=grup_instansi!$C$88),
grup_instansi!$A$88,
IF(AND(E402=grup_instansi!$B$89,F402=grup_instansi!$C$89),
grup_instansi!$A$89,
IF(AND(E402=grup_instansi!$B$90,F402=grup_instansi!$C$90),
grup_instansi!$A$90,
IF(AND(E402=grup_instansi!$B$91,F402=grup_instansi!$C$91),
grup_instansi!$A$91,
IF(AND(E402=grup_instansi!$B$92,F402=grup_instansi!$C$92),
grup_instansi!$A$92,
IF(AND(E402=grup_instansi!$B$93,F402=grup_instansi!$C$93),
grup_instansi!$A$93,
IF(AND(E402=grup_instansi!$B$94,F402=grup_instansi!$C$94),
grup_instansi!$A$94,
IF(AND(E402=grup_instansi!$B$95,F402=grup_instansi!$C$95),
grup_instansi!$A$95,
IF(AND(E402=grup_instansi!$B$96,F402=grup_instansi!$C$96),
grup_instansi!$A$96,
IF(AND(E402=grup_instansi!$B$97,F402=grup_instansi!$C$97),
grup_instansi!$A$97,
IF(AND(E402=grup_instansi!$B$98,F402=grup_instansi!$C$98),
grup_instansi!$A$98,
IF(AND(E402=grup_instansi!$B$99,F402=grup_instansi!$C$99),
grup_instansi!$A$99,
grup_instansi!$A$100))))))))))))))))))))))))))))))))))))))))</f>
        <v>gi2023110400011</v>
      </c>
      <c r="L402" t="str">
        <f>VLOOKUP(K402,grup_instansi!$A$2:$E$102,4)</f>
        <v>Pemerintah Kabupaten Jawa Barat</v>
      </c>
      <c r="M402" t="str">
        <f t="shared" si="20"/>
        <v>('i2023110600401','Pemerintah Kab. Tasikmalaya','gi2023110400011'),</v>
      </c>
    </row>
    <row r="403" spans="1:13" x14ac:dyDescent="0.25">
      <c r="A403" t="str">
        <f t="shared" si="18"/>
        <v>i2023110600402</v>
      </c>
      <c r="B403" s="4">
        <v>6118</v>
      </c>
      <c r="C403" t="str">
        <f t="shared" si="19"/>
        <v>i2023110600402</v>
      </c>
      <c r="D403" s="4" t="s">
        <v>237</v>
      </c>
      <c r="E403" s="4" t="s">
        <v>658</v>
      </c>
      <c r="F403" s="4" t="s">
        <v>668</v>
      </c>
      <c r="G403" t="str">
        <f>IF(AND(E403=grup_instansi!$B$2,F403=grup_instansi!$C$2),
grup_instansi!$A$2,
IF(AND(E403=grup_instansi!$B$3,F403=grup_instansi!$C$3),
grup_instansi!$A$3,
IF(AND(E403=grup_instansi!$B$4,F403=grup_instansi!$C$4),
grup_instansi!$A$4,
IF(AND(E403=grup_instansi!$B$5,F403=grup_instansi!$C$5),
grup_instansi!$A$5,
IF(AND(E403=grup_instansi!$B$6,F403=grup_instansi!$C$6),
grup_instansi!$A$6,
IF(AND(E403=grup_instansi!$B$7,F403=grup_instansi!$C$7),
grup_instansi!$A$7,
IF(AND(E403=grup_instansi!$B$8,F403=grup_instansi!$C$8),
grup_instansi!$A$8,
IF(AND(E403=grup_instansi!$B$9,F403=grup_instansi!$C$9),
grup_instansi!$A$9,
IF(AND(E403=grup_instansi!$B$10,F403=grup_instansi!$C$10),
grup_instansi!$A$10,"")))))))))</f>
        <v/>
      </c>
      <c r="H403" t="str">
        <f>IF(G403&lt;&gt;"",G403,IF(AND(E403=grup_instansi!$B$11,F403=grup_instansi!$C$11),
grup_instansi!$A$11,
IF(AND(E403=grup_instansi!$B$12,F403=grup_instansi!$C$12),
grup_instansi!$A$12,
IF(AND(E403=grup_instansi!$B$13,F403=grup_instansi!$C$13),
grup_instansi!$A$13,
IF(AND(E403=grup_instansi!$B$14,F403=grup_instansi!$C$14),
grup_instansi!$A$14,
IF(AND(E403=grup_instansi!$B$15,F403=grup_instansi!$C$15),
grup_instansi!$A$15,
IF(AND(E403=grup_instansi!$B$16,F403=grup_instansi!$C$16),
grup_instansi!$A$16,
IF(AND(E403=grup_instansi!$B$17,F403=grup_instansi!$C$17),
grup_instansi!$A$17,
IF(AND(E403=grup_instansi!$B$18,F403=grup_instansi!$C$18),
grup_instansi!$A$18,
IF(AND(E403=grup_instansi!$B$19,F403=grup_instansi!$C$19),
grup_instansi!$A$19,
IF(AND(E403=grup_instansi!$B$20,F403=grup_instansi!$C$20),
grup_instansi!$A$20,"")))))))))))</f>
        <v>gi2023110400011</v>
      </c>
      <c r="I403" t="str">
        <f>IF(H403&lt;&gt;"",H403,IF(AND(E403=grup_instansi!$B$21,F403=grup_instansi!$C$21),
grup_instansi!$A$21,
IF(AND(E403=grup_instansi!$B$22,F403=grup_instansi!$C$22),
grup_instansi!$A$22,
IF(AND(E403=grup_instansi!$B$23,F403=grup_instansi!$C$23),
grup_instansi!$A$23,
IF(AND(E403=grup_instansi!$B$24,F403=grup_instansi!$C$24),
grup_instansi!$A$24,
IF(AND(E403=grup_instansi!$B$25,F403=grup_instansi!$C$25),
grup_instansi!$A$25,
IF(AND(E403=grup_instansi!$B$26,F403=grup_instansi!$C$26),
grup_instansi!$A$26,
IF(AND(E403=grup_instansi!$B$27,F403=grup_instansi!$C$27),
grup_instansi!$A$27,
IF(AND(E403=grup_instansi!$B$28,F403=grup_instansi!$C$28),
grup_instansi!$A$28,
IF(AND(E403=grup_instansi!$B$29,F403=grup_instansi!$C$29),
grup_instansi!$A$29,
IF(AND(E403=grup_instansi!$B$30,F403=grup_instansi!$C$30),
grup_instansi!$A$30,
IF(AND(E403=grup_instansi!$B$31,F403=grup_instansi!$C$31),
grup_instansi!$A$31,
IF(AND(E403=grup_instansi!$B$32,F403=grup_instansi!$C$32),
grup_instansi!$A$32,
IF(AND(E403=grup_instansi!$B$33,F403=grup_instansi!$C$33),
grup_instansi!$A$33,
IF(AND(E403=grup_instansi!$B$34,F403=grup_instansi!$C$34),
grup_instansi!$A$34,
IF(AND(E403=grup_instansi!$B$35,F403=grup_instansi!$C$35),
grup_instansi!$A$35,""))))))))))))))))</f>
        <v>gi2023110400011</v>
      </c>
      <c r="J403" t="str">
        <f>IF(I403&lt;&gt;"",I403,IF(AND(E403=grup_instansi!$B$36,F403=grup_instansi!$C$36),
grup_instansi!$A$36,
IF(AND(E403=grup_instansi!$B$37,F403=grup_instansi!$C$37),
grup_instansi!$A$37,
IF(AND(E403=grup_instansi!$B$38,F403=grup_instansi!$C$38),
grup_instansi!$A$38,
IF(AND(E403=grup_instansi!$B$39,F403=grup_instansi!$C$39),
grup_instansi!$A$39,
IF(AND(E403=grup_instansi!$B$40,F403=grup_instansi!$C$40),
grup_instansi!$A$40,
IF(AND(E403=grup_instansi!$B$41,F403=grup_instansi!$C$41),
grup_instansi!$A$41,
IF(AND(E403=grup_instansi!$B$42,F403=grup_instansi!$C$42),
grup_instansi!$A$42,
IF(AND(E403=grup_instansi!$B$43,F403=grup_instansi!$C$43),
grup_instansi!$A$43,
IF(AND(E403=grup_instansi!$B$44,F403=grup_instansi!$C$44),
grup_instansi!$A$44,
IF(AND(E403=grup_instansi!$B$45,F403=grup_instansi!$C$45),
grup_instansi!$A$45,
IF(AND(E403=grup_instansi!$B$46,F403=grup_instansi!$C$46),
grup_instansi!$A$46,
IF(AND(E403=grup_instansi!$B$47,F403=grup_instansi!$C$47),
grup_instansi!$A$47,
IF(AND(E403=grup_instansi!$B$48,F403=grup_instansi!$C$48),
grup_instansi!$A$48,
IF(AND(E403=grup_instansi!$B$49,F403=grup_instansi!$C$49),
grup_instansi!$A$49,
IF(AND(E403=grup_instansi!$B$50,F403=grup_instansi!$C$50),
grup_instansi!$A$50,
IF(AND(E403=grup_instansi!$B$51,F403=grup_instansi!$C$51),
grup_instansi!$A$51,
IF(AND(E403=grup_instansi!$B$52,F403=grup_instansi!$C$52),
grup_instansi!$A$52,
IF(AND(E403=grup_instansi!$B$53,F403=grup_instansi!$C$53),
grup_instansi!$A$53,
IF(AND(E403=grup_instansi!$B$54,F403=grup_instansi!$C$54),
grup_instansi!$A$54,
IF(AND(E403=grup_instansi!$B$55,F403=grup_instansi!$C$55),
grup_instansi!$A$55,
IF(AND(E403=grup_instansi!$B$56,F403=grup_instansi!$C$56),
grup_instansi!$A$56,
IF(AND(E403=grup_instansi!$B$57,F403=grup_instansi!$C$57),
grup_instansi!$A$57,
IF(AND(E403=grup_instansi!$B$58,F403=grup_instansi!$C$58),
grup_instansi!$A$58,
IF(AND(E403=grup_instansi!$B$59,F403=grup_instansi!$C$59),
grup_instansi!$A$59,
IF(AND(E403=grup_instansi!$B$60,F403=grup_instansi!$C$60),
grup_instansi!$A$60,""))))))))))))))))))))))))))</f>
        <v>gi2023110400011</v>
      </c>
      <c r="K403" t="str">
        <f>IF(J403&lt;&gt;"",J403,IF(AND(E403=grup_instansi!$B$61,F403=grup_instansi!$C$61),
grup_instansi!$A$61,
IF(AND(E403=grup_instansi!$B$62,F403=grup_instansi!$C$62),
grup_instansi!$A$62,
IF(AND(E403=grup_instansi!$B$63,F403=grup_instansi!$C$63),
grup_instansi!$A$63,
IF(AND(E403=grup_instansi!$B$64,F403=grup_instansi!$C$64),
grup_instansi!$A$64,
IF(AND(E403=grup_instansi!$B$65,F403=grup_instansi!$C$65),
grup_instansi!$A$65,
IF(AND(E403=grup_instansi!$B$66,F403=grup_instansi!$C$66),
grup_instansi!$A$66,
IF(AND(E403=grup_instansi!$B$67,F403=grup_instansi!$C$67),
grup_instansi!$A$67,
IF(AND(E403=grup_instansi!$B$68,F403=grup_instansi!$C$68),
grup_instansi!$A$68,
IF(AND(E403=grup_instansi!$B$69,F403=grup_instansi!$C$69),
grup_instansi!$A$69,
IF(AND(E403=grup_instansi!$B$70,F403=grup_instansi!$C$70),
grup_instansi!$A$70,
IF(AND(E403=grup_instansi!$B$71,F403=grup_instansi!$C$71),
grup_instansi!$A$71,
IF(AND(E403=grup_instansi!$B$72,F403=grup_instansi!$C$72),
grup_instansi!$A$72,
IF(AND(E403=grup_instansi!$B$73,F403=grup_instansi!$C$73),
grup_instansi!$A$73,
IF(AND(E403=grup_instansi!$B$74,F403=grup_instansi!$C$74),
grup_instansi!$A$74,
IF(AND(E403=grup_instansi!$B$75,F403=grup_instansi!$C$75),
grup_instansi!$A$75,
IF(AND(E403=grup_instansi!$B$76,F403=grup_instansi!$C$76),
grup_instansi!$A$76,
IF(AND(E403=grup_instansi!$B$77,F403=grup_instansi!$C$77),
grup_instansi!$A$77,
IF(AND(E403=grup_instansi!$B$78,F403=grup_instansi!$C$78),
grup_instansi!$A$78,
IF(AND(E403=grup_instansi!$B$79,F403=grup_instansi!$C$79),
grup_instansi!$A$79,
IF(AND(E403=grup_instansi!$B$80,F403=grup_instansi!$C$80),
grup_instansi!$A$80,
IF(AND(E403=grup_instansi!$B$81,F403=grup_instansi!$C$81),
grup_instansi!$A$81,
IF(AND(E403=grup_instansi!$B$82,F403=grup_instansi!$C$82),
grup_instansi!$A$82,
IF(AND(E403=grup_instansi!$B$83,F403=grup_instansi!$C$83),
grup_instansi!$A$84,
IF(AND(E403=grup_instansi!$B$84,F403=grup_instansi!$C$84),
grup_instansi!$A$85,
IF(AND(E403=grup_instansi!$B$85,F403=grup_instansi!$C$85),
grup_instansi!$A$86,
IF(AND(E403=grup_instansi!$B$86,F403=grup_instansi!$C$86),
grup_instansi!$A$87,
IF(AND(E403=grup_instansi!$B$87,F403=grup_instansi!$C$87),
grup_instansi!$A$87,
IF(AND(E403=grup_instansi!$B$88,F403=grup_instansi!$C$88),
grup_instansi!$A$88,
IF(AND(E403=grup_instansi!$B$89,F403=grup_instansi!$C$89),
grup_instansi!$A$89,
IF(AND(E403=grup_instansi!$B$90,F403=grup_instansi!$C$90),
grup_instansi!$A$90,
IF(AND(E403=grup_instansi!$B$91,F403=grup_instansi!$C$91),
grup_instansi!$A$91,
IF(AND(E403=grup_instansi!$B$92,F403=grup_instansi!$C$92),
grup_instansi!$A$92,
IF(AND(E403=grup_instansi!$B$93,F403=grup_instansi!$C$93),
grup_instansi!$A$93,
IF(AND(E403=grup_instansi!$B$94,F403=grup_instansi!$C$94),
grup_instansi!$A$94,
IF(AND(E403=grup_instansi!$B$95,F403=grup_instansi!$C$95),
grup_instansi!$A$95,
IF(AND(E403=grup_instansi!$B$96,F403=grup_instansi!$C$96),
grup_instansi!$A$96,
IF(AND(E403=grup_instansi!$B$97,F403=grup_instansi!$C$97),
grup_instansi!$A$97,
IF(AND(E403=grup_instansi!$B$98,F403=grup_instansi!$C$98),
grup_instansi!$A$98,
IF(AND(E403=grup_instansi!$B$99,F403=grup_instansi!$C$99),
grup_instansi!$A$99,
grup_instansi!$A$100))))))))))))))))))))))))))))))))))))))))</f>
        <v>gi2023110400011</v>
      </c>
      <c r="L403" t="str">
        <f>VLOOKUP(K403,grup_instansi!$A$2:$E$102,4)</f>
        <v>Pemerintah Kabupaten Jawa Barat</v>
      </c>
      <c r="M403" t="str">
        <f t="shared" si="20"/>
        <v>('i2023110600402','Pemerintah Kab. Pangandaran','gi2023110400011'),</v>
      </c>
    </row>
    <row r="404" spans="1:13" x14ac:dyDescent="0.25">
      <c r="A404" t="str">
        <f t="shared" si="18"/>
        <v>i2023110600403</v>
      </c>
      <c r="B404" s="4">
        <v>6407</v>
      </c>
      <c r="C404" t="str">
        <f t="shared" si="19"/>
        <v>i2023110600403</v>
      </c>
      <c r="D404" s="4" t="s">
        <v>243</v>
      </c>
      <c r="E404" s="4" t="s">
        <v>658</v>
      </c>
      <c r="F404" s="4" t="s">
        <v>669</v>
      </c>
      <c r="G404" t="str">
        <f>IF(AND(E404=grup_instansi!$B$2,F404=grup_instansi!$C$2),
grup_instansi!$A$2,
IF(AND(E404=grup_instansi!$B$3,F404=grup_instansi!$C$3),
grup_instansi!$A$3,
IF(AND(E404=grup_instansi!$B$4,F404=grup_instansi!$C$4),
grup_instansi!$A$4,
IF(AND(E404=grup_instansi!$B$5,F404=grup_instansi!$C$5),
grup_instansi!$A$5,
IF(AND(E404=grup_instansi!$B$6,F404=grup_instansi!$C$6),
grup_instansi!$A$6,
IF(AND(E404=grup_instansi!$B$7,F404=grup_instansi!$C$7),
grup_instansi!$A$7,
IF(AND(E404=grup_instansi!$B$8,F404=grup_instansi!$C$8),
grup_instansi!$A$8,
IF(AND(E404=grup_instansi!$B$9,F404=grup_instansi!$C$9),
grup_instansi!$A$9,
IF(AND(E404=grup_instansi!$B$10,F404=grup_instansi!$C$10),
grup_instansi!$A$10,"")))))))))</f>
        <v/>
      </c>
      <c r="H404" t="str">
        <f>IF(G404&lt;&gt;"",G404,IF(AND(E404=grup_instansi!$B$11,F404=grup_instansi!$C$11),
grup_instansi!$A$11,
IF(AND(E404=grup_instansi!$B$12,F404=grup_instansi!$C$12),
grup_instansi!$A$12,
IF(AND(E404=grup_instansi!$B$13,F404=grup_instansi!$C$13),
grup_instansi!$A$13,
IF(AND(E404=grup_instansi!$B$14,F404=grup_instansi!$C$14),
grup_instansi!$A$14,
IF(AND(E404=grup_instansi!$B$15,F404=grup_instansi!$C$15),
grup_instansi!$A$15,
IF(AND(E404=grup_instansi!$B$16,F404=grup_instansi!$C$16),
grup_instansi!$A$16,
IF(AND(E404=grup_instansi!$B$17,F404=grup_instansi!$C$17),
grup_instansi!$A$17,
IF(AND(E404=grup_instansi!$B$18,F404=grup_instansi!$C$18),
grup_instansi!$A$18,
IF(AND(E404=grup_instansi!$B$19,F404=grup_instansi!$C$19),
grup_instansi!$A$19,
IF(AND(E404=grup_instansi!$B$20,F404=grup_instansi!$C$20),
grup_instansi!$A$20,"")))))))))))</f>
        <v>gi2023110400012</v>
      </c>
      <c r="I404" t="str">
        <f>IF(H404&lt;&gt;"",H404,IF(AND(E404=grup_instansi!$B$21,F404=grup_instansi!$C$21),
grup_instansi!$A$21,
IF(AND(E404=grup_instansi!$B$22,F404=grup_instansi!$C$22),
grup_instansi!$A$22,
IF(AND(E404=grup_instansi!$B$23,F404=grup_instansi!$C$23),
grup_instansi!$A$23,
IF(AND(E404=grup_instansi!$B$24,F404=grup_instansi!$C$24),
grup_instansi!$A$24,
IF(AND(E404=grup_instansi!$B$25,F404=grup_instansi!$C$25),
grup_instansi!$A$25,
IF(AND(E404=grup_instansi!$B$26,F404=grup_instansi!$C$26),
grup_instansi!$A$26,
IF(AND(E404=grup_instansi!$B$27,F404=grup_instansi!$C$27),
grup_instansi!$A$27,
IF(AND(E404=grup_instansi!$B$28,F404=grup_instansi!$C$28),
grup_instansi!$A$28,
IF(AND(E404=grup_instansi!$B$29,F404=grup_instansi!$C$29),
grup_instansi!$A$29,
IF(AND(E404=grup_instansi!$B$30,F404=grup_instansi!$C$30),
grup_instansi!$A$30,
IF(AND(E404=grup_instansi!$B$31,F404=grup_instansi!$C$31),
grup_instansi!$A$31,
IF(AND(E404=grup_instansi!$B$32,F404=grup_instansi!$C$32),
grup_instansi!$A$32,
IF(AND(E404=grup_instansi!$B$33,F404=grup_instansi!$C$33),
grup_instansi!$A$33,
IF(AND(E404=grup_instansi!$B$34,F404=grup_instansi!$C$34),
grup_instansi!$A$34,
IF(AND(E404=grup_instansi!$B$35,F404=grup_instansi!$C$35),
grup_instansi!$A$35,""))))))))))))))))</f>
        <v>gi2023110400012</v>
      </c>
      <c r="J404" t="str">
        <f>IF(I404&lt;&gt;"",I404,IF(AND(E404=grup_instansi!$B$36,F404=grup_instansi!$C$36),
grup_instansi!$A$36,
IF(AND(E404=grup_instansi!$B$37,F404=grup_instansi!$C$37),
grup_instansi!$A$37,
IF(AND(E404=grup_instansi!$B$38,F404=grup_instansi!$C$38),
grup_instansi!$A$38,
IF(AND(E404=grup_instansi!$B$39,F404=grup_instansi!$C$39),
grup_instansi!$A$39,
IF(AND(E404=grup_instansi!$B$40,F404=grup_instansi!$C$40),
grup_instansi!$A$40,
IF(AND(E404=grup_instansi!$B$41,F404=grup_instansi!$C$41),
grup_instansi!$A$41,
IF(AND(E404=grup_instansi!$B$42,F404=grup_instansi!$C$42),
grup_instansi!$A$42,
IF(AND(E404=grup_instansi!$B$43,F404=grup_instansi!$C$43),
grup_instansi!$A$43,
IF(AND(E404=grup_instansi!$B$44,F404=grup_instansi!$C$44),
grup_instansi!$A$44,
IF(AND(E404=grup_instansi!$B$45,F404=grup_instansi!$C$45),
grup_instansi!$A$45,
IF(AND(E404=grup_instansi!$B$46,F404=grup_instansi!$C$46),
grup_instansi!$A$46,
IF(AND(E404=grup_instansi!$B$47,F404=grup_instansi!$C$47),
grup_instansi!$A$47,
IF(AND(E404=grup_instansi!$B$48,F404=grup_instansi!$C$48),
grup_instansi!$A$48,
IF(AND(E404=grup_instansi!$B$49,F404=grup_instansi!$C$49),
grup_instansi!$A$49,
IF(AND(E404=grup_instansi!$B$50,F404=grup_instansi!$C$50),
grup_instansi!$A$50,
IF(AND(E404=grup_instansi!$B$51,F404=grup_instansi!$C$51),
grup_instansi!$A$51,
IF(AND(E404=grup_instansi!$B$52,F404=grup_instansi!$C$52),
grup_instansi!$A$52,
IF(AND(E404=grup_instansi!$B$53,F404=grup_instansi!$C$53),
grup_instansi!$A$53,
IF(AND(E404=grup_instansi!$B$54,F404=grup_instansi!$C$54),
grup_instansi!$A$54,
IF(AND(E404=grup_instansi!$B$55,F404=grup_instansi!$C$55),
grup_instansi!$A$55,
IF(AND(E404=grup_instansi!$B$56,F404=grup_instansi!$C$56),
grup_instansi!$A$56,
IF(AND(E404=grup_instansi!$B$57,F404=grup_instansi!$C$57),
grup_instansi!$A$57,
IF(AND(E404=grup_instansi!$B$58,F404=grup_instansi!$C$58),
grup_instansi!$A$58,
IF(AND(E404=grup_instansi!$B$59,F404=grup_instansi!$C$59),
grup_instansi!$A$59,
IF(AND(E404=grup_instansi!$B$60,F404=grup_instansi!$C$60),
grup_instansi!$A$60,""))))))))))))))))))))))))))</f>
        <v>gi2023110400012</v>
      </c>
      <c r="K404" t="str">
        <f>IF(J404&lt;&gt;"",J404,IF(AND(E404=grup_instansi!$B$61,F404=grup_instansi!$C$61),
grup_instansi!$A$61,
IF(AND(E404=grup_instansi!$B$62,F404=grup_instansi!$C$62),
grup_instansi!$A$62,
IF(AND(E404=grup_instansi!$B$63,F404=grup_instansi!$C$63),
grup_instansi!$A$63,
IF(AND(E404=grup_instansi!$B$64,F404=grup_instansi!$C$64),
grup_instansi!$A$64,
IF(AND(E404=grup_instansi!$B$65,F404=grup_instansi!$C$65),
grup_instansi!$A$65,
IF(AND(E404=grup_instansi!$B$66,F404=grup_instansi!$C$66),
grup_instansi!$A$66,
IF(AND(E404=grup_instansi!$B$67,F404=grup_instansi!$C$67),
grup_instansi!$A$67,
IF(AND(E404=grup_instansi!$B$68,F404=grup_instansi!$C$68),
grup_instansi!$A$68,
IF(AND(E404=grup_instansi!$B$69,F404=grup_instansi!$C$69),
grup_instansi!$A$69,
IF(AND(E404=grup_instansi!$B$70,F404=grup_instansi!$C$70),
grup_instansi!$A$70,
IF(AND(E404=grup_instansi!$B$71,F404=grup_instansi!$C$71),
grup_instansi!$A$71,
IF(AND(E404=grup_instansi!$B$72,F404=grup_instansi!$C$72),
grup_instansi!$A$72,
IF(AND(E404=grup_instansi!$B$73,F404=grup_instansi!$C$73),
grup_instansi!$A$73,
IF(AND(E404=grup_instansi!$B$74,F404=grup_instansi!$C$74),
grup_instansi!$A$74,
IF(AND(E404=grup_instansi!$B$75,F404=grup_instansi!$C$75),
grup_instansi!$A$75,
IF(AND(E404=grup_instansi!$B$76,F404=grup_instansi!$C$76),
grup_instansi!$A$76,
IF(AND(E404=grup_instansi!$B$77,F404=grup_instansi!$C$77),
grup_instansi!$A$77,
IF(AND(E404=grup_instansi!$B$78,F404=grup_instansi!$C$78),
grup_instansi!$A$78,
IF(AND(E404=grup_instansi!$B$79,F404=grup_instansi!$C$79),
grup_instansi!$A$79,
IF(AND(E404=grup_instansi!$B$80,F404=grup_instansi!$C$80),
grup_instansi!$A$80,
IF(AND(E404=grup_instansi!$B$81,F404=grup_instansi!$C$81),
grup_instansi!$A$81,
IF(AND(E404=grup_instansi!$B$82,F404=grup_instansi!$C$82),
grup_instansi!$A$82,
IF(AND(E404=grup_instansi!$B$83,F404=grup_instansi!$C$83),
grup_instansi!$A$84,
IF(AND(E404=grup_instansi!$B$84,F404=grup_instansi!$C$84),
grup_instansi!$A$85,
IF(AND(E404=grup_instansi!$B$85,F404=grup_instansi!$C$85),
grup_instansi!$A$86,
IF(AND(E404=grup_instansi!$B$86,F404=grup_instansi!$C$86),
grup_instansi!$A$87,
IF(AND(E404=grup_instansi!$B$87,F404=grup_instansi!$C$87),
grup_instansi!$A$87,
IF(AND(E404=grup_instansi!$B$88,F404=grup_instansi!$C$88),
grup_instansi!$A$88,
IF(AND(E404=grup_instansi!$B$89,F404=grup_instansi!$C$89),
grup_instansi!$A$89,
IF(AND(E404=grup_instansi!$B$90,F404=grup_instansi!$C$90),
grup_instansi!$A$90,
IF(AND(E404=grup_instansi!$B$91,F404=grup_instansi!$C$91),
grup_instansi!$A$91,
IF(AND(E404=grup_instansi!$B$92,F404=grup_instansi!$C$92),
grup_instansi!$A$92,
IF(AND(E404=grup_instansi!$B$93,F404=grup_instansi!$C$93),
grup_instansi!$A$93,
IF(AND(E404=grup_instansi!$B$94,F404=grup_instansi!$C$94),
grup_instansi!$A$94,
IF(AND(E404=grup_instansi!$B$95,F404=grup_instansi!$C$95),
grup_instansi!$A$95,
IF(AND(E404=grup_instansi!$B$96,F404=grup_instansi!$C$96),
grup_instansi!$A$96,
IF(AND(E404=grup_instansi!$B$97,F404=grup_instansi!$C$97),
grup_instansi!$A$97,
IF(AND(E404=grup_instansi!$B$98,F404=grup_instansi!$C$98),
grup_instansi!$A$98,
IF(AND(E404=grup_instansi!$B$99,F404=grup_instansi!$C$99),
grup_instansi!$A$99,
grup_instansi!$A$100))))))))))))))))))))))))))))))))))))))))</f>
        <v>gi2023110400012</v>
      </c>
      <c r="L404" t="str">
        <f>VLOOKUP(K404,grup_instansi!$A$2:$E$102,4)</f>
        <v>Pemerintah Kabupaten Jawa Tengah</v>
      </c>
      <c r="M404" t="str">
        <f t="shared" si="20"/>
        <v>('i2023110600403','Pemerintah Kab. Tegal','gi2023110400012'),</v>
      </c>
    </row>
    <row r="405" spans="1:13" x14ac:dyDescent="0.25">
      <c r="A405" t="str">
        <f t="shared" si="18"/>
        <v>i2023110600404</v>
      </c>
      <c r="B405" s="4">
        <v>6408</v>
      </c>
      <c r="C405" t="str">
        <f t="shared" si="19"/>
        <v>i2023110600404</v>
      </c>
      <c r="D405" s="4" t="s">
        <v>244</v>
      </c>
      <c r="E405" s="4" t="s">
        <v>658</v>
      </c>
      <c r="F405" s="4" t="s">
        <v>669</v>
      </c>
      <c r="G405" t="str">
        <f>IF(AND(E405=grup_instansi!$B$2,F405=grup_instansi!$C$2),
grup_instansi!$A$2,
IF(AND(E405=grup_instansi!$B$3,F405=grup_instansi!$C$3),
grup_instansi!$A$3,
IF(AND(E405=grup_instansi!$B$4,F405=grup_instansi!$C$4),
grup_instansi!$A$4,
IF(AND(E405=grup_instansi!$B$5,F405=grup_instansi!$C$5),
grup_instansi!$A$5,
IF(AND(E405=grup_instansi!$B$6,F405=grup_instansi!$C$6),
grup_instansi!$A$6,
IF(AND(E405=grup_instansi!$B$7,F405=grup_instansi!$C$7),
grup_instansi!$A$7,
IF(AND(E405=grup_instansi!$B$8,F405=grup_instansi!$C$8),
grup_instansi!$A$8,
IF(AND(E405=grup_instansi!$B$9,F405=grup_instansi!$C$9),
grup_instansi!$A$9,
IF(AND(E405=grup_instansi!$B$10,F405=grup_instansi!$C$10),
grup_instansi!$A$10,"")))))))))</f>
        <v/>
      </c>
      <c r="H405" t="str">
        <f>IF(G405&lt;&gt;"",G405,IF(AND(E405=grup_instansi!$B$11,F405=grup_instansi!$C$11),
grup_instansi!$A$11,
IF(AND(E405=grup_instansi!$B$12,F405=grup_instansi!$C$12),
grup_instansi!$A$12,
IF(AND(E405=grup_instansi!$B$13,F405=grup_instansi!$C$13),
grup_instansi!$A$13,
IF(AND(E405=grup_instansi!$B$14,F405=grup_instansi!$C$14),
grup_instansi!$A$14,
IF(AND(E405=grup_instansi!$B$15,F405=grup_instansi!$C$15),
grup_instansi!$A$15,
IF(AND(E405=grup_instansi!$B$16,F405=grup_instansi!$C$16),
grup_instansi!$A$16,
IF(AND(E405=grup_instansi!$B$17,F405=grup_instansi!$C$17),
grup_instansi!$A$17,
IF(AND(E405=grup_instansi!$B$18,F405=grup_instansi!$C$18),
grup_instansi!$A$18,
IF(AND(E405=grup_instansi!$B$19,F405=grup_instansi!$C$19),
grup_instansi!$A$19,
IF(AND(E405=grup_instansi!$B$20,F405=grup_instansi!$C$20),
grup_instansi!$A$20,"")))))))))))</f>
        <v>gi2023110400012</v>
      </c>
      <c r="I405" t="str">
        <f>IF(H405&lt;&gt;"",H405,IF(AND(E405=grup_instansi!$B$21,F405=grup_instansi!$C$21),
grup_instansi!$A$21,
IF(AND(E405=grup_instansi!$B$22,F405=grup_instansi!$C$22),
grup_instansi!$A$22,
IF(AND(E405=grup_instansi!$B$23,F405=grup_instansi!$C$23),
grup_instansi!$A$23,
IF(AND(E405=grup_instansi!$B$24,F405=grup_instansi!$C$24),
grup_instansi!$A$24,
IF(AND(E405=grup_instansi!$B$25,F405=grup_instansi!$C$25),
grup_instansi!$A$25,
IF(AND(E405=grup_instansi!$B$26,F405=grup_instansi!$C$26),
grup_instansi!$A$26,
IF(AND(E405=grup_instansi!$B$27,F405=grup_instansi!$C$27),
grup_instansi!$A$27,
IF(AND(E405=grup_instansi!$B$28,F405=grup_instansi!$C$28),
grup_instansi!$A$28,
IF(AND(E405=grup_instansi!$B$29,F405=grup_instansi!$C$29),
grup_instansi!$A$29,
IF(AND(E405=grup_instansi!$B$30,F405=grup_instansi!$C$30),
grup_instansi!$A$30,
IF(AND(E405=grup_instansi!$B$31,F405=grup_instansi!$C$31),
grup_instansi!$A$31,
IF(AND(E405=grup_instansi!$B$32,F405=grup_instansi!$C$32),
grup_instansi!$A$32,
IF(AND(E405=grup_instansi!$B$33,F405=grup_instansi!$C$33),
grup_instansi!$A$33,
IF(AND(E405=grup_instansi!$B$34,F405=grup_instansi!$C$34),
grup_instansi!$A$34,
IF(AND(E405=grup_instansi!$B$35,F405=grup_instansi!$C$35),
grup_instansi!$A$35,""))))))))))))))))</f>
        <v>gi2023110400012</v>
      </c>
      <c r="J405" t="str">
        <f>IF(I405&lt;&gt;"",I405,IF(AND(E405=grup_instansi!$B$36,F405=grup_instansi!$C$36),
grup_instansi!$A$36,
IF(AND(E405=grup_instansi!$B$37,F405=grup_instansi!$C$37),
grup_instansi!$A$37,
IF(AND(E405=grup_instansi!$B$38,F405=grup_instansi!$C$38),
grup_instansi!$A$38,
IF(AND(E405=grup_instansi!$B$39,F405=grup_instansi!$C$39),
grup_instansi!$A$39,
IF(AND(E405=grup_instansi!$B$40,F405=grup_instansi!$C$40),
grup_instansi!$A$40,
IF(AND(E405=grup_instansi!$B$41,F405=grup_instansi!$C$41),
grup_instansi!$A$41,
IF(AND(E405=grup_instansi!$B$42,F405=grup_instansi!$C$42),
grup_instansi!$A$42,
IF(AND(E405=grup_instansi!$B$43,F405=grup_instansi!$C$43),
grup_instansi!$A$43,
IF(AND(E405=grup_instansi!$B$44,F405=grup_instansi!$C$44),
grup_instansi!$A$44,
IF(AND(E405=grup_instansi!$B$45,F405=grup_instansi!$C$45),
grup_instansi!$A$45,
IF(AND(E405=grup_instansi!$B$46,F405=grup_instansi!$C$46),
grup_instansi!$A$46,
IF(AND(E405=grup_instansi!$B$47,F405=grup_instansi!$C$47),
grup_instansi!$A$47,
IF(AND(E405=grup_instansi!$B$48,F405=grup_instansi!$C$48),
grup_instansi!$A$48,
IF(AND(E405=grup_instansi!$B$49,F405=grup_instansi!$C$49),
grup_instansi!$A$49,
IF(AND(E405=grup_instansi!$B$50,F405=grup_instansi!$C$50),
grup_instansi!$A$50,
IF(AND(E405=grup_instansi!$B$51,F405=grup_instansi!$C$51),
grup_instansi!$A$51,
IF(AND(E405=grup_instansi!$B$52,F405=grup_instansi!$C$52),
grup_instansi!$A$52,
IF(AND(E405=grup_instansi!$B$53,F405=grup_instansi!$C$53),
grup_instansi!$A$53,
IF(AND(E405=grup_instansi!$B$54,F405=grup_instansi!$C$54),
grup_instansi!$A$54,
IF(AND(E405=grup_instansi!$B$55,F405=grup_instansi!$C$55),
grup_instansi!$A$55,
IF(AND(E405=grup_instansi!$B$56,F405=grup_instansi!$C$56),
grup_instansi!$A$56,
IF(AND(E405=grup_instansi!$B$57,F405=grup_instansi!$C$57),
grup_instansi!$A$57,
IF(AND(E405=grup_instansi!$B$58,F405=grup_instansi!$C$58),
grup_instansi!$A$58,
IF(AND(E405=grup_instansi!$B$59,F405=grup_instansi!$C$59),
grup_instansi!$A$59,
IF(AND(E405=grup_instansi!$B$60,F405=grup_instansi!$C$60),
grup_instansi!$A$60,""))))))))))))))))))))))))))</f>
        <v>gi2023110400012</v>
      </c>
      <c r="K405" t="str">
        <f>IF(J405&lt;&gt;"",J405,IF(AND(E405=grup_instansi!$B$61,F405=grup_instansi!$C$61),
grup_instansi!$A$61,
IF(AND(E405=grup_instansi!$B$62,F405=grup_instansi!$C$62),
grup_instansi!$A$62,
IF(AND(E405=grup_instansi!$B$63,F405=grup_instansi!$C$63),
grup_instansi!$A$63,
IF(AND(E405=grup_instansi!$B$64,F405=grup_instansi!$C$64),
grup_instansi!$A$64,
IF(AND(E405=grup_instansi!$B$65,F405=grup_instansi!$C$65),
grup_instansi!$A$65,
IF(AND(E405=grup_instansi!$B$66,F405=grup_instansi!$C$66),
grup_instansi!$A$66,
IF(AND(E405=grup_instansi!$B$67,F405=grup_instansi!$C$67),
grup_instansi!$A$67,
IF(AND(E405=grup_instansi!$B$68,F405=grup_instansi!$C$68),
grup_instansi!$A$68,
IF(AND(E405=grup_instansi!$B$69,F405=grup_instansi!$C$69),
grup_instansi!$A$69,
IF(AND(E405=grup_instansi!$B$70,F405=grup_instansi!$C$70),
grup_instansi!$A$70,
IF(AND(E405=grup_instansi!$B$71,F405=grup_instansi!$C$71),
grup_instansi!$A$71,
IF(AND(E405=grup_instansi!$B$72,F405=grup_instansi!$C$72),
grup_instansi!$A$72,
IF(AND(E405=grup_instansi!$B$73,F405=grup_instansi!$C$73),
grup_instansi!$A$73,
IF(AND(E405=grup_instansi!$B$74,F405=grup_instansi!$C$74),
grup_instansi!$A$74,
IF(AND(E405=grup_instansi!$B$75,F405=grup_instansi!$C$75),
grup_instansi!$A$75,
IF(AND(E405=grup_instansi!$B$76,F405=grup_instansi!$C$76),
grup_instansi!$A$76,
IF(AND(E405=grup_instansi!$B$77,F405=grup_instansi!$C$77),
grup_instansi!$A$77,
IF(AND(E405=grup_instansi!$B$78,F405=grup_instansi!$C$78),
grup_instansi!$A$78,
IF(AND(E405=grup_instansi!$B$79,F405=grup_instansi!$C$79),
grup_instansi!$A$79,
IF(AND(E405=grup_instansi!$B$80,F405=grup_instansi!$C$80),
grup_instansi!$A$80,
IF(AND(E405=grup_instansi!$B$81,F405=grup_instansi!$C$81),
grup_instansi!$A$81,
IF(AND(E405=grup_instansi!$B$82,F405=grup_instansi!$C$82),
grup_instansi!$A$82,
IF(AND(E405=grup_instansi!$B$83,F405=grup_instansi!$C$83),
grup_instansi!$A$84,
IF(AND(E405=grup_instansi!$B$84,F405=grup_instansi!$C$84),
grup_instansi!$A$85,
IF(AND(E405=grup_instansi!$B$85,F405=grup_instansi!$C$85),
grup_instansi!$A$86,
IF(AND(E405=grup_instansi!$B$86,F405=grup_instansi!$C$86),
grup_instansi!$A$87,
IF(AND(E405=grup_instansi!$B$87,F405=grup_instansi!$C$87),
grup_instansi!$A$87,
IF(AND(E405=grup_instansi!$B$88,F405=grup_instansi!$C$88),
grup_instansi!$A$88,
IF(AND(E405=grup_instansi!$B$89,F405=grup_instansi!$C$89),
grup_instansi!$A$89,
IF(AND(E405=grup_instansi!$B$90,F405=grup_instansi!$C$90),
grup_instansi!$A$90,
IF(AND(E405=grup_instansi!$B$91,F405=grup_instansi!$C$91),
grup_instansi!$A$91,
IF(AND(E405=grup_instansi!$B$92,F405=grup_instansi!$C$92),
grup_instansi!$A$92,
IF(AND(E405=grup_instansi!$B$93,F405=grup_instansi!$C$93),
grup_instansi!$A$93,
IF(AND(E405=grup_instansi!$B$94,F405=grup_instansi!$C$94),
grup_instansi!$A$94,
IF(AND(E405=grup_instansi!$B$95,F405=grup_instansi!$C$95),
grup_instansi!$A$95,
IF(AND(E405=grup_instansi!$B$96,F405=grup_instansi!$C$96),
grup_instansi!$A$96,
IF(AND(E405=grup_instansi!$B$97,F405=grup_instansi!$C$97),
grup_instansi!$A$97,
IF(AND(E405=grup_instansi!$B$98,F405=grup_instansi!$C$98),
grup_instansi!$A$98,
IF(AND(E405=grup_instansi!$B$99,F405=grup_instansi!$C$99),
grup_instansi!$A$99,
grup_instansi!$A$100))))))))))))))))))))))))))))))))))))))))</f>
        <v>gi2023110400012</v>
      </c>
      <c r="L405" t="str">
        <f>VLOOKUP(K405,grup_instansi!$A$2:$E$102,4)</f>
        <v>Pemerintah Kabupaten Jawa Tengah</v>
      </c>
      <c r="M405" t="str">
        <f t="shared" si="20"/>
        <v>('i2023110600404','Pemerintah Kab. Brebes','gi2023110400012'),</v>
      </c>
    </row>
    <row r="406" spans="1:13" x14ac:dyDescent="0.25">
      <c r="A406" t="str">
        <f t="shared" si="18"/>
        <v>i2023110600405</v>
      </c>
      <c r="B406" s="4">
        <v>6409</v>
      </c>
      <c r="C406" t="str">
        <f t="shared" si="19"/>
        <v>i2023110600405</v>
      </c>
      <c r="D406" s="4" t="s">
        <v>726</v>
      </c>
      <c r="E406" s="4" t="s">
        <v>658</v>
      </c>
      <c r="F406" s="4" t="s">
        <v>669</v>
      </c>
      <c r="G406" t="str">
        <f>IF(AND(E406=grup_instansi!$B$2,F406=grup_instansi!$C$2),
grup_instansi!$A$2,
IF(AND(E406=grup_instansi!$B$3,F406=grup_instansi!$C$3),
grup_instansi!$A$3,
IF(AND(E406=grup_instansi!$B$4,F406=grup_instansi!$C$4),
grup_instansi!$A$4,
IF(AND(E406=grup_instansi!$B$5,F406=grup_instansi!$C$5),
grup_instansi!$A$5,
IF(AND(E406=grup_instansi!$B$6,F406=grup_instansi!$C$6),
grup_instansi!$A$6,
IF(AND(E406=grup_instansi!$B$7,F406=grup_instansi!$C$7),
grup_instansi!$A$7,
IF(AND(E406=grup_instansi!$B$8,F406=grup_instansi!$C$8),
grup_instansi!$A$8,
IF(AND(E406=grup_instansi!$B$9,F406=grup_instansi!$C$9),
grup_instansi!$A$9,
IF(AND(E406=grup_instansi!$B$10,F406=grup_instansi!$C$10),
grup_instansi!$A$10,"")))))))))</f>
        <v/>
      </c>
      <c r="H406" t="str">
        <f>IF(G406&lt;&gt;"",G406,IF(AND(E406=grup_instansi!$B$11,F406=grup_instansi!$C$11),
grup_instansi!$A$11,
IF(AND(E406=grup_instansi!$B$12,F406=grup_instansi!$C$12),
grup_instansi!$A$12,
IF(AND(E406=grup_instansi!$B$13,F406=grup_instansi!$C$13),
grup_instansi!$A$13,
IF(AND(E406=grup_instansi!$B$14,F406=grup_instansi!$C$14),
grup_instansi!$A$14,
IF(AND(E406=grup_instansi!$B$15,F406=grup_instansi!$C$15),
grup_instansi!$A$15,
IF(AND(E406=grup_instansi!$B$16,F406=grup_instansi!$C$16),
grup_instansi!$A$16,
IF(AND(E406=grup_instansi!$B$17,F406=grup_instansi!$C$17),
grup_instansi!$A$17,
IF(AND(E406=grup_instansi!$B$18,F406=grup_instansi!$C$18),
grup_instansi!$A$18,
IF(AND(E406=grup_instansi!$B$19,F406=grup_instansi!$C$19),
grup_instansi!$A$19,
IF(AND(E406=grup_instansi!$B$20,F406=grup_instansi!$C$20),
grup_instansi!$A$20,"")))))))))))</f>
        <v>gi2023110400012</v>
      </c>
      <c r="I406" t="str">
        <f>IF(H406&lt;&gt;"",H406,IF(AND(E406=grup_instansi!$B$21,F406=grup_instansi!$C$21),
grup_instansi!$A$21,
IF(AND(E406=grup_instansi!$B$22,F406=grup_instansi!$C$22),
grup_instansi!$A$22,
IF(AND(E406=grup_instansi!$B$23,F406=grup_instansi!$C$23),
grup_instansi!$A$23,
IF(AND(E406=grup_instansi!$B$24,F406=grup_instansi!$C$24),
grup_instansi!$A$24,
IF(AND(E406=grup_instansi!$B$25,F406=grup_instansi!$C$25),
grup_instansi!$A$25,
IF(AND(E406=grup_instansi!$B$26,F406=grup_instansi!$C$26),
grup_instansi!$A$26,
IF(AND(E406=grup_instansi!$B$27,F406=grup_instansi!$C$27),
grup_instansi!$A$27,
IF(AND(E406=grup_instansi!$B$28,F406=grup_instansi!$C$28),
grup_instansi!$A$28,
IF(AND(E406=grup_instansi!$B$29,F406=grup_instansi!$C$29),
grup_instansi!$A$29,
IF(AND(E406=grup_instansi!$B$30,F406=grup_instansi!$C$30),
grup_instansi!$A$30,
IF(AND(E406=grup_instansi!$B$31,F406=grup_instansi!$C$31),
grup_instansi!$A$31,
IF(AND(E406=grup_instansi!$B$32,F406=grup_instansi!$C$32),
grup_instansi!$A$32,
IF(AND(E406=grup_instansi!$B$33,F406=grup_instansi!$C$33),
grup_instansi!$A$33,
IF(AND(E406=grup_instansi!$B$34,F406=grup_instansi!$C$34),
grup_instansi!$A$34,
IF(AND(E406=grup_instansi!$B$35,F406=grup_instansi!$C$35),
grup_instansi!$A$35,""))))))))))))))))</f>
        <v>gi2023110400012</v>
      </c>
      <c r="J406" t="str">
        <f>IF(I406&lt;&gt;"",I406,IF(AND(E406=grup_instansi!$B$36,F406=grup_instansi!$C$36),
grup_instansi!$A$36,
IF(AND(E406=grup_instansi!$B$37,F406=grup_instansi!$C$37),
grup_instansi!$A$37,
IF(AND(E406=grup_instansi!$B$38,F406=grup_instansi!$C$38),
grup_instansi!$A$38,
IF(AND(E406=grup_instansi!$B$39,F406=grup_instansi!$C$39),
grup_instansi!$A$39,
IF(AND(E406=grup_instansi!$B$40,F406=grup_instansi!$C$40),
grup_instansi!$A$40,
IF(AND(E406=grup_instansi!$B$41,F406=grup_instansi!$C$41),
grup_instansi!$A$41,
IF(AND(E406=grup_instansi!$B$42,F406=grup_instansi!$C$42),
grup_instansi!$A$42,
IF(AND(E406=grup_instansi!$B$43,F406=grup_instansi!$C$43),
grup_instansi!$A$43,
IF(AND(E406=grup_instansi!$B$44,F406=grup_instansi!$C$44),
grup_instansi!$A$44,
IF(AND(E406=grup_instansi!$B$45,F406=grup_instansi!$C$45),
grup_instansi!$A$45,
IF(AND(E406=grup_instansi!$B$46,F406=grup_instansi!$C$46),
grup_instansi!$A$46,
IF(AND(E406=grup_instansi!$B$47,F406=grup_instansi!$C$47),
grup_instansi!$A$47,
IF(AND(E406=grup_instansi!$B$48,F406=grup_instansi!$C$48),
grup_instansi!$A$48,
IF(AND(E406=grup_instansi!$B$49,F406=grup_instansi!$C$49),
grup_instansi!$A$49,
IF(AND(E406=grup_instansi!$B$50,F406=grup_instansi!$C$50),
grup_instansi!$A$50,
IF(AND(E406=grup_instansi!$B$51,F406=grup_instansi!$C$51),
grup_instansi!$A$51,
IF(AND(E406=grup_instansi!$B$52,F406=grup_instansi!$C$52),
grup_instansi!$A$52,
IF(AND(E406=grup_instansi!$B$53,F406=grup_instansi!$C$53),
grup_instansi!$A$53,
IF(AND(E406=grup_instansi!$B$54,F406=grup_instansi!$C$54),
grup_instansi!$A$54,
IF(AND(E406=grup_instansi!$B$55,F406=grup_instansi!$C$55),
grup_instansi!$A$55,
IF(AND(E406=grup_instansi!$B$56,F406=grup_instansi!$C$56),
grup_instansi!$A$56,
IF(AND(E406=grup_instansi!$B$57,F406=grup_instansi!$C$57),
grup_instansi!$A$57,
IF(AND(E406=grup_instansi!$B$58,F406=grup_instansi!$C$58),
grup_instansi!$A$58,
IF(AND(E406=grup_instansi!$B$59,F406=grup_instansi!$C$59),
grup_instansi!$A$59,
IF(AND(E406=grup_instansi!$B$60,F406=grup_instansi!$C$60),
grup_instansi!$A$60,""))))))))))))))))))))))))))</f>
        <v>gi2023110400012</v>
      </c>
      <c r="K406" t="str">
        <f>IF(J406&lt;&gt;"",J406,IF(AND(E406=grup_instansi!$B$61,F406=grup_instansi!$C$61),
grup_instansi!$A$61,
IF(AND(E406=grup_instansi!$B$62,F406=grup_instansi!$C$62),
grup_instansi!$A$62,
IF(AND(E406=grup_instansi!$B$63,F406=grup_instansi!$C$63),
grup_instansi!$A$63,
IF(AND(E406=grup_instansi!$B$64,F406=grup_instansi!$C$64),
grup_instansi!$A$64,
IF(AND(E406=grup_instansi!$B$65,F406=grup_instansi!$C$65),
grup_instansi!$A$65,
IF(AND(E406=grup_instansi!$B$66,F406=grup_instansi!$C$66),
grup_instansi!$A$66,
IF(AND(E406=grup_instansi!$B$67,F406=grup_instansi!$C$67),
grup_instansi!$A$67,
IF(AND(E406=grup_instansi!$B$68,F406=grup_instansi!$C$68),
grup_instansi!$A$68,
IF(AND(E406=grup_instansi!$B$69,F406=grup_instansi!$C$69),
grup_instansi!$A$69,
IF(AND(E406=grup_instansi!$B$70,F406=grup_instansi!$C$70),
grup_instansi!$A$70,
IF(AND(E406=grup_instansi!$B$71,F406=grup_instansi!$C$71),
grup_instansi!$A$71,
IF(AND(E406=grup_instansi!$B$72,F406=grup_instansi!$C$72),
grup_instansi!$A$72,
IF(AND(E406=grup_instansi!$B$73,F406=grup_instansi!$C$73),
grup_instansi!$A$73,
IF(AND(E406=grup_instansi!$B$74,F406=grup_instansi!$C$74),
grup_instansi!$A$74,
IF(AND(E406=grup_instansi!$B$75,F406=grup_instansi!$C$75),
grup_instansi!$A$75,
IF(AND(E406=grup_instansi!$B$76,F406=grup_instansi!$C$76),
grup_instansi!$A$76,
IF(AND(E406=grup_instansi!$B$77,F406=grup_instansi!$C$77),
grup_instansi!$A$77,
IF(AND(E406=grup_instansi!$B$78,F406=grup_instansi!$C$78),
grup_instansi!$A$78,
IF(AND(E406=grup_instansi!$B$79,F406=grup_instansi!$C$79),
grup_instansi!$A$79,
IF(AND(E406=grup_instansi!$B$80,F406=grup_instansi!$C$80),
grup_instansi!$A$80,
IF(AND(E406=grup_instansi!$B$81,F406=grup_instansi!$C$81),
grup_instansi!$A$81,
IF(AND(E406=grup_instansi!$B$82,F406=grup_instansi!$C$82),
grup_instansi!$A$82,
IF(AND(E406=grup_instansi!$B$83,F406=grup_instansi!$C$83),
grup_instansi!$A$84,
IF(AND(E406=grup_instansi!$B$84,F406=grup_instansi!$C$84),
grup_instansi!$A$85,
IF(AND(E406=grup_instansi!$B$85,F406=grup_instansi!$C$85),
grup_instansi!$A$86,
IF(AND(E406=grup_instansi!$B$86,F406=grup_instansi!$C$86),
grup_instansi!$A$87,
IF(AND(E406=grup_instansi!$B$87,F406=grup_instansi!$C$87),
grup_instansi!$A$87,
IF(AND(E406=grup_instansi!$B$88,F406=grup_instansi!$C$88),
grup_instansi!$A$88,
IF(AND(E406=grup_instansi!$B$89,F406=grup_instansi!$C$89),
grup_instansi!$A$89,
IF(AND(E406=grup_instansi!$B$90,F406=grup_instansi!$C$90),
grup_instansi!$A$90,
IF(AND(E406=grup_instansi!$B$91,F406=grup_instansi!$C$91),
grup_instansi!$A$91,
IF(AND(E406=grup_instansi!$B$92,F406=grup_instansi!$C$92),
grup_instansi!$A$92,
IF(AND(E406=grup_instansi!$B$93,F406=grup_instansi!$C$93),
grup_instansi!$A$93,
IF(AND(E406=grup_instansi!$B$94,F406=grup_instansi!$C$94),
grup_instansi!$A$94,
IF(AND(E406=grup_instansi!$B$95,F406=grup_instansi!$C$95),
grup_instansi!$A$95,
IF(AND(E406=grup_instansi!$B$96,F406=grup_instansi!$C$96),
grup_instansi!$A$96,
IF(AND(E406=grup_instansi!$B$97,F406=grup_instansi!$C$97),
grup_instansi!$A$97,
IF(AND(E406=grup_instansi!$B$98,F406=grup_instansi!$C$98),
grup_instansi!$A$98,
IF(AND(E406=grup_instansi!$B$99,F406=grup_instansi!$C$99),
grup_instansi!$A$99,
grup_instansi!$A$100))))))))))))))))))))))))))))))))))))))))</f>
        <v>gi2023110400012</v>
      </c>
      <c r="L406" t="str">
        <f>VLOOKUP(K406,grup_instansi!$A$2:$E$102,4)</f>
        <v>Pemerintah Kabupaten Jawa Tengah</v>
      </c>
      <c r="M406" t="str">
        <f t="shared" si="20"/>
        <v>('i2023110600405','Pemerintah Kab. Pati','gi2023110400012'),</v>
      </c>
    </row>
    <row r="407" spans="1:13" x14ac:dyDescent="0.25">
      <c r="A407" t="str">
        <f t="shared" si="18"/>
        <v>i2023110600406</v>
      </c>
      <c r="B407" s="4">
        <v>6410</v>
      </c>
      <c r="C407" t="str">
        <f t="shared" si="19"/>
        <v>i2023110600406</v>
      </c>
      <c r="D407" s="4" t="s">
        <v>245</v>
      </c>
      <c r="E407" s="4" t="s">
        <v>658</v>
      </c>
      <c r="F407" s="4" t="s">
        <v>669</v>
      </c>
      <c r="G407" t="str">
        <f>IF(AND(E407=grup_instansi!$B$2,F407=grup_instansi!$C$2),
grup_instansi!$A$2,
IF(AND(E407=grup_instansi!$B$3,F407=grup_instansi!$C$3),
grup_instansi!$A$3,
IF(AND(E407=grup_instansi!$B$4,F407=grup_instansi!$C$4),
grup_instansi!$A$4,
IF(AND(E407=grup_instansi!$B$5,F407=grup_instansi!$C$5),
grup_instansi!$A$5,
IF(AND(E407=grup_instansi!$B$6,F407=grup_instansi!$C$6),
grup_instansi!$A$6,
IF(AND(E407=grup_instansi!$B$7,F407=grup_instansi!$C$7),
grup_instansi!$A$7,
IF(AND(E407=grup_instansi!$B$8,F407=grup_instansi!$C$8),
grup_instansi!$A$8,
IF(AND(E407=grup_instansi!$B$9,F407=grup_instansi!$C$9),
grup_instansi!$A$9,
IF(AND(E407=grup_instansi!$B$10,F407=grup_instansi!$C$10),
grup_instansi!$A$10,"")))))))))</f>
        <v/>
      </c>
      <c r="H407" t="str">
        <f>IF(G407&lt;&gt;"",G407,IF(AND(E407=grup_instansi!$B$11,F407=grup_instansi!$C$11),
grup_instansi!$A$11,
IF(AND(E407=grup_instansi!$B$12,F407=grup_instansi!$C$12),
grup_instansi!$A$12,
IF(AND(E407=grup_instansi!$B$13,F407=grup_instansi!$C$13),
grup_instansi!$A$13,
IF(AND(E407=grup_instansi!$B$14,F407=grup_instansi!$C$14),
grup_instansi!$A$14,
IF(AND(E407=grup_instansi!$B$15,F407=grup_instansi!$C$15),
grup_instansi!$A$15,
IF(AND(E407=grup_instansi!$B$16,F407=grup_instansi!$C$16),
grup_instansi!$A$16,
IF(AND(E407=grup_instansi!$B$17,F407=grup_instansi!$C$17),
grup_instansi!$A$17,
IF(AND(E407=grup_instansi!$B$18,F407=grup_instansi!$C$18),
grup_instansi!$A$18,
IF(AND(E407=grup_instansi!$B$19,F407=grup_instansi!$C$19),
grup_instansi!$A$19,
IF(AND(E407=grup_instansi!$B$20,F407=grup_instansi!$C$20),
grup_instansi!$A$20,"")))))))))))</f>
        <v>gi2023110400012</v>
      </c>
      <c r="I407" t="str">
        <f>IF(H407&lt;&gt;"",H407,IF(AND(E407=grup_instansi!$B$21,F407=grup_instansi!$C$21),
grup_instansi!$A$21,
IF(AND(E407=grup_instansi!$B$22,F407=grup_instansi!$C$22),
grup_instansi!$A$22,
IF(AND(E407=grup_instansi!$B$23,F407=grup_instansi!$C$23),
grup_instansi!$A$23,
IF(AND(E407=grup_instansi!$B$24,F407=grup_instansi!$C$24),
grup_instansi!$A$24,
IF(AND(E407=grup_instansi!$B$25,F407=grup_instansi!$C$25),
grup_instansi!$A$25,
IF(AND(E407=grup_instansi!$B$26,F407=grup_instansi!$C$26),
grup_instansi!$A$26,
IF(AND(E407=grup_instansi!$B$27,F407=grup_instansi!$C$27),
grup_instansi!$A$27,
IF(AND(E407=grup_instansi!$B$28,F407=grup_instansi!$C$28),
grup_instansi!$A$28,
IF(AND(E407=grup_instansi!$B$29,F407=grup_instansi!$C$29),
grup_instansi!$A$29,
IF(AND(E407=grup_instansi!$B$30,F407=grup_instansi!$C$30),
grup_instansi!$A$30,
IF(AND(E407=grup_instansi!$B$31,F407=grup_instansi!$C$31),
grup_instansi!$A$31,
IF(AND(E407=grup_instansi!$B$32,F407=grup_instansi!$C$32),
grup_instansi!$A$32,
IF(AND(E407=grup_instansi!$B$33,F407=grup_instansi!$C$33),
grup_instansi!$A$33,
IF(AND(E407=grup_instansi!$B$34,F407=grup_instansi!$C$34),
grup_instansi!$A$34,
IF(AND(E407=grup_instansi!$B$35,F407=grup_instansi!$C$35),
grup_instansi!$A$35,""))))))))))))))))</f>
        <v>gi2023110400012</v>
      </c>
      <c r="J407" t="str">
        <f>IF(I407&lt;&gt;"",I407,IF(AND(E407=grup_instansi!$B$36,F407=grup_instansi!$C$36),
grup_instansi!$A$36,
IF(AND(E407=grup_instansi!$B$37,F407=grup_instansi!$C$37),
grup_instansi!$A$37,
IF(AND(E407=grup_instansi!$B$38,F407=grup_instansi!$C$38),
grup_instansi!$A$38,
IF(AND(E407=grup_instansi!$B$39,F407=grup_instansi!$C$39),
grup_instansi!$A$39,
IF(AND(E407=grup_instansi!$B$40,F407=grup_instansi!$C$40),
grup_instansi!$A$40,
IF(AND(E407=grup_instansi!$B$41,F407=grup_instansi!$C$41),
grup_instansi!$A$41,
IF(AND(E407=grup_instansi!$B$42,F407=grup_instansi!$C$42),
grup_instansi!$A$42,
IF(AND(E407=grup_instansi!$B$43,F407=grup_instansi!$C$43),
grup_instansi!$A$43,
IF(AND(E407=grup_instansi!$B$44,F407=grup_instansi!$C$44),
grup_instansi!$A$44,
IF(AND(E407=grup_instansi!$B$45,F407=grup_instansi!$C$45),
grup_instansi!$A$45,
IF(AND(E407=grup_instansi!$B$46,F407=grup_instansi!$C$46),
grup_instansi!$A$46,
IF(AND(E407=grup_instansi!$B$47,F407=grup_instansi!$C$47),
grup_instansi!$A$47,
IF(AND(E407=grup_instansi!$B$48,F407=grup_instansi!$C$48),
grup_instansi!$A$48,
IF(AND(E407=grup_instansi!$B$49,F407=grup_instansi!$C$49),
grup_instansi!$A$49,
IF(AND(E407=grup_instansi!$B$50,F407=grup_instansi!$C$50),
grup_instansi!$A$50,
IF(AND(E407=grup_instansi!$B$51,F407=grup_instansi!$C$51),
grup_instansi!$A$51,
IF(AND(E407=grup_instansi!$B$52,F407=grup_instansi!$C$52),
grup_instansi!$A$52,
IF(AND(E407=grup_instansi!$B$53,F407=grup_instansi!$C$53),
grup_instansi!$A$53,
IF(AND(E407=grup_instansi!$B$54,F407=grup_instansi!$C$54),
grup_instansi!$A$54,
IF(AND(E407=grup_instansi!$B$55,F407=grup_instansi!$C$55),
grup_instansi!$A$55,
IF(AND(E407=grup_instansi!$B$56,F407=grup_instansi!$C$56),
grup_instansi!$A$56,
IF(AND(E407=grup_instansi!$B$57,F407=grup_instansi!$C$57),
grup_instansi!$A$57,
IF(AND(E407=grup_instansi!$B$58,F407=grup_instansi!$C$58),
grup_instansi!$A$58,
IF(AND(E407=grup_instansi!$B$59,F407=grup_instansi!$C$59),
grup_instansi!$A$59,
IF(AND(E407=grup_instansi!$B$60,F407=grup_instansi!$C$60),
grup_instansi!$A$60,""))))))))))))))))))))))))))</f>
        <v>gi2023110400012</v>
      </c>
      <c r="K407" t="str">
        <f>IF(J407&lt;&gt;"",J407,IF(AND(E407=grup_instansi!$B$61,F407=grup_instansi!$C$61),
grup_instansi!$A$61,
IF(AND(E407=grup_instansi!$B$62,F407=grup_instansi!$C$62),
grup_instansi!$A$62,
IF(AND(E407=grup_instansi!$B$63,F407=grup_instansi!$C$63),
grup_instansi!$A$63,
IF(AND(E407=grup_instansi!$B$64,F407=grup_instansi!$C$64),
grup_instansi!$A$64,
IF(AND(E407=grup_instansi!$B$65,F407=grup_instansi!$C$65),
grup_instansi!$A$65,
IF(AND(E407=grup_instansi!$B$66,F407=grup_instansi!$C$66),
grup_instansi!$A$66,
IF(AND(E407=grup_instansi!$B$67,F407=grup_instansi!$C$67),
grup_instansi!$A$67,
IF(AND(E407=grup_instansi!$B$68,F407=grup_instansi!$C$68),
grup_instansi!$A$68,
IF(AND(E407=grup_instansi!$B$69,F407=grup_instansi!$C$69),
grup_instansi!$A$69,
IF(AND(E407=grup_instansi!$B$70,F407=grup_instansi!$C$70),
grup_instansi!$A$70,
IF(AND(E407=grup_instansi!$B$71,F407=grup_instansi!$C$71),
grup_instansi!$A$71,
IF(AND(E407=grup_instansi!$B$72,F407=grup_instansi!$C$72),
grup_instansi!$A$72,
IF(AND(E407=grup_instansi!$B$73,F407=grup_instansi!$C$73),
grup_instansi!$A$73,
IF(AND(E407=grup_instansi!$B$74,F407=grup_instansi!$C$74),
grup_instansi!$A$74,
IF(AND(E407=grup_instansi!$B$75,F407=grup_instansi!$C$75),
grup_instansi!$A$75,
IF(AND(E407=grup_instansi!$B$76,F407=grup_instansi!$C$76),
grup_instansi!$A$76,
IF(AND(E407=grup_instansi!$B$77,F407=grup_instansi!$C$77),
grup_instansi!$A$77,
IF(AND(E407=grup_instansi!$B$78,F407=grup_instansi!$C$78),
grup_instansi!$A$78,
IF(AND(E407=grup_instansi!$B$79,F407=grup_instansi!$C$79),
grup_instansi!$A$79,
IF(AND(E407=grup_instansi!$B$80,F407=grup_instansi!$C$80),
grup_instansi!$A$80,
IF(AND(E407=grup_instansi!$B$81,F407=grup_instansi!$C$81),
grup_instansi!$A$81,
IF(AND(E407=grup_instansi!$B$82,F407=grup_instansi!$C$82),
grup_instansi!$A$82,
IF(AND(E407=grup_instansi!$B$83,F407=grup_instansi!$C$83),
grup_instansi!$A$84,
IF(AND(E407=grup_instansi!$B$84,F407=grup_instansi!$C$84),
grup_instansi!$A$85,
IF(AND(E407=grup_instansi!$B$85,F407=grup_instansi!$C$85),
grup_instansi!$A$86,
IF(AND(E407=grup_instansi!$B$86,F407=grup_instansi!$C$86),
grup_instansi!$A$87,
IF(AND(E407=grup_instansi!$B$87,F407=grup_instansi!$C$87),
grup_instansi!$A$87,
IF(AND(E407=grup_instansi!$B$88,F407=grup_instansi!$C$88),
grup_instansi!$A$88,
IF(AND(E407=grup_instansi!$B$89,F407=grup_instansi!$C$89),
grup_instansi!$A$89,
IF(AND(E407=grup_instansi!$B$90,F407=grup_instansi!$C$90),
grup_instansi!$A$90,
IF(AND(E407=grup_instansi!$B$91,F407=grup_instansi!$C$91),
grup_instansi!$A$91,
IF(AND(E407=grup_instansi!$B$92,F407=grup_instansi!$C$92),
grup_instansi!$A$92,
IF(AND(E407=grup_instansi!$B$93,F407=grup_instansi!$C$93),
grup_instansi!$A$93,
IF(AND(E407=grup_instansi!$B$94,F407=grup_instansi!$C$94),
grup_instansi!$A$94,
IF(AND(E407=grup_instansi!$B$95,F407=grup_instansi!$C$95),
grup_instansi!$A$95,
IF(AND(E407=grup_instansi!$B$96,F407=grup_instansi!$C$96),
grup_instansi!$A$96,
IF(AND(E407=grup_instansi!$B$97,F407=grup_instansi!$C$97),
grup_instansi!$A$97,
IF(AND(E407=grup_instansi!$B$98,F407=grup_instansi!$C$98),
grup_instansi!$A$98,
IF(AND(E407=grup_instansi!$B$99,F407=grup_instansi!$C$99),
grup_instansi!$A$99,
grup_instansi!$A$100))))))))))))))))))))))))))))))))))))))))</f>
        <v>gi2023110400012</v>
      </c>
      <c r="L407" t="str">
        <f>VLOOKUP(K407,grup_instansi!$A$2:$E$102,4)</f>
        <v>Pemerintah Kabupaten Jawa Tengah</v>
      </c>
      <c r="M407" t="str">
        <f t="shared" si="20"/>
        <v>('i2023110600406','Pemerintah Kab. Kudus','gi2023110400012'),</v>
      </c>
    </row>
    <row r="408" spans="1:13" x14ac:dyDescent="0.25">
      <c r="A408" t="str">
        <f t="shared" si="18"/>
        <v>i2023110600407</v>
      </c>
      <c r="B408" s="4">
        <v>6414</v>
      </c>
      <c r="C408" t="str">
        <f t="shared" si="19"/>
        <v>i2023110600407</v>
      </c>
      <c r="D408" s="4" t="s">
        <v>249</v>
      </c>
      <c r="E408" s="4" t="s">
        <v>658</v>
      </c>
      <c r="F408" s="4" t="s">
        <v>669</v>
      </c>
      <c r="G408" t="str">
        <f>IF(AND(E408=grup_instansi!$B$2,F408=grup_instansi!$C$2),
grup_instansi!$A$2,
IF(AND(E408=grup_instansi!$B$3,F408=grup_instansi!$C$3),
grup_instansi!$A$3,
IF(AND(E408=grup_instansi!$B$4,F408=grup_instansi!$C$4),
grup_instansi!$A$4,
IF(AND(E408=grup_instansi!$B$5,F408=grup_instansi!$C$5),
grup_instansi!$A$5,
IF(AND(E408=grup_instansi!$B$6,F408=grup_instansi!$C$6),
grup_instansi!$A$6,
IF(AND(E408=grup_instansi!$B$7,F408=grup_instansi!$C$7),
grup_instansi!$A$7,
IF(AND(E408=grup_instansi!$B$8,F408=grup_instansi!$C$8),
grup_instansi!$A$8,
IF(AND(E408=grup_instansi!$B$9,F408=grup_instansi!$C$9),
grup_instansi!$A$9,
IF(AND(E408=grup_instansi!$B$10,F408=grup_instansi!$C$10),
grup_instansi!$A$10,"")))))))))</f>
        <v/>
      </c>
      <c r="H408" t="str">
        <f>IF(G408&lt;&gt;"",G408,IF(AND(E408=grup_instansi!$B$11,F408=grup_instansi!$C$11),
grup_instansi!$A$11,
IF(AND(E408=grup_instansi!$B$12,F408=grup_instansi!$C$12),
grup_instansi!$A$12,
IF(AND(E408=grup_instansi!$B$13,F408=grup_instansi!$C$13),
grup_instansi!$A$13,
IF(AND(E408=grup_instansi!$B$14,F408=grup_instansi!$C$14),
grup_instansi!$A$14,
IF(AND(E408=grup_instansi!$B$15,F408=grup_instansi!$C$15),
grup_instansi!$A$15,
IF(AND(E408=grup_instansi!$B$16,F408=grup_instansi!$C$16),
grup_instansi!$A$16,
IF(AND(E408=grup_instansi!$B$17,F408=grup_instansi!$C$17),
grup_instansi!$A$17,
IF(AND(E408=grup_instansi!$B$18,F408=grup_instansi!$C$18),
grup_instansi!$A$18,
IF(AND(E408=grup_instansi!$B$19,F408=grup_instansi!$C$19),
grup_instansi!$A$19,
IF(AND(E408=grup_instansi!$B$20,F408=grup_instansi!$C$20),
grup_instansi!$A$20,"")))))))))))</f>
        <v>gi2023110400012</v>
      </c>
      <c r="I408" t="str">
        <f>IF(H408&lt;&gt;"",H408,IF(AND(E408=grup_instansi!$B$21,F408=grup_instansi!$C$21),
grup_instansi!$A$21,
IF(AND(E408=grup_instansi!$B$22,F408=grup_instansi!$C$22),
grup_instansi!$A$22,
IF(AND(E408=grup_instansi!$B$23,F408=grup_instansi!$C$23),
grup_instansi!$A$23,
IF(AND(E408=grup_instansi!$B$24,F408=grup_instansi!$C$24),
grup_instansi!$A$24,
IF(AND(E408=grup_instansi!$B$25,F408=grup_instansi!$C$25),
grup_instansi!$A$25,
IF(AND(E408=grup_instansi!$B$26,F408=grup_instansi!$C$26),
grup_instansi!$A$26,
IF(AND(E408=grup_instansi!$B$27,F408=grup_instansi!$C$27),
grup_instansi!$A$27,
IF(AND(E408=grup_instansi!$B$28,F408=grup_instansi!$C$28),
grup_instansi!$A$28,
IF(AND(E408=grup_instansi!$B$29,F408=grup_instansi!$C$29),
grup_instansi!$A$29,
IF(AND(E408=grup_instansi!$B$30,F408=grup_instansi!$C$30),
grup_instansi!$A$30,
IF(AND(E408=grup_instansi!$B$31,F408=grup_instansi!$C$31),
grup_instansi!$A$31,
IF(AND(E408=grup_instansi!$B$32,F408=grup_instansi!$C$32),
grup_instansi!$A$32,
IF(AND(E408=grup_instansi!$B$33,F408=grup_instansi!$C$33),
grup_instansi!$A$33,
IF(AND(E408=grup_instansi!$B$34,F408=grup_instansi!$C$34),
grup_instansi!$A$34,
IF(AND(E408=grup_instansi!$B$35,F408=grup_instansi!$C$35),
grup_instansi!$A$35,""))))))))))))))))</f>
        <v>gi2023110400012</v>
      </c>
      <c r="J408" t="str">
        <f>IF(I408&lt;&gt;"",I408,IF(AND(E408=grup_instansi!$B$36,F408=grup_instansi!$C$36),
grup_instansi!$A$36,
IF(AND(E408=grup_instansi!$B$37,F408=grup_instansi!$C$37),
grup_instansi!$A$37,
IF(AND(E408=grup_instansi!$B$38,F408=grup_instansi!$C$38),
grup_instansi!$A$38,
IF(AND(E408=grup_instansi!$B$39,F408=grup_instansi!$C$39),
grup_instansi!$A$39,
IF(AND(E408=grup_instansi!$B$40,F408=grup_instansi!$C$40),
grup_instansi!$A$40,
IF(AND(E408=grup_instansi!$B$41,F408=grup_instansi!$C$41),
grup_instansi!$A$41,
IF(AND(E408=grup_instansi!$B$42,F408=grup_instansi!$C$42),
grup_instansi!$A$42,
IF(AND(E408=grup_instansi!$B$43,F408=grup_instansi!$C$43),
grup_instansi!$A$43,
IF(AND(E408=grup_instansi!$B$44,F408=grup_instansi!$C$44),
grup_instansi!$A$44,
IF(AND(E408=grup_instansi!$B$45,F408=grup_instansi!$C$45),
grup_instansi!$A$45,
IF(AND(E408=grup_instansi!$B$46,F408=grup_instansi!$C$46),
grup_instansi!$A$46,
IF(AND(E408=grup_instansi!$B$47,F408=grup_instansi!$C$47),
grup_instansi!$A$47,
IF(AND(E408=grup_instansi!$B$48,F408=grup_instansi!$C$48),
grup_instansi!$A$48,
IF(AND(E408=grup_instansi!$B$49,F408=grup_instansi!$C$49),
grup_instansi!$A$49,
IF(AND(E408=grup_instansi!$B$50,F408=grup_instansi!$C$50),
grup_instansi!$A$50,
IF(AND(E408=grup_instansi!$B$51,F408=grup_instansi!$C$51),
grup_instansi!$A$51,
IF(AND(E408=grup_instansi!$B$52,F408=grup_instansi!$C$52),
grup_instansi!$A$52,
IF(AND(E408=grup_instansi!$B$53,F408=grup_instansi!$C$53),
grup_instansi!$A$53,
IF(AND(E408=grup_instansi!$B$54,F408=grup_instansi!$C$54),
grup_instansi!$A$54,
IF(AND(E408=grup_instansi!$B$55,F408=grup_instansi!$C$55),
grup_instansi!$A$55,
IF(AND(E408=grup_instansi!$B$56,F408=grup_instansi!$C$56),
grup_instansi!$A$56,
IF(AND(E408=grup_instansi!$B$57,F408=grup_instansi!$C$57),
grup_instansi!$A$57,
IF(AND(E408=grup_instansi!$B$58,F408=grup_instansi!$C$58),
grup_instansi!$A$58,
IF(AND(E408=grup_instansi!$B$59,F408=grup_instansi!$C$59),
grup_instansi!$A$59,
IF(AND(E408=grup_instansi!$B$60,F408=grup_instansi!$C$60),
grup_instansi!$A$60,""))))))))))))))))))))))))))</f>
        <v>gi2023110400012</v>
      </c>
      <c r="K408" t="str">
        <f>IF(J408&lt;&gt;"",J408,IF(AND(E408=grup_instansi!$B$61,F408=grup_instansi!$C$61),
grup_instansi!$A$61,
IF(AND(E408=grup_instansi!$B$62,F408=grup_instansi!$C$62),
grup_instansi!$A$62,
IF(AND(E408=grup_instansi!$B$63,F408=grup_instansi!$C$63),
grup_instansi!$A$63,
IF(AND(E408=grup_instansi!$B$64,F408=grup_instansi!$C$64),
grup_instansi!$A$64,
IF(AND(E408=grup_instansi!$B$65,F408=grup_instansi!$C$65),
grup_instansi!$A$65,
IF(AND(E408=grup_instansi!$B$66,F408=grup_instansi!$C$66),
grup_instansi!$A$66,
IF(AND(E408=grup_instansi!$B$67,F408=grup_instansi!$C$67),
grup_instansi!$A$67,
IF(AND(E408=grup_instansi!$B$68,F408=grup_instansi!$C$68),
grup_instansi!$A$68,
IF(AND(E408=grup_instansi!$B$69,F408=grup_instansi!$C$69),
grup_instansi!$A$69,
IF(AND(E408=grup_instansi!$B$70,F408=grup_instansi!$C$70),
grup_instansi!$A$70,
IF(AND(E408=grup_instansi!$B$71,F408=grup_instansi!$C$71),
grup_instansi!$A$71,
IF(AND(E408=grup_instansi!$B$72,F408=grup_instansi!$C$72),
grup_instansi!$A$72,
IF(AND(E408=grup_instansi!$B$73,F408=grup_instansi!$C$73),
grup_instansi!$A$73,
IF(AND(E408=grup_instansi!$B$74,F408=grup_instansi!$C$74),
grup_instansi!$A$74,
IF(AND(E408=grup_instansi!$B$75,F408=grup_instansi!$C$75),
grup_instansi!$A$75,
IF(AND(E408=grup_instansi!$B$76,F408=grup_instansi!$C$76),
grup_instansi!$A$76,
IF(AND(E408=grup_instansi!$B$77,F408=grup_instansi!$C$77),
grup_instansi!$A$77,
IF(AND(E408=grup_instansi!$B$78,F408=grup_instansi!$C$78),
grup_instansi!$A$78,
IF(AND(E408=grup_instansi!$B$79,F408=grup_instansi!$C$79),
grup_instansi!$A$79,
IF(AND(E408=grup_instansi!$B$80,F408=grup_instansi!$C$80),
grup_instansi!$A$80,
IF(AND(E408=grup_instansi!$B$81,F408=grup_instansi!$C$81),
grup_instansi!$A$81,
IF(AND(E408=grup_instansi!$B$82,F408=grup_instansi!$C$82),
grup_instansi!$A$82,
IF(AND(E408=grup_instansi!$B$83,F408=grup_instansi!$C$83),
grup_instansi!$A$84,
IF(AND(E408=grup_instansi!$B$84,F408=grup_instansi!$C$84),
grup_instansi!$A$85,
IF(AND(E408=grup_instansi!$B$85,F408=grup_instansi!$C$85),
grup_instansi!$A$86,
IF(AND(E408=grup_instansi!$B$86,F408=grup_instansi!$C$86),
grup_instansi!$A$87,
IF(AND(E408=grup_instansi!$B$87,F408=grup_instansi!$C$87),
grup_instansi!$A$87,
IF(AND(E408=grup_instansi!$B$88,F408=grup_instansi!$C$88),
grup_instansi!$A$88,
IF(AND(E408=grup_instansi!$B$89,F408=grup_instansi!$C$89),
grup_instansi!$A$89,
IF(AND(E408=grup_instansi!$B$90,F408=grup_instansi!$C$90),
grup_instansi!$A$90,
IF(AND(E408=grup_instansi!$B$91,F408=grup_instansi!$C$91),
grup_instansi!$A$91,
IF(AND(E408=grup_instansi!$B$92,F408=grup_instansi!$C$92),
grup_instansi!$A$92,
IF(AND(E408=grup_instansi!$B$93,F408=grup_instansi!$C$93),
grup_instansi!$A$93,
IF(AND(E408=grup_instansi!$B$94,F408=grup_instansi!$C$94),
grup_instansi!$A$94,
IF(AND(E408=grup_instansi!$B$95,F408=grup_instansi!$C$95),
grup_instansi!$A$95,
IF(AND(E408=grup_instansi!$B$96,F408=grup_instansi!$C$96),
grup_instansi!$A$96,
IF(AND(E408=grup_instansi!$B$97,F408=grup_instansi!$C$97),
grup_instansi!$A$97,
IF(AND(E408=grup_instansi!$B$98,F408=grup_instansi!$C$98),
grup_instansi!$A$98,
IF(AND(E408=grup_instansi!$B$99,F408=grup_instansi!$C$99),
grup_instansi!$A$99,
grup_instansi!$A$100))))))))))))))))))))))))))))))))))))))))</f>
        <v>gi2023110400012</v>
      </c>
      <c r="L408" t="str">
        <f>VLOOKUP(K408,grup_instansi!$A$2:$E$102,4)</f>
        <v>Pemerintah Kabupaten Jawa Tengah</v>
      </c>
      <c r="M408" t="str">
        <f t="shared" si="20"/>
        <v>('i2023110600407','Pemerintah Kab. Blora','gi2023110400012'),</v>
      </c>
    </row>
    <row r="409" spans="1:13" x14ac:dyDescent="0.25">
      <c r="A409" t="str">
        <f t="shared" si="18"/>
        <v>i2023110600408</v>
      </c>
      <c r="B409" s="4">
        <v>6415</v>
      </c>
      <c r="C409" t="str">
        <f t="shared" si="19"/>
        <v>i2023110600408</v>
      </c>
      <c r="D409" s="4" t="s">
        <v>250</v>
      </c>
      <c r="E409" s="4" t="s">
        <v>658</v>
      </c>
      <c r="F409" s="4" t="s">
        <v>669</v>
      </c>
      <c r="G409" t="str">
        <f>IF(AND(E409=grup_instansi!$B$2,F409=grup_instansi!$C$2),
grup_instansi!$A$2,
IF(AND(E409=grup_instansi!$B$3,F409=grup_instansi!$C$3),
grup_instansi!$A$3,
IF(AND(E409=grup_instansi!$B$4,F409=grup_instansi!$C$4),
grup_instansi!$A$4,
IF(AND(E409=grup_instansi!$B$5,F409=grup_instansi!$C$5),
grup_instansi!$A$5,
IF(AND(E409=grup_instansi!$B$6,F409=grup_instansi!$C$6),
grup_instansi!$A$6,
IF(AND(E409=grup_instansi!$B$7,F409=grup_instansi!$C$7),
grup_instansi!$A$7,
IF(AND(E409=grup_instansi!$B$8,F409=grup_instansi!$C$8),
grup_instansi!$A$8,
IF(AND(E409=grup_instansi!$B$9,F409=grup_instansi!$C$9),
grup_instansi!$A$9,
IF(AND(E409=grup_instansi!$B$10,F409=grup_instansi!$C$10),
grup_instansi!$A$10,"")))))))))</f>
        <v/>
      </c>
      <c r="H409" t="str">
        <f>IF(G409&lt;&gt;"",G409,IF(AND(E409=grup_instansi!$B$11,F409=grup_instansi!$C$11),
grup_instansi!$A$11,
IF(AND(E409=grup_instansi!$B$12,F409=grup_instansi!$C$12),
grup_instansi!$A$12,
IF(AND(E409=grup_instansi!$B$13,F409=grup_instansi!$C$13),
grup_instansi!$A$13,
IF(AND(E409=grup_instansi!$B$14,F409=grup_instansi!$C$14),
grup_instansi!$A$14,
IF(AND(E409=grup_instansi!$B$15,F409=grup_instansi!$C$15),
grup_instansi!$A$15,
IF(AND(E409=grup_instansi!$B$16,F409=grup_instansi!$C$16),
grup_instansi!$A$16,
IF(AND(E409=grup_instansi!$B$17,F409=grup_instansi!$C$17),
grup_instansi!$A$17,
IF(AND(E409=grup_instansi!$B$18,F409=grup_instansi!$C$18),
grup_instansi!$A$18,
IF(AND(E409=grup_instansi!$B$19,F409=grup_instansi!$C$19),
grup_instansi!$A$19,
IF(AND(E409=grup_instansi!$B$20,F409=grup_instansi!$C$20),
grup_instansi!$A$20,"")))))))))))</f>
        <v>gi2023110400012</v>
      </c>
      <c r="I409" t="str">
        <f>IF(H409&lt;&gt;"",H409,IF(AND(E409=grup_instansi!$B$21,F409=grup_instansi!$C$21),
grup_instansi!$A$21,
IF(AND(E409=grup_instansi!$B$22,F409=grup_instansi!$C$22),
grup_instansi!$A$22,
IF(AND(E409=grup_instansi!$B$23,F409=grup_instansi!$C$23),
grup_instansi!$A$23,
IF(AND(E409=grup_instansi!$B$24,F409=grup_instansi!$C$24),
grup_instansi!$A$24,
IF(AND(E409=grup_instansi!$B$25,F409=grup_instansi!$C$25),
grup_instansi!$A$25,
IF(AND(E409=grup_instansi!$B$26,F409=grup_instansi!$C$26),
grup_instansi!$A$26,
IF(AND(E409=grup_instansi!$B$27,F409=grup_instansi!$C$27),
grup_instansi!$A$27,
IF(AND(E409=grup_instansi!$B$28,F409=grup_instansi!$C$28),
grup_instansi!$A$28,
IF(AND(E409=grup_instansi!$B$29,F409=grup_instansi!$C$29),
grup_instansi!$A$29,
IF(AND(E409=grup_instansi!$B$30,F409=grup_instansi!$C$30),
grup_instansi!$A$30,
IF(AND(E409=grup_instansi!$B$31,F409=grup_instansi!$C$31),
grup_instansi!$A$31,
IF(AND(E409=grup_instansi!$B$32,F409=grup_instansi!$C$32),
grup_instansi!$A$32,
IF(AND(E409=grup_instansi!$B$33,F409=grup_instansi!$C$33),
grup_instansi!$A$33,
IF(AND(E409=grup_instansi!$B$34,F409=grup_instansi!$C$34),
grup_instansi!$A$34,
IF(AND(E409=grup_instansi!$B$35,F409=grup_instansi!$C$35),
grup_instansi!$A$35,""))))))))))))))))</f>
        <v>gi2023110400012</v>
      </c>
      <c r="J409" t="str">
        <f>IF(I409&lt;&gt;"",I409,IF(AND(E409=grup_instansi!$B$36,F409=grup_instansi!$C$36),
grup_instansi!$A$36,
IF(AND(E409=grup_instansi!$B$37,F409=grup_instansi!$C$37),
grup_instansi!$A$37,
IF(AND(E409=grup_instansi!$B$38,F409=grup_instansi!$C$38),
grup_instansi!$A$38,
IF(AND(E409=grup_instansi!$B$39,F409=grup_instansi!$C$39),
grup_instansi!$A$39,
IF(AND(E409=grup_instansi!$B$40,F409=grup_instansi!$C$40),
grup_instansi!$A$40,
IF(AND(E409=grup_instansi!$B$41,F409=grup_instansi!$C$41),
grup_instansi!$A$41,
IF(AND(E409=grup_instansi!$B$42,F409=grup_instansi!$C$42),
grup_instansi!$A$42,
IF(AND(E409=grup_instansi!$B$43,F409=grup_instansi!$C$43),
grup_instansi!$A$43,
IF(AND(E409=grup_instansi!$B$44,F409=grup_instansi!$C$44),
grup_instansi!$A$44,
IF(AND(E409=grup_instansi!$B$45,F409=grup_instansi!$C$45),
grup_instansi!$A$45,
IF(AND(E409=grup_instansi!$B$46,F409=grup_instansi!$C$46),
grup_instansi!$A$46,
IF(AND(E409=grup_instansi!$B$47,F409=grup_instansi!$C$47),
grup_instansi!$A$47,
IF(AND(E409=grup_instansi!$B$48,F409=grup_instansi!$C$48),
grup_instansi!$A$48,
IF(AND(E409=grup_instansi!$B$49,F409=grup_instansi!$C$49),
grup_instansi!$A$49,
IF(AND(E409=grup_instansi!$B$50,F409=grup_instansi!$C$50),
grup_instansi!$A$50,
IF(AND(E409=grup_instansi!$B$51,F409=grup_instansi!$C$51),
grup_instansi!$A$51,
IF(AND(E409=grup_instansi!$B$52,F409=grup_instansi!$C$52),
grup_instansi!$A$52,
IF(AND(E409=grup_instansi!$B$53,F409=grup_instansi!$C$53),
grup_instansi!$A$53,
IF(AND(E409=grup_instansi!$B$54,F409=grup_instansi!$C$54),
grup_instansi!$A$54,
IF(AND(E409=grup_instansi!$B$55,F409=grup_instansi!$C$55),
grup_instansi!$A$55,
IF(AND(E409=grup_instansi!$B$56,F409=grup_instansi!$C$56),
grup_instansi!$A$56,
IF(AND(E409=grup_instansi!$B$57,F409=grup_instansi!$C$57),
grup_instansi!$A$57,
IF(AND(E409=grup_instansi!$B$58,F409=grup_instansi!$C$58),
grup_instansi!$A$58,
IF(AND(E409=grup_instansi!$B$59,F409=grup_instansi!$C$59),
grup_instansi!$A$59,
IF(AND(E409=grup_instansi!$B$60,F409=grup_instansi!$C$60),
grup_instansi!$A$60,""))))))))))))))))))))))))))</f>
        <v>gi2023110400012</v>
      </c>
      <c r="K409" t="str">
        <f>IF(J409&lt;&gt;"",J409,IF(AND(E409=grup_instansi!$B$61,F409=grup_instansi!$C$61),
grup_instansi!$A$61,
IF(AND(E409=grup_instansi!$B$62,F409=grup_instansi!$C$62),
grup_instansi!$A$62,
IF(AND(E409=grup_instansi!$B$63,F409=grup_instansi!$C$63),
grup_instansi!$A$63,
IF(AND(E409=grup_instansi!$B$64,F409=grup_instansi!$C$64),
grup_instansi!$A$64,
IF(AND(E409=grup_instansi!$B$65,F409=grup_instansi!$C$65),
grup_instansi!$A$65,
IF(AND(E409=grup_instansi!$B$66,F409=grup_instansi!$C$66),
grup_instansi!$A$66,
IF(AND(E409=grup_instansi!$B$67,F409=grup_instansi!$C$67),
grup_instansi!$A$67,
IF(AND(E409=grup_instansi!$B$68,F409=grup_instansi!$C$68),
grup_instansi!$A$68,
IF(AND(E409=grup_instansi!$B$69,F409=grup_instansi!$C$69),
grup_instansi!$A$69,
IF(AND(E409=grup_instansi!$B$70,F409=grup_instansi!$C$70),
grup_instansi!$A$70,
IF(AND(E409=grup_instansi!$B$71,F409=grup_instansi!$C$71),
grup_instansi!$A$71,
IF(AND(E409=grup_instansi!$B$72,F409=grup_instansi!$C$72),
grup_instansi!$A$72,
IF(AND(E409=grup_instansi!$B$73,F409=grup_instansi!$C$73),
grup_instansi!$A$73,
IF(AND(E409=grup_instansi!$B$74,F409=grup_instansi!$C$74),
grup_instansi!$A$74,
IF(AND(E409=grup_instansi!$B$75,F409=grup_instansi!$C$75),
grup_instansi!$A$75,
IF(AND(E409=grup_instansi!$B$76,F409=grup_instansi!$C$76),
grup_instansi!$A$76,
IF(AND(E409=grup_instansi!$B$77,F409=grup_instansi!$C$77),
grup_instansi!$A$77,
IF(AND(E409=grup_instansi!$B$78,F409=grup_instansi!$C$78),
grup_instansi!$A$78,
IF(AND(E409=grup_instansi!$B$79,F409=grup_instansi!$C$79),
grup_instansi!$A$79,
IF(AND(E409=grup_instansi!$B$80,F409=grup_instansi!$C$80),
grup_instansi!$A$80,
IF(AND(E409=grup_instansi!$B$81,F409=grup_instansi!$C$81),
grup_instansi!$A$81,
IF(AND(E409=grup_instansi!$B$82,F409=grup_instansi!$C$82),
grup_instansi!$A$82,
IF(AND(E409=grup_instansi!$B$83,F409=grup_instansi!$C$83),
grup_instansi!$A$84,
IF(AND(E409=grup_instansi!$B$84,F409=grup_instansi!$C$84),
grup_instansi!$A$85,
IF(AND(E409=grup_instansi!$B$85,F409=grup_instansi!$C$85),
grup_instansi!$A$86,
IF(AND(E409=grup_instansi!$B$86,F409=grup_instansi!$C$86),
grup_instansi!$A$87,
IF(AND(E409=grup_instansi!$B$87,F409=grup_instansi!$C$87),
grup_instansi!$A$87,
IF(AND(E409=grup_instansi!$B$88,F409=grup_instansi!$C$88),
grup_instansi!$A$88,
IF(AND(E409=grup_instansi!$B$89,F409=grup_instansi!$C$89),
grup_instansi!$A$89,
IF(AND(E409=grup_instansi!$B$90,F409=grup_instansi!$C$90),
grup_instansi!$A$90,
IF(AND(E409=grup_instansi!$B$91,F409=grup_instansi!$C$91),
grup_instansi!$A$91,
IF(AND(E409=grup_instansi!$B$92,F409=grup_instansi!$C$92),
grup_instansi!$A$92,
IF(AND(E409=grup_instansi!$B$93,F409=grup_instansi!$C$93),
grup_instansi!$A$93,
IF(AND(E409=grup_instansi!$B$94,F409=grup_instansi!$C$94),
grup_instansi!$A$94,
IF(AND(E409=grup_instansi!$B$95,F409=grup_instansi!$C$95),
grup_instansi!$A$95,
IF(AND(E409=grup_instansi!$B$96,F409=grup_instansi!$C$96),
grup_instansi!$A$96,
IF(AND(E409=grup_instansi!$B$97,F409=grup_instansi!$C$97),
grup_instansi!$A$97,
IF(AND(E409=grup_instansi!$B$98,F409=grup_instansi!$C$98),
grup_instansi!$A$98,
IF(AND(E409=grup_instansi!$B$99,F409=grup_instansi!$C$99),
grup_instansi!$A$99,
grup_instansi!$A$100))))))))))))))))))))))))))))))))))))))))</f>
        <v>gi2023110400012</v>
      </c>
      <c r="L409" t="str">
        <f>VLOOKUP(K409,grup_instansi!$A$2:$E$102,4)</f>
        <v>Pemerintah Kabupaten Jawa Tengah</v>
      </c>
      <c r="M409" t="str">
        <f t="shared" si="20"/>
        <v>('i2023110600408','Pemerintah Kab. Banyumas','gi2023110400012'),</v>
      </c>
    </row>
    <row r="410" spans="1:13" x14ac:dyDescent="0.25">
      <c r="A410" t="str">
        <f t="shared" si="18"/>
        <v>i2023110600409</v>
      </c>
      <c r="B410" s="4">
        <v>6472</v>
      </c>
      <c r="C410" t="str">
        <f t="shared" si="19"/>
        <v>i2023110600409</v>
      </c>
      <c r="D410" s="4" t="s">
        <v>572</v>
      </c>
      <c r="E410" s="4" t="s">
        <v>659</v>
      </c>
      <c r="F410" s="4" t="s">
        <v>669</v>
      </c>
      <c r="G410" t="str">
        <f>IF(AND(E410=grup_instansi!$B$2,F410=grup_instansi!$C$2),
grup_instansi!$A$2,
IF(AND(E410=grup_instansi!$B$3,F410=grup_instansi!$C$3),
grup_instansi!$A$3,
IF(AND(E410=grup_instansi!$B$4,F410=grup_instansi!$C$4),
grup_instansi!$A$4,
IF(AND(E410=grup_instansi!$B$5,F410=grup_instansi!$C$5),
grup_instansi!$A$5,
IF(AND(E410=grup_instansi!$B$6,F410=grup_instansi!$C$6),
grup_instansi!$A$6,
IF(AND(E410=grup_instansi!$B$7,F410=grup_instansi!$C$7),
grup_instansi!$A$7,
IF(AND(E410=grup_instansi!$B$8,F410=grup_instansi!$C$8),
grup_instansi!$A$8,
IF(AND(E410=grup_instansi!$B$9,F410=grup_instansi!$C$9),
grup_instansi!$A$9,
IF(AND(E410=grup_instansi!$B$10,F410=grup_instansi!$C$10),
grup_instansi!$A$10,"")))))))))</f>
        <v/>
      </c>
      <c r="H410" t="str">
        <f>IF(G410&lt;&gt;"",G410,IF(AND(E410=grup_instansi!$B$11,F410=grup_instansi!$C$11),
grup_instansi!$A$11,
IF(AND(E410=grup_instansi!$B$12,F410=grup_instansi!$C$12),
grup_instansi!$A$12,
IF(AND(E410=grup_instansi!$B$13,F410=grup_instansi!$C$13),
grup_instansi!$A$13,
IF(AND(E410=grup_instansi!$B$14,F410=grup_instansi!$C$14),
grup_instansi!$A$14,
IF(AND(E410=grup_instansi!$B$15,F410=grup_instansi!$C$15),
grup_instansi!$A$15,
IF(AND(E410=grup_instansi!$B$16,F410=grup_instansi!$C$16),
grup_instansi!$A$16,
IF(AND(E410=grup_instansi!$B$17,F410=grup_instansi!$C$17),
grup_instansi!$A$17,
IF(AND(E410=grup_instansi!$B$18,F410=grup_instansi!$C$18),
grup_instansi!$A$18,
IF(AND(E410=grup_instansi!$B$19,F410=grup_instansi!$C$19),
grup_instansi!$A$19,
IF(AND(E410=grup_instansi!$B$20,F410=grup_instansi!$C$20),
grup_instansi!$A$20,"")))))))))))</f>
        <v/>
      </c>
      <c r="I410" t="str">
        <f>IF(H410&lt;&gt;"",H410,IF(AND(E410=grup_instansi!$B$21,F410=grup_instansi!$C$21),
grup_instansi!$A$21,
IF(AND(E410=grup_instansi!$B$22,F410=grup_instansi!$C$22),
grup_instansi!$A$22,
IF(AND(E410=grup_instansi!$B$23,F410=grup_instansi!$C$23),
grup_instansi!$A$23,
IF(AND(E410=grup_instansi!$B$24,F410=grup_instansi!$C$24),
grup_instansi!$A$24,
IF(AND(E410=grup_instansi!$B$25,F410=grup_instansi!$C$25),
grup_instansi!$A$25,
IF(AND(E410=grup_instansi!$B$26,F410=grup_instansi!$C$26),
grup_instansi!$A$26,
IF(AND(E410=grup_instansi!$B$27,F410=grup_instansi!$C$27),
grup_instansi!$A$27,
IF(AND(E410=grup_instansi!$B$28,F410=grup_instansi!$C$28),
grup_instansi!$A$28,
IF(AND(E410=grup_instansi!$B$29,F410=grup_instansi!$C$29),
grup_instansi!$A$29,
IF(AND(E410=grup_instansi!$B$30,F410=grup_instansi!$C$30),
grup_instansi!$A$30,
IF(AND(E410=grup_instansi!$B$31,F410=grup_instansi!$C$31),
grup_instansi!$A$31,
IF(AND(E410=grup_instansi!$B$32,F410=grup_instansi!$C$32),
grup_instansi!$A$32,
IF(AND(E410=grup_instansi!$B$33,F410=grup_instansi!$C$33),
grup_instansi!$A$33,
IF(AND(E410=grup_instansi!$B$34,F410=grup_instansi!$C$34),
grup_instansi!$A$34,
IF(AND(E410=grup_instansi!$B$35,F410=grup_instansi!$C$35),
grup_instansi!$A$35,""))))))))))))))))</f>
        <v/>
      </c>
      <c r="J410" t="str">
        <f>IF(I410&lt;&gt;"",I410,IF(AND(E410=grup_instansi!$B$36,F410=grup_instansi!$C$36),
grup_instansi!$A$36,
IF(AND(E410=grup_instansi!$B$37,F410=grup_instansi!$C$37),
grup_instansi!$A$37,
IF(AND(E410=grup_instansi!$B$38,F410=grup_instansi!$C$38),
grup_instansi!$A$38,
IF(AND(E410=grup_instansi!$B$39,F410=grup_instansi!$C$39),
grup_instansi!$A$39,
IF(AND(E410=grup_instansi!$B$40,F410=grup_instansi!$C$40),
grup_instansi!$A$40,
IF(AND(E410=grup_instansi!$B$41,F410=grup_instansi!$C$41),
grup_instansi!$A$41,
IF(AND(E410=grup_instansi!$B$42,F410=grup_instansi!$C$42),
grup_instansi!$A$42,
IF(AND(E410=grup_instansi!$B$43,F410=grup_instansi!$C$43),
grup_instansi!$A$43,
IF(AND(E410=grup_instansi!$B$44,F410=grup_instansi!$C$44),
grup_instansi!$A$44,
IF(AND(E410=grup_instansi!$B$45,F410=grup_instansi!$C$45),
grup_instansi!$A$45,
IF(AND(E410=grup_instansi!$B$46,F410=grup_instansi!$C$46),
grup_instansi!$A$46,
IF(AND(E410=grup_instansi!$B$47,F410=grup_instansi!$C$47),
grup_instansi!$A$47,
IF(AND(E410=grup_instansi!$B$48,F410=grup_instansi!$C$48),
grup_instansi!$A$48,
IF(AND(E410=grup_instansi!$B$49,F410=grup_instansi!$C$49),
grup_instansi!$A$49,
IF(AND(E410=grup_instansi!$B$50,F410=grup_instansi!$C$50),
grup_instansi!$A$50,
IF(AND(E410=grup_instansi!$B$51,F410=grup_instansi!$C$51),
grup_instansi!$A$51,
IF(AND(E410=grup_instansi!$B$52,F410=grup_instansi!$C$52),
grup_instansi!$A$52,
IF(AND(E410=grup_instansi!$B$53,F410=grup_instansi!$C$53),
grup_instansi!$A$53,
IF(AND(E410=grup_instansi!$B$54,F410=grup_instansi!$C$54),
grup_instansi!$A$54,
IF(AND(E410=grup_instansi!$B$55,F410=grup_instansi!$C$55),
grup_instansi!$A$55,
IF(AND(E410=grup_instansi!$B$56,F410=grup_instansi!$C$56),
grup_instansi!$A$56,
IF(AND(E410=grup_instansi!$B$57,F410=grup_instansi!$C$57),
grup_instansi!$A$57,
IF(AND(E410=grup_instansi!$B$58,F410=grup_instansi!$C$58),
grup_instansi!$A$58,
IF(AND(E410=grup_instansi!$B$59,F410=grup_instansi!$C$59),
grup_instansi!$A$59,
IF(AND(E410=grup_instansi!$B$60,F410=grup_instansi!$C$60),
grup_instansi!$A$60,""))))))))))))))))))))))))))</f>
        <v>gi2023110400044</v>
      </c>
      <c r="K410" t="str">
        <f>IF(J410&lt;&gt;"",J410,IF(AND(E410=grup_instansi!$B$61,F410=grup_instansi!$C$61),
grup_instansi!$A$61,
IF(AND(E410=grup_instansi!$B$62,F410=grup_instansi!$C$62),
grup_instansi!$A$62,
IF(AND(E410=grup_instansi!$B$63,F410=grup_instansi!$C$63),
grup_instansi!$A$63,
IF(AND(E410=grup_instansi!$B$64,F410=grup_instansi!$C$64),
grup_instansi!$A$64,
IF(AND(E410=grup_instansi!$B$65,F410=grup_instansi!$C$65),
grup_instansi!$A$65,
IF(AND(E410=grup_instansi!$B$66,F410=grup_instansi!$C$66),
grup_instansi!$A$66,
IF(AND(E410=grup_instansi!$B$67,F410=grup_instansi!$C$67),
grup_instansi!$A$67,
IF(AND(E410=grup_instansi!$B$68,F410=grup_instansi!$C$68),
grup_instansi!$A$68,
IF(AND(E410=grup_instansi!$B$69,F410=grup_instansi!$C$69),
grup_instansi!$A$69,
IF(AND(E410=grup_instansi!$B$70,F410=grup_instansi!$C$70),
grup_instansi!$A$70,
IF(AND(E410=grup_instansi!$B$71,F410=grup_instansi!$C$71),
grup_instansi!$A$71,
IF(AND(E410=grup_instansi!$B$72,F410=grup_instansi!$C$72),
grup_instansi!$A$72,
IF(AND(E410=grup_instansi!$B$73,F410=grup_instansi!$C$73),
grup_instansi!$A$73,
IF(AND(E410=grup_instansi!$B$74,F410=grup_instansi!$C$74),
grup_instansi!$A$74,
IF(AND(E410=grup_instansi!$B$75,F410=grup_instansi!$C$75),
grup_instansi!$A$75,
IF(AND(E410=grup_instansi!$B$76,F410=grup_instansi!$C$76),
grup_instansi!$A$76,
IF(AND(E410=grup_instansi!$B$77,F410=grup_instansi!$C$77),
grup_instansi!$A$77,
IF(AND(E410=grup_instansi!$B$78,F410=grup_instansi!$C$78),
grup_instansi!$A$78,
IF(AND(E410=grup_instansi!$B$79,F410=grup_instansi!$C$79),
grup_instansi!$A$79,
IF(AND(E410=grup_instansi!$B$80,F410=grup_instansi!$C$80),
grup_instansi!$A$80,
IF(AND(E410=grup_instansi!$B$81,F410=grup_instansi!$C$81),
grup_instansi!$A$81,
IF(AND(E410=grup_instansi!$B$82,F410=grup_instansi!$C$82),
grup_instansi!$A$82,
IF(AND(E410=grup_instansi!$B$83,F410=grup_instansi!$C$83),
grup_instansi!$A$84,
IF(AND(E410=grup_instansi!$B$84,F410=grup_instansi!$C$84),
grup_instansi!$A$85,
IF(AND(E410=grup_instansi!$B$85,F410=grup_instansi!$C$85),
grup_instansi!$A$86,
IF(AND(E410=grup_instansi!$B$86,F410=grup_instansi!$C$86),
grup_instansi!$A$87,
IF(AND(E410=grup_instansi!$B$87,F410=grup_instansi!$C$87),
grup_instansi!$A$87,
IF(AND(E410=grup_instansi!$B$88,F410=grup_instansi!$C$88),
grup_instansi!$A$88,
IF(AND(E410=grup_instansi!$B$89,F410=grup_instansi!$C$89),
grup_instansi!$A$89,
IF(AND(E410=grup_instansi!$B$90,F410=grup_instansi!$C$90),
grup_instansi!$A$90,
IF(AND(E410=grup_instansi!$B$91,F410=grup_instansi!$C$91),
grup_instansi!$A$91,
IF(AND(E410=grup_instansi!$B$92,F410=grup_instansi!$C$92),
grup_instansi!$A$92,
IF(AND(E410=grup_instansi!$B$93,F410=grup_instansi!$C$93),
grup_instansi!$A$93,
IF(AND(E410=grup_instansi!$B$94,F410=grup_instansi!$C$94),
grup_instansi!$A$94,
IF(AND(E410=grup_instansi!$B$95,F410=grup_instansi!$C$95),
grup_instansi!$A$95,
IF(AND(E410=grup_instansi!$B$96,F410=grup_instansi!$C$96),
grup_instansi!$A$96,
IF(AND(E410=grup_instansi!$B$97,F410=grup_instansi!$C$97),
grup_instansi!$A$97,
IF(AND(E410=grup_instansi!$B$98,F410=grup_instansi!$C$98),
grup_instansi!$A$98,
IF(AND(E410=grup_instansi!$B$99,F410=grup_instansi!$C$99),
grup_instansi!$A$99,
grup_instansi!$A$100))))))))))))))))))))))))))))))))))))))))</f>
        <v>gi2023110400044</v>
      </c>
      <c r="L410" t="str">
        <f>VLOOKUP(K410,grup_instansi!$A$2:$E$102,4)</f>
        <v>Pemerintah Kota Jawa Tengah</v>
      </c>
      <c r="M410" t="str">
        <f t="shared" si="20"/>
        <v>('i2023110600409','Pemerintah Kota Salatiga','gi2023110400044'),</v>
      </c>
    </row>
    <row r="411" spans="1:13" x14ac:dyDescent="0.25">
      <c r="A411" t="str">
        <f t="shared" si="18"/>
        <v>i2023110600410</v>
      </c>
      <c r="B411" s="4">
        <v>6474</v>
      </c>
      <c r="C411" t="str">
        <f t="shared" si="19"/>
        <v>i2023110600410</v>
      </c>
      <c r="D411" s="4" t="s">
        <v>573</v>
      </c>
      <c r="E411" s="4" t="s">
        <v>659</v>
      </c>
      <c r="F411" s="4" t="s">
        <v>669</v>
      </c>
      <c r="G411" t="str">
        <f>IF(AND(E411=grup_instansi!$B$2,F411=grup_instansi!$C$2),
grup_instansi!$A$2,
IF(AND(E411=grup_instansi!$B$3,F411=grup_instansi!$C$3),
grup_instansi!$A$3,
IF(AND(E411=grup_instansi!$B$4,F411=grup_instansi!$C$4),
grup_instansi!$A$4,
IF(AND(E411=grup_instansi!$B$5,F411=grup_instansi!$C$5),
grup_instansi!$A$5,
IF(AND(E411=grup_instansi!$B$6,F411=grup_instansi!$C$6),
grup_instansi!$A$6,
IF(AND(E411=grup_instansi!$B$7,F411=grup_instansi!$C$7),
grup_instansi!$A$7,
IF(AND(E411=grup_instansi!$B$8,F411=grup_instansi!$C$8),
grup_instansi!$A$8,
IF(AND(E411=grup_instansi!$B$9,F411=grup_instansi!$C$9),
grup_instansi!$A$9,
IF(AND(E411=grup_instansi!$B$10,F411=grup_instansi!$C$10),
grup_instansi!$A$10,"")))))))))</f>
        <v/>
      </c>
      <c r="H411" t="str">
        <f>IF(G411&lt;&gt;"",G411,IF(AND(E411=grup_instansi!$B$11,F411=grup_instansi!$C$11),
grup_instansi!$A$11,
IF(AND(E411=grup_instansi!$B$12,F411=grup_instansi!$C$12),
grup_instansi!$A$12,
IF(AND(E411=grup_instansi!$B$13,F411=grup_instansi!$C$13),
grup_instansi!$A$13,
IF(AND(E411=grup_instansi!$B$14,F411=grup_instansi!$C$14),
grup_instansi!$A$14,
IF(AND(E411=grup_instansi!$B$15,F411=grup_instansi!$C$15),
grup_instansi!$A$15,
IF(AND(E411=grup_instansi!$B$16,F411=grup_instansi!$C$16),
grup_instansi!$A$16,
IF(AND(E411=grup_instansi!$B$17,F411=grup_instansi!$C$17),
grup_instansi!$A$17,
IF(AND(E411=grup_instansi!$B$18,F411=grup_instansi!$C$18),
grup_instansi!$A$18,
IF(AND(E411=grup_instansi!$B$19,F411=grup_instansi!$C$19),
grup_instansi!$A$19,
IF(AND(E411=grup_instansi!$B$20,F411=grup_instansi!$C$20),
grup_instansi!$A$20,"")))))))))))</f>
        <v/>
      </c>
      <c r="I411" t="str">
        <f>IF(H411&lt;&gt;"",H411,IF(AND(E411=grup_instansi!$B$21,F411=grup_instansi!$C$21),
grup_instansi!$A$21,
IF(AND(E411=grup_instansi!$B$22,F411=grup_instansi!$C$22),
grup_instansi!$A$22,
IF(AND(E411=grup_instansi!$B$23,F411=grup_instansi!$C$23),
grup_instansi!$A$23,
IF(AND(E411=grup_instansi!$B$24,F411=grup_instansi!$C$24),
grup_instansi!$A$24,
IF(AND(E411=grup_instansi!$B$25,F411=grup_instansi!$C$25),
grup_instansi!$A$25,
IF(AND(E411=grup_instansi!$B$26,F411=grup_instansi!$C$26),
grup_instansi!$A$26,
IF(AND(E411=grup_instansi!$B$27,F411=grup_instansi!$C$27),
grup_instansi!$A$27,
IF(AND(E411=grup_instansi!$B$28,F411=grup_instansi!$C$28),
grup_instansi!$A$28,
IF(AND(E411=grup_instansi!$B$29,F411=grup_instansi!$C$29),
grup_instansi!$A$29,
IF(AND(E411=grup_instansi!$B$30,F411=grup_instansi!$C$30),
grup_instansi!$A$30,
IF(AND(E411=grup_instansi!$B$31,F411=grup_instansi!$C$31),
grup_instansi!$A$31,
IF(AND(E411=grup_instansi!$B$32,F411=grup_instansi!$C$32),
grup_instansi!$A$32,
IF(AND(E411=grup_instansi!$B$33,F411=grup_instansi!$C$33),
grup_instansi!$A$33,
IF(AND(E411=grup_instansi!$B$34,F411=grup_instansi!$C$34),
grup_instansi!$A$34,
IF(AND(E411=grup_instansi!$B$35,F411=grup_instansi!$C$35),
grup_instansi!$A$35,""))))))))))))))))</f>
        <v/>
      </c>
      <c r="J411" t="str">
        <f>IF(I411&lt;&gt;"",I411,IF(AND(E411=grup_instansi!$B$36,F411=grup_instansi!$C$36),
grup_instansi!$A$36,
IF(AND(E411=grup_instansi!$B$37,F411=grup_instansi!$C$37),
grup_instansi!$A$37,
IF(AND(E411=grup_instansi!$B$38,F411=grup_instansi!$C$38),
grup_instansi!$A$38,
IF(AND(E411=grup_instansi!$B$39,F411=grup_instansi!$C$39),
grup_instansi!$A$39,
IF(AND(E411=grup_instansi!$B$40,F411=grup_instansi!$C$40),
grup_instansi!$A$40,
IF(AND(E411=grup_instansi!$B$41,F411=grup_instansi!$C$41),
grup_instansi!$A$41,
IF(AND(E411=grup_instansi!$B$42,F411=grup_instansi!$C$42),
grup_instansi!$A$42,
IF(AND(E411=grup_instansi!$B$43,F411=grup_instansi!$C$43),
grup_instansi!$A$43,
IF(AND(E411=grup_instansi!$B$44,F411=grup_instansi!$C$44),
grup_instansi!$A$44,
IF(AND(E411=grup_instansi!$B$45,F411=grup_instansi!$C$45),
grup_instansi!$A$45,
IF(AND(E411=grup_instansi!$B$46,F411=grup_instansi!$C$46),
grup_instansi!$A$46,
IF(AND(E411=grup_instansi!$B$47,F411=grup_instansi!$C$47),
grup_instansi!$A$47,
IF(AND(E411=grup_instansi!$B$48,F411=grup_instansi!$C$48),
grup_instansi!$A$48,
IF(AND(E411=grup_instansi!$B$49,F411=grup_instansi!$C$49),
grup_instansi!$A$49,
IF(AND(E411=grup_instansi!$B$50,F411=grup_instansi!$C$50),
grup_instansi!$A$50,
IF(AND(E411=grup_instansi!$B$51,F411=grup_instansi!$C$51),
grup_instansi!$A$51,
IF(AND(E411=grup_instansi!$B$52,F411=grup_instansi!$C$52),
grup_instansi!$A$52,
IF(AND(E411=grup_instansi!$B$53,F411=grup_instansi!$C$53),
grup_instansi!$A$53,
IF(AND(E411=grup_instansi!$B$54,F411=grup_instansi!$C$54),
grup_instansi!$A$54,
IF(AND(E411=grup_instansi!$B$55,F411=grup_instansi!$C$55),
grup_instansi!$A$55,
IF(AND(E411=grup_instansi!$B$56,F411=grup_instansi!$C$56),
grup_instansi!$A$56,
IF(AND(E411=grup_instansi!$B$57,F411=grup_instansi!$C$57),
grup_instansi!$A$57,
IF(AND(E411=grup_instansi!$B$58,F411=grup_instansi!$C$58),
grup_instansi!$A$58,
IF(AND(E411=grup_instansi!$B$59,F411=grup_instansi!$C$59),
grup_instansi!$A$59,
IF(AND(E411=grup_instansi!$B$60,F411=grup_instansi!$C$60),
grup_instansi!$A$60,""))))))))))))))))))))))))))</f>
        <v>gi2023110400044</v>
      </c>
      <c r="K411" t="str">
        <f>IF(J411&lt;&gt;"",J411,IF(AND(E411=grup_instansi!$B$61,F411=grup_instansi!$C$61),
grup_instansi!$A$61,
IF(AND(E411=grup_instansi!$B$62,F411=grup_instansi!$C$62),
grup_instansi!$A$62,
IF(AND(E411=grup_instansi!$B$63,F411=grup_instansi!$C$63),
grup_instansi!$A$63,
IF(AND(E411=grup_instansi!$B$64,F411=grup_instansi!$C$64),
grup_instansi!$A$64,
IF(AND(E411=grup_instansi!$B$65,F411=grup_instansi!$C$65),
grup_instansi!$A$65,
IF(AND(E411=grup_instansi!$B$66,F411=grup_instansi!$C$66),
grup_instansi!$A$66,
IF(AND(E411=grup_instansi!$B$67,F411=grup_instansi!$C$67),
grup_instansi!$A$67,
IF(AND(E411=grup_instansi!$B$68,F411=grup_instansi!$C$68),
grup_instansi!$A$68,
IF(AND(E411=grup_instansi!$B$69,F411=grup_instansi!$C$69),
grup_instansi!$A$69,
IF(AND(E411=grup_instansi!$B$70,F411=grup_instansi!$C$70),
grup_instansi!$A$70,
IF(AND(E411=grup_instansi!$B$71,F411=grup_instansi!$C$71),
grup_instansi!$A$71,
IF(AND(E411=grup_instansi!$B$72,F411=grup_instansi!$C$72),
grup_instansi!$A$72,
IF(AND(E411=grup_instansi!$B$73,F411=grup_instansi!$C$73),
grup_instansi!$A$73,
IF(AND(E411=grup_instansi!$B$74,F411=grup_instansi!$C$74),
grup_instansi!$A$74,
IF(AND(E411=grup_instansi!$B$75,F411=grup_instansi!$C$75),
grup_instansi!$A$75,
IF(AND(E411=grup_instansi!$B$76,F411=grup_instansi!$C$76),
grup_instansi!$A$76,
IF(AND(E411=grup_instansi!$B$77,F411=grup_instansi!$C$77),
grup_instansi!$A$77,
IF(AND(E411=grup_instansi!$B$78,F411=grup_instansi!$C$78),
grup_instansi!$A$78,
IF(AND(E411=grup_instansi!$B$79,F411=grup_instansi!$C$79),
grup_instansi!$A$79,
IF(AND(E411=grup_instansi!$B$80,F411=grup_instansi!$C$80),
grup_instansi!$A$80,
IF(AND(E411=grup_instansi!$B$81,F411=grup_instansi!$C$81),
grup_instansi!$A$81,
IF(AND(E411=grup_instansi!$B$82,F411=grup_instansi!$C$82),
grup_instansi!$A$82,
IF(AND(E411=grup_instansi!$B$83,F411=grup_instansi!$C$83),
grup_instansi!$A$84,
IF(AND(E411=grup_instansi!$B$84,F411=grup_instansi!$C$84),
grup_instansi!$A$85,
IF(AND(E411=grup_instansi!$B$85,F411=grup_instansi!$C$85),
grup_instansi!$A$86,
IF(AND(E411=grup_instansi!$B$86,F411=grup_instansi!$C$86),
grup_instansi!$A$87,
IF(AND(E411=grup_instansi!$B$87,F411=grup_instansi!$C$87),
grup_instansi!$A$87,
IF(AND(E411=grup_instansi!$B$88,F411=grup_instansi!$C$88),
grup_instansi!$A$88,
IF(AND(E411=grup_instansi!$B$89,F411=grup_instansi!$C$89),
grup_instansi!$A$89,
IF(AND(E411=grup_instansi!$B$90,F411=grup_instansi!$C$90),
grup_instansi!$A$90,
IF(AND(E411=grup_instansi!$B$91,F411=grup_instansi!$C$91),
grup_instansi!$A$91,
IF(AND(E411=grup_instansi!$B$92,F411=grup_instansi!$C$92),
grup_instansi!$A$92,
IF(AND(E411=grup_instansi!$B$93,F411=grup_instansi!$C$93),
grup_instansi!$A$93,
IF(AND(E411=grup_instansi!$B$94,F411=grup_instansi!$C$94),
grup_instansi!$A$94,
IF(AND(E411=grup_instansi!$B$95,F411=grup_instansi!$C$95),
grup_instansi!$A$95,
IF(AND(E411=grup_instansi!$B$96,F411=grup_instansi!$C$96),
grup_instansi!$A$96,
IF(AND(E411=grup_instansi!$B$97,F411=grup_instansi!$C$97),
grup_instansi!$A$97,
IF(AND(E411=grup_instansi!$B$98,F411=grup_instansi!$C$98),
grup_instansi!$A$98,
IF(AND(E411=grup_instansi!$B$99,F411=grup_instansi!$C$99),
grup_instansi!$A$99,
grup_instansi!$A$100))))))))))))))))))))))))))))))))))))))))</f>
        <v>gi2023110400044</v>
      </c>
      <c r="L411" t="str">
        <f>VLOOKUP(K411,grup_instansi!$A$2:$E$102,4)</f>
        <v>Pemerintah Kota Jawa Tengah</v>
      </c>
      <c r="M411" t="str">
        <f t="shared" si="20"/>
        <v>('i2023110600410','Pemerintah Kota Tegal','gi2023110400044'),</v>
      </c>
    </row>
    <row r="412" spans="1:13" x14ac:dyDescent="0.25">
      <c r="A412" t="str">
        <f t="shared" si="18"/>
        <v>i2023110600411</v>
      </c>
      <c r="B412" s="4">
        <v>6506</v>
      </c>
      <c r="C412" t="str">
        <f t="shared" si="19"/>
        <v>i2023110600411</v>
      </c>
      <c r="D412" s="4" t="s">
        <v>267</v>
      </c>
      <c r="E412" s="4" t="s">
        <v>658</v>
      </c>
      <c r="F412" s="4" t="s">
        <v>670</v>
      </c>
      <c r="G412" t="str">
        <f>IF(AND(E412=grup_instansi!$B$2,F412=grup_instansi!$C$2),
grup_instansi!$A$2,
IF(AND(E412=grup_instansi!$B$3,F412=grup_instansi!$C$3),
grup_instansi!$A$3,
IF(AND(E412=grup_instansi!$B$4,F412=grup_instansi!$C$4),
grup_instansi!$A$4,
IF(AND(E412=grup_instansi!$B$5,F412=grup_instansi!$C$5),
grup_instansi!$A$5,
IF(AND(E412=grup_instansi!$B$6,F412=grup_instansi!$C$6),
grup_instansi!$A$6,
IF(AND(E412=grup_instansi!$B$7,F412=grup_instansi!$C$7),
grup_instansi!$A$7,
IF(AND(E412=grup_instansi!$B$8,F412=grup_instansi!$C$8),
grup_instansi!$A$8,
IF(AND(E412=grup_instansi!$B$9,F412=grup_instansi!$C$9),
grup_instansi!$A$9,
IF(AND(E412=grup_instansi!$B$10,F412=grup_instansi!$C$10),
grup_instansi!$A$10,"")))))))))</f>
        <v/>
      </c>
      <c r="H412" t="str">
        <f>IF(G412&lt;&gt;"",G412,IF(AND(E412=grup_instansi!$B$11,F412=grup_instansi!$C$11),
grup_instansi!$A$11,
IF(AND(E412=grup_instansi!$B$12,F412=grup_instansi!$C$12),
grup_instansi!$A$12,
IF(AND(E412=grup_instansi!$B$13,F412=grup_instansi!$C$13),
grup_instansi!$A$13,
IF(AND(E412=grup_instansi!$B$14,F412=grup_instansi!$C$14),
grup_instansi!$A$14,
IF(AND(E412=grup_instansi!$B$15,F412=grup_instansi!$C$15),
grup_instansi!$A$15,
IF(AND(E412=grup_instansi!$B$16,F412=grup_instansi!$C$16),
grup_instansi!$A$16,
IF(AND(E412=grup_instansi!$B$17,F412=grup_instansi!$C$17),
grup_instansi!$A$17,
IF(AND(E412=grup_instansi!$B$18,F412=grup_instansi!$C$18),
grup_instansi!$A$18,
IF(AND(E412=grup_instansi!$B$19,F412=grup_instansi!$C$19),
grup_instansi!$A$19,
IF(AND(E412=grup_instansi!$B$20,F412=grup_instansi!$C$20),
grup_instansi!$A$20,"")))))))))))</f>
        <v>gi2023110400013</v>
      </c>
      <c r="I412" t="str">
        <f>IF(H412&lt;&gt;"",H412,IF(AND(E412=grup_instansi!$B$21,F412=grup_instansi!$C$21),
grup_instansi!$A$21,
IF(AND(E412=grup_instansi!$B$22,F412=grup_instansi!$C$22),
grup_instansi!$A$22,
IF(AND(E412=grup_instansi!$B$23,F412=grup_instansi!$C$23),
grup_instansi!$A$23,
IF(AND(E412=grup_instansi!$B$24,F412=grup_instansi!$C$24),
grup_instansi!$A$24,
IF(AND(E412=grup_instansi!$B$25,F412=grup_instansi!$C$25),
grup_instansi!$A$25,
IF(AND(E412=grup_instansi!$B$26,F412=grup_instansi!$C$26),
grup_instansi!$A$26,
IF(AND(E412=grup_instansi!$B$27,F412=grup_instansi!$C$27),
grup_instansi!$A$27,
IF(AND(E412=grup_instansi!$B$28,F412=grup_instansi!$C$28),
grup_instansi!$A$28,
IF(AND(E412=grup_instansi!$B$29,F412=grup_instansi!$C$29),
grup_instansi!$A$29,
IF(AND(E412=grup_instansi!$B$30,F412=grup_instansi!$C$30),
grup_instansi!$A$30,
IF(AND(E412=grup_instansi!$B$31,F412=grup_instansi!$C$31),
grup_instansi!$A$31,
IF(AND(E412=grup_instansi!$B$32,F412=grup_instansi!$C$32),
grup_instansi!$A$32,
IF(AND(E412=grup_instansi!$B$33,F412=grup_instansi!$C$33),
grup_instansi!$A$33,
IF(AND(E412=grup_instansi!$B$34,F412=grup_instansi!$C$34),
grup_instansi!$A$34,
IF(AND(E412=grup_instansi!$B$35,F412=grup_instansi!$C$35),
grup_instansi!$A$35,""))))))))))))))))</f>
        <v>gi2023110400013</v>
      </c>
      <c r="J412" t="str">
        <f>IF(I412&lt;&gt;"",I412,IF(AND(E412=grup_instansi!$B$36,F412=grup_instansi!$C$36),
grup_instansi!$A$36,
IF(AND(E412=grup_instansi!$B$37,F412=grup_instansi!$C$37),
grup_instansi!$A$37,
IF(AND(E412=grup_instansi!$B$38,F412=grup_instansi!$C$38),
grup_instansi!$A$38,
IF(AND(E412=grup_instansi!$B$39,F412=grup_instansi!$C$39),
grup_instansi!$A$39,
IF(AND(E412=grup_instansi!$B$40,F412=grup_instansi!$C$40),
grup_instansi!$A$40,
IF(AND(E412=grup_instansi!$B$41,F412=grup_instansi!$C$41),
grup_instansi!$A$41,
IF(AND(E412=grup_instansi!$B$42,F412=grup_instansi!$C$42),
grup_instansi!$A$42,
IF(AND(E412=grup_instansi!$B$43,F412=grup_instansi!$C$43),
grup_instansi!$A$43,
IF(AND(E412=grup_instansi!$B$44,F412=grup_instansi!$C$44),
grup_instansi!$A$44,
IF(AND(E412=grup_instansi!$B$45,F412=grup_instansi!$C$45),
grup_instansi!$A$45,
IF(AND(E412=grup_instansi!$B$46,F412=grup_instansi!$C$46),
grup_instansi!$A$46,
IF(AND(E412=grup_instansi!$B$47,F412=grup_instansi!$C$47),
grup_instansi!$A$47,
IF(AND(E412=grup_instansi!$B$48,F412=grup_instansi!$C$48),
grup_instansi!$A$48,
IF(AND(E412=grup_instansi!$B$49,F412=grup_instansi!$C$49),
grup_instansi!$A$49,
IF(AND(E412=grup_instansi!$B$50,F412=grup_instansi!$C$50),
grup_instansi!$A$50,
IF(AND(E412=grup_instansi!$B$51,F412=grup_instansi!$C$51),
grup_instansi!$A$51,
IF(AND(E412=grup_instansi!$B$52,F412=grup_instansi!$C$52),
grup_instansi!$A$52,
IF(AND(E412=grup_instansi!$B$53,F412=grup_instansi!$C$53),
grup_instansi!$A$53,
IF(AND(E412=grup_instansi!$B$54,F412=grup_instansi!$C$54),
grup_instansi!$A$54,
IF(AND(E412=grup_instansi!$B$55,F412=grup_instansi!$C$55),
grup_instansi!$A$55,
IF(AND(E412=grup_instansi!$B$56,F412=grup_instansi!$C$56),
grup_instansi!$A$56,
IF(AND(E412=grup_instansi!$B$57,F412=grup_instansi!$C$57),
grup_instansi!$A$57,
IF(AND(E412=grup_instansi!$B$58,F412=grup_instansi!$C$58),
grup_instansi!$A$58,
IF(AND(E412=grup_instansi!$B$59,F412=grup_instansi!$C$59),
grup_instansi!$A$59,
IF(AND(E412=grup_instansi!$B$60,F412=grup_instansi!$C$60),
grup_instansi!$A$60,""))))))))))))))))))))))))))</f>
        <v>gi2023110400013</v>
      </c>
      <c r="K412" t="str">
        <f>IF(J412&lt;&gt;"",J412,IF(AND(E412=grup_instansi!$B$61,F412=grup_instansi!$C$61),
grup_instansi!$A$61,
IF(AND(E412=grup_instansi!$B$62,F412=grup_instansi!$C$62),
grup_instansi!$A$62,
IF(AND(E412=grup_instansi!$B$63,F412=grup_instansi!$C$63),
grup_instansi!$A$63,
IF(AND(E412=grup_instansi!$B$64,F412=grup_instansi!$C$64),
grup_instansi!$A$64,
IF(AND(E412=grup_instansi!$B$65,F412=grup_instansi!$C$65),
grup_instansi!$A$65,
IF(AND(E412=grup_instansi!$B$66,F412=grup_instansi!$C$66),
grup_instansi!$A$66,
IF(AND(E412=grup_instansi!$B$67,F412=grup_instansi!$C$67),
grup_instansi!$A$67,
IF(AND(E412=grup_instansi!$B$68,F412=grup_instansi!$C$68),
grup_instansi!$A$68,
IF(AND(E412=grup_instansi!$B$69,F412=grup_instansi!$C$69),
grup_instansi!$A$69,
IF(AND(E412=grup_instansi!$B$70,F412=grup_instansi!$C$70),
grup_instansi!$A$70,
IF(AND(E412=grup_instansi!$B$71,F412=grup_instansi!$C$71),
grup_instansi!$A$71,
IF(AND(E412=grup_instansi!$B$72,F412=grup_instansi!$C$72),
grup_instansi!$A$72,
IF(AND(E412=grup_instansi!$B$73,F412=grup_instansi!$C$73),
grup_instansi!$A$73,
IF(AND(E412=grup_instansi!$B$74,F412=grup_instansi!$C$74),
grup_instansi!$A$74,
IF(AND(E412=grup_instansi!$B$75,F412=grup_instansi!$C$75),
grup_instansi!$A$75,
IF(AND(E412=grup_instansi!$B$76,F412=grup_instansi!$C$76),
grup_instansi!$A$76,
IF(AND(E412=grup_instansi!$B$77,F412=grup_instansi!$C$77),
grup_instansi!$A$77,
IF(AND(E412=grup_instansi!$B$78,F412=grup_instansi!$C$78),
grup_instansi!$A$78,
IF(AND(E412=grup_instansi!$B$79,F412=grup_instansi!$C$79),
grup_instansi!$A$79,
IF(AND(E412=grup_instansi!$B$80,F412=grup_instansi!$C$80),
grup_instansi!$A$80,
IF(AND(E412=grup_instansi!$B$81,F412=grup_instansi!$C$81),
grup_instansi!$A$81,
IF(AND(E412=grup_instansi!$B$82,F412=grup_instansi!$C$82),
grup_instansi!$A$82,
IF(AND(E412=grup_instansi!$B$83,F412=grup_instansi!$C$83),
grup_instansi!$A$84,
IF(AND(E412=grup_instansi!$B$84,F412=grup_instansi!$C$84),
grup_instansi!$A$85,
IF(AND(E412=grup_instansi!$B$85,F412=grup_instansi!$C$85),
grup_instansi!$A$86,
IF(AND(E412=grup_instansi!$B$86,F412=grup_instansi!$C$86),
grup_instansi!$A$87,
IF(AND(E412=grup_instansi!$B$87,F412=grup_instansi!$C$87),
grup_instansi!$A$87,
IF(AND(E412=grup_instansi!$B$88,F412=grup_instansi!$C$88),
grup_instansi!$A$88,
IF(AND(E412=grup_instansi!$B$89,F412=grup_instansi!$C$89),
grup_instansi!$A$89,
IF(AND(E412=grup_instansi!$B$90,F412=grup_instansi!$C$90),
grup_instansi!$A$90,
IF(AND(E412=grup_instansi!$B$91,F412=grup_instansi!$C$91),
grup_instansi!$A$91,
IF(AND(E412=grup_instansi!$B$92,F412=grup_instansi!$C$92),
grup_instansi!$A$92,
IF(AND(E412=grup_instansi!$B$93,F412=grup_instansi!$C$93),
grup_instansi!$A$93,
IF(AND(E412=grup_instansi!$B$94,F412=grup_instansi!$C$94),
grup_instansi!$A$94,
IF(AND(E412=grup_instansi!$B$95,F412=grup_instansi!$C$95),
grup_instansi!$A$95,
IF(AND(E412=grup_instansi!$B$96,F412=grup_instansi!$C$96),
grup_instansi!$A$96,
IF(AND(E412=grup_instansi!$B$97,F412=grup_instansi!$C$97),
grup_instansi!$A$97,
IF(AND(E412=grup_instansi!$B$98,F412=grup_instansi!$C$98),
grup_instansi!$A$98,
IF(AND(E412=grup_instansi!$B$99,F412=grup_instansi!$C$99),
grup_instansi!$A$99,
grup_instansi!$A$100))))))))))))))))))))))))))))))))))))))))</f>
        <v>gi2023110400013</v>
      </c>
      <c r="L412" t="str">
        <f>VLOOKUP(K412,grup_instansi!$A$2:$E$102,4)</f>
        <v>Pemerintah Kabupaten Jawa Timur</v>
      </c>
      <c r="M412" t="str">
        <f t="shared" si="20"/>
        <v>('i2023110600411','Pemerintah Kab. Pamekasan','gi2023110400013'),</v>
      </c>
    </row>
    <row r="413" spans="1:13" x14ac:dyDescent="0.25">
      <c r="A413" t="str">
        <f t="shared" si="18"/>
        <v>i2023110600412</v>
      </c>
      <c r="B413" s="4">
        <v>6507</v>
      </c>
      <c r="C413" t="str">
        <f t="shared" si="19"/>
        <v>i2023110600412</v>
      </c>
      <c r="D413" s="4" t="s">
        <v>268</v>
      </c>
      <c r="E413" s="4" t="s">
        <v>658</v>
      </c>
      <c r="F413" s="4" t="s">
        <v>670</v>
      </c>
      <c r="G413" t="str">
        <f>IF(AND(E413=grup_instansi!$B$2,F413=grup_instansi!$C$2),
grup_instansi!$A$2,
IF(AND(E413=grup_instansi!$B$3,F413=grup_instansi!$C$3),
grup_instansi!$A$3,
IF(AND(E413=grup_instansi!$B$4,F413=grup_instansi!$C$4),
grup_instansi!$A$4,
IF(AND(E413=grup_instansi!$B$5,F413=grup_instansi!$C$5),
grup_instansi!$A$5,
IF(AND(E413=grup_instansi!$B$6,F413=grup_instansi!$C$6),
grup_instansi!$A$6,
IF(AND(E413=grup_instansi!$B$7,F413=grup_instansi!$C$7),
grup_instansi!$A$7,
IF(AND(E413=grup_instansi!$B$8,F413=grup_instansi!$C$8),
grup_instansi!$A$8,
IF(AND(E413=grup_instansi!$B$9,F413=grup_instansi!$C$9),
grup_instansi!$A$9,
IF(AND(E413=grup_instansi!$B$10,F413=grup_instansi!$C$10),
grup_instansi!$A$10,"")))))))))</f>
        <v/>
      </c>
      <c r="H413" t="str">
        <f>IF(G413&lt;&gt;"",G413,IF(AND(E413=grup_instansi!$B$11,F413=grup_instansi!$C$11),
grup_instansi!$A$11,
IF(AND(E413=grup_instansi!$B$12,F413=grup_instansi!$C$12),
grup_instansi!$A$12,
IF(AND(E413=grup_instansi!$B$13,F413=grup_instansi!$C$13),
grup_instansi!$A$13,
IF(AND(E413=grup_instansi!$B$14,F413=grup_instansi!$C$14),
grup_instansi!$A$14,
IF(AND(E413=grup_instansi!$B$15,F413=grup_instansi!$C$15),
grup_instansi!$A$15,
IF(AND(E413=grup_instansi!$B$16,F413=grup_instansi!$C$16),
grup_instansi!$A$16,
IF(AND(E413=grup_instansi!$B$17,F413=grup_instansi!$C$17),
grup_instansi!$A$17,
IF(AND(E413=grup_instansi!$B$18,F413=grup_instansi!$C$18),
grup_instansi!$A$18,
IF(AND(E413=grup_instansi!$B$19,F413=grup_instansi!$C$19),
grup_instansi!$A$19,
IF(AND(E413=grup_instansi!$B$20,F413=grup_instansi!$C$20),
grup_instansi!$A$20,"")))))))))))</f>
        <v>gi2023110400013</v>
      </c>
      <c r="I413" t="str">
        <f>IF(H413&lt;&gt;"",H413,IF(AND(E413=grup_instansi!$B$21,F413=grup_instansi!$C$21),
grup_instansi!$A$21,
IF(AND(E413=grup_instansi!$B$22,F413=grup_instansi!$C$22),
grup_instansi!$A$22,
IF(AND(E413=grup_instansi!$B$23,F413=grup_instansi!$C$23),
grup_instansi!$A$23,
IF(AND(E413=grup_instansi!$B$24,F413=grup_instansi!$C$24),
grup_instansi!$A$24,
IF(AND(E413=grup_instansi!$B$25,F413=grup_instansi!$C$25),
grup_instansi!$A$25,
IF(AND(E413=grup_instansi!$B$26,F413=grup_instansi!$C$26),
grup_instansi!$A$26,
IF(AND(E413=grup_instansi!$B$27,F413=grup_instansi!$C$27),
grup_instansi!$A$27,
IF(AND(E413=grup_instansi!$B$28,F413=grup_instansi!$C$28),
grup_instansi!$A$28,
IF(AND(E413=grup_instansi!$B$29,F413=grup_instansi!$C$29),
grup_instansi!$A$29,
IF(AND(E413=grup_instansi!$B$30,F413=grup_instansi!$C$30),
grup_instansi!$A$30,
IF(AND(E413=grup_instansi!$B$31,F413=grup_instansi!$C$31),
grup_instansi!$A$31,
IF(AND(E413=grup_instansi!$B$32,F413=grup_instansi!$C$32),
grup_instansi!$A$32,
IF(AND(E413=grup_instansi!$B$33,F413=grup_instansi!$C$33),
grup_instansi!$A$33,
IF(AND(E413=grup_instansi!$B$34,F413=grup_instansi!$C$34),
grup_instansi!$A$34,
IF(AND(E413=grup_instansi!$B$35,F413=grup_instansi!$C$35),
grup_instansi!$A$35,""))))))))))))))))</f>
        <v>gi2023110400013</v>
      </c>
      <c r="J413" t="str">
        <f>IF(I413&lt;&gt;"",I413,IF(AND(E413=grup_instansi!$B$36,F413=grup_instansi!$C$36),
grup_instansi!$A$36,
IF(AND(E413=grup_instansi!$B$37,F413=grup_instansi!$C$37),
grup_instansi!$A$37,
IF(AND(E413=grup_instansi!$B$38,F413=grup_instansi!$C$38),
grup_instansi!$A$38,
IF(AND(E413=grup_instansi!$B$39,F413=grup_instansi!$C$39),
grup_instansi!$A$39,
IF(AND(E413=grup_instansi!$B$40,F413=grup_instansi!$C$40),
grup_instansi!$A$40,
IF(AND(E413=grup_instansi!$B$41,F413=grup_instansi!$C$41),
grup_instansi!$A$41,
IF(AND(E413=grup_instansi!$B$42,F413=grup_instansi!$C$42),
grup_instansi!$A$42,
IF(AND(E413=grup_instansi!$B$43,F413=grup_instansi!$C$43),
grup_instansi!$A$43,
IF(AND(E413=grup_instansi!$B$44,F413=grup_instansi!$C$44),
grup_instansi!$A$44,
IF(AND(E413=grup_instansi!$B$45,F413=grup_instansi!$C$45),
grup_instansi!$A$45,
IF(AND(E413=grup_instansi!$B$46,F413=grup_instansi!$C$46),
grup_instansi!$A$46,
IF(AND(E413=grup_instansi!$B$47,F413=grup_instansi!$C$47),
grup_instansi!$A$47,
IF(AND(E413=grup_instansi!$B$48,F413=grup_instansi!$C$48),
grup_instansi!$A$48,
IF(AND(E413=grup_instansi!$B$49,F413=grup_instansi!$C$49),
grup_instansi!$A$49,
IF(AND(E413=grup_instansi!$B$50,F413=grup_instansi!$C$50),
grup_instansi!$A$50,
IF(AND(E413=grup_instansi!$B$51,F413=grup_instansi!$C$51),
grup_instansi!$A$51,
IF(AND(E413=grup_instansi!$B$52,F413=grup_instansi!$C$52),
grup_instansi!$A$52,
IF(AND(E413=grup_instansi!$B$53,F413=grup_instansi!$C$53),
grup_instansi!$A$53,
IF(AND(E413=grup_instansi!$B$54,F413=grup_instansi!$C$54),
grup_instansi!$A$54,
IF(AND(E413=grup_instansi!$B$55,F413=grup_instansi!$C$55),
grup_instansi!$A$55,
IF(AND(E413=grup_instansi!$B$56,F413=grup_instansi!$C$56),
grup_instansi!$A$56,
IF(AND(E413=grup_instansi!$B$57,F413=grup_instansi!$C$57),
grup_instansi!$A$57,
IF(AND(E413=grup_instansi!$B$58,F413=grup_instansi!$C$58),
grup_instansi!$A$58,
IF(AND(E413=grup_instansi!$B$59,F413=grup_instansi!$C$59),
grup_instansi!$A$59,
IF(AND(E413=grup_instansi!$B$60,F413=grup_instansi!$C$60),
grup_instansi!$A$60,""))))))))))))))))))))))))))</f>
        <v>gi2023110400013</v>
      </c>
      <c r="K413" t="str">
        <f>IF(J413&lt;&gt;"",J413,IF(AND(E413=grup_instansi!$B$61,F413=grup_instansi!$C$61),
grup_instansi!$A$61,
IF(AND(E413=grup_instansi!$B$62,F413=grup_instansi!$C$62),
grup_instansi!$A$62,
IF(AND(E413=grup_instansi!$B$63,F413=grup_instansi!$C$63),
grup_instansi!$A$63,
IF(AND(E413=grup_instansi!$B$64,F413=grup_instansi!$C$64),
grup_instansi!$A$64,
IF(AND(E413=grup_instansi!$B$65,F413=grup_instansi!$C$65),
grup_instansi!$A$65,
IF(AND(E413=grup_instansi!$B$66,F413=grup_instansi!$C$66),
grup_instansi!$A$66,
IF(AND(E413=grup_instansi!$B$67,F413=grup_instansi!$C$67),
grup_instansi!$A$67,
IF(AND(E413=grup_instansi!$B$68,F413=grup_instansi!$C$68),
grup_instansi!$A$68,
IF(AND(E413=grup_instansi!$B$69,F413=grup_instansi!$C$69),
grup_instansi!$A$69,
IF(AND(E413=grup_instansi!$B$70,F413=grup_instansi!$C$70),
grup_instansi!$A$70,
IF(AND(E413=grup_instansi!$B$71,F413=grup_instansi!$C$71),
grup_instansi!$A$71,
IF(AND(E413=grup_instansi!$B$72,F413=grup_instansi!$C$72),
grup_instansi!$A$72,
IF(AND(E413=grup_instansi!$B$73,F413=grup_instansi!$C$73),
grup_instansi!$A$73,
IF(AND(E413=grup_instansi!$B$74,F413=grup_instansi!$C$74),
grup_instansi!$A$74,
IF(AND(E413=grup_instansi!$B$75,F413=grup_instansi!$C$75),
grup_instansi!$A$75,
IF(AND(E413=grup_instansi!$B$76,F413=grup_instansi!$C$76),
grup_instansi!$A$76,
IF(AND(E413=grup_instansi!$B$77,F413=grup_instansi!$C$77),
grup_instansi!$A$77,
IF(AND(E413=grup_instansi!$B$78,F413=grup_instansi!$C$78),
grup_instansi!$A$78,
IF(AND(E413=grup_instansi!$B$79,F413=grup_instansi!$C$79),
grup_instansi!$A$79,
IF(AND(E413=grup_instansi!$B$80,F413=grup_instansi!$C$80),
grup_instansi!$A$80,
IF(AND(E413=grup_instansi!$B$81,F413=grup_instansi!$C$81),
grup_instansi!$A$81,
IF(AND(E413=grup_instansi!$B$82,F413=grup_instansi!$C$82),
grup_instansi!$A$82,
IF(AND(E413=grup_instansi!$B$83,F413=grup_instansi!$C$83),
grup_instansi!$A$84,
IF(AND(E413=grup_instansi!$B$84,F413=grup_instansi!$C$84),
grup_instansi!$A$85,
IF(AND(E413=grup_instansi!$B$85,F413=grup_instansi!$C$85),
grup_instansi!$A$86,
IF(AND(E413=grup_instansi!$B$86,F413=grup_instansi!$C$86),
grup_instansi!$A$87,
IF(AND(E413=grup_instansi!$B$87,F413=grup_instansi!$C$87),
grup_instansi!$A$87,
IF(AND(E413=grup_instansi!$B$88,F413=grup_instansi!$C$88),
grup_instansi!$A$88,
IF(AND(E413=grup_instansi!$B$89,F413=grup_instansi!$C$89),
grup_instansi!$A$89,
IF(AND(E413=grup_instansi!$B$90,F413=grup_instansi!$C$90),
grup_instansi!$A$90,
IF(AND(E413=grup_instansi!$B$91,F413=grup_instansi!$C$91),
grup_instansi!$A$91,
IF(AND(E413=grup_instansi!$B$92,F413=grup_instansi!$C$92),
grup_instansi!$A$92,
IF(AND(E413=grup_instansi!$B$93,F413=grup_instansi!$C$93),
grup_instansi!$A$93,
IF(AND(E413=grup_instansi!$B$94,F413=grup_instansi!$C$94),
grup_instansi!$A$94,
IF(AND(E413=grup_instansi!$B$95,F413=grup_instansi!$C$95),
grup_instansi!$A$95,
IF(AND(E413=grup_instansi!$B$96,F413=grup_instansi!$C$96),
grup_instansi!$A$96,
IF(AND(E413=grup_instansi!$B$97,F413=grup_instansi!$C$97),
grup_instansi!$A$97,
IF(AND(E413=grup_instansi!$B$98,F413=grup_instansi!$C$98),
grup_instansi!$A$98,
IF(AND(E413=grup_instansi!$B$99,F413=grup_instansi!$C$99),
grup_instansi!$A$99,
grup_instansi!$A$100))))))))))))))))))))))))))))))))))))))))</f>
        <v>gi2023110400013</v>
      </c>
      <c r="L413" t="str">
        <f>VLOOKUP(K413,grup_instansi!$A$2:$E$102,4)</f>
        <v>Pemerintah Kabupaten Jawa Timur</v>
      </c>
      <c r="M413" t="str">
        <f t="shared" si="20"/>
        <v>('i2023110600412','Pemerintah Kab. Sumenep','gi2023110400013'),</v>
      </c>
    </row>
    <row r="414" spans="1:13" x14ac:dyDescent="0.25">
      <c r="A414" t="str">
        <f t="shared" si="18"/>
        <v>i2023110600413</v>
      </c>
      <c r="B414" s="4">
        <v>6508</v>
      </c>
      <c r="C414" t="str">
        <f t="shared" si="19"/>
        <v>i2023110600413</v>
      </c>
      <c r="D414" s="4" t="s">
        <v>269</v>
      </c>
      <c r="E414" s="4" t="s">
        <v>658</v>
      </c>
      <c r="F414" s="4" t="s">
        <v>670</v>
      </c>
      <c r="G414" t="str">
        <f>IF(AND(E414=grup_instansi!$B$2,F414=grup_instansi!$C$2),
grup_instansi!$A$2,
IF(AND(E414=grup_instansi!$B$3,F414=grup_instansi!$C$3),
grup_instansi!$A$3,
IF(AND(E414=grup_instansi!$B$4,F414=grup_instansi!$C$4),
grup_instansi!$A$4,
IF(AND(E414=grup_instansi!$B$5,F414=grup_instansi!$C$5),
grup_instansi!$A$5,
IF(AND(E414=grup_instansi!$B$6,F414=grup_instansi!$C$6),
grup_instansi!$A$6,
IF(AND(E414=grup_instansi!$B$7,F414=grup_instansi!$C$7),
grup_instansi!$A$7,
IF(AND(E414=grup_instansi!$B$8,F414=grup_instansi!$C$8),
grup_instansi!$A$8,
IF(AND(E414=grup_instansi!$B$9,F414=grup_instansi!$C$9),
grup_instansi!$A$9,
IF(AND(E414=grup_instansi!$B$10,F414=grup_instansi!$C$10),
grup_instansi!$A$10,"")))))))))</f>
        <v/>
      </c>
      <c r="H414" t="str">
        <f>IF(G414&lt;&gt;"",G414,IF(AND(E414=grup_instansi!$B$11,F414=grup_instansi!$C$11),
grup_instansi!$A$11,
IF(AND(E414=grup_instansi!$B$12,F414=grup_instansi!$C$12),
grup_instansi!$A$12,
IF(AND(E414=grup_instansi!$B$13,F414=grup_instansi!$C$13),
grup_instansi!$A$13,
IF(AND(E414=grup_instansi!$B$14,F414=grup_instansi!$C$14),
grup_instansi!$A$14,
IF(AND(E414=grup_instansi!$B$15,F414=grup_instansi!$C$15),
grup_instansi!$A$15,
IF(AND(E414=grup_instansi!$B$16,F414=grup_instansi!$C$16),
grup_instansi!$A$16,
IF(AND(E414=grup_instansi!$B$17,F414=grup_instansi!$C$17),
grup_instansi!$A$17,
IF(AND(E414=grup_instansi!$B$18,F414=grup_instansi!$C$18),
grup_instansi!$A$18,
IF(AND(E414=grup_instansi!$B$19,F414=grup_instansi!$C$19),
grup_instansi!$A$19,
IF(AND(E414=grup_instansi!$B$20,F414=grup_instansi!$C$20),
grup_instansi!$A$20,"")))))))))))</f>
        <v>gi2023110400013</v>
      </c>
      <c r="I414" t="str">
        <f>IF(H414&lt;&gt;"",H414,IF(AND(E414=grup_instansi!$B$21,F414=grup_instansi!$C$21),
grup_instansi!$A$21,
IF(AND(E414=grup_instansi!$B$22,F414=grup_instansi!$C$22),
grup_instansi!$A$22,
IF(AND(E414=grup_instansi!$B$23,F414=grup_instansi!$C$23),
grup_instansi!$A$23,
IF(AND(E414=grup_instansi!$B$24,F414=grup_instansi!$C$24),
grup_instansi!$A$24,
IF(AND(E414=grup_instansi!$B$25,F414=grup_instansi!$C$25),
grup_instansi!$A$25,
IF(AND(E414=grup_instansi!$B$26,F414=grup_instansi!$C$26),
grup_instansi!$A$26,
IF(AND(E414=grup_instansi!$B$27,F414=grup_instansi!$C$27),
grup_instansi!$A$27,
IF(AND(E414=grup_instansi!$B$28,F414=grup_instansi!$C$28),
grup_instansi!$A$28,
IF(AND(E414=grup_instansi!$B$29,F414=grup_instansi!$C$29),
grup_instansi!$A$29,
IF(AND(E414=grup_instansi!$B$30,F414=grup_instansi!$C$30),
grup_instansi!$A$30,
IF(AND(E414=grup_instansi!$B$31,F414=grup_instansi!$C$31),
grup_instansi!$A$31,
IF(AND(E414=grup_instansi!$B$32,F414=grup_instansi!$C$32),
grup_instansi!$A$32,
IF(AND(E414=grup_instansi!$B$33,F414=grup_instansi!$C$33),
grup_instansi!$A$33,
IF(AND(E414=grup_instansi!$B$34,F414=grup_instansi!$C$34),
grup_instansi!$A$34,
IF(AND(E414=grup_instansi!$B$35,F414=grup_instansi!$C$35),
grup_instansi!$A$35,""))))))))))))))))</f>
        <v>gi2023110400013</v>
      </c>
      <c r="J414" t="str">
        <f>IF(I414&lt;&gt;"",I414,IF(AND(E414=grup_instansi!$B$36,F414=grup_instansi!$C$36),
grup_instansi!$A$36,
IF(AND(E414=grup_instansi!$B$37,F414=grup_instansi!$C$37),
grup_instansi!$A$37,
IF(AND(E414=grup_instansi!$B$38,F414=grup_instansi!$C$38),
grup_instansi!$A$38,
IF(AND(E414=grup_instansi!$B$39,F414=grup_instansi!$C$39),
grup_instansi!$A$39,
IF(AND(E414=grup_instansi!$B$40,F414=grup_instansi!$C$40),
grup_instansi!$A$40,
IF(AND(E414=grup_instansi!$B$41,F414=grup_instansi!$C$41),
grup_instansi!$A$41,
IF(AND(E414=grup_instansi!$B$42,F414=grup_instansi!$C$42),
grup_instansi!$A$42,
IF(AND(E414=grup_instansi!$B$43,F414=grup_instansi!$C$43),
grup_instansi!$A$43,
IF(AND(E414=grup_instansi!$B$44,F414=grup_instansi!$C$44),
grup_instansi!$A$44,
IF(AND(E414=grup_instansi!$B$45,F414=grup_instansi!$C$45),
grup_instansi!$A$45,
IF(AND(E414=grup_instansi!$B$46,F414=grup_instansi!$C$46),
grup_instansi!$A$46,
IF(AND(E414=grup_instansi!$B$47,F414=grup_instansi!$C$47),
grup_instansi!$A$47,
IF(AND(E414=grup_instansi!$B$48,F414=grup_instansi!$C$48),
grup_instansi!$A$48,
IF(AND(E414=grup_instansi!$B$49,F414=grup_instansi!$C$49),
grup_instansi!$A$49,
IF(AND(E414=grup_instansi!$B$50,F414=grup_instansi!$C$50),
grup_instansi!$A$50,
IF(AND(E414=grup_instansi!$B$51,F414=grup_instansi!$C$51),
grup_instansi!$A$51,
IF(AND(E414=grup_instansi!$B$52,F414=grup_instansi!$C$52),
grup_instansi!$A$52,
IF(AND(E414=grup_instansi!$B$53,F414=grup_instansi!$C$53),
grup_instansi!$A$53,
IF(AND(E414=grup_instansi!$B$54,F414=grup_instansi!$C$54),
grup_instansi!$A$54,
IF(AND(E414=grup_instansi!$B$55,F414=grup_instansi!$C$55),
grup_instansi!$A$55,
IF(AND(E414=grup_instansi!$B$56,F414=grup_instansi!$C$56),
grup_instansi!$A$56,
IF(AND(E414=grup_instansi!$B$57,F414=grup_instansi!$C$57),
grup_instansi!$A$57,
IF(AND(E414=grup_instansi!$B$58,F414=grup_instansi!$C$58),
grup_instansi!$A$58,
IF(AND(E414=grup_instansi!$B$59,F414=grup_instansi!$C$59),
grup_instansi!$A$59,
IF(AND(E414=grup_instansi!$B$60,F414=grup_instansi!$C$60),
grup_instansi!$A$60,""))))))))))))))))))))))))))</f>
        <v>gi2023110400013</v>
      </c>
      <c r="K414" t="str">
        <f>IF(J414&lt;&gt;"",J414,IF(AND(E414=grup_instansi!$B$61,F414=grup_instansi!$C$61),
grup_instansi!$A$61,
IF(AND(E414=grup_instansi!$B$62,F414=grup_instansi!$C$62),
grup_instansi!$A$62,
IF(AND(E414=grup_instansi!$B$63,F414=grup_instansi!$C$63),
grup_instansi!$A$63,
IF(AND(E414=grup_instansi!$B$64,F414=grup_instansi!$C$64),
grup_instansi!$A$64,
IF(AND(E414=grup_instansi!$B$65,F414=grup_instansi!$C$65),
grup_instansi!$A$65,
IF(AND(E414=grup_instansi!$B$66,F414=grup_instansi!$C$66),
grup_instansi!$A$66,
IF(AND(E414=grup_instansi!$B$67,F414=grup_instansi!$C$67),
grup_instansi!$A$67,
IF(AND(E414=grup_instansi!$B$68,F414=grup_instansi!$C$68),
grup_instansi!$A$68,
IF(AND(E414=grup_instansi!$B$69,F414=grup_instansi!$C$69),
grup_instansi!$A$69,
IF(AND(E414=grup_instansi!$B$70,F414=grup_instansi!$C$70),
grup_instansi!$A$70,
IF(AND(E414=grup_instansi!$B$71,F414=grup_instansi!$C$71),
grup_instansi!$A$71,
IF(AND(E414=grup_instansi!$B$72,F414=grup_instansi!$C$72),
grup_instansi!$A$72,
IF(AND(E414=grup_instansi!$B$73,F414=grup_instansi!$C$73),
grup_instansi!$A$73,
IF(AND(E414=grup_instansi!$B$74,F414=grup_instansi!$C$74),
grup_instansi!$A$74,
IF(AND(E414=grup_instansi!$B$75,F414=grup_instansi!$C$75),
grup_instansi!$A$75,
IF(AND(E414=grup_instansi!$B$76,F414=grup_instansi!$C$76),
grup_instansi!$A$76,
IF(AND(E414=grup_instansi!$B$77,F414=grup_instansi!$C$77),
grup_instansi!$A$77,
IF(AND(E414=grup_instansi!$B$78,F414=grup_instansi!$C$78),
grup_instansi!$A$78,
IF(AND(E414=grup_instansi!$B$79,F414=grup_instansi!$C$79),
grup_instansi!$A$79,
IF(AND(E414=grup_instansi!$B$80,F414=grup_instansi!$C$80),
grup_instansi!$A$80,
IF(AND(E414=grup_instansi!$B$81,F414=grup_instansi!$C$81),
grup_instansi!$A$81,
IF(AND(E414=grup_instansi!$B$82,F414=grup_instansi!$C$82),
grup_instansi!$A$82,
IF(AND(E414=grup_instansi!$B$83,F414=grup_instansi!$C$83),
grup_instansi!$A$84,
IF(AND(E414=grup_instansi!$B$84,F414=grup_instansi!$C$84),
grup_instansi!$A$85,
IF(AND(E414=grup_instansi!$B$85,F414=grup_instansi!$C$85),
grup_instansi!$A$86,
IF(AND(E414=grup_instansi!$B$86,F414=grup_instansi!$C$86),
grup_instansi!$A$87,
IF(AND(E414=grup_instansi!$B$87,F414=grup_instansi!$C$87),
grup_instansi!$A$87,
IF(AND(E414=grup_instansi!$B$88,F414=grup_instansi!$C$88),
grup_instansi!$A$88,
IF(AND(E414=grup_instansi!$B$89,F414=grup_instansi!$C$89),
grup_instansi!$A$89,
IF(AND(E414=grup_instansi!$B$90,F414=grup_instansi!$C$90),
grup_instansi!$A$90,
IF(AND(E414=grup_instansi!$B$91,F414=grup_instansi!$C$91),
grup_instansi!$A$91,
IF(AND(E414=grup_instansi!$B$92,F414=grup_instansi!$C$92),
grup_instansi!$A$92,
IF(AND(E414=grup_instansi!$B$93,F414=grup_instansi!$C$93),
grup_instansi!$A$93,
IF(AND(E414=grup_instansi!$B$94,F414=grup_instansi!$C$94),
grup_instansi!$A$94,
IF(AND(E414=grup_instansi!$B$95,F414=grup_instansi!$C$95),
grup_instansi!$A$95,
IF(AND(E414=grup_instansi!$B$96,F414=grup_instansi!$C$96),
grup_instansi!$A$96,
IF(AND(E414=grup_instansi!$B$97,F414=grup_instansi!$C$97),
grup_instansi!$A$97,
IF(AND(E414=grup_instansi!$B$98,F414=grup_instansi!$C$98),
grup_instansi!$A$98,
IF(AND(E414=grup_instansi!$B$99,F414=grup_instansi!$C$99),
grup_instansi!$A$99,
grup_instansi!$A$100))))))))))))))))))))))))))))))))))))))))</f>
        <v>gi2023110400013</v>
      </c>
      <c r="L414" t="str">
        <f>VLOOKUP(K414,grup_instansi!$A$2:$E$102,4)</f>
        <v>Pemerintah Kabupaten Jawa Timur</v>
      </c>
      <c r="M414" t="str">
        <f t="shared" si="20"/>
        <v>('i2023110600413','Pemerintah Kab. Bangkalan','gi2023110400013'),</v>
      </c>
    </row>
    <row r="415" spans="1:13" x14ac:dyDescent="0.25">
      <c r="A415" t="str">
        <f t="shared" si="18"/>
        <v>i2023110600414</v>
      </c>
      <c r="B415" s="4">
        <v>6513</v>
      </c>
      <c r="C415" t="str">
        <f t="shared" si="19"/>
        <v>i2023110600414</v>
      </c>
      <c r="D415" s="4" t="s">
        <v>273</v>
      </c>
      <c r="E415" s="4" t="s">
        <v>658</v>
      </c>
      <c r="F415" s="4" t="s">
        <v>670</v>
      </c>
      <c r="G415" t="str">
        <f>IF(AND(E415=grup_instansi!$B$2,F415=grup_instansi!$C$2),
grup_instansi!$A$2,
IF(AND(E415=grup_instansi!$B$3,F415=grup_instansi!$C$3),
grup_instansi!$A$3,
IF(AND(E415=grup_instansi!$B$4,F415=grup_instansi!$C$4),
grup_instansi!$A$4,
IF(AND(E415=grup_instansi!$B$5,F415=grup_instansi!$C$5),
grup_instansi!$A$5,
IF(AND(E415=grup_instansi!$B$6,F415=grup_instansi!$C$6),
grup_instansi!$A$6,
IF(AND(E415=grup_instansi!$B$7,F415=grup_instansi!$C$7),
grup_instansi!$A$7,
IF(AND(E415=grup_instansi!$B$8,F415=grup_instansi!$C$8),
grup_instansi!$A$8,
IF(AND(E415=grup_instansi!$B$9,F415=grup_instansi!$C$9),
grup_instansi!$A$9,
IF(AND(E415=grup_instansi!$B$10,F415=grup_instansi!$C$10),
grup_instansi!$A$10,"")))))))))</f>
        <v/>
      </c>
      <c r="H415" t="str">
        <f>IF(G415&lt;&gt;"",G415,IF(AND(E415=grup_instansi!$B$11,F415=grup_instansi!$C$11),
grup_instansi!$A$11,
IF(AND(E415=grup_instansi!$B$12,F415=grup_instansi!$C$12),
grup_instansi!$A$12,
IF(AND(E415=grup_instansi!$B$13,F415=grup_instansi!$C$13),
grup_instansi!$A$13,
IF(AND(E415=grup_instansi!$B$14,F415=grup_instansi!$C$14),
grup_instansi!$A$14,
IF(AND(E415=grup_instansi!$B$15,F415=grup_instansi!$C$15),
grup_instansi!$A$15,
IF(AND(E415=grup_instansi!$B$16,F415=grup_instansi!$C$16),
grup_instansi!$A$16,
IF(AND(E415=grup_instansi!$B$17,F415=grup_instansi!$C$17),
grup_instansi!$A$17,
IF(AND(E415=grup_instansi!$B$18,F415=grup_instansi!$C$18),
grup_instansi!$A$18,
IF(AND(E415=grup_instansi!$B$19,F415=grup_instansi!$C$19),
grup_instansi!$A$19,
IF(AND(E415=grup_instansi!$B$20,F415=grup_instansi!$C$20),
grup_instansi!$A$20,"")))))))))))</f>
        <v>gi2023110400013</v>
      </c>
      <c r="I415" t="str">
        <f>IF(H415&lt;&gt;"",H415,IF(AND(E415=grup_instansi!$B$21,F415=grup_instansi!$C$21),
grup_instansi!$A$21,
IF(AND(E415=grup_instansi!$B$22,F415=grup_instansi!$C$22),
grup_instansi!$A$22,
IF(AND(E415=grup_instansi!$B$23,F415=grup_instansi!$C$23),
grup_instansi!$A$23,
IF(AND(E415=grup_instansi!$B$24,F415=grup_instansi!$C$24),
grup_instansi!$A$24,
IF(AND(E415=grup_instansi!$B$25,F415=grup_instansi!$C$25),
grup_instansi!$A$25,
IF(AND(E415=grup_instansi!$B$26,F415=grup_instansi!$C$26),
grup_instansi!$A$26,
IF(AND(E415=grup_instansi!$B$27,F415=grup_instansi!$C$27),
grup_instansi!$A$27,
IF(AND(E415=grup_instansi!$B$28,F415=grup_instansi!$C$28),
grup_instansi!$A$28,
IF(AND(E415=grup_instansi!$B$29,F415=grup_instansi!$C$29),
grup_instansi!$A$29,
IF(AND(E415=grup_instansi!$B$30,F415=grup_instansi!$C$30),
grup_instansi!$A$30,
IF(AND(E415=grup_instansi!$B$31,F415=grup_instansi!$C$31),
grup_instansi!$A$31,
IF(AND(E415=grup_instansi!$B$32,F415=grup_instansi!$C$32),
grup_instansi!$A$32,
IF(AND(E415=grup_instansi!$B$33,F415=grup_instansi!$C$33),
grup_instansi!$A$33,
IF(AND(E415=grup_instansi!$B$34,F415=grup_instansi!$C$34),
grup_instansi!$A$34,
IF(AND(E415=grup_instansi!$B$35,F415=grup_instansi!$C$35),
grup_instansi!$A$35,""))))))))))))))))</f>
        <v>gi2023110400013</v>
      </c>
      <c r="J415" t="str">
        <f>IF(I415&lt;&gt;"",I415,IF(AND(E415=grup_instansi!$B$36,F415=grup_instansi!$C$36),
grup_instansi!$A$36,
IF(AND(E415=grup_instansi!$B$37,F415=grup_instansi!$C$37),
grup_instansi!$A$37,
IF(AND(E415=grup_instansi!$B$38,F415=grup_instansi!$C$38),
grup_instansi!$A$38,
IF(AND(E415=grup_instansi!$B$39,F415=grup_instansi!$C$39),
grup_instansi!$A$39,
IF(AND(E415=grup_instansi!$B$40,F415=grup_instansi!$C$40),
grup_instansi!$A$40,
IF(AND(E415=grup_instansi!$B$41,F415=grup_instansi!$C$41),
grup_instansi!$A$41,
IF(AND(E415=grup_instansi!$B$42,F415=grup_instansi!$C$42),
grup_instansi!$A$42,
IF(AND(E415=grup_instansi!$B$43,F415=grup_instansi!$C$43),
grup_instansi!$A$43,
IF(AND(E415=grup_instansi!$B$44,F415=grup_instansi!$C$44),
grup_instansi!$A$44,
IF(AND(E415=grup_instansi!$B$45,F415=grup_instansi!$C$45),
grup_instansi!$A$45,
IF(AND(E415=grup_instansi!$B$46,F415=grup_instansi!$C$46),
grup_instansi!$A$46,
IF(AND(E415=grup_instansi!$B$47,F415=grup_instansi!$C$47),
grup_instansi!$A$47,
IF(AND(E415=grup_instansi!$B$48,F415=grup_instansi!$C$48),
grup_instansi!$A$48,
IF(AND(E415=grup_instansi!$B$49,F415=grup_instansi!$C$49),
grup_instansi!$A$49,
IF(AND(E415=grup_instansi!$B$50,F415=grup_instansi!$C$50),
grup_instansi!$A$50,
IF(AND(E415=grup_instansi!$B$51,F415=grup_instansi!$C$51),
grup_instansi!$A$51,
IF(AND(E415=grup_instansi!$B$52,F415=grup_instansi!$C$52),
grup_instansi!$A$52,
IF(AND(E415=grup_instansi!$B$53,F415=grup_instansi!$C$53),
grup_instansi!$A$53,
IF(AND(E415=grup_instansi!$B$54,F415=grup_instansi!$C$54),
grup_instansi!$A$54,
IF(AND(E415=grup_instansi!$B$55,F415=grup_instansi!$C$55),
grup_instansi!$A$55,
IF(AND(E415=grup_instansi!$B$56,F415=grup_instansi!$C$56),
grup_instansi!$A$56,
IF(AND(E415=grup_instansi!$B$57,F415=grup_instansi!$C$57),
grup_instansi!$A$57,
IF(AND(E415=grup_instansi!$B$58,F415=grup_instansi!$C$58),
grup_instansi!$A$58,
IF(AND(E415=grup_instansi!$B$59,F415=grup_instansi!$C$59),
grup_instansi!$A$59,
IF(AND(E415=grup_instansi!$B$60,F415=grup_instansi!$C$60),
grup_instansi!$A$60,""))))))))))))))))))))))))))</f>
        <v>gi2023110400013</v>
      </c>
      <c r="K415" t="str">
        <f>IF(J415&lt;&gt;"",J415,IF(AND(E415=grup_instansi!$B$61,F415=grup_instansi!$C$61),
grup_instansi!$A$61,
IF(AND(E415=grup_instansi!$B$62,F415=grup_instansi!$C$62),
grup_instansi!$A$62,
IF(AND(E415=grup_instansi!$B$63,F415=grup_instansi!$C$63),
grup_instansi!$A$63,
IF(AND(E415=grup_instansi!$B$64,F415=grup_instansi!$C$64),
grup_instansi!$A$64,
IF(AND(E415=grup_instansi!$B$65,F415=grup_instansi!$C$65),
grup_instansi!$A$65,
IF(AND(E415=grup_instansi!$B$66,F415=grup_instansi!$C$66),
grup_instansi!$A$66,
IF(AND(E415=grup_instansi!$B$67,F415=grup_instansi!$C$67),
grup_instansi!$A$67,
IF(AND(E415=grup_instansi!$B$68,F415=grup_instansi!$C$68),
grup_instansi!$A$68,
IF(AND(E415=grup_instansi!$B$69,F415=grup_instansi!$C$69),
grup_instansi!$A$69,
IF(AND(E415=grup_instansi!$B$70,F415=grup_instansi!$C$70),
grup_instansi!$A$70,
IF(AND(E415=grup_instansi!$B$71,F415=grup_instansi!$C$71),
grup_instansi!$A$71,
IF(AND(E415=grup_instansi!$B$72,F415=grup_instansi!$C$72),
grup_instansi!$A$72,
IF(AND(E415=grup_instansi!$B$73,F415=grup_instansi!$C$73),
grup_instansi!$A$73,
IF(AND(E415=grup_instansi!$B$74,F415=grup_instansi!$C$74),
grup_instansi!$A$74,
IF(AND(E415=grup_instansi!$B$75,F415=grup_instansi!$C$75),
grup_instansi!$A$75,
IF(AND(E415=grup_instansi!$B$76,F415=grup_instansi!$C$76),
grup_instansi!$A$76,
IF(AND(E415=grup_instansi!$B$77,F415=grup_instansi!$C$77),
grup_instansi!$A$77,
IF(AND(E415=grup_instansi!$B$78,F415=grup_instansi!$C$78),
grup_instansi!$A$78,
IF(AND(E415=grup_instansi!$B$79,F415=grup_instansi!$C$79),
grup_instansi!$A$79,
IF(AND(E415=grup_instansi!$B$80,F415=grup_instansi!$C$80),
grup_instansi!$A$80,
IF(AND(E415=grup_instansi!$B$81,F415=grup_instansi!$C$81),
grup_instansi!$A$81,
IF(AND(E415=grup_instansi!$B$82,F415=grup_instansi!$C$82),
grup_instansi!$A$82,
IF(AND(E415=grup_instansi!$B$83,F415=grup_instansi!$C$83),
grup_instansi!$A$84,
IF(AND(E415=grup_instansi!$B$84,F415=grup_instansi!$C$84),
grup_instansi!$A$85,
IF(AND(E415=grup_instansi!$B$85,F415=grup_instansi!$C$85),
grup_instansi!$A$86,
IF(AND(E415=grup_instansi!$B$86,F415=grup_instansi!$C$86),
grup_instansi!$A$87,
IF(AND(E415=grup_instansi!$B$87,F415=grup_instansi!$C$87),
grup_instansi!$A$87,
IF(AND(E415=grup_instansi!$B$88,F415=grup_instansi!$C$88),
grup_instansi!$A$88,
IF(AND(E415=grup_instansi!$B$89,F415=grup_instansi!$C$89),
grup_instansi!$A$89,
IF(AND(E415=grup_instansi!$B$90,F415=grup_instansi!$C$90),
grup_instansi!$A$90,
IF(AND(E415=grup_instansi!$B$91,F415=grup_instansi!$C$91),
grup_instansi!$A$91,
IF(AND(E415=grup_instansi!$B$92,F415=grup_instansi!$C$92),
grup_instansi!$A$92,
IF(AND(E415=grup_instansi!$B$93,F415=grup_instansi!$C$93),
grup_instansi!$A$93,
IF(AND(E415=grup_instansi!$B$94,F415=grup_instansi!$C$94),
grup_instansi!$A$94,
IF(AND(E415=grup_instansi!$B$95,F415=grup_instansi!$C$95),
grup_instansi!$A$95,
IF(AND(E415=grup_instansi!$B$96,F415=grup_instansi!$C$96),
grup_instansi!$A$96,
IF(AND(E415=grup_instansi!$B$97,F415=grup_instansi!$C$97),
grup_instansi!$A$97,
IF(AND(E415=grup_instansi!$B$98,F415=grup_instansi!$C$98),
grup_instansi!$A$98,
IF(AND(E415=grup_instansi!$B$99,F415=grup_instansi!$C$99),
grup_instansi!$A$99,
grup_instansi!$A$100))))))))))))))))))))))))))))))))))))))))</f>
        <v>gi2023110400013</v>
      </c>
      <c r="L415" t="str">
        <f>VLOOKUP(K415,grup_instansi!$A$2:$E$102,4)</f>
        <v>Pemerintah Kabupaten Jawa Timur</v>
      </c>
      <c r="M415" t="str">
        <f t="shared" si="20"/>
        <v>('i2023110600414','Pemerintah Kab. Malang','gi2023110400013'),</v>
      </c>
    </row>
    <row r="416" spans="1:13" x14ac:dyDescent="0.25">
      <c r="A416" t="str">
        <f t="shared" si="18"/>
        <v>i2023110600415</v>
      </c>
      <c r="B416" s="4">
        <v>6515</v>
      </c>
      <c r="C416" t="str">
        <f t="shared" si="19"/>
        <v>i2023110600415</v>
      </c>
      <c r="D416" s="4" t="s">
        <v>275</v>
      </c>
      <c r="E416" s="4" t="s">
        <v>658</v>
      </c>
      <c r="F416" s="4" t="s">
        <v>670</v>
      </c>
      <c r="G416" t="str">
        <f>IF(AND(E416=grup_instansi!$B$2,F416=grup_instansi!$C$2),
grup_instansi!$A$2,
IF(AND(E416=grup_instansi!$B$3,F416=grup_instansi!$C$3),
grup_instansi!$A$3,
IF(AND(E416=grup_instansi!$B$4,F416=grup_instansi!$C$4),
grup_instansi!$A$4,
IF(AND(E416=grup_instansi!$B$5,F416=grup_instansi!$C$5),
grup_instansi!$A$5,
IF(AND(E416=grup_instansi!$B$6,F416=grup_instansi!$C$6),
grup_instansi!$A$6,
IF(AND(E416=grup_instansi!$B$7,F416=grup_instansi!$C$7),
grup_instansi!$A$7,
IF(AND(E416=grup_instansi!$B$8,F416=grup_instansi!$C$8),
grup_instansi!$A$8,
IF(AND(E416=grup_instansi!$B$9,F416=grup_instansi!$C$9),
grup_instansi!$A$9,
IF(AND(E416=grup_instansi!$B$10,F416=grup_instansi!$C$10),
grup_instansi!$A$10,"")))))))))</f>
        <v/>
      </c>
      <c r="H416" t="str">
        <f>IF(G416&lt;&gt;"",G416,IF(AND(E416=grup_instansi!$B$11,F416=grup_instansi!$C$11),
grup_instansi!$A$11,
IF(AND(E416=grup_instansi!$B$12,F416=grup_instansi!$C$12),
grup_instansi!$A$12,
IF(AND(E416=grup_instansi!$B$13,F416=grup_instansi!$C$13),
grup_instansi!$A$13,
IF(AND(E416=grup_instansi!$B$14,F416=grup_instansi!$C$14),
grup_instansi!$A$14,
IF(AND(E416=grup_instansi!$B$15,F416=grup_instansi!$C$15),
grup_instansi!$A$15,
IF(AND(E416=grup_instansi!$B$16,F416=grup_instansi!$C$16),
grup_instansi!$A$16,
IF(AND(E416=grup_instansi!$B$17,F416=grup_instansi!$C$17),
grup_instansi!$A$17,
IF(AND(E416=grup_instansi!$B$18,F416=grup_instansi!$C$18),
grup_instansi!$A$18,
IF(AND(E416=grup_instansi!$B$19,F416=grup_instansi!$C$19),
grup_instansi!$A$19,
IF(AND(E416=grup_instansi!$B$20,F416=grup_instansi!$C$20),
grup_instansi!$A$20,"")))))))))))</f>
        <v>gi2023110400013</v>
      </c>
      <c r="I416" t="str">
        <f>IF(H416&lt;&gt;"",H416,IF(AND(E416=grup_instansi!$B$21,F416=grup_instansi!$C$21),
grup_instansi!$A$21,
IF(AND(E416=grup_instansi!$B$22,F416=grup_instansi!$C$22),
grup_instansi!$A$22,
IF(AND(E416=grup_instansi!$B$23,F416=grup_instansi!$C$23),
grup_instansi!$A$23,
IF(AND(E416=grup_instansi!$B$24,F416=grup_instansi!$C$24),
grup_instansi!$A$24,
IF(AND(E416=grup_instansi!$B$25,F416=grup_instansi!$C$25),
grup_instansi!$A$25,
IF(AND(E416=grup_instansi!$B$26,F416=grup_instansi!$C$26),
grup_instansi!$A$26,
IF(AND(E416=grup_instansi!$B$27,F416=grup_instansi!$C$27),
grup_instansi!$A$27,
IF(AND(E416=grup_instansi!$B$28,F416=grup_instansi!$C$28),
grup_instansi!$A$28,
IF(AND(E416=grup_instansi!$B$29,F416=grup_instansi!$C$29),
grup_instansi!$A$29,
IF(AND(E416=grup_instansi!$B$30,F416=grup_instansi!$C$30),
grup_instansi!$A$30,
IF(AND(E416=grup_instansi!$B$31,F416=grup_instansi!$C$31),
grup_instansi!$A$31,
IF(AND(E416=grup_instansi!$B$32,F416=grup_instansi!$C$32),
grup_instansi!$A$32,
IF(AND(E416=grup_instansi!$B$33,F416=grup_instansi!$C$33),
grup_instansi!$A$33,
IF(AND(E416=grup_instansi!$B$34,F416=grup_instansi!$C$34),
grup_instansi!$A$34,
IF(AND(E416=grup_instansi!$B$35,F416=grup_instansi!$C$35),
grup_instansi!$A$35,""))))))))))))))))</f>
        <v>gi2023110400013</v>
      </c>
      <c r="J416" t="str">
        <f>IF(I416&lt;&gt;"",I416,IF(AND(E416=grup_instansi!$B$36,F416=grup_instansi!$C$36),
grup_instansi!$A$36,
IF(AND(E416=grup_instansi!$B$37,F416=grup_instansi!$C$37),
grup_instansi!$A$37,
IF(AND(E416=grup_instansi!$B$38,F416=grup_instansi!$C$38),
grup_instansi!$A$38,
IF(AND(E416=grup_instansi!$B$39,F416=grup_instansi!$C$39),
grup_instansi!$A$39,
IF(AND(E416=grup_instansi!$B$40,F416=grup_instansi!$C$40),
grup_instansi!$A$40,
IF(AND(E416=grup_instansi!$B$41,F416=grup_instansi!$C$41),
grup_instansi!$A$41,
IF(AND(E416=grup_instansi!$B$42,F416=grup_instansi!$C$42),
grup_instansi!$A$42,
IF(AND(E416=grup_instansi!$B$43,F416=grup_instansi!$C$43),
grup_instansi!$A$43,
IF(AND(E416=grup_instansi!$B$44,F416=grup_instansi!$C$44),
grup_instansi!$A$44,
IF(AND(E416=grup_instansi!$B$45,F416=grup_instansi!$C$45),
grup_instansi!$A$45,
IF(AND(E416=grup_instansi!$B$46,F416=grup_instansi!$C$46),
grup_instansi!$A$46,
IF(AND(E416=grup_instansi!$B$47,F416=grup_instansi!$C$47),
grup_instansi!$A$47,
IF(AND(E416=grup_instansi!$B$48,F416=grup_instansi!$C$48),
grup_instansi!$A$48,
IF(AND(E416=grup_instansi!$B$49,F416=grup_instansi!$C$49),
grup_instansi!$A$49,
IF(AND(E416=grup_instansi!$B$50,F416=grup_instansi!$C$50),
grup_instansi!$A$50,
IF(AND(E416=grup_instansi!$B$51,F416=grup_instansi!$C$51),
grup_instansi!$A$51,
IF(AND(E416=grup_instansi!$B$52,F416=grup_instansi!$C$52),
grup_instansi!$A$52,
IF(AND(E416=grup_instansi!$B$53,F416=grup_instansi!$C$53),
grup_instansi!$A$53,
IF(AND(E416=grup_instansi!$B$54,F416=grup_instansi!$C$54),
grup_instansi!$A$54,
IF(AND(E416=grup_instansi!$B$55,F416=grup_instansi!$C$55),
grup_instansi!$A$55,
IF(AND(E416=grup_instansi!$B$56,F416=grup_instansi!$C$56),
grup_instansi!$A$56,
IF(AND(E416=grup_instansi!$B$57,F416=grup_instansi!$C$57),
grup_instansi!$A$57,
IF(AND(E416=grup_instansi!$B$58,F416=grup_instansi!$C$58),
grup_instansi!$A$58,
IF(AND(E416=grup_instansi!$B$59,F416=grup_instansi!$C$59),
grup_instansi!$A$59,
IF(AND(E416=grup_instansi!$B$60,F416=grup_instansi!$C$60),
grup_instansi!$A$60,""))))))))))))))))))))))))))</f>
        <v>gi2023110400013</v>
      </c>
      <c r="K416" t="str">
        <f>IF(J416&lt;&gt;"",J416,IF(AND(E416=grup_instansi!$B$61,F416=grup_instansi!$C$61),
grup_instansi!$A$61,
IF(AND(E416=grup_instansi!$B$62,F416=grup_instansi!$C$62),
grup_instansi!$A$62,
IF(AND(E416=grup_instansi!$B$63,F416=grup_instansi!$C$63),
grup_instansi!$A$63,
IF(AND(E416=grup_instansi!$B$64,F416=grup_instansi!$C$64),
grup_instansi!$A$64,
IF(AND(E416=grup_instansi!$B$65,F416=grup_instansi!$C$65),
grup_instansi!$A$65,
IF(AND(E416=grup_instansi!$B$66,F416=grup_instansi!$C$66),
grup_instansi!$A$66,
IF(AND(E416=grup_instansi!$B$67,F416=grup_instansi!$C$67),
grup_instansi!$A$67,
IF(AND(E416=grup_instansi!$B$68,F416=grup_instansi!$C$68),
grup_instansi!$A$68,
IF(AND(E416=grup_instansi!$B$69,F416=grup_instansi!$C$69),
grup_instansi!$A$69,
IF(AND(E416=grup_instansi!$B$70,F416=grup_instansi!$C$70),
grup_instansi!$A$70,
IF(AND(E416=grup_instansi!$B$71,F416=grup_instansi!$C$71),
grup_instansi!$A$71,
IF(AND(E416=grup_instansi!$B$72,F416=grup_instansi!$C$72),
grup_instansi!$A$72,
IF(AND(E416=grup_instansi!$B$73,F416=grup_instansi!$C$73),
grup_instansi!$A$73,
IF(AND(E416=grup_instansi!$B$74,F416=grup_instansi!$C$74),
grup_instansi!$A$74,
IF(AND(E416=grup_instansi!$B$75,F416=grup_instansi!$C$75),
grup_instansi!$A$75,
IF(AND(E416=grup_instansi!$B$76,F416=grup_instansi!$C$76),
grup_instansi!$A$76,
IF(AND(E416=grup_instansi!$B$77,F416=grup_instansi!$C$77),
grup_instansi!$A$77,
IF(AND(E416=grup_instansi!$B$78,F416=grup_instansi!$C$78),
grup_instansi!$A$78,
IF(AND(E416=grup_instansi!$B$79,F416=grup_instansi!$C$79),
grup_instansi!$A$79,
IF(AND(E416=grup_instansi!$B$80,F416=grup_instansi!$C$80),
grup_instansi!$A$80,
IF(AND(E416=grup_instansi!$B$81,F416=grup_instansi!$C$81),
grup_instansi!$A$81,
IF(AND(E416=grup_instansi!$B$82,F416=grup_instansi!$C$82),
grup_instansi!$A$82,
IF(AND(E416=grup_instansi!$B$83,F416=grup_instansi!$C$83),
grup_instansi!$A$84,
IF(AND(E416=grup_instansi!$B$84,F416=grup_instansi!$C$84),
grup_instansi!$A$85,
IF(AND(E416=grup_instansi!$B$85,F416=grup_instansi!$C$85),
grup_instansi!$A$86,
IF(AND(E416=grup_instansi!$B$86,F416=grup_instansi!$C$86),
grup_instansi!$A$87,
IF(AND(E416=grup_instansi!$B$87,F416=grup_instansi!$C$87),
grup_instansi!$A$87,
IF(AND(E416=grup_instansi!$B$88,F416=grup_instansi!$C$88),
grup_instansi!$A$88,
IF(AND(E416=grup_instansi!$B$89,F416=grup_instansi!$C$89),
grup_instansi!$A$89,
IF(AND(E416=grup_instansi!$B$90,F416=grup_instansi!$C$90),
grup_instansi!$A$90,
IF(AND(E416=grup_instansi!$B$91,F416=grup_instansi!$C$91),
grup_instansi!$A$91,
IF(AND(E416=grup_instansi!$B$92,F416=grup_instansi!$C$92),
grup_instansi!$A$92,
IF(AND(E416=grup_instansi!$B$93,F416=grup_instansi!$C$93),
grup_instansi!$A$93,
IF(AND(E416=grup_instansi!$B$94,F416=grup_instansi!$C$94),
grup_instansi!$A$94,
IF(AND(E416=grup_instansi!$B$95,F416=grup_instansi!$C$95),
grup_instansi!$A$95,
IF(AND(E416=grup_instansi!$B$96,F416=grup_instansi!$C$96),
grup_instansi!$A$96,
IF(AND(E416=grup_instansi!$B$97,F416=grup_instansi!$C$97),
grup_instansi!$A$97,
IF(AND(E416=grup_instansi!$B$98,F416=grup_instansi!$C$98),
grup_instansi!$A$98,
IF(AND(E416=grup_instansi!$B$99,F416=grup_instansi!$C$99),
grup_instansi!$A$99,
grup_instansi!$A$100))))))))))))))))))))))))))))))))))))))))</f>
        <v>gi2023110400013</v>
      </c>
      <c r="L416" t="str">
        <f>VLOOKUP(K416,grup_instansi!$A$2:$E$102,4)</f>
        <v>Pemerintah Kabupaten Jawa Timur</v>
      </c>
      <c r="M416" t="str">
        <f t="shared" si="20"/>
        <v>('i2023110600415','Pemerintah Kab. Probolinggo','gi2023110400013'),</v>
      </c>
    </row>
    <row r="417" spans="1:13" x14ac:dyDescent="0.25">
      <c r="A417" t="str">
        <f t="shared" si="18"/>
        <v>i2023110600416</v>
      </c>
      <c r="B417" s="4">
        <v>6519</v>
      </c>
      <c r="C417" t="str">
        <f t="shared" si="19"/>
        <v>i2023110600416</v>
      </c>
      <c r="D417" s="4" t="s">
        <v>279</v>
      </c>
      <c r="E417" s="4" t="s">
        <v>658</v>
      </c>
      <c r="F417" s="4" t="s">
        <v>670</v>
      </c>
      <c r="G417" t="str">
        <f>IF(AND(E417=grup_instansi!$B$2,F417=grup_instansi!$C$2),
grup_instansi!$A$2,
IF(AND(E417=grup_instansi!$B$3,F417=grup_instansi!$C$3),
grup_instansi!$A$3,
IF(AND(E417=grup_instansi!$B$4,F417=grup_instansi!$C$4),
grup_instansi!$A$4,
IF(AND(E417=grup_instansi!$B$5,F417=grup_instansi!$C$5),
grup_instansi!$A$5,
IF(AND(E417=grup_instansi!$B$6,F417=grup_instansi!$C$6),
grup_instansi!$A$6,
IF(AND(E417=grup_instansi!$B$7,F417=grup_instansi!$C$7),
grup_instansi!$A$7,
IF(AND(E417=grup_instansi!$B$8,F417=grup_instansi!$C$8),
grup_instansi!$A$8,
IF(AND(E417=grup_instansi!$B$9,F417=grup_instansi!$C$9),
grup_instansi!$A$9,
IF(AND(E417=grup_instansi!$B$10,F417=grup_instansi!$C$10),
grup_instansi!$A$10,"")))))))))</f>
        <v/>
      </c>
      <c r="H417" t="str">
        <f>IF(G417&lt;&gt;"",G417,IF(AND(E417=grup_instansi!$B$11,F417=grup_instansi!$C$11),
grup_instansi!$A$11,
IF(AND(E417=grup_instansi!$B$12,F417=grup_instansi!$C$12),
grup_instansi!$A$12,
IF(AND(E417=grup_instansi!$B$13,F417=grup_instansi!$C$13),
grup_instansi!$A$13,
IF(AND(E417=grup_instansi!$B$14,F417=grup_instansi!$C$14),
grup_instansi!$A$14,
IF(AND(E417=grup_instansi!$B$15,F417=grup_instansi!$C$15),
grup_instansi!$A$15,
IF(AND(E417=grup_instansi!$B$16,F417=grup_instansi!$C$16),
grup_instansi!$A$16,
IF(AND(E417=grup_instansi!$B$17,F417=grup_instansi!$C$17),
grup_instansi!$A$17,
IF(AND(E417=grup_instansi!$B$18,F417=grup_instansi!$C$18),
grup_instansi!$A$18,
IF(AND(E417=grup_instansi!$B$19,F417=grup_instansi!$C$19),
grup_instansi!$A$19,
IF(AND(E417=grup_instansi!$B$20,F417=grup_instansi!$C$20),
grup_instansi!$A$20,"")))))))))))</f>
        <v>gi2023110400013</v>
      </c>
      <c r="I417" t="str">
        <f>IF(H417&lt;&gt;"",H417,IF(AND(E417=grup_instansi!$B$21,F417=grup_instansi!$C$21),
grup_instansi!$A$21,
IF(AND(E417=grup_instansi!$B$22,F417=grup_instansi!$C$22),
grup_instansi!$A$22,
IF(AND(E417=grup_instansi!$B$23,F417=grup_instansi!$C$23),
grup_instansi!$A$23,
IF(AND(E417=grup_instansi!$B$24,F417=grup_instansi!$C$24),
grup_instansi!$A$24,
IF(AND(E417=grup_instansi!$B$25,F417=grup_instansi!$C$25),
grup_instansi!$A$25,
IF(AND(E417=grup_instansi!$B$26,F417=grup_instansi!$C$26),
grup_instansi!$A$26,
IF(AND(E417=grup_instansi!$B$27,F417=grup_instansi!$C$27),
grup_instansi!$A$27,
IF(AND(E417=grup_instansi!$B$28,F417=grup_instansi!$C$28),
grup_instansi!$A$28,
IF(AND(E417=grup_instansi!$B$29,F417=grup_instansi!$C$29),
grup_instansi!$A$29,
IF(AND(E417=grup_instansi!$B$30,F417=grup_instansi!$C$30),
grup_instansi!$A$30,
IF(AND(E417=grup_instansi!$B$31,F417=grup_instansi!$C$31),
grup_instansi!$A$31,
IF(AND(E417=grup_instansi!$B$32,F417=grup_instansi!$C$32),
grup_instansi!$A$32,
IF(AND(E417=grup_instansi!$B$33,F417=grup_instansi!$C$33),
grup_instansi!$A$33,
IF(AND(E417=grup_instansi!$B$34,F417=grup_instansi!$C$34),
grup_instansi!$A$34,
IF(AND(E417=grup_instansi!$B$35,F417=grup_instansi!$C$35),
grup_instansi!$A$35,""))))))))))))))))</f>
        <v>gi2023110400013</v>
      </c>
      <c r="J417" t="str">
        <f>IF(I417&lt;&gt;"",I417,IF(AND(E417=grup_instansi!$B$36,F417=grup_instansi!$C$36),
grup_instansi!$A$36,
IF(AND(E417=grup_instansi!$B$37,F417=grup_instansi!$C$37),
grup_instansi!$A$37,
IF(AND(E417=grup_instansi!$B$38,F417=grup_instansi!$C$38),
grup_instansi!$A$38,
IF(AND(E417=grup_instansi!$B$39,F417=grup_instansi!$C$39),
grup_instansi!$A$39,
IF(AND(E417=grup_instansi!$B$40,F417=grup_instansi!$C$40),
grup_instansi!$A$40,
IF(AND(E417=grup_instansi!$B$41,F417=grup_instansi!$C$41),
grup_instansi!$A$41,
IF(AND(E417=grup_instansi!$B$42,F417=grup_instansi!$C$42),
grup_instansi!$A$42,
IF(AND(E417=grup_instansi!$B$43,F417=grup_instansi!$C$43),
grup_instansi!$A$43,
IF(AND(E417=grup_instansi!$B$44,F417=grup_instansi!$C$44),
grup_instansi!$A$44,
IF(AND(E417=grup_instansi!$B$45,F417=grup_instansi!$C$45),
grup_instansi!$A$45,
IF(AND(E417=grup_instansi!$B$46,F417=grup_instansi!$C$46),
grup_instansi!$A$46,
IF(AND(E417=grup_instansi!$B$47,F417=grup_instansi!$C$47),
grup_instansi!$A$47,
IF(AND(E417=grup_instansi!$B$48,F417=grup_instansi!$C$48),
grup_instansi!$A$48,
IF(AND(E417=grup_instansi!$B$49,F417=grup_instansi!$C$49),
grup_instansi!$A$49,
IF(AND(E417=grup_instansi!$B$50,F417=grup_instansi!$C$50),
grup_instansi!$A$50,
IF(AND(E417=grup_instansi!$B$51,F417=grup_instansi!$C$51),
grup_instansi!$A$51,
IF(AND(E417=grup_instansi!$B$52,F417=grup_instansi!$C$52),
grup_instansi!$A$52,
IF(AND(E417=grup_instansi!$B$53,F417=grup_instansi!$C$53),
grup_instansi!$A$53,
IF(AND(E417=grup_instansi!$B$54,F417=grup_instansi!$C$54),
grup_instansi!$A$54,
IF(AND(E417=grup_instansi!$B$55,F417=grup_instansi!$C$55),
grup_instansi!$A$55,
IF(AND(E417=grup_instansi!$B$56,F417=grup_instansi!$C$56),
grup_instansi!$A$56,
IF(AND(E417=grup_instansi!$B$57,F417=grup_instansi!$C$57),
grup_instansi!$A$57,
IF(AND(E417=grup_instansi!$B$58,F417=grup_instansi!$C$58),
grup_instansi!$A$58,
IF(AND(E417=grup_instansi!$B$59,F417=grup_instansi!$C$59),
grup_instansi!$A$59,
IF(AND(E417=grup_instansi!$B$60,F417=grup_instansi!$C$60),
grup_instansi!$A$60,""))))))))))))))))))))))))))</f>
        <v>gi2023110400013</v>
      </c>
      <c r="K417" t="str">
        <f>IF(J417&lt;&gt;"",J417,IF(AND(E417=grup_instansi!$B$61,F417=grup_instansi!$C$61),
grup_instansi!$A$61,
IF(AND(E417=grup_instansi!$B$62,F417=grup_instansi!$C$62),
grup_instansi!$A$62,
IF(AND(E417=grup_instansi!$B$63,F417=grup_instansi!$C$63),
grup_instansi!$A$63,
IF(AND(E417=grup_instansi!$B$64,F417=grup_instansi!$C$64),
grup_instansi!$A$64,
IF(AND(E417=grup_instansi!$B$65,F417=grup_instansi!$C$65),
grup_instansi!$A$65,
IF(AND(E417=grup_instansi!$B$66,F417=grup_instansi!$C$66),
grup_instansi!$A$66,
IF(AND(E417=grup_instansi!$B$67,F417=grup_instansi!$C$67),
grup_instansi!$A$67,
IF(AND(E417=grup_instansi!$B$68,F417=grup_instansi!$C$68),
grup_instansi!$A$68,
IF(AND(E417=grup_instansi!$B$69,F417=grup_instansi!$C$69),
grup_instansi!$A$69,
IF(AND(E417=grup_instansi!$B$70,F417=grup_instansi!$C$70),
grup_instansi!$A$70,
IF(AND(E417=grup_instansi!$B$71,F417=grup_instansi!$C$71),
grup_instansi!$A$71,
IF(AND(E417=grup_instansi!$B$72,F417=grup_instansi!$C$72),
grup_instansi!$A$72,
IF(AND(E417=grup_instansi!$B$73,F417=grup_instansi!$C$73),
grup_instansi!$A$73,
IF(AND(E417=grup_instansi!$B$74,F417=grup_instansi!$C$74),
grup_instansi!$A$74,
IF(AND(E417=grup_instansi!$B$75,F417=grup_instansi!$C$75),
grup_instansi!$A$75,
IF(AND(E417=grup_instansi!$B$76,F417=grup_instansi!$C$76),
grup_instansi!$A$76,
IF(AND(E417=grup_instansi!$B$77,F417=grup_instansi!$C$77),
grup_instansi!$A$77,
IF(AND(E417=grup_instansi!$B$78,F417=grup_instansi!$C$78),
grup_instansi!$A$78,
IF(AND(E417=grup_instansi!$B$79,F417=grup_instansi!$C$79),
grup_instansi!$A$79,
IF(AND(E417=grup_instansi!$B$80,F417=grup_instansi!$C$80),
grup_instansi!$A$80,
IF(AND(E417=grup_instansi!$B$81,F417=grup_instansi!$C$81),
grup_instansi!$A$81,
IF(AND(E417=grup_instansi!$B$82,F417=grup_instansi!$C$82),
grup_instansi!$A$82,
IF(AND(E417=grup_instansi!$B$83,F417=grup_instansi!$C$83),
grup_instansi!$A$84,
IF(AND(E417=grup_instansi!$B$84,F417=grup_instansi!$C$84),
grup_instansi!$A$85,
IF(AND(E417=grup_instansi!$B$85,F417=grup_instansi!$C$85),
grup_instansi!$A$86,
IF(AND(E417=grup_instansi!$B$86,F417=grup_instansi!$C$86),
grup_instansi!$A$87,
IF(AND(E417=grup_instansi!$B$87,F417=grup_instansi!$C$87),
grup_instansi!$A$87,
IF(AND(E417=grup_instansi!$B$88,F417=grup_instansi!$C$88),
grup_instansi!$A$88,
IF(AND(E417=grup_instansi!$B$89,F417=grup_instansi!$C$89),
grup_instansi!$A$89,
IF(AND(E417=grup_instansi!$B$90,F417=grup_instansi!$C$90),
grup_instansi!$A$90,
IF(AND(E417=grup_instansi!$B$91,F417=grup_instansi!$C$91),
grup_instansi!$A$91,
IF(AND(E417=grup_instansi!$B$92,F417=grup_instansi!$C$92),
grup_instansi!$A$92,
IF(AND(E417=grup_instansi!$B$93,F417=grup_instansi!$C$93),
grup_instansi!$A$93,
IF(AND(E417=grup_instansi!$B$94,F417=grup_instansi!$C$94),
grup_instansi!$A$94,
IF(AND(E417=grup_instansi!$B$95,F417=grup_instansi!$C$95),
grup_instansi!$A$95,
IF(AND(E417=grup_instansi!$B$96,F417=grup_instansi!$C$96),
grup_instansi!$A$96,
IF(AND(E417=grup_instansi!$B$97,F417=grup_instansi!$C$97),
grup_instansi!$A$97,
IF(AND(E417=grup_instansi!$B$98,F417=grup_instansi!$C$98),
grup_instansi!$A$98,
IF(AND(E417=grup_instansi!$B$99,F417=grup_instansi!$C$99),
grup_instansi!$A$99,
grup_instansi!$A$100))))))))))))))))))))))))))))))))))))))))</f>
        <v>gi2023110400013</v>
      </c>
      <c r="L417" t="str">
        <f>VLOOKUP(K417,grup_instansi!$A$2:$E$102,4)</f>
        <v>Pemerintah Kabupaten Jawa Timur</v>
      </c>
      <c r="M417" t="str">
        <f t="shared" si="20"/>
        <v>('i2023110600416','Pemerintah Kab. Nganjuk','gi2023110400013'),</v>
      </c>
    </row>
    <row r="418" spans="1:13" x14ac:dyDescent="0.25">
      <c r="A418" t="str">
        <f t="shared" si="18"/>
        <v>i2023110600417</v>
      </c>
      <c r="B418" s="4">
        <v>6520</v>
      </c>
      <c r="C418" t="str">
        <f t="shared" si="19"/>
        <v>i2023110600417</v>
      </c>
      <c r="D418" s="4" t="s">
        <v>280</v>
      </c>
      <c r="E418" s="4" t="s">
        <v>658</v>
      </c>
      <c r="F418" s="4" t="s">
        <v>670</v>
      </c>
      <c r="G418" t="str">
        <f>IF(AND(E418=grup_instansi!$B$2,F418=grup_instansi!$C$2),
grup_instansi!$A$2,
IF(AND(E418=grup_instansi!$B$3,F418=grup_instansi!$C$3),
grup_instansi!$A$3,
IF(AND(E418=grup_instansi!$B$4,F418=grup_instansi!$C$4),
grup_instansi!$A$4,
IF(AND(E418=grup_instansi!$B$5,F418=grup_instansi!$C$5),
grup_instansi!$A$5,
IF(AND(E418=grup_instansi!$B$6,F418=grup_instansi!$C$6),
grup_instansi!$A$6,
IF(AND(E418=grup_instansi!$B$7,F418=grup_instansi!$C$7),
grup_instansi!$A$7,
IF(AND(E418=grup_instansi!$B$8,F418=grup_instansi!$C$8),
grup_instansi!$A$8,
IF(AND(E418=grup_instansi!$B$9,F418=grup_instansi!$C$9),
grup_instansi!$A$9,
IF(AND(E418=grup_instansi!$B$10,F418=grup_instansi!$C$10),
grup_instansi!$A$10,"")))))))))</f>
        <v/>
      </c>
      <c r="H418" t="str">
        <f>IF(G418&lt;&gt;"",G418,IF(AND(E418=grup_instansi!$B$11,F418=grup_instansi!$C$11),
grup_instansi!$A$11,
IF(AND(E418=grup_instansi!$B$12,F418=grup_instansi!$C$12),
grup_instansi!$A$12,
IF(AND(E418=grup_instansi!$B$13,F418=grup_instansi!$C$13),
grup_instansi!$A$13,
IF(AND(E418=grup_instansi!$B$14,F418=grup_instansi!$C$14),
grup_instansi!$A$14,
IF(AND(E418=grup_instansi!$B$15,F418=grup_instansi!$C$15),
grup_instansi!$A$15,
IF(AND(E418=grup_instansi!$B$16,F418=grup_instansi!$C$16),
grup_instansi!$A$16,
IF(AND(E418=grup_instansi!$B$17,F418=grup_instansi!$C$17),
grup_instansi!$A$17,
IF(AND(E418=grup_instansi!$B$18,F418=grup_instansi!$C$18),
grup_instansi!$A$18,
IF(AND(E418=grup_instansi!$B$19,F418=grup_instansi!$C$19),
grup_instansi!$A$19,
IF(AND(E418=grup_instansi!$B$20,F418=grup_instansi!$C$20),
grup_instansi!$A$20,"")))))))))))</f>
        <v>gi2023110400013</v>
      </c>
      <c r="I418" t="str">
        <f>IF(H418&lt;&gt;"",H418,IF(AND(E418=grup_instansi!$B$21,F418=grup_instansi!$C$21),
grup_instansi!$A$21,
IF(AND(E418=grup_instansi!$B$22,F418=grup_instansi!$C$22),
grup_instansi!$A$22,
IF(AND(E418=grup_instansi!$B$23,F418=grup_instansi!$C$23),
grup_instansi!$A$23,
IF(AND(E418=grup_instansi!$B$24,F418=grup_instansi!$C$24),
grup_instansi!$A$24,
IF(AND(E418=grup_instansi!$B$25,F418=grup_instansi!$C$25),
grup_instansi!$A$25,
IF(AND(E418=grup_instansi!$B$26,F418=grup_instansi!$C$26),
grup_instansi!$A$26,
IF(AND(E418=grup_instansi!$B$27,F418=grup_instansi!$C$27),
grup_instansi!$A$27,
IF(AND(E418=grup_instansi!$B$28,F418=grup_instansi!$C$28),
grup_instansi!$A$28,
IF(AND(E418=grup_instansi!$B$29,F418=grup_instansi!$C$29),
grup_instansi!$A$29,
IF(AND(E418=grup_instansi!$B$30,F418=grup_instansi!$C$30),
grup_instansi!$A$30,
IF(AND(E418=grup_instansi!$B$31,F418=grup_instansi!$C$31),
grup_instansi!$A$31,
IF(AND(E418=grup_instansi!$B$32,F418=grup_instansi!$C$32),
grup_instansi!$A$32,
IF(AND(E418=grup_instansi!$B$33,F418=grup_instansi!$C$33),
grup_instansi!$A$33,
IF(AND(E418=grup_instansi!$B$34,F418=grup_instansi!$C$34),
grup_instansi!$A$34,
IF(AND(E418=grup_instansi!$B$35,F418=grup_instansi!$C$35),
grup_instansi!$A$35,""))))))))))))))))</f>
        <v>gi2023110400013</v>
      </c>
      <c r="J418" t="str">
        <f>IF(I418&lt;&gt;"",I418,IF(AND(E418=grup_instansi!$B$36,F418=grup_instansi!$C$36),
grup_instansi!$A$36,
IF(AND(E418=grup_instansi!$B$37,F418=grup_instansi!$C$37),
grup_instansi!$A$37,
IF(AND(E418=grup_instansi!$B$38,F418=grup_instansi!$C$38),
grup_instansi!$A$38,
IF(AND(E418=grup_instansi!$B$39,F418=grup_instansi!$C$39),
grup_instansi!$A$39,
IF(AND(E418=grup_instansi!$B$40,F418=grup_instansi!$C$40),
grup_instansi!$A$40,
IF(AND(E418=grup_instansi!$B$41,F418=grup_instansi!$C$41),
grup_instansi!$A$41,
IF(AND(E418=grup_instansi!$B$42,F418=grup_instansi!$C$42),
grup_instansi!$A$42,
IF(AND(E418=grup_instansi!$B$43,F418=grup_instansi!$C$43),
grup_instansi!$A$43,
IF(AND(E418=grup_instansi!$B$44,F418=grup_instansi!$C$44),
grup_instansi!$A$44,
IF(AND(E418=grup_instansi!$B$45,F418=grup_instansi!$C$45),
grup_instansi!$A$45,
IF(AND(E418=grup_instansi!$B$46,F418=grup_instansi!$C$46),
grup_instansi!$A$46,
IF(AND(E418=grup_instansi!$B$47,F418=grup_instansi!$C$47),
grup_instansi!$A$47,
IF(AND(E418=grup_instansi!$B$48,F418=grup_instansi!$C$48),
grup_instansi!$A$48,
IF(AND(E418=grup_instansi!$B$49,F418=grup_instansi!$C$49),
grup_instansi!$A$49,
IF(AND(E418=grup_instansi!$B$50,F418=grup_instansi!$C$50),
grup_instansi!$A$50,
IF(AND(E418=grup_instansi!$B$51,F418=grup_instansi!$C$51),
grup_instansi!$A$51,
IF(AND(E418=grup_instansi!$B$52,F418=grup_instansi!$C$52),
grup_instansi!$A$52,
IF(AND(E418=grup_instansi!$B$53,F418=grup_instansi!$C$53),
grup_instansi!$A$53,
IF(AND(E418=grup_instansi!$B$54,F418=grup_instansi!$C$54),
grup_instansi!$A$54,
IF(AND(E418=grup_instansi!$B$55,F418=grup_instansi!$C$55),
grup_instansi!$A$55,
IF(AND(E418=grup_instansi!$B$56,F418=grup_instansi!$C$56),
grup_instansi!$A$56,
IF(AND(E418=grup_instansi!$B$57,F418=grup_instansi!$C$57),
grup_instansi!$A$57,
IF(AND(E418=grup_instansi!$B$58,F418=grup_instansi!$C$58),
grup_instansi!$A$58,
IF(AND(E418=grup_instansi!$B$59,F418=grup_instansi!$C$59),
grup_instansi!$A$59,
IF(AND(E418=grup_instansi!$B$60,F418=grup_instansi!$C$60),
grup_instansi!$A$60,""))))))))))))))))))))))))))</f>
        <v>gi2023110400013</v>
      </c>
      <c r="K418" t="str">
        <f>IF(J418&lt;&gt;"",J418,IF(AND(E418=grup_instansi!$B$61,F418=grup_instansi!$C$61),
grup_instansi!$A$61,
IF(AND(E418=grup_instansi!$B$62,F418=grup_instansi!$C$62),
grup_instansi!$A$62,
IF(AND(E418=grup_instansi!$B$63,F418=grup_instansi!$C$63),
grup_instansi!$A$63,
IF(AND(E418=grup_instansi!$B$64,F418=grup_instansi!$C$64),
grup_instansi!$A$64,
IF(AND(E418=grup_instansi!$B$65,F418=grup_instansi!$C$65),
grup_instansi!$A$65,
IF(AND(E418=grup_instansi!$B$66,F418=grup_instansi!$C$66),
grup_instansi!$A$66,
IF(AND(E418=grup_instansi!$B$67,F418=grup_instansi!$C$67),
grup_instansi!$A$67,
IF(AND(E418=grup_instansi!$B$68,F418=grup_instansi!$C$68),
grup_instansi!$A$68,
IF(AND(E418=grup_instansi!$B$69,F418=grup_instansi!$C$69),
grup_instansi!$A$69,
IF(AND(E418=grup_instansi!$B$70,F418=grup_instansi!$C$70),
grup_instansi!$A$70,
IF(AND(E418=grup_instansi!$B$71,F418=grup_instansi!$C$71),
grup_instansi!$A$71,
IF(AND(E418=grup_instansi!$B$72,F418=grup_instansi!$C$72),
grup_instansi!$A$72,
IF(AND(E418=grup_instansi!$B$73,F418=grup_instansi!$C$73),
grup_instansi!$A$73,
IF(AND(E418=grup_instansi!$B$74,F418=grup_instansi!$C$74),
grup_instansi!$A$74,
IF(AND(E418=grup_instansi!$B$75,F418=grup_instansi!$C$75),
grup_instansi!$A$75,
IF(AND(E418=grup_instansi!$B$76,F418=grup_instansi!$C$76),
grup_instansi!$A$76,
IF(AND(E418=grup_instansi!$B$77,F418=grup_instansi!$C$77),
grup_instansi!$A$77,
IF(AND(E418=grup_instansi!$B$78,F418=grup_instansi!$C$78),
grup_instansi!$A$78,
IF(AND(E418=grup_instansi!$B$79,F418=grup_instansi!$C$79),
grup_instansi!$A$79,
IF(AND(E418=grup_instansi!$B$80,F418=grup_instansi!$C$80),
grup_instansi!$A$80,
IF(AND(E418=grup_instansi!$B$81,F418=grup_instansi!$C$81),
grup_instansi!$A$81,
IF(AND(E418=grup_instansi!$B$82,F418=grup_instansi!$C$82),
grup_instansi!$A$82,
IF(AND(E418=grup_instansi!$B$83,F418=grup_instansi!$C$83),
grup_instansi!$A$84,
IF(AND(E418=grup_instansi!$B$84,F418=grup_instansi!$C$84),
grup_instansi!$A$85,
IF(AND(E418=grup_instansi!$B$85,F418=grup_instansi!$C$85),
grup_instansi!$A$86,
IF(AND(E418=grup_instansi!$B$86,F418=grup_instansi!$C$86),
grup_instansi!$A$87,
IF(AND(E418=grup_instansi!$B$87,F418=grup_instansi!$C$87),
grup_instansi!$A$87,
IF(AND(E418=grup_instansi!$B$88,F418=grup_instansi!$C$88),
grup_instansi!$A$88,
IF(AND(E418=grup_instansi!$B$89,F418=grup_instansi!$C$89),
grup_instansi!$A$89,
IF(AND(E418=grup_instansi!$B$90,F418=grup_instansi!$C$90),
grup_instansi!$A$90,
IF(AND(E418=grup_instansi!$B$91,F418=grup_instansi!$C$91),
grup_instansi!$A$91,
IF(AND(E418=grup_instansi!$B$92,F418=grup_instansi!$C$92),
grup_instansi!$A$92,
IF(AND(E418=grup_instansi!$B$93,F418=grup_instansi!$C$93),
grup_instansi!$A$93,
IF(AND(E418=grup_instansi!$B$94,F418=grup_instansi!$C$94),
grup_instansi!$A$94,
IF(AND(E418=grup_instansi!$B$95,F418=grup_instansi!$C$95),
grup_instansi!$A$95,
IF(AND(E418=grup_instansi!$B$96,F418=grup_instansi!$C$96),
grup_instansi!$A$96,
IF(AND(E418=grup_instansi!$B$97,F418=grup_instansi!$C$97),
grup_instansi!$A$97,
IF(AND(E418=grup_instansi!$B$98,F418=grup_instansi!$C$98),
grup_instansi!$A$98,
IF(AND(E418=grup_instansi!$B$99,F418=grup_instansi!$C$99),
grup_instansi!$A$99,
grup_instansi!$A$100))))))))))))))))))))))))))))))))))))))))</f>
        <v>gi2023110400013</v>
      </c>
      <c r="L418" t="str">
        <f>VLOOKUP(K418,grup_instansi!$A$2:$E$102,4)</f>
        <v>Pemerintah Kabupaten Jawa Timur</v>
      </c>
      <c r="M418" t="str">
        <f t="shared" si="20"/>
        <v>('i2023110600417','Pemerintah Kab. Trenggalek','gi2023110400013'),</v>
      </c>
    </row>
    <row r="419" spans="1:13" x14ac:dyDescent="0.25">
      <c r="A419" t="str">
        <f t="shared" si="18"/>
        <v>i2023110600418</v>
      </c>
      <c r="B419" s="4">
        <v>6527</v>
      </c>
      <c r="C419" t="str">
        <f t="shared" si="19"/>
        <v>i2023110600418</v>
      </c>
      <c r="D419" s="4" t="s">
        <v>285</v>
      </c>
      <c r="E419" s="4" t="s">
        <v>658</v>
      </c>
      <c r="F419" s="4" t="s">
        <v>670</v>
      </c>
      <c r="G419" t="str">
        <f>IF(AND(E419=grup_instansi!$B$2,F419=grup_instansi!$C$2),
grup_instansi!$A$2,
IF(AND(E419=grup_instansi!$B$3,F419=grup_instansi!$C$3),
grup_instansi!$A$3,
IF(AND(E419=grup_instansi!$B$4,F419=grup_instansi!$C$4),
grup_instansi!$A$4,
IF(AND(E419=grup_instansi!$B$5,F419=grup_instansi!$C$5),
grup_instansi!$A$5,
IF(AND(E419=grup_instansi!$B$6,F419=grup_instansi!$C$6),
grup_instansi!$A$6,
IF(AND(E419=grup_instansi!$B$7,F419=grup_instansi!$C$7),
grup_instansi!$A$7,
IF(AND(E419=grup_instansi!$B$8,F419=grup_instansi!$C$8),
grup_instansi!$A$8,
IF(AND(E419=grup_instansi!$B$9,F419=grup_instansi!$C$9),
grup_instansi!$A$9,
IF(AND(E419=grup_instansi!$B$10,F419=grup_instansi!$C$10),
grup_instansi!$A$10,"")))))))))</f>
        <v/>
      </c>
      <c r="H419" t="str">
        <f>IF(G419&lt;&gt;"",G419,IF(AND(E419=grup_instansi!$B$11,F419=grup_instansi!$C$11),
grup_instansi!$A$11,
IF(AND(E419=grup_instansi!$B$12,F419=grup_instansi!$C$12),
grup_instansi!$A$12,
IF(AND(E419=grup_instansi!$B$13,F419=grup_instansi!$C$13),
grup_instansi!$A$13,
IF(AND(E419=grup_instansi!$B$14,F419=grup_instansi!$C$14),
grup_instansi!$A$14,
IF(AND(E419=grup_instansi!$B$15,F419=grup_instansi!$C$15),
grup_instansi!$A$15,
IF(AND(E419=grup_instansi!$B$16,F419=grup_instansi!$C$16),
grup_instansi!$A$16,
IF(AND(E419=grup_instansi!$B$17,F419=grup_instansi!$C$17),
grup_instansi!$A$17,
IF(AND(E419=grup_instansi!$B$18,F419=grup_instansi!$C$18),
grup_instansi!$A$18,
IF(AND(E419=grup_instansi!$B$19,F419=grup_instansi!$C$19),
grup_instansi!$A$19,
IF(AND(E419=grup_instansi!$B$20,F419=grup_instansi!$C$20),
grup_instansi!$A$20,"")))))))))))</f>
        <v>gi2023110400013</v>
      </c>
      <c r="I419" t="str">
        <f>IF(H419&lt;&gt;"",H419,IF(AND(E419=grup_instansi!$B$21,F419=grup_instansi!$C$21),
grup_instansi!$A$21,
IF(AND(E419=grup_instansi!$B$22,F419=grup_instansi!$C$22),
grup_instansi!$A$22,
IF(AND(E419=grup_instansi!$B$23,F419=grup_instansi!$C$23),
grup_instansi!$A$23,
IF(AND(E419=grup_instansi!$B$24,F419=grup_instansi!$C$24),
grup_instansi!$A$24,
IF(AND(E419=grup_instansi!$B$25,F419=grup_instansi!$C$25),
grup_instansi!$A$25,
IF(AND(E419=grup_instansi!$B$26,F419=grup_instansi!$C$26),
grup_instansi!$A$26,
IF(AND(E419=grup_instansi!$B$27,F419=grup_instansi!$C$27),
grup_instansi!$A$27,
IF(AND(E419=grup_instansi!$B$28,F419=grup_instansi!$C$28),
grup_instansi!$A$28,
IF(AND(E419=grup_instansi!$B$29,F419=grup_instansi!$C$29),
grup_instansi!$A$29,
IF(AND(E419=grup_instansi!$B$30,F419=grup_instansi!$C$30),
grup_instansi!$A$30,
IF(AND(E419=grup_instansi!$B$31,F419=grup_instansi!$C$31),
grup_instansi!$A$31,
IF(AND(E419=grup_instansi!$B$32,F419=grup_instansi!$C$32),
grup_instansi!$A$32,
IF(AND(E419=grup_instansi!$B$33,F419=grup_instansi!$C$33),
grup_instansi!$A$33,
IF(AND(E419=grup_instansi!$B$34,F419=grup_instansi!$C$34),
grup_instansi!$A$34,
IF(AND(E419=grup_instansi!$B$35,F419=grup_instansi!$C$35),
grup_instansi!$A$35,""))))))))))))))))</f>
        <v>gi2023110400013</v>
      </c>
      <c r="J419" t="str">
        <f>IF(I419&lt;&gt;"",I419,IF(AND(E419=grup_instansi!$B$36,F419=grup_instansi!$C$36),
grup_instansi!$A$36,
IF(AND(E419=grup_instansi!$B$37,F419=grup_instansi!$C$37),
grup_instansi!$A$37,
IF(AND(E419=grup_instansi!$B$38,F419=grup_instansi!$C$38),
grup_instansi!$A$38,
IF(AND(E419=grup_instansi!$B$39,F419=grup_instansi!$C$39),
grup_instansi!$A$39,
IF(AND(E419=grup_instansi!$B$40,F419=grup_instansi!$C$40),
grup_instansi!$A$40,
IF(AND(E419=grup_instansi!$B$41,F419=grup_instansi!$C$41),
grup_instansi!$A$41,
IF(AND(E419=grup_instansi!$B$42,F419=grup_instansi!$C$42),
grup_instansi!$A$42,
IF(AND(E419=grup_instansi!$B$43,F419=grup_instansi!$C$43),
grup_instansi!$A$43,
IF(AND(E419=grup_instansi!$B$44,F419=grup_instansi!$C$44),
grup_instansi!$A$44,
IF(AND(E419=grup_instansi!$B$45,F419=grup_instansi!$C$45),
grup_instansi!$A$45,
IF(AND(E419=grup_instansi!$B$46,F419=grup_instansi!$C$46),
grup_instansi!$A$46,
IF(AND(E419=grup_instansi!$B$47,F419=grup_instansi!$C$47),
grup_instansi!$A$47,
IF(AND(E419=grup_instansi!$B$48,F419=grup_instansi!$C$48),
grup_instansi!$A$48,
IF(AND(E419=grup_instansi!$B$49,F419=grup_instansi!$C$49),
grup_instansi!$A$49,
IF(AND(E419=grup_instansi!$B$50,F419=grup_instansi!$C$50),
grup_instansi!$A$50,
IF(AND(E419=grup_instansi!$B$51,F419=grup_instansi!$C$51),
grup_instansi!$A$51,
IF(AND(E419=grup_instansi!$B$52,F419=grup_instansi!$C$52),
grup_instansi!$A$52,
IF(AND(E419=grup_instansi!$B$53,F419=grup_instansi!$C$53),
grup_instansi!$A$53,
IF(AND(E419=grup_instansi!$B$54,F419=grup_instansi!$C$54),
grup_instansi!$A$54,
IF(AND(E419=grup_instansi!$B$55,F419=grup_instansi!$C$55),
grup_instansi!$A$55,
IF(AND(E419=grup_instansi!$B$56,F419=grup_instansi!$C$56),
grup_instansi!$A$56,
IF(AND(E419=grup_instansi!$B$57,F419=grup_instansi!$C$57),
grup_instansi!$A$57,
IF(AND(E419=grup_instansi!$B$58,F419=grup_instansi!$C$58),
grup_instansi!$A$58,
IF(AND(E419=grup_instansi!$B$59,F419=grup_instansi!$C$59),
grup_instansi!$A$59,
IF(AND(E419=grup_instansi!$B$60,F419=grup_instansi!$C$60),
grup_instansi!$A$60,""))))))))))))))))))))))))))</f>
        <v>gi2023110400013</v>
      </c>
      <c r="K419" t="str">
        <f>IF(J419&lt;&gt;"",J419,IF(AND(E419=grup_instansi!$B$61,F419=grup_instansi!$C$61),
grup_instansi!$A$61,
IF(AND(E419=grup_instansi!$B$62,F419=grup_instansi!$C$62),
grup_instansi!$A$62,
IF(AND(E419=grup_instansi!$B$63,F419=grup_instansi!$C$63),
grup_instansi!$A$63,
IF(AND(E419=grup_instansi!$B$64,F419=grup_instansi!$C$64),
grup_instansi!$A$64,
IF(AND(E419=grup_instansi!$B$65,F419=grup_instansi!$C$65),
grup_instansi!$A$65,
IF(AND(E419=grup_instansi!$B$66,F419=grup_instansi!$C$66),
grup_instansi!$A$66,
IF(AND(E419=grup_instansi!$B$67,F419=grup_instansi!$C$67),
grup_instansi!$A$67,
IF(AND(E419=grup_instansi!$B$68,F419=grup_instansi!$C$68),
grup_instansi!$A$68,
IF(AND(E419=grup_instansi!$B$69,F419=grup_instansi!$C$69),
grup_instansi!$A$69,
IF(AND(E419=grup_instansi!$B$70,F419=grup_instansi!$C$70),
grup_instansi!$A$70,
IF(AND(E419=grup_instansi!$B$71,F419=grup_instansi!$C$71),
grup_instansi!$A$71,
IF(AND(E419=grup_instansi!$B$72,F419=grup_instansi!$C$72),
grup_instansi!$A$72,
IF(AND(E419=grup_instansi!$B$73,F419=grup_instansi!$C$73),
grup_instansi!$A$73,
IF(AND(E419=grup_instansi!$B$74,F419=grup_instansi!$C$74),
grup_instansi!$A$74,
IF(AND(E419=grup_instansi!$B$75,F419=grup_instansi!$C$75),
grup_instansi!$A$75,
IF(AND(E419=grup_instansi!$B$76,F419=grup_instansi!$C$76),
grup_instansi!$A$76,
IF(AND(E419=grup_instansi!$B$77,F419=grup_instansi!$C$77),
grup_instansi!$A$77,
IF(AND(E419=grup_instansi!$B$78,F419=grup_instansi!$C$78),
grup_instansi!$A$78,
IF(AND(E419=grup_instansi!$B$79,F419=grup_instansi!$C$79),
grup_instansi!$A$79,
IF(AND(E419=grup_instansi!$B$80,F419=grup_instansi!$C$80),
grup_instansi!$A$80,
IF(AND(E419=grup_instansi!$B$81,F419=grup_instansi!$C$81),
grup_instansi!$A$81,
IF(AND(E419=grup_instansi!$B$82,F419=grup_instansi!$C$82),
grup_instansi!$A$82,
IF(AND(E419=grup_instansi!$B$83,F419=grup_instansi!$C$83),
grup_instansi!$A$84,
IF(AND(E419=grup_instansi!$B$84,F419=grup_instansi!$C$84),
grup_instansi!$A$85,
IF(AND(E419=grup_instansi!$B$85,F419=grup_instansi!$C$85),
grup_instansi!$A$86,
IF(AND(E419=grup_instansi!$B$86,F419=grup_instansi!$C$86),
grup_instansi!$A$87,
IF(AND(E419=grup_instansi!$B$87,F419=grup_instansi!$C$87),
grup_instansi!$A$87,
IF(AND(E419=grup_instansi!$B$88,F419=grup_instansi!$C$88),
grup_instansi!$A$88,
IF(AND(E419=grup_instansi!$B$89,F419=grup_instansi!$C$89),
grup_instansi!$A$89,
IF(AND(E419=grup_instansi!$B$90,F419=grup_instansi!$C$90),
grup_instansi!$A$90,
IF(AND(E419=grup_instansi!$B$91,F419=grup_instansi!$C$91),
grup_instansi!$A$91,
IF(AND(E419=grup_instansi!$B$92,F419=grup_instansi!$C$92),
grup_instansi!$A$92,
IF(AND(E419=grup_instansi!$B$93,F419=grup_instansi!$C$93),
grup_instansi!$A$93,
IF(AND(E419=grup_instansi!$B$94,F419=grup_instansi!$C$94),
grup_instansi!$A$94,
IF(AND(E419=grup_instansi!$B$95,F419=grup_instansi!$C$95),
grup_instansi!$A$95,
IF(AND(E419=grup_instansi!$B$96,F419=grup_instansi!$C$96),
grup_instansi!$A$96,
IF(AND(E419=grup_instansi!$B$97,F419=grup_instansi!$C$97),
grup_instansi!$A$97,
IF(AND(E419=grup_instansi!$B$98,F419=grup_instansi!$C$98),
grup_instansi!$A$98,
IF(AND(E419=grup_instansi!$B$99,F419=grup_instansi!$C$99),
grup_instansi!$A$99,
grup_instansi!$A$100))))))))))))))))))))))))))))))))))))))))</f>
        <v>gi2023110400013</v>
      </c>
      <c r="L419" t="str">
        <f>VLOOKUP(K419,grup_instansi!$A$2:$E$102,4)</f>
        <v>Pemerintah Kabupaten Jawa Timur</v>
      </c>
      <c r="M419" t="str">
        <f t="shared" si="20"/>
        <v>('i2023110600418','Pemerintah Kab. Bojonegoro','gi2023110400013'),</v>
      </c>
    </row>
    <row r="420" spans="1:13" x14ac:dyDescent="0.25">
      <c r="A420" t="str">
        <f t="shared" si="18"/>
        <v>i2023110600419</v>
      </c>
      <c r="B420" s="4">
        <v>6574</v>
      </c>
      <c r="C420" t="str">
        <f t="shared" si="19"/>
        <v>i2023110600419</v>
      </c>
      <c r="D420" s="4" t="s">
        <v>579</v>
      </c>
      <c r="E420" s="4" t="s">
        <v>659</v>
      </c>
      <c r="F420" s="4" t="s">
        <v>670</v>
      </c>
      <c r="G420" t="str">
        <f>IF(AND(E420=grup_instansi!$B$2,F420=grup_instansi!$C$2),
grup_instansi!$A$2,
IF(AND(E420=grup_instansi!$B$3,F420=grup_instansi!$C$3),
grup_instansi!$A$3,
IF(AND(E420=grup_instansi!$B$4,F420=grup_instansi!$C$4),
grup_instansi!$A$4,
IF(AND(E420=grup_instansi!$B$5,F420=grup_instansi!$C$5),
grup_instansi!$A$5,
IF(AND(E420=grup_instansi!$B$6,F420=grup_instansi!$C$6),
grup_instansi!$A$6,
IF(AND(E420=grup_instansi!$B$7,F420=grup_instansi!$C$7),
grup_instansi!$A$7,
IF(AND(E420=grup_instansi!$B$8,F420=grup_instansi!$C$8),
grup_instansi!$A$8,
IF(AND(E420=grup_instansi!$B$9,F420=grup_instansi!$C$9),
grup_instansi!$A$9,
IF(AND(E420=grup_instansi!$B$10,F420=grup_instansi!$C$10),
grup_instansi!$A$10,"")))))))))</f>
        <v/>
      </c>
      <c r="H420" t="str">
        <f>IF(G420&lt;&gt;"",G420,IF(AND(E420=grup_instansi!$B$11,F420=grup_instansi!$C$11),
grup_instansi!$A$11,
IF(AND(E420=grup_instansi!$B$12,F420=grup_instansi!$C$12),
grup_instansi!$A$12,
IF(AND(E420=grup_instansi!$B$13,F420=grup_instansi!$C$13),
grup_instansi!$A$13,
IF(AND(E420=grup_instansi!$B$14,F420=grup_instansi!$C$14),
grup_instansi!$A$14,
IF(AND(E420=grup_instansi!$B$15,F420=grup_instansi!$C$15),
grup_instansi!$A$15,
IF(AND(E420=grup_instansi!$B$16,F420=grup_instansi!$C$16),
grup_instansi!$A$16,
IF(AND(E420=grup_instansi!$B$17,F420=grup_instansi!$C$17),
grup_instansi!$A$17,
IF(AND(E420=grup_instansi!$B$18,F420=grup_instansi!$C$18),
grup_instansi!$A$18,
IF(AND(E420=grup_instansi!$B$19,F420=grup_instansi!$C$19),
grup_instansi!$A$19,
IF(AND(E420=grup_instansi!$B$20,F420=grup_instansi!$C$20),
grup_instansi!$A$20,"")))))))))))</f>
        <v/>
      </c>
      <c r="I420" t="str">
        <f>IF(H420&lt;&gt;"",H420,IF(AND(E420=grup_instansi!$B$21,F420=grup_instansi!$C$21),
grup_instansi!$A$21,
IF(AND(E420=grup_instansi!$B$22,F420=grup_instansi!$C$22),
grup_instansi!$A$22,
IF(AND(E420=grup_instansi!$B$23,F420=grup_instansi!$C$23),
grup_instansi!$A$23,
IF(AND(E420=grup_instansi!$B$24,F420=grup_instansi!$C$24),
grup_instansi!$A$24,
IF(AND(E420=grup_instansi!$B$25,F420=grup_instansi!$C$25),
grup_instansi!$A$25,
IF(AND(E420=grup_instansi!$B$26,F420=grup_instansi!$C$26),
grup_instansi!$A$26,
IF(AND(E420=grup_instansi!$B$27,F420=grup_instansi!$C$27),
grup_instansi!$A$27,
IF(AND(E420=grup_instansi!$B$28,F420=grup_instansi!$C$28),
grup_instansi!$A$28,
IF(AND(E420=grup_instansi!$B$29,F420=grup_instansi!$C$29),
grup_instansi!$A$29,
IF(AND(E420=grup_instansi!$B$30,F420=grup_instansi!$C$30),
grup_instansi!$A$30,
IF(AND(E420=grup_instansi!$B$31,F420=grup_instansi!$C$31),
grup_instansi!$A$31,
IF(AND(E420=grup_instansi!$B$32,F420=grup_instansi!$C$32),
grup_instansi!$A$32,
IF(AND(E420=grup_instansi!$B$33,F420=grup_instansi!$C$33),
grup_instansi!$A$33,
IF(AND(E420=grup_instansi!$B$34,F420=grup_instansi!$C$34),
grup_instansi!$A$34,
IF(AND(E420=grup_instansi!$B$35,F420=grup_instansi!$C$35),
grup_instansi!$A$35,""))))))))))))))))</f>
        <v/>
      </c>
      <c r="J420" t="str">
        <f>IF(I420&lt;&gt;"",I420,IF(AND(E420=grup_instansi!$B$36,F420=grup_instansi!$C$36),
grup_instansi!$A$36,
IF(AND(E420=grup_instansi!$B$37,F420=grup_instansi!$C$37),
grup_instansi!$A$37,
IF(AND(E420=grup_instansi!$B$38,F420=grup_instansi!$C$38),
grup_instansi!$A$38,
IF(AND(E420=grup_instansi!$B$39,F420=grup_instansi!$C$39),
grup_instansi!$A$39,
IF(AND(E420=grup_instansi!$B$40,F420=grup_instansi!$C$40),
grup_instansi!$A$40,
IF(AND(E420=grup_instansi!$B$41,F420=grup_instansi!$C$41),
grup_instansi!$A$41,
IF(AND(E420=grup_instansi!$B$42,F420=grup_instansi!$C$42),
grup_instansi!$A$42,
IF(AND(E420=grup_instansi!$B$43,F420=grup_instansi!$C$43),
grup_instansi!$A$43,
IF(AND(E420=grup_instansi!$B$44,F420=grup_instansi!$C$44),
grup_instansi!$A$44,
IF(AND(E420=grup_instansi!$B$45,F420=grup_instansi!$C$45),
grup_instansi!$A$45,
IF(AND(E420=grup_instansi!$B$46,F420=grup_instansi!$C$46),
grup_instansi!$A$46,
IF(AND(E420=grup_instansi!$B$47,F420=grup_instansi!$C$47),
grup_instansi!$A$47,
IF(AND(E420=grup_instansi!$B$48,F420=grup_instansi!$C$48),
grup_instansi!$A$48,
IF(AND(E420=grup_instansi!$B$49,F420=grup_instansi!$C$49),
grup_instansi!$A$49,
IF(AND(E420=grup_instansi!$B$50,F420=grup_instansi!$C$50),
grup_instansi!$A$50,
IF(AND(E420=grup_instansi!$B$51,F420=grup_instansi!$C$51),
grup_instansi!$A$51,
IF(AND(E420=grup_instansi!$B$52,F420=grup_instansi!$C$52),
grup_instansi!$A$52,
IF(AND(E420=grup_instansi!$B$53,F420=grup_instansi!$C$53),
grup_instansi!$A$53,
IF(AND(E420=grup_instansi!$B$54,F420=grup_instansi!$C$54),
grup_instansi!$A$54,
IF(AND(E420=grup_instansi!$B$55,F420=grup_instansi!$C$55),
grup_instansi!$A$55,
IF(AND(E420=grup_instansi!$B$56,F420=grup_instansi!$C$56),
grup_instansi!$A$56,
IF(AND(E420=grup_instansi!$B$57,F420=grup_instansi!$C$57),
grup_instansi!$A$57,
IF(AND(E420=grup_instansi!$B$58,F420=grup_instansi!$C$58),
grup_instansi!$A$58,
IF(AND(E420=grup_instansi!$B$59,F420=grup_instansi!$C$59),
grup_instansi!$A$59,
IF(AND(E420=grup_instansi!$B$60,F420=grup_instansi!$C$60),
grup_instansi!$A$60,""))))))))))))))))))))))))))</f>
        <v>gi2023110400045</v>
      </c>
      <c r="K420" t="str">
        <f>IF(J420&lt;&gt;"",J420,IF(AND(E420=grup_instansi!$B$61,F420=grup_instansi!$C$61),
grup_instansi!$A$61,
IF(AND(E420=grup_instansi!$B$62,F420=grup_instansi!$C$62),
grup_instansi!$A$62,
IF(AND(E420=grup_instansi!$B$63,F420=grup_instansi!$C$63),
grup_instansi!$A$63,
IF(AND(E420=grup_instansi!$B$64,F420=grup_instansi!$C$64),
grup_instansi!$A$64,
IF(AND(E420=grup_instansi!$B$65,F420=grup_instansi!$C$65),
grup_instansi!$A$65,
IF(AND(E420=grup_instansi!$B$66,F420=grup_instansi!$C$66),
grup_instansi!$A$66,
IF(AND(E420=grup_instansi!$B$67,F420=grup_instansi!$C$67),
grup_instansi!$A$67,
IF(AND(E420=grup_instansi!$B$68,F420=grup_instansi!$C$68),
grup_instansi!$A$68,
IF(AND(E420=grup_instansi!$B$69,F420=grup_instansi!$C$69),
grup_instansi!$A$69,
IF(AND(E420=grup_instansi!$B$70,F420=grup_instansi!$C$70),
grup_instansi!$A$70,
IF(AND(E420=grup_instansi!$B$71,F420=grup_instansi!$C$71),
grup_instansi!$A$71,
IF(AND(E420=grup_instansi!$B$72,F420=grup_instansi!$C$72),
grup_instansi!$A$72,
IF(AND(E420=grup_instansi!$B$73,F420=grup_instansi!$C$73),
grup_instansi!$A$73,
IF(AND(E420=grup_instansi!$B$74,F420=grup_instansi!$C$74),
grup_instansi!$A$74,
IF(AND(E420=grup_instansi!$B$75,F420=grup_instansi!$C$75),
grup_instansi!$A$75,
IF(AND(E420=grup_instansi!$B$76,F420=grup_instansi!$C$76),
grup_instansi!$A$76,
IF(AND(E420=grup_instansi!$B$77,F420=grup_instansi!$C$77),
grup_instansi!$A$77,
IF(AND(E420=grup_instansi!$B$78,F420=grup_instansi!$C$78),
grup_instansi!$A$78,
IF(AND(E420=grup_instansi!$B$79,F420=grup_instansi!$C$79),
grup_instansi!$A$79,
IF(AND(E420=grup_instansi!$B$80,F420=grup_instansi!$C$80),
grup_instansi!$A$80,
IF(AND(E420=grup_instansi!$B$81,F420=grup_instansi!$C$81),
grup_instansi!$A$81,
IF(AND(E420=grup_instansi!$B$82,F420=grup_instansi!$C$82),
grup_instansi!$A$82,
IF(AND(E420=grup_instansi!$B$83,F420=grup_instansi!$C$83),
grup_instansi!$A$84,
IF(AND(E420=grup_instansi!$B$84,F420=grup_instansi!$C$84),
grup_instansi!$A$85,
IF(AND(E420=grup_instansi!$B$85,F420=grup_instansi!$C$85),
grup_instansi!$A$86,
IF(AND(E420=grup_instansi!$B$86,F420=grup_instansi!$C$86),
grup_instansi!$A$87,
IF(AND(E420=grup_instansi!$B$87,F420=grup_instansi!$C$87),
grup_instansi!$A$87,
IF(AND(E420=grup_instansi!$B$88,F420=grup_instansi!$C$88),
grup_instansi!$A$88,
IF(AND(E420=grup_instansi!$B$89,F420=grup_instansi!$C$89),
grup_instansi!$A$89,
IF(AND(E420=grup_instansi!$B$90,F420=grup_instansi!$C$90),
grup_instansi!$A$90,
IF(AND(E420=grup_instansi!$B$91,F420=grup_instansi!$C$91),
grup_instansi!$A$91,
IF(AND(E420=grup_instansi!$B$92,F420=grup_instansi!$C$92),
grup_instansi!$A$92,
IF(AND(E420=grup_instansi!$B$93,F420=grup_instansi!$C$93),
grup_instansi!$A$93,
IF(AND(E420=grup_instansi!$B$94,F420=grup_instansi!$C$94),
grup_instansi!$A$94,
IF(AND(E420=grup_instansi!$B$95,F420=grup_instansi!$C$95),
grup_instansi!$A$95,
IF(AND(E420=grup_instansi!$B$96,F420=grup_instansi!$C$96),
grup_instansi!$A$96,
IF(AND(E420=grup_instansi!$B$97,F420=grup_instansi!$C$97),
grup_instansi!$A$97,
IF(AND(E420=grup_instansi!$B$98,F420=grup_instansi!$C$98),
grup_instansi!$A$98,
IF(AND(E420=grup_instansi!$B$99,F420=grup_instansi!$C$99),
grup_instansi!$A$99,
grup_instansi!$A$100))))))))))))))))))))))))))))))))))))))))</f>
        <v>gi2023110400045</v>
      </c>
      <c r="L420" t="str">
        <f>VLOOKUP(K420,grup_instansi!$A$2:$E$102,4)</f>
        <v>Pemerintah Kota Jawa Timur</v>
      </c>
      <c r="M420" t="str">
        <f t="shared" si="20"/>
        <v>('i2023110600419','Pemerintah Kota Pasuruan','gi2023110400045'),</v>
      </c>
    </row>
    <row r="421" spans="1:13" x14ac:dyDescent="0.25">
      <c r="A421" t="str">
        <f t="shared" si="18"/>
        <v>i2023110600420</v>
      </c>
      <c r="B421" s="4">
        <v>6577</v>
      </c>
      <c r="C421" t="str">
        <f t="shared" si="19"/>
        <v>i2023110600420</v>
      </c>
      <c r="D421" s="4" t="s">
        <v>582</v>
      </c>
      <c r="E421" s="4" t="s">
        <v>659</v>
      </c>
      <c r="F421" s="4" t="s">
        <v>670</v>
      </c>
      <c r="G421" t="str">
        <f>IF(AND(E421=grup_instansi!$B$2,F421=grup_instansi!$C$2),
grup_instansi!$A$2,
IF(AND(E421=grup_instansi!$B$3,F421=grup_instansi!$C$3),
grup_instansi!$A$3,
IF(AND(E421=grup_instansi!$B$4,F421=grup_instansi!$C$4),
grup_instansi!$A$4,
IF(AND(E421=grup_instansi!$B$5,F421=grup_instansi!$C$5),
grup_instansi!$A$5,
IF(AND(E421=grup_instansi!$B$6,F421=grup_instansi!$C$6),
grup_instansi!$A$6,
IF(AND(E421=grup_instansi!$B$7,F421=grup_instansi!$C$7),
grup_instansi!$A$7,
IF(AND(E421=grup_instansi!$B$8,F421=grup_instansi!$C$8),
grup_instansi!$A$8,
IF(AND(E421=grup_instansi!$B$9,F421=grup_instansi!$C$9),
grup_instansi!$A$9,
IF(AND(E421=grup_instansi!$B$10,F421=grup_instansi!$C$10),
grup_instansi!$A$10,"")))))))))</f>
        <v/>
      </c>
      <c r="H421" t="str">
        <f>IF(G421&lt;&gt;"",G421,IF(AND(E421=grup_instansi!$B$11,F421=grup_instansi!$C$11),
grup_instansi!$A$11,
IF(AND(E421=grup_instansi!$B$12,F421=grup_instansi!$C$12),
grup_instansi!$A$12,
IF(AND(E421=grup_instansi!$B$13,F421=grup_instansi!$C$13),
grup_instansi!$A$13,
IF(AND(E421=grup_instansi!$B$14,F421=grup_instansi!$C$14),
grup_instansi!$A$14,
IF(AND(E421=grup_instansi!$B$15,F421=grup_instansi!$C$15),
grup_instansi!$A$15,
IF(AND(E421=grup_instansi!$B$16,F421=grup_instansi!$C$16),
grup_instansi!$A$16,
IF(AND(E421=grup_instansi!$B$17,F421=grup_instansi!$C$17),
grup_instansi!$A$17,
IF(AND(E421=grup_instansi!$B$18,F421=grup_instansi!$C$18),
grup_instansi!$A$18,
IF(AND(E421=grup_instansi!$B$19,F421=grup_instansi!$C$19),
grup_instansi!$A$19,
IF(AND(E421=grup_instansi!$B$20,F421=grup_instansi!$C$20),
grup_instansi!$A$20,"")))))))))))</f>
        <v/>
      </c>
      <c r="I421" t="str">
        <f>IF(H421&lt;&gt;"",H421,IF(AND(E421=grup_instansi!$B$21,F421=grup_instansi!$C$21),
grup_instansi!$A$21,
IF(AND(E421=grup_instansi!$B$22,F421=grup_instansi!$C$22),
grup_instansi!$A$22,
IF(AND(E421=grup_instansi!$B$23,F421=grup_instansi!$C$23),
grup_instansi!$A$23,
IF(AND(E421=grup_instansi!$B$24,F421=grup_instansi!$C$24),
grup_instansi!$A$24,
IF(AND(E421=grup_instansi!$B$25,F421=grup_instansi!$C$25),
grup_instansi!$A$25,
IF(AND(E421=grup_instansi!$B$26,F421=grup_instansi!$C$26),
grup_instansi!$A$26,
IF(AND(E421=grup_instansi!$B$27,F421=grup_instansi!$C$27),
grup_instansi!$A$27,
IF(AND(E421=grup_instansi!$B$28,F421=grup_instansi!$C$28),
grup_instansi!$A$28,
IF(AND(E421=grup_instansi!$B$29,F421=grup_instansi!$C$29),
grup_instansi!$A$29,
IF(AND(E421=grup_instansi!$B$30,F421=grup_instansi!$C$30),
grup_instansi!$A$30,
IF(AND(E421=grup_instansi!$B$31,F421=grup_instansi!$C$31),
grup_instansi!$A$31,
IF(AND(E421=grup_instansi!$B$32,F421=grup_instansi!$C$32),
grup_instansi!$A$32,
IF(AND(E421=grup_instansi!$B$33,F421=grup_instansi!$C$33),
grup_instansi!$A$33,
IF(AND(E421=grup_instansi!$B$34,F421=grup_instansi!$C$34),
grup_instansi!$A$34,
IF(AND(E421=grup_instansi!$B$35,F421=grup_instansi!$C$35),
grup_instansi!$A$35,""))))))))))))))))</f>
        <v/>
      </c>
      <c r="J421" t="str">
        <f>IF(I421&lt;&gt;"",I421,IF(AND(E421=grup_instansi!$B$36,F421=grup_instansi!$C$36),
grup_instansi!$A$36,
IF(AND(E421=grup_instansi!$B$37,F421=grup_instansi!$C$37),
grup_instansi!$A$37,
IF(AND(E421=grup_instansi!$B$38,F421=grup_instansi!$C$38),
grup_instansi!$A$38,
IF(AND(E421=grup_instansi!$B$39,F421=grup_instansi!$C$39),
grup_instansi!$A$39,
IF(AND(E421=grup_instansi!$B$40,F421=grup_instansi!$C$40),
grup_instansi!$A$40,
IF(AND(E421=grup_instansi!$B$41,F421=grup_instansi!$C$41),
grup_instansi!$A$41,
IF(AND(E421=grup_instansi!$B$42,F421=grup_instansi!$C$42),
grup_instansi!$A$42,
IF(AND(E421=grup_instansi!$B$43,F421=grup_instansi!$C$43),
grup_instansi!$A$43,
IF(AND(E421=grup_instansi!$B$44,F421=grup_instansi!$C$44),
grup_instansi!$A$44,
IF(AND(E421=grup_instansi!$B$45,F421=grup_instansi!$C$45),
grup_instansi!$A$45,
IF(AND(E421=grup_instansi!$B$46,F421=grup_instansi!$C$46),
grup_instansi!$A$46,
IF(AND(E421=grup_instansi!$B$47,F421=grup_instansi!$C$47),
grup_instansi!$A$47,
IF(AND(E421=grup_instansi!$B$48,F421=grup_instansi!$C$48),
grup_instansi!$A$48,
IF(AND(E421=grup_instansi!$B$49,F421=grup_instansi!$C$49),
grup_instansi!$A$49,
IF(AND(E421=grup_instansi!$B$50,F421=grup_instansi!$C$50),
grup_instansi!$A$50,
IF(AND(E421=grup_instansi!$B$51,F421=grup_instansi!$C$51),
grup_instansi!$A$51,
IF(AND(E421=grup_instansi!$B$52,F421=grup_instansi!$C$52),
grup_instansi!$A$52,
IF(AND(E421=grup_instansi!$B$53,F421=grup_instansi!$C$53),
grup_instansi!$A$53,
IF(AND(E421=grup_instansi!$B$54,F421=grup_instansi!$C$54),
grup_instansi!$A$54,
IF(AND(E421=grup_instansi!$B$55,F421=grup_instansi!$C$55),
grup_instansi!$A$55,
IF(AND(E421=grup_instansi!$B$56,F421=grup_instansi!$C$56),
grup_instansi!$A$56,
IF(AND(E421=grup_instansi!$B$57,F421=grup_instansi!$C$57),
grup_instansi!$A$57,
IF(AND(E421=grup_instansi!$B$58,F421=grup_instansi!$C$58),
grup_instansi!$A$58,
IF(AND(E421=grup_instansi!$B$59,F421=grup_instansi!$C$59),
grup_instansi!$A$59,
IF(AND(E421=grup_instansi!$B$60,F421=grup_instansi!$C$60),
grup_instansi!$A$60,""))))))))))))))))))))))))))</f>
        <v>gi2023110400045</v>
      </c>
      <c r="K421" t="str">
        <f>IF(J421&lt;&gt;"",J421,IF(AND(E421=grup_instansi!$B$61,F421=grup_instansi!$C$61),
grup_instansi!$A$61,
IF(AND(E421=grup_instansi!$B$62,F421=grup_instansi!$C$62),
grup_instansi!$A$62,
IF(AND(E421=grup_instansi!$B$63,F421=grup_instansi!$C$63),
grup_instansi!$A$63,
IF(AND(E421=grup_instansi!$B$64,F421=grup_instansi!$C$64),
grup_instansi!$A$64,
IF(AND(E421=grup_instansi!$B$65,F421=grup_instansi!$C$65),
grup_instansi!$A$65,
IF(AND(E421=grup_instansi!$B$66,F421=grup_instansi!$C$66),
grup_instansi!$A$66,
IF(AND(E421=grup_instansi!$B$67,F421=grup_instansi!$C$67),
grup_instansi!$A$67,
IF(AND(E421=grup_instansi!$B$68,F421=grup_instansi!$C$68),
grup_instansi!$A$68,
IF(AND(E421=grup_instansi!$B$69,F421=grup_instansi!$C$69),
grup_instansi!$A$69,
IF(AND(E421=grup_instansi!$B$70,F421=grup_instansi!$C$70),
grup_instansi!$A$70,
IF(AND(E421=grup_instansi!$B$71,F421=grup_instansi!$C$71),
grup_instansi!$A$71,
IF(AND(E421=grup_instansi!$B$72,F421=grup_instansi!$C$72),
grup_instansi!$A$72,
IF(AND(E421=grup_instansi!$B$73,F421=grup_instansi!$C$73),
grup_instansi!$A$73,
IF(AND(E421=grup_instansi!$B$74,F421=grup_instansi!$C$74),
grup_instansi!$A$74,
IF(AND(E421=grup_instansi!$B$75,F421=grup_instansi!$C$75),
grup_instansi!$A$75,
IF(AND(E421=grup_instansi!$B$76,F421=grup_instansi!$C$76),
grup_instansi!$A$76,
IF(AND(E421=grup_instansi!$B$77,F421=grup_instansi!$C$77),
grup_instansi!$A$77,
IF(AND(E421=grup_instansi!$B$78,F421=grup_instansi!$C$78),
grup_instansi!$A$78,
IF(AND(E421=grup_instansi!$B$79,F421=grup_instansi!$C$79),
grup_instansi!$A$79,
IF(AND(E421=grup_instansi!$B$80,F421=grup_instansi!$C$80),
grup_instansi!$A$80,
IF(AND(E421=grup_instansi!$B$81,F421=grup_instansi!$C$81),
grup_instansi!$A$81,
IF(AND(E421=grup_instansi!$B$82,F421=grup_instansi!$C$82),
grup_instansi!$A$82,
IF(AND(E421=grup_instansi!$B$83,F421=grup_instansi!$C$83),
grup_instansi!$A$84,
IF(AND(E421=grup_instansi!$B$84,F421=grup_instansi!$C$84),
grup_instansi!$A$85,
IF(AND(E421=grup_instansi!$B$85,F421=grup_instansi!$C$85),
grup_instansi!$A$86,
IF(AND(E421=grup_instansi!$B$86,F421=grup_instansi!$C$86),
grup_instansi!$A$87,
IF(AND(E421=grup_instansi!$B$87,F421=grup_instansi!$C$87),
grup_instansi!$A$87,
IF(AND(E421=grup_instansi!$B$88,F421=grup_instansi!$C$88),
grup_instansi!$A$88,
IF(AND(E421=grup_instansi!$B$89,F421=grup_instansi!$C$89),
grup_instansi!$A$89,
IF(AND(E421=grup_instansi!$B$90,F421=grup_instansi!$C$90),
grup_instansi!$A$90,
IF(AND(E421=grup_instansi!$B$91,F421=grup_instansi!$C$91),
grup_instansi!$A$91,
IF(AND(E421=grup_instansi!$B$92,F421=grup_instansi!$C$92),
grup_instansi!$A$92,
IF(AND(E421=grup_instansi!$B$93,F421=grup_instansi!$C$93),
grup_instansi!$A$93,
IF(AND(E421=grup_instansi!$B$94,F421=grup_instansi!$C$94),
grup_instansi!$A$94,
IF(AND(E421=grup_instansi!$B$95,F421=grup_instansi!$C$95),
grup_instansi!$A$95,
IF(AND(E421=grup_instansi!$B$96,F421=grup_instansi!$C$96),
grup_instansi!$A$96,
IF(AND(E421=grup_instansi!$B$97,F421=grup_instansi!$C$97),
grup_instansi!$A$97,
IF(AND(E421=grup_instansi!$B$98,F421=grup_instansi!$C$98),
grup_instansi!$A$98,
IF(AND(E421=grup_instansi!$B$99,F421=grup_instansi!$C$99),
grup_instansi!$A$99,
grup_instansi!$A$100))))))))))))))))))))))))))))))))))))))))</f>
        <v>gi2023110400045</v>
      </c>
      <c r="L421" t="str">
        <f>VLOOKUP(K421,grup_instansi!$A$2:$E$102,4)</f>
        <v>Pemerintah Kota Jawa Timur</v>
      </c>
      <c r="M421" t="str">
        <f t="shared" si="20"/>
        <v>('i2023110600420','Pemerintah Kota Kediri','gi2023110400045'),</v>
      </c>
    </row>
    <row r="422" spans="1:13" x14ac:dyDescent="0.25">
      <c r="A422" t="str">
        <f t="shared" si="18"/>
        <v>i2023110600421</v>
      </c>
      <c r="B422" s="4">
        <v>6579</v>
      </c>
      <c r="C422" t="str">
        <f t="shared" si="19"/>
        <v>i2023110600421</v>
      </c>
      <c r="D422" s="4" t="s">
        <v>584</v>
      </c>
      <c r="E422" s="4" t="s">
        <v>659</v>
      </c>
      <c r="F422" s="4" t="s">
        <v>670</v>
      </c>
      <c r="G422" t="str">
        <f>IF(AND(E422=grup_instansi!$B$2,F422=grup_instansi!$C$2),
grup_instansi!$A$2,
IF(AND(E422=grup_instansi!$B$3,F422=grup_instansi!$C$3),
grup_instansi!$A$3,
IF(AND(E422=grup_instansi!$B$4,F422=grup_instansi!$C$4),
grup_instansi!$A$4,
IF(AND(E422=grup_instansi!$B$5,F422=grup_instansi!$C$5),
grup_instansi!$A$5,
IF(AND(E422=grup_instansi!$B$6,F422=grup_instansi!$C$6),
grup_instansi!$A$6,
IF(AND(E422=grup_instansi!$B$7,F422=grup_instansi!$C$7),
grup_instansi!$A$7,
IF(AND(E422=grup_instansi!$B$8,F422=grup_instansi!$C$8),
grup_instansi!$A$8,
IF(AND(E422=grup_instansi!$B$9,F422=grup_instansi!$C$9),
grup_instansi!$A$9,
IF(AND(E422=grup_instansi!$B$10,F422=grup_instansi!$C$10),
grup_instansi!$A$10,"")))))))))</f>
        <v/>
      </c>
      <c r="H422" t="str">
        <f>IF(G422&lt;&gt;"",G422,IF(AND(E422=grup_instansi!$B$11,F422=grup_instansi!$C$11),
grup_instansi!$A$11,
IF(AND(E422=grup_instansi!$B$12,F422=grup_instansi!$C$12),
grup_instansi!$A$12,
IF(AND(E422=grup_instansi!$B$13,F422=grup_instansi!$C$13),
grup_instansi!$A$13,
IF(AND(E422=grup_instansi!$B$14,F422=grup_instansi!$C$14),
grup_instansi!$A$14,
IF(AND(E422=grup_instansi!$B$15,F422=grup_instansi!$C$15),
grup_instansi!$A$15,
IF(AND(E422=grup_instansi!$B$16,F422=grup_instansi!$C$16),
grup_instansi!$A$16,
IF(AND(E422=grup_instansi!$B$17,F422=grup_instansi!$C$17),
grup_instansi!$A$17,
IF(AND(E422=grup_instansi!$B$18,F422=grup_instansi!$C$18),
grup_instansi!$A$18,
IF(AND(E422=grup_instansi!$B$19,F422=grup_instansi!$C$19),
grup_instansi!$A$19,
IF(AND(E422=grup_instansi!$B$20,F422=grup_instansi!$C$20),
grup_instansi!$A$20,"")))))))))))</f>
        <v/>
      </c>
      <c r="I422" t="str">
        <f>IF(H422&lt;&gt;"",H422,IF(AND(E422=grup_instansi!$B$21,F422=grup_instansi!$C$21),
grup_instansi!$A$21,
IF(AND(E422=grup_instansi!$B$22,F422=grup_instansi!$C$22),
grup_instansi!$A$22,
IF(AND(E422=grup_instansi!$B$23,F422=grup_instansi!$C$23),
grup_instansi!$A$23,
IF(AND(E422=grup_instansi!$B$24,F422=grup_instansi!$C$24),
grup_instansi!$A$24,
IF(AND(E422=grup_instansi!$B$25,F422=grup_instansi!$C$25),
grup_instansi!$A$25,
IF(AND(E422=grup_instansi!$B$26,F422=grup_instansi!$C$26),
grup_instansi!$A$26,
IF(AND(E422=grup_instansi!$B$27,F422=grup_instansi!$C$27),
grup_instansi!$A$27,
IF(AND(E422=grup_instansi!$B$28,F422=grup_instansi!$C$28),
grup_instansi!$A$28,
IF(AND(E422=grup_instansi!$B$29,F422=grup_instansi!$C$29),
grup_instansi!$A$29,
IF(AND(E422=grup_instansi!$B$30,F422=grup_instansi!$C$30),
grup_instansi!$A$30,
IF(AND(E422=grup_instansi!$B$31,F422=grup_instansi!$C$31),
grup_instansi!$A$31,
IF(AND(E422=grup_instansi!$B$32,F422=grup_instansi!$C$32),
grup_instansi!$A$32,
IF(AND(E422=grup_instansi!$B$33,F422=grup_instansi!$C$33),
grup_instansi!$A$33,
IF(AND(E422=grup_instansi!$B$34,F422=grup_instansi!$C$34),
grup_instansi!$A$34,
IF(AND(E422=grup_instansi!$B$35,F422=grup_instansi!$C$35),
grup_instansi!$A$35,""))))))))))))))))</f>
        <v/>
      </c>
      <c r="J422" t="str">
        <f>IF(I422&lt;&gt;"",I422,IF(AND(E422=grup_instansi!$B$36,F422=grup_instansi!$C$36),
grup_instansi!$A$36,
IF(AND(E422=grup_instansi!$B$37,F422=grup_instansi!$C$37),
grup_instansi!$A$37,
IF(AND(E422=grup_instansi!$B$38,F422=grup_instansi!$C$38),
grup_instansi!$A$38,
IF(AND(E422=grup_instansi!$B$39,F422=grup_instansi!$C$39),
grup_instansi!$A$39,
IF(AND(E422=grup_instansi!$B$40,F422=grup_instansi!$C$40),
grup_instansi!$A$40,
IF(AND(E422=grup_instansi!$B$41,F422=grup_instansi!$C$41),
grup_instansi!$A$41,
IF(AND(E422=grup_instansi!$B$42,F422=grup_instansi!$C$42),
grup_instansi!$A$42,
IF(AND(E422=grup_instansi!$B$43,F422=grup_instansi!$C$43),
grup_instansi!$A$43,
IF(AND(E422=grup_instansi!$B$44,F422=grup_instansi!$C$44),
grup_instansi!$A$44,
IF(AND(E422=grup_instansi!$B$45,F422=grup_instansi!$C$45),
grup_instansi!$A$45,
IF(AND(E422=grup_instansi!$B$46,F422=grup_instansi!$C$46),
grup_instansi!$A$46,
IF(AND(E422=grup_instansi!$B$47,F422=grup_instansi!$C$47),
grup_instansi!$A$47,
IF(AND(E422=grup_instansi!$B$48,F422=grup_instansi!$C$48),
grup_instansi!$A$48,
IF(AND(E422=grup_instansi!$B$49,F422=grup_instansi!$C$49),
grup_instansi!$A$49,
IF(AND(E422=grup_instansi!$B$50,F422=grup_instansi!$C$50),
grup_instansi!$A$50,
IF(AND(E422=grup_instansi!$B$51,F422=grup_instansi!$C$51),
grup_instansi!$A$51,
IF(AND(E422=grup_instansi!$B$52,F422=grup_instansi!$C$52),
grup_instansi!$A$52,
IF(AND(E422=grup_instansi!$B$53,F422=grup_instansi!$C$53),
grup_instansi!$A$53,
IF(AND(E422=grup_instansi!$B$54,F422=grup_instansi!$C$54),
grup_instansi!$A$54,
IF(AND(E422=grup_instansi!$B$55,F422=grup_instansi!$C$55),
grup_instansi!$A$55,
IF(AND(E422=grup_instansi!$B$56,F422=grup_instansi!$C$56),
grup_instansi!$A$56,
IF(AND(E422=grup_instansi!$B$57,F422=grup_instansi!$C$57),
grup_instansi!$A$57,
IF(AND(E422=grup_instansi!$B$58,F422=grup_instansi!$C$58),
grup_instansi!$A$58,
IF(AND(E422=grup_instansi!$B$59,F422=grup_instansi!$C$59),
grup_instansi!$A$59,
IF(AND(E422=grup_instansi!$B$60,F422=grup_instansi!$C$60),
grup_instansi!$A$60,""))))))))))))))))))))))))))</f>
        <v>gi2023110400045</v>
      </c>
      <c r="K422" t="str">
        <f>IF(J422&lt;&gt;"",J422,IF(AND(E422=grup_instansi!$B$61,F422=grup_instansi!$C$61),
grup_instansi!$A$61,
IF(AND(E422=grup_instansi!$B$62,F422=grup_instansi!$C$62),
grup_instansi!$A$62,
IF(AND(E422=grup_instansi!$B$63,F422=grup_instansi!$C$63),
grup_instansi!$A$63,
IF(AND(E422=grup_instansi!$B$64,F422=grup_instansi!$C$64),
grup_instansi!$A$64,
IF(AND(E422=grup_instansi!$B$65,F422=grup_instansi!$C$65),
grup_instansi!$A$65,
IF(AND(E422=grup_instansi!$B$66,F422=grup_instansi!$C$66),
grup_instansi!$A$66,
IF(AND(E422=grup_instansi!$B$67,F422=grup_instansi!$C$67),
grup_instansi!$A$67,
IF(AND(E422=grup_instansi!$B$68,F422=grup_instansi!$C$68),
grup_instansi!$A$68,
IF(AND(E422=grup_instansi!$B$69,F422=grup_instansi!$C$69),
grup_instansi!$A$69,
IF(AND(E422=grup_instansi!$B$70,F422=grup_instansi!$C$70),
grup_instansi!$A$70,
IF(AND(E422=grup_instansi!$B$71,F422=grup_instansi!$C$71),
grup_instansi!$A$71,
IF(AND(E422=grup_instansi!$B$72,F422=grup_instansi!$C$72),
grup_instansi!$A$72,
IF(AND(E422=grup_instansi!$B$73,F422=grup_instansi!$C$73),
grup_instansi!$A$73,
IF(AND(E422=grup_instansi!$B$74,F422=grup_instansi!$C$74),
grup_instansi!$A$74,
IF(AND(E422=grup_instansi!$B$75,F422=grup_instansi!$C$75),
grup_instansi!$A$75,
IF(AND(E422=grup_instansi!$B$76,F422=grup_instansi!$C$76),
grup_instansi!$A$76,
IF(AND(E422=grup_instansi!$B$77,F422=grup_instansi!$C$77),
grup_instansi!$A$77,
IF(AND(E422=grup_instansi!$B$78,F422=grup_instansi!$C$78),
grup_instansi!$A$78,
IF(AND(E422=grup_instansi!$B$79,F422=grup_instansi!$C$79),
grup_instansi!$A$79,
IF(AND(E422=grup_instansi!$B$80,F422=grup_instansi!$C$80),
grup_instansi!$A$80,
IF(AND(E422=grup_instansi!$B$81,F422=grup_instansi!$C$81),
grup_instansi!$A$81,
IF(AND(E422=grup_instansi!$B$82,F422=grup_instansi!$C$82),
grup_instansi!$A$82,
IF(AND(E422=grup_instansi!$B$83,F422=grup_instansi!$C$83),
grup_instansi!$A$84,
IF(AND(E422=grup_instansi!$B$84,F422=grup_instansi!$C$84),
grup_instansi!$A$85,
IF(AND(E422=grup_instansi!$B$85,F422=grup_instansi!$C$85),
grup_instansi!$A$86,
IF(AND(E422=grup_instansi!$B$86,F422=grup_instansi!$C$86),
grup_instansi!$A$87,
IF(AND(E422=grup_instansi!$B$87,F422=grup_instansi!$C$87),
grup_instansi!$A$87,
IF(AND(E422=grup_instansi!$B$88,F422=grup_instansi!$C$88),
grup_instansi!$A$88,
IF(AND(E422=grup_instansi!$B$89,F422=grup_instansi!$C$89),
grup_instansi!$A$89,
IF(AND(E422=grup_instansi!$B$90,F422=grup_instansi!$C$90),
grup_instansi!$A$90,
IF(AND(E422=grup_instansi!$B$91,F422=grup_instansi!$C$91),
grup_instansi!$A$91,
IF(AND(E422=grup_instansi!$B$92,F422=grup_instansi!$C$92),
grup_instansi!$A$92,
IF(AND(E422=grup_instansi!$B$93,F422=grup_instansi!$C$93),
grup_instansi!$A$93,
IF(AND(E422=grup_instansi!$B$94,F422=grup_instansi!$C$94),
grup_instansi!$A$94,
IF(AND(E422=grup_instansi!$B$95,F422=grup_instansi!$C$95),
grup_instansi!$A$95,
IF(AND(E422=grup_instansi!$B$96,F422=grup_instansi!$C$96),
grup_instansi!$A$96,
IF(AND(E422=grup_instansi!$B$97,F422=grup_instansi!$C$97),
grup_instansi!$A$97,
IF(AND(E422=grup_instansi!$B$98,F422=grup_instansi!$C$98),
grup_instansi!$A$98,
IF(AND(E422=grup_instansi!$B$99,F422=grup_instansi!$C$99),
grup_instansi!$A$99,
grup_instansi!$A$100))))))))))))))))))))))))))))))))))))))))</f>
        <v>gi2023110400045</v>
      </c>
      <c r="L422" t="str">
        <f>VLOOKUP(K422,grup_instansi!$A$2:$E$102,4)</f>
        <v>Pemerintah Kota Jawa Timur</v>
      </c>
      <c r="M422" t="str">
        <f t="shared" si="20"/>
        <v>('i2023110600421','Pemerintah Kota Batu','gi2023110400045'),</v>
      </c>
    </row>
    <row r="423" spans="1:13" x14ac:dyDescent="0.25">
      <c r="A423" t="str">
        <f t="shared" si="18"/>
        <v>i2023110600422</v>
      </c>
      <c r="B423" s="4">
        <v>6601</v>
      </c>
      <c r="C423" t="str">
        <f t="shared" si="19"/>
        <v>i2023110600422</v>
      </c>
      <c r="D423" s="4" t="s">
        <v>288</v>
      </c>
      <c r="E423" s="4" t="s">
        <v>658</v>
      </c>
      <c r="F423" s="4" t="s">
        <v>671</v>
      </c>
      <c r="G423" t="str">
        <f>IF(AND(E423=grup_instansi!$B$2,F423=grup_instansi!$C$2),
grup_instansi!$A$2,
IF(AND(E423=grup_instansi!$B$3,F423=grup_instansi!$C$3),
grup_instansi!$A$3,
IF(AND(E423=grup_instansi!$B$4,F423=grup_instansi!$C$4),
grup_instansi!$A$4,
IF(AND(E423=grup_instansi!$B$5,F423=grup_instansi!$C$5),
grup_instansi!$A$5,
IF(AND(E423=grup_instansi!$B$6,F423=grup_instansi!$C$6),
grup_instansi!$A$6,
IF(AND(E423=grup_instansi!$B$7,F423=grup_instansi!$C$7),
grup_instansi!$A$7,
IF(AND(E423=grup_instansi!$B$8,F423=grup_instansi!$C$8),
grup_instansi!$A$8,
IF(AND(E423=grup_instansi!$B$9,F423=grup_instansi!$C$9),
grup_instansi!$A$9,
IF(AND(E423=grup_instansi!$B$10,F423=grup_instansi!$C$10),
grup_instansi!$A$10,"")))))))))</f>
        <v/>
      </c>
      <c r="H423" t="str">
        <f>IF(G423&lt;&gt;"",G423,IF(AND(E423=grup_instansi!$B$11,F423=grup_instansi!$C$11),
grup_instansi!$A$11,
IF(AND(E423=grup_instansi!$B$12,F423=grup_instansi!$C$12),
grup_instansi!$A$12,
IF(AND(E423=grup_instansi!$B$13,F423=grup_instansi!$C$13),
grup_instansi!$A$13,
IF(AND(E423=grup_instansi!$B$14,F423=grup_instansi!$C$14),
grup_instansi!$A$14,
IF(AND(E423=grup_instansi!$B$15,F423=grup_instansi!$C$15),
grup_instansi!$A$15,
IF(AND(E423=grup_instansi!$B$16,F423=grup_instansi!$C$16),
grup_instansi!$A$16,
IF(AND(E423=grup_instansi!$B$17,F423=grup_instansi!$C$17),
grup_instansi!$A$17,
IF(AND(E423=grup_instansi!$B$18,F423=grup_instansi!$C$18),
grup_instansi!$A$18,
IF(AND(E423=grup_instansi!$B$19,F423=grup_instansi!$C$19),
grup_instansi!$A$19,
IF(AND(E423=grup_instansi!$B$20,F423=grup_instansi!$C$20),
grup_instansi!$A$20,"")))))))))))</f>
        <v>gi2023110400014</v>
      </c>
      <c r="I423" t="str">
        <f>IF(H423&lt;&gt;"",H423,IF(AND(E423=grup_instansi!$B$21,F423=grup_instansi!$C$21),
grup_instansi!$A$21,
IF(AND(E423=grup_instansi!$B$22,F423=grup_instansi!$C$22),
grup_instansi!$A$22,
IF(AND(E423=grup_instansi!$B$23,F423=grup_instansi!$C$23),
grup_instansi!$A$23,
IF(AND(E423=grup_instansi!$B$24,F423=grup_instansi!$C$24),
grup_instansi!$A$24,
IF(AND(E423=grup_instansi!$B$25,F423=grup_instansi!$C$25),
grup_instansi!$A$25,
IF(AND(E423=grup_instansi!$B$26,F423=grup_instansi!$C$26),
grup_instansi!$A$26,
IF(AND(E423=grup_instansi!$B$27,F423=grup_instansi!$C$27),
grup_instansi!$A$27,
IF(AND(E423=grup_instansi!$B$28,F423=grup_instansi!$C$28),
grup_instansi!$A$28,
IF(AND(E423=grup_instansi!$B$29,F423=grup_instansi!$C$29),
grup_instansi!$A$29,
IF(AND(E423=grup_instansi!$B$30,F423=grup_instansi!$C$30),
grup_instansi!$A$30,
IF(AND(E423=grup_instansi!$B$31,F423=grup_instansi!$C$31),
grup_instansi!$A$31,
IF(AND(E423=grup_instansi!$B$32,F423=grup_instansi!$C$32),
grup_instansi!$A$32,
IF(AND(E423=grup_instansi!$B$33,F423=grup_instansi!$C$33),
grup_instansi!$A$33,
IF(AND(E423=grup_instansi!$B$34,F423=grup_instansi!$C$34),
grup_instansi!$A$34,
IF(AND(E423=grup_instansi!$B$35,F423=grup_instansi!$C$35),
grup_instansi!$A$35,""))))))))))))))))</f>
        <v>gi2023110400014</v>
      </c>
      <c r="J423" t="str">
        <f>IF(I423&lt;&gt;"",I423,IF(AND(E423=grup_instansi!$B$36,F423=grup_instansi!$C$36),
grup_instansi!$A$36,
IF(AND(E423=grup_instansi!$B$37,F423=grup_instansi!$C$37),
grup_instansi!$A$37,
IF(AND(E423=grup_instansi!$B$38,F423=grup_instansi!$C$38),
grup_instansi!$A$38,
IF(AND(E423=grup_instansi!$B$39,F423=grup_instansi!$C$39),
grup_instansi!$A$39,
IF(AND(E423=grup_instansi!$B$40,F423=grup_instansi!$C$40),
grup_instansi!$A$40,
IF(AND(E423=grup_instansi!$B$41,F423=grup_instansi!$C$41),
grup_instansi!$A$41,
IF(AND(E423=grup_instansi!$B$42,F423=grup_instansi!$C$42),
grup_instansi!$A$42,
IF(AND(E423=grup_instansi!$B$43,F423=grup_instansi!$C$43),
grup_instansi!$A$43,
IF(AND(E423=grup_instansi!$B$44,F423=grup_instansi!$C$44),
grup_instansi!$A$44,
IF(AND(E423=grup_instansi!$B$45,F423=grup_instansi!$C$45),
grup_instansi!$A$45,
IF(AND(E423=grup_instansi!$B$46,F423=grup_instansi!$C$46),
grup_instansi!$A$46,
IF(AND(E423=grup_instansi!$B$47,F423=grup_instansi!$C$47),
grup_instansi!$A$47,
IF(AND(E423=grup_instansi!$B$48,F423=grup_instansi!$C$48),
grup_instansi!$A$48,
IF(AND(E423=grup_instansi!$B$49,F423=grup_instansi!$C$49),
grup_instansi!$A$49,
IF(AND(E423=grup_instansi!$B$50,F423=grup_instansi!$C$50),
grup_instansi!$A$50,
IF(AND(E423=grup_instansi!$B$51,F423=grup_instansi!$C$51),
grup_instansi!$A$51,
IF(AND(E423=grup_instansi!$B$52,F423=grup_instansi!$C$52),
grup_instansi!$A$52,
IF(AND(E423=grup_instansi!$B$53,F423=grup_instansi!$C$53),
grup_instansi!$A$53,
IF(AND(E423=grup_instansi!$B$54,F423=grup_instansi!$C$54),
grup_instansi!$A$54,
IF(AND(E423=grup_instansi!$B$55,F423=grup_instansi!$C$55),
grup_instansi!$A$55,
IF(AND(E423=grup_instansi!$B$56,F423=grup_instansi!$C$56),
grup_instansi!$A$56,
IF(AND(E423=grup_instansi!$B$57,F423=grup_instansi!$C$57),
grup_instansi!$A$57,
IF(AND(E423=grup_instansi!$B$58,F423=grup_instansi!$C$58),
grup_instansi!$A$58,
IF(AND(E423=grup_instansi!$B$59,F423=grup_instansi!$C$59),
grup_instansi!$A$59,
IF(AND(E423=grup_instansi!$B$60,F423=grup_instansi!$C$60),
grup_instansi!$A$60,""))))))))))))))))))))))))))</f>
        <v>gi2023110400014</v>
      </c>
      <c r="K423" t="str">
        <f>IF(J423&lt;&gt;"",J423,IF(AND(E423=grup_instansi!$B$61,F423=grup_instansi!$C$61),
grup_instansi!$A$61,
IF(AND(E423=grup_instansi!$B$62,F423=grup_instansi!$C$62),
grup_instansi!$A$62,
IF(AND(E423=grup_instansi!$B$63,F423=grup_instansi!$C$63),
grup_instansi!$A$63,
IF(AND(E423=grup_instansi!$B$64,F423=grup_instansi!$C$64),
grup_instansi!$A$64,
IF(AND(E423=grup_instansi!$B$65,F423=grup_instansi!$C$65),
grup_instansi!$A$65,
IF(AND(E423=grup_instansi!$B$66,F423=grup_instansi!$C$66),
grup_instansi!$A$66,
IF(AND(E423=grup_instansi!$B$67,F423=grup_instansi!$C$67),
grup_instansi!$A$67,
IF(AND(E423=grup_instansi!$B$68,F423=grup_instansi!$C$68),
grup_instansi!$A$68,
IF(AND(E423=grup_instansi!$B$69,F423=grup_instansi!$C$69),
grup_instansi!$A$69,
IF(AND(E423=grup_instansi!$B$70,F423=grup_instansi!$C$70),
grup_instansi!$A$70,
IF(AND(E423=grup_instansi!$B$71,F423=grup_instansi!$C$71),
grup_instansi!$A$71,
IF(AND(E423=grup_instansi!$B$72,F423=grup_instansi!$C$72),
grup_instansi!$A$72,
IF(AND(E423=grup_instansi!$B$73,F423=grup_instansi!$C$73),
grup_instansi!$A$73,
IF(AND(E423=grup_instansi!$B$74,F423=grup_instansi!$C$74),
grup_instansi!$A$74,
IF(AND(E423=grup_instansi!$B$75,F423=grup_instansi!$C$75),
grup_instansi!$A$75,
IF(AND(E423=grup_instansi!$B$76,F423=grup_instansi!$C$76),
grup_instansi!$A$76,
IF(AND(E423=grup_instansi!$B$77,F423=grup_instansi!$C$77),
grup_instansi!$A$77,
IF(AND(E423=grup_instansi!$B$78,F423=grup_instansi!$C$78),
grup_instansi!$A$78,
IF(AND(E423=grup_instansi!$B$79,F423=grup_instansi!$C$79),
grup_instansi!$A$79,
IF(AND(E423=grup_instansi!$B$80,F423=grup_instansi!$C$80),
grup_instansi!$A$80,
IF(AND(E423=grup_instansi!$B$81,F423=grup_instansi!$C$81),
grup_instansi!$A$81,
IF(AND(E423=grup_instansi!$B$82,F423=grup_instansi!$C$82),
grup_instansi!$A$82,
IF(AND(E423=grup_instansi!$B$83,F423=grup_instansi!$C$83),
grup_instansi!$A$84,
IF(AND(E423=grup_instansi!$B$84,F423=grup_instansi!$C$84),
grup_instansi!$A$85,
IF(AND(E423=grup_instansi!$B$85,F423=grup_instansi!$C$85),
grup_instansi!$A$86,
IF(AND(E423=grup_instansi!$B$86,F423=grup_instansi!$C$86),
grup_instansi!$A$87,
IF(AND(E423=grup_instansi!$B$87,F423=grup_instansi!$C$87),
grup_instansi!$A$87,
IF(AND(E423=grup_instansi!$B$88,F423=grup_instansi!$C$88),
grup_instansi!$A$88,
IF(AND(E423=grup_instansi!$B$89,F423=grup_instansi!$C$89),
grup_instansi!$A$89,
IF(AND(E423=grup_instansi!$B$90,F423=grup_instansi!$C$90),
grup_instansi!$A$90,
IF(AND(E423=grup_instansi!$B$91,F423=grup_instansi!$C$91),
grup_instansi!$A$91,
IF(AND(E423=grup_instansi!$B$92,F423=grup_instansi!$C$92),
grup_instansi!$A$92,
IF(AND(E423=grup_instansi!$B$93,F423=grup_instansi!$C$93),
grup_instansi!$A$93,
IF(AND(E423=grup_instansi!$B$94,F423=grup_instansi!$C$94),
grup_instansi!$A$94,
IF(AND(E423=grup_instansi!$B$95,F423=grup_instansi!$C$95),
grup_instansi!$A$95,
IF(AND(E423=grup_instansi!$B$96,F423=grup_instansi!$C$96),
grup_instansi!$A$96,
IF(AND(E423=grup_instansi!$B$97,F423=grup_instansi!$C$97),
grup_instansi!$A$97,
IF(AND(E423=grup_instansi!$B$98,F423=grup_instansi!$C$98),
grup_instansi!$A$98,
IF(AND(E423=grup_instansi!$B$99,F423=grup_instansi!$C$99),
grup_instansi!$A$99,
grup_instansi!$A$100))))))))))))))))))))))))))))))))))))))))</f>
        <v>gi2023110400014</v>
      </c>
      <c r="L423" t="str">
        <f>VLOOKUP(K423,grup_instansi!$A$2:$E$102,4)</f>
        <v>Pemerintah Kabupaten Kalimantan Barat</v>
      </c>
      <c r="M423" t="str">
        <f t="shared" si="20"/>
        <v>('i2023110600422','Pemerintah Kab. Sambas','gi2023110400014'),</v>
      </c>
    </row>
    <row r="424" spans="1:13" x14ac:dyDescent="0.25">
      <c r="A424" t="str">
        <f t="shared" si="18"/>
        <v>i2023110600423</v>
      </c>
      <c r="B424" s="4">
        <v>6603</v>
      </c>
      <c r="C424" t="str">
        <f t="shared" si="19"/>
        <v>i2023110600423</v>
      </c>
      <c r="D424" s="4" t="s">
        <v>290</v>
      </c>
      <c r="E424" s="4" t="s">
        <v>658</v>
      </c>
      <c r="F424" s="4" t="s">
        <v>671</v>
      </c>
      <c r="G424" t="str">
        <f>IF(AND(E424=grup_instansi!$B$2,F424=grup_instansi!$C$2),
grup_instansi!$A$2,
IF(AND(E424=grup_instansi!$B$3,F424=grup_instansi!$C$3),
grup_instansi!$A$3,
IF(AND(E424=grup_instansi!$B$4,F424=grup_instansi!$C$4),
grup_instansi!$A$4,
IF(AND(E424=grup_instansi!$B$5,F424=grup_instansi!$C$5),
grup_instansi!$A$5,
IF(AND(E424=grup_instansi!$B$6,F424=grup_instansi!$C$6),
grup_instansi!$A$6,
IF(AND(E424=grup_instansi!$B$7,F424=grup_instansi!$C$7),
grup_instansi!$A$7,
IF(AND(E424=grup_instansi!$B$8,F424=grup_instansi!$C$8),
grup_instansi!$A$8,
IF(AND(E424=grup_instansi!$B$9,F424=grup_instansi!$C$9),
grup_instansi!$A$9,
IF(AND(E424=grup_instansi!$B$10,F424=grup_instansi!$C$10),
grup_instansi!$A$10,"")))))))))</f>
        <v/>
      </c>
      <c r="H424" t="str">
        <f>IF(G424&lt;&gt;"",G424,IF(AND(E424=grup_instansi!$B$11,F424=grup_instansi!$C$11),
grup_instansi!$A$11,
IF(AND(E424=grup_instansi!$B$12,F424=grup_instansi!$C$12),
grup_instansi!$A$12,
IF(AND(E424=grup_instansi!$B$13,F424=grup_instansi!$C$13),
grup_instansi!$A$13,
IF(AND(E424=grup_instansi!$B$14,F424=grup_instansi!$C$14),
grup_instansi!$A$14,
IF(AND(E424=grup_instansi!$B$15,F424=grup_instansi!$C$15),
grup_instansi!$A$15,
IF(AND(E424=grup_instansi!$B$16,F424=grup_instansi!$C$16),
grup_instansi!$A$16,
IF(AND(E424=grup_instansi!$B$17,F424=grup_instansi!$C$17),
grup_instansi!$A$17,
IF(AND(E424=grup_instansi!$B$18,F424=grup_instansi!$C$18),
grup_instansi!$A$18,
IF(AND(E424=grup_instansi!$B$19,F424=grup_instansi!$C$19),
grup_instansi!$A$19,
IF(AND(E424=grup_instansi!$B$20,F424=grup_instansi!$C$20),
grup_instansi!$A$20,"")))))))))))</f>
        <v>gi2023110400014</v>
      </c>
      <c r="I424" t="str">
        <f>IF(H424&lt;&gt;"",H424,IF(AND(E424=grup_instansi!$B$21,F424=grup_instansi!$C$21),
grup_instansi!$A$21,
IF(AND(E424=grup_instansi!$B$22,F424=grup_instansi!$C$22),
grup_instansi!$A$22,
IF(AND(E424=grup_instansi!$B$23,F424=grup_instansi!$C$23),
grup_instansi!$A$23,
IF(AND(E424=grup_instansi!$B$24,F424=grup_instansi!$C$24),
grup_instansi!$A$24,
IF(AND(E424=grup_instansi!$B$25,F424=grup_instansi!$C$25),
grup_instansi!$A$25,
IF(AND(E424=grup_instansi!$B$26,F424=grup_instansi!$C$26),
grup_instansi!$A$26,
IF(AND(E424=grup_instansi!$B$27,F424=grup_instansi!$C$27),
grup_instansi!$A$27,
IF(AND(E424=grup_instansi!$B$28,F424=grup_instansi!$C$28),
grup_instansi!$A$28,
IF(AND(E424=grup_instansi!$B$29,F424=grup_instansi!$C$29),
grup_instansi!$A$29,
IF(AND(E424=grup_instansi!$B$30,F424=grup_instansi!$C$30),
grup_instansi!$A$30,
IF(AND(E424=grup_instansi!$B$31,F424=grup_instansi!$C$31),
grup_instansi!$A$31,
IF(AND(E424=grup_instansi!$B$32,F424=grup_instansi!$C$32),
grup_instansi!$A$32,
IF(AND(E424=grup_instansi!$B$33,F424=grup_instansi!$C$33),
grup_instansi!$A$33,
IF(AND(E424=grup_instansi!$B$34,F424=grup_instansi!$C$34),
grup_instansi!$A$34,
IF(AND(E424=grup_instansi!$B$35,F424=grup_instansi!$C$35),
grup_instansi!$A$35,""))))))))))))))))</f>
        <v>gi2023110400014</v>
      </c>
      <c r="J424" t="str">
        <f>IF(I424&lt;&gt;"",I424,IF(AND(E424=grup_instansi!$B$36,F424=grup_instansi!$C$36),
grup_instansi!$A$36,
IF(AND(E424=grup_instansi!$B$37,F424=grup_instansi!$C$37),
grup_instansi!$A$37,
IF(AND(E424=grup_instansi!$B$38,F424=grup_instansi!$C$38),
grup_instansi!$A$38,
IF(AND(E424=grup_instansi!$B$39,F424=grup_instansi!$C$39),
grup_instansi!$A$39,
IF(AND(E424=grup_instansi!$B$40,F424=grup_instansi!$C$40),
grup_instansi!$A$40,
IF(AND(E424=grup_instansi!$B$41,F424=grup_instansi!$C$41),
grup_instansi!$A$41,
IF(AND(E424=grup_instansi!$B$42,F424=grup_instansi!$C$42),
grup_instansi!$A$42,
IF(AND(E424=grup_instansi!$B$43,F424=grup_instansi!$C$43),
grup_instansi!$A$43,
IF(AND(E424=grup_instansi!$B$44,F424=grup_instansi!$C$44),
grup_instansi!$A$44,
IF(AND(E424=grup_instansi!$B$45,F424=grup_instansi!$C$45),
grup_instansi!$A$45,
IF(AND(E424=grup_instansi!$B$46,F424=grup_instansi!$C$46),
grup_instansi!$A$46,
IF(AND(E424=grup_instansi!$B$47,F424=grup_instansi!$C$47),
grup_instansi!$A$47,
IF(AND(E424=grup_instansi!$B$48,F424=grup_instansi!$C$48),
grup_instansi!$A$48,
IF(AND(E424=grup_instansi!$B$49,F424=grup_instansi!$C$49),
grup_instansi!$A$49,
IF(AND(E424=grup_instansi!$B$50,F424=grup_instansi!$C$50),
grup_instansi!$A$50,
IF(AND(E424=grup_instansi!$B$51,F424=grup_instansi!$C$51),
grup_instansi!$A$51,
IF(AND(E424=grup_instansi!$B$52,F424=grup_instansi!$C$52),
grup_instansi!$A$52,
IF(AND(E424=grup_instansi!$B$53,F424=grup_instansi!$C$53),
grup_instansi!$A$53,
IF(AND(E424=grup_instansi!$B$54,F424=grup_instansi!$C$54),
grup_instansi!$A$54,
IF(AND(E424=grup_instansi!$B$55,F424=grup_instansi!$C$55),
grup_instansi!$A$55,
IF(AND(E424=grup_instansi!$B$56,F424=grup_instansi!$C$56),
grup_instansi!$A$56,
IF(AND(E424=grup_instansi!$B$57,F424=grup_instansi!$C$57),
grup_instansi!$A$57,
IF(AND(E424=grup_instansi!$B$58,F424=grup_instansi!$C$58),
grup_instansi!$A$58,
IF(AND(E424=grup_instansi!$B$59,F424=grup_instansi!$C$59),
grup_instansi!$A$59,
IF(AND(E424=grup_instansi!$B$60,F424=grup_instansi!$C$60),
grup_instansi!$A$60,""))))))))))))))))))))))))))</f>
        <v>gi2023110400014</v>
      </c>
      <c r="K424" t="str">
        <f>IF(J424&lt;&gt;"",J424,IF(AND(E424=grup_instansi!$B$61,F424=grup_instansi!$C$61),
grup_instansi!$A$61,
IF(AND(E424=grup_instansi!$B$62,F424=grup_instansi!$C$62),
grup_instansi!$A$62,
IF(AND(E424=grup_instansi!$B$63,F424=grup_instansi!$C$63),
grup_instansi!$A$63,
IF(AND(E424=grup_instansi!$B$64,F424=grup_instansi!$C$64),
grup_instansi!$A$64,
IF(AND(E424=grup_instansi!$B$65,F424=grup_instansi!$C$65),
grup_instansi!$A$65,
IF(AND(E424=grup_instansi!$B$66,F424=grup_instansi!$C$66),
grup_instansi!$A$66,
IF(AND(E424=grup_instansi!$B$67,F424=grup_instansi!$C$67),
grup_instansi!$A$67,
IF(AND(E424=grup_instansi!$B$68,F424=grup_instansi!$C$68),
grup_instansi!$A$68,
IF(AND(E424=grup_instansi!$B$69,F424=grup_instansi!$C$69),
grup_instansi!$A$69,
IF(AND(E424=grup_instansi!$B$70,F424=grup_instansi!$C$70),
grup_instansi!$A$70,
IF(AND(E424=grup_instansi!$B$71,F424=grup_instansi!$C$71),
grup_instansi!$A$71,
IF(AND(E424=grup_instansi!$B$72,F424=grup_instansi!$C$72),
grup_instansi!$A$72,
IF(AND(E424=grup_instansi!$B$73,F424=grup_instansi!$C$73),
grup_instansi!$A$73,
IF(AND(E424=grup_instansi!$B$74,F424=grup_instansi!$C$74),
grup_instansi!$A$74,
IF(AND(E424=grup_instansi!$B$75,F424=grup_instansi!$C$75),
grup_instansi!$A$75,
IF(AND(E424=grup_instansi!$B$76,F424=grup_instansi!$C$76),
grup_instansi!$A$76,
IF(AND(E424=grup_instansi!$B$77,F424=grup_instansi!$C$77),
grup_instansi!$A$77,
IF(AND(E424=grup_instansi!$B$78,F424=grup_instansi!$C$78),
grup_instansi!$A$78,
IF(AND(E424=grup_instansi!$B$79,F424=grup_instansi!$C$79),
grup_instansi!$A$79,
IF(AND(E424=grup_instansi!$B$80,F424=grup_instansi!$C$80),
grup_instansi!$A$80,
IF(AND(E424=grup_instansi!$B$81,F424=grup_instansi!$C$81),
grup_instansi!$A$81,
IF(AND(E424=grup_instansi!$B$82,F424=grup_instansi!$C$82),
grup_instansi!$A$82,
IF(AND(E424=grup_instansi!$B$83,F424=grup_instansi!$C$83),
grup_instansi!$A$84,
IF(AND(E424=grup_instansi!$B$84,F424=grup_instansi!$C$84),
grup_instansi!$A$85,
IF(AND(E424=grup_instansi!$B$85,F424=grup_instansi!$C$85),
grup_instansi!$A$86,
IF(AND(E424=grup_instansi!$B$86,F424=grup_instansi!$C$86),
grup_instansi!$A$87,
IF(AND(E424=grup_instansi!$B$87,F424=grup_instansi!$C$87),
grup_instansi!$A$87,
IF(AND(E424=grup_instansi!$B$88,F424=grup_instansi!$C$88),
grup_instansi!$A$88,
IF(AND(E424=grup_instansi!$B$89,F424=grup_instansi!$C$89),
grup_instansi!$A$89,
IF(AND(E424=grup_instansi!$B$90,F424=grup_instansi!$C$90),
grup_instansi!$A$90,
IF(AND(E424=grup_instansi!$B$91,F424=grup_instansi!$C$91),
grup_instansi!$A$91,
IF(AND(E424=grup_instansi!$B$92,F424=grup_instansi!$C$92),
grup_instansi!$A$92,
IF(AND(E424=grup_instansi!$B$93,F424=grup_instansi!$C$93),
grup_instansi!$A$93,
IF(AND(E424=grup_instansi!$B$94,F424=grup_instansi!$C$94),
grup_instansi!$A$94,
IF(AND(E424=grup_instansi!$B$95,F424=grup_instansi!$C$95),
grup_instansi!$A$95,
IF(AND(E424=grup_instansi!$B$96,F424=grup_instansi!$C$96),
grup_instansi!$A$96,
IF(AND(E424=grup_instansi!$B$97,F424=grup_instansi!$C$97),
grup_instansi!$A$97,
IF(AND(E424=grup_instansi!$B$98,F424=grup_instansi!$C$98),
grup_instansi!$A$98,
IF(AND(E424=grup_instansi!$B$99,F424=grup_instansi!$C$99),
grup_instansi!$A$99,
grup_instansi!$A$100))))))))))))))))))))))))))))))))))))))))</f>
        <v>gi2023110400014</v>
      </c>
      <c r="L424" t="str">
        <f>VLOOKUP(K424,grup_instansi!$A$2:$E$102,4)</f>
        <v>Pemerintah Kabupaten Kalimantan Barat</v>
      </c>
      <c r="M424" t="str">
        <f t="shared" si="20"/>
        <v>('i2023110600423','Pemerintah Kab. Sintang','gi2023110400014'),</v>
      </c>
    </row>
    <row r="425" spans="1:13" x14ac:dyDescent="0.25">
      <c r="A425" t="str">
        <f t="shared" si="18"/>
        <v>i2023110600424</v>
      </c>
      <c r="B425" s="4">
        <v>6604</v>
      </c>
      <c r="C425" t="str">
        <f t="shared" si="19"/>
        <v>i2023110600424</v>
      </c>
      <c r="D425" s="4" t="s">
        <v>291</v>
      </c>
      <c r="E425" s="4" t="s">
        <v>658</v>
      </c>
      <c r="F425" s="4" t="s">
        <v>671</v>
      </c>
      <c r="G425" t="str">
        <f>IF(AND(E425=grup_instansi!$B$2,F425=grup_instansi!$C$2),
grup_instansi!$A$2,
IF(AND(E425=grup_instansi!$B$3,F425=grup_instansi!$C$3),
grup_instansi!$A$3,
IF(AND(E425=grup_instansi!$B$4,F425=grup_instansi!$C$4),
grup_instansi!$A$4,
IF(AND(E425=grup_instansi!$B$5,F425=grup_instansi!$C$5),
grup_instansi!$A$5,
IF(AND(E425=grup_instansi!$B$6,F425=grup_instansi!$C$6),
grup_instansi!$A$6,
IF(AND(E425=grup_instansi!$B$7,F425=grup_instansi!$C$7),
grup_instansi!$A$7,
IF(AND(E425=grup_instansi!$B$8,F425=grup_instansi!$C$8),
grup_instansi!$A$8,
IF(AND(E425=grup_instansi!$B$9,F425=grup_instansi!$C$9),
grup_instansi!$A$9,
IF(AND(E425=grup_instansi!$B$10,F425=grup_instansi!$C$10),
grup_instansi!$A$10,"")))))))))</f>
        <v/>
      </c>
      <c r="H425" t="str">
        <f>IF(G425&lt;&gt;"",G425,IF(AND(E425=grup_instansi!$B$11,F425=grup_instansi!$C$11),
grup_instansi!$A$11,
IF(AND(E425=grup_instansi!$B$12,F425=grup_instansi!$C$12),
grup_instansi!$A$12,
IF(AND(E425=grup_instansi!$B$13,F425=grup_instansi!$C$13),
grup_instansi!$A$13,
IF(AND(E425=grup_instansi!$B$14,F425=grup_instansi!$C$14),
grup_instansi!$A$14,
IF(AND(E425=grup_instansi!$B$15,F425=grup_instansi!$C$15),
grup_instansi!$A$15,
IF(AND(E425=grup_instansi!$B$16,F425=grup_instansi!$C$16),
grup_instansi!$A$16,
IF(AND(E425=grup_instansi!$B$17,F425=grup_instansi!$C$17),
grup_instansi!$A$17,
IF(AND(E425=grup_instansi!$B$18,F425=grup_instansi!$C$18),
grup_instansi!$A$18,
IF(AND(E425=grup_instansi!$B$19,F425=grup_instansi!$C$19),
grup_instansi!$A$19,
IF(AND(E425=grup_instansi!$B$20,F425=grup_instansi!$C$20),
grup_instansi!$A$20,"")))))))))))</f>
        <v>gi2023110400014</v>
      </c>
      <c r="I425" t="str">
        <f>IF(H425&lt;&gt;"",H425,IF(AND(E425=grup_instansi!$B$21,F425=grup_instansi!$C$21),
grup_instansi!$A$21,
IF(AND(E425=grup_instansi!$B$22,F425=grup_instansi!$C$22),
grup_instansi!$A$22,
IF(AND(E425=grup_instansi!$B$23,F425=grup_instansi!$C$23),
grup_instansi!$A$23,
IF(AND(E425=grup_instansi!$B$24,F425=grup_instansi!$C$24),
grup_instansi!$A$24,
IF(AND(E425=grup_instansi!$B$25,F425=grup_instansi!$C$25),
grup_instansi!$A$25,
IF(AND(E425=grup_instansi!$B$26,F425=grup_instansi!$C$26),
grup_instansi!$A$26,
IF(AND(E425=grup_instansi!$B$27,F425=grup_instansi!$C$27),
grup_instansi!$A$27,
IF(AND(E425=grup_instansi!$B$28,F425=grup_instansi!$C$28),
grup_instansi!$A$28,
IF(AND(E425=grup_instansi!$B$29,F425=grup_instansi!$C$29),
grup_instansi!$A$29,
IF(AND(E425=grup_instansi!$B$30,F425=grup_instansi!$C$30),
grup_instansi!$A$30,
IF(AND(E425=grup_instansi!$B$31,F425=grup_instansi!$C$31),
grup_instansi!$A$31,
IF(AND(E425=grup_instansi!$B$32,F425=grup_instansi!$C$32),
grup_instansi!$A$32,
IF(AND(E425=grup_instansi!$B$33,F425=grup_instansi!$C$33),
grup_instansi!$A$33,
IF(AND(E425=grup_instansi!$B$34,F425=grup_instansi!$C$34),
grup_instansi!$A$34,
IF(AND(E425=grup_instansi!$B$35,F425=grup_instansi!$C$35),
grup_instansi!$A$35,""))))))))))))))))</f>
        <v>gi2023110400014</v>
      </c>
      <c r="J425" t="str">
        <f>IF(I425&lt;&gt;"",I425,IF(AND(E425=grup_instansi!$B$36,F425=grup_instansi!$C$36),
grup_instansi!$A$36,
IF(AND(E425=grup_instansi!$B$37,F425=grup_instansi!$C$37),
grup_instansi!$A$37,
IF(AND(E425=grup_instansi!$B$38,F425=grup_instansi!$C$38),
grup_instansi!$A$38,
IF(AND(E425=grup_instansi!$B$39,F425=grup_instansi!$C$39),
grup_instansi!$A$39,
IF(AND(E425=grup_instansi!$B$40,F425=grup_instansi!$C$40),
grup_instansi!$A$40,
IF(AND(E425=grup_instansi!$B$41,F425=grup_instansi!$C$41),
grup_instansi!$A$41,
IF(AND(E425=grup_instansi!$B$42,F425=grup_instansi!$C$42),
grup_instansi!$A$42,
IF(AND(E425=grup_instansi!$B$43,F425=grup_instansi!$C$43),
grup_instansi!$A$43,
IF(AND(E425=grup_instansi!$B$44,F425=grup_instansi!$C$44),
grup_instansi!$A$44,
IF(AND(E425=grup_instansi!$B$45,F425=grup_instansi!$C$45),
grup_instansi!$A$45,
IF(AND(E425=grup_instansi!$B$46,F425=grup_instansi!$C$46),
grup_instansi!$A$46,
IF(AND(E425=grup_instansi!$B$47,F425=grup_instansi!$C$47),
grup_instansi!$A$47,
IF(AND(E425=grup_instansi!$B$48,F425=grup_instansi!$C$48),
grup_instansi!$A$48,
IF(AND(E425=grup_instansi!$B$49,F425=grup_instansi!$C$49),
grup_instansi!$A$49,
IF(AND(E425=grup_instansi!$B$50,F425=grup_instansi!$C$50),
grup_instansi!$A$50,
IF(AND(E425=grup_instansi!$B$51,F425=grup_instansi!$C$51),
grup_instansi!$A$51,
IF(AND(E425=grup_instansi!$B$52,F425=grup_instansi!$C$52),
grup_instansi!$A$52,
IF(AND(E425=grup_instansi!$B$53,F425=grup_instansi!$C$53),
grup_instansi!$A$53,
IF(AND(E425=grup_instansi!$B$54,F425=grup_instansi!$C$54),
grup_instansi!$A$54,
IF(AND(E425=grup_instansi!$B$55,F425=grup_instansi!$C$55),
grup_instansi!$A$55,
IF(AND(E425=grup_instansi!$B$56,F425=grup_instansi!$C$56),
grup_instansi!$A$56,
IF(AND(E425=grup_instansi!$B$57,F425=grup_instansi!$C$57),
grup_instansi!$A$57,
IF(AND(E425=grup_instansi!$B$58,F425=grup_instansi!$C$58),
grup_instansi!$A$58,
IF(AND(E425=grup_instansi!$B$59,F425=grup_instansi!$C$59),
grup_instansi!$A$59,
IF(AND(E425=grup_instansi!$B$60,F425=grup_instansi!$C$60),
grup_instansi!$A$60,""))))))))))))))))))))))))))</f>
        <v>gi2023110400014</v>
      </c>
      <c r="K425" t="str">
        <f>IF(J425&lt;&gt;"",J425,IF(AND(E425=grup_instansi!$B$61,F425=grup_instansi!$C$61),
grup_instansi!$A$61,
IF(AND(E425=grup_instansi!$B$62,F425=grup_instansi!$C$62),
grup_instansi!$A$62,
IF(AND(E425=grup_instansi!$B$63,F425=grup_instansi!$C$63),
grup_instansi!$A$63,
IF(AND(E425=grup_instansi!$B$64,F425=grup_instansi!$C$64),
grup_instansi!$A$64,
IF(AND(E425=grup_instansi!$B$65,F425=grup_instansi!$C$65),
grup_instansi!$A$65,
IF(AND(E425=grup_instansi!$B$66,F425=grup_instansi!$C$66),
grup_instansi!$A$66,
IF(AND(E425=grup_instansi!$B$67,F425=grup_instansi!$C$67),
grup_instansi!$A$67,
IF(AND(E425=grup_instansi!$B$68,F425=grup_instansi!$C$68),
grup_instansi!$A$68,
IF(AND(E425=grup_instansi!$B$69,F425=grup_instansi!$C$69),
grup_instansi!$A$69,
IF(AND(E425=grup_instansi!$B$70,F425=grup_instansi!$C$70),
grup_instansi!$A$70,
IF(AND(E425=grup_instansi!$B$71,F425=grup_instansi!$C$71),
grup_instansi!$A$71,
IF(AND(E425=grup_instansi!$B$72,F425=grup_instansi!$C$72),
grup_instansi!$A$72,
IF(AND(E425=grup_instansi!$B$73,F425=grup_instansi!$C$73),
grup_instansi!$A$73,
IF(AND(E425=grup_instansi!$B$74,F425=grup_instansi!$C$74),
grup_instansi!$A$74,
IF(AND(E425=grup_instansi!$B$75,F425=grup_instansi!$C$75),
grup_instansi!$A$75,
IF(AND(E425=grup_instansi!$B$76,F425=grup_instansi!$C$76),
grup_instansi!$A$76,
IF(AND(E425=grup_instansi!$B$77,F425=grup_instansi!$C$77),
grup_instansi!$A$77,
IF(AND(E425=grup_instansi!$B$78,F425=grup_instansi!$C$78),
grup_instansi!$A$78,
IF(AND(E425=grup_instansi!$B$79,F425=grup_instansi!$C$79),
grup_instansi!$A$79,
IF(AND(E425=grup_instansi!$B$80,F425=grup_instansi!$C$80),
grup_instansi!$A$80,
IF(AND(E425=grup_instansi!$B$81,F425=grup_instansi!$C$81),
grup_instansi!$A$81,
IF(AND(E425=grup_instansi!$B$82,F425=grup_instansi!$C$82),
grup_instansi!$A$82,
IF(AND(E425=grup_instansi!$B$83,F425=grup_instansi!$C$83),
grup_instansi!$A$84,
IF(AND(E425=grup_instansi!$B$84,F425=grup_instansi!$C$84),
grup_instansi!$A$85,
IF(AND(E425=grup_instansi!$B$85,F425=grup_instansi!$C$85),
grup_instansi!$A$86,
IF(AND(E425=grup_instansi!$B$86,F425=grup_instansi!$C$86),
grup_instansi!$A$87,
IF(AND(E425=grup_instansi!$B$87,F425=grup_instansi!$C$87),
grup_instansi!$A$87,
IF(AND(E425=grup_instansi!$B$88,F425=grup_instansi!$C$88),
grup_instansi!$A$88,
IF(AND(E425=grup_instansi!$B$89,F425=grup_instansi!$C$89),
grup_instansi!$A$89,
IF(AND(E425=grup_instansi!$B$90,F425=grup_instansi!$C$90),
grup_instansi!$A$90,
IF(AND(E425=grup_instansi!$B$91,F425=grup_instansi!$C$91),
grup_instansi!$A$91,
IF(AND(E425=grup_instansi!$B$92,F425=grup_instansi!$C$92),
grup_instansi!$A$92,
IF(AND(E425=grup_instansi!$B$93,F425=grup_instansi!$C$93),
grup_instansi!$A$93,
IF(AND(E425=grup_instansi!$B$94,F425=grup_instansi!$C$94),
grup_instansi!$A$94,
IF(AND(E425=grup_instansi!$B$95,F425=grup_instansi!$C$95),
grup_instansi!$A$95,
IF(AND(E425=grup_instansi!$B$96,F425=grup_instansi!$C$96),
grup_instansi!$A$96,
IF(AND(E425=grup_instansi!$B$97,F425=grup_instansi!$C$97),
grup_instansi!$A$97,
IF(AND(E425=grup_instansi!$B$98,F425=grup_instansi!$C$98),
grup_instansi!$A$98,
IF(AND(E425=grup_instansi!$B$99,F425=grup_instansi!$C$99),
grup_instansi!$A$99,
grup_instansi!$A$100))))))))))))))))))))))))))))))))))))))))</f>
        <v>gi2023110400014</v>
      </c>
      <c r="L425" t="str">
        <f>VLOOKUP(K425,grup_instansi!$A$2:$E$102,4)</f>
        <v>Pemerintah Kabupaten Kalimantan Barat</v>
      </c>
      <c r="M425" t="str">
        <f t="shared" si="20"/>
        <v>('i2023110600424','Pemerintah Kab. Mempawah','gi2023110400014'),</v>
      </c>
    </row>
    <row r="426" spans="1:13" x14ac:dyDescent="0.25">
      <c r="A426" t="str">
        <f t="shared" si="18"/>
        <v>i2023110600425</v>
      </c>
      <c r="B426" s="4">
        <v>6606</v>
      </c>
      <c r="C426" t="str">
        <f t="shared" si="19"/>
        <v>i2023110600425</v>
      </c>
      <c r="D426" s="4" t="s">
        <v>293</v>
      </c>
      <c r="E426" s="4" t="s">
        <v>658</v>
      </c>
      <c r="F426" s="4" t="s">
        <v>671</v>
      </c>
      <c r="G426" t="str">
        <f>IF(AND(E426=grup_instansi!$B$2,F426=grup_instansi!$C$2),
grup_instansi!$A$2,
IF(AND(E426=grup_instansi!$B$3,F426=grup_instansi!$C$3),
grup_instansi!$A$3,
IF(AND(E426=grup_instansi!$B$4,F426=grup_instansi!$C$4),
grup_instansi!$A$4,
IF(AND(E426=grup_instansi!$B$5,F426=grup_instansi!$C$5),
grup_instansi!$A$5,
IF(AND(E426=grup_instansi!$B$6,F426=grup_instansi!$C$6),
grup_instansi!$A$6,
IF(AND(E426=grup_instansi!$B$7,F426=grup_instansi!$C$7),
grup_instansi!$A$7,
IF(AND(E426=grup_instansi!$B$8,F426=grup_instansi!$C$8),
grup_instansi!$A$8,
IF(AND(E426=grup_instansi!$B$9,F426=grup_instansi!$C$9),
grup_instansi!$A$9,
IF(AND(E426=grup_instansi!$B$10,F426=grup_instansi!$C$10),
grup_instansi!$A$10,"")))))))))</f>
        <v/>
      </c>
      <c r="H426" t="str">
        <f>IF(G426&lt;&gt;"",G426,IF(AND(E426=grup_instansi!$B$11,F426=grup_instansi!$C$11),
grup_instansi!$A$11,
IF(AND(E426=grup_instansi!$B$12,F426=grup_instansi!$C$12),
grup_instansi!$A$12,
IF(AND(E426=grup_instansi!$B$13,F426=grup_instansi!$C$13),
grup_instansi!$A$13,
IF(AND(E426=grup_instansi!$B$14,F426=grup_instansi!$C$14),
grup_instansi!$A$14,
IF(AND(E426=grup_instansi!$B$15,F426=grup_instansi!$C$15),
grup_instansi!$A$15,
IF(AND(E426=grup_instansi!$B$16,F426=grup_instansi!$C$16),
grup_instansi!$A$16,
IF(AND(E426=grup_instansi!$B$17,F426=grup_instansi!$C$17),
grup_instansi!$A$17,
IF(AND(E426=grup_instansi!$B$18,F426=grup_instansi!$C$18),
grup_instansi!$A$18,
IF(AND(E426=grup_instansi!$B$19,F426=grup_instansi!$C$19),
grup_instansi!$A$19,
IF(AND(E426=grup_instansi!$B$20,F426=grup_instansi!$C$20),
grup_instansi!$A$20,"")))))))))))</f>
        <v>gi2023110400014</v>
      </c>
      <c r="I426" t="str">
        <f>IF(H426&lt;&gt;"",H426,IF(AND(E426=grup_instansi!$B$21,F426=grup_instansi!$C$21),
grup_instansi!$A$21,
IF(AND(E426=grup_instansi!$B$22,F426=grup_instansi!$C$22),
grup_instansi!$A$22,
IF(AND(E426=grup_instansi!$B$23,F426=grup_instansi!$C$23),
grup_instansi!$A$23,
IF(AND(E426=grup_instansi!$B$24,F426=grup_instansi!$C$24),
grup_instansi!$A$24,
IF(AND(E426=grup_instansi!$B$25,F426=grup_instansi!$C$25),
grup_instansi!$A$25,
IF(AND(E426=grup_instansi!$B$26,F426=grup_instansi!$C$26),
grup_instansi!$A$26,
IF(AND(E426=grup_instansi!$B$27,F426=grup_instansi!$C$27),
grup_instansi!$A$27,
IF(AND(E426=grup_instansi!$B$28,F426=grup_instansi!$C$28),
grup_instansi!$A$28,
IF(AND(E426=grup_instansi!$B$29,F426=grup_instansi!$C$29),
grup_instansi!$A$29,
IF(AND(E426=grup_instansi!$B$30,F426=grup_instansi!$C$30),
grup_instansi!$A$30,
IF(AND(E426=grup_instansi!$B$31,F426=grup_instansi!$C$31),
grup_instansi!$A$31,
IF(AND(E426=grup_instansi!$B$32,F426=grup_instansi!$C$32),
grup_instansi!$A$32,
IF(AND(E426=grup_instansi!$B$33,F426=grup_instansi!$C$33),
grup_instansi!$A$33,
IF(AND(E426=grup_instansi!$B$34,F426=grup_instansi!$C$34),
grup_instansi!$A$34,
IF(AND(E426=grup_instansi!$B$35,F426=grup_instansi!$C$35),
grup_instansi!$A$35,""))))))))))))))))</f>
        <v>gi2023110400014</v>
      </c>
      <c r="J426" t="str">
        <f>IF(I426&lt;&gt;"",I426,IF(AND(E426=grup_instansi!$B$36,F426=grup_instansi!$C$36),
grup_instansi!$A$36,
IF(AND(E426=grup_instansi!$B$37,F426=grup_instansi!$C$37),
grup_instansi!$A$37,
IF(AND(E426=grup_instansi!$B$38,F426=grup_instansi!$C$38),
grup_instansi!$A$38,
IF(AND(E426=grup_instansi!$B$39,F426=grup_instansi!$C$39),
grup_instansi!$A$39,
IF(AND(E426=grup_instansi!$B$40,F426=grup_instansi!$C$40),
grup_instansi!$A$40,
IF(AND(E426=grup_instansi!$B$41,F426=grup_instansi!$C$41),
grup_instansi!$A$41,
IF(AND(E426=grup_instansi!$B$42,F426=grup_instansi!$C$42),
grup_instansi!$A$42,
IF(AND(E426=grup_instansi!$B$43,F426=grup_instansi!$C$43),
grup_instansi!$A$43,
IF(AND(E426=grup_instansi!$B$44,F426=grup_instansi!$C$44),
grup_instansi!$A$44,
IF(AND(E426=grup_instansi!$B$45,F426=grup_instansi!$C$45),
grup_instansi!$A$45,
IF(AND(E426=grup_instansi!$B$46,F426=grup_instansi!$C$46),
grup_instansi!$A$46,
IF(AND(E426=grup_instansi!$B$47,F426=grup_instansi!$C$47),
grup_instansi!$A$47,
IF(AND(E426=grup_instansi!$B$48,F426=grup_instansi!$C$48),
grup_instansi!$A$48,
IF(AND(E426=grup_instansi!$B$49,F426=grup_instansi!$C$49),
grup_instansi!$A$49,
IF(AND(E426=grup_instansi!$B$50,F426=grup_instansi!$C$50),
grup_instansi!$A$50,
IF(AND(E426=grup_instansi!$B$51,F426=grup_instansi!$C$51),
grup_instansi!$A$51,
IF(AND(E426=grup_instansi!$B$52,F426=grup_instansi!$C$52),
grup_instansi!$A$52,
IF(AND(E426=grup_instansi!$B$53,F426=grup_instansi!$C$53),
grup_instansi!$A$53,
IF(AND(E426=grup_instansi!$B$54,F426=grup_instansi!$C$54),
grup_instansi!$A$54,
IF(AND(E426=grup_instansi!$B$55,F426=grup_instansi!$C$55),
grup_instansi!$A$55,
IF(AND(E426=grup_instansi!$B$56,F426=grup_instansi!$C$56),
grup_instansi!$A$56,
IF(AND(E426=grup_instansi!$B$57,F426=grup_instansi!$C$57),
grup_instansi!$A$57,
IF(AND(E426=grup_instansi!$B$58,F426=grup_instansi!$C$58),
grup_instansi!$A$58,
IF(AND(E426=grup_instansi!$B$59,F426=grup_instansi!$C$59),
grup_instansi!$A$59,
IF(AND(E426=grup_instansi!$B$60,F426=grup_instansi!$C$60),
grup_instansi!$A$60,""))))))))))))))))))))))))))</f>
        <v>gi2023110400014</v>
      </c>
      <c r="K426" t="str">
        <f>IF(J426&lt;&gt;"",J426,IF(AND(E426=grup_instansi!$B$61,F426=grup_instansi!$C$61),
grup_instansi!$A$61,
IF(AND(E426=grup_instansi!$B$62,F426=grup_instansi!$C$62),
grup_instansi!$A$62,
IF(AND(E426=grup_instansi!$B$63,F426=grup_instansi!$C$63),
grup_instansi!$A$63,
IF(AND(E426=grup_instansi!$B$64,F426=grup_instansi!$C$64),
grup_instansi!$A$64,
IF(AND(E426=grup_instansi!$B$65,F426=grup_instansi!$C$65),
grup_instansi!$A$65,
IF(AND(E426=grup_instansi!$B$66,F426=grup_instansi!$C$66),
grup_instansi!$A$66,
IF(AND(E426=grup_instansi!$B$67,F426=grup_instansi!$C$67),
grup_instansi!$A$67,
IF(AND(E426=grup_instansi!$B$68,F426=grup_instansi!$C$68),
grup_instansi!$A$68,
IF(AND(E426=grup_instansi!$B$69,F426=grup_instansi!$C$69),
grup_instansi!$A$69,
IF(AND(E426=grup_instansi!$B$70,F426=grup_instansi!$C$70),
grup_instansi!$A$70,
IF(AND(E426=grup_instansi!$B$71,F426=grup_instansi!$C$71),
grup_instansi!$A$71,
IF(AND(E426=grup_instansi!$B$72,F426=grup_instansi!$C$72),
grup_instansi!$A$72,
IF(AND(E426=grup_instansi!$B$73,F426=grup_instansi!$C$73),
grup_instansi!$A$73,
IF(AND(E426=grup_instansi!$B$74,F426=grup_instansi!$C$74),
grup_instansi!$A$74,
IF(AND(E426=grup_instansi!$B$75,F426=grup_instansi!$C$75),
grup_instansi!$A$75,
IF(AND(E426=grup_instansi!$B$76,F426=grup_instansi!$C$76),
grup_instansi!$A$76,
IF(AND(E426=grup_instansi!$B$77,F426=grup_instansi!$C$77),
grup_instansi!$A$77,
IF(AND(E426=grup_instansi!$B$78,F426=grup_instansi!$C$78),
grup_instansi!$A$78,
IF(AND(E426=grup_instansi!$B$79,F426=grup_instansi!$C$79),
grup_instansi!$A$79,
IF(AND(E426=grup_instansi!$B$80,F426=grup_instansi!$C$80),
grup_instansi!$A$80,
IF(AND(E426=grup_instansi!$B$81,F426=grup_instansi!$C$81),
grup_instansi!$A$81,
IF(AND(E426=grup_instansi!$B$82,F426=grup_instansi!$C$82),
grup_instansi!$A$82,
IF(AND(E426=grup_instansi!$B$83,F426=grup_instansi!$C$83),
grup_instansi!$A$84,
IF(AND(E426=grup_instansi!$B$84,F426=grup_instansi!$C$84),
grup_instansi!$A$85,
IF(AND(E426=grup_instansi!$B$85,F426=grup_instansi!$C$85),
grup_instansi!$A$86,
IF(AND(E426=grup_instansi!$B$86,F426=grup_instansi!$C$86),
grup_instansi!$A$87,
IF(AND(E426=grup_instansi!$B$87,F426=grup_instansi!$C$87),
grup_instansi!$A$87,
IF(AND(E426=grup_instansi!$B$88,F426=grup_instansi!$C$88),
grup_instansi!$A$88,
IF(AND(E426=grup_instansi!$B$89,F426=grup_instansi!$C$89),
grup_instansi!$A$89,
IF(AND(E426=grup_instansi!$B$90,F426=grup_instansi!$C$90),
grup_instansi!$A$90,
IF(AND(E426=grup_instansi!$B$91,F426=grup_instansi!$C$91),
grup_instansi!$A$91,
IF(AND(E426=grup_instansi!$B$92,F426=grup_instansi!$C$92),
grup_instansi!$A$92,
IF(AND(E426=grup_instansi!$B$93,F426=grup_instansi!$C$93),
grup_instansi!$A$93,
IF(AND(E426=grup_instansi!$B$94,F426=grup_instansi!$C$94),
grup_instansi!$A$94,
IF(AND(E426=grup_instansi!$B$95,F426=grup_instansi!$C$95),
grup_instansi!$A$95,
IF(AND(E426=grup_instansi!$B$96,F426=grup_instansi!$C$96),
grup_instansi!$A$96,
IF(AND(E426=grup_instansi!$B$97,F426=grup_instansi!$C$97),
grup_instansi!$A$97,
IF(AND(E426=grup_instansi!$B$98,F426=grup_instansi!$C$98),
grup_instansi!$A$98,
IF(AND(E426=grup_instansi!$B$99,F426=grup_instansi!$C$99),
grup_instansi!$A$99,
grup_instansi!$A$100))))))))))))))))))))))))))))))))))))))))</f>
        <v>gi2023110400014</v>
      </c>
      <c r="L426" t="str">
        <f>VLOOKUP(K426,grup_instansi!$A$2:$E$102,4)</f>
        <v>Pemerintah Kabupaten Kalimantan Barat</v>
      </c>
      <c r="M426" t="str">
        <f t="shared" si="20"/>
        <v>('i2023110600425','Pemerintah Kab. Ketapang','gi2023110400014'),</v>
      </c>
    </row>
    <row r="427" spans="1:13" x14ac:dyDescent="0.25">
      <c r="A427" t="str">
        <f t="shared" si="18"/>
        <v>i2023110600426</v>
      </c>
      <c r="B427" s="4">
        <v>6607</v>
      </c>
      <c r="C427" t="str">
        <f t="shared" si="19"/>
        <v>i2023110600426</v>
      </c>
      <c r="D427" s="4" t="s">
        <v>294</v>
      </c>
      <c r="E427" s="4" t="s">
        <v>658</v>
      </c>
      <c r="F427" s="4" t="s">
        <v>671</v>
      </c>
      <c r="G427" t="str">
        <f>IF(AND(E427=grup_instansi!$B$2,F427=grup_instansi!$C$2),
grup_instansi!$A$2,
IF(AND(E427=grup_instansi!$B$3,F427=grup_instansi!$C$3),
grup_instansi!$A$3,
IF(AND(E427=grup_instansi!$B$4,F427=grup_instansi!$C$4),
grup_instansi!$A$4,
IF(AND(E427=grup_instansi!$B$5,F427=grup_instansi!$C$5),
grup_instansi!$A$5,
IF(AND(E427=grup_instansi!$B$6,F427=grup_instansi!$C$6),
grup_instansi!$A$6,
IF(AND(E427=grup_instansi!$B$7,F427=grup_instansi!$C$7),
grup_instansi!$A$7,
IF(AND(E427=grup_instansi!$B$8,F427=grup_instansi!$C$8),
grup_instansi!$A$8,
IF(AND(E427=grup_instansi!$B$9,F427=grup_instansi!$C$9),
grup_instansi!$A$9,
IF(AND(E427=grup_instansi!$B$10,F427=grup_instansi!$C$10),
grup_instansi!$A$10,"")))))))))</f>
        <v/>
      </c>
      <c r="H427" t="str">
        <f>IF(G427&lt;&gt;"",G427,IF(AND(E427=grup_instansi!$B$11,F427=grup_instansi!$C$11),
grup_instansi!$A$11,
IF(AND(E427=grup_instansi!$B$12,F427=grup_instansi!$C$12),
grup_instansi!$A$12,
IF(AND(E427=grup_instansi!$B$13,F427=grup_instansi!$C$13),
grup_instansi!$A$13,
IF(AND(E427=grup_instansi!$B$14,F427=grup_instansi!$C$14),
grup_instansi!$A$14,
IF(AND(E427=grup_instansi!$B$15,F427=grup_instansi!$C$15),
grup_instansi!$A$15,
IF(AND(E427=grup_instansi!$B$16,F427=grup_instansi!$C$16),
grup_instansi!$A$16,
IF(AND(E427=grup_instansi!$B$17,F427=grup_instansi!$C$17),
grup_instansi!$A$17,
IF(AND(E427=grup_instansi!$B$18,F427=grup_instansi!$C$18),
grup_instansi!$A$18,
IF(AND(E427=grup_instansi!$B$19,F427=grup_instansi!$C$19),
grup_instansi!$A$19,
IF(AND(E427=grup_instansi!$B$20,F427=grup_instansi!$C$20),
grup_instansi!$A$20,"")))))))))))</f>
        <v>gi2023110400014</v>
      </c>
      <c r="I427" t="str">
        <f>IF(H427&lt;&gt;"",H427,IF(AND(E427=grup_instansi!$B$21,F427=grup_instansi!$C$21),
grup_instansi!$A$21,
IF(AND(E427=grup_instansi!$B$22,F427=grup_instansi!$C$22),
grup_instansi!$A$22,
IF(AND(E427=grup_instansi!$B$23,F427=grup_instansi!$C$23),
grup_instansi!$A$23,
IF(AND(E427=grup_instansi!$B$24,F427=grup_instansi!$C$24),
grup_instansi!$A$24,
IF(AND(E427=grup_instansi!$B$25,F427=grup_instansi!$C$25),
grup_instansi!$A$25,
IF(AND(E427=grup_instansi!$B$26,F427=grup_instansi!$C$26),
grup_instansi!$A$26,
IF(AND(E427=grup_instansi!$B$27,F427=grup_instansi!$C$27),
grup_instansi!$A$27,
IF(AND(E427=grup_instansi!$B$28,F427=grup_instansi!$C$28),
grup_instansi!$A$28,
IF(AND(E427=grup_instansi!$B$29,F427=grup_instansi!$C$29),
grup_instansi!$A$29,
IF(AND(E427=grup_instansi!$B$30,F427=grup_instansi!$C$30),
grup_instansi!$A$30,
IF(AND(E427=grup_instansi!$B$31,F427=grup_instansi!$C$31),
grup_instansi!$A$31,
IF(AND(E427=grup_instansi!$B$32,F427=grup_instansi!$C$32),
grup_instansi!$A$32,
IF(AND(E427=grup_instansi!$B$33,F427=grup_instansi!$C$33),
grup_instansi!$A$33,
IF(AND(E427=grup_instansi!$B$34,F427=grup_instansi!$C$34),
grup_instansi!$A$34,
IF(AND(E427=grup_instansi!$B$35,F427=grup_instansi!$C$35),
grup_instansi!$A$35,""))))))))))))))))</f>
        <v>gi2023110400014</v>
      </c>
      <c r="J427" t="str">
        <f>IF(I427&lt;&gt;"",I427,IF(AND(E427=grup_instansi!$B$36,F427=grup_instansi!$C$36),
grup_instansi!$A$36,
IF(AND(E427=grup_instansi!$B$37,F427=grup_instansi!$C$37),
grup_instansi!$A$37,
IF(AND(E427=grup_instansi!$B$38,F427=grup_instansi!$C$38),
grup_instansi!$A$38,
IF(AND(E427=grup_instansi!$B$39,F427=grup_instansi!$C$39),
grup_instansi!$A$39,
IF(AND(E427=grup_instansi!$B$40,F427=grup_instansi!$C$40),
grup_instansi!$A$40,
IF(AND(E427=grup_instansi!$B$41,F427=grup_instansi!$C$41),
grup_instansi!$A$41,
IF(AND(E427=grup_instansi!$B$42,F427=grup_instansi!$C$42),
grup_instansi!$A$42,
IF(AND(E427=grup_instansi!$B$43,F427=grup_instansi!$C$43),
grup_instansi!$A$43,
IF(AND(E427=grup_instansi!$B$44,F427=grup_instansi!$C$44),
grup_instansi!$A$44,
IF(AND(E427=grup_instansi!$B$45,F427=grup_instansi!$C$45),
grup_instansi!$A$45,
IF(AND(E427=grup_instansi!$B$46,F427=grup_instansi!$C$46),
grup_instansi!$A$46,
IF(AND(E427=grup_instansi!$B$47,F427=grup_instansi!$C$47),
grup_instansi!$A$47,
IF(AND(E427=grup_instansi!$B$48,F427=grup_instansi!$C$48),
grup_instansi!$A$48,
IF(AND(E427=grup_instansi!$B$49,F427=grup_instansi!$C$49),
grup_instansi!$A$49,
IF(AND(E427=grup_instansi!$B$50,F427=grup_instansi!$C$50),
grup_instansi!$A$50,
IF(AND(E427=grup_instansi!$B$51,F427=grup_instansi!$C$51),
grup_instansi!$A$51,
IF(AND(E427=grup_instansi!$B$52,F427=grup_instansi!$C$52),
grup_instansi!$A$52,
IF(AND(E427=grup_instansi!$B$53,F427=grup_instansi!$C$53),
grup_instansi!$A$53,
IF(AND(E427=grup_instansi!$B$54,F427=grup_instansi!$C$54),
grup_instansi!$A$54,
IF(AND(E427=grup_instansi!$B$55,F427=grup_instansi!$C$55),
grup_instansi!$A$55,
IF(AND(E427=grup_instansi!$B$56,F427=grup_instansi!$C$56),
grup_instansi!$A$56,
IF(AND(E427=grup_instansi!$B$57,F427=grup_instansi!$C$57),
grup_instansi!$A$57,
IF(AND(E427=grup_instansi!$B$58,F427=grup_instansi!$C$58),
grup_instansi!$A$58,
IF(AND(E427=grup_instansi!$B$59,F427=grup_instansi!$C$59),
grup_instansi!$A$59,
IF(AND(E427=grup_instansi!$B$60,F427=grup_instansi!$C$60),
grup_instansi!$A$60,""))))))))))))))))))))))))))</f>
        <v>gi2023110400014</v>
      </c>
      <c r="K427" t="str">
        <f>IF(J427&lt;&gt;"",J427,IF(AND(E427=grup_instansi!$B$61,F427=grup_instansi!$C$61),
grup_instansi!$A$61,
IF(AND(E427=grup_instansi!$B$62,F427=grup_instansi!$C$62),
grup_instansi!$A$62,
IF(AND(E427=grup_instansi!$B$63,F427=grup_instansi!$C$63),
grup_instansi!$A$63,
IF(AND(E427=grup_instansi!$B$64,F427=grup_instansi!$C$64),
grup_instansi!$A$64,
IF(AND(E427=grup_instansi!$B$65,F427=grup_instansi!$C$65),
grup_instansi!$A$65,
IF(AND(E427=grup_instansi!$B$66,F427=grup_instansi!$C$66),
grup_instansi!$A$66,
IF(AND(E427=grup_instansi!$B$67,F427=grup_instansi!$C$67),
grup_instansi!$A$67,
IF(AND(E427=grup_instansi!$B$68,F427=grup_instansi!$C$68),
grup_instansi!$A$68,
IF(AND(E427=grup_instansi!$B$69,F427=grup_instansi!$C$69),
grup_instansi!$A$69,
IF(AND(E427=grup_instansi!$B$70,F427=grup_instansi!$C$70),
grup_instansi!$A$70,
IF(AND(E427=grup_instansi!$B$71,F427=grup_instansi!$C$71),
grup_instansi!$A$71,
IF(AND(E427=grup_instansi!$B$72,F427=grup_instansi!$C$72),
grup_instansi!$A$72,
IF(AND(E427=grup_instansi!$B$73,F427=grup_instansi!$C$73),
grup_instansi!$A$73,
IF(AND(E427=grup_instansi!$B$74,F427=grup_instansi!$C$74),
grup_instansi!$A$74,
IF(AND(E427=grup_instansi!$B$75,F427=grup_instansi!$C$75),
grup_instansi!$A$75,
IF(AND(E427=grup_instansi!$B$76,F427=grup_instansi!$C$76),
grup_instansi!$A$76,
IF(AND(E427=grup_instansi!$B$77,F427=grup_instansi!$C$77),
grup_instansi!$A$77,
IF(AND(E427=grup_instansi!$B$78,F427=grup_instansi!$C$78),
grup_instansi!$A$78,
IF(AND(E427=grup_instansi!$B$79,F427=grup_instansi!$C$79),
grup_instansi!$A$79,
IF(AND(E427=grup_instansi!$B$80,F427=grup_instansi!$C$80),
grup_instansi!$A$80,
IF(AND(E427=grup_instansi!$B$81,F427=grup_instansi!$C$81),
grup_instansi!$A$81,
IF(AND(E427=grup_instansi!$B$82,F427=grup_instansi!$C$82),
grup_instansi!$A$82,
IF(AND(E427=grup_instansi!$B$83,F427=grup_instansi!$C$83),
grup_instansi!$A$84,
IF(AND(E427=grup_instansi!$B$84,F427=grup_instansi!$C$84),
grup_instansi!$A$85,
IF(AND(E427=grup_instansi!$B$85,F427=grup_instansi!$C$85),
grup_instansi!$A$86,
IF(AND(E427=grup_instansi!$B$86,F427=grup_instansi!$C$86),
grup_instansi!$A$87,
IF(AND(E427=grup_instansi!$B$87,F427=grup_instansi!$C$87),
grup_instansi!$A$87,
IF(AND(E427=grup_instansi!$B$88,F427=grup_instansi!$C$88),
grup_instansi!$A$88,
IF(AND(E427=grup_instansi!$B$89,F427=grup_instansi!$C$89),
grup_instansi!$A$89,
IF(AND(E427=grup_instansi!$B$90,F427=grup_instansi!$C$90),
grup_instansi!$A$90,
IF(AND(E427=grup_instansi!$B$91,F427=grup_instansi!$C$91),
grup_instansi!$A$91,
IF(AND(E427=grup_instansi!$B$92,F427=grup_instansi!$C$92),
grup_instansi!$A$92,
IF(AND(E427=grup_instansi!$B$93,F427=grup_instansi!$C$93),
grup_instansi!$A$93,
IF(AND(E427=grup_instansi!$B$94,F427=grup_instansi!$C$94),
grup_instansi!$A$94,
IF(AND(E427=grup_instansi!$B$95,F427=grup_instansi!$C$95),
grup_instansi!$A$95,
IF(AND(E427=grup_instansi!$B$96,F427=grup_instansi!$C$96),
grup_instansi!$A$96,
IF(AND(E427=grup_instansi!$B$97,F427=grup_instansi!$C$97),
grup_instansi!$A$97,
IF(AND(E427=grup_instansi!$B$98,F427=grup_instansi!$C$98),
grup_instansi!$A$98,
IF(AND(E427=grup_instansi!$B$99,F427=grup_instansi!$C$99),
grup_instansi!$A$99,
grup_instansi!$A$100))))))))))))))))))))))))))))))))))))))))</f>
        <v>gi2023110400014</v>
      </c>
      <c r="L427" t="str">
        <f>VLOOKUP(K427,grup_instansi!$A$2:$E$102,4)</f>
        <v>Pemerintah Kabupaten Kalimantan Barat</v>
      </c>
      <c r="M427" t="str">
        <f t="shared" si="20"/>
        <v>('i2023110600426','Pemerintah Kab. Bengkayang','gi2023110400014'),</v>
      </c>
    </row>
    <row r="428" spans="1:13" x14ac:dyDescent="0.25">
      <c r="A428" t="str">
        <f t="shared" si="18"/>
        <v>i2023110600427</v>
      </c>
      <c r="B428" s="4">
        <v>6610</v>
      </c>
      <c r="C428" t="str">
        <f t="shared" si="19"/>
        <v>i2023110600427</v>
      </c>
      <c r="D428" s="4" t="s">
        <v>297</v>
      </c>
      <c r="E428" s="4" t="s">
        <v>658</v>
      </c>
      <c r="F428" s="4" t="s">
        <v>671</v>
      </c>
      <c r="G428" t="str">
        <f>IF(AND(E428=grup_instansi!$B$2,F428=grup_instansi!$C$2),
grup_instansi!$A$2,
IF(AND(E428=grup_instansi!$B$3,F428=grup_instansi!$C$3),
grup_instansi!$A$3,
IF(AND(E428=grup_instansi!$B$4,F428=grup_instansi!$C$4),
grup_instansi!$A$4,
IF(AND(E428=grup_instansi!$B$5,F428=grup_instansi!$C$5),
grup_instansi!$A$5,
IF(AND(E428=grup_instansi!$B$6,F428=grup_instansi!$C$6),
grup_instansi!$A$6,
IF(AND(E428=grup_instansi!$B$7,F428=grup_instansi!$C$7),
grup_instansi!$A$7,
IF(AND(E428=grup_instansi!$B$8,F428=grup_instansi!$C$8),
grup_instansi!$A$8,
IF(AND(E428=grup_instansi!$B$9,F428=grup_instansi!$C$9),
grup_instansi!$A$9,
IF(AND(E428=grup_instansi!$B$10,F428=grup_instansi!$C$10),
grup_instansi!$A$10,"")))))))))</f>
        <v/>
      </c>
      <c r="H428" t="str">
        <f>IF(G428&lt;&gt;"",G428,IF(AND(E428=grup_instansi!$B$11,F428=grup_instansi!$C$11),
grup_instansi!$A$11,
IF(AND(E428=grup_instansi!$B$12,F428=grup_instansi!$C$12),
grup_instansi!$A$12,
IF(AND(E428=grup_instansi!$B$13,F428=grup_instansi!$C$13),
grup_instansi!$A$13,
IF(AND(E428=grup_instansi!$B$14,F428=grup_instansi!$C$14),
grup_instansi!$A$14,
IF(AND(E428=grup_instansi!$B$15,F428=grup_instansi!$C$15),
grup_instansi!$A$15,
IF(AND(E428=grup_instansi!$B$16,F428=grup_instansi!$C$16),
grup_instansi!$A$16,
IF(AND(E428=grup_instansi!$B$17,F428=grup_instansi!$C$17),
grup_instansi!$A$17,
IF(AND(E428=grup_instansi!$B$18,F428=grup_instansi!$C$18),
grup_instansi!$A$18,
IF(AND(E428=grup_instansi!$B$19,F428=grup_instansi!$C$19),
grup_instansi!$A$19,
IF(AND(E428=grup_instansi!$B$20,F428=grup_instansi!$C$20),
grup_instansi!$A$20,"")))))))))))</f>
        <v>gi2023110400014</v>
      </c>
      <c r="I428" t="str">
        <f>IF(H428&lt;&gt;"",H428,IF(AND(E428=grup_instansi!$B$21,F428=grup_instansi!$C$21),
grup_instansi!$A$21,
IF(AND(E428=grup_instansi!$B$22,F428=grup_instansi!$C$22),
grup_instansi!$A$22,
IF(AND(E428=grup_instansi!$B$23,F428=grup_instansi!$C$23),
grup_instansi!$A$23,
IF(AND(E428=grup_instansi!$B$24,F428=grup_instansi!$C$24),
grup_instansi!$A$24,
IF(AND(E428=grup_instansi!$B$25,F428=grup_instansi!$C$25),
grup_instansi!$A$25,
IF(AND(E428=grup_instansi!$B$26,F428=grup_instansi!$C$26),
grup_instansi!$A$26,
IF(AND(E428=grup_instansi!$B$27,F428=grup_instansi!$C$27),
grup_instansi!$A$27,
IF(AND(E428=grup_instansi!$B$28,F428=grup_instansi!$C$28),
grup_instansi!$A$28,
IF(AND(E428=grup_instansi!$B$29,F428=grup_instansi!$C$29),
grup_instansi!$A$29,
IF(AND(E428=grup_instansi!$B$30,F428=grup_instansi!$C$30),
grup_instansi!$A$30,
IF(AND(E428=grup_instansi!$B$31,F428=grup_instansi!$C$31),
grup_instansi!$A$31,
IF(AND(E428=grup_instansi!$B$32,F428=grup_instansi!$C$32),
grup_instansi!$A$32,
IF(AND(E428=grup_instansi!$B$33,F428=grup_instansi!$C$33),
grup_instansi!$A$33,
IF(AND(E428=grup_instansi!$B$34,F428=grup_instansi!$C$34),
grup_instansi!$A$34,
IF(AND(E428=grup_instansi!$B$35,F428=grup_instansi!$C$35),
grup_instansi!$A$35,""))))))))))))))))</f>
        <v>gi2023110400014</v>
      </c>
      <c r="J428" t="str">
        <f>IF(I428&lt;&gt;"",I428,IF(AND(E428=grup_instansi!$B$36,F428=grup_instansi!$C$36),
grup_instansi!$A$36,
IF(AND(E428=grup_instansi!$B$37,F428=grup_instansi!$C$37),
grup_instansi!$A$37,
IF(AND(E428=grup_instansi!$B$38,F428=grup_instansi!$C$38),
grup_instansi!$A$38,
IF(AND(E428=grup_instansi!$B$39,F428=grup_instansi!$C$39),
grup_instansi!$A$39,
IF(AND(E428=grup_instansi!$B$40,F428=grup_instansi!$C$40),
grup_instansi!$A$40,
IF(AND(E428=grup_instansi!$B$41,F428=grup_instansi!$C$41),
grup_instansi!$A$41,
IF(AND(E428=grup_instansi!$B$42,F428=grup_instansi!$C$42),
grup_instansi!$A$42,
IF(AND(E428=grup_instansi!$B$43,F428=grup_instansi!$C$43),
grup_instansi!$A$43,
IF(AND(E428=grup_instansi!$B$44,F428=grup_instansi!$C$44),
grup_instansi!$A$44,
IF(AND(E428=grup_instansi!$B$45,F428=grup_instansi!$C$45),
grup_instansi!$A$45,
IF(AND(E428=grup_instansi!$B$46,F428=grup_instansi!$C$46),
grup_instansi!$A$46,
IF(AND(E428=grup_instansi!$B$47,F428=grup_instansi!$C$47),
grup_instansi!$A$47,
IF(AND(E428=grup_instansi!$B$48,F428=grup_instansi!$C$48),
grup_instansi!$A$48,
IF(AND(E428=grup_instansi!$B$49,F428=grup_instansi!$C$49),
grup_instansi!$A$49,
IF(AND(E428=grup_instansi!$B$50,F428=grup_instansi!$C$50),
grup_instansi!$A$50,
IF(AND(E428=grup_instansi!$B$51,F428=grup_instansi!$C$51),
grup_instansi!$A$51,
IF(AND(E428=grup_instansi!$B$52,F428=grup_instansi!$C$52),
grup_instansi!$A$52,
IF(AND(E428=grup_instansi!$B$53,F428=grup_instansi!$C$53),
grup_instansi!$A$53,
IF(AND(E428=grup_instansi!$B$54,F428=grup_instansi!$C$54),
grup_instansi!$A$54,
IF(AND(E428=grup_instansi!$B$55,F428=grup_instansi!$C$55),
grup_instansi!$A$55,
IF(AND(E428=grup_instansi!$B$56,F428=grup_instansi!$C$56),
grup_instansi!$A$56,
IF(AND(E428=grup_instansi!$B$57,F428=grup_instansi!$C$57),
grup_instansi!$A$57,
IF(AND(E428=grup_instansi!$B$58,F428=grup_instansi!$C$58),
grup_instansi!$A$58,
IF(AND(E428=grup_instansi!$B$59,F428=grup_instansi!$C$59),
grup_instansi!$A$59,
IF(AND(E428=grup_instansi!$B$60,F428=grup_instansi!$C$60),
grup_instansi!$A$60,""))))))))))))))))))))))))))</f>
        <v>gi2023110400014</v>
      </c>
      <c r="K428" t="str">
        <f>IF(J428&lt;&gt;"",J428,IF(AND(E428=grup_instansi!$B$61,F428=grup_instansi!$C$61),
grup_instansi!$A$61,
IF(AND(E428=grup_instansi!$B$62,F428=grup_instansi!$C$62),
grup_instansi!$A$62,
IF(AND(E428=grup_instansi!$B$63,F428=grup_instansi!$C$63),
grup_instansi!$A$63,
IF(AND(E428=grup_instansi!$B$64,F428=grup_instansi!$C$64),
grup_instansi!$A$64,
IF(AND(E428=grup_instansi!$B$65,F428=grup_instansi!$C$65),
grup_instansi!$A$65,
IF(AND(E428=grup_instansi!$B$66,F428=grup_instansi!$C$66),
grup_instansi!$A$66,
IF(AND(E428=grup_instansi!$B$67,F428=grup_instansi!$C$67),
grup_instansi!$A$67,
IF(AND(E428=grup_instansi!$B$68,F428=grup_instansi!$C$68),
grup_instansi!$A$68,
IF(AND(E428=grup_instansi!$B$69,F428=grup_instansi!$C$69),
grup_instansi!$A$69,
IF(AND(E428=grup_instansi!$B$70,F428=grup_instansi!$C$70),
grup_instansi!$A$70,
IF(AND(E428=grup_instansi!$B$71,F428=grup_instansi!$C$71),
grup_instansi!$A$71,
IF(AND(E428=grup_instansi!$B$72,F428=grup_instansi!$C$72),
grup_instansi!$A$72,
IF(AND(E428=grup_instansi!$B$73,F428=grup_instansi!$C$73),
grup_instansi!$A$73,
IF(AND(E428=grup_instansi!$B$74,F428=grup_instansi!$C$74),
grup_instansi!$A$74,
IF(AND(E428=grup_instansi!$B$75,F428=grup_instansi!$C$75),
grup_instansi!$A$75,
IF(AND(E428=grup_instansi!$B$76,F428=grup_instansi!$C$76),
grup_instansi!$A$76,
IF(AND(E428=grup_instansi!$B$77,F428=grup_instansi!$C$77),
grup_instansi!$A$77,
IF(AND(E428=grup_instansi!$B$78,F428=grup_instansi!$C$78),
grup_instansi!$A$78,
IF(AND(E428=grup_instansi!$B$79,F428=grup_instansi!$C$79),
grup_instansi!$A$79,
IF(AND(E428=grup_instansi!$B$80,F428=grup_instansi!$C$80),
grup_instansi!$A$80,
IF(AND(E428=grup_instansi!$B$81,F428=grup_instansi!$C$81),
grup_instansi!$A$81,
IF(AND(E428=grup_instansi!$B$82,F428=grup_instansi!$C$82),
grup_instansi!$A$82,
IF(AND(E428=grup_instansi!$B$83,F428=grup_instansi!$C$83),
grup_instansi!$A$84,
IF(AND(E428=grup_instansi!$B$84,F428=grup_instansi!$C$84),
grup_instansi!$A$85,
IF(AND(E428=grup_instansi!$B$85,F428=grup_instansi!$C$85),
grup_instansi!$A$86,
IF(AND(E428=grup_instansi!$B$86,F428=grup_instansi!$C$86),
grup_instansi!$A$87,
IF(AND(E428=grup_instansi!$B$87,F428=grup_instansi!$C$87),
grup_instansi!$A$87,
IF(AND(E428=grup_instansi!$B$88,F428=grup_instansi!$C$88),
grup_instansi!$A$88,
IF(AND(E428=grup_instansi!$B$89,F428=grup_instansi!$C$89),
grup_instansi!$A$89,
IF(AND(E428=grup_instansi!$B$90,F428=grup_instansi!$C$90),
grup_instansi!$A$90,
IF(AND(E428=grup_instansi!$B$91,F428=grup_instansi!$C$91),
grup_instansi!$A$91,
IF(AND(E428=grup_instansi!$B$92,F428=grup_instansi!$C$92),
grup_instansi!$A$92,
IF(AND(E428=grup_instansi!$B$93,F428=grup_instansi!$C$93),
grup_instansi!$A$93,
IF(AND(E428=grup_instansi!$B$94,F428=grup_instansi!$C$94),
grup_instansi!$A$94,
IF(AND(E428=grup_instansi!$B$95,F428=grup_instansi!$C$95),
grup_instansi!$A$95,
IF(AND(E428=grup_instansi!$B$96,F428=grup_instansi!$C$96),
grup_instansi!$A$96,
IF(AND(E428=grup_instansi!$B$97,F428=grup_instansi!$C$97),
grup_instansi!$A$97,
IF(AND(E428=grup_instansi!$B$98,F428=grup_instansi!$C$98),
grup_instansi!$A$98,
IF(AND(E428=grup_instansi!$B$99,F428=grup_instansi!$C$99),
grup_instansi!$A$99,
grup_instansi!$A$100))))))))))))))))))))))))))))))))))))))))</f>
        <v>gi2023110400014</v>
      </c>
      <c r="L428" t="str">
        <f>VLOOKUP(K428,grup_instansi!$A$2:$E$102,4)</f>
        <v>Pemerintah Kabupaten Kalimantan Barat</v>
      </c>
      <c r="M428" t="str">
        <f t="shared" si="20"/>
        <v>('i2023110600427','Pemerintah Kab. Sekadau','gi2023110400014'),</v>
      </c>
    </row>
    <row r="429" spans="1:13" x14ac:dyDescent="0.25">
      <c r="A429" t="str">
        <f t="shared" si="18"/>
        <v>i2023110600428</v>
      </c>
      <c r="B429" s="4">
        <v>6611</v>
      </c>
      <c r="C429" t="str">
        <f t="shared" si="19"/>
        <v>i2023110600428</v>
      </c>
      <c r="D429" s="4" t="s">
        <v>298</v>
      </c>
      <c r="E429" s="4" t="s">
        <v>658</v>
      </c>
      <c r="F429" s="4" t="s">
        <v>671</v>
      </c>
      <c r="G429" t="str">
        <f>IF(AND(E429=grup_instansi!$B$2,F429=grup_instansi!$C$2),
grup_instansi!$A$2,
IF(AND(E429=grup_instansi!$B$3,F429=grup_instansi!$C$3),
grup_instansi!$A$3,
IF(AND(E429=grup_instansi!$B$4,F429=grup_instansi!$C$4),
grup_instansi!$A$4,
IF(AND(E429=grup_instansi!$B$5,F429=grup_instansi!$C$5),
grup_instansi!$A$5,
IF(AND(E429=grup_instansi!$B$6,F429=grup_instansi!$C$6),
grup_instansi!$A$6,
IF(AND(E429=grup_instansi!$B$7,F429=grup_instansi!$C$7),
grup_instansi!$A$7,
IF(AND(E429=grup_instansi!$B$8,F429=grup_instansi!$C$8),
grup_instansi!$A$8,
IF(AND(E429=grup_instansi!$B$9,F429=grup_instansi!$C$9),
grup_instansi!$A$9,
IF(AND(E429=grup_instansi!$B$10,F429=grup_instansi!$C$10),
grup_instansi!$A$10,"")))))))))</f>
        <v/>
      </c>
      <c r="H429" t="str">
        <f>IF(G429&lt;&gt;"",G429,IF(AND(E429=grup_instansi!$B$11,F429=grup_instansi!$C$11),
grup_instansi!$A$11,
IF(AND(E429=grup_instansi!$B$12,F429=grup_instansi!$C$12),
grup_instansi!$A$12,
IF(AND(E429=grup_instansi!$B$13,F429=grup_instansi!$C$13),
grup_instansi!$A$13,
IF(AND(E429=grup_instansi!$B$14,F429=grup_instansi!$C$14),
grup_instansi!$A$14,
IF(AND(E429=grup_instansi!$B$15,F429=grup_instansi!$C$15),
grup_instansi!$A$15,
IF(AND(E429=grup_instansi!$B$16,F429=grup_instansi!$C$16),
grup_instansi!$A$16,
IF(AND(E429=grup_instansi!$B$17,F429=grup_instansi!$C$17),
grup_instansi!$A$17,
IF(AND(E429=grup_instansi!$B$18,F429=grup_instansi!$C$18),
grup_instansi!$A$18,
IF(AND(E429=grup_instansi!$B$19,F429=grup_instansi!$C$19),
grup_instansi!$A$19,
IF(AND(E429=grup_instansi!$B$20,F429=grup_instansi!$C$20),
grup_instansi!$A$20,"")))))))))))</f>
        <v>gi2023110400014</v>
      </c>
      <c r="I429" t="str">
        <f>IF(H429&lt;&gt;"",H429,IF(AND(E429=grup_instansi!$B$21,F429=grup_instansi!$C$21),
grup_instansi!$A$21,
IF(AND(E429=grup_instansi!$B$22,F429=grup_instansi!$C$22),
grup_instansi!$A$22,
IF(AND(E429=grup_instansi!$B$23,F429=grup_instansi!$C$23),
grup_instansi!$A$23,
IF(AND(E429=grup_instansi!$B$24,F429=grup_instansi!$C$24),
grup_instansi!$A$24,
IF(AND(E429=grup_instansi!$B$25,F429=grup_instansi!$C$25),
grup_instansi!$A$25,
IF(AND(E429=grup_instansi!$B$26,F429=grup_instansi!$C$26),
grup_instansi!$A$26,
IF(AND(E429=grup_instansi!$B$27,F429=grup_instansi!$C$27),
grup_instansi!$A$27,
IF(AND(E429=grup_instansi!$B$28,F429=grup_instansi!$C$28),
grup_instansi!$A$28,
IF(AND(E429=grup_instansi!$B$29,F429=grup_instansi!$C$29),
grup_instansi!$A$29,
IF(AND(E429=grup_instansi!$B$30,F429=grup_instansi!$C$30),
grup_instansi!$A$30,
IF(AND(E429=grup_instansi!$B$31,F429=grup_instansi!$C$31),
grup_instansi!$A$31,
IF(AND(E429=grup_instansi!$B$32,F429=grup_instansi!$C$32),
grup_instansi!$A$32,
IF(AND(E429=grup_instansi!$B$33,F429=grup_instansi!$C$33),
grup_instansi!$A$33,
IF(AND(E429=grup_instansi!$B$34,F429=grup_instansi!$C$34),
grup_instansi!$A$34,
IF(AND(E429=grup_instansi!$B$35,F429=grup_instansi!$C$35),
grup_instansi!$A$35,""))))))))))))))))</f>
        <v>gi2023110400014</v>
      </c>
      <c r="J429" t="str">
        <f>IF(I429&lt;&gt;"",I429,IF(AND(E429=grup_instansi!$B$36,F429=grup_instansi!$C$36),
grup_instansi!$A$36,
IF(AND(E429=grup_instansi!$B$37,F429=grup_instansi!$C$37),
grup_instansi!$A$37,
IF(AND(E429=grup_instansi!$B$38,F429=grup_instansi!$C$38),
grup_instansi!$A$38,
IF(AND(E429=grup_instansi!$B$39,F429=grup_instansi!$C$39),
grup_instansi!$A$39,
IF(AND(E429=grup_instansi!$B$40,F429=grup_instansi!$C$40),
grup_instansi!$A$40,
IF(AND(E429=grup_instansi!$B$41,F429=grup_instansi!$C$41),
grup_instansi!$A$41,
IF(AND(E429=grup_instansi!$B$42,F429=grup_instansi!$C$42),
grup_instansi!$A$42,
IF(AND(E429=grup_instansi!$B$43,F429=grup_instansi!$C$43),
grup_instansi!$A$43,
IF(AND(E429=grup_instansi!$B$44,F429=grup_instansi!$C$44),
grup_instansi!$A$44,
IF(AND(E429=grup_instansi!$B$45,F429=grup_instansi!$C$45),
grup_instansi!$A$45,
IF(AND(E429=grup_instansi!$B$46,F429=grup_instansi!$C$46),
grup_instansi!$A$46,
IF(AND(E429=grup_instansi!$B$47,F429=grup_instansi!$C$47),
grup_instansi!$A$47,
IF(AND(E429=grup_instansi!$B$48,F429=grup_instansi!$C$48),
grup_instansi!$A$48,
IF(AND(E429=grup_instansi!$B$49,F429=grup_instansi!$C$49),
grup_instansi!$A$49,
IF(AND(E429=grup_instansi!$B$50,F429=grup_instansi!$C$50),
grup_instansi!$A$50,
IF(AND(E429=grup_instansi!$B$51,F429=grup_instansi!$C$51),
grup_instansi!$A$51,
IF(AND(E429=grup_instansi!$B$52,F429=grup_instansi!$C$52),
grup_instansi!$A$52,
IF(AND(E429=grup_instansi!$B$53,F429=grup_instansi!$C$53),
grup_instansi!$A$53,
IF(AND(E429=grup_instansi!$B$54,F429=grup_instansi!$C$54),
grup_instansi!$A$54,
IF(AND(E429=grup_instansi!$B$55,F429=grup_instansi!$C$55),
grup_instansi!$A$55,
IF(AND(E429=grup_instansi!$B$56,F429=grup_instansi!$C$56),
grup_instansi!$A$56,
IF(AND(E429=grup_instansi!$B$57,F429=grup_instansi!$C$57),
grup_instansi!$A$57,
IF(AND(E429=grup_instansi!$B$58,F429=grup_instansi!$C$58),
grup_instansi!$A$58,
IF(AND(E429=grup_instansi!$B$59,F429=grup_instansi!$C$59),
grup_instansi!$A$59,
IF(AND(E429=grup_instansi!$B$60,F429=grup_instansi!$C$60),
grup_instansi!$A$60,""))))))))))))))))))))))))))</f>
        <v>gi2023110400014</v>
      </c>
      <c r="K429" t="str">
        <f>IF(J429&lt;&gt;"",J429,IF(AND(E429=grup_instansi!$B$61,F429=grup_instansi!$C$61),
grup_instansi!$A$61,
IF(AND(E429=grup_instansi!$B$62,F429=grup_instansi!$C$62),
grup_instansi!$A$62,
IF(AND(E429=grup_instansi!$B$63,F429=grup_instansi!$C$63),
grup_instansi!$A$63,
IF(AND(E429=grup_instansi!$B$64,F429=grup_instansi!$C$64),
grup_instansi!$A$64,
IF(AND(E429=grup_instansi!$B$65,F429=grup_instansi!$C$65),
grup_instansi!$A$65,
IF(AND(E429=grup_instansi!$B$66,F429=grup_instansi!$C$66),
grup_instansi!$A$66,
IF(AND(E429=grup_instansi!$B$67,F429=grup_instansi!$C$67),
grup_instansi!$A$67,
IF(AND(E429=grup_instansi!$B$68,F429=grup_instansi!$C$68),
grup_instansi!$A$68,
IF(AND(E429=grup_instansi!$B$69,F429=grup_instansi!$C$69),
grup_instansi!$A$69,
IF(AND(E429=grup_instansi!$B$70,F429=grup_instansi!$C$70),
grup_instansi!$A$70,
IF(AND(E429=grup_instansi!$B$71,F429=grup_instansi!$C$71),
grup_instansi!$A$71,
IF(AND(E429=grup_instansi!$B$72,F429=grup_instansi!$C$72),
grup_instansi!$A$72,
IF(AND(E429=grup_instansi!$B$73,F429=grup_instansi!$C$73),
grup_instansi!$A$73,
IF(AND(E429=grup_instansi!$B$74,F429=grup_instansi!$C$74),
grup_instansi!$A$74,
IF(AND(E429=grup_instansi!$B$75,F429=grup_instansi!$C$75),
grup_instansi!$A$75,
IF(AND(E429=grup_instansi!$B$76,F429=grup_instansi!$C$76),
grup_instansi!$A$76,
IF(AND(E429=grup_instansi!$B$77,F429=grup_instansi!$C$77),
grup_instansi!$A$77,
IF(AND(E429=grup_instansi!$B$78,F429=grup_instansi!$C$78),
grup_instansi!$A$78,
IF(AND(E429=grup_instansi!$B$79,F429=grup_instansi!$C$79),
grup_instansi!$A$79,
IF(AND(E429=grup_instansi!$B$80,F429=grup_instansi!$C$80),
grup_instansi!$A$80,
IF(AND(E429=grup_instansi!$B$81,F429=grup_instansi!$C$81),
grup_instansi!$A$81,
IF(AND(E429=grup_instansi!$B$82,F429=grup_instansi!$C$82),
grup_instansi!$A$82,
IF(AND(E429=grup_instansi!$B$83,F429=grup_instansi!$C$83),
grup_instansi!$A$84,
IF(AND(E429=grup_instansi!$B$84,F429=grup_instansi!$C$84),
grup_instansi!$A$85,
IF(AND(E429=grup_instansi!$B$85,F429=grup_instansi!$C$85),
grup_instansi!$A$86,
IF(AND(E429=grup_instansi!$B$86,F429=grup_instansi!$C$86),
grup_instansi!$A$87,
IF(AND(E429=grup_instansi!$B$87,F429=grup_instansi!$C$87),
grup_instansi!$A$87,
IF(AND(E429=grup_instansi!$B$88,F429=grup_instansi!$C$88),
grup_instansi!$A$88,
IF(AND(E429=grup_instansi!$B$89,F429=grup_instansi!$C$89),
grup_instansi!$A$89,
IF(AND(E429=grup_instansi!$B$90,F429=grup_instansi!$C$90),
grup_instansi!$A$90,
IF(AND(E429=grup_instansi!$B$91,F429=grup_instansi!$C$91),
grup_instansi!$A$91,
IF(AND(E429=grup_instansi!$B$92,F429=grup_instansi!$C$92),
grup_instansi!$A$92,
IF(AND(E429=grup_instansi!$B$93,F429=grup_instansi!$C$93),
grup_instansi!$A$93,
IF(AND(E429=grup_instansi!$B$94,F429=grup_instansi!$C$94),
grup_instansi!$A$94,
IF(AND(E429=grup_instansi!$B$95,F429=grup_instansi!$C$95),
grup_instansi!$A$95,
IF(AND(E429=grup_instansi!$B$96,F429=grup_instansi!$C$96),
grup_instansi!$A$96,
IF(AND(E429=grup_instansi!$B$97,F429=grup_instansi!$C$97),
grup_instansi!$A$97,
IF(AND(E429=grup_instansi!$B$98,F429=grup_instansi!$C$98),
grup_instansi!$A$98,
IF(AND(E429=grup_instansi!$B$99,F429=grup_instansi!$C$99),
grup_instansi!$A$99,
grup_instansi!$A$100))))))))))))))))))))))))))))))))))))))))</f>
        <v>gi2023110400014</v>
      </c>
      <c r="L429" t="str">
        <f>VLOOKUP(K429,grup_instansi!$A$2:$E$102,4)</f>
        <v>Pemerintah Kabupaten Kalimantan Barat</v>
      </c>
      <c r="M429" t="str">
        <f t="shared" si="20"/>
        <v>('i2023110600428','Pemerintah Kab. Kubu Raya','gi2023110400014'),</v>
      </c>
    </row>
    <row r="430" spans="1:13" x14ac:dyDescent="0.25">
      <c r="A430" t="str">
        <f t="shared" si="18"/>
        <v>i2023110600429</v>
      </c>
      <c r="B430" s="4">
        <v>6612</v>
      </c>
      <c r="C430" t="str">
        <f t="shared" si="19"/>
        <v>i2023110600429</v>
      </c>
      <c r="D430" s="4" t="s">
        <v>299</v>
      </c>
      <c r="E430" s="4" t="s">
        <v>658</v>
      </c>
      <c r="F430" s="4" t="s">
        <v>671</v>
      </c>
      <c r="G430" t="str">
        <f>IF(AND(E430=grup_instansi!$B$2,F430=grup_instansi!$C$2),
grup_instansi!$A$2,
IF(AND(E430=grup_instansi!$B$3,F430=grup_instansi!$C$3),
grup_instansi!$A$3,
IF(AND(E430=grup_instansi!$B$4,F430=grup_instansi!$C$4),
grup_instansi!$A$4,
IF(AND(E430=grup_instansi!$B$5,F430=grup_instansi!$C$5),
grup_instansi!$A$5,
IF(AND(E430=grup_instansi!$B$6,F430=grup_instansi!$C$6),
grup_instansi!$A$6,
IF(AND(E430=grup_instansi!$B$7,F430=grup_instansi!$C$7),
grup_instansi!$A$7,
IF(AND(E430=grup_instansi!$B$8,F430=grup_instansi!$C$8),
grup_instansi!$A$8,
IF(AND(E430=grup_instansi!$B$9,F430=grup_instansi!$C$9),
grup_instansi!$A$9,
IF(AND(E430=grup_instansi!$B$10,F430=grup_instansi!$C$10),
grup_instansi!$A$10,"")))))))))</f>
        <v/>
      </c>
      <c r="H430" t="str">
        <f>IF(G430&lt;&gt;"",G430,IF(AND(E430=grup_instansi!$B$11,F430=grup_instansi!$C$11),
grup_instansi!$A$11,
IF(AND(E430=grup_instansi!$B$12,F430=grup_instansi!$C$12),
grup_instansi!$A$12,
IF(AND(E430=grup_instansi!$B$13,F430=grup_instansi!$C$13),
grup_instansi!$A$13,
IF(AND(E430=grup_instansi!$B$14,F430=grup_instansi!$C$14),
grup_instansi!$A$14,
IF(AND(E430=grup_instansi!$B$15,F430=grup_instansi!$C$15),
grup_instansi!$A$15,
IF(AND(E430=grup_instansi!$B$16,F430=grup_instansi!$C$16),
grup_instansi!$A$16,
IF(AND(E430=grup_instansi!$B$17,F430=grup_instansi!$C$17),
grup_instansi!$A$17,
IF(AND(E430=grup_instansi!$B$18,F430=grup_instansi!$C$18),
grup_instansi!$A$18,
IF(AND(E430=grup_instansi!$B$19,F430=grup_instansi!$C$19),
grup_instansi!$A$19,
IF(AND(E430=grup_instansi!$B$20,F430=grup_instansi!$C$20),
grup_instansi!$A$20,"")))))))))))</f>
        <v>gi2023110400014</v>
      </c>
      <c r="I430" t="str">
        <f>IF(H430&lt;&gt;"",H430,IF(AND(E430=grup_instansi!$B$21,F430=grup_instansi!$C$21),
grup_instansi!$A$21,
IF(AND(E430=grup_instansi!$B$22,F430=grup_instansi!$C$22),
grup_instansi!$A$22,
IF(AND(E430=grup_instansi!$B$23,F430=grup_instansi!$C$23),
grup_instansi!$A$23,
IF(AND(E430=grup_instansi!$B$24,F430=grup_instansi!$C$24),
grup_instansi!$A$24,
IF(AND(E430=grup_instansi!$B$25,F430=grup_instansi!$C$25),
grup_instansi!$A$25,
IF(AND(E430=grup_instansi!$B$26,F430=grup_instansi!$C$26),
grup_instansi!$A$26,
IF(AND(E430=grup_instansi!$B$27,F430=grup_instansi!$C$27),
grup_instansi!$A$27,
IF(AND(E430=grup_instansi!$B$28,F430=grup_instansi!$C$28),
grup_instansi!$A$28,
IF(AND(E430=grup_instansi!$B$29,F430=grup_instansi!$C$29),
grup_instansi!$A$29,
IF(AND(E430=grup_instansi!$B$30,F430=grup_instansi!$C$30),
grup_instansi!$A$30,
IF(AND(E430=grup_instansi!$B$31,F430=grup_instansi!$C$31),
grup_instansi!$A$31,
IF(AND(E430=grup_instansi!$B$32,F430=grup_instansi!$C$32),
grup_instansi!$A$32,
IF(AND(E430=grup_instansi!$B$33,F430=grup_instansi!$C$33),
grup_instansi!$A$33,
IF(AND(E430=grup_instansi!$B$34,F430=grup_instansi!$C$34),
grup_instansi!$A$34,
IF(AND(E430=grup_instansi!$B$35,F430=grup_instansi!$C$35),
grup_instansi!$A$35,""))))))))))))))))</f>
        <v>gi2023110400014</v>
      </c>
      <c r="J430" t="str">
        <f>IF(I430&lt;&gt;"",I430,IF(AND(E430=grup_instansi!$B$36,F430=grup_instansi!$C$36),
grup_instansi!$A$36,
IF(AND(E430=grup_instansi!$B$37,F430=grup_instansi!$C$37),
grup_instansi!$A$37,
IF(AND(E430=grup_instansi!$B$38,F430=grup_instansi!$C$38),
grup_instansi!$A$38,
IF(AND(E430=grup_instansi!$B$39,F430=grup_instansi!$C$39),
grup_instansi!$A$39,
IF(AND(E430=grup_instansi!$B$40,F430=grup_instansi!$C$40),
grup_instansi!$A$40,
IF(AND(E430=grup_instansi!$B$41,F430=grup_instansi!$C$41),
grup_instansi!$A$41,
IF(AND(E430=grup_instansi!$B$42,F430=grup_instansi!$C$42),
grup_instansi!$A$42,
IF(AND(E430=grup_instansi!$B$43,F430=grup_instansi!$C$43),
grup_instansi!$A$43,
IF(AND(E430=grup_instansi!$B$44,F430=grup_instansi!$C$44),
grup_instansi!$A$44,
IF(AND(E430=grup_instansi!$B$45,F430=grup_instansi!$C$45),
grup_instansi!$A$45,
IF(AND(E430=grup_instansi!$B$46,F430=grup_instansi!$C$46),
grup_instansi!$A$46,
IF(AND(E430=grup_instansi!$B$47,F430=grup_instansi!$C$47),
grup_instansi!$A$47,
IF(AND(E430=grup_instansi!$B$48,F430=grup_instansi!$C$48),
grup_instansi!$A$48,
IF(AND(E430=grup_instansi!$B$49,F430=grup_instansi!$C$49),
grup_instansi!$A$49,
IF(AND(E430=grup_instansi!$B$50,F430=grup_instansi!$C$50),
grup_instansi!$A$50,
IF(AND(E430=grup_instansi!$B$51,F430=grup_instansi!$C$51),
grup_instansi!$A$51,
IF(AND(E430=grup_instansi!$B$52,F430=grup_instansi!$C$52),
grup_instansi!$A$52,
IF(AND(E430=grup_instansi!$B$53,F430=grup_instansi!$C$53),
grup_instansi!$A$53,
IF(AND(E430=grup_instansi!$B$54,F430=grup_instansi!$C$54),
grup_instansi!$A$54,
IF(AND(E430=grup_instansi!$B$55,F430=grup_instansi!$C$55),
grup_instansi!$A$55,
IF(AND(E430=grup_instansi!$B$56,F430=grup_instansi!$C$56),
grup_instansi!$A$56,
IF(AND(E430=grup_instansi!$B$57,F430=grup_instansi!$C$57),
grup_instansi!$A$57,
IF(AND(E430=grup_instansi!$B$58,F430=grup_instansi!$C$58),
grup_instansi!$A$58,
IF(AND(E430=grup_instansi!$B$59,F430=grup_instansi!$C$59),
grup_instansi!$A$59,
IF(AND(E430=grup_instansi!$B$60,F430=grup_instansi!$C$60),
grup_instansi!$A$60,""))))))))))))))))))))))))))</f>
        <v>gi2023110400014</v>
      </c>
      <c r="K430" t="str">
        <f>IF(J430&lt;&gt;"",J430,IF(AND(E430=grup_instansi!$B$61,F430=grup_instansi!$C$61),
grup_instansi!$A$61,
IF(AND(E430=grup_instansi!$B$62,F430=grup_instansi!$C$62),
grup_instansi!$A$62,
IF(AND(E430=grup_instansi!$B$63,F430=grup_instansi!$C$63),
grup_instansi!$A$63,
IF(AND(E430=grup_instansi!$B$64,F430=grup_instansi!$C$64),
grup_instansi!$A$64,
IF(AND(E430=grup_instansi!$B$65,F430=grup_instansi!$C$65),
grup_instansi!$A$65,
IF(AND(E430=grup_instansi!$B$66,F430=grup_instansi!$C$66),
grup_instansi!$A$66,
IF(AND(E430=grup_instansi!$B$67,F430=grup_instansi!$C$67),
grup_instansi!$A$67,
IF(AND(E430=grup_instansi!$B$68,F430=grup_instansi!$C$68),
grup_instansi!$A$68,
IF(AND(E430=grup_instansi!$B$69,F430=grup_instansi!$C$69),
grup_instansi!$A$69,
IF(AND(E430=grup_instansi!$B$70,F430=grup_instansi!$C$70),
grup_instansi!$A$70,
IF(AND(E430=grup_instansi!$B$71,F430=grup_instansi!$C$71),
grup_instansi!$A$71,
IF(AND(E430=grup_instansi!$B$72,F430=grup_instansi!$C$72),
grup_instansi!$A$72,
IF(AND(E430=grup_instansi!$B$73,F430=grup_instansi!$C$73),
grup_instansi!$A$73,
IF(AND(E430=grup_instansi!$B$74,F430=grup_instansi!$C$74),
grup_instansi!$A$74,
IF(AND(E430=grup_instansi!$B$75,F430=grup_instansi!$C$75),
grup_instansi!$A$75,
IF(AND(E430=grup_instansi!$B$76,F430=grup_instansi!$C$76),
grup_instansi!$A$76,
IF(AND(E430=grup_instansi!$B$77,F430=grup_instansi!$C$77),
grup_instansi!$A$77,
IF(AND(E430=grup_instansi!$B$78,F430=grup_instansi!$C$78),
grup_instansi!$A$78,
IF(AND(E430=grup_instansi!$B$79,F430=grup_instansi!$C$79),
grup_instansi!$A$79,
IF(AND(E430=grup_instansi!$B$80,F430=grup_instansi!$C$80),
grup_instansi!$A$80,
IF(AND(E430=grup_instansi!$B$81,F430=grup_instansi!$C$81),
grup_instansi!$A$81,
IF(AND(E430=grup_instansi!$B$82,F430=grup_instansi!$C$82),
grup_instansi!$A$82,
IF(AND(E430=grup_instansi!$B$83,F430=grup_instansi!$C$83),
grup_instansi!$A$84,
IF(AND(E430=grup_instansi!$B$84,F430=grup_instansi!$C$84),
grup_instansi!$A$85,
IF(AND(E430=grup_instansi!$B$85,F430=grup_instansi!$C$85),
grup_instansi!$A$86,
IF(AND(E430=grup_instansi!$B$86,F430=grup_instansi!$C$86),
grup_instansi!$A$87,
IF(AND(E430=grup_instansi!$B$87,F430=grup_instansi!$C$87),
grup_instansi!$A$87,
IF(AND(E430=grup_instansi!$B$88,F430=grup_instansi!$C$88),
grup_instansi!$A$88,
IF(AND(E430=grup_instansi!$B$89,F430=grup_instansi!$C$89),
grup_instansi!$A$89,
IF(AND(E430=grup_instansi!$B$90,F430=grup_instansi!$C$90),
grup_instansi!$A$90,
IF(AND(E430=grup_instansi!$B$91,F430=grup_instansi!$C$91),
grup_instansi!$A$91,
IF(AND(E430=grup_instansi!$B$92,F430=grup_instansi!$C$92),
grup_instansi!$A$92,
IF(AND(E430=grup_instansi!$B$93,F430=grup_instansi!$C$93),
grup_instansi!$A$93,
IF(AND(E430=grup_instansi!$B$94,F430=grup_instansi!$C$94),
grup_instansi!$A$94,
IF(AND(E430=grup_instansi!$B$95,F430=grup_instansi!$C$95),
grup_instansi!$A$95,
IF(AND(E430=grup_instansi!$B$96,F430=grup_instansi!$C$96),
grup_instansi!$A$96,
IF(AND(E430=grup_instansi!$B$97,F430=grup_instansi!$C$97),
grup_instansi!$A$97,
IF(AND(E430=grup_instansi!$B$98,F430=grup_instansi!$C$98),
grup_instansi!$A$98,
IF(AND(E430=grup_instansi!$B$99,F430=grup_instansi!$C$99),
grup_instansi!$A$99,
grup_instansi!$A$100))))))))))))))))))))))))))))))))))))))))</f>
        <v>gi2023110400014</v>
      </c>
      <c r="L430" t="str">
        <f>VLOOKUP(K430,grup_instansi!$A$2:$E$102,4)</f>
        <v>Pemerintah Kabupaten Kalimantan Barat</v>
      </c>
      <c r="M430" t="str">
        <f t="shared" si="20"/>
        <v>('i2023110600429','Pemerintah Kab. Kayong Utara','gi2023110400014'),</v>
      </c>
    </row>
    <row r="431" spans="1:13" x14ac:dyDescent="0.25">
      <c r="A431" t="str">
        <f t="shared" si="18"/>
        <v>i2023110600430</v>
      </c>
      <c r="B431" s="4">
        <v>6700</v>
      </c>
      <c r="C431" t="str">
        <f t="shared" si="19"/>
        <v>i2023110600430</v>
      </c>
      <c r="D431" s="4" t="s">
        <v>11</v>
      </c>
      <c r="E431" s="4" t="s">
        <v>660</v>
      </c>
      <c r="F431" s="4" t="s">
        <v>673</v>
      </c>
      <c r="G431" t="str">
        <f>IF(AND(E431=grup_instansi!$B$2,F431=grup_instansi!$C$2),
grup_instansi!$A$2,
IF(AND(E431=grup_instansi!$B$3,F431=grup_instansi!$C$3),
grup_instansi!$A$3,
IF(AND(E431=grup_instansi!$B$4,F431=grup_instansi!$C$4),
grup_instansi!$A$4,
IF(AND(E431=grup_instansi!$B$5,F431=grup_instansi!$C$5),
grup_instansi!$A$5,
IF(AND(E431=grup_instansi!$B$6,F431=grup_instansi!$C$6),
grup_instansi!$A$6,
IF(AND(E431=grup_instansi!$B$7,F431=grup_instansi!$C$7),
grup_instansi!$A$7,
IF(AND(E431=grup_instansi!$B$8,F431=grup_instansi!$C$8),
grup_instansi!$A$8,
IF(AND(E431=grup_instansi!$B$9,F431=grup_instansi!$C$9),
grup_instansi!$A$9,
IF(AND(E431=grup_instansi!$B$10,F431=grup_instansi!$C$10),
grup_instansi!$A$10,"")))))))))</f>
        <v/>
      </c>
      <c r="H431" t="str">
        <f>IF(G431&lt;&gt;"",G431,IF(AND(E431=grup_instansi!$B$11,F431=grup_instansi!$C$11),
grup_instansi!$A$11,
IF(AND(E431=grup_instansi!$B$12,F431=grup_instansi!$C$12),
grup_instansi!$A$12,
IF(AND(E431=grup_instansi!$B$13,F431=grup_instansi!$C$13),
grup_instansi!$A$13,
IF(AND(E431=grup_instansi!$B$14,F431=grup_instansi!$C$14),
grup_instansi!$A$14,
IF(AND(E431=grup_instansi!$B$15,F431=grup_instansi!$C$15),
grup_instansi!$A$15,
IF(AND(E431=grup_instansi!$B$16,F431=grup_instansi!$C$16),
grup_instansi!$A$16,
IF(AND(E431=grup_instansi!$B$17,F431=grup_instansi!$C$17),
grup_instansi!$A$17,
IF(AND(E431=grup_instansi!$B$18,F431=grup_instansi!$C$18),
grup_instansi!$A$18,
IF(AND(E431=grup_instansi!$B$19,F431=grup_instansi!$C$19),
grup_instansi!$A$19,
IF(AND(E431=grup_instansi!$B$20,F431=grup_instansi!$C$20),
grup_instansi!$A$20,"")))))))))))</f>
        <v/>
      </c>
      <c r="I431" t="str">
        <f>IF(H431&lt;&gt;"",H431,IF(AND(E431=grup_instansi!$B$21,F431=grup_instansi!$C$21),
grup_instansi!$A$21,
IF(AND(E431=grup_instansi!$B$22,F431=grup_instansi!$C$22),
grup_instansi!$A$22,
IF(AND(E431=grup_instansi!$B$23,F431=grup_instansi!$C$23),
grup_instansi!$A$23,
IF(AND(E431=grup_instansi!$B$24,F431=grup_instansi!$C$24),
grup_instansi!$A$24,
IF(AND(E431=grup_instansi!$B$25,F431=grup_instansi!$C$25),
grup_instansi!$A$25,
IF(AND(E431=grup_instansi!$B$26,F431=grup_instansi!$C$26),
grup_instansi!$A$26,
IF(AND(E431=grup_instansi!$B$27,F431=grup_instansi!$C$27),
grup_instansi!$A$27,
IF(AND(E431=grup_instansi!$B$28,F431=grup_instansi!$C$28),
grup_instansi!$A$28,
IF(AND(E431=grup_instansi!$B$29,F431=grup_instansi!$C$29),
grup_instansi!$A$29,
IF(AND(E431=grup_instansi!$B$30,F431=grup_instansi!$C$30),
grup_instansi!$A$30,
IF(AND(E431=grup_instansi!$B$31,F431=grup_instansi!$C$31),
grup_instansi!$A$31,
IF(AND(E431=grup_instansi!$B$32,F431=grup_instansi!$C$32),
grup_instansi!$A$32,
IF(AND(E431=grup_instansi!$B$33,F431=grup_instansi!$C$33),
grup_instansi!$A$33,
IF(AND(E431=grup_instansi!$B$34,F431=grup_instansi!$C$34),
grup_instansi!$A$34,
IF(AND(E431=grup_instansi!$B$35,F431=grup_instansi!$C$35),
grup_instansi!$A$35,""))))))))))))))))</f>
        <v/>
      </c>
      <c r="J431" t="str">
        <f>IF(I431&lt;&gt;"",I431,IF(AND(E431=grup_instansi!$B$36,F431=grup_instansi!$C$36),
grup_instansi!$A$36,
IF(AND(E431=grup_instansi!$B$37,F431=grup_instansi!$C$37),
grup_instansi!$A$37,
IF(AND(E431=grup_instansi!$B$38,F431=grup_instansi!$C$38),
grup_instansi!$A$38,
IF(AND(E431=grup_instansi!$B$39,F431=grup_instansi!$C$39),
grup_instansi!$A$39,
IF(AND(E431=grup_instansi!$B$40,F431=grup_instansi!$C$40),
grup_instansi!$A$40,
IF(AND(E431=grup_instansi!$B$41,F431=grup_instansi!$C$41),
grup_instansi!$A$41,
IF(AND(E431=grup_instansi!$B$42,F431=grup_instansi!$C$42),
grup_instansi!$A$42,
IF(AND(E431=grup_instansi!$B$43,F431=grup_instansi!$C$43),
grup_instansi!$A$43,
IF(AND(E431=grup_instansi!$B$44,F431=grup_instansi!$C$44),
grup_instansi!$A$44,
IF(AND(E431=grup_instansi!$B$45,F431=grup_instansi!$C$45),
grup_instansi!$A$45,
IF(AND(E431=grup_instansi!$B$46,F431=grup_instansi!$C$46),
grup_instansi!$A$46,
IF(AND(E431=grup_instansi!$B$47,F431=grup_instansi!$C$47),
grup_instansi!$A$47,
IF(AND(E431=grup_instansi!$B$48,F431=grup_instansi!$C$48),
grup_instansi!$A$48,
IF(AND(E431=grup_instansi!$B$49,F431=grup_instansi!$C$49),
grup_instansi!$A$49,
IF(AND(E431=grup_instansi!$B$50,F431=grup_instansi!$C$50),
grup_instansi!$A$50,
IF(AND(E431=grup_instansi!$B$51,F431=grup_instansi!$C$51),
grup_instansi!$A$51,
IF(AND(E431=grup_instansi!$B$52,F431=grup_instansi!$C$52),
grup_instansi!$A$52,
IF(AND(E431=grup_instansi!$B$53,F431=grup_instansi!$C$53),
grup_instansi!$A$53,
IF(AND(E431=grup_instansi!$B$54,F431=grup_instansi!$C$54),
grup_instansi!$A$54,
IF(AND(E431=grup_instansi!$B$55,F431=grup_instansi!$C$55),
grup_instansi!$A$55,
IF(AND(E431=grup_instansi!$B$56,F431=grup_instansi!$C$56),
grup_instansi!$A$56,
IF(AND(E431=grup_instansi!$B$57,F431=grup_instansi!$C$57),
grup_instansi!$A$57,
IF(AND(E431=grup_instansi!$B$58,F431=grup_instansi!$C$58),
grup_instansi!$A$58,
IF(AND(E431=grup_instansi!$B$59,F431=grup_instansi!$C$59),
grup_instansi!$A$59,
IF(AND(E431=grup_instansi!$B$60,F431=grup_instansi!$C$60),
grup_instansi!$A$60,""))))))))))))))))))))))))))</f>
        <v/>
      </c>
      <c r="K431" t="str">
        <f>IF(J431&lt;&gt;"",J431,IF(AND(E431=grup_instansi!$B$61,F431=grup_instansi!$C$61),
grup_instansi!$A$61,
IF(AND(E431=grup_instansi!$B$62,F431=grup_instansi!$C$62),
grup_instansi!$A$62,
IF(AND(E431=grup_instansi!$B$63,F431=grup_instansi!$C$63),
grup_instansi!$A$63,
IF(AND(E431=grup_instansi!$B$64,F431=grup_instansi!$C$64),
grup_instansi!$A$64,
IF(AND(E431=grup_instansi!$B$65,F431=grup_instansi!$C$65),
grup_instansi!$A$65,
IF(AND(E431=grup_instansi!$B$66,F431=grup_instansi!$C$66),
grup_instansi!$A$66,
IF(AND(E431=grup_instansi!$B$67,F431=grup_instansi!$C$67),
grup_instansi!$A$67,
IF(AND(E431=grup_instansi!$B$68,F431=grup_instansi!$C$68),
grup_instansi!$A$68,
IF(AND(E431=grup_instansi!$B$69,F431=grup_instansi!$C$69),
grup_instansi!$A$69,
IF(AND(E431=grup_instansi!$B$70,F431=grup_instansi!$C$70),
grup_instansi!$A$70,
IF(AND(E431=grup_instansi!$B$71,F431=grup_instansi!$C$71),
grup_instansi!$A$71,
IF(AND(E431=grup_instansi!$B$72,F431=grup_instansi!$C$72),
grup_instansi!$A$72,
IF(AND(E431=grup_instansi!$B$73,F431=grup_instansi!$C$73),
grup_instansi!$A$73,
IF(AND(E431=grup_instansi!$B$74,F431=grup_instansi!$C$74),
grup_instansi!$A$74,
IF(AND(E431=grup_instansi!$B$75,F431=grup_instansi!$C$75),
grup_instansi!$A$75,
IF(AND(E431=grup_instansi!$B$76,F431=grup_instansi!$C$76),
grup_instansi!$A$76,
IF(AND(E431=grup_instansi!$B$77,F431=grup_instansi!$C$77),
grup_instansi!$A$77,
IF(AND(E431=grup_instansi!$B$78,F431=grup_instansi!$C$78),
grup_instansi!$A$78,
IF(AND(E431=grup_instansi!$B$79,F431=grup_instansi!$C$79),
grup_instansi!$A$79,
IF(AND(E431=grup_instansi!$B$80,F431=grup_instansi!$C$80),
grup_instansi!$A$80,
IF(AND(E431=grup_instansi!$B$81,F431=grup_instansi!$C$81),
grup_instansi!$A$81,
IF(AND(E431=grup_instansi!$B$82,F431=grup_instansi!$C$82),
grup_instansi!$A$82,
IF(AND(E431=grup_instansi!$B$83,F431=grup_instansi!$C$83),
grup_instansi!$A$84,
IF(AND(E431=grup_instansi!$B$84,F431=grup_instansi!$C$84),
grup_instansi!$A$85,
IF(AND(E431=grup_instansi!$B$85,F431=grup_instansi!$C$85),
grup_instansi!$A$86,
IF(AND(E431=grup_instansi!$B$86,F431=grup_instansi!$C$86),
grup_instansi!$A$87,
IF(AND(E431=grup_instansi!$B$87,F431=grup_instansi!$C$87),
grup_instansi!$A$87,
IF(AND(E431=grup_instansi!$B$88,F431=grup_instansi!$C$88),
grup_instansi!$A$88,
IF(AND(E431=grup_instansi!$B$89,F431=grup_instansi!$C$89),
grup_instansi!$A$89,
IF(AND(E431=grup_instansi!$B$90,F431=grup_instansi!$C$90),
grup_instansi!$A$90,
IF(AND(E431=grup_instansi!$B$91,F431=grup_instansi!$C$91),
grup_instansi!$A$91,
IF(AND(E431=grup_instansi!$B$92,F431=grup_instansi!$C$92),
grup_instansi!$A$92,
IF(AND(E431=grup_instansi!$B$93,F431=grup_instansi!$C$93),
grup_instansi!$A$93,
IF(AND(E431=grup_instansi!$B$94,F431=grup_instansi!$C$94),
grup_instansi!$A$94,
IF(AND(E431=grup_instansi!$B$95,F431=grup_instansi!$C$95),
grup_instansi!$A$95,
IF(AND(E431=grup_instansi!$B$96,F431=grup_instansi!$C$96),
grup_instansi!$A$96,
IF(AND(E431=grup_instansi!$B$97,F431=grup_instansi!$C$97),
grup_instansi!$A$97,
IF(AND(E431=grup_instansi!$B$98,F431=grup_instansi!$C$98),
grup_instansi!$A$98,
IF(AND(E431=grup_instansi!$B$99,F431=grup_instansi!$C$99),
grup_instansi!$A$99,
grup_instansi!$A$100))))))))))))))))))))))))))))))))))))))))</f>
        <v>gi2023110400077</v>
      </c>
      <c r="L431" t="str">
        <f>VLOOKUP(K431,grup_instansi!$A$2:$E$102,4)</f>
        <v>Pemerintah Provinsi Kalimantan Tengah</v>
      </c>
      <c r="M431" t="str">
        <f t="shared" si="20"/>
        <v>('i2023110600430','Pemerintah Provinsi Kalimantan Tengah','gi2023110400077'),</v>
      </c>
    </row>
    <row r="432" spans="1:13" x14ac:dyDescent="0.25">
      <c r="A432" t="str">
        <f t="shared" si="18"/>
        <v>i2023110600431</v>
      </c>
      <c r="B432" s="4">
        <v>6702</v>
      </c>
      <c r="C432" t="str">
        <f t="shared" si="19"/>
        <v>i2023110600431</v>
      </c>
      <c r="D432" s="4" t="s">
        <v>312</v>
      </c>
      <c r="E432" s="4" t="s">
        <v>658</v>
      </c>
      <c r="F432" s="4" t="s">
        <v>673</v>
      </c>
      <c r="G432" t="str">
        <f>IF(AND(E432=grup_instansi!$B$2,F432=grup_instansi!$C$2),
grup_instansi!$A$2,
IF(AND(E432=grup_instansi!$B$3,F432=grup_instansi!$C$3),
grup_instansi!$A$3,
IF(AND(E432=grup_instansi!$B$4,F432=grup_instansi!$C$4),
grup_instansi!$A$4,
IF(AND(E432=grup_instansi!$B$5,F432=grup_instansi!$C$5),
grup_instansi!$A$5,
IF(AND(E432=grup_instansi!$B$6,F432=grup_instansi!$C$6),
grup_instansi!$A$6,
IF(AND(E432=grup_instansi!$B$7,F432=grup_instansi!$C$7),
grup_instansi!$A$7,
IF(AND(E432=grup_instansi!$B$8,F432=grup_instansi!$C$8),
grup_instansi!$A$8,
IF(AND(E432=grup_instansi!$B$9,F432=grup_instansi!$C$9),
grup_instansi!$A$9,
IF(AND(E432=grup_instansi!$B$10,F432=grup_instansi!$C$10),
grup_instansi!$A$10,"")))))))))</f>
        <v/>
      </c>
      <c r="H432" t="str">
        <f>IF(G432&lt;&gt;"",G432,IF(AND(E432=grup_instansi!$B$11,F432=grup_instansi!$C$11),
grup_instansi!$A$11,
IF(AND(E432=grup_instansi!$B$12,F432=grup_instansi!$C$12),
grup_instansi!$A$12,
IF(AND(E432=grup_instansi!$B$13,F432=grup_instansi!$C$13),
grup_instansi!$A$13,
IF(AND(E432=grup_instansi!$B$14,F432=grup_instansi!$C$14),
grup_instansi!$A$14,
IF(AND(E432=grup_instansi!$B$15,F432=grup_instansi!$C$15),
grup_instansi!$A$15,
IF(AND(E432=grup_instansi!$B$16,F432=grup_instansi!$C$16),
grup_instansi!$A$16,
IF(AND(E432=grup_instansi!$B$17,F432=grup_instansi!$C$17),
grup_instansi!$A$17,
IF(AND(E432=grup_instansi!$B$18,F432=grup_instansi!$C$18),
grup_instansi!$A$18,
IF(AND(E432=grup_instansi!$B$19,F432=grup_instansi!$C$19),
grup_instansi!$A$19,
IF(AND(E432=grup_instansi!$B$20,F432=grup_instansi!$C$20),
grup_instansi!$A$20,"")))))))))))</f>
        <v>gi2023110400016</v>
      </c>
      <c r="I432" t="str">
        <f>IF(H432&lt;&gt;"",H432,IF(AND(E432=grup_instansi!$B$21,F432=grup_instansi!$C$21),
grup_instansi!$A$21,
IF(AND(E432=grup_instansi!$B$22,F432=grup_instansi!$C$22),
grup_instansi!$A$22,
IF(AND(E432=grup_instansi!$B$23,F432=grup_instansi!$C$23),
grup_instansi!$A$23,
IF(AND(E432=grup_instansi!$B$24,F432=grup_instansi!$C$24),
grup_instansi!$A$24,
IF(AND(E432=grup_instansi!$B$25,F432=grup_instansi!$C$25),
grup_instansi!$A$25,
IF(AND(E432=grup_instansi!$B$26,F432=grup_instansi!$C$26),
grup_instansi!$A$26,
IF(AND(E432=grup_instansi!$B$27,F432=grup_instansi!$C$27),
grup_instansi!$A$27,
IF(AND(E432=grup_instansi!$B$28,F432=grup_instansi!$C$28),
grup_instansi!$A$28,
IF(AND(E432=grup_instansi!$B$29,F432=grup_instansi!$C$29),
grup_instansi!$A$29,
IF(AND(E432=grup_instansi!$B$30,F432=grup_instansi!$C$30),
grup_instansi!$A$30,
IF(AND(E432=grup_instansi!$B$31,F432=grup_instansi!$C$31),
grup_instansi!$A$31,
IF(AND(E432=grup_instansi!$B$32,F432=grup_instansi!$C$32),
grup_instansi!$A$32,
IF(AND(E432=grup_instansi!$B$33,F432=grup_instansi!$C$33),
grup_instansi!$A$33,
IF(AND(E432=grup_instansi!$B$34,F432=grup_instansi!$C$34),
grup_instansi!$A$34,
IF(AND(E432=grup_instansi!$B$35,F432=grup_instansi!$C$35),
grup_instansi!$A$35,""))))))))))))))))</f>
        <v>gi2023110400016</v>
      </c>
      <c r="J432" t="str">
        <f>IF(I432&lt;&gt;"",I432,IF(AND(E432=grup_instansi!$B$36,F432=grup_instansi!$C$36),
grup_instansi!$A$36,
IF(AND(E432=grup_instansi!$B$37,F432=grup_instansi!$C$37),
grup_instansi!$A$37,
IF(AND(E432=grup_instansi!$B$38,F432=grup_instansi!$C$38),
grup_instansi!$A$38,
IF(AND(E432=grup_instansi!$B$39,F432=grup_instansi!$C$39),
grup_instansi!$A$39,
IF(AND(E432=grup_instansi!$B$40,F432=grup_instansi!$C$40),
grup_instansi!$A$40,
IF(AND(E432=grup_instansi!$B$41,F432=grup_instansi!$C$41),
grup_instansi!$A$41,
IF(AND(E432=grup_instansi!$B$42,F432=grup_instansi!$C$42),
grup_instansi!$A$42,
IF(AND(E432=grup_instansi!$B$43,F432=grup_instansi!$C$43),
grup_instansi!$A$43,
IF(AND(E432=grup_instansi!$B$44,F432=grup_instansi!$C$44),
grup_instansi!$A$44,
IF(AND(E432=grup_instansi!$B$45,F432=grup_instansi!$C$45),
grup_instansi!$A$45,
IF(AND(E432=grup_instansi!$B$46,F432=grup_instansi!$C$46),
grup_instansi!$A$46,
IF(AND(E432=grup_instansi!$B$47,F432=grup_instansi!$C$47),
grup_instansi!$A$47,
IF(AND(E432=grup_instansi!$B$48,F432=grup_instansi!$C$48),
grup_instansi!$A$48,
IF(AND(E432=grup_instansi!$B$49,F432=grup_instansi!$C$49),
grup_instansi!$A$49,
IF(AND(E432=grup_instansi!$B$50,F432=grup_instansi!$C$50),
grup_instansi!$A$50,
IF(AND(E432=grup_instansi!$B$51,F432=grup_instansi!$C$51),
grup_instansi!$A$51,
IF(AND(E432=grup_instansi!$B$52,F432=grup_instansi!$C$52),
grup_instansi!$A$52,
IF(AND(E432=grup_instansi!$B$53,F432=grup_instansi!$C$53),
grup_instansi!$A$53,
IF(AND(E432=grup_instansi!$B$54,F432=grup_instansi!$C$54),
grup_instansi!$A$54,
IF(AND(E432=grup_instansi!$B$55,F432=grup_instansi!$C$55),
grup_instansi!$A$55,
IF(AND(E432=grup_instansi!$B$56,F432=grup_instansi!$C$56),
grup_instansi!$A$56,
IF(AND(E432=grup_instansi!$B$57,F432=grup_instansi!$C$57),
grup_instansi!$A$57,
IF(AND(E432=grup_instansi!$B$58,F432=grup_instansi!$C$58),
grup_instansi!$A$58,
IF(AND(E432=grup_instansi!$B$59,F432=grup_instansi!$C$59),
grup_instansi!$A$59,
IF(AND(E432=grup_instansi!$B$60,F432=grup_instansi!$C$60),
grup_instansi!$A$60,""))))))))))))))))))))))))))</f>
        <v>gi2023110400016</v>
      </c>
      <c r="K432" t="str">
        <f>IF(J432&lt;&gt;"",J432,IF(AND(E432=grup_instansi!$B$61,F432=grup_instansi!$C$61),
grup_instansi!$A$61,
IF(AND(E432=grup_instansi!$B$62,F432=grup_instansi!$C$62),
grup_instansi!$A$62,
IF(AND(E432=grup_instansi!$B$63,F432=grup_instansi!$C$63),
grup_instansi!$A$63,
IF(AND(E432=grup_instansi!$B$64,F432=grup_instansi!$C$64),
grup_instansi!$A$64,
IF(AND(E432=grup_instansi!$B$65,F432=grup_instansi!$C$65),
grup_instansi!$A$65,
IF(AND(E432=grup_instansi!$B$66,F432=grup_instansi!$C$66),
grup_instansi!$A$66,
IF(AND(E432=grup_instansi!$B$67,F432=grup_instansi!$C$67),
grup_instansi!$A$67,
IF(AND(E432=grup_instansi!$B$68,F432=grup_instansi!$C$68),
grup_instansi!$A$68,
IF(AND(E432=grup_instansi!$B$69,F432=grup_instansi!$C$69),
grup_instansi!$A$69,
IF(AND(E432=grup_instansi!$B$70,F432=grup_instansi!$C$70),
grup_instansi!$A$70,
IF(AND(E432=grup_instansi!$B$71,F432=grup_instansi!$C$71),
grup_instansi!$A$71,
IF(AND(E432=grup_instansi!$B$72,F432=grup_instansi!$C$72),
grup_instansi!$A$72,
IF(AND(E432=grup_instansi!$B$73,F432=grup_instansi!$C$73),
grup_instansi!$A$73,
IF(AND(E432=grup_instansi!$B$74,F432=grup_instansi!$C$74),
grup_instansi!$A$74,
IF(AND(E432=grup_instansi!$B$75,F432=grup_instansi!$C$75),
grup_instansi!$A$75,
IF(AND(E432=grup_instansi!$B$76,F432=grup_instansi!$C$76),
grup_instansi!$A$76,
IF(AND(E432=grup_instansi!$B$77,F432=grup_instansi!$C$77),
grup_instansi!$A$77,
IF(AND(E432=grup_instansi!$B$78,F432=grup_instansi!$C$78),
grup_instansi!$A$78,
IF(AND(E432=grup_instansi!$B$79,F432=grup_instansi!$C$79),
grup_instansi!$A$79,
IF(AND(E432=grup_instansi!$B$80,F432=grup_instansi!$C$80),
grup_instansi!$A$80,
IF(AND(E432=grup_instansi!$B$81,F432=grup_instansi!$C$81),
grup_instansi!$A$81,
IF(AND(E432=grup_instansi!$B$82,F432=grup_instansi!$C$82),
grup_instansi!$A$82,
IF(AND(E432=grup_instansi!$B$83,F432=grup_instansi!$C$83),
grup_instansi!$A$84,
IF(AND(E432=grup_instansi!$B$84,F432=grup_instansi!$C$84),
grup_instansi!$A$85,
IF(AND(E432=grup_instansi!$B$85,F432=grup_instansi!$C$85),
grup_instansi!$A$86,
IF(AND(E432=grup_instansi!$B$86,F432=grup_instansi!$C$86),
grup_instansi!$A$87,
IF(AND(E432=grup_instansi!$B$87,F432=grup_instansi!$C$87),
grup_instansi!$A$87,
IF(AND(E432=grup_instansi!$B$88,F432=grup_instansi!$C$88),
grup_instansi!$A$88,
IF(AND(E432=grup_instansi!$B$89,F432=grup_instansi!$C$89),
grup_instansi!$A$89,
IF(AND(E432=grup_instansi!$B$90,F432=grup_instansi!$C$90),
grup_instansi!$A$90,
IF(AND(E432=grup_instansi!$B$91,F432=grup_instansi!$C$91),
grup_instansi!$A$91,
IF(AND(E432=grup_instansi!$B$92,F432=grup_instansi!$C$92),
grup_instansi!$A$92,
IF(AND(E432=grup_instansi!$B$93,F432=grup_instansi!$C$93),
grup_instansi!$A$93,
IF(AND(E432=grup_instansi!$B$94,F432=grup_instansi!$C$94),
grup_instansi!$A$94,
IF(AND(E432=grup_instansi!$B$95,F432=grup_instansi!$C$95),
grup_instansi!$A$95,
IF(AND(E432=grup_instansi!$B$96,F432=grup_instansi!$C$96),
grup_instansi!$A$96,
IF(AND(E432=grup_instansi!$B$97,F432=grup_instansi!$C$97),
grup_instansi!$A$97,
IF(AND(E432=grup_instansi!$B$98,F432=grup_instansi!$C$98),
grup_instansi!$A$98,
IF(AND(E432=grup_instansi!$B$99,F432=grup_instansi!$C$99),
grup_instansi!$A$99,
grup_instansi!$A$100))))))))))))))))))))))))))))))))))))))))</f>
        <v>gi2023110400016</v>
      </c>
      <c r="L432" t="str">
        <f>VLOOKUP(K432,grup_instansi!$A$2:$E$102,4)</f>
        <v>Pemerintah Kabupaten Kalimantan Tengah</v>
      </c>
      <c r="M432" t="str">
        <f t="shared" si="20"/>
        <v>('i2023110600431','Pemerintah Kab. Barito Utara','gi2023110400016'),</v>
      </c>
    </row>
    <row r="433" spans="1:13" x14ac:dyDescent="0.25">
      <c r="A433" t="str">
        <f t="shared" si="18"/>
        <v>i2023110600432</v>
      </c>
      <c r="B433" s="4">
        <v>6704</v>
      </c>
      <c r="C433" t="str">
        <f t="shared" si="19"/>
        <v>i2023110600432</v>
      </c>
      <c r="D433" s="4" t="s">
        <v>314</v>
      </c>
      <c r="E433" s="4" t="s">
        <v>658</v>
      </c>
      <c r="F433" s="4" t="s">
        <v>673</v>
      </c>
      <c r="G433" t="str">
        <f>IF(AND(E433=grup_instansi!$B$2,F433=grup_instansi!$C$2),
grup_instansi!$A$2,
IF(AND(E433=grup_instansi!$B$3,F433=grup_instansi!$C$3),
grup_instansi!$A$3,
IF(AND(E433=grup_instansi!$B$4,F433=grup_instansi!$C$4),
grup_instansi!$A$4,
IF(AND(E433=grup_instansi!$B$5,F433=grup_instansi!$C$5),
grup_instansi!$A$5,
IF(AND(E433=grup_instansi!$B$6,F433=grup_instansi!$C$6),
grup_instansi!$A$6,
IF(AND(E433=grup_instansi!$B$7,F433=grup_instansi!$C$7),
grup_instansi!$A$7,
IF(AND(E433=grup_instansi!$B$8,F433=grup_instansi!$C$8),
grup_instansi!$A$8,
IF(AND(E433=grup_instansi!$B$9,F433=grup_instansi!$C$9),
grup_instansi!$A$9,
IF(AND(E433=grup_instansi!$B$10,F433=grup_instansi!$C$10),
grup_instansi!$A$10,"")))))))))</f>
        <v/>
      </c>
      <c r="H433" t="str">
        <f>IF(G433&lt;&gt;"",G433,IF(AND(E433=grup_instansi!$B$11,F433=grup_instansi!$C$11),
grup_instansi!$A$11,
IF(AND(E433=grup_instansi!$B$12,F433=grup_instansi!$C$12),
grup_instansi!$A$12,
IF(AND(E433=grup_instansi!$B$13,F433=grup_instansi!$C$13),
grup_instansi!$A$13,
IF(AND(E433=grup_instansi!$B$14,F433=grup_instansi!$C$14),
grup_instansi!$A$14,
IF(AND(E433=grup_instansi!$B$15,F433=grup_instansi!$C$15),
grup_instansi!$A$15,
IF(AND(E433=grup_instansi!$B$16,F433=grup_instansi!$C$16),
grup_instansi!$A$16,
IF(AND(E433=grup_instansi!$B$17,F433=grup_instansi!$C$17),
grup_instansi!$A$17,
IF(AND(E433=grup_instansi!$B$18,F433=grup_instansi!$C$18),
grup_instansi!$A$18,
IF(AND(E433=grup_instansi!$B$19,F433=grup_instansi!$C$19),
grup_instansi!$A$19,
IF(AND(E433=grup_instansi!$B$20,F433=grup_instansi!$C$20),
grup_instansi!$A$20,"")))))))))))</f>
        <v>gi2023110400016</v>
      </c>
      <c r="I433" t="str">
        <f>IF(H433&lt;&gt;"",H433,IF(AND(E433=grup_instansi!$B$21,F433=grup_instansi!$C$21),
grup_instansi!$A$21,
IF(AND(E433=grup_instansi!$B$22,F433=grup_instansi!$C$22),
grup_instansi!$A$22,
IF(AND(E433=grup_instansi!$B$23,F433=grup_instansi!$C$23),
grup_instansi!$A$23,
IF(AND(E433=grup_instansi!$B$24,F433=grup_instansi!$C$24),
grup_instansi!$A$24,
IF(AND(E433=grup_instansi!$B$25,F433=grup_instansi!$C$25),
grup_instansi!$A$25,
IF(AND(E433=grup_instansi!$B$26,F433=grup_instansi!$C$26),
grup_instansi!$A$26,
IF(AND(E433=grup_instansi!$B$27,F433=grup_instansi!$C$27),
grup_instansi!$A$27,
IF(AND(E433=grup_instansi!$B$28,F433=grup_instansi!$C$28),
grup_instansi!$A$28,
IF(AND(E433=grup_instansi!$B$29,F433=grup_instansi!$C$29),
grup_instansi!$A$29,
IF(AND(E433=grup_instansi!$B$30,F433=grup_instansi!$C$30),
grup_instansi!$A$30,
IF(AND(E433=grup_instansi!$B$31,F433=grup_instansi!$C$31),
grup_instansi!$A$31,
IF(AND(E433=grup_instansi!$B$32,F433=grup_instansi!$C$32),
grup_instansi!$A$32,
IF(AND(E433=grup_instansi!$B$33,F433=grup_instansi!$C$33),
grup_instansi!$A$33,
IF(AND(E433=grup_instansi!$B$34,F433=grup_instansi!$C$34),
grup_instansi!$A$34,
IF(AND(E433=grup_instansi!$B$35,F433=grup_instansi!$C$35),
grup_instansi!$A$35,""))))))))))))))))</f>
        <v>gi2023110400016</v>
      </c>
      <c r="J433" t="str">
        <f>IF(I433&lt;&gt;"",I433,IF(AND(E433=grup_instansi!$B$36,F433=grup_instansi!$C$36),
grup_instansi!$A$36,
IF(AND(E433=grup_instansi!$B$37,F433=grup_instansi!$C$37),
grup_instansi!$A$37,
IF(AND(E433=grup_instansi!$B$38,F433=grup_instansi!$C$38),
grup_instansi!$A$38,
IF(AND(E433=grup_instansi!$B$39,F433=grup_instansi!$C$39),
grup_instansi!$A$39,
IF(AND(E433=grup_instansi!$B$40,F433=grup_instansi!$C$40),
grup_instansi!$A$40,
IF(AND(E433=grup_instansi!$B$41,F433=grup_instansi!$C$41),
grup_instansi!$A$41,
IF(AND(E433=grup_instansi!$B$42,F433=grup_instansi!$C$42),
grup_instansi!$A$42,
IF(AND(E433=grup_instansi!$B$43,F433=grup_instansi!$C$43),
grup_instansi!$A$43,
IF(AND(E433=grup_instansi!$B$44,F433=grup_instansi!$C$44),
grup_instansi!$A$44,
IF(AND(E433=grup_instansi!$B$45,F433=grup_instansi!$C$45),
grup_instansi!$A$45,
IF(AND(E433=grup_instansi!$B$46,F433=grup_instansi!$C$46),
grup_instansi!$A$46,
IF(AND(E433=grup_instansi!$B$47,F433=grup_instansi!$C$47),
grup_instansi!$A$47,
IF(AND(E433=grup_instansi!$B$48,F433=grup_instansi!$C$48),
grup_instansi!$A$48,
IF(AND(E433=grup_instansi!$B$49,F433=grup_instansi!$C$49),
grup_instansi!$A$49,
IF(AND(E433=grup_instansi!$B$50,F433=grup_instansi!$C$50),
grup_instansi!$A$50,
IF(AND(E433=grup_instansi!$B$51,F433=grup_instansi!$C$51),
grup_instansi!$A$51,
IF(AND(E433=grup_instansi!$B$52,F433=grup_instansi!$C$52),
grup_instansi!$A$52,
IF(AND(E433=grup_instansi!$B$53,F433=grup_instansi!$C$53),
grup_instansi!$A$53,
IF(AND(E433=grup_instansi!$B$54,F433=grup_instansi!$C$54),
grup_instansi!$A$54,
IF(AND(E433=grup_instansi!$B$55,F433=grup_instansi!$C$55),
grup_instansi!$A$55,
IF(AND(E433=grup_instansi!$B$56,F433=grup_instansi!$C$56),
grup_instansi!$A$56,
IF(AND(E433=grup_instansi!$B$57,F433=grup_instansi!$C$57),
grup_instansi!$A$57,
IF(AND(E433=grup_instansi!$B$58,F433=grup_instansi!$C$58),
grup_instansi!$A$58,
IF(AND(E433=grup_instansi!$B$59,F433=grup_instansi!$C$59),
grup_instansi!$A$59,
IF(AND(E433=grup_instansi!$B$60,F433=grup_instansi!$C$60),
grup_instansi!$A$60,""))))))))))))))))))))))))))</f>
        <v>gi2023110400016</v>
      </c>
      <c r="K433" t="str">
        <f>IF(J433&lt;&gt;"",J433,IF(AND(E433=grup_instansi!$B$61,F433=grup_instansi!$C$61),
grup_instansi!$A$61,
IF(AND(E433=grup_instansi!$B$62,F433=grup_instansi!$C$62),
grup_instansi!$A$62,
IF(AND(E433=grup_instansi!$B$63,F433=grup_instansi!$C$63),
grup_instansi!$A$63,
IF(AND(E433=grup_instansi!$B$64,F433=grup_instansi!$C$64),
grup_instansi!$A$64,
IF(AND(E433=grup_instansi!$B$65,F433=grup_instansi!$C$65),
grup_instansi!$A$65,
IF(AND(E433=grup_instansi!$B$66,F433=grup_instansi!$C$66),
grup_instansi!$A$66,
IF(AND(E433=grup_instansi!$B$67,F433=grup_instansi!$C$67),
grup_instansi!$A$67,
IF(AND(E433=grup_instansi!$B$68,F433=grup_instansi!$C$68),
grup_instansi!$A$68,
IF(AND(E433=grup_instansi!$B$69,F433=grup_instansi!$C$69),
grup_instansi!$A$69,
IF(AND(E433=grup_instansi!$B$70,F433=grup_instansi!$C$70),
grup_instansi!$A$70,
IF(AND(E433=grup_instansi!$B$71,F433=grup_instansi!$C$71),
grup_instansi!$A$71,
IF(AND(E433=grup_instansi!$B$72,F433=grup_instansi!$C$72),
grup_instansi!$A$72,
IF(AND(E433=grup_instansi!$B$73,F433=grup_instansi!$C$73),
grup_instansi!$A$73,
IF(AND(E433=grup_instansi!$B$74,F433=grup_instansi!$C$74),
grup_instansi!$A$74,
IF(AND(E433=grup_instansi!$B$75,F433=grup_instansi!$C$75),
grup_instansi!$A$75,
IF(AND(E433=grup_instansi!$B$76,F433=grup_instansi!$C$76),
grup_instansi!$A$76,
IF(AND(E433=grup_instansi!$B$77,F433=grup_instansi!$C$77),
grup_instansi!$A$77,
IF(AND(E433=grup_instansi!$B$78,F433=grup_instansi!$C$78),
grup_instansi!$A$78,
IF(AND(E433=grup_instansi!$B$79,F433=grup_instansi!$C$79),
grup_instansi!$A$79,
IF(AND(E433=grup_instansi!$B$80,F433=grup_instansi!$C$80),
grup_instansi!$A$80,
IF(AND(E433=grup_instansi!$B$81,F433=grup_instansi!$C$81),
grup_instansi!$A$81,
IF(AND(E433=grup_instansi!$B$82,F433=grup_instansi!$C$82),
grup_instansi!$A$82,
IF(AND(E433=grup_instansi!$B$83,F433=grup_instansi!$C$83),
grup_instansi!$A$84,
IF(AND(E433=grup_instansi!$B$84,F433=grup_instansi!$C$84),
grup_instansi!$A$85,
IF(AND(E433=grup_instansi!$B$85,F433=grup_instansi!$C$85),
grup_instansi!$A$86,
IF(AND(E433=grup_instansi!$B$86,F433=grup_instansi!$C$86),
grup_instansi!$A$87,
IF(AND(E433=grup_instansi!$B$87,F433=grup_instansi!$C$87),
grup_instansi!$A$87,
IF(AND(E433=grup_instansi!$B$88,F433=grup_instansi!$C$88),
grup_instansi!$A$88,
IF(AND(E433=grup_instansi!$B$89,F433=grup_instansi!$C$89),
grup_instansi!$A$89,
IF(AND(E433=grup_instansi!$B$90,F433=grup_instansi!$C$90),
grup_instansi!$A$90,
IF(AND(E433=grup_instansi!$B$91,F433=grup_instansi!$C$91),
grup_instansi!$A$91,
IF(AND(E433=grup_instansi!$B$92,F433=grup_instansi!$C$92),
grup_instansi!$A$92,
IF(AND(E433=grup_instansi!$B$93,F433=grup_instansi!$C$93),
grup_instansi!$A$93,
IF(AND(E433=grup_instansi!$B$94,F433=grup_instansi!$C$94),
grup_instansi!$A$94,
IF(AND(E433=grup_instansi!$B$95,F433=grup_instansi!$C$95),
grup_instansi!$A$95,
IF(AND(E433=grup_instansi!$B$96,F433=grup_instansi!$C$96),
grup_instansi!$A$96,
IF(AND(E433=grup_instansi!$B$97,F433=grup_instansi!$C$97),
grup_instansi!$A$97,
IF(AND(E433=grup_instansi!$B$98,F433=grup_instansi!$C$98),
grup_instansi!$A$98,
IF(AND(E433=grup_instansi!$B$99,F433=grup_instansi!$C$99),
grup_instansi!$A$99,
grup_instansi!$A$100))))))))))))))))))))))))))))))))))))))))</f>
        <v>gi2023110400016</v>
      </c>
      <c r="L433" t="str">
        <f>VLOOKUP(K433,grup_instansi!$A$2:$E$102,4)</f>
        <v>Pemerintah Kabupaten Kalimantan Tengah</v>
      </c>
      <c r="M433" t="str">
        <f t="shared" si="20"/>
        <v>('i2023110600432','Pemerintah Kab. Kotawaringin Timur','gi2023110400016'),</v>
      </c>
    </row>
    <row r="434" spans="1:13" x14ac:dyDescent="0.25">
      <c r="A434" t="str">
        <f t="shared" si="18"/>
        <v>i2023110600433</v>
      </c>
      <c r="B434" s="4">
        <v>6709</v>
      </c>
      <c r="C434" t="str">
        <f t="shared" si="19"/>
        <v>i2023110600433</v>
      </c>
      <c r="D434" s="4" t="s">
        <v>319</v>
      </c>
      <c r="E434" s="4" t="s">
        <v>658</v>
      </c>
      <c r="F434" s="4" t="s">
        <v>673</v>
      </c>
      <c r="G434" t="str">
        <f>IF(AND(E434=grup_instansi!$B$2,F434=grup_instansi!$C$2),
grup_instansi!$A$2,
IF(AND(E434=grup_instansi!$B$3,F434=grup_instansi!$C$3),
grup_instansi!$A$3,
IF(AND(E434=grup_instansi!$B$4,F434=grup_instansi!$C$4),
grup_instansi!$A$4,
IF(AND(E434=grup_instansi!$B$5,F434=grup_instansi!$C$5),
grup_instansi!$A$5,
IF(AND(E434=grup_instansi!$B$6,F434=grup_instansi!$C$6),
grup_instansi!$A$6,
IF(AND(E434=grup_instansi!$B$7,F434=grup_instansi!$C$7),
grup_instansi!$A$7,
IF(AND(E434=grup_instansi!$B$8,F434=grup_instansi!$C$8),
grup_instansi!$A$8,
IF(AND(E434=grup_instansi!$B$9,F434=grup_instansi!$C$9),
grup_instansi!$A$9,
IF(AND(E434=grup_instansi!$B$10,F434=grup_instansi!$C$10),
grup_instansi!$A$10,"")))))))))</f>
        <v/>
      </c>
      <c r="H434" t="str">
        <f>IF(G434&lt;&gt;"",G434,IF(AND(E434=grup_instansi!$B$11,F434=grup_instansi!$C$11),
grup_instansi!$A$11,
IF(AND(E434=grup_instansi!$B$12,F434=grup_instansi!$C$12),
grup_instansi!$A$12,
IF(AND(E434=grup_instansi!$B$13,F434=grup_instansi!$C$13),
grup_instansi!$A$13,
IF(AND(E434=grup_instansi!$B$14,F434=grup_instansi!$C$14),
grup_instansi!$A$14,
IF(AND(E434=grup_instansi!$B$15,F434=grup_instansi!$C$15),
grup_instansi!$A$15,
IF(AND(E434=grup_instansi!$B$16,F434=grup_instansi!$C$16),
grup_instansi!$A$16,
IF(AND(E434=grup_instansi!$B$17,F434=grup_instansi!$C$17),
grup_instansi!$A$17,
IF(AND(E434=grup_instansi!$B$18,F434=grup_instansi!$C$18),
grup_instansi!$A$18,
IF(AND(E434=grup_instansi!$B$19,F434=grup_instansi!$C$19),
grup_instansi!$A$19,
IF(AND(E434=grup_instansi!$B$20,F434=grup_instansi!$C$20),
grup_instansi!$A$20,"")))))))))))</f>
        <v>gi2023110400016</v>
      </c>
      <c r="I434" t="str">
        <f>IF(H434&lt;&gt;"",H434,IF(AND(E434=grup_instansi!$B$21,F434=grup_instansi!$C$21),
grup_instansi!$A$21,
IF(AND(E434=grup_instansi!$B$22,F434=grup_instansi!$C$22),
grup_instansi!$A$22,
IF(AND(E434=grup_instansi!$B$23,F434=grup_instansi!$C$23),
grup_instansi!$A$23,
IF(AND(E434=grup_instansi!$B$24,F434=grup_instansi!$C$24),
grup_instansi!$A$24,
IF(AND(E434=grup_instansi!$B$25,F434=grup_instansi!$C$25),
grup_instansi!$A$25,
IF(AND(E434=grup_instansi!$B$26,F434=grup_instansi!$C$26),
grup_instansi!$A$26,
IF(AND(E434=grup_instansi!$B$27,F434=grup_instansi!$C$27),
grup_instansi!$A$27,
IF(AND(E434=grup_instansi!$B$28,F434=grup_instansi!$C$28),
grup_instansi!$A$28,
IF(AND(E434=grup_instansi!$B$29,F434=grup_instansi!$C$29),
grup_instansi!$A$29,
IF(AND(E434=grup_instansi!$B$30,F434=grup_instansi!$C$30),
grup_instansi!$A$30,
IF(AND(E434=grup_instansi!$B$31,F434=grup_instansi!$C$31),
grup_instansi!$A$31,
IF(AND(E434=grup_instansi!$B$32,F434=grup_instansi!$C$32),
grup_instansi!$A$32,
IF(AND(E434=grup_instansi!$B$33,F434=grup_instansi!$C$33),
grup_instansi!$A$33,
IF(AND(E434=grup_instansi!$B$34,F434=grup_instansi!$C$34),
grup_instansi!$A$34,
IF(AND(E434=grup_instansi!$B$35,F434=grup_instansi!$C$35),
grup_instansi!$A$35,""))))))))))))))))</f>
        <v>gi2023110400016</v>
      </c>
      <c r="J434" t="str">
        <f>IF(I434&lt;&gt;"",I434,IF(AND(E434=grup_instansi!$B$36,F434=grup_instansi!$C$36),
grup_instansi!$A$36,
IF(AND(E434=grup_instansi!$B$37,F434=grup_instansi!$C$37),
grup_instansi!$A$37,
IF(AND(E434=grup_instansi!$B$38,F434=grup_instansi!$C$38),
grup_instansi!$A$38,
IF(AND(E434=grup_instansi!$B$39,F434=grup_instansi!$C$39),
grup_instansi!$A$39,
IF(AND(E434=grup_instansi!$B$40,F434=grup_instansi!$C$40),
grup_instansi!$A$40,
IF(AND(E434=grup_instansi!$B$41,F434=grup_instansi!$C$41),
grup_instansi!$A$41,
IF(AND(E434=grup_instansi!$B$42,F434=grup_instansi!$C$42),
grup_instansi!$A$42,
IF(AND(E434=grup_instansi!$B$43,F434=grup_instansi!$C$43),
grup_instansi!$A$43,
IF(AND(E434=grup_instansi!$B$44,F434=grup_instansi!$C$44),
grup_instansi!$A$44,
IF(AND(E434=grup_instansi!$B$45,F434=grup_instansi!$C$45),
grup_instansi!$A$45,
IF(AND(E434=grup_instansi!$B$46,F434=grup_instansi!$C$46),
grup_instansi!$A$46,
IF(AND(E434=grup_instansi!$B$47,F434=grup_instansi!$C$47),
grup_instansi!$A$47,
IF(AND(E434=grup_instansi!$B$48,F434=grup_instansi!$C$48),
grup_instansi!$A$48,
IF(AND(E434=grup_instansi!$B$49,F434=grup_instansi!$C$49),
grup_instansi!$A$49,
IF(AND(E434=grup_instansi!$B$50,F434=grup_instansi!$C$50),
grup_instansi!$A$50,
IF(AND(E434=grup_instansi!$B$51,F434=grup_instansi!$C$51),
grup_instansi!$A$51,
IF(AND(E434=grup_instansi!$B$52,F434=grup_instansi!$C$52),
grup_instansi!$A$52,
IF(AND(E434=grup_instansi!$B$53,F434=grup_instansi!$C$53),
grup_instansi!$A$53,
IF(AND(E434=grup_instansi!$B$54,F434=grup_instansi!$C$54),
grup_instansi!$A$54,
IF(AND(E434=grup_instansi!$B$55,F434=grup_instansi!$C$55),
grup_instansi!$A$55,
IF(AND(E434=grup_instansi!$B$56,F434=grup_instansi!$C$56),
grup_instansi!$A$56,
IF(AND(E434=grup_instansi!$B$57,F434=grup_instansi!$C$57),
grup_instansi!$A$57,
IF(AND(E434=grup_instansi!$B$58,F434=grup_instansi!$C$58),
grup_instansi!$A$58,
IF(AND(E434=grup_instansi!$B$59,F434=grup_instansi!$C$59),
grup_instansi!$A$59,
IF(AND(E434=grup_instansi!$B$60,F434=grup_instansi!$C$60),
grup_instansi!$A$60,""))))))))))))))))))))))))))</f>
        <v>gi2023110400016</v>
      </c>
      <c r="K434" t="str">
        <f>IF(J434&lt;&gt;"",J434,IF(AND(E434=grup_instansi!$B$61,F434=grup_instansi!$C$61),
grup_instansi!$A$61,
IF(AND(E434=grup_instansi!$B$62,F434=grup_instansi!$C$62),
grup_instansi!$A$62,
IF(AND(E434=grup_instansi!$B$63,F434=grup_instansi!$C$63),
grup_instansi!$A$63,
IF(AND(E434=grup_instansi!$B$64,F434=grup_instansi!$C$64),
grup_instansi!$A$64,
IF(AND(E434=grup_instansi!$B$65,F434=grup_instansi!$C$65),
grup_instansi!$A$65,
IF(AND(E434=grup_instansi!$B$66,F434=grup_instansi!$C$66),
grup_instansi!$A$66,
IF(AND(E434=grup_instansi!$B$67,F434=grup_instansi!$C$67),
grup_instansi!$A$67,
IF(AND(E434=grup_instansi!$B$68,F434=grup_instansi!$C$68),
grup_instansi!$A$68,
IF(AND(E434=grup_instansi!$B$69,F434=grup_instansi!$C$69),
grup_instansi!$A$69,
IF(AND(E434=grup_instansi!$B$70,F434=grup_instansi!$C$70),
grup_instansi!$A$70,
IF(AND(E434=grup_instansi!$B$71,F434=grup_instansi!$C$71),
grup_instansi!$A$71,
IF(AND(E434=grup_instansi!$B$72,F434=grup_instansi!$C$72),
grup_instansi!$A$72,
IF(AND(E434=grup_instansi!$B$73,F434=grup_instansi!$C$73),
grup_instansi!$A$73,
IF(AND(E434=grup_instansi!$B$74,F434=grup_instansi!$C$74),
grup_instansi!$A$74,
IF(AND(E434=grup_instansi!$B$75,F434=grup_instansi!$C$75),
grup_instansi!$A$75,
IF(AND(E434=grup_instansi!$B$76,F434=grup_instansi!$C$76),
grup_instansi!$A$76,
IF(AND(E434=grup_instansi!$B$77,F434=grup_instansi!$C$77),
grup_instansi!$A$77,
IF(AND(E434=grup_instansi!$B$78,F434=grup_instansi!$C$78),
grup_instansi!$A$78,
IF(AND(E434=grup_instansi!$B$79,F434=grup_instansi!$C$79),
grup_instansi!$A$79,
IF(AND(E434=grup_instansi!$B$80,F434=grup_instansi!$C$80),
grup_instansi!$A$80,
IF(AND(E434=grup_instansi!$B$81,F434=grup_instansi!$C$81),
grup_instansi!$A$81,
IF(AND(E434=grup_instansi!$B$82,F434=grup_instansi!$C$82),
grup_instansi!$A$82,
IF(AND(E434=grup_instansi!$B$83,F434=grup_instansi!$C$83),
grup_instansi!$A$84,
IF(AND(E434=grup_instansi!$B$84,F434=grup_instansi!$C$84),
grup_instansi!$A$85,
IF(AND(E434=grup_instansi!$B$85,F434=grup_instansi!$C$85),
grup_instansi!$A$86,
IF(AND(E434=grup_instansi!$B$86,F434=grup_instansi!$C$86),
grup_instansi!$A$87,
IF(AND(E434=grup_instansi!$B$87,F434=grup_instansi!$C$87),
grup_instansi!$A$87,
IF(AND(E434=grup_instansi!$B$88,F434=grup_instansi!$C$88),
grup_instansi!$A$88,
IF(AND(E434=grup_instansi!$B$89,F434=grup_instansi!$C$89),
grup_instansi!$A$89,
IF(AND(E434=grup_instansi!$B$90,F434=grup_instansi!$C$90),
grup_instansi!$A$90,
IF(AND(E434=grup_instansi!$B$91,F434=grup_instansi!$C$91),
grup_instansi!$A$91,
IF(AND(E434=grup_instansi!$B$92,F434=grup_instansi!$C$92),
grup_instansi!$A$92,
IF(AND(E434=grup_instansi!$B$93,F434=grup_instansi!$C$93),
grup_instansi!$A$93,
IF(AND(E434=grup_instansi!$B$94,F434=grup_instansi!$C$94),
grup_instansi!$A$94,
IF(AND(E434=grup_instansi!$B$95,F434=grup_instansi!$C$95),
grup_instansi!$A$95,
IF(AND(E434=grup_instansi!$B$96,F434=grup_instansi!$C$96),
grup_instansi!$A$96,
IF(AND(E434=grup_instansi!$B$97,F434=grup_instansi!$C$97),
grup_instansi!$A$97,
IF(AND(E434=grup_instansi!$B$98,F434=grup_instansi!$C$98),
grup_instansi!$A$98,
IF(AND(E434=grup_instansi!$B$99,F434=grup_instansi!$C$99),
grup_instansi!$A$99,
grup_instansi!$A$100))))))))))))))))))))))))))))))))))))))))</f>
        <v>gi2023110400016</v>
      </c>
      <c r="L434" t="str">
        <f>VLOOKUP(K434,grup_instansi!$A$2:$E$102,4)</f>
        <v>Pemerintah Kabupaten Kalimantan Tengah</v>
      </c>
      <c r="M434" t="str">
        <f t="shared" si="20"/>
        <v>('i2023110600433','Pemerintah Kab. Sukamara','gi2023110400016'),</v>
      </c>
    </row>
    <row r="435" spans="1:13" x14ac:dyDescent="0.25">
      <c r="A435" t="str">
        <f t="shared" si="18"/>
        <v>i2023110600434</v>
      </c>
      <c r="B435" s="4">
        <v>6713</v>
      </c>
      <c r="C435" t="str">
        <f t="shared" si="19"/>
        <v>i2023110600434</v>
      </c>
      <c r="D435" s="4" t="s">
        <v>323</v>
      </c>
      <c r="E435" s="4" t="s">
        <v>658</v>
      </c>
      <c r="F435" s="4" t="s">
        <v>673</v>
      </c>
      <c r="G435" t="str">
        <f>IF(AND(E435=grup_instansi!$B$2,F435=grup_instansi!$C$2),
grup_instansi!$A$2,
IF(AND(E435=grup_instansi!$B$3,F435=grup_instansi!$C$3),
grup_instansi!$A$3,
IF(AND(E435=grup_instansi!$B$4,F435=grup_instansi!$C$4),
grup_instansi!$A$4,
IF(AND(E435=grup_instansi!$B$5,F435=grup_instansi!$C$5),
grup_instansi!$A$5,
IF(AND(E435=grup_instansi!$B$6,F435=grup_instansi!$C$6),
grup_instansi!$A$6,
IF(AND(E435=grup_instansi!$B$7,F435=grup_instansi!$C$7),
grup_instansi!$A$7,
IF(AND(E435=grup_instansi!$B$8,F435=grup_instansi!$C$8),
grup_instansi!$A$8,
IF(AND(E435=grup_instansi!$B$9,F435=grup_instansi!$C$9),
grup_instansi!$A$9,
IF(AND(E435=grup_instansi!$B$10,F435=grup_instansi!$C$10),
grup_instansi!$A$10,"")))))))))</f>
        <v/>
      </c>
      <c r="H435" t="str">
        <f>IF(G435&lt;&gt;"",G435,IF(AND(E435=grup_instansi!$B$11,F435=grup_instansi!$C$11),
grup_instansi!$A$11,
IF(AND(E435=grup_instansi!$B$12,F435=grup_instansi!$C$12),
grup_instansi!$A$12,
IF(AND(E435=grup_instansi!$B$13,F435=grup_instansi!$C$13),
grup_instansi!$A$13,
IF(AND(E435=grup_instansi!$B$14,F435=grup_instansi!$C$14),
grup_instansi!$A$14,
IF(AND(E435=grup_instansi!$B$15,F435=grup_instansi!$C$15),
grup_instansi!$A$15,
IF(AND(E435=grup_instansi!$B$16,F435=grup_instansi!$C$16),
grup_instansi!$A$16,
IF(AND(E435=grup_instansi!$B$17,F435=grup_instansi!$C$17),
grup_instansi!$A$17,
IF(AND(E435=grup_instansi!$B$18,F435=grup_instansi!$C$18),
grup_instansi!$A$18,
IF(AND(E435=grup_instansi!$B$19,F435=grup_instansi!$C$19),
grup_instansi!$A$19,
IF(AND(E435=grup_instansi!$B$20,F435=grup_instansi!$C$20),
grup_instansi!$A$20,"")))))))))))</f>
        <v>gi2023110400016</v>
      </c>
      <c r="I435" t="str">
        <f>IF(H435&lt;&gt;"",H435,IF(AND(E435=grup_instansi!$B$21,F435=grup_instansi!$C$21),
grup_instansi!$A$21,
IF(AND(E435=grup_instansi!$B$22,F435=grup_instansi!$C$22),
grup_instansi!$A$22,
IF(AND(E435=grup_instansi!$B$23,F435=grup_instansi!$C$23),
grup_instansi!$A$23,
IF(AND(E435=grup_instansi!$B$24,F435=grup_instansi!$C$24),
grup_instansi!$A$24,
IF(AND(E435=grup_instansi!$B$25,F435=grup_instansi!$C$25),
grup_instansi!$A$25,
IF(AND(E435=grup_instansi!$B$26,F435=grup_instansi!$C$26),
grup_instansi!$A$26,
IF(AND(E435=grup_instansi!$B$27,F435=grup_instansi!$C$27),
grup_instansi!$A$27,
IF(AND(E435=grup_instansi!$B$28,F435=grup_instansi!$C$28),
grup_instansi!$A$28,
IF(AND(E435=grup_instansi!$B$29,F435=grup_instansi!$C$29),
grup_instansi!$A$29,
IF(AND(E435=grup_instansi!$B$30,F435=grup_instansi!$C$30),
grup_instansi!$A$30,
IF(AND(E435=grup_instansi!$B$31,F435=grup_instansi!$C$31),
grup_instansi!$A$31,
IF(AND(E435=grup_instansi!$B$32,F435=grup_instansi!$C$32),
grup_instansi!$A$32,
IF(AND(E435=grup_instansi!$B$33,F435=grup_instansi!$C$33),
grup_instansi!$A$33,
IF(AND(E435=grup_instansi!$B$34,F435=grup_instansi!$C$34),
grup_instansi!$A$34,
IF(AND(E435=grup_instansi!$B$35,F435=grup_instansi!$C$35),
grup_instansi!$A$35,""))))))))))))))))</f>
        <v>gi2023110400016</v>
      </c>
      <c r="J435" t="str">
        <f>IF(I435&lt;&gt;"",I435,IF(AND(E435=grup_instansi!$B$36,F435=grup_instansi!$C$36),
grup_instansi!$A$36,
IF(AND(E435=grup_instansi!$B$37,F435=grup_instansi!$C$37),
grup_instansi!$A$37,
IF(AND(E435=grup_instansi!$B$38,F435=grup_instansi!$C$38),
grup_instansi!$A$38,
IF(AND(E435=grup_instansi!$B$39,F435=grup_instansi!$C$39),
grup_instansi!$A$39,
IF(AND(E435=grup_instansi!$B$40,F435=grup_instansi!$C$40),
grup_instansi!$A$40,
IF(AND(E435=grup_instansi!$B$41,F435=grup_instansi!$C$41),
grup_instansi!$A$41,
IF(AND(E435=grup_instansi!$B$42,F435=grup_instansi!$C$42),
grup_instansi!$A$42,
IF(AND(E435=grup_instansi!$B$43,F435=grup_instansi!$C$43),
grup_instansi!$A$43,
IF(AND(E435=grup_instansi!$B$44,F435=grup_instansi!$C$44),
grup_instansi!$A$44,
IF(AND(E435=grup_instansi!$B$45,F435=grup_instansi!$C$45),
grup_instansi!$A$45,
IF(AND(E435=grup_instansi!$B$46,F435=grup_instansi!$C$46),
grup_instansi!$A$46,
IF(AND(E435=grup_instansi!$B$47,F435=grup_instansi!$C$47),
grup_instansi!$A$47,
IF(AND(E435=grup_instansi!$B$48,F435=grup_instansi!$C$48),
grup_instansi!$A$48,
IF(AND(E435=grup_instansi!$B$49,F435=grup_instansi!$C$49),
grup_instansi!$A$49,
IF(AND(E435=grup_instansi!$B$50,F435=grup_instansi!$C$50),
grup_instansi!$A$50,
IF(AND(E435=grup_instansi!$B$51,F435=grup_instansi!$C$51),
grup_instansi!$A$51,
IF(AND(E435=grup_instansi!$B$52,F435=grup_instansi!$C$52),
grup_instansi!$A$52,
IF(AND(E435=grup_instansi!$B$53,F435=grup_instansi!$C$53),
grup_instansi!$A$53,
IF(AND(E435=grup_instansi!$B$54,F435=grup_instansi!$C$54),
grup_instansi!$A$54,
IF(AND(E435=grup_instansi!$B$55,F435=grup_instansi!$C$55),
grup_instansi!$A$55,
IF(AND(E435=grup_instansi!$B$56,F435=grup_instansi!$C$56),
grup_instansi!$A$56,
IF(AND(E435=grup_instansi!$B$57,F435=grup_instansi!$C$57),
grup_instansi!$A$57,
IF(AND(E435=grup_instansi!$B$58,F435=grup_instansi!$C$58),
grup_instansi!$A$58,
IF(AND(E435=grup_instansi!$B$59,F435=grup_instansi!$C$59),
grup_instansi!$A$59,
IF(AND(E435=grup_instansi!$B$60,F435=grup_instansi!$C$60),
grup_instansi!$A$60,""))))))))))))))))))))))))))</f>
        <v>gi2023110400016</v>
      </c>
      <c r="K435" t="str">
        <f>IF(J435&lt;&gt;"",J435,IF(AND(E435=grup_instansi!$B$61,F435=grup_instansi!$C$61),
grup_instansi!$A$61,
IF(AND(E435=grup_instansi!$B$62,F435=grup_instansi!$C$62),
grup_instansi!$A$62,
IF(AND(E435=grup_instansi!$B$63,F435=grup_instansi!$C$63),
grup_instansi!$A$63,
IF(AND(E435=grup_instansi!$B$64,F435=grup_instansi!$C$64),
grup_instansi!$A$64,
IF(AND(E435=grup_instansi!$B$65,F435=grup_instansi!$C$65),
grup_instansi!$A$65,
IF(AND(E435=grup_instansi!$B$66,F435=grup_instansi!$C$66),
grup_instansi!$A$66,
IF(AND(E435=grup_instansi!$B$67,F435=grup_instansi!$C$67),
grup_instansi!$A$67,
IF(AND(E435=grup_instansi!$B$68,F435=grup_instansi!$C$68),
grup_instansi!$A$68,
IF(AND(E435=grup_instansi!$B$69,F435=grup_instansi!$C$69),
grup_instansi!$A$69,
IF(AND(E435=grup_instansi!$B$70,F435=grup_instansi!$C$70),
grup_instansi!$A$70,
IF(AND(E435=grup_instansi!$B$71,F435=grup_instansi!$C$71),
grup_instansi!$A$71,
IF(AND(E435=grup_instansi!$B$72,F435=grup_instansi!$C$72),
grup_instansi!$A$72,
IF(AND(E435=grup_instansi!$B$73,F435=grup_instansi!$C$73),
grup_instansi!$A$73,
IF(AND(E435=grup_instansi!$B$74,F435=grup_instansi!$C$74),
grup_instansi!$A$74,
IF(AND(E435=grup_instansi!$B$75,F435=grup_instansi!$C$75),
grup_instansi!$A$75,
IF(AND(E435=grup_instansi!$B$76,F435=grup_instansi!$C$76),
grup_instansi!$A$76,
IF(AND(E435=grup_instansi!$B$77,F435=grup_instansi!$C$77),
grup_instansi!$A$77,
IF(AND(E435=grup_instansi!$B$78,F435=grup_instansi!$C$78),
grup_instansi!$A$78,
IF(AND(E435=grup_instansi!$B$79,F435=grup_instansi!$C$79),
grup_instansi!$A$79,
IF(AND(E435=grup_instansi!$B$80,F435=grup_instansi!$C$80),
grup_instansi!$A$80,
IF(AND(E435=grup_instansi!$B$81,F435=grup_instansi!$C$81),
grup_instansi!$A$81,
IF(AND(E435=grup_instansi!$B$82,F435=grup_instansi!$C$82),
grup_instansi!$A$82,
IF(AND(E435=grup_instansi!$B$83,F435=grup_instansi!$C$83),
grup_instansi!$A$84,
IF(AND(E435=grup_instansi!$B$84,F435=grup_instansi!$C$84),
grup_instansi!$A$85,
IF(AND(E435=grup_instansi!$B$85,F435=grup_instansi!$C$85),
grup_instansi!$A$86,
IF(AND(E435=grup_instansi!$B$86,F435=grup_instansi!$C$86),
grup_instansi!$A$87,
IF(AND(E435=grup_instansi!$B$87,F435=grup_instansi!$C$87),
grup_instansi!$A$87,
IF(AND(E435=grup_instansi!$B$88,F435=grup_instansi!$C$88),
grup_instansi!$A$88,
IF(AND(E435=grup_instansi!$B$89,F435=grup_instansi!$C$89),
grup_instansi!$A$89,
IF(AND(E435=grup_instansi!$B$90,F435=grup_instansi!$C$90),
grup_instansi!$A$90,
IF(AND(E435=grup_instansi!$B$91,F435=grup_instansi!$C$91),
grup_instansi!$A$91,
IF(AND(E435=grup_instansi!$B$92,F435=grup_instansi!$C$92),
grup_instansi!$A$92,
IF(AND(E435=grup_instansi!$B$93,F435=grup_instansi!$C$93),
grup_instansi!$A$93,
IF(AND(E435=grup_instansi!$B$94,F435=grup_instansi!$C$94),
grup_instansi!$A$94,
IF(AND(E435=grup_instansi!$B$95,F435=grup_instansi!$C$95),
grup_instansi!$A$95,
IF(AND(E435=grup_instansi!$B$96,F435=grup_instansi!$C$96),
grup_instansi!$A$96,
IF(AND(E435=grup_instansi!$B$97,F435=grup_instansi!$C$97),
grup_instansi!$A$97,
IF(AND(E435=grup_instansi!$B$98,F435=grup_instansi!$C$98),
grup_instansi!$A$98,
IF(AND(E435=grup_instansi!$B$99,F435=grup_instansi!$C$99),
grup_instansi!$A$99,
grup_instansi!$A$100))))))))))))))))))))))))))))))))))))))))</f>
        <v>gi2023110400016</v>
      </c>
      <c r="L435" t="str">
        <f>VLOOKUP(K435,grup_instansi!$A$2:$E$102,4)</f>
        <v>Pemerintah Kabupaten Kalimantan Tengah</v>
      </c>
      <c r="M435" t="str">
        <f t="shared" si="20"/>
        <v>('i2023110600434','Pemerintah Kab. Barito Timur','gi2023110400016'),</v>
      </c>
    </row>
    <row r="436" spans="1:13" x14ac:dyDescent="0.25">
      <c r="A436" t="str">
        <f t="shared" si="18"/>
        <v>i2023110600435</v>
      </c>
      <c r="B436" s="4">
        <v>6801</v>
      </c>
      <c r="C436" t="str">
        <f t="shared" si="19"/>
        <v>i2023110600435</v>
      </c>
      <c r="D436" s="4" t="s">
        <v>300</v>
      </c>
      <c r="E436" s="4" t="s">
        <v>658</v>
      </c>
      <c r="F436" s="4" t="s">
        <v>672</v>
      </c>
      <c r="G436" t="str">
        <f>IF(AND(E436=grup_instansi!$B$2,F436=grup_instansi!$C$2),
grup_instansi!$A$2,
IF(AND(E436=grup_instansi!$B$3,F436=grup_instansi!$C$3),
grup_instansi!$A$3,
IF(AND(E436=grup_instansi!$B$4,F436=grup_instansi!$C$4),
grup_instansi!$A$4,
IF(AND(E436=grup_instansi!$B$5,F436=grup_instansi!$C$5),
grup_instansi!$A$5,
IF(AND(E436=grup_instansi!$B$6,F436=grup_instansi!$C$6),
grup_instansi!$A$6,
IF(AND(E436=grup_instansi!$B$7,F436=grup_instansi!$C$7),
grup_instansi!$A$7,
IF(AND(E436=grup_instansi!$B$8,F436=grup_instansi!$C$8),
grup_instansi!$A$8,
IF(AND(E436=grup_instansi!$B$9,F436=grup_instansi!$C$9),
grup_instansi!$A$9,
IF(AND(E436=grup_instansi!$B$10,F436=grup_instansi!$C$10),
grup_instansi!$A$10,"")))))))))</f>
        <v/>
      </c>
      <c r="H436" t="str">
        <f>IF(G436&lt;&gt;"",G436,IF(AND(E436=grup_instansi!$B$11,F436=grup_instansi!$C$11),
grup_instansi!$A$11,
IF(AND(E436=grup_instansi!$B$12,F436=grup_instansi!$C$12),
grup_instansi!$A$12,
IF(AND(E436=grup_instansi!$B$13,F436=grup_instansi!$C$13),
grup_instansi!$A$13,
IF(AND(E436=grup_instansi!$B$14,F436=grup_instansi!$C$14),
grup_instansi!$A$14,
IF(AND(E436=grup_instansi!$B$15,F436=grup_instansi!$C$15),
grup_instansi!$A$15,
IF(AND(E436=grup_instansi!$B$16,F436=grup_instansi!$C$16),
grup_instansi!$A$16,
IF(AND(E436=grup_instansi!$B$17,F436=grup_instansi!$C$17),
grup_instansi!$A$17,
IF(AND(E436=grup_instansi!$B$18,F436=grup_instansi!$C$18),
grup_instansi!$A$18,
IF(AND(E436=grup_instansi!$B$19,F436=grup_instansi!$C$19),
grup_instansi!$A$19,
IF(AND(E436=grup_instansi!$B$20,F436=grup_instansi!$C$20),
grup_instansi!$A$20,"")))))))))))</f>
        <v>gi2023110400015</v>
      </c>
      <c r="I436" t="str">
        <f>IF(H436&lt;&gt;"",H436,IF(AND(E436=grup_instansi!$B$21,F436=grup_instansi!$C$21),
grup_instansi!$A$21,
IF(AND(E436=grup_instansi!$B$22,F436=grup_instansi!$C$22),
grup_instansi!$A$22,
IF(AND(E436=grup_instansi!$B$23,F436=grup_instansi!$C$23),
grup_instansi!$A$23,
IF(AND(E436=grup_instansi!$B$24,F436=grup_instansi!$C$24),
grup_instansi!$A$24,
IF(AND(E436=grup_instansi!$B$25,F436=grup_instansi!$C$25),
grup_instansi!$A$25,
IF(AND(E436=grup_instansi!$B$26,F436=grup_instansi!$C$26),
grup_instansi!$A$26,
IF(AND(E436=grup_instansi!$B$27,F436=grup_instansi!$C$27),
grup_instansi!$A$27,
IF(AND(E436=grup_instansi!$B$28,F436=grup_instansi!$C$28),
grup_instansi!$A$28,
IF(AND(E436=grup_instansi!$B$29,F436=grup_instansi!$C$29),
grup_instansi!$A$29,
IF(AND(E436=grup_instansi!$B$30,F436=grup_instansi!$C$30),
grup_instansi!$A$30,
IF(AND(E436=grup_instansi!$B$31,F436=grup_instansi!$C$31),
grup_instansi!$A$31,
IF(AND(E436=grup_instansi!$B$32,F436=grup_instansi!$C$32),
grup_instansi!$A$32,
IF(AND(E436=grup_instansi!$B$33,F436=grup_instansi!$C$33),
grup_instansi!$A$33,
IF(AND(E436=grup_instansi!$B$34,F436=grup_instansi!$C$34),
grup_instansi!$A$34,
IF(AND(E436=grup_instansi!$B$35,F436=grup_instansi!$C$35),
grup_instansi!$A$35,""))))))))))))))))</f>
        <v>gi2023110400015</v>
      </c>
      <c r="J436" t="str">
        <f>IF(I436&lt;&gt;"",I436,IF(AND(E436=grup_instansi!$B$36,F436=grup_instansi!$C$36),
grup_instansi!$A$36,
IF(AND(E436=grup_instansi!$B$37,F436=grup_instansi!$C$37),
grup_instansi!$A$37,
IF(AND(E436=grup_instansi!$B$38,F436=grup_instansi!$C$38),
grup_instansi!$A$38,
IF(AND(E436=grup_instansi!$B$39,F436=grup_instansi!$C$39),
grup_instansi!$A$39,
IF(AND(E436=grup_instansi!$B$40,F436=grup_instansi!$C$40),
grup_instansi!$A$40,
IF(AND(E436=grup_instansi!$B$41,F436=grup_instansi!$C$41),
grup_instansi!$A$41,
IF(AND(E436=grup_instansi!$B$42,F436=grup_instansi!$C$42),
grup_instansi!$A$42,
IF(AND(E436=grup_instansi!$B$43,F436=grup_instansi!$C$43),
grup_instansi!$A$43,
IF(AND(E436=grup_instansi!$B$44,F436=grup_instansi!$C$44),
grup_instansi!$A$44,
IF(AND(E436=grup_instansi!$B$45,F436=grup_instansi!$C$45),
grup_instansi!$A$45,
IF(AND(E436=grup_instansi!$B$46,F436=grup_instansi!$C$46),
grup_instansi!$A$46,
IF(AND(E436=grup_instansi!$B$47,F436=grup_instansi!$C$47),
grup_instansi!$A$47,
IF(AND(E436=grup_instansi!$B$48,F436=grup_instansi!$C$48),
grup_instansi!$A$48,
IF(AND(E436=grup_instansi!$B$49,F436=grup_instansi!$C$49),
grup_instansi!$A$49,
IF(AND(E436=grup_instansi!$B$50,F436=grup_instansi!$C$50),
grup_instansi!$A$50,
IF(AND(E436=grup_instansi!$B$51,F436=grup_instansi!$C$51),
grup_instansi!$A$51,
IF(AND(E436=grup_instansi!$B$52,F436=grup_instansi!$C$52),
grup_instansi!$A$52,
IF(AND(E436=grup_instansi!$B$53,F436=grup_instansi!$C$53),
grup_instansi!$A$53,
IF(AND(E436=grup_instansi!$B$54,F436=grup_instansi!$C$54),
grup_instansi!$A$54,
IF(AND(E436=grup_instansi!$B$55,F436=grup_instansi!$C$55),
grup_instansi!$A$55,
IF(AND(E436=grup_instansi!$B$56,F436=grup_instansi!$C$56),
grup_instansi!$A$56,
IF(AND(E436=grup_instansi!$B$57,F436=grup_instansi!$C$57),
grup_instansi!$A$57,
IF(AND(E436=grup_instansi!$B$58,F436=grup_instansi!$C$58),
grup_instansi!$A$58,
IF(AND(E436=grup_instansi!$B$59,F436=grup_instansi!$C$59),
grup_instansi!$A$59,
IF(AND(E436=grup_instansi!$B$60,F436=grup_instansi!$C$60),
grup_instansi!$A$60,""))))))))))))))))))))))))))</f>
        <v>gi2023110400015</v>
      </c>
      <c r="K436" t="str">
        <f>IF(J436&lt;&gt;"",J436,IF(AND(E436=grup_instansi!$B$61,F436=grup_instansi!$C$61),
grup_instansi!$A$61,
IF(AND(E436=grup_instansi!$B$62,F436=grup_instansi!$C$62),
grup_instansi!$A$62,
IF(AND(E436=grup_instansi!$B$63,F436=grup_instansi!$C$63),
grup_instansi!$A$63,
IF(AND(E436=grup_instansi!$B$64,F436=grup_instansi!$C$64),
grup_instansi!$A$64,
IF(AND(E436=grup_instansi!$B$65,F436=grup_instansi!$C$65),
grup_instansi!$A$65,
IF(AND(E436=grup_instansi!$B$66,F436=grup_instansi!$C$66),
grup_instansi!$A$66,
IF(AND(E436=grup_instansi!$B$67,F436=grup_instansi!$C$67),
grup_instansi!$A$67,
IF(AND(E436=grup_instansi!$B$68,F436=grup_instansi!$C$68),
grup_instansi!$A$68,
IF(AND(E436=grup_instansi!$B$69,F436=grup_instansi!$C$69),
grup_instansi!$A$69,
IF(AND(E436=grup_instansi!$B$70,F436=grup_instansi!$C$70),
grup_instansi!$A$70,
IF(AND(E436=grup_instansi!$B$71,F436=grup_instansi!$C$71),
grup_instansi!$A$71,
IF(AND(E436=grup_instansi!$B$72,F436=grup_instansi!$C$72),
grup_instansi!$A$72,
IF(AND(E436=grup_instansi!$B$73,F436=grup_instansi!$C$73),
grup_instansi!$A$73,
IF(AND(E436=grup_instansi!$B$74,F436=grup_instansi!$C$74),
grup_instansi!$A$74,
IF(AND(E436=grup_instansi!$B$75,F436=grup_instansi!$C$75),
grup_instansi!$A$75,
IF(AND(E436=grup_instansi!$B$76,F436=grup_instansi!$C$76),
grup_instansi!$A$76,
IF(AND(E436=grup_instansi!$B$77,F436=grup_instansi!$C$77),
grup_instansi!$A$77,
IF(AND(E436=grup_instansi!$B$78,F436=grup_instansi!$C$78),
grup_instansi!$A$78,
IF(AND(E436=grup_instansi!$B$79,F436=grup_instansi!$C$79),
grup_instansi!$A$79,
IF(AND(E436=grup_instansi!$B$80,F436=grup_instansi!$C$80),
grup_instansi!$A$80,
IF(AND(E436=grup_instansi!$B$81,F436=grup_instansi!$C$81),
grup_instansi!$A$81,
IF(AND(E436=grup_instansi!$B$82,F436=grup_instansi!$C$82),
grup_instansi!$A$82,
IF(AND(E436=grup_instansi!$B$83,F436=grup_instansi!$C$83),
grup_instansi!$A$84,
IF(AND(E436=grup_instansi!$B$84,F436=grup_instansi!$C$84),
grup_instansi!$A$85,
IF(AND(E436=grup_instansi!$B$85,F436=grup_instansi!$C$85),
grup_instansi!$A$86,
IF(AND(E436=grup_instansi!$B$86,F436=grup_instansi!$C$86),
grup_instansi!$A$87,
IF(AND(E436=grup_instansi!$B$87,F436=grup_instansi!$C$87),
grup_instansi!$A$87,
IF(AND(E436=grup_instansi!$B$88,F436=grup_instansi!$C$88),
grup_instansi!$A$88,
IF(AND(E436=grup_instansi!$B$89,F436=grup_instansi!$C$89),
grup_instansi!$A$89,
IF(AND(E436=grup_instansi!$B$90,F436=grup_instansi!$C$90),
grup_instansi!$A$90,
IF(AND(E436=grup_instansi!$B$91,F436=grup_instansi!$C$91),
grup_instansi!$A$91,
IF(AND(E436=grup_instansi!$B$92,F436=grup_instansi!$C$92),
grup_instansi!$A$92,
IF(AND(E436=grup_instansi!$B$93,F436=grup_instansi!$C$93),
grup_instansi!$A$93,
IF(AND(E436=grup_instansi!$B$94,F436=grup_instansi!$C$94),
grup_instansi!$A$94,
IF(AND(E436=grup_instansi!$B$95,F436=grup_instansi!$C$95),
grup_instansi!$A$95,
IF(AND(E436=grup_instansi!$B$96,F436=grup_instansi!$C$96),
grup_instansi!$A$96,
IF(AND(E436=grup_instansi!$B$97,F436=grup_instansi!$C$97),
grup_instansi!$A$97,
IF(AND(E436=grup_instansi!$B$98,F436=grup_instansi!$C$98),
grup_instansi!$A$98,
IF(AND(E436=grup_instansi!$B$99,F436=grup_instansi!$C$99),
grup_instansi!$A$99,
grup_instansi!$A$100))))))))))))))))))))))))))))))))))))))))</f>
        <v>gi2023110400015</v>
      </c>
      <c r="L436" t="str">
        <f>VLOOKUP(K436,grup_instansi!$A$2:$E$102,4)</f>
        <v>Pemerintah Kabupaten Kalimantan Selatan</v>
      </c>
      <c r="M436" t="str">
        <f t="shared" si="20"/>
        <v>('i2023110600435','Pemerintah Kab. Banjar','gi2023110400015'),</v>
      </c>
    </row>
    <row r="437" spans="1:13" x14ac:dyDescent="0.25">
      <c r="A437" t="str">
        <f t="shared" si="18"/>
        <v>i2023110600436</v>
      </c>
      <c r="B437" s="4">
        <v>6805</v>
      </c>
      <c r="C437" t="str">
        <f t="shared" si="19"/>
        <v>i2023110600436</v>
      </c>
      <c r="D437" s="4" t="s">
        <v>304</v>
      </c>
      <c r="E437" s="4" t="s">
        <v>658</v>
      </c>
      <c r="F437" s="4" t="s">
        <v>672</v>
      </c>
      <c r="G437" t="str">
        <f>IF(AND(E437=grup_instansi!$B$2,F437=grup_instansi!$C$2),
grup_instansi!$A$2,
IF(AND(E437=grup_instansi!$B$3,F437=grup_instansi!$C$3),
grup_instansi!$A$3,
IF(AND(E437=grup_instansi!$B$4,F437=grup_instansi!$C$4),
grup_instansi!$A$4,
IF(AND(E437=grup_instansi!$B$5,F437=grup_instansi!$C$5),
grup_instansi!$A$5,
IF(AND(E437=grup_instansi!$B$6,F437=grup_instansi!$C$6),
grup_instansi!$A$6,
IF(AND(E437=grup_instansi!$B$7,F437=grup_instansi!$C$7),
grup_instansi!$A$7,
IF(AND(E437=grup_instansi!$B$8,F437=grup_instansi!$C$8),
grup_instansi!$A$8,
IF(AND(E437=grup_instansi!$B$9,F437=grup_instansi!$C$9),
grup_instansi!$A$9,
IF(AND(E437=grup_instansi!$B$10,F437=grup_instansi!$C$10),
grup_instansi!$A$10,"")))))))))</f>
        <v/>
      </c>
      <c r="H437" t="str">
        <f>IF(G437&lt;&gt;"",G437,IF(AND(E437=grup_instansi!$B$11,F437=grup_instansi!$C$11),
grup_instansi!$A$11,
IF(AND(E437=grup_instansi!$B$12,F437=grup_instansi!$C$12),
grup_instansi!$A$12,
IF(AND(E437=grup_instansi!$B$13,F437=grup_instansi!$C$13),
grup_instansi!$A$13,
IF(AND(E437=grup_instansi!$B$14,F437=grup_instansi!$C$14),
grup_instansi!$A$14,
IF(AND(E437=grup_instansi!$B$15,F437=grup_instansi!$C$15),
grup_instansi!$A$15,
IF(AND(E437=grup_instansi!$B$16,F437=grup_instansi!$C$16),
grup_instansi!$A$16,
IF(AND(E437=grup_instansi!$B$17,F437=grup_instansi!$C$17),
grup_instansi!$A$17,
IF(AND(E437=grup_instansi!$B$18,F437=grup_instansi!$C$18),
grup_instansi!$A$18,
IF(AND(E437=grup_instansi!$B$19,F437=grup_instansi!$C$19),
grup_instansi!$A$19,
IF(AND(E437=grup_instansi!$B$20,F437=grup_instansi!$C$20),
grup_instansi!$A$20,"")))))))))))</f>
        <v>gi2023110400015</v>
      </c>
      <c r="I437" t="str">
        <f>IF(H437&lt;&gt;"",H437,IF(AND(E437=grup_instansi!$B$21,F437=grup_instansi!$C$21),
grup_instansi!$A$21,
IF(AND(E437=grup_instansi!$B$22,F437=grup_instansi!$C$22),
grup_instansi!$A$22,
IF(AND(E437=grup_instansi!$B$23,F437=grup_instansi!$C$23),
grup_instansi!$A$23,
IF(AND(E437=grup_instansi!$B$24,F437=grup_instansi!$C$24),
grup_instansi!$A$24,
IF(AND(E437=grup_instansi!$B$25,F437=grup_instansi!$C$25),
grup_instansi!$A$25,
IF(AND(E437=grup_instansi!$B$26,F437=grup_instansi!$C$26),
grup_instansi!$A$26,
IF(AND(E437=grup_instansi!$B$27,F437=grup_instansi!$C$27),
grup_instansi!$A$27,
IF(AND(E437=grup_instansi!$B$28,F437=grup_instansi!$C$28),
grup_instansi!$A$28,
IF(AND(E437=grup_instansi!$B$29,F437=grup_instansi!$C$29),
grup_instansi!$A$29,
IF(AND(E437=grup_instansi!$B$30,F437=grup_instansi!$C$30),
grup_instansi!$A$30,
IF(AND(E437=grup_instansi!$B$31,F437=grup_instansi!$C$31),
grup_instansi!$A$31,
IF(AND(E437=grup_instansi!$B$32,F437=grup_instansi!$C$32),
grup_instansi!$A$32,
IF(AND(E437=grup_instansi!$B$33,F437=grup_instansi!$C$33),
grup_instansi!$A$33,
IF(AND(E437=grup_instansi!$B$34,F437=grup_instansi!$C$34),
grup_instansi!$A$34,
IF(AND(E437=grup_instansi!$B$35,F437=grup_instansi!$C$35),
grup_instansi!$A$35,""))))))))))))))))</f>
        <v>gi2023110400015</v>
      </c>
      <c r="J437" t="str">
        <f>IF(I437&lt;&gt;"",I437,IF(AND(E437=grup_instansi!$B$36,F437=grup_instansi!$C$36),
grup_instansi!$A$36,
IF(AND(E437=grup_instansi!$B$37,F437=grup_instansi!$C$37),
grup_instansi!$A$37,
IF(AND(E437=grup_instansi!$B$38,F437=grup_instansi!$C$38),
grup_instansi!$A$38,
IF(AND(E437=grup_instansi!$B$39,F437=grup_instansi!$C$39),
grup_instansi!$A$39,
IF(AND(E437=grup_instansi!$B$40,F437=grup_instansi!$C$40),
grup_instansi!$A$40,
IF(AND(E437=grup_instansi!$B$41,F437=grup_instansi!$C$41),
grup_instansi!$A$41,
IF(AND(E437=grup_instansi!$B$42,F437=grup_instansi!$C$42),
grup_instansi!$A$42,
IF(AND(E437=grup_instansi!$B$43,F437=grup_instansi!$C$43),
grup_instansi!$A$43,
IF(AND(E437=grup_instansi!$B$44,F437=grup_instansi!$C$44),
grup_instansi!$A$44,
IF(AND(E437=grup_instansi!$B$45,F437=grup_instansi!$C$45),
grup_instansi!$A$45,
IF(AND(E437=grup_instansi!$B$46,F437=grup_instansi!$C$46),
grup_instansi!$A$46,
IF(AND(E437=grup_instansi!$B$47,F437=grup_instansi!$C$47),
grup_instansi!$A$47,
IF(AND(E437=grup_instansi!$B$48,F437=grup_instansi!$C$48),
grup_instansi!$A$48,
IF(AND(E437=grup_instansi!$B$49,F437=grup_instansi!$C$49),
grup_instansi!$A$49,
IF(AND(E437=grup_instansi!$B$50,F437=grup_instansi!$C$50),
grup_instansi!$A$50,
IF(AND(E437=grup_instansi!$B$51,F437=grup_instansi!$C$51),
grup_instansi!$A$51,
IF(AND(E437=grup_instansi!$B$52,F437=grup_instansi!$C$52),
grup_instansi!$A$52,
IF(AND(E437=grup_instansi!$B$53,F437=grup_instansi!$C$53),
grup_instansi!$A$53,
IF(AND(E437=grup_instansi!$B$54,F437=grup_instansi!$C$54),
grup_instansi!$A$54,
IF(AND(E437=grup_instansi!$B$55,F437=grup_instansi!$C$55),
grup_instansi!$A$55,
IF(AND(E437=grup_instansi!$B$56,F437=grup_instansi!$C$56),
grup_instansi!$A$56,
IF(AND(E437=grup_instansi!$B$57,F437=grup_instansi!$C$57),
grup_instansi!$A$57,
IF(AND(E437=grup_instansi!$B$58,F437=grup_instansi!$C$58),
grup_instansi!$A$58,
IF(AND(E437=grup_instansi!$B$59,F437=grup_instansi!$C$59),
grup_instansi!$A$59,
IF(AND(E437=grup_instansi!$B$60,F437=grup_instansi!$C$60),
grup_instansi!$A$60,""))))))))))))))))))))))))))</f>
        <v>gi2023110400015</v>
      </c>
      <c r="K437" t="str">
        <f>IF(J437&lt;&gt;"",J437,IF(AND(E437=grup_instansi!$B$61,F437=grup_instansi!$C$61),
grup_instansi!$A$61,
IF(AND(E437=grup_instansi!$B$62,F437=grup_instansi!$C$62),
grup_instansi!$A$62,
IF(AND(E437=grup_instansi!$B$63,F437=grup_instansi!$C$63),
grup_instansi!$A$63,
IF(AND(E437=grup_instansi!$B$64,F437=grup_instansi!$C$64),
grup_instansi!$A$64,
IF(AND(E437=grup_instansi!$B$65,F437=grup_instansi!$C$65),
grup_instansi!$A$65,
IF(AND(E437=grup_instansi!$B$66,F437=grup_instansi!$C$66),
grup_instansi!$A$66,
IF(AND(E437=grup_instansi!$B$67,F437=grup_instansi!$C$67),
grup_instansi!$A$67,
IF(AND(E437=grup_instansi!$B$68,F437=grup_instansi!$C$68),
grup_instansi!$A$68,
IF(AND(E437=grup_instansi!$B$69,F437=grup_instansi!$C$69),
grup_instansi!$A$69,
IF(AND(E437=grup_instansi!$B$70,F437=grup_instansi!$C$70),
grup_instansi!$A$70,
IF(AND(E437=grup_instansi!$B$71,F437=grup_instansi!$C$71),
grup_instansi!$A$71,
IF(AND(E437=grup_instansi!$B$72,F437=grup_instansi!$C$72),
grup_instansi!$A$72,
IF(AND(E437=grup_instansi!$B$73,F437=grup_instansi!$C$73),
grup_instansi!$A$73,
IF(AND(E437=grup_instansi!$B$74,F437=grup_instansi!$C$74),
grup_instansi!$A$74,
IF(AND(E437=grup_instansi!$B$75,F437=grup_instansi!$C$75),
grup_instansi!$A$75,
IF(AND(E437=grup_instansi!$B$76,F437=grup_instansi!$C$76),
grup_instansi!$A$76,
IF(AND(E437=grup_instansi!$B$77,F437=grup_instansi!$C$77),
grup_instansi!$A$77,
IF(AND(E437=grup_instansi!$B$78,F437=grup_instansi!$C$78),
grup_instansi!$A$78,
IF(AND(E437=grup_instansi!$B$79,F437=grup_instansi!$C$79),
grup_instansi!$A$79,
IF(AND(E437=grup_instansi!$B$80,F437=grup_instansi!$C$80),
grup_instansi!$A$80,
IF(AND(E437=grup_instansi!$B$81,F437=grup_instansi!$C$81),
grup_instansi!$A$81,
IF(AND(E437=grup_instansi!$B$82,F437=grup_instansi!$C$82),
grup_instansi!$A$82,
IF(AND(E437=grup_instansi!$B$83,F437=grup_instansi!$C$83),
grup_instansi!$A$84,
IF(AND(E437=grup_instansi!$B$84,F437=grup_instansi!$C$84),
grup_instansi!$A$85,
IF(AND(E437=grup_instansi!$B$85,F437=grup_instansi!$C$85),
grup_instansi!$A$86,
IF(AND(E437=grup_instansi!$B$86,F437=grup_instansi!$C$86),
grup_instansi!$A$87,
IF(AND(E437=grup_instansi!$B$87,F437=grup_instansi!$C$87),
grup_instansi!$A$87,
IF(AND(E437=grup_instansi!$B$88,F437=grup_instansi!$C$88),
grup_instansi!$A$88,
IF(AND(E437=grup_instansi!$B$89,F437=grup_instansi!$C$89),
grup_instansi!$A$89,
IF(AND(E437=grup_instansi!$B$90,F437=grup_instansi!$C$90),
grup_instansi!$A$90,
IF(AND(E437=grup_instansi!$B$91,F437=grup_instansi!$C$91),
grup_instansi!$A$91,
IF(AND(E437=grup_instansi!$B$92,F437=grup_instansi!$C$92),
grup_instansi!$A$92,
IF(AND(E437=grup_instansi!$B$93,F437=grup_instansi!$C$93),
grup_instansi!$A$93,
IF(AND(E437=grup_instansi!$B$94,F437=grup_instansi!$C$94),
grup_instansi!$A$94,
IF(AND(E437=grup_instansi!$B$95,F437=grup_instansi!$C$95),
grup_instansi!$A$95,
IF(AND(E437=grup_instansi!$B$96,F437=grup_instansi!$C$96),
grup_instansi!$A$96,
IF(AND(E437=grup_instansi!$B$97,F437=grup_instansi!$C$97),
grup_instansi!$A$97,
IF(AND(E437=grup_instansi!$B$98,F437=grup_instansi!$C$98),
grup_instansi!$A$98,
IF(AND(E437=grup_instansi!$B$99,F437=grup_instansi!$C$99),
grup_instansi!$A$99,
grup_instansi!$A$100))))))))))))))))))))))))))))))))))))))))</f>
        <v>gi2023110400015</v>
      </c>
      <c r="L437" t="str">
        <f>VLOOKUP(K437,grup_instansi!$A$2:$E$102,4)</f>
        <v>Pemerintah Kabupaten Kalimantan Selatan</v>
      </c>
      <c r="M437" t="str">
        <f t="shared" si="20"/>
        <v>('i2023110600436','Pemerintah Kab. Hulu Sungai Tengah','gi2023110400015'),</v>
      </c>
    </row>
    <row r="438" spans="1:13" x14ac:dyDescent="0.25">
      <c r="A438" t="str">
        <f t="shared" si="18"/>
        <v>i2023110600437</v>
      </c>
      <c r="B438" s="4">
        <v>6806</v>
      </c>
      <c r="C438" t="str">
        <f t="shared" si="19"/>
        <v>i2023110600437</v>
      </c>
      <c r="D438" s="4" t="s">
        <v>305</v>
      </c>
      <c r="E438" s="4" t="s">
        <v>658</v>
      </c>
      <c r="F438" s="4" t="s">
        <v>672</v>
      </c>
      <c r="G438" t="str">
        <f>IF(AND(E438=grup_instansi!$B$2,F438=grup_instansi!$C$2),
grup_instansi!$A$2,
IF(AND(E438=grup_instansi!$B$3,F438=grup_instansi!$C$3),
grup_instansi!$A$3,
IF(AND(E438=grup_instansi!$B$4,F438=grup_instansi!$C$4),
grup_instansi!$A$4,
IF(AND(E438=grup_instansi!$B$5,F438=grup_instansi!$C$5),
grup_instansi!$A$5,
IF(AND(E438=grup_instansi!$B$6,F438=grup_instansi!$C$6),
grup_instansi!$A$6,
IF(AND(E438=grup_instansi!$B$7,F438=grup_instansi!$C$7),
grup_instansi!$A$7,
IF(AND(E438=grup_instansi!$B$8,F438=grup_instansi!$C$8),
grup_instansi!$A$8,
IF(AND(E438=grup_instansi!$B$9,F438=grup_instansi!$C$9),
grup_instansi!$A$9,
IF(AND(E438=grup_instansi!$B$10,F438=grup_instansi!$C$10),
grup_instansi!$A$10,"")))))))))</f>
        <v/>
      </c>
      <c r="H438" t="str">
        <f>IF(G438&lt;&gt;"",G438,IF(AND(E438=grup_instansi!$B$11,F438=grup_instansi!$C$11),
grup_instansi!$A$11,
IF(AND(E438=grup_instansi!$B$12,F438=grup_instansi!$C$12),
grup_instansi!$A$12,
IF(AND(E438=grup_instansi!$B$13,F438=grup_instansi!$C$13),
grup_instansi!$A$13,
IF(AND(E438=grup_instansi!$B$14,F438=grup_instansi!$C$14),
grup_instansi!$A$14,
IF(AND(E438=grup_instansi!$B$15,F438=grup_instansi!$C$15),
grup_instansi!$A$15,
IF(AND(E438=grup_instansi!$B$16,F438=grup_instansi!$C$16),
grup_instansi!$A$16,
IF(AND(E438=grup_instansi!$B$17,F438=grup_instansi!$C$17),
grup_instansi!$A$17,
IF(AND(E438=grup_instansi!$B$18,F438=grup_instansi!$C$18),
grup_instansi!$A$18,
IF(AND(E438=grup_instansi!$B$19,F438=grup_instansi!$C$19),
grup_instansi!$A$19,
IF(AND(E438=grup_instansi!$B$20,F438=grup_instansi!$C$20),
grup_instansi!$A$20,"")))))))))))</f>
        <v>gi2023110400015</v>
      </c>
      <c r="I438" t="str">
        <f>IF(H438&lt;&gt;"",H438,IF(AND(E438=grup_instansi!$B$21,F438=grup_instansi!$C$21),
grup_instansi!$A$21,
IF(AND(E438=grup_instansi!$B$22,F438=grup_instansi!$C$22),
grup_instansi!$A$22,
IF(AND(E438=grup_instansi!$B$23,F438=grup_instansi!$C$23),
grup_instansi!$A$23,
IF(AND(E438=grup_instansi!$B$24,F438=grup_instansi!$C$24),
grup_instansi!$A$24,
IF(AND(E438=grup_instansi!$B$25,F438=grup_instansi!$C$25),
grup_instansi!$A$25,
IF(AND(E438=grup_instansi!$B$26,F438=grup_instansi!$C$26),
grup_instansi!$A$26,
IF(AND(E438=grup_instansi!$B$27,F438=grup_instansi!$C$27),
grup_instansi!$A$27,
IF(AND(E438=grup_instansi!$B$28,F438=grup_instansi!$C$28),
grup_instansi!$A$28,
IF(AND(E438=grup_instansi!$B$29,F438=grup_instansi!$C$29),
grup_instansi!$A$29,
IF(AND(E438=grup_instansi!$B$30,F438=grup_instansi!$C$30),
grup_instansi!$A$30,
IF(AND(E438=grup_instansi!$B$31,F438=grup_instansi!$C$31),
grup_instansi!$A$31,
IF(AND(E438=grup_instansi!$B$32,F438=grup_instansi!$C$32),
grup_instansi!$A$32,
IF(AND(E438=grup_instansi!$B$33,F438=grup_instansi!$C$33),
grup_instansi!$A$33,
IF(AND(E438=grup_instansi!$B$34,F438=grup_instansi!$C$34),
grup_instansi!$A$34,
IF(AND(E438=grup_instansi!$B$35,F438=grup_instansi!$C$35),
grup_instansi!$A$35,""))))))))))))))))</f>
        <v>gi2023110400015</v>
      </c>
      <c r="J438" t="str">
        <f>IF(I438&lt;&gt;"",I438,IF(AND(E438=grup_instansi!$B$36,F438=grup_instansi!$C$36),
grup_instansi!$A$36,
IF(AND(E438=grup_instansi!$B$37,F438=grup_instansi!$C$37),
grup_instansi!$A$37,
IF(AND(E438=grup_instansi!$B$38,F438=grup_instansi!$C$38),
grup_instansi!$A$38,
IF(AND(E438=grup_instansi!$B$39,F438=grup_instansi!$C$39),
grup_instansi!$A$39,
IF(AND(E438=grup_instansi!$B$40,F438=grup_instansi!$C$40),
grup_instansi!$A$40,
IF(AND(E438=grup_instansi!$B$41,F438=grup_instansi!$C$41),
grup_instansi!$A$41,
IF(AND(E438=grup_instansi!$B$42,F438=grup_instansi!$C$42),
grup_instansi!$A$42,
IF(AND(E438=grup_instansi!$B$43,F438=grup_instansi!$C$43),
grup_instansi!$A$43,
IF(AND(E438=grup_instansi!$B$44,F438=grup_instansi!$C$44),
grup_instansi!$A$44,
IF(AND(E438=grup_instansi!$B$45,F438=grup_instansi!$C$45),
grup_instansi!$A$45,
IF(AND(E438=grup_instansi!$B$46,F438=grup_instansi!$C$46),
grup_instansi!$A$46,
IF(AND(E438=grup_instansi!$B$47,F438=grup_instansi!$C$47),
grup_instansi!$A$47,
IF(AND(E438=grup_instansi!$B$48,F438=grup_instansi!$C$48),
grup_instansi!$A$48,
IF(AND(E438=grup_instansi!$B$49,F438=grup_instansi!$C$49),
grup_instansi!$A$49,
IF(AND(E438=grup_instansi!$B$50,F438=grup_instansi!$C$50),
grup_instansi!$A$50,
IF(AND(E438=grup_instansi!$B$51,F438=grup_instansi!$C$51),
grup_instansi!$A$51,
IF(AND(E438=grup_instansi!$B$52,F438=grup_instansi!$C$52),
grup_instansi!$A$52,
IF(AND(E438=grup_instansi!$B$53,F438=grup_instansi!$C$53),
grup_instansi!$A$53,
IF(AND(E438=grup_instansi!$B$54,F438=grup_instansi!$C$54),
grup_instansi!$A$54,
IF(AND(E438=grup_instansi!$B$55,F438=grup_instansi!$C$55),
grup_instansi!$A$55,
IF(AND(E438=grup_instansi!$B$56,F438=grup_instansi!$C$56),
grup_instansi!$A$56,
IF(AND(E438=grup_instansi!$B$57,F438=grup_instansi!$C$57),
grup_instansi!$A$57,
IF(AND(E438=grup_instansi!$B$58,F438=grup_instansi!$C$58),
grup_instansi!$A$58,
IF(AND(E438=grup_instansi!$B$59,F438=grup_instansi!$C$59),
grup_instansi!$A$59,
IF(AND(E438=grup_instansi!$B$60,F438=grup_instansi!$C$60),
grup_instansi!$A$60,""))))))))))))))))))))))))))</f>
        <v>gi2023110400015</v>
      </c>
      <c r="K438" t="str">
        <f>IF(J438&lt;&gt;"",J438,IF(AND(E438=grup_instansi!$B$61,F438=grup_instansi!$C$61),
grup_instansi!$A$61,
IF(AND(E438=grup_instansi!$B$62,F438=grup_instansi!$C$62),
grup_instansi!$A$62,
IF(AND(E438=grup_instansi!$B$63,F438=grup_instansi!$C$63),
grup_instansi!$A$63,
IF(AND(E438=grup_instansi!$B$64,F438=grup_instansi!$C$64),
grup_instansi!$A$64,
IF(AND(E438=grup_instansi!$B$65,F438=grup_instansi!$C$65),
grup_instansi!$A$65,
IF(AND(E438=grup_instansi!$B$66,F438=grup_instansi!$C$66),
grup_instansi!$A$66,
IF(AND(E438=grup_instansi!$B$67,F438=grup_instansi!$C$67),
grup_instansi!$A$67,
IF(AND(E438=grup_instansi!$B$68,F438=grup_instansi!$C$68),
grup_instansi!$A$68,
IF(AND(E438=grup_instansi!$B$69,F438=grup_instansi!$C$69),
grup_instansi!$A$69,
IF(AND(E438=grup_instansi!$B$70,F438=grup_instansi!$C$70),
grup_instansi!$A$70,
IF(AND(E438=grup_instansi!$B$71,F438=grup_instansi!$C$71),
grup_instansi!$A$71,
IF(AND(E438=grup_instansi!$B$72,F438=grup_instansi!$C$72),
grup_instansi!$A$72,
IF(AND(E438=grup_instansi!$B$73,F438=grup_instansi!$C$73),
grup_instansi!$A$73,
IF(AND(E438=grup_instansi!$B$74,F438=grup_instansi!$C$74),
grup_instansi!$A$74,
IF(AND(E438=grup_instansi!$B$75,F438=grup_instansi!$C$75),
grup_instansi!$A$75,
IF(AND(E438=grup_instansi!$B$76,F438=grup_instansi!$C$76),
grup_instansi!$A$76,
IF(AND(E438=grup_instansi!$B$77,F438=grup_instansi!$C$77),
grup_instansi!$A$77,
IF(AND(E438=grup_instansi!$B$78,F438=grup_instansi!$C$78),
grup_instansi!$A$78,
IF(AND(E438=grup_instansi!$B$79,F438=grup_instansi!$C$79),
grup_instansi!$A$79,
IF(AND(E438=grup_instansi!$B$80,F438=grup_instansi!$C$80),
grup_instansi!$A$80,
IF(AND(E438=grup_instansi!$B$81,F438=grup_instansi!$C$81),
grup_instansi!$A$81,
IF(AND(E438=grup_instansi!$B$82,F438=grup_instansi!$C$82),
grup_instansi!$A$82,
IF(AND(E438=grup_instansi!$B$83,F438=grup_instansi!$C$83),
grup_instansi!$A$84,
IF(AND(E438=grup_instansi!$B$84,F438=grup_instansi!$C$84),
grup_instansi!$A$85,
IF(AND(E438=grup_instansi!$B$85,F438=grup_instansi!$C$85),
grup_instansi!$A$86,
IF(AND(E438=grup_instansi!$B$86,F438=grup_instansi!$C$86),
grup_instansi!$A$87,
IF(AND(E438=grup_instansi!$B$87,F438=grup_instansi!$C$87),
grup_instansi!$A$87,
IF(AND(E438=grup_instansi!$B$88,F438=grup_instansi!$C$88),
grup_instansi!$A$88,
IF(AND(E438=grup_instansi!$B$89,F438=grup_instansi!$C$89),
grup_instansi!$A$89,
IF(AND(E438=grup_instansi!$B$90,F438=grup_instansi!$C$90),
grup_instansi!$A$90,
IF(AND(E438=grup_instansi!$B$91,F438=grup_instansi!$C$91),
grup_instansi!$A$91,
IF(AND(E438=grup_instansi!$B$92,F438=grup_instansi!$C$92),
grup_instansi!$A$92,
IF(AND(E438=grup_instansi!$B$93,F438=grup_instansi!$C$93),
grup_instansi!$A$93,
IF(AND(E438=grup_instansi!$B$94,F438=grup_instansi!$C$94),
grup_instansi!$A$94,
IF(AND(E438=grup_instansi!$B$95,F438=grup_instansi!$C$95),
grup_instansi!$A$95,
IF(AND(E438=grup_instansi!$B$96,F438=grup_instansi!$C$96),
grup_instansi!$A$96,
IF(AND(E438=grup_instansi!$B$97,F438=grup_instansi!$C$97),
grup_instansi!$A$97,
IF(AND(E438=grup_instansi!$B$98,F438=grup_instansi!$C$98),
grup_instansi!$A$98,
IF(AND(E438=grup_instansi!$B$99,F438=grup_instansi!$C$99),
grup_instansi!$A$99,
grup_instansi!$A$100))))))))))))))))))))))))))))))))))))))))</f>
        <v>gi2023110400015</v>
      </c>
      <c r="L438" t="str">
        <f>VLOOKUP(K438,grup_instansi!$A$2:$E$102,4)</f>
        <v>Pemerintah Kabupaten Kalimantan Selatan</v>
      </c>
      <c r="M438" t="str">
        <f t="shared" si="20"/>
        <v>('i2023110600437','Pemerintah Kab. Barito Kuala','gi2023110400015'),</v>
      </c>
    </row>
    <row r="439" spans="1:13" x14ac:dyDescent="0.25">
      <c r="A439" t="str">
        <f t="shared" si="18"/>
        <v>i2023110600438</v>
      </c>
      <c r="B439" s="4">
        <v>6807</v>
      </c>
      <c r="C439" t="str">
        <f t="shared" si="19"/>
        <v>i2023110600438</v>
      </c>
      <c r="D439" s="4" t="s">
        <v>306</v>
      </c>
      <c r="E439" s="4" t="s">
        <v>658</v>
      </c>
      <c r="F439" s="4" t="s">
        <v>672</v>
      </c>
      <c r="G439" t="str">
        <f>IF(AND(E439=grup_instansi!$B$2,F439=grup_instansi!$C$2),
grup_instansi!$A$2,
IF(AND(E439=grup_instansi!$B$3,F439=grup_instansi!$C$3),
grup_instansi!$A$3,
IF(AND(E439=grup_instansi!$B$4,F439=grup_instansi!$C$4),
grup_instansi!$A$4,
IF(AND(E439=grup_instansi!$B$5,F439=grup_instansi!$C$5),
grup_instansi!$A$5,
IF(AND(E439=grup_instansi!$B$6,F439=grup_instansi!$C$6),
grup_instansi!$A$6,
IF(AND(E439=grup_instansi!$B$7,F439=grup_instansi!$C$7),
grup_instansi!$A$7,
IF(AND(E439=grup_instansi!$B$8,F439=grup_instansi!$C$8),
grup_instansi!$A$8,
IF(AND(E439=grup_instansi!$B$9,F439=grup_instansi!$C$9),
grup_instansi!$A$9,
IF(AND(E439=grup_instansi!$B$10,F439=grup_instansi!$C$10),
grup_instansi!$A$10,"")))))))))</f>
        <v/>
      </c>
      <c r="H439" t="str">
        <f>IF(G439&lt;&gt;"",G439,IF(AND(E439=grup_instansi!$B$11,F439=grup_instansi!$C$11),
grup_instansi!$A$11,
IF(AND(E439=grup_instansi!$B$12,F439=grup_instansi!$C$12),
grup_instansi!$A$12,
IF(AND(E439=grup_instansi!$B$13,F439=grup_instansi!$C$13),
grup_instansi!$A$13,
IF(AND(E439=grup_instansi!$B$14,F439=grup_instansi!$C$14),
grup_instansi!$A$14,
IF(AND(E439=grup_instansi!$B$15,F439=grup_instansi!$C$15),
grup_instansi!$A$15,
IF(AND(E439=grup_instansi!$B$16,F439=grup_instansi!$C$16),
grup_instansi!$A$16,
IF(AND(E439=grup_instansi!$B$17,F439=grup_instansi!$C$17),
grup_instansi!$A$17,
IF(AND(E439=grup_instansi!$B$18,F439=grup_instansi!$C$18),
grup_instansi!$A$18,
IF(AND(E439=grup_instansi!$B$19,F439=grup_instansi!$C$19),
grup_instansi!$A$19,
IF(AND(E439=grup_instansi!$B$20,F439=grup_instansi!$C$20),
grup_instansi!$A$20,"")))))))))))</f>
        <v>gi2023110400015</v>
      </c>
      <c r="I439" t="str">
        <f>IF(H439&lt;&gt;"",H439,IF(AND(E439=grup_instansi!$B$21,F439=grup_instansi!$C$21),
grup_instansi!$A$21,
IF(AND(E439=grup_instansi!$B$22,F439=grup_instansi!$C$22),
grup_instansi!$A$22,
IF(AND(E439=grup_instansi!$B$23,F439=grup_instansi!$C$23),
grup_instansi!$A$23,
IF(AND(E439=grup_instansi!$B$24,F439=grup_instansi!$C$24),
grup_instansi!$A$24,
IF(AND(E439=grup_instansi!$B$25,F439=grup_instansi!$C$25),
grup_instansi!$A$25,
IF(AND(E439=grup_instansi!$B$26,F439=grup_instansi!$C$26),
grup_instansi!$A$26,
IF(AND(E439=grup_instansi!$B$27,F439=grup_instansi!$C$27),
grup_instansi!$A$27,
IF(AND(E439=grup_instansi!$B$28,F439=grup_instansi!$C$28),
grup_instansi!$A$28,
IF(AND(E439=grup_instansi!$B$29,F439=grup_instansi!$C$29),
grup_instansi!$A$29,
IF(AND(E439=grup_instansi!$B$30,F439=grup_instansi!$C$30),
grup_instansi!$A$30,
IF(AND(E439=grup_instansi!$B$31,F439=grup_instansi!$C$31),
grup_instansi!$A$31,
IF(AND(E439=grup_instansi!$B$32,F439=grup_instansi!$C$32),
grup_instansi!$A$32,
IF(AND(E439=grup_instansi!$B$33,F439=grup_instansi!$C$33),
grup_instansi!$A$33,
IF(AND(E439=grup_instansi!$B$34,F439=grup_instansi!$C$34),
grup_instansi!$A$34,
IF(AND(E439=grup_instansi!$B$35,F439=grup_instansi!$C$35),
grup_instansi!$A$35,""))))))))))))))))</f>
        <v>gi2023110400015</v>
      </c>
      <c r="J439" t="str">
        <f>IF(I439&lt;&gt;"",I439,IF(AND(E439=grup_instansi!$B$36,F439=grup_instansi!$C$36),
grup_instansi!$A$36,
IF(AND(E439=grup_instansi!$B$37,F439=grup_instansi!$C$37),
grup_instansi!$A$37,
IF(AND(E439=grup_instansi!$B$38,F439=grup_instansi!$C$38),
grup_instansi!$A$38,
IF(AND(E439=grup_instansi!$B$39,F439=grup_instansi!$C$39),
grup_instansi!$A$39,
IF(AND(E439=grup_instansi!$B$40,F439=grup_instansi!$C$40),
grup_instansi!$A$40,
IF(AND(E439=grup_instansi!$B$41,F439=grup_instansi!$C$41),
grup_instansi!$A$41,
IF(AND(E439=grup_instansi!$B$42,F439=grup_instansi!$C$42),
grup_instansi!$A$42,
IF(AND(E439=grup_instansi!$B$43,F439=grup_instansi!$C$43),
grup_instansi!$A$43,
IF(AND(E439=grup_instansi!$B$44,F439=grup_instansi!$C$44),
grup_instansi!$A$44,
IF(AND(E439=grup_instansi!$B$45,F439=grup_instansi!$C$45),
grup_instansi!$A$45,
IF(AND(E439=grup_instansi!$B$46,F439=grup_instansi!$C$46),
grup_instansi!$A$46,
IF(AND(E439=grup_instansi!$B$47,F439=grup_instansi!$C$47),
grup_instansi!$A$47,
IF(AND(E439=grup_instansi!$B$48,F439=grup_instansi!$C$48),
grup_instansi!$A$48,
IF(AND(E439=grup_instansi!$B$49,F439=grup_instansi!$C$49),
grup_instansi!$A$49,
IF(AND(E439=grup_instansi!$B$50,F439=grup_instansi!$C$50),
grup_instansi!$A$50,
IF(AND(E439=grup_instansi!$B$51,F439=grup_instansi!$C$51),
grup_instansi!$A$51,
IF(AND(E439=grup_instansi!$B$52,F439=grup_instansi!$C$52),
grup_instansi!$A$52,
IF(AND(E439=grup_instansi!$B$53,F439=grup_instansi!$C$53),
grup_instansi!$A$53,
IF(AND(E439=grup_instansi!$B$54,F439=grup_instansi!$C$54),
grup_instansi!$A$54,
IF(AND(E439=grup_instansi!$B$55,F439=grup_instansi!$C$55),
grup_instansi!$A$55,
IF(AND(E439=grup_instansi!$B$56,F439=grup_instansi!$C$56),
grup_instansi!$A$56,
IF(AND(E439=grup_instansi!$B$57,F439=grup_instansi!$C$57),
grup_instansi!$A$57,
IF(AND(E439=grup_instansi!$B$58,F439=grup_instansi!$C$58),
grup_instansi!$A$58,
IF(AND(E439=grup_instansi!$B$59,F439=grup_instansi!$C$59),
grup_instansi!$A$59,
IF(AND(E439=grup_instansi!$B$60,F439=grup_instansi!$C$60),
grup_instansi!$A$60,""))))))))))))))))))))))))))</f>
        <v>gi2023110400015</v>
      </c>
      <c r="K439" t="str">
        <f>IF(J439&lt;&gt;"",J439,IF(AND(E439=grup_instansi!$B$61,F439=grup_instansi!$C$61),
grup_instansi!$A$61,
IF(AND(E439=grup_instansi!$B$62,F439=grup_instansi!$C$62),
grup_instansi!$A$62,
IF(AND(E439=grup_instansi!$B$63,F439=grup_instansi!$C$63),
grup_instansi!$A$63,
IF(AND(E439=grup_instansi!$B$64,F439=grup_instansi!$C$64),
grup_instansi!$A$64,
IF(AND(E439=grup_instansi!$B$65,F439=grup_instansi!$C$65),
grup_instansi!$A$65,
IF(AND(E439=grup_instansi!$B$66,F439=grup_instansi!$C$66),
grup_instansi!$A$66,
IF(AND(E439=grup_instansi!$B$67,F439=grup_instansi!$C$67),
grup_instansi!$A$67,
IF(AND(E439=grup_instansi!$B$68,F439=grup_instansi!$C$68),
grup_instansi!$A$68,
IF(AND(E439=grup_instansi!$B$69,F439=grup_instansi!$C$69),
grup_instansi!$A$69,
IF(AND(E439=grup_instansi!$B$70,F439=grup_instansi!$C$70),
grup_instansi!$A$70,
IF(AND(E439=grup_instansi!$B$71,F439=grup_instansi!$C$71),
grup_instansi!$A$71,
IF(AND(E439=grup_instansi!$B$72,F439=grup_instansi!$C$72),
grup_instansi!$A$72,
IF(AND(E439=grup_instansi!$B$73,F439=grup_instansi!$C$73),
grup_instansi!$A$73,
IF(AND(E439=grup_instansi!$B$74,F439=grup_instansi!$C$74),
grup_instansi!$A$74,
IF(AND(E439=grup_instansi!$B$75,F439=grup_instansi!$C$75),
grup_instansi!$A$75,
IF(AND(E439=grup_instansi!$B$76,F439=grup_instansi!$C$76),
grup_instansi!$A$76,
IF(AND(E439=grup_instansi!$B$77,F439=grup_instansi!$C$77),
grup_instansi!$A$77,
IF(AND(E439=grup_instansi!$B$78,F439=grup_instansi!$C$78),
grup_instansi!$A$78,
IF(AND(E439=grup_instansi!$B$79,F439=grup_instansi!$C$79),
grup_instansi!$A$79,
IF(AND(E439=grup_instansi!$B$80,F439=grup_instansi!$C$80),
grup_instansi!$A$80,
IF(AND(E439=grup_instansi!$B$81,F439=grup_instansi!$C$81),
grup_instansi!$A$81,
IF(AND(E439=grup_instansi!$B$82,F439=grup_instansi!$C$82),
grup_instansi!$A$82,
IF(AND(E439=grup_instansi!$B$83,F439=grup_instansi!$C$83),
grup_instansi!$A$84,
IF(AND(E439=grup_instansi!$B$84,F439=grup_instansi!$C$84),
grup_instansi!$A$85,
IF(AND(E439=grup_instansi!$B$85,F439=grup_instansi!$C$85),
grup_instansi!$A$86,
IF(AND(E439=grup_instansi!$B$86,F439=grup_instansi!$C$86),
grup_instansi!$A$87,
IF(AND(E439=grup_instansi!$B$87,F439=grup_instansi!$C$87),
grup_instansi!$A$87,
IF(AND(E439=grup_instansi!$B$88,F439=grup_instansi!$C$88),
grup_instansi!$A$88,
IF(AND(E439=grup_instansi!$B$89,F439=grup_instansi!$C$89),
grup_instansi!$A$89,
IF(AND(E439=grup_instansi!$B$90,F439=grup_instansi!$C$90),
grup_instansi!$A$90,
IF(AND(E439=grup_instansi!$B$91,F439=grup_instansi!$C$91),
grup_instansi!$A$91,
IF(AND(E439=grup_instansi!$B$92,F439=grup_instansi!$C$92),
grup_instansi!$A$92,
IF(AND(E439=grup_instansi!$B$93,F439=grup_instansi!$C$93),
grup_instansi!$A$93,
IF(AND(E439=grup_instansi!$B$94,F439=grup_instansi!$C$94),
grup_instansi!$A$94,
IF(AND(E439=grup_instansi!$B$95,F439=grup_instansi!$C$95),
grup_instansi!$A$95,
IF(AND(E439=grup_instansi!$B$96,F439=grup_instansi!$C$96),
grup_instansi!$A$96,
IF(AND(E439=grup_instansi!$B$97,F439=grup_instansi!$C$97),
grup_instansi!$A$97,
IF(AND(E439=grup_instansi!$B$98,F439=grup_instansi!$C$98),
grup_instansi!$A$98,
IF(AND(E439=grup_instansi!$B$99,F439=grup_instansi!$C$99),
grup_instansi!$A$99,
grup_instansi!$A$100))))))))))))))))))))))))))))))))))))))))</f>
        <v>gi2023110400015</v>
      </c>
      <c r="L439" t="str">
        <f>VLOOKUP(K439,grup_instansi!$A$2:$E$102,4)</f>
        <v>Pemerintah Kabupaten Kalimantan Selatan</v>
      </c>
      <c r="M439" t="str">
        <f t="shared" si="20"/>
        <v>('i2023110600438','Pemerintah Kab. Tabalong','gi2023110400015'),</v>
      </c>
    </row>
    <row r="440" spans="1:13" x14ac:dyDescent="0.25">
      <c r="A440" t="str">
        <f t="shared" si="18"/>
        <v>i2023110600439</v>
      </c>
      <c r="B440" s="4">
        <v>6810</v>
      </c>
      <c r="C440" t="str">
        <f t="shared" si="19"/>
        <v>i2023110600439</v>
      </c>
      <c r="D440" s="4" t="s">
        <v>309</v>
      </c>
      <c r="E440" s="4" t="s">
        <v>658</v>
      </c>
      <c r="F440" s="4" t="s">
        <v>672</v>
      </c>
      <c r="G440" t="str">
        <f>IF(AND(E440=grup_instansi!$B$2,F440=grup_instansi!$C$2),
grup_instansi!$A$2,
IF(AND(E440=grup_instansi!$B$3,F440=grup_instansi!$C$3),
grup_instansi!$A$3,
IF(AND(E440=grup_instansi!$B$4,F440=grup_instansi!$C$4),
grup_instansi!$A$4,
IF(AND(E440=grup_instansi!$B$5,F440=grup_instansi!$C$5),
grup_instansi!$A$5,
IF(AND(E440=grup_instansi!$B$6,F440=grup_instansi!$C$6),
grup_instansi!$A$6,
IF(AND(E440=grup_instansi!$B$7,F440=grup_instansi!$C$7),
grup_instansi!$A$7,
IF(AND(E440=grup_instansi!$B$8,F440=grup_instansi!$C$8),
grup_instansi!$A$8,
IF(AND(E440=grup_instansi!$B$9,F440=grup_instansi!$C$9),
grup_instansi!$A$9,
IF(AND(E440=grup_instansi!$B$10,F440=grup_instansi!$C$10),
grup_instansi!$A$10,"")))))))))</f>
        <v/>
      </c>
      <c r="H440" t="str">
        <f>IF(G440&lt;&gt;"",G440,IF(AND(E440=grup_instansi!$B$11,F440=grup_instansi!$C$11),
grup_instansi!$A$11,
IF(AND(E440=grup_instansi!$B$12,F440=grup_instansi!$C$12),
grup_instansi!$A$12,
IF(AND(E440=grup_instansi!$B$13,F440=grup_instansi!$C$13),
grup_instansi!$A$13,
IF(AND(E440=grup_instansi!$B$14,F440=grup_instansi!$C$14),
grup_instansi!$A$14,
IF(AND(E440=grup_instansi!$B$15,F440=grup_instansi!$C$15),
grup_instansi!$A$15,
IF(AND(E440=grup_instansi!$B$16,F440=grup_instansi!$C$16),
grup_instansi!$A$16,
IF(AND(E440=grup_instansi!$B$17,F440=grup_instansi!$C$17),
grup_instansi!$A$17,
IF(AND(E440=grup_instansi!$B$18,F440=grup_instansi!$C$18),
grup_instansi!$A$18,
IF(AND(E440=grup_instansi!$B$19,F440=grup_instansi!$C$19),
grup_instansi!$A$19,
IF(AND(E440=grup_instansi!$B$20,F440=grup_instansi!$C$20),
grup_instansi!$A$20,"")))))))))))</f>
        <v>gi2023110400015</v>
      </c>
      <c r="I440" t="str">
        <f>IF(H440&lt;&gt;"",H440,IF(AND(E440=grup_instansi!$B$21,F440=grup_instansi!$C$21),
grup_instansi!$A$21,
IF(AND(E440=grup_instansi!$B$22,F440=grup_instansi!$C$22),
grup_instansi!$A$22,
IF(AND(E440=grup_instansi!$B$23,F440=grup_instansi!$C$23),
grup_instansi!$A$23,
IF(AND(E440=grup_instansi!$B$24,F440=grup_instansi!$C$24),
grup_instansi!$A$24,
IF(AND(E440=grup_instansi!$B$25,F440=grup_instansi!$C$25),
grup_instansi!$A$25,
IF(AND(E440=grup_instansi!$B$26,F440=grup_instansi!$C$26),
grup_instansi!$A$26,
IF(AND(E440=grup_instansi!$B$27,F440=grup_instansi!$C$27),
grup_instansi!$A$27,
IF(AND(E440=grup_instansi!$B$28,F440=grup_instansi!$C$28),
grup_instansi!$A$28,
IF(AND(E440=grup_instansi!$B$29,F440=grup_instansi!$C$29),
grup_instansi!$A$29,
IF(AND(E440=grup_instansi!$B$30,F440=grup_instansi!$C$30),
grup_instansi!$A$30,
IF(AND(E440=grup_instansi!$B$31,F440=grup_instansi!$C$31),
grup_instansi!$A$31,
IF(AND(E440=grup_instansi!$B$32,F440=grup_instansi!$C$32),
grup_instansi!$A$32,
IF(AND(E440=grup_instansi!$B$33,F440=grup_instansi!$C$33),
grup_instansi!$A$33,
IF(AND(E440=grup_instansi!$B$34,F440=grup_instansi!$C$34),
grup_instansi!$A$34,
IF(AND(E440=grup_instansi!$B$35,F440=grup_instansi!$C$35),
grup_instansi!$A$35,""))))))))))))))))</f>
        <v>gi2023110400015</v>
      </c>
      <c r="J440" t="str">
        <f>IF(I440&lt;&gt;"",I440,IF(AND(E440=grup_instansi!$B$36,F440=grup_instansi!$C$36),
grup_instansi!$A$36,
IF(AND(E440=grup_instansi!$B$37,F440=grup_instansi!$C$37),
grup_instansi!$A$37,
IF(AND(E440=grup_instansi!$B$38,F440=grup_instansi!$C$38),
grup_instansi!$A$38,
IF(AND(E440=grup_instansi!$B$39,F440=grup_instansi!$C$39),
grup_instansi!$A$39,
IF(AND(E440=grup_instansi!$B$40,F440=grup_instansi!$C$40),
grup_instansi!$A$40,
IF(AND(E440=grup_instansi!$B$41,F440=grup_instansi!$C$41),
grup_instansi!$A$41,
IF(AND(E440=grup_instansi!$B$42,F440=grup_instansi!$C$42),
grup_instansi!$A$42,
IF(AND(E440=grup_instansi!$B$43,F440=grup_instansi!$C$43),
grup_instansi!$A$43,
IF(AND(E440=grup_instansi!$B$44,F440=grup_instansi!$C$44),
grup_instansi!$A$44,
IF(AND(E440=grup_instansi!$B$45,F440=grup_instansi!$C$45),
grup_instansi!$A$45,
IF(AND(E440=grup_instansi!$B$46,F440=grup_instansi!$C$46),
grup_instansi!$A$46,
IF(AND(E440=grup_instansi!$B$47,F440=grup_instansi!$C$47),
grup_instansi!$A$47,
IF(AND(E440=grup_instansi!$B$48,F440=grup_instansi!$C$48),
grup_instansi!$A$48,
IF(AND(E440=grup_instansi!$B$49,F440=grup_instansi!$C$49),
grup_instansi!$A$49,
IF(AND(E440=grup_instansi!$B$50,F440=grup_instansi!$C$50),
grup_instansi!$A$50,
IF(AND(E440=grup_instansi!$B$51,F440=grup_instansi!$C$51),
grup_instansi!$A$51,
IF(AND(E440=grup_instansi!$B$52,F440=grup_instansi!$C$52),
grup_instansi!$A$52,
IF(AND(E440=grup_instansi!$B$53,F440=grup_instansi!$C$53),
grup_instansi!$A$53,
IF(AND(E440=grup_instansi!$B$54,F440=grup_instansi!$C$54),
grup_instansi!$A$54,
IF(AND(E440=grup_instansi!$B$55,F440=grup_instansi!$C$55),
grup_instansi!$A$55,
IF(AND(E440=grup_instansi!$B$56,F440=grup_instansi!$C$56),
grup_instansi!$A$56,
IF(AND(E440=grup_instansi!$B$57,F440=grup_instansi!$C$57),
grup_instansi!$A$57,
IF(AND(E440=grup_instansi!$B$58,F440=grup_instansi!$C$58),
grup_instansi!$A$58,
IF(AND(E440=grup_instansi!$B$59,F440=grup_instansi!$C$59),
grup_instansi!$A$59,
IF(AND(E440=grup_instansi!$B$60,F440=grup_instansi!$C$60),
grup_instansi!$A$60,""))))))))))))))))))))))))))</f>
        <v>gi2023110400015</v>
      </c>
      <c r="K440" t="str">
        <f>IF(J440&lt;&gt;"",J440,IF(AND(E440=grup_instansi!$B$61,F440=grup_instansi!$C$61),
grup_instansi!$A$61,
IF(AND(E440=grup_instansi!$B$62,F440=grup_instansi!$C$62),
grup_instansi!$A$62,
IF(AND(E440=grup_instansi!$B$63,F440=grup_instansi!$C$63),
grup_instansi!$A$63,
IF(AND(E440=grup_instansi!$B$64,F440=grup_instansi!$C$64),
grup_instansi!$A$64,
IF(AND(E440=grup_instansi!$B$65,F440=grup_instansi!$C$65),
grup_instansi!$A$65,
IF(AND(E440=grup_instansi!$B$66,F440=grup_instansi!$C$66),
grup_instansi!$A$66,
IF(AND(E440=grup_instansi!$B$67,F440=grup_instansi!$C$67),
grup_instansi!$A$67,
IF(AND(E440=grup_instansi!$B$68,F440=grup_instansi!$C$68),
grup_instansi!$A$68,
IF(AND(E440=grup_instansi!$B$69,F440=grup_instansi!$C$69),
grup_instansi!$A$69,
IF(AND(E440=grup_instansi!$B$70,F440=grup_instansi!$C$70),
grup_instansi!$A$70,
IF(AND(E440=grup_instansi!$B$71,F440=grup_instansi!$C$71),
grup_instansi!$A$71,
IF(AND(E440=grup_instansi!$B$72,F440=grup_instansi!$C$72),
grup_instansi!$A$72,
IF(AND(E440=grup_instansi!$B$73,F440=grup_instansi!$C$73),
grup_instansi!$A$73,
IF(AND(E440=grup_instansi!$B$74,F440=grup_instansi!$C$74),
grup_instansi!$A$74,
IF(AND(E440=grup_instansi!$B$75,F440=grup_instansi!$C$75),
grup_instansi!$A$75,
IF(AND(E440=grup_instansi!$B$76,F440=grup_instansi!$C$76),
grup_instansi!$A$76,
IF(AND(E440=grup_instansi!$B$77,F440=grup_instansi!$C$77),
grup_instansi!$A$77,
IF(AND(E440=grup_instansi!$B$78,F440=grup_instansi!$C$78),
grup_instansi!$A$78,
IF(AND(E440=grup_instansi!$B$79,F440=grup_instansi!$C$79),
grup_instansi!$A$79,
IF(AND(E440=grup_instansi!$B$80,F440=grup_instansi!$C$80),
grup_instansi!$A$80,
IF(AND(E440=grup_instansi!$B$81,F440=grup_instansi!$C$81),
grup_instansi!$A$81,
IF(AND(E440=grup_instansi!$B$82,F440=grup_instansi!$C$82),
grup_instansi!$A$82,
IF(AND(E440=grup_instansi!$B$83,F440=grup_instansi!$C$83),
grup_instansi!$A$84,
IF(AND(E440=grup_instansi!$B$84,F440=grup_instansi!$C$84),
grup_instansi!$A$85,
IF(AND(E440=grup_instansi!$B$85,F440=grup_instansi!$C$85),
grup_instansi!$A$86,
IF(AND(E440=grup_instansi!$B$86,F440=grup_instansi!$C$86),
grup_instansi!$A$87,
IF(AND(E440=grup_instansi!$B$87,F440=grup_instansi!$C$87),
grup_instansi!$A$87,
IF(AND(E440=grup_instansi!$B$88,F440=grup_instansi!$C$88),
grup_instansi!$A$88,
IF(AND(E440=grup_instansi!$B$89,F440=grup_instansi!$C$89),
grup_instansi!$A$89,
IF(AND(E440=grup_instansi!$B$90,F440=grup_instansi!$C$90),
grup_instansi!$A$90,
IF(AND(E440=grup_instansi!$B$91,F440=grup_instansi!$C$91),
grup_instansi!$A$91,
IF(AND(E440=grup_instansi!$B$92,F440=grup_instansi!$C$92),
grup_instansi!$A$92,
IF(AND(E440=grup_instansi!$B$93,F440=grup_instansi!$C$93),
grup_instansi!$A$93,
IF(AND(E440=grup_instansi!$B$94,F440=grup_instansi!$C$94),
grup_instansi!$A$94,
IF(AND(E440=grup_instansi!$B$95,F440=grup_instansi!$C$95),
grup_instansi!$A$95,
IF(AND(E440=grup_instansi!$B$96,F440=grup_instansi!$C$96),
grup_instansi!$A$96,
IF(AND(E440=grup_instansi!$B$97,F440=grup_instansi!$C$97),
grup_instansi!$A$97,
IF(AND(E440=grup_instansi!$B$98,F440=grup_instansi!$C$98),
grup_instansi!$A$98,
IF(AND(E440=grup_instansi!$B$99,F440=grup_instansi!$C$99),
grup_instansi!$A$99,
grup_instansi!$A$100))))))))))))))))))))))))))))))))))))))))</f>
        <v>gi2023110400015</v>
      </c>
      <c r="L440" t="str">
        <f>VLOOKUP(K440,grup_instansi!$A$2:$E$102,4)</f>
        <v>Pemerintah Kabupaten Kalimantan Selatan</v>
      </c>
      <c r="M440" t="str">
        <f t="shared" si="20"/>
        <v>('i2023110600439','Pemerintah Kab. Tanah Bumbu','gi2023110400015'),</v>
      </c>
    </row>
    <row r="441" spans="1:13" x14ac:dyDescent="0.25">
      <c r="A441" t="str">
        <f t="shared" si="18"/>
        <v>i2023110600440</v>
      </c>
      <c r="B441" s="4">
        <v>6872</v>
      </c>
      <c r="C441" t="str">
        <f t="shared" si="19"/>
        <v>i2023110600440</v>
      </c>
      <c r="D441" s="4" t="s">
        <v>587</v>
      </c>
      <c r="E441" s="4" t="s">
        <v>659</v>
      </c>
      <c r="F441" s="4" t="s">
        <v>672</v>
      </c>
      <c r="G441" t="str">
        <f>IF(AND(E441=grup_instansi!$B$2,F441=grup_instansi!$C$2),
grup_instansi!$A$2,
IF(AND(E441=grup_instansi!$B$3,F441=grup_instansi!$C$3),
grup_instansi!$A$3,
IF(AND(E441=grup_instansi!$B$4,F441=grup_instansi!$C$4),
grup_instansi!$A$4,
IF(AND(E441=grup_instansi!$B$5,F441=grup_instansi!$C$5),
grup_instansi!$A$5,
IF(AND(E441=grup_instansi!$B$6,F441=grup_instansi!$C$6),
grup_instansi!$A$6,
IF(AND(E441=grup_instansi!$B$7,F441=grup_instansi!$C$7),
grup_instansi!$A$7,
IF(AND(E441=grup_instansi!$B$8,F441=grup_instansi!$C$8),
grup_instansi!$A$8,
IF(AND(E441=grup_instansi!$B$9,F441=grup_instansi!$C$9),
grup_instansi!$A$9,
IF(AND(E441=grup_instansi!$B$10,F441=grup_instansi!$C$10),
grup_instansi!$A$10,"")))))))))</f>
        <v/>
      </c>
      <c r="H441" t="str">
        <f>IF(G441&lt;&gt;"",G441,IF(AND(E441=grup_instansi!$B$11,F441=grup_instansi!$C$11),
grup_instansi!$A$11,
IF(AND(E441=grup_instansi!$B$12,F441=grup_instansi!$C$12),
grup_instansi!$A$12,
IF(AND(E441=grup_instansi!$B$13,F441=grup_instansi!$C$13),
grup_instansi!$A$13,
IF(AND(E441=grup_instansi!$B$14,F441=grup_instansi!$C$14),
grup_instansi!$A$14,
IF(AND(E441=grup_instansi!$B$15,F441=grup_instansi!$C$15),
grup_instansi!$A$15,
IF(AND(E441=grup_instansi!$B$16,F441=grup_instansi!$C$16),
grup_instansi!$A$16,
IF(AND(E441=grup_instansi!$B$17,F441=grup_instansi!$C$17),
grup_instansi!$A$17,
IF(AND(E441=grup_instansi!$B$18,F441=grup_instansi!$C$18),
grup_instansi!$A$18,
IF(AND(E441=grup_instansi!$B$19,F441=grup_instansi!$C$19),
grup_instansi!$A$19,
IF(AND(E441=grup_instansi!$B$20,F441=grup_instansi!$C$20),
grup_instansi!$A$20,"")))))))))))</f>
        <v/>
      </c>
      <c r="I441" t="str">
        <f>IF(H441&lt;&gt;"",H441,IF(AND(E441=grup_instansi!$B$21,F441=grup_instansi!$C$21),
grup_instansi!$A$21,
IF(AND(E441=grup_instansi!$B$22,F441=grup_instansi!$C$22),
grup_instansi!$A$22,
IF(AND(E441=grup_instansi!$B$23,F441=grup_instansi!$C$23),
grup_instansi!$A$23,
IF(AND(E441=grup_instansi!$B$24,F441=grup_instansi!$C$24),
grup_instansi!$A$24,
IF(AND(E441=grup_instansi!$B$25,F441=grup_instansi!$C$25),
grup_instansi!$A$25,
IF(AND(E441=grup_instansi!$B$26,F441=grup_instansi!$C$26),
grup_instansi!$A$26,
IF(AND(E441=grup_instansi!$B$27,F441=grup_instansi!$C$27),
grup_instansi!$A$27,
IF(AND(E441=grup_instansi!$B$28,F441=grup_instansi!$C$28),
grup_instansi!$A$28,
IF(AND(E441=grup_instansi!$B$29,F441=grup_instansi!$C$29),
grup_instansi!$A$29,
IF(AND(E441=grup_instansi!$B$30,F441=grup_instansi!$C$30),
grup_instansi!$A$30,
IF(AND(E441=grup_instansi!$B$31,F441=grup_instansi!$C$31),
grup_instansi!$A$31,
IF(AND(E441=grup_instansi!$B$32,F441=grup_instansi!$C$32),
grup_instansi!$A$32,
IF(AND(E441=grup_instansi!$B$33,F441=grup_instansi!$C$33),
grup_instansi!$A$33,
IF(AND(E441=grup_instansi!$B$34,F441=grup_instansi!$C$34),
grup_instansi!$A$34,
IF(AND(E441=grup_instansi!$B$35,F441=grup_instansi!$C$35),
grup_instansi!$A$35,""))))))))))))))))</f>
        <v/>
      </c>
      <c r="J441" t="str">
        <f>IF(I441&lt;&gt;"",I441,IF(AND(E441=grup_instansi!$B$36,F441=grup_instansi!$C$36),
grup_instansi!$A$36,
IF(AND(E441=grup_instansi!$B$37,F441=grup_instansi!$C$37),
grup_instansi!$A$37,
IF(AND(E441=grup_instansi!$B$38,F441=grup_instansi!$C$38),
grup_instansi!$A$38,
IF(AND(E441=grup_instansi!$B$39,F441=grup_instansi!$C$39),
grup_instansi!$A$39,
IF(AND(E441=grup_instansi!$B$40,F441=grup_instansi!$C$40),
grup_instansi!$A$40,
IF(AND(E441=grup_instansi!$B$41,F441=grup_instansi!$C$41),
grup_instansi!$A$41,
IF(AND(E441=grup_instansi!$B$42,F441=grup_instansi!$C$42),
grup_instansi!$A$42,
IF(AND(E441=grup_instansi!$B$43,F441=grup_instansi!$C$43),
grup_instansi!$A$43,
IF(AND(E441=grup_instansi!$B$44,F441=grup_instansi!$C$44),
grup_instansi!$A$44,
IF(AND(E441=grup_instansi!$B$45,F441=grup_instansi!$C$45),
grup_instansi!$A$45,
IF(AND(E441=grup_instansi!$B$46,F441=grup_instansi!$C$46),
grup_instansi!$A$46,
IF(AND(E441=grup_instansi!$B$47,F441=grup_instansi!$C$47),
grup_instansi!$A$47,
IF(AND(E441=grup_instansi!$B$48,F441=grup_instansi!$C$48),
grup_instansi!$A$48,
IF(AND(E441=grup_instansi!$B$49,F441=grup_instansi!$C$49),
grup_instansi!$A$49,
IF(AND(E441=grup_instansi!$B$50,F441=grup_instansi!$C$50),
grup_instansi!$A$50,
IF(AND(E441=grup_instansi!$B$51,F441=grup_instansi!$C$51),
grup_instansi!$A$51,
IF(AND(E441=grup_instansi!$B$52,F441=grup_instansi!$C$52),
grup_instansi!$A$52,
IF(AND(E441=grup_instansi!$B$53,F441=grup_instansi!$C$53),
grup_instansi!$A$53,
IF(AND(E441=grup_instansi!$B$54,F441=grup_instansi!$C$54),
grup_instansi!$A$54,
IF(AND(E441=grup_instansi!$B$55,F441=grup_instansi!$C$55),
grup_instansi!$A$55,
IF(AND(E441=grup_instansi!$B$56,F441=grup_instansi!$C$56),
grup_instansi!$A$56,
IF(AND(E441=grup_instansi!$B$57,F441=grup_instansi!$C$57),
grup_instansi!$A$57,
IF(AND(E441=grup_instansi!$B$58,F441=grup_instansi!$C$58),
grup_instansi!$A$58,
IF(AND(E441=grup_instansi!$B$59,F441=grup_instansi!$C$59),
grup_instansi!$A$59,
IF(AND(E441=grup_instansi!$B$60,F441=grup_instansi!$C$60),
grup_instansi!$A$60,""))))))))))))))))))))))))))</f>
        <v>gi2023110400047</v>
      </c>
      <c r="K441" t="str">
        <f>IF(J441&lt;&gt;"",J441,IF(AND(E441=grup_instansi!$B$61,F441=grup_instansi!$C$61),
grup_instansi!$A$61,
IF(AND(E441=grup_instansi!$B$62,F441=grup_instansi!$C$62),
grup_instansi!$A$62,
IF(AND(E441=grup_instansi!$B$63,F441=grup_instansi!$C$63),
grup_instansi!$A$63,
IF(AND(E441=grup_instansi!$B$64,F441=grup_instansi!$C$64),
grup_instansi!$A$64,
IF(AND(E441=grup_instansi!$B$65,F441=grup_instansi!$C$65),
grup_instansi!$A$65,
IF(AND(E441=grup_instansi!$B$66,F441=grup_instansi!$C$66),
grup_instansi!$A$66,
IF(AND(E441=grup_instansi!$B$67,F441=grup_instansi!$C$67),
grup_instansi!$A$67,
IF(AND(E441=grup_instansi!$B$68,F441=grup_instansi!$C$68),
grup_instansi!$A$68,
IF(AND(E441=grup_instansi!$B$69,F441=grup_instansi!$C$69),
grup_instansi!$A$69,
IF(AND(E441=grup_instansi!$B$70,F441=grup_instansi!$C$70),
grup_instansi!$A$70,
IF(AND(E441=grup_instansi!$B$71,F441=grup_instansi!$C$71),
grup_instansi!$A$71,
IF(AND(E441=grup_instansi!$B$72,F441=grup_instansi!$C$72),
grup_instansi!$A$72,
IF(AND(E441=grup_instansi!$B$73,F441=grup_instansi!$C$73),
grup_instansi!$A$73,
IF(AND(E441=grup_instansi!$B$74,F441=grup_instansi!$C$74),
grup_instansi!$A$74,
IF(AND(E441=grup_instansi!$B$75,F441=grup_instansi!$C$75),
grup_instansi!$A$75,
IF(AND(E441=grup_instansi!$B$76,F441=grup_instansi!$C$76),
grup_instansi!$A$76,
IF(AND(E441=grup_instansi!$B$77,F441=grup_instansi!$C$77),
grup_instansi!$A$77,
IF(AND(E441=grup_instansi!$B$78,F441=grup_instansi!$C$78),
grup_instansi!$A$78,
IF(AND(E441=grup_instansi!$B$79,F441=grup_instansi!$C$79),
grup_instansi!$A$79,
IF(AND(E441=grup_instansi!$B$80,F441=grup_instansi!$C$80),
grup_instansi!$A$80,
IF(AND(E441=grup_instansi!$B$81,F441=grup_instansi!$C$81),
grup_instansi!$A$81,
IF(AND(E441=grup_instansi!$B$82,F441=grup_instansi!$C$82),
grup_instansi!$A$82,
IF(AND(E441=grup_instansi!$B$83,F441=grup_instansi!$C$83),
grup_instansi!$A$84,
IF(AND(E441=grup_instansi!$B$84,F441=grup_instansi!$C$84),
grup_instansi!$A$85,
IF(AND(E441=grup_instansi!$B$85,F441=grup_instansi!$C$85),
grup_instansi!$A$86,
IF(AND(E441=grup_instansi!$B$86,F441=grup_instansi!$C$86),
grup_instansi!$A$87,
IF(AND(E441=grup_instansi!$B$87,F441=grup_instansi!$C$87),
grup_instansi!$A$87,
IF(AND(E441=grup_instansi!$B$88,F441=grup_instansi!$C$88),
grup_instansi!$A$88,
IF(AND(E441=grup_instansi!$B$89,F441=grup_instansi!$C$89),
grup_instansi!$A$89,
IF(AND(E441=grup_instansi!$B$90,F441=grup_instansi!$C$90),
grup_instansi!$A$90,
IF(AND(E441=grup_instansi!$B$91,F441=grup_instansi!$C$91),
grup_instansi!$A$91,
IF(AND(E441=grup_instansi!$B$92,F441=grup_instansi!$C$92),
grup_instansi!$A$92,
IF(AND(E441=grup_instansi!$B$93,F441=grup_instansi!$C$93),
grup_instansi!$A$93,
IF(AND(E441=grup_instansi!$B$94,F441=grup_instansi!$C$94),
grup_instansi!$A$94,
IF(AND(E441=grup_instansi!$B$95,F441=grup_instansi!$C$95),
grup_instansi!$A$95,
IF(AND(E441=grup_instansi!$B$96,F441=grup_instansi!$C$96),
grup_instansi!$A$96,
IF(AND(E441=grup_instansi!$B$97,F441=grup_instansi!$C$97),
grup_instansi!$A$97,
IF(AND(E441=grup_instansi!$B$98,F441=grup_instansi!$C$98),
grup_instansi!$A$98,
IF(AND(E441=grup_instansi!$B$99,F441=grup_instansi!$C$99),
grup_instansi!$A$99,
grup_instansi!$A$100))))))))))))))))))))))))))))))))))))))))</f>
        <v>gi2023110400047</v>
      </c>
      <c r="L441" t="str">
        <f>VLOOKUP(K441,grup_instansi!$A$2:$E$102,4)</f>
        <v>Pemerintah Kota Kalimantan Selatan</v>
      </c>
      <c r="M441" t="str">
        <f t="shared" si="20"/>
        <v>('i2023110600440','Pemerintah Kota Banjarbaru','gi2023110400047'),</v>
      </c>
    </row>
    <row r="442" spans="1:13" x14ac:dyDescent="0.25">
      <c r="A442" t="str">
        <f t="shared" si="18"/>
        <v>i2023110600441</v>
      </c>
      <c r="B442" s="4">
        <v>6901</v>
      </c>
      <c r="C442" t="str">
        <f t="shared" si="19"/>
        <v>i2023110600441</v>
      </c>
      <c r="D442" s="4" t="s">
        <v>324</v>
      </c>
      <c r="E442" s="4" t="s">
        <v>658</v>
      </c>
      <c r="F442" s="4" t="s">
        <v>674</v>
      </c>
      <c r="G442" t="str">
        <f>IF(AND(E442=grup_instansi!$B$2,F442=grup_instansi!$C$2),
grup_instansi!$A$2,
IF(AND(E442=grup_instansi!$B$3,F442=grup_instansi!$C$3),
grup_instansi!$A$3,
IF(AND(E442=grup_instansi!$B$4,F442=grup_instansi!$C$4),
grup_instansi!$A$4,
IF(AND(E442=grup_instansi!$B$5,F442=grup_instansi!$C$5),
grup_instansi!$A$5,
IF(AND(E442=grup_instansi!$B$6,F442=grup_instansi!$C$6),
grup_instansi!$A$6,
IF(AND(E442=grup_instansi!$B$7,F442=grup_instansi!$C$7),
grup_instansi!$A$7,
IF(AND(E442=grup_instansi!$B$8,F442=grup_instansi!$C$8),
grup_instansi!$A$8,
IF(AND(E442=grup_instansi!$B$9,F442=grup_instansi!$C$9),
grup_instansi!$A$9,
IF(AND(E442=grup_instansi!$B$10,F442=grup_instansi!$C$10),
grup_instansi!$A$10,"")))))))))</f>
        <v/>
      </c>
      <c r="H442" t="str">
        <f>IF(G442&lt;&gt;"",G442,IF(AND(E442=grup_instansi!$B$11,F442=grup_instansi!$C$11),
grup_instansi!$A$11,
IF(AND(E442=grup_instansi!$B$12,F442=grup_instansi!$C$12),
grup_instansi!$A$12,
IF(AND(E442=grup_instansi!$B$13,F442=grup_instansi!$C$13),
grup_instansi!$A$13,
IF(AND(E442=grup_instansi!$B$14,F442=grup_instansi!$C$14),
grup_instansi!$A$14,
IF(AND(E442=grup_instansi!$B$15,F442=grup_instansi!$C$15),
grup_instansi!$A$15,
IF(AND(E442=grup_instansi!$B$16,F442=grup_instansi!$C$16),
grup_instansi!$A$16,
IF(AND(E442=grup_instansi!$B$17,F442=grup_instansi!$C$17),
grup_instansi!$A$17,
IF(AND(E442=grup_instansi!$B$18,F442=grup_instansi!$C$18),
grup_instansi!$A$18,
IF(AND(E442=grup_instansi!$B$19,F442=grup_instansi!$C$19),
grup_instansi!$A$19,
IF(AND(E442=grup_instansi!$B$20,F442=grup_instansi!$C$20),
grup_instansi!$A$20,"")))))))))))</f>
        <v>gi2023110400017</v>
      </c>
      <c r="I442" t="str">
        <f>IF(H442&lt;&gt;"",H442,IF(AND(E442=grup_instansi!$B$21,F442=grup_instansi!$C$21),
grup_instansi!$A$21,
IF(AND(E442=grup_instansi!$B$22,F442=grup_instansi!$C$22),
grup_instansi!$A$22,
IF(AND(E442=grup_instansi!$B$23,F442=grup_instansi!$C$23),
grup_instansi!$A$23,
IF(AND(E442=grup_instansi!$B$24,F442=grup_instansi!$C$24),
grup_instansi!$A$24,
IF(AND(E442=grup_instansi!$B$25,F442=grup_instansi!$C$25),
grup_instansi!$A$25,
IF(AND(E442=grup_instansi!$B$26,F442=grup_instansi!$C$26),
grup_instansi!$A$26,
IF(AND(E442=grup_instansi!$B$27,F442=grup_instansi!$C$27),
grup_instansi!$A$27,
IF(AND(E442=grup_instansi!$B$28,F442=grup_instansi!$C$28),
grup_instansi!$A$28,
IF(AND(E442=grup_instansi!$B$29,F442=grup_instansi!$C$29),
grup_instansi!$A$29,
IF(AND(E442=grup_instansi!$B$30,F442=grup_instansi!$C$30),
grup_instansi!$A$30,
IF(AND(E442=grup_instansi!$B$31,F442=grup_instansi!$C$31),
grup_instansi!$A$31,
IF(AND(E442=grup_instansi!$B$32,F442=grup_instansi!$C$32),
grup_instansi!$A$32,
IF(AND(E442=grup_instansi!$B$33,F442=grup_instansi!$C$33),
grup_instansi!$A$33,
IF(AND(E442=grup_instansi!$B$34,F442=grup_instansi!$C$34),
grup_instansi!$A$34,
IF(AND(E442=grup_instansi!$B$35,F442=grup_instansi!$C$35),
grup_instansi!$A$35,""))))))))))))))))</f>
        <v>gi2023110400017</v>
      </c>
      <c r="J442" t="str">
        <f>IF(I442&lt;&gt;"",I442,IF(AND(E442=grup_instansi!$B$36,F442=grup_instansi!$C$36),
grup_instansi!$A$36,
IF(AND(E442=grup_instansi!$B$37,F442=grup_instansi!$C$37),
grup_instansi!$A$37,
IF(AND(E442=grup_instansi!$B$38,F442=grup_instansi!$C$38),
grup_instansi!$A$38,
IF(AND(E442=grup_instansi!$B$39,F442=grup_instansi!$C$39),
grup_instansi!$A$39,
IF(AND(E442=grup_instansi!$B$40,F442=grup_instansi!$C$40),
grup_instansi!$A$40,
IF(AND(E442=grup_instansi!$B$41,F442=grup_instansi!$C$41),
grup_instansi!$A$41,
IF(AND(E442=grup_instansi!$B$42,F442=grup_instansi!$C$42),
grup_instansi!$A$42,
IF(AND(E442=grup_instansi!$B$43,F442=grup_instansi!$C$43),
grup_instansi!$A$43,
IF(AND(E442=grup_instansi!$B$44,F442=grup_instansi!$C$44),
grup_instansi!$A$44,
IF(AND(E442=grup_instansi!$B$45,F442=grup_instansi!$C$45),
grup_instansi!$A$45,
IF(AND(E442=grup_instansi!$B$46,F442=grup_instansi!$C$46),
grup_instansi!$A$46,
IF(AND(E442=grup_instansi!$B$47,F442=grup_instansi!$C$47),
grup_instansi!$A$47,
IF(AND(E442=grup_instansi!$B$48,F442=grup_instansi!$C$48),
grup_instansi!$A$48,
IF(AND(E442=grup_instansi!$B$49,F442=grup_instansi!$C$49),
grup_instansi!$A$49,
IF(AND(E442=grup_instansi!$B$50,F442=grup_instansi!$C$50),
grup_instansi!$A$50,
IF(AND(E442=grup_instansi!$B$51,F442=grup_instansi!$C$51),
grup_instansi!$A$51,
IF(AND(E442=grup_instansi!$B$52,F442=grup_instansi!$C$52),
grup_instansi!$A$52,
IF(AND(E442=grup_instansi!$B$53,F442=grup_instansi!$C$53),
grup_instansi!$A$53,
IF(AND(E442=grup_instansi!$B$54,F442=grup_instansi!$C$54),
grup_instansi!$A$54,
IF(AND(E442=grup_instansi!$B$55,F442=grup_instansi!$C$55),
grup_instansi!$A$55,
IF(AND(E442=grup_instansi!$B$56,F442=grup_instansi!$C$56),
grup_instansi!$A$56,
IF(AND(E442=grup_instansi!$B$57,F442=grup_instansi!$C$57),
grup_instansi!$A$57,
IF(AND(E442=grup_instansi!$B$58,F442=grup_instansi!$C$58),
grup_instansi!$A$58,
IF(AND(E442=grup_instansi!$B$59,F442=grup_instansi!$C$59),
grup_instansi!$A$59,
IF(AND(E442=grup_instansi!$B$60,F442=grup_instansi!$C$60),
grup_instansi!$A$60,""))))))))))))))))))))))))))</f>
        <v>gi2023110400017</v>
      </c>
      <c r="K442" t="str">
        <f>IF(J442&lt;&gt;"",J442,IF(AND(E442=grup_instansi!$B$61,F442=grup_instansi!$C$61),
grup_instansi!$A$61,
IF(AND(E442=grup_instansi!$B$62,F442=grup_instansi!$C$62),
grup_instansi!$A$62,
IF(AND(E442=grup_instansi!$B$63,F442=grup_instansi!$C$63),
grup_instansi!$A$63,
IF(AND(E442=grup_instansi!$B$64,F442=grup_instansi!$C$64),
grup_instansi!$A$64,
IF(AND(E442=grup_instansi!$B$65,F442=grup_instansi!$C$65),
grup_instansi!$A$65,
IF(AND(E442=grup_instansi!$B$66,F442=grup_instansi!$C$66),
grup_instansi!$A$66,
IF(AND(E442=grup_instansi!$B$67,F442=grup_instansi!$C$67),
grup_instansi!$A$67,
IF(AND(E442=grup_instansi!$B$68,F442=grup_instansi!$C$68),
grup_instansi!$A$68,
IF(AND(E442=grup_instansi!$B$69,F442=grup_instansi!$C$69),
grup_instansi!$A$69,
IF(AND(E442=grup_instansi!$B$70,F442=grup_instansi!$C$70),
grup_instansi!$A$70,
IF(AND(E442=grup_instansi!$B$71,F442=grup_instansi!$C$71),
grup_instansi!$A$71,
IF(AND(E442=grup_instansi!$B$72,F442=grup_instansi!$C$72),
grup_instansi!$A$72,
IF(AND(E442=grup_instansi!$B$73,F442=grup_instansi!$C$73),
grup_instansi!$A$73,
IF(AND(E442=grup_instansi!$B$74,F442=grup_instansi!$C$74),
grup_instansi!$A$74,
IF(AND(E442=grup_instansi!$B$75,F442=grup_instansi!$C$75),
grup_instansi!$A$75,
IF(AND(E442=grup_instansi!$B$76,F442=grup_instansi!$C$76),
grup_instansi!$A$76,
IF(AND(E442=grup_instansi!$B$77,F442=grup_instansi!$C$77),
grup_instansi!$A$77,
IF(AND(E442=grup_instansi!$B$78,F442=grup_instansi!$C$78),
grup_instansi!$A$78,
IF(AND(E442=grup_instansi!$B$79,F442=grup_instansi!$C$79),
grup_instansi!$A$79,
IF(AND(E442=grup_instansi!$B$80,F442=grup_instansi!$C$80),
grup_instansi!$A$80,
IF(AND(E442=grup_instansi!$B$81,F442=grup_instansi!$C$81),
grup_instansi!$A$81,
IF(AND(E442=grup_instansi!$B$82,F442=grup_instansi!$C$82),
grup_instansi!$A$82,
IF(AND(E442=grup_instansi!$B$83,F442=grup_instansi!$C$83),
grup_instansi!$A$84,
IF(AND(E442=grup_instansi!$B$84,F442=grup_instansi!$C$84),
grup_instansi!$A$85,
IF(AND(E442=grup_instansi!$B$85,F442=grup_instansi!$C$85),
grup_instansi!$A$86,
IF(AND(E442=grup_instansi!$B$86,F442=grup_instansi!$C$86),
grup_instansi!$A$87,
IF(AND(E442=grup_instansi!$B$87,F442=grup_instansi!$C$87),
grup_instansi!$A$87,
IF(AND(E442=grup_instansi!$B$88,F442=grup_instansi!$C$88),
grup_instansi!$A$88,
IF(AND(E442=grup_instansi!$B$89,F442=grup_instansi!$C$89),
grup_instansi!$A$89,
IF(AND(E442=grup_instansi!$B$90,F442=grup_instansi!$C$90),
grup_instansi!$A$90,
IF(AND(E442=grup_instansi!$B$91,F442=grup_instansi!$C$91),
grup_instansi!$A$91,
IF(AND(E442=grup_instansi!$B$92,F442=grup_instansi!$C$92),
grup_instansi!$A$92,
IF(AND(E442=grup_instansi!$B$93,F442=grup_instansi!$C$93),
grup_instansi!$A$93,
IF(AND(E442=grup_instansi!$B$94,F442=grup_instansi!$C$94),
grup_instansi!$A$94,
IF(AND(E442=grup_instansi!$B$95,F442=grup_instansi!$C$95),
grup_instansi!$A$95,
IF(AND(E442=grup_instansi!$B$96,F442=grup_instansi!$C$96),
grup_instansi!$A$96,
IF(AND(E442=grup_instansi!$B$97,F442=grup_instansi!$C$97),
grup_instansi!$A$97,
IF(AND(E442=grup_instansi!$B$98,F442=grup_instansi!$C$98),
grup_instansi!$A$98,
IF(AND(E442=grup_instansi!$B$99,F442=grup_instansi!$C$99),
grup_instansi!$A$99,
grup_instansi!$A$100))))))))))))))))))))))))))))))))))))))))</f>
        <v>gi2023110400017</v>
      </c>
      <c r="L442" t="str">
        <f>VLOOKUP(K442,grup_instansi!$A$2:$E$102,4)</f>
        <v>Pemerintah Kabupaten Kalimantan Timur</v>
      </c>
      <c r="M442" t="str">
        <f t="shared" si="20"/>
        <v>('i2023110600441','Pemerintah Kab. Kutai Kartanegara','gi2023110400017'),</v>
      </c>
    </row>
    <row r="443" spans="1:13" x14ac:dyDescent="0.25">
      <c r="A443" t="str">
        <f t="shared" si="18"/>
        <v>i2023110600442</v>
      </c>
      <c r="B443" s="4">
        <v>6902</v>
      </c>
      <c r="C443" t="str">
        <f t="shared" si="19"/>
        <v>i2023110600442</v>
      </c>
      <c r="D443" s="4" t="s">
        <v>325</v>
      </c>
      <c r="E443" s="4" t="s">
        <v>658</v>
      </c>
      <c r="F443" s="4" t="s">
        <v>674</v>
      </c>
      <c r="G443" t="str">
        <f>IF(AND(E443=grup_instansi!$B$2,F443=grup_instansi!$C$2),
grup_instansi!$A$2,
IF(AND(E443=grup_instansi!$B$3,F443=grup_instansi!$C$3),
grup_instansi!$A$3,
IF(AND(E443=grup_instansi!$B$4,F443=grup_instansi!$C$4),
grup_instansi!$A$4,
IF(AND(E443=grup_instansi!$B$5,F443=grup_instansi!$C$5),
grup_instansi!$A$5,
IF(AND(E443=grup_instansi!$B$6,F443=grup_instansi!$C$6),
grup_instansi!$A$6,
IF(AND(E443=grup_instansi!$B$7,F443=grup_instansi!$C$7),
grup_instansi!$A$7,
IF(AND(E443=grup_instansi!$B$8,F443=grup_instansi!$C$8),
grup_instansi!$A$8,
IF(AND(E443=grup_instansi!$B$9,F443=grup_instansi!$C$9),
grup_instansi!$A$9,
IF(AND(E443=grup_instansi!$B$10,F443=grup_instansi!$C$10),
grup_instansi!$A$10,"")))))))))</f>
        <v/>
      </c>
      <c r="H443" t="str">
        <f>IF(G443&lt;&gt;"",G443,IF(AND(E443=grup_instansi!$B$11,F443=grup_instansi!$C$11),
grup_instansi!$A$11,
IF(AND(E443=grup_instansi!$B$12,F443=grup_instansi!$C$12),
grup_instansi!$A$12,
IF(AND(E443=grup_instansi!$B$13,F443=grup_instansi!$C$13),
grup_instansi!$A$13,
IF(AND(E443=grup_instansi!$B$14,F443=grup_instansi!$C$14),
grup_instansi!$A$14,
IF(AND(E443=grup_instansi!$B$15,F443=grup_instansi!$C$15),
grup_instansi!$A$15,
IF(AND(E443=grup_instansi!$B$16,F443=grup_instansi!$C$16),
grup_instansi!$A$16,
IF(AND(E443=grup_instansi!$B$17,F443=grup_instansi!$C$17),
grup_instansi!$A$17,
IF(AND(E443=grup_instansi!$B$18,F443=grup_instansi!$C$18),
grup_instansi!$A$18,
IF(AND(E443=grup_instansi!$B$19,F443=grup_instansi!$C$19),
grup_instansi!$A$19,
IF(AND(E443=grup_instansi!$B$20,F443=grup_instansi!$C$20),
grup_instansi!$A$20,"")))))))))))</f>
        <v>gi2023110400017</v>
      </c>
      <c r="I443" t="str">
        <f>IF(H443&lt;&gt;"",H443,IF(AND(E443=grup_instansi!$B$21,F443=grup_instansi!$C$21),
grup_instansi!$A$21,
IF(AND(E443=grup_instansi!$B$22,F443=grup_instansi!$C$22),
grup_instansi!$A$22,
IF(AND(E443=grup_instansi!$B$23,F443=grup_instansi!$C$23),
grup_instansi!$A$23,
IF(AND(E443=grup_instansi!$B$24,F443=grup_instansi!$C$24),
grup_instansi!$A$24,
IF(AND(E443=grup_instansi!$B$25,F443=grup_instansi!$C$25),
grup_instansi!$A$25,
IF(AND(E443=grup_instansi!$B$26,F443=grup_instansi!$C$26),
grup_instansi!$A$26,
IF(AND(E443=grup_instansi!$B$27,F443=grup_instansi!$C$27),
grup_instansi!$A$27,
IF(AND(E443=grup_instansi!$B$28,F443=grup_instansi!$C$28),
grup_instansi!$A$28,
IF(AND(E443=grup_instansi!$B$29,F443=grup_instansi!$C$29),
grup_instansi!$A$29,
IF(AND(E443=grup_instansi!$B$30,F443=grup_instansi!$C$30),
grup_instansi!$A$30,
IF(AND(E443=grup_instansi!$B$31,F443=grup_instansi!$C$31),
grup_instansi!$A$31,
IF(AND(E443=grup_instansi!$B$32,F443=grup_instansi!$C$32),
grup_instansi!$A$32,
IF(AND(E443=grup_instansi!$B$33,F443=grup_instansi!$C$33),
grup_instansi!$A$33,
IF(AND(E443=grup_instansi!$B$34,F443=grup_instansi!$C$34),
grup_instansi!$A$34,
IF(AND(E443=grup_instansi!$B$35,F443=grup_instansi!$C$35),
grup_instansi!$A$35,""))))))))))))))))</f>
        <v>gi2023110400017</v>
      </c>
      <c r="J443" t="str">
        <f>IF(I443&lt;&gt;"",I443,IF(AND(E443=grup_instansi!$B$36,F443=grup_instansi!$C$36),
grup_instansi!$A$36,
IF(AND(E443=grup_instansi!$B$37,F443=grup_instansi!$C$37),
grup_instansi!$A$37,
IF(AND(E443=grup_instansi!$B$38,F443=grup_instansi!$C$38),
grup_instansi!$A$38,
IF(AND(E443=grup_instansi!$B$39,F443=grup_instansi!$C$39),
grup_instansi!$A$39,
IF(AND(E443=grup_instansi!$B$40,F443=grup_instansi!$C$40),
grup_instansi!$A$40,
IF(AND(E443=grup_instansi!$B$41,F443=grup_instansi!$C$41),
grup_instansi!$A$41,
IF(AND(E443=grup_instansi!$B$42,F443=grup_instansi!$C$42),
grup_instansi!$A$42,
IF(AND(E443=grup_instansi!$B$43,F443=grup_instansi!$C$43),
grup_instansi!$A$43,
IF(AND(E443=grup_instansi!$B$44,F443=grup_instansi!$C$44),
grup_instansi!$A$44,
IF(AND(E443=grup_instansi!$B$45,F443=grup_instansi!$C$45),
grup_instansi!$A$45,
IF(AND(E443=grup_instansi!$B$46,F443=grup_instansi!$C$46),
grup_instansi!$A$46,
IF(AND(E443=grup_instansi!$B$47,F443=grup_instansi!$C$47),
grup_instansi!$A$47,
IF(AND(E443=grup_instansi!$B$48,F443=grup_instansi!$C$48),
grup_instansi!$A$48,
IF(AND(E443=grup_instansi!$B$49,F443=grup_instansi!$C$49),
grup_instansi!$A$49,
IF(AND(E443=grup_instansi!$B$50,F443=grup_instansi!$C$50),
grup_instansi!$A$50,
IF(AND(E443=grup_instansi!$B$51,F443=grup_instansi!$C$51),
grup_instansi!$A$51,
IF(AND(E443=grup_instansi!$B$52,F443=grup_instansi!$C$52),
grup_instansi!$A$52,
IF(AND(E443=grup_instansi!$B$53,F443=grup_instansi!$C$53),
grup_instansi!$A$53,
IF(AND(E443=grup_instansi!$B$54,F443=grup_instansi!$C$54),
grup_instansi!$A$54,
IF(AND(E443=grup_instansi!$B$55,F443=grup_instansi!$C$55),
grup_instansi!$A$55,
IF(AND(E443=grup_instansi!$B$56,F443=grup_instansi!$C$56),
grup_instansi!$A$56,
IF(AND(E443=grup_instansi!$B$57,F443=grup_instansi!$C$57),
grup_instansi!$A$57,
IF(AND(E443=grup_instansi!$B$58,F443=grup_instansi!$C$58),
grup_instansi!$A$58,
IF(AND(E443=grup_instansi!$B$59,F443=grup_instansi!$C$59),
grup_instansi!$A$59,
IF(AND(E443=grup_instansi!$B$60,F443=grup_instansi!$C$60),
grup_instansi!$A$60,""))))))))))))))))))))))))))</f>
        <v>gi2023110400017</v>
      </c>
      <c r="K443" t="str">
        <f>IF(J443&lt;&gt;"",J443,IF(AND(E443=grup_instansi!$B$61,F443=grup_instansi!$C$61),
grup_instansi!$A$61,
IF(AND(E443=grup_instansi!$B$62,F443=grup_instansi!$C$62),
grup_instansi!$A$62,
IF(AND(E443=grup_instansi!$B$63,F443=grup_instansi!$C$63),
grup_instansi!$A$63,
IF(AND(E443=grup_instansi!$B$64,F443=grup_instansi!$C$64),
grup_instansi!$A$64,
IF(AND(E443=grup_instansi!$B$65,F443=grup_instansi!$C$65),
grup_instansi!$A$65,
IF(AND(E443=grup_instansi!$B$66,F443=grup_instansi!$C$66),
grup_instansi!$A$66,
IF(AND(E443=grup_instansi!$B$67,F443=grup_instansi!$C$67),
grup_instansi!$A$67,
IF(AND(E443=grup_instansi!$B$68,F443=grup_instansi!$C$68),
grup_instansi!$A$68,
IF(AND(E443=grup_instansi!$B$69,F443=grup_instansi!$C$69),
grup_instansi!$A$69,
IF(AND(E443=grup_instansi!$B$70,F443=grup_instansi!$C$70),
grup_instansi!$A$70,
IF(AND(E443=grup_instansi!$B$71,F443=grup_instansi!$C$71),
grup_instansi!$A$71,
IF(AND(E443=grup_instansi!$B$72,F443=grup_instansi!$C$72),
grup_instansi!$A$72,
IF(AND(E443=grup_instansi!$B$73,F443=grup_instansi!$C$73),
grup_instansi!$A$73,
IF(AND(E443=grup_instansi!$B$74,F443=grup_instansi!$C$74),
grup_instansi!$A$74,
IF(AND(E443=grup_instansi!$B$75,F443=grup_instansi!$C$75),
grup_instansi!$A$75,
IF(AND(E443=grup_instansi!$B$76,F443=grup_instansi!$C$76),
grup_instansi!$A$76,
IF(AND(E443=grup_instansi!$B$77,F443=grup_instansi!$C$77),
grup_instansi!$A$77,
IF(AND(E443=grup_instansi!$B$78,F443=grup_instansi!$C$78),
grup_instansi!$A$78,
IF(AND(E443=grup_instansi!$B$79,F443=grup_instansi!$C$79),
grup_instansi!$A$79,
IF(AND(E443=grup_instansi!$B$80,F443=grup_instansi!$C$80),
grup_instansi!$A$80,
IF(AND(E443=grup_instansi!$B$81,F443=grup_instansi!$C$81),
grup_instansi!$A$81,
IF(AND(E443=grup_instansi!$B$82,F443=grup_instansi!$C$82),
grup_instansi!$A$82,
IF(AND(E443=grup_instansi!$B$83,F443=grup_instansi!$C$83),
grup_instansi!$A$84,
IF(AND(E443=grup_instansi!$B$84,F443=grup_instansi!$C$84),
grup_instansi!$A$85,
IF(AND(E443=grup_instansi!$B$85,F443=grup_instansi!$C$85),
grup_instansi!$A$86,
IF(AND(E443=grup_instansi!$B$86,F443=grup_instansi!$C$86),
grup_instansi!$A$87,
IF(AND(E443=grup_instansi!$B$87,F443=grup_instansi!$C$87),
grup_instansi!$A$87,
IF(AND(E443=grup_instansi!$B$88,F443=grup_instansi!$C$88),
grup_instansi!$A$88,
IF(AND(E443=grup_instansi!$B$89,F443=grup_instansi!$C$89),
grup_instansi!$A$89,
IF(AND(E443=grup_instansi!$B$90,F443=grup_instansi!$C$90),
grup_instansi!$A$90,
IF(AND(E443=grup_instansi!$B$91,F443=grup_instansi!$C$91),
grup_instansi!$A$91,
IF(AND(E443=grup_instansi!$B$92,F443=grup_instansi!$C$92),
grup_instansi!$A$92,
IF(AND(E443=grup_instansi!$B$93,F443=grup_instansi!$C$93),
grup_instansi!$A$93,
IF(AND(E443=grup_instansi!$B$94,F443=grup_instansi!$C$94),
grup_instansi!$A$94,
IF(AND(E443=grup_instansi!$B$95,F443=grup_instansi!$C$95),
grup_instansi!$A$95,
IF(AND(E443=grup_instansi!$B$96,F443=grup_instansi!$C$96),
grup_instansi!$A$96,
IF(AND(E443=grup_instansi!$B$97,F443=grup_instansi!$C$97),
grup_instansi!$A$97,
IF(AND(E443=grup_instansi!$B$98,F443=grup_instansi!$C$98),
grup_instansi!$A$98,
IF(AND(E443=grup_instansi!$B$99,F443=grup_instansi!$C$99),
grup_instansi!$A$99,
grup_instansi!$A$100))))))))))))))))))))))))))))))))))))))))</f>
        <v>gi2023110400017</v>
      </c>
      <c r="L443" t="str">
        <f>VLOOKUP(K443,grup_instansi!$A$2:$E$102,4)</f>
        <v>Pemerintah Kabupaten Kalimantan Timur</v>
      </c>
      <c r="M443" t="str">
        <f t="shared" si="20"/>
        <v>('i2023110600442','Pemerintah Kab. Paser','gi2023110400017'),</v>
      </c>
    </row>
    <row r="444" spans="1:13" x14ac:dyDescent="0.25">
      <c r="A444" t="str">
        <f t="shared" si="18"/>
        <v>i2023110600443</v>
      </c>
      <c r="B444" s="4">
        <v>6907</v>
      </c>
      <c r="C444" t="str">
        <f t="shared" si="19"/>
        <v>i2023110600443</v>
      </c>
      <c r="D444" s="4" t="s">
        <v>327</v>
      </c>
      <c r="E444" s="4" t="s">
        <v>658</v>
      </c>
      <c r="F444" s="4" t="s">
        <v>674</v>
      </c>
      <c r="G444" t="str">
        <f>IF(AND(E444=grup_instansi!$B$2,F444=grup_instansi!$C$2),
grup_instansi!$A$2,
IF(AND(E444=grup_instansi!$B$3,F444=grup_instansi!$C$3),
grup_instansi!$A$3,
IF(AND(E444=grup_instansi!$B$4,F444=grup_instansi!$C$4),
grup_instansi!$A$4,
IF(AND(E444=grup_instansi!$B$5,F444=grup_instansi!$C$5),
grup_instansi!$A$5,
IF(AND(E444=grup_instansi!$B$6,F444=grup_instansi!$C$6),
grup_instansi!$A$6,
IF(AND(E444=grup_instansi!$B$7,F444=grup_instansi!$C$7),
grup_instansi!$A$7,
IF(AND(E444=grup_instansi!$B$8,F444=grup_instansi!$C$8),
grup_instansi!$A$8,
IF(AND(E444=grup_instansi!$B$9,F444=grup_instansi!$C$9),
grup_instansi!$A$9,
IF(AND(E444=grup_instansi!$B$10,F444=grup_instansi!$C$10),
grup_instansi!$A$10,"")))))))))</f>
        <v/>
      </c>
      <c r="H444" t="str">
        <f>IF(G444&lt;&gt;"",G444,IF(AND(E444=grup_instansi!$B$11,F444=grup_instansi!$C$11),
grup_instansi!$A$11,
IF(AND(E444=grup_instansi!$B$12,F444=grup_instansi!$C$12),
grup_instansi!$A$12,
IF(AND(E444=grup_instansi!$B$13,F444=grup_instansi!$C$13),
grup_instansi!$A$13,
IF(AND(E444=grup_instansi!$B$14,F444=grup_instansi!$C$14),
grup_instansi!$A$14,
IF(AND(E444=grup_instansi!$B$15,F444=grup_instansi!$C$15),
grup_instansi!$A$15,
IF(AND(E444=grup_instansi!$B$16,F444=grup_instansi!$C$16),
grup_instansi!$A$16,
IF(AND(E444=grup_instansi!$B$17,F444=grup_instansi!$C$17),
grup_instansi!$A$17,
IF(AND(E444=grup_instansi!$B$18,F444=grup_instansi!$C$18),
grup_instansi!$A$18,
IF(AND(E444=grup_instansi!$B$19,F444=grup_instansi!$C$19),
grup_instansi!$A$19,
IF(AND(E444=grup_instansi!$B$20,F444=grup_instansi!$C$20),
grup_instansi!$A$20,"")))))))))))</f>
        <v>gi2023110400017</v>
      </c>
      <c r="I444" t="str">
        <f>IF(H444&lt;&gt;"",H444,IF(AND(E444=grup_instansi!$B$21,F444=grup_instansi!$C$21),
grup_instansi!$A$21,
IF(AND(E444=grup_instansi!$B$22,F444=grup_instansi!$C$22),
grup_instansi!$A$22,
IF(AND(E444=grup_instansi!$B$23,F444=grup_instansi!$C$23),
grup_instansi!$A$23,
IF(AND(E444=grup_instansi!$B$24,F444=grup_instansi!$C$24),
grup_instansi!$A$24,
IF(AND(E444=grup_instansi!$B$25,F444=grup_instansi!$C$25),
grup_instansi!$A$25,
IF(AND(E444=grup_instansi!$B$26,F444=grup_instansi!$C$26),
grup_instansi!$A$26,
IF(AND(E444=grup_instansi!$B$27,F444=grup_instansi!$C$27),
grup_instansi!$A$27,
IF(AND(E444=grup_instansi!$B$28,F444=grup_instansi!$C$28),
grup_instansi!$A$28,
IF(AND(E444=grup_instansi!$B$29,F444=grup_instansi!$C$29),
grup_instansi!$A$29,
IF(AND(E444=grup_instansi!$B$30,F444=grup_instansi!$C$30),
grup_instansi!$A$30,
IF(AND(E444=grup_instansi!$B$31,F444=grup_instansi!$C$31),
grup_instansi!$A$31,
IF(AND(E444=grup_instansi!$B$32,F444=grup_instansi!$C$32),
grup_instansi!$A$32,
IF(AND(E444=grup_instansi!$B$33,F444=grup_instansi!$C$33),
grup_instansi!$A$33,
IF(AND(E444=grup_instansi!$B$34,F444=grup_instansi!$C$34),
grup_instansi!$A$34,
IF(AND(E444=grup_instansi!$B$35,F444=grup_instansi!$C$35),
grup_instansi!$A$35,""))))))))))))))))</f>
        <v>gi2023110400017</v>
      </c>
      <c r="J444" t="str">
        <f>IF(I444&lt;&gt;"",I444,IF(AND(E444=grup_instansi!$B$36,F444=grup_instansi!$C$36),
grup_instansi!$A$36,
IF(AND(E444=grup_instansi!$B$37,F444=grup_instansi!$C$37),
grup_instansi!$A$37,
IF(AND(E444=grup_instansi!$B$38,F444=grup_instansi!$C$38),
grup_instansi!$A$38,
IF(AND(E444=grup_instansi!$B$39,F444=grup_instansi!$C$39),
grup_instansi!$A$39,
IF(AND(E444=grup_instansi!$B$40,F444=grup_instansi!$C$40),
grup_instansi!$A$40,
IF(AND(E444=grup_instansi!$B$41,F444=grup_instansi!$C$41),
grup_instansi!$A$41,
IF(AND(E444=grup_instansi!$B$42,F444=grup_instansi!$C$42),
grup_instansi!$A$42,
IF(AND(E444=grup_instansi!$B$43,F444=grup_instansi!$C$43),
grup_instansi!$A$43,
IF(AND(E444=grup_instansi!$B$44,F444=grup_instansi!$C$44),
grup_instansi!$A$44,
IF(AND(E444=grup_instansi!$B$45,F444=grup_instansi!$C$45),
grup_instansi!$A$45,
IF(AND(E444=grup_instansi!$B$46,F444=grup_instansi!$C$46),
grup_instansi!$A$46,
IF(AND(E444=grup_instansi!$B$47,F444=grup_instansi!$C$47),
grup_instansi!$A$47,
IF(AND(E444=grup_instansi!$B$48,F444=grup_instansi!$C$48),
grup_instansi!$A$48,
IF(AND(E444=grup_instansi!$B$49,F444=grup_instansi!$C$49),
grup_instansi!$A$49,
IF(AND(E444=grup_instansi!$B$50,F444=grup_instansi!$C$50),
grup_instansi!$A$50,
IF(AND(E444=grup_instansi!$B$51,F444=grup_instansi!$C$51),
grup_instansi!$A$51,
IF(AND(E444=grup_instansi!$B$52,F444=grup_instansi!$C$52),
grup_instansi!$A$52,
IF(AND(E444=grup_instansi!$B$53,F444=grup_instansi!$C$53),
grup_instansi!$A$53,
IF(AND(E444=grup_instansi!$B$54,F444=grup_instansi!$C$54),
grup_instansi!$A$54,
IF(AND(E444=grup_instansi!$B$55,F444=grup_instansi!$C$55),
grup_instansi!$A$55,
IF(AND(E444=grup_instansi!$B$56,F444=grup_instansi!$C$56),
grup_instansi!$A$56,
IF(AND(E444=grup_instansi!$B$57,F444=grup_instansi!$C$57),
grup_instansi!$A$57,
IF(AND(E444=grup_instansi!$B$58,F444=grup_instansi!$C$58),
grup_instansi!$A$58,
IF(AND(E444=grup_instansi!$B$59,F444=grup_instansi!$C$59),
grup_instansi!$A$59,
IF(AND(E444=grup_instansi!$B$60,F444=grup_instansi!$C$60),
grup_instansi!$A$60,""))))))))))))))))))))))))))</f>
        <v>gi2023110400017</v>
      </c>
      <c r="K444" t="str">
        <f>IF(J444&lt;&gt;"",J444,IF(AND(E444=grup_instansi!$B$61,F444=grup_instansi!$C$61),
grup_instansi!$A$61,
IF(AND(E444=grup_instansi!$B$62,F444=grup_instansi!$C$62),
grup_instansi!$A$62,
IF(AND(E444=grup_instansi!$B$63,F444=grup_instansi!$C$63),
grup_instansi!$A$63,
IF(AND(E444=grup_instansi!$B$64,F444=grup_instansi!$C$64),
grup_instansi!$A$64,
IF(AND(E444=grup_instansi!$B$65,F444=grup_instansi!$C$65),
grup_instansi!$A$65,
IF(AND(E444=grup_instansi!$B$66,F444=grup_instansi!$C$66),
grup_instansi!$A$66,
IF(AND(E444=grup_instansi!$B$67,F444=grup_instansi!$C$67),
grup_instansi!$A$67,
IF(AND(E444=grup_instansi!$B$68,F444=grup_instansi!$C$68),
grup_instansi!$A$68,
IF(AND(E444=grup_instansi!$B$69,F444=grup_instansi!$C$69),
grup_instansi!$A$69,
IF(AND(E444=grup_instansi!$B$70,F444=grup_instansi!$C$70),
grup_instansi!$A$70,
IF(AND(E444=grup_instansi!$B$71,F444=grup_instansi!$C$71),
grup_instansi!$A$71,
IF(AND(E444=grup_instansi!$B$72,F444=grup_instansi!$C$72),
grup_instansi!$A$72,
IF(AND(E444=grup_instansi!$B$73,F444=grup_instansi!$C$73),
grup_instansi!$A$73,
IF(AND(E444=grup_instansi!$B$74,F444=grup_instansi!$C$74),
grup_instansi!$A$74,
IF(AND(E444=grup_instansi!$B$75,F444=grup_instansi!$C$75),
grup_instansi!$A$75,
IF(AND(E444=grup_instansi!$B$76,F444=grup_instansi!$C$76),
grup_instansi!$A$76,
IF(AND(E444=grup_instansi!$B$77,F444=grup_instansi!$C$77),
grup_instansi!$A$77,
IF(AND(E444=grup_instansi!$B$78,F444=grup_instansi!$C$78),
grup_instansi!$A$78,
IF(AND(E444=grup_instansi!$B$79,F444=grup_instansi!$C$79),
grup_instansi!$A$79,
IF(AND(E444=grup_instansi!$B$80,F444=grup_instansi!$C$80),
grup_instansi!$A$80,
IF(AND(E444=grup_instansi!$B$81,F444=grup_instansi!$C$81),
grup_instansi!$A$81,
IF(AND(E444=grup_instansi!$B$82,F444=grup_instansi!$C$82),
grup_instansi!$A$82,
IF(AND(E444=grup_instansi!$B$83,F444=grup_instansi!$C$83),
grup_instansi!$A$84,
IF(AND(E444=grup_instansi!$B$84,F444=grup_instansi!$C$84),
grup_instansi!$A$85,
IF(AND(E444=grup_instansi!$B$85,F444=grup_instansi!$C$85),
grup_instansi!$A$86,
IF(AND(E444=grup_instansi!$B$86,F444=grup_instansi!$C$86),
grup_instansi!$A$87,
IF(AND(E444=grup_instansi!$B$87,F444=grup_instansi!$C$87),
grup_instansi!$A$87,
IF(AND(E444=grup_instansi!$B$88,F444=grup_instansi!$C$88),
grup_instansi!$A$88,
IF(AND(E444=grup_instansi!$B$89,F444=grup_instansi!$C$89),
grup_instansi!$A$89,
IF(AND(E444=grup_instansi!$B$90,F444=grup_instansi!$C$90),
grup_instansi!$A$90,
IF(AND(E444=grup_instansi!$B$91,F444=grup_instansi!$C$91),
grup_instansi!$A$91,
IF(AND(E444=grup_instansi!$B$92,F444=grup_instansi!$C$92),
grup_instansi!$A$92,
IF(AND(E444=grup_instansi!$B$93,F444=grup_instansi!$C$93),
grup_instansi!$A$93,
IF(AND(E444=grup_instansi!$B$94,F444=grup_instansi!$C$94),
grup_instansi!$A$94,
IF(AND(E444=grup_instansi!$B$95,F444=grup_instansi!$C$95),
grup_instansi!$A$95,
IF(AND(E444=grup_instansi!$B$96,F444=grup_instansi!$C$96),
grup_instansi!$A$96,
IF(AND(E444=grup_instansi!$B$97,F444=grup_instansi!$C$97),
grup_instansi!$A$97,
IF(AND(E444=grup_instansi!$B$98,F444=grup_instansi!$C$98),
grup_instansi!$A$98,
IF(AND(E444=grup_instansi!$B$99,F444=grup_instansi!$C$99),
grup_instansi!$A$99,
grup_instansi!$A$100))))))))))))))))))))))))))))))))))))))))</f>
        <v>gi2023110400017</v>
      </c>
      <c r="L444" t="str">
        <f>VLOOKUP(K444,grup_instansi!$A$2:$E$102,4)</f>
        <v>Pemerintah Kabupaten Kalimantan Timur</v>
      </c>
      <c r="M444" t="str">
        <f t="shared" si="20"/>
        <v>('i2023110600443','Pemerintah Kab. Kutai Barat','gi2023110400017'),</v>
      </c>
    </row>
    <row r="445" spans="1:13" x14ac:dyDescent="0.25">
      <c r="A445" t="str">
        <f t="shared" si="18"/>
        <v>i2023110600444</v>
      </c>
      <c r="B445" s="4">
        <v>6908</v>
      </c>
      <c r="C445" t="str">
        <f t="shared" si="19"/>
        <v>i2023110600444</v>
      </c>
      <c r="D445" s="4" t="s">
        <v>328</v>
      </c>
      <c r="E445" s="4" t="s">
        <v>658</v>
      </c>
      <c r="F445" s="4" t="s">
        <v>674</v>
      </c>
      <c r="G445" t="str">
        <f>IF(AND(E445=grup_instansi!$B$2,F445=grup_instansi!$C$2),
grup_instansi!$A$2,
IF(AND(E445=grup_instansi!$B$3,F445=grup_instansi!$C$3),
grup_instansi!$A$3,
IF(AND(E445=grup_instansi!$B$4,F445=grup_instansi!$C$4),
grup_instansi!$A$4,
IF(AND(E445=grup_instansi!$B$5,F445=grup_instansi!$C$5),
grup_instansi!$A$5,
IF(AND(E445=grup_instansi!$B$6,F445=grup_instansi!$C$6),
grup_instansi!$A$6,
IF(AND(E445=grup_instansi!$B$7,F445=grup_instansi!$C$7),
grup_instansi!$A$7,
IF(AND(E445=grup_instansi!$B$8,F445=grup_instansi!$C$8),
grup_instansi!$A$8,
IF(AND(E445=grup_instansi!$B$9,F445=grup_instansi!$C$9),
grup_instansi!$A$9,
IF(AND(E445=grup_instansi!$B$10,F445=grup_instansi!$C$10),
grup_instansi!$A$10,"")))))))))</f>
        <v/>
      </c>
      <c r="H445" t="str">
        <f>IF(G445&lt;&gt;"",G445,IF(AND(E445=grup_instansi!$B$11,F445=grup_instansi!$C$11),
grup_instansi!$A$11,
IF(AND(E445=grup_instansi!$B$12,F445=grup_instansi!$C$12),
grup_instansi!$A$12,
IF(AND(E445=grup_instansi!$B$13,F445=grup_instansi!$C$13),
grup_instansi!$A$13,
IF(AND(E445=grup_instansi!$B$14,F445=grup_instansi!$C$14),
grup_instansi!$A$14,
IF(AND(E445=grup_instansi!$B$15,F445=grup_instansi!$C$15),
grup_instansi!$A$15,
IF(AND(E445=grup_instansi!$B$16,F445=grup_instansi!$C$16),
grup_instansi!$A$16,
IF(AND(E445=grup_instansi!$B$17,F445=grup_instansi!$C$17),
grup_instansi!$A$17,
IF(AND(E445=grup_instansi!$B$18,F445=grup_instansi!$C$18),
grup_instansi!$A$18,
IF(AND(E445=grup_instansi!$B$19,F445=grup_instansi!$C$19),
grup_instansi!$A$19,
IF(AND(E445=grup_instansi!$B$20,F445=grup_instansi!$C$20),
grup_instansi!$A$20,"")))))))))))</f>
        <v>gi2023110400017</v>
      </c>
      <c r="I445" t="str">
        <f>IF(H445&lt;&gt;"",H445,IF(AND(E445=grup_instansi!$B$21,F445=grup_instansi!$C$21),
grup_instansi!$A$21,
IF(AND(E445=grup_instansi!$B$22,F445=grup_instansi!$C$22),
grup_instansi!$A$22,
IF(AND(E445=grup_instansi!$B$23,F445=grup_instansi!$C$23),
grup_instansi!$A$23,
IF(AND(E445=grup_instansi!$B$24,F445=grup_instansi!$C$24),
grup_instansi!$A$24,
IF(AND(E445=grup_instansi!$B$25,F445=grup_instansi!$C$25),
grup_instansi!$A$25,
IF(AND(E445=grup_instansi!$B$26,F445=grup_instansi!$C$26),
grup_instansi!$A$26,
IF(AND(E445=grup_instansi!$B$27,F445=grup_instansi!$C$27),
grup_instansi!$A$27,
IF(AND(E445=grup_instansi!$B$28,F445=grup_instansi!$C$28),
grup_instansi!$A$28,
IF(AND(E445=grup_instansi!$B$29,F445=grup_instansi!$C$29),
grup_instansi!$A$29,
IF(AND(E445=grup_instansi!$B$30,F445=grup_instansi!$C$30),
grup_instansi!$A$30,
IF(AND(E445=grup_instansi!$B$31,F445=grup_instansi!$C$31),
grup_instansi!$A$31,
IF(AND(E445=grup_instansi!$B$32,F445=grup_instansi!$C$32),
grup_instansi!$A$32,
IF(AND(E445=grup_instansi!$B$33,F445=grup_instansi!$C$33),
grup_instansi!$A$33,
IF(AND(E445=grup_instansi!$B$34,F445=grup_instansi!$C$34),
grup_instansi!$A$34,
IF(AND(E445=grup_instansi!$B$35,F445=grup_instansi!$C$35),
grup_instansi!$A$35,""))))))))))))))))</f>
        <v>gi2023110400017</v>
      </c>
      <c r="J445" t="str">
        <f>IF(I445&lt;&gt;"",I445,IF(AND(E445=grup_instansi!$B$36,F445=grup_instansi!$C$36),
grup_instansi!$A$36,
IF(AND(E445=grup_instansi!$B$37,F445=grup_instansi!$C$37),
grup_instansi!$A$37,
IF(AND(E445=grup_instansi!$B$38,F445=grup_instansi!$C$38),
grup_instansi!$A$38,
IF(AND(E445=grup_instansi!$B$39,F445=grup_instansi!$C$39),
grup_instansi!$A$39,
IF(AND(E445=grup_instansi!$B$40,F445=grup_instansi!$C$40),
grup_instansi!$A$40,
IF(AND(E445=grup_instansi!$B$41,F445=grup_instansi!$C$41),
grup_instansi!$A$41,
IF(AND(E445=grup_instansi!$B$42,F445=grup_instansi!$C$42),
grup_instansi!$A$42,
IF(AND(E445=grup_instansi!$B$43,F445=grup_instansi!$C$43),
grup_instansi!$A$43,
IF(AND(E445=grup_instansi!$B$44,F445=grup_instansi!$C$44),
grup_instansi!$A$44,
IF(AND(E445=grup_instansi!$B$45,F445=grup_instansi!$C$45),
grup_instansi!$A$45,
IF(AND(E445=grup_instansi!$B$46,F445=grup_instansi!$C$46),
grup_instansi!$A$46,
IF(AND(E445=grup_instansi!$B$47,F445=grup_instansi!$C$47),
grup_instansi!$A$47,
IF(AND(E445=grup_instansi!$B$48,F445=grup_instansi!$C$48),
grup_instansi!$A$48,
IF(AND(E445=grup_instansi!$B$49,F445=grup_instansi!$C$49),
grup_instansi!$A$49,
IF(AND(E445=grup_instansi!$B$50,F445=grup_instansi!$C$50),
grup_instansi!$A$50,
IF(AND(E445=grup_instansi!$B$51,F445=grup_instansi!$C$51),
grup_instansi!$A$51,
IF(AND(E445=grup_instansi!$B$52,F445=grup_instansi!$C$52),
grup_instansi!$A$52,
IF(AND(E445=grup_instansi!$B$53,F445=grup_instansi!$C$53),
grup_instansi!$A$53,
IF(AND(E445=grup_instansi!$B$54,F445=grup_instansi!$C$54),
grup_instansi!$A$54,
IF(AND(E445=grup_instansi!$B$55,F445=grup_instansi!$C$55),
grup_instansi!$A$55,
IF(AND(E445=grup_instansi!$B$56,F445=grup_instansi!$C$56),
grup_instansi!$A$56,
IF(AND(E445=grup_instansi!$B$57,F445=grup_instansi!$C$57),
grup_instansi!$A$57,
IF(AND(E445=grup_instansi!$B$58,F445=grup_instansi!$C$58),
grup_instansi!$A$58,
IF(AND(E445=grup_instansi!$B$59,F445=grup_instansi!$C$59),
grup_instansi!$A$59,
IF(AND(E445=grup_instansi!$B$60,F445=grup_instansi!$C$60),
grup_instansi!$A$60,""))))))))))))))))))))))))))</f>
        <v>gi2023110400017</v>
      </c>
      <c r="K445" t="str">
        <f>IF(J445&lt;&gt;"",J445,IF(AND(E445=grup_instansi!$B$61,F445=grup_instansi!$C$61),
grup_instansi!$A$61,
IF(AND(E445=grup_instansi!$B$62,F445=grup_instansi!$C$62),
grup_instansi!$A$62,
IF(AND(E445=grup_instansi!$B$63,F445=grup_instansi!$C$63),
grup_instansi!$A$63,
IF(AND(E445=grup_instansi!$B$64,F445=grup_instansi!$C$64),
grup_instansi!$A$64,
IF(AND(E445=grup_instansi!$B$65,F445=grup_instansi!$C$65),
grup_instansi!$A$65,
IF(AND(E445=grup_instansi!$B$66,F445=grup_instansi!$C$66),
grup_instansi!$A$66,
IF(AND(E445=grup_instansi!$B$67,F445=grup_instansi!$C$67),
grup_instansi!$A$67,
IF(AND(E445=grup_instansi!$B$68,F445=grup_instansi!$C$68),
grup_instansi!$A$68,
IF(AND(E445=grup_instansi!$B$69,F445=grup_instansi!$C$69),
grup_instansi!$A$69,
IF(AND(E445=grup_instansi!$B$70,F445=grup_instansi!$C$70),
grup_instansi!$A$70,
IF(AND(E445=grup_instansi!$B$71,F445=grup_instansi!$C$71),
grup_instansi!$A$71,
IF(AND(E445=grup_instansi!$B$72,F445=grup_instansi!$C$72),
grup_instansi!$A$72,
IF(AND(E445=grup_instansi!$B$73,F445=grup_instansi!$C$73),
grup_instansi!$A$73,
IF(AND(E445=grup_instansi!$B$74,F445=grup_instansi!$C$74),
grup_instansi!$A$74,
IF(AND(E445=grup_instansi!$B$75,F445=grup_instansi!$C$75),
grup_instansi!$A$75,
IF(AND(E445=grup_instansi!$B$76,F445=grup_instansi!$C$76),
grup_instansi!$A$76,
IF(AND(E445=grup_instansi!$B$77,F445=grup_instansi!$C$77),
grup_instansi!$A$77,
IF(AND(E445=grup_instansi!$B$78,F445=grup_instansi!$C$78),
grup_instansi!$A$78,
IF(AND(E445=grup_instansi!$B$79,F445=grup_instansi!$C$79),
grup_instansi!$A$79,
IF(AND(E445=grup_instansi!$B$80,F445=grup_instansi!$C$80),
grup_instansi!$A$80,
IF(AND(E445=grup_instansi!$B$81,F445=grup_instansi!$C$81),
grup_instansi!$A$81,
IF(AND(E445=grup_instansi!$B$82,F445=grup_instansi!$C$82),
grup_instansi!$A$82,
IF(AND(E445=grup_instansi!$B$83,F445=grup_instansi!$C$83),
grup_instansi!$A$84,
IF(AND(E445=grup_instansi!$B$84,F445=grup_instansi!$C$84),
grup_instansi!$A$85,
IF(AND(E445=grup_instansi!$B$85,F445=grup_instansi!$C$85),
grup_instansi!$A$86,
IF(AND(E445=grup_instansi!$B$86,F445=grup_instansi!$C$86),
grup_instansi!$A$87,
IF(AND(E445=grup_instansi!$B$87,F445=grup_instansi!$C$87),
grup_instansi!$A$87,
IF(AND(E445=grup_instansi!$B$88,F445=grup_instansi!$C$88),
grup_instansi!$A$88,
IF(AND(E445=grup_instansi!$B$89,F445=grup_instansi!$C$89),
grup_instansi!$A$89,
IF(AND(E445=grup_instansi!$B$90,F445=grup_instansi!$C$90),
grup_instansi!$A$90,
IF(AND(E445=grup_instansi!$B$91,F445=grup_instansi!$C$91),
grup_instansi!$A$91,
IF(AND(E445=grup_instansi!$B$92,F445=grup_instansi!$C$92),
grup_instansi!$A$92,
IF(AND(E445=grup_instansi!$B$93,F445=grup_instansi!$C$93),
grup_instansi!$A$93,
IF(AND(E445=grup_instansi!$B$94,F445=grup_instansi!$C$94),
grup_instansi!$A$94,
IF(AND(E445=grup_instansi!$B$95,F445=grup_instansi!$C$95),
grup_instansi!$A$95,
IF(AND(E445=grup_instansi!$B$96,F445=grup_instansi!$C$96),
grup_instansi!$A$96,
IF(AND(E445=grup_instansi!$B$97,F445=grup_instansi!$C$97),
grup_instansi!$A$97,
IF(AND(E445=grup_instansi!$B$98,F445=grup_instansi!$C$98),
grup_instansi!$A$98,
IF(AND(E445=grup_instansi!$B$99,F445=grup_instansi!$C$99),
grup_instansi!$A$99,
grup_instansi!$A$100))))))))))))))))))))))))))))))))))))))))</f>
        <v>gi2023110400017</v>
      </c>
      <c r="L445" t="str">
        <f>VLOOKUP(K445,grup_instansi!$A$2:$E$102,4)</f>
        <v>Pemerintah Kabupaten Kalimantan Timur</v>
      </c>
      <c r="M445" t="str">
        <f t="shared" si="20"/>
        <v>('i2023110600444','Pemerintah Kab. Kutai Timur','gi2023110400017'),</v>
      </c>
    </row>
    <row r="446" spans="1:13" x14ac:dyDescent="0.25">
      <c r="A446" t="str">
        <f t="shared" si="18"/>
        <v>i2023110600445</v>
      </c>
      <c r="B446" s="4">
        <v>6910</v>
      </c>
      <c r="C446" t="str">
        <f t="shared" si="19"/>
        <v>i2023110600445</v>
      </c>
      <c r="D446" s="4" t="s">
        <v>329</v>
      </c>
      <c r="E446" s="4" t="s">
        <v>658</v>
      </c>
      <c r="F446" s="4" t="s">
        <v>674</v>
      </c>
      <c r="G446" t="str">
        <f>IF(AND(E446=grup_instansi!$B$2,F446=grup_instansi!$C$2),
grup_instansi!$A$2,
IF(AND(E446=grup_instansi!$B$3,F446=grup_instansi!$C$3),
grup_instansi!$A$3,
IF(AND(E446=grup_instansi!$B$4,F446=grup_instansi!$C$4),
grup_instansi!$A$4,
IF(AND(E446=grup_instansi!$B$5,F446=grup_instansi!$C$5),
grup_instansi!$A$5,
IF(AND(E446=grup_instansi!$B$6,F446=grup_instansi!$C$6),
grup_instansi!$A$6,
IF(AND(E446=grup_instansi!$B$7,F446=grup_instansi!$C$7),
grup_instansi!$A$7,
IF(AND(E446=grup_instansi!$B$8,F446=grup_instansi!$C$8),
grup_instansi!$A$8,
IF(AND(E446=grup_instansi!$B$9,F446=grup_instansi!$C$9),
grup_instansi!$A$9,
IF(AND(E446=grup_instansi!$B$10,F446=grup_instansi!$C$10),
grup_instansi!$A$10,"")))))))))</f>
        <v/>
      </c>
      <c r="H446" t="str">
        <f>IF(G446&lt;&gt;"",G446,IF(AND(E446=grup_instansi!$B$11,F446=grup_instansi!$C$11),
grup_instansi!$A$11,
IF(AND(E446=grup_instansi!$B$12,F446=grup_instansi!$C$12),
grup_instansi!$A$12,
IF(AND(E446=grup_instansi!$B$13,F446=grup_instansi!$C$13),
grup_instansi!$A$13,
IF(AND(E446=grup_instansi!$B$14,F446=grup_instansi!$C$14),
grup_instansi!$A$14,
IF(AND(E446=grup_instansi!$B$15,F446=grup_instansi!$C$15),
grup_instansi!$A$15,
IF(AND(E446=grup_instansi!$B$16,F446=grup_instansi!$C$16),
grup_instansi!$A$16,
IF(AND(E446=grup_instansi!$B$17,F446=grup_instansi!$C$17),
grup_instansi!$A$17,
IF(AND(E446=grup_instansi!$B$18,F446=grup_instansi!$C$18),
grup_instansi!$A$18,
IF(AND(E446=grup_instansi!$B$19,F446=grup_instansi!$C$19),
grup_instansi!$A$19,
IF(AND(E446=grup_instansi!$B$20,F446=grup_instansi!$C$20),
grup_instansi!$A$20,"")))))))))))</f>
        <v>gi2023110400017</v>
      </c>
      <c r="I446" t="str">
        <f>IF(H446&lt;&gt;"",H446,IF(AND(E446=grup_instansi!$B$21,F446=grup_instansi!$C$21),
grup_instansi!$A$21,
IF(AND(E446=grup_instansi!$B$22,F446=grup_instansi!$C$22),
grup_instansi!$A$22,
IF(AND(E446=grup_instansi!$B$23,F446=grup_instansi!$C$23),
grup_instansi!$A$23,
IF(AND(E446=grup_instansi!$B$24,F446=grup_instansi!$C$24),
grup_instansi!$A$24,
IF(AND(E446=grup_instansi!$B$25,F446=grup_instansi!$C$25),
grup_instansi!$A$25,
IF(AND(E446=grup_instansi!$B$26,F446=grup_instansi!$C$26),
grup_instansi!$A$26,
IF(AND(E446=grup_instansi!$B$27,F446=grup_instansi!$C$27),
grup_instansi!$A$27,
IF(AND(E446=grup_instansi!$B$28,F446=grup_instansi!$C$28),
grup_instansi!$A$28,
IF(AND(E446=grup_instansi!$B$29,F446=grup_instansi!$C$29),
grup_instansi!$A$29,
IF(AND(E446=grup_instansi!$B$30,F446=grup_instansi!$C$30),
grup_instansi!$A$30,
IF(AND(E446=grup_instansi!$B$31,F446=grup_instansi!$C$31),
grup_instansi!$A$31,
IF(AND(E446=grup_instansi!$B$32,F446=grup_instansi!$C$32),
grup_instansi!$A$32,
IF(AND(E446=grup_instansi!$B$33,F446=grup_instansi!$C$33),
grup_instansi!$A$33,
IF(AND(E446=grup_instansi!$B$34,F446=grup_instansi!$C$34),
grup_instansi!$A$34,
IF(AND(E446=grup_instansi!$B$35,F446=grup_instansi!$C$35),
grup_instansi!$A$35,""))))))))))))))))</f>
        <v>gi2023110400017</v>
      </c>
      <c r="J446" t="str">
        <f>IF(I446&lt;&gt;"",I446,IF(AND(E446=grup_instansi!$B$36,F446=grup_instansi!$C$36),
grup_instansi!$A$36,
IF(AND(E446=grup_instansi!$B$37,F446=grup_instansi!$C$37),
grup_instansi!$A$37,
IF(AND(E446=grup_instansi!$B$38,F446=grup_instansi!$C$38),
grup_instansi!$A$38,
IF(AND(E446=grup_instansi!$B$39,F446=grup_instansi!$C$39),
grup_instansi!$A$39,
IF(AND(E446=grup_instansi!$B$40,F446=grup_instansi!$C$40),
grup_instansi!$A$40,
IF(AND(E446=grup_instansi!$B$41,F446=grup_instansi!$C$41),
grup_instansi!$A$41,
IF(AND(E446=grup_instansi!$B$42,F446=grup_instansi!$C$42),
grup_instansi!$A$42,
IF(AND(E446=grup_instansi!$B$43,F446=grup_instansi!$C$43),
grup_instansi!$A$43,
IF(AND(E446=grup_instansi!$B$44,F446=grup_instansi!$C$44),
grup_instansi!$A$44,
IF(AND(E446=grup_instansi!$B$45,F446=grup_instansi!$C$45),
grup_instansi!$A$45,
IF(AND(E446=grup_instansi!$B$46,F446=grup_instansi!$C$46),
grup_instansi!$A$46,
IF(AND(E446=grup_instansi!$B$47,F446=grup_instansi!$C$47),
grup_instansi!$A$47,
IF(AND(E446=grup_instansi!$B$48,F446=grup_instansi!$C$48),
grup_instansi!$A$48,
IF(AND(E446=grup_instansi!$B$49,F446=grup_instansi!$C$49),
grup_instansi!$A$49,
IF(AND(E446=grup_instansi!$B$50,F446=grup_instansi!$C$50),
grup_instansi!$A$50,
IF(AND(E446=grup_instansi!$B$51,F446=grup_instansi!$C$51),
grup_instansi!$A$51,
IF(AND(E446=grup_instansi!$B$52,F446=grup_instansi!$C$52),
grup_instansi!$A$52,
IF(AND(E446=grup_instansi!$B$53,F446=grup_instansi!$C$53),
grup_instansi!$A$53,
IF(AND(E446=grup_instansi!$B$54,F446=grup_instansi!$C$54),
grup_instansi!$A$54,
IF(AND(E446=grup_instansi!$B$55,F446=grup_instansi!$C$55),
grup_instansi!$A$55,
IF(AND(E446=grup_instansi!$B$56,F446=grup_instansi!$C$56),
grup_instansi!$A$56,
IF(AND(E446=grup_instansi!$B$57,F446=grup_instansi!$C$57),
grup_instansi!$A$57,
IF(AND(E446=grup_instansi!$B$58,F446=grup_instansi!$C$58),
grup_instansi!$A$58,
IF(AND(E446=grup_instansi!$B$59,F446=grup_instansi!$C$59),
grup_instansi!$A$59,
IF(AND(E446=grup_instansi!$B$60,F446=grup_instansi!$C$60),
grup_instansi!$A$60,""))))))))))))))))))))))))))</f>
        <v>gi2023110400017</v>
      </c>
      <c r="K446" t="str">
        <f>IF(J446&lt;&gt;"",J446,IF(AND(E446=grup_instansi!$B$61,F446=grup_instansi!$C$61),
grup_instansi!$A$61,
IF(AND(E446=grup_instansi!$B$62,F446=grup_instansi!$C$62),
grup_instansi!$A$62,
IF(AND(E446=grup_instansi!$B$63,F446=grup_instansi!$C$63),
grup_instansi!$A$63,
IF(AND(E446=grup_instansi!$B$64,F446=grup_instansi!$C$64),
grup_instansi!$A$64,
IF(AND(E446=grup_instansi!$B$65,F446=grup_instansi!$C$65),
grup_instansi!$A$65,
IF(AND(E446=grup_instansi!$B$66,F446=grup_instansi!$C$66),
grup_instansi!$A$66,
IF(AND(E446=grup_instansi!$B$67,F446=grup_instansi!$C$67),
grup_instansi!$A$67,
IF(AND(E446=grup_instansi!$B$68,F446=grup_instansi!$C$68),
grup_instansi!$A$68,
IF(AND(E446=grup_instansi!$B$69,F446=grup_instansi!$C$69),
grup_instansi!$A$69,
IF(AND(E446=grup_instansi!$B$70,F446=grup_instansi!$C$70),
grup_instansi!$A$70,
IF(AND(E446=grup_instansi!$B$71,F446=grup_instansi!$C$71),
grup_instansi!$A$71,
IF(AND(E446=grup_instansi!$B$72,F446=grup_instansi!$C$72),
grup_instansi!$A$72,
IF(AND(E446=grup_instansi!$B$73,F446=grup_instansi!$C$73),
grup_instansi!$A$73,
IF(AND(E446=grup_instansi!$B$74,F446=grup_instansi!$C$74),
grup_instansi!$A$74,
IF(AND(E446=grup_instansi!$B$75,F446=grup_instansi!$C$75),
grup_instansi!$A$75,
IF(AND(E446=grup_instansi!$B$76,F446=grup_instansi!$C$76),
grup_instansi!$A$76,
IF(AND(E446=grup_instansi!$B$77,F446=grup_instansi!$C$77),
grup_instansi!$A$77,
IF(AND(E446=grup_instansi!$B$78,F446=grup_instansi!$C$78),
grup_instansi!$A$78,
IF(AND(E446=grup_instansi!$B$79,F446=grup_instansi!$C$79),
grup_instansi!$A$79,
IF(AND(E446=grup_instansi!$B$80,F446=grup_instansi!$C$80),
grup_instansi!$A$80,
IF(AND(E446=grup_instansi!$B$81,F446=grup_instansi!$C$81),
grup_instansi!$A$81,
IF(AND(E446=grup_instansi!$B$82,F446=grup_instansi!$C$82),
grup_instansi!$A$82,
IF(AND(E446=grup_instansi!$B$83,F446=grup_instansi!$C$83),
grup_instansi!$A$84,
IF(AND(E446=grup_instansi!$B$84,F446=grup_instansi!$C$84),
grup_instansi!$A$85,
IF(AND(E446=grup_instansi!$B$85,F446=grup_instansi!$C$85),
grup_instansi!$A$86,
IF(AND(E446=grup_instansi!$B$86,F446=grup_instansi!$C$86),
grup_instansi!$A$87,
IF(AND(E446=grup_instansi!$B$87,F446=grup_instansi!$C$87),
grup_instansi!$A$87,
IF(AND(E446=grup_instansi!$B$88,F446=grup_instansi!$C$88),
grup_instansi!$A$88,
IF(AND(E446=grup_instansi!$B$89,F446=grup_instansi!$C$89),
grup_instansi!$A$89,
IF(AND(E446=grup_instansi!$B$90,F446=grup_instansi!$C$90),
grup_instansi!$A$90,
IF(AND(E446=grup_instansi!$B$91,F446=grup_instansi!$C$91),
grup_instansi!$A$91,
IF(AND(E446=grup_instansi!$B$92,F446=grup_instansi!$C$92),
grup_instansi!$A$92,
IF(AND(E446=grup_instansi!$B$93,F446=grup_instansi!$C$93),
grup_instansi!$A$93,
IF(AND(E446=grup_instansi!$B$94,F446=grup_instansi!$C$94),
grup_instansi!$A$94,
IF(AND(E446=grup_instansi!$B$95,F446=grup_instansi!$C$95),
grup_instansi!$A$95,
IF(AND(E446=grup_instansi!$B$96,F446=grup_instansi!$C$96),
grup_instansi!$A$96,
IF(AND(E446=grup_instansi!$B$97,F446=grup_instansi!$C$97),
grup_instansi!$A$97,
IF(AND(E446=grup_instansi!$B$98,F446=grup_instansi!$C$98),
grup_instansi!$A$98,
IF(AND(E446=grup_instansi!$B$99,F446=grup_instansi!$C$99),
grup_instansi!$A$99,
grup_instansi!$A$100))))))))))))))))))))))))))))))))))))))))</f>
        <v>gi2023110400017</v>
      </c>
      <c r="L446" t="str">
        <f>VLOOKUP(K446,grup_instansi!$A$2:$E$102,4)</f>
        <v>Pemerintah Kabupaten Kalimantan Timur</v>
      </c>
      <c r="M446" t="str">
        <f t="shared" si="20"/>
        <v>('i2023110600445','Pemerintah Kab. Penajam Paser Utara','gi2023110400017'),</v>
      </c>
    </row>
    <row r="447" spans="1:13" x14ac:dyDescent="0.25">
      <c r="A447" t="str">
        <f t="shared" si="18"/>
        <v>i2023110600446</v>
      </c>
      <c r="B447" s="4">
        <v>6973</v>
      </c>
      <c r="C447" t="str">
        <f t="shared" si="19"/>
        <v>i2023110600446</v>
      </c>
      <c r="D447" s="4" t="s">
        <v>591</v>
      </c>
      <c r="E447" s="4" t="s">
        <v>659</v>
      </c>
      <c r="F447" s="4" t="s">
        <v>674</v>
      </c>
      <c r="G447" t="str">
        <f>IF(AND(E447=grup_instansi!$B$2,F447=grup_instansi!$C$2),
grup_instansi!$A$2,
IF(AND(E447=grup_instansi!$B$3,F447=grup_instansi!$C$3),
grup_instansi!$A$3,
IF(AND(E447=grup_instansi!$B$4,F447=grup_instansi!$C$4),
grup_instansi!$A$4,
IF(AND(E447=grup_instansi!$B$5,F447=grup_instansi!$C$5),
grup_instansi!$A$5,
IF(AND(E447=grup_instansi!$B$6,F447=grup_instansi!$C$6),
grup_instansi!$A$6,
IF(AND(E447=grup_instansi!$B$7,F447=grup_instansi!$C$7),
grup_instansi!$A$7,
IF(AND(E447=grup_instansi!$B$8,F447=grup_instansi!$C$8),
grup_instansi!$A$8,
IF(AND(E447=grup_instansi!$B$9,F447=grup_instansi!$C$9),
grup_instansi!$A$9,
IF(AND(E447=grup_instansi!$B$10,F447=grup_instansi!$C$10),
grup_instansi!$A$10,"")))))))))</f>
        <v/>
      </c>
      <c r="H447" t="str">
        <f>IF(G447&lt;&gt;"",G447,IF(AND(E447=grup_instansi!$B$11,F447=grup_instansi!$C$11),
grup_instansi!$A$11,
IF(AND(E447=grup_instansi!$B$12,F447=grup_instansi!$C$12),
grup_instansi!$A$12,
IF(AND(E447=grup_instansi!$B$13,F447=grup_instansi!$C$13),
grup_instansi!$A$13,
IF(AND(E447=grup_instansi!$B$14,F447=grup_instansi!$C$14),
grup_instansi!$A$14,
IF(AND(E447=grup_instansi!$B$15,F447=grup_instansi!$C$15),
grup_instansi!$A$15,
IF(AND(E447=grup_instansi!$B$16,F447=grup_instansi!$C$16),
grup_instansi!$A$16,
IF(AND(E447=grup_instansi!$B$17,F447=grup_instansi!$C$17),
grup_instansi!$A$17,
IF(AND(E447=grup_instansi!$B$18,F447=grup_instansi!$C$18),
grup_instansi!$A$18,
IF(AND(E447=grup_instansi!$B$19,F447=grup_instansi!$C$19),
grup_instansi!$A$19,
IF(AND(E447=grup_instansi!$B$20,F447=grup_instansi!$C$20),
grup_instansi!$A$20,"")))))))))))</f>
        <v/>
      </c>
      <c r="I447" t="str">
        <f>IF(H447&lt;&gt;"",H447,IF(AND(E447=grup_instansi!$B$21,F447=grup_instansi!$C$21),
grup_instansi!$A$21,
IF(AND(E447=grup_instansi!$B$22,F447=grup_instansi!$C$22),
grup_instansi!$A$22,
IF(AND(E447=grup_instansi!$B$23,F447=grup_instansi!$C$23),
grup_instansi!$A$23,
IF(AND(E447=grup_instansi!$B$24,F447=grup_instansi!$C$24),
grup_instansi!$A$24,
IF(AND(E447=grup_instansi!$B$25,F447=grup_instansi!$C$25),
grup_instansi!$A$25,
IF(AND(E447=grup_instansi!$B$26,F447=grup_instansi!$C$26),
grup_instansi!$A$26,
IF(AND(E447=grup_instansi!$B$27,F447=grup_instansi!$C$27),
grup_instansi!$A$27,
IF(AND(E447=grup_instansi!$B$28,F447=grup_instansi!$C$28),
grup_instansi!$A$28,
IF(AND(E447=grup_instansi!$B$29,F447=grup_instansi!$C$29),
grup_instansi!$A$29,
IF(AND(E447=grup_instansi!$B$30,F447=grup_instansi!$C$30),
grup_instansi!$A$30,
IF(AND(E447=grup_instansi!$B$31,F447=grup_instansi!$C$31),
grup_instansi!$A$31,
IF(AND(E447=grup_instansi!$B$32,F447=grup_instansi!$C$32),
grup_instansi!$A$32,
IF(AND(E447=grup_instansi!$B$33,F447=grup_instansi!$C$33),
grup_instansi!$A$33,
IF(AND(E447=grup_instansi!$B$34,F447=grup_instansi!$C$34),
grup_instansi!$A$34,
IF(AND(E447=grup_instansi!$B$35,F447=grup_instansi!$C$35),
grup_instansi!$A$35,""))))))))))))))))</f>
        <v/>
      </c>
      <c r="J447" t="str">
        <f>IF(I447&lt;&gt;"",I447,IF(AND(E447=grup_instansi!$B$36,F447=grup_instansi!$C$36),
grup_instansi!$A$36,
IF(AND(E447=grup_instansi!$B$37,F447=grup_instansi!$C$37),
grup_instansi!$A$37,
IF(AND(E447=grup_instansi!$B$38,F447=grup_instansi!$C$38),
grup_instansi!$A$38,
IF(AND(E447=grup_instansi!$B$39,F447=grup_instansi!$C$39),
grup_instansi!$A$39,
IF(AND(E447=grup_instansi!$B$40,F447=grup_instansi!$C$40),
grup_instansi!$A$40,
IF(AND(E447=grup_instansi!$B$41,F447=grup_instansi!$C$41),
grup_instansi!$A$41,
IF(AND(E447=grup_instansi!$B$42,F447=grup_instansi!$C$42),
grup_instansi!$A$42,
IF(AND(E447=grup_instansi!$B$43,F447=grup_instansi!$C$43),
grup_instansi!$A$43,
IF(AND(E447=grup_instansi!$B$44,F447=grup_instansi!$C$44),
grup_instansi!$A$44,
IF(AND(E447=grup_instansi!$B$45,F447=grup_instansi!$C$45),
grup_instansi!$A$45,
IF(AND(E447=grup_instansi!$B$46,F447=grup_instansi!$C$46),
grup_instansi!$A$46,
IF(AND(E447=grup_instansi!$B$47,F447=grup_instansi!$C$47),
grup_instansi!$A$47,
IF(AND(E447=grup_instansi!$B$48,F447=grup_instansi!$C$48),
grup_instansi!$A$48,
IF(AND(E447=grup_instansi!$B$49,F447=grup_instansi!$C$49),
grup_instansi!$A$49,
IF(AND(E447=grup_instansi!$B$50,F447=grup_instansi!$C$50),
grup_instansi!$A$50,
IF(AND(E447=grup_instansi!$B$51,F447=grup_instansi!$C$51),
grup_instansi!$A$51,
IF(AND(E447=grup_instansi!$B$52,F447=grup_instansi!$C$52),
grup_instansi!$A$52,
IF(AND(E447=grup_instansi!$B$53,F447=grup_instansi!$C$53),
grup_instansi!$A$53,
IF(AND(E447=grup_instansi!$B$54,F447=grup_instansi!$C$54),
grup_instansi!$A$54,
IF(AND(E447=grup_instansi!$B$55,F447=grup_instansi!$C$55),
grup_instansi!$A$55,
IF(AND(E447=grup_instansi!$B$56,F447=grup_instansi!$C$56),
grup_instansi!$A$56,
IF(AND(E447=grup_instansi!$B$57,F447=grup_instansi!$C$57),
grup_instansi!$A$57,
IF(AND(E447=grup_instansi!$B$58,F447=grup_instansi!$C$58),
grup_instansi!$A$58,
IF(AND(E447=grup_instansi!$B$59,F447=grup_instansi!$C$59),
grup_instansi!$A$59,
IF(AND(E447=grup_instansi!$B$60,F447=grup_instansi!$C$60),
grup_instansi!$A$60,""))))))))))))))))))))))))))</f>
        <v>gi2023110400049</v>
      </c>
      <c r="K447" t="str">
        <f>IF(J447&lt;&gt;"",J447,IF(AND(E447=grup_instansi!$B$61,F447=grup_instansi!$C$61),
grup_instansi!$A$61,
IF(AND(E447=grup_instansi!$B$62,F447=grup_instansi!$C$62),
grup_instansi!$A$62,
IF(AND(E447=grup_instansi!$B$63,F447=grup_instansi!$C$63),
grup_instansi!$A$63,
IF(AND(E447=grup_instansi!$B$64,F447=grup_instansi!$C$64),
grup_instansi!$A$64,
IF(AND(E447=grup_instansi!$B$65,F447=grup_instansi!$C$65),
grup_instansi!$A$65,
IF(AND(E447=grup_instansi!$B$66,F447=grup_instansi!$C$66),
grup_instansi!$A$66,
IF(AND(E447=grup_instansi!$B$67,F447=grup_instansi!$C$67),
grup_instansi!$A$67,
IF(AND(E447=grup_instansi!$B$68,F447=grup_instansi!$C$68),
grup_instansi!$A$68,
IF(AND(E447=grup_instansi!$B$69,F447=grup_instansi!$C$69),
grup_instansi!$A$69,
IF(AND(E447=grup_instansi!$B$70,F447=grup_instansi!$C$70),
grup_instansi!$A$70,
IF(AND(E447=grup_instansi!$B$71,F447=grup_instansi!$C$71),
grup_instansi!$A$71,
IF(AND(E447=grup_instansi!$B$72,F447=grup_instansi!$C$72),
grup_instansi!$A$72,
IF(AND(E447=grup_instansi!$B$73,F447=grup_instansi!$C$73),
grup_instansi!$A$73,
IF(AND(E447=grup_instansi!$B$74,F447=grup_instansi!$C$74),
grup_instansi!$A$74,
IF(AND(E447=grup_instansi!$B$75,F447=grup_instansi!$C$75),
grup_instansi!$A$75,
IF(AND(E447=grup_instansi!$B$76,F447=grup_instansi!$C$76),
grup_instansi!$A$76,
IF(AND(E447=grup_instansi!$B$77,F447=grup_instansi!$C$77),
grup_instansi!$A$77,
IF(AND(E447=grup_instansi!$B$78,F447=grup_instansi!$C$78),
grup_instansi!$A$78,
IF(AND(E447=grup_instansi!$B$79,F447=grup_instansi!$C$79),
grup_instansi!$A$79,
IF(AND(E447=grup_instansi!$B$80,F447=grup_instansi!$C$80),
grup_instansi!$A$80,
IF(AND(E447=grup_instansi!$B$81,F447=grup_instansi!$C$81),
grup_instansi!$A$81,
IF(AND(E447=grup_instansi!$B$82,F447=grup_instansi!$C$82),
grup_instansi!$A$82,
IF(AND(E447=grup_instansi!$B$83,F447=grup_instansi!$C$83),
grup_instansi!$A$84,
IF(AND(E447=grup_instansi!$B$84,F447=grup_instansi!$C$84),
grup_instansi!$A$85,
IF(AND(E447=grup_instansi!$B$85,F447=grup_instansi!$C$85),
grup_instansi!$A$86,
IF(AND(E447=grup_instansi!$B$86,F447=grup_instansi!$C$86),
grup_instansi!$A$87,
IF(AND(E447=grup_instansi!$B$87,F447=grup_instansi!$C$87),
grup_instansi!$A$87,
IF(AND(E447=grup_instansi!$B$88,F447=grup_instansi!$C$88),
grup_instansi!$A$88,
IF(AND(E447=grup_instansi!$B$89,F447=grup_instansi!$C$89),
grup_instansi!$A$89,
IF(AND(E447=grup_instansi!$B$90,F447=grup_instansi!$C$90),
grup_instansi!$A$90,
IF(AND(E447=grup_instansi!$B$91,F447=grup_instansi!$C$91),
grup_instansi!$A$91,
IF(AND(E447=grup_instansi!$B$92,F447=grup_instansi!$C$92),
grup_instansi!$A$92,
IF(AND(E447=grup_instansi!$B$93,F447=grup_instansi!$C$93),
grup_instansi!$A$93,
IF(AND(E447=grup_instansi!$B$94,F447=grup_instansi!$C$94),
grup_instansi!$A$94,
IF(AND(E447=grup_instansi!$B$95,F447=grup_instansi!$C$95),
grup_instansi!$A$95,
IF(AND(E447=grup_instansi!$B$96,F447=grup_instansi!$C$96),
grup_instansi!$A$96,
IF(AND(E447=grup_instansi!$B$97,F447=grup_instansi!$C$97),
grup_instansi!$A$97,
IF(AND(E447=grup_instansi!$B$98,F447=grup_instansi!$C$98),
grup_instansi!$A$98,
IF(AND(E447=grup_instansi!$B$99,F447=grup_instansi!$C$99),
grup_instansi!$A$99,
grup_instansi!$A$100))))))))))))))))))))))))))))))))))))))))</f>
        <v>gi2023110400049</v>
      </c>
      <c r="L447" t="str">
        <f>VLOOKUP(K447,grup_instansi!$A$2:$E$102,4)</f>
        <v>Pemerintah Kota Kalimantan Timur</v>
      </c>
      <c r="M447" t="str">
        <f t="shared" si="20"/>
        <v>('i2023110600446','Pemerintah Kota Bontang','gi2023110400049'),</v>
      </c>
    </row>
    <row r="448" spans="1:13" x14ac:dyDescent="0.25">
      <c r="A448" t="str">
        <f t="shared" si="18"/>
        <v>i2023110600447</v>
      </c>
      <c r="B448" s="4">
        <v>7000</v>
      </c>
      <c r="C448" t="str">
        <f t="shared" si="19"/>
        <v>i2023110600447</v>
      </c>
      <c r="D448" s="4" t="s">
        <v>22</v>
      </c>
      <c r="E448" s="4" t="s">
        <v>660</v>
      </c>
      <c r="F448" s="4" t="s">
        <v>689</v>
      </c>
      <c r="G448" t="str">
        <f>IF(AND(E448=grup_instansi!$B$2,F448=grup_instansi!$C$2),
grup_instansi!$A$2,
IF(AND(E448=grup_instansi!$B$3,F448=grup_instansi!$C$3),
grup_instansi!$A$3,
IF(AND(E448=grup_instansi!$B$4,F448=grup_instansi!$C$4),
grup_instansi!$A$4,
IF(AND(E448=grup_instansi!$B$5,F448=grup_instansi!$C$5),
grup_instansi!$A$5,
IF(AND(E448=grup_instansi!$B$6,F448=grup_instansi!$C$6),
grup_instansi!$A$6,
IF(AND(E448=grup_instansi!$B$7,F448=grup_instansi!$C$7),
grup_instansi!$A$7,
IF(AND(E448=grup_instansi!$B$8,F448=grup_instansi!$C$8),
grup_instansi!$A$8,
IF(AND(E448=grup_instansi!$B$9,F448=grup_instansi!$C$9),
grup_instansi!$A$9,
IF(AND(E448=grup_instansi!$B$10,F448=grup_instansi!$C$10),
grup_instansi!$A$10,"")))))))))</f>
        <v/>
      </c>
      <c r="H448" t="str">
        <f>IF(G448&lt;&gt;"",G448,IF(AND(E448=grup_instansi!$B$11,F448=grup_instansi!$C$11),
grup_instansi!$A$11,
IF(AND(E448=grup_instansi!$B$12,F448=grup_instansi!$C$12),
grup_instansi!$A$12,
IF(AND(E448=grup_instansi!$B$13,F448=grup_instansi!$C$13),
grup_instansi!$A$13,
IF(AND(E448=grup_instansi!$B$14,F448=grup_instansi!$C$14),
grup_instansi!$A$14,
IF(AND(E448=grup_instansi!$B$15,F448=grup_instansi!$C$15),
grup_instansi!$A$15,
IF(AND(E448=grup_instansi!$B$16,F448=grup_instansi!$C$16),
grup_instansi!$A$16,
IF(AND(E448=grup_instansi!$B$17,F448=grup_instansi!$C$17),
grup_instansi!$A$17,
IF(AND(E448=grup_instansi!$B$18,F448=grup_instansi!$C$18),
grup_instansi!$A$18,
IF(AND(E448=grup_instansi!$B$19,F448=grup_instansi!$C$19),
grup_instansi!$A$19,
IF(AND(E448=grup_instansi!$B$20,F448=grup_instansi!$C$20),
grup_instansi!$A$20,"")))))))))))</f>
        <v/>
      </c>
      <c r="I448" t="str">
        <f>IF(H448&lt;&gt;"",H448,IF(AND(E448=grup_instansi!$B$21,F448=grup_instansi!$C$21),
grup_instansi!$A$21,
IF(AND(E448=grup_instansi!$B$22,F448=grup_instansi!$C$22),
grup_instansi!$A$22,
IF(AND(E448=grup_instansi!$B$23,F448=grup_instansi!$C$23),
grup_instansi!$A$23,
IF(AND(E448=grup_instansi!$B$24,F448=grup_instansi!$C$24),
grup_instansi!$A$24,
IF(AND(E448=grup_instansi!$B$25,F448=grup_instansi!$C$25),
grup_instansi!$A$25,
IF(AND(E448=grup_instansi!$B$26,F448=grup_instansi!$C$26),
grup_instansi!$A$26,
IF(AND(E448=grup_instansi!$B$27,F448=grup_instansi!$C$27),
grup_instansi!$A$27,
IF(AND(E448=grup_instansi!$B$28,F448=grup_instansi!$C$28),
grup_instansi!$A$28,
IF(AND(E448=grup_instansi!$B$29,F448=grup_instansi!$C$29),
grup_instansi!$A$29,
IF(AND(E448=grup_instansi!$B$30,F448=grup_instansi!$C$30),
grup_instansi!$A$30,
IF(AND(E448=grup_instansi!$B$31,F448=grup_instansi!$C$31),
grup_instansi!$A$31,
IF(AND(E448=grup_instansi!$B$32,F448=grup_instansi!$C$32),
grup_instansi!$A$32,
IF(AND(E448=grup_instansi!$B$33,F448=grup_instansi!$C$33),
grup_instansi!$A$33,
IF(AND(E448=grup_instansi!$B$34,F448=grup_instansi!$C$34),
grup_instansi!$A$34,
IF(AND(E448=grup_instansi!$B$35,F448=grup_instansi!$C$35),
grup_instansi!$A$35,""))))))))))))))))</f>
        <v/>
      </c>
      <c r="J448" t="str">
        <f>IF(I448&lt;&gt;"",I448,IF(AND(E448=grup_instansi!$B$36,F448=grup_instansi!$C$36),
grup_instansi!$A$36,
IF(AND(E448=grup_instansi!$B$37,F448=grup_instansi!$C$37),
grup_instansi!$A$37,
IF(AND(E448=grup_instansi!$B$38,F448=grup_instansi!$C$38),
grup_instansi!$A$38,
IF(AND(E448=grup_instansi!$B$39,F448=grup_instansi!$C$39),
grup_instansi!$A$39,
IF(AND(E448=grup_instansi!$B$40,F448=grup_instansi!$C$40),
grup_instansi!$A$40,
IF(AND(E448=grup_instansi!$B$41,F448=grup_instansi!$C$41),
grup_instansi!$A$41,
IF(AND(E448=grup_instansi!$B$42,F448=grup_instansi!$C$42),
grup_instansi!$A$42,
IF(AND(E448=grup_instansi!$B$43,F448=grup_instansi!$C$43),
grup_instansi!$A$43,
IF(AND(E448=grup_instansi!$B$44,F448=grup_instansi!$C$44),
grup_instansi!$A$44,
IF(AND(E448=grup_instansi!$B$45,F448=grup_instansi!$C$45),
grup_instansi!$A$45,
IF(AND(E448=grup_instansi!$B$46,F448=grup_instansi!$C$46),
grup_instansi!$A$46,
IF(AND(E448=grup_instansi!$B$47,F448=grup_instansi!$C$47),
grup_instansi!$A$47,
IF(AND(E448=grup_instansi!$B$48,F448=grup_instansi!$C$48),
grup_instansi!$A$48,
IF(AND(E448=grup_instansi!$B$49,F448=grup_instansi!$C$49),
grup_instansi!$A$49,
IF(AND(E448=grup_instansi!$B$50,F448=grup_instansi!$C$50),
grup_instansi!$A$50,
IF(AND(E448=grup_instansi!$B$51,F448=grup_instansi!$C$51),
grup_instansi!$A$51,
IF(AND(E448=grup_instansi!$B$52,F448=grup_instansi!$C$52),
grup_instansi!$A$52,
IF(AND(E448=grup_instansi!$B$53,F448=grup_instansi!$C$53),
grup_instansi!$A$53,
IF(AND(E448=grup_instansi!$B$54,F448=grup_instansi!$C$54),
grup_instansi!$A$54,
IF(AND(E448=grup_instansi!$B$55,F448=grup_instansi!$C$55),
grup_instansi!$A$55,
IF(AND(E448=grup_instansi!$B$56,F448=grup_instansi!$C$56),
grup_instansi!$A$56,
IF(AND(E448=grup_instansi!$B$57,F448=grup_instansi!$C$57),
grup_instansi!$A$57,
IF(AND(E448=grup_instansi!$B$58,F448=grup_instansi!$C$58),
grup_instansi!$A$58,
IF(AND(E448=grup_instansi!$B$59,F448=grup_instansi!$C$59),
grup_instansi!$A$59,
IF(AND(E448=grup_instansi!$B$60,F448=grup_instansi!$C$60),
grup_instansi!$A$60,""))))))))))))))))))))))))))</f>
        <v/>
      </c>
      <c r="K448" t="str">
        <f>IF(J448&lt;&gt;"",J448,IF(AND(E448=grup_instansi!$B$61,F448=grup_instansi!$C$61),
grup_instansi!$A$61,
IF(AND(E448=grup_instansi!$B$62,F448=grup_instansi!$C$62),
grup_instansi!$A$62,
IF(AND(E448=grup_instansi!$B$63,F448=grup_instansi!$C$63),
grup_instansi!$A$63,
IF(AND(E448=grup_instansi!$B$64,F448=grup_instansi!$C$64),
grup_instansi!$A$64,
IF(AND(E448=grup_instansi!$B$65,F448=grup_instansi!$C$65),
grup_instansi!$A$65,
IF(AND(E448=grup_instansi!$B$66,F448=grup_instansi!$C$66),
grup_instansi!$A$66,
IF(AND(E448=grup_instansi!$B$67,F448=grup_instansi!$C$67),
grup_instansi!$A$67,
IF(AND(E448=grup_instansi!$B$68,F448=grup_instansi!$C$68),
grup_instansi!$A$68,
IF(AND(E448=grup_instansi!$B$69,F448=grup_instansi!$C$69),
grup_instansi!$A$69,
IF(AND(E448=grup_instansi!$B$70,F448=grup_instansi!$C$70),
grup_instansi!$A$70,
IF(AND(E448=grup_instansi!$B$71,F448=grup_instansi!$C$71),
grup_instansi!$A$71,
IF(AND(E448=grup_instansi!$B$72,F448=grup_instansi!$C$72),
grup_instansi!$A$72,
IF(AND(E448=grup_instansi!$B$73,F448=grup_instansi!$C$73),
grup_instansi!$A$73,
IF(AND(E448=grup_instansi!$B$74,F448=grup_instansi!$C$74),
grup_instansi!$A$74,
IF(AND(E448=grup_instansi!$B$75,F448=grup_instansi!$C$75),
grup_instansi!$A$75,
IF(AND(E448=grup_instansi!$B$76,F448=grup_instansi!$C$76),
grup_instansi!$A$76,
IF(AND(E448=grup_instansi!$B$77,F448=grup_instansi!$C$77),
grup_instansi!$A$77,
IF(AND(E448=grup_instansi!$B$78,F448=grup_instansi!$C$78),
grup_instansi!$A$78,
IF(AND(E448=grup_instansi!$B$79,F448=grup_instansi!$C$79),
grup_instansi!$A$79,
IF(AND(E448=grup_instansi!$B$80,F448=grup_instansi!$C$80),
grup_instansi!$A$80,
IF(AND(E448=grup_instansi!$B$81,F448=grup_instansi!$C$81),
grup_instansi!$A$81,
IF(AND(E448=grup_instansi!$B$82,F448=grup_instansi!$C$82),
grup_instansi!$A$82,
IF(AND(E448=grup_instansi!$B$83,F448=grup_instansi!$C$83),
grup_instansi!$A$84,
IF(AND(E448=grup_instansi!$B$84,F448=grup_instansi!$C$84),
grup_instansi!$A$85,
IF(AND(E448=grup_instansi!$B$85,F448=grup_instansi!$C$85),
grup_instansi!$A$86,
IF(AND(E448=grup_instansi!$B$86,F448=grup_instansi!$C$86),
grup_instansi!$A$87,
IF(AND(E448=grup_instansi!$B$87,F448=grup_instansi!$C$87),
grup_instansi!$A$87,
IF(AND(E448=grup_instansi!$B$88,F448=grup_instansi!$C$88),
grup_instansi!$A$88,
IF(AND(E448=grup_instansi!$B$89,F448=grup_instansi!$C$89),
grup_instansi!$A$89,
IF(AND(E448=grup_instansi!$B$90,F448=grup_instansi!$C$90),
grup_instansi!$A$90,
IF(AND(E448=grup_instansi!$B$91,F448=grup_instansi!$C$91),
grup_instansi!$A$91,
IF(AND(E448=grup_instansi!$B$92,F448=grup_instansi!$C$92),
grup_instansi!$A$92,
IF(AND(E448=grup_instansi!$B$93,F448=grup_instansi!$C$93),
grup_instansi!$A$93,
IF(AND(E448=grup_instansi!$B$94,F448=grup_instansi!$C$94),
grup_instansi!$A$94,
IF(AND(E448=grup_instansi!$B$95,F448=grup_instansi!$C$95),
grup_instansi!$A$95,
IF(AND(E448=grup_instansi!$B$96,F448=grup_instansi!$C$96),
grup_instansi!$A$96,
IF(AND(E448=grup_instansi!$B$97,F448=grup_instansi!$C$97),
grup_instansi!$A$97,
IF(AND(E448=grup_instansi!$B$98,F448=grup_instansi!$C$98),
grup_instansi!$A$98,
IF(AND(E448=grup_instansi!$B$99,F448=grup_instansi!$C$99),
grup_instansi!$A$99,
grup_instansi!$A$100))))))))))))))))))))))))))))))))))))))))</f>
        <v>gi2023110400093</v>
      </c>
      <c r="L448" t="str">
        <f>VLOOKUP(K448,grup_instansi!$A$2:$E$102,4)</f>
        <v>Pemerintah Provinsi Sulawesi Utara</v>
      </c>
      <c r="M448" t="str">
        <f t="shared" si="20"/>
        <v>('i2023110600447','Pemerintah Provinsi Sulawesi Utara','gi2023110400093'),</v>
      </c>
    </row>
    <row r="449" spans="1:13" x14ac:dyDescent="0.25">
      <c r="A449" t="str">
        <f t="shared" si="18"/>
        <v>i2023110600448</v>
      </c>
      <c r="B449" s="4">
        <v>7001</v>
      </c>
      <c r="C449" t="str">
        <f t="shared" si="19"/>
        <v>i2023110600448</v>
      </c>
      <c r="D449" s="4" t="s">
        <v>478</v>
      </c>
      <c r="E449" s="4" t="s">
        <v>658</v>
      </c>
      <c r="F449" s="4" t="s">
        <v>689</v>
      </c>
      <c r="G449" t="str">
        <f>IF(AND(E449=grup_instansi!$B$2,F449=grup_instansi!$C$2),
grup_instansi!$A$2,
IF(AND(E449=grup_instansi!$B$3,F449=grup_instansi!$C$3),
grup_instansi!$A$3,
IF(AND(E449=grup_instansi!$B$4,F449=grup_instansi!$C$4),
grup_instansi!$A$4,
IF(AND(E449=grup_instansi!$B$5,F449=grup_instansi!$C$5),
grup_instansi!$A$5,
IF(AND(E449=grup_instansi!$B$6,F449=grup_instansi!$C$6),
grup_instansi!$A$6,
IF(AND(E449=grup_instansi!$B$7,F449=grup_instansi!$C$7),
grup_instansi!$A$7,
IF(AND(E449=grup_instansi!$B$8,F449=grup_instansi!$C$8),
grup_instansi!$A$8,
IF(AND(E449=grup_instansi!$B$9,F449=grup_instansi!$C$9),
grup_instansi!$A$9,
IF(AND(E449=grup_instansi!$B$10,F449=grup_instansi!$C$10),
grup_instansi!$A$10,"")))))))))</f>
        <v/>
      </c>
      <c r="H449" t="str">
        <f>IF(G449&lt;&gt;"",G449,IF(AND(E449=grup_instansi!$B$11,F449=grup_instansi!$C$11),
grup_instansi!$A$11,
IF(AND(E449=grup_instansi!$B$12,F449=grup_instansi!$C$12),
grup_instansi!$A$12,
IF(AND(E449=grup_instansi!$B$13,F449=grup_instansi!$C$13),
grup_instansi!$A$13,
IF(AND(E449=grup_instansi!$B$14,F449=grup_instansi!$C$14),
grup_instansi!$A$14,
IF(AND(E449=grup_instansi!$B$15,F449=grup_instansi!$C$15),
grup_instansi!$A$15,
IF(AND(E449=grup_instansi!$B$16,F449=grup_instansi!$C$16),
grup_instansi!$A$16,
IF(AND(E449=grup_instansi!$B$17,F449=grup_instansi!$C$17),
grup_instansi!$A$17,
IF(AND(E449=grup_instansi!$B$18,F449=grup_instansi!$C$18),
grup_instansi!$A$18,
IF(AND(E449=grup_instansi!$B$19,F449=grup_instansi!$C$19),
grup_instansi!$A$19,
IF(AND(E449=grup_instansi!$B$20,F449=grup_instansi!$C$20),
grup_instansi!$A$20,"")))))))))))</f>
        <v/>
      </c>
      <c r="I449" t="str">
        <f>IF(H449&lt;&gt;"",H449,IF(AND(E449=grup_instansi!$B$21,F449=grup_instansi!$C$21),
grup_instansi!$A$21,
IF(AND(E449=grup_instansi!$B$22,F449=grup_instansi!$C$22),
grup_instansi!$A$22,
IF(AND(E449=grup_instansi!$B$23,F449=grup_instansi!$C$23),
grup_instansi!$A$23,
IF(AND(E449=grup_instansi!$B$24,F449=grup_instansi!$C$24),
grup_instansi!$A$24,
IF(AND(E449=grup_instansi!$B$25,F449=grup_instansi!$C$25),
grup_instansi!$A$25,
IF(AND(E449=grup_instansi!$B$26,F449=grup_instansi!$C$26),
grup_instansi!$A$26,
IF(AND(E449=grup_instansi!$B$27,F449=grup_instansi!$C$27),
grup_instansi!$A$27,
IF(AND(E449=grup_instansi!$B$28,F449=grup_instansi!$C$28),
grup_instansi!$A$28,
IF(AND(E449=grup_instansi!$B$29,F449=grup_instansi!$C$29),
grup_instansi!$A$29,
IF(AND(E449=grup_instansi!$B$30,F449=grup_instansi!$C$30),
grup_instansi!$A$30,
IF(AND(E449=grup_instansi!$B$31,F449=grup_instansi!$C$31),
grup_instansi!$A$31,
IF(AND(E449=grup_instansi!$B$32,F449=grup_instansi!$C$32),
grup_instansi!$A$32,
IF(AND(E449=grup_instansi!$B$33,F449=grup_instansi!$C$33),
grup_instansi!$A$33,
IF(AND(E449=grup_instansi!$B$34,F449=grup_instansi!$C$34),
grup_instansi!$A$34,
IF(AND(E449=grup_instansi!$B$35,F449=grup_instansi!$C$35),
grup_instansi!$A$35,""))))))))))))))))</f>
        <v>gi2023110400032</v>
      </c>
      <c r="J449" t="str">
        <f>IF(I449&lt;&gt;"",I449,IF(AND(E449=grup_instansi!$B$36,F449=grup_instansi!$C$36),
grup_instansi!$A$36,
IF(AND(E449=grup_instansi!$B$37,F449=grup_instansi!$C$37),
grup_instansi!$A$37,
IF(AND(E449=grup_instansi!$B$38,F449=grup_instansi!$C$38),
grup_instansi!$A$38,
IF(AND(E449=grup_instansi!$B$39,F449=grup_instansi!$C$39),
grup_instansi!$A$39,
IF(AND(E449=grup_instansi!$B$40,F449=grup_instansi!$C$40),
grup_instansi!$A$40,
IF(AND(E449=grup_instansi!$B$41,F449=grup_instansi!$C$41),
grup_instansi!$A$41,
IF(AND(E449=grup_instansi!$B$42,F449=grup_instansi!$C$42),
grup_instansi!$A$42,
IF(AND(E449=grup_instansi!$B$43,F449=grup_instansi!$C$43),
grup_instansi!$A$43,
IF(AND(E449=grup_instansi!$B$44,F449=grup_instansi!$C$44),
grup_instansi!$A$44,
IF(AND(E449=grup_instansi!$B$45,F449=grup_instansi!$C$45),
grup_instansi!$A$45,
IF(AND(E449=grup_instansi!$B$46,F449=grup_instansi!$C$46),
grup_instansi!$A$46,
IF(AND(E449=grup_instansi!$B$47,F449=grup_instansi!$C$47),
grup_instansi!$A$47,
IF(AND(E449=grup_instansi!$B$48,F449=grup_instansi!$C$48),
grup_instansi!$A$48,
IF(AND(E449=grup_instansi!$B$49,F449=grup_instansi!$C$49),
grup_instansi!$A$49,
IF(AND(E449=grup_instansi!$B$50,F449=grup_instansi!$C$50),
grup_instansi!$A$50,
IF(AND(E449=grup_instansi!$B$51,F449=grup_instansi!$C$51),
grup_instansi!$A$51,
IF(AND(E449=grup_instansi!$B$52,F449=grup_instansi!$C$52),
grup_instansi!$A$52,
IF(AND(E449=grup_instansi!$B$53,F449=grup_instansi!$C$53),
grup_instansi!$A$53,
IF(AND(E449=grup_instansi!$B$54,F449=grup_instansi!$C$54),
grup_instansi!$A$54,
IF(AND(E449=grup_instansi!$B$55,F449=grup_instansi!$C$55),
grup_instansi!$A$55,
IF(AND(E449=grup_instansi!$B$56,F449=grup_instansi!$C$56),
grup_instansi!$A$56,
IF(AND(E449=grup_instansi!$B$57,F449=grup_instansi!$C$57),
grup_instansi!$A$57,
IF(AND(E449=grup_instansi!$B$58,F449=grup_instansi!$C$58),
grup_instansi!$A$58,
IF(AND(E449=grup_instansi!$B$59,F449=grup_instansi!$C$59),
grup_instansi!$A$59,
IF(AND(E449=grup_instansi!$B$60,F449=grup_instansi!$C$60),
grup_instansi!$A$60,""))))))))))))))))))))))))))</f>
        <v>gi2023110400032</v>
      </c>
      <c r="K449" t="str">
        <f>IF(J449&lt;&gt;"",J449,IF(AND(E449=grup_instansi!$B$61,F449=grup_instansi!$C$61),
grup_instansi!$A$61,
IF(AND(E449=grup_instansi!$B$62,F449=grup_instansi!$C$62),
grup_instansi!$A$62,
IF(AND(E449=grup_instansi!$B$63,F449=grup_instansi!$C$63),
grup_instansi!$A$63,
IF(AND(E449=grup_instansi!$B$64,F449=grup_instansi!$C$64),
grup_instansi!$A$64,
IF(AND(E449=grup_instansi!$B$65,F449=grup_instansi!$C$65),
grup_instansi!$A$65,
IF(AND(E449=grup_instansi!$B$66,F449=grup_instansi!$C$66),
grup_instansi!$A$66,
IF(AND(E449=grup_instansi!$B$67,F449=grup_instansi!$C$67),
grup_instansi!$A$67,
IF(AND(E449=grup_instansi!$B$68,F449=grup_instansi!$C$68),
grup_instansi!$A$68,
IF(AND(E449=grup_instansi!$B$69,F449=grup_instansi!$C$69),
grup_instansi!$A$69,
IF(AND(E449=grup_instansi!$B$70,F449=grup_instansi!$C$70),
grup_instansi!$A$70,
IF(AND(E449=grup_instansi!$B$71,F449=grup_instansi!$C$71),
grup_instansi!$A$71,
IF(AND(E449=grup_instansi!$B$72,F449=grup_instansi!$C$72),
grup_instansi!$A$72,
IF(AND(E449=grup_instansi!$B$73,F449=grup_instansi!$C$73),
grup_instansi!$A$73,
IF(AND(E449=grup_instansi!$B$74,F449=grup_instansi!$C$74),
grup_instansi!$A$74,
IF(AND(E449=grup_instansi!$B$75,F449=grup_instansi!$C$75),
grup_instansi!$A$75,
IF(AND(E449=grup_instansi!$B$76,F449=grup_instansi!$C$76),
grup_instansi!$A$76,
IF(AND(E449=grup_instansi!$B$77,F449=grup_instansi!$C$77),
grup_instansi!$A$77,
IF(AND(E449=grup_instansi!$B$78,F449=grup_instansi!$C$78),
grup_instansi!$A$78,
IF(AND(E449=grup_instansi!$B$79,F449=grup_instansi!$C$79),
grup_instansi!$A$79,
IF(AND(E449=grup_instansi!$B$80,F449=grup_instansi!$C$80),
grup_instansi!$A$80,
IF(AND(E449=grup_instansi!$B$81,F449=grup_instansi!$C$81),
grup_instansi!$A$81,
IF(AND(E449=grup_instansi!$B$82,F449=grup_instansi!$C$82),
grup_instansi!$A$82,
IF(AND(E449=grup_instansi!$B$83,F449=grup_instansi!$C$83),
grup_instansi!$A$84,
IF(AND(E449=grup_instansi!$B$84,F449=grup_instansi!$C$84),
grup_instansi!$A$85,
IF(AND(E449=grup_instansi!$B$85,F449=grup_instansi!$C$85),
grup_instansi!$A$86,
IF(AND(E449=grup_instansi!$B$86,F449=grup_instansi!$C$86),
grup_instansi!$A$87,
IF(AND(E449=grup_instansi!$B$87,F449=grup_instansi!$C$87),
grup_instansi!$A$87,
IF(AND(E449=grup_instansi!$B$88,F449=grup_instansi!$C$88),
grup_instansi!$A$88,
IF(AND(E449=grup_instansi!$B$89,F449=grup_instansi!$C$89),
grup_instansi!$A$89,
IF(AND(E449=grup_instansi!$B$90,F449=grup_instansi!$C$90),
grup_instansi!$A$90,
IF(AND(E449=grup_instansi!$B$91,F449=grup_instansi!$C$91),
grup_instansi!$A$91,
IF(AND(E449=grup_instansi!$B$92,F449=grup_instansi!$C$92),
grup_instansi!$A$92,
IF(AND(E449=grup_instansi!$B$93,F449=grup_instansi!$C$93),
grup_instansi!$A$93,
IF(AND(E449=grup_instansi!$B$94,F449=grup_instansi!$C$94),
grup_instansi!$A$94,
IF(AND(E449=grup_instansi!$B$95,F449=grup_instansi!$C$95),
grup_instansi!$A$95,
IF(AND(E449=grup_instansi!$B$96,F449=grup_instansi!$C$96),
grup_instansi!$A$96,
IF(AND(E449=grup_instansi!$B$97,F449=grup_instansi!$C$97),
grup_instansi!$A$97,
IF(AND(E449=grup_instansi!$B$98,F449=grup_instansi!$C$98),
grup_instansi!$A$98,
IF(AND(E449=grup_instansi!$B$99,F449=grup_instansi!$C$99),
grup_instansi!$A$99,
grup_instansi!$A$100))))))))))))))))))))))))))))))))))))))))</f>
        <v>gi2023110400032</v>
      </c>
      <c r="L449" t="str">
        <f>VLOOKUP(K449,grup_instansi!$A$2:$E$102,4)</f>
        <v>Pemerintah Kabupaten Sulawesi Utara</v>
      </c>
      <c r="M449" t="str">
        <f t="shared" si="20"/>
        <v>('i2023110600448','Pemerintah Kab. Minahasa','gi2023110400032'),</v>
      </c>
    </row>
    <row r="450" spans="1:13" x14ac:dyDescent="0.25">
      <c r="A450" t="str">
        <f t="shared" ref="A450:A513" si="21">"i20231106"&amp;RIGHT(TEXT("G00000"&amp;(ROW(B450)-ROW($B$1)),"0"),5)</f>
        <v>i2023110600449</v>
      </c>
      <c r="B450" s="4">
        <v>7003</v>
      </c>
      <c r="C450" t="str">
        <f t="shared" ref="C450:C513" si="22">"i20231106"&amp;RIGHT(TEXT("G00000"&amp;(ROW(D450)-ROW($B$1)),"0"),5)</f>
        <v>i2023110600449</v>
      </c>
      <c r="D450" s="4" t="s">
        <v>480</v>
      </c>
      <c r="E450" s="4" t="s">
        <v>658</v>
      </c>
      <c r="F450" s="4" t="s">
        <v>689</v>
      </c>
      <c r="G450" t="str">
        <f>IF(AND(E450=grup_instansi!$B$2,F450=grup_instansi!$C$2),
grup_instansi!$A$2,
IF(AND(E450=grup_instansi!$B$3,F450=grup_instansi!$C$3),
grup_instansi!$A$3,
IF(AND(E450=grup_instansi!$B$4,F450=grup_instansi!$C$4),
grup_instansi!$A$4,
IF(AND(E450=grup_instansi!$B$5,F450=grup_instansi!$C$5),
grup_instansi!$A$5,
IF(AND(E450=grup_instansi!$B$6,F450=grup_instansi!$C$6),
grup_instansi!$A$6,
IF(AND(E450=grup_instansi!$B$7,F450=grup_instansi!$C$7),
grup_instansi!$A$7,
IF(AND(E450=grup_instansi!$B$8,F450=grup_instansi!$C$8),
grup_instansi!$A$8,
IF(AND(E450=grup_instansi!$B$9,F450=grup_instansi!$C$9),
grup_instansi!$A$9,
IF(AND(E450=grup_instansi!$B$10,F450=grup_instansi!$C$10),
grup_instansi!$A$10,"")))))))))</f>
        <v/>
      </c>
      <c r="H450" t="str">
        <f>IF(G450&lt;&gt;"",G450,IF(AND(E450=grup_instansi!$B$11,F450=grup_instansi!$C$11),
grup_instansi!$A$11,
IF(AND(E450=grup_instansi!$B$12,F450=grup_instansi!$C$12),
grup_instansi!$A$12,
IF(AND(E450=grup_instansi!$B$13,F450=grup_instansi!$C$13),
grup_instansi!$A$13,
IF(AND(E450=grup_instansi!$B$14,F450=grup_instansi!$C$14),
grup_instansi!$A$14,
IF(AND(E450=grup_instansi!$B$15,F450=grup_instansi!$C$15),
grup_instansi!$A$15,
IF(AND(E450=grup_instansi!$B$16,F450=grup_instansi!$C$16),
grup_instansi!$A$16,
IF(AND(E450=grup_instansi!$B$17,F450=grup_instansi!$C$17),
grup_instansi!$A$17,
IF(AND(E450=grup_instansi!$B$18,F450=grup_instansi!$C$18),
grup_instansi!$A$18,
IF(AND(E450=grup_instansi!$B$19,F450=grup_instansi!$C$19),
grup_instansi!$A$19,
IF(AND(E450=grup_instansi!$B$20,F450=grup_instansi!$C$20),
grup_instansi!$A$20,"")))))))))))</f>
        <v/>
      </c>
      <c r="I450" t="str">
        <f>IF(H450&lt;&gt;"",H450,IF(AND(E450=grup_instansi!$B$21,F450=grup_instansi!$C$21),
grup_instansi!$A$21,
IF(AND(E450=grup_instansi!$B$22,F450=grup_instansi!$C$22),
grup_instansi!$A$22,
IF(AND(E450=grup_instansi!$B$23,F450=grup_instansi!$C$23),
grup_instansi!$A$23,
IF(AND(E450=grup_instansi!$B$24,F450=grup_instansi!$C$24),
grup_instansi!$A$24,
IF(AND(E450=grup_instansi!$B$25,F450=grup_instansi!$C$25),
grup_instansi!$A$25,
IF(AND(E450=grup_instansi!$B$26,F450=grup_instansi!$C$26),
grup_instansi!$A$26,
IF(AND(E450=grup_instansi!$B$27,F450=grup_instansi!$C$27),
grup_instansi!$A$27,
IF(AND(E450=grup_instansi!$B$28,F450=grup_instansi!$C$28),
grup_instansi!$A$28,
IF(AND(E450=grup_instansi!$B$29,F450=grup_instansi!$C$29),
grup_instansi!$A$29,
IF(AND(E450=grup_instansi!$B$30,F450=grup_instansi!$C$30),
grup_instansi!$A$30,
IF(AND(E450=grup_instansi!$B$31,F450=grup_instansi!$C$31),
grup_instansi!$A$31,
IF(AND(E450=grup_instansi!$B$32,F450=grup_instansi!$C$32),
grup_instansi!$A$32,
IF(AND(E450=grup_instansi!$B$33,F450=grup_instansi!$C$33),
grup_instansi!$A$33,
IF(AND(E450=grup_instansi!$B$34,F450=grup_instansi!$C$34),
grup_instansi!$A$34,
IF(AND(E450=grup_instansi!$B$35,F450=grup_instansi!$C$35),
grup_instansi!$A$35,""))))))))))))))))</f>
        <v>gi2023110400032</v>
      </c>
      <c r="J450" t="str">
        <f>IF(I450&lt;&gt;"",I450,IF(AND(E450=grup_instansi!$B$36,F450=grup_instansi!$C$36),
grup_instansi!$A$36,
IF(AND(E450=grup_instansi!$B$37,F450=grup_instansi!$C$37),
grup_instansi!$A$37,
IF(AND(E450=grup_instansi!$B$38,F450=grup_instansi!$C$38),
grup_instansi!$A$38,
IF(AND(E450=grup_instansi!$B$39,F450=grup_instansi!$C$39),
grup_instansi!$A$39,
IF(AND(E450=grup_instansi!$B$40,F450=grup_instansi!$C$40),
grup_instansi!$A$40,
IF(AND(E450=grup_instansi!$B$41,F450=grup_instansi!$C$41),
grup_instansi!$A$41,
IF(AND(E450=grup_instansi!$B$42,F450=grup_instansi!$C$42),
grup_instansi!$A$42,
IF(AND(E450=grup_instansi!$B$43,F450=grup_instansi!$C$43),
grup_instansi!$A$43,
IF(AND(E450=grup_instansi!$B$44,F450=grup_instansi!$C$44),
grup_instansi!$A$44,
IF(AND(E450=grup_instansi!$B$45,F450=grup_instansi!$C$45),
grup_instansi!$A$45,
IF(AND(E450=grup_instansi!$B$46,F450=grup_instansi!$C$46),
grup_instansi!$A$46,
IF(AND(E450=grup_instansi!$B$47,F450=grup_instansi!$C$47),
grup_instansi!$A$47,
IF(AND(E450=grup_instansi!$B$48,F450=grup_instansi!$C$48),
grup_instansi!$A$48,
IF(AND(E450=grup_instansi!$B$49,F450=grup_instansi!$C$49),
grup_instansi!$A$49,
IF(AND(E450=grup_instansi!$B$50,F450=grup_instansi!$C$50),
grup_instansi!$A$50,
IF(AND(E450=grup_instansi!$B$51,F450=grup_instansi!$C$51),
grup_instansi!$A$51,
IF(AND(E450=grup_instansi!$B$52,F450=grup_instansi!$C$52),
grup_instansi!$A$52,
IF(AND(E450=grup_instansi!$B$53,F450=grup_instansi!$C$53),
grup_instansi!$A$53,
IF(AND(E450=grup_instansi!$B$54,F450=grup_instansi!$C$54),
grup_instansi!$A$54,
IF(AND(E450=grup_instansi!$B$55,F450=grup_instansi!$C$55),
grup_instansi!$A$55,
IF(AND(E450=grup_instansi!$B$56,F450=grup_instansi!$C$56),
grup_instansi!$A$56,
IF(AND(E450=grup_instansi!$B$57,F450=grup_instansi!$C$57),
grup_instansi!$A$57,
IF(AND(E450=grup_instansi!$B$58,F450=grup_instansi!$C$58),
grup_instansi!$A$58,
IF(AND(E450=grup_instansi!$B$59,F450=grup_instansi!$C$59),
grup_instansi!$A$59,
IF(AND(E450=grup_instansi!$B$60,F450=grup_instansi!$C$60),
grup_instansi!$A$60,""))))))))))))))))))))))))))</f>
        <v>gi2023110400032</v>
      </c>
      <c r="K450" t="str">
        <f>IF(J450&lt;&gt;"",J450,IF(AND(E450=grup_instansi!$B$61,F450=grup_instansi!$C$61),
grup_instansi!$A$61,
IF(AND(E450=grup_instansi!$B$62,F450=grup_instansi!$C$62),
grup_instansi!$A$62,
IF(AND(E450=grup_instansi!$B$63,F450=grup_instansi!$C$63),
grup_instansi!$A$63,
IF(AND(E450=grup_instansi!$B$64,F450=grup_instansi!$C$64),
grup_instansi!$A$64,
IF(AND(E450=grup_instansi!$B$65,F450=grup_instansi!$C$65),
grup_instansi!$A$65,
IF(AND(E450=grup_instansi!$B$66,F450=grup_instansi!$C$66),
grup_instansi!$A$66,
IF(AND(E450=grup_instansi!$B$67,F450=grup_instansi!$C$67),
grup_instansi!$A$67,
IF(AND(E450=grup_instansi!$B$68,F450=grup_instansi!$C$68),
grup_instansi!$A$68,
IF(AND(E450=grup_instansi!$B$69,F450=grup_instansi!$C$69),
grup_instansi!$A$69,
IF(AND(E450=grup_instansi!$B$70,F450=grup_instansi!$C$70),
grup_instansi!$A$70,
IF(AND(E450=grup_instansi!$B$71,F450=grup_instansi!$C$71),
grup_instansi!$A$71,
IF(AND(E450=grup_instansi!$B$72,F450=grup_instansi!$C$72),
grup_instansi!$A$72,
IF(AND(E450=grup_instansi!$B$73,F450=grup_instansi!$C$73),
grup_instansi!$A$73,
IF(AND(E450=grup_instansi!$B$74,F450=grup_instansi!$C$74),
grup_instansi!$A$74,
IF(AND(E450=grup_instansi!$B$75,F450=grup_instansi!$C$75),
grup_instansi!$A$75,
IF(AND(E450=grup_instansi!$B$76,F450=grup_instansi!$C$76),
grup_instansi!$A$76,
IF(AND(E450=grup_instansi!$B$77,F450=grup_instansi!$C$77),
grup_instansi!$A$77,
IF(AND(E450=grup_instansi!$B$78,F450=grup_instansi!$C$78),
grup_instansi!$A$78,
IF(AND(E450=grup_instansi!$B$79,F450=grup_instansi!$C$79),
grup_instansi!$A$79,
IF(AND(E450=grup_instansi!$B$80,F450=grup_instansi!$C$80),
grup_instansi!$A$80,
IF(AND(E450=grup_instansi!$B$81,F450=grup_instansi!$C$81),
grup_instansi!$A$81,
IF(AND(E450=grup_instansi!$B$82,F450=grup_instansi!$C$82),
grup_instansi!$A$82,
IF(AND(E450=grup_instansi!$B$83,F450=grup_instansi!$C$83),
grup_instansi!$A$84,
IF(AND(E450=grup_instansi!$B$84,F450=grup_instansi!$C$84),
grup_instansi!$A$85,
IF(AND(E450=grup_instansi!$B$85,F450=grup_instansi!$C$85),
grup_instansi!$A$86,
IF(AND(E450=grup_instansi!$B$86,F450=grup_instansi!$C$86),
grup_instansi!$A$87,
IF(AND(E450=grup_instansi!$B$87,F450=grup_instansi!$C$87),
grup_instansi!$A$87,
IF(AND(E450=grup_instansi!$B$88,F450=grup_instansi!$C$88),
grup_instansi!$A$88,
IF(AND(E450=grup_instansi!$B$89,F450=grup_instansi!$C$89),
grup_instansi!$A$89,
IF(AND(E450=grup_instansi!$B$90,F450=grup_instansi!$C$90),
grup_instansi!$A$90,
IF(AND(E450=grup_instansi!$B$91,F450=grup_instansi!$C$91),
grup_instansi!$A$91,
IF(AND(E450=grup_instansi!$B$92,F450=grup_instansi!$C$92),
grup_instansi!$A$92,
IF(AND(E450=grup_instansi!$B$93,F450=grup_instansi!$C$93),
grup_instansi!$A$93,
IF(AND(E450=grup_instansi!$B$94,F450=grup_instansi!$C$94),
grup_instansi!$A$94,
IF(AND(E450=grup_instansi!$B$95,F450=grup_instansi!$C$95),
grup_instansi!$A$95,
IF(AND(E450=grup_instansi!$B$96,F450=grup_instansi!$C$96),
grup_instansi!$A$96,
IF(AND(E450=grup_instansi!$B$97,F450=grup_instansi!$C$97),
grup_instansi!$A$97,
IF(AND(E450=grup_instansi!$B$98,F450=grup_instansi!$C$98),
grup_instansi!$A$98,
IF(AND(E450=grup_instansi!$B$99,F450=grup_instansi!$C$99),
grup_instansi!$A$99,
grup_instansi!$A$100))))))))))))))))))))))))))))))))))))))))</f>
        <v>gi2023110400032</v>
      </c>
      <c r="L450" t="str">
        <f>VLOOKUP(K450,grup_instansi!$A$2:$E$102,4)</f>
        <v>Pemerintah Kabupaten Sulawesi Utara</v>
      </c>
      <c r="M450" t="str">
        <f t="shared" ref="M450:M513" si="23">"('"&amp;A450&amp;"','"&amp;D450&amp;"','"&amp;K450&amp;"'),"</f>
        <v>('i2023110600449','Pemerintah Kab. Kepulauan Sangihe','gi2023110400032'),</v>
      </c>
    </row>
    <row r="451" spans="1:13" x14ac:dyDescent="0.25">
      <c r="A451" t="str">
        <f t="shared" si="21"/>
        <v>i2023110600450</v>
      </c>
      <c r="B451" s="4">
        <v>7006</v>
      </c>
      <c r="C451" t="str">
        <f t="shared" si="22"/>
        <v>i2023110600450</v>
      </c>
      <c r="D451" s="4" t="s">
        <v>483</v>
      </c>
      <c r="E451" s="4" t="s">
        <v>658</v>
      </c>
      <c r="F451" s="4" t="s">
        <v>689</v>
      </c>
      <c r="G451" t="str">
        <f>IF(AND(E451=grup_instansi!$B$2,F451=grup_instansi!$C$2),
grup_instansi!$A$2,
IF(AND(E451=grup_instansi!$B$3,F451=grup_instansi!$C$3),
grup_instansi!$A$3,
IF(AND(E451=grup_instansi!$B$4,F451=grup_instansi!$C$4),
grup_instansi!$A$4,
IF(AND(E451=grup_instansi!$B$5,F451=grup_instansi!$C$5),
grup_instansi!$A$5,
IF(AND(E451=grup_instansi!$B$6,F451=grup_instansi!$C$6),
grup_instansi!$A$6,
IF(AND(E451=grup_instansi!$B$7,F451=grup_instansi!$C$7),
grup_instansi!$A$7,
IF(AND(E451=grup_instansi!$B$8,F451=grup_instansi!$C$8),
grup_instansi!$A$8,
IF(AND(E451=grup_instansi!$B$9,F451=grup_instansi!$C$9),
grup_instansi!$A$9,
IF(AND(E451=grup_instansi!$B$10,F451=grup_instansi!$C$10),
grup_instansi!$A$10,"")))))))))</f>
        <v/>
      </c>
      <c r="H451" t="str">
        <f>IF(G451&lt;&gt;"",G451,IF(AND(E451=grup_instansi!$B$11,F451=grup_instansi!$C$11),
grup_instansi!$A$11,
IF(AND(E451=grup_instansi!$B$12,F451=grup_instansi!$C$12),
grup_instansi!$A$12,
IF(AND(E451=grup_instansi!$B$13,F451=grup_instansi!$C$13),
grup_instansi!$A$13,
IF(AND(E451=grup_instansi!$B$14,F451=grup_instansi!$C$14),
grup_instansi!$A$14,
IF(AND(E451=grup_instansi!$B$15,F451=grup_instansi!$C$15),
grup_instansi!$A$15,
IF(AND(E451=grup_instansi!$B$16,F451=grup_instansi!$C$16),
grup_instansi!$A$16,
IF(AND(E451=grup_instansi!$B$17,F451=grup_instansi!$C$17),
grup_instansi!$A$17,
IF(AND(E451=grup_instansi!$B$18,F451=grup_instansi!$C$18),
grup_instansi!$A$18,
IF(AND(E451=grup_instansi!$B$19,F451=grup_instansi!$C$19),
grup_instansi!$A$19,
IF(AND(E451=grup_instansi!$B$20,F451=grup_instansi!$C$20),
grup_instansi!$A$20,"")))))))))))</f>
        <v/>
      </c>
      <c r="I451" t="str">
        <f>IF(H451&lt;&gt;"",H451,IF(AND(E451=grup_instansi!$B$21,F451=grup_instansi!$C$21),
grup_instansi!$A$21,
IF(AND(E451=grup_instansi!$B$22,F451=grup_instansi!$C$22),
grup_instansi!$A$22,
IF(AND(E451=grup_instansi!$B$23,F451=grup_instansi!$C$23),
grup_instansi!$A$23,
IF(AND(E451=grup_instansi!$B$24,F451=grup_instansi!$C$24),
grup_instansi!$A$24,
IF(AND(E451=grup_instansi!$B$25,F451=grup_instansi!$C$25),
grup_instansi!$A$25,
IF(AND(E451=grup_instansi!$B$26,F451=grup_instansi!$C$26),
grup_instansi!$A$26,
IF(AND(E451=grup_instansi!$B$27,F451=grup_instansi!$C$27),
grup_instansi!$A$27,
IF(AND(E451=grup_instansi!$B$28,F451=grup_instansi!$C$28),
grup_instansi!$A$28,
IF(AND(E451=grup_instansi!$B$29,F451=grup_instansi!$C$29),
grup_instansi!$A$29,
IF(AND(E451=grup_instansi!$B$30,F451=grup_instansi!$C$30),
grup_instansi!$A$30,
IF(AND(E451=grup_instansi!$B$31,F451=grup_instansi!$C$31),
grup_instansi!$A$31,
IF(AND(E451=grup_instansi!$B$32,F451=grup_instansi!$C$32),
grup_instansi!$A$32,
IF(AND(E451=grup_instansi!$B$33,F451=grup_instansi!$C$33),
grup_instansi!$A$33,
IF(AND(E451=grup_instansi!$B$34,F451=grup_instansi!$C$34),
grup_instansi!$A$34,
IF(AND(E451=grup_instansi!$B$35,F451=grup_instansi!$C$35),
grup_instansi!$A$35,""))))))))))))))))</f>
        <v>gi2023110400032</v>
      </c>
      <c r="J451" t="str">
        <f>IF(I451&lt;&gt;"",I451,IF(AND(E451=grup_instansi!$B$36,F451=grup_instansi!$C$36),
grup_instansi!$A$36,
IF(AND(E451=grup_instansi!$B$37,F451=grup_instansi!$C$37),
grup_instansi!$A$37,
IF(AND(E451=grup_instansi!$B$38,F451=grup_instansi!$C$38),
grup_instansi!$A$38,
IF(AND(E451=grup_instansi!$B$39,F451=grup_instansi!$C$39),
grup_instansi!$A$39,
IF(AND(E451=grup_instansi!$B$40,F451=grup_instansi!$C$40),
grup_instansi!$A$40,
IF(AND(E451=grup_instansi!$B$41,F451=grup_instansi!$C$41),
grup_instansi!$A$41,
IF(AND(E451=grup_instansi!$B$42,F451=grup_instansi!$C$42),
grup_instansi!$A$42,
IF(AND(E451=grup_instansi!$B$43,F451=grup_instansi!$C$43),
grup_instansi!$A$43,
IF(AND(E451=grup_instansi!$B$44,F451=grup_instansi!$C$44),
grup_instansi!$A$44,
IF(AND(E451=grup_instansi!$B$45,F451=grup_instansi!$C$45),
grup_instansi!$A$45,
IF(AND(E451=grup_instansi!$B$46,F451=grup_instansi!$C$46),
grup_instansi!$A$46,
IF(AND(E451=grup_instansi!$B$47,F451=grup_instansi!$C$47),
grup_instansi!$A$47,
IF(AND(E451=grup_instansi!$B$48,F451=grup_instansi!$C$48),
grup_instansi!$A$48,
IF(AND(E451=grup_instansi!$B$49,F451=grup_instansi!$C$49),
grup_instansi!$A$49,
IF(AND(E451=grup_instansi!$B$50,F451=grup_instansi!$C$50),
grup_instansi!$A$50,
IF(AND(E451=grup_instansi!$B$51,F451=grup_instansi!$C$51),
grup_instansi!$A$51,
IF(AND(E451=grup_instansi!$B$52,F451=grup_instansi!$C$52),
grup_instansi!$A$52,
IF(AND(E451=grup_instansi!$B$53,F451=grup_instansi!$C$53),
grup_instansi!$A$53,
IF(AND(E451=grup_instansi!$B$54,F451=grup_instansi!$C$54),
grup_instansi!$A$54,
IF(AND(E451=grup_instansi!$B$55,F451=grup_instansi!$C$55),
grup_instansi!$A$55,
IF(AND(E451=grup_instansi!$B$56,F451=grup_instansi!$C$56),
grup_instansi!$A$56,
IF(AND(E451=grup_instansi!$B$57,F451=grup_instansi!$C$57),
grup_instansi!$A$57,
IF(AND(E451=grup_instansi!$B$58,F451=grup_instansi!$C$58),
grup_instansi!$A$58,
IF(AND(E451=grup_instansi!$B$59,F451=grup_instansi!$C$59),
grup_instansi!$A$59,
IF(AND(E451=grup_instansi!$B$60,F451=grup_instansi!$C$60),
grup_instansi!$A$60,""))))))))))))))))))))))))))</f>
        <v>gi2023110400032</v>
      </c>
      <c r="K451" t="str">
        <f>IF(J451&lt;&gt;"",J451,IF(AND(E451=grup_instansi!$B$61,F451=grup_instansi!$C$61),
grup_instansi!$A$61,
IF(AND(E451=grup_instansi!$B$62,F451=grup_instansi!$C$62),
grup_instansi!$A$62,
IF(AND(E451=grup_instansi!$B$63,F451=grup_instansi!$C$63),
grup_instansi!$A$63,
IF(AND(E451=grup_instansi!$B$64,F451=grup_instansi!$C$64),
grup_instansi!$A$64,
IF(AND(E451=grup_instansi!$B$65,F451=grup_instansi!$C$65),
grup_instansi!$A$65,
IF(AND(E451=grup_instansi!$B$66,F451=grup_instansi!$C$66),
grup_instansi!$A$66,
IF(AND(E451=grup_instansi!$B$67,F451=grup_instansi!$C$67),
grup_instansi!$A$67,
IF(AND(E451=grup_instansi!$B$68,F451=grup_instansi!$C$68),
grup_instansi!$A$68,
IF(AND(E451=grup_instansi!$B$69,F451=grup_instansi!$C$69),
grup_instansi!$A$69,
IF(AND(E451=grup_instansi!$B$70,F451=grup_instansi!$C$70),
grup_instansi!$A$70,
IF(AND(E451=grup_instansi!$B$71,F451=grup_instansi!$C$71),
grup_instansi!$A$71,
IF(AND(E451=grup_instansi!$B$72,F451=grup_instansi!$C$72),
grup_instansi!$A$72,
IF(AND(E451=grup_instansi!$B$73,F451=grup_instansi!$C$73),
grup_instansi!$A$73,
IF(AND(E451=grup_instansi!$B$74,F451=grup_instansi!$C$74),
grup_instansi!$A$74,
IF(AND(E451=grup_instansi!$B$75,F451=grup_instansi!$C$75),
grup_instansi!$A$75,
IF(AND(E451=grup_instansi!$B$76,F451=grup_instansi!$C$76),
grup_instansi!$A$76,
IF(AND(E451=grup_instansi!$B$77,F451=grup_instansi!$C$77),
grup_instansi!$A$77,
IF(AND(E451=grup_instansi!$B$78,F451=grup_instansi!$C$78),
grup_instansi!$A$78,
IF(AND(E451=grup_instansi!$B$79,F451=grup_instansi!$C$79),
grup_instansi!$A$79,
IF(AND(E451=grup_instansi!$B$80,F451=grup_instansi!$C$80),
grup_instansi!$A$80,
IF(AND(E451=grup_instansi!$B$81,F451=grup_instansi!$C$81),
grup_instansi!$A$81,
IF(AND(E451=grup_instansi!$B$82,F451=grup_instansi!$C$82),
grup_instansi!$A$82,
IF(AND(E451=grup_instansi!$B$83,F451=grup_instansi!$C$83),
grup_instansi!$A$84,
IF(AND(E451=grup_instansi!$B$84,F451=grup_instansi!$C$84),
grup_instansi!$A$85,
IF(AND(E451=grup_instansi!$B$85,F451=grup_instansi!$C$85),
grup_instansi!$A$86,
IF(AND(E451=grup_instansi!$B$86,F451=grup_instansi!$C$86),
grup_instansi!$A$87,
IF(AND(E451=grup_instansi!$B$87,F451=grup_instansi!$C$87),
grup_instansi!$A$87,
IF(AND(E451=grup_instansi!$B$88,F451=grup_instansi!$C$88),
grup_instansi!$A$88,
IF(AND(E451=grup_instansi!$B$89,F451=grup_instansi!$C$89),
grup_instansi!$A$89,
IF(AND(E451=grup_instansi!$B$90,F451=grup_instansi!$C$90),
grup_instansi!$A$90,
IF(AND(E451=grup_instansi!$B$91,F451=grup_instansi!$C$91),
grup_instansi!$A$91,
IF(AND(E451=grup_instansi!$B$92,F451=grup_instansi!$C$92),
grup_instansi!$A$92,
IF(AND(E451=grup_instansi!$B$93,F451=grup_instansi!$C$93),
grup_instansi!$A$93,
IF(AND(E451=grup_instansi!$B$94,F451=grup_instansi!$C$94),
grup_instansi!$A$94,
IF(AND(E451=grup_instansi!$B$95,F451=grup_instansi!$C$95),
grup_instansi!$A$95,
IF(AND(E451=grup_instansi!$B$96,F451=grup_instansi!$C$96),
grup_instansi!$A$96,
IF(AND(E451=grup_instansi!$B$97,F451=grup_instansi!$C$97),
grup_instansi!$A$97,
IF(AND(E451=grup_instansi!$B$98,F451=grup_instansi!$C$98),
grup_instansi!$A$98,
IF(AND(E451=grup_instansi!$B$99,F451=grup_instansi!$C$99),
grup_instansi!$A$99,
grup_instansi!$A$100))))))))))))))))))))))))))))))))))))))))</f>
        <v>gi2023110400032</v>
      </c>
      <c r="L451" t="str">
        <f>VLOOKUP(K451,grup_instansi!$A$2:$E$102,4)</f>
        <v>Pemerintah Kabupaten Sulawesi Utara</v>
      </c>
      <c r="M451" t="str">
        <f t="shared" si="23"/>
        <v>('i2023110600450','Pemerintah Kab. Minahasa Utara','gi2023110400032'),</v>
      </c>
    </row>
    <row r="452" spans="1:13" x14ac:dyDescent="0.25">
      <c r="A452" t="str">
        <f t="shared" si="21"/>
        <v>i2023110600451</v>
      </c>
      <c r="B452" s="4">
        <v>7073</v>
      </c>
      <c r="C452" t="str">
        <f t="shared" si="22"/>
        <v>i2023110600451</v>
      </c>
      <c r="D452" s="4" t="s">
        <v>617</v>
      </c>
      <c r="E452" s="4" t="s">
        <v>659</v>
      </c>
      <c r="F452" s="4" t="s">
        <v>689</v>
      </c>
      <c r="G452" t="str">
        <f>IF(AND(E452=grup_instansi!$B$2,F452=grup_instansi!$C$2),
grup_instansi!$A$2,
IF(AND(E452=grup_instansi!$B$3,F452=grup_instansi!$C$3),
grup_instansi!$A$3,
IF(AND(E452=grup_instansi!$B$4,F452=grup_instansi!$C$4),
grup_instansi!$A$4,
IF(AND(E452=grup_instansi!$B$5,F452=grup_instansi!$C$5),
grup_instansi!$A$5,
IF(AND(E452=grup_instansi!$B$6,F452=grup_instansi!$C$6),
grup_instansi!$A$6,
IF(AND(E452=grup_instansi!$B$7,F452=grup_instansi!$C$7),
grup_instansi!$A$7,
IF(AND(E452=grup_instansi!$B$8,F452=grup_instansi!$C$8),
grup_instansi!$A$8,
IF(AND(E452=grup_instansi!$B$9,F452=grup_instansi!$C$9),
grup_instansi!$A$9,
IF(AND(E452=grup_instansi!$B$10,F452=grup_instansi!$C$10),
grup_instansi!$A$10,"")))))))))</f>
        <v/>
      </c>
      <c r="H452" t="str">
        <f>IF(G452&lt;&gt;"",G452,IF(AND(E452=grup_instansi!$B$11,F452=grup_instansi!$C$11),
grup_instansi!$A$11,
IF(AND(E452=grup_instansi!$B$12,F452=grup_instansi!$C$12),
grup_instansi!$A$12,
IF(AND(E452=grup_instansi!$B$13,F452=grup_instansi!$C$13),
grup_instansi!$A$13,
IF(AND(E452=grup_instansi!$B$14,F452=grup_instansi!$C$14),
grup_instansi!$A$14,
IF(AND(E452=grup_instansi!$B$15,F452=grup_instansi!$C$15),
grup_instansi!$A$15,
IF(AND(E452=grup_instansi!$B$16,F452=grup_instansi!$C$16),
grup_instansi!$A$16,
IF(AND(E452=grup_instansi!$B$17,F452=grup_instansi!$C$17),
grup_instansi!$A$17,
IF(AND(E452=grup_instansi!$B$18,F452=grup_instansi!$C$18),
grup_instansi!$A$18,
IF(AND(E452=grup_instansi!$B$19,F452=grup_instansi!$C$19),
grup_instansi!$A$19,
IF(AND(E452=grup_instansi!$B$20,F452=grup_instansi!$C$20),
grup_instansi!$A$20,"")))))))))))</f>
        <v/>
      </c>
      <c r="I452" t="str">
        <f>IF(H452&lt;&gt;"",H452,IF(AND(E452=grup_instansi!$B$21,F452=grup_instansi!$C$21),
grup_instansi!$A$21,
IF(AND(E452=grup_instansi!$B$22,F452=grup_instansi!$C$22),
grup_instansi!$A$22,
IF(AND(E452=grup_instansi!$B$23,F452=grup_instansi!$C$23),
grup_instansi!$A$23,
IF(AND(E452=grup_instansi!$B$24,F452=grup_instansi!$C$24),
grup_instansi!$A$24,
IF(AND(E452=grup_instansi!$B$25,F452=grup_instansi!$C$25),
grup_instansi!$A$25,
IF(AND(E452=grup_instansi!$B$26,F452=grup_instansi!$C$26),
grup_instansi!$A$26,
IF(AND(E452=grup_instansi!$B$27,F452=grup_instansi!$C$27),
grup_instansi!$A$27,
IF(AND(E452=grup_instansi!$B$28,F452=grup_instansi!$C$28),
grup_instansi!$A$28,
IF(AND(E452=grup_instansi!$B$29,F452=grup_instansi!$C$29),
grup_instansi!$A$29,
IF(AND(E452=grup_instansi!$B$30,F452=grup_instansi!$C$30),
grup_instansi!$A$30,
IF(AND(E452=grup_instansi!$B$31,F452=grup_instansi!$C$31),
grup_instansi!$A$31,
IF(AND(E452=grup_instansi!$B$32,F452=grup_instansi!$C$32),
grup_instansi!$A$32,
IF(AND(E452=grup_instansi!$B$33,F452=grup_instansi!$C$33),
grup_instansi!$A$33,
IF(AND(E452=grup_instansi!$B$34,F452=grup_instansi!$C$34),
grup_instansi!$A$34,
IF(AND(E452=grup_instansi!$B$35,F452=grup_instansi!$C$35),
grup_instansi!$A$35,""))))))))))))))))</f>
        <v/>
      </c>
      <c r="J452" t="str">
        <f>IF(I452&lt;&gt;"",I452,IF(AND(E452=grup_instansi!$B$36,F452=grup_instansi!$C$36),
grup_instansi!$A$36,
IF(AND(E452=grup_instansi!$B$37,F452=grup_instansi!$C$37),
grup_instansi!$A$37,
IF(AND(E452=grup_instansi!$B$38,F452=grup_instansi!$C$38),
grup_instansi!$A$38,
IF(AND(E452=grup_instansi!$B$39,F452=grup_instansi!$C$39),
grup_instansi!$A$39,
IF(AND(E452=grup_instansi!$B$40,F452=grup_instansi!$C$40),
grup_instansi!$A$40,
IF(AND(E452=grup_instansi!$B$41,F452=grup_instansi!$C$41),
grup_instansi!$A$41,
IF(AND(E452=grup_instansi!$B$42,F452=grup_instansi!$C$42),
grup_instansi!$A$42,
IF(AND(E452=grup_instansi!$B$43,F452=grup_instansi!$C$43),
grup_instansi!$A$43,
IF(AND(E452=grup_instansi!$B$44,F452=grup_instansi!$C$44),
grup_instansi!$A$44,
IF(AND(E452=grup_instansi!$B$45,F452=grup_instansi!$C$45),
grup_instansi!$A$45,
IF(AND(E452=grup_instansi!$B$46,F452=grup_instansi!$C$46),
grup_instansi!$A$46,
IF(AND(E452=grup_instansi!$B$47,F452=grup_instansi!$C$47),
grup_instansi!$A$47,
IF(AND(E452=grup_instansi!$B$48,F452=grup_instansi!$C$48),
grup_instansi!$A$48,
IF(AND(E452=grup_instansi!$B$49,F452=grup_instansi!$C$49),
grup_instansi!$A$49,
IF(AND(E452=grup_instansi!$B$50,F452=grup_instansi!$C$50),
grup_instansi!$A$50,
IF(AND(E452=grup_instansi!$B$51,F452=grup_instansi!$C$51),
grup_instansi!$A$51,
IF(AND(E452=grup_instansi!$B$52,F452=grup_instansi!$C$52),
grup_instansi!$A$52,
IF(AND(E452=grup_instansi!$B$53,F452=grup_instansi!$C$53),
grup_instansi!$A$53,
IF(AND(E452=grup_instansi!$B$54,F452=grup_instansi!$C$54),
grup_instansi!$A$54,
IF(AND(E452=grup_instansi!$B$55,F452=grup_instansi!$C$55),
grup_instansi!$A$55,
IF(AND(E452=grup_instansi!$B$56,F452=grup_instansi!$C$56),
grup_instansi!$A$56,
IF(AND(E452=grup_instansi!$B$57,F452=grup_instansi!$C$57),
grup_instansi!$A$57,
IF(AND(E452=grup_instansi!$B$58,F452=grup_instansi!$C$58),
grup_instansi!$A$58,
IF(AND(E452=grup_instansi!$B$59,F452=grup_instansi!$C$59),
grup_instansi!$A$59,
IF(AND(E452=grup_instansi!$B$60,F452=grup_instansi!$C$60),
grup_instansi!$A$60,""))))))))))))))))))))))))))</f>
        <v/>
      </c>
      <c r="K452" t="str">
        <f>IF(J452&lt;&gt;"",J452,IF(AND(E452=grup_instansi!$B$61,F452=grup_instansi!$C$61),
grup_instansi!$A$61,
IF(AND(E452=grup_instansi!$B$62,F452=grup_instansi!$C$62),
grup_instansi!$A$62,
IF(AND(E452=grup_instansi!$B$63,F452=grup_instansi!$C$63),
grup_instansi!$A$63,
IF(AND(E452=grup_instansi!$B$64,F452=grup_instansi!$C$64),
grup_instansi!$A$64,
IF(AND(E452=grup_instansi!$B$65,F452=grup_instansi!$C$65),
grup_instansi!$A$65,
IF(AND(E452=grup_instansi!$B$66,F452=grup_instansi!$C$66),
grup_instansi!$A$66,
IF(AND(E452=grup_instansi!$B$67,F452=grup_instansi!$C$67),
grup_instansi!$A$67,
IF(AND(E452=grup_instansi!$B$68,F452=grup_instansi!$C$68),
grup_instansi!$A$68,
IF(AND(E452=grup_instansi!$B$69,F452=grup_instansi!$C$69),
grup_instansi!$A$69,
IF(AND(E452=grup_instansi!$B$70,F452=grup_instansi!$C$70),
grup_instansi!$A$70,
IF(AND(E452=grup_instansi!$B$71,F452=grup_instansi!$C$71),
grup_instansi!$A$71,
IF(AND(E452=grup_instansi!$B$72,F452=grup_instansi!$C$72),
grup_instansi!$A$72,
IF(AND(E452=grup_instansi!$B$73,F452=grup_instansi!$C$73),
grup_instansi!$A$73,
IF(AND(E452=grup_instansi!$B$74,F452=grup_instansi!$C$74),
grup_instansi!$A$74,
IF(AND(E452=grup_instansi!$B$75,F452=grup_instansi!$C$75),
grup_instansi!$A$75,
IF(AND(E452=grup_instansi!$B$76,F452=grup_instansi!$C$76),
grup_instansi!$A$76,
IF(AND(E452=grup_instansi!$B$77,F452=grup_instansi!$C$77),
grup_instansi!$A$77,
IF(AND(E452=grup_instansi!$B$78,F452=grup_instansi!$C$78),
grup_instansi!$A$78,
IF(AND(E452=grup_instansi!$B$79,F452=grup_instansi!$C$79),
grup_instansi!$A$79,
IF(AND(E452=grup_instansi!$B$80,F452=grup_instansi!$C$80),
grup_instansi!$A$80,
IF(AND(E452=grup_instansi!$B$81,F452=grup_instansi!$C$81),
grup_instansi!$A$81,
IF(AND(E452=grup_instansi!$B$82,F452=grup_instansi!$C$82),
grup_instansi!$A$82,
IF(AND(E452=grup_instansi!$B$83,F452=grup_instansi!$C$83),
grup_instansi!$A$84,
IF(AND(E452=grup_instansi!$B$84,F452=grup_instansi!$C$84),
grup_instansi!$A$85,
IF(AND(E452=grup_instansi!$B$85,F452=grup_instansi!$C$85),
grup_instansi!$A$86,
IF(AND(E452=grup_instansi!$B$86,F452=grup_instansi!$C$86),
grup_instansi!$A$87,
IF(AND(E452=grup_instansi!$B$87,F452=grup_instansi!$C$87),
grup_instansi!$A$87,
IF(AND(E452=grup_instansi!$B$88,F452=grup_instansi!$C$88),
grup_instansi!$A$88,
IF(AND(E452=grup_instansi!$B$89,F452=grup_instansi!$C$89),
grup_instansi!$A$89,
IF(AND(E452=grup_instansi!$B$90,F452=grup_instansi!$C$90),
grup_instansi!$A$90,
IF(AND(E452=grup_instansi!$B$91,F452=grup_instansi!$C$91),
grup_instansi!$A$91,
IF(AND(E452=grup_instansi!$B$92,F452=grup_instansi!$C$92),
grup_instansi!$A$92,
IF(AND(E452=grup_instansi!$B$93,F452=grup_instansi!$C$93),
grup_instansi!$A$93,
IF(AND(E452=grup_instansi!$B$94,F452=grup_instansi!$C$94),
grup_instansi!$A$94,
IF(AND(E452=grup_instansi!$B$95,F452=grup_instansi!$C$95),
grup_instansi!$A$95,
IF(AND(E452=grup_instansi!$B$96,F452=grup_instansi!$C$96),
grup_instansi!$A$96,
IF(AND(E452=grup_instansi!$B$97,F452=grup_instansi!$C$97),
grup_instansi!$A$97,
IF(AND(E452=grup_instansi!$B$98,F452=grup_instansi!$C$98),
grup_instansi!$A$98,
IF(AND(E452=grup_instansi!$B$99,F452=grup_instansi!$C$99),
grup_instansi!$A$99,
grup_instansi!$A$100))))))))))))))))))))))))))))))))))))))))</f>
        <v>gi2023110400063</v>
      </c>
      <c r="L452" t="str">
        <f>VLOOKUP(K452,grup_instansi!$A$2:$E$102,4)</f>
        <v>Pemerintah Kota Sulawesi Utara</v>
      </c>
      <c r="M452" t="str">
        <f t="shared" si="23"/>
        <v>('i2023110600451','Pemerintah Kota Tomohon','gi2023110400063'),</v>
      </c>
    </row>
    <row r="453" spans="1:13" x14ac:dyDescent="0.25">
      <c r="A453" t="str">
        <f t="shared" si="21"/>
        <v>i2023110600452</v>
      </c>
      <c r="B453" s="4">
        <v>7100</v>
      </c>
      <c r="C453" t="str">
        <f t="shared" si="22"/>
        <v>i2023110600452</v>
      </c>
      <c r="D453" s="4" t="s">
        <v>6</v>
      </c>
      <c r="E453" s="4" t="s">
        <v>660</v>
      </c>
      <c r="F453" s="4" t="s">
        <v>666</v>
      </c>
      <c r="G453" t="str">
        <f>IF(AND(E453=grup_instansi!$B$2,F453=grup_instansi!$C$2),
grup_instansi!$A$2,
IF(AND(E453=grup_instansi!$B$3,F453=grup_instansi!$C$3),
grup_instansi!$A$3,
IF(AND(E453=grup_instansi!$B$4,F453=grup_instansi!$C$4),
grup_instansi!$A$4,
IF(AND(E453=grup_instansi!$B$5,F453=grup_instansi!$C$5),
grup_instansi!$A$5,
IF(AND(E453=grup_instansi!$B$6,F453=grup_instansi!$C$6),
grup_instansi!$A$6,
IF(AND(E453=grup_instansi!$B$7,F453=grup_instansi!$C$7),
grup_instansi!$A$7,
IF(AND(E453=grup_instansi!$B$8,F453=grup_instansi!$C$8),
grup_instansi!$A$8,
IF(AND(E453=grup_instansi!$B$9,F453=grup_instansi!$C$9),
grup_instansi!$A$9,
IF(AND(E453=grup_instansi!$B$10,F453=grup_instansi!$C$10),
grup_instansi!$A$10,"")))))))))</f>
        <v/>
      </c>
      <c r="H453" t="str">
        <f>IF(G453&lt;&gt;"",G453,IF(AND(E453=grup_instansi!$B$11,F453=grup_instansi!$C$11),
grup_instansi!$A$11,
IF(AND(E453=grup_instansi!$B$12,F453=grup_instansi!$C$12),
grup_instansi!$A$12,
IF(AND(E453=grup_instansi!$B$13,F453=grup_instansi!$C$13),
grup_instansi!$A$13,
IF(AND(E453=grup_instansi!$B$14,F453=grup_instansi!$C$14),
grup_instansi!$A$14,
IF(AND(E453=grup_instansi!$B$15,F453=grup_instansi!$C$15),
grup_instansi!$A$15,
IF(AND(E453=grup_instansi!$B$16,F453=grup_instansi!$C$16),
grup_instansi!$A$16,
IF(AND(E453=grup_instansi!$B$17,F453=grup_instansi!$C$17),
grup_instansi!$A$17,
IF(AND(E453=grup_instansi!$B$18,F453=grup_instansi!$C$18),
grup_instansi!$A$18,
IF(AND(E453=grup_instansi!$B$19,F453=grup_instansi!$C$19),
grup_instansi!$A$19,
IF(AND(E453=grup_instansi!$B$20,F453=grup_instansi!$C$20),
grup_instansi!$A$20,"")))))))))))</f>
        <v/>
      </c>
      <c r="I453" t="str">
        <f>IF(H453&lt;&gt;"",H453,IF(AND(E453=grup_instansi!$B$21,F453=grup_instansi!$C$21),
grup_instansi!$A$21,
IF(AND(E453=grup_instansi!$B$22,F453=grup_instansi!$C$22),
grup_instansi!$A$22,
IF(AND(E453=grup_instansi!$B$23,F453=grup_instansi!$C$23),
grup_instansi!$A$23,
IF(AND(E453=grup_instansi!$B$24,F453=grup_instansi!$C$24),
grup_instansi!$A$24,
IF(AND(E453=grup_instansi!$B$25,F453=grup_instansi!$C$25),
grup_instansi!$A$25,
IF(AND(E453=grup_instansi!$B$26,F453=grup_instansi!$C$26),
grup_instansi!$A$26,
IF(AND(E453=grup_instansi!$B$27,F453=grup_instansi!$C$27),
grup_instansi!$A$27,
IF(AND(E453=grup_instansi!$B$28,F453=grup_instansi!$C$28),
grup_instansi!$A$28,
IF(AND(E453=grup_instansi!$B$29,F453=grup_instansi!$C$29),
grup_instansi!$A$29,
IF(AND(E453=grup_instansi!$B$30,F453=grup_instansi!$C$30),
grup_instansi!$A$30,
IF(AND(E453=grup_instansi!$B$31,F453=grup_instansi!$C$31),
grup_instansi!$A$31,
IF(AND(E453=grup_instansi!$B$32,F453=grup_instansi!$C$32),
grup_instansi!$A$32,
IF(AND(E453=grup_instansi!$B$33,F453=grup_instansi!$C$33),
grup_instansi!$A$33,
IF(AND(E453=grup_instansi!$B$34,F453=grup_instansi!$C$34),
grup_instansi!$A$34,
IF(AND(E453=grup_instansi!$B$35,F453=grup_instansi!$C$35),
grup_instansi!$A$35,""))))))))))))))))</f>
        <v/>
      </c>
      <c r="J453" t="str">
        <f>IF(I453&lt;&gt;"",I453,IF(AND(E453=grup_instansi!$B$36,F453=grup_instansi!$C$36),
grup_instansi!$A$36,
IF(AND(E453=grup_instansi!$B$37,F453=grup_instansi!$C$37),
grup_instansi!$A$37,
IF(AND(E453=grup_instansi!$B$38,F453=grup_instansi!$C$38),
grup_instansi!$A$38,
IF(AND(E453=grup_instansi!$B$39,F453=grup_instansi!$C$39),
grup_instansi!$A$39,
IF(AND(E453=grup_instansi!$B$40,F453=grup_instansi!$C$40),
grup_instansi!$A$40,
IF(AND(E453=grup_instansi!$B$41,F453=grup_instansi!$C$41),
grup_instansi!$A$41,
IF(AND(E453=grup_instansi!$B$42,F453=grup_instansi!$C$42),
grup_instansi!$A$42,
IF(AND(E453=grup_instansi!$B$43,F453=grup_instansi!$C$43),
grup_instansi!$A$43,
IF(AND(E453=grup_instansi!$B$44,F453=grup_instansi!$C$44),
grup_instansi!$A$44,
IF(AND(E453=grup_instansi!$B$45,F453=grup_instansi!$C$45),
grup_instansi!$A$45,
IF(AND(E453=grup_instansi!$B$46,F453=grup_instansi!$C$46),
grup_instansi!$A$46,
IF(AND(E453=grup_instansi!$B$47,F453=grup_instansi!$C$47),
grup_instansi!$A$47,
IF(AND(E453=grup_instansi!$B$48,F453=grup_instansi!$C$48),
grup_instansi!$A$48,
IF(AND(E453=grup_instansi!$B$49,F453=grup_instansi!$C$49),
grup_instansi!$A$49,
IF(AND(E453=grup_instansi!$B$50,F453=grup_instansi!$C$50),
grup_instansi!$A$50,
IF(AND(E453=grup_instansi!$B$51,F453=grup_instansi!$C$51),
grup_instansi!$A$51,
IF(AND(E453=grup_instansi!$B$52,F453=grup_instansi!$C$52),
grup_instansi!$A$52,
IF(AND(E453=grup_instansi!$B$53,F453=grup_instansi!$C$53),
grup_instansi!$A$53,
IF(AND(E453=grup_instansi!$B$54,F453=grup_instansi!$C$54),
grup_instansi!$A$54,
IF(AND(E453=grup_instansi!$B$55,F453=grup_instansi!$C$55),
grup_instansi!$A$55,
IF(AND(E453=grup_instansi!$B$56,F453=grup_instansi!$C$56),
grup_instansi!$A$56,
IF(AND(E453=grup_instansi!$B$57,F453=grup_instansi!$C$57),
grup_instansi!$A$57,
IF(AND(E453=grup_instansi!$B$58,F453=grup_instansi!$C$58),
grup_instansi!$A$58,
IF(AND(E453=grup_instansi!$B$59,F453=grup_instansi!$C$59),
grup_instansi!$A$59,
IF(AND(E453=grup_instansi!$B$60,F453=grup_instansi!$C$60),
grup_instansi!$A$60,""))))))))))))))))))))))))))</f>
        <v/>
      </c>
      <c r="K453" t="str">
        <f>IF(J453&lt;&gt;"",J453,IF(AND(E453=grup_instansi!$B$61,F453=grup_instansi!$C$61),
grup_instansi!$A$61,
IF(AND(E453=grup_instansi!$B$62,F453=grup_instansi!$C$62),
grup_instansi!$A$62,
IF(AND(E453=grup_instansi!$B$63,F453=grup_instansi!$C$63),
grup_instansi!$A$63,
IF(AND(E453=grup_instansi!$B$64,F453=grup_instansi!$C$64),
grup_instansi!$A$64,
IF(AND(E453=grup_instansi!$B$65,F453=grup_instansi!$C$65),
grup_instansi!$A$65,
IF(AND(E453=grup_instansi!$B$66,F453=grup_instansi!$C$66),
grup_instansi!$A$66,
IF(AND(E453=grup_instansi!$B$67,F453=grup_instansi!$C$67),
grup_instansi!$A$67,
IF(AND(E453=grup_instansi!$B$68,F453=grup_instansi!$C$68),
grup_instansi!$A$68,
IF(AND(E453=grup_instansi!$B$69,F453=grup_instansi!$C$69),
grup_instansi!$A$69,
IF(AND(E453=grup_instansi!$B$70,F453=grup_instansi!$C$70),
grup_instansi!$A$70,
IF(AND(E453=grup_instansi!$B$71,F453=grup_instansi!$C$71),
grup_instansi!$A$71,
IF(AND(E453=grup_instansi!$B$72,F453=grup_instansi!$C$72),
grup_instansi!$A$72,
IF(AND(E453=grup_instansi!$B$73,F453=grup_instansi!$C$73),
grup_instansi!$A$73,
IF(AND(E453=grup_instansi!$B$74,F453=grup_instansi!$C$74),
grup_instansi!$A$74,
IF(AND(E453=grup_instansi!$B$75,F453=grup_instansi!$C$75),
grup_instansi!$A$75,
IF(AND(E453=grup_instansi!$B$76,F453=grup_instansi!$C$76),
grup_instansi!$A$76,
IF(AND(E453=grup_instansi!$B$77,F453=grup_instansi!$C$77),
grup_instansi!$A$77,
IF(AND(E453=grup_instansi!$B$78,F453=grup_instansi!$C$78),
grup_instansi!$A$78,
IF(AND(E453=grup_instansi!$B$79,F453=grup_instansi!$C$79),
grup_instansi!$A$79,
IF(AND(E453=grup_instansi!$B$80,F453=grup_instansi!$C$80),
grup_instansi!$A$80,
IF(AND(E453=grup_instansi!$B$81,F453=grup_instansi!$C$81),
grup_instansi!$A$81,
IF(AND(E453=grup_instansi!$B$82,F453=grup_instansi!$C$82),
grup_instansi!$A$82,
IF(AND(E453=grup_instansi!$B$83,F453=grup_instansi!$C$83),
grup_instansi!$A$84,
IF(AND(E453=grup_instansi!$B$84,F453=grup_instansi!$C$84),
grup_instansi!$A$85,
IF(AND(E453=grup_instansi!$B$85,F453=grup_instansi!$C$85),
grup_instansi!$A$86,
IF(AND(E453=grup_instansi!$B$86,F453=grup_instansi!$C$86),
grup_instansi!$A$87,
IF(AND(E453=grup_instansi!$B$87,F453=grup_instansi!$C$87),
grup_instansi!$A$87,
IF(AND(E453=grup_instansi!$B$88,F453=grup_instansi!$C$88),
grup_instansi!$A$88,
IF(AND(E453=grup_instansi!$B$89,F453=grup_instansi!$C$89),
grup_instansi!$A$89,
IF(AND(E453=grup_instansi!$B$90,F453=grup_instansi!$C$90),
grup_instansi!$A$90,
IF(AND(E453=grup_instansi!$B$91,F453=grup_instansi!$C$91),
grup_instansi!$A$91,
IF(AND(E453=grup_instansi!$B$92,F453=grup_instansi!$C$92),
grup_instansi!$A$92,
IF(AND(E453=grup_instansi!$B$93,F453=grup_instansi!$C$93),
grup_instansi!$A$93,
IF(AND(E453=grup_instansi!$B$94,F453=grup_instansi!$C$94),
grup_instansi!$A$94,
IF(AND(E453=grup_instansi!$B$95,F453=grup_instansi!$C$95),
grup_instansi!$A$95,
IF(AND(E453=grup_instansi!$B$96,F453=grup_instansi!$C$96),
grup_instansi!$A$96,
IF(AND(E453=grup_instansi!$B$97,F453=grup_instansi!$C$97),
grup_instansi!$A$97,
IF(AND(E453=grup_instansi!$B$98,F453=grup_instansi!$C$98),
grup_instansi!$A$98,
IF(AND(E453=grup_instansi!$B$99,F453=grup_instansi!$C$99),
grup_instansi!$A$99,
grup_instansi!$A$100))))))))))))))))))))))))))))))))))))))))</f>
        <v>gi2023110400070</v>
      </c>
      <c r="L453" t="str">
        <f>VLOOKUP(K453,grup_instansi!$A$2:$E$102,4)</f>
        <v>Pemerintah Provinsi Gorontalo</v>
      </c>
      <c r="M453" t="str">
        <f t="shared" si="23"/>
        <v>('i2023110600452','Pemerintah Provinsi Gorontalo','gi2023110400070'),</v>
      </c>
    </row>
    <row r="454" spans="1:13" x14ac:dyDescent="0.25">
      <c r="A454" t="str">
        <f t="shared" si="21"/>
        <v>i2023110600453</v>
      </c>
      <c r="B454" s="4">
        <v>7171</v>
      </c>
      <c r="C454" t="str">
        <f t="shared" si="22"/>
        <v>i2023110600453</v>
      </c>
      <c r="D454" s="4" t="s">
        <v>552</v>
      </c>
      <c r="E454" s="4" t="s">
        <v>659</v>
      </c>
      <c r="F454" s="4" t="s">
        <v>666</v>
      </c>
      <c r="G454" t="str">
        <f>IF(AND(E454=grup_instansi!$B$2,F454=grup_instansi!$C$2),
grup_instansi!$A$2,
IF(AND(E454=grup_instansi!$B$3,F454=grup_instansi!$C$3),
grup_instansi!$A$3,
IF(AND(E454=grup_instansi!$B$4,F454=grup_instansi!$C$4),
grup_instansi!$A$4,
IF(AND(E454=grup_instansi!$B$5,F454=grup_instansi!$C$5),
grup_instansi!$A$5,
IF(AND(E454=grup_instansi!$B$6,F454=grup_instansi!$C$6),
grup_instansi!$A$6,
IF(AND(E454=grup_instansi!$B$7,F454=grup_instansi!$C$7),
grup_instansi!$A$7,
IF(AND(E454=grup_instansi!$B$8,F454=grup_instansi!$C$8),
grup_instansi!$A$8,
IF(AND(E454=grup_instansi!$B$9,F454=grup_instansi!$C$9),
grup_instansi!$A$9,
IF(AND(E454=grup_instansi!$B$10,F454=grup_instansi!$C$10),
grup_instansi!$A$10,"")))))))))</f>
        <v/>
      </c>
      <c r="H454" t="str">
        <f>IF(G454&lt;&gt;"",G454,IF(AND(E454=grup_instansi!$B$11,F454=grup_instansi!$C$11),
grup_instansi!$A$11,
IF(AND(E454=grup_instansi!$B$12,F454=grup_instansi!$C$12),
grup_instansi!$A$12,
IF(AND(E454=grup_instansi!$B$13,F454=grup_instansi!$C$13),
grup_instansi!$A$13,
IF(AND(E454=grup_instansi!$B$14,F454=grup_instansi!$C$14),
grup_instansi!$A$14,
IF(AND(E454=grup_instansi!$B$15,F454=grup_instansi!$C$15),
grup_instansi!$A$15,
IF(AND(E454=grup_instansi!$B$16,F454=grup_instansi!$C$16),
grup_instansi!$A$16,
IF(AND(E454=grup_instansi!$B$17,F454=grup_instansi!$C$17),
grup_instansi!$A$17,
IF(AND(E454=grup_instansi!$B$18,F454=grup_instansi!$C$18),
grup_instansi!$A$18,
IF(AND(E454=grup_instansi!$B$19,F454=grup_instansi!$C$19),
grup_instansi!$A$19,
IF(AND(E454=grup_instansi!$B$20,F454=grup_instansi!$C$20),
grup_instansi!$A$20,"")))))))))))</f>
        <v/>
      </c>
      <c r="I454" t="str">
        <f>IF(H454&lt;&gt;"",H454,IF(AND(E454=grup_instansi!$B$21,F454=grup_instansi!$C$21),
grup_instansi!$A$21,
IF(AND(E454=grup_instansi!$B$22,F454=grup_instansi!$C$22),
grup_instansi!$A$22,
IF(AND(E454=grup_instansi!$B$23,F454=grup_instansi!$C$23),
grup_instansi!$A$23,
IF(AND(E454=grup_instansi!$B$24,F454=grup_instansi!$C$24),
grup_instansi!$A$24,
IF(AND(E454=grup_instansi!$B$25,F454=grup_instansi!$C$25),
grup_instansi!$A$25,
IF(AND(E454=grup_instansi!$B$26,F454=grup_instansi!$C$26),
grup_instansi!$A$26,
IF(AND(E454=grup_instansi!$B$27,F454=grup_instansi!$C$27),
grup_instansi!$A$27,
IF(AND(E454=grup_instansi!$B$28,F454=grup_instansi!$C$28),
grup_instansi!$A$28,
IF(AND(E454=grup_instansi!$B$29,F454=grup_instansi!$C$29),
grup_instansi!$A$29,
IF(AND(E454=grup_instansi!$B$30,F454=grup_instansi!$C$30),
grup_instansi!$A$30,
IF(AND(E454=grup_instansi!$B$31,F454=grup_instansi!$C$31),
grup_instansi!$A$31,
IF(AND(E454=grup_instansi!$B$32,F454=grup_instansi!$C$32),
grup_instansi!$A$32,
IF(AND(E454=grup_instansi!$B$33,F454=grup_instansi!$C$33),
grup_instansi!$A$33,
IF(AND(E454=grup_instansi!$B$34,F454=grup_instansi!$C$34),
grup_instansi!$A$34,
IF(AND(E454=grup_instansi!$B$35,F454=grup_instansi!$C$35),
grup_instansi!$A$35,""))))))))))))))))</f>
        <v/>
      </c>
      <c r="J454" t="str">
        <f>IF(I454&lt;&gt;"",I454,IF(AND(E454=grup_instansi!$B$36,F454=grup_instansi!$C$36),
grup_instansi!$A$36,
IF(AND(E454=grup_instansi!$B$37,F454=grup_instansi!$C$37),
grup_instansi!$A$37,
IF(AND(E454=grup_instansi!$B$38,F454=grup_instansi!$C$38),
grup_instansi!$A$38,
IF(AND(E454=grup_instansi!$B$39,F454=grup_instansi!$C$39),
grup_instansi!$A$39,
IF(AND(E454=grup_instansi!$B$40,F454=grup_instansi!$C$40),
grup_instansi!$A$40,
IF(AND(E454=grup_instansi!$B$41,F454=grup_instansi!$C$41),
grup_instansi!$A$41,
IF(AND(E454=grup_instansi!$B$42,F454=grup_instansi!$C$42),
grup_instansi!$A$42,
IF(AND(E454=grup_instansi!$B$43,F454=grup_instansi!$C$43),
grup_instansi!$A$43,
IF(AND(E454=grup_instansi!$B$44,F454=grup_instansi!$C$44),
grup_instansi!$A$44,
IF(AND(E454=grup_instansi!$B$45,F454=grup_instansi!$C$45),
grup_instansi!$A$45,
IF(AND(E454=grup_instansi!$B$46,F454=grup_instansi!$C$46),
grup_instansi!$A$46,
IF(AND(E454=grup_instansi!$B$47,F454=grup_instansi!$C$47),
grup_instansi!$A$47,
IF(AND(E454=grup_instansi!$B$48,F454=grup_instansi!$C$48),
grup_instansi!$A$48,
IF(AND(E454=grup_instansi!$B$49,F454=grup_instansi!$C$49),
grup_instansi!$A$49,
IF(AND(E454=grup_instansi!$B$50,F454=grup_instansi!$C$50),
grup_instansi!$A$50,
IF(AND(E454=grup_instansi!$B$51,F454=grup_instansi!$C$51),
grup_instansi!$A$51,
IF(AND(E454=grup_instansi!$B$52,F454=grup_instansi!$C$52),
grup_instansi!$A$52,
IF(AND(E454=grup_instansi!$B$53,F454=grup_instansi!$C$53),
grup_instansi!$A$53,
IF(AND(E454=grup_instansi!$B$54,F454=grup_instansi!$C$54),
grup_instansi!$A$54,
IF(AND(E454=grup_instansi!$B$55,F454=grup_instansi!$C$55),
grup_instansi!$A$55,
IF(AND(E454=grup_instansi!$B$56,F454=grup_instansi!$C$56),
grup_instansi!$A$56,
IF(AND(E454=grup_instansi!$B$57,F454=grup_instansi!$C$57),
grup_instansi!$A$57,
IF(AND(E454=grup_instansi!$B$58,F454=grup_instansi!$C$58),
grup_instansi!$A$58,
IF(AND(E454=grup_instansi!$B$59,F454=grup_instansi!$C$59),
grup_instansi!$A$59,
IF(AND(E454=grup_instansi!$B$60,F454=grup_instansi!$C$60),
grup_instansi!$A$60,""))))))))))))))))))))))))))</f>
        <v>gi2023110400041</v>
      </c>
      <c r="K454" t="str">
        <f>IF(J454&lt;&gt;"",J454,IF(AND(E454=grup_instansi!$B$61,F454=grup_instansi!$C$61),
grup_instansi!$A$61,
IF(AND(E454=grup_instansi!$B$62,F454=grup_instansi!$C$62),
grup_instansi!$A$62,
IF(AND(E454=grup_instansi!$B$63,F454=grup_instansi!$C$63),
grup_instansi!$A$63,
IF(AND(E454=grup_instansi!$B$64,F454=grup_instansi!$C$64),
grup_instansi!$A$64,
IF(AND(E454=grup_instansi!$B$65,F454=grup_instansi!$C$65),
grup_instansi!$A$65,
IF(AND(E454=grup_instansi!$B$66,F454=grup_instansi!$C$66),
grup_instansi!$A$66,
IF(AND(E454=grup_instansi!$B$67,F454=grup_instansi!$C$67),
grup_instansi!$A$67,
IF(AND(E454=grup_instansi!$B$68,F454=grup_instansi!$C$68),
grup_instansi!$A$68,
IF(AND(E454=grup_instansi!$B$69,F454=grup_instansi!$C$69),
grup_instansi!$A$69,
IF(AND(E454=grup_instansi!$B$70,F454=grup_instansi!$C$70),
grup_instansi!$A$70,
IF(AND(E454=grup_instansi!$B$71,F454=grup_instansi!$C$71),
grup_instansi!$A$71,
IF(AND(E454=grup_instansi!$B$72,F454=grup_instansi!$C$72),
grup_instansi!$A$72,
IF(AND(E454=grup_instansi!$B$73,F454=grup_instansi!$C$73),
grup_instansi!$A$73,
IF(AND(E454=grup_instansi!$B$74,F454=grup_instansi!$C$74),
grup_instansi!$A$74,
IF(AND(E454=grup_instansi!$B$75,F454=grup_instansi!$C$75),
grup_instansi!$A$75,
IF(AND(E454=grup_instansi!$B$76,F454=grup_instansi!$C$76),
grup_instansi!$A$76,
IF(AND(E454=grup_instansi!$B$77,F454=grup_instansi!$C$77),
grup_instansi!$A$77,
IF(AND(E454=grup_instansi!$B$78,F454=grup_instansi!$C$78),
grup_instansi!$A$78,
IF(AND(E454=grup_instansi!$B$79,F454=grup_instansi!$C$79),
grup_instansi!$A$79,
IF(AND(E454=grup_instansi!$B$80,F454=grup_instansi!$C$80),
grup_instansi!$A$80,
IF(AND(E454=grup_instansi!$B$81,F454=grup_instansi!$C$81),
grup_instansi!$A$81,
IF(AND(E454=grup_instansi!$B$82,F454=grup_instansi!$C$82),
grup_instansi!$A$82,
IF(AND(E454=grup_instansi!$B$83,F454=grup_instansi!$C$83),
grup_instansi!$A$84,
IF(AND(E454=grup_instansi!$B$84,F454=grup_instansi!$C$84),
grup_instansi!$A$85,
IF(AND(E454=grup_instansi!$B$85,F454=grup_instansi!$C$85),
grup_instansi!$A$86,
IF(AND(E454=grup_instansi!$B$86,F454=grup_instansi!$C$86),
grup_instansi!$A$87,
IF(AND(E454=grup_instansi!$B$87,F454=grup_instansi!$C$87),
grup_instansi!$A$87,
IF(AND(E454=grup_instansi!$B$88,F454=grup_instansi!$C$88),
grup_instansi!$A$88,
IF(AND(E454=grup_instansi!$B$89,F454=grup_instansi!$C$89),
grup_instansi!$A$89,
IF(AND(E454=grup_instansi!$B$90,F454=grup_instansi!$C$90),
grup_instansi!$A$90,
IF(AND(E454=grup_instansi!$B$91,F454=grup_instansi!$C$91),
grup_instansi!$A$91,
IF(AND(E454=grup_instansi!$B$92,F454=grup_instansi!$C$92),
grup_instansi!$A$92,
IF(AND(E454=grup_instansi!$B$93,F454=grup_instansi!$C$93),
grup_instansi!$A$93,
IF(AND(E454=grup_instansi!$B$94,F454=grup_instansi!$C$94),
grup_instansi!$A$94,
IF(AND(E454=grup_instansi!$B$95,F454=grup_instansi!$C$95),
grup_instansi!$A$95,
IF(AND(E454=grup_instansi!$B$96,F454=grup_instansi!$C$96),
grup_instansi!$A$96,
IF(AND(E454=grup_instansi!$B$97,F454=grup_instansi!$C$97),
grup_instansi!$A$97,
IF(AND(E454=grup_instansi!$B$98,F454=grup_instansi!$C$98),
grup_instansi!$A$98,
IF(AND(E454=grup_instansi!$B$99,F454=grup_instansi!$C$99),
grup_instansi!$A$99,
grup_instansi!$A$100))))))))))))))))))))))))))))))))))))))))</f>
        <v>gi2023110400041</v>
      </c>
      <c r="L454" t="str">
        <f>VLOOKUP(K454,grup_instansi!$A$2:$E$102,4)</f>
        <v>Pemerintah Kota Gorontalo</v>
      </c>
      <c r="M454" t="str">
        <f t="shared" si="23"/>
        <v>('i2023110600453','Pemerintah Kota Gorontalo','gi2023110400041'),</v>
      </c>
    </row>
    <row r="455" spans="1:13" x14ac:dyDescent="0.25">
      <c r="A455" t="str">
        <f t="shared" si="21"/>
        <v>i2023110600454</v>
      </c>
      <c r="B455" s="4">
        <v>7201</v>
      </c>
      <c r="C455" t="str">
        <f t="shared" si="22"/>
        <v>i2023110600454</v>
      </c>
      <c r="D455" s="4" t="s">
        <v>452</v>
      </c>
      <c r="E455" s="4" t="s">
        <v>658</v>
      </c>
      <c r="F455" s="4" t="s">
        <v>687</v>
      </c>
      <c r="G455" t="str">
        <f>IF(AND(E455=grup_instansi!$B$2,F455=grup_instansi!$C$2),
grup_instansi!$A$2,
IF(AND(E455=grup_instansi!$B$3,F455=grup_instansi!$C$3),
grup_instansi!$A$3,
IF(AND(E455=grup_instansi!$B$4,F455=grup_instansi!$C$4),
grup_instansi!$A$4,
IF(AND(E455=grup_instansi!$B$5,F455=grup_instansi!$C$5),
grup_instansi!$A$5,
IF(AND(E455=grup_instansi!$B$6,F455=grup_instansi!$C$6),
grup_instansi!$A$6,
IF(AND(E455=grup_instansi!$B$7,F455=grup_instansi!$C$7),
grup_instansi!$A$7,
IF(AND(E455=grup_instansi!$B$8,F455=grup_instansi!$C$8),
grup_instansi!$A$8,
IF(AND(E455=grup_instansi!$B$9,F455=grup_instansi!$C$9),
grup_instansi!$A$9,
IF(AND(E455=grup_instansi!$B$10,F455=grup_instansi!$C$10),
grup_instansi!$A$10,"")))))))))</f>
        <v/>
      </c>
      <c r="H455" t="str">
        <f>IF(G455&lt;&gt;"",G455,IF(AND(E455=grup_instansi!$B$11,F455=grup_instansi!$C$11),
grup_instansi!$A$11,
IF(AND(E455=grup_instansi!$B$12,F455=grup_instansi!$C$12),
grup_instansi!$A$12,
IF(AND(E455=grup_instansi!$B$13,F455=grup_instansi!$C$13),
grup_instansi!$A$13,
IF(AND(E455=grup_instansi!$B$14,F455=grup_instansi!$C$14),
grup_instansi!$A$14,
IF(AND(E455=grup_instansi!$B$15,F455=grup_instansi!$C$15),
grup_instansi!$A$15,
IF(AND(E455=grup_instansi!$B$16,F455=grup_instansi!$C$16),
grup_instansi!$A$16,
IF(AND(E455=grup_instansi!$B$17,F455=grup_instansi!$C$17),
grup_instansi!$A$17,
IF(AND(E455=grup_instansi!$B$18,F455=grup_instansi!$C$18),
grup_instansi!$A$18,
IF(AND(E455=grup_instansi!$B$19,F455=grup_instansi!$C$19),
grup_instansi!$A$19,
IF(AND(E455=grup_instansi!$B$20,F455=grup_instansi!$C$20),
grup_instansi!$A$20,"")))))))))))</f>
        <v/>
      </c>
      <c r="I455" t="str">
        <f>IF(H455&lt;&gt;"",H455,IF(AND(E455=grup_instansi!$B$21,F455=grup_instansi!$C$21),
grup_instansi!$A$21,
IF(AND(E455=grup_instansi!$B$22,F455=grup_instansi!$C$22),
grup_instansi!$A$22,
IF(AND(E455=grup_instansi!$B$23,F455=grup_instansi!$C$23),
grup_instansi!$A$23,
IF(AND(E455=grup_instansi!$B$24,F455=grup_instansi!$C$24),
grup_instansi!$A$24,
IF(AND(E455=grup_instansi!$B$25,F455=grup_instansi!$C$25),
grup_instansi!$A$25,
IF(AND(E455=grup_instansi!$B$26,F455=grup_instansi!$C$26),
grup_instansi!$A$26,
IF(AND(E455=grup_instansi!$B$27,F455=grup_instansi!$C$27),
grup_instansi!$A$27,
IF(AND(E455=grup_instansi!$B$28,F455=grup_instansi!$C$28),
grup_instansi!$A$28,
IF(AND(E455=grup_instansi!$B$29,F455=grup_instansi!$C$29),
grup_instansi!$A$29,
IF(AND(E455=grup_instansi!$B$30,F455=grup_instansi!$C$30),
grup_instansi!$A$30,
IF(AND(E455=grup_instansi!$B$31,F455=grup_instansi!$C$31),
grup_instansi!$A$31,
IF(AND(E455=grup_instansi!$B$32,F455=grup_instansi!$C$32),
grup_instansi!$A$32,
IF(AND(E455=grup_instansi!$B$33,F455=grup_instansi!$C$33),
grup_instansi!$A$33,
IF(AND(E455=grup_instansi!$B$34,F455=grup_instansi!$C$34),
grup_instansi!$A$34,
IF(AND(E455=grup_instansi!$B$35,F455=grup_instansi!$C$35),
grup_instansi!$A$35,""))))))))))))))))</f>
        <v>gi2023110400030</v>
      </c>
      <c r="J455" t="str">
        <f>IF(I455&lt;&gt;"",I455,IF(AND(E455=grup_instansi!$B$36,F455=grup_instansi!$C$36),
grup_instansi!$A$36,
IF(AND(E455=grup_instansi!$B$37,F455=grup_instansi!$C$37),
grup_instansi!$A$37,
IF(AND(E455=grup_instansi!$B$38,F455=grup_instansi!$C$38),
grup_instansi!$A$38,
IF(AND(E455=grup_instansi!$B$39,F455=grup_instansi!$C$39),
grup_instansi!$A$39,
IF(AND(E455=grup_instansi!$B$40,F455=grup_instansi!$C$40),
grup_instansi!$A$40,
IF(AND(E455=grup_instansi!$B$41,F455=grup_instansi!$C$41),
grup_instansi!$A$41,
IF(AND(E455=grup_instansi!$B$42,F455=grup_instansi!$C$42),
grup_instansi!$A$42,
IF(AND(E455=grup_instansi!$B$43,F455=grup_instansi!$C$43),
grup_instansi!$A$43,
IF(AND(E455=grup_instansi!$B$44,F455=grup_instansi!$C$44),
grup_instansi!$A$44,
IF(AND(E455=grup_instansi!$B$45,F455=grup_instansi!$C$45),
grup_instansi!$A$45,
IF(AND(E455=grup_instansi!$B$46,F455=grup_instansi!$C$46),
grup_instansi!$A$46,
IF(AND(E455=grup_instansi!$B$47,F455=grup_instansi!$C$47),
grup_instansi!$A$47,
IF(AND(E455=grup_instansi!$B$48,F455=grup_instansi!$C$48),
grup_instansi!$A$48,
IF(AND(E455=grup_instansi!$B$49,F455=grup_instansi!$C$49),
grup_instansi!$A$49,
IF(AND(E455=grup_instansi!$B$50,F455=grup_instansi!$C$50),
grup_instansi!$A$50,
IF(AND(E455=grup_instansi!$B$51,F455=grup_instansi!$C$51),
grup_instansi!$A$51,
IF(AND(E455=grup_instansi!$B$52,F455=grup_instansi!$C$52),
grup_instansi!$A$52,
IF(AND(E455=grup_instansi!$B$53,F455=grup_instansi!$C$53),
grup_instansi!$A$53,
IF(AND(E455=grup_instansi!$B$54,F455=grup_instansi!$C$54),
grup_instansi!$A$54,
IF(AND(E455=grup_instansi!$B$55,F455=grup_instansi!$C$55),
grup_instansi!$A$55,
IF(AND(E455=grup_instansi!$B$56,F455=grup_instansi!$C$56),
grup_instansi!$A$56,
IF(AND(E455=grup_instansi!$B$57,F455=grup_instansi!$C$57),
grup_instansi!$A$57,
IF(AND(E455=grup_instansi!$B$58,F455=grup_instansi!$C$58),
grup_instansi!$A$58,
IF(AND(E455=grup_instansi!$B$59,F455=grup_instansi!$C$59),
grup_instansi!$A$59,
IF(AND(E455=grup_instansi!$B$60,F455=grup_instansi!$C$60),
grup_instansi!$A$60,""))))))))))))))))))))))))))</f>
        <v>gi2023110400030</v>
      </c>
      <c r="K455" t="str">
        <f>IF(J455&lt;&gt;"",J455,IF(AND(E455=grup_instansi!$B$61,F455=grup_instansi!$C$61),
grup_instansi!$A$61,
IF(AND(E455=grup_instansi!$B$62,F455=grup_instansi!$C$62),
grup_instansi!$A$62,
IF(AND(E455=grup_instansi!$B$63,F455=grup_instansi!$C$63),
grup_instansi!$A$63,
IF(AND(E455=grup_instansi!$B$64,F455=grup_instansi!$C$64),
grup_instansi!$A$64,
IF(AND(E455=grup_instansi!$B$65,F455=grup_instansi!$C$65),
grup_instansi!$A$65,
IF(AND(E455=grup_instansi!$B$66,F455=grup_instansi!$C$66),
grup_instansi!$A$66,
IF(AND(E455=grup_instansi!$B$67,F455=grup_instansi!$C$67),
grup_instansi!$A$67,
IF(AND(E455=grup_instansi!$B$68,F455=grup_instansi!$C$68),
grup_instansi!$A$68,
IF(AND(E455=grup_instansi!$B$69,F455=grup_instansi!$C$69),
grup_instansi!$A$69,
IF(AND(E455=grup_instansi!$B$70,F455=grup_instansi!$C$70),
grup_instansi!$A$70,
IF(AND(E455=grup_instansi!$B$71,F455=grup_instansi!$C$71),
grup_instansi!$A$71,
IF(AND(E455=grup_instansi!$B$72,F455=grup_instansi!$C$72),
grup_instansi!$A$72,
IF(AND(E455=grup_instansi!$B$73,F455=grup_instansi!$C$73),
grup_instansi!$A$73,
IF(AND(E455=grup_instansi!$B$74,F455=grup_instansi!$C$74),
grup_instansi!$A$74,
IF(AND(E455=grup_instansi!$B$75,F455=grup_instansi!$C$75),
grup_instansi!$A$75,
IF(AND(E455=grup_instansi!$B$76,F455=grup_instansi!$C$76),
grup_instansi!$A$76,
IF(AND(E455=grup_instansi!$B$77,F455=grup_instansi!$C$77),
grup_instansi!$A$77,
IF(AND(E455=grup_instansi!$B$78,F455=grup_instansi!$C$78),
grup_instansi!$A$78,
IF(AND(E455=grup_instansi!$B$79,F455=grup_instansi!$C$79),
grup_instansi!$A$79,
IF(AND(E455=grup_instansi!$B$80,F455=grup_instansi!$C$80),
grup_instansi!$A$80,
IF(AND(E455=grup_instansi!$B$81,F455=grup_instansi!$C$81),
grup_instansi!$A$81,
IF(AND(E455=grup_instansi!$B$82,F455=grup_instansi!$C$82),
grup_instansi!$A$82,
IF(AND(E455=grup_instansi!$B$83,F455=grup_instansi!$C$83),
grup_instansi!$A$84,
IF(AND(E455=grup_instansi!$B$84,F455=grup_instansi!$C$84),
grup_instansi!$A$85,
IF(AND(E455=grup_instansi!$B$85,F455=grup_instansi!$C$85),
grup_instansi!$A$86,
IF(AND(E455=grup_instansi!$B$86,F455=grup_instansi!$C$86),
grup_instansi!$A$87,
IF(AND(E455=grup_instansi!$B$87,F455=grup_instansi!$C$87),
grup_instansi!$A$87,
IF(AND(E455=grup_instansi!$B$88,F455=grup_instansi!$C$88),
grup_instansi!$A$88,
IF(AND(E455=grup_instansi!$B$89,F455=grup_instansi!$C$89),
grup_instansi!$A$89,
IF(AND(E455=grup_instansi!$B$90,F455=grup_instansi!$C$90),
grup_instansi!$A$90,
IF(AND(E455=grup_instansi!$B$91,F455=grup_instansi!$C$91),
grup_instansi!$A$91,
IF(AND(E455=grup_instansi!$B$92,F455=grup_instansi!$C$92),
grup_instansi!$A$92,
IF(AND(E455=grup_instansi!$B$93,F455=grup_instansi!$C$93),
grup_instansi!$A$93,
IF(AND(E455=grup_instansi!$B$94,F455=grup_instansi!$C$94),
grup_instansi!$A$94,
IF(AND(E455=grup_instansi!$B$95,F455=grup_instansi!$C$95),
grup_instansi!$A$95,
IF(AND(E455=grup_instansi!$B$96,F455=grup_instansi!$C$96),
grup_instansi!$A$96,
IF(AND(E455=grup_instansi!$B$97,F455=grup_instansi!$C$97),
grup_instansi!$A$97,
IF(AND(E455=grup_instansi!$B$98,F455=grup_instansi!$C$98),
grup_instansi!$A$98,
IF(AND(E455=grup_instansi!$B$99,F455=grup_instansi!$C$99),
grup_instansi!$A$99,
grup_instansi!$A$100))))))))))))))))))))))))))))))))))))))))</f>
        <v>gi2023110400030</v>
      </c>
      <c r="L455" t="str">
        <f>VLOOKUP(K455,grup_instansi!$A$2:$E$102,4)</f>
        <v>Pemerintah Kabupaten Sulawesi Tengah</v>
      </c>
      <c r="M455" t="str">
        <f t="shared" si="23"/>
        <v>('i2023110600454','Pemerintah Kab. Poso','gi2023110400030'),</v>
      </c>
    </row>
    <row r="456" spans="1:13" x14ac:dyDescent="0.25">
      <c r="A456" t="str">
        <f t="shared" si="21"/>
        <v>i2023110600455</v>
      </c>
      <c r="B456" s="4">
        <v>7205</v>
      </c>
      <c r="C456" t="str">
        <f t="shared" si="22"/>
        <v>i2023110600455</v>
      </c>
      <c r="D456" s="4" t="s">
        <v>456</v>
      </c>
      <c r="E456" s="4" t="s">
        <v>658</v>
      </c>
      <c r="F456" s="4" t="s">
        <v>687</v>
      </c>
      <c r="G456" t="str">
        <f>IF(AND(E456=grup_instansi!$B$2,F456=grup_instansi!$C$2),
grup_instansi!$A$2,
IF(AND(E456=grup_instansi!$B$3,F456=grup_instansi!$C$3),
grup_instansi!$A$3,
IF(AND(E456=grup_instansi!$B$4,F456=grup_instansi!$C$4),
grup_instansi!$A$4,
IF(AND(E456=grup_instansi!$B$5,F456=grup_instansi!$C$5),
grup_instansi!$A$5,
IF(AND(E456=grup_instansi!$B$6,F456=grup_instansi!$C$6),
grup_instansi!$A$6,
IF(AND(E456=grup_instansi!$B$7,F456=grup_instansi!$C$7),
grup_instansi!$A$7,
IF(AND(E456=grup_instansi!$B$8,F456=grup_instansi!$C$8),
grup_instansi!$A$8,
IF(AND(E456=grup_instansi!$B$9,F456=grup_instansi!$C$9),
grup_instansi!$A$9,
IF(AND(E456=grup_instansi!$B$10,F456=grup_instansi!$C$10),
grup_instansi!$A$10,"")))))))))</f>
        <v/>
      </c>
      <c r="H456" t="str">
        <f>IF(G456&lt;&gt;"",G456,IF(AND(E456=grup_instansi!$B$11,F456=grup_instansi!$C$11),
grup_instansi!$A$11,
IF(AND(E456=grup_instansi!$B$12,F456=grup_instansi!$C$12),
grup_instansi!$A$12,
IF(AND(E456=grup_instansi!$B$13,F456=grup_instansi!$C$13),
grup_instansi!$A$13,
IF(AND(E456=grup_instansi!$B$14,F456=grup_instansi!$C$14),
grup_instansi!$A$14,
IF(AND(E456=grup_instansi!$B$15,F456=grup_instansi!$C$15),
grup_instansi!$A$15,
IF(AND(E456=grup_instansi!$B$16,F456=grup_instansi!$C$16),
grup_instansi!$A$16,
IF(AND(E456=grup_instansi!$B$17,F456=grup_instansi!$C$17),
grup_instansi!$A$17,
IF(AND(E456=grup_instansi!$B$18,F456=grup_instansi!$C$18),
grup_instansi!$A$18,
IF(AND(E456=grup_instansi!$B$19,F456=grup_instansi!$C$19),
grup_instansi!$A$19,
IF(AND(E456=grup_instansi!$B$20,F456=grup_instansi!$C$20),
grup_instansi!$A$20,"")))))))))))</f>
        <v/>
      </c>
      <c r="I456" t="str">
        <f>IF(H456&lt;&gt;"",H456,IF(AND(E456=grup_instansi!$B$21,F456=grup_instansi!$C$21),
grup_instansi!$A$21,
IF(AND(E456=grup_instansi!$B$22,F456=grup_instansi!$C$22),
grup_instansi!$A$22,
IF(AND(E456=grup_instansi!$B$23,F456=grup_instansi!$C$23),
grup_instansi!$A$23,
IF(AND(E456=grup_instansi!$B$24,F456=grup_instansi!$C$24),
grup_instansi!$A$24,
IF(AND(E456=grup_instansi!$B$25,F456=grup_instansi!$C$25),
grup_instansi!$A$25,
IF(AND(E456=grup_instansi!$B$26,F456=grup_instansi!$C$26),
grup_instansi!$A$26,
IF(AND(E456=grup_instansi!$B$27,F456=grup_instansi!$C$27),
grup_instansi!$A$27,
IF(AND(E456=grup_instansi!$B$28,F456=grup_instansi!$C$28),
grup_instansi!$A$28,
IF(AND(E456=grup_instansi!$B$29,F456=grup_instansi!$C$29),
grup_instansi!$A$29,
IF(AND(E456=grup_instansi!$B$30,F456=grup_instansi!$C$30),
grup_instansi!$A$30,
IF(AND(E456=grup_instansi!$B$31,F456=grup_instansi!$C$31),
grup_instansi!$A$31,
IF(AND(E456=grup_instansi!$B$32,F456=grup_instansi!$C$32),
grup_instansi!$A$32,
IF(AND(E456=grup_instansi!$B$33,F456=grup_instansi!$C$33),
grup_instansi!$A$33,
IF(AND(E456=grup_instansi!$B$34,F456=grup_instansi!$C$34),
grup_instansi!$A$34,
IF(AND(E456=grup_instansi!$B$35,F456=grup_instansi!$C$35),
grup_instansi!$A$35,""))))))))))))))))</f>
        <v>gi2023110400030</v>
      </c>
      <c r="J456" t="str">
        <f>IF(I456&lt;&gt;"",I456,IF(AND(E456=grup_instansi!$B$36,F456=grup_instansi!$C$36),
grup_instansi!$A$36,
IF(AND(E456=grup_instansi!$B$37,F456=grup_instansi!$C$37),
grup_instansi!$A$37,
IF(AND(E456=grup_instansi!$B$38,F456=grup_instansi!$C$38),
grup_instansi!$A$38,
IF(AND(E456=grup_instansi!$B$39,F456=grup_instansi!$C$39),
grup_instansi!$A$39,
IF(AND(E456=grup_instansi!$B$40,F456=grup_instansi!$C$40),
grup_instansi!$A$40,
IF(AND(E456=grup_instansi!$B$41,F456=grup_instansi!$C$41),
grup_instansi!$A$41,
IF(AND(E456=grup_instansi!$B$42,F456=grup_instansi!$C$42),
grup_instansi!$A$42,
IF(AND(E456=grup_instansi!$B$43,F456=grup_instansi!$C$43),
grup_instansi!$A$43,
IF(AND(E456=grup_instansi!$B$44,F456=grup_instansi!$C$44),
grup_instansi!$A$44,
IF(AND(E456=grup_instansi!$B$45,F456=grup_instansi!$C$45),
grup_instansi!$A$45,
IF(AND(E456=grup_instansi!$B$46,F456=grup_instansi!$C$46),
grup_instansi!$A$46,
IF(AND(E456=grup_instansi!$B$47,F456=grup_instansi!$C$47),
grup_instansi!$A$47,
IF(AND(E456=grup_instansi!$B$48,F456=grup_instansi!$C$48),
grup_instansi!$A$48,
IF(AND(E456=grup_instansi!$B$49,F456=grup_instansi!$C$49),
grup_instansi!$A$49,
IF(AND(E456=grup_instansi!$B$50,F456=grup_instansi!$C$50),
grup_instansi!$A$50,
IF(AND(E456=grup_instansi!$B$51,F456=grup_instansi!$C$51),
grup_instansi!$A$51,
IF(AND(E456=grup_instansi!$B$52,F456=grup_instansi!$C$52),
grup_instansi!$A$52,
IF(AND(E456=grup_instansi!$B$53,F456=grup_instansi!$C$53),
grup_instansi!$A$53,
IF(AND(E456=grup_instansi!$B$54,F456=grup_instansi!$C$54),
grup_instansi!$A$54,
IF(AND(E456=grup_instansi!$B$55,F456=grup_instansi!$C$55),
grup_instansi!$A$55,
IF(AND(E456=grup_instansi!$B$56,F456=grup_instansi!$C$56),
grup_instansi!$A$56,
IF(AND(E456=grup_instansi!$B$57,F456=grup_instansi!$C$57),
grup_instansi!$A$57,
IF(AND(E456=grup_instansi!$B$58,F456=grup_instansi!$C$58),
grup_instansi!$A$58,
IF(AND(E456=grup_instansi!$B$59,F456=grup_instansi!$C$59),
grup_instansi!$A$59,
IF(AND(E456=grup_instansi!$B$60,F456=grup_instansi!$C$60),
grup_instansi!$A$60,""))))))))))))))))))))))))))</f>
        <v>gi2023110400030</v>
      </c>
      <c r="K456" t="str">
        <f>IF(J456&lt;&gt;"",J456,IF(AND(E456=grup_instansi!$B$61,F456=grup_instansi!$C$61),
grup_instansi!$A$61,
IF(AND(E456=grup_instansi!$B$62,F456=grup_instansi!$C$62),
grup_instansi!$A$62,
IF(AND(E456=grup_instansi!$B$63,F456=grup_instansi!$C$63),
grup_instansi!$A$63,
IF(AND(E456=grup_instansi!$B$64,F456=grup_instansi!$C$64),
grup_instansi!$A$64,
IF(AND(E456=grup_instansi!$B$65,F456=grup_instansi!$C$65),
grup_instansi!$A$65,
IF(AND(E456=grup_instansi!$B$66,F456=grup_instansi!$C$66),
grup_instansi!$A$66,
IF(AND(E456=grup_instansi!$B$67,F456=grup_instansi!$C$67),
grup_instansi!$A$67,
IF(AND(E456=grup_instansi!$B$68,F456=grup_instansi!$C$68),
grup_instansi!$A$68,
IF(AND(E456=grup_instansi!$B$69,F456=grup_instansi!$C$69),
grup_instansi!$A$69,
IF(AND(E456=grup_instansi!$B$70,F456=grup_instansi!$C$70),
grup_instansi!$A$70,
IF(AND(E456=grup_instansi!$B$71,F456=grup_instansi!$C$71),
grup_instansi!$A$71,
IF(AND(E456=grup_instansi!$B$72,F456=grup_instansi!$C$72),
grup_instansi!$A$72,
IF(AND(E456=grup_instansi!$B$73,F456=grup_instansi!$C$73),
grup_instansi!$A$73,
IF(AND(E456=grup_instansi!$B$74,F456=grup_instansi!$C$74),
grup_instansi!$A$74,
IF(AND(E456=grup_instansi!$B$75,F456=grup_instansi!$C$75),
grup_instansi!$A$75,
IF(AND(E456=grup_instansi!$B$76,F456=grup_instansi!$C$76),
grup_instansi!$A$76,
IF(AND(E456=grup_instansi!$B$77,F456=grup_instansi!$C$77),
grup_instansi!$A$77,
IF(AND(E456=grup_instansi!$B$78,F456=grup_instansi!$C$78),
grup_instansi!$A$78,
IF(AND(E456=grup_instansi!$B$79,F456=grup_instansi!$C$79),
grup_instansi!$A$79,
IF(AND(E456=grup_instansi!$B$80,F456=grup_instansi!$C$80),
grup_instansi!$A$80,
IF(AND(E456=grup_instansi!$B$81,F456=grup_instansi!$C$81),
grup_instansi!$A$81,
IF(AND(E456=grup_instansi!$B$82,F456=grup_instansi!$C$82),
grup_instansi!$A$82,
IF(AND(E456=grup_instansi!$B$83,F456=grup_instansi!$C$83),
grup_instansi!$A$84,
IF(AND(E456=grup_instansi!$B$84,F456=grup_instansi!$C$84),
grup_instansi!$A$85,
IF(AND(E456=grup_instansi!$B$85,F456=grup_instansi!$C$85),
grup_instansi!$A$86,
IF(AND(E456=grup_instansi!$B$86,F456=grup_instansi!$C$86),
grup_instansi!$A$87,
IF(AND(E456=grup_instansi!$B$87,F456=grup_instansi!$C$87),
grup_instansi!$A$87,
IF(AND(E456=grup_instansi!$B$88,F456=grup_instansi!$C$88),
grup_instansi!$A$88,
IF(AND(E456=grup_instansi!$B$89,F456=grup_instansi!$C$89),
grup_instansi!$A$89,
IF(AND(E456=grup_instansi!$B$90,F456=grup_instansi!$C$90),
grup_instansi!$A$90,
IF(AND(E456=grup_instansi!$B$91,F456=grup_instansi!$C$91),
grup_instansi!$A$91,
IF(AND(E456=grup_instansi!$B$92,F456=grup_instansi!$C$92),
grup_instansi!$A$92,
IF(AND(E456=grup_instansi!$B$93,F456=grup_instansi!$C$93),
grup_instansi!$A$93,
IF(AND(E456=grup_instansi!$B$94,F456=grup_instansi!$C$94),
grup_instansi!$A$94,
IF(AND(E456=grup_instansi!$B$95,F456=grup_instansi!$C$95),
grup_instansi!$A$95,
IF(AND(E456=grup_instansi!$B$96,F456=grup_instansi!$C$96),
grup_instansi!$A$96,
IF(AND(E456=grup_instansi!$B$97,F456=grup_instansi!$C$97),
grup_instansi!$A$97,
IF(AND(E456=grup_instansi!$B$98,F456=grup_instansi!$C$98),
grup_instansi!$A$98,
IF(AND(E456=grup_instansi!$B$99,F456=grup_instansi!$C$99),
grup_instansi!$A$99,
grup_instansi!$A$100))))))))))))))))))))))))))))))))))))))))</f>
        <v>gi2023110400030</v>
      </c>
      <c r="L456" t="str">
        <f>VLOOKUP(K456,grup_instansi!$A$2:$E$102,4)</f>
        <v>Pemerintah Kabupaten Sulawesi Tengah</v>
      </c>
      <c r="M456" t="str">
        <f t="shared" si="23"/>
        <v>('i2023110600455','Pemerintah Kab. Buol','gi2023110400030'),</v>
      </c>
    </row>
    <row r="457" spans="1:13" x14ac:dyDescent="0.25">
      <c r="A457" t="str">
        <f t="shared" si="21"/>
        <v>i2023110600456</v>
      </c>
      <c r="B457" s="4">
        <v>7206</v>
      </c>
      <c r="C457" t="str">
        <f t="shared" si="22"/>
        <v>i2023110600456</v>
      </c>
      <c r="D457" s="4" t="s">
        <v>457</v>
      </c>
      <c r="E457" s="4" t="s">
        <v>658</v>
      </c>
      <c r="F457" s="4" t="s">
        <v>687</v>
      </c>
      <c r="G457" t="str">
        <f>IF(AND(E457=grup_instansi!$B$2,F457=grup_instansi!$C$2),
grup_instansi!$A$2,
IF(AND(E457=grup_instansi!$B$3,F457=grup_instansi!$C$3),
grup_instansi!$A$3,
IF(AND(E457=grup_instansi!$B$4,F457=grup_instansi!$C$4),
grup_instansi!$A$4,
IF(AND(E457=grup_instansi!$B$5,F457=grup_instansi!$C$5),
grup_instansi!$A$5,
IF(AND(E457=grup_instansi!$B$6,F457=grup_instansi!$C$6),
grup_instansi!$A$6,
IF(AND(E457=grup_instansi!$B$7,F457=grup_instansi!$C$7),
grup_instansi!$A$7,
IF(AND(E457=grup_instansi!$B$8,F457=grup_instansi!$C$8),
grup_instansi!$A$8,
IF(AND(E457=grup_instansi!$B$9,F457=grup_instansi!$C$9),
grup_instansi!$A$9,
IF(AND(E457=grup_instansi!$B$10,F457=grup_instansi!$C$10),
grup_instansi!$A$10,"")))))))))</f>
        <v/>
      </c>
      <c r="H457" t="str">
        <f>IF(G457&lt;&gt;"",G457,IF(AND(E457=grup_instansi!$B$11,F457=grup_instansi!$C$11),
grup_instansi!$A$11,
IF(AND(E457=grup_instansi!$B$12,F457=grup_instansi!$C$12),
grup_instansi!$A$12,
IF(AND(E457=grup_instansi!$B$13,F457=grup_instansi!$C$13),
grup_instansi!$A$13,
IF(AND(E457=grup_instansi!$B$14,F457=grup_instansi!$C$14),
grup_instansi!$A$14,
IF(AND(E457=grup_instansi!$B$15,F457=grup_instansi!$C$15),
grup_instansi!$A$15,
IF(AND(E457=grup_instansi!$B$16,F457=grup_instansi!$C$16),
grup_instansi!$A$16,
IF(AND(E457=grup_instansi!$B$17,F457=grup_instansi!$C$17),
grup_instansi!$A$17,
IF(AND(E457=grup_instansi!$B$18,F457=grup_instansi!$C$18),
grup_instansi!$A$18,
IF(AND(E457=grup_instansi!$B$19,F457=grup_instansi!$C$19),
grup_instansi!$A$19,
IF(AND(E457=grup_instansi!$B$20,F457=grup_instansi!$C$20),
grup_instansi!$A$20,"")))))))))))</f>
        <v/>
      </c>
      <c r="I457" t="str">
        <f>IF(H457&lt;&gt;"",H457,IF(AND(E457=grup_instansi!$B$21,F457=grup_instansi!$C$21),
grup_instansi!$A$21,
IF(AND(E457=grup_instansi!$B$22,F457=grup_instansi!$C$22),
grup_instansi!$A$22,
IF(AND(E457=grup_instansi!$B$23,F457=grup_instansi!$C$23),
grup_instansi!$A$23,
IF(AND(E457=grup_instansi!$B$24,F457=grup_instansi!$C$24),
grup_instansi!$A$24,
IF(AND(E457=grup_instansi!$B$25,F457=grup_instansi!$C$25),
grup_instansi!$A$25,
IF(AND(E457=grup_instansi!$B$26,F457=grup_instansi!$C$26),
grup_instansi!$A$26,
IF(AND(E457=grup_instansi!$B$27,F457=grup_instansi!$C$27),
grup_instansi!$A$27,
IF(AND(E457=grup_instansi!$B$28,F457=grup_instansi!$C$28),
grup_instansi!$A$28,
IF(AND(E457=grup_instansi!$B$29,F457=grup_instansi!$C$29),
grup_instansi!$A$29,
IF(AND(E457=grup_instansi!$B$30,F457=grup_instansi!$C$30),
grup_instansi!$A$30,
IF(AND(E457=grup_instansi!$B$31,F457=grup_instansi!$C$31),
grup_instansi!$A$31,
IF(AND(E457=grup_instansi!$B$32,F457=grup_instansi!$C$32),
grup_instansi!$A$32,
IF(AND(E457=grup_instansi!$B$33,F457=grup_instansi!$C$33),
grup_instansi!$A$33,
IF(AND(E457=grup_instansi!$B$34,F457=grup_instansi!$C$34),
grup_instansi!$A$34,
IF(AND(E457=grup_instansi!$B$35,F457=grup_instansi!$C$35),
grup_instansi!$A$35,""))))))))))))))))</f>
        <v>gi2023110400030</v>
      </c>
      <c r="J457" t="str">
        <f>IF(I457&lt;&gt;"",I457,IF(AND(E457=grup_instansi!$B$36,F457=grup_instansi!$C$36),
grup_instansi!$A$36,
IF(AND(E457=grup_instansi!$B$37,F457=grup_instansi!$C$37),
grup_instansi!$A$37,
IF(AND(E457=grup_instansi!$B$38,F457=grup_instansi!$C$38),
grup_instansi!$A$38,
IF(AND(E457=grup_instansi!$B$39,F457=grup_instansi!$C$39),
grup_instansi!$A$39,
IF(AND(E457=grup_instansi!$B$40,F457=grup_instansi!$C$40),
grup_instansi!$A$40,
IF(AND(E457=grup_instansi!$B$41,F457=grup_instansi!$C$41),
grup_instansi!$A$41,
IF(AND(E457=grup_instansi!$B$42,F457=grup_instansi!$C$42),
grup_instansi!$A$42,
IF(AND(E457=grup_instansi!$B$43,F457=grup_instansi!$C$43),
grup_instansi!$A$43,
IF(AND(E457=grup_instansi!$B$44,F457=grup_instansi!$C$44),
grup_instansi!$A$44,
IF(AND(E457=grup_instansi!$B$45,F457=grup_instansi!$C$45),
grup_instansi!$A$45,
IF(AND(E457=grup_instansi!$B$46,F457=grup_instansi!$C$46),
grup_instansi!$A$46,
IF(AND(E457=grup_instansi!$B$47,F457=grup_instansi!$C$47),
grup_instansi!$A$47,
IF(AND(E457=grup_instansi!$B$48,F457=grup_instansi!$C$48),
grup_instansi!$A$48,
IF(AND(E457=grup_instansi!$B$49,F457=grup_instansi!$C$49),
grup_instansi!$A$49,
IF(AND(E457=grup_instansi!$B$50,F457=grup_instansi!$C$50),
grup_instansi!$A$50,
IF(AND(E457=grup_instansi!$B$51,F457=grup_instansi!$C$51),
grup_instansi!$A$51,
IF(AND(E457=grup_instansi!$B$52,F457=grup_instansi!$C$52),
grup_instansi!$A$52,
IF(AND(E457=grup_instansi!$B$53,F457=grup_instansi!$C$53),
grup_instansi!$A$53,
IF(AND(E457=grup_instansi!$B$54,F457=grup_instansi!$C$54),
grup_instansi!$A$54,
IF(AND(E457=grup_instansi!$B$55,F457=grup_instansi!$C$55),
grup_instansi!$A$55,
IF(AND(E457=grup_instansi!$B$56,F457=grup_instansi!$C$56),
grup_instansi!$A$56,
IF(AND(E457=grup_instansi!$B$57,F457=grup_instansi!$C$57),
grup_instansi!$A$57,
IF(AND(E457=grup_instansi!$B$58,F457=grup_instansi!$C$58),
grup_instansi!$A$58,
IF(AND(E457=grup_instansi!$B$59,F457=grup_instansi!$C$59),
grup_instansi!$A$59,
IF(AND(E457=grup_instansi!$B$60,F457=grup_instansi!$C$60),
grup_instansi!$A$60,""))))))))))))))))))))))))))</f>
        <v>gi2023110400030</v>
      </c>
      <c r="K457" t="str">
        <f>IF(J457&lt;&gt;"",J457,IF(AND(E457=grup_instansi!$B$61,F457=grup_instansi!$C$61),
grup_instansi!$A$61,
IF(AND(E457=grup_instansi!$B$62,F457=grup_instansi!$C$62),
grup_instansi!$A$62,
IF(AND(E457=grup_instansi!$B$63,F457=grup_instansi!$C$63),
grup_instansi!$A$63,
IF(AND(E457=grup_instansi!$B$64,F457=grup_instansi!$C$64),
grup_instansi!$A$64,
IF(AND(E457=grup_instansi!$B$65,F457=grup_instansi!$C$65),
grup_instansi!$A$65,
IF(AND(E457=grup_instansi!$B$66,F457=grup_instansi!$C$66),
grup_instansi!$A$66,
IF(AND(E457=grup_instansi!$B$67,F457=grup_instansi!$C$67),
grup_instansi!$A$67,
IF(AND(E457=grup_instansi!$B$68,F457=grup_instansi!$C$68),
grup_instansi!$A$68,
IF(AND(E457=grup_instansi!$B$69,F457=grup_instansi!$C$69),
grup_instansi!$A$69,
IF(AND(E457=grup_instansi!$B$70,F457=grup_instansi!$C$70),
grup_instansi!$A$70,
IF(AND(E457=grup_instansi!$B$71,F457=grup_instansi!$C$71),
grup_instansi!$A$71,
IF(AND(E457=grup_instansi!$B$72,F457=grup_instansi!$C$72),
grup_instansi!$A$72,
IF(AND(E457=grup_instansi!$B$73,F457=grup_instansi!$C$73),
grup_instansi!$A$73,
IF(AND(E457=grup_instansi!$B$74,F457=grup_instansi!$C$74),
grup_instansi!$A$74,
IF(AND(E457=grup_instansi!$B$75,F457=grup_instansi!$C$75),
grup_instansi!$A$75,
IF(AND(E457=grup_instansi!$B$76,F457=grup_instansi!$C$76),
grup_instansi!$A$76,
IF(AND(E457=grup_instansi!$B$77,F457=grup_instansi!$C$77),
grup_instansi!$A$77,
IF(AND(E457=grup_instansi!$B$78,F457=grup_instansi!$C$78),
grup_instansi!$A$78,
IF(AND(E457=grup_instansi!$B$79,F457=grup_instansi!$C$79),
grup_instansi!$A$79,
IF(AND(E457=grup_instansi!$B$80,F457=grup_instansi!$C$80),
grup_instansi!$A$80,
IF(AND(E457=grup_instansi!$B$81,F457=grup_instansi!$C$81),
grup_instansi!$A$81,
IF(AND(E457=grup_instansi!$B$82,F457=grup_instansi!$C$82),
grup_instansi!$A$82,
IF(AND(E457=grup_instansi!$B$83,F457=grup_instansi!$C$83),
grup_instansi!$A$84,
IF(AND(E457=grup_instansi!$B$84,F457=grup_instansi!$C$84),
grup_instansi!$A$85,
IF(AND(E457=grup_instansi!$B$85,F457=grup_instansi!$C$85),
grup_instansi!$A$86,
IF(AND(E457=grup_instansi!$B$86,F457=grup_instansi!$C$86),
grup_instansi!$A$87,
IF(AND(E457=grup_instansi!$B$87,F457=grup_instansi!$C$87),
grup_instansi!$A$87,
IF(AND(E457=grup_instansi!$B$88,F457=grup_instansi!$C$88),
grup_instansi!$A$88,
IF(AND(E457=grup_instansi!$B$89,F457=grup_instansi!$C$89),
grup_instansi!$A$89,
IF(AND(E457=grup_instansi!$B$90,F457=grup_instansi!$C$90),
grup_instansi!$A$90,
IF(AND(E457=grup_instansi!$B$91,F457=grup_instansi!$C$91),
grup_instansi!$A$91,
IF(AND(E457=grup_instansi!$B$92,F457=grup_instansi!$C$92),
grup_instansi!$A$92,
IF(AND(E457=grup_instansi!$B$93,F457=grup_instansi!$C$93),
grup_instansi!$A$93,
IF(AND(E457=grup_instansi!$B$94,F457=grup_instansi!$C$94),
grup_instansi!$A$94,
IF(AND(E457=grup_instansi!$B$95,F457=grup_instansi!$C$95),
grup_instansi!$A$95,
IF(AND(E457=grup_instansi!$B$96,F457=grup_instansi!$C$96),
grup_instansi!$A$96,
IF(AND(E457=grup_instansi!$B$97,F457=grup_instansi!$C$97),
grup_instansi!$A$97,
IF(AND(E457=grup_instansi!$B$98,F457=grup_instansi!$C$98),
grup_instansi!$A$98,
IF(AND(E457=grup_instansi!$B$99,F457=grup_instansi!$C$99),
grup_instansi!$A$99,
grup_instansi!$A$100))))))))))))))))))))))))))))))))))))))))</f>
        <v>gi2023110400030</v>
      </c>
      <c r="L457" t="str">
        <f>VLOOKUP(K457,grup_instansi!$A$2:$E$102,4)</f>
        <v>Pemerintah Kabupaten Sulawesi Tengah</v>
      </c>
      <c r="M457" t="str">
        <f t="shared" si="23"/>
        <v>('i2023110600456','Pemerintah Kab. Morowali','gi2023110400030'),</v>
      </c>
    </row>
    <row r="458" spans="1:13" x14ac:dyDescent="0.25">
      <c r="A458" t="str">
        <f t="shared" si="21"/>
        <v>i2023110600457</v>
      </c>
      <c r="B458" s="4">
        <v>7207</v>
      </c>
      <c r="C458" t="str">
        <f t="shared" si="22"/>
        <v>i2023110600457</v>
      </c>
      <c r="D458" s="4" t="s">
        <v>458</v>
      </c>
      <c r="E458" s="4" t="s">
        <v>658</v>
      </c>
      <c r="F458" s="4" t="s">
        <v>687</v>
      </c>
      <c r="G458" t="str">
        <f>IF(AND(E458=grup_instansi!$B$2,F458=grup_instansi!$C$2),
grup_instansi!$A$2,
IF(AND(E458=grup_instansi!$B$3,F458=grup_instansi!$C$3),
grup_instansi!$A$3,
IF(AND(E458=grup_instansi!$B$4,F458=grup_instansi!$C$4),
grup_instansi!$A$4,
IF(AND(E458=grup_instansi!$B$5,F458=grup_instansi!$C$5),
grup_instansi!$A$5,
IF(AND(E458=grup_instansi!$B$6,F458=grup_instansi!$C$6),
grup_instansi!$A$6,
IF(AND(E458=grup_instansi!$B$7,F458=grup_instansi!$C$7),
grup_instansi!$A$7,
IF(AND(E458=grup_instansi!$B$8,F458=grup_instansi!$C$8),
grup_instansi!$A$8,
IF(AND(E458=grup_instansi!$B$9,F458=grup_instansi!$C$9),
grup_instansi!$A$9,
IF(AND(E458=grup_instansi!$B$10,F458=grup_instansi!$C$10),
grup_instansi!$A$10,"")))))))))</f>
        <v/>
      </c>
      <c r="H458" t="str">
        <f>IF(G458&lt;&gt;"",G458,IF(AND(E458=grup_instansi!$B$11,F458=grup_instansi!$C$11),
grup_instansi!$A$11,
IF(AND(E458=grup_instansi!$B$12,F458=grup_instansi!$C$12),
grup_instansi!$A$12,
IF(AND(E458=grup_instansi!$B$13,F458=grup_instansi!$C$13),
grup_instansi!$A$13,
IF(AND(E458=grup_instansi!$B$14,F458=grup_instansi!$C$14),
grup_instansi!$A$14,
IF(AND(E458=grup_instansi!$B$15,F458=grup_instansi!$C$15),
grup_instansi!$A$15,
IF(AND(E458=grup_instansi!$B$16,F458=grup_instansi!$C$16),
grup_instansi!$A$16,
IF(AND(E458=grup_instansi!$B$17,F458=grup_instansi!$C$17),
grup_instansi!$A$17,
IF(AND(E458=grup_instansi!$B$18,F458=grup_instansi!$C$18),
grup_instansi!$A$18,
IF(AND(E458=grup_instansi!$B$19,F458=grup_instansi!$C$19),
grup_instansi!$A$19,
IF(AND(E458=grup_instansi!$B$20,F458=grup_instansi!$C$20),
grup_instansi!$A$20,"")))))))))))</f>
        <v/>
      </c>
      <c r="I458" t="str">
        <f>IF(H458&lt;&gt;"",H458,IF(AND(E458=grup_instansi!$B$21,F458=grup_instansi!$C$21),
grup_instansi!$A$21,
IF(AND(E458=grup_instansi!$B$22,F458=grup_instansi!$C$22),
grup_instansi!$A$22,
IF(AND(E458=grup_instansi!$B$23,F458=grup_instansi!$C$23),
grup_instansi!$A$23,
IF(AND(E458=grup_instansi!$B$24,F458=grup_instansi!$C$24),
grup_instansi!$A$24,
IF(AND(E458=grup_instansi!$B$25,F458=grup_instansi!$C$25),
grup_instansi!$A$25,
IF(AND(E458=grup_instansi!$B$26,F458=grup_instansi!$C$26),
grup_instansi!$A$26,
IF(AND(E458=grup_instansi!$B$27,F458=grup_instansi!$C$27),
grup_instansi!$A$27,
IF(AND(E458=grup_instansi!$B$28,F458=grup_instansi!$C$28),
grup_instansi!$A$28,
IF(AND(E458=grup_instansi!$B$29,F458=grup_instansi!$C$29),
grup_instansi!$A$29,
IF(AND(E458=grup_instansi!$B$30,F458=grup_instansi!$C$30),
grup_instansi!$A$30,
IF(AND(E458=grup_instansi!$B$31,F458=grup_instansi!$C$31),
grup_instansi!$A$31,
IF(AND(E458=grup_instansi!$B$32,F458=grup_instansi!$C$32),
grup_instansi!$A$32,
IF(AND(E458=grup_instansi!$B$33,F458=grup_instansi!$C$33),
grup_instansi!$A$33,
IF(AND(E458=grup_instansi!$B$34,F458=grup_instansi!$C$34),
grup_instansi!$A$34,
IF(AND(E458=grup_instansi!$B$35,F458=grup_instansi!$C$35),
grup_instansi!$A$35,""))))))))))))))))</f>
        <v>gi2023110400030</v>
      </c>
      <c r="J458" t="str">
        <f>IF(I458&lt;&gt;"",I458,IF(AND(E458=grup_instansi!$B$36,F458=grup_instansi!$C$36),
grup_instansi!$A$36,
IF(AND(E458=grup_instansi!$B$37,F458=grup_instansi!$C$37),
grup_instansi!$A$37,
IF(AND(E458=grup_instansi!$B$38,F458=grup_instansi!$C$38),
grup_instansi!$A$38,
IF(AND(E458=grup_instansi!$B$39,F458=grup_instansi!$C$39),
grup_instansi!$A$39,
IF(AND(E458=grup_instansi!$B$40,F458=grup_instansi!$C$40),
grup_instansi!$A$40,
IF(AND(E458=grup_instansi!$B$41,F458=grup_instansi!$C$41),
grup_instansi!$A$41,
IF(AND(E458=grup_instansi!$B$42,F458=grup_instansi!$C$42),
grup_instansi!$A$42,
IF(AND(E458=grup_instansi!$B$43,F458=grup_instansi!$C$43),
grup_instansi!$A$43,
IF(AND(E458=grup_instansi!$B$44,F458=grup_instansi!$C$44),
grup_instansi!$A$44,
IF(AND(E458=grup_instansi!$B$45,F458=grup_instansi!$C$45),
grup_instansi!$A$45,
IF(AND(E458=grup_instansi!$B$46,F458=grup_instansi!$C$46),
grup_instansi!$A$46,
IF(AND(E458=grup_instansi!$B$47,F458=grup_instansi!$C$47),
grup_instansi!$A$47,
IF(AND(E458=grup_instansi!$B$48,F458=grup_instansi!$C$48),
grup_instansi!$A$48,
IF(AND(E458=grup_instansi!$B$49,F458=grup_instansi!$C$49),
grup_instansi!$A$49,
IF(AND(E458=grup_instansi!$B$50,F458=grup_instansi!$C$50),
grup_instansi!$A$50,
IF(AND(E458=grup_instansi!$B$51,F458=grup_instansi!$C$51),
grup_instansi!$A$51,
IF(AND(E458=grup_instansi!$B$52,F458=grup_instansi!$C$52),
grup_instansi!$A$52,
IF(AND(E458=grup_instansi!$B$53,F458=grup_instansi!$C$53),
grup_instansi!$A$53,
IF(AND(E458=grup_instansi!$B$54,F458=grup_instansi!$C$54),
grup_instansi!$A$54,
IF(AND(E458=grup_instansi!$B$55,F458=grup_instansi!$C$55),
grup_instansi!$A$55,
IF(AND(E458=grup_instansi!$B$56,F458=grup_instansi!$C$56),
grup_instansi!$A$56,
IF(AND(E458=grup_instansi!$B$57,F458=grup_instansi!$C$57),
grup_instansi!$A$57,
IF(AND(E458=grup_instansi!$B$58,F458=grup_instansi!$C$58),
grup_instansi!$A$58,
IF(AND(E458=grup_instansi!$B$59,F458=grup_instansi!$C$59),
grup_instansi!$A$59,
IF(AND(E458=grup_instansi!$B$60,F458=grup_instansi!$C$60),
grup_instansi!$A$60,""))))))))))))))))))))))))))</f>
        <v>gi2023110400030</v>
      </c>
      <c r="K458" t="str">
        <f>IF(J458&lt;&gt;"",J458,IF(AND(E458=grup_instansi!$B$61,F458=grup_instansi!$C$61),
grup_instansi!$A$61,
IF(AND(E458=grup_instansi!$B$62,F458=grup_instansi!$C$62),
grup_instansi!$A$62,
IF(AND(E458=grup_instansi!$B$63,F458=grup_instansi!$C$63),
grup_instansi!$A$63,
IF(AND(E458=grup_instansi!$B$64,F458=grup_instansi!$C$64),
grup_instansi!$A$64,
IF(AND(E458=grup_instansi!$B$65,F458=grup_instansi!$C$65),
grup_instansi!$A$65,
IF(AND(E458=grup_instansi!$B$66,F458=grup_instansi!$C$66),
grup_instansi!$A$66,
IF(AND(E458=grup_instansi!$B$67,F458=grup_instansi!$C$67),
grup_instansi!$A$67,
IF(AND(E458=grup_instansi!$B$68,F458=grup_instansi!$C$68),
grup_instansi!$A$68,
IF(AND(E458=grup_instansi!$B$69,F458=grup_instansi!$C$69),
grup_instansi!$A$69,
IF(AND(E458=grup_instansi!$B$70,F458=grup_instansi!$C$70),
grup_instansi!$A$70,
IF(AND(E458=grup_instansi!$B$71,F458=grup_instansi!$C$71),
grup_instansi!$A$71,
IF(AND(E458=grup_instansi!$B$72,F458=grup_instansi!$C$72),
grup_instansi!$A$72,
IF(AND(E458=grup_instansi!$B$73,F458=grup_instansi!$C$73),
grup_instansi!$A$73,
IF(AND(E458=grup_instansi!$B$74,F458=grup_instansi!$C$74),
grup_instansi!$A$74,
IF(AND(E458=grup_instansi!$B$75,F458=grup_instansi!$C$75),
grup_instansi!$A$75,
IF(AND(E458=grup_instansi!$B$76,F458=grup_instansi!$C$76),
grup_instansi!$A$76,
IF(AND(E458=grup_instansi!$B$77,F458=grup_instansi!$C$77),
grup_instansi!$A$77,
IF(AND(E458=grup_instansi!$B$78,F458=grup_instansi!$C$78),
grup_instansi!$A$78,
IF(AND(E458=grup_instansi!$B$79,F458=grup_instansi!$C$79),
grup_instansi!$A$79,
IF(AND(E458=grup_instansi!$B$80,F458=grup_instansi!$C$80),
grup_instansi!$A$80,
IF(AND(E458=grup_instansi!$B$81,F458=grup_instansi!$C$81),
grup_instansi!$A$81,
IF(AND(E458=grup_instansi!$B$82,F458=grup_instansi!$C$82),
grup_instansi!$A$82,
IF(AND(E458=grup_instansi!$B$83,F458=grup_instansi!$C$83),
grup_instansi!$A$84,
IF(AND(E458=grup_instansi!$B$84,F458=grup_instansi!$C$84),
grup_instansi!$A$85,
IF(AND(E458=grup_instansi!$B$85,F458=grup_instansi!$C$85),
grup_instansi!$A$86,
IF(AND(E458=grup_instansi!$B$86,F458=grup_instansi!$C$86),
grup_instansi!$A$87,
IF(AND(E458=grup_instansi!$B$87,F458=grup_instansi!$C$87),
grup_instansi!$A$87,
IF(AND(E458=grup_instansi!$B$88,F458=grup_instansi!$C$88),
grup_instansi!$A$88,
IF(AND(E458=grup_instansi!$B$89,F458=grup_instansi!$C$89),
grup_instansi!$A$89,
IF(AND(E458=grup_instansi!$B$90,F458=grup_instansi!$C$90),
grup_instansi!$A$90,
IF(AND(E458=grup_instansi!$B$91,F458=grup_instansi!$C$91),
grup_instansi!$A$91,
IF(AND(E458=grup_instansi!$B$92,F458=grup_instansi!$C$92),
grup_instansi!$A$92,
IF(AND(E458=grup_instansi!$B$93,F458=grup_instansi!$C$93),
grup_instansi!$A$93,
IF(AND(E458=grup_instansi!$B$94,F458=grup_instansi!$C$94),
grup_instansi!$A$94,
IF(AND(E458=grup_instansi!$B$95,F458=grup_instansi!$C$95),
grup_instansi!$A$95,
IF(AND(E458=grup_instansi!$B$96,F458=grup_instansi!$C$96),
grup_instansi!$A$96,
IF(AND(E458=grup_instansi!$B$97,F458=grup_instansi!$C$97),
grup_instansi!$A$97,
IF(AND(E458=grup_instansi!$B$98,F458=grup_instansi!$C$98),
grup_instansi!$A$98,
IF(AND(E458=grup_instansi!$B$99,F458=grup_instansi!$C$99),
grup_instansi!$A$99,
grup_instansi!$A$100))))))))))))))))))))))))))))))))))))))))</f>
        <v>gi2023110400030</v>
      </c>
      <c r="L458" t="str">
        <f>VLOOKUP(K458,grup_instansi!$A$2:$E$102,4)</f>
        <v>Pemerintah Kabupaten Sulawesi Tengah</v>
      </c>
      <c r="M458" t="str">
        <f t="shared" si="23"/>
        <v>('i2023110600457','Pemerintah Kab. Banggai Kepulauan','gi2023110400030'),</v>
      </c>
    </row>
    <row r="459" spans="1:13" x14ac:dyDescent="0.25">
      <c r="A459" t="str">
        <f t="shared" si="21"/>
        <v>i2023110600458</v>
      </c>
      <c r="B459" s="4">
        <v>7271</v>
      </c>
      <c r="C459" t="str">
        <f t="shared" si="22"/>
        <v>i2023110600458</v>
      </c>
      <c r="D459" s="4" t="s">
        <v>612</v>
      </c>
      <c r="E459" s="4" t="s">
        <v>659</v>
      </c>
      <c r="F459" s="4" t="s">
        <v>687</v>
      </c>
      <c r="G459" t="str">
        <f>IF(AND(E459=grup_instansi!$B$2,F459=grup_instansi!$C$2),
grup_instansi!$A$2,
IF(AND(E459=grup_instansi!$B$3,F459=grup_instansi!$C$3),
grup_instansi!$A$3,
IF(AND(E459=grup_instansi!$B$4,F459=grup_instansi!$C$4),
grup_instansi!$A$4,
IF(AND(E459=grup_instansi!$B$5,F459=grup_instansi!$C$5),
grup_instansi!$A$5,
IF(AND(E459=grup_instansi!$B$6,F459=grup_instansi!$C$6),
grup_instansi!$A$6,
IF(AND(E459=grup_instansi!$B$7,F459=grup_instansi!$C$7),
grup_instansi!$A$7,
IF(AND(E459=grup_instansi!$B$8,F459=grup_instansi!$C$8),
grup_instansi!$A$8,
IF(AND(E459=grup_instansi!$B$9,F459=grup_instansi!$C$9),
grup_instansi!$A$9,
IF(AND(E459=grup_instansi!$B$10,F459=grup_instansi!$C$10),
grup_instansi!$A$10,"")))))))))</f>
        <v/>
      </c>
      <c r="H459" t="str">
        <f>IF(G459&lt;&gt;"",G459,IF(AND(E459=grup_instansi!$B$11,F459=grup_instansi!$C$11),
grup_instansi!$A$11,
IF(AND(E459=grup_instansi!$B$12,F459=grup_instansi!$C$12),
grup_instansi!$A$12,
IF(AND(E459=grup_instansi!$B$13,F459=grup_instansi!$C$13),
grup_instansi!$A$13,
IF(AND(E459=grup_instansi!$B$14,F459=grup_instansi!$C$14),
grup_instansi!$A$14,
IF(AND(E459=grup_instansi!$B$15,F459=grup_instansi!$C$15),
grup_instansi!$A$15,
IF(AND(E459=grup_instansi!$B$16,F459=grup_instansi!$C$16),
grup_instansi!$A$16,
IF(AND(E459=grup_instansi!$B$17,F459=grup_instansi!$C$17),
grup_instansi!$A$17,
IF(AND(E459=grup_instansi!$B$18,F459=grup_instansi!$C$18),
grup_instansi!$A$18,
IF(AND(E459=grup_instansi!$B$19,F459=grup_instansi!$C$19),
grup_instansi!$A$19,
IF(AND(E459=grup_instansi!$B$20,F459=grup_instansi!$C$20),
grup_instansi!$A$20,"")))))))))))</f>
        <v/>
      </c>
      <c r="I459" t="str">
        <f>IF(H459&lt;&gt;"",H459,IF(AND(E459=grup_instansi!$B$21,F459=grup_instansi!$C$21),
grup_instansi!$A$21,
IF(AND(E459=grup_instansi!$B$22,F459=grup_instansi!$C$22),
grup_instansi!$A$22,
IF(AND(E459=grup_instansi!$B$23,F459=grup_instansi!$C$23),
grup_instansi!$A$23,
IF(AND(E459=grup_instansi!$B$24,F459=grup_instansi!$C$24),
grup_instansi!$A$24,
IF(AND(E459=grup_instansi!$B$25,F459=grup_instansi!$C$25),
grup_instansi!$A$25,
IF(AND(E459=grup_instansi!$B$26,F459=grup_instansi!$C$26),
grup_instansi!$A$26,
IF(AND(E459=grup_instansi!$B$27,F459=grup_instansi!$C$27),
grup_instansi!$A$27,
IF(AND(E459=grup_instansi!$B$28,F459=grup_instansi!$C$28),
grup_instansi!$A$28,
IF(AND(E459=grup_instansi!$B$29,F459=grup_instansi!$C$29),
grup_instansi!$A$29,
IF(AND(E459=grup_instansi!$B$30,F459=grup_instansi!$C$30),
grup_instansi!$A$30,
IF(AND(E459=grup_instansi!$B$31,F459=grup_instansi!$C$31),
grup_instansi!$A$31,
IF(AND(E459=grup_instansi!$B$32,F459=grup_instansi!$C$32),
grup_instansi!$A$32,
IF(AND(E459=grup_instansi!$B$33,F459=grup_instansi!$C$33),
grup_instansi!$A$33,
IF(AND(E459=grup_instansi!$B$34,F459=grup_instansi!$C$34),
grup_instansi!$A$34,
IF(AND(E459=grup_instansi!$B$35,F459=grup_instansi!$C$35),
grup_instansi!$A$35,""))))))))))))))))</f>
        <v/>
      </c>
      <c r="J459" t="str">
        <f>IF(I459&lt;&gt;"",I459,IF(AND(E459=grup_instansi!$B$36,F459=grup_instansi!$C$36),
grup_instansi!$A$36,
IF(AND(E459=grup_instansi!$B$37,F459=grup_instansi!$C$37),
grup_instansi!$A$37,
IF(AND(E459=grup_instansi!$B$38,F459=grup_instansi!$C$38),
grup_instansi!$A$38,
IF(AND(E459=grup_instansi!$B$39,F459=grup_instansi!$C$39),
grup_instansi!$A$39,
IF(AND(E459=grup_instansi!$B$40,F459=grup_instansi!$C$40),
grup_instansi!$A$40,
IF(AND(E459=grup_instansi!$B$41,F459=grup_instansi!$C$41),
grup_instansi!$A$41,
IF(AND(E459=grup_instansi!$B$42,F459=grup_instansi!$C$42),
grup_instansi!$A$42,
IF(AND(E459=grup_instansi!$B$43,F459=grup_instansi!$C$43),
grup_instansi!$A$43,
IF(AND(E459=grup_instansi!$B$44,F459=grup_instansi!$C$44),
grup_instansi!$A$44,
IF(AND(E459=grup_instansi!$B$45,F459=grup_instansi!$C$45),
grup_instansi!$A$45,
IF(AND(E459=grup_instansi!$B$46,F459=grup_instansi!$C$46),
grup_instansi!$A$46,
IF(AND(E459=grup_instansi!$B$47,F459=grup_instansi!$C$47),
grup_instansi!$A$47,
IF(AND(E459=grup_instansi!$B$48,F459=grup_instansi!$C$48),
grup_instansi!$A$48,
IF(AND(E459=grup_instansi!$B$49,F459=grup_instansi!$C$49),
grup_instansi!$A$49,
IF(AND(E459=grup_instansi!$B$50,F459=grup_instansi!$C$50),
grup_instansi!$A$50,
IF(AND(E459=grup_instansi!$B$51,F459=grup_instansi!$C$51),
grup_instansi!$A$51,
IF(AND(E459=grup_instansi!$B$52,F459=grup_instansi!$C$52),
grup_instansi!$A$52,
IF(AND(E459=grup_instansi!$B$53,F459=grup_instansi!$C$53),
grup_instansi!$A$53,
IF(AND(E459=grup_instansi!$B$54,F459=grup_instansi!$C$54),
grup_instansi!$A$54,
IF(AND(E459=grup_instansi!$B$55,F459=grup_instansi!$C$55),
grup_instansi!$A$55,
IF(AND(E459=grup_instansi!$B$56,F459=grup_instansi!$C$56),
grup_instansi!$A$56,
IF(AND(E459=grup_instansi!$B$57,F459=grup_instansi!$C$57),
grup_instansi!$A$57,
IF(AND(E459=grup_instansi!$B$58,F459=grup_instansi!$C$58),
grup_instansi!$A$58,
IF(AND(E459=grup_instansi!$B$59,F459=grup_instansi!$C$59),
grup_instansi!$A$59,
IF(AND(E459=grup_instansi!$B$60,F459=grup_instansi!$C$60),
grup_instansi!$A$60,""))))))))))))))))))))))))))</f>
        <v/>
      </c>
      <c r="K459" t="str">
        <f>IF(J459&lt;&gt;"",J459,IF(AND(E459=grup_instansi!$B$61,F459=grup_instansi!$C$61),
grup_instansi!$A$61,
IF(AND(E459=grup_instansi!$B$62,F459=grup_instansi!$C$62),
grup_instansi!$A$62,
IF(AND(E459=grup_instansi!$B$63,F459=grup_instansi!$C$63),
grup_instansi!$A$63,
IF(AND(E459=grup_instansi!$B$64,F459=grup_instansi!$C$64),
grup_instansi!$A$64,
IF(AND(E459=grup_instansi!$B$65,F459=grup_instansi!$C$65),
grup_instansi!$A$65,
IF(AND(E459=grup_instansi!$B$66,F459=grup_instansi!$C$66),
grup_instansi!$A$66,
IF(AND(E459=grup_instansi!$B$67,F459=grup_instansi!$C$67),
grup_instansi!$A$67,
IF(AND(E459=grup_instansi!$B$68,F459=grup_instansi!$C$68),
grup_instansi!$A$68,
IF(AND(E459=grup_instansi!$B$69,F459=grup_instansi!$C$69),
grup_instansi!$A$69,
IF(AND(E459=grup_instansi!$B$70,F459=grup_instansi!$C$70),
grup_instansi!$A$70,
IF(AND(E459=grup_instansi!$B$71,F459=grup_instansi!$C$71),
grup_instansi!$A$71,
IF(AND(E459=grup_instansi!$B$72,F459=grup_instansi!$C$72),
grup_instansi!$A$72,
IF(AND(E459=grup_instansi!$B$73,F459=grup_instansi!$C$73),
grup_instansi!$A$73,
IF(AND(E459=grup_instansi!$B$74,F459=grup_instansi!$C$74),
grup_instansi!$A$74,
IF(AND(E459=grup_instansi!$B$75,F459=grup_instansi!$C$75),
grup_instansi!$A$75,
IF(AND(E459=grup_instansi!$B$76,F459=grup_instansi!$C$76),
grup_instansi!$A$76,
IF(AND(E459=grup_instansi!$B$77,F459=grup_instansi!$C$77),
grup_instansi!$A$77,
IF(AND(E459=grup_instansi!$B$78,F459=grup_instansi!$C$78),
grup_instansi!$A$78,
IF(AND(E459=grup_instansi!$B$79,F459=grup_instansi!$C$79),
grup_instansi!$A$79,
IF(AND(E459=grup_instansi!$B$80,F459=grup_instansi!$C$80),
grup_instansi!$A$80,
IF(AND(E459=grup_instansi!$B$81,F459=grup_instansi!$C$81),
grup_instansi!$A$81,
IF(AND(E459=grup_instansi!$B$82,F459=grup_instansi!$C$82),
grup_instansi!$A$82,
IF(AND(E459=grup_instansi!$B$83,F459=grup_instansi!$C$83),
grup_instansi!$A$84,
IF(AND(E459=grup_instansi!$B$84,F459=grup_instansi!$C$84),
grup_instansi!$A$85,
IF(AND(E459=grup_instansi!$B$85,F459=grup_instansi!$C$85),
grup_instansi!$A$86,
IF(AND(E459=grup_instansi!$B$86,F459=grup_instansi!$C$86),
grup_instansi!$A$87,
IF(AND(E459=grup_instansi!$B$87,F459=grup_instansi!$C$87),
grup_instansi!$A$87,
IF(AND(E459=grup_instansi!$B$88,F459=grup_instansi!$C$88),
grup_instansi!$A$88,
IF(AND(E459=grup_instansi!$B$89,F459=grup_instansi!$C$89),
grup_instansi!$A$89,
IF(AND(E459=grup_instansi!$B$90,F459=grup_instansi!$C$90),
grup_instansi!$A$90,
IF(AND(E459=grup_instansi!$B$91,F459=grup_instansi!$C$91),
grup_instansi!$A$91,
IF(AND(E459=grup_instansi!$B$92,F459=grup_instansi!$C$92),
grup_instansi!$A$92,
IF(AND(E459=grup_instansi!$B$93,F459=grup_instansi!$C$93),
grup_instansi!$A$93,
IF(AND(E459=grup_instansi!$B$94,F459=grup_instansi!$C$94),
grup_instansi!$A$94,
IF(AND(E459=grup_instansi!$B$95,F459=grup_instansi!$C$95),
grup_instansi!$A$95,
IF(AND(E459=grup_instansi!$B$96,F459=grup_instansi!$C$96),
grup_instansi!$A$96,
IF(AND(E459=grup_instansi!$B$97,F459=grup_instansi!$C$97),
grup_instansi!$A$97,
IF(AND(E459=grup_instansi!$B$98,F459=grup_instansi!$C$98),
grup_instansi!$A$98,
IF(AND(E459=grup_instansi!$B$99,F459=grup_instansi!$C$99),
grup_instansi!$A$99,
grup_instansi!$A$100))))))))))))))))))))))))))))))))))))))))</f>
        <v>gi2023110400061</v>
      </c>
      <c r="L459" t="str">
        <f>VLOOKUP(K459,grup_instansi!$A$2:$E$102,4)</f>
        <v>Pemerintah Kota Sulawesi Tengah</v>
      </c>
      <c r="M459" t="str">
        <f t="shared" si="23"/>
        <v>('i2023110600458','Pemerintah Kota Palu','gi2023110400061'),</v>
      </c>
    </row>
    <row r="460" spans="1:13" x14ac:dyDescent="0.25">
      <c r="A460" t="str">
        <f t="shared" si="21"/>
        <v>i2023110600459</v>
      </c>
      <c r="B460" s="4">
        <v>7301</v>
      </c>
      <c r="C460" t="str">
        <f t="shared" si="22"/>
        <v>i2023110600459</v>
      </c>
      <c r="D460" s="4" t="s">
        <v>727</v>
      </c>
      <c r="E460" s="4" t="s">
        <v>658</v>
      </c>
      <c r="F460" s="4" t="s">
        <v>686</v>
      </c>
      <c r="G460" t="str">
        <f>IF(AND(E460=grup_instansi!$B$2,F460=grup_instansi!$C$2),
grup_instansi!$A$2,
IF(AND(E460=grup_instansi!$B$3,F460=grup_instansi!$C$3),
grup_instansi!$A$3,
IF(AND(E460=grup_instansi!$B$4,F460=grup_instansi!$C$4),
grup_instansi!$A$4,
IF(AND(E460=grup_instansi!$B$5,F460=grup_instansi!$C$5),
grup_instansi!$A$5,
IF(AND(E460=grup_instansi!$B$6,F460=grup_instansi!$C$6),
grup_instansi!$A$6,
IF(AND(E460=grup_instansi!$B$7,F460=grup_instansi!$C$7),
grup_instansi!$A$7,
IF(AND(E460=grup_instansi!$B$8,F460=grup_instansi!$C$8),
grup_instansi!$A$8,
IF(AND(E460=grup_instansi!$B$9,F460=grup_instansi!$C$9),
grup_instansi!$A$9,
IF(AND(E460=grup_instansi!$B$10,F460=grup_instansi!$C$10),
grup_instansi!$A$10,"")))))))))</f>
        <v/>
      </c>
      <c r="H460" t="str">
        <f>IF(G460&lt;&gt;"",G460,IF(AND(E460=grup_instansi!$B$11,F460=grup_instansi!$C$11),
grup_instansi!$A$11,
IF(AND(E460=grup_instansi!$B$12,F460=grup_instansi!$C$12),
grup_instansi!$A$12,
IF(AND(E460=grup_instansi!$B$13,F460=grup_instansi!$C$13),
grup_instansi!$A$13,
IF(AND(E460=grup_instansi!$B$14,F460=grup_instansi!$C$14),
grup_instansi!$A$14,
IF(AND(E460=grup_instansi!$B$15,F460=grup_instansi!$C$15),
grup_instansi!$A$15,
IF(AND(E460=grup_instansi!$B$16,F460=grup_instansi!$C$16),
grup_instansi!$A$16,
IF(AND(E460=grup_instansi!$B$17,F460=grup_instansi!$C$17),
grup_instansi!$A$17,
IF(AND(E460=grup_instansi!$B$18,F460=grup_instansi!$C$18),
grup_instansi!$A$18,
IF(AND(E460=grup_instansi!$B$19,F460=grup_instansi!$C$19),
grup_instansi!$A$19,
IF(AND(E460=grup_instansi!$B$20,F460=grup_instansi!$C$20),
grup_instansi!$A$20,"")))))))))))</f>
        <v/>
      </c>
      <c r="I460" t="str">
        <f>IF(H460&lt;&gt;"",H460,IF(AND(E460=grup_instansi!$B$21,F460=grup_instansi!$C$21),
grup_instansi!$A$21,
IF(AND(E460=grup_instansi!$B$22,F460=grup_instansi!$C$22),
grup_instansi!$A$22,
IF(AND(E460=grup_instansi!$B$23,F460=grup_instansi!$C$23),
grup_instansi!$A$23,
IF(AND(E460=grup_instansi!$B$24,F460=grup_instansi!$C$24),
grup_instansi!$A$24,
IF(AND(E460=grup_instansi!$B$25,F460=grup_instansi!$C$25),
grup_instansi!$A$25,
IF(AND(E460=grup_instansi!$B$26,F460=grup_instansi!$C$26),
grup_instansi!$A$26,
IF(AND(E460=grup_instansi!$B$27,F460=grup_instansi!$C$27),
grup_instansi!$A$27,
IF(AND(E460=grup_instansi!$B$28,F460=grup_instansi!$C$28),
grup_instansi!$A$28,
IF(AND(E460=grup_instansi!$B$29,F460=grup_instansi!$C$29),
grup_instansi!$A$29,
IF(AND(E460=grup_instansi!$B$30,F460=grup_instansi!$C$30),
grup_instansi!$A$30,
IF(AND(E460=grup_instansi!$B$31,F460=grup_instansi!$C$31),
grup_instansi!$A$31,
IF(AND(E460=grup_instansi!$B$32,F460=grup_instansi!$C$32),
grup_instansi!$A$32,
IF(AND(E460=grup_instansi!$B$33,F460=grup_instansi!$C$33),
grup_instansi!$A$33,
IF(AND(E460=grup_instansi!$B$34,F460=grup_instansi!$C$34),
grup_instansi!$A$34,
IF(AND(E460=grup_instansi!$B$35,F460=grup_instansi!$C$35),
grup_instansi!$A$35,""))))))))))))))))</f>
        <v>gi2023110400029</v>
      </c>
      <c r="J460" t="str">
        <f>IF(I460&lt;&gt;"",I460,IF(AND(E460=grup_instansi!$B$36,F460=grup_instansi!$C$36),
grup_instansi!$A$36,
IF(AND(E460=grup_instansi!$B$37,F460=grup_instansi!$C$37),
grup_instansi!$A$37,
IF(AND(E460=grup_instansi!$B$38,F460=grup_instansi!$C$38),
grup_instansi!$A$38,
IF(AND(E460=grup_instansi!$B$39,F460=grup_instansi!$C$39),
grup_instansi!$A$39,
IF(AND(E460=grup_instansi!$B$40,F460=grup_instansi!$C$40),
grup_instansi!$A$40,
IF(AND(E460=grup_instansi!$B$41,F460=grup_instansi!$C$41),
grup_instansi!$A$41,
IF(AND(E460=grup_instansi!$B$42,F460=grup_instansi!$C$42),
grup_instansi!$A$42,
IF(AND(E460=grup_instansi!$B$43,F460=grup_instansi!$C$43),
grup_instansi!$A$43,
IF(AND(E460=grup_instansi!$B$44,F460=grup_instansi!$C$44),
grup_instansi!$A$44,
IF(AND(E460=grup_instansi!$B$45,F460=grup_instansi!$C$45),
grup_instansi!$A$45,
IF(AND(E460=grup_instansi!$B$46,F460=grup_instansi!$C$46),
grup_instansi!$A$46,
IF(AND(E460=grup_instansi!$B$47,F460=grup_instansi!$C$47),
grup_instansi!$A$47,
IF(AND(E460=grup_instansi!$B$48,F460=grup_instansi!$C$48),
grup_instansi!$A$48,
IF(AND(E460=grup_instansi!$B$49,F460=grup_instansi!$C$49),
grup_instansi!$A$49,
IF(AND(E460=grup_instansi!$B$50,F460=grup_instansi!$C$50),
grup_instansi!$A$50,
IF(AND(E460=grup_instansi!$B$51,F460=grup_instansi!$C$51),
grup_instansi!$A$51,
IF(AND(E460=grup_instansi!$B$52,F460=grup_instansi!$C$52),
grup_instansi!$A$52,
IF(AND(E460=grup_instansi!$B$53,F460=grup_instansi!$C$53),
grup_instansi!$A$53,
IF(AND(E460=grup_instansi!$B$54,F460=grup_instansi!$C$54),
grup_instansi!$A$54,
IF(AND(E460=grup_instansi!$B$55,F460=grup_instansi!$C$55),
grup_instansi!$A$55,
IF(AND(E460=grup_instansi!$B$56,F460=grup_instansi!$C$56),
grup_instansi!$A$56,
IF(AND(E460=grup_instansi!$B$57,F460=grup_instansi!$C$57),
grup_instansi!$A$57,
IF(AND(E460=grup_instansi!$B$58,F460=grup_instansi!$C$58),
grup_instansi!$A$58,
IF(AND(E460=grup_instansi!$B$59,F460=grup_instansi!$C$59),
grup_instansi!$A$59,
IF(AND(E460=grup_instansi!$B$60,F460=grup_instansi!$C$60),
grup_instansi!$A$60,""))))))))))))))))))))))))))</f>
        <v>gi2023110400029</v>
      </c>
      <c r="K460" t="str">
        <f>IF(J460&lt;&gt;"",J460,IF(AND(E460=grup_instansi!$B$61,F460=grup_instansi!$C$61),
grup_instansi!$A$61,
IF(AND(E460=grup_instansi!$B$62,F460=grup_instansi!$C$62),
grup_instansi!$A$62,
IF(AND(E460=grup_instansi!$B$63,F460=grup_instansi!$C$63),
grup_instansi!$A$63,
IF(AND(E460=grup_instansi!$B$64,F460=grup_instansi!$C$64),
grup_instansi!$A$64,
IF(AND(E460=grup_instansi!$B$65,F460=grup_instansi!$C$65),
grup_instansi!$A$65,
IF(AND(E460=grup_instansi!$B$66,F460=grup_instansi!$C$66),
grup_instansi!$A$66,
IF(AND(E460=grup_instansi!$B$67,F460=grup_instansi!$C$67),
grup_instansi!$A$67,
IF(AND(E460=grup_instansi!$B$68,F460=grup_instansi!$C$68),
grup_instansi!$A$68,
IF(AND(E460=grup_instansi!$B$69,F460=grup_instansi!$C$69),
grup_instansi!$A$69,
IF(AND(E460=grup_instansi!$B$70,F460=grup_instansi!$C$70),
grup_instansi!$A$70,
IF(AND(E460=grup_instansi!$B$71,F460=grup_instansi!$C$71),
grup_instansi!$A$71,
IF(AND(E460=grup_instansi!$B$72,F460=grup_instansi!$C$72),
grup_instansi!$A$72,
IF(AND(E460=grup_instansi!$B$73,F460=grup_instansi!$C$73),
grup_instansi!$A$73,
IF(AND(E460=grup_instansi!$B$74,F460=grup_instansi!$C$74),
grup_instansi!$A$74,
IF(AND(E460=grup_instansi!$B$75,F460=grup_instansi!$C$75),
grup_instansi!$A$75,
IF(AND(E460=grup_instansi!$B$76,F460=grup_instansi!$C$76),
grup_instansi!$A$76,
IF(AND(E460=grup_instansi!$B$77,F460=grup_instansi!$C$77),
grup_instansi!$A$77,
IF(AND(E460=grup_instansi!$B$78,F460=grup_instansi!$C$78),
grup_instansi!$A$78,
IF(AND(E460=grup_instansi!$B$79,F460=grup_instansi!$C$79),
grup_instansi!$A$79,
IF(AND(E460=grup_instansi!$B$80,F460=grup_instansi!$C$80),
grup_instansi!$A$80,
IF(AND(E460=grup_instansi!$B$81,F460=grup_instansi!$C$81),
grup_instansi!$A$81,
IF(AND(E460=grup_instansi!$B$82,F460=grup_instansi!$C$82),
grup_instansi!$A$82,
IF(AND(E460=grup_instansi!$B$83,F460=grup_instansi!$C$83),
grup_instansi!$A$84,
IF(AND(E460=grup_instansi!$B$84,F460=grup_instansi!$C$84),
grup_instansi!$A$85,
IF(AND(E460=grup_instansi!$B$85,F460=grup_instansi!$C$85),
grup_instansi!$A$86,
IF(AND(E460=grup_instansi!$B$86,F460=grup_instansi!$C$86),
grup_instansi!$A$87,
IF(AND(E460=grup_instansi!$B$87,F460=grup_instansi!$C$87),
grup_instansi!$A$87,
IF(AND(E460=grup_instansi!$B$88,F460=grup_instansi!$C$88),
grup_instansi!$A$88,
IF(AND(E460=grup_instansi!$B$89,F460=grup_instansi!$C$89),
grup_instansi!$A$89,
IF(AND(E460=grup_instansi!$B$90,F460=grup_instansi!$C$90),
grup_instansi!$A$90,
IF(AND(E460=grup_instansi!$B$91,F460=grup_instansi!$C$91),
grup_instansi!$A$91,
IF(AND(E460=grup_instansi!$B$92,F460=grup_instansi!$C$92),
grup_instansi!$A$92,
IF(AND(E460=grup_instansi!$B$93,F460=grup_instansi!$C$93),
grup_instansi!$A$93,
IF(AND(E460=grup_instansi!$B$94,F460=grup_instansi!$C$94),
grup_instansi!$A$94,
IF(AND(E460=grup_instansi!$B$95,F460=grup_instansi!$C$95),
grup_instansi!$A$95,
IF(AND(E460=grup_instansi!$B$96,F460=grup_instansi!$C$96),
grup_instansi!$A$96,
IF(AND(E460=grup_instansi!$B$97,F460=grup_instansi!$C$97),
grup_instansi!$A$97,
IF(AND(E460=grup_instansi!$B$98,F460=grup_instansi!$C$98),
grup_instansi!$A$98,
IF(AND(E460=grup_instansi!$B$99,F460=grup_instansi!$C$99),
grup_instansi!$A$99,
grup_instansi!$A$100))))))))))))))))))))))))))))))))))))))))</f>
        <v>gi2023110400029</v>
      </c>
      <c r="L460" t="str">
        <f>VLOOKUP(K460,grup_instansi!$A$2:$E$102,4)</f>
        <v>Pemerintah Kabupaten Sulawesi Selatan</v>
      </c>
      <c r="M460" t="str">
        <f t="shared" si="23"/>
        <v>('i2023110600459','Pemerintah Kab. Pinrang','gi2023110400029'),</v>
      </c>
    </row>
    <row r="461" spans="1:13" x14ac:dyDescent="0.25">
      <c r="A461" t="str">
        <f t="shared" si="21"/>
        <v>i2023110600460</v>
      </c>
      <c r="B461" s="4">
        <v>7302</v>
      </c>
      <c r="C461" t="str">
        <f t="shared" si="22"/>
        <v>i2023110600460</v>
      </c>
      <c r="D461" s="4" t="s">
        <v>728</v>
      </c>
      <c r="E461" s="4" t="s">
        <v>658</v>
      </c>
      <c r="F461" s="4" t="s">
        <v>686</v>
      </c>
      <c r="G461" t="str">
        <f>IF(AND(E461=grup_instansi!$B$2,F461=grup_instansi!$C$2),
grup_instansi!$A$2,
IF(AND(E461=grup_instansi!$B$3,F461=grup_instansi!$C$3),
grup_instansi!$A$3,
IF(AND(E461=grup_instansi!$B$4,F461=grup_instansi!$C$4),
grup_instansi!$A$4,
IF(AND(E461=grup_instansi!$B$5,F461=grup_instansi!$C$5),
grup_instansi!$A$5,
IF(AND(E461=grup_instansi!$B$6,F461=grup_instansi!$C$6),
grup_instansi!$A$6,
IF(AND(E461=grup_instansi!$B$7,F461=grup_instansi!$C$7),
grup_instansi!$A$7,
IF(AND(E461=grup_instansi!$B$8,F461=grup_instansi!$C$8),
grup_instansi!$A$8,
IF(AND(E461=grup_instansi!$B$9,F461=grup_instansi!$C$9),
grup_instansi!$A$9,
IF(AND(E461=grup_instansi!$B$10,F461=grup_instansi!$C$10),
grup_instansi!$A$10,"")))))))))</f>
        <v/>
      </c>
      <c r="H461" t="str">
        <f>IF(G461&lt;&gt;"",G461,IF(AND(E461=grup_instansi!$B$11,F461=grup_instansi!$C$11),
grup_instansi!$A$11,
IF(AND(E461=grup_instansi!$B$12,F461=grup_instansi!$C$12),
grup_instansi!$A$12,
IF(AND(E461=grup_instansi!$B$13,F461=grup_instansi!$C$13),
grup_instansi!$A$13,
IF(AND(E461=grup_instansi!$B$14,F461=grup_instansi!$C$14),
grup_instansi!$A$14,
IF(AND(E461=grup_instansi!$B$15,F461=grup_instansi!$C$15),
grup_instansi!$A$15,
IF(AND(E461=grup_instansi!$B$16,F461=grup_instansi!$C$16),
grup_instansi!$A$16,
IF(AND(E461=grup_instansi!$B$17,F461=grup_instansi!$C$17),
grup_instansi!$A$17,
IF(AND(E461=grup_instansi!$B$18,F461=grup_instansi!$C$18),
grup_instansi!$A$18,
IF(AND(E461=grup_instansi!$B$19,F461=grup_instansi!$C$19),
grup_instansi!$A$19,
IF(AND(E461=grup_instansi!$B$20,F461=grup_instansi!$C$20),
grup_instansi!$A$20,"")))))))))))</f>
        <v/>
      </c>
      <c r="I461" t="str">
        <f>IF(H461&lt;&gt;"",H461,IF(AND(E461=grup_instansi!$B$21,F461=grup_instansi!$C$21),
grup_instansi!$A$21,
IF(AND(E461=grup_instansi!$B$22,F461=grup_instansi!$C$22),
grup_instansi!$A$22,
IF(AND(E461=grup_instansi!$B$23,F461=grup_instansi!$C$23),
grup_instansi!$A$23,
IF(AND(E461=grup_instansi!$B$24,F461=grup_instansi!$C$24),
grup_instansi!$A$24,
IF(AND(E461=grup_instansi!$B$25,F461=grup_instansi!$C$25),
grup_instansi!$A$25,
IF(AND(E461=grup_instansi!$B$26,F461=grup_instansi!$C$26),
grup_instansi!$A$26,
IF(AND(E461=grup_instansi!$B$27,F461=grup_instansi!$C$27),
grup_instansi!$A$27,
IF(AND(E461=grup_instansi!$B$28,F461=grup_instansi!$C$28),
grup_instansi!$A$28,
IF(AND(E461=grup_instansi!$B$29,F461=grup_instansi!$C$29),
grup_instansi!$A$29,
IF(AND(E461=grup_instansi!$B$30,F461=grup_instansi!$C$30),
grup_instansi!$A$30,
IF(AND(E461=grup_instansi!$B$31,F461=grup_instansi!$C$31),
grup_instansi!$A$31,
IF(AND(E461=grup_instansi!$B$32,F461=grup_instansi!$C$32),
grup_instansi!$A$32,
IF(AND(E461=grup_instansi!$B$33,F461=grup_instansi!$C$33),
grup_instansi!$A$33,
IF(AND(E461=grup_instansi!$B$34,F461=grup_instansi!$C$34),
grup_instansi!$A$34,
IF(AND(E461=grup_instansi!$B$35,F461=grup_instansi!$C$35),
grup_instansi!$A$35,""))))))))))))))))</f>
        <v>gi2023110400029</v>
      </c>
      <c r="J461" t="str">
        <f>IF(I461&lt;&gt;"",I461,IF(AND(E461=grup_instansi!$B$36,F461=grup_instansi!$C$36),
grup_instansi!$A$36,
IF(AND(E461=grup_instansi!$B$37,F461=grup_instansi!$C$37),
grup_instansi!$A$37,
IF(AND(E461=grup_instansi!$B$38,F461=grup_instansi!$C$38),
grup_instansi!$A$38,
IF(AND(E461=grup_instansi!$B$39,F461=grup_instansi!$C$39),
grup_instansi!$A$39,
IF(AND(E461=grup_instansi!$B$40,F461=grup_instansi!$C$40),
grup_instansi!$A$40,
IF(AND(E461=grup_instansi!$B$41,F461=grup_instansi!$C$41),
grup_instansi!$A$41,
IF(AND(E461=grup_instansi!$B$42,F461=grup_instansi!$C$42),
grup_instansi!$A$42,
IF(AND(E461=grup_instansi!$B$43,F461=grup_instansi!$C$43),
grup_instansi!$A$43,
IF(AND(E461=grup_instansi!$B$44,F461=grup_instansi!$C$44),
grup_instansi!$A$44,
IF(AND(E461=grup_instansi!$B$45,F461=grup_instansi!$C$45),
grup_instansi!$A$45,
IF(AND(E461=grup_instansi!$B$46,F461=grup_instansi!$C$46),
grup_instansi!$A$46,
IF(AND(E461=grup_instansi!$B$47,F461=grup_instansi!$C$47),
grup_instansi!$A$47,
IF(AND(E461=grup_instansi!$B$48,F461=grup_instansi!$C$48),
grup_instansi!$A$48,
IF(AND(E461=grup_instansi!$B$49,F461=grup_instansi!$C$49),
grup_instansi!$A$49,
IF(AND(E461=grup_instansi!$B$50,F461=grup_instansi!$C$50),
grup_instansi!$A$50,
IF(AND(E461=grup_instansi!$B$51,F461=grup_instansi!$C$51),
grup_instansi!$A$51,
IF(AND(E461=grup_instansi!$B$52,F461=grup_instansi!$C$52),
grup_instansi!$A$52,
IF(AND(E461=grup_instansi!$B$53,F461=grup_instansi!$C$53),
grup_instansi!$A$53,
IF(AND(E461=grup_instansi!$B$54,F461=grup_instansi!$C$54),
grup_instansi!$A$54,
IF(AND(E461=grup_instansi!$B$55,F461=grup_instansi!$C$55),
grup_instansi!$A$55,
IF(AND(E461=grup_instansi!$B$56,F461=grup_instansi!$C$56),
grup_instansi!$A$56,
IF(AND(E461=grup_instansi!$B$57,F461=grup_instansi!$C$57),
grup_instansi!$A$57,
IF(AND(E461=grup_instansi!$B$58,F461=grup_instansi!$C$58),
grup_instansi!$A$58,
IF(AND(E461=grup_instansi!$B$59,F461=grup_instansi!$C$59),
grup_instansi!$A$59,
IF(AND(E461=grup_instansi!$B$60,F461=grup_instansi!$C$60),
grup_instansi!$A$60,""))))))))))))))))))))))))))</f>
        <v>gi2023110400029</v>
      </c>
      <c r="K461" t="str">
        <f>IF(J461&lt;&gt;"",J461,IF(AND(E461=grup_instansi!$B$61,F461=grup_instansi!$C$61),
grup_instansi!$A$61,
IF(AND(E461=grup_instansi!$B$62,F461=grup_instansi!$C$62),
grup_instansi!$A$62,
IF(AND(E461=grup_instansi!$B$63,F461=grup_instansi!$C$63),
grup_instansi!$A$63,
IF(AND(E461=grup_instansi!$B$64,F461=grup_instansi!$C$64),
grup_instansi!$A$64,
IF(AND(E461=grup_instansi!$B$65,F461=grup_instansi!$C$65),
grup_instansi!$A$65,
IF(AND(E461=grup_instansi!$B$66,F461=grup_instansi!$C$66),
grup_instansi!$A$66,
IF(AND(E461=grup_instansi!$B$67,F461=grup_instansi!$C$67),
grup_instansi!$A$67,
IF(AND(E461=grup_instansi!$B$68,F461=grup_instansi!$C$68),
grup_instansi!$A$68,
IF(AND(E461=grup_instansi!$B$69,F461=grup_instansi!$C$69),
grup_instansi!$A$69,
IF(AND(E461=grup_instansi!$B$70,F461=grup_instansi!$C$70),
grup_instansi!$A$70,
IF(AND(E461=grup_instansi!$B$71,F461=grup_instansi!$C$71),
grup_instansi!$A$71,
IF(AND(E461=grup_instansi!$B$72,F461=grup_instansi!$C$72),
grup_instansi!$A$72,
IF(AND(E461=grup_instansi!$B$73,F461=grup_instansi!$C$73),
grup_instansi!$A$73,
IF(AND(E461=grup_instansi!$B$74,F461=grup_instansi!$C$74),
grup_instansi!$A$74,
IF(AND(E461=grup_instansi!$B$75,F461=grup_instansi!$C$75),
grup_instansi!$A$75,
IF(AND(E461=grup_instansi!$B$76,F461=grup_instansi!$C$76),
grup_instansi!$A$76,
IF(AND(E461=grup_instansi!$B$77,F461=grup_instansi!$C$77),
grup_instansi!$A$77,
IF(AND(E461=grup_instansi!$B$78,F461=grup_instansi!$C$78),
grup_instansi!$A$78,
IF(AND(E461=grup_instansi!$B$79,F461=grup_instansi!$C$79),
grup_instansi!$A$79,
IF(AND(E461=grup_instansi!$B$80,F461=grup_instansi!$C$80),
grup_instansi!$A$80,
IF(AND(E461=grup_instansi!$B$81,F461=grup_instansi!$C$81),
grup_instansi!$A$81,
IF(AND(E461=grup_instansi!$B$82,F461=grup_instansi!$C$82),
grup_instansi!$A$82,
IF(AND(E461=grup_instansi!$B$83,F461=grup_instansi!$C$83),
grup_instansi!$A$84,
IF(AND(E461=grup_instansi!$B$84,F461=grup_instansi!$C$84),
grup_instansi!$A$85,
IF(AND(E461=grup_instansi!$B$85,F461=grup_instansi!$C$85),
grup_instansi!$A$86,
IF(AND(E461=grup_instansi!$B$86,F461=grup_instansi!$C$86),
grup_instansi!$A$87,
IF(AND(E461=grup_instansi!$B$87,F461=grup_instansi!$C$87),
grup_instansi!$A$87,
IF(AND(E461=grup_instansi!$B$88,F461=grup_instansi!$C$88),
grup_instansi!$A$88,
IF(AND(E461=grup_instansi!$B$89,F461=grup_instansi!$C$89),
grup_instansi!$A$89,
IF(AND(E461=grup_instansi!$B$90,F461=grup_instansi!$C$90),
grup_instansi!$A$90,
IF(AND(E461=grup_instansi!$B$91,F461=grup_instansi!$C$91),
grup_instansi!$A$91,
IF(AND(E461=grup_instansi!$B$92,F461=grup_instansi!$C$92),
grup_instansi!$A$92,
IF(AND(E461=grup_instansi!$B$93,F461=grup_instansi!$C$93),
grup_instansi!$A$93,
IF(AND(E461=grup_instansi!$B$94,F461=grup_instansi!$C$94),
grup_instansi!$A$94,
IF(AND(E461=grup_instansi!$B$95,F461=grup_instansi!$C$95),
grup_instansi!$A$95,
IF(AND(E461=grup_instansi!$B$96,F461=grup_instansi!$C$96),
grup_instansi!$A$96,
IF(AND(E461=grup_instansi!$B$97,F461=grup_instansi!$C$97),
grup_instansi!$A$97,
IF(AND(E461=grup_instansi!$B$98,F461=grup_instansi!$C$98),
grup_instansi!$A$98,
IF(AND(E461=grup_instansi!$B$99,F461=grup_instansi!$C$99),
grup_instansi!$A$99,
grup_instansi!$A$100))))))))))))))))))))))))))))))))))))))))</f>
        <v>gi2023110400029</v>
      </c>
      <c r="L461" t="str">
        <f>VLOOKUP(K461,grup_instansi!$A$2:$E$102,4)</f>
        <v>Pemerintah Kabupaten Sulawesi Selatan</v>
      </c>
      <c r="M461" t="str">
        <f t="shared" si="23"/>
        <v>('i2023110600460','Pemerintah Kab. Gowa','gi2023110400029'),</v>
      </c>
    </row>
    <row r="462" spans="1:13" x14ac:dyDescent="0.25">
      <c r="A462" t="str">
        <f t="shared" si="21"/>
        <v>i2023110600461</v>
      </c>
      <c r="B462" s="4">
        <v>7309</v>
      </c>
      <c r="C462" t="str">
        <f t="shared" si="22"/>
        <v>i2023110600461</v>
      </c>
      <c r="D462" s="4" t="s">
        <v>437</v>
      </c>
      <c r="E462" s="4" t="s">
        <v>658</v>
      </c>
      <c r="F462" s="4" t="s">
        <v>686</v>
      </c>
      <c r="G462" t="str">
        <f>IF(AND(E462=grup_instansi!$B$2,F462=grup_instansi!$C$2),
grup_instansi!$A$2,
IF(AND(E462=grup_instansi!$B$3,F462=grup_instansi!$C$3),
grup_instansi!$A$3,
IF(AND(E462=grup_instansi!$B$4,F462=grup_instansi!$C$4),
grup_instansi!$A$4,
IF(AND(E462=grup_instansi!$B$5,F462=grup_instansi!$C$5),
grup_instansi!$A$5,
IF(AND(E462=grup_instansi!$B$6,F462=grup_instansi!$C$6),
grup_instansi!$A$6,
IF(AND(E462=grup_instansi!$B$7,F462=grup_instansi!$C$7),
grup_instansi!$A$7,
IF(AND(E462=grup_instansi!$B$8,F462=grup_instansi!$C$8),
grup_instansi!$A$8,
IF(AND(E462=grup_instansi!$B$9,F462=grup_instansi!$C$9),
grup_instansi!$A$9,
IF(AND(E462=grup_instansi!$B$10,F462=grup_instansi!$C$10),
grup_instansi!$A$10,"")))))))))</f>
        <v/>
      </c>
      <c r="H462" t="str">
        <f>IF(G462&lt;&gt;"",G462,IF(AND(E462=grup_instansi!$B$11,F462=grup_instansi!$C$11),
grup_instansi!$A$11,
IF(AND(E462=grup_instansi!$B$12,F462=grup_instansi!$C$12),
grup_instansi!$A$12,
IF(AND(E462=grup_instansi!$B$13,F462=grup_instansi!$C$13),
grup_instansi!$A$13,
IF(AND(E462=grup_instansi!$B$14,F462=grup_instansi!$C$14),
grup_instansi!$A$14,
IF(AND(E462=grup_instansi!$B$15,F462=grup_instansi!$C$15),
grup_instansi!$A$15,
IF(AND(E462=grup_instansi!$B$16,F462=grup_instansi!$C$16),
grup_instansi!$A$16,
IF(AND(E462=grup_instansi!$B$17,F462=grup_instansi!$C$17),
grup_instansi!$A$17,
IF(AND(E462=grup_instansi!$B$18,F462=grup_instansi!$C$18),
grup_instansi!$A$18,
IF(AND(E462=grup_instansi!$B$19,F462=grup_instansi!$C$19),
grup_instansi!$A$19,
IF(AND(E462=grup_instansi!$B$20,F462=grup_instansi!$C$20),
grup_instansi!$A$20,"")))))))))))</f>
        <v/>
      </c>
      <c r="I462" t="str">
        <f>IF(H462&lt;&gt;"",H462,IF(AND(E462=grup_instansi!$B$21,F462=grup_instansi!$C$21),
grup_instansi!$A$21,
IF(AND(E462=grup_instansi!$B$22,F462=grup_instansi!$C$22),
grup_instansi!$A$22,
IF(AND(E462=grup_instansi!$B$23,F462=grup_instansi!$C$23),
grup_instansi!$A$23,
IF(AND(E462=grup_instansi!$B$24,F462=grup_instansi!$C$24),
grup_instansi!$A$24,
IF(AND(E462=grup_instansi!$B$25,F462=grup_instansi!$C$25),
grup_instansi!$A$25,
IF(AND(E462=grup_instansi!$B$26,F462=grup_instansi!$C$26),
grup_instansi!$A$26,
IF(AND(E462=grup_instansi!$B$27,F462=grup_instansi!$C$27),
grup_instansi!$A$27,
IF(AND(E462=grup_instansi!$B$28,F462=grup_instansi!$C$28),
grup_instansi!$A$28,
IF(AND(E462=grup_instansi!$B$29,F462=grup_instansi!$C$29),
grup_instansi!$A$29,
IF(AND(E462=grup_instansi!$B$30,F462=grup_instansi!$C$30),
grup_instansi!$A$30,
IF(AND(E462=grup_instansi!$B$31,F462=grup_instansi!$C$31),
grup_instansi!$A$31,
IF(AND(E462=grup_instansi!$B$32,F462=grup_instansi!$C$32),
grup_instansi!$A$32,
IF(AND(E462=grup_instansi!$B$33,F462=grup_instansi!$C$33),
grup_instansi!$A$33,
IF(AND(E462=grup_instansi!$B$34,F462=grup_instansi!$C$34),
grup_instansi!$A$34,
IF(AND(E462=grup_instansi!$B$35,F462=grup_instansi!$C$35),
grup_instansi!$A$35,""))))))))))))))))</f>
        <v>gi2023110400029</v>
      </c>
      <c r="J462" t="str">
        <f>IF(I462&lt;&gt;"",I462,IF(AND(E462=grup_instansi!$B$36,F462=grup_instansi!$C$36),
grup_instansi!$A$36,
IF(AND(E462=grup_instansi!$B$37,F462=grup_instansi!$C$37),
grup_instansi!$A$37,
IF(AND(E462=grup_instansi!$B$38,F462=grup_instansi!$C$38),
grup_instansi!$A$38,
IF(AND(E462=grup_instansi!$B$39,F462=grup_instansi!$C$39),
grup_instansi!$A$39,
IF(AND(E462=grup_instansi!$B$40,F462=grup_instansi!$C$40),
grup_instansi!$A$40,
IF(AND(E462=grup_instansi!$B$41,F462=grup_instansi!$C$41),
grup_instansi!$A$41,
IF(AND(E462=grup_instansi!$B$42,F462=grup_instansi!$C$42),
grup_instansi!$A$42,
IF(AND(E462=grup_instansi!$B$43,F462=grup_instansi!$C$43),
grup_instansi!$A$43,
IF(AND(E462=grup_instansi!$B$44,F462=grup_instansi!$C$44),
grup_instansi!$A$44,
IF(AND(E462=grup_instansi!$B$45,F462=grup_instansi!$C$45),
grup_instansi!$A$45,
IF(AND(E462=grup_instansi!$B$46,F462=grup_instansi!$C$46),
grup_instansi!$A$46,
IF(AND(E462=grup_instansi!$B$47,F462=grup_instansi!$C$47),
grup_instansi!$A$47,
IF(AND(E462=grup_instansi!$B$48,F462=grup_instansi!$C$48),
grup_instansi!$A$48,
IF(AND(E462=grup_instansi!$B$49,F462=grup_instansi!$C$49),
grup_instansi!$A$49,
IF(AND(E462=grup_instansi!$B$50,F462=grup_instansi!$C$50),
grup_instansi!$A$50,
IF(AND(E462=grup_instansi!$B$51,F462=grup_instansi!$C$51),
grup_instansi!$A$51,
IF(AND(E462=grup_instansi!$B$52,F462=grup_instansi!$C$52),
grup_instansi!$A$52,
IF(AND(E462=grup_instansi!$B$53,F462=grup_instansi!$C$53),
grup_instansi!$A$53,
IF(AND(E462=grup_instansi!$B$54,F462=grup_instansi!$C$54),
grup_instansi!$A$54,
IF(AND(E462=grup_instansi!$B$55,F462=grup_instansi!$C$55),
grup_instansi!$A$55,
IF(AND(E462=grup_instansi!$B$56,F462=grup_instansi!$C$56),
grup_instansi!$A$56,
IF(AND(E462=grup_instansi!$B$57,F462=grup_instansi!$C$57),
grup_instansi!$A$57,
IF(AND(E462=grup_instansi!$B$58,F462=grup_instansi!$C$58),
grup_instansi!$A$58,
IF(AND(E462=grup_instansi!$B$59,F462=grup_instansi!$C$59),
grup_instansi!$A$59,
IF(AND(E462=grup_instansi!$B$60,F462=grup_instansi!$C$60),
grup_instansi!$A$60,""))))))))))))))))))))))))))</f>
        <v>gi2023110400029</v>
      </c>
      <c r="K462" t="str">
        <f>IF(J462&lt;&gt;"",J462,IF(AND(E462=grup_instansi!$B$61,F462=grup_instansi!$C$61),
grup_instansi!$A$61,
IF(AND(E462=grup_instansi!$B$62,F462=grup_instansi!$C$62),
grup_instansi!$A$62,
IF(AND(E462=grup_instansi!$B$63,F462=grup_instansi!$C$63),
grup_instansi!$A$63,
IF(AND(E462=grup_instansi!$B$64,F462=grup_instansi!$C$64),
grup_instansi!$A$64,
IF(AND(E462=grup_instansi!$B$65,F462=grup_instansi!$C$65),
grup_instansi!$A$65,
IF(AND(E462=grup_instansi!$B$66,F462=grup_instansi!$C$66),
grup_instansi!$A$66,
IF(AND(E462=grup_instansi!$B$67,F462=grup_instansi!$C$67),
grup_instansi!$A$67,
IF(AND(E462=grup_instansi!$B$68,F462=grup_instansi!$C$68),
grup_instansi!$A$68,
IF(AND(E462=grup_instansi!$B$69,F462=grup_instansi!$C$69),
grup_instansi!$A$69,
IF(AND(E462=grup_instansi!$B$70,F462=grup_instansi!$C$70),
grup_instansi!$A$70,
IF(AND(E462=grup_instansi!$B$71,F462=grup_instansi!$C$71),
grup_instansi!$A$71,
IF(AND(E462=grup_instansi!$B$72,F462=grup_instansi!$C$72),
grup_instansi!$A$72,
IF(AND(E462=grup_instansi!$B$73,F462=grup_instansi!$C$73),
grup_instansi!$A$73,
IF(AND(E462=grup_instansi!$B$74,F462=grup_instansi!$C$74),
grup_instansi!$A$74,
IF(AND(E462=grup_instansi!$B$75,F462=grup_instansi!$C$75),
grup_instansi!$A$75,
IF(AND(E462=grup_instansi!$B$76,F462=grup_instansi!$C$76),
grup_instansi!$A$76,
IF(AND(E462=grup_instansi!$B$77,F462=grup_instansi!$C$77),
grup_instansi!$A$77,
IF(AND(E462=grup_instansi!$B$78,F462=grup_instansi!$C$78),
grup_instansi!$A$78,
IF(AND(E462=grup_instansi!$B$79,F462=grup_instansi!$C$79),
grup_instansi!$A$79,
IF(AND(E462=grup_instansi!$B$80,F462=grup_instansi!$C$80),
grup_instansi!$A$80,
IF(AND(E462=grup_instansi!$B$81,F462=grup_instansi!$C$81),
grup_instansi!$A$81,
IF(AND(E462=grup_instansi!$B$82,F462=grup_instansi!$C$82),
grup_instansi!$A$82,
IF(AND(E462=grup_instansi!$B$83,F462=grup_instansi!$C$83),
grup_instansi!$A$84,
IF(AND(E462=grup_instansi!$B$84,F462=grup_instansi!$C$84),
grup_instansi!$A$85,
IF(AND(E462=grup_instansi!$B$85,F462=grup_instansi!$C$85),
grup_instansi!$A$86,
IF(AND(E462=grup_instansi!$B$86,F462=grup_instansi!$C$86),
grup_instansi!$A$87,
IF(AND(E462=grup_instansi!$B$87,F462=grup_instansi!$C$87),
grup_instansi!$A$87,
IF(AND(E462=grup_instansi!$B$88,F462=grup_instansi!$C$88),
grup_instansi!$A$88,
IF(AND(E462=grup_instansi!$B$89,F462=grup_instansi!$C$89),
grup_instansi!$A$89,
IF(AND(E462=grup_instansi!$B$90,F462=grup_instansi!$C$90),
grup_instansi!$A$90,
IF(AND(E462=grup_instansi!$B$91,F462=grup_instansi!$C$91),
grup_instansi!$A$91,
IF(AND(E462=grup_instansi!$B$92,F462=grup_instansi!$C$92),
grup_instansi!$A$92,
IF(AND(E462=grup_instansi!$B$93,F462=grup_instansi!$C$93),
grup_instansi!$A$93,
IF(AND(E462=grup_instansi!$B$94,F462=grup_instansi!$C$94),
grup_instansi!$A$94,
IF(AND(E462=grup_instansi!$B$95,F462=grup_instansi!$C$95),
grup_instansi!$A$95,
IF(AND(E462=grup_instansi!$B$96,F462=grup_instansi!$C$96),
grup_instansi!$A$96,
IF(AND(E462=grup_instansi!$B$97,F462=grup_instansi!$C$97),
grup_instansi!$A$97,
IF(AND(E462=grup_instansi!$B$98,F462=grup_instansi!$C$98),
grup_instansi!$A$98,
IF(AND(E462=grup_instansi!$B$99,F462=grup_instansi!$C$99),
grup_instansi!$A$99,
grup_instansi!$A$100))))))))))))))))))))))))))))))))))))))))</f>
        <v>gi2023110400029</v>
      </c>
      <c r="L462" t="str">
        <f>VLOOKUP(K462,grup_instansi!$A$2:$E$102,4)</f>
        <v>Pemerintah Kabupaten Sulawesi Selatan</v>
      </c>
      <c r="M462" t="str">
        <f t="shared" si="23"/>
        <v>('i2023110600461','Pemerintah Kab. Luwu','gi2023110400029'),</v>
      </c>
    </row>
    <row r="463" spans="1:13" x14ac:dyDescent="0.25">
      <c r="A463" t="str">
        <f t="shared" si="21"/>
        <v>i2023110600462</v>
      </c>
      <c r="B463" s="4">
        <v>7311</v>
      </c>
      <c r="C463" t="str">
        <f t="shared" si="22"/>
        <v>i2023110600462</v>
      </c>
      <c r="D463" s="4" t="s">
        <v>439</v>
      </c>
      <c r="E463" s="4" t="s">
        <v>658</v>
      </c>
      <c r="F463" s="4" t="s">
        <v>686</v>
      </c>
      <c r="G463" t="str">
        <f>IF(AND(E463=grup_instansi!$B$2,F463=grup_instansi!$C$2),
grup_instansi!$A$2,
IF(AND(E463=grup_instansi!$B$3,F463=grup_instansi!$C$3),
grup_instansi!$A$3,
IF(AND(E463=grup_instansi!$B$4,F463=grup_instansi!$C$4),
grup_instansi!$A$4,
IF(AND(E463=grup_instansi!$B$5,F463=grup_instansi!$C$5),
grup_instansi!$A$5,
IF(AND(E463=grup_instansi!$B$6,F463=grup_instansi!$C$6),
grup_instansi!$A$6,
IF(AND(E463=grup_instansi!$B$7,F463=grup_instansi!$C$7),
grup_instansi!$A$7,
IF(AND(E463=grup_instansi!$B$8,F463=grup_instansi!$C$8),
grup_instansi!$A$8,
IF(AND(E463=grup_instansi!$B$9,F463=grup_instansi!$C$9),
grup_instansi!$A$9,
IF(AND(E463=grup_instansi!$B$10,F463=grup_instansi!$C$10),
grup_instansi!$A$10,"")))))))))</f>
        <v/>
      </c>
      <c r="H463" t="str">
        <f>IF(G463&lt;&gt;"",G463,IF(AND(E463=grup_instansi!$B$11,F463=grup_instansi!$C$11),
grup_instansi!$A$11,
IF(AND(E463=grup_instansi!$B$12,F463=grup_instansi!$C$12),
grup_instansi!$A$12,
IF(AND(E463=grup_instansi!$B$13,F463=grup_instansi!$C$13),
grup_instansi!$A$13,
IF(AND(E463=grup_instansi!$B$14,F463=grup_instansi!$C$14),
grup_instansi!$A$14,
IF(AND(E463=grup_instansi!$B$15,F463=grup_instansi!$C$15),
grup_instansi!$A$15,
IF(AND(E463=grup_instansi!$B$16,F463=grup_instansi!$C$16),
grup_instansi!$A$16,
IF(AND(E463=grup_instansi!$B$17,F463=grup_instansi!$C$17),
grup_instansi!$A$17,
IF(AND(E463=grup_instansi!$B$18,F463=grup_instansi!$C$18),
grup_instansi!$A$18,
IF(AND(E463=grup_instansi!$B$19,F463=grup_instansi!$C$19),
grup_instansi!$A$19,
IF(AND(E463=grup_instansi!$B$20,F463=grup_instansi!$C$20),
grup_instansi!$A$20,"")))))))))))</f>
        <v/>
      </c>
      <c r="I463" t="str">
        <f>IF(H463&lt;&gt;"",H463,IF(AND(E463=grup_instansi!$B$21,F463=grup_instansi!$C$21),
grup_instansi!$A$21,
IF(AND(E463=grup_instansi!$B$22,F463=grup_instansi!$C$22),
grup_instansi!$A$22,
IF(AND(E463=grup_instansi!$B$23,F463=grup_instansi!$C$23),
grup_instansi!$A$23,
IF(AND(E463=grup_instansi!$B$24,F463=grup_instansi!$C$24),
grup_instansi!$A$24,
IF(AND(E463=grup_instansi!$B$25,F463=grup_instansi!$C$25),
grup_instansi!$A$25,
IF(AND(E463=grup_instansi!$B$26,F463=grup_instansi!$C$26),
grup_instansi!$A$26,
IF(AND(E463=grup_instansi!$B$27,F463=grup_instansi!$C$27),
grup_instansi!$A$27,
IF(AND(E463=grup_instansi!$B$28,F463=grup_instansi!$C$28),
grup_instansi!$A$28,
IF(AND(E463=grup_instansi!$B$29,F463=grup_instansi!$C$29),
grup_instansi!$A$29,
IF(AND(E463=grup_instansi!$B$30,F463=grup_instansi!$C$30),
grup_instansi!$A$30,
IF(AND(E463=grup_instansi!$B$31,F463=grup_instansi!$C$31),
grup_instansi!$A$31,
IF(AND(E463=grup_instansi!$B$32,F463=grup_instansi!$C$32),
grup_instansi!$A$32,
IF(AND(E463=grup_instansi!$B$33,F463=grup_instansi!$C$33),
grup_instansi!$A$33,
IF(AND(E463=grup_instansi!$B$34,F463=grup_instansi!$C$34),
grup_instansi!$A$34,
IF(AND(E463=grup_instansi!$B$35,F463=grup_instansi!$C$35),
grup_instansi!$A$35,""))))))))))))))))</f>
        <v>gi2023110400029</v>
      </c>
      <c r="J463" t="str">
        <f>IF(I463&lt;&gt;"",I463,IF(AND(E463=grup_instansi!$B$36,F463=grup_instansi!$C$36),
grup_instansi!$A$36,
IF(AND(E463=grup_instansi!$B$37,F463=grup_instansi!$C$37),
grup_instansi!$A$37,
IF(AND(E463=grup_instansi!$B$38,F463=grup_instansi!$C$38),
grup_instansi!$A$38,
IF(AND(E463=grup_instansi!$B$39,F463=grup_instansi!$C$39),
grup_instansi!$A$39,
IF(AND(E463=grup_instansi!$B$40,F463=grup_instansi!$C$40),
grup_instansi!$A$40,
IF(AND(E463=grup_instansi!$B$41,F463=grup_instansi!$C$41),
grup_instansi!$A$41,
IF(AND(E463=grup_instansi!$B$42,F463=grup_instansi!$C$42),
grup_instansi!$A$42,
IF(AND(E463=grup_instansi!$B$43,F463=grup_instansi!$C$43),
grup_instansi!$A$43,
IF(AND(E463=grup_instansi!$B$44,F463=grup_instansi!$C$44),
grup_instansi!$A$44,
IF(AND(E463=grup_instansi!$B$45,F463=grup_instansi!$C$45),
grup_instansi!$A$45,
IF(AND(E463=grup_instansi!$B$46,F463=grup_instansi!$C$46),
grup_instansi!$A$46,
IF(AND(E463=grup_instansi!$B$47,F463=grup_instansi!$C$47),
grup_instansi!$A$47,
IF(AND(E463=grup_instansi!$B$48,F463=grup_instansi!$C$48),
grup_instansi!$A$48,
IF(AND(E463=grup_instansi!$B$49,F463=grup_instansi!$C$49),
grup_instansi!$A$49,
IF(AND(E463=grup_instansi!$B$50,F463=grup_instansi!$C$50),
grup_instansi!$A$50,
IF(AND(E463=grup_instansi!$B$51,F463=grup_instansi!$C$51),
grup_instansi!$A$51,
IF(AND(E463=grup_instansi!$B$52,F463=grup_instansi!$C$52),
grup_instansi!$A$52,
IF(AND(E463=grup_instansi!$B$53,F463=grup_instansi!$C$53),
grup_instansi!$A$53,
IF(AND(E463=grup_instansi!$B$54,F463=grup_instansi!$C$54),
grup_instansi!$A$54,
IF(AND(E463=grup_instansi!$B$55,F463=grup_instansi!$C$55),
grup_instansi!$A$55,
IF(AND(E463=grup_instansi!$B$56,F463=grup_instansi!$C$56),
grup_instansi!$A$56,
IF(AND(E463=grup_instansi!$B$57,F463=grup_instansi!$C$57),
grup_instansi!$A$57,
IF(AND(E463=grup_instansi!$B$58,F463=grup_instansi!$C$58),
grup_instansi!$A$58,
IF(AND(E463=grup_instansi!$B$59,F463=grup_instansi!$C$59),
grup_instansi!$A$59,
IF(AND(E463=grup_instansi!$B$60,F463=grup_instansi!$C$60),
grup_instansi!$A$60,""))))))))))))))))))))))))))</f>
        <v>gi2023110400029</v>
      </c>
      <c r="K463" t="str">
        <f>IF(J463&lt;&gt;"",J463,IF(AND(E463=grup_instansi!$B$61,F463=grup_instansi!$C$61),
grup_instansi!$A$61,
IF(AND(E463=grup_instansi!$B$62,F463=grup_instansi!$C$62),
grup_instansi!$A$62,
IF(AND(E463=grup_instansi!$B$63,F463=grup_instansi!$C$63),
grup_instansi!$A$63,
IF(AND(E463=grup_instansi!$B$64,F463=grup_instansi!$C$64),
grup_instansi!$A$64,
IF(AND(E463=grup_instansi!$B$65,F463=grup_instansi!$C$65),
grup_instansi!$A$65,
IF(AND(E463=grup_instansi!$B$66,F463=grup_instansi!$C$66),
grup_instansi!$A$66,
IF(AND(E463=grup_instansi!$B$67,F463=grup_instansi!$C$67),
grup_instansi!$A$67,
IF(AND(E463=grup_instansi!$B$68,F463=grup_instansi!$C$68),
grup_instansi!$A$68,
IF(AND(E463=grup_instansi!$B$69,F463=grup_instansi!$C$69),
grup_instansi!$A$69,
IF(AND(E463=grup_instansi!$B$70,F463=grup_instansi!$C$70),
grup_instansi!$A$70,
IF(AND(E463=grup_instansi!$B$71,F463=grup_instansi!$C$71),
grup_instansi!$A$71,
IF(AND(E463=grup_instansi!$B$72,F463=grup_instansi!$C$72),
grup_instansi!$A$72,
IF(AND(E463=grup_instansi!$B$73,F463=grup_instansi!$C$73),
grup_instansi!$A$73,
IF(AND(E463=grup_instansi!$B$74,F463=grup_instansi!$C$74),
grup_instansi!$A$74,
IF(AND(E463=grup_instansi!$B$75,F463=grup_instansi!$C$75),
grup_instansi!$A$75,
IF(AND(E463=grup_instansi!$B$76,F463=grup_instansi!$C$76),
grup_instansi!$A$76,
IF(AND(E463=grup_instansi!$B$77,F463=grup_instansi!$C$77),
grup_instansi!$A$77,
IF(AND(E463=grup_instansi!$B$78,F463=grup_instansi!$C$78),
grup_instansi!$A$78,
IF(AND(E463=grup_instansi!$B$79,F463=grup_instansi!$C$79),
grup_instansi!$A$79,
IF(AND(E463=grup_instansi!$B$80,F463=grup_instansi!$C$80),
grup_instansi!$A$80,
IF(AND(E463=grup_instansi!$B$81,F463=grup_instansi!$C$81),
grup_instansi!$A$81,
IF(AND(E463=grup_instansi!$B$82,F463=grup_instansi!$C$82),
grup_instansi!$A$82,
IF(AND(E463=grup_instansi!$B$83,F463=grup_instansi!$C$83),
grup_instansi!$A$84,
IF(AND(E463=grup_instansi!$B$84,F463=grup_instansi!$C$84),
grup_instansi!$A$85,
IF(AND(E463=grup_instansi!$B$85,F463=grup_instansi!$C$85),
grup_instansi!$A$86,
IF(AND(E463=grup_instansi!$B$86,F463=grup_instansi!$C$86),
grup_instansi!$A$87,
IF(AND(E463=grup_instansi!$B$87,F463=grup_instansi!$C$87),
grup_instansi!$A$87,
IF(AND(E463=grup_instansi!$B$88,F463=grup_instansi!$C$88),
grup_instansi!$A$88,
IF(AND(E463=grup_instansi!$B$89,F463=grup_instansi!$C$89),
grup_instansi!$A$89,
IF(AND(E463=grup_instansi!$B$90,F463=grup_instansi!$C$90),
grup_instansi!$A$90,
IF(AND(E463=grup_instansi!$B$91,F463=grup_instansi!$C$91),
grup_instansi!$A$91,
IF(AND(E463=grup_instansi!$B$92,F463=grup_instansi!$C$92),
grup_instansi!$A$92,
IF(AND(E463=grup_instansi!$B$93,F463=grup_instansi!$C$93),
grup_instansi!$A$93,
IF(AND(E463=grup_instansi!$B$94,F463=grup_instansi!$C$94),
grup_instansi!$A$94,
IF(AND(E463=grup_instansi!$B$95,F463=grup_instansi!$C$95),
grup_instansi!$A$95,
IF(AND(E463=grup_instansi!$B$96,F463=grup_instansi!$C$96),
grup_instansi!$A$96,
IF(AND(E463=grup_instansi!$B$97,F463=grup_instansi!$C$97),
grup_instansi!$A$97,
IF(AND(E463=grup_instansi!$B$98,F463=grup_instansi!$C$98),
grup_instansi!$A$98,
IF(AND(E463=grup_instansi!$B$99,F463=grup_instansi!$C$99),
grup_instansi!$A$99,
grup_instansi!$A$100))))))))))))))))))))))))))))))))))))))))</f>
        <v>gi2023110400029</v>
      </c>
      <c r="L463" t="str">
        <f>VLOOKUP(K463,grup_instansi!$A$2:$E$102,4)</f>
        <v>Pemerintah Kabupaten Sulawesi Selatan</v>
      </c>
      <c r="M463" t="str">
        <f t="shared" si="23"/>
        <v>('i2023110600462','Pemerintah Kab. Bulukumba','gi2023110400029'),</v>
      </c>
    </row>
    <row r="464" spans="1:13" x14ac:dyDescent="0.25">
      <c r="A464" t="str">
        <f t="shared" si="21"/>
        <v>i2023110600463</v>
      </c>
      <c r="B464" s="4">
        <v>7312</v>
      </c>
      <c r="C464" t="str">
        <f t="shared" si="22"/>
        <v>i2023110600463</v>
      </c>
      <c r="D464" s="4" t="s">
        <v>440</v>
      </c>
      <c r="E464" s="4" t="s">
        <v>658</v>
      </c>
      <c r="F464" s="4" t="s">
        <v>686</v>
      </c>
      <c r="G464" t="str">
        <f>IF(AND(E464=grup_instansi!$B$2,F464=grup_instansi!$C$2),
grup_instansi!$A$2,
IF(AND(E464=grup_instansi!$B$3,F464=grup_instansi!$C$3),
grup_instansi!$A$3,
IF(AND(E464=grup_instansi!$B$4,F464=grup_instansi!$C$4),
grup_instansi!$A$4,
IF(AND(E464=grup_instansi!$B$5,F464=grup_instansi!$C$5),
grup_instansi!$A$5,
IF(AND(E464=grup_instansi!$B$6,F464=grup_instansi!$C$6),
grup_instansi!$A$6,
IF(AND(E464=grup_instansi!$B$7,F464=grup_instansi!$C$7),
grup_instansi!$A$7,
IF(AND(E464=grup_instansi!$B$8,F464=grup_instansi!$C$8),
grup_instansi!$A$8,
IF(AND(E464=grup_instansi!$B$9,F464=grup_instansi!$C$9),
grup_instansi!$A$9,
IF(AND(E464=grup_instansi!$B$10,F464=grup_instansi!$C$10),
grup_instansi!$A$10,"")))))))))</f>
        <v/>
      </c>
      <c r="H464" t="str">
        <f>IF(G464&lt;&gt;"",G464,IF(AND(E464=grup_instansi!$B$11,F464=grup_instansi!$C$11),
grup_instansi!$A$11,
IF(AND(E464=grup_instansi!$B$12,F464=grup_instansi!$C$12),
grup_instansi!$A$12,
IF(AND(E464=grup_instansi!$B$13,F464=grup_instansi!$C$13),
grup_instansi!$A$13,
IF(AND(E464=grup_instansi!$B$14,F464=grup_instansi!$C$14),
grup_instansi!$A$14,
IF(AND(E464=grup_instansi!$B$15,F464=grup_instansi!$C$15),
grup_instansi!$A$15,
IF(AND(E464=grup_instansi!$B$16,F464=grup_instansi!$C$16),
grup_instansi!$A$16,
IF(AND(E464=grup_instansi!$B$17,F464=grup_instansi!$C$17),
grup_instansi!$A$17,
IF(AND(E464=grup_instansi!$B$18,F464=grup_instansi!$C$18),
grup_instansi!$A$18,
IF(AND(E464=grup_instansi!$B$19,F464=grup_instansi!$C$19),
grup_instansi!$A$19,
IF(AND(E464=grup_instansi!$B$20,F464=grup_instansi!$C$20),
grup_instansi!$A$20,"")))))))))))</f>
        <v/>
      </c>
      <c r="I464" t="str">
        <f>IF(H464&lt;&gt;"",H464,IF(AND(E464=grup_instansi!$B$21,F464=grup_instansi!$C$21),
grup_instansi!$A$21,
IF(AND(E464=grup_instansi!$B$22,F464=grup_instansi!$C$22),
grup_instansi!$A$22,
IF(AND(E464=grup_instansi!$B$23,F464=grup_instansi!$C$23),
grup_instansi!$A$23,
IF(AND(E464=grup_instansi!$B$24,F464=grup_instansi!$C$24),
grup_instansi!$A$24,
IF(AND(E464=grup_instansi!$B$25,F464=grup_instansi!$C$25),
grup_instansi!$A$25,
IF(AND(E464=grup_instansi!$B$26,F464=grup_instansi!$C$26),
grup_instansi!$A$26,
IF(AND(E464=grup_instansi!$B$27,F464=grup_instansi!$C$27),
grup_instansi!$A$27,
IF(AND(E464=grup_instansi!$B$28,F464=grup_instansi!$C$28),
grup_instansi!$A$28,
IF(AND(E464=grup_instansi!$B$29,F464=grup_instansi!$C$29),
grup_instansi!$A$29,
IF(AND(E464=grup_instansi!$B$30,F464=grup_instansi!$C$30),
grup_instansi!$A$30,
IF(AND(E464=grup_instansi!$B$31,F464=grup_instansi!$C$31),
grup_instansi!$A$31,
IF(AND(E464=grup_instansi!$B$32,F464=grup_instansi!$C$32),
grup_instansi!$A$32,
IF(AND(E464=grup_instansi!$B$33,F464=grup_instansi!$C$33),
grup_instansi!$A$33,
IF(AND(E464=grup_instansi!$B$34,F464=grup_instansi!$C$34),
grup_instansi!$A$34,
IF(AND(E464=grup_instansi!$B$35,F464=grup_instansi!$C$35),
grup_instansi!$A$35,""))))))))))))))))</f>
        <v>gi2023110400029</v>
      </c>
      <c r="J464" t="str">
        <f>IF(I464&lt;&gt;"",I464,IF(AND(E464=grup_instansi!$B$36,F464=grup_instansi!$C$36),
grup_instansi!$A$36,
IF(AND(E464=grup_instansi!$B$37,F464=grup_instansi!$C$37),
grup_instansi!$A$37,
IF(AND(E464=grup_instansi!$B$38,F464=grup_instansi!$C$38),
grup_instansi!$A$38,
IF(AND(E464=grup_instansi!$B$39,F464=grup_instansi!$C$39),
grup_instansi!$A$39,
IF(AND(E464=grup_instansi!$B$40,F464=grup_instansi!$C$40),
grup_instansi!$A$40,
IF(AND(E464=grup_instansi!$B$41,F464=grup_instansi!$C$41),
grup_instansi!$A$41,
IF(AND(E464=grup_instansi!$B$42,F464=grup_instansi!$C$42),
grup_instansi!$A$42,
IF(AND(E464=grup_instansi!$B$43,F464=grup_instansi!$C$43),
grup_instansi!$A$43,
IF(AND(E464=grup_instansi!$B$44,F464=grup_instansi!$C$44),
grup_instansi!$A$44,
IF(AND(E464=grup_instansi!$B$45,F464=grup_instansi!$C$45),
grup_instansi!$A$45,
IF(AND(E464=grup_instansi!$B$46,F464=grup_instansi!$C$46),
grup_instansi!$A$46,
IF(AND(E464=grup_instansi!$B$47,F464=grup_instansi!$C$47),
grup_instansi!$A$47,
IF(AND(E464=grup_instansi!$B$48,F464=grup_instansi!$C$48),
grup_instansi!$A$48,
IF(AND(E464=grup_instansi!$B$49,F464=grup_instansi!$C$49),
grup_instansi!$A$49,
IF(AND(E464=grup_instansi!$B$50,F464=grup_instansi!$C$50),
grup_instansi!$A$50,
IF(AND(E464=grup_instansi!$B$51,F464=grup_instansi!$C$51),
grup_instansi!$A$51,
IF(AND(E464=grup_instansi!$B$52,F464=grup_instansi!$C$52),
grup_instansi!$A$52,
IF(AND(E464=grup_instansi!$B$53,F464=grup_instansi!$C$53),
grup_instansi!$A$53,
IF(AND(E464=grup_instansi!$B$54,F464=grup_instansi!$C$54),
grup_instansi!$A$54,
IF(AND(E464=grup_instansi!$B$55,F464=grup_instansi!$C$55),
grup_instansi!$A$55,
IF(AND(E464=grup_instansi!$B$56,F464=grup_instansi!$C$56),
grup_instansi!$A$56,
IF(AND(E464=grup_instansi!$B$57,F464=grup_instansi!$C$57),
grup_instansi!$A$57,
IF(AND(E464=grup_instansi!$B$58,F464=grup_instansi!$C$58),
grup_instansi!$A$58,
IF(AND(E464=grup_instansi!$B$59,F464=grup_instansi!$C$59),
grup_instansi!$A$59,
IF(AND(E464=grup_instansi!$B$60,F464=grup_instansi!$C$60),
grup_instansi!$A$60,""))))))))))))))))))))))))))</f>
        <v>gi2023110400029</v>
      </c>
      <c r="K464" t="str">
        <f>IF(J464&lt;&gt;"",J464,IF(AND(E464=grup_instansi!$B$61,F464=grup_instansi!$C$61),
grup_instansi!$A$61,
IF(AND(E464=grup_instansi!$B$62,F464=grup_instansi!$C$62),
grup_instansi!$A$62,
IF(AND(E464=grup_instansi!$B$63,F464=grup_instansi!$C$63),
grup_instansi!$A$63,
IF(AND(E464=grup_instansi!$B$64,F464=grup_instansi!$C$64),
grup_instansi!$A$64,
IF(AND(E464=grup_instansi!$B$65,F464=grup_instansi!$C$65),
grup_instansi!$A$65,
IF(AND(E464=grup_instansi!$B$66,F464=grup_instansi!$C$66),
grup_instansi!$A$66,
IF(AND(E464=grup_instansi!$B$67,F464=grup_instansi!$C$67),
grup_instansi!$A$67,
IF(AND(E464=grup_instansi!$B$68,F464=grup_instansi!$C$68),
grup_instansi!$A$68,
IF(AND(E464=grup_instansi!$B$69,F464=grup_instansi!$C$69),
grup_instansi!$A$69,
IF(AND(E464=grup_instansi!$B$70,F464=grup_instansi!$C$70),
grup_instansi!$A$70,
IF(AND(E464=grup_instansi!$B$71,F464=grup_instansi!$C$71),
grup_instansi!$A$71,
IF(AND(E464=grup_instansi!$B$72,F464=grup_instansi!$C$72),
grup_instansi!$A$72,
IF(AND(E464=grup_instansi!$B$73,F464=grup_instansi!$C$73),
grup_instansi!$A$73,
IF(AND(E464=grup_instansi!$B$74,F464=grup_instansi!$C$74),
grup_instansi!$A$74,
IF(AND(E464=grup_instansi!$B$75,F464=grup_instansi!$C$75),
grup_instansi!$A$75,
IF(AND(E464=grup_instansi!$B$76,F464=grup_instansi!$C$76),
grup_instansi!$A$76,
IF(AND(E464=grup_instansi!$B$77,F464=grup_instansi!$C$77),
grup_instansi!$A$77,
IF(AND(E464=grup_instansi!$B$78,F464=grup_instansi!$C$78),
grup_instansi!$A$78,
IF(AND(E464=grup_instansi!$B$79,F464=grup_instansi!$C$79),
grup_instansi!$A$79,
IF(AND(E464=grup_instansi!$B$80,F464=grup_instansi!$C$80),
grup_instansi!$A$80,
IF(AND(E464=grup_instansi!$B$81,F464=grup_instansi!$C$81),
grup_instansi!$A$81,
IF(AND(E464=grup_instansi!$B$82,F464=grup_instansi!$C$82),
grup_instansi!$A$82,
IF(AND(E464=grup_instansi!$B$83,F464=grup_instansi!$C$83),
grup_instansi!$A$84,
IF(AND(E464=grup_instansi!$B$84,F464=grup_instansi!$C$84),
grup_instansi!$A$85,
IF(AND(E464=grup_instansi!$B$85,F464=grup_instansi!$C$85),
grup_instansi!$A$86,
IF(AND(E464=grup_instansi!$B$86,F464=grup_instansi!$C$86),
grup_instansi!$A$87,
IF(AND(E464=grup_instansi!$B$87,F464=grup_instansi!$C$87),
grup_instansi!$A$87,
IF(AND(E464=grup_instansi!$B$88,F464=grup_instansi!$C$88),
grup_instansi!$A$88,
IF(AND(E464=grup_instansi!$B$89,F464=grup_instansi!$C$89),
grup_instansi!$A$89,
IF(AND(E464=grup_instansi!$B$90,F464=grup_instansi!$C$90),
grup_instansi!$A$90,
IF(AND(E464=grup_instansi!$B$91,F464=grup_instansi!$C$91),
grup_instansi!$A$91,
IF(AND(E464=grup_instansi!$B$92,F464=grup_instansi!$C$92),
grup_instansi!$A$92,
IF(AND(E464=grup_instansi!$B$93,F464=grup_instansi!$C$93),
grup_instansi!$A$93,
IF(AND(E464=grup_instansi!$B$94,F464=grup_instansi!$C$94),
grup_instansi!$A$94,
IF(AND(E464=grup_instansi!$B$95,F464=grup_instansi!$C$95),
grup_instansi!$A$95,
IF(AND(E464=grup_instansi!$B$96,F464=grup_instansi!$C$96),
grup_instansi!$A$96,
IF(AND(E464=grup_instansi!$B$97,F464=grup_instansi!$C$97),
grup_instansi!$A$97,
IF(AND(E464=grup_instansi!$B$98,F464=grup_instansi!$C$98),
grup_instansi!$A$98,
IF(AND(E464=grup_instansi!$B$99,F464=grup_instansi!$C$99),
grup_instansi!$A$99,
grup_instansi!$A$100))))))))))))))))))))))))))))))))))))))))</f>
        <v>gi2023110400029</v>
      </c>
      <c r="L464" t="str">
        <f>VLOOKUP(K464,grup_instansi!$A$2:$E$102,4)</f>
        <v>Pemerintah Kabupaten Sulawesi Selatan</v>
      </c>
      <c r="M464" t="str">
        <f t="shared" si="23"/>
        <v>('i2023110600463','Pemerintah Kab. Bantaeng','gi2023110400029'),</v>
      </c>
    </row>
    <row r="465" spans="1:13" x14ac:dyDescent="0.25">
      <c r="A465" t="str">
        <f t="shared" si="21"/>
        <v>i2023110600464</v>
      </c>
      <c r="B465" s="4">
        <v>7313</v>
      </c>
      <c r="C465" t="str">
        <f t="shared" si="22"/>
        <v>i2023110600464</v>
      </c>
      <c r="D465" s="4" t="s">
        <v>441</v>
      </c>
      <c r="E465" s="4" t="s">
        <v>658</v>
      </c>
      <c r="F465" s="4" t="s">
        <v>686</v>
      </c>
      <c r="G465" t="str">
        <f>IF(AND(E465=grup_instansi!$B$2,F465=grup_instansi!$C$2),
grup_instansi!$A$2,
IF(AND(E465=grup_instansi!$B$3,F465=grup_instansi!$C$3),
grup_instansi!$A$3,
IF(AND(E465=grup_instansi!$B$4,F465=grup_instansi!$C$4),
grup_instansi!$A$4,
IF(AND(E465=grup_instansi!$B$5,F465=grup_instansi!$C$5),
grup_instansi!$A$5,
IF(AND(E465=grup_instansi!$B$6,F465=grup_instansi!$C$6),
grup_instansi!$A$6,
IF(AND(E465=grup_instansi!$B$7,F465=grup_instansi!$C$7),
grup_instansi!$A$7,
IF(AND(E465=grup_instansi!$B$8,F465=grup_instansi!$C$8),
grup_instansi!$A$8,
IF(AND(E465=grup_instansi!$B$9,F465=grup_instansi!$C$9),
grup_instansi!$A$9,
IF(AND(E465=grup_instansi!$B$10,F465=grup_instansi!$C$10),
grup_instansi!$A$10,"")))))))))</f>
        <v/>
      </c>
      <c r="H465" t="str">
        <f>IF(G465&lt;&gt;"",G465,IF(AND(E465=grup_instansi!$B$11,F465=grup_instansi!$C$11),
grup_instansi!$A$11,
IF(AND(E465=grup_instansi!$B$12,F465=grup_instansi!$C$12),
grup_instansi!$A$12,
IF(AND(E465=grup_instansi!$B$13,F465=grup_instansi!$C$13),
grup_instansi!$A$13,
IF(AND(E465=grup_instansi!$B$14,F465=grup_instansi!$C$14),
grup_instansi!$A$14,
IF(AND(E465=grup_instansi!$B$15,F465=grup_instansi!$C$15),
grup_instansi!$A$15,
IF(AND(E465=grup_instansi!$B$16,F465=grup_instansi!$C$16),
grup_instansi!$A$16,
IF(AND(E465=grup_instansi!$B$17,F465=grup_instansi!$C$17),
grup_instansi!$A$17,
IF(AND(E465=grup_instansi!$B$18,F465=grup_instansi!$C$18),
grup_instansi!$A$18,
IF(AND(E465=grup_instansi!$B$19,F465=grup_instansi!$C$19),
grup_instansi!$A$19,
IF(AND(E465=grup_instansi!$B$20,F465=grup_instansi!$C$20),
grup_instansi!$A$20,"")))))))))))</f>
        <v/>
      </c>
      <c r="I465" t="str">
        <f>IF(H465&lt;&gt;"",H465,IF(AND(E465=grup_instansi!$B$21,F465=grup_instansi!$C$21),
grup_instansi!$A$21,
IF(AND(E465=grup_instansi!$B$22,F465=grup_instansi!$C$22),
grup_instansi!$A$22,
IF(AND(E465=grup_instansi!$B$23,F465=grup_instansi!$C$23),
grup_instansi!$A$23,
IF(AND(E465=grup_instansi!$B$24,F465=grup_instansi!$C$24),
grup_instansi!$A$24,
IF(AND(E465=grup_instansi!$B$25,F465=grup_instansi!$C$25),
grup_instansi!$A$25,
IF(AND(E465=grup_instansi!$B$26,F465=grup_instansi!$C$26),
grup_instansi!$A$26,
IF(AND(E465=grup_instansi!$B$27,F465=grup_instansi!$C$27),
grup_instansi!$A$27,
IF(AND(E465=grup_instansi!$B$28,F465=grup_instansi!$C$28),
grup_instansi!$A$28,
IF(AND(E465=grup_instansi!$B$29,F465=grup_instansi!$C$29),
grup_instansi!$A$29,
IF(AND(E465=grup_instansi!$B$30,F465=grup_instansi!$C$30),
grup_instansi!$A$30,
IF(AND(E465=grup_instansi!$B$31,F465=grup_instansi!$C$31),
grup_instansi!$A$31,
IF(AND(E465=grup_instansi!$B$32,F465=grup_instansi!$C$32),
grup_instansi!$A$32,
IF(AND(E465=grup_instansi!$B$33,F465=grup_instansi!$C$33),
grup_instansi!$A$33,
IF(AND(E465=grup_instansi!$B$34,F465=grup_instansi!$C$34),
grup_instansi!$A$34,
IF(AND(E465=grup_instansi!$B$35,F465=grup_instansi!$C$35),
grup_instansi!$A$35,""))))))))))))))))</f>
        <v>gi2023110400029</v>
      </c>
      <c r="J465" t="str">
        <f>IF(I465&lt;&gt;"",I465,IF(AND(E465=grup_instansi!$B$36,F465=grup_instansi!$C$36),
grup_instansi!$A$36,
IF(AND(E465=grup_instansi!$B$37,F465=grup_instansi!$C$37),
grup_instansi!$A$37,
IF(AND(E465=grup_instansi!$B$38,F465=grup_instansi!$C$38),
grup_instansi!$A$38,
IF(AND(E465=grup_instansi!$B$39,F465=grup_instansi!$C$39),
grup_instansi!$A$39,
IF(AND(E465=grup_instansi!$B$40,F465=grup_instansi!$C$40),
grup_instansi!$A$40,
IF(AND(E465=grup_instansi!$B$41,F465=grup_instansi!$C$41),
grup_instansi!$A$41,
IF(AND(E465=grup_instansi!$B$42,F465=grup_instansi!$C$42),
grup_instansi!$A$42,
IF(AND(E465=grup_instansi!$B$43,F465=grup_instansi!$C$43),
grup_instansi!$A$43,
IF(AND(E465=grup_instansi!$B$44,F465=grup_instansi!$C$44),
grup_instansi!$A$44,
IF(AND(E465=grup_instansi!$B$45,F465=grup_instansi!$C$45),
grup_instansi!$A$45,
IF(AND(E465=grup_instansi!$B$46,F465=grup_instansi!$C$46),
grup_instansi!$A$46,
IF(AND(E465=grup_instansi!$B$47,F465=grup_instansi!$C$47),
grup_instansi!$A$47,
IF(AND(E465=grup_instansi!$B$48,F465=grup_instansi!$C$48),
grup_instansi!$A$48,
IF(AND(E465=grup_instansi!$B$49,F465=grup_instansi!$C$49),
grup_instansi!$A$49,
IF(AND(E465=grup_instansi!$B$50,F465=grup_instansi!$C$50),
grup_instansi!$A$50,
IF(AND(E465=grup_instansi!$B$51,F465=grup_instansi!$C$51),
grup_instansi!$A$51,
IF(AND(E465=grup_instansi!$B$52,F465=grup_instansi!$C$52),
grup_instansi!$A$52,
IF(AND(E465=grup_instansi!$B$53,F465=grup_instansi!$C$53),
grup_instansi!$A$53,
IF(AND(E465=grup_instansi!$B$54,F465=grup_instansi!$C$54),
grup_instansi!$A$54,
IF(AND(E465=grup_instansi!$B$55,F465=grup_instansi!$C$55),
grup_instansi!$A$55,
IF(AND(E465=grup_instansi!$B$56,F465=grup_instansi!$C$56),
grup_instansi!$A$56,
IF(AND(E465=grup_instansi!$B$57,F465=grup_instansi!$C$57),
grup_instansi!$A$57,
IF(AND(E465=grup_instansi!$B$58,F465=grup_instansi!$C$58),
grup_instansi!$A$58,
IF(AND(E465=grup_instansi!$B$59,F465=grup_instansi!$C$59),
grup_instansi!$A$59,
IF(AND(E465=grup_instansi!$B$60,F465=grup_instansi!$C$60),
grup_instansi!$A$60,""))))))))))))))))))))))))))</f>
        <v>gi2023110400029</v>
      </c>
      <c r="K465" t="str">
        <f>IF(J465&lt;&gt;"",J465,IF(AND(E465=grup_instansi!$B$61,F465=grup_instansi!$C$61),
grup_instansi!$A$61,
IF(AND(E465=grup_instansi!$B$62,F465=grup_instansi!$C$62),
grup_instansi!$A$62,
IF(AND(E465=grup_instansi!$B$63,F465=grup_instansi!$C$63),
grup_instansi!$A$63,
IF(AND(E465=grup_instansi!$B$64,F465=grup_instansi!$C$64),
grup_instansi!$A$64,
IF(AND(E465=grup_instansi!$B$65,F465=grup_instansi!$C$65),
grup_instansi!$A$65,
IF(AND(E465=grup_instansi!$B$66,F465=grup_instansi!$C$66),
grup_instansi!$A$66,
IF(AND(E465=grup_instansi!$B$67,F465=grup_instansi!$C$67),
grup_instansi!$A$67,
IF(AND(E465=grup_instansi!$B$68,F465=grup_instansi!$C$68),
grup_instansi!$A$68,
IF(AND(E465=grup_instansi!$B$69,F465=grup_instansi!$C$69),
grup_instansi!$A$69,
IF(AND(E465=grup_instansi!$B$70,F465=grup_instansi!$C$70),
grup_instansi!$A$70,
IF(AND(E465=grup_instansi!$B$71,F465=grup_instansi!$C$71),
grup_instansi!$A$71,
IF(AND(E465=grup_instansi!$B$72,F465=grup_instansi!$C$72),
grup_instansi!$A$72,
IF(AND(E465=grup_instansi!$B$73,F465=grup_instansi!$C$73),
grup_instansi!$A$73,
IF(AND(E465=grup_instansi!$B$74,F465=grup_instansi!$C$74),
grup_instansi!$A$74,
IF(AND(E465=grup_instansi!$B$75,F465=grup_instansi!$C$75),
grup_instansi!$A$75,
IF(AND(E465=grup_instansi!$B$76,F465=grup_instansi!$C$76),
grup_instansi!$A$76,
IF(AND(E465=grup_instansi!$B$77,F465=grup_instansi!$C$77),
grup_instansi!$A$77,
IF(AND(E465=grup_instansi!$B$78,F465=grup_instansi!$C$78),
grup_instansi!$A$78,
IF(AND(E465=grup_instansi!$B$79,F465=grup_instansi!$C$79),
grup_instansi!$A$79,
IF(AND(E465=grup_instansi!$B$80,F465=grup_instansi!$C$80),
grup_instansi!$A$80,
IF(AND(E465=grup_instansi!$B$81,F465=grup_instansi!$C$81),
grup_instansi!$A$81,
IF(AND(E465=grup_instansi!$B$82,F465=grup_instansi!$C$82),
grup_instansi!$A$82,
IF(AND(E465=grup_instansi!$B$83,F465=grup_instansi!$C$83),
grup_instansi!$A$84,
IF(AND(E465=grup_instansi!$B$84,F465=grup_instansi!$C$84),
grup_instansi!$A$85,
IF(AND(E465=grup_instansi!$B$85,F465=grup_instansi!$C$85),
grup_instansi!$A$86,
IF(AND(E465=grup_instansi!$B$86,F465=grup_instansi!$C$86),
grup_instansi!$A$87,
IF(AND(E465=grup_instansi!$B$87,F465=grup_instansi!$C$87),
grup_instansi!$A$87,
IF(AND(E465=grup_instansi!$B$88,F465=grup_instansi!$C$88),
grup_instansi!$A$88,
IF(AND(E465=grup_instansi!$B$89,F465=grup_instansi!$C$89),
grup_instansi!$A$89,
IF(AND(E465=grup_instansi!$B$90,F465=grup_instansi!$C$90),
grup_instansi!$A$90,
IF(AND(E465=grup_instansi!$B$91,F465=grup_instansi!$C$91),
grup_instansi!$A$91,
IF(AND(E465=grup_instansi!$B$92,F465=grup_instansi!$C$92),
grup_instansi!$A$92,
IF(AND(E465=grup_instansi!$B$93,F465=grup_instansi!$C$93),
grup_instansi!$A$93,
IF(AND(E465=grup_instansi!$B$94,F465=grup_instansi!$C$94),
grup_instansi!$A$94,
IF(AND(E465=grup_instansi!$B$95,F465=grup_instansi!$C$95),
grup_instansi!$A$95,
IF(AND(E465=grup_instansi!$B$96,F465=grup_instansi!$C$96),
grup_instansi!$A$96,
IF(AND(E465=grup_instansi!$B$97,F465=grup_instansi!$C$97),
grup_instansi!$A$97,
IF(AND(E465=grup_instansi!$B$98,F465=grup_instansi!$C$98),
grup_instansi!$A$98,
IF(AND(E465=grup_instansi!$B$99,F465=grup_instansi!$C$99),
grup_instansi!$A$99,
grup_instansi!$A$100))))))))))))))))))))))))))))))))))))))))</f>
        <v>gi2023110400029</v>
      </c>
      <c r="L465" t="str">
        <f>VLOOKUP(K465,grup_instansi!$A$2:$E$102,4)</f>
        <v>Pemerintah Kabupaten Sulawesi Selatan</v>
      </c>
      <c r="M465" t="str">
        <f t="shared" si="23"/>
        <v>('i2023110600464','Pemerintah Kab. Jeneponto','gi2023110400029'),</v>
      </c>
    </row>
    <row r="466" spans="1:13" x14ac:dyDescent="0.25">
      <c r="A466" t="str">
        <f t="shared" si="21"/>
        <v>i2023110600465</v>
      </c>
      <c r="B466" s="4">
        <v>7318</v>
      </c>
      <c r="C466" t="str">
        <f t="shared" si="22"/>
        <v>i2023110600465</v>
      </c>
      <c r="D466" s="4" t="s">
        <v>446</v>
      </c>
      <c r="E466" s="4" t="s">
        <v>658</v>
      </c>
      <c r="F466" s="4" t="s">
        <v>686</v>
      </c>
      <c r="G466" t="str">
        <f>IF(AND(E466=grup_instansi!$B$2,F466=grup_instansi!$C$2),
grup_instansi!$A$2,
IF(AND(E466=grup_instansi!$B$3,F466=grup_instansi!$C$3),
grup_instansi!$A$3,
IF(AND(E466=grup_instansi!$B$4,F466=grup_instansi!$C$4),
grup_instansi!$A$4,
IF(AND(E466=grup_instansi!$B$5,F466=grup_instansi!$C$5),
grup_instansi!$A$5,
IF(AND(E466=grup_instansi!$B$6,F466=grup_instansi!$C$6),
grup_instansi!$A$6,
IF(AND(E466=grup_instansi!$B$7,F466=grup_instansi!$C$7),
grup_instansi!$A$7,
IF(AND(E466=grup_instansi!$B$8,F466=grup_instansi!$C$8),
grup_instansi!$A$8,
IF(AND(E466=grup_instansi!$B$9,F466=grup_instansi!$C$9),
grup_instansi!$A$9,
IF(AND(E466=grup_instansi!$B$10,F466=grup_instansi!$C$10),
grup_instansi!$A$10,"")))))))))</f>
        <v/>
      </c>
      <c r="H466" t="str">
        <f>IF(G466&lt;&gt;"",G466,IF(AND(E466=grup_instansi!$B$11,F466=grup_instansi!$C$11),
grup_instansi!$A$11,
IF(AND(E466=grup_instansi!$B$12,F466=grup_instansi!$C$12),
grup_instansi!$A$12,
IF(AND(E466=grup_instansi!$B$13,F466=grup_instansi!$C$13),
grup_instansi!$A$13,
IF(AND(E466=grup_instansi!$B$14,F466=grup_instansi!$C$14),
grup_instansi!$A$14,
IF(AND(E466=grup_instansi!$B$15,F466=grup_instansi!$C$15),
grup_instansi!$A$15,
IF(AND(E466=grup_instansi!$B$16,F466=grup_instansi!$C$16),
grup_instansi!$A$16,
IF(AND(E466=grup_instansi!$B$17,F466=grup_instansi!$C$17),
grup_instansi!$A$17,
IF(AND(E466=grup_instansi!$B$18,F466=grup_instansi!$C$18),
grup_instansi!$A$18,
IF(AND(E466=grup_instansi!$B$19,F466=grup_instansi!$C$19),
grup_instansi!$A$19,
IF(AND(E466=grup_instansi!$B$20,F466=grup_instansi!$C$20),
grup_instansi!$A$20,"")))))))))))</f>
        <v/>
      </c>
      <c r="I466" t="str">
        <f>IF(H466&lt;&gt;"",H466,IF(AND(E466=grup_instansi!$B$21,F466=grup_instansi!$C$21),
grup_instansi!$A$21,
IF(AND(E466=grup_instansi!$B$22,F466=grup_instansi!$C$22),
grup_instansi!$A$22,
IF(AND(E466=grup_instansi!$B$23,F466=grup_instansi!$C$23),
grup_instansi!$A$23,
IF(AND(E466=grup_instansi!$B$24,F466=grup_instansi!$C$24),
grup_instansi!$A$24,
IF(AND(E466=grup_instansi!$B$25,F466=grup_instansi!$C$25),
grup_instansi!$A$25,
IF(AND(E466=grup_instansi!$B$26,F466=grup_instansi!$C$26),
grup_instansi!$A$26,
IF(AND(E466=grup_instansi!$B$27,F466=grup_instansi!$C$27),
grup_instansi!$A$27,
IF(AND(E466=grup_instansi!$B$28,F466=grup_instansi!$C$28),
grup_instansi!$A$28,
IF(AND(E466=grup_instansi!$B$29,F466=grup_instansi!$C$29),
grup_instansi!$A$29,
IF(AND(E466=grup_instansi!$B$30,F466=grup_instansi!$C$30),
grup_instansi!$A$30,
IF(AND(E466=grup_instansi!$B$31,F466=grup_instansi!$C$31),
grup_instansi!$A$31,
IF(AND(E466=grup_instansi!$B$32,F466=grup_instansi!$C$32),
grup_instansi!$A$32,
IF(AND(E466=grup_instansi!$B$33,F466=grup_instansi!$C$33),
grup_instansi!$A$33,
IF(AND(E466=grup_instansi!$B$34,F466=grup_instansi!$C$34),
grup_instansi!$A$34,
IF(AND(E466=grup_instansi!$B$35,F466=grup_instansi!$C$35),
grup_instansi!$A$35,""))))))))))))))))</f>
        <v>gi2023110400029</v>
      </c>
      <c r="J466" t="str">
        <f>IF(I466&lt;&gt;"",I466,IF(AND(E466=grup_instansi!$B$36,F466=grup_instansi!$C$36),
grup_instansi!$A$36,
IF(AND(E466=grup_instansi!$B$37,F466=grup_instansi!$C$37),
grup_instansi!$A$37,
IF(AND(E466=grup_instansi!$B$38,F466=grup_instansi!$C$38),
grup_instansi!$A$38,
IF(AND(E466=grup_instansi!$B$39,F466=grup_instansi!$C$39),
grup_instansi!$A$39,
IF(AND(E466=grup_instansi!$B$40,F466=grup_instansi!$C$40),
grup_instansi!$A$40,
IF(AND(E466=grup_instansi!$B$41,F466=grup_instansi!$C$41),
grup_instansi!$A$41,
IF(AND(E466=grup_instansi!$B$42,F466=grup_instansi!$C$42),
grup_instansi!$A$42,
IF(AND(E466=grup_instansi!$B$43,F466=grup_instansi!$C$43),
grup_instansi!$A$43,
IF(AND(E466=grup_instansi!$B$44,F466=grup_instansi!$C$44),
grup_instansi!$A$44,
IF(AND(E466=grup_instansi!$B$45,F466=grup_instansi!$C$45),
grup_instansi!$A$45,
IF(AND(E466=grup_instansi!$B$46,F466=grup_instansi!$C$46),
grup_instansi!$A$46,
IF(AND(E466=grup_instansi!$B$47,F466=grup_instansi!$C$47),
grup_instansi!$A$47,
IF(AND(E466=grup_instansi!$B$48,F466=grup_instansi!$C$48),
grup_instansi!$A$48,
IF(AND(E466=grup_instansi!$B$49,F466=grup_instansi!$C$49),
grup_instansi!$A$49,
IF(AND(E466=grup_instansi!$B$50,F466=grup_instansi!$C$50),
grup_instansi!$A$50,
IF(AND(E466=grup_instansi!$B$51,F466=grup_instansi!$C$51),
grup_instansi!$A$51,
IF(AND(E466=grup_instansi!$B$52,F466=grup_instansi!$C$52),
grup_instansi!$A$52,
IF(AND(E466=grup_instansi!$B$53,F466=grup_instansi!$C$53),
grup_instansi!$A$53,
IF(AND(E466=grup_instansi!$B$54,F466=grup_instansi!$C$54),
grup_instansi!$A$54,
IF(AND(E466=grup_instansi!$B$55,F466=grup_instansi!$C$55),
grup_instansi!$A$55,
IF(AND(E466=grup_instansi!$B$56,F466=grup_instansi!$C$56),
grup_instansi!$A$56,
IF(AND(E466=grup_instansi!$B$57,F466=grup_instansi!$C$57),
grup_instansi!$A$57,
IF(AND(E466=grup_instansi!$B$58,F466=grup_instansi!$C$58),
grup_instansi!$A$58,
IF(AND(E466=grup_instansi!$B$59,F466=grup_instansi!$C$59),
grup_instansi!$A$59,
IF(AND(E466=grup_instansi!$B$60,F466=grup_instansi!$C$60),
grup_instansi!$A$60,""))))))))))))))))))))))))))</f>
        <v>gi2023110400029</v>
      </c>
      <c r="K466" t="str">
        <f>IF(J466&lt;&gt;"",J466,IF(AND(E466=grup_instansi!$B$61,F466=grup_instansi!$C$61),
grup_instansi!$A$61,
IF(AND(E466=grup_instansi!$B$62,F466=grup_instansi!$C$62),
grup_instansi!$A$62,
IF(AND(E466=grup_instansi!$B$63,F466=grup_instansi!$C$63),
grup_instansi!$A$63,
IF(AND(E466=grup_instansi!$B$64,F466=grup_instansi!$C$64),
grup_instansi!$A$64,
IF(AND(E466=grup_instansi!$B$65,F466=grup_instansi!$C$65),
grup_instansi!$A$65,
IF(AND(E466=grup_instansi!$B$66,F466=grup_instansi!$C$66),
grup_instansi!$A$66,
IF(AND(E466=grup_instansi!$B$67,F466=grup_instansi!$C$67),
grup_instansi!$A$67,
IF(AND(E466=grup_instansi!$B$68,F466=grup_instansi!$C$68),
grup_instansi!$A$68,
IF(AND(E466=grup_instansi!$B$69,F466=grup_instansi!$C$69),
grup_instansi!$A$69,
IF(AND(E466=grup_instansi!$B$70,F466=grup_instansi!$C$70),
grup_instansi!$A$70,
IF(AND(E466=grup_instansi!$B$71,F466=grup_instansi!$C$71),
grup_instansi!$A$71,
IF(AND(E466=grup_instansi!$B$72,F466=grup_instansi!$C$72),
grup_instansi!$A$72,
IF(AND(E466=grup_instansi!$B$73,F466=grup_instansi!$C$73),
grup_instansi!$A$73,
IF(AND(E466=grup_instansi!$B$74,F466=grup_instansi!$C$74),
grup_instansi!$A$74,
IF(AND(E466=grup_instansi!$B$75,F466=grup_instansi!$C$75),
grup_instansi!$A$75,
IF(AND(E466=grup_instansi!$B$76,F466=grup_instansi!$C$76),
grup_instansi!$A$76,
IF(AND(E466=grup_instansi!$B$77,F466=grup_instansi!$C$77),
grup_instansi!$A$77,
IF(AND(E466=grup_instansi!$B$78,F466=grup_instansi!$C$78),
grup_instansi!$A$78,
IF(AND(E466=grup_instansi!$B$79,F466=grup_instansi!$C$79),
grup_instansi!$A$79,
IF(AND(E466=grup_instansi!$B$80,F466=grup_instansi!$C$80),
grup_instansi!$A$80,
IF(AND(E466=grup_instansi!$B$81,F466=grup_instansi!$C$81),
grup_instansi!$A$81,
IF(AND(E466=grup_instansi!$B$82,F466=grup_instansi!$C$82),
grup_instansi!$A$82,
IF(AND(E466=grup_instansi!$B$83,F466=grup_instansi!$C$83),
grup_instansi!$A$84,
IF(AND(E466=grup_instansi!$B$84,F466=grup_instansi!$C$84),
grup_instansi!$A$85,
IF(AND(E466=grup_instansi!$B$85,F466=grup_instansi!$C$85),
grup_instansi!$A$86,
IF(AND(E466=grup_instansi!$B$86,F466=grup_instansi!$C$86),
grup_instansi!$A$87,
IF(AND(E466=grup_instansi!$B$87,F466=grup_instansi!$C$87),
grup_instansi!$A$87,
IF(AND(E466=grup_instansi!$B$88,F466=grup_instansi!$C$88),
grup_instansi!$A$88,
IF(AND(E466=grup_instansi!$B$89,F466=grup_instansi!$C$89),
grup_instansi!$A$89,
IF(AND(E466=grup_instansi!$B$90,F466=grup_instansi!$C$90),
grup_instansi!$A$90,
IF(AND(E466=grup_instansi!$B$91,F466=grup_instansi!$C$91),
grup_instansi!$A$91,
IF(AND(E466=grup_instansi!$B$92,F466=grup_instansi!$C$92),
grup_instansi!$A$92,
IF(AND(E466=grup_instansi!$B$93,F466=grup_instansi!$C$93),
grup_instansi!$A$93,
IF(AND(E466=grup_instansi!$B$94,F466=grup_instansi!$C$94),
grup_instansi!$A$94,
IF(AND(E466=grup_instansi!$B$95,F466=grup_instansi!$C$95),
grup_instansi!$A$95,
IF(AND(E466=grup_instansi!$B$96,F466=grup_instansi!$C$96),
grup_instansi!$A$96,
IF(AND(E466=grup_instansi!$B$97,F466=grup_instansi!$C$97),
grup_instansi!$A$97,
IF(AND(E466=grup_instansi!$B$98,F466=grup_instansi!$C$98),
grup_instansi!$A$98,
IF(AND(E466=grup_instansi!$B$99,F466=grup_instansi!$C$99),
grup_instansi!$A$99,
grup_instansi!$A$100))))))))))))))))))))))))))))))))))))))))</f>
        <v>gi2023110400029</v>
      </c>
      <c r="L466" t="str">
        <f>VLOOKUP(K466,grup_instansi!$A$2:$E$102,4)</f>
        <v>Pemerintah Kabupaten Sulawesi Selatan</v>
      </c>
      <c r="M466" t="str">
        <f t="shared" si="23"/>
        <v>('i2023110600465','Pemerintah Kab. Pangkajene dan Kepulauan','gi2023110400029'),</v>
      </c>
    </row>
    <row r="467" spans="1:13" x14ac:dyDescent="0.25">
      <c r="A467" t="str">
        <f t="shared" si="21"/>
        <v>i2023110600466</v>
      </c>
      <c r="B467" s="4">
        <v>7319</v>
      </c>
      <c r="C467" t="str">
        <f t="shared" si="22"/>
        <v>i2023110600466</v>
      </c>
      <c r="D467" s="4" t="s">
        <v>447</v>
      </c>
      <c r="E467" s="4" t="s">
        <v>658</v>
      </c>
      <c r="F467" s="4" t="s">
        <v>686</v>
      </c>
      <c r="G467" t="str">
        <f>IF(AND(E467=grup_instansi!$B$2,F467=grup_instansi!$C$2),
grup_instansi!$A$2,
IF(AND(E467=grup_instansi!$B$3,F467=grup_instansi!$C$3),
grup_instansi!$A$3,
IF(AND(E467=grup_instansi!$B$4,F467=grup_instansi!$C$4),
grup_instansi!$A$4,
IF(AND(E467=grup_instansi!$B$5,F467=grup_instansi!$C$5),
grup_instansi!$A$5,
IF(AND(E467=grup_instansi!$B$6,F467=grup_instansi!$C$6),
grup_instansi!$A$6,
IF(AND(E467=grup_instansi!$B$7,F467=grup_instansi!$C$7),
grup_instansi!$A$7,
IF(AND(E467=grup_instansi!$B$8,F467=grup_instansi!$C$8),
grup_instansi!$A$8,
IF(AND(E467=grup_instansi!$B$9,F467=grup_instansi!$C$9),
grup_instansi!$A$9,
IF(AND(E467=grup_instansi!$B$10,F467=grup_instansi!$C$10),
grup_instansi!$A$10,"")))))))))</f>
        <v/>
      </c>
      <c r="H467" t="str">
        <f>IF(G467&lt;&gt;"",G467,IF(AND(E467=grup_instansi!$B$11,F467=grup_instansi!$C$11),
grup_instansi!$A$11,
IF(AND(E467=grup_instansi!$B$12,F467=grup_instansi!$C$12),
grup_instansi!$A$12,
IF(AND(E467=grup_instansi!$B$13,F467=grup_instansi!$C$13),
grup_instansi!$A$13,
IF(AND(E467=grup_instansi!$B$14,F467=grup_instansi!$C$14),
grup_instansi!$A$14,
IF(AND(E467=grup_instansi!$B$15,F467=grup_instansi!$C$15),
grup_instansi!$A$15,
IF(AND(E467=grup_instansi!$B$16,F467=grup_instansi!$C$16),
grup_instansi!$A$16,
IF(AND(E467=grup_instansi!$B$17,F467=grup_instansi!$C$17),
grup_instansi!$A$17,
IF(AND(E467=grup_instansi!$B$18,F467=grup_instansi!$C$18),
grup_instansi!$A$18,
IF(AND(E467=grup_instansi!$B$19,F467=grup_instansi!$C$19),
grup_instansi!$A$19,
IF(AND(E467=grup_instansi!$B$20,F467=grup_instansi!$C$20),
grup_instansi!$A$20,"")))))))))))</f>
        <v/>
      </c>
      <c r="I467" t="str">
        <f>IF(H467&lt;&gt;"",H467,IF(AND(E467=grup_instansi!$B$21,F467=grup_instansi!$C$21),
grup_instansi!$A$21,
IF(AND(E467=grup_instansi!$B$22,F467=grup_instansi!$C$22),
grup_instansi!$A$22,
IF(AND(E467=grup_instansi!$B$23,F467=grup_instansi!$C$23),
grup_instansi!$A$23,
IF(AND(E467=grup_instansi!$B$24,F467=grup_instansi!$C$24),
grup_instansi!$A$24,
IF(AND(E467=grup_instansi!$B$25,F467=grup_instansi!$C$25),
grup_instansi!$A$25,
IF(AND(E467=grup_instansi!$B$26,F467=grup_instansi!$C$26),
grup_instansi!$A$26,
IF(AND(E467=grup_instansi!$B$27,F467=grup_instansi!$C$27),
grup_instansi!$A$27,
IF(AND(E467=grup_instansi!$B$28,F467=grup_instansi!$C$28),
grup_instansi!$A$28,
IF(AND(E467=grup_instansi!$B$29,F467=grup_instansi!$C$29),
grup_instansi!$A$29,
IF(AND(E467=grup_instansi!$B$30,F467=grup_instansi!$C$30),
grup_instansi!$A$30,
IF(AND(E467=grup_instansi!$B$31,F467=grup_instansi!$C$31),
grup_instansi!$A$31,
IF(AND(E467=grup_instansi!$B$32,F467=grup_instansi!$C$32),
grup_instansi!$A$32,
IF(AND(E467=grup_instansi!$B$33,F467=grup_instansi!$C$33),
grup_instansi!$A$33,
IF(AND(E467=grup_instansi!$B$34,F467=grup_instansi!$C$34),
grup_instansi!$A$34,
IF(AND(E467=grup_instansi!$B$35,F467=grup_instansi!$C$35),
grup_instansi!$A$35,""))))))))))))))))</f>
        <v>gi2023110400029</v>
      </c>
      <c r="J467" t="str">
        <f>IF(I467&lt;&gt;"",I467,IF(AND(E467=grup_instansi!$B$36,F467=grup_instansi!$C$36),
grup_instansi!$A$36,
IF(AND(E467=grup_instansi!$B$37,F467=grup_instansi!$C$37),
grup_instansi!$A$37,
IF(AND(E467=grup_instansi!$B$38,F467=grup_instansi!$C$38),
grup_instansi!$A$38,
IF(AND(E467=grup_instansi!$B$39,F467=grup_instansi!$C$39),
grup_instansi!$A$39,
IF(AND(E467=grup_instansi!$B$40,F467=grup_instansi!$C$40),
grup_instansi!$A$40,
IF(AND(E467=grup_instansi!$B$41,F467=grup_instansi!$C$41),
grup_instansi!$A$41,
IF(AND(E467=grup_instansi!$B$42,F467=grup_instansi!$C$42),
grup_instansi!$A$42,
IF(AND(E467=grup_instansi!$B$43,F467=grup_instansi!$C$43),
grup_instansi!$A$43,
IF(AND(E467=grup_instansi!$B$44,F467=grup_instansi!$C$44),
grup_instansi!$A$44,
IF(AND(E467=grup_instansi!$B$45,F467=grup_instansi!$C$45),
grup_instansi!$A$45,
IF(AND(E467=grup_instansi!$B$46,F467=grup_instansi!$C$46),
grup_instansi!$A$46,
IF(AND(E467=grup_instansi!$B$47,F467=grup_instansi!$C$47),
grup_instansi!$A$47,
IF(AND(E467=grup_instansi!$B$48,F467=grup_instansi!$C$48),
grup_instansi!$A$48,
IF(AND(E467=grup_instansi!$B$49,F467=grup_instansi!$C$49),
grup_instansi!$A$49,
IF(AND(E467=grup_instansi!$B$50,F467=grup_instansi!$C$50),
grup_instansi!$A$50,
IF(AND(E467=grup_instansi!$B$51,F467=grup_instansi!$C$51),
grup_instansi!$A$51,
IF(AND(E467=grup_instansi!$B$52,F467=grup_instansi!$C$52),
grup_instansi!$A$52,
IF(AND(E467=grup_instansi!$B$53,F467=grup_instansi!$C$53),
grup_instansi!$A$53,
IF(AND(E467=grup_instansi!$B$54,F467=grup_instansi!$C$54),
grup_instansi!$A$54,
IF(AND(E467=grup_instansi!$B$55,F467=grup_instansi!$C$55),
grup_instansi!$A$55,
IF(AND(E467=grup_instansi!$B$56,F467=grup_instansi!$C$56),
grup_instansi!$A$56,
IF(AND(E467=grup_instansi!$B$57,F467=grup_instansi!$C$57),
grup_instansi!$A$57,
IF(AND(E467=grup_instansi!$B$58,F467=grup_instansi!$C$58),
grup_instansi!$A$58,
IF(AND(E467=grup_instansi!$B$59,F467=grup_instansi!$C$59),
grup_instansi!$A$59,
IF(AND(E467=grup_instansi!$B$60,F467=grup_instansi!$C$60),
grup_instansi!$A$60,""))))))))))))))))))))))))))</f>
        <v>gi2023110400029</v>
      </c>
      <c r="K467" t="str">
        <f>IF(J467&lt;&gt;"",J467,IF(AND(E467=grup_instansi!$B$61,F467=grup_instansi!$C$61),
grup_instansi!$A$61,
IF(AND(E467=grup_instansi!$B$62,F467=grup_instansi!$C$62),
grup_instansi!$A$62,
IF(AND(E467=grup_instansi!$B$63,F467=grup_instansi!$C$63),
grup_instansi!$A$63,
IF(AND(E467=grup_instansi!$B$64,F467=grup_instansi!$C$64),
grup_instansi!$A$64,
IF(AND(E467=grup_instansi!$B$65,F467=grup_instansi!$C$65),
grup_instansi!$A$65,
IF(AND(E467=grup_instansi!$B$66,F467=grup_instansi!$C$66),
grup_instansi!$A$66,
IF(AND(E467=grup_instansi!$B$67,F467=grup_instansi!$C$67),
grup_instansi!$A$67,
IF(AND(E467=grup_instansi!$B$68,F467=grup_instansi!$C$68),
grup_instansi!$A$68,
IF(AND(E467=grup_instansi!$B$69,F467=grup_instansi!$C$69),
grup_instansi!$A$69,
IF(AND(E467=grup_instansi!$B$70,F467=grup_instansi!$C$70),
grup_instansi!$A$70,
IF(AND(E467=grup_instansi!$B$71,F467=grup_instansi!$C$71),
grup_instansi!$A$71,
IF(AND(E467=grup_instansi!$B$72,F467=grup_instansi!$C$72),
grup_instansi!$A$72,
IF(AND(E467=grup_instansi!$B$73,F467=grup_instansi!$C$73),
grup_instansi!$A$73,
IF(AND(E467=grup_instansi!$B$74,F467=grup_instansi!$C$74),
grup_instansi!$A$74,
IF(AND(E467=grup_instansi!$B$75,F467=grup_instansi!$C$75),
grup_instansi!$A$75,
IF(AND(E467=grup_instansi!$B$76,F467=grup_instansi!$C$76),
grup_instansi!$A$76,
IF(AND(E467=grup_instansi!$B$77,F467=grup_instansi!$C$77),
grup_instansi!$A$77,
IF(AND(E467=grup_instansi!$B$78,F467=grup_instansi!$C$78),
grup_instansi!$A$78,
IF(AND(E467=grup_instansi!$B$79,F467=grup_instansi!$C$79),
grup_instansi!$A$79,
IF(AND(E467=grup_instansi!$B$80,F467=grup_instansi!$C$80),
grup_instansi!$A$80,
IF(AND(E467=grup_instansi!$B$81,F467=grup_instansi!$C$81),
grup_instansi!$A$81,
IF(AND(E467=grup_instansi!$B$82,F467=grup_instansi!$C$82),
grup_instansi!$A$82,
IF(AND(E467=grup_instansi!$B$83,F467=grup_instansi!$C$83),
grup_instansi!$A$84,
IF(AND(E467=grup_instansi!$B$84,F467=grup_instansi!$C$84),
grup_instansi!$A$85,
IF(AND(E467=grup_instansi!$B$85,F467=grup_instansi!$C$85),
grup_instansi!$A$86,
IF(AND(E467=grup_instansi!$B$86,F467=grup_instansi!$C$86),
grup_instansi!$A$87,
IF(AND(E467=grup_instansi!$B$87,F467=grup_instansi!$C$87),
grup_instansi!$A$87,
IF(AND(E467=grup_instansi!$B$88,F467=grup_instansi!$C$88),
grup_instansi!$A$88,
IF(AND(E467=grup_instansi!$B$89,F467=grup_instansi!$C$89),
grup_instansi!$A$89,
IF(AND(E467=grup_instansi!$B$90,F467=grup_instansi!$C$90),
grup_instansi!$A$90,
IF(AND(E467=grup_instansi!$B$91,F467=grup_instansi!$C$91),
grup_instansi!$A$91,
IF(AND(E467=grup_instansi!$B$92,F467=grup_instansi!$C$92),
grup_instansi!$A$92,
IF(AND(E467=grup_instansi!$B$93,F467=grup_instansi!$C$93),
grup_instansi!$A$93,
IF(AND(E467=grup_instansi!$B$94,F467=grup_instansi!$C$94),
grup_instansi!$A$94,
IF(AND(E467=grup_instansi!$B$95,F467=grup_instansi!$C$95),
grup_instansi!$A$95,
IF(AND(E467=grup_instansi!$B$96,F467=grup_instansi!$C$96),
grup_instansi!$A$96,
IF(AND(E467=grup_instansi!$B$97,F467=grup_instansi!$C$97),
grup_instansi!$A$97,
IF(AND(E467=grup_instansi!$B$98,F467=grup_instansi!$C$98),
grup_instansi!$A$98,
IF(AND(E467=grup_instansi!$B$99,F467=grup_instansi!$C$99),
grup_instansi!$A$99,
grup_instansi!$A$100))))))))))))))))))))))))))))))))))))))))</f>
        <v>gi2023110400029</v>
      </c>
      <c r="L467" t="str">
        <f>VLOOKUP(K467,grup_instansi!$A$2:$E$102,4)</f>
        <v>Pemerintah Kabupaten Sulawesi Selatan</v>
      </c>
      <c r="M467" t="str">
        <f t="shared" si="23"/>
        <v>('i2023110600466','Pemerintah Kab. Soppeng','gi2023110400029'),</v>
      </c>
    </row>
    <row r="468" spans="1:13" x14ac:dyDescent="0.25">
      <c r="A468" t="str">
        <f t="shared" si="21"/>
        <v>i2023110600467</v>
      </c>
      <c r="B468" s="4">
        <v>7372</v>
      </c>
      <c r="C468" t="str">
        <f t="shared" si="22"/>
        <v>i2023110600467</v>
      </c>
      <c r="D468" s="4" t="s">
        <v>610</v>
      </c>
      <c r="E468" s="4" t="s">
        <v>659</v>
      </c>
      <c r="F468" s="4" t="s">
        <v>686</v>
      </c>
      <c r="G468" t="str">
        <f>IF(AND(E468=grup_instansi!$B$2,F468=grup_instansi!$C$2),
grup_instansi!$A$2,
IF(AND(E468=grup_instansi!$B$3,F468=grup_instansi!$C$3),
grup_instansi!$A$3,
IF(AND(E468=grup_instansi!$B$4,F468=grup_instansi!$C$4),
grup_instansi!$A$4,
IF(AND(E468=grup_instansi!$B$5,F468=grup_instansi!$C$5),
grup_instansi!$A$5,
IF(AND(E468=grup_instansi!$B$6,F468=grup_instansi!$C$6),
grup_instansi!$A$6,
IF(AND(E468=grup_instansi!$B$7,F468=grup_instansi!$C$7),
grup_instansi!$A$7,
IF(AND(E468=grup_instansi!$B$8,F468=grup_instansi!$C$8),
grup_instansi!$A$8,
IF(AND(E468=grup_instansi!$B$9,F468=grup_instansi!$C$9),
grup_instansi!$A$9,
IF(AND(E468=grup_instansi!$B$10,F468=grup_instansi!$C$10),
grup_instansi!$A$10,"")))))))))</f>
        <v/>
      </c>
      <c r="H468" t="str">
        <f>IF(G468&lt;&gt;"",G468,IF(AND(E468=grup_instansi!$B$11,F468=grup_instansi!$C$11),
grup_instansi!$A$11,
IF(AND(E468=grup_instansi!$B$12,F468=grup_instansi!$C$12),
grup_instansi!$A$12,
IF(AND(E468=grup_instansi!$B$13,F468=grup_instansi!$C$13),
grup_instansi!$A$13,
IF(AND(E468=grup_instansi!$B$14,F468=grup_instansi!$C$14),
grup_instansi!$A$14,
IF(AND(E468=grup_instansi!$B$15,F468=grup_instansi!$C$15),
grup_instansi!$A$15,
IF(AND(E468=grup_instansi!$B$16,F468=grup_instansi!$C$16),
grup_instansi!$A$16,
IF(AND(E468=grup_instansi!$B$17,F468=grup_instansi!$C$17),
grup_instansi!$A$17,
IF(AND(E468=grup_instansi!$B$18,F468=grup_instansi!$C$18),
grup_instansi!$A$18,
IF(AND(E468=grup_instansi!$B$19,F468=grup_instansi!$C$19),
grup_instansi!$A$19,
IF(AND(E468=grup_instansi!$B$20,F468=grup_instansi!$C$20),
grup_instansi!$A$20,"")))))))))))</f>
        <v/>
      </c>
      <c r="I468" t="str">
        <f>IF(H468&lt;&gt;"",H468,IF(AND(E468=grup_instansi!$B$21,F468=grup_instansi!$C$21),
grup_instansi!$A$21,
IF(AND(E468=grup_instansi!$B$22,F468=grup_instansi!$C$22),
grup_instansi!$A$22,
IF(AND(E468=grup_instansi!$B$23,F468=grup_instansi!$C$23),
grup_instansi!$A$23,
IF(AND(E468=grup_instansi!$B$24,F468=grup_instansi!$C$24),
grup_instansi!$A$24,
IF(AND(E468=grup_instansi!$B$25,F468=grup_instansi!$C$25),
grup_instansi!$A$25,
IF(AND(E468=grup_instansi!$B$26,F468=grup_instansi!$C$26),
grup_instansi!$A$26,
IF(AND(E468=grup_instansi!$B$27,F468=grup_instansi!$C$27),
grup_instansi!$A$27,
IF(AND(E468=grup_instansi!$B$28,F468=grup_instansi!$C$28),
grup_instansi!$A$28,
IF(AND(E468=grup_instansi!$B$29,F468=grup_instansi!$C$29),
grup_instansi!$A$29,
IF(AND(E468=grup_instansi!$B$30,F468=grup_instansi!$C$30),
grup_instansi!$A$30,
IF(AND(E468=grup_instansi!$B$31,F468=grup_instansi!$C$31),
grup_instansi!$A$31,
IF(AND(E468=grup_instansi!$B$32,F468=grup_instansi!$C$32),
grup_instansi!$A$32,
IF(AND(E468=grup_instansi!$B$33,F468=grup_instansi!$C$33),
grup_instansi!$A$33,
IF(AND(E468=grup_instansi!$B$34,F468=grup_instansi!$C$34),
grup_instansi!$A$34,
IF(AND(E468=grup_instansi!$B$35,F468=grup_instansi!$C$35),
grup_instansi!$A$35,""))))))))))))))))</f>
        <v/>
      </c>
      <c r="J468" t="str">
        <f>IF(I468&lt;&gt;"",I468,IF(AND(E468=grup_instansi!$B$36,F468=grup_instansi!$C$36),
grup_instansi!$A$36,
IF(AND(E468=grup_instansi!$B$37,F468=grup_instansi!$C$37),
grup_instansi!$A$37,
IF(AND(E468=grup_instansi!$B$38,F468=grup_instansi!$C$38),
grup_instansi!$A$38,
IF(AND(E468=grup_instansi!$B$39,F468=grup_instansi!$C$39),
grup_instansi!$A$39,
IF(AND(E468=grup_instansi!$B$40,F468=grup_instansi!$C$40),
grup_instansi!$A$40,
IF(AND(E468=grup_instansi!$B$41,F468=grup_instansi!$C$41),
grup_instansi!$A$41,
IF(AND(E468=grup_instansi!$B$42,F468=grup_instansi!$C$42),
grup_instansi!$A$42,
IF(AND(E468=grup_instansi!$B$43,F468=grup_instansi!$C$43),
grup_instansi!$A$43,
IF(AND(E468=grup_instansi!$B$44,F468=grup_instansi!$C$44),
grup_instansi!$A$44,
IF(AND(E468=grup_instansi!$B$45,F468=grup_instansi!$C$45),
grup_instansi!$A$45,
IF(AND(E468=grup_instansi!$B$46,F468=grup_instansi!$C$46),
grup_instansi!$A$46,
IF(AND(E468=grup_instansi!$B$47,F468=grup_instansi!$C$47),
grup_instansi!$A$47,
IF(AND(E468=grup_instansi!$B$48,F468=grup_instansi!$C$48),
grup_instansi!$A$48,
IF(AND(E468=grup_instansi!$B$49,F468=grup_instansi!$C$49),
grup_instansi!$A$49,
IF(AND(E468=grup_instansi!$B$50,F468=grup_instansi!$C$50),
grup_instansi!$A$50,
IF(AND(E468=grup_instansi!$B$51,F468=grup_instansi!$C$51),
grup_instansi!$A$51,
IF(AND(E468=grup_instansi!$B$52,F468=grup_instansi!$C$52),
grup_instansi!$A$52,
IF(AND(E468=grup_instansi!$B$53,F468=grup_instansi!$C$53),
grup_instansi!$A$53,
IF(AND(E468=grup_instansi!$B$54,F468=grup_instansi!$C$54),
grup_instansi!$A$54,
IF(AND(E468=grup_instansi!$B$55,F468=grup_instansi!$C$55),
grup_instansi!$A$55,
IF(AND(E468=grup_instansi!$B$56,F468=grup_instansi!$C$56),
grup_instansi!$A$56,
IF(AND(E468=grup_instansi!$B$57,F468=grup_instansi!$C$57),
grup_instansi!$A$57,
IF(AND(E468=grup_instansi!$B$58,F468=grup_instansi!$C$58),
grup_instansi!$A$58,
IF(AND(E468=grup_instansi!$B$59,F468=grup_instansi!$C$59),
grup_instansi!$A$59,
IF(AND(E468=grup_instansi!$B$60,F468=grup_instansi!$C$60),
grup_instansi!$A$60,""))))))))))))))))))))))))))</f>
        <v/>
      </c>
      <c r="K468" t="str">
        <f>IF(J468&lt;&gt;"",J468,IF(AND(E468=grup_instansi!$B$61,F468=grup_instansi!$C$61),
grup_instansi!$A$61,
IF(AND(E468=grup_instansi!$B$62,F468=grup_instansi!$C$62),
grup_instansi!$A$62,
IF(AND(E468=grup_instansi!$B$63,F468=grup_instansi!$C$63),
grup_instansi!$A$63,
IF(AND(E468=grup_instansi!$B$64,F468=grup_instansi!$C$64),
grup_instansi!$A$64,
IF(AND(E468=grup_instansi!$B$65,F468=grup_instansi!$C$65),
grup_instansi!$A$65,
IF(AND(E468=grup_instansi!$B$66,F468=grup_instansi!$C$66),
grup_instansi!$A$66,
IF(AND(E468=grup_instansi!$B$67,F468=grup_instansi!$C$67),
grup_instansi!$A$67,
IF(AND(E468=grup_instansi!$B$68,F468=grup_instansi!$C$68),
grup_instansi!$A$68,
IF(AND(E468=grup_instansi!$B$69,F468=grup_instansi!$C$69),
grup_instansi!$A$69,
IF(AND(E468=grup_instansi!$B$70,F468=grup_instansi!$C$70),
grup_instansi!$A$70,
IF(AND(E468=grup_instansi!$B$71,F468=grup_instansi!$C$71),
grup_instansi!$A$71,
IF(AND(E468=grup_instansi!$B$72,F468=grup_instansi!$C$72),
grup_instansi!$A$72,
IF(AND(E468=grup_instansi!$B$73,F468=grup_instansi!$C$73),
grup_instansi!$A$73,
IF(AND(E468=grup_instansi!$B$74,F468=grup_instansi!$C$74),
grup_instansi!$A$74,
IF(AND(E468=grup_instansi!$B$75,F468=grup_instansi!$C$75),
grup_instansi!$A$75,
IF(AND(E468=grup_instansi!$B$76,F468=grup_instansi!$C$76),
grup_instansi!$A$76,
IF(AND(E468=grup_instansi!$B$77,F468=grup_instansi!$C$77),
grup_instansi!$A$77,
IF(AND(E468=grup_instansi!$B$78,F468=grup_instansi!$C$78),
grup_instansi!$A$78,
IF(AND(E468=grup_instansi!$B$79,F468=grup_instansi!$C$79),
grup_instansi!$A$79,
IF(AND(E468=grup_instansi!$B$80,F468=grup_instansi!$C$80),
grup_instansi!$A$80,
IF(AND(E468=grup_instansi!$B$81,F468=grup_instansi!$C$81),
grup_instansi!$A$81,
IF(AND(E468=grup_instansi!$B$82,F468=grup_instansi!$C$82),
grup_instansi!$A$82,
IF(AND(E468=grup_instansi!$B$83,F468=grup_instansi!$C$83),
grup_instansi!$A$84,
IF(AND(E468=grup_instansi!$B$84,F468=grup_instansi!$C$84),
grup_instansi!$A$85,
IF(AND(E468=grup_instansi!$B$85,F468=grup_instansi!$C$85),
grup_instansi!$A$86,
IF(AND(E468=grup_instansi!$B$86,F468=grup_instansi!$C$86),
grup_instansi!$A$87,
IF(AND(E468=grup_instansi!$B$87,F468=grup_instansi!$C$87),
grup_instansi!$A$87,
IF(AND(E468=grup_instansi!$B$88,F468=grup_instansi!$C$88),
grup_instansi!$A$88,
IF(AND(E468=grup_instansi!$B$89,F468=grup_instansi!$C$89),
grup_instansi!$A$89,
IF(AND(E468=grup_instansi!$B$90,F468=grup_instansi!$C$90),
grup_instansi!$A$90,
IF(AND(E468=grup_instansi!$B$91,F468=grup_instansi!$C$91),
grup_instansi!$A$91,
IF(AND(E468=grup_instansi!$B$92,F468=grup_instansi!$C$92),
grup_instansi!$A$92,
IF(AND(E468=grup_instansi!$B$93,F468=grup_instansi!$C$93),
grup_instansi!$A$93,
IF(AND(E468=grup_instansi!$B$94,F468=grup_instansi!$C$94),
grup_instansi!$A$94,
IF(AND(E468=grup_instansi!$B$95,F468=grup_instansi!$C$95),
grup_instansi!$A$95,
IF(AND(E468=grup_instansi!$B$96,F468=grup_instansi!$C$96),
grup_instansi!$A$96,
IF(AND(E468=grup_instansi!$B$97,F468=grup_instansi!$C$97),
grup_instansi!$A$97,
IF(AND(E468=grup_instansi!$B$98,F468=grup_instansi!$C$98),
grup_instansi!$A$98,
IF(AND(E468=grup_instansi!$B$99,F468=grup_instansi!$C$99),
grup_instansi!$A$99,
grup_instansi!$A$100))))))))))))))))))))))))))))))))))))))))</f>
        <v>gi2023110400060</v>
      </c>
      <c r="L468" t="str">
        <f>VLOOKUP(K468,grup_instansi!$A$2:$E$102,4)</f>
        <v>Pemerintah Kota Sulawesi Selatan</v>
      </c>
      <c r="M468" t="str">
        <f t="shared" si="23"/>
        <v>('i2023110600467','Pemerintah Kota Parepare','gi2023110400060'),</v>
      </c>
    </row>
    <row r="469" spans="1:13" x14ac:dyDescent="0.25">
      <c r="A469" t="str">
        <f t="shared" si="21"/>
        <v>i2023110600468</v>
      </c>
      <c r="B469" s="4">
        <v>7373</v>
      </c>
      <c r="C469" t="str">
        <f t="shared" si="22"/>
        <v>i2023110600468</v>
      </c>
      <c r="D469" s="4" t="s">
        <v>611</v>
      </c>
      <c r="E469" s="4" t="s">
        <v>659</v>
      </c>
      <c r="F469" s="4" t="s">
        <v>686</v>
      </c>
      <c r="G469" t="str">
        <f>IF(AND(E469=grup_instansi!$B$2,F469=grup_instansi!$C$2),
grup_instansi!$A$2,
IF(AND(E469=grup_instansi!$B$3,F469=grup_instansi!$C$3),
grup_instansi!$A$3,
IF(AND(E469=grup_instansi!$B$4,F469=grup_instansi!$C$4),
grup_instansi!$A$4,
IF(AND(E469=grup_instansi!$B$5,F469=grup_instansi!$C$5),
grup_instansi!$A$5,
IF(AND(E469=grup_instansi!$B$6,F469=grup_instansi!$C$6),
grup_instansi!$A$6,
IF(AND(E469=grup_instansi!$B$7,F469=grup_instansi!$C$7),
grup_instansi!$A$7,
IF(AND(E469=grup_instansi!$B$8,F469=grup_instansi!$C$8),
grup_instansi!$A$8,
IF(AND(E469=grup_instansi!$B$9,F469=grup_instansi!$C$9),
grup_instansi!$A$9,
IF(AND(E469=grup_instansi!$B$10,F469=grup_instansi!$C$10),
grup_instansi!$A$10,"")))))))))</f>
        <v/>
      </c>
      <c r="H469" t="str">
        <f>IF(G469&lt;&gt;"",G469,IF(AND(E469=grup_instansi!$B$11,F469=grup_instansi!$C$11),
grup_instansi!$A$11,
IF(AND(E469=grup_instansi!$B$12,F469=grup_instansi!$C$12),
grup_instansi!$A$12,
IF(AND(E469=grup_instansi!$B$13,F469=grup_instansi!$C$13),
grup_instansi!$A$13,
IF(AND(E469=grup_instansi!$B$14,F469=grup_instansi!$C$14),
grup_instansi!$A$14,
IF(AND(E469=grup_instansi!$B$15,F469=grup_instansi!$C$15),
grup_instansi!$A$15,
IF(AND(E469=grup_instansi!$B$16,F469=grup_instansi!$C$16),
grup_instansi!$A$16,
IF(AND(E469=grup_instansi!$B$17,F469=grup_instansi!$C$17),
grup_instansi!$A$17,
IF(AND(E469=grup_instansi!$B$18,F469=grup_instansi!$C$18),
grup_instansi!$A$18,
IF(AND(E469=grup_instansi!$B$19,F469=grup_instansi!$C$19),
grup_instansi!$A$19,
IF(AND(E469=grup_instansi!$B$20,F469=grup_instansi!$C$20),
grup_instansi!$A$20,"")))))))))))</f>
        <v/>
      </c>
      <c r="I469" t="str">
        <f>IF(H469&lt;&gt;"",H469,IF(AND(E469=grup_instansi!$B$21,F469=grup_instansi!$C$21),
grup_instansi!$A$21,
IF(AND(E469=grup_instansi!$B$22,F469=grup_instansi!$C$22),
grup_instansi!$A$22,
IF(AND(E469=grup_instansi!$B$23,F469=grup_instansi!$C$23),
grup_instansi!$A$23,
IF(AND(E469=grup_instansi!$B$24,F469=grup_instansi!$C$24),
grup_instansi!$A$24,
IF(AND(E469=grup_instansi!$B$25,F469=grup_instansi!$C$25),
grup_instansi!$A$25,
IF(AND(E469=grup_instansi!$B$26,F469=grup_instansi!$C$26),
grup_instansi!$A$26,
IF(AND(E469=grup_instansi!$B$27,F469=grup_instansi!$C$27),
grup_instansi!$A$27,
IF(AND(E469=grup_instansi!$B$28,F469=grup_instansi!$C$28),
grup_instansi!$A$28,
IF(AND(E469=grup_instansi!$B$29,F469=grup_instansi!$C$29),
grup_instansi!$A$29,
IF(AND(E469=grup_instansi!$B$30,F469=grup_instansi!$C$30),
grup_instansi!$A$30,
IF(AND(E469=grup_instansi!$B$31,F469=grup_instansi!$C$31),
grup_instansi!$A$31,
IF(AND(E469=grup_instansi!$B$32,F469=grup_instansi!$C$32),
grup_instansi!$A$32,
IF(AND(E469=grup_instansi!$B$33,F469=grup_instansi!$C$33),
grup_instansi!$A$33,
IF(AND(E469=grup_instansi!$B$34,F469=grup_instansi!$C$34),
grup_instansi!$A$34,
IF(AND(E469=grup_instansi!$B$35,F469=grup_instansi!$C$35),
grup_instansi!$A$35,""))))))))))))))))</f>
        <v/>
      </c>
      <c r="J469" t="str">
        <f>IF(I469&lt;&gt;"",I469,IF(AND(E469=grup_instansi!$B$36,F469=grup_instansi!$C$36),
grup_instansi!$A$36,
IF(AND(E469=grup_instansi!$B$37,F469=grup_instansi!$C$37),
grup_instansi!$A$37,
IF(AND(E469=grup_instansi!$B$38,F469=grup_instansi!$C$38),
grup_instansi!$A$38,
IF(AND(E469=grup_instansi!$B$39,F469=grup_instansi!$C$39),
grup_instansi!$A$39,
IF(AND(E469=grup_instansi!$B$40,F469=grup_instansi!$C$40),
grup_instansi!$A$40,
IF(AND(E469=grup_instansi!$B$41,F469=grup_instansi!$C$41),
grup_instansi!$A$41,
IF(AND(E469=grup_instansi!$B$42,F469=grup_instansi!$C$42),
grup_instansi!$A$42,
IF(AND(E469=grup_instansi!$B$43,F469=grup_instansi!$C$43),
grup_instansi!$A$43,
IF(AND(E469=grup_instansi!$B$44,F469=grup_instansi!$C$44),
grup_instansi!$A$44,
IF(AND(E469=grup_instansi!$B$45,F469=grup_instansi!$C$45),
grup_instansi!$A$45,
IF(AND(E469=grup_instansi!$B$46,F469=grup_instansi!$C$46),
grup_instansi!$A$46,
IF(AND(E469=grup_instansi!$B$47,F469=grup_instansi!$C$47),
grup_instansi!$A$47,
IF(AND(E469=grup_instansi!$B$48,F469=grup_instansi!$C$48),
grup_instansi!$A$48,
IF(AND(E469=grup_instansi!$B$49,F469=grup_instansi!$C$49),
grup_instansi!$A$49,
IF(AND(E469=grup_instansi!$B$50,F469=grup_instansi!$C$50),
grup_instansi!$A$50,
IF(AND(E469=grup_instansi!$B$51,F469=grup_instansi!$C$51),
grup_instansi!$A$51,
IF(AND(E469=grup_instansi!$B$52,F469=grup_instansi!$C$52),
grup_instansi!$A$52,
IF(AND(E469=grup_instansi!$B$53,F469=grup_instansi!$C$53),
grup_instansi!$A$53,
IF(AND(E469=grup_instansi!$B$54,F469=grup_instansi!$C$54),
grup_instansi!$A$54,
IF(AND(E469=grup_instansi!$B$55,F469=grup_instansi!$C$55),
grup_instansi!$A$55,
IF(AND(E469=grup_instansi!$B$56,F469=grup_instansi!$C$56),
grup_instansi!$A$56,
IF(AND(E469=grup_instansi!$B$57,F469=grup_instansi!$C$57),
grup_instansi!$A$57,
IF(AND(E469=grup_instansi!$B$58,F469=grup_instansi!$C$58),
grup_instansi!$A$58,
IF(AND(E469=grup_instansi!$B$59,F469=grup_instansi!$C$59),
grup_instansi!$A$59,
IF(AND(E469=grup_instansi!$B$60,F469=grup_instansi!$C$60),
grup_instansi!$A$60,""))))))))))))))))))))))))))</f>
        <v/>
      </c>
      <c r="K469" t="str">
        <f>IF(J469&lt;&gt;"",J469,IF(AND(E469=grup_instansi!$B$61,F469=grup_instansi!$C$61),
grup_instansi!$A$61,
IF(AND(E469=grup_instansi!$B$62,F469=grup_instansi!$C$62),
grup_instansi!$A$62,
IF(AND(E469=grup_instansi!$B$63,F469=grup_instansi!$C$63),
grup_instansi!$A$63,
IF(AND(E469=grup_instansi!$B$64,F469=grup_instansi!$C$64),
grup_instansi!$A$64,
IF(AND(E469=grup_instansi!$B$65,F469=grup_instansi!$C$65),
grup_instansi!$A$65,
IF(AND(E469=grup_instansi!$B$66,F469=grup_instansi!$C$66),
grup_instansi!$A$66,
IF(AND(E469=grup_instansi!$B$67,F469=grup_instansi!$C$67),
grup_instansi!$A$67,
IF(AND(E469=grup_instansi!$B$68,F469=grup_instansi!$C$68),
grup_instansi!$A$68,
IF(AND(E469=grup_instansi!$B$69,F469=grup_instansi!$C$69),
grup_instansi!$A$69,
IF(AND(E469=grup_instansi!$B$70,F469=grup_instansi!$C$70),
grup_instansi!$A$70,
IF(AND(E469=grup_instansi!$B$71,F469=grup_instansi!$C$71),
grup_instansi!$A$71,
IF(AND(E469=grup_instansi!$B$72,F469=grup_instansi!$C$72),
grup_instansi!$A$72,
IF(AND(E469=grup_instansi!$B$73,F469=grup_instansi!$C$73),
grup_instansi!$A$73,
IF(AND(E469=grup_instansi!$B$74,F469=grup_instansi!$C$74),
grup_instansi!$A$74,
IF(AND(E469=grup_instansi!$B$75,F469=grup_instansi!$C$75),
grup_instansi!$A$75,
IF(AND(E469=grup_instansi!$B$76,F469=grup_instansi!$C$76),
grup_instansi!$A$76,
IF(AND(E469=grup_instansi!$B$77,F469=grup_instansi!$C$77),
grup_instansi!$A$77,
IF(AND(E469=grup_instansi!$B$78,F469=grup_instansi!$C$78),
grup_instansi!$A$78,
IF(AND(E469=grup_instansi!$B$79,F469=grup_instansi!$C$79),
grup_instansi!$A$79,
IF(AND(E469=grup_instansi!$B$80,F469=grup_instansi!$C$80),
grup_instansi!$A$80,
IF(AND(E469=grup_instansi!$B$81,F469=grup_instansi!$C$81),
grup_instansi!$A$81,
IF(AND(E469=grup_instansi!$B$82,F469=grup_instansi!$C$82),
grup_instansi!$A$82,
IF(AND(E469=grup_instansi!$B$83,F469=grup_instansi!$C$83),
grup_instansi!$A$84,
IF(AND(E469=grup_instansi!$B$84,F469=grup_instansi!$C$84),
grup_instansi!$A$85,
IF(AND(E469=grup_instansi!$B$85,F469=grup_instansi!$C$85),
grup_instansi!$A$86,
IF(AND(E469=grup_instansi!$B$86,F469=grup_instansi!$C$86),
grup_instansi!$A$87,
IF(AND(E469=grup_instansi!$B$87,F469=grup_instansi!$C$87),
grup_instansi!$A$87,
IF(AND(E469=grup_instansi!$B$88,F469=grup_instansi!$C$88),
grup_instansi!$A$88,
IF(AND(E469=grup_instansi!$B$89,F469=grup_instansi!$C$89),
grup_instansi!$A$89,
IF(AND(E469=grup_instansi!$B$90,F469=grup_instansi!$C$90),
grup_instansi!$A$90,
IF(AND(E469=grup_instansi!$B$91,F469=grup_instansi!$C$91),
grup_instansi!$A$91,
IF(AND(E469=grup_instansi!$B$92,F469=grup_instansi!$C$92),
grup_instansi!$A$92,
IF(AND(E469=grup_instansi!$B$93,F469=grup_instansi!$C$93),
grup_instansi!$A$93,
IF(AND(E469=grup_instansi!$B$94,F469=grup_instansi!$C$94),
grup_instansi!$A$94,
IF(AND(E469=grup_instansi!$B$95,F469=grup_instansi!$C$95),
grup_instansi!$A$95,
IF(AND(E469=grup_instansi!$B$96,F469=grup_instansi!$C$96),
grup_instansi!$A$96,
IF(AND(E469=grup_instansi!$B$97,F469=grup_instansi!$C$97),
grup_instansi!$A$97,
IF(AND(E469=grup_instansi!$B$98,F469=grup_instansi!$C$98),
grup_instansi!$A$98,
IF(AND(E469=grup_instansi!$B$99,F469=grup_instansi!$C$99),
grup_instansi!$A$99,
grup_instansi!$A$100))))))))))))))))))))))))))))))))))))))))</f>
        <v>gi2023110400060</v>
      </c>
      <c r="L469" t="str">
        <f>VLOOKUP(K469,grup_instansi!$A$2:$E$102,4)</f>
        <v>Pemerintah Kota Sulawesi Selatan</v>
      </c>
      <c r="M469" t="str">
        <f t="shared" si="23"/>
        <v>('i2023110600468','Pemerintah Kota Palopo','gi2023110400060'),</v>
      </c>
    </row>
    <row r="470" spans="1:13" x14ac:dyDescent="0.25">
      <c r="A470" t="str">
        <f t="shared" si="21"/>
        <v>i2023110600469</v>
      </c>
      <c r="B470" s="4">
        <v>7400</v>
      </c>
      <c r="C470" t="str">
        <f t="shared" si="22"/>
        <v>i2023110600469</v>
      </c>
      <c r="D470" s="4" t="s">
        <v>21</v>
      </c>
      <c r="E470" s="4" t="s">
        <v>660</v>
      </c>
      <c r="F470" s="4" t="s">
        <v>688</v>
      </c>
      <c r="G470" t="str">
        <f>IF(AND(E470=grup_instansi!$B$2,F470=grup_instansi!$C$2),
grup_instansi!$A$2,
IF(AND(E470=grup_instansi!$B$3,F470=grup_instansi!$C$3),
grup_instansi!$A$3,
IF(AND(E470=grup_instansi!$B$4,F470=grup_instansi!$C$4),
grup_instansi!$A$4,
IF(AND(E470=grup_instansi!$B$5,F470=grup_instansi!$C$5),
grup_instansi!$A$5,
IF(AND(E470=grup_instansi!$B$6,F470=grup_instansi!$C$6),
grup_instansi!$A$6,
IF(AND(E470=grup_instansi!$B$7,F470=grup_instansi!$C$7),
grup_instansi!$A$7,
IF(AND(E470=grup_instansi!$B$8,F470=grup_instansi!$C$8),
grup_instansi!$A$8,
IF(AND(E470=grup_instansi!$B$9,F470=grup_instansi!$C$9),
grup_instansi!$A$9,
IF(AND(E470=grup_instansi!$B$10,F470=grup_instansi!$C$10),
grup_instansi!$A$10,"")))))))))</f>
        <v/>
      </c>
      <c r="H470" t="str">
        <f>IF(G470&lt;&gt;"",G470,IF(AND(E470=grup_instansi!$B$11,F470=grup_instansi!$C$11),
grup_instansi!$A$11,
IF(AND(E470=grup_instansi!$B$12,F470=grup_instansi!$C$12),
grup_instansi!$A$12,
IF(AND(E470=grup_instansi!$B$13,F470=grup_instansi!$C$13),
grup_instansi!$A$13,
IF(AND(E470=grup_instansi!$B$14,F470=grup_instansi!$C$14),
grup_instansi!$A$14,
IF(AND(E470=grup_instansi!$B$15,F470=grup_instansi!$C$15),
grup_instansi!$A$15,
IF(AND(E470=grup_instansi!$B$16,F470=grup_instansi!$C$16),
grup_instansi!$A$16,
IF(AND(E470=grup_instansi!$B$17,F470=grup_instansi!$C$17),
grup_instansi!$A$17,
IF(AND(E470=grup_instansi!$B$18,F470=grup_instansi!$C$18),
grup_instansi!$A$18,
IF(AND(E470=grup_instansi!$B$19,F470=grup_instansi!$C$19),
grup_instansi!$A$19,
IF(AND(E470=grup_instansi!$B$20,F470=grup_instansi!$C$20),
grup_instansi!$A$20,"")))))))))))</f>
        <v/>
      </c>
      <c r="I470" t="str">
        <f>IF(H470&lt;&gt;"",H470,IF(AND(E470=grup_instansi!$B$21,F470=grup_instansi!$C$21),
grup_instansi!$A$21,
IF(AND(E470=grup_instansi!$B$22,F470=grup_instansi!$C$22),
grup_instansi!$A$22,
IF(AND(E470=grup_instansi!$B$23,F470=grup_instansi!$C$23),
grup_instansi!$A$23,
IF(AND(E470=grup_instansi!$B$24,F470=grup_instansi!$C$24),
grup_instansi!$A$24,
IF(AND(E470=grup_instansi!$B$25,F470=grup_instansi!$C$25),
grup_instansi!$A$25,
IF(AND(E470=grup_instansi!$B$26,F470=grup_instansi!$C$26),
grup_instansi!$A$26,
IF(AND(E470=grup_instansi!$B$27,F470=grup_instansi!$C$27),
grup_instansi!$A$27,
IF(AND(E470=grup_instansi!$B$28,F470=grup_instansi!$C$28),
grup_instansi!$A$28,
IF(AND(E470=grup_instansi!$B$29,F470=grup_instansi!$C$29),
grup_instansi!$A$29,
IF(AND(E470=grup_instansi!$B$30,F470=grup_instansi!$C$30),
grup_instansi!$A$30,
IF(AND(E470=grup_instansi!$B$31,F470=grup_instansi!$C$31),
grup_instansi!$A$31,
IF(AND(E470=grup_instansi!$B$32,F470=grup_instansi!$C$32),
grup_instansi!$A$32,
IF(AND(E470=grup_instansi!$B$33,F470=grup_instansi!$C$33),
grup_instansi!$A$33,
IF(AND(E470=grup_instansi!$B$34,F470=grup_instansi!$C$34),
grup_instansi!$A$34,
IF(AND(E470=grup_instansi!$B$35,F470=grup_instansi!$C$35),
grup_instansi!$A$35,""))))))))))))))))</f>
        <v/>
      </c>
      <c r="J470" t="str">
        <f>IF(I470&lt;&gt;"",I470,IF(AND(E470=grup_instansi!$B$36,F470=grup_instansi!$C$36),
grup_instansi!$A$36,
IF(AND(E470=grup_instansi!$B$37,F470=grup_instansi!$C$37),
grup_instansi!$A$37,
IF(AND(E470=grup_instansi!$B$38,F470=grup_instansi!$C$38),
grup_instansi!$A$38,
IF(AND(E470=grup_instansi!$B$39,F470=grup_instansi!$C$39),
grup_instansi!$A$39,
IF(AND(E470=grup_instansi!$B$40,F470=grup_instansi!$C$40),
grup_instansi!$A$40,
IF(AND(E470=grup_instansi!$B$41,F470=grup_instansi!$C$41),
grup_instansi!$A$41,
IF(AND(E470=grup_instansi!$B$42,F470=grup_instansi!$C$42),
grup_instansi!$A$42,
IF(AND(E470=grup_instansi!$B$43,F470=grup_instansi!$C$43),
grup_instansi!$A$43,
IF(AND(E470=grup_instansi!$B$44,F470=grup_instansi!$C$44),
grup_instansi!$A$44,
IF(AND(E470=grup_instansi!$B$45,F470=grup_instansi!$C$45),
grup_instansi!$A$45,
IF(AND(E470=grup_instansi!$B$46,F470=grup_instansi!$C$46),
grup_instansi!$A$46,
IF(AND(E470=grup_instansi!$B$47,F470=grup_instansi!$C$47),
grup_instansi!$A$47,
IF(AND(E470=grup_instansi!$B$48,F470=grup_instansi!$C$48),
grup_instansi!$A$48,
IF(AND(E470=grup_instansi!$B$49,F470=grup_instansi!$C$49),
grup_instansi!$A$49,
IF(AND(E470=grup_instansi!$B$50,F470=grup_instansi!$C$50),
grup_instansi!$A$50,
IF(AND(E470=grup_instansi!$B$51,F470=grup_instansi!$C$51),
grup_instansi!$A$51,
IF(AND(E470=grup_instansi!$B$52,F470=grup_instansi!$C$52),
grup_instansi!$A$52,
IF(AND(E470=grup_instansi!$B$53,F470=grup_instansi!$C$53),
grup_instansi!$A$53,
IF(AND(E470=grup_instansi!$B$54,F470=grup_instansi!$C$54),
grup_instansi!$A$54,
IF(AND(E470=grup_instansi!$B$55,F470=grup_instansi!$C$55),
grup_instansi!$A$55,
IF(AND(E470=grup_instansi!$B$56,F470=grup_instansi!$C$56),
grup_instansi!$A$56,
IF(AND(E470=grup_instansi!$B$57,F470=grup_instansi!$C$57),
grup_instansi!$A$57,
IF(AND(E470=grup_instansi!$B$58,F470=grup_instansi!$C$58),
grup_instansi!$A$58,
IF(AND(E470=grup_instansi!$B$59,F470=grup_instansi!$C$59),
grup_instansi!$A$59,
IF(AND(E470=grup_instansi!$B$60,F470=grup_instansi!$C$60),
grup_instansi!$A$60,""))))))))))))))))))))))))))</f>
        <v/>
      </c>
      <c r="K470" t="str">
        <f>IF(J470&lt;&gt;"",J470,IF(AND(E470=grup_instansi!$B$61,F470=grup_instansi!$C$61),
grup_instansi!$A$61,
IF(AND(E470=grup_instansi!$B$62,F470=grup_instansi!$C$62),
grup_instansi!$A$62,
IF(AND(E470=grup_instansi!$B$63,F470=grup_instansi!$C$63),
grup_instansi!$A$63,
IF(AND(E470=grup_instansi!$B$64,F470=grup_instansi!$C$64),
grup_instansi!$A$64,
IF(AND(E470=grup_instansi!$B$65,F470=grup_instansi!$C$65),
grup_instansi!$A$65,
IF(AND(E470=grup_instansi!$B$66,F470=grup_instansi!$C$66),
grup_instansi!$A$66,
IF(AND(E470=grup_instansi!$B$67,F470=grup_instansi!$C$67),
grup_instansi!$A$67,
IF(AND(E470=grup_instansi!$B$68,F470=grup_instansi!$C$68),
grup_instansi!$A$68,
IF(AND(E470=grup_instansi!$B$69,F470=grup_instansi!$C$69),
grup_instansi!$A$69,
IF(AND(E470=grup_instansi!$B$70,F470=grup_instansi!$C$70),
grup_instansi!$A$70,
IF(AND(E470=grup_instansi!$B$71,F470=grup_instansi!$C$71),
grup_instansi!$A$71,
IF(AND(E470=grup_instansi!$B$72,F470=grup_instansi!$C$72),
grup_instansi!$A$72,
IF(AND(E470=grup_instansi!$B$73,F470=grup_instansi!$C$73),
grup_instansi!$A$73,
IF(AND(E470=grup_instansi!$B$74,F470=grup_instansi!$C$74),
grup_instansi!$A$74,
IF(AND(E470=grup_instansi!$B$75,F470=grup_instansi!$C$75),
grup_instansi!$A$75,
IF(AND(E470=grup_instansi!$B$76,F470=grup_instansi!$C$76),
grup_instansi!$A$76,
IF(AND(E470=grup_instansi!$B$77,F470=grup_instansi!$C$77),
grup_instansi!$A$77,
IF(AND(E470=grup_instansi!$B$78,F470=grup_instansi!$C$78),
grup_instansi!$A$78,
IF(AND(E470=grup_instansi!$B$79,F470=grup_instansi!$C$79),
grup_instansi!$A$79,
IF(AND(E470=grup_instansi!$B$80,F470=grup_instansi!$C$80),
grup_instansi!$A$80,
IF(AND(E470=grup_instansi!$B$81,F470=grup_instansi!$C$81),
grup_instansi!$A$81,
IF(AND(E470=grup_instansi!$B$82,F470=grup_instansi!$C$82),
grup_instansi!$A$82,
IF(AND(E470=grup_instansi!$B$83,F470=grup_instansi!$C$83),
grup_instansi!$A$84,
IF(AND(E470=grup_instansi!$B$84,F470=grup_instansi!$C$84),
grup_instansi!$A$85,
IF(AND(E470=grup_instansi!$B$85,F470=grup_instansi!$C$85),
grup_instansi!$A$86,
IF(AND(E470=grup_instansi!$B$86,F470=grup_instansi!$C$86),
grup_instansi!$A$87,
IF(AND(E470=grup_instansi!$B$87,F470=grup_instansi!$C$87),
grup_instansi!$A$87,
IF(AND(E470=grup_instansi!$B$88,F470=grup_instansi!$C$88),
grup_instansi!$A$88,
IF(AND(E470=grup_instansi!$B$89,F470=grup_instansi!$C$89),
grup_instansi!$A$89,
IF(AND(E470=grup_instansi!$B$90,F470=grup_instansi!$C$90),
grup_instansi!$A$90,
IF(AND(E470=grup_instansi!$B$91,F470=grup_instansi!$C$91),
grup_instansi!$A$91,
IF(AND(E470=grup_instansi!$B$92,F470=grup_instansi!$C$92),
grup_instansi!$A$92,
IF(AND(E470=grup_instansi!$B$93,F470=grup_instansi!$C$93),
grup_instansi!$A$93,
IF(AND(E470=grup_instansi!$B$94,F470=grup_instansi!$C$94),
grup_instansi!$A$94,
IF(AND(E470=grup_instansi!$B$95,F470=grup_instansi!$C$95),
grup_instansi!$A$95,
IF(AND(E470=grup_instansi!$B$96,F470=grup_instansi!$C$96),
grup_instansi!$A$96,
IF(AND(E470=grup_instansi!$B$97,F470=grup_instansi!$C$97),
grup_instansi!$A$97,
IF(AND(E470=grup_instansi!$B$98,F470=grup_instansi!$C$98),
grup_instansi!$A$98,
IF(AND(E470=grup_instansi!$B$99,F470=grup_instansi!$C$99),
grup_instansi!$A$99,
grup_instansi!$A$100))))))))))))))))))))))))))))))))))))))))</f>
        <v>gi2023110400092</v>
      </c>
      <c r="L470" t="str">
        <f>VLOOKUP(K470,grup_instansi!$A$2:$E$102,4)</f>
        <v>Pemerintah Provinsi Sulawesi Tenggara</v>
      </c>
      <c r="M470" t="str">
        <f t="shared" si="23"/>
        <v>('i2023110600469','Pemerintah Provinsi Sulawesi Tenggara','gi2023110400092'),</v>
      </c>
    </row>
    <row r="471" spans="1:13" x14ac:dyDescent="0.25">
      <c r="A471" t="str">
        <f t="shared" si="21"/>
        <v>i2023110600470</v>
      </c>
      <c r="B471" s="4">
        <v>7405</v>
      </c>
      <c r="C471" t="str">
        <f t="shared" si="22"/>
        <v>i2023110600470</v>
      </c>
      <c r="D471" s="4" t="s">
        <v>468</v>
      </c>
      <c r="E471" s="4" t="s">
        <v>658</v>
      </c>
      <c r="F471" s="4" t="s">
        <v>688</v>
      </c>
      <c r="G471" t="str">
        <f>IF(AND(E471=grup_instansi!$B$2,F471=grup_instansi!$C$2),
grup_instansi!$A$2,
IF(AND(E471=grup_instansi!$B$3,F471=grup_instansi!$C$3),
grup_instansi!$A$3,
IF(AND(E471=grup_instansi!$B$4,F471=grup_instansi!$C$4),
grup_instansi!$A$4,
IF(AND(E471=grup_instansi!$B$5,F471=grup_instansi!$C$5),
grup_instansi!$A$5,
IF(AND(E471=grup_instansi!$B$6,F471=grup_instansi!$C$6),
grup_instansi!$A$6,
IF(AND(E471=grup_instansi!$B$7,F471=grup_instansi!$C$7),
grup_instansi!$A$7,
IF(AND(E471=grup_instansi!$B$8,F471=grup_instansi!$C$8),
grup_instansi!$A$8,
IF(AND(E471=grup_instansi!$B$9,F471=grup_instansi!$C$9),
grup_instansi!$A$9,
IF(AND(E471=grup_instansi!$B$10,F471=grup_instansi!$C$10),
grup_instansi!$A$10,"")))))))))</f>
        <v/>
      </c>
      <c r="H471" t="str">
        <f>IF(G471&lt;&gt;"",G471,IF(AND(E471=grup_instansi!$B$11,F471=grup_instansi!$C$11),
grup_instansi!$A$11,
IF(AND(E471=grup_instansi!$B$12,F471=grup_instansi!$C$12),
grup_instansi!$A$12,
IF(AND(E471=grup_instansi!$B$13,F471=grup_instansi!$C$13),
grup_instansi!$A$13,
IF(AND(E471=grup_instansi!$B$14,F471=grup_instansi!$C$14),
grup_instansi!$A$14,
IF(AND(E471=grup_instansi!$B$15,F471=grup_instansi!$C$15),
grup_instansi!$A$15,
IF(AND(E471=grup_instansi!$B$16,F471=grup_instansi!$C$16),
grup_instansi!$A$16,
IF(AND(E471=grup_instansi!$B$17,F471=grup_instansi!$C$17),
grup_instansi!$A$17,
IF(AND(E471=grup_instansi!$B$18,F471=grup_instansi!$C$18),
grup_instansi!$A$18,
IF(AND(E471=grup_instansi!$B$19,F471=grup_instansi!$C$19),
grup_instansi!$A$19,
IF(AND(E471=grup_instansi!$B$20,F471=grup_instansi!$C$20),
grup_instansi!$A$20,"")))))))))))</f>
        <v/>
      </c>
      <c r="I471" t="str">
        <f>IF(H471&lt;&gt;"",H471,IF(AND(E471=grup_instansi!$B$21,F471=grup_instansi!$C$21),
grup_instansi!$A$21,
IF(AND(E471=grup_instansi!$B$22,F471=grup_instansi!$C$22),
grup_instansi!$A$22,
IF(AND(E471=grup_instansi!$B$23,F471=grup_instansi!$C$23),
grup_instansi!$A$23,
IF(AND(E471=grup_instansi!$B$24,F471=grup_instansi!$C$24),
grup_instansi!$A$24,
IF(AND(E471=grup_instansi!$B$25,F471=grup_instansi!$C$25),
grup_instansi!$A$25,
IF(AND(E471=grup_instansi!$B$26,F471=grup_instansi!$C$26),
grup_instansi!$A$26,
IF(AND(E471=grup_instansi!$B$27,F471=grup_instansi!$C$27),
grup_instansi!$A$27,
IF(AND(E471=grup_instansi!$B$28,F471=grup_instansi!$C$28),
grup_instansi!$A$28,
IF(AND(E471=grup_instansi!$B$29,F471=grup_instansi!$C$29),
grup_instansi!$A$29,
IF(AND(E471=grup_instansi!$B$30,F471=grup_instansi!$C$30),
grup_instansi!$A$30,
IF(AND(E471=grup_instansi!$B$31,F471=grup_instansi!$C$31),
grup_instansi!$A$31,
IF(AND(E471=grup_instansi!$B$32,F471=grup_instansi!$C$32),
grup_instansi!$A$32,
IF(AND(E471=grup_instansi!$B$33,F471=grup_instansi!$C$33),
grup_instansi!$A$33,
IF(AND(E471=grup_instansi!$B$34,F471=grup_instansi!$C$34),
grup_instansi!$A$34,
IF(AND(E471=grup_instansi!$B$35,F471=grup_instansi!$C$35),
grup_instansi!$A$35,""))))))))))))))))</f>
        <v>gi2023110400031</v>
      </c>
      <c r="J471" t="str">
        <f>IF(I471&lt;&gt;"",I471,IF(AND(E471=grup_instansi!$B$36,F471=grup_instansi!$C$36),
grup_instansi!$A$36,
IF(AND(E471=grup_instansi!$B$37,F471=grup_instansi!$C$37),
grup_instansi!$A$37,
IF(AND(E471=grup_instansi!$B$38,F471=grup_instansi!$C$38),
grup_instansi!$A$38,
IF(AND(E471=grup_instansi!$B$39,F471=grup_instansi!$C$39),
grup_instansi!$A$39,
IF(AND(E471=grup_instansi!$B$40,F471=grup_instansi!$C$40),
grup_instansi!$A$40,
IF(AND(E471=grup_instansi!$B$41,F471=grup_instansi!$C$41),
grup_instansi!$A$41,
IF(AND(E471=grup_instansi!$B$42,F471=grup_instansi!$C$42),
grup_instansi!$A$42,
IF(AND(E471=grup_instansi!$B$43,F471=grup_instansi!$C$43),
grup_instansi!$A$43,
IF(AND(E471=grup_instansi!$B$44,F471=grup_instansi!$C$44),
grup_instansi!$A$44,
IF(AND(E471=grup_instansi!$B$45,F471=grup_instansi!$C$45),
grup_instansi!$A$45,
IF(AND(E471=grup_instansi!$B$46,F471=grup_instansi!$C$46),
grup_instansi!$A$46,
IF(AND(E471=grup_instansi!$B$47,F471=grup_instansi!$C$47),
grup_instansi!$A$47,
IF(AND(E471=grup_instansi!$B$48,F471=grup_instansi!$C$48),
grup_instansi!$A$48,
IF(AND(E471=grup_instansi!$B$49,F471=grup_instansi!$C$49),
grup_instansi!$A$49,
IF(AND(E471=grup_instansi!$B$50,F471=grup_instansi!$C$50),
grup_instansi!$A$50,
IF(AND(E471=grup_instansi!$B$51,F471=grup_instansi!$C$51),
grup_instansi!$A$51,
IF(AND(E471=grup_instansi!$B$52,F471=grup_instansi!$C$52),
grup_instansi!$A$52,
IF(AND(E471=grup_instansi!$B$53,F471=grup_instansi!$C$53),
grup_instansi!$A$53,
IF(AND(E471=grup_instansi!$B$54,F471=grup_instansi!$C$54),
grup_instansi!$A$54,
IF(AND(E471=grup_instansi!$B$55,F471=grup_instansi!$C$55),
grup_instansi!$A$55,
IF(AND(E471=grup_instansi!$B$56,F471=grup_instansi!$C$56),
grup_instansi!$A$56,
IF(AND(E471=grup_instansi!$B$57,F471=grup_instansi!$C$57),
grup_instansi!$A$57,
IF(AND(E471=grup_instansi!$B$58,F471=grup_instansi!$C$58),
grup_instansi!$A$58,
IF(AND(E471=grup_instansi!$B$59,F471=grup_instansi!$C$59),
grup_instansi!$A$59,
IF(AND(E471=grup_instansi!$B$60,F471=grup_instansi!$C$60),
grup_instansi!$A$60,""))))))))))))))))))))))))))</f>
        <v>gi2023110400031</v>
      </c>
      <c r="K471" t="str">
        <f>IF(J471&lt;&gt;"",J471,IF(AND(E471=grup_instansi!$B$61,F471=grup_instansi!$C$61),
grup_instansi!$A$61,
IF(AND(E471=grup_instansi!$B$62,F471=grup_instansi!$C$62),
grup_instansi!$A$62,
IF(AND(E471=grup_instansi!$B$63,F471=grup_instansi!$C$63),
grup_instansi!$A$63,
IF(AND(E471=grup_instansi!$B$64,F471=grup_instansi!$C$64),
grup_instansi!$A$64,
IF(AND(E471=grup_instansi!$B$65,F471=grup_instansi!$C$65),
grup_instansi!$A$65,
IF(AND(E471=grup_instansi!$B$66,F471=grup_instansi!$C$66),
grup_instansi!$A$66,
IF(AND(E471=grup_instansi!$B$67,F471=grup_instansi!$C$67),
grup_instansi!$A$67,
IF(AND(E471=grup_instansi!$B$68,F471=grup_instansi!$C$68),
grup_instansi!$A$68,
IF(AND(E471=grup_instansi!$B$69,F471=grup_instansi!$C$69),
grup_instansi!$A$69,
IF(AND(E471=grup_instansi!$B$70,F471=grup_instansi!$C$70),
grup_instansi!$A$70,
IF(AND(E471=grup_instansi!$B$71,F471=grup_instansi!$C$71),
grup_instansi!$A$71,
IF(AND(E471=grup_instansi!$B$72,F471=grup_instansi!$C$72),
grup_instansi!$A$72,
IF(AND(E471=grup_instansi!$B$73,F471=grup_instansi!$C$73),
grup_instansi!$A$73,
IF(AND(E471=grup_instansi!$B$74,F471=grup_instansi!$C$74),
grup_instansi!$A$74,
IF(AND(E471=grup_instansi!$B$75,F471=grup_instansi!$C$75),
grup_instansi!$A$75,
IF(AND(E471=grup_instansi!$B$76,F471=grup_instansi!$C$76),
grup_instansi!$A$76,
IF(AND(E471=grup_instansi!$B$77,F471=grup_instansi!$C$77),
grup_instansi!$A$77,
IF(AND(E471=grup_instansi!$B$78,F471=grup_instansi!$C$78),
grup_instansi!$A$78,
IF(AND(E471=grup_instansi!$B$79,F471=grup_instansi!$C$79),
grup_instansi!$A$79,
IF(AND(E471=grup_instansi!$B$80,F471=grup_instansi!$C$80),
grup_instansi!$A$80,
IF(AND(E471=grup_instansi!$B$81,F471=grup_instansi!$C$81),
grup_instansi!$A$81,
IF(AND(E471=grup_instansi!$B$82,F471=grup_instansi!$C$82),
grup_instansi!$A$82,
IF(AND(E471=grup_instansi!$B$83,F471=grup_instansi!$C$83),
grup_instansi!$A$84,
IF(AND(E471=grup_instansi!$B$84,F471=grup_instansi!$C$84),
grup_instansi!$A$85,
IF(AND(E471=grup_instansi!$B$85,F471=grup_instansi!$C$85),
grup_instansi!$A$86,
IF(AND(E471=grup_instansi!$B$86,F471=grup_instansi!$C$86),
grup_instansi!$A$87,
IF(AND(E471=grup_instansi!$B$87,F471=grup_instansi!$C$87),
grup_instansi!$A$87,
IF(AND(E471=grup_instansi!$B$88,F471=grup_instansi!$C$88),
grup_instansi!$A$88,
IF(AND(E471=grup_instansi!$B$89,F471=grup_instansi!$C$89),
grup_instansi!$A$89,
IF(AND(E471=grup_instansi!$B$90,F471=grup_instansi!$C$90),
grup_instansi!$A$90,
IF(AND(E471=grup_instansi!$B$91,F471=grup_instansi!$C$91),
grup_instansi!$A$91,
IF(AND(E471=grup_instansi!$B$92,F471=grup_instansi!$C$92),
grup_instansi!$A$92,
IF(AND(E471=grup_instansi!$B$93,F471=grup_instansi!$C$93),
grup_instansi!$A$93,
IF(AND(E471=grup_instansi!$B$94,F471=grup_instansi!$C$94),
grup_instansi!$A$94,
IF(AND(E471=grup_instansi!$B$95,F471=grup_instansi!$C$95),
grup_instansi!$A$95,
IF(AND(E471=grup_instansi!$B$96,F471=grup_instansi!$C$96),
grup_instansi!$A$96,
IF(AND(E471=grup_instansi!$B$97,F471=grup_instansi!$C$97),
grup_instansi!$A$97,
IF(AND(E471=grup_instansi!$B$98,F471=grup_instansi!$C$98),
grup_instansi!$A$98,
IF(AND(E471=grup_instansi!$B$99,F471=grup_instansi!$C$99),
grup_instansi!$A$99,
grup_instansi!$A$100))))))))))))))))))))))))))))))))))))))))</f>
        <v>gi2023110400031</v>
      </c>
      <c r="L471" t="str">
        <f>VLOOKUP(K471,grup_instansi!$A$2:$E$102,4)</f>
        <v>Pemerintah Kabupaten Sulawesi Tenggara</v>
      </c>
      <c r="M471" t="str">
        <f t="shared" si="23"/>
        <v>('i2023110600470','Pemerintah Kab. Konawe Selatan','gi2023110400031'),</v>
      </c>
    </row>
    <row r="472" spans="1:13" x14ac:dyDescent="0.25">
      <c r="A472" t="str">
        <f t="shared" si="21"/>
        <v>i2023110600471</v>
      </c>
      <c r="B472" s="4">
        <v>7410</v>
      </c>
      <c r="C472" t="str">
        <f t="shared" si="22"/>
        <v>i2023110600471</v>
      </c>
      <c r="D472" s="4" t="s">
        <v>472</v>
      </c>
      <c r="E472" s="4" t="s">
        <v>658</v>
      </c>
      <c r="F472" s="4" t="s">
        <v>688</v>
      </c>
      <c r="G472" t="str">
        <f>IF(AND(E472=grup_instansi!$B$2,F472=grup_instansi!$C$2),
grup_instansi!$A$2,
IF(AND(E472=grup_instansi!$B$3,F472=grup_instansi!$C$3),
grup_instansi!$A$3,
IF(AND(E472=grup_instansi!$B$4,F472=grup_instansi!$C$4),
grup_instansi!$A$4,
IF(AND(E472=grup_instansi!$B$5,F472=grup_instansi!$C$5),
grup_instansi!$A$5,
IF(AND(E472=grup_instansi!$B$6,F472=grup_instansi!$C$6),
grup_instansi!$A$6,
IF(AND(E472=grup_instansi!$B$7,F472=grup_instansi!$C$7),
grup_instansi!$A$7,
IF(AND(E472=grup_instansi!$B$8,F472=grup_instansi!$C$8),
grup_instansi!$A$8,
IF(AND(E472=grup_instansi!$B$9,F472=grup_instansi!$C$9),
grup_instansi!$A$9,
IF(AND(E472=grup_instansi!$B$10,F472=grup_instansi!$C$10),
grup_instansi!$A$10,"")))))))))</f>
        <v/>
      </c>
      <c r="H472" t="str">
        <f>IF(G472&lt;&gt;"",G472,IF(AND(E472=grup_instansi!$B$11,F472=grup_instansi!$C$11),
grup_instansi!$A$11,
IF(AND(E472=grup_instansi!$B$12,F472=grup_instansi!$C$12),
grup_instansi!$A$12,
IF(AND(E472=grup_instansi!$B$13,F472=grup_instansi!$C$13),
grup_instansi!$A$13,
IF(AND(E472=grup_instansi!$B$14,F472=grup_instansi!$C$14),
grup_instansi!$A$14,
IF(AND(E472=grup_instansi!$B$15,F472=grup_instansi!$C$15),
grup_instansi!$A$15,
IF(AND(E472=grup_instansi!$B$16,F472=grup_instansi!$C$16),
grup_instansi!$A$16,
IF(AND(E472=grup_instansi!$B$17,F472=grup_instansi!$C$17),
grup_instansi!$A$17,
IF(AND(E472=grup_instansi!$B$18,F472=grup_instansi!$C$18),
grup_instansi!$A$18,
IF(AND(E472=grup_instansi!$B$19,F472=grup_instansi!$C$19),
grup_instansi!$A$19,
IF(AND(E472=grup_instansi!$B$20,F472=grup_instansi!$C$20),
grup_instansi!$A$20,"")))))))))))</f>
        <v/>
      </c>
      <c r="I472" t="str">
        <f>IF(H472&lt;&gt;"",H472,IF(AND(E472=grup_instansi!$B$21,F472=grup_instansi!$C$21),
grup_instansi!$A$21,
IF(AND(E472=grup_instansi!$B$22,F472=grup_instansi!$C$22),
grup_instansi!$A$22,
IF(AND(E472=grup_instansi!$B$23,F472=grup_instansi!$C$23),
grup_instansi!$A$23,
IF(AND(E472=grup_instansi!$B$24,F472=grup_instansi!$C$24),
grup_instansi!$A$24,
IF(AND(E472=grup_instansi!$B$25,F472=grup_instansi!$C$25),
grup_instansi!$A$25,
IF(AND(E472=grup_instansi!$B$26,F472=grup_instansi!$C$26),
grup_instansi!$A$26,
IF(AND(E472=grup_instansi!$B$27,F472=grup_instansi!$C$27),
grup_instansi!$A$27,
IF(AND(E472=grup_instansi!$B$28,F472=grup_instansi!$C$28),
grup_instansi!$A$28,
IF(AND(E472=grup_instansi!$B$29,F472=grup_instansi!$C$29),
grup_instansi!$A$29,
IF(AND(E472=grup_instansi!$B$30,F472=grup_instansi!$C$30),
grup_instansi!$A$30,
IF(AND(E472=grup_instansi!$B$31,F472=grup_instansi!$C$31),
grup_instansi!$A$31,
IF(AND(E472=grup_instansi!$B$32,F472=grup_instansi!$C$32),
grup_instansi!$A$32,
IF(AND(E472=grup_instansi!$B$33,F472=grup_instansi!$C$33),
grup_instansi!$A$33,
IF(AND(E472=grup_instansi!$B$34,F472=grup_instansi!$C$34),
grup_instansi!$A$34,
IF(AND(E472=grup_instansi!$B$35,F472=grup_instansi!$C$35),
grup_instansi!$A$35,""))))))))))))))))</f>
        <v>gi2023110400031</v>
      </c>
      <c r="J472" t="str">
        <f>IF(I472&lt;&gt;"",I472,IF(AND(E472=grup_instansi!$B$36,F472=grup_instansi!$C$36),
grup_instansi!$A$36,
IF(AND(E472=grup_instansi!$B$37,F472=grup_instansi!$C$37),
grup_instansi!$A$37,
IF(AND(E472=grup_instansi!$B$38,F472=grup_instansi!$C$38),
grup_instansi!$A$38,
IF(AND(E472=grup_instansi!$B$39,F472=grup_instansi!$C$39),
grup_instansi!$A$39,
IF(AND(E472=grup_instansi!$B$40,F472=grup_instansi!$C$40),
grup_instansi!$A$40,
IF(AND(E472=grup_instansi!$B$41,F472=grup_instansi!$C$41),
grup_instansi!$A$41,
IF(AND(E472=grup_instansi!$B$42,F472=grup_instansi!$C$42),
grup_instansi!$A$42,
IF(AND(E472=grup_instansi!$B$43,F472=grup_instansi!$C$43),
grup_instansi!$A$43,
IF(AND(E472=grup_instansi!$B$44,F472=grup_instansi!$C$44),
grup_instansi!$A$44,
IF(AND(E472=grup_instansi!$B$45,F472=grup_instansi!$C$45),
grup_instansi!$A$45,
IF(AND(E472=grup_instansi!$B$46,F472=grup_instansi!$C$46),
grup_instansi!$A$46,
IF(AND(E472=grup_instansi!$B$47,F472=grup_instansi!$C$47),
grup_instansi!$A$47,
IF(AND(E472=grup_instansi!$B$48,F472=grup_instansi!$C$48),
grup_instansi!$A$48,
IF(AND(E472=grup_instansi!$B$49,F472=grup_instansi!$C$49),
grup_instansi!$A$49,
IF(AND(E472=grup_instansi!$B$50,F472=grup_instansi!$C$50),
grup_instansi!$A$50,
IF(AND(E472=grup_instansi!$B$51,F472=grup_instansi!$C$51),
grup_instansi!$A$51,
IF(AND(E472=grup_instansi!$B$52,F472=grup_instansi!$C$52),
grup_instansi!$A$52,
IF(AND(E472=grup_instansi!$B$53,F472=grup_instansi!$C$53),
grup_instansi!$A$53,
IF(AND(E472=grup_instansi!$B$54,F472=grup_instansi!$C$54),
grup_instansi!$A$54,
IF(AND(E472=grup_instansi!$B$55,F472=grup_instansi!$C$55),
grup_instansi!$A$55,
IF(AND(E472=grup_instansi!$B$56,F472=grup_instansi!$C$56),
grup_instansi!$A$56,
IF(AND(E472=grup_instansi!$B$57,F472=grup_instansi!$C$57),
grup_instansi!$A$57,
IF(AND(E472=grup_instansi!$B$58,F472=grup_instansi!$C$58),
grup_instansi!$A$58,
IF(AND(E472=grup_instansi!$B$59,F472=grup_instansi!$C$59),
grup_instansi!$A$59,
IF(AND(E472=grup_instansi!$B$60,F472=grup_instansi!$C$60),
grup_instansi!$A$60,""))))))))))))))))))))))))))</f>
        <v>gi2023110400031</v>
      </c>
      <c r="K472" t="str">
        <f>IF(J472&lt;&gt;"",J472,IF(AND(E472=grup_instansi!$B$61,F472=grup_instansi!$C$61),
grup_instansi!$A$61,
IF(AND(E472=grup_instansi!$B$62,F472=grup_instansi!$C$62),
grup_instansi!$A$62,
IF(AND(E472=grup_instansi!$B$63,F472=grup_instansi!$C$63),
grup_instansi!$A$63,
IF(AND(E472=grup_instansi!$B$64,F472=grup_instansi!$C$64),
grup_instansi!$A$64,
IF(AND(E472=grup_instansi!$B$65,F472=grup_instansi!$C$65),
grup_instansi!$A$65,
IF(AND(E472=grup_instansi!$B$66,F472=grup_instansi!$C$66),
grup_instansi!$A$66,
IF(AND(E472=grup_instansi!$B$67,F472=grup_instansi!$C$67),
grup_instansi!$A$67,
IF(AND(E472=grup_instansi!$B$68,F472=grup_instansi!$C$68),
grup_instansi!$A$68,
IF(AND(E472=grup_instansi!$B$69,F472=grup_instansi!$C$69),
grup_instansi!$A$69,
IF(AND(E472=grup_instansi!$B$70,F472=grup_instansi!$C$70),
grup_instansi!$A$70,
IF(AND(E472=grup_instansi!$B$71,F472=grup_instansi!$C$71),
grup_instansi!$A$71,
IF(AND(E472=grup_instansi!$B$72,F472=grup_instansi!$C$72),
grup_instansi!$A$72,
IF(AND(E472=grup_instansi!$B$73,F472=grup_instansi!$C$73),
grup_instansi!$A$73,
IF(AND(E472=grup_instansi!$B$74,F472=grup_instansi!$C$74),
grup_instansi!$A$74,
IF(AND(E472=grup_instansi!$B$75,F472=grup_instansi!$C$75),
grup_instansi!$A$75,
IF(AND(E472=grup_instansi!$B$76,F472=grup_instansi!$C$76),
grup_instansi!$A$76,
IF(AND(E472=grup_instansi!$B$77,F472=grup_instansi!$C$77),
grup_instansi!$A$77,
IF(AND(E472=grup_instansi!$B$78,F472=grup_instansi!$C$78),
grup_instansi!$A$78,
IF(AND(E472=grup_instansi!$B$79,F472=grup_instansi!$C$79),
grup_instansi!$A$79,
IF(AND(E472=grup_instansi!$B$80,F472=grup_instansi!$C$80),
grup_instansi!$A$80,
IF(AND(E472=grup_instansi!$B$81,F472=grup_instansi!$C$81),
grup_instansi!$A$81,
IF(AND(E472=grup_instansi!$B$82,F472=grup_instansi!$C$82),
grup_instansi!$A$82,
IF(AND(E472=grup_instansi!$B$83,F472=grup_instansi!$C$83),
grup_instansi!$A$84,
IF(AND(E472=grup_instansi!$B$84,F472=grup_instansi!$C$84),
grup_instansi!$A$85,
IF(AND(E472=grup_instansi!$B$85,F472=grup_instansi!$C$85),
grup_instansi!$A$86,
IF(AND(E472=grup_instansi!$B$86,F472=grup_instansi!$C$86),
grup_instansi!$A$87,
IF(AND(E472=grup_instansi!$B$87,F472=grup_instansi!$C$87),
grup_instansi!$A$87,
IF(AND(E472=grup_instansi!$B$88,F472=grup_instansi!$C$88),
grup_instansi!$A$88,
IF(AND(E472=grup_instansi!$B$89,F472=grup_instansi!$C$89),
grup_instansi!$A$89,
IF(AND(E472=grup_instansi!$B$90,F472=grup_instansi!$C$90),
grup_instansi!$A$90,
IF(AND(E472=grup_instansi!$B$91,F472=grup_instansi!$C$91),
grup_instansi!$A$91,
IF(AND(E472=grup_instansi!$B$92,F472=grup_instansi!$C$92),
grup_instansi!$A$92,
IF(AND(E472=grup_instansi!$B$93,F472=grup_instansi!$C$93),
grup_instansi!$A$93,
IF(AND(E472=grup_instansi!$B$94,F472=grup_instansi!$C$94),
grup_instansi!$A$94,
IF(AND(E472=grup_instansi!$B$95,F472=grup_instansi!$C$95),
grup_instansi!$A$95,
IF(AND(E472=grup_instansi!$B$96,F472=grup_instansi!$C$96),
grup_instansi!$A$96,
IF(AND(E472=grup_instansi!$B$97,F472=grup_instansi!$C$97),
grup_instansi!$A$97,
IF(AND(E472=grup_instansi!$B$98,F472=grup_instansi!$C$98),
grup_instansi!$A$98,
IF(AND(E472=grup_instansi!$B$99,F472=grup_instansi!$C$99),
grup_instansi!$A$99,
grup_instansi!$A$100))))))))))))))))))))))))))))))))))))))))</f>
        <v>gi2023110400031</v>
      </c>
      <c r="L472" t="str">
        <f>VLOOKUP(K472,grup_instansi!$A$2:$E$102,4)</f>
        <v>Pemerintah Kabupaten Sulawesi Tenggara</v>
      </c>
      <c r="M472" t="str">
        <f t="shared" si="23"/>
        <v>('i2023110600471','Pemerintah Kab. Buton Utara','gi2023110400031'),</v>
      </c>
    </row>
    <row r="473" spans="1:13" x14ac:dyDescent="0.25">
      <c r="A473" t="str">
        <f t="shared" si="21"/>
        <v>i2023110600472</v>
      </c>
      <c r="B473" s="4">
        <v>7414</v>
      </c>
      <c r="C473" t="str">
        <f t="shared" si="22"/>
        <v>i2023110600472</v>
      </c>
      <c r="D473" s="4" t="s">
        <v>729</v>
      </c>
      <c r="E473" s="4" t="s">
        <v>658</v>
      </c>
      <c r="F473" s="4" t="s">
        <v>688</v>
      </c>
      <c r="G473" t="str">
        <f>IF(AND(E473=grup_instansi!$B$2,F473=grup_instansi!$C$2),
grup_instansi!$A$2,
IF(AND(E473=grup_instansi!$B$3,F473=grup_instansi!$C$3),
grup_instansi!$A$3,
IF(AND(E473=grup_instansi!$B$4,F473=grup_instansi!$C$4),
grup_instansi!$A$4,
IF(AND(E473=grup_instansi!$B$5,F473=grup_instansi!$C$5),
grup_instansi!$A$5,
IF(AND(E473=grup_instansi!$B$6,F473=grup_instansi!$C$6),
grup_instansi!$A$6,
IF(AND(E473=grup_instansi!$B$7,F473=grup_instansi!$C$7),
grup_instansi!$A$7,
IF(AND(E473=grup_instansi!$B$8,F473=grup_instansi!$C$8),
grup_instansi!$A$8,
IF(AND(E473=grup_instansi!$B$9,F473=grup_instansi!$C$9),
grup_instansi!$A$9,
IF(AND(E473=grup_instansi!$B$10,F473=grup_instansi!$C$10),
grup_instansi!$A$10,"")))))))))</f>
        <v/>
      </c>
      <c r="H473" t="str">
        <f>IF(G473&lt;&gt;"",G473,IF(AND(E473=grup_instansi!$B$11,F473=grup_instansi!$C$11),
grup_instansi!$A$11,
IF(AND(E473=grup_instansi!$B$12,F473=grup_instansi!$C$12),
grup_instansi!$A$12,
IF(AND(E473=grup_instansi!$B$13,F473=grup_instansi!$C$13),
grup_instansi!$A$13,
IF(AND(E473=grup_instansi!$B$14,F473=grup_instansi!$C$14),
grup_instansi!$A$14,
IF(AND(E473=grup_instansi!$B$15,F473=grup_instansi!$C$15),
grup_instansi!$A$15,
IF(AND(E473=grup_instansi!$B$16,F473=grup_instansi!$C$16),
grup_instansi!$A$16,
IF(AND(E473=grup_instansi!$B$17,F473=grup_instansi!$C$17),
grup_instansi!$A$17,
IF(AND(E473=grup_instansi!$B$18,F473=grup_instansi!$C$18),
grup_instansi!$A$18,
IF(AND(E473=grup_instansi!$B$19,F473=grup_instansi!$C$19),
grup_instansi!$A$19,
IF(AND(E473=grup_instansi!$B$20,F473=grup_instansi!$C$20),
grup_instansi!$A$20,"")))))))))))</f>
        <v/>
      </c>
      <c r="I473" t="str">
        <f>IF(H473&lt;&gt;"",H473,IF(AND(E473=grup_instansi!$B$21,F473=grup_instansi!$C$21),
grup_instansi!$A$21,
IF(AND(E473=grup_instansi!$B$22,F473=grup_instansi!$C$22),
grup_instansi!$A$22,
IF(AND(E473=grup_instansi!$B$23,F473=grup_instansi!$C$23),
grup_instansi!$A$23,
IF(AND(E473=grup_instansi!$B$24,F473=grup_instansi!$C$24),
grup_instansi!$A$24,
IF(AND(E473=grup_instansi!$B$25,F473=grup_instansi!$C$25),
grup_instansi!$A$25,
IF(AND(E473=grup_instansi!$B$26,F473=grup_instansi!$C$26),
grup_instansi!$A$26,
IF(AND(E473=grup_instansi!$B$27,F473=grup_instansi!$C$27),
grup_instansi!$A$27,
IF(AND(E473=grup_instansi!$B$28,F473=grup_instansi!$C$28),
grup_instansi!$A$28,
IF(AND(E473=grup_instansi!$B$29,F473=grup_instansi!$C$29),
grup_instansi!$A$29,
IF(AND(E473=grup_instansi!$B$30,F473=grup_instansi!$C$30),
grup_instansi!$A$30,
IF(AND(E473=grup_instansi!$B$31,F473=grup_instansi!$C$31),
grup_instansi!$A$31,
IF(AND(E473=grup_instansi!$B$32,F473=grup_instansi!$C$32),
grup_instansi!$A$32,
IF(AND(E473=grup_instansi!$B$33,F473=grup_instansi!$C$33),
grup_instansi!$A$33,
IF(AND(E473=grup_instansi!$B$34,F473=grup_instansi!$C$34),
grup_instansi!$A$34,
IF(AND(E473=grup_instansi!$B$35,F473=grup_instansi!$C$35),
grup_instansi!$A$35,""))))))))))))))))</f>
        <v>gi2023110400031</v>
      </c>
      <c r="J473" t="str">
        <f>IF(I473&lt;&gt;"",I473,IF(AND(E473=grup_instansi!$B$36,F473=grup_instansi!$C$36),
grup_instansi!$A$36,
IF(AND(E473=grup_instansi!$B$37,F473=grup_instansi!$C$37),
grup_instansi!$A$37,
IF(AND(E473=grup_instansi!$B$38,F473=grup_instansi!$C$38),
grup_instansi!$A$38,
IF(AND(E473=grup_instansi!$B$39,F473=grup_instansi!$C$39),
grup_instansi!$A$39,
IF(AND(E473=grup_instansi!$B$40,F473=grup_instansi!$C$40),
grup_instansi!$A$40,
IF(AND(E473=grup_instansi!$B$41,F473=grup_instansi!$C$41),
grup_instansi!$A$41,
IF(AND(E473=grup_instansi!$B$42,F473=grup_instansi!$C$42),
grup_instansi!$A$42,
IF(AND(E473=grup_instansi!$B$43,F473=grup_instansi!$C$43),
grup_instansi!$A$43,
IF(AND(E473=grup_instansi!$B$44,F473=grup_instansi!$C$44),
grup_instansi!$A$44,
IF(AND(E473=grup_instansi!$B$45,F473=grup_instansi!$C$45),
grup_instansi!$A$45,
IF(AND(E473=grup_instansi!$B$46,F473=grup_instansi!$C$46),
grup_instansi!$A$46,
IF(AND(E473=grup_instansi!$B$47,F473=grup_instansi!$C$47),
grup_instansi!$A$47,
IF(AND(E473=grup_instansi!$B$48,F473=grup_instansi!$C$48),
grup_instansi!$A$48,
IF(AND(E473=grup_instansi!$B$49,F473=grup_instansi!$C$49),
grup_instansi!$A$49,
IF(AND(E473=grup_instansi!$B$50,F473=grup_instansi!$C$50),
grup_instansi!$A$50,
IF(AND(E473=grup_instansi!$B$51,F473=grup_instansi!$C$51),
grup_instansi!$A$51,
IF(AND(E473=grup_instansi!$B$52,F473=grup_instansi!$C$52),
grup_instansi!$A$52,
IF(AND(E473=grup_instansi!$B$53,F473=grup_instansi!$C$53),
grup_instansi!$A$53,
IF(AND(E473=grup_instansi!$B$54,F473=grup_instansi!$C$54),
grup_instansi!$A$54,
IF(AND(E473=grup_instansi!$B$55,F473=grup_instansi!$C$55),
grup_instansi!$A$55,
IF(AND(E473=grup_instansi!$B$56,F473=grup_instansi!$C$56),
grup_instansi!$A$56,
IF(AND(E473=grup_instansi!$B$57,F473=grup_instansi!$C$57),
grup_instansi!$A$57,
IF(AND(E473=grup_instansi!$B$58,F473=grup_instansi!$C$58),
grup_instansi!$A$58,
IF(AND(E473=grup_instansi!$B$59,F473=grup_instansi!$C$59),
grup_instansi!$A$59,
IF(AND(E473=grup_instansi!$B$60,F473=grup_instansi!$C$60),
grup_instansi!$A$60,""))))))))))))))))))))))))))</f>
        <v>gi2023110400031</v>
      </c>
      <c r="K473" t="str">
        <f>IF(J473&lt;&gt;"",J473,IF(AND(E473=grup_instansi!$B$61,F473=grup_instansi!$C$61),
grup_instansi!$A$61,
IF(AND(E473=grup_instansi!$B$62,F473=grup_instansi!$C$62),
grup_instansi!$A$62,
IF(AND(E473=grup_instansi!$B$63,F473=grup_instansi!$C$63),
grup_instansi!$A$63,
IF(AND(E473=grup_instansi!$B$64,F473=grup_instansi!$C$64),
grup_instansi!$A$64,
IF(AND(E473=grup_instansi!$B$65,F473=grup_instansi!$C$65),
grup_instansi!$A$65,
IF(AND(E473=grup_instansi!$B$66,F473=grup_instansi!$C$66),
grup_instansi!$A$66,
IF(AND(E473=grup_instansi!$B$67,F473=grup_instansi!$C$67),
grup_instansi!$A$67,
IF(AND(E473=grup_instansi!$B$68,F473=grup_instansi!$C$68),
grup_instansi!$A$68,
IF(AND(E473=grup_instansi!$B$69,F473=grup_instansi!$C$69),
grup_instansi!$A$69,
IF(AND(E473=grup_instansi!$B$70,F473=grup_instansi!$C$70),
grup_instansi!$A$70,
IF(AND(E473=grup_instansi!$B$71,F473=grup_instansi!$C$71),
grup_instansi!$A$71,
IF(AND(E473=grup_instansi!$B$72,F473=grup_instansi!$C$72),
grup_instansi!$A$72,
IF(AND(E473=grup_instansi!$B$73,F473=grup_instansi!$C$73),
grup_instansi!$A$73,
IF(AND(E473=grup_instansi!$B$74,F473=grup_instansi!$C$74),
grup_instansi!$A$74,
IF(AND(E473=grup_instansi!$B$75,F473=grup_instansi!$C$75),
grup_instansi!$A$75,
IF(AND(E473=grup_instansi!$B$76,F473=grup_instansi!$C$76),
grup_instansi!$A$76,
IF(AND(E473=grup_instansi!$B$77,F473=grup_instansi!$C$77),
grup_instansi!$A$77,
IF(AND(E473=grup_instansi!$B$78,F473=grup_instansi!$C$78),
grup_instansi!$A$78,
IF(AND(E473=grup_instansi!$B$79,F473=grup_instansi!$C$79),
grup_instansi!$A$79,
IF(AND(E473=grup_instansi!$B$80,F473=grup_instansi!$C$80),
grup_instansi!$A$80,
IF(AND(E473=grup_instansi!$B$81,F473=grup_instansi!$C$81),
grup_instansi!$A$81,
IF(AND(E473=grup_instansi!$B$82,F473=grup_instansi!$C$82),
grup_instansi!$A$82,
IF(AND(E473=grup_instansi!$B$83,F473=grup_instansi!$C$83),
grup_instansi!$A$84,
IF(AND(E473=grup_instansi!$B$84,F473=grup_instansi!$C$84),
grup_instansi!$A$85,
IF(AND(E473=grup_instansi!$B$85,F473=grup_instansi!$C$85),
grup_instansi!$A$86,
IF(AND(E473=grup_instansi!$B$86,F473=grup_instansi!$C$86),
grup_instansi!$A$87,
IF(AND(E473=grup_instansi!$B$87,F473=grup_instansi!$C$87),
grup_instansi!$A$87,
IF(AND(E473=grup_instansi!$B$88,F473=grup_instansi!$C$88),
grup_instansi!$A$88,
IF(AND(E473=grup_instansi!$B$89,F473=grup_instansi!$C$89),
grup_instansi!$A$89,
IF(AND(E473=grup_instansi!$B$90,F473=grup_instansi!$C$90),
grup_instansi!$A$90,
IF(AND(E473=grup_instansi!$B$91,F473=grup_instansi!$C$91),
grup_instansi!$A$91,
IF(AND(E473=grup_instansi!$B$92,F473=grup_instansi!$C$92),
grup_instansi!$A$92,
IF(AND(E473=grup_instansi!$B$93,F473=grup_instansi!$C$93),
grup_instansi!$A$93,
IF(AND(E473=grup_instansi!$B$94,F473=grup_instansi!$C$94),
grup_instansi!$A$94,
IF(AND(E473=grup_instansi!$B$95,F473=grup_instansi!$C$95),
grup_instansi!$A$95,
IF(AND(E473=grup_instansi!$B$96,F473=grup_instansi!$C$96),
grup_instansi!$A$96,
IF(AND(E473=grup_instansi!$B$97,F473=grup_instansi!$C$97),
grup_instansi!$A$97,
IF(AND(E473=grup_instansi!$B$98,F473=grup_instansi!$C$98),
grup_instansi!$A$98,
IF(AND(E473=grup_instansi!$B$99,F473=grup_instansi!$C$99),
grup_instansi!$A$99,
grup_instansi!$A$100))))))))))))))))))))))))))))))))))))))))</f>
        <v>gi2023110400031</v>
      </c>
      <c r="L473" t="str">
        <f>VLOOKUP(K473,grup_instansi!$A$2:$E$102,4)</f>
        <v>Pemerintah Kabupaten Sulawesi Tenggara</v>
      </c>
      <c r="M473" t="str">
        <f t="shared" si="23"/>
        <v>('i2023110600472','Pemerintah Kab. Buton Selatan','gi2023110400031'),</v>
      </c>
    </row>
    <row r="474" spans="1:13" x14ac:dyDescent="0.25">
      <c r="A474" t="str">
        <f t="shared" si="21"/>
        <v>i2023110600473</v>
      </c>
      <c r="B474" s="4">
        <v>7472</v>
      </c>
      <c r="C474" t="str">
        <f t="shared" si="22"/>
        <v>i2023110600473</v>
      </c>
      <c r="D474" s="4" t="s">
        <v>614</v>
      </c>
      <c r="E474" s="4" t="s">
        <v>659</v>
      </c>
      <c r="F474" s="4" t="s">
        <v>688</v>
      </c>
      <c r="G474" t="str">
        <f>IF(AND(E474=grup_instansi!$B$2,F474=grup_instansi!$C$2),
grup_instansi!$A$2,
IF(AND(E474=grup_instansi!$B$3,F474=grup_instansi!$C$3),
grup_instansi!$A$3,
IF(AND(E474=grup_instansi!$B$4,F474=grup_instansi!$C$4),
grup_instansi!$A$4,
IF(AND(E474=grup_instansi!$B$5,F474=grup_instansi!$C$5),
grup_instansi!$A$5,
IF(AND(E474=grup_instansi!$B$6,F474=grup_instansi!$C$6),
grup_instansi!$A$6,
IF(AND(E474=grup_instansi!$B$7,F474=grup_instansi!$C$7),
grup_instansi!$A$7,
IF(AND(E474=grup_instansi!$B$8,F474=grup_instansi!$C$8),
grup_instansi!$A$8,
IF(AND(E474=grup_instansi!$B$9,F474=grup_instansi!$C$9),
grup_instansi!$A$9,
IF(AND(E474=grup_instansi!$B$10,F474=grup_instansi!$C$10),
grup_instansi!$A$10,"")))))))))</f>
        <v/>
      </c>
      <c r="H474" t="str">
        <f>IF(G474&lt;&gt;"",G474,IF(AND(E474=grup_instansi!$B$11,F474=grup_instansi!$C$11),
grup_instansi!$A$11,
IF(AND(E474=grup_instansi!$B$12,F474=grup_instansi!$C$12),
grup_instansi!$A$12,
IF(AND(E474=grup_instansi!$B$13,F474=grup_instansi!$C$13),
grup_instansi!$A$13,
IF(AND(E474=grup_instansi!$B$14,F474=grup_instansi!$C$14),
grup_instansi!$A$14,
IF(AND(E474=grup_instansi!$B$15,F474=grup_instansi!$C$15),
grup_instansi!$A$15,
IF(AND(E474=grup_instansi!$B$16,F474=grup_instansi!$C$16),
grup_instansi!$A$16,
IF(AND(E474=grup_instansi!$B$17,F474=grup_instansi!$C$17),
grup_instansi!$A$17,
IF(AND(E474=grup_instansi!$B$18,F474=grup_instansi!$C$18),
grup_instansi!$A$18,
IF(AND(E474=grup_instansi!$B$19,F474=grup_instansi!$C$19),
grup_instansi!$A$19,
IF(AND(E474=grup_instansi!$B$20,F474=grup_instansi!$C$20),
grup_instansi!$A$20,"")))))))))))</f>
        <v/>
      </c>
      <c r="I474" t="str">
        <f>IF(H474&lt;&gt;"",H474,IF(AND(E474=grup_instansi!$B$21,F474=grup_instansi!$C$21),
grup_instansi!$A$21,
IF(AND(E474=grup_instansi!$B$22,F474=grup_instansi!$C$22),
grup_instansi!$A$22,
IF(AND(E474=grup_instansi!$B$23,F474=grup_instansi!$C$23),
grup_instansi!$A$23,
IF(AND(E474=grup_instansi!$B$24,F474=grup_instansi!$C$24),
grup_instansi!$A$24,
IF(AND(E474=grup_instansi!$B$25,F474=grup_instansi!$C$25),
grup_instansi!$A$25,
IF(AND(E474=grup_instansi!$B$26,F474=grup_instansi!$C$26),
grup_instansi!$A$26,
IF(AND(E474=grup_instansi!$B$27,F474=grup_instansi!$C$27),
grup_instansi!$A$27,
IF(AND(E474=grup_instansi!$B$28,F474=grup_instansi!$C$28),
grup_instansi!$A$28,
IF(AND(E474=grup_instansi!$B$29,F474=grup_instansi!$C$29),
grup_instansi!$A$29,
IF(AND(E474=grup_instansi!$B$30,F474=grup_instansi!$C$30),
grup_instansi!$A$30,
IF(AND(E474=grup_instansi!$B$31,F474=grup_instansi!$C$31),
grup_instansi!$A$31,
IF(AND(E474=grup_instansi!$B$32,F474=grup_instansi!$C$32),
grup_instansi!$A$32,
IF(AND(E474=grup_instansi!$B$33,F474=grup_instansi!$C$33),
grup_instansi!$A$33,
IF(AND(E474=grup_instansi!$B$34,F474=grup_instansi!$C$34),
grup_instansi!$A$34,
IF(AND(E474=grup_instansi!$B$35,F474=grup_instansi!$C$35),
grup_instansi!$A$35,""))))))))))))))))</f>
        <v/>
      </c>
      <c r="J474" t="str">
        <f>IF(I474&lt;&gt;"",I474,IF(AND(E474=grup_instansi!$B$36,F474=grup_instansi!$C$36),
grup_instansi!$A$36,
IF(AND(E474=grup_instansi!$B$37,F474=grup_instansi!$C$37),
grup_instansi!$A$37,
IF(AND(E474=grup_instansi!$B$38,F474=grup_instansi!$C$38),
grup_instansi!$A$38,
IF(AND(E474=grup_instansi!$B$39,F474=grup_instansi!$C$39),
grup_instansi!$A$39,
IF(AND(E474=grup_instansi!$B$40,F474=grup_instansi!$C$40),
grup_instansi!$A$40,
IF(AND(E474=grup_instansi!$B$41,F474=grup_instansi!$C$41),
grup_instansi!$A$41,
IF(AND(E474=grup_instansi!$B$42,F474=grup_instansi!$C$42),
grup_instansi!$A$42,
IF(AND(E474=grup_instansi!$B$43,F474=grup_instansi!$C$43),
grup_instansi!$A$43,
IF(AND(E474=grup_instansi!$B$44,F474=grup_instansi!$C$44),
grup_instansi!$A$44,
IF(AND(E474=grup_instansi!$B$45,F474=grup_instansi!$C$45),
grup_instansi!$A$45,
IF(AND(E474=grup_instansi!$B$46,F474=grup_instansi!$C$46),
grup_instansi!$A$46,
IF(AND(E474=grup_instansi!$B$47,F474=grup_instansi!$C$47),
grup_instansi!$A$47,
IF(AND(E474=grup_instansi!$B$48,F474=grup_instansi!$C$48),
grup_instansi!$A$48,
IF(AND(E474=grup_instansi!$B$49,F474=grup_instansi!$C$49),
grup_instansi!$A$49,
IF(AND(E474=grup_instansi!$B$50,F474=grup_instansi!$C$50),
grup_instansi!$A$50,
IF(AND(E474=grup_instansi!$B$51,F474=grup_instansi!$C$51),
grup_instansi!$A$51,
IF(AND(E474=grup_instansi!$B$52,F474=grup_instansi!$C$52),
grup_instansi!$A$52,
IF(AND(E474=grup_instansi!$B$53,F474=grup_instansi!$C$53),
grup_instansi!$A$53,
IF(AND(E474=grup_instansi!$B$54,F474=grup_instansi!$C$54),
grup_instansi!$A$54,
IF(AND(E474=grup_instansi!$B$55,F474=grup_instansi!$C$55),
grup_instansi!$A$55,
IF(AND(E474=grup_instansi!$B$56,F474=grup_instansi!$C$56),
grup_instansi!$A$56,
IF(AND(E474=grup_instansi!$B$57,F474=grup_instansi!$C$57),
grup_instansi!$A$57,
IF(AND(E474=grup_instansi!$B$58,F474=grup_instansi!$C$58),
grup_instansi!$A$58,
IF(AND(E474=grup_instansi!$B$59,F474=grup_instansi!$C$59),
grup_instansi!$A$59,
IF(AND(E474=grup_instansi!$B$60,F474=grup_instansi!$C$60),
grup_instansi!$A$60,""))))))))))))))))))))))))))</f>
        <v/>
      </c>
      <c r="K474" t="str">
        <f>IF(J474&lt;&gt;"",J474,IF(AND(E474=grup_instansi!$B$61,F474=grup_instansi!$C$61),
grup_instansi!$A$61,
IF(AND(E474=grup_instansi!$B$62,F474=grup_instansi!$C$62),
grup_instansi!$A$62,
IF(AND(E474=grup_instansi!$B$63,F474=grup_instansi!$C$63),
grup_instansi!$A$63,
IF(AND(E474=grup_instansi!$B$64,F474=grup_instansi!$C$64),
grup_instansi!$A$64,
IF(AND(E474=grup_instansi!$B$65,F474=grup_instansi!$C$65),
grup_instansi!$A$65,
IF(AND(E474=grup_instansi!$B$66,F474=grup_instansi!$C$66),
grup_instansi!$A$66,
IF(AND(E474=grup_instansi!$B$67,F474=grup_instansi!$C$67),
grup_instansi!$A$67,
IF(AND(E474=grup_instansi!$B$68,F474=grup_instansi!$C$68),
grup_instansi!$A$68,
IF(AND(E474=grup_instansi!$B$69,F474=grup_instansi!$C$69),
grup_instansi!$A$69,
IF(AND(E474=grup_instansi!$B$70,F474=grup_instansi!$C$70),
grup_instansi!$A$70,
IF(AND(E474=grup_instansi!$B$71,F474=grup_instansi!$C$71),
grup_instansi!$A$71,
IF(AND(E474=grup_instansi!$B$72,F474=grup_instansi!$C$72),
grup_instansi!$A$72,
IF(AND(E474=grup_instansi!$B$73,F474=grup_instansi!$C$73),
grup_instansi!$A$73,
IF(AND(E474=grup_instansi!$B$74,F474=grup_instansi!$C$74),
grup_instansi!$A$74,
IF(AND(E474=grup_instansi!$B$75,F474=grup_instansi!$C$75),
grup_instansi!$A$75,
IF(AND(E474=grup_instansi!$B$76,F474=grup_instansi!$C$76),
grup_instansi!$A$76,
IF(AND(E474=grup_instansi!$B$77,F474=grup_instansi!$C$77),
grup_instansi!$A$77,
IF(AND(E474=grup_instansi!$B$78,F474=grup_instansi!$C$78),
grup_instansi!$A$78,
IF(AND(E474=grup_instansi!$B$79,F474=grup_instansi!$C$79),
grup_instansi!$A$79,
IF(AND(E474=grup_instansi!$B$80,F474=grup_instansi!$C$80),
grup_instansi!$A$80,
IF(AND(E474=grup_instansi!$B$81,F474=grup_instansi!$C$81),
grup_instansi!$A$81,
IF(AND(E474=grup_instansi!$B$82,F474=grup_instansi!$C$82),
grup_instansi!$A$82,
IF(AND(E474=grup_instansi!$B$83,F474=grup_instansi!$C$83),
grup_instansi!$A$84,
IF(AND(E474=grup_instansi!$B$84,F474=grup_instansi!$C$84),
grup_instansi!$A$85,
IF(AND(E474=grup_instansi!$B$85,F474=grup_instansi!$C$85),
grup_instansi!$A$86,
IF(AND(E474=grup_instansi!$B$86,F474=grup_instansi!$C$86),
grup_instansi!$A$87,
IF(AND(E474=grup_instansi!$B$87,F474=grup_instansi!$C$87),
grup_instansi!$A$87,
IF(AND(E474=grup_instansi!$B$88,F474=grup_instansi!$C$88),
grup_instansi!$A$88,
IF(AND(E474=grup_instansi!$B$89,F474=grup_instansi!$C$89),
grup_instansi!$A$89,
IF(AND(E474=grup_instansi!$B$90,F474=grup_instansi!$C$90),
grup_instansi!$A$90,
IF(AND(E474=grup_instansi!$B$91,F474=grup_instansi!$C$91),
grup_instansi!$A$91,
IF(AND(E474=grup_instansi!$B$92,F474=grup_instansi!$C$92),
grup_instansi!$A$92,
IF(AND(E474=grup_instansi!$B$93,F474=grup_instansi!$C$93),
grup_instansi!$A$93,
IF(AND(E474=grup_instansi!$B$94,F474=grup_instansi!$C$94),
grup_instansi!$A$94,
IF(AND(E474=grup_instansi!$B$95,F474=grup_instansi!$C$95),
grup_instansi!$A$95,
IF(AND(E474=grup_instansi!$B$96,F474=grup_instansi!$C$96),
grup_instansi!$A$96,
IF(AND(E474=grup_instansi!$B$97,F474=grup_instansi!$C$97),
grup_instansi!$A$97,
IF(AND(E474=grup_instansi!$B$98,F474=grup_instansi!$C$98),
grup_instansi!$A$98,
IF(AND(E474=grup_instansi!$B$99,F474=grup_instansi!$C$99),
grup_instansi!$A$99,
grup_instansi!$A$100))))))))))))))))))))))))))))))))))))))))</f>
        <v>gi2023110400062</v>
      </c>
      <c r="L474" t="str">
        <f>VLOOKUP(K474,grup_instansi!$A$2:$E$102,4)</f>
        <v>Pemerintah Kota Sulawesi Tenggara</v>
      </c>
      <c r="M474" t="str">
        <f t="shared" si="23"/>
        <v>('i2023110600473','Pemerintah Kota Baubau','gi2023110400062'),</v>
      </c>
    </row>
    <row r="475" spans="1:13" x14ac:dyDescent="0.25">
      <c r="A475" t="str">
        <f t="shared" si="21"/>
        <v>i2023110600474</v>
      </c>
      <c r="B475" s="4">
        <v>7503</v>
      </c>
      <c r="C475" t="str">
        <f t="shared" si="22"/>
        <v>i2023110600474</v>
      </c>
      <c r="D475" s="4" t="s">
        <v>730</v>
      </c>
      <c r="E475" s="4" t="s">
        <v>658</v>
      </c>
      <c r="F475" s="4" t="s">
        <v>663</v>
      </c>
      <c r="G475" t="str">
        <f>IF(AND(E475=grup_instansi!$B$2,F475=grup_instansi!$C$2),
grup_instansi!$A$2,
IF(AND(E475=grup_instansi!$B$3,F475=grup_instansi!$C$3),
grup_instansi!$A$3,
IF(AND(E475=grup_instansi!$B$4,F475=grup_instansi!$C$4),
grup_instansi!$A$4,
IF(AND(E475=grup_instansi!$B$5,F475=grup_instansi!$C$5),
grup_instansi!$A$5,
IF(AND(E475=grup_instansi!$B$6,F475=grup_instansi!$C$6),
grup_instansi!$A$6,
IF(AND(E475=grup_instansi!$B$7,F475=grup_instansi!$C$7),
grup_instansi!$A$7,
IF(AND(E475=grup_instansi!$B$8,F475=grup_instansi!$C$8),
grup_instansi!$A$8,
IF(AND(E475=grup_instansi!$B$9,F475=grup_instansi!$C$9),
grup_instansi!$A$9,
IF(AND(E475=grup_instansi!$B$10,F475=grup_instansi!$C$10),
grup_instansi!$A$10,"")))))))))</f>
        <v>gi2023110400006</v>
      </c>
      <c r="H475" t="str">
        <f>IF(G475&lt;&gt;"",G475,IF(AND(E475=grup_instansi!$B$11,F475=grup_instansi!$C$11),
grup_instansi!$A$11,
IF(AND(E475=grup_instansi!$B$12,F475=grup_instansi!$C$12),
grup_instansi!$A$12,
IF(AND(E475=grup_instansi!$B$13,F475=grup_instansi!$C$13),
grup_instansi!$A$13,
IF(AND(E475=grup_instansi!$B$14,F475=grup_instansi!$C$14),
grup_instansi!$A$14,
IF(AND(E475=grup_instansi!$B$15,F475=grup_instansi!$C$15),
grup_instansi!$A$15,
IF(AND(E475=grup_instansi!$B$16,F475=grup_instansi!$C$16),
grup_instansi!$A$16,
IF(AND(E475=grup_instansi!$B$17,F475=grup_instansi!$C$17),
grup_instansi!$A$17,
IF(AND(E475=grup_instansi!$B$18,F475=grup_instansi!$C$18),
grup_instansi!$A$18,
IF(AND(E475=grup_instansi!$B$19,F475=grup_instansi!$C$19),
grup_instansi!$A$19,
IF(AND(E475=grup_instansi!$B$20,F475=grup_instansi!$C$20),
grup_instansi!$A$20,"")))))))))))</f>
        <v>gi2023110400006</v>
      </c>
      <c r="I475" t="str">
        <f>IF(H475&lt;&gt;"",H475,IF(AND(E475=grup_instansi!$B$21,F475=grup_instansi!$C$21),
grup_instansi!$A$21,
IF(AND(E475=grup_instansi!$B$22,F475=grup_instansi!$C$22),
grup_instansi!$A$22,
IF(AND(E475=grup_instansi!$B$23,F475=grup_instansi!$C$23),
grup_instansi!$A$23,
IF(AND(E475=grup_instansi!$B$24,F475=grup_instansi!$C$24),
grup_instansi!$A$24,
IF(AND(E475=grup_instansi!$B$25,F475=grup_instansi!$C$25),
grup_instansi!$A$25,
IF(AND(E475=grup_instansi!$B$26,F475=grup_instansi!$C$26),
grup_instansi!$A$26,
IF(AND(E475=grup_instansi!$B$27,F475=grup_instansi!$C$27),
grup_instansi!$A$27,
IF(AND(E475=grup_instansi!$B$28,F475=grup_instansi!$C$28),
grup_instansi!$A$28,
IF(AND(E475=grup_instansi!$B$29,F475=grup_instansi!$C$29),
grup_instansi!$A$29,
IF(AND(E475=grup_instansi!$B$30,F475=grup_instansi!$C$30),
grup_instansi!$A$30,
IF(AND(E475=grup_instansi!$B$31,F475=grup_instansi!$C$31),
grup_instansi!$A$31,
IF(AND(E475=grup_instansi!$B$32,F475=grup_instansi!$C$32),
grup_instansi!$A$32,
IF(AND(E475=grup_instansi!$B$33,F475=grup_instansi!$C$33),
grup_instansi!$A$33,
IF(AND(E475=grup_instansi!$B$34,F475=grup_instansi!$C$34),
grup_instansi!$A$34,
IF(AND(E475=grup_instansi!$B$35,F475=grup_instansi!$C$35),
grup_instansi!$A$35,""))))))))))))))))</f>
        <v>gi2023110400006</v>
      </c>
      <c r="J475" t="str">
        <f>IF(I475&lt;&gt;"",I475,IF(AND(E475=grup_instansi!$B$36,F475=grup_instansi!$C$36),
grup_instansi!$A$36,
IF(AND(E475=grup_instansi!$B$37,F475=grup_instansi!$C$37),
grup_instansi!$A$37,
IF(AND(E475=grup_instansi!$B$38,F475=grup_instansi!$C$38),
grup_instansi!$A$38,
IF(AND(E475=grup_instansi!$B$39,F475=grup_instansi!$C$39),
grup_instansi!$A$39,
IF(AND(E475=grup_instansi!$B$40,F475=grup_instansi!$C$40),
grup_instansi!$A$40,
IF(AND(E475=grup_instansi!$B$41,F475=grup_instansi!$C$41),
grup_instansi!$A$41,
IF(AND(E475=grup_instansi!$B$42,F475=grup_instansi!$C$42),
grup_instansi!$A$42,
IF(AND(E475=grup_instansi!$B$43,F475=grup_instansi!$C$43),
grup_instansi!$A$43,
IF(AND(E475=grup_instansi!$B$44,F475=grup_instansi!$C$44),
grup_instansi!$A$44,
IF(AND(E475=grup_instansi!$B$45,F475=grup_instansi!$C$45),
grup_instansi!$A$45,
IF(AND(E475=grup_instansi!$B$46,F475=grup_instansi!$C$46),
grup_instansi!$A$46,
IF(AND(E475=grup_instansi!$B$47,F475=grup_instansi!$C$47),
grup_instansi!$A$47,
IF(AND(E475=grup_instansi!$B$48,F475=grup_instansi!$C$48),
grup_instansi!$A$48,
IF(AND(E475=grup_instansi!$B$49,F475=grup_instansi!$C$49),
grup_instansi!$A$49,
IF(AND(E475=grup_instansi!$B$50,F475=grup_instansi!$C$50),
grup_instansi!$A$50,
IF(AND(E475=grup_instansi!$B$51,F475=grup_instansi!$C$51),
grup_instansi!$A$51,
IF(AND(E475=grup_instansi!$B$52,F475=grup_instansi!$C$52),
grup_instansi!$A$52,
IF(AND(E475=grup_instansi!$B$53,F475=grup_instansi!$C$53),
grup_instansi!$A$53,
IF(AND(E475=grup_instansi!$B$54,F475=grup_instansi!$C$54),
grup_instansi!$A$54,
IF(AND(E475=grup_instansi!$B$55,F475=grup_instansi!$C$55),
grup_instansi!$A$55,
IF(AND(E475=grup_instansi!$B$56,F475=grup_instansi!$C$56),
grup_instansi!$A$56,
IF(AND(E475=grup_instansi!$B$57,F475=grup_instansi!$C$57),
grup_instansi!$A$57,
IF(AND(E475=grup_instansi!$B$58,F475=grup_instansi!$C$58),
grup_instansi!$A$58,
IF(AND(E475=grup_instansi!$B$59,F475=grup_instansi!$C$59),
grup_instansi!$A$59,
IF(AND(E475=grup_instansi!$B$60,F475=grup_instansi!$C$60),
grup_instansi!$A$60,""))))))))))))))))))))))))))</f>
        <v>gi2023110400006</v>
      </c>
      <c r="K475" t="str">
        <f>IF(J475&lt;&gt;"",J475,IF(AND(E475=grup_instansi!$B$61,F475=grup_instansi!$C$61),
grup_instansi!$A$61,
IF(AND(E475=grup_instansi!$B$62,F475=grup_instansi!$C$62),
grup_instansi!$A$62,
IF(AND(E475=grup_instansi!$B$63,F475=grup_instansi!$C$63),
grup_instansi!$A$63,
IF(AND(E475=grup_instansi!$B$64,F475=grup_instansi!$C$64),
grup_instansi!$A$64,
IF(AND(E475=grup_instansi!$B$65,F475=grup_instansi!$C$65),
grup_instansi!$A$65,
IF(AND(E475=grup_instansi!$B$66,F475=grup_instansi!$C$66),
grup_instansi!$A$66,
IF(AND(E475=grup_instansi!$B$67,F475=grup_instansi!$C$67),
grup_instansi!$A$67,
IF(AND(E475=grup_instansi!$B$68,F475=grup_instansi!$C$68),
grup_instansi!$A$68,
IF(AND(E475=grup_instansi!$B$69,F475=grup_instansi!$C$69),
grup_instansi!$A$69,
IF(AND(E475=grup_instansi!$B$70,F475=grup_instansi!$C$70),
grup_instansi!$A$70,
IF(AND(E475=grup_instansi!$B$71,F475=grup_instansi!$C$71),
grup_instansi!$A$71,
IF(AND(E475=grup_instansi!$B$72,F475=grup_instansi!$C$72),
grup_instansi!$A$72,
IF(AND(E475=grup_instansi!$B$73,F475=grup_instansi!$C$73),
grup_instansi!$A$73,
IF(AND(E475=grup_instansi!$B$74,F475=grup_instansi!$C$74),
grup_instansi!$A$74,
IF(AND(E475=grup_instansi!$B$75,F475=grup_instansi!$C$75),
grup_instansi!$A$75,
IF(AND(E475=grup_instansi!$B$76,F475=grup_instansi!$C$76),
grup_instansi!$A$76,
IF(AND(E475=grup_instansi!$B$77,F475=grup_instansi!$C$77),
grup_instansi!$A$77,
IF(AND(E475=grup_instansi!$B$78,F475=grup_instansi!$C$78),
grup_instansi!$A$78,
IF(AND(E475=grup_instansi!$B$79,F475=grup_instansi!$C$79),
grup_instansi!$A$79,
IF(AND(E475=grup_instansi!$B$80,F475=grup_instansi!$C$80),
grup_instansi!$A$80,
IF(AND(E475=grup_instansi!$B$81,F475=grup_instansi!$C$81),
grup_instansi!$A$81,
IF(AND(E475=grup_instansi!$B$82,F475=grup_instansi!$C$82),
grup_instansi!$A$82,
IF(AND(E475=grup_instansi!$B$83,F475=grup_instansi!$C$83),
grup_instansi!$A$84,
IF(AND(E475=grup_instansi!$B$84,F475=grup_instansi!$C$84),
grup_instansi!$A$85,
IF(AND(E475=grup_instansi!$B$85,F475=grup_instansi!$C$85),
grup_instansi!$A$86,
IF(AND(E475=grup_instansi!$B$86,F475=grup_instansi!$C$86),
grup_instansi!$A$87,
IF(AND(E475=grup_instansi!$B$87,F475=grup_instansi!$C$87),
grup_instansi!$A$87,
IF(AND(E475=grup_instansi!$B$88,F475=grup_instansi!$C$88),
grup_instansi!$A$88,
IF(AND(E475=grup_instansi!$B$89,F475=grup_instansi!$C$89),
grup_instansi!$A$89,
IF(AND(E475=grup_instansi!$B$90,F475=grup_instansi!$C$90),
grup_instansi!$A$90,
IF(AND(E475=grup_instansi!$B$91,F475=grup_instansi!$C$91),
grup_instansi!$A$91,
IF(AND(E475=grup_instansi!$B$92,F475=grup_instansi!$C$92),
grup_instansi!$A$92,
IF(AND(E475=grup_instansi!$B$93,F475=grup_instansi!$C$93),
grup_instansi!$A$93,
IF(AND(E475=grup_instansi!$B$94,F475=grup_instansi!$C$94),
grup_instansi!$A$94,
IF(AND(E475=grup_instansi!$B$95,F475=grup_instansi!$C$95),
grup_instansi!$A$95,
IF(AND(E475=grup_instansi!$B$96,F475=grup_instansi!$C$96),
grup_instansi!$A$96,
IF(AND(E475=grup_instansi!$B$97,F475=grup_instansi!$C$97),
grup_instansi!$A$97,
IF(AND(E475=grup_instansi!$B$98,F475=grup_instansi!$C$98),
grup_instansi!$A$98,
IF(AND(E475=grup_instansi!$B$99,F475=grup_instansi!$C$99),
grup_instansi!$A$99,
grup_instansi!$A$100))))))))))))))))))))))))))))))))))))))))</f>
        <v>gi2023110400006</v>
      </c>
      <c r="L475" t="str">
        <f>VLOOKUP(K475,grup_instansi!$A$2:$E$102,4)</f>
        <v>Pemerintah Kabupaten Bali</v>
      </c>
      <c r="M475" t="str">
        <f t="shared" si="23"/>
        <v>('i2023110600474','Pemerintah Kab. Klungkung','gi2023110400006'),</v>
      </c>
    </row>
    <row r="476" spans="1:13" x14ac:dyDescent="0.25">
      <c r="A476" t="str">
        <f t="shared" si="21"/>
        <v>i2023110600475</v>
      </c>
      <c r="B476" s="4">
        <v>7507</v>
      </c>
      <c r="C476" t="str">
        <f t="shared" si="22"/>
        <v>i2023110600475</v>
      </c>
      <c r="D476" s="4" t="s">
        <v>193</v>
      </c>
      <c r="E476" s="4" t="s">
        <v>658</v>
      </c>
      <c r="F476" s="4" t="s">
        <v>663</v>
      </c>
      <c r="G476" t="str">
        <f>IF(AND(E476=grup_instansi!$B$2,F476=grup_instansi!$C$2),
grup_instansi!$A$2,
IF(AND(E476=grup_instansi!$B$3,F476=grup_instansi!$C$3),
grup_instansi!$A$3,
IF(AND(E476=grup_instansi!$B$4,F476=grup_instansi!$C$4),
grup_instansi!$A$4,
IF(AND(E476=grup_instansi!$B$5,F476=grup_instansi!$C$5),
grup_instansi!$A$5,
IF(AND(E476=grup_instansi!$B$6,F476=grup_instansi!$C$6),
grup_instansi!$A$6,
IF(AND(E476=grup_instansi!$B$7,F476=grup_instansi!$C$7),
grup_instansi!$A$7,
IF(AND(E476=grup_instansi!$B$8,F476=grup_instansi!$C$8),
grup_instansi!$A$8,
IF(AND(E476=grup_instansi!$B$9,F476=grup_instansi!$C$9),
grup_instansi!$A$9,
IF(AND(E476=grup_instansi!$B$10,F476=grup_instansi!$C$10),
grup_instansi!$A$10,"")))))))))</f>
        <v>gi2023110400006</v>
      </c>
      <c r="H476" t="str">
        <f>IF(G476&lt;&gt;"",G476,IF(AND(E476=grup_instansi!$B$11,F476=grup_instansi!$C$11),
grup_instansi!$A$11,
IF(AND(E476=grup_instansi!$B$12,F476=grup_instansi!$C$12),
grup_instansi!$A$12,
IF(AND(E476=grup_instansi!$B$13,F476=grup_instansi!$C$13),
grup_instansi!$A$13,
IF(AND(E476=grup_instansi!$B$14,F476=grup_instansi!$C$14),
grup_instansi!$A$14,
IF(AND(E476=grup_instansi!$B$15,F476=grup_instansi!$C$15),
grup_instansi!$A$15,
IF(AND(E476=grup_instansi!$B$16,F476=grup_instansi!$C$16),
grup_instansi!$A$16,
IF(AND(E476=grup_instansi!$B$17,F476=grup_instansi!$C$17),
grup_instansi!$A$17,
IF(AND(E476=grup_instansi!$B$18,F476=grup_instansi!$C$18),
grup_instansi!$A$18,
IF(AND(E476=grup_instansi!$B$19,F476=grup_instansi!$C$19),
grup_instansi!$A$19,
IF(AND(E476=grup_instansi!$B$20,F476=grup_instansi!$C$20),
grup_instansi!$A$20,"")))))))))))</f>
        <v>gi2023110400006</v>
      </c>
      <c r="I476" t="str">
        <f>IF(H476&lt;&gt;"",H476,IF(AND(E476=grup_instansi!$B$21,F476=grup_instansi!$C$21),
grup_instansi!$A$21,
IF(AND(E476=grup_instansi!$B$22,F476=grup_instansi!$C$22),
grup_instansi!$A$22,
IF(AND(E476=grup_instansi!$B$23,F476=grup_instansi!$C$23),
grup_instansi!$A$23,
IF(AND(E476=grup_instansi!$B$24,F476=grup_instansi!$C$24),
grup_instansi!$A$24,
IF(AND(E476=grup_instansi!$B$25,F476=grup_instansi!$C$25),
grup_instansi!$A$25,
IF(AND(E476=grup_instansi!$B$26,F476=grup_instansi!$C$26),
grup_instansi!$A$26,
IF(AND(E476=grup_instansi!$B$27,F476=grup_instansi!$C$27),
grup_instansi!$A$27,
IF(AND(E476=grup_instansi!$B$28,F476=grup_instansi!$C$28),
grup_instansi!$A$28,
IF(AND(E476=grup_instansi!$B$29,F476=grup_instansi!$C$29),
grup_instansi!$A$29,
IF(AND(E476=grup_instansi!$B$30,F476=grup_instansi!$C$30),
grup_instansi!$A$30,
IF(AND(E476=grup_instansi!$B$31,F476=grup_instansi!$C$31),
grup_instansi!$A$31,
IF(AND(E476=grup_instansi!$B$32,F476=grup_instansi!$C$32),
grup_instansi!$A$32,
IF(AND(E476=grup_instansi!$B$33,F476=grup_instansi!$C$33),
grup_instansi!$A$33,
IF(AND(E476=grup_instansi!$B$34,F476=grup_instansi!$C$34),
grup_instansi!$A$34,
IF(AND(E476=grup_instansi!$B$35,F476=grup_instansi!$C$35),
grup_instansi!$A$35,""))))))))))))))))</f>
        <v>gi2023110400006</v>
      </c>
      <c r="J476" t="str">
        <f>IF(I476&lt;&gt;"",I476,IF(AND(E476=grup_instansi!$B$36,F476=grup_instansi!$C$36),
grup_instansi!$A$36,
IF(AND(E476=grup_instansi!$B$37,F476=grup_instansi!$C$37),
grup_instansi!$A$37,
IF(AND(E476=grup_instansi!$B$38,F476=grup_instansi!$C$38),
grup_instansi!$A$38,
IF(AND(E476=grup_instansi!$B$39,F476=grup_instansi!$C$39),
grup_instansi!$A$39,
IF(AND(E476=grup_instansi!$B$40,F476=grup_instansi!$C$40),
grup_instansi!$A$40,
IF(AND(E476=grup_instansi!$B$41,F476=grup_instansi!$C$41),
grup_instansi!$A$41,
IF(AND(E476=grup_instansi!$B$42,F476=grup_instansi!$C$42),
grup_instansi!$A$42,
IF(AND(E476=grup_instansi!$B$43,F476=grup_instansi!$C$43),
grup_instansi!$A$43,
IF(AND(E476=grup_instansi!$B$44,F476=grup_instansi!$C$44),
grup_instansi!$A$44,
IF(AND(E476=grup_instansi!$B$45,F476=grup_instansi!$C$45),
grup_instansi!$A$45,
IF(AND(E476=grup_instansi!$B$46,F476=grup_instansi!$C$46),
grup_instansi!$A$46,
IF(AND(E476=grup_instansi!$B$47,F476=grup_instansi!$C$47),
grup_instansi!$A$47,
IF(AND(E476=grup_instansi!$B$48,F476=grup_instansi!$C$48),
grup_instansi!$A$48,
IF(AND(E476=grup_instansi!$B$49,F476=grup_instansi!$C$49),
grup_instansi!$A$49,
IF(AND(E476=grup_instansi!$B$50,F476=grup_instansi!$C$50),
grup_instansi!$A$50,
IF(AND(E476=grup_instansi!$B$51,F476=grup_instansi!$C$51),
grup_instansi!$A$51,
IF(AND(E476=grup_instansi!$B$52,F476=grup_instansi!$C$52),
grup_instansi!$A$52,
IF(AND(E476=grup_instansi!$B$53,F476=grup_instansi!$C$53),
grup_instansi!$A$53,
IF(AND(E476=grup_instansi!$B$54,F476=grup_instansi!$C$54),
grup_instansi!$A$54,
IF(AND(E476=grup_instansi!$B$55,F476=grup_instansi!$C$55),
grup_instansi!$A$55,
IF(AND(E476=grup_instansi!$B$56,F476=grup_instansi!$C$56),
grup_instansi!$A$56,
IF(AND(E476=grup_instansi!$B$57,F476=grup_instansi!$C$57),
grup_instansi!$A$57,
IF(AND(E476=grup_instansi!$B$58,F476=grup_instansi!$C$58),
grup_instansi!$A$58,
IF(AND(E476=grup_instansi!$B$59,F476=grup_instansi!$C$59),
grup_instansi!$A$59,
IF(AND(E476=grup_instansi!$B$60,F476=grup_instansi!$C$60),
grup_instansi!$A$60,""))))))))))))))))))))))))))</f>
        <v>gi2023110400006</v>
      </c>
      <c r="K476" t="str">
        <f>IF(J476&lt;&gt;"",J476,IF(AND(E476=grup_instansi!$B$61,F476=grup_instansi!$C$61),
grup_instansi!$A$61,
IF(AND(E476=grup_instansi!$B$62,F476=grup_instansi!$C$62),
grup_instansi!$A$62,
IF(AND(E476=grup_instansi!$B$63,F476=grup_instansi!$C$63),
grup_instansi!$A$63,
IF(AND(E476=grup_instansi!$B$64,F476=grup_instansi!$C$64),
grup_instansi!$A$64,
IF(AND(E476=grup_instansi!$B$65,F476=grup_instansi!$C$65),
grup_instansi!$A$65,
IF(AND(E476=grup_instansi!$B$66,F476=grup_instansi!$C$66),
grup_instansi!$A$66,
IF(AND(E476=grup_instansi!$B$67,F476=grup_instansi!$C$67),
grup_instansi!$A$67,
IF(AND(E476=grup_instansi!$B$68,F476=grup_instansi!$C$68),
grup_instansi!$A$68,
IF(AND(E476=grup_instansi!$B$69,F476=grup_instansi!$C$69),
grup_instansi!$A$69,
IF(AND(E476=grup_instansi!$B$70,F476=grup_instansi!$C$70),
grup_instansi!$A$70,
IF(AND(E476=grup_instansi!$B$71,F476=grup_instansi!$C$71),
grup_instansi!$A$71,
IF(AND(E476=grup_instansi!$B$72,F476=grup_instansi!$C$72),
grup_instansi!$A$72,
IF(AND(E476=grup_instansi!$B$73,F476=grup_instansi!$C$73),
grup_instansi!$A$73,
IF(AND(E476=grup_instansi!$B$74,F476=grup_instansi!$C$74),
grup_instansi!$A$74,
IF(AND(E476=grup_instansi!$B$75,F476=grup_instansi!$C$75),
grup_instansi!$A$75,
IF(AND(E476=grup_instansi!$B$76,F476=grup_instansi!$C$76),
grup_instansi!$A$76,
IF(AND(E476=grup_instansi!$B$77,F476=grup_instansi!$C$77),
grup_instansi!$A$77,
IF(AND(E476=grup_instansi!$B$78,F476=grup_instansi!$C$78),
grup_instansi!$A$78,
IF(AND(E476=grup_instansi!$B$79,F476=grup_instansi!$C$79),
grup_instansi!$A$79,
IF(AND(E476=grup_instansi!$B$80,F476=grup_instansi!$C$80),
grup_instansi!$A$80,
IF(AND(E476=grup_instansi!$B$81,F476=grup_instansi!$C$81),
grup_instansi!$A$81,
IF(AND(E476=grup_instansi!$B$82,F476=grup_instansi!$C$82),
grup_instansi!$A$82,
IF(AND(E476=grup_instansi!$B$83,F476=grup_instansi!$C$83),
grup_instansi!$A$84,
IF(AND(E476=grup_instansi!$B$84,F476=grup_instansi!$C$84),
grup_instansi!$A$85,
IF(AND(E476=grup_instansi!$B$85,F476=grup_instansi!$C$85),
grup_instansi!$A$86,
IF(AND(E476=grup_instansi!$B$86,F476=grup_instansi!$C$86),
grup_instansi!$A$87,
IF(AND(E476=grup_instansi!$B$87,F476=grup_instansi!$C$87),
grup_instansi!$A$87,
IF(AND(E476=grup_instansi!$B$88,F476=grup_instansi!$C$88),
grup_instansi!$A$88,
IF(AND(E476=grup_instansi!$B$89,F476=grup_instansi!$C$89),
grup_instansi!$A$89,
IF(AND(E476=grup_instansi!$B$90,F476=grup_instansi!$C$90),
grup_instansi!$A$90,
IF(AND(E476=grup_instansi!$B$91,F476=grup_instansi!$C$91),
grup_instansi!$A$91,
IF(AND(E476=grup_instansi!$B$92,F476=grup_instansi!$C$92),
grup_instansi!$A$92,
IF(AND(E476=grup_instansi!$B$93,F476=grup_instansi!$C$93),
grup_instansi!$A$93,
IF(AND(E476=grup_instansi!$B$94,F476=grup_instansi!$C$94),
grup_instansi!$A$94,
IF(AND(E476=grup_instansi!$B$95,F476=grup_instansi!$C$95),
grup_instansi!$A$95,
IF(AND(E476=grup_instansi!$B$96,F476=grup_instansi!$C$96),
grup_instansi!$A$96,
IF(AND(E476=grup_instansi!$B$97,F476=grup_instansi!$C$97),
grup_instansi!$A$97,
IF(AND(E476=grup_instansi!$B$98,F476=grup_instansi!$C$98),
grup_instansi!$A$98,
IF(AND(E476=grup_instansi!$B$99,F476=grup_instansi!$C$99),
grup_instansi!$A$99,
grup_instansi!$A$100))))))))))))))))))))))))))))))))))))))))</f>
        <v>gi2023110400006</v>
      </c>
      <c r="L476" t="str">
        <f>VLOOKUP(K476,grup_instansi!$A$2:$E$102,4)</f>
        <v>Pemerintah Kabupaten Bali</v>
      </c>
      <c r="M476" t="str">
        <f t="shared" si="23"/>
        <v>('i2023110600475','Pemerintah Kab. Badung','gi2023110400006'),</v>
      </c>
    </row>
    <row r="477" spans="1:13" x14ac:dyDescent="0.25">
      <c r="A477" t="str">
        <f t="shared" si="21"/>
        <v>i2023110600476</v>
      </c>
      <c r="B477" s="4">
        <v>7602</v>
      </c>
      <c r="C477" t="str">
        <f t="shared" si="22"/>
        <v>i2023110600476</v>
      </c>
      <c r="D477" s="4" t="s">
        <v>367</v>
      </c>
      <c r="E477" s="4" t="s">
        <v>658</v>
      </c>
      <c r="F477" s="4" t="s">
        <v>680</v>
      </c>
      <c r="G477" t="str">
        <f>IF(AND(E477=grup_instansi!$B$2,F477=grup_instansi!$C$2),
grup_instansi!$A$2,
IF(AND(E477=grup_instansi!$B$3,F477=grup_instansi!$C$3),
grup_instansi!$A$3,
IF(AND(E477=grup_instansi!$B$4,F477=grup_instansi!$C$4),
grup_instansi!$A$4,
IF(AND(E477=grup_instansi!$B$5,F477=grup_instansi!$C$5),
grup_instansi!$A$5,
IF(AND(E477=grup_instansi!$B$6,F477=grup_instansi!$C$6),
grup_instansi!$A$6,
IF(AND(E477=grup_instansi!$B$7,F477=grup_instansi!$C$7),
grup_instansi!$A$7,
IF(AND(E477=grup_instansi!$B$8,F477=grup_instansi!$C$8),
grup_instansi!$A$8,
IF(AND(E477=grup_instansi!$B$9,F477=grup_instansi!$C$9),
grup_instansi!$A$9,
IF(AND(E477=grup_instansi!$B$10,F477=grup_instansi!$C$10),
grup_instansi!$A$10,"")))))))))</f>
        <v/>
      </c>
      <c r="H477" t="str">
        <f>IF(G477&lt;&gt;"",G477,IF(AND(E477=grup_instansi!$B$11,F477=grup_instansi!$C$11),
grup_instansi!$A$11,
IF(AND(E477=grup_instansi!$B$12,F477=grup_instansi!$C$12),
grup_instansi!$A$12,
IF(AND(E477=grup_instansi!$B$13,F477=grup_instansi!$C$13),
grup_instansi!$A$13,
IF(AND(E477=grup_instansi!$B$14,F477=grup_instansi!$C$14),
grup_instansi!$A$14,
IF(AND(E477=grup_instansi!$B$15,F477=grup_instansi!$C$15),
grup_instansi!$A$15,
IF(AND(E477=grup_instansi!$B$16,F477=grup_instansi!$C$16),
grup_instansi!$A$16,
IF(AND(E477=grup_instansi!$B$17,F477=grup_instansi!$C$17),
grup_instansi!$A$17,
IF(AND(E477=grup_instansi!$B$18,F477=grup_instansi!$C$18),
grup_instansi!$A$18,
IF(AND(E477=grup_instansi!$B$19,F477=grup_instansi!$C$19),
grup_instansi!$A$19,
IF(AND(E477=grup_instansi!$B$20,F477=grup_instansi!$C$20),
grup_instansi!$A$20,"")))))))))))</f>
        <v/>
      </c>
      <c r="I477" t="str">
        <f>IF(H477&lt;&gt;"",H477,IF(AND(E477=grup_instansi!$B$21,F477=grup_instansi!$C$21),
grup_instansi!$A$21,
IF(AND(E477=grup_instansi!$B$22,F477=grup_instansi!$C$22),
grup_instansi!$A$22,
IF(AND(E477=grup_instansi!$B$23,F477=grup_instansi!$C$23),
grup_instansi!$A$23,
IF(AND(E477=grup_instansi!$B$24,F477=grup_instansi!$C$24),
grup_instansi!$A$24,
IF(AND(E477=grup_instansi!$B$25,F477=grup_instansi!$C$25),
grup_instansi!$A$25,
IF(AND(E477=grup_instansi!$B$26,F477=grup_instansi!$C$26),
grup_instansi!$A$26,
IF(AND(E477=grup_instansi!$B$27,F477=grup_instansi!$C$27),
grup_instansi!$A$27,
IF(AND(E477=grup_instansi!$B$28,F477=grup_instansi!$C$28),
grup_instansi!$A$28,
IF(AND(E477=grup_instansi!$B$29,F477=grup_instansi!$C$29),
grup_instansi!$A$29,
IF(AND(E477=grup_instansi!$B$30,F477=grup_instansi!$C$30),
grup_instansi!$A$30,
IF(AND(E477=grup_instansi!$B$31,F477=grup_instansi!$C$31),
grup_instansi!$A$31,
IF(AND(E477=grup_instansi!$B$32,F477=grup_instansi!$C$32),
grup_instansi!$A$32,
IF(AND(E477=grup_instansi!$B$33,F477=grup_instansi!$C$33),
grup_instansi!$A$33,
IF(AND(E477=grup_instansi!$B$34,F477=grup_instansi!$C$34),
grup_instansi!$A$34,
IF(AND(E477=grup_instansi!$B$35,F477=grup_instansi!$C$35),
grup_instansi!$A$35,""))))))))))))))))</f>
        <v>gi2023110400023</v>
      </c>
      <c r="J477" t="str">
        <f>IF(I477&lt;&gt;"",I477,IF(AND(E477=grup_instansi!$B$36,F477=grup_instansi!$C$36),
grup_instansi!$A$36,
IF(AND(E477=grup_instansi!$B$37,F477=grup_instansi!$C$37),
grup_instansi!$A$37,
IF(AND(E477=grup_instansi!$B$38,F477=grup_instansi!$C$38),
grup_instansi!$A$38,
IF(AND(E477=grup_instansi!$B$39,F477=grup_instansi!$C$39),
grup_instansi!$A$39,
IF(AND(E477=grup_instansi!$B$40,F477=grup_instansi!$C$40),
grup_instansi!$A$40,
IF(AND(E477=grup_instansi!$B$41,F477=grup_instansi!$C$41),
grup_instansi!$A$41,
IF(AND(E477=grup_instansi!$B$42,F477=grup_instansi!$C$42),
grup_instansi!$A$42,
IF(AND(E477=grup_instansi!$B$43,F477=grup_instansi!$C$43),
grup_instansi!$A$43,
IF(AND(E477=grup_instansi!$B$44,F477=grup_instansi!$C$44),
grup_instansi!$A$44,
IF(AND(E477=grup_instansi!$B$45,F477=grup_instansi!$C$45),
grup_instansi!$A$45,
IF(AND(E477=grup_instansi!$B$46,F477=grup_instansi!$C$46),
grup_instansi!$A$46,
IF(AND(E477=grup_instansi!$B$47,F477=grup_instansi!$C$47),
grup_instansi!$A$47,
IF(AND(E477=grup_instansi!$B$48,F477=grup_instansi!$C$48),
grup_instansi!$A$48,
IF(AND(E477=grup_instansi!$B$49,F477=grup_instansi!$C$49),
grup_instansi!$A$49,
IF(AND(E477=grup_instansi!$B$50,F477=grup_instansi!$C$50),
grup_instansi!$A$50,
IF(AND(E477=grup_instansi!$B$51,F477=grup_instansi!$C$51),
grup_instansi!$A$51,
IF(AND(E477=grup_instansi!$B$52,F477=grup_instansi!$C$52),
grup_instansi!$A$52,
IF(AND(E477=grup_instansi!$B$53,F477=grup_instansi!$C$53),
grup_instansi!$A$53,
IF(AND(E477=grup_instansi!$B$54,F477=grup_instansi!$C$54),
grup_instansi!$A$54,
IF(AND(E477=grup_instansi!$B$55,F477=grup_instansi!$C$55),
grup_instansi!$A$55,
IF(AND(E477=grup_instansi!$B$56,F477=grup_instansi!$C$56),
grup_instansi!$A$56,
IF(AND(E477=grup_instansi!$B$57,F477=grup_instansi!$C$57),
grup_instansi!$A$57,
IF(AND(E477=grup_instansi!$B$58,F477=grup_instansi!$C$58),
grup_instansi!$A$58,
IF(AND(E477=grup_instansi!$B$59,F477=grup_instansi!$C$59),
grup_instansi!$A$59,
IF(AND(E477=grup_instansi!$B$60,F477=grup_instansi!$C$60),
grup_instansi!$A$60,""))))))))))))))))))))))))))</f>
        <v>gi2023110400023</v>
      </c>
      <c r="K477" t="str">
        <f>IF(J477&lt;&gt;"",J477,IF(AND(E477=grup_instansi!$B$61,F477=grup_instansi!$C$61),
grup_instansi!$A$61,
IF(AND(E477=grup_instansi!$B$62,F477=grup_instansi!$C$62),
grup_instansi!$A$62,
IF(AND(E477=grup_instansi!$B$63,F477=grup_instansi!$C$63),
grup_instansi!$A$63,
IF(AND(E477=grup_instansi!$B$64,F477=grup_instansi!$C$64),
grup_instansi!$A$64,
IF(AND(E477=grup_instansi!$B$65,F477=grup_instansi!$C$65),
grup_instansi!$A$65,
IF(AND(E477=grup_instansi!$B$66,F477=grup_instansi!$C$66),
grup_instansi!$A$66,
IF(AND(E477=grup_instansi!$B$67,F477=grup_instansi!$C$67),
grup_instansi!$A$67,
IF(AND(E477=grup_instansi!$B$68,F477=grup_instansi!$C$68),
grup_instansi!$A$68,
IF(AND(E477=grup_instansi!$B$69,F477=grup_instansi!$C$69),
grup_instansi!$A$69,
IF(AND(E477=grup_instansi!$B$70,F477=grup_instansi!$C$70),
grup_instansi!$A$70,
IF(AND(E477=grup_instansi!$B$71,F477=grup_instansi!$C$71),
grup_instansi!$A$71,
IF(AND(E477=grup_instansi!$B$72,F477=grup_instansi!$C$72),
grup_instansi!$A$72,
IF(AND(E477=grup_instansi!$B$73,F477=grup_instansi!$C$73),
grup_instansi!$A$73,
IF(AND(E477=grup_instansi!$B$74,F477=grup_instansi!$C$74),
grup_instansi!$A$74,
IF(AND(E477=grup_instansi!$B$75,F477=grup_instansi!$C$75),
grup_instansi!$A$75,
IF(AND(E477=grup_instansi!$B$76,F477=grup_instansi!$C$76),
grup_instansi!$A$76,
IF(AND(E477=grup_instansi!$B$77,F477=grup_instansi!$C$77),
grup_instansi!$A$77,
IF(AND(E477=grup_instansi!$B$78,F477=grup_instansi!$C$78),
grup_instansi!$A$78,
IF(AND(E477=grup_instansi!$B$79,F477=grup_instansi!$C$79),
grup_instansi!$A$79,
IF(AND(E477=grup_instansi!$B$80,F477=grup_instansi!$C$80),
grup_instansi!$A$80,
IF(AND(E477=grup_instansi!$B$81,F477=grup_instansi!$C$81),
grup_instansi!$A$81,
IF(AND(E477=grup_instansi!$B$82,F477=grup_instansi!$C$82),
grup_instansi!$A$82,
IF(AND(E477=grup_instansi!$B$83,F477=grup_instansi!$C$83),
grup_instansi!$A$84,
IF(AND(E477=grup_instansi!$B$84,F477=grup_instansi!$C$84),
grup_instansi!$A$85,
IF(AND(E477=grup_instansi!$B$85,F477=grup_instansi!$C$85),
grup_instansi!$A$86,
IF(AND(E477=grup_instansi!$B$86,F477=grup_instansi!$C$86),
grup_instansi!$A$87,
IF(AND(E477=grup_instansi!$B$87,F477=grup_instansi!$C$87),
grup_instansi!$A$87,
IF(AND(E477=grup_instansi!$B$88,F477=grup_instansi!$C$88),
grup_instansi!$A$88,
IF(AND(E477=grup_instansi!$B$89,F477=grup_instansi!$C$89),
grup_instansi!$A$89,
IF(AND(E477=grup_instansi!$B$90,F477=grup_instansi!$C$90),
grup_instansi!$A$90,
IF(AND(E477=grup_instansi!$B$91,F477=grup_instansi!$C$91),
grup_instansi!$A$91,
IF(AND(E477=grup_instansi!$B$92,F477=grup_instansi!$C$92),
grup_instansi!$A$92,
IF(AND(E477=grup_instansi!$B$93,F477=grup_instansi!$C$93),
grup_instansi!$A$93,
IF(AND(E477=grup_instansi!$B$94,F477=grup_instansi!$C$94),
grup_instansi!$A$94,
IF(AND(E477=grup_instansi!$B$95,F477=grup_instansi!$C$95),
grup_instansi!$A$95,
IF(AND(E477=grup_instansi!$B$96,F477=grup_instansi!$C$96),
grup_instansi!$A$96,
IF(AND(E477=grup_instansi!$B$97,F477=grup_instansi!$C$97),
grup_instansi!$A$97,
IF(AND(E477=grup_instansi!$B$98,F477=grup_instansi!$C$98),
grup_instansi!$A$98,
IF(AND(E477=grup_instansi!$B$99,F477=grup_instansi!$C$99),
grup_instansi!$A$99,
grup_instansi!$A$100))))))))))))))))))))))))))))))))))))))))</f>
        <v>gi2023110400023</v>
      </c>
      <c r="L477" t="str">
        <f>VLOOKUP(K477,grup_instansi!$A$2:$E$102,4)</f>
        <v>Pemerintah Kabupaten Nusa Tenggara Barat</v>
      </c>
      <c r="M477" t="str">
        <f t="shared" si="23"/>
        <v>('i2023110600476','Pemerintah Kab. Lombok Tengah','gi2023110400023'),</v>
      </c>
    </row>
    <row r="478" spans="1:13" x14ac:dyDescent="0.25">
      <c r="A478" t="str">
        <f t="shared" si="21"/>
        <v>i2023110600477</v>
      </c>
      <c r="B478" s="4">
        <v>7606</v>
      </c>
      <c r="C478" t="str">
        <f t="shared" si="22"/>
        <v>i2023110600477</v>
      </c>
      <c r="D478" s="4" t="s">
        <v>371</v>
      </c>
      <c r="E478" s="4" t="s">
        <v>658</v>
      </c>
      <c r="F478" s="4" t="s">
        <v>680</v>
      </c>
      <c r="G478" t="str">
        <f>IF(AND(E478=grup_instansi!$B$2,F478=grup_instansi!$C$2),
grup_instansi!$A$2,
IF(AND(E478=grup_instansi!$B$3,F478=grup_instansi!$C$3),
grup_instansi!$A$3,
IF(AND(E478=grup_instansi!$B$4,F478=grup_instansi!$C$4),
grup_instansi!$A$4,
IF(AND(E478=grup_instansi!$B$5,F478=grup_instansi!$C$5),
grup_instansi!$A$5,
IF(AND(E478=grup_instansi!$B$6,F478=grup_instansi!$C$6),
grup_instansi!$A$6,
IF(AND(E478=grup_instansi!$B$7,F478=grup_instansi!$C$7),
grup_instansi!$A$7,
IF(AND(E478=grup_instansi!$B$8,F478=grup_instansi!$C$8),
grup_instansi!$A$8,
IF(AND(E478=grup_instansi!$B$9,F478=grup_instansi!$C$9),
grup_instansi!$A$9,
IF(AND(E478=grup_instansi!$B$10,F478=grup_instansi!$C$10),
grup_instansi!$A$10,"")))))))))</f>
        <v/>
      </c>
      <c r="H478" t="str">
        <f>IF(G478&lt;&gt;"",G478,IF(AND(E478=grup_instansi!$B$11,F478=grup_instansi!$C$11),
grup_instansi!$A$11,
IF(AND(E478=grup_instansi!$B$12,F478=grup_instansi!$C$12),
grup_instansi!$A$12,
IF(AND(E478=grup_instansi!$B$13,F478=grup_instansi!$C$13),
grup_instansi!$A$13,
IF(AND(E478=grup_instansi!$B$14,F478=grup_instansi!$C$14),
grup_instansi!$A$14,
IF(AND(E478=grup_instansi!$B$15,F478=grup_instansi!$C$15),
grup_instansi!$A$15,
IF(AND(E478=grup_instansi!$B$16,F478=grup_instansi!$C$16),
grup_instansi!$A$16,
IF(AND(E478=grup_instansi!$B$17,F478=grup_instansi!$C$17),
grup_instansi!$A$17,
IF(AND(E478=grup_instansi!$B$18,F478=grup_instansi!$C$18),
grup_instansi!$A$18,
IF(AND(E478=grup_instansi!$B$19,F478=grup_instansi!$C$19),
grup_instansi!$A$19,
IF(AND(E478=grup_instansi!$B$20,F478=grup_instansi!$C$20),
grup_instansi!$A$20,"")))))))))))</f>
        <v/>
      </c>
      <c r="I478" t="str">
        <f>IF(H478&lt;&gt;"",H478,IF(AND(E478=grup_instansi!$B$21,F478=grup_instansi!$C$21),
grup_instansi!$A$21,
IF(AND(E478=grup_instansi!$B$22,F478=grup_instansi!$C$22),
grup_instansi!$A$22,
IF(AND(E478=grup_instansi!$B$23,F478=grup_instansi!$C$23),
grup_instansi!$A$23,
IF(AND(E478=grup_instansi!$B$24,F478=grup_instansi!$C$24),
grup_instansi!$A$24,
IF(AND(E478=grup_instansi!$B$25,F478=grup_instansi!$C$25),
grup_instansi!$A$25,
IF(AND(E478=grup_instansi!$B$26,F478=grup_instansi!$C$26),
grup_instansi!$A$26,
IF(AND(E478=grup_instansi!$B$27,F478=grup_instansi!$C$27),
grup_instansi!$A$27,
IF(AND(E478=grup_instansi!$B$28,F478=grup_instansi!$C$28),
grup_instansi!$A$28,
IF(AND(E478=grup_instansi!$B$29,F478=grup_instansi!$C$29),
grup_instansi!$A$29,
IF(AND(E478=grup_instansi!$B$30,F478=grup_instansi!$C$30),
grup_instansi!$A$30,
IF(AND(E478=grup_instansi!$B$31,F478=grup_instansi!$C$31),
grup_instansi!$A$31,
IF(AND(E478=grup_instansi!$B$32,F478=grup_instansi!$C$32),
grup_instansi!$A$32,
IF(AND(E478=grup_instansi!$B$33,F478=grup_instansi!$C$33),
grup_instansi!$A$33,
IF(AND(E478=grup_instansi!$B$34,F478=grup_instansi!$C$34),
grup_instansi!$A$34,
IF(AND(E478=grup_instansi!$B$35,F478=grup_instansi!$C$35),
grup_instansi!$A$35,""))))))))))))))))</f>
        <v>gi2023110400023</v>
      </c>
      <c r="J478" t="str">
        <f>IF(I478&lt;&gt;"",I478,IF(AND(E478=grup_instansi!$B$36,F478=grup_instansi!$C$36),
grup_instansi!$A$36,
IF(AND(E478=grup_instansi!$B$37,F478=grup_instansi!$C$37),
grup_instansi!$A$37,
IF(AND(E478=grup_instansi!$B$38,F478=grup_instansi!$C$38),
grup_instansi!$A$38,
IF(AND(E478=grup_instansi!$B$39,F478=grup_instansi!$C$39),
grup_instansi!$A$39,
IF(AND(E478=grup_instansi!$B$40,F478=grup_instansi!$C$40),
grup_instansi!$A$40,
IF(AND(E478=grup_instansi!$B$41,F478=grup_instansi!$C$41),
grup_instansi!$A$41,
IF(AND(E478=grup_instansi!$B$42,F478=grup_instansi!$C$42),
grup_instansi!$A$42,
IF(AND(E478=grup_instansi!$B$43,F478=grup_instansi!$C$43),
grup_instansi!$A$43,
IF(AND(E478=grup_instansi!$B$44,F478=grup_instansi!$C$44),
grup_instansi!$A$44,
IF(AND(E478=grup_instansi!$B$45,F478=grup_instansi!$C$45),
grup_instansi!$A$45,
IF(AND(E478=grup_instansi!$B$46,F478=grup_instansi!$C$46),
grup_instansi!$A$46,
IF(AND(E478=grup_instansi!$B$47,F478=grup_instansi!$C$47),
grup_instansi!$A$47,
IF(AND(E478=grup_instansi!$B$48,F478=grup_instansi!$C$48),
grup_instansi!$A$48,
IF(AND(E478=grup_instansi!$B$49,F478=grup_instansi!$C$49),
grup_instansi!$A$49,
IF(AND(E478=grup_instansi!$B$50,F478=grup_instansi!$C$50),
grup_instansi!$A$50,
IF(AND(E478=grup_instansi!$B$51,F478=grup_instansi!$C$51),
grup_instansi!$A$51,
IF(AND(E478=grup_instansi!$B$52,F478=grup_instansi!$C$52),
grup_instansi!$A$52,
IF(AND(E478=grup_instansi!$B$53,F478=grup_instansi!$C$53),
grup_instansi!$A$53,
IF(AND(E478=grup_instansi!$B$54,F478=grup_instansi!$C$54),
grup_instansi!$A$54,
IF(AND(E478=grup_instansi!$B$55,F478=grup_instansi!$C$55),
grup_instansi!$A$55,
IF(AND(E478=grup_instansi!$B$56,F478=grup_instansi!$C$56),
grup_instansi!$A$56,
IF(AND(E478=grup_instansi!$B$57,F478=grup_instansi!$C$57),
grup_instansi!$A$57,
IF(AND(E478=grup_instansi!$B$58,F478=grup_instansi!$C$58),
grup_instansi!$A$58,
IF(AND(E478=grup_instansi!$B$59,F478=grup_instansi!$C$59),
grup_instansi!$A$59,
IF(AND(E478=grup_instansi!$B$60,F478=grup_instansi!$C$60),
grup_instansi!$A$60,""))))))))))))))))))))))))))</f>
        <v>gi2023110400023</v>
      </c>
      <c r="K478" t="str">
        <f>IF(J478&lt;&gt;"",J478,IF(AND(E478=grup_instansi!$B$61,F478=grup_instansi!$C$61),
grup_instansi!$A$61,
IF(AND(E478=grup_instansi!$B$62,F478=grup_instansi!$C$62),
grup_instansi!$A$62,
IF(AND(E478=grup_instansi!$B$63,F478=grup_instansi!$C$63),
grup_instansi!$A$63,
IF(AND(E478=grup_instansi!$B$64,F478=grup_instansi!$C$64),
grup_instansi!$A$64,
IF(AND(E478=grup_instansi!$B$65,F478=grup_instansi!$C$65),
grup_instansi!$A$65,
IF(AND(E478=grup_instansi!$B$66,F478=grup_instansi!$C$66),
grup_instansi!$A$66,
IF(AND(E478=grup_instansi!$B$67,F478=grup_instansi!$C$67),
grup_instansi!$A$67,
IF(AND(E478=grup_instansi!$B$68,F478=grup_instansi!$C$68),
grup_instansi!$A$68,
IF(AND(E478=grup_instansi!$B$69,F478=grup_instansi!$C$69),
grup_instansi!$A$69,
IF(AND(E478=grup_instansi!$B$70,F478=grup_instansi!$C$70),
grup_instansi!$A$70,
IF(AND(E478=grup_instansi!$B$71,F478=grup_instansi!$C$71),
grup_instansi!$A$71,
IF(AND(E478=grup_instansi!$B$72,F478=grup_instansi!$C$72),
grup_instansi!$A$72,
IF(AND(E478=grup_instansi!$B$73,F478=grup_instansi!$C$73),
grup_instansi!$A$73,
IF(AND(E478=grup_instansi!$B$74,F478=grup_instansi!$C$74),
grup_instansi!$A$74,
IF(AND(E478=grup_instansi!$B$75,F478=grup_instansi!$C$75),
grup_instansi!$A$75,
IF(AND(E478=grup_instansi!$B$76,F478=grup_instansi!$C$76),
grup_instansi!$A$76,
IF(AND(E478=grup_instansi!$B$77,F478=grup_instansi!$C$77),
grup_instansi!$A$77,
IF(AND(E478=grup_instansi!$B$78,F478=grup_instansi!$C$78),
grup_instansi!$A$78,
IF(AND(E478=grup_instansi!$B$79,F478=grup_instansi!$C$79),
grup_instansi!$A$79,
IF(AND(E478=grup_instansi!$B$80,F478=grup_instansi!$C$80),
grup_instansi!$A$80,
IF(AND(E478=grup_instansi!$B$81,F478=grup_instansi!$C$81),
grup_instansi!$A$81,
IF(AND(E478=grup_instansi!$B$82,F478=grup_instansi!$C$82),
grup_instansi!$A$82,
IF(AND(E478=grup_instansi!$B$83,F478=grup_instansi!$C$83),
grup_instansi!$A$84,
IF(AND(E478=grup_instansi!$B$84,F478=grup_instansi!$C$84),
grup_instansi!$A$85,
IF(AND(E478=grup_instansi!$B$85,F478=grup_instansi!$C$85),
grup_instansi!$A$86,
IF(AND(E478=grup_instansi!$B$86,F478=grup_instansi!$C$86),
grup_instansi!$A$87,
IF(AND(E478=grup_instansi!$B$87,F478=grup_instansi!$C$87),
grup_instansi!$A$87,
IF(AND(E478=grup_instansi!$B$88,F478=grup_instansi!$C$88),
grup_instansi!$A$88,
IF(AND(E478=grup_instansi!$B$89,F478=grup_instansi!$C$89),
grup_instansi!$A$89,
IF(AND(E478=grup_instansi!$B$90,F478=grup_instansi!$C$90),
grup_instansi!$A$90,
IF(AND(E478=grup_instansi!$B$91,F478=grup_instansi!$C$91),
grup_instansi!$A$91,
IF(AND(E478=grup_instansi!$B$92,F478=grup_instansi!$C$92),
grup_instansi!$A$92,
IF(AND(E478=grup_instansi!$B$93,F478=grup_instansi!$C$93),
grup_instansi!$A$93,
IF(AND(E478=grup_instansi!$B$94,F478=grup_instansi!$C$94),
grup_instansi!$A$94,
IF(AND(E478=grup_instansi!$B$95,F478=grup_instansi!$C$95),
grup_instansi!$A$95,
IF(AND(E478=grup_instansi!$B$96,F478=grup_instansi!$C$96),
grup_instansi!$A$96,
IF(AND(E478=grup_instansi!$B$97,F478=grup_instansi!$C$97),
grup_instansi!$A$97,
IF(AND(E478=grup_instansi!$B$98,F478=grup_instansi!$C$98),
grup_instansi!$A$98,
IF(AND(E478=grup_instansi!$B$99,F478=grup_instansi!$C$99),
grup_instansi!$A$99,
grup_instansi!$A$100))))))))))))))))))))))))))))))))))))))))</f>
        <v>gi2023110400023</v>
      </c>
      <c r="L478" t="str">
        <f>VLOOKUP(K478,grup_instansi!$A$2:$E$102,4)</f>
        <v>Pemerintah Kabupaten Nusa Tenggara Barat</v>
      </c>
      <c r="M478" t="str">
        <f t="shared" si="23"/>
        <v>('i2023110600477','Pemerintah Kab. Dompu','gi2023110400023'),</v>
      </c>
    </row>
    <row r="479" spans="1:13" x14ac:dyDescent="0.25">
      <c r="A479" t="str">
        <f t="shared" si="21"/>
        <v>i2023110600478</v>
      </c>
      <c r="B479" s="4">
        <v>7608</v>
      </c>
      <c r="C479" t="str">
        <f t="shared" si="22"/>
        <v>i2023110600478</v>
      </c>
      <c r="D479" s="4" t="s">
        <v>373</v>
      </c>
      <c r="E479" s="4" t="s">
        <v>658</v>
      </c>
      <c r="F479" s="4" t="s">
        <v>680</v>
      </c>
      <c r="G479" t="str">
        <f>IF(AND(E479=grup_instansi!$B$2,F479=grup_instansi!$C$2),
grup_instansi!$A$2,
IF(AND(E479=grup_instansi!$B$3,F479=grup_instansi!$C$3),
grup_instansi!$A$3,
IF(AND(E479=grup_instansi!$B$4,F479=grup_instansi!$C$4),
grup_instansi!$A$4,
IF(AND(E479=grup_instansi!$B$5,F479=grup_instansi!$C$5),
grup_instansi!$A$5,
IF(AND(E479=grup_instansi!$B$6,F479=grup_instansi!$C$6),
grup_instansi!$A$6,
IF(AND(E479=grup_instansi!$B$7,F479=grup_instansi!$C$7),
grup_instansi!$A$7,
IF(AND(E479=grup_instansi!$B$8,F479=grup_instansi!$C$8),
grup_instansi!$A$8,
IF(AND(E479=grup_instansi!$B$9,F479=grup_instansi!$C$9),
grup_instansi!$A$9,
IF(AND(E479=grup_instansi!$B$10,F479=grup_instansi!$C$10),
grup_instansi!$A$10,"")))))))))</f>
        <v/>
      </c>
      <c r="H479" t="str">
        <f>IF(G479&lt;&gt;"",G479,IF(AND(E479=grup_instansi!$B$11,F479=grup_instansi!$C$11),
grup_instansi!$A$11,
IF(AND(E479=grup_instansi!$B$12,F479=grup_instansi!$C$12),
grup_instansi!$A$12,
IF(AND(E479=grup_instansi!$B$13,F479=grup_instansi!$C$13),
grup_instansi!$A$13,
IF(AND(E479=grup_instansi!$B$14,F479=grup_instansi!$C$14),
grup_instansi!$A$14,
IF(AND(E479=grup_instansi!$B$15,F479=grup_instansi!$C$15),
grup_instansi!$A$15,
IF(AND(E479=grup_instansi!$B$16,F479=grup_instansi!$C$16),
grup_instansi!$A$16,
IF(AND(E479=grup_instansi!$B$17,F479=grup_instansi!$C$17),
grup_instansi!$A$17,
IF(AND(E479=grup_instansi!$B$18,F479=grup_instansi!$C$18),
grup_instansi!$A$18,
IF(AND(E479=grup_instansi!$B$19,F479=grup_instansi!$C$19),
grup_instansi!$A$19,
IF(AND(E479=grup_instansi!$B$20,F479=grup_instansi!$C$20),
grup_instansi!$A$20,"")))))))))))</f>
        <v/>
      </c>
      <c r="I479" t="str">
        <f>IF(H479&lt;&gt;"",H479,IF(AND(E479=grup_instansi!$B$21,F479=grup_instansi!$C$21),
grup_instansi!$A$21,
IF(AND(E479=grup_instansi!$B$22,F479=grup_instansi!$C$22),
grup_instansi!$A$22,
IF(AND(E479=grup_instansi!$B$23,F479=grup_instansi!$C$23),
grup_instansi!$A$23,
IF(AND(E479=grup_instansi!$B$24,F479=grup_instansi!$C$24),
grup_instansi!$A$24,
IF(AND(E479=grup_instansi!$B$25,F479=grup_instansi!$C$25),
grup_instansi!$A$25,
IF(AND(E479=grup_instansi!$B$26,F479=grup_instansi!$C$26),
grup_instansi!$A$26,
IF(AND(E479=grup_instansi!$B$27,F479=grup_instansi!$C$27),
grup_instansi!$A$27,
IF(AND(E479=grup_instansi!$B$28,F479=grup_instansi!$C$28),
grup_instansi!$A$28,
IF(AND(E479=grup_instansi!$B$29,F479=grup_instansi!$C$29),
grup_instansi!$A$29,
IF(AND(E479=grup_instansi!$B$30,F479=grup_instansi!$C$30),
grup_instansi!$A$30,
IF(AND(E479=grup_instansi!$B$31,F479=grup_instansi!$C$31),
grup_instansi!$A$31,
IF(AND(E479=grup_instansi!$B$32,F479=grup_instansi!$C$32),
grup_instansi!$A$32,
IF(AND(E479=grup_instansi!$B$33,F479=grup_instansi!$C$33),
grup_instansi!$A$33,
IF(AND(E479=grup_instansi!$B$34,F479=grup_instansi!$C$34),
grup_instansi!$A$34,
IF(AND(E479=grup_instansi!$B$35,F479=grup_instansi!$C$35),
grup_instansi!$A$35,""))))))))))))))))</f>
        <v>gi2023110400023</v>
      </c>
      <c r="J479" t="str">
        <f>IF(I479&lt;&gt;"",I479,IF(AND(E479=grup_instansi!$B$36,F479=grup_instansi!$C$36),
grup_instansi!$A$36,
IF(AND(E479=grup_instansi!$B$37,F479=grup_instansi!$C$37),
grup_instansi!$A$37,
IF(AND(E479=grup_instansi!$B$38,F479=grup_instansi!$C$38),
grup_instansi!$A$38,
IF(AND(E479=grup_instansi!$B$39,F479=grup_instansi!$C$39),
grup_instansi!$A$39,
IF(AND(E479=grup_instansi!$B$40,F479=grup_instansi!$C$40),
grup_instansi!$A$40,
IF(AND(E479=grup_instansi!$B$41,F479=grup_instansi!$C$41),
grup_instansi!$A$41,
IF(AND(E479=grup_instansi!$B$42,F479=grup_instansi!$C$42),
grup_instansi!$A$42,
IF(AND(E479=grup_instansi!$B$43,F479=grup_instansi!$C$43),
grup_instansi!$A$43,
IF(AND(E479=grup_instansi!$B$44,F479=grup_instansi!$C$44),
grup_instansi!$A$44,
IF(AND(E479=grup_instansi!$B$45,F479=grup_instansi!$C$45),
grup_instansi!$A$45,
IF(AND(E479=grup_instansi!$B$46,F479=grup_instansi!$C$46),
grup_instansi!$A$46,
IF(AND(E479=grup_instansi!$B$47,F479=grup_instansi!$C$47),
grup_instansi!$A$47,
IF(AND(E479=grup_instansi!$B$48,F479=grup_instansi!$C$48),
grup_instansi!$A$48,
IF(AND(E479=grup_instansi!$B$49,F479=grup_instansi!$C$49),
grup_instansi!$A$49,
IF(AND(E479=grup_instansi!$B$50,F479=grup_instansi!$C$50),
grup_instansi!$A$50,
IF(AND(E479=grup_instansi!$B$51,F479=grup_instansi!$C$51),
grup_instansi!$A$51,
IF(AND(E479=grup_instansi!$B$52,F479=grup_instansi!$C$52),
grup_instansi!$A$52,
IF(AND(E479=grup_instansi!$B$53,F479=grup_instansi!$C$53),
grup_instansi!$A$53,
IF(AND(E479=grup_instansi!$B$54,F479=grup_instansi!$C$54),
grup_instansi!$A$54,
IF(AND(E479=grup_instansi!$B$55,F479=grup_instansi!$C$55),
grup_instansi!$A$55,
IF(AND(E479=grup_instansi!$B$56,F479=grup_instansi!$C$56),
grup_instansi!$A$56,
IF(AND(E479=grup_instansi!$B$57,F479=grup_instansi!$C$57),
grup_instansi!$A$57,
IF(AND(E479=grup_instansi!$B$58,F479=grup_instansi!$C$58),
grup_instansi!$A$58,
IF(AND(E479=grup_instansi!$B$59,F479=grup_instansi!$C$59),
grup_instansi!$A$59,
IF(AND(E479=grup_instansi!$B$60,F479=grup_instansi!$C$60),
grup_instansi!$A$60,""))))))))))))))))))))))))))</f>
        <v>gi2023110400023</v>
      </c>
      <c r="K479" t="str">
        <f>IF(J479&lt;&gt;"",J479,IF(AND(E479=grup_instansi!$B$61,F479=grup_instansi!$C$61),
grup_instansi!$A$61,
IF(AND(E479=grup_instansi!$B$62,F479=grup_instansi!$C$62),
grup_instansi!$A$62,
IF(AND(E479=grup_instansi!$B$63,F479=grup_instansi!$C$63),
grup_instansi!$A$63,
IF(AND(E479=grup_instansi!$B$64,F479=grup_instansi!$C$64),
grup_instansi!$A$64,
IF(AND(E479=grup_instansi!$B$65,F479=grup_instansi!$C$65),
grup_instansi!$A$65,
IF(AND(E479=grup_instansi!$B$66,F479=grup_instansi!$C$66),
grup_instansi!$A$66,
IF(AND(E479=grup_instansi!$B$67,F479=grup_instansi!$C$67),
grup_instansi!$A$67,
IF(AND(E479=grup_instansi!$B$68,F479=grup_instansi!$C$68),
grup_instansi!$A$68,
IF(AND(E479=grup_instansi!$B$69,F479=grup_instansi!$C$69),
grup_instansi!$A$69,
IF(AND(E479=grup_instansi!$B$70,F479=grup_instansi!$C$70),
grup_instansi!$A$70,
IF(AND(E479=grup_instansi!$B$71,F479=grup_instansi!$C$71),
grup_instansi!$A$71,
IF(AND(E479=grup_instansi!$B$72,F479=grup_instansi!$C$72),
grup_instansi!$A$72,
IF(AND(E479=grup_instansi!$B$73,F479=grup_instansi!$C$73),
grup_instansi!$A$73,
IF(AND(E479=grup_instansi!$B$74,F479=grup_instansi!$C$74),
grup_instansi!$A$74,
IF(AND(E479=grup_instansi!$B$75,F479=grup_instansi!$C$75),
grup_instansi!$A$75,
IF(AND(E479=grup_instansi!$B$76,F479=grup_instansi!$C$76),
grup_instansi!$A$76,
IF(AND(E479=grup_instansi!$B$77,F479=grup_instansi!$C$77),
grup_instansi!$A$77,
IF(AND(E479=grup_instansi!$B$78,F479=grup_instansi!$C$78),
grup_instansi!$A$78,
IF(AND(E479=grup_instansi!$B$79,F479=grup_instansi!$C$79),
grup_instansi!$A$79,
IF(AND(E479=grup_instansi!$B$80,F479=grup_instansi!$C$80),
grup_instansi!$A$80,
IF(AND(E479=grup_instansi!$B$81,F479=grup_instansi!$C$81),
grup_instansi!$A$81,
IF(AND(E479=grup_instansi!$B$82,F479=grup_instansi!$C$82),
grup_instansi!$A$82,
IF(AND(E479=grup_instansi!$B$83,F479=grup_instansi!$C$83),
grup_instansi!$A$84,
IF(AND(E479=grup_instansi!$B$84,F479=grup_instansi!$C$84),
grup_instansi!$A$85,
IF(AND(E479=grup_instansi!$B$85,F479=grup_instansi!$C$85),
grup_instansi!$A$86,
IF(AND(E479=grup_instansi!$B$86,F479=grup_instansi!$C$86),
grup_instansi!$A$87,
IF(AND(E479=grup_instansi!$B$87,F479=grup_instansi!$C$87),
grup_instansi!$A$87,
IF(AND(E479=grup_instansi!$B$88,F479=grup_instansi!$C$88),
grup_instansi!$A$88,
IF(AND(E479=grup_instansi!$B$89,F479=grup_instansi!$C$89),
grup_instansi!$A$89,
IF(AND(E479=grup_instansi!$B$90,F479=grup_instansi!$C$90),
grup_instansi!$A$90,
IF(AND(E479=grup_instansi!$B$91,F479=grup_instansi!$C$91),
grup_instansi!$A$91,
IF(AND(E479=grup_instansi!$B$92,F479=grup_instansi!$C$92),
grup_instansi!$A$92,
IF(AND(E479=grup_instansi!$B$93,F479=grup_instansi!$C$93),
grup_instansi!$A$93,
IF(AND(E479=grup_instansi!$B$94,F479=grup_instansi!$C$94),
grup_instansi!$A$94,
IF(AND(E479=grup_instansi!$B$95,F479=grup_instansi!$C$95),
grup_instansi!$A$95,
IF(AND(E479=grup_instansi!$B$96,F479=grup_instansi!$C$96),
grup_instansi!$A$96,
IF(AND(E479=grup_instansi!$B$97,F479=grup_instansi!$C$97),
grup_instansi!$A$97,
IF(AND(E479=grup_instansi!$B$98,F479=grup_instansi!$C$98),
grup_instansi!$A$98,
IF(AND(E479=grup_instansi!$B$99,F479=grup_instansi!$C$99),
grup_instansi!$A$99,
grup_instansi!$A$100))))))))))))))))))))))))))))))))))))))))</f>
        <v>gi2023110400023</v>
      </c>
      <c r="L479" t="str">
        <f>VLOOKUP(K479,grup_instansi!$A$2:$E$102,4)</f>
        <v>Pemerintah Kabupaten Nusa Tenggara Barat</v>
      </c>
      <c r="M479" t="str">
        <f t="shared" si="23"/>
        <v>('i2023110600478','Pemerintah Kab. Lombok Utara','gi2023110400023'),</v>
      </c>
    </row>
    <row r="480" spans="1:13" x14ac:dyDescent="0.25">
      <c r="A480" t="str">
        <f t="shared" si="21"/>
        <v>i2023110600479</v>
      </c>
      <c r="B480" s="4">
        <v>7672</v>
      </c>
      <c r="C480" t="str">
        <f t="shared" si="22"/>
        <v>i2023110600479</v>
      </c>
      <c r="D480" s="4" t="s">
        <v>601</v>
      </c>
      <c r="E480" s="4" t="s">
        <v>659</v>
      </c>
      <c r="F480" s="4" t="s">
        <v>680</v>
      </c>
      <c r="G480" t="str">
        <f>IF(AND(E480=grup_instansi!$B$2,F480=grup_instansi!$C$2),
grup_instansi!$A$2,
IF(AND(E480=grup_instansi!$B$3,F480=grup_instansi!$C$3),
grup_instansi!$A$3,
IF(AND(E480=grup_instansi!$B$4,F480=grup_instansi!$C$4),
grup_instansi!$A$4,
IF(AND(E480=grup_instansi!$B$5,F480=grup_instansi!$C$5),
grup_instansi!$A$5,
IF(AND(E480=grup_instansi!$B$6,F480=grup_instansi!$C$6),
grup_instansi!$A$6,
IF(AND(E480=grup_instansi!$B$7,F480=grup_instansi!$C$7),
grup_instansi!$A$7,
IF(AND(E480=grup_instansi!$B$8,F480=grup_instansi!$C$8),
grup_instansi!$A$8,
IF(AND(E480=grup_instansi!$B$9,F480=grup_instansi!$C$9),
grup_instansi!$A$9,
IF(AND(E480=grup_instansi!$B$10,F480=grup_instansi!$C$10),
grup_instansi!$A$10,"")))))))))</f>
        <v/>
      </c>
      <c r="H480" t="str">
        <f>IF(G480&lt;&gt;"",G480,IF(AND(E480=grup_instansi!$B$11,F480=grup_instansi!$C$11),
grup_instansi!$A$11,
IF(AND(E480=grup_instansi!$B$12,F480=grup_instansi!$C$12),
grup_instansi!$A$12,
IF(AND(E480=grup_instansi!$B$13,F480=grup_instansi!$C$13),
grup_instansi!$A$13,
IF(AND(E480=grup_instansi!$B$14,F480=grup_instansi!$C$14),
grup_instansi!$A$14,
IF(AND(E480=grup_instansi!$B$15,F480=grup_instansi!$C$15),
grup_instansi!$A$15,
IF(AND(E480=grup_instansi!$B$16,F480=grup_instansi!$C$16),
grup_instansi!$A$16,
IF(AND(E480=grup_instansi!$B$17,F480=grup_instansi!$C$17),
grup_instansi!$A$17,
IF(AND(E480=grup_instansi!$B$18,F480=grup_instansi!$C$18),
grup_instansi!$A$18,
IF(AND(E480=grup_instansi!$B$19,F480=grup_instansi!$C$19),
grup_instansi!$A$19,
IF(AND(E480=grup_instansi!$B$20,F480=grup_instansi!$C$20),
grup_instansi!$A$20,"")))))))))))</f>
        <v/>
      </c>
      <c r="I480" t="str">
        <f>IF(H480&lt;&gt;"",H480,IF(AND(E480=grup_instansi!$B$21,F480=grup_instansi!$C$21),
grup_instansi!$A$21,
IF(AND(E480=grup_instansi!$B$22,F480=grup_instansi!$C$22),
grup_instansi!$A$22,
IF(AND(E480=grup_instansi!$B$23,F480=grup_instansi!$C$23),
grup_instansi!$A$23,
IF(AND(E480=grup_instansi!$B$24,F480=grup_instansi!$C$24),
grup_instansi!$A$24,
IF(AND(E480=grup_instansi!$B$25,F480=grup_instansi!$C$25),
grup_instansi!$A$25,
IF(AND(E480=grup_instansi!$B$26,F480=grup_instansi!$C$26),
grup_instansi!$A$26,
IF(AND(E480=grup_instansi!$B$27,F480=grup_instansi!$C$27),
grup_instansi!$A$27,
IF(AND(E480=grup_instansi!$B$28,F480=grup_instansi!$C$28),
grup_instansi!$A$28,
IF(AND(E480=grup_instansi!$B$29,F480=grup_instansi!$C$29),
grup_instansi!$A$29,
IF(AND(E480=grup_instansi!$B$30,F480=grup_instansi!$C$30),
grup_instansi!$A$30,
IF(AND(E480=grup_instansi!$B$31,F480=grup_instansi!$C$31),
grup_instansi!$A$31,
IF(AND(E480=grup_instansi!$B$32,F480=grup_instansi!$C$32),
grup_instansi!$A$32,
IF(AND(E480=grup_instansi!$B$33,F480=grup_instansi!$C$33),
grup_instansi!$A$33,
IF(AND(E480=grup_instansi!$B$34,F480=grup_instansi!$C$34),
grup_instansi!$A$34,
IF(AND(E480=grup_instansi!$B$35,F480=grup_instansi!$C$35),
grup_instansi!$A$35,""))))))))))))))))</f>
        <v/>
      </c>
      <c r="J480" t="str">
        <f>IF(I480&lt;&gt;"",I480,IF(AND(E480=grup_instansi!$B$36,F480=grup_instansi!$C$36),
grup_instansi!$A$36,
IF(AND(E480=grup_instansi!$B$37,F480=grup_instansi!$C$37),
grup_instansi!$A$37,
IF(AND(E480=grup_instansi!$B$38,F480=grup_instansi!$C$38),
grup_instansi!$A$38,
IF(AND(E480=grup_instansi!$B$39,F480=grup_instansi!$C$39),
grup_instansi!$A$39,
IF(AND(E480=grup_instansi!$B$40,F480=grup_instansi!$C$40),
grup_instansi!$A$40,
IF(AND(E480=grup_instansi!$B$41,F480=grup_instansi!$C$41),
grup_instansi!$A$41,
IF(AND(E480=grup_instansi!$B$42,F480=grup_instansi!$C$42),
grup_instansi!$A$42,
IF(AND(E480=grup_instansi!$B$43,F480=grup_instansi!$C$43),
grup_instansi!$A$43,
IF(AND(E480=grup_instansi!$B$44,F480=grup_instansi!$C$44),
grup_instansi!$A$44,
IF(AND(E480=grup_instansi!$B$45,F480=grup_instansi!$C$45),
grup_instansi!$A$45,
IF(AND(E480=grup_instansi!$B$46,F480=grup_instansi!$C$46),
grup_instansi!$A$46,
IF(AND(E480=grup_instansi!$B$47,F480=grup_instansi!$C$47),
grup_instansi!$A$47,
IF(AND(E480=grup_instansi!$B$48,F480=grup_instansi!$C$48),
grup_instansi!$A$48,
IF(AND(E480=grup_instansi!$B$49,F480=grup_instansi!$C$49),
grup_instansi!$A$49,
IF(AND(E480=grup_instansi!$B$50,F480=grup_instansi!$C$50),
grup_instansi!$A$50,
IF(AND(E480=grup_instansi!$B$51,F480=grup_instansi!$C$51),
grup_instansi!$A$51,
IF(AND(E480=grup_instansi!$B$52,F480=grup_instansi!$C$52),
grup_instansi!$A$52,
IF(AND(E480=grup_instansi!$B$53,F480=grup_instansi!$C$53),
grup_instansi!$A$53,
IF(AND(E480=grup_instansi!$B$54,F480=grup_instansi!$C$54),
grup_instansi!$A$54,
IF(AND(E480=grup_instansi!$B$55,F480=grup_instansi!$C$55),
grup_instansi!$A$55,
IF(AND(E480=grup_instansi!$B$56,F480=grup_instansi!$C$56),
grup_instansi!$A$56,
IF(AND(E480=grup_instansi!$B$57,F480=grup_instansi!$C$57),
grup_instansi!$A$57,
IF(AND(E480=grup_instansi!$B$58,F480=grup_instansi!$C$58),
grup_instansi!$A$58,
IF(AND(E480=grup_instansi!$B$59,F480=grup_instansi!$C$59),
grup_instansi!$A$59,
IF(AND(E480=grup_instansi!$B$60,F480=grup_instansi!$C$60),
grup_instansi!$A$60,""))))))))))))))))))))))))))</f>
        <v>gi2023110400055</v>
      </c>
      <c r="K480" t="str">
        <f>IF(J480&lt;&gt;"",J480,IF(AND(E480=grup_instansi!$B$61,F480=grup_instansi!$C$61),
grup_instansi!$A$61,
IF(AND(E480=grup_instansi!$B$62,F480=grup_instansi!$C$62),
grup_instansi!$A$62,
IF(AND(E480=grup_instansi!$B$63,F480=grup_instansi!$C$63),
grup_instansi!$A$63,
IF(AND(E480=grup_instansi!$B$64,F480=grup_instansi!$C$64),
grup_instansi!$A$64,
IF(AND(E480=grup_instansi!$B$65,F480=grup_instansi!$C$65),
grup_instansi!$A$65,
IF(AND(E480=grup_instansi!$B$66,F480=grup_instansi!$C$66),
grup_instansi!$A$66,
IF(AND(E480=grup_instansi!$B$67,F480=grup_instansi!$C$67),
grup_instansi!$A$67,
IF(AND(E480=grup_instansi!$B$68,F480=grup_instansi!$C$68),
grup_instansi!$A$68,
IF(AND(E480=grup_instansi!$B$69,F480=grup_instansi!$C$69),
grup_instansi!$A$69,
IF(AND(E480=grup_instansi!$B$70,F480=grup_instansi!$C$70),
grup_instansi!$A$70,
IF(AND(E480=grup_instansi!$B$71,F480=grup_instansi!$C$71),
grup_instansi!$A$71,
IF(AND(E480=grup_instansi!$B$72,F480=grup_instansi!$C$72),
grup_instansi!$A$72,
IF(AND(E480=grup_instansi!$B$73,F480=grup_instansi!$C$73),
grup_instansi!$A$73,
IF(AND(E480=grup_instansi!$B$74,F480=grup_instansi!$C$74),
grup_instansi!$A$74,
IF(AND(E480=grup_instansi!$B$75,F480=grup_instansi!$C$75),
grup_instansi!$A$75,
IF(AND(E480=grup_instansi!$B$76,F480=grup_instansi!$C$76),
grup_instansi!$A$76,
IF(AND(E480=grup_instansi!$B$77,F480=grup_instansi!$C$77),
grup_instansi!$A$77,
IF(AND(E480=grup_instansi!$B$78,F480=grup_instansi!$C$78),
grup_instansi!$A$78,
IF(AND(E480=grup_instansi!$B$79,F480=grup_instansi!$C$79),
grup_instansi!$A$79,
IF(AND(E480=grup_instansi!$B$80,F480=grup_instansi!$C$80),
grup_instansi!$A$80,
IF(AND(E480=grup_instansi!$B$81,F480=grup_instansi!$C$81),
grup_instansi!$A$81,
IF(AND(E480=grup_instansi!$B$82,F480=grup_instansi!$C$82),
grup_instansi!$A$82,
IF(AND(E480=grup_instansi!$B$83,F480=grup_instansi!$C$83),
grup_instansi!$A$84,
IF(AND(E480=grup_instansi!$B$84,F480=grup_instansi!$C$84),
grup_instansi!$A$85,
IF(AND(E480=grup_instansi!$B$85,F480=grup_instansi!$C$85),
grup_instansi!$A$86,
IF(AND(E480=grup_instansi!$B$86,F480=grup_instansi!$C$86),
grup_instansi!$A$87,
IF(AND(E480=grup_instansi!$B$87,F480=grup_instansi!$C$87),
grup_instansi!$A$87,
IF(AND(E480=grup_instansi!$B$88,F480=grup_instansi!$C$88),
grup_instansi!$A$88,
IF(AND(E480=grup_instansi!$B$89,F480=grup_instansi!$C$89),
grup_instansi!$A$89,
IF(AND(E480=grup_instansi!$B$90,F480=grup_instansi!$C$90),
grup_instansi!$A$90,
IF(AND(E480=grup_instansi!$B$91,F480=grup_instansi!$C$91),
grup_instansi!$A$91,
IF(AND(E480=grup_instansi!$B$92,F480=grup_instansi!$C$92),
grup_instansi!$A$92,
IF(AND(E480=grup_instansi!$B$93,F480=grup_instansi!$C$93),
grup_instansi!$A$93,
IF(AND(E480=grup_instansi!$B$94,F480=grup_instansi!$C$94),
grup_instansi!$A$94,
IF(AND(E480=grup_instansi!$B$95,F480=grup_instansi!$C$95),
grup_instansi!$A$95,
IF(AND(E480=grup_instansi!$B$96,F480=grup_instansi!$C$96),
grup_instansi!$A$96,
IF(AND(E480=grup_instansi!$B$97,F480=grup_instansi!$C$97),
grup_instansi!$A$97,
IF(AND(E480=grup_instansi!$B$98,F480=grup_instansi!$C$98),
grup_instansi!$A$98,
IF(AND(E480=grup_instansi!$B$99,F480=grup_instansi!$C$99),
grup_instansi!$A$99,
grup_instansi!$A$100))))))))))))))))))))))))))))))))))))))))</f>
        <v>gi2023110400055</v>
      </c>
      <c r="L480" t="str">
        <f>VLOOKUP(K480,grup_instansi!$A$2:$E$102,4)</f>
        <v>Pemerintah Kota Nusa Tenggara Barat</v>
      </c>
      <c r="M480" t="str">
        <f t="shared" si="23"/>
        <v>('i2023110600479','Pemerintah Kota Bima','gi2023110400055'),</v>
      </c>
    </row>
    <row r="481" spans="1:13" x14ac:dyDescent="0.25">
      <c r="A481" t="str">
        <f t="shared" si="21"/>
        <v>i2023110600480</v>
      </c>
      <c r="B481" s="4">
        <v>7701</v>
      </c>
      <c r="C481" t="str">
        <f t="shared" si="22"/>
        <v>i2023110600480</v>
      </c>
      <c r="D481" s="4" t="s">
        <v>374</v>
      </c>
      <c r="E481" s="4" t="s">
        <v>658</v>
      </c>
      <c r="F481" s="4" t="s">
        <v>681</v>
      </c>
      <c r="G481" t="str">
        <f>IF(AND(E481=grup_instansi!$B$2,F481=grup_instansi!$C$2),
grup_instansi!$A$2,
IF(AND(E481=grup_instansi!$B$3,F481=grup_instansi!$C$3),
grup_instansi!$A$3,
IF(AND(E481=grup_instansi!$B$4,F481=grup_instansi!$C$4),
grup_instansi!$A$4,
IF(AND(E481=grup_instansi!$B$5,F481=grup_instansi!$C$5),
grup_instansi!$A$5,
IF(AND(E481=grup_instansi!$B$6,F481=grup_instansi!$C$6),
grup_instansi!$A$6,
IF(AND(E481=grup_instansi!$B$7,F481=grup_instansi!$C$7),
grup_instansi!$A$7,
IF(AND(E481=grup_instansi!$B$8,F481=grup_instansi!$C$8),
grup_instansi!$A$8,
IF(AND(E481=grup_instansi!$B$9,F481=grup_instansi!$C$9),
grup_instansi!$A$9,
IF(AND(E481=grup_instansi!$B$10,F481=grup_instansi!$C$10),
grup_instansi!$A$10,"")))))))))</f>
        <v/>
      </c>
      <c r="H481" t="str">
        <f>IF(G481&lt;&gt;"",G481,IF(AND(E481=grup_instansi!$B$11,F481=grup_instansi!$C$11),
grup_instansi!$A$11,
IF(AND(E481=grup_instansi!$B$12,F481=grup_instansi!$C$12),
grup_instansi!$A$12,
IF(AND(E481=grup_instansi!$B$13,F481=grup_instansi!$C$13),
grup_instansi!$A$13,
IF(AND(E481=grup_instansi!$B$14,F481=grup_instansi!$C$14),
grup_instansi!$A$14,
IF(AND(E481=grup_instansi!$B$15,F481=grup_instansi!$C$15),
grup_instansi!$A$15,
IF(AND(E481=grup_instansi!$B$16,F481=grup_instansi!$C$16),
grup_instansi!$A$16,
IF(AND(E481=grup_instansi!$B$17,F481=grup_instansi!$C$17),
grup_instansi!$A$17,
IF(AND(E481=grup_instansi!$B$18,F481=grup_instansi!$C$18),
grup_instansi!$A$18,
IF(AND(E481=grup_instansi!$B$19,F481=grup_instansi!$C$19),
grup_instansi!$A$19,
IF(AND(E481=grup_instansi!$B$20,F481=grup_instansi!$C$20),
grup_instansi!$A$20,"")))))))))))</f>
        <v/>
      </c>
      <c r="I481" t="str">
        <f>IF(H481&lt;&gt;"",H481,IF(AND(E481=grup_instansi!$B$21,F481=grup_instansi!$C$21),
grup_instansi!$A$21,
IF(AND(E481=grup_instansi!$B$22,F481=grup_instansi!$C$22),
grup_instansi!$A$22,
IF(AND(E481=grup_instansi!$B$23,F481=grup_instansi!$C$23),
grup_instansi!$A$23,
IF(AND(E481=grup_instansi!$B$24,F481=grup_instansi!$C$24),
grup_instansi!$A$24,
IF(AND(E481=grup_instansi!$B$25,F481=grup_instansi!$C$25),
grup_instansi!$A$25,
IF(AND(E481=grup_instansi!$B$26,F481=grup_instansi!$C$26),
grup_instansi!$A$26,
IF(AND(E481=grup_instansi!$B$27,F481=grup_instansi!$C$27),
grup_instansi!$A$27,
IF(AND(E481=grup_instansi!$B$28,F481=grup_instansi!$C$28),
grup_instansi!$A$28,
IF(AND(E481=grup_instansi!$B$29,F481=grup_instansi!$C$29),
grup_instansi!$A$29,
IF(AND(E481=grup_instansi!$B$30,F481=grup_instansi!$C$30),
grup_instansi!$A$30,
IF(AND(E481=grup_instansi!$B$31,F481=grup_instansi!$C$31),
grup_instansi!$A$31,
IF(AND(E481=grup_instansi!$B$32,F481=grup_instansi!$C$32),
grup_instansi!$A$32,
IF(AND(E481=grup_instansi!$B$33,F481=grup_instansi!$C$33),
grup_instansi!$A$33,
IF(AND(E481=grup_instansi!$B$34,F481=grup_instansi!$C$34),
grup_instansi!$A$34,
IF(AND(E481=grup_instansi!$B$35,F481=grup_instansi!$C$35),
grup_instansi!$A$35,""))))))))))))))))</f>
        <v>gi2023110400024</v>
      </c>
      <c r="J481" t="str">
        <f>IF(I481&lt;&gt;"",I481,IF(AND(E481=grup_instansi!$B$36,F481=grup_instansi!$C$36),
grup_instansi!$A$36,
IF(AND(E481=grup_instansi!$B$37,F481=grup_instansi!$C$37),
grup_instansi!$A$37,
IF(AND(E481=grup_instansi!$B$38,F481=grup_instansi!$C$38),
grup_instansi!$A$38,
IF(AND(E481=grup_instansi!$B$39,F481=grup_instansi!$C$39),
grup_instansi!$A$39,
IF(AND(E481=grup_instansi!$B$40,F481=grup_instansi!$C$40),
grup_instansi!$A$40,
IF(AND(E481=grup_instansi!$B$41,F481=grup_instansi!$C$41),
grup_instansi!$A$41,
IF(AND(E481=grup_instansi!$B$42,F481=grup_instansi!$C$42),
grup_instansi!$A$42,
IF(AND(E481=grup_instansi!$B$43,F481=grup_instansi!$C$43),
grup_instansi!$A$43,
IF(AND(E481=grup_instansi!$B$44,F481=grup_instansi!$C$44),
grup_instansi!$A$44,
IF(AND(E481=grup_instansi!$B$45,F481=grup_instansi!$C$45),
grup_instansi!$A$45,
IF(AND(E481=grup_instansi!$B$46,F481=grup_instansi!$C$46),
grup_instansi!$A$46,
IF(AND(E481=grup_instansi!$B$47,F481=grup_instansi!$C$47),
grup_instansi!$A$47,
IF(AND(E481=grup_instansi!$B$48,F481=grup_instansi!$C$48),
grup_instansi!$A$48,
IF(AND(E481=grup_instansi!$B$49,F481=grup_instansi!$C$49),
grup_instansi!$A$49,
IF(AND(E481=grup_instansi!$B$50,F481=grup_instansi!$C$50),
grup_instansi!$A$50,
IF(AND(E481=grup_instansi!$B$51,F481=grup_instansi!$C$51),
grup_instansi!$A$51,
IF(AND(E481=grup_instansi!$B$52,F481=grup_instansi!$C$52),
grup_instansi!$A$52,
IF(AND(E481=grup_instansi!$B$53,F481=grup_instansi!$C$53),
grup_instansi!$A$53,
IF(AND(E481=grup_instansi!$B$54,F481=grup_instansi!$C$54),
grup_instansi!$A$54,
IF(AND(E481=grup_instansi!$B$55,F481=grup_instansi!$C$55),
grup_instansi!$A$55,
IF(AND(E481=grup_instansi!$B$56,F481=grup_instansi!$C$56),
grup_instansi!$A$56,
IF(AND(E481=grup_instansi!$B$57,F481=grup_instansi!$C$57),
grup_instansi!$A$57,
IF(AND(E481=grup_instansi!$B$58,F481=grup_instansi!$C$58),
grup_instansi!$A$58,
IF(AND(E481=grup_instansi!$B$59,F481=grup_instansi!$C$59),
grup_instansi!$A$59,
IF(AND(E481=grup_instansi!$B$60,F481=grup_instansi!$C$60),
grup_instansi!$A$60,""))))))))))))))))))))))))))</f>
        <v>gi2023110400024</v>
      </c>
      <c r="K481" t="str">
        <f>IF(J481&lt;&gt;"",J481,IF(AND(E481=grup_instansi!$B$61,F481=grup_instansi!$C$61),
grup_instansi!$A$61,
IF(AND(E481=grup_instansi!$B$62,F481=grup_instansi!$C$62),
grup_instansi!$A$62,
IF(AND(E481=grup_instansi!$B$63,F481=grup_instansi!$C$63),
grup_instansi!$A$63,
IF(AND(E481=grup_instansi!$B$64,F481=grup_instansi!$C$64),
grup_instansi!$A$64,
IF(AND(E481=grup_instansi!$B$65,F481=grup_instansi!$C$65),
grup_instansi!$A$65,
IF(AND(E481=grup_instansi!$B$66,F481=grup_instansi!$C$66),
grup_instansi!$A$66,
IF(AND(E481=grup_instansi!$B$67,F481=grup_instansi!$C$67),
grup_instansi!$A$67,
IF(AND(E481=grup_instansi!$B$68,F481=grup_instansi!$C$68),
grup_instansi!$A$68,
IF(AND(E481=grup_instansi!$B$69,F481=grup_instansi!$C$69),
grup_instansi!$A$69,
IF(AND(E481=grup_instansi!$B$70,F481=grup_instansi!$C$70),
grup_instansi!$A$70,
IF(AND(E481=grup_instansi!$B$71,F481=grup_instansi!$C$71),
grup_instansi!$A$71,
IF(AND(E481=grup_instansi!$B$72,F481=grup_instansi!$C$72),
grup_instansi!$A$72,
IF(AND(E481=grup_instansi!$B$73,F481=grup_instansi!$C$73),
grup_instansi!$A$73,
IF(AND(E481=grup_instansi!$B$74,F481=grup_instansi!$C$74),
grup_instansi!$A$74,
IF(AND(E481=grup_instansi!$B$75,F481=grup_instansi!$C$75),
grup_instansi!$A$75,
IF(AND(E481=grup_instansi!$B$76,F481=grup_instansi!$C$76),
grup_instansi!$A$76,
IF(AND(E481=grup_instansi!$B$77,F481=grup_instansi!$C$77),
grup_instansi!$A$77,
IF(AND(E481=grup_instansi!$B$78,F481=grup_instansi!$C$78),
grup_instansi!$A$78,
IF(AND(E481=grup_instansi!$B$79,F481=grup_instansi!$C$79),
grup_instansi!$A$79,
IF(AND(E481=grup_instansi!$B$80,F481=grup_instansi!$C$80),
grup_instansi!$A$80,
IF(AND(E481=grup_instansi!$B$81,F481=grup_instansi!$C$81),
grup_instansi!$A$81,
IF(AND(E481=grup_instansi!$B$82,F481=grup_instansi!$C$82),
grup_instansi!$A$82,
IF(AND(E481=grup_instansi!$B$83,F481=grup_instansi!$C$83),
grup_instansi!$A$84,
IF(AND(E481=grup_instansi!$B$84,F481=grup_instansi!$C$84),
grup_instansi!$A$85,
IF(AND(E481=grup_instansi!$B$85,F481=grup_instansi!$C$85),
grup_instansi!$A$86,
IF(AND(E481=grup_instansi!$B$86,F481=grup_instansi!$C$86),
grup_instansi!$A$87,
IF(AND(E481=grup_instansi!$B$87,F481=grup_instansi!$C$87),
grup_instansi!$A$87,
IF(AND(E481=grup_instansi!$B$88,F481=grup_instansi!$C$88),
grup_instansi!$A$88,
IF(AND(E481=grup_instansi!$B$89,F481=grup_instansi!$C$89),
grup_instansi!$A$89,
IF(AND(E481=grup_instansi!$B$90,F481=grup_instansi!$C$90),
grup_instansi!$A$90,
IF(AND(E481=grup_instansi!$B$91,F481=grup_instansi!$C$91),
grup_instansi!$A$91,
IF(AND(E481=grup_instansi!$B$92,F481=grup_instansi!$C$92),
grup_instansi!$A$92,
IF(AND(E481=grup_instansi!$B$93,F481=grup_instansi!$C$93),
grup_instansi!$A$93,
IF(AND(E481=grup_instansi!$B$94,F481=grup_instansi!$C$94),
grup_instansi!$A$94,
IF(AND(E481=grup_instansi!$B$95,F481=grup_instansi!$C$95),
grup_instansi!$A$95,
IF(AND(E481=grup_instansi!$B$96,F481=grup_instansi!$C$96),
grup_instansi!$A$96,
IF(AND(E481=grup_instansi!$B$97,F481=grup_instansi!$C$97),
grup_instansi!$A$97,
IF(AND(E481=grup_instansi!$B$98,F481=grup_instansi!$C$98),
grup_instansi!$A$98,
IF(AND(E481=grup_instansi!$B$99,F481=grup_instansi!$C$99),
grup_instansi!$A$99,
grup_instansi!$A$100))))))))))))))))))))))))))))))))))))))))</f>
        <v>gi2023110400024</v>
      </c>
      <c r="L481" t="str">
        <f>VLOOKUP(K481,grup_instansi!$A$2:$E$102,4)</f>
        <v>Pemerintah Kabupaten Nusa Tenggara Timur</v>
      </c>
      <c r="M481" t="str">
        <f t="shared" si="23"/>
        <v>('i2023110600480','Pemerintah Kab. Kupang','gi2023110400024'),</v>
      </c>
    </row>
    <row r="482" spans="1:13" x14ac:dyDescent="0.25">
      <c r="A482" t="str">
        <f t="shared" si="21"/>
        <v>i2023110600481</v>
      </c>
      <c r="B482" s="4">
        <v>7705</v>
      </c>
      <c r="C482" t="str">
        <f t="shared" si="22"/>
        <v>i2023110600481</v>
      </c>
      <c r="D482" s="4" t="s">
        <v>378</v>
      </c>
      <c r="E482" s="4" t="s">
        <v>658</v>
      </c>
      <c r="F482" s="4" t="s">
        <v>681</v>
      </c>
      <c r="G482" t="str">
        <f>IF(AND(E482=grup_instansi!$B$2,F482=grup_instansi!$C$2),
grup_instansi!$A$2,
IF(AND(E482=grup_instansi!$B$3,F482=grup_instansi!$C$3),
grup_instansi!$A$3,
IF(AND(E482=grup_instansi!$B$4,F482=grup_instansi!$C$4),
grup_instansi!$A$4,
IF(AND(E482=grup_instansi!$B$5,F482=grup_instansi!$C$5),
grup_instansi!$A$5,
IF(AND(E482=grup_instansi!$B$6,F482=grup_instansi!$C$6),
grup_instansi!$A$6,
IF(AND(E482=grup_instansi!$B$7,F482=grup_instansi!$C$7),
grup_instansi!$A$7,
IF(AND(E482=grup_instansi!$B$8,F482=grup_instansi!$C$8),
grup_instansi!$A$8,
IF(AND(E482=grup_instansi!$B$9,F482=grup_instansi!$C$9),
grup_instansi!$A$9,
IF(AND(E482=grup_instansi!$B$10,F482=grup_instansi!$C$10),
grup_instansi!$A$10,"")))))))))</f>
        <v/>
      </c>
      <c r="H482" t="str">
        <f>IF(G482&lt;&gt;"",G482,IF(AND(E482=grup_instansi!$B$11,F482=grup_instansi!$C$11),
grup_instansi!$A$11,
IF(AND(E482=grup_instansi!$B$12,F482=grup_instansi!$C$12),
grup_instansi!$A$12,
IF(AND(E482=grup_instansi!$B$13,F482=grup_instansi!$C$13),
grup_instansi!$A$13,
IF(AND(E482=grup_instansi!$B$14,F482=grup_instansi!$C$14),
grup_instansi!$A$14,
IF(AND(E482=grup_instansi!$B$15,F482=grup_instansi!$C$15),
grup_instansi!$A$15,
IF(AND(E482=grup_instansi!$B$16,F482=grup_instansi!$C$16),
grup_instansi!$A$16,
IF(AND(E482=grup_instansi!$B$17,F482=grup_instansi!$C$17),
grup_instansi!$A$17,
IF(AND(E482=grup_instansi!$B$18,F482=grup_instansi!$C$18),
grup_instansi!$A$18,
IF(AND(E482=grup_instansi!$B$19,F482=grup_instansi!$C$19),
grup_instansi!$A$19,
IF(AND(E482=grup_instansi!$B$20,F482=grup_instansi!$C$20),
grup_instansi!$A$20,"")))))))))))</f>
        <v/>
      </c>
      <c r="I482" t="str">
        <f>IF(H482&lt;&gt;"",H482,IF(AND(E482=grup_instansi!$B$21,F482=grup_instansi!$C$21),
grup_instansi!$A$21,
IF(AND(E482=grup_instansi!$B$22,F482=grup_instansi!$C$22),
grup_instansi!$A$22,
IF(AND(E482=grup_instansi!$B$23,F482=grup_instansi!$C$23),
grup_instansi!$A$23,
IF(AND(E482=grup_instansi!$B$24,F482=grup_instansi!$C$24),
grup_instansi!$A$24,
IF(AND(E482=grup_instansi!$B$25,F482=grup_instansi!$C$25),
grup_instansi!$A$25,
IF(AND(E482=grup_instansi!$B$26,F482=grup_instansi!$C$26),
grup_instansi!$A$26,
IF(AND(E482=grup_instansi!$B$27,F482=grup_instansi!$C$27),
grup_instansi!$A$27,
IF(AND(E482=grup_instansi!$B$28,F482=grup_instansi!$C$28),
grup_instansi!$A$28,
IF(AND(E482=grup_instansi!$B$29,F482=grup_instansi!$C$29),
grup_instansi!$A$29,
IF(AND(E482=grup_instansi!$B$30,F482=grup_instansi!$C$30),
grup_instansi!$A$30,
IF(AND(E482=grup_instansi!$B$31,F482=grup_instansi!$C$31),
grup_instansi!$A$31,
IF(AND(E482=grup_instansi!$B$32,F482=grup_instansi!$C$32),
grup_instansi!$A$32,
IF(AND(E482=grup_instansi!$B$33,F482=grup_instansi!$C$33),
grup_instansi!$A$33,
IF(AND(E482=grup_instansi!$B$34,F482=grup_instansi!$C$34),
grup_instansi!$A$34,
IF(AND(E482=grup_instansi!$B$35,F482=grup_instansi!$C$35),
grup_instansi!$A$35,""))))))))))))))))</f>
        <v>gi2023110400024</v>
      </c>
      <c r="J482" t="str">
        <f>IF(I482&lt;&gt;"",I482,IF(AND(E482=grup_instansi!$B$36,F482=grup_instansi!$C$36),
grup_instansi!$A$36,
IF(AND(E482=grup_instansi!$B$37,F482=grup_instansi!$C$37),
grup_instansi!$A$37,
IF(AND(E482=grup_instansi!$B$38,F482=grup_instansi!$C$38),
grup_instansi!$A$38,
IF(AND(E482=grup_instansi!$B$39,F482=grup_instansi!$C$39),
grup_instansi!$A$39,
IF(AND(E482=grup_instansi!$B$40,F482=grup_instansi!$C$40),
grup_instansi!$A$40,
IF(AND(E482=grup_instansi!$B$41,F482=grup_instansi!$C$41),
grup_instansi!$A$41,
IF(AND(E482=grup_instansi!$B$42,F482=grup_instansi!$C$42),
grup_instansi!$A$42,
IF(AND(E482=grup_instansi!$B$43,F482=grup_instansi!$C$43),
grup_instansi!$A$43,
IF(AND(E482=grup_instansi!$B$44,F482=grup_instansi!$C$44),
grup_instansi!$A$44,
IF(AND(E482=grup_instansi!$B$45,F482=grup_instansi!$C$45),
grup_instansi!$A$45,
IF(AND(E482=grup_instansi!$B$46,F482=grup_instansi!$C$46),
grup_instansi!$A$46,
IF(AND(E482=grup_instansi!$B$47,F482=grup_instansi!$C$47),
grup_instansi!$A$47,
IF(AND(E482=grup_instansi!$B$48,F482=grup_instansi!$C$48),
grup_instansi!$A$48,
IF(AND(E482=grup_instansi!$B$49,F482=grup_instansi!$C$49),
grup_instansi!$A$49,
IF(AND(E482=grup_instansi!$B$50,F482=grup_instansi!$C$50),
grup_instansi!$A$50,
IF(AND(E482=grup_instansi!$B$51,F482=grup_instansi!$C$51),
grup_instansi!$A$51,
IF(AND(E482=grup_instansi!$B$52,F482=grup_instansi!$C$52),
grup_instansi!$A$52,
IF(AND(E482=grup_instansi!$B$53,F482=grup_instansi!$C$53),
grup_instansi!$A$53,
IF(AND(E482=grup_instansi!$B$54,F482=grup_instansi!$C$54),
grup_instansi!$A$54,
IF(AND(E482=grup_instansi!$B$55,F482=grup_instansi!$C$55),
grup_instansi!$A$55,
IF(AND(E482=grup_instansi!$B$56,F482=grup_instansi!$C$56),
grup_instansi!$A$56,
IF(AND(E482=grup_instansi!$B$57,F482=grup_instansi!$C$57),
grup_instansi!$A$57,
IF(AND(E482=grup_instansi!$B$58,F482=grup_instansi!$C$58),
grup_instansi!$A$58,
IF(AND(E482=grup_instansi!$B$59,F482=grup_instansi!$C$59),
grup_instansi!$A$59,
IF(AND(E482=grup_instansi!$B$60,F482=grup_instansi!$C$60),
grup_instansi!$A$60,""))))))))))))))))))))))))))</f>
        <v>gi2023110400024</v>
      </c>
      <c r="K482" t="str">
        <f>IF(J482&lt;&gt;"",J482,IF(AND(E482=grup_instansi!$B$61,F482=grup_instansi!$C$61),
grup_instansi!$A$61,
IF(AND(E482=grup_instansi!$B$62,F482=grup_instansi!$C$62),
grup_instansi!$A$62,
IF(AND(E482=grup_instansi!$B$63,F482=grup_instansi!$C$63),
grup_instansi!$A$63,
IF(AND(E482=grup_instansi!$B$64,F482=grup_instansi!$C$64),
grup_instansi!$A$64,
IF(AND(E482=grup_instansi!$B$65,F482=grup_instansi!$C$65),
grup_instansi!$A$65,
IF(AND(E482=grup_instansi!$B$66,F482=grup_instansi!$C$66),
grup_instansi!$A$66,
IF(AND(E482=grup_instansi!$B$67,F482=grup_instansi!$C$67),
grup_instansi!$A$67,
IF(AND(E482=grup_instansi!$B$68,F482=grup_instansi!$C$68),
grup_instansi!$A$68,
IF(AND(E482=grup_instansi!$B$69,F482=grup_instansi!$C$69),
grup_instansi!$A$69,
IF(AND(E482=grup_instansi!$B$70,F482=grup_instansi!$C$70),
grup_instansi!$A$70,
IF(AND(E482=grup_instansi!$B$71,F482=grup_instansi!$C$71),
grup_instansi!$A$71,
IF(AND(E482=grup_instansi!$B$72,F482=grup_instansi!$C$72),
grup_instansi!$A$72,
IF(AND(E482=grup_instansi!$B$73,F482=grup_instansi!$C$73),
grup_instansi!$A$73,
IF(AND(E482=grup_instansi!$B$74,F482=grup_instansi!$C$74),
grup_instansi!$A$74,
IF(AND(E482=grup_instansi!$B$75,F482=grup_instansi!$C$75),
grup_instansi!$A$75,
IF(AND(E482=grup_instansi!$B$76,F482=grup_instansi!$C$76),
grup_instansi!$A$76,
IF(AND(E482=grup_instansi!$B$77,F482=grup_instansi!$C$77),
grup_instansi!$A$77,
IF(AND(E482=grup_instansi!$B$78,F482=grup_instansi!$C$78),
grup_instansi!$A$78,
IF(AND(E482=grup_instansi!$B$79,F482=grup_instansi!$C$79),
grup_instansi!$A$79,
IF(AND(E482=grup_instansi!$B$80,F482=grup_instansi!$C$80),
grup_instansi!$A$80,
IF(AND(E482=grup_instansi!$B$81,F482=grup_instansi!$C$81),
grup_instansi!$A$81,
IF(AND(E482=grup_instansi!$B$82,F482=grup_instansi!$C$82),
grup_instansi!$A$82,
IF(AND(E482=grup_instansi!$B$83,F482=grup_instansi!$C$83),
grup_instansi!$A$84,
IF(AND(E482=grup_instansi!$B$84,F482=grup_instansi!$C$84),
grup_instansi!$A$85,
IF(AND(E482=grup_instansi!$B$85,F482=grup_instansi!$C$85),
grup_instansi!$A$86,
IF(AND(E482=grup_instansi!$B$86,F482=grup_instansi!$C$86),
grup_instansi!$A$87,
IF(AND(E482=grup_instansi!$B$87,F482=grup_instansi!$C$87),
grup_instansi!$A$87,
IF(AND(E482=grup_instansi!$B$88,F482=grup_instansi!$C$88),
grup_instansi!$A$88,
IF(AND(E482=grup_instansi!$B$89,F482=grup_instansi!$C$89),
grup_instansi!$A$89,
IF(AND(E482=grup_instansi!$B$90,F482=grup_instansi!$C$90),
grup_instansi!$A$90,
IF(AND(E482=grup_instansi!$B$91,F482=grup_instansi!$C$91),
grup_instansi!$A$91,
IF(AND(E482=grup_instansi!$B$92,F482=grup_instansi!$C$92),
grup_instansi!$A$92,
IF(AND(E482=grup_instansi!$B$93,F482=grup_instansi!$C$93),
grup_instansi!$A$93,
IF(AND(E482=grup_instansi!$B$94,F482=grup_instansi!$C$94),
grup_instansi!$A$94,
IF(AND(E482=grup_instansi!$B$95,F482=grup_instansi!$C$95),
grup_instansi!$A$95,
IF(AND(E482=grup_instansi!$B$96,F482=grup_instansi!$C$96),
grup_instansi!$A$96,
IF(AND(E482=grup_instansi!$B$97,F482=grup_instansi!$C$97),
grup_instansi!$A$97,
IF(AND(E482=grup_instansi!$B$98,F482=grup_instansi!$C$98),
grup_instansi!$A$98,
IF(AND(E482=grup_instansi!$B$99,F482=grup_instansi!$C$99),
grup_instansi!$A$99,
grup_instansi!$A$100))))))))))))))))))))))))))))))))))))))))</f>
        <v>gi2023110400024</v>
      </c>
      <c r="L482" t="str">
        <f>VLOOKUP(K482,grup_instansi!$A$2:$E$102,4)</f>
        <v>Pemerintah Kabupaten Nusa Tenggara Timur</v>
      </c>
      <c r="M482" t="str">
        <f t="shared" si="23"/>
        <v>('i2023110600481','Pemerintah Kab. Alor','gi2023110400024'),</v>
      </c>
    </row>
    <row r="483" spans="1:13" x14ac:dyDescent="0.25">
      <c r="A483" t="str">
        <f t="shared" si="21"/>
        <v>i2023110600482</v>
      </c>
      <c r="B483" s="4">
        <v>7706</v>
      </c>
      <c r="C483" t="str">
        <f t="shared" si="22"/>
        <v>i2023110600482</v>
      </c>
      <c r="D483" s="4" t="s">
        <v>379</v>
      </c>
      <c r="E483" s="4" t="s">
        <v>658</v>
      </c>
      <c r="F483" s="4" t="s">
        <v>681</v>
      </c>
      <c r="G483" t="str">
        <f>IF(AND(E483=grup_instansi!$B$2,F483=grup_instansi!$C$2),
grup_instansi!$A$2,
IF(AND(E483=grup_instansi!$B$3,F483=grup_instansi!$C$3),
grup_instansi!$A$3,
IF(AND(E483=grup_instansi!$B$4,F483=grup_instansi!$C$4),
grup_instansi!$A$4,
IF(AND(E483=grup_instansi!$B$5,F483=grup_instansi!$C$5),
grup_instansi!$A$5,
IF(AND(E483=grup_instansi!$B$6,F483=grup_instansi!$C$6),
grup_instansi!$A$6,
IF(AND(E483=grup_instansi!$B$7,F483=grup_instansi!$C$7),
grup_instansi!$A$7,
IF(AND(E483=grup_instansi!$B$8,F483=grup_instansi!$C$8),
grup_instansi!$A$8,
IF(AND(E483=grup_instansi!$B$9,F483=grup_instansi!$C$9),
grup_instansi!$A$9,
IF(AND(E483=grup_instansi!$B$10,F483=grup_instansi!$C$10),
grup_instansi!$A$10,"")))))))))</f>
        <v/>
      </c>
      <c r="H483" t="str">
        <f>IF(G483&lt;&gt;"",G483,IF(AND(E483=grup_instansi!$B$11,F483=grup_instansi!$C$11),
grup_instansi!$A$11,
IF(AND(E483=grup_instansi!$B$12,F483=grup_instansi!$C$12),
grup_instansi!$A$12,
IF(AND(E483=grup_instansi!$B$13,F483=grup_instansi!$C$13),
grup_instansi!$A$13,
IF(AND(E483=grup_instansi!$B$14,F483=grup_instansi!$C$14),
grup_instansi!$A$14,
IF(AND(E483=grup_instansi!$B$15,F483=grup_instansi!$C$15),
grup_instansi!$A$15,
IF(AND(E483=grup_instansi!$B$16,F483=grup_instansi!$C$16),
grup_instansi!$A$16,
IF(AND(E483=grup_instansi!$B$17,F483=grup_instansi!$C$17),
grup_instansi!$A$17,
IF(AND(E483=grup_instansi!$B$18,F483=grup_instansi!$C$18),
grup_instansi!$A$18,
IF(AND(E483=grup_instansi!$B$19,F483=grup_instansi!$C$19),
grup_instansi!$A$19,
IF(AND(E483=grup_instansi!$B$20,F483=grup_instansi!$C$20),
grup_instansi!$A$20,"")))))))))))</f>
        <v/>
      </c>
      <c r="I483" t="str">
        <f>IF(H483&lt;&gt;"",H483,IF(AND(E483=grup_instansi!$B$21,F483=grup_instansi!$C$21),
grup_instansi!$A$21,
IF(AND(E483=grup_instansi!$B$22,F483=grup_instansi!$C$22),
grup_instansi!$A$22,
IF(AND(E483=grup_instansi!$B$23,F483=grup_instansi!$C$23),
grup_instansi!$A$23,
IF(AND(E483=grup_instansi!$B$24,F483=grup_instansi!$C$24),
grup_instansi!$A$24,
IF(AND(E483=grup_instansi!$B$25,F483=grup_instansi!$C$25),
grup_instansi!$A$25,
IF(AND(E483=grup_instansi!$B$26,F483=grup_instansi!$C$26),
grup_instansi!$A$26,
IF(AND(E483=grup_instansi!$B$27,F483=grup_instansi!$C$27),
grup_instansi!$A$27,
IF(AND(E483=grup_instansi!$B$28,F483=grup_instansi!$C$28),
grup_instansi!$A$28,
IF(AND(E483=grup_instansi!$B$29,F483=grup_instansi!$C$29),
grup_instansi!$A$29,
IF(AND(E483=grup_instansi!$B$30,F483=grup_instansi!$C$30),
grup_instansi!$A$30,
IF(AND(E483=grup_instansi!$B$31,F483=grup_instansi!$C$31),
grup_instansi!$A$31,
IF(AND(E483=grup_instansi!$B$32,F483=grup_instansi!$C$32),
grup_instansi!$A$32,
IF(AND(E483=grup_instansi!$B$33,F483=grup_instansi!$C$33),
grup_instansi!$A$33,
IF(AND(E483=grup_instansi!$B$34,F483=grup_instansi!$C$34),
grup_instansi!$A$34,
IF(AND(E483=grup_instansi!$B$35,F483=grup_instansi!$C$35),
grup_instansi!$A$35,""))))))))))))))))</f>
        <v>gi2023110400024</v>
      </c>
      <c r="J483" t="str">
        <f>IF(I483&lt;&gt;"",I483,IF(AND(E483=grup_instansi!$B$36,F483=grup_instansi!$C$36),
grup_instansi!$A$36,
IF(AND(E483=grup_instansi!$B$37,F483=grup_instansi!$C$37),
grup_instansi!$A$37,
IF(AND(E483=grup_instansi!$B$38,F483=grup_instansi!$C$38),
grup_instansi!$A$38,
IF(AND(E483=grup_instansi!$B$39,F483=grup_instansi!$C$39),
grup_instansi!$A$39,
IF(AND(E483=grup_instansi!$B$40,F483=grup_instansi!$C$40),
grup_instansi!$A$40,
IF(AND(E483=grup_instansi!$B$41,F483=grup_instansi!$C$41),
grup_instansi!$A$41,
IF(AND(E483=grup_instansi!$B$42,F483=grup_instansi!$C$42),
grup_instansi!$A$42,
IF(AND(E483=grup_instansi!$B$43,F483=grup_instansi!$C$43),
grup_instansi!$A$43,
IF(AND(E483=grup_instansi!$B$44,F483=grup_instansi!$C$44),
grup_instansi!$A$44,
IF(AND(E483=grup_instansi!$B$45,F483=grup_instansi!$C$45),
grup_instansi!$A$45,
IF(AND(E483=grup_instansi!$B$46,F483=grup_instansi!$C$46),
grup_instansi!$A$46,
IF(AND(E483=grup_instansi!$B$47,F483=grup_instansi!$C$47),
grup_instansi!$A$47,
IF(AND(E483=grup_instansi!$B$48,F483=grup_instansi!$C$48),
grup_instansi!$A$48,
IF(AND(E483=grup_instansi!$B$49,F483=grup_instansi!$C$49),
grup_instansi!$A$49,
IF(AND(E483=grup_instansi!$B$50,F483=grup_instansi!$C$50),
grup_instansi!$A$50,
IF(AND(E483=grup_instansi!$B$51,F483=grup_instansi!$C$51),
grup_instansi!$A$51,
IF(AND(E483=grup_instansi!$B$52,F483=grup_instansi!$C$52),
grup_instansi!$A$52,
IF(AND(E483=grup_instansi!$B$53,F483=grup_instansi!$C$53),
grup_instansi!$A$53,
IF(AND(E483=grup_instansi!$B$54,F483=grup_instansi!$C$54),
grup_instansi!$A$54,
IF(AND(E483=grup_instansi!$B$55,F483=grup_instansi!$C$55),
grup_instansi!$A$55,
IF(AND(E483=grup_instansi!$B$56,F483=grup_instansi!$C$56),
grup_instansi!$A$56,
IF(AND(E483=grup_instansi!$B$57,F483=grup_instansi!$C$57),
grup_instansi!$A$57,
IF(AND(E483=grup_instansi!$B$58,F483=grup_instansi!$C$58),
grup_instansi!$A$58,
IF(AND(E483=grup_instansi!$B$59,F483=grup_instansi!$C$59),
grup_instansi!$A$59,
IF(AND(E483=grup_instansi!$B$60,F483=grup_instansi!$C$60),
grup_instansi!$A$60,""))))))))))))))))))))))))))</f>
        <v>gi2023110400024</v>
      </c>
      <c r="K483" t="str">
        <f>IF(J483&lt;&gt;"",J483,IF(AND(E483=grup_instansi!$B$61,F483=grup_instansi!$C$61),
grup_instansi!$A$61,
IF(AND(E483=grup_instansi!$B$62,F483=grup_instansi!$C$62),
grup_instansi!$A$62,
IF(AND(E483=grup_instansi!$B$63,F483=grup_instansi!$C$63),
grup_instansi!$A$63,
IF(AND(E483=grup_instansi!$B$64,F483=grup_instansi!$C$64),
grup_instansi!$A$64,
IF(AND(E483=grup_instansi!$B$65,F483=grup_instansi!$C$65),
grup_instansi!$A$65,
IF(AND(E483=grup_instansi!$B$66,F483=grup_instansi!$C$66),
grup_instansi!$A$66,
IF(AND(E483=grup_instansi!$B$67,F483=grup_instansi!$C$67),
grup_instansi!$A$67,
IF(AND(E483=grup_instansi!$B$68,F483=grup_instansi!$C$68),
grup_instansi!$A$68,
IF(AND(E483=grup_instansi!$B$69,F483=grup_instansi!$C$69),
grup_instansi!$A$69,
IF(AND(E483=grup_instansi!$B$70,F483=grup_instansi!$C$70),
grup_instansi!$A$70,
IF(AND(E483=grup_instansi!$B$71,F483=grup_instansi!$C$71),
grup_instansi!$A$71,
IF(AND(E483=grup_instansi!$B$72,F483=grup_instansi!$C$72),
grup_instansi!$A$72,
IF(AND(E483=grup_instansi!$B$73,F483=grup_instansi!$C$73),
grup_instansi!$A$73,
IF(AND(E483=grup_instansi!$B$74,F483=grup_instansi!$C$74),
grup_instansi!$A$74,
IF(AND(E483=grup_instansi!$B$75,F483=grup_instansi!$C$75),
grup_instansi!$A$75,
IF(AND(E483=grup_instansi!$B$76,F483=grup_instansi!$C$76),
grup_instansi!$A$76,
IF(AND(E483=grup_instansi!$B$77,F483=grup_instansi!$C$77),
grup_instansi!$A$77,
IF(AND(E483=grup_instansi!$B$78,F483=grup_instansi!$C$78),
grup_instansi!$A$78,
IF(AND(E483=grup_instansi!$B$79,F483=grup_instansi!$C$79),
grup_instansi!$A$79,
IF(AND(E483=grup_instansi!$B$80,F483=grup_instansi!$C$80),
grup_instansi!$A$80,
IF(AND(E483=grup_instansi!$B$81,F483=grup_instansi!$C$81),
grup_instansi!$A$81,
IF(AND(E483=grup_instansi!$B$82,F483=grup_instansi!$C$82),
grup_instansi!$A$82,
IF(AND(E483=grup_instansi!$B$83,F483=grup_instansi!$C$83),
grup_instansi!$A$84,
IF(AND(E483=grup_instansi!$B$84,F483=grup_instansi!$C$84),
grup_instansi!$A$85,
IF(AND(E483=grup_instansi!$B$85,F483=grup_instansi!$C$85),
grup_instansi!$A$86,
IF(AND(E483=grup_instansi!$B$86,F483=grup_instansi!$C$86),
grup_instansi!$A$87,
IF(AND(E483=grup_instansi!$B$87,F483=grup_instansi!$C$87),
grup_instansi!$A$87,
IF(AND(E483=grup_instansi!$B$88,F483=grup_instansi!$C$88),
grup_instansi!$A$88,
IF(AND(E483=grup_instansi!$B$89,F483=grup_instansi!$C$89),
grup_instansi!$A$89,
IF(AND(E483=grup_instansi!$B$90,F483=grup_instansi!$C$90),
grup_instansi!$A$90,
IF(AND(E483=grup_instansi!$B$91,F483=grup_instansi!$C$91),
grup_instansi!$A$91,
IF(AND(E483=grup_instansi!$B$92,F483=grup_instansi!$C$92),
grup_instansi!$A$92,
IF(AND(E483=grup_instansi!$B$93,F483=grup_instansi!$C$93),
grup_instansi!$A$93,
IF(AND(E483=grup_instansi!$B$94,F483=grup_instansi!$C$94),
grup_instansi!$A$94,
IF(AND(E483=grup_instansi!$B$95,F483=grup_instansi!$C$95),
grup_instansi!$A$95,
IF(AND(E483=grup_instansi!$B$96,F483=grup_instansi!$C$96),
grup_instansi!$A$96,
IF(AND(E483=grup_instansi!$B$97,F483=grup_instansi!$C$97),
grup_instansi!$A$97,
IF(AND(E483=grup_instansi!$B$98,F483=grup_instansi!$C$98),
grup_instansi!$A$98,
IF(AND(E483=grup_instansi!$B$99,F483=grup_instansi!$C$99),
grup_instansi!$A$99,
grup_instansi!$A$100))))))))))))))))))))))))))))))))))))))))</f>
        <v>gi2023110400024</v>
      </c>
      <c r="L483" t="str">
        <f>VLOOKUP(K483,grup_instansi!$A$2:$E$102,4)</f>
        <v>Pemerintah Kabupaten Nusa Tenggara Timur</v>
      </c>
      <c r="M483" t="str">
        <f t="shared" si="23"/>
        <v>('i2023110600482','Pemerintah Kab. Sikka','gi2023110400024'),</v>
      </c>
    </row>
    <row r="484" spans="1:13" x14ac:dyDescent="0.25">
      <c r="A484" t="str">
        <f t="shared" si="21"/>
        <v>i2023110600483</v>
      </c>
      <c r="B484" s="4">
        <v>7707</v>
      </c>
      <c r="C484" t="str">
        <f t="shared" si="22"/>
        <v>i2023110600483</v>
      </c>
      <c r="D484" s="4" t="s">
        <v>380</v>
      </c>
      <c r="E484" s="4" t="s">
        <v>658</v>
      </c>
      <c r="F484" s="4" t="s">
        <v>681</v>
      </c>
      <c r="G484" t="str">
        <f>IF(AND(E484=grup_instansi!$B$2,F484=grup_instansi!$C$2),
grup_instansi!$A$2,
IF(AND(E484=grup_instansi!$B$3,F484=grup_instansi!$C$3),
grup_instansi!$A$3,
IF(AND(E484=grup_instansi!$B$4,F484=grup_instansi!$C$4),
grup_instansi!$A$4,
IF(AND(E484=grup_instansi!$B$5,F484=grup_instansi!$C$5),
grup_instansi!$A$5,
IF(AND(E484=grup_instansi!$B$6,F484=grup_instansi!$C$6),
grup_instansi!$A$6,
IF(AND(E484=grup_instansi!$B$7,F484=grup_instansi!$C$7),
grup_instansi!$A$7,
IF(AND(E484=grup_instansi!$B$8,F484=grup_instansi!$C$8),
grup_instansi!$A$8,
IF(AND(E484=grup_instansi!$B$9,F484=grup_instansi!$C$9),
grup_instansi!$A$9,
IF(AND(E484=grup_instansi!$B$10,F484=grup_instansi!$C$10),
grup_instansi!$A$10,"")))))))))</f>
        <v/>
      </c>
      <c r="H484" t="str">
        <f>IF(G484&lt;&gt;"",G484,IF(AND(E484=grup_instansi!$B$11,F484=grup_instansi!$C$11),
grup_instansi!$A$11,
IF(AND(E484=grup_instansi!$B$12,F484=grup_instansi!$C$12),
grup_instansi!$A$12,
IF(AND(E484=grup_instansi!$B$13,F484=grup_instansi!$C$13),
grup_instansi!$A$13,
IF(AND(E484=grup_instansi!$B$14,F484=grup_instansi!$C$14),
grup_instansi!$A$14,
IF(AND(E484=grup_instansi!$B$15,F484=grup_instansi!$C$15),
grup_instansi!$A$15,
IF(AND(E484=grup_instansi!$B$16,F484=grup_instansi!$C$16),
grup_instansi!$A$16,
IF(AND(E484=grup_instansi!$B$17,F484=grup_instansi!$C$17),
grup_instansi!$A$17,
IF(AND(E484=grup_instansi!$B$18,F484=grup_instansi!$C$18),
grup_instansi!$A$18,
IF(AND(E484=grup_instansi!$B$19,F484=grup_instansi!$C$19),
grup_instansi!$A$19,
IF(AND(E484=grup_instansi!$B$20,F484=grup_instansi!$C$20),
grup_instansi!$A$20,"")))))))))))</f>
        <v/>
      </c>
      <c r="I484" t="str">
        <f>IF(H484&lt;&gt;"",H484,IF(AND(E484=grup_instansi!$B$21,F484=grup_instansi!$C$21),
grup_instansi!$A$21,
IF(AND(E484=grup_instansi!$B$22,F484=grup_instansi!$C$22),
grup_instansi!$A$22,
IF(AND(E484=grup_instansi!$B$23,F484=grup_instansi!$C$23),
grup_instansi!$A$23,
IF(AND(E484=grup_instansi!$B$24,F484=grup_instansi!$C$24),
grup_instansi!$A$24,
IF(AND(E484=grup_instansi!$B$25,F484=grup_instansi!$C$25),
grup_instansi!$A$25,
IF(AND(E484=grup_instansi!$B$26,F484=grup_instansi!$C$26),
grup_instansi!$A$26,
IF(AND(E484=grup_instansi!$B$27,F484=grup_instansi!$C$27),
grup_instansi!$A$27,
IF(AND(E484=grup_instansi!$B$28,F484=grup_instansi!$C$28),
grup_instansi!$A$28,
IF(AND(E484=grup_instansi!$B$29,F484=grup_instansi!$C$29),
grup_instansi!$A$29,
IF(AND(E484=grup_instansi!$B$30,F484=grup_instansi!$C$30),
grup_instansi!$A$30,
IF(AND(E484=grup_instansi!$B$31,F484=grup_instansi!$C$31),
grup_instansi!$A$31,
IF(AND(E484=grup_instansi!$B$32,F484=grup_instansi!$C$32),
grup_instansi!$A$32,
IF(AND(E484=grup_instansi!$B$33,F484=grup_instansi!$C$33),
grup_instansi!$A$33,
IF(AND(E484=grup_instansi!$B$34,F484=grup_instansi!$C$34),
grup_instansi!$A$34,
IF(AND(E484=grup_instansi!$B$35,F484=grup_instansi!$C$35),
grup_instansi!$A$35,""))))))))))))))))</f>
        <v>gi2023110400024</v>
      </c>
      <c r="J484" t="str">
        <f>IF(I484&lt;&gt;"",I484,IF(AND(E484=grup_instansi!$B$36,F484=grup_instansi!$C$36),
grup_instansi!$A$36,
IF(AND(E484=grup_instansi!$B$37,F484=grup_instansi!$C$37),
grup_instansi!$A$37,
IF(AND(E484=grup_instansi!$B$38,F484=grup_instansi!$C$38),
grup_instansi!$A$38,
IF(AND(E484=grup_instansi!$B$39,F484=grup_instansi!$C$39),
grup_instansi!$A$39,
IF(AND(E484=grup_instansi!$B$40,F484=grup_instansi!$C$40),
grup_instansi!$A$40,
IF(AND(E484=grup_instansi!$B$41,F484=grup_instansi!$C$41),
grup_instansi!$A$41,
IF(AND(E484=grup_instansi!$B$42,F484=grup_instansi!$C$42),
grup_instansi!$A$42,
IF(AND(E484=grup_instansi!$B$43,F484=grup_instansi!$C$43),
grup_instansi!$A$43,
IF(AND(E484=grup_instansi!$B$44,F484=grup_instansi!$C$44),
grup_instansi!$A$44,
IF(AND(E484=grup_instansi!$B$45,F484=grup_instansi!$C$45),
grup_instansi!$A$45,
IF(AND(E484=grup_instansi!$B$46,F484=grup_instansi!$C$46),
grup_instansi!$A$46,
IF(AND(E484=grup_instansi!$B$47,F484=grup_instansi!$C$47),
grup_instansi!$A$47,
IF(AND(E484=grup_instansi!$B$48,F484=grup_instansi!$C$48),
grup_instansi!$A$48,
IF(AND(E484=grup_instansi!$B$49,F484=grup_instansi!$C$49),
grup_instansi!$A$49,
IF(AND(E484=grup_instansi!$B$50,F484=grup_instansi!$C$50),
grup_instansi!$A$50,
IF(AND(E484=grup_instansi!$B$51,F484=grup_instansi!$C$51),
grup_instansi!$A$51,
IF(AND(E484=grup_instansi!$B$52,F484=grup_instansi!$C$52),
grup_instansi!$A$52,
IF(AND(E484=grup_instansi!$B$53,F484=grup_instansi!$C$53),
grup_instansi!$A$53,
IF(AND(E484=grup_instansi!$B$54,F484=grup_instansi!$C$54),
grup_instansi!$A$54,
IF(AND(E484=grup_instansi!$B$55,F484=grup_instansi!$C$55),
grup_instansi!$A$55,
IF(AND(E484=grup_instansi!$B$56,F484=grup_instansi!$C$56),
grup_instansi!$A$56,
IF(AND(E484=grup_instansi!$B$57,F484=grup_instansi!$C$57),
grup_instansi!$A$57,
IF(AND(E484=grup_instansi!$B$58,F484=grup_instansi!$C$58),
grup_instansi!$A$58,
IF(AND(E484=grup_instansi!$B$59,F484=grup_instansi!$C$59),
grup_instansi!$A$59,
IF(AND(E484=grup_instansi!$B$60,F484=grup_instansi!$C$60),
grup_instansi!$A$60,""))))))))))))))))))))))))))</f>
        <v>gi2023110400024</v>
      </c>
      <c r="K484" t="str">
        <f>IF(J484&lt;&gt;"",J484,IF(AND(E484=grup_instansi!$B$61,F484=grup_instansi!$C$61),
grup_instansi!$A$61,
IF(AND(E484=grup_instansi!$B$62,F484=grup_instansi!$C$62),
grup_instansi!$A$62,
IF(AND(E484=grup_instansi!$B$63,F484=grup_instansi!$C$63),
grup_instansi!$A$63,
IF(AND(E484=grup_instansi!$B$64,F484=grup_instansi!$C$64),
grup_instansi!$A$64,
IF(AND(E484=grup_instansi!$B$65,F484=grup_instansi!$C$65),
grup_instansi!$A$65,
IF(AND(E484=grup_instansi!$B$66,F484=grup_instansi!$C$66),
grup_instansi!$A$66,
IF(AND(E484=grup_instansi!$B$67,F484=grup_instansi!$C$67),
grup_instansi!$A$67,
IF(AND(E484=grup_instansi!$B$68,F484=grup_instansi!$C$68),
grup_instansi!$A$68,
IF(AND(E484=grup_instansi!$B$69,F484=grup_instansi!$C$69),
grup_instansi!$A$69,
IF(AND(E484=grup_instansi!$B$70,F484=grup_instansi!$C$70),
grup_instansi!$A$70,
IF(AND(E484=grup_instansi!$B$71,F484=grup_instansi!$C$71),
grup_instansi!$A$71,
IF(AND(E484=grup_instansi!$B$72,F484=grup_instansi!$C$72),
grup_instansi!$A$72,
IF(AND(E484=grup_instansi!$B$73,F484=grup_instansi!$C$73),
grup_instansi!$A$73,
IF(AND(E484=grup_instansi!$B$74,F484=grup_instansi!$C$74),
grup_instansi!$A$74,
IF(AND(E484=grup_instansi!$B$75,F484=grup_instansi!$C$75),
grup_instansi!$A$75,
IF(AND(E484=grup_instansi!$B$76,F484=grup_instansi!$C$76),
grup_instansi!$A$76,
IF(AND(E484=grup_instansi!$B$77,F484=grup_instansi!$C$77),
grup_instansi!$A$77,
IF(AND(E484=grup_instansi!$B$78,F484=grup_instansi!$C$78),
grup_instansi!$A$78,
IF(AND(E484=grup_instansi!$B$79,F484=grup_instansi!$C$79),
grup_instansi!$A$79,
IF(AND(E484=grup_instansi!$B$80,F484=grup_instansi!$C$80),
grup_instansi!$A$80,
IF(AND(E484=grup_instansi!$B$81,F484=grup_instansi!$C$81),
grup_instansi!$A$81,
IF(AND(E484=grup_instansi!$B$82,F484=grup_instansi!$C$82),
grup_instansi!$A$82,
IF(AND(E484=grup_instansi!$B$83,F484=grup_instansi!$C$83),
grup_instansi!$A$84,
IF(AND(E484=grup_instansi!$B$84,F484=grup_instansi!$C$84),
grup_instansi!$A$85,
IF(AND(E484=grup_instansi!$B$85,F484=grup_instansi!$C$85),
grup_instansi!$A$86,
IF(AND(E484=grup_instansi!$B$86,F484=grup_instansi!$C$86),
grup_instansi!$A$87,
IF(AND(E484=grup_instansi!$B$87,F484=grup_instansi!$C$87),
grup_instansi!$A$87,
IF(AND(E484=grup_instansi!$B$88,F484=grup_instansi!$C$88),
grup_instansi!$A$88,
IF(AND(E484=grup_instansi!$B$89,F484=grup_instansi!$C$89),
grup_instansi!$A$89,
IF(AND(E484=grup_instansi!$B$90,F484=grup_instansi!$C$90),
grup_instansi!$A$90,
IF(AND(E484=grup_instansi!$B$91,F484=grup_instansi!$C$91),
grup_instansi!$A$91,
IF(AND(E484=grup_instansi!$B$92,F484=grup_instansi!$C$92),
grup_instansi!$A$92,
IF(AND(E484=grup_instansi!$B$93,F484=grup_instansi!$C$93),
grup_instansi!$A$93,
IF(AND(E484=grup_instansi!$B$94,F484=grup_instansi!$C$94),
grup_instansi!$A$94,
IF(AND(E484=grup_instansi!$B$95,F484=grup_instansi!$C$95),
grup_instansi!$A$95,
IF(AND(E484=grup_instansi!$B$96,F484=grup_instansi!$C$96),
grup_instansi!$A$96,
IF(AND(E484=grup_instansi!$B$97,F484=grup_instansi!$C$97),
grup_instansi!$A$97,
IF(AND(E484=grup_instansi!$B$98,F484=grup_instansi!$C$98),
grup_instansi!$A$98,
IF(AND(E484=grup_instansi!$B$99,F484=grup_instansi!$C$99),
grup_instansi!$A$99,
grup_instansi!$A$100))))))))))))))))))))))))))))))))))))))))</f>
        <v>gi2023110400024</v>
      </c>
      <c r="L484" t="str">
        <f>VLOOKUP(K484,grup_instansi!$A$2:$E$102,4)</f>
        <v>Pemerintah Kabupaten Nusa Tenggara Timur</v>
      </c>
      <c r="M484" t="str">
        <f t="shared" si="23"/>
        <v>('i2023110600483','Pemerintah Kab. Flores Timur','gi2023110400024'),</v>
      </c>
    </row>
    <row r="485" spans="1:13" x14ac:dyDescent="0.25">
      <c r="A485" t="str">
        <f t="shared" si="21"/>
        <v>i2023110600484</v>
      </c>
      <c r="B485" s="4">
        <v>7708</v>
      </c>
      <c r="C485" t="str">
        <f t="shared" si="22"/>
        <v>i2023110600484</v>
      </c>
      <c r="D485" s="4" t="s">
        <v>731</v>
      </c>
      <c r="E485" s="4" t="s">
        <v>658</v>
      </c>
      <c r="F485" s="4" t="s">
        <v>681</v>
      </c>
      <c r="G485" t="str">
        <f>IF(AND(E485=grup_instansi!$B$2,F485=grup_instansi!$C$2),
grup_instansi!$A$2,
IF(AND(E485=grup_instansi!$B$3,F485=grup_instansi!$C$3),
grup_instansi!$A$3,
IF(AND(E485=grup_instansi!$B$4,F485=grup_instansi!$C$4),
grup_instansi!$A$4,
IF(AND(E485=grup_instansi!$B$5,F485=grup_instansi!$C$5),
grup_instansi!$A$5,
IF(AND(E485=grup_instansi!$B$6,F485=grup_instansi!$C$6),
grup_instansi!$A$6,
IF(AND(E485=grup_instansi!$B$7,F485=grup_instansi!$C$7),
grup_instansi!$A$7,
IF(AND(E485=grup_instansi!$B$8,F485=grup_instansi!$C$8),
grup_instansi!$A$8,
IF(AND(E485=grup_instansi!$B$9,F485=grup_instansi!$C$9),
grup_instansi!$A$9,
IF(AND(E485=grup_instansi!$B$10,F485=grup_instansi!$C$10),
grup_instansi!$A$10,"")))))))))</f>
        <v/>
      </c>
      <c r="H485" t="str">
        <f>IF(G485&lt;&gt;"",G485,IF(AND(E485=grup_instansi!$B$11,F485=grup_instansi!$C$11),
grup_instansi!$A$11,
IF(AND(E485=grup_instansi!$B$12,F485=grup_instansi!$C$12),
grup_instansi!$A$12,
IF(AND(E485=grup_instansi!$B$13,F485=grup_instansi!$C$13),
grup_instansi!$A$13,
IF(AND(E485=grup_instansi!$B$14,F485=grup_instansi!$C$14),
grup_instansi!$A$14,
IF(AND(E485=grup_instansi!$B$15,F485=grup_instansi!$C$15),
grup_instansi!$A$15,
IF(AND(E485=grup_instansi!$B$16,F485=grup_instansi!$C$16),
grup_instansi!$A$16,
IF(AND(E485=grup_instansi!$B$17,F485=grup_instansi!$C$17),
grup_instansi!$A$17,
IF(AND(E485=grup_instansi!$B$18,F485=grup_instansi!$C$18),
grup_instansi!$A$18,
IF(AND(E485=grup_instansi!$B$19,F485=grup_instansi!$C$19),
grup_instansi!$A$19,
IF(AND(E485=grup_instansi!$B$20,F485=grup_instansi!$C$20),
grup_instansi!$A$20,"")))))))))))</f>
        <v/>
      </c>
      <c r="I485" t="str">
        <f>IF(H485&lt;&gt;"",H485,IF(AND(E485=grup_instansi!$B$21,F485=grup_instansi!$C$21),
grup_instansi!$A$21,
IF(AND(E485=grup_instansi!$B$22,F485=grup_instansi!$C$22),
grup_instansi!$A$22,
IF(AND(E485=grup_instansi!$B$23,F485=grup_instansi!$C$23),
grup_instansi!$A$23,
IF(AND(E485=grup_instansi!$B$24,F485=grup_instansi!$C$24),
grup_instansi!$A$24,
IF(AND(E485=grup_instansi!$B$25,F485=grup_instansi!$C$25),
grup_instansi!$A$25,
IF(AND(E485=grup_instansi!$B$26,F485=grup_instansi!$C$26),
grup_instansi!$A$26,
IF(AND(E485=grup_instansi!$B$27,F485=grup_instansi!$C$27),
grup_instansi!$A$27,
IF(AND(E485=grup_instansi!$B$28,F485=grup_instansi!$C$28),
grup_instansi!$A$28,
IF(AND(E485=grup_instansi!$B$29,F485=grup_instansi!$C$29),
grup_instansi!$A$29,
IF(AND(E485=grup_instansi!$B$30,F485=grup_instansi!$C$30),
grup_instansi!$A$30,
IF(AND(E485=grup_instansi!$B$31,F485=grup_instansi!$C$31),
grup_instansi!$A$31,
IF(AND(E485=grup_instansi!$B$32,F485=grup_instansi!$C$32),
grup_instansi!$A$32,
IF(AND(E485=grup_instansi!$B$33,F485=grup_instansi!$C$33),
grup_instansi!$A$33,
IF(AND(E485=grup_instansi!$B$34,F485=grup_instansi!$C$34),
grup_instansi!$A$34,
IF(AND(E485=grup_instansi!$B$35,F485=grup_instansi!$C$35),
grup_instansi!$A$35,""))))))))))))))))</f>
        <v>gi2023110400024</v>
      </c>
      <c r="J485" t="str">
        <f>IF(I485&lt;&gt;"",I485,IF(AND(E485=grup_instansi!$B$36,F485=grup_instansi!$C$36),
grup_instansi!$A$36,
IF(AND(E485=grup_instansi!$B$37,F485=grup_instansi!$C$37),
grup_instansi!$A$37,
IF(AND(E485=grup_instansi!$B$38,F485=grup_instansi!$C$38),
grup_instansi!$A$38,
IF(AND(E485=grup_instansi!$B$39,F485=grup_instansi!$C$39),
grup_instansi!$A$39,
IF(AND(E485=grup_instansi!$B$40,F485=grup_instansi!$C$40),
grup_instansi!$A$40,
IF(AND(E485=grup_instansi!$B$41,F485=grup_instansi!$C$41),
grup_instansi!$A$41,
IF(AND(E485=grup_instansi!$B$42,F485=grup_instansi!$C$42),
grup_instansi!$A$42,
IF(AND(E485=grup_instansi!$B$43,F485=grup_instansi!$C$43),
grup_instansi!$A$43,
IF(AND(E485=grup_instansi!$B$44,F485=grup_instansi!$C$44),
grup_instansi!$A$44,
IF(AND(E485=grup_instansi!$B$45,F485=grup_instansi!$C$45),
grup_instansi!$A$45,
IF(AND(E485=grup_instansi!$B$46,F485=grup_instansi!$C$46),
grup_instansi!$A$46,
IF(AND(E485=grup_instansi!$B$47,F485=grup_instansi!$C$47),
grup_instansi!$A$47,
IF(AND(E485=grup_instansi!$B$48,F485=grup_instansi!$C$48),
grup_instansi!$A$48,
IF(AND(E485=grup_instansi!$B$49,F485=grup_instansi!$C$49),
grup_instansi!$A$49,
IF(AND(E485=grup_instansi!$B$50,F485=grup_instansi!$C$50),
grup_instansi!$A$50,
IF(AND(E485=grup_instansi!$B$51,F485=grup_instansi!$C$51),
grup_instansi!$A$51,
IF(AND(E485=grup_instansi!$B$52,F485=grup_instansi!$C$52),
grup_instansi!$A$52,
IF(AND(E485=grup_instansi!$B$53,F485=grup_instansi!$C$53),
grup_instansi!$A$53,
IF(AND(E485=grup_instansi!$B$54,F485=grup_instansi!$C$54),
grup_instansi!$A$54,
IF(AND(E485=grup_instansi!$B$55,F485=grup_instansi!$C$55),
grup_instansi!$A$55,
IF(AND(E485=grup_instansi!$B$56,F485=grup_instansi!$C$56),
grup_instansi!$A$56,
IF(AND(E485=grup_instansi!$B$57,F485=grup_instansi!$C$57),
grup_instansi!$A$57,
IF(AND(E485=grup_instansi!$B$58,F485=grup_instansi!$C$58),
grup_instansi!$A$58,
IF(AND(E485=grup_instansi!$B$59,F485=grup_instansi!$C$59),
grup_instansi!$A$59,
IF(AND(E485=grup_instansi!$B$60,F485=grup_instansi!$C$60),
grup_instansi!$A$60,""))))))))))))))))))))))))))</f>
        <v>gi2023110400024</v>
      </c>
      <c r="K485" t="str">
        <f>IF(J485&lt;&gt;"",J485,IF(AND(E485=grup_instansi!$B$61,F485=grup_instansi!$C$61),
grup_instansi!$A$61,
IF(AND(E485=grup_instansi!$B$62,F485=grup_instansi!$C$62),
grup_instansi!$A$62,
IF(AND(E485=grup_instansi!$B$63,F485=grup_instansi!$C$63),
grup_instansi!$A$63,
IF(AND(E485=grup_instansi!$B$64,F485=grup_instansi!$C$64),
grup_instansi!$A$64,
IF(AND(E485=grup_instansi!$B$65,F485=grup_instansi!$C$65),
grup_instansi!$A$65,
IF(AND(E485=grup_instansi!$B$66,F485=grup_instansi!$C$66),
grup_instansi!$A$66,
IF(AND(E485=grup_instansi!$B$67,F485=grup_instansi!$C$67),
grup_instansi!$A$67,
IF(AND(E485=grup_instansi!$B$68,F485=grup_instansi!$C$68),
grup_instansi!$A$68,
IF(AND(E485=grup_instansi!$B$69,F485=grup_instansi!$C$69),
grup_instansi!$A$69,
IF(AND(E485=grup_instansi!$B$70,F485=grup_instansi!$C$70),
grup_instansi!$A$70,
IF(AND(E485=grup_instansi!$B$71,F485=grup_instansi!$C$71),
grup_instansi!$A$71,
IF(AND(E485=grup_instansi!$B$72,F485=grup_instansi!$C$72),
grup_instansi!$A$72,
IF(AND(E485=grup_instansi!$B$73,F485=grup_instansi!$C$73),
grup_instansi!$A$73,
IF(AND(E485=grup_instansi!$B$74,F485=grup_instansi!$C$74),
grup_instansi!$A$74,
IF(AND(E485=grup_instansi!$B$75,F485=grup_instansi!$C$75),
grup_instansi!$A$75,
IF(AND(E485=grup_instansi!$B$76,F485=grup_instansi!$C$76),
grup_instansi!$A$76,
IF(AND(E485=grup_instansi!$B$77,F485=grup_instansi!$C$77),
grup_instansi!$A$77,
IF(AND(E485=grup_instansi!$B$78,F485=grup_instansi!$C$78),
grup_instansi!$A$78,
IF(AND(E485=grup_instansi!$B$79,F485=grup_instansi!$C$79),
grup_instansi!$A$79,
IF(AND(E485=grup_instansi!$B$80,F485=grup_instansi!$C$80),
grup_instansi!$A$80,
IF(AND(E485=grup_instansi!$B$81,F485=grup_instansi!$C$81),
grup_instansi!$A$81,
IF(AND(E485=grup_instansi!$B$82,F485=grup_instansi!$C$82),
grup_instansi!$A$82,
IF(AND(E485=grup_instansi!$B$83,F485=grup_instansi!$C$83),
grup_instansi!$A$84,
IF(AND(E485=grup_instansi!$B$84,F485=grup_instansi!$C$84),
grup_instansi!$A$85,
IF(AND(E485=grup_instansi!$B$85,F485=grup_instansi!$C$85),
grup_instansi!$A$86,
IF(AND(E485=grup_instansi!$B$86,F485=grup_instansi!$C$86),
grup_instansi!$A$87,
IF(AND(E485=grup_instansi!$B$87,F485=grup_instansi!$C$87),
grup_instansi!$A$87,
IF(AND(E485=grup_instansi!$B$88,F485=grup_instansi!$C$88),
grup_instansi!$A$88,
IF(AND(E485=grup_instansi!$B$89,F485=grup_instansi!$C$89),
grup_instansi!$A$89,
IF(AND(E485=grup_instansi!$B$90,F485=grup_instansi!$C$90),
grup_instansi!$A$90,
IF(AND(E485=grup_instansi!$B$91,F485=grup_instansi!$C$91),
grup_instansi!$A$91,
IF(AND(E485=grup_instansi!$B$92,F485=grup_instansi!$C$92),
grup_instansi!$A$92,
IF(AND(E485=grup_instansi!$B$93,F485=grup_instansi!$C$93),
grup_instansi!$A$93,
IF(AND(E485=grup_instansi!$B$94,F485=grup_instansi!$C$94),
grup_instansi!$A$94,
IF(AND(E485=grup_instansi!$B$95,F485=grup_instansi!$C$95),
grup_instansi!$A$95,
IF(AND(E485=grup_instansi!$B$96,F485=grup_instansi!$C$96),
grup_instansi!$A$96,
IF(AND(E485=grup_instansi!$B$97,F485=grup_instansi!$C$97),
grup_instansi!$A$97,
IF(AND(E485=grup_instansi!$B$98,F485=grup_instansi!$C$98),
grup_instansi!$A$98,
IF(AND(E485=grup_instansi!$B$99,F485=grup_instansi!$C$99),
grup_instansi!$A$99,
grup_instansi!$A$100))))))))))))))))))))))))))))))))))))))))</f>
        <v>gi2023110400024</v>
      </c>
      <c r="L485" t="str">
        <f>VLOOKUP(K485,grup_instansi!$A$2:$E$102,4)</f>
        <v>Pemerintah Kabupaten Nusa Tenggara Timur</v>
      </c>
      <c r="M485" t="str">
        <f t="shared" si="23"/>
        <v>('i2023110600484','Pemerintah Kab. Ende','gi2023110400024'),</v>
      </c>
    </row>
    <row r="486" spans="1:13" x14ac:dyDescent="0.25">
      <c r="A486" t="str">
        <f t="shared" si="21"/>
        <v>i2023110600485</v>
      </c>
      <c r="B486" s="4">
        <v>7710</v>
      </c>
      <c r="C486" t="str">
        <f t="shared" si="22"/>
        <v>i2023110600485</v>
      </c>
      <c r="D486" s="4" t="s">
        <v>382</v>
      </c>
      <c r="E486" s="4" t="s">
        <v>658</v>
      </c>
      <c r="F486" s="4" t="s">
        <v>681</v>
      </c>
      <c r="G486" t="str">
        <f>IF(AND(E486=grup_instansi!$B$2,F486=grup_instansi!$C$2),
grup_instansi!$A$2,
IF(AND(E486=grup_instansi!$B$3,F486=grup_instansi!$C$3),
grup_instansi!$A$3,
IF(AND(E486=grup_instansi!$B$4,F486=grup_instansi!$C$4),
grup_instansi!$A$4,
IF(AND(E486=grup_instansi!$B$5,F486=grup_instansi!$C$5),
grup_instansi!$A$5,
IF(AND(E486=grup_instansi!$B$6,F486=grup_instansi!$C$6),
grup_instansi!$A$6,
IF(AND(E486=grup_instansi!$B$7,F486=grup_instansi!$C$7),
grup_instansi!$A$7,
IF(AND(E486=grup_instansi!$B$8,F486=grup_instansi!$C$8),
grup_instansi!$A$8,
IF(AND(E486=grup_instansi!$B$9,F486=grup_instansi!$C$9),
grup_instansi!$A$9,
IF(AND(E486=grup_instansi!$B$10,F486=grup_instansi!$C$10),
grup_instansi!$A$10,"")))))))))</f>
        <v/>
      </c>
      <c r="H486" t="str">
        <f>IF(G486&lt;&gt;"",G486,IF(AND(E486=grup_instansi!$B$11,F486=grup_instansi!$C$11),
grup_instansi!$A$11,
IF(AND(E486=grup_instansi!$B$12,F486=grup_instansi!$C$12),
grup_instansi!$A$12,
IF(AND(E486=grup_instansi!$B$13,F486=grup_instansi!$C$13),
grup_instansi!$A$13,
IF(AND(E486=grup_instansi!$B$14,F486=grup_instansi!$C$14),
grup_instansi!$A$14,
IF(AND(E486=grup_instansi!$B$15,F486=grup_instansi!$C$15),
grup_instansi!$A$15,
IF(AND(E486=grup_instansi!$B$16,F486=grup_instansi!$C$16),
grup_instansi!$A$16,
IF(AND(E486=grup_instansi!$B$17,F486=grup_instansi!$C$17),
grup_instansi!$A$17,
IF(AND(E486=grup_instansi!$B$18,F486=grup_instansi!$C$18),
grup_instansi!$A$18,
IF(AND(E486=grup_instansi!$B$19,F486=grup_instansi!$C$19),
grup_instansi!$A$19,
IF(AND(E486=grup_instansi!$B$20,F486=grup_instansi!$C$20),
grup_instansi!$A$20,"")))))))))))</f>
        <v/>
      </c>
      <c r="I486" t="str">
        <f>IF(H486&lt;&gt;"",H486,IF(AND(E486=grup_instansi!$B$21,F486=grup_instansi!$C$21),
grup_instansi!$A$21,
IF(AND(E486=grup_instansi!$B$22,F486=grup_instansi!$C$22),
grup_instansi!$A$22,
IF(AND(E486=grup_instansi!$B$23,F486=grup_instansi!$C$23),
grup_instansi!$A$23,
IF(AND(E486=grup_instansi!$B$24,F486=grup_instansi!$C$24),
grup_instansi!$A$24,
IF(AND(E486=grup_instansi!$B$25,F486=grup_instansi!$C$25),
grup_instansi!$A$25,
IF(AND(E486=grup_instansi!$B$26,F486=grup_instansi!$C$26),
grup_instansi!$A$26,
IF(AND(E486=grup_instansi!$B$27,F486=grup_instansi!$C$27),
grup_instansi!$A$27,
IF(AND(E486=grup_instansi!$B$28,F486=grup_instansi!$C$28),
grup_instansi!$A$28,
IF(AND(E486=grup_instansi!$B$29,F486=grup_instansi!$C$29),
grup_instansi!$A$29,
IF(AND(E486=grup_instansi!$B$30,F486=grup_instansi!$C$30),
grup_instansi!$A$30,
IF(AND(E486=grup_instansi!$B$31,F486=grup_instansi!$C$31),
grup_instansi!$A$31,
IF(AND(E486=grup_instansi!$B$32,F486=grup_instansi!$C$32),
grup_instansi!$A$32,
IF(AND(E486=grup_instansi!$B$33,F486=grup_instansi!$C$33),
grup_instansi!$A$33,
IF(AND(E486=grup_instansi!$B$34,F486=grup_instansi!$C$34),
grup_instansi!$A$34,
IF(AND(E486=grup_instansi!$B$35,F486=grup_instansi!$C$35),
grup_instansi!$A$35,""))))))))))))))))</f>
        <v>gi2023110400024</v>
      </c>
      <c r="J486" t="str">
        <f>IF(I486&lt;&gt;"",I486,IF(AND(E486=grup_instansi!$B$36,F486=grup_instansi!$C$36),
grup_instansi!$A$36,
IF(AND(E486=grup_instansi!$B$37,F486=grup_instansi!$C$37),
grup_instansi!$A$37,
IF(AND(E486=grup_instansi!$B$38,F486=grup_instansi!$C$38),
grup_instansi!$A$38,
IF(AND(E486=grup_instansi!$B$39,F486=grup_instansi!$C$39),
grup_instansi!$A$39,
IF(AND(E486=grup_instansi!$B$40,F486=grup_instansi!$C$40),
grup_instansi!$A$40,
IF(AND(E486=grup_instansi!$B$41,F486=grup_instansi!$C$41),
grup_instansi!$A$41,
IF(AND(E486=grup_instansi!$B$42,F486=grup_instansi!$C$42),
grup_instansi!$A$42,
IF(AND(E486=grup_instansi!$B$43,F486=grup_instansi!$C$43),
grup_instansi!$A$43,
IF(AND(E486=grup_instansi!$B$44,F486=grup_instansi!$C$44),
grup_instansi!$A$44,
IF(AND(E486=grup_instansi!$B$45,F486=grup_instansi!$C$45),
grup_instansi!$A$45,
IF(AND(E486=grup_instansi!$B$46,F486=grup_instansi!$C$46),
grup_instansi!$A$46,
IF(AND(E486=grup_instansi!$B$47,F486=grup_instansi!$C$47),
grup_instansi!$A$47,
IF(AND(E486=grup_instansi!$B$48,F486=grup_instansi!$C$48),
grup_instansi!$A$48,
IF(AND(E486=grup_instansi!$B$49,F486=grup_instansi!$C$49),
grup_instansi!$A$49,
IF(AND(E486=grup_instansi!$B$50,F486=grup_instansi!$C$50),
grup_instansi!$A$50,
IF(AND(E486=grup_instansi!$B$51,F486=grup_instansi!$C$51),
grup_instansi!$A$51,
IF(AND(E486=grup_instansi!$B$52,F486=grup_instansi!$C$52),
grup_instansi!$A$52,
IF(AND(E486=grup_instansi!$B$53,F486=grup_instansi!$C$53),
grup_instansi!$A$53,
IF(AND(E486=grup_instansi!$B$54,F486=grup_instansi!$C$54),
grup_instansi!$A$54,
IF(AND(E486=grup_instansi!$B$55,F486=grup_instansi!$C$55),
grup_instansi!$A$55,
IF(AND(E486=grup_instansi!$B$56,F486=grup_instansi!$C$56),
grup_instansi!$A$56,
IF(AND(E486=grup_instansi!$B$57,F486=grup_instansi!$C$57),
grup_instansi!$A$57,
IF(AND(E486=grup_instansi!$B$58,F486=grup_instansi!$C$58),
grup_instansi!$A$58,
IF(AND(E486=grup_instansi!$B$59,F486=grup_instansi!$C$59),
grup_instansi!$A$59,
IF(AND(E486=grup_instansi!$B$60,F486=grup_instansi!$C$60),
grup_instansi!$A$60,""))))))))))))))))))))))))))</f>
        <v>gi2023110400024</v>
      </c>
      <c r="K486" t="str">
        <f>IF(J486&lt;&gt;"",J486,IF(AND(E486=grup_instansi!$B$61,F486=grup_instansi!$C$61),
grup_instansi!$A$61,
IF(AND(E486=grup_instansi!$B$62,F486=grup_instansi!$C$62),
grup_instansi!$A$62,
IF(AND(E486=grup_instansi!$B$63,F486=grup_instansi!$C$63),
grup_instansi!$A$63,
IF(AND(E486=grup_instansi!$B$64,F486=grup_instansi!$C$64),
grup_instansi!$A$64,
IF(AND(E486=grup_instansi!$B$65,F486=grup_instansi!$C$65),
grup_instansi!$A$65,
IF(AND(E486=grup_instansi!$B$66,F486=grup_instansi!$C$66),
grup_instansi!$A$66,
IF(AND(E486=grup_instansi!$B$67,F486=grup_instansi!$C$67),
grup_instansi!$A$67,
IF(AND(E486=grup_instansi!$B$68,F486=grup_instansi!$C$68),
grup_instansi!$A$68,
IF(AND(E486=grup_instansi!$B$69,F486=grup_instansi!$C$69),
grup_instansi!$A$69,
IF(AND(E486=grup_instansi!$B$70,F486=grup_instansi!$C$70),
grup_instansi!$A$70,
IF(AND(E486=grup_instansi!$B$71,F486=grup_instansi!$C$71),
grup_instansi!$A$71,
IF(AND(E486=grup_instansi!$B$72,F486=grup_instansi!$C$72),
grup_instansi!$A$72,
IF(AND(E486=grup_instansi!$B$73,F486=grup_instansi!$C$73),
grup_instansi!$A$73,
IF(AND(E486=grup_instansi!$B$74,F486=grup_instansi!$C$74),
grup_instansi!$A$74,
IF(AND(E486=grup_instansi!$B$75,F486=grup_instansi!$C$75),
grup_instansi!$A$75,
IF(AND(E486=grup_instansi!$B$76,F486=grup_instansi!$C$76),
grup_instansi!$A$76,
IF(AND(E486=grup_instansi!$B$77,F486=grup_instansi!$C$77),
grup_instansi!$A$77,
IF(AND(E486=grup_instansi!$B$78,F486=grup_instansi!$C$78),
grup_instansi!$A$78,
IF(AND(E486=grup_instansi!$B$79,F486=grup_instansi!$C$79),
grup_instansi!$A$79,
IF(AND(E486=grup_instansi!$B$80,F486=grup_instansi!$C$80),
grup_instansi!$A$80,
IF(AND(E486=grup_instansi!$B$81,F486=grup_instansi!$C$81),
grup_instansi!$A$81,
IF(AND(E486=grup_instansi!$B$82,F486=grup_instansi!$C$82),
grup_instansi!$A$82,
IF(AND(E486=grup_instansi!$B$83,F486=grup_instansi!$C$83),
grup_instansi!$A$84,
IF(AND(E486=grup_instansi!$B$84,F486=grup_instansi!$C$84),
grup_instansi!$A$85,
IF(AND(E486=grup_instansi!$B$85,F486=grup_instansi!$C$85),
grup_instansi!$A$86,
IF(AND(E486=grup_instansi!$B$86,F486=grup_instansi!$C$86),
grup_instansi!$A$87,
IF(AND(E486=grup_instansi!$B$87,F486=grup_instansi!$C$87),
grup_instansi!$A$87,
IF(AND(E486=grup_instansi!$B$88,F486=grup_instansi!$C$88),
grup_instansi!$A$88,
IF(AND(E486=grup_instansi!$B$89,F486=grup_instansi!$C$89),
grup_instansi!$A$89,
IF(AND(E486=grup_instansi!$B$90,F486=grup_instansi!$C$90),
grup_instansi!$A$90,
IF(AND(E486=grup_instansi!$B$91,F486=grup_instansi!$C$91),
grup_instansi!$A$91,
IF(AND(E486=grup_instansi!$B$92,F486=grup_instansi!$C$92),
grup_instansi!$A$92,
IF(AND(E486=grup_instansi!$B$93,F486=grup_instansi!$C$93),
grup_instansi!$A$93,
IF(AND(E486=grup_instansi!$B$94,F486=grup_instansi!$C$94),
grup_instansi!$A$94,
IF(AND(E486=grup_instansi!$B$95,F486=grup_instansi!$C$95),
grup_instansi!$A$95,
IF(AND(E486=grup_instansi!$B$96,F486=grup_instansi!$C$96),
grup_instansi!$A$96,
IF(AND(E486=grup_instansi!$B$97,F486=grup_instansi!$C$97),
grup_instansi!$A$97,
IF(AND(E486=grup_instansi!$B$98,F486=grup_instansi!$C$98),
grup_instansi!$A$98,
IF(AND(E486=grup_instansi!$B$99,F486=grup_instansi!$C$99),
grup_instansi!$A$99,
grup_instansi!$A$100))))))))))))))))))))))))))))))))))))))))</f>
        <v>gi2023110400024</v>
      </c>
      <c r="L486" t="str">
        <f>VLOOKUP(K486,grup_instansi!$A$2:$E$102,4)</f>
        <v>Pemerintah Kabupaten Nusa Tenggara Timur</v>
      </c>
      <c r="M486" t="str">
        <f t="shared" si="23"/>
        <v>('i2023110600485','Pemerintah Kab. Manggarai','gi2023110400024'),</v>
      </c>
    </row>
    <row r="487" spans="1:13" x14ac:dyDescent="0.25">
      <c r="A487" t="str">
        <f t="shared" si="21"/>
        <v>i2023110600486</v>
      </c>
      <c r="B487" s="4">
        <v>7712</v>
      </c>
      <c r="C487" t="str">
        <f t="shared" si="22"/>
        <v>i2023110600486</v>
      </c>
      <c r="D487" s="4" t="s">
        <v>384</v>
      </c>
      <c r="E487" s="4" t="s">
        <v>658</v>
      </c>
      <c r="F487" s="4" t="s">
        <v>681</v>
      </c>
      <c r="G487" t="str">
        <f>IF(AND(E487=grup_instansi!$B$2,F487=grup_instansi!$C$2),
grup_instansi!$A$2,
IF(AND(E487=grup_instansi!$B$3,F487=grup_instansi!$C$3),
grup_instansi!$A$3,
IF(AND(E487=grup_instansi!$B$4,F487=grup_instansi!$C$4),
grup_instansi!$A$4,
IF(AND(E487=grup_instansi!$B$5,F487=grup_instansi!$C$5),
grup_instansi!$A$5,
IF(AND(E487=grup_instansi!$B$6,F487=grup_instansi!$C$6),
grup_instansi!$A$6,
IF(AND(E487=grup_instansi!$B$7,F487=grup_instansi!$C$7),
grup_instansi!$A$7,
IF(AND(E487=grup_instansi!$B$8,F487=grup_instansi!$C$8),
grup_instansi!$A$8,
IF(AND(E487=grup_instansi!$B$9,F487=grup_instansi!$C$9),
grup_instansi!$A$9,
IF(AND(E487=grup_instansi!$B$10,F487=grup_instansi!$C$10),
grup_instansi!$A$10,"")))))))))</f>
        <v/>
      </c>
      <c r="H487" t="str">
        <f>IF(G487&lt;&gt;"",G487,IF(AND(E487=grup_instansi!$B$11,F487=grup_instansi!$C$11),
grup_instansi!$A$11,
IF(AND(E487=grup_instansi!$B$12,F487=grup_instansi!$C$12),
grup_instansi!$A$12,
IF(AND(E487=grup_instansi!$B$13,F487=grup_instansi!$C$13),
grup_instansi!$A$13,
IF(AND(E487=grup_instansi!$B$14,F487=grup_instansi!$C$14),
grup_instansi!$A$14,
IF(AND(E487=grup_instansi!$B$15,F487=grup_instansi!$C$15),
grup_instansi!$A$15,
IF(AND(E487=grup_instansi!$B$16,F487=grup_instansi!$C$16),
grup_instansi!$A$16,
IF(AND(E487=grup_instansi!$B$17,F487=grup_instansi!$C$17),
grup_instansi!$A$17,
IF(AND(E487=grup_instansi!$B$18,F487=grup_instansi!$C$18),
grup_instansi!$A$18,
IF(AND(E487=grup_instansi!$B$19,F487=grup_instansi!$C$19),
grup_instansi!$A$19,
IF(AND(E487=grup_instansi!$B$20,F487=grup_instansi!$C$20),
grup_instansi!$A$20,"")))))))))))</f>
        <v/>
      </c>
      <c r="I487" t="str">
        <f>IF(H487&lt;&gt;"",H487,IF(AND(E487=grup_instansi!$B$21,F487=grup_instansi!$C$21),
grup_instansi!$A$21,
IF(AND(E487=grup_instansi!$B$22,F487=grup_instansi!$C$22),
grup_instansi!$A$22,
IF(AND(E487=grup_instansi!$B$23,F487=grup_instansi!$C$23),
grup_instansi!$A$23,
IF(AND(E487=grup_instansi!$B$24,F487=grup_instansi!$C$24),
grup_instansi!$A$24,
IF(AND(E487=grup_instansi!$B$25,F487=grup_instansi!$C$25),
grup_instansi!$A$25,
IF(AND(E487=grup_instansi!$B$26,F487=grup_instansi!$C$26),
grup_instansi!$A$26,
IF(AND(E487=grup_instansi!$B$27,F487=grup_instansi!$C$27),
grup_instansi!$A$27,
IF(AND(E487=grup_instansi!$B$28,F487=grup_instansi!$C$28),
grup_instansi!$A$28,
IF(AND(E487=grup_instansi!$B$29,F487=grup_instansi!$C$29),
grup_instansi!$A$29,
IF(AND(E487=grup_instansi!$B$30,F487=grup_instansi!$C$30),
grup_instansi!$A$30,
IF(AND(E487=grup_instansi!$B$31,F487=grup_instansi!$C$31),
grup_instansi!$A$31,
IF(AND(E487=grup_instansi!$B$32,F487=grup_instansi!$C$32),
grup_instansi!$A$32,
IF(AND(E487=grup_instansi!$B$33,F487=grup_instansi!$C$33),
grup_instansi!$A$33,
IF(AND(E487=grup_instansi!$B$34,F487=grup_instansi!$C$34),
grup_instansi!$A$34,
IF(AND(E487=grup_instansi!$B$35,F487=grup_instansi!$C$35),
grup_instansi!$A$35,""))))))))))))))))</f>
        <v>gi2023110400024</v>
      </c>
      <c r="J487" t="str">
        <f>IF(I487&lt;&gt;"",I487,IF(AND(E487=grup_instansi!$B$36,F487=grup_instansi!$C$36),
grup_instansi!$A$36,
IF(AND(E487=grup_instansi!$B$37,F487=grup_instansi!$C$37),
grup_instansi!$A$37,
IF(AND(E487=grup_instansi!$B$38,F487=grup_instansi!$C$38),
grup_instansi!$A$38,
IF(AND(E487=grup_instansi!$B$39,F487=grup_instansi!$C$39),
grup_instansi!$A$39,
IF(AND(E487=grup_instansi!$B$40,F487=grup_instansi!$C$40),
grup_instansi!$A$40,
IF(AND(E487=grup_instansi!$B$41,F487=grup_instansi!$C$41),
grup_instansi!$A$41,
IF(AND(E487=grup_instansi!$B$42,F487=grup_instansi!$C$42),
grup_instansi!$A$42,
IF(AND(E487=grup_instansi!$B$43,F487=grup_instansi!$C$43),
grup_instansi!$A$43,
IF(AND(E487=grup_instansi!$B$44,F487=grup_instansi!$C$44),
grup_instansi!$A$44,
IF(AND(E487=grup_instansi!$B$45,F487=grup_instansi!$C$45),
grup_instansi!$A$45,
IF(AND(E487=grup_instansi!$B$46,F487=grup_instansi!$C$46),
grup_instansi!$A$46,
IF(AND(E487=grup_instansi!$B$47,F487=grup_instansi!$C$47),
grup_instansi!$A$47,
IF(AND(E487=grup_instansi!$B$48,F487=grup_instansi!$C$48),
grup_instansi!$A$48,
IF(AND(E487=grup_instansi!$B$49,F487=grup_instansi!$C$49),
grup_instansi!$A$49,
IF(AND(E487=grup_instansi!$B$50,F487=grup_instansi!$C$50),
grup_instansi!$A$50,
IF(AND(E487=grup_instansi!$B$51,F487=grup_instansi!$C$51),
grup_instansi!$A$51,
IF(AND(E487=grup_instansi!$B$52,F487=grup_instansi!$C$52),
grup_instansi!$A$52,
IF(AND(E487=grup_instansi!$B$53,F487=grup_instansi!$C$53),
grup_instansi!$A$53,
IF(AND(E487=grup_instansi!$B$54,F487=grup_instansi!$C$54),
grup_instansi!$A$54,
IF(AND(E487=grup_instansi!$B$55,F487=grup_instansi!$C$55),
grup_instansi!$A$55,
IF(AND(E487=grup_instansi!$B$56,F487=grup_instansi!$C$56),
grup_instansi!$A$56,
IF(AND(E487=grup_instansi!$B$57,F487=grup_instansi!$C$57),
grup_instansi!$A$57,
IF(AND(E487=grup_instansi!$B$58,F487=grup_instansi!$C$58),
grup_instansi!$A$58,
IF(AND(E487=grup_instansi!$B$59,F487=grup_instansi!$C$59),
grup_instansi!$A$59,
IF(AND(E487=grup_instansi!$B$60,F487=grup_instansi!$C$60),
grup_instansi!$A$60,""))))))))))))))))))))))))))</f>
        <v>gi2023110400024</v>
      </c>
      <c r="K487" t="str">
        <f>IF(J487&lt;&gt;"",J487,IF(AND(E487=grup_instansi!$B$61,F487=grup_instansi!$C$61),
grup_instansi!$A$61,
IF(AND(E487=grup_instansi!$B$62,F487=grup_instansi!$C$62),
grup_instansi!$A$62,
IF(AND(E487=grup_instansi!$B$63,F487=grup_instansi!$C$63),
grup_instansi!$A$63,
IF(AND(E487=grup_instansi!$B$64,F487=grup_instansi!$C$64),
grup_instansi!$A$64,
IF(AND(E487=grup_instansi!$B$65,F487=grup_instansi!$C$65),
grup_instansi!$A$65,
IF(AND(E487=grup_instansi!$B$66,F487=grup_instansi!$C$66),
grup_instansi!$A$66,
IF(AND(E487=grup_instansi!$B$67,F487=grup_instansi!$C$67),
grup_instansi!$A$67,
IF(AND(E487=grup_instansi!$B$68,F487=grup_instansi!$C$68),
grup_instansi!$A$68,
IF(AND(E487=grup_instansi!$B$69,F487=grup_instansi!$C$69),
grup_instansi!$A$69,
IF(AND(E487=grup_instansi!$B$70,F487=grup_instansi!$C$70),
grup_instansi!$A$70,
IF(AND(E487=grup_instansi!$B$71,F487=grup_instansi!$C$71),
grup_instansi!$A$71,
IF(AND(E487=grup_instansi!$B$72,F487=grup_instansi!$C$72),
grup_instansi!$A$72,
IF(AND(E487=grup_instansi!$B$73,F487=grup_instansi!$C$73),
grup_instansi!$A$73,
IF(AND(E487=grup_instansi!$B$74,F487=grup_instansi!$C$74),
grup_instansi!$A$74,
IF(AND(E487=grup_instansi!$B$75,F487=grup_instansi!$C$75),
grup_instansi!$A$75,
IF(AND(E487=grup_instansi!$B$76,F487=grup_instansi!$C$76),
grup_instansi!$A$76,
IF(AND(E487=grup_instansi!$B$77,F487=grup_instansi!$C$77),
grup_instansi!$A$77,
IF(AND(E487=grup_instansi!$B$78,F487=grup_instansi!$C$78),
grup_instansi!$A$78,
IF(AND(E487=grup_instansi!$B$79,F487=grup_instansi!$C$79),
grup_instansi!$A$79,
IF(AND(E487=grup_instansi!$B$80,F487=grup_instansi!$C$80),
grup_instansi!$A$80,
IF(AND(E487=grup_instansi!$B$81,F487=grup_instansi!$C$81),
grup_instansi!$A$81,
IF(AND(E487=grup_instansi!$B$82,F487=grup_instansi!$C$82),
grup_instansi!$A$82,
IF(AND(E487=grup_instansi!$B$83,F487=grup_instansi!$C$83),
grup_instansi!$A$84,
IF(AND(E487=grup_instansi!$B$84,F487=grup_instansi!$C$84),
grup_instansi!$A$85,
IF(AND(E487=grup_instansi!$B$85,F487=grup_instansi!$C$85),
grup_instansi!$A$86,
IF(AND(E487=grup_instansi!$B$86,F487=grup_instansi!$C$86),
grup_instansi!$A$87,
IF(AND(E487=grup_instansi!$B$87,F487=grup_instansi!$C$87),
grup_instansi!$A$87,
IF(AND(E487=grup_instansi!$B$88,F487=grup_instansi!$C$88),
grup_instansi!$A$88,
IF(AND(E487=grup_instansi!$B$89,F487=grup_instansi!$C$89),
grup_instansi!$A$89,
IF(AND(E487=grup_instansi!$B$90,F487=grup_instansi!$C$90),
grup_instansi!$A$90,
IF(AND(E487=grup_instansi!$B$91,F487=grup_instansi!$C$91),
grup_instansi!$A$91,
IF(AND(E487=grup_instansi!$B$92,F487=grup_instansi!$C$92),
grup_instansi!$A$92,
IF(AND(E487=grup_instansi!$B$93,F487=grup_instansi!$C$93),
grup_instansi!$A$93,
IF(AND(E487=grup_instansi!$B$94,F487=grup_instansi!$C$94),
grup_instansi!$A$94,
IF(AND(E487=grup_instansi!$B$95,F487=grup_instansi!$C$95),
grup_instansi!$A$95,
IF(AND(E487=grup_instansi!$B$96,F487=grup_instansi!$C$96),
grup_instansi!$A$96,
IF(AND(E487=grup_instansi!$B$97,F487=grup_instansi!$C$97),
grup_instansi!$A$97,
IF(AND(E487=grup_instansi!$B$98,F487=grup_instansi!$C$98),
grup_instansi!$A$98,
IF(AND(E487=grup_instansi!$B$99,F487=grup_instansi!$C$99),
grup_instansi!$A$99,
grup_instansi!$A$100))))))))))))))))))))))))))))))))))))))))</f>
        <v>gi2023110400024</v>
      </c>
      <c r="L487" t="str">
        <f>VLOOKUP(K487,grup_instansi!$A$2:$E$102,4)</f>
        <v>Pemerintah Kabupaten Nusa Tenggara Timur</v>
      </c>
      <c r="M487" t="str">
        <f t="shared" si="23"/>
        <v>('i2023110600486','Pemerintah Kab. Sumba Barat','gi2023110400024'),</v>
      </c>
    </row>
    <row r="488" spans="1:13" x14ac:dyDescent="0.25">
      <c r="A488" t="str">
        <f t="shared" si="21"/>
        <v>i2023110600487</v>
      </c>
      <c r="B488" s="4">
        <v>7714</v>
      </c>
      <c r="C488" t="str">
        <f t="shared" si="22"/>
        <v>i2023110600487</v>
      </c>
      <c r="D488" s="4" t="s">
        <v>386</v>
      </c>
      <c r="E488" s="4" t="s">
        <v>658</v>
      </c>
      <c r="F488" s="4" t="s">
        <v>681</v>
      </c>
      <c r="G488" t="str">
        <f>IF(AND(E488=grup_instansi!$B$2,F488=grup_instansi!$C$2),
grup_instansi!$A$2,
IF(AND(E488=grup_instansi!$B$3,F488=grup_instansi!$C$3),
grup_instansi!$A$3,
IF(AND(E488=grup_instansi!$B$4,F488=grup_instansi!$C$4),
grup_instansi!$A$4,
IF(AND(E488=grup_instansi!$B$5,F488=grup_instansi!$C$5),
grup_instansi!$A$5,
IF(AND(E488=grup_instansi!$B$6,F488=grup_instansi!$C$6),
grup_instansi!$A$6,
IF(AND(E488=grup_instansi!$B$7,F488=grup_instansi!$C$7),
grup_instansi!$A$7,
IF(AND(E488=grup_instansi!$B$8,F488=grup_instansi!$C$8),
grup_instansi!$A$8,
IF(AND(E488=grup_instansi!$B$9,F488=grup_instansi!$C$9),
grup_instansi!$A$9,
IF(AND(E488=grup_instansi!$B$10,F488=grup_instansi!$C$10),
grup_instansi!$A$10,"")))))))))</f>
        <v/>
      </c>
      <c r="H488" t="str">
        <f>IF(G488&lt;&gt;"",G488,IF(AND(E488=grup_instansi!$B$11,F488=grup_instansi!$C$11),
grup_instansi!$A$11,
IF(AND(E488=grup_instansi!$B$12,F488=grup_instansi!$C$12),
grup_instansi!$A$12,
IF(AND(E488=grup_instansi!$B$13,F488=grup_instansi!$C$13),
grup_instansi!$A$13,
IF(AND(E488=grup_instansi!$B$14,F488=grup_instansi!$C$14),
grup_instansi!$A$14,
IF(AND(E488=grup_instansi!$B$15,F488=grup_instansi!$C$15),
grup_instansi!$A$15,
IF(AND(E488=grup_instansi!$B$16,F488=grup_instansi!$C$16),
grup_instansi!$A$16,
IF(AND(E488=grup_instansi!$B$17,F488=grup_instansi!$C$17),
grup_instansi!$A$17,
IF(AND(E488=grup_instansi!$B$18,F488=grup_instansi!$C$18),
grup_instansi!$A$18,
IF(AND(E488=grup_instansi!$B$19,F488=grup_instansi!$C$19),
grup_instansi!$A$19,
IF(AND(E488=grup_instansi!$B$20,F488=grup_instansi!$C$20),
grup_instansi!$A$20,"")))))))))))</f>
        <v/>
      </c>
      <c r="I488" t="str">
        <f>IF(H488&lt;&gt;"",H488,IF(AND(E488=grup_instansi!$B$21,F488=grup_instansi!$C$21),
grup_instansi!$A$21,
IF(AND(E488=grup_instansi!$B$22,F488=grup_instansi!$C$22),
grup_instansi!$A$22,
IF(AND(E488=grup_instansi!$B$23,F488=grup_instansi!$C$23),
grup_instansi!$A$23,
IF(AND(E488=grup_instansi!$B$24,F488=grup_instansi!$C$24),
grup_instansi!$A$24,
IF(AND(E488=grup_instansi!$B$25,F488=grup_instansi!$C$25),
grup_instansi!$A$25,
IF(AND(E488=grup_instansi!$B$26,F488=grup_instansi!$C$26),
grup_instansi!$A$26,
IF(AND(E488=grup_instansi!$B$27,F488=grup_instansi!$C$27),
grup_instansi!$A$27,
IF(AND(E488=grup_instansi!$B$28,F488=grup_instansi!$C$28),
grup_instansi!$A$28,
IF(AND(E488=grup_instansi!$B$29,F488=grup_instansi!$C$29),
grup_instansi!$A$29,
IF(AND(E488=grup_instansi!$B$30,F488=grup_instansi!$C$30),
grup_instansi!$A$30,
IF(AND(E488=grup_instansi!$B$31,F488=grup_instansi!$C$31),
grup_instansi!$A$31,
IF(AND(E488=grup_instansi!$B$32,F488=grup_instansi!$C$32),
grup_instansi!$A$32,
IF(AND(E488=grup_instansi!$B$33,F488=grup_instansi!$C$33),
grup_instansi!$A$33,
IF(AND(E488=grup_instansi!$B$34,F488=grup_instansi!$C$34),
grup_instansi!$A$34,
IF(AND(E488=grup_instansi!$B$35,F488=grup_instansi!$C$35),
grup_instansi!$A$35,""))))))))))))))))</f>
        <v>gi2023110400024</v>
      </c>
      <c r="J488" t="str">
        <f>IF(I488&lt;&gt;"",I488,IF(AND(E488=grup_instansi!$B$36,F488=grup_instansi!$C$36),
grup_instansi!$A$36,
IF(AND(E488=grup_instansi!$B$37,F488=grup_instansi!$C$37),
grup_instansi!$A$37,
IF(AND(E488=grup_instansi!$B$38,F488=grup_instansi!$C$38),
grup_instansi!$A$38,
IF(AND(E488=grup_instansi!$B$39,F488=grup_instansi!$C$39),
grup_instansi!$A$39,
IF(AND(E488=grup_instansi!$B$40,F488=grup_instansi!$C$40),
grup_instansi!$A$40,
IF(AND(E488=grup_instansi!$B$41,F488=grup_instansi!$C$41),
grup_instansi!$A$41,
IF(AND(E488=grup_instansi!$B$42,F488=grup_instansi!$C$42),
grup_instansi!$A$42,
IF(AND(E488=grup_instansi!$B$43,F488=grup_instansi!$C$43),
grup_instansi!$A$43,
IF(AND(E488=grup_instansi!$B$44,F488=grup_instansi!$C$44),
grup_instansi!$A$44,
IF(AND(E488=grup_instansi!$B$45,F488=grup_instansi!$C$45),
grup_instansi!$A$45,
IF(AND(E488=grup_instansi!$B$46,F488=grup_instansi!$C$46),
grup_instansi!$A$46,
IF(AND(E488=grup_instansi!$B$47,F488=grup_instansi!$C$47),
grup_instansi!$A$47,
IF(AND(E488=grup_instansi!$B$48,F488=grup_instansi!$C$48),
grup_instansi!$A$48,
IF(AND(E488=grup_instansi!$B$49,F488=grup_instansi!$C$49),
grup_instansi!$A$49,
IF(AND(E488=grup_instansi!$B$50,F488=grup_instansi!$C$50),
grup_instansi!$A$50,
IF(AND(E488=grup_instansi!$B$51,F488=grup_instansi!$C$51),
grup_instansi!$A$51,
IF(AND(E488=grup_instansi!$B$52,F488=grup_instansi!$C$52),
grup_instansi!$A$52,
IF(AND(E488=grup_instansi!$B$53,F488=grup_instansi!$C$53),
grup_instansi!$A$53,
IF(AND(E488=grup_instansi!$B$54,F488=grup_instansi!$C$54),
grup_instansi!$A$54,
IF(AND(E488=grup_instansi!$B$55,F488=grup_instansi!$C$55),
grup_instansi!$A$55,
IF(AND(E488=grup_instansi!$B$56,F488=grup_instansi!$C$56),
grup_instansi!$A$56,
IF(AND(E488=grup_instansi!$B$57,F488=grup_instansi!$C$57),
grup_instansi!$A$57,
IF(AND(E488=grup_instansi!$B$58,F488=grup_instansi!$C$58),
grup_instansi!$A$58,
IF(AND(E488=grup_instansi!$B$59,F488=grup_instansi!$C$59),
grup_instansi!$A$59,
IF(AND(E488=grup_instansi!$B$60,F488=grup_instansi!$C$60),
grup_instansi!$A$60,""))))))))))))))))))))))))))</f>
        <v>gi2023110400024</v>
      </c>
      <c r="K488" t="str">
        <f>IF(J488&lt;&gt;"",J488,IF(AND(E488=grup_instansi!$B$61,F488=grup_instansi!$C$61),
grup_instansi!$A$61,
IF(AND(E488=grup_instansi!$B$62,F488=grup_instansi!$C$62),
grup_instansi!$A$62,
IF(AND(E488=grup_instansi!$B$63,F488=grup_instansi!$C$63),
grup_instansi!$A$63,
IF(AND(E488=grup_instansi!$B$64,F488=grup_instansi!$C$64),
grup_instansi!$A$64,
IF(AND(E488=grup_instansi!$B$65,F488=grup_instansi!$C$65),
grup_instansi!$A$65,
IF(AND(E488=grup_instansi!$B$66,F488=grup_instansi!$C$66),
grup_instansi!$A$66,
IF(AND(E488=grup_instansi!$B$67,F488=grup_instansi!$C$67),
grup_instansi!$A$67,
IF(AND(E488=grup_instansi!$B$68,F488=grup_instansi!$C$68),
grup_instansi!$A$68,
IF(AND(E488=grup_instansi!$B$69,F488=grup_instansi!$C$69),
grup_instansi!$A$69,
IF(AND(E488=grup_instansi!$B$70,F488=grup_instansi!$C$70),
grup_instansi!$A$70,
IF(AND(E488=grup_instansi!$B$71,F488=grup_instansi!$C$71),
grup_instansi!$A$71,
IF(AND(E488=grup_instansi!$B$72,F488=grup_instansi!$C$72),
grup_instansi!$A$72,
IF(AND(E488=grup_instansi!$B$73,F488=grup_instansi!$C$73),
grup_instansi!$A$73,
IF(AND(E488=grup_instansi!$B$74,F488=grup_instansi!$C$74),
grup_instansi!$A$74,
IF(AND(E488=grup_instansi!$B$75,F488=grup_instansi!$C$75),
grup_instansi!$A$75,
IF(AND(E488=grup_instansi!$B$76,F488=grup_instansi!$C$76),
grup_instansi!$A$76,
IF(AND(E488=grup_instansi!$B$77,F488=grup_instansi!$C$77),
grup_instansi!$A$77,
IF(AND(E488=grup_instansi!$B$78,F488=grup_instansi!$C$78),
grup_instansi!$A$78,
IF(AND(E488=grup_instansi!$B$79,F488=grup_instansi!$C$79),
grup_instansi!$A$79,
IF(AND(E488=grup_instansi!$B$80,F488=grup_instansi!$C$80),
grup_instansi!$A$80,
IF(AND(E488=grup_instansi!$B$81,F488=grup_instansi!$C$81),
grup_instansi!$A$81,
IF(AND(E488=grup_instansi!$B$82,F488=grup_instansi!$C$82),
grup_instansi!$A$82,
IF(AND(E488=grup_instansi!$B$83,F488=grup_instansi!$C$83),
grup_instansi!$A$84,
IF(AND(E488=grup_instansi!$B$84,F488=grup_instansi!$C$84),
grup_instansi!$A$85,
IF(AND(E488=grup_instansi!$B$85,F488=grup_instansi!$C$85),
grup_instansi!$A$86,
IF(AND(E488=grup_instansi!$B$86,F488=grup_instansi!$C$86),
grup_instansi!$A$87,
IF(AND(E488=grup_instansi!$B$87,F488=grup_instansi!$C$87),
grup_instansi!$A$87,
IF(AND(E488=grup_instansi!$B$88,F488=grup_instansi!$C$88),
grup_instansi!$A$88,
IF(AND(E488=grup_instansi!$B$89,F488=grup_instansi!$C$89),
grup_instansi!$A$89,
IF(AND(E488=grup_instansi!$B$90,F488=grup_instansi!$C$90),
grup_instansi!$A$90,
IF(AND(E488=grup_instansi!$B$91,F488=grup_instansi!$C$91),
grup_instansi!$A$91,
IF(AND(E488=grup_instansi!$B$92,F488=grup_instansi!$C$92),
grup_instansi!$A$92,
IF(AND(E488=grup_instansi!$B$93,F488=grup_instansi!$C$93),
grup_instansi!$A$93,
IF(AND(E488=grup_instansi!$B$94,F488=grup_instansi!$C$94),
grup_instansi!$A$94,
IF(AND(E488=grup_instansi!$B$95,F488=grup_instansi!$C$95),
grup_instansi!$A$95,
IF(AND(E488=grup_instansi!$B$96,F488=grup_instansi!$C$96),
grup_instansi!$A$96,
IF(AND(E488=grup_instansi!$B$97,F488=grup_instansi!$C$97),
grup_instansi!$A$97,
IF(AND(E488=grup_instansi!$B$98,F488=grup_instansi!$C$98),
grup_instansi!$A$98,
IF(AND(E488=grup_instansi!$B$99,F488=grup_instansi!$C$99),
grup_instansi!$A$99,
grup_instansi!$A$100))))))))))))))))))))))))))))))))))))))))</f>
        <v>gi2023110400024</v>
      </c>
      <c r="L488" t="str">
        <f>VLOOKUP(K488,grup_instansi!$A$2:$E$102,4)</f>
        <v>Pemerintah Kabupaten Nusa Tenggara Timur</v>
      </c>
      <c r="M488" t="str">
        <f t="shared" si="23"/>
        <v>('i2023110600487','Pemerintah Kab. Rote Ndao','gi2023110400024'),</v>
      </c>
    </row>
    <row r="489" spans="1:13" x14ac:dyDescent="0.25">
      <c r="A489" t="str">
        <f t="shared" si="21"/>
        <v>i2023110600488</v>
      </c>
      <c r="B489" s="4">
        <v>7715</v>
      </c>
      <c r="C489" t="str">
        <f t="shared" si="22"/>
        <v>i2023110600488</v>
      </c>
      <c r="D489" s="4" t="s">
        <v>387</v>
      </c>
      <c r="E489" s="4" t="s">
        <v>658</v>
      </c>
      <c r="F489" s="4" t="s">
        <v>681</v>
      </c>
      <c r="G489" t="str">
        <f>IF(AND(E489=grup_instansi!$B$2,F489=grup_instansi!$C$2),
grup_instansi!$A$2,
IF(AND(E489=grup_instansi!$B$3,F489=grup_instansi!$C$3),
grup_instansi!$A$3,
IF(AND(E489=grup_instansi!$B$4,F489=grup_instansi!$C$4),
grup_instansi!$A$4,
IF(AND(E489=grup_instansi!$B$5,F489=grup_instansi!$C$5),
grup_instansi!$A$5,
IF(AND(E489=grup_instansi!$B$6,F489=grup_instansi!$C$6),
grup_instansi!$A$6,
IF(AND(E489=grup_instansi!$B$7,F489=grup_instansi!$C$7),
grup_instansi!$A$7,
IF(AND(E489=grup_instansi!$B$8,F489=grup_instansi!$C$8),
grup_instansi!$A$8,
IF(AND(E489=grup_instansi!$B$9,F489=grup_instansi!$C$9),
grup_instansi!$A$9,
IF(AND(E489=grup_instansi!$B$10,F489=grup_instansi!$C$10),
grup_instansi!$A$10,"")))))))))</f>
        <v/>
      </c>
      <c r="H489" t="str">
        <f>IF(G489&lt;&gt;"",G489,IF(AND(E489=grup_instansi!$B$11,F489=grup_instansi!$C$11),
grup_instansi!$A$11,
IF(AND(E489=grup_instansi!$B$12,F489=grup_instansi!$C$12),
grup_instansi!$A$12,
IF(AND(E489=grup_instansi!$B$13,F489=grup_instansi!$C$13),
grup_instansi!$A$13,
IF(AND(E489=grup_instansi!$B$14,F489=grup_instansi!$C$14),
grup_instansi!$A$14,
IF(AND(E489=grup_instansi!$B$15,F489=grup_instansi!$C$15),
grup_instansi!$A$15,
IF(AND(E489=grup_instansi!$B$16,F489=grup_instansi!$C$16),
grup_instansi!$A$16,
IF(AND(E489=grup_instansi!$B$17,F489=grup_instansi!$C$17),
grup_instansi!$A$17,
IF(AND(E489=grup_instansi!$B$18,F489=grup_instansi!$C$18),
grup_instansi!$A$18,
IF(AND(E489=grup_instansi!$B$19,F489=grup_instansi!$C$19),
grup_instansi!$A$19,
IF(AND(E489=grup_instansi!$B$20,F489=grup_instansi!$C$20),
grup_instansi!$A$20,"")))))))))))</f>
        <v/>
      </c>
      <c r="I489" t="str">
        <f>IF(H489&lt;&gt;"",H489,IF(AND(E489=grup_instansi!$B$21,F489=grup_instansi!$C$21),
grup_instansi!$A$21,
IF(AND(E489=grup_instansi!$B$22,F489=grup_instansi!$C$22),
grup_instansi!$A$22,
IF(AND(E489=grup_instansi!$B$23,F489=grup_instansi!$C$23),
grup_instansi!$A$23,
IF(AND(E489=grup_instansi!$B$24,F489=grup_instansi!$C$24),
grup_instansi!$A$24,
IF(AND(E489=grup_instansi!$B$25,F489=grup_instansi!$C$25),
grup_instansi!$A$25,
IF(AND(E489=grup_instansi!$B$26,F489=grup_instansi!$C$26),
grup_instansi!$A$26,
IF(AND(E489=grup_instansi!$B$27,F489=grup_instansi!$C$27),
grup_instansi!$A$27,
IF(AND(E489=grup_instansi!$B$28,F489=grup_instansi!$C$28),
grup_instansi!$A$28,
IF(AND(E489=grup_instansi!$B$29,F489=grup_instansi!$C$29),
grup_instansi!$A$29,
IF(AND(E489=grup_instansi!$B$30,F489=grup_instansi!$C$30),
grup_instansi!$A$30,
IF(AND(E489=grup_instansi!$B$31,F489=grup_instansi!$C$31),
grup_instansi!$A$31,
IF(AND(E489=grup_instansi!$B$32,F489=grup_instansi!$C$32),
grup_instansi!$A$32,
IF(AND(E489=grup_instansi!$B$33,F489=grup_instansi!$C$33),
grup_instansi!$A$33,
IF(AND(E489=grup_instansi!$B$34,F489=grup_instansi!$C$34),
grup_instansi!$A$34,
IF(AND(E489=grup_instansi!$B$35,F489=grup_instansi!$C$35),
grup_instansi!$A$35,""))))))))))))))))</f>
        <v>gi2023110400024</v>
      </c>
      <c r="J489" t="str">
        <f>IF(I489&lt;&gt;"",I489,IF(AND(E489=grup_instansi!$B$36,F489=grup_instansi!$C$36),
grup_instansi!$A$36,
IF(AND(E489=grup_instansi!$B$37,F489=grup_instansi!$C$37),
grup_instansi!$A$37,
IF(AND(E489=grup_instansi!$B$38,F489=grup_instansi!$C$38),
grup_instansi!$A$38,
IF(AND(E489=grup_instansi!$B$39,F489=grup_instansi!$C$39),
grup_instansi!$A$39,
IF(AND(E489=grup_instansi!$B$40,F489=grup_instansi!$C$40),
grup_instansi!$A$40,
IF(AND(E489=grup_instansi!$B$41,F489=grup_instansi!$C$41),
grup_instansi!$A$41,
IF(AND(E489=grup_instansi!$B$42,F489=grup_instansi!$C$42),
grup_instansi!$A$42,
IF(AND(E489=grup_instansi!$B$43,F489=grup_instansi!$C$43),
grup_instansi!$A$43,
IF(AND(E489=grup_instansi!$B$44,F489=grup_instansi!$C$44),
grup_instansi!$A$44,
IF(AND(E489=grup_instansi!$B$45,F489=grup_instansi!$C$45),
grup_instansi!$A$45,
IF(AND(E489=grup_instansi!$B$46,F489=grup_instansi!$C$46),
grup_instansi!$A$46,
IF(AND(E489=grup_instansi!$B$47,F489=grup_instansi!$C$47),
grup_instansi!$A$47,
IF(AND(E489=grup_instansi!$B$48,F489=grup_instansi!$C$48),
grup_instansi!$A$48,
IF(AND(E489=grup_instansi!$B$49,F489=grup_instansi!$C$49),
grup_instansi!$A$49,
IF(AND(E489=grup_instansi!$B$50,F489=grup_instansi!$C$50),
grup_instansi!$A$50,
IF(AND(E489=grup_instansi!$B$51,F489=grup_instansi!$C$51),
grup_instansi!$A$51,
IF(AND(E489=grup_instansi!$B$52,F489=grup_instansi!$C$52),
grup_instansi!$A$52,
IF(AND(E489=grup_instansi!$B$53,F489=grup_instansi!$C$53),
grup_instansi!$A$53,
IF(AND(E489=grup_instansi!$B$54,F489=grup_instansi!$C$54),
grup_instansi!$A$54,
IF(AND(E489=grup_instansi!$B$55,F489=grup_instansi!$C$55),
grup_instansi!$A$55,
IF(AND(E489=grup_instansi!$B$56,F489=grup_instansi!$C$56),
grup_instansi!$A$56,
IF(AND(E489=grup_instansi!$B$57,F489=grup_instansi!$C$57),
grup_instansi!$A$57,
IF(AND(E489=grup_instansi!$B$58,F489=grup_instansi!$C$58),
grup_instansi!$A$58,
IF(AND(E489=grup_instansi!$B$59,F489=grup_instansi!$C$59),
grup_instansi!$A$59,
IF(AND(E489=grup_instansi!$B$60,F489=grup_instansi!$C$60),
grup_instansi!$A$60,""))))))))))))))))))))))))))</f>
        <v>gi2023110400024</v>
      </c>
      <c r="K489" t="str">
        <f>IF(J489&lt;&gt;"",J489,IF(AND(E489=grup_instansi!$B$61,F489=grup_instansi!$C$61),
grup_instansi!$A$61,
IF(AND(E489=grup_instansi!$B$62,F489=grup_instansi!$C$62),
grup_instansi!$A$62,
IF(AND(E489=grup_instansi!$B$63,F489=grup_instansi!$C$63),
grup_instansi!$A$63,
IF(AND(E489=grup_instansi!$B$64,F489=grup_instansi!$C$64),
grup_instansi!$A$64,
IF(AND(E489=grup_instansi!$B$65,F489=grup_instansi!$C$65),
grup_instansi!$A$65,
IF(AND(E489=grup_instansi!$B$66,F489=grup_instansi!$C$66),
grup_instansi!$A$66,
IF(AND(E489=grup_instansi!$B$67,F489=grup_instansi!$C$67),
grup_instansi!$A$67,
IF(AND(E489=grup_instansi!$B$68,F489=grup_instansi!$C$68),
grup_instansi!$A$68,
IF(AND(E489=grup_instansi!$B$69,F489=grup_instansi!$C$69),
grup_instansi!$A$69,
IF(AND(E489=grup_instansi!$B$70,F489=grup_instansi!$C$70),
grup_instansi!$A$70,
IF(AND(E489=grup_instansi!$B$71,F489=grup_instansi!$C$71),
grup_instansi!$A$71,
IF(AND(E489=grup_instansi!$B$72,F489=grup_instansi!$C$72),
grup_instansi!$A$72,
IF(AND(E489=grup_instansi!$B$73,F489=grup_instansi!$C$73),
grup_instansi!$A$73,
IF(AND(E489=grup_instansi!$B$74,F489=grup_instansi!$C$74),
grup_instansi!$A$74,
IF(AND(E489=grup_instansi!$B$75,F489=grup_instansi!$C$75),
grup_instansi!$A$75,
IF(AND(E489=grup_instansi!$B$76,F489=grup_instansi!$C$76),
grup_instansi!$A$76,
IF(AND(E489=grup_instansi!$B$77,F489=grup_instansi!$C$77),
grup_instansi!$A$77,
IF(AND(E489=grup_instansi!$B$78,F489=grup_instansi!$C$78),
grup_instansi!$A$78,
IF(AND(E489=grup_instansi!$B$79,F489=grup_instansi!$C$79),
grup_instansi!$A$79,
IF(AND(E489=grup_instansi!$B$80,F489=grup_instansi!$C$80),
grup_instansi!$A$80,
IF(AND(E489=grup_instansi!$B$81,F489=grup_instansi!$C$81),
grup_instansi!$A$81,
IF(AND(E489=grup_instansi!$B$82,F489=grup_instansi!$C$82),
grup_instansi!$A$82,
IF(AND(E489=grup_instansi!$B$83,F489=grup_instansi!$C$83),
grup_instansi!$A$84,
IF(AND(E489=grup_instansi!$B$84,F489=grup_instansi!$C$84),
grup_instansi!$A$85,
IF(AND(E489=grup_instansi!$B$85,F489=grup_instansi!$C$85),
grup_instansi!$A$86,
IF(AND(E489=grup_instansi!$B$86,F489=grup_instansi!$C$86),
grup_instansi!$A$87,
IF(AND(E489=grup_instansi!$B$87,F489=grup_instansi!$C$87),
grup_instansi!$A$87,
IF(AND(E489=grup_instansi!$B$88,F489=grup_instansi!$C$88),
grup_instansi!$A$88,
IF(AND(E489=grup_instansi!$B$89,F489=grup_instansi!$C$89),
grup_instansi!$A$89,
IF(AND(E489=grup_instansi!$B$90,F489=grup_instansi!$C$90),
grup_instansi!$A$90,
IF(AND(E489=grup_instansi!$B$91,F489=grup_instansi!$C$91),
grup_instansi!$A$91,
IF(AND(E489=grup_instansi!$B$92,F489=grup_instansi!$C$92),
grup_instansi!$A$92,
IF(AND(E489=grup_instansi!$B$93,F489=grup_instansi!$C$93),
grup_instansi!$A$93,
IF(AND(E489=grup_instansi!$B$94,F489=grup_instansi!$C$94),
grup_instansi!$A$94,
IF(AND(E489=grup_instansi!$B$95,F489=grup_instansi!$C$95),
grup_instansi!$A$95,
IF(AND(E489=grup_instansi!$B$96,F489=grup_instansi!$C$96),
grup_instansi!$A$96,
IF(AND(E489=grup_instansi!$B$97,F489=grup_instansi!$C$97),
grup_instansi!$A$97,
IF(AND(E489=grup_instansi!$B$98,F489=grup_instansi!$C$98),
grup_instansi!$A$98,
IF(AND(E489=grup_instansi!$B$99,F489=grup_instansi!$C$99),
grup_instansi!$A$99,
grup_instansi!$A$100))))))))))))))))))))))))))))))))))))))))</f>
        <v>gi2023110400024</v>
      </c>
      <c r="L489" t="str">
        <f>VLOOKUP(K489,grup_instansi!$A$2:$E$102,4)</f>
        <v>Pemerintah Kabupaten Nusa Tenggara Timur</v>
      </c>
      <c r="M489" t="str">
        <f t="shared" si="23"/>
        <v>('i2023110600488','Pemerintah Kab. Manggarai Barat','gi2023110400024'),</v>
      </c>
    </row>
    <row r="490" spans="1:13" x14ac:dyDescent="0.25">
      <c r="A490" t="str">
        <f t="shared" si="21"/>
        <v>i2023110600489</v>
      </c>
      <c r="B490" s="4">
        <v>7716</v>
      </c>
      <c r="C490" t="str">
        <f t="shared" si="22"/>
        <v>i2023110600489</v>
      </c>
      <c r="D490" s="4" t="s">
        <v>388</v>
      </c>
      <c r="E490" s="4" t="s">
        <v>658</v>
      </c>
      <c r="F490" s="4" t="s">
        <v>681</v>
      </c>
      <c r="G490" t="str">
        <f>IF(AND(E490=grup_instansi!$B$2,F490=grup_instansi!$C$2),
grup_instansi!$A$2,
IF(AND(E490=grup_instansi!$B$3,F490=grup_instansi!$C$3),
grup_instansi!$A$3,
IF(AND(E490=grup_instansi!$B$4,F490=grup_instansi!$C$4),
grup_instansi!$A$4,
IF(AND(E490=grup_instansi!$B$5,F490=grup_instansi!$C$5),
grup_instansi!$A$5,
IF(AND(E490=grup_instansi!$B$6,F490=grup_instansi!$C$6),
grup_instansi!$A$6,
IF(AND(E490=grup_instansi!$B$7,F490=grup_instansi!$C$7),
grup_instansi!$A$7,
IF(AND(E490=grup_instansi!$B$8,F490=grup_instansi!$C$8),
grup_instansi!$A$8,
IF(AND(E490=grup_instansi!$B$9,F490=grup_instansi!$C$9),
grup_instansi!$A$9,
IF(AND(E490=grup_instansi!$B$10,F490=grup_instansi!$C$10),
grup_instansi!$A$10,"")))))))))</f>
        <v/>
      </c>
      <c r="H490" t="str">
        <f>IF(G490&lt;&gt;"",G490,IF(AND(E490=grup_instansi!$B$11,F490=grup_instansi!$C$11),
grup_instansi!$A$11,
IF(AND(E490=grup_instansi!$B$12,F490=grup_instansi!$C$12),
grup_instansi!$A$12,
IF(AND(E490=grup_instansi!$B$13,F490=grup_instansi!$C$13),
grup_instansi!$A$13,
IF(AND(E490=grup_instansi!$B$14,F490=grup_instansi!$C$14),
grup_instansi!$A$14,
IF(AND(E490=grup_instansi!$B$15,F490=grup_instansi!$C$15),
grup_instansi!$A$15,
IF(AND(E490=grup_instansi!$B$16,F490=grup_instansi!$C$16),
grup_instansi!$A$16,
IF(AND(E490=grup_instansi!$B$17,F490=grup_instansi!$C$17),
grup_instansi!$A$17,
IF(AND(E490=grup_instansi!$B$18,F490=grup_instansi!$C$18),
grup_instansi!$A$18,
IF(AND(E490=grup_instansi!$B$19,F490=grup_instansi!$C$19),
grup_instansi!$A$19,
IF(AND(E490=grup_instansi!$B$20,F490=grup_instansi!$C$20),
grup_instansi!$A$20,"")))))))))))</f>
        <v/>
      </c>
      <c r="I490" t="str">
        <f>IF(H490&lt;&gt;"",H490,IF(AND(E490=grup_instansi!$B$21,F490=grup_instansi!$C$21),
grup_instansi!$A$21,
IF(AND(E490=grup_instansi!$B$22,F490=grup_instansi!$C$22),
grup_instansi!$A$22,
IF(AND(E490=grup_instansi!$B$23,F490=grup_instansi!$C$23),
grup_instansi!$A$23,
IF(AND(E490=grup_instansi!$B$24,F490=grup_instansi!$C$24),
grup_instansi!$A$24,
IF(AND(E490=grup_instansi!$B$25,F490=grup_instansi!$C$25),
grup_instansi!$A$25,
IF(AND(E490=grup_instansi!$B$26,F490=grup_instansi!$C$26),
grup_instansi!$A$26,
IF(AND(E490=grup_instansi!$B$27,F490=grup_instansi!$C$27),
grup_instansi!$A$27,
IF(AND(E490=grup_instansi!$B$28,F490=grup_instansi!$C$28),
grup_instansi!$A$28,
IF(AND(E490=grup_instansi!$B$29,F490=grup_instansi!$C$29),
grup_instansi!$A$29,
IF(AND(E490=grup_instansi!$B$30,F490=grup_instansi!$C$30),
grup_instansi!$A$30,
IF(AND(E490=grup_instansi!$B$31,F490=grup_instansi!$C$31),
grup_instansi!$A$31,
IF(AND(E490=grup_instansi!$B$32,F490=grup_instansi!$C$32),
grup_instansi!$A$32,
IF(AND(E490=grup_instansi!$B$33,F490=grup_instansi!$C$33),
grup_instansi!$A$33,
IF(AND(E490=grup_instansi!$B$34,F490=grup_instansi!$C$34),
grup_instansi!$A$34,
IF(AND(E490=grup_instansi!$B$35,F490=grup_instansi!$C$35),
grup_instansi!$A$35,""))))))))))))))))</f>
        <v>gi2023110400024</v>
      </c>
      <c r="J490" t="str">
        <f>IF(I490&lt;&gt;"",I490,IF(AND(E490=grup_instansi!$B$36,F490=grup_instansi!$C$36),
grup_instansi!$A$36,
IF(AND(E490=grup_instansi!$B$37,F490=grup_instansi!$C$37),
grup_instansi!$A$37,
IF(AND(E490=grup_instansi!$B$38,F490=grup_instansi!$C$38),
grup_instansi!$A$38,
IF(AND(E490=grup_instansi!$B$39,F490=grup_instansi!$C$39),
grup_instansi!$A$39,
IF(AND(E490=grup_instansi!$B$40,F490=grup_instansi!$C$40),
grup_instansi!$A$40,
IF(AND(E490=grup_instansi!$B$41,F490=grup_instansi!$C$41),
grup_instansi!$A$41,
IF(AND(E490=grup_instansi!$B$42,F490=grup_instansi!$C$42),
grup_instansi!$A$42,
IF(AND(E490=grup_instansi!$B$43,F490=grup_instansi!$C$43),
grup_instansi!$A$43,
IF(AND(E490=grup_instansi!$B$44,F490=grup_instansi!$C$44),
grup_instansi!$A$44,
IF(AND(E490=grup_instansi!$B$45,F490=grup_instansi!$C$45),
grup_instansi!$A$45,
IF(AND(E490=grup_instansi!$B$46,F490=grup_instansi!$C$46),
grup_instansi!$A$46,
IF(AND(E490=grup_instansi!$B$47,F490=grup_instansi!$C$47),
grup_instansi!$A$47,
IF(AND(E490=grup_instansi!$B$48,F490=grup_instansi!$C$48),
grup_instansi!$A$48,
IF(AND(E490=grup_instansi!$B$49,F490=grup_instansi!$C$49),
grup_instansi!$A$49,
IF(AND(E490=grup_instansi!$B$50,F490=grup_instansi!$C$50),
grup_instansi!$A$50,
IF(AND(E490=grup_instansi!$B$51,F490=grup_instansi!$C$51),
grup_instansi!$A$51,
IF(AND(E490=grup_instansi!$B$52,F490=grup_instansi!$C$52),
grup_instansi!$A$52,
IF(AND(E490=grup_instansi!$B$53,F490=grup_instansi!$C$53),
grup_instansi!$A$53,
IF(AND(E490=grup_instansi!$B$54,F490=grup_instansi!$C$54),
grup_instansi!$A$54,
IF(AND(E490=grup_instansi!$B$55,F490=grup_instansi!$C$55),
grup_instansi!$A$55,
IF(AND(E490=grup_instansi!$B$56,F490=grup_instansi!$C$56),
grup_instansi!$A$56,
IF(AND(E490=grup_instansi!$B$57,F490=grup_instansi!$C$57),
grup_instansi!$A$57,
IF(AND(E490=grup_instansi!$B$58,F490=grup_instansi!$C$58),
grup_instansi!$A$58,
IF(AND(E490=grup_instansi!$B$59,F490=grup_instansi!$C$59),
grup_instansi!$A$59,
IF(AND(E490=grup_instansi!$B$60,F490=grup_instansi!$C$60),
grup_instansi!$A$60,""))))))))))))))))))))))))))</f>
        <v>gi2023110400024</v>
      </c>
      <c r="K490" t="str">
        <f>IF(J490&lt;&gt;"",J490,IF(AND(E490=grup_instansi!$B$61,F490=grup_instansi!$C$61),
grup_instansi!$A$61,
IF(AND(E490=grup_instansi!$B$62,F490=grup_instansi!$C$62),
grup_instansi!$A$62,
IF(AND(E490=grup_instansi!$B$63,F490=grup_instansi!$C$63),
grup_instansi!$A$63,
IF(AND(E490=grup_instansi!$B$64,F490=grup_instansi!$C$64),
grup_instansi!$A$64,
IF(AND(E490=grup_instansi!$B$65,F490=grup_instansi!$C$65),
grup_instansi!$A$65,
IF(AND(E490=grup_instansi!$B$66,F490=grup_instansi!$C$66),
grup_instansi!$A$66,
IF(AND(E490=grup_instansi!$B$67,F490=grup_instansi!$C$67),
grup_instansi!$A$67,
IF(AND(E490=grup_instansi!$B$68,F490=grup_instansi!$C$68),
grup_instansi!$A$68,
IF(AND(E490=grup_instansi!$B$69,F490=grup_instansi!$C$69),
grup_instansi!$A$69,
IF(AND(E490=grup_instansi!$B$70,F490=grup_instansi!$C$70),
grup_instansi!$A$70,
IF(AND(E490=grup_instansi!$B$71,F490=grup_instansi!$C$71),
grup_instansi!$A$71,
IF(AND(E490=grup_instansi!$B$72,F490=grup_instansi!$C$72),
grup_instansi!$A$72,
IF(AND(E490=grup_instansi!$B$73,F490=grup_instansi!$C$73),
grup_instansi!$A$73,
IF(AND(E490=grup_instansi!$B$74,F490=grup_instansi!$C$74),
grup_instansi!$A$74,
IF(AND(E490=grup_instansi!$B$75,F490=grup_instansi!$C$75),
grup_instansi!$A$75,
IF(AND(E490=grup_instansi!$B$76,F490=grup_instansi!$C$76),
grup_instansi!$A$76,
IF(AND(E490=grup_instansi!$B$77,F490=grup_instansi!$C$77),
grup_instansi!$A$77,
IF(AND(E490=grup_instansi!$B$78,F490=grup_instansi!$C$78),
grup_instansi!$A$78,
IF(AND(E490=grup_instansi!$B$79,F490=grup_instansi!$C$79),
grup_instansi!$A$79,
IF(AND(E490=grup_instansi!$B$80,F490=grup_instansi!$C$80),
grup_instansi!$A$80,
IF(AND(E490=grup_instansi!$B$81,F490=grup_instansi!$C$81),
grup_instansi!$A$81,
IF(AND(E490=grup_instansi!$B$82,F490=grup_instansi!$C$82),
grup_instansi!$A$82,
IF(AND(E490=grup_instansi!$B$83,F490=grup_instansi!$C$83),
grup_instansi!$A$84,
IF(AND(E490=grup_instansi!$B$84,F490=grup_instansi!$C$84),
grup_instansi!$A$85,
IF(AND(E490=grup_instansi!$B$85,F490=grup_instansi!$C$85),
grup_instansi!$A$86,
IF(AND(E490=grup_instansi!$B$86,F490=grup_instansi!$C$86),
grup_instansi!$A$87,
IF(AND(E490=grup_instansi!$B$87,F490=grup_instansi!$C$87),
grup_instansi!$A$87,
IF(AND(E490=grup_instansi!$B$88,F490=grup_instansi!$C$88),
grup_instansi!$A$88,
IF(AND(E490=grup_instansi!$B$89,F490=grup_instansi!$C$89),
grup_instansi!$A$89,
IF(AND(E490=grup_instansi!$B$90,F490=grup_instansi!$C$90),
grup_instansi!$A$90,
IF(AND(E490=grup_instansi!$B$91,F490=grup_instansi!$C$91),
grup_instansi!$A$91,
IF(AND(E490=grup_instansi!$B$92,F490=grup_instansi!$C$92),
grup_instansi!$A$92,
IF(AND(E490=grup_instansi!$B$93,F490=grup_instansi!$C$93),
grup_instansi!$A$93,
IF(AND(E490=grup_instansi!$B$94,F490=grup_instansi!$C$94),
grup_instansi!$A$94,
IF(AND(E490=grup_instansi!$B$95,F490=grup_instansi!$C$95),
grup_instansi!$A$95,
IF(AND(E490=grup_instansi!$B$96,F490=grup_instansi!$C$96),
grup_instansi!$A$96,
IF(AND(E490=grup_instansi!$B$97,F490=grup_instansi!$C$97),
grup_instansi!$A$97,
IF(AND(E490=grup_instansi!$B$98,F490=grup_instansi!$C$98),
grup_instansi!$A$98,
IF(AND(E490=grup_instansi!$B$99,F490=grup_instansi!$C$99),
grup_instansi!$A$99,
grup_instansi!$A$100))))))))))))))))))))))))))))))))))))))))</f>
        <v>gi2023110400024</v>
      </c>
      <c r="L490" t="str">
        <f>VLOOKUP(K490,grup_instansi!$A$2:$E$102,4)</f>
        <v>Pemerintah Kabupaten Nusa Tenggara Timur</v>
      </c>
      <c r="M490" t="str">
        <f t="shared" si="23"/>
        <v>('i2023110600489','Pemerintah Kab. Manggarai Timur','gi2023110400024'),</v>
      </c>
    </row>
    <row r="491" spans="1:13" x14ac:dyDescent="0.25">
      <c r="A491" t="str">
        <f t="shared" si="21"/>
        <v>i2023110600490</v>
      </c>
      <c r="B491" s="4">
        <v>7717</v>
      </c>
      <c r="C491" t="str">
        <f t="shared" si="22"/>
        <v>i2023110600490</v>
      </c>
      <c r="D491" s="4" t="s">
        <v>389</v>
      </c>
      <c r="E491" s="4" t="s">
        <v>658</v>
      </c>
      <c r="F491" s="4" t="s">
        <v>681</v>
      </c>
      <c r="G491" t="str">
        <f>IF(AND(E491=grup_instansi!$B$2,F491=grup_instansi!$C$2),
grup_instansi!$A$2,
IF(AND(E491=grup_instansi!$B$3,F491=grup_instansi!$C$3),
grup_instansi!$A$3,
IF(AND(E491=grup_instansi!$B$4,F491=grup_instansi!$C$4),
grup_instansi!$A$4,
IF(AND(E491=grup_instansi!$B$5,F491=grup_instansi!$C$5),
grup_instansi!$A$5,
IF(AND(E491=grup_instansi!$B$6,F491=grup_instansi!$C$6),
grup_instansi!$A$6,
IF(AND(E491=grup_instansi!$B$7,F491=grup_instansi!$C$7),
grup_instansi!$A$7,
IF(AND(E491=grup_instansi!$B$8,F491=grup_instansi!$C$8),
grup_instansi!$A$8,
IF(AND(E491=grup_instansi!$B$9,F491=grup_instansi!$C$9),
grup_instansi!$A$9,
IF(AND(E491=grup_instansi!$B$10,F491=grup_instansi!$C$10),
grup_instansi!$A$10,"")))))))))</f>
        <v/>
      </c>
      <c r="H491" t="str">
        <f>IF(G491&lt;&gt;"",G491,IF(AND(E491=grup_instansi!$B$11,F491=grup_instansi!$C$11),
grup_instansi!$A$11,
IF(AND(E491=grup_instansi!$B$12,F491=grup_instansi!$C$12),
grup_instansi!$A$12,
IF(AND(E491=grup_instansi!$B$13,F491=grup_instansi!$C$13),
grup_instansi!$A$13,
IF(AND(E491=grup_instansi!$B$14,F491=grup_instansi!$C$14),
grup_instansi!$A$14,
IF(AND(E491=grup_instansi!$B$15,F491=grup_instansi!$C$15),
grup_instansi!$A$15,
IF(AND(E491=grup_instansi!$B$16,F491=grup_instansi!$C$16),
grup_instansi!$A$16,
IF(AND(E491=grup_instansi!$B$17,F491=grup_instansi!$C$17),
grup_instansi!$A$17,
IF(AND(E491=grup_instansi!$B$18,F491=grup_instansi!$C$18),
grup_instansi!$A$18,
IF(AND(E491=grup_instansi!$B$19,F491=grup_instansi!$C$19),
grup_instansi!$A$19,
IF(AND(E491=grup_instansi!$B$20,F491=grup_instansi!$C$20),
grup_instansi!$A$20,"")))))))))))</f>
        <v/>
      </c>
      <c r="I491" t="str">
        <f>IF(H491&lt;&gt;"",H491,IF(AND(E491=grup_instansi!$B$21,F491=grup_instansi!$C$21),
grup_instansi!$A$21,
IF(AND(E491=grup_instansi!$B$22,F491=grup_instansi!$C$22),
grup_instansi!$A$22,
IF(AND(E491=grup_instansi!$B$23,F491=grup_instansi!$C$23),
grup_instansi!$A$23,
IF(AND(E491=grup_instansi!$B$24,F491=grup_instansi!$C$24),
grup_instansi!$A$24,
IF(AND(E491=grup_instansi!$B$25,F491=grup_instansi!$C$25),
grup_instansi!$A$25,
IF(AND(E491=grup_instansi!$B$26,F491=grup_instansi!$C$26),
grup_instansi!$A$26,
IF(AND(E491=grup_instansi!$B$27,F491=grup_instansi!$C$27),
grup_instansi!$A$27,
IF(AND(E491=grup_instansi!$B$28,F491=grup_instansi!$C$28),
grup_instansi!$A$28,
IF(AND(E491=grup_instansi!$B$29,F491=grup_instansi!$C$29),
grup_instansi!$A$29,
IF(AND(E491=grup_instansi!$B$30,F491=grup_instansi!$C$30),
grup_instansi!$A$30,
IF(AND(E491=grup_instansi!$B$31,F491=grup_instansi!$C$31),
grup_instansi!$A$31,
IF(AND(E491=grup_instansi!$B$32,F491=grup_instansi!$C$32),
grup_instansi!$A$32,
IF(AND(E491=grup_instansi!$B$33,F491=grup_instansi!$C$33),
grup_instansi!$A$33,
IF(AND(E491=grup_instansi!$B$34,F491=grup_instansi!$C$34),
grup_instansi!$A$34,
IF(AND(E491=grup_instansi!$B$35,F491=grup_instansi!$C$35),
grup_instansi!$A$35,""))))))))))))))))</f>
        <v>gi2023110400024</v>
      </c>
      <c r="J491" t="str">
        <f>IF(I491&lt;&gt;"",I491,IF(AND(E491=grup_instansi!$B$36,F491=grup_instansi!$C$36),
grup_instansi!$A$36,
IF(AND(E491=grup_instansi!$B$37,F491=grup_instansi!$C$37),
grup_instansi!$A$37,
IF(AND(E491=grup_instansi!$B$38,F491=grup_instansi!$C$38),
grup_instansi!$A$38,
IF(AND(E491=grup_instansi!$B$39,F491=grup_instansi!$C$39),
grup_instansi!$A$39,
IF(AND(E491=grup_instansi!$B$40,F491=grup_instansi!$C$40),
grup_instansi!$A$40,
IF(AND(E491=grup_instansi!$B$41,F491=grup_instansi!$C$41),
grup_instansi!$A$41,
IF(AND(E491=grup_instansi!$B$42,F491=grup_instansi!$C$42),
grup_instansi!$A$42,
IF(AND(E491=grup_instansi!$B$43,F491=grup_instansi!$C$43),
grup_instansi!$A$43,
IF(AND(E491=grup_instansi!$B$44,F491=grup_instansi!$C$44),
grup_instansi!$A$44,
IF(AND(E491=grup_instansi!$B$45,F491=grup_instansi!$C$45),
grup_instansi!$A$45,
IF(AND(E491=grup_instansi!$B$46,F491=grup_instansi!$C$46),
grup_instansi!$A$46,
IF(AND(E491=grup_instansi!$B$47,F491=grup_instansi!$C$47),
grup_instansi!$A$47,
IF(AND(E491=grup_instansi!$B$48,F491=grup_instansi!$C$48),
grup_instansi!$A$48,
IF(AND(E491=grup_instansi!$B$49,F491=grup_instansi!$C$49),
grup_instansi!$A$49,
IF(AND(E491=grup_instansi!$B$50,F491=grup_instansi!$C$50),
grup_instansi!$A$50,
IF(AND(E491=grup_instansi!$B$51,F491=grup_instansi!$C$51),
grup_instansi!$A$51,
IF(AND(E491=grup_instansi!$B$52,F491=grup_instansi!$C$52),
grup_instansi!$A$52,
IF(AND(E491=grup_instansi!$B$53,F491=grup_instansi!$C$53),
grup_instansi!$A$53,
IF(AND(E491=grup_instansi!$B$54,F491=grup_instansi!$C$54),
grup_instansi!$A$54,
IF(AND(E491=grup_instansi!$B$55,F491=grup_instansi!$C$55),
grup_instansi!$A$55,
IF(AND(E491=grup_instansi!$B$56,F491=grup_instansi!$C$56),
grup_instansi!$A$56,
IF(AND(E491=grup_instansi!$B$57,F491=grup_instansi!$C$57),
grup_instansi!$A$57,
IF(AND(E491=grup_instansi!$B$58,F491=grup_instansi!$C$58),
grup_instansi!$A$58,
IF(AND(E491=grup_instansi!$B$59,F491=grup_instansi!$C$59),
grup_instansi!$A$59,
IF(AND(E491=grup_instansi!$B$60,F491=grup_instansi!$C$60),
grup_instansi!$A$60,""))))))))))))))))))))))))))</f>
        <v>gi2023110400024</v>
      </c>
      <c r="K491" t="str">
        <f>IF(J491&lt;&gt;"",J491,IF(AND(E491=grup_instansi!$B$61,F491=grup_instansi!$C$61),
grup_instansi!$A$61,
IF(AND(E491=grup_instansi!$B$62,F491=grup_instansi!$C$62),
grup_instansi!$A$62,
IF(AND(E491=grup_instansi!$B$63,F491=grup_instansi!$C$63),
grup_instansi!$A$63,
IF(AND(E491=grup_instansi!$B$64,F491=grup_instansi!$C$64),
grup_instansi!$A$64,
IF(AND(E491=grup_instansi!$B$65,F491=grup_instansi!$C$65),
grup_instansi!$A$65,
IF(AND(E491=grup_instansi!$B$66,F491=grup_instansi!$C$66),
grup_instansi!$A$66,
IF(AND(E491=grup_instansi!$B$67,F491=grup_instansi!$C$67),
grup_instansi!$A$67,
IF(AND(E491=grup_instansi!$B$68,F491=grup_instansi!$C$68),
grup_instansi!$A$68,
IF(AND(E491=grup_instansi!$B$69,F491=grup_instansi!$C$69),
grup_instansi!$A$69,
IF(AND(E491=grup_instansi!$B$70,F491=grup_instansi!$C$70),
grup_instansi!$A$70,
IF(AND(E491=grup_instansi!$B$71,F491=grup_instansi!$C$71),
grup_instansi!$A$71,
IF(AND(E491=grup_instansi!$B$72,F491=grup_instansi!$C$72),
grup_instansi!$A$72,
IF(AND(E491=grup_instansi!$B$73,F491=grup_instansi!$C$73),
grup_instansi!$A$73,
IF(AND(E491=grup_instansi!$B$74,F491=grup_instansi!$C$74),
grup_instansi!$A$74,
IF(AND(E491=grup_instansi!$B$75,F491=grup_instansi!$C$75),
grup_instansi!$A$75,
IF(AND(E491=grup_instansi!$B$76,F491=grup_instansi!$C$76),
grup_instansi!$A$76,
IF(AND(E491=grup_instansi!$B$77,F491=grup_instansi!$C$77),
grup_instansi!$A$77,
IF(AND(E491=grup_instansi!$B$78,F491=grup_instansi!$C$78),
grup_instansi!$A$78,
IF(AND(E491=grup_instansi!$B$79,F491=grup_instansi!$C$79),
grup_instansi!$A$79,
IF(AND(E491=grup_instansi!$B$80,F491=grup_instansi!$C$80),
grup_instansi!$A$80,
IF(AND(E491=grup_instansi!$B$81,F491=grup_instansi!$C$81),
grup_instansi!$A$81,
IF(AND(E491=grup_instansi!$B$82,F491=grup_instansi!$C$82),
grup_instansi!$A$82,
IF(AND(E491=grup_instansi!$B$83,F491=grup_instansi!$C$83),
grup_instansi!$A$84,
IF(AND(E491=grup_instansi!$B$84,F491=grup_instansi!$C$84),
grup_instansi!$A$85,
IF(AND(E491=grup_instansi!$B$85,F491=grup_instansi!$C$85),
grup_instansi!$A$86,
IF(AND(E491=grup_instansi!$B$86,F491=grup_instansi!$C$86),
grup_instansi!$A$87,
IF(AND(E491=grup_instansi!$B$87,F491=grup_instansi!$C$87),
grup_instansi!$A$87,
IF(AND(E491=grup_instansi!$B$88,F491=grup_instansi!$C$88),
grup_instansi!$A$88,
IF(AND(E491=grup_instansi!$B$89,F491=grup_instansi!$C$89),
grup_instansi!$A$89,
IF(AND(E491=grup_instansi!$B$90,F491=grup_instansi!$C$90),
grup_instansi!$A$90,
IF(AND(E491=grup_instansi!$B$91,F491=grup_instansi!$C$91),
grup_instansi!$A$91,
IF(AND(E491=grup_instansi!$B$92,F491=grup_instansi!$C$92),
grup_instansi!$A$92,
IF(AND(E491=grup_instansi!$B$93,F491=grup_instansi!$C$93),
grup_instansi!$A$93,
IF(AND(E491=grup_instansi!$B$94,F491=grup_instansi!$C$94),
grup_instansi!$A$94,
IF(AND(E491=grup_instansi!$B$95,F491=grup_instansi!$C$95),
grup_instansi!$A$95,
IF(AND(E491=grup_instansi!$B$96,F491=grup_instansi!$C$96),
grup_instansi!$A$96,
IF(AND(E491=grup_instansi!$B$97,F491=grup_instansi!$C$97),
grup_instansi!$A$97,
IF(AND(E491=grup_instansi!$B$98,F491=grup_instansi!$C$98),
grup_instansi!$A$98,
IF(AND(E491=grup_instansi!$B$99,F491=grup_instansi!$C$99),
grup_instansi!$A$99,
grup_instansi!$A$100))))))))))))))))))))))))))))))))))))))))</f>
        <v>gi2023110400024</v>
      </c>
      <c r="L491" t="str">
        <f>VLOOKUP(K491,grup_instansi!$A$2:$E$102,4)</f>
        <v>Pemerintah Kabupaten Nusa Tenggara Timur</v>
      </c>
      <c r="M491" t="str">
        <f t="shared" si="23"/>
        <v>('i2023110600490','Pemerintah Kab. Sumba Barat Daya','gi2023110400024'),</v>
      </c>
    </row>
    <row r="492" spans="1:13" x14ac:dyDescent="0.25">
      <c r="A492" t="str">
        <f t="shared" si="21"/>
        <v>i2023110600491</v>
      </c>
      <c r="B492" s="4">
        <v>7718</v>
      </c>
      <c r="C492" t="str">
        <f t="shared" si="22"/>
        <v>i2023110600491</v>
      </c>
      <c r="D492" s="4" t="s">
        <v>390</v>
      </c>
      <c r="E492" s="4" t="s">
        <v>658</v>
      </c>
      <c r="F492" s="4" t="s">
        <v>681</v>
      </c>
      <c r="G492" t="str">
        <f>IF(AND(E492=grup_instansi!$B$2,F492=grup_instansi!$C$2),
grup_instansi!$A$2,
IF(AND(E492=grup_instansi!$B$3,F492=grup_instansi!$C$3),
grup_instansi!$A$3,
IF(AND(E492=grup_instansi!$B$4,F492=grup_instansi!$C$4),
grup_instansi!$A$4,
IF(AND(E492=grup_instansi!$B$5,F492=grup_instansi!$C$5),
grup_instansi!$A$5,
IF(AND(E492=grup_instansi!$B$6,F492=grup_instansi!$C$6),
grup_instansi!$A$6,
IF(AND(E492=grup_instansi!$B$7,F492=grup_instansi!$C$7),
grup_instansi!$A$7,
IF(AND(E492=grup_instansi!$B$8,F492=grup_instansi!$C$8),
grup_instansi!$A$8,
IF(AND(E492=grup_instansi!$B$9,F492=grup_instansi!$C$9),
grup_instansi!$A$9,
IF(AND(E492=grup_instansi!$B$10,F492=grup_instansi!$C$10),
grup_instansi!$A$10,"")))))))))</f>
        <v/>
      </c>
      <c r="H492" t="str">
        <f>IF(G492&lt;&gt;"",G492,IF(AND(E492=grup_instansi!$B$11,F492=grup_instansi!$C$11),
grup_instansi!$A$11,
IF(AND(E492=grup_instansi!$B$12,F492=grup_instansi!$C$12),
grup_instansi!$A$12,
IF(AND(E492=grup_instansi!$B$13,F492=grup_instansi!$C$13),
grup_instansi!$A$13,
IF(AND(E492=grup_instansi!$B$14,F492=grup_instansi!$C$14),
grup_instansi!$A$14,
IF(AND(E492=grup_instansi!$B$15,F492=grup_instansi!$C$15),
grup_instansi!$A$15,
IF(AND(E492=grup_instansi!$B$16,F492=grup_instansi!$C$16),
grup_instansi!$A$16,
IF(AND(E492=grup_instansi!$B$17,F492=grup_instansi!$C$17),
grup_instansi!$A$17,
IF(AND(E492=grup_instansi!$B$18,F492=grup_instansi!$C$18),
grup_instansi!$A$18,
IF(AND(E492=grup_instansi!$B$19,F492=grup_instansi!$C$19),
grup_instansi!$A$19,
IF(AND(E492=grup_instansi!$B$20,F492=grup_instansi!$C$20),
grup_instansi!$A$20,"")))))))))))</f>
        <v/>
      </c>
      <c r="I492" t="str">
        <f>IF(H492&lt;&gt;"",H492,IF(AND(E492=grup_instansi!$B$21,F492=grup_instansi!$C$21),
grup_instansi!$A$21,
IF(AND(E492=grup_instansi!$B$22,F492=grup_instansi!$C$22),
grup_instansi!$A$22,
IF(AND(E492=grup_instansi!$B$23,F492=grup_instansi!$C$23),
grup_instansi!$A$23,
IF(AND(E492=grup_instansi!$B$24,F492=grup_instansi!$C$24),
grup_instansi!$A$24,
IF(AND(E492=grup_instansi!$B$25,F492=grup_instansi!$C$25),
grup_instansi!$A$25,
IF(AND(E492=grup_instansi!$B$26,F492=grup_instansi!$C$26),
grup_instansi!$A$26,
IF(AND(E492=grup_instansi!$B$27,F492=grup_instansi!$C$27),
grup_instansi!$A$27,
IF(AND(E492=grup_instansi!$B$28,F492=grup_instansi!$C$28),
grup_instansi!$A$28,
IF(AND(E492=grup_instansi!$B$29,F492=grup_instansi!$C$29),
grup_instansi!$A$29,
IF(AND(E492=grup_instansi!$B$30,F492=grup_instansi!$C$30),
grup_instansi!$A$30,
IF(AND(E492=grup_instansi!$B$31,F492=grup_instansi!$C$31),
grup_instansi!$A$31,
IF(AND(E492=grup_instansi!$B$32,F492=grup_instansi!$C$32),
grup_instansi!$A$32,
IF(AND(E492=grup_instansi!$B$33,F492=grup_instansi!$C$33),
grup_instansi!$A$33,
IF(AND(E492=grup_instansi!$B$34,F492=grup_instansi!$C$34),
grup_instansi!$A$34,
IF(AND(E492=grup_instansi!$B$35,F492=grup_instansi!$C$35),
grup_instansi!$A$35,""))))))))))))))))</f>
        <v>gi2023110400024</v>
      </c>
      <c r="J492" t="str">
        <f>IF(I492&lt;&gt;"",I492,IF(AND(E492=grup_instansi!$B$36,F492=grup_instansi!$C$36),
grup_instansi!$A$36,
IF(AND(E492=grup_instansi!$B$37,F492=grup_instansi!$C$37),
grup_instansi!$A$37,
IF(AND(E492=grup_instansi!$B$38,F492=grup_instansi!$C$38),
grup_instansi!$A$38,
IF(AND(E492=grup_instansi!$B$39,F492=grup_instansi!$C$39),
grup_instansi!$A$39,
IF(AND(E492=grup_instansi!$B$40,F492=grup_instansi!$C$40),
grup_instansi!$A$40,
IF(AND(E492=grup_instansi!$B$41,F492=grup_instansi!$C$41),
grup_instansi!$A$41,
IF(AND(E492=grup_instansi!$B$42,F492=grup_instansi!$C$42),
grup_instansi!$A$42,
IF(AND(E492=grup_instansi!$B$43,F492=grup_instansi!$C$43),
grup_instansi!$A$43,
IF(AND(E492=grup_instansi!$B$44,F492=grup_instansi!$C$44),
grup_instansi!$A$44,
IF(AND(E492=grup_instansi!$B$45,F492=grup_instansi!$C$45),
grup_instansi!$A$45,
IF(AND(E492=grup_instansi!$B$46,F492=grup_instansi!$C$46),
grup_instansi!$A$46,
IF(AND(E492=grup_instansi!$B$47,F492=grup_instansi!$C$47),
grup_instansi!$A$47,
IF(AND(E492=grup_instansi!$B$48,F492=grup_instansi!$C$48),
grup_instansi!$A$48,
IF(AND(E492=grup_instansi!$B$49,F492=grup_instansi!$C$49),
grup_instansi!$A$49,
IF(AND(E492=grup_instansi!$B$50,F492=grup_instansi!$C$50),
grup_instansi!$A$50,
IF(AND(E492=grup_instansi!$B$51,F492=grup_instansi!$C$51),
grup_instansi!$A$51,
IF(AND(E492=grup_instansi!$B$52,F492=grup_instansi!$C$52),
grup_instansi!$A$52,
IF(AND(E492=grup_instansi!$B$53,F492=grup_instansi!$C$53),
grup_instansi!$A$53,
IF(AND(E492=grup_instansi!$B$54,F492=grup_instansi!$C$54),
grup_instansi!$A$54,
IF(AND(E492=grup_instansi!$B$55,F492=grup_instansi!$C$55),
grup_instansi!$A$55,
IF(AND(E492=grup_instansi!$B$56,F492=grup_instansi!$C$56),
grup_instansi!$A$56,
IF(AND(E492=grup_instansi!$B$57,F492=grup_instansi!$C$57),
grup_instansi!$A$57,
IF(AND(E492=grup_instansi!$B$58,F492=grup_instansi!$C$58),
grup_instansi!$A$58,
IF(AND(E492=grup_instansi!$B$59,F492=grup_instansi!$C$59),
grup_instansi!$A$59,
IF(AND(E492=grup_instansi!$B$60,F492=grup_instansi!$C$60),
grup_instansi!$A$60,""))))))))))))))))))))))))))</f>
        <v>gi2023110400024</v>
      </c>
      <c r="K492" t="str">
        <f>IF(J492&lt;&gt;"",J492,IF(AND(E492=grup_instansi!$B$61,F492=grup_instansi!$C$61),
grup_instansi!$A$61,
IF(AND(E492=grup_instansi!$B$62,F492=grup_instansi!$C$62),
grup_instansi!$A$62,
IF(AND(E492=grup_instansi!$B$63,F492=grup_instansi!$C$63),
grup_instansi!$A$63,
IF(AND(E492=grup_instansi!$B$64,F492=grup_instansi!$C$64),
grup_instansi!$A$64,
IF(AND(E492=grup_instansi!$B$65,F492=grup_instansi!$C$65),
grup_instansi!$A$65,
IF(AND(E492=grup_instansi!$B$66,F492=grup_instansi!$C$66),
grup_instansi!$A$66,
IF(AND(E492=grup_instansi!$B$67,F492=grup_instansi!$C$67),
grup_instansi!$A$67,
IF(AND(E492=grup_instansi!$B$68,F492=grup_instansi!$C$68),
grup_instansi!$A$68,
IF(AND(E492=grup_instansi!$B$69,F492=grup_instansi!$C$69),
grup_instansi!$A$69,
IF(AND(E492=grup_instansi!$B$70,F492=grup_instansi!$C$70),
grup_instansi!$A$70,
IF(AND(E492=grup_instansi!$B$71,F492=grup_instansi!$C$71),
grup_instansi!$A$71,
IF(AND(E492=grup_instansi!$B$72,F492=grup_instansi!$C$72),
grup_instansi!$A$72,
IF(AND(E492=grup_instansi!$B$73,F492=grup_instansi!$C$73),
grup_instansi!$A$73,
IF(AND(E492=grup_instansi!$B$74,F492=grup_instansi!$C$74),
grup_instansi!$A$74,
IF(AND(E492=grup_instansi!$B$75,F492=grup_instansi!$C$75),
grup_instansi!$A$75,
IF(AND(E492=grup_instansi!$B$76,F492=grup_instansi!$C$76),
grup_instansi!$A$76,
IF(AND(E492=grup_instansi!$B$77,F492=grup_instansi!$C$77),
grup_instansi!$A$77,
IF(AND(E492=grup_instansi!$B$78,F492=grup_instansi!$C$78),
grup_instansi!$A$78,
IF(AND(E492=grup_instansi!$B$79,F492=grup_instansi!$C$79),
grup_instansi!$A$79,
IF(AND(E492=grup_instansi!$B$80,F492=grup_instansi!$C$80),
grup_instansi!$A$80,
IF(AND(E492=grup_instansi!$B$81,F492=grup_instansi!$C$81),
grup_instansi!$A$81,
IF(AND(E492=grup_instansi!$B$82,F492=grup_instansi!$C$82),
grup_instansi!$A$82,
IF(AND(E492=grup_instansi!$B$83,F492=grup_instansi!$C$83),
grup_instansi!$A$84,
IF(AND(E492=grup_instansi!$B$84,F492=grup_instansi!$C$84),
grup_instansi!$A$85,
IF(AND(E492=grup_instansi!$B$85,F492=grup_instansi!$C$85),
grup_instansi!$A$86,
IF(AND(E492=grup_instansi!$B$86,F492=grup_instansi!$C$86),
grup_instansi!$A$87,
IF(AND(E492=grup_instansi!$B$87,F492=grup_instansi!$C$87),
grup_instansi!$A$87,
IF(AND(E492=grup_instansi!$B$88,F492=grup_instansi!$C$88),
grup_instansi!$A$88,
IF(AND(E492=grup_instansi!$B$89,F492=grup_instansi!$C$89),
grup_instansi!$A$89,
IF(AND(E492=grup_instansi!$B$90,F492=grup_instansi!$C$90),
grup_instansi!$A$90,
IF(AND(E492=grup_instansi!$B$91,F492=grup_instansi!$C$91),
grup_instansi!$A$91,
IF(AND(E492=grup_instansi!$B$92,F492=grup_instansi!$C$92),
grup_instansi!$A$92,
IF(AND(E492=grup_instansi!$B$93,F492=grup_instansi!$C$93),
grup_instansi!$A$93,
IF(AND(E492=grup_instansi!$B$94,F492=grup_instansi!$C$94),
grup_instansi!$A$94,
IF(AND(E492=grup_instansi!$B$95,F492=grup_instansi!$C$95),
grup_instansi!$A$95,
IF(AND(E492=grup_instansi!$B$96,F492=grup_instansi!$C$96),
grup_instansi!$A$96,
IF(AND(E492=grup_instansi!$B$97,F492=grup_instansi!$C$97),
grup_instansi!$A$97,
IF(AND(E492=grup_instansi!$B$98,F492=grup_instansi!$C$98),
grup_instansi!$A$98,
IF(AND(E492=grup_instansi!$B$99,F492=grup_instansi!$C$99),
grup_instansi!$A$99,
grup_instansi!$A$100))))))))))))))))))))))))))))))))))))))))</f>
        <v>gi2023110400024</v>
      </c>
      <c r="L492" t="str">
        <f>VLOOKUP(K492,grup_instansi!$A$2:$E$102,4)</f>
        <v>Pemerintah Kabupaten Nusa Tenggara Timur</v>
      </c>
      <c r="M492" t="str">
        <f t="shared" si="23"/>
        <v>('i2023110600491','Pemerintah Kab. Nagekeo','gi2023110400024'),</v>
      </c>
    </row>
    <row r="493" spans="1:13" x14ac:dyDescent="0.25">
      <c r="A493" t="str">
        <f t="shared" si="21"/>
        <v>i2023110600492</v>
      </c>
      <c r="B493" s="4">
        <v>7719</v>
      </c>
      <c r="C493" t="str">
        <f t="shared" si="22"/>
        <v>i2023110600492</v>
      </c>
      <c r="D493" s="4" t="s">
        <v>391</v>
      </c>
      <c r="E493" s="4" t="s">
        <v>658</v>
      </c>
      <c r="F493" s="4" t="s">
        <v>681</v>
      </c>
      <c r="G493" t="str">
        <f>IF(AND(E493=grup_instansi!$B$2,F493=grup_instansi!$C$2),
grup_instansi!$A$2,
IF(AND(E493=grup_instansi!$B$3,F493=grup_instansi!$C$3),
grup_instansi!$A$3,
IF(AND(E493=grup_instansi!$B$4,F493=grup_instansi!$C$4),
grup_instansi!$A$4,
IF(AND(E493=grup_instansi!$B$5,F493=grup_instansi!$C$5),
grup_instansi!$A$5,
IF(AND(E493=grup_instansi!$B$6,F493=grup_instansi!$C$6),
grup_instansi!$A$6,
IF(AND(E493=grup_instansi!$B$7,F493=grup_instansi!$C$7),
grup_instansi!$A$7,
IF(AND(E493=grup_instansi!$B$8,F493=grup_instansi!$C$8),
grup_instansi!$A$8,
IF(AND(E493=grup_instansi!$B$9,F493=grup_instansi!$C$9),
grup_instansi!$A$9,
IF(AND(E493=grup_instansi!$B$10,F493=grup_instansi!$C$10),
grup_instansi!$A$10,"")))))))))</f>
        <v/>
      </c>
      <c r="H493" t="str">
        <f>IF(G493&lt;&gt;"",G493,IF(AND(E493=grup_instansi!$B$11,F493=grup_instansi!$C$11),
grup_instansi!$A$11,
IF(AND(E493=grup_instansi!$B$12,F493=grup_instansi!$C$12),
grup_instansi!$A$12,
IF(AND(E493=grup_instansi!$B$13,F493=grup_instansi!$C$13),
grup_instansi!$A$13,
IF(AND(E493=grup_instansi!$B$14,F493=grup_instansi!$C$14),
grup_instansi!$A$14,
IF(AND(E493=grup_instansi!$B$15,F493=grup_instansi!$C$15),
grup_instansi!$A$15,
IF(AND(E493=grup_instansi!$B$16,F493=grup_instansi!$C$16),
grup_instansi!$A$16,
IF(AND(E493=grup_instansi!$B$17,F493=grup_instansi!$C$17),
grup_instansi!$A$17,
IF(AND(E493=grup_instansi!$B$18,F493=grup_instansi!$C$18),
grup_instansi!$A$18,
IF(AND(E493=grup_instansi!$B$19,F493=grup_instansi!$C$19),
grup_instansi!$A$19,
IF(AND(E493=grup_instansi!$B$20,F493=grup_instansi!$C$20),
grup_instansi!$A$20,"")))))))))))</f>
        <v/>
      </c>
      <c r="I493" t="str">
        <f>IF(H493&lt;&gt;"",H493,IF(AND(E493=grup_instansi!$B$21,F493=grup_instansi!$C$21),
grup_instansi!$A$21,
IF(AND(E493=grup_instansi!$B$22,F493=grup_instansi!$C$22),
grup_instansi!$A$22,
IF(AND(E493=grup_instansi!$B$23,F493=grup_instansi!$C$23),
grup_instansi!$A$23,
IF(AND(E493=grup_instansi!$B$24,F493=grup_instansi!$C$24),
grup_instansi!$A$24,
IF(AND(E493=grup_instansi!$B$25,F493=grup_instansi!$C$25),
grup_instansi!$A$25,
IF(AND(E493=grup_instansi!$B$26,F493=grup_instansi!$C$26),
grup_instansi!$A$26,
IF(AND(E493=grup_instansi!$B$27,F493=grup_instansi!$C$27),
grup_instansi!$A$27,
IF(AND(E493=grup_instansi!$B$28,F493=grup_instansi!$C$28),
grup_instansi!$A$28,
IF(AND(E493=grup_instansi!$B$29,F493=grup_instansi!$C$29),
grup_instansi!$A$29,
IF(AND(E493=grup_instansi!$B$30,F493=grup_instansi!$C$30),
grup_instansi!$A$30,
IF(AND(E493=grup_instansi!$B$31,F493=grup_instansi!$C$31),
grup_instansi!$A$31,
IF(AND(E493=grup_instansi!$B$32,F493=grup_instansi!$C$32),
grup_instansi!$A$32,
IF(AND(E493=grup_instansi!$B$33,F493=grup_instansi!$C$33),
grup_instansi!$A$33,
IF(AND(E493=grup_instansi!$B$34,F493=grup_instansi!$C$34),
grup_instansi!$A$34,
IF(AND(E493=grup_instansi!$B$35,F493=grup_instansi!$C$35),
grup_instansi!$A$35,""))))))))))))))))</f>
        <v>gi2023110400024</v>
      </c>
      <c r="J493" t="str">
        <f>IF(I493&lt;&gt;"",I493,IF(AND(E493=grup_instansi!$B$36,F493=grup_instansi!$C$36),
grup_instansi!$A$36,
IF(AND(E493=grup_instansi!$B$37,F493=grup_instansi!$C$37),
grup_instansi!$A$37,
IF(AND(E493=grup_instansi!$B$38,F493=grup_instansi!$C$38),
grup_instansi!$A$38,
IF(AND(E493=grup_instansi!$B$39,F493=grup_instansi!$C$39),
grup_instansi!$A$39,
IF(AND(E493=grup_instansi!$B$40,F493=grup_instansi!$C$40),
grup_instansi!$A$40,
IF(AND(E493=grup_instansi!$B$41,F493=grup_instansi!$C$41),
grup_instansi!$A$41,
IF(AND(E493=grup_instansi!$B$42,F493=grup_instansi!$C$42),
grup_instansi!$A$42,
IF(AND(E493=grup_instansi!$B$43,F493=grup_instansi!$C$43),
grup_instansi!$A$43,
IF(AND(E493=grup_instansi!$B$44,F493=grup_instansi!$C$44),
grup_instansi!$A$44,
IF(AND(E493=grup_instansi!$B$45,F493=grup_instansi!$C$45),
grup_instansi!$A$45,
IF(AND(E493=grup_instansi!$B$46,F493=grup_instansi!$C$46),
grup_instansi!$A$46,
IF(AND(E493=grup_instansi!$B$47,F493=grup_instansi!$C$47),
grup_instansi!$A$47,
IF(AND(E493=grup_instansi!$B$48,F493=grup_instansi!$C$48),
grup_instansi!$A$48,
IF(AND(E493=grup_instansi!$B$49,F493=grup_instansi!$C$49),
grup_instansi!$A$49,
IF(AND(E493=grup_instansi!$B$50,F493=grup_instansi!$C$50),
grup_instansi!$A$50,
IF(AND(E493=grup_instansi!$B$51,F493=grup_instansi!$C$51),
grup_instansi!$A$51,
IF(AND(E493=grup_instansi!$B$52,F493=grup_instansi!$C$52),
grup_instansi!$A$52,
IF(AND(E493=grup_instansi!$B$53,F493=grup_instansi!$C$53),
grup_instansi!$A$53,
IF(AND(E493=grup_instansi!$B$54,F493=grup_instansi!$C$54),
grup_instansi!$A$54,
IF(AND(E493=grup_instansi!$B$55,F493=grup_instansi!$C$55),
grup_instansi!$A$55,
IF(AND(E493=grup_instansi!$B$56,F493=grup_instansi!$C$56),
grup_instansi!$A$56,
IF(AND(E493=grup_instansi!$B$57,F493=grup_instansi!$C$57),
grup_instansi!$A$57,
IF(AND(E493=grup_instansi!$B$58,F493=grup_instansi!$C$58),
grup_instansi!$A$58,
IF(AND(E493=grup_instansi!$B$59,F493=grup_instansi!$C$59),
grup_instansi!$A$59,
IF(AND(E493=grup_instansi!$B$60,F493=grup_instansi!$C$60),
grup_instansi!$A$60,""))))))))))))))))))))))))))</f>
        <v>gi2023110400024</v>
      </c>
      <c r="K493" t="str">
        <f>IF(J493&lt;&gt;"",J493,IF(AND(E493=grup_instansi!$B$61,F493=grup_instansi!$C$61),
grup_instansi!$A$61,
IF(AND(E493=grup_instansi!$B$62,F493=grup_instansi!$C$62),
grup_instansi!$A$62,
IF(AND(E493=grup_instansi!$B$63,F493=grup_instansi!$C$63),
grup_instansi!$A$63,
IF(AND(E493=grup_instansi!$B$64,F493=grup_instansi!$C$64),
grup_instansi!$A$64,
IF(AND(E493=grup_instansi!$B$65,F493=grup_instansi!$C$65),
grup_instansi!$A$65,
IF(AND(E493=grup_instansi!$B$66,F493=grup_instansi!$C$66),
grup_instansi!$A$66,
IF(AND(E493=grup_instansi!$B$67,F493=grup_instansi!$C$67),
grup_instansi!$A$67,
IF(AND(E493=grup_instansi!$B$68,F493=grup_instansi!$C$68),
grup_instansi!$A$68,
IF(AND(E493=grup_instansi!$B$69,F493=grup_instansi!$C$69),
grup_instansi!$A$69,
IF(AND(E493=grup_instansi!$B$70,F493=grup_instansi!$C$70),
grup_instansi!$A$70,
IF(AND(E493=grup_instansi!$B$71,F493=grup_instansi!$C$71),
grup_instansi!$A$71,
IF(AND(E493=grup_instansi!$B$72,F493=grup_instansi!$C$72),
grup_instansi!$A$72,
IF(AND(E493=grup_instansi!$B$73,F493=grup_instansi!$C$73),
grup_instansi!$A$73,
IF(AND(E493=grup_instansi!$B$74,F493=grup_instansi!$C$74),
grup_instansi!$A$74,
IF(AND(E493=grup_instansi!$B$75,F493=grup_instansi!$C$75),
grup_instansi!$A$75,
IF(AND(E493=grup_instansi!$B$76,F493=grup_instansi!$C$76),
grup_instansi!$A$76,
IF(AND(E493=grup_instansi!$B$77,F493=grup_instansi!$C$77),
grup_instansi!$A$77,
IF(AND(E493=grup_instansi!$B$78,F493=grup_instansi!$C$78),
grup_instansi!$A$78,
IF(AND(E493=grup_instansi!$B$79,F493=grup_instansi!$C$79),
grup_instansi!$A$79,
IF(AND(E493=grup_instansi!$B$80,F493=grup_instansi!$C$80),
grup_instansi!$A$80,
IF(AND(E493=grup_instansi!$B$81,F493=grup_instansi!$C$81),
grup_instansi!$A$81,
IF(AND(E493=grup_instansi!$B$82,F493=grup_instansi!$C$82),
grup_instansi!$A$82,
IF(AND(E493=grup_instansi!$B$83,F493=grup_instansi!$C$83),
grup_instansi!$A$84,
IF(AND(E493=grup_instansi!$B$84,F493=grup_instansi!$C$84),
grup_instansi!$A$85,
IF(AND(E493=grup_instansi!$B$85,F493=grup_instansi!$C$85),
grup_instansi!$A$86,
IF(AND(E493=grup_instansi!$B$86,F493=grup_instansi!$C$86),
grup_instansi!$A$87,
IF(AND(E493=grup_instansi!$B$87,F493=grup_instansi!$C$87),
grup_instansi!$A$87,
IF(AND(E493=grup_instansi!$B$88,F493=grup_instansi!$C$88),
grup_instansi!$A$88,
IF(AND(E493=grup_instansi!$B$89,F493=grup_instansi!$C$89),
grup_instansi!$A$89,
IF(AND(E493=grup_instansi!$B$90,F493=grup_instansi!$C$90),
grup_instansi!$A$90,
IF(AND(E493=grup_instansi!$B$91,F493=grup_instansi!$C$91),
grup_instansi!$A$91,
IF(AND(E493=grup_instansi!$B$92,F493=grup_instansi!$C$92),
grup_instansi!$A$92,
IF(AND(E493=grup_instansi!$B$93,F493=grup_instansi!$C$93),
grup_instansi!$A$93,
IF(AND(E493=grup_instansi!$B$94,F493=grup_instansi!$C$94),
grup_instansi!$A$94,
IF(AND(E493=grup_instansi!$B$95,F493=grup_instansi!$C$95),
grup_instansi!$A$95,
IF(AND(E493=grup_instansi!$B$96,F493=grup_instansi!$C$96),
grup_instansi!$A$96,
IF(AND(E493=grup_instansi!$B$97,F493=grup_instansi!$C$97),
grup_instansi!$A$97,
IF(AND(E493=grup_instansi!$B$98,F493=grup_instansi!$C$98),
grup_instansi!$A$98,
IF(AND(E493=grup_instansi!$B$99,F493=grup_instansi!$C$99),
grup_instansi!$A$99,
grup_instansi!$A$100))))))))))))))))))))))))))))))))))))))))</f>
        <v>gi2023110400024</v>
      </c>
      <c r="L493" t="str">
        <f>VLOOKUP(K493,grup_instansi!$A$2:$E$102,4)</f>
        <v>Pemerintah Kabupaten Nusa Tenggara Timur</v>
      </c>
      <c r="M493" t="str">
        <f t="shared" si="23"/>
        <v>('i2023110600492','Pemerintah Kab. Sumba Tengah','gi2023110400024'),</v>
      </c>
    </row>
    <row r="494" spans="1:13" x14ac:dyDescent="0.25">
      <c r="A494" t="str">
        <f t="shared" si="21"/>
        <v>i2023110600493</v>
      </c>
      <c r="B494" s="4">
        <v>7721</v>
      </c>
      <c r="C494" t="str">
        <f t="shared" si="22"/>
        <v>i2023110600493</v>
      </c>
      <c r="D494" s="4" t="s">
        <v>393</v>
      </c>
      <c r="E494" s="4" t="s">
        <v>658</v>
      </c>
      <c r="F494" s="4" t="s">
        <v>681</v>
      </c>
      <c r="G494" t="str">
        <f>IF(AND(E494=grup_instansi!$B$2,F494=grup_instansi!$C$2),
grup_instansi!$A$2,
IF(AND(E494=grup_instansi!$B$3,F494=grup_instansi!$C$3),
grup_instansi!$A$3,
IF(AND(E494=grup_instansi!$B$4,F494=grup_instansi!$C$4),
grup_instansi!$A$4,
IF(AND(E494=grup_instansi!$B$5,F494=grup_instansi!$C$5),
grup_instansi!$A$5,
IF(AND(E494=grup_instansi!$B$6,F494=grup_instansi!$C$6),
grup_instansi!$A$6,
IF(AND(E494=grup_instansi!$B$7,F494=grup_instansi!$C$7),
grup_instansi!$A$7,
IF(AND(E494=grup_instansi!$B$8,F494=grup_instansi!$C$8),
grup_instansi!$A$8,
IF(AND(E494=grup_instansi!$B$9,F494=grup_instansi!$C$9),
grup_instansi!$A$9,
IF(AND(E494=grup_instansi!$B$10,F494=grup_instansi!$C$10),
grup_instansi!$A$10,"")))))))))</f>
        <v/>
      </c>
      <c r="H494" t="str">
        <f>IF(G494&lt;&gt;"",G494,IF(AND(E494=grup_instansi!$B$11,F494=grup_instansi!$C$11),
grup_instansi!$A$11,
IF(AND(E494=grup_instansi!$B$12,F494=grup_instansi!$C$12),
grup_instansi!$A$12,
IF(AND(E494=grup_instansi!$B$13,F494=grup_instansi!$C$13),
grup_instansi!$A$13,
IF(AND(E494=grup_instansi!$B$14,F494=grup_instansi!$C$14),
grup_instansi!$A$14,
IF(AND(E494=grup_instansi!$B$15,F494=grup_instansi!$C$15),
grup_instansi!$A$15,
IF(AND(E494=grup_instansi!$B$16,F494=grup_instansi!$C$16),
grup_instansi!$A$16,
IF(AND(E494=grup_instansi!$B$17,F494=grup_instansi!$C$17),
grup_instansi!$A$17,
IF(AND(E494=grup_instansi!$B$18,F494=grup_instansi!$C$18),
grup_instansi!$A$18,
IF(AND(E494=grup_instansi!$B$19,F494=grup_instansi!$C$19),
grup_instansi!$A$19,
IF(AND(E494=grup_instansi!$B$20,F494=grup_instansi!$C$20),
grup_instansi!$A$20,"")))))))))))</f>
        <v/>
      </c>
      <c r="I494" t="str">
        <f>IF(H494&lt;&gt;"",H494,IF(AND(E494=grup_instansi!$B$21,F494=grup_instansi!$C$21),
grup_instansi!$A$21,
IF(AND(E494=grup_instansi!$B$22,F494=grup_instansi!$C$22),
grup_instansi!$A$22,
IF(AND(E494=grup_instansi!$B$23,F494=grup_instansi!$C$23),
grup_instansi!$A$23,
IF(AND(E494=grup_instansi!$B$24,F494=grup_instansi!$C$24),
grup_instansi!$A$24,
IF(AND(E494=grup_instansi!$B$25,F494=grup_instansi!$C$25),
grup_instansi!$A$25,
IF(AND(E494=grup_instansi!$B$26,F494=grup_instansi!$C$26),
grup_instansi!$A$26,
IF(AND(E494=grup_instansi!$B$27,F494=grup_instansi!$C$27),
grup_instansi!$A$27,
IF(AND(E494=grup_instansi!$B$28,F494=grup_instansi!$C$28),
grup_instansi!$A$28,
IF(AND(E494=grup_instansi!$B$29,F494=grup_instansi!$C$29),
grup_instansi!$A$29,
IF(AND(E494=grup_instansi!$B$30,F494=grup_instansi!$C$30),
grup_instansi!$A$30,
IF(AND(E494=grup_instansi!$B$31,F494=grup_instansi!$C$31),
grup_instansi!$A$31,
IF(AND(E494=grup_instansi!$B$32,F494=grup_instansi!$C$32),
grup_instansi!$A$32,
IF(AND(E494=grup_instansi!$B$33,F494=grup_instansi!$C$33),
grup_instansi!$A$33,
IF(AND(E494=grup_instansi!$B$34,F494=grup_instansi!$C$34),
grup_instansi!$A$34,
IF(AND(E494=grup_instansi!$B$35,F494=grup_instansi!$C$35),
grup_instansi!$A$35,""))))))))))))))))</f>
        <v>gi2023110400024</v>
      </c>
      <c r="J494" t="str">
        <f>IF(I494&lt;&gt;"",I494,IF(AND(E494=grup_instansi!$B$36,F494=grup_instansi!$C$36),
grup_instansi!$A$36,
IF(AND(E494=grup_instansi!$B$37,F494=grup_instansi!$C$37),
grup_instansi!$A$37,
IF(AND(E494=grup_instansi!$B$38,F494=grup_instansi!$C$38),
grup_instansi!$A$38,
IF(AND(E494=grup_instansi!$B$39,F494=grup_instansi!$C$39),
grup_instansi!$A$39,
IF(AND(E494=grup_instansi!$B$40,F494=grup_instansi!$C$40),
grup_instansi!$A$40,
IF(AND(E494=grup_instansi!$B$41,F494=grup_instansi!$C$41),
grup_instansi!$A$41,
IF(AND(E494=grup_instansi!$B$42,F494=grup_instansi!$C$42),
grup_instansi!$A$42,
IF(AND(E494=grup_instansi!$B$43,F494=grup_instansi!$C$43),
grup_instansi!$A$43,
IF(AND(E494=grup_instansi!$B$44,F494=grup_instansi!$C$44),
grup_instansi!$A$44,
IF(AND(E494=grup_instansi!$B$45,F494=grup_instansi!$C$45),
grup_instansi!$A$45,
IF(AND(E494=grup_instansi!$B$46,F494=grup_instansi!$C$46),
grup_instansi!$A$46,
IF(AND(E494=grup_instansi!$B$47,F494=grup_instansi!$C$47),
grup_instansi!$A$47,
IF(AND(E494=grup_instansi!$B$48,F494=grup_instansi!$C$48),
grup_instansi!$A$48,
IF(AND(E494=grup_instansi!$B$49,F494=grup_instansi!$C$49),
grup_instansi!$A$49,
IF(AND(E494=grup_instansi!$B$50,F494=grup_instansi!$C$50),
grup_instansi!$A$50,
IF(AND(E494=grup_instansi!$B$51,F494=grup_instansi!$C$51),
grup_instansi!$A$51,
IF(AND(E494=grup_instansi!$B$52,F494=grup_instansi!$C$52),
grup_instansi!$A$52,
IF(AND(E494=grup_instansi!$B$53,F494=grup_instansi!$C$53),
grup_instansi!$A$53,
IF(AND(E494=grup_instansi!$B$54,F494=grup_instansi!$C$54),
grup_instansi!$A$54,
IF(AND(E494=grup_instansi!$B$55,F494=grup_instansi!$C$55),
grup_instansi!$A$55,
IF(AND(E494=grup_instansi!$B$56,F494=grup_instansi!$C$56),
grup_instansi!$A$56,
IF(AND(E494=grup_instansi!$B$57,F494=grup_instansi!$C$57),
grup_instansi!$A$57,
IF(AND(E494=grup_instansi!$B$58,F494=grup_instansi!$C$58),
grup_instansi!$A$58,
IF(AND(E494=grup_instansi!$B$59,F494=grup_instansi!$C$59),
grup_instansi!$A$59,
IF(AND(E494=grup_instansi!$B$60,F494=grup_instansi!$C$60),
grup_instansi!$A$60,""))))))))))))))))))))))))))</f>
        <v>gi2023110400024</v>
      </c>
      <c r="K494" t="str">
        <f>IF(J494&lt;&gt;"",J494,IF(AND(E494=grup_instansi!$B$61,F494=grup_instansi!$C$61),
grup_instansi!$A$61,
IF(AND(E494=grup_instansi!$B$62,F494=grup_instansi!$C$62),
grup_instansi!$A$62,
IF(AND(E494=grup_instansi!$B$63,F494=grup_instansi!$C$63),
grup_instansi!$A$63,
IF(AND(E494=grup_instansi!$B$64,F494=grup_instansi!$C$64),
grup_instansi!$A$64,
IF(AND(E494=grup_instansi!$B$65,F494=grup_instansi!$C$65),
grup_instansi!$A$65,
IF(AND(E494=grup_instansi!$B$66,F494=grup_instansi!$C$66),
grup_instansi!$A$66,
IF(AND(E494=grup_instansi!$B$67,F494=grup_instansi!$C$67),
grup_instansi!$A$67,
IF(AND(E494=grup_instansi!$B$68,F494=grup_instansi!$C$68),
grup_instansi!$A$68,
IF(AND(E494=grup_instansi!$B$69,F494=grup_instansi!$C$69),
grup_instansi!$A$69,
IF(AND(E494=grup_instansi!$B$70,F494=grup_instansi!$C$70),
grup_instansi!$A$70,
IF(AND(E494=grup_instansi!$B$71,F494=grup_instansi!$C$71),
grup_instansi!$A$71,
IF(AND(E494=grup_instansi!$B$72,F494=grup_instansi!$C$72),
grup_instansi!$A$72,
IF(AND(E494=grup_instansi!$B$73,F494=grup_instansi!$C$73),
grup_instansi!$A$73,
IF(AND(E494=grup_instansi!$B$74,F494=grup_instansi!$C$74),
grup_instansi!$A$74,
IF(AND(E494=grup_instansi!$B$75,F494=grup_instansi!$C$75),
grup_instansi!$A$75,
IF(AND(E494=grup_instansi!$B$76,F494=grup_instansi!$C$76),
grup_instansi!$A$76,
IF(AND(E494=grup_instansi!$B$77,F494=grup_instansi!$C$77),
grup_instansi!$A$77,
IF(AND(E494=grup_instansi!$B$78,F494=grup_instansi!$C$78),
grup_instansi!$A$78,
IF(AND(E494=grup_instansi!$B$79,F494=grup_instansi!$C$79),
grup_instansi!$A$79,
IF(AND(E494=grup_instansi!$B$80,F494=grup_instansi!$C$80),
grup_instansi!$A$80,
IF(AND(E494=grup_instansi!$B$81,F494=grup_instansi!$C$81),
grup_instansi!$A$81,
IF(AND(E494=grup_instansi!$B$82,F494=grup_instansi!$C$82),
grup_instansi!$A$82,
IF(AND(E494=grup_instansi!$B$83,F494=grup_instansi!$C$83),
grup_instansi!$A$84,
IF(AND(E494=grup_instansi!$B$84,F494=grup_instansi!$C$84),
grup_instansi!$A$85,
IF(AND(E494=grup_instansi!$B$85,F494=grup_instansi!$C$85),
grup_instansi!$A$86,
IF(AND(E494=grup_instansi!$B$86,F494=grup_instansi!$C$86),
grup_instansi!$A$87,
IF(AND(E494=grup_instansi!$B$87,F494=grup_instansi!$C$87),
grup_instansi!$A$87,
IF(AND(E494=grup_instansi!$B$88,F494=grup_instansi!$C$88),
grup_instansi!$A$88,
IF(AND(E494=grup_instansi!$B$89,F494=grup_instansi!$C$89),
grup_instansi!$A$89,
IF(AND(E494=grup_instansi!$B$90,F494=grup_instansi!$C$90),
grup_instansi!$A$90,
IF(AND(E494=grup_instansi!$B$91,F494=grup_instansi!$C$91),
grup_instansi!$A$91,
IF(AND(E494=grup_instansi!$B$92,F494=grup_instansi!$C$92),
grup_instansi!$A$92,
IF(AND(E494=grup_instansi!$B$93,F494=grup_instansi!$C$93),
grup_instansi!$A$93,
IF(AND(E494=grup_instansi!$B$94,F494=grup_instansi!$C$94),
grup_instansi!$A$94,
IF(AND(E494=grup_instansi!$B$95,F494=grup_instansi!$C$95),
grup_instansi!$A$95,
IF(AND(E494=grup_instansi!$B$96,F494=grup_instansi!$C$96),
grup_instansi!$A$96,
IF(AND(E494=grup_instansi!$B$97,F494=grup_instansi!$C$97),
grup_instansi!$A$97,
IF(AND(E494=grup_instansi!$B$98,F494=grup_instansi!$C$98),
grup_instansi!$A$98,
IF(AND(E494=grup_instansi!$B$99,F494=grup_instansi!$C$99),
grup_instansi!$A$99,
grup_instansi!$A$100))))))))))))))))))))))))))))))))))))))))</f>
        <v>gi2023110400024</v>
      </c>
      <c r="L494" t="str">
        <f>VLOOKUP(K494,grup_instansi!$A$2:$E$102,4)</f>
        <v>Pemerintah Kabupaten Nusa Tenggara Timur</v>
      </c>
      <c r="M494" t="str">
        <f t="shared" si="23"/>
        <v>('i2023110600493','Pemerintah Kab. Malaka','gi2023110400024'),</v>
      </c>
    </row>
    <row r="495" spans="1:13" x14ac:dyDescent="0.25">
      <c r="A495" t="str">
        <f t="shared" si="21"/>
        <v>i2023110600494</v>
      </c>
      <c r="B495" s="4">
        <v>7809</v>
      </c>
      <c r="C495" t="str">
        <f t="shared" si="22"/>
        <v>i2023110600494</v>
      </c>
      <c r="D495" s="4" t="s">
        <v>360</v>
      </c>
      <c r="E495" s="4" t="s">
        <v>658</v>
      </c>
      <c r="F495" s="4" t="s">
        <v>678</v>
      </c>
      <c r="G495" t="str">
        <f>IF(AND(E495=grup_instansi!$B$2,F495=grup_instansi!$C$2),
grup_instansi!$A$2,
IF(AND(E495=grup_instansi!$B$3,F495=grup_instansi!$C$3),
grup_instansi!$A$3,
IF(AND(E495=grup_instansi!$B$4,F495=grup_instansi!$C$4),
grup_instansi!$A$4,
IF(AND(E495=grup_instansi!$B$5,F495=grup_instansi!$C$5),
grup_instansi!$A$5,
IF(AND(E495=grup_instansi!$B$6,F495=grup_instansi!$C$6),
grup_instansi!$A$6,
IF(AND(E495=grup_instansi!$B$7,F495=grup_instansi!$C$7),
grup_instansi!$A$7,
IF(AND(E495=grup_instansi!$B$8,F495=grup_instansi!$C$8),
grup_instansi!$A$8,
IF(AND(E495=grup_instansi!$B$9,F495=grup_instansi!$C$9),
grup_instansi!$A$9,
IF(AND(E495=grup_instansi!$B$10,F495=grup_instansi!$C$10),
grup_instansi!$A$10,"")))))))))</f>
        <v/>
      </c>
      <c r="H495" t="str">
        <f>IF(G495&lt;&gt;"",G495,IF(AND(E495=grup_instansi!$B$11,F495=grup_instansi!$C$11),
grup_instansi!$A$11,
IF(AND(E495=grup_instansi!$B$12,F495=grup_instansi!$C$12),
grup_instansi!$A$12,
IF(AND(E495=grup_instansi!$B$13,F495=grup_instansi!$C$13),
grup_instansi!$A$13,
IF(AND(E495=grup_instansi!$B$14,F495=grup_instansi!$C$14),
grup_instansi!$A$14,
IF(AND(E495=grup_instansi!$B$15,F495=grup_instansi!$C$15),
grup_instansi!$A$15,
IF(AND(E495=grup_instansi!$B$16,F495=grup_instansi!$C$16),
grup_instansi!$A$16,
IF(AND(E495=grup_instansi!$B$17,F495=grup_instansi!$C$17),
grup_instansi!$A$17,
IF(AND(E495=grup_instansi!$B$18,F495=grup_instansi!$C$18),
grup_instansi!$A$18,
IF(AND(E495=grup_instansi!$B$19,F495=grup_instansi!$C$19),
grup_instansi!$A$19,
IF(AND(E495=grup_instansi!$B$20,F495=grup_instansi!$C$20),
grup_instansi!$A$20,"")))))))))))</f>
        <v/>
      </c>
      <c r="I495" t="str">
        <f>IF(H495&lt;&gt;"",H495,IF(AND(E495=grup_instansi!$B$21,F495=grup_instansi!$C$21),
grup_instansi!$A$21,
IF(AND(E495=grup_instansi!$B$22,F495=grup_instansi!$C$22),
grup_instansi!$A$22,
IF(AND(E495=grup_instansi!$B$23,F495=grup_instansi!$C$23),
grup_instansi!$A$23,
IF(AND(E495=grup_instansi!$B$24,F495=grup_instansi!$C$24),
grup_instansi!$A$24,
IF(AND(E495=grup_instansi!$B$25,F495=grup_instansi!$C$25),
grup_instansi!$A$25,
IF(AND(E495=grup_instansi!$B$26,F495=grup_instansi!$C$26),
grup_instansi!$A$26,
IF(AND(E495=grup_instansi!$B$27,F495=grup_instansi!$C$27),
grup_instansi!$A$27,
IF(AND(E495=grup_instansi!$B$28,F495=grup_instansi!$C$28),
grup_instansi!$A$28,
IF(AND(E495=grup_instansi!$B$29,F495=grup_instansi!$C$29),
grup_instansi!$A$29,
IF(AND(E495=grup_instansi!$B$30,F495=grup_instansi!$C$30),
grup_instansi!$A$30,
IF(AND(E495=grup_instansi!$B$31,F495=grup_instansi!$C$31),
grup_instansi!$A$31,
IF(AND(E495=grup_instansi!$B$32,F495=grup_instansi!$C$32),
grup_instansi!$A$32,
IF(AND(E495=grup_instansi!$B$33,F495=grup_instansi!$C$33),
grup_instansi!$A$33,
IF(AND(E495=grup_instansi!$B$34,F495=grup_instansi!$C$34),
grup_instansi!$A$34,
IF(AND(E495=grup_instansi!$B$35,F495=grup_instansi!$C$35),
grup_instansi!$A$35,""))))))))))))))))</f>
        <v>gi2023110400021</v>
      </c>
      <c r="J495" t="str">
        <f>IF(I495&lt;&gt;"",I495,IF(AND(E495=grup_instansi!$B$36,F495=grup_instansi!$C$36),
grup_instansi!$A$36,
IF(AND(E495=grup_instansi!$B$37,F495=grup_instansi!$C$37),
grup_instansi!$A$37,
IF(AND(E495=grup_instansi!$B$38,F495=grup_instansi!$C$38),
grup_instansi!$A$38,
IF(AND(E495=grup_instansi!$B$39,F495=grup_instansi!$C$39),
grup_instansi!$A$39,
IF(AND(E495=grup_instansi!$B$40,F495=grup_instansi!$C$40),
grup_instansi!$A$40,
IF(AND(E495=grup_instansi!$B$41,F495=grup_instansi!$C$41),
grup_instansi!$A$41,
IF(AND(E495=grup_instansi!$B$42,F495=grup_instansi!$C$42),
grup_instansi!$A$42,
IF(AND(E495=grup_instansi!$B$43,F495=grup_instansi!$C$43),
grup_instansi!$A$43,
IF(AND(E495=grup_instansi!$B$44,F495=grup_instansi!$C$44),
grup_instansi!$A$44,
IF(AND(E495=grup_instansi!$B$45,F495=grup_instansi!$C$45),
grup_instansi!$A$45,
IF(AND(E495=grup_instansi!$B$46,F495=grup_instansi!$C$46),
grup_instansi!$A$46,
IF(AND(E495=grup_instansi!$B$47,F495=grup_instansi!$C$47),
grup_instansi!$A$47,
IF(AND(E495=grup_instansi!$B$48,F495=grup_instansi!$C$48),
grup_instansi!$A$48,
IF(AND(E495=grup_instansi!$B$49,F495=grup_instansi!$C$49),
grup_instansi!$A$49,
IF(AND(E495=grup_instansi!$B$50,F495=grup_instansi!$C$50),
grup_instansi!$A$50,
IF(AND(E495=grup_instansi!$B$51,F495=grup_instansi!$C$51),
grup_instansi!$A$51,
IF(AND(E495=grup_instansi!$B$52,F495=grup_instansi!$C$52),
grup_instansi!$A$52,
IF(AND(E495=grup_instansi!$B$53,F495=grup_instansi!$C$53),
grup_instansi!$A$53,
IF(AND(E495=grup_instansi!$B$54,F495=grup_instansi!$C$54),
grup_instansi!$A$54,
IF(AND(E495=grup_instansi!$B$55,F495=grup_instansi!$C$55),
grup_instansi!$A$55,
IF(AND(E495=grup_instansi!$B$56,F495=grup_instansi!$C$56),
grup_instansi!$A$56,
IF(AND(E495=grup_instansi!$B$57,F495=grup_instansi!$C$57),
grup_instansi!$A$57,
IF(AND(E495=grup_instansi!$B$58,F495=grup_instansi!$C$58),
grup_instansi!$A$58,
IF(AND(E495=grup_instansi!$B$59,F495=grup_instansi!$C$59),
grup_instansi!$A$59,
IF(AND(E495=grup_instansi!$B$60,F495=grup_instansi!$C$60),
grup_instansi!$A$60,""))))))))))))))))))))))))))</f>
        <v>gi2023110400021</v>
      </c>
      <c r="K495" t="str">
        <f>IF(J495&lt;&gt;"",J495,IF(AND(E495=grup_instansi!$B$61,F495=grup_instansi!$C$61),
grup_instansi!$A$61,
IF(AND(E495=grup_instansi!$B$62,F495=grup_instansi!$C$62),
grup_instansi!$A$62,
IF(AND(E495=grup_instansi!$B$63,F495=grup_instansi!$C$63),
grup_instansi!$A$63,
IF(AND(E495=grup_instansi!$B$64,F495=grup_instansi!$C$64),
grup_instansi!$A$64,
IF(AND(E495=grup_instansi!$B$65,F495=grup_instansi!$C$65),
grup_instansi!$A$65,
IF(AND(E495=grup_instansi!$B$66,F495=grup_instansi!$C$66),
grup_instansi!$A$66,
IF(AND(E495=grup_instansi!$B$67,F495=grup_instansi!$C$67),
grup_instansi!$A$67,
IF(AND(E495=grup_instansi!$B$68,F495=grup_instansi!$C$68),
grup_instansi!$A$68,
IF(AND(E495=grup_instansi!$B$69,F495=grup_instansi!$C$69),
grup_instansi!$A$69,
IF(AND(E495=grup_instansi!$B$70,F495=grup_instansi!$C$70),
grup_instansi!$A$70,
IF(AND(E495=grup_instansi!$B$71,F495=grup_instansi!$C$71),
grup_instansi!$A$71,
IF(AND(E495=grup_instansi!$B$72,F495=grup_instansi!$C$72),
grup_instansi!$A$72,
IF(AND(E495=grup_instansi!$B$73,F495=grup_instansi!$C$73),
grup_instansi!$A$73,
IF(AND(E495=grup_instansi!$B$74,F495=grup_instansi!$C$74),
grup_instansi!$A$74,
IF(AND(E495=grup_instansi!$B$75,F495=grup_instansi!$C$75),
grup_instansi!$A$75,
IF(AND(E495=grup_instansi!$B$76,F495=grup_instansi!$C$76),
grup_instansi!$A$76,
IF(AND(E495=grup_instansi!$B$77,F495=grup_instansi!$C$77),
grup_instansi!$A$77,
IF(AND(E495=grup_instansi!$B$78,F495=grup_instansi!$C$78),
grup_instansi!$A$78,
IF(AND(E495=grup_instansi!$B$79,F495=grup_instansi!$C$79),
grup_instansi!$A$79,
IF(AND(E495=grup_instansi!$B$80,F495=grup_instansi!$C$80),
grup_instansi!$A$80,
IF(AND(E495=grup_instansi!$B$81,F495=grup_instansi!$C$81),
grup_instansi!$A$81,
IF(AND(E495=grup_instansi!$B$82,F495=grup_instansi!$C$82),
grup_instansi!$A$82,
IF(AND(E495=grup_instansi!$B$83,F495=grup_instansi!$C$83),
grup_instansi!$A$84,
IF(AND(E495=grup_instansi!$B$84,F495=grup_instansi!$C$84),
grup_instansi!$A$85,
IF(AND(E495=grup_instansi!$B$85,F495=grup_instansi!$C$85),
grup_instansi!$A$86,
IF(AND(E495=grup_instansi!$B$86,F495=grup_instansi!$C$86),
grup_instansi!$A$87,
IF(AND(E495=grup_instansi!$B$87,F495=grup_instansi!$C$87),
grup_instansi!$A$87,
IF(AND(E495=grup_instansi!$B$88,F495=grup_instansi!$C$88),
grup_instansi!$A$88,
IF(AND(E495=grup_instansi!$B$89,F495=grup_instansi!$C$89),
grup_instansi!$A$89,
IF(AND(E495=grup_instansi!$B$90,F495=grup_instansi!$C$90),
grup_instansi!$A$90,
IF(AND(E495=grup_instansi!$B$91,F495=grup_instansi!$C$91),
grup_instansi!$A$91,
IF(AND(E495=grup_instansi!$B$92,F495=grup_instansi!$C$92),
grup_instansi!$A$92,
IF(AND(E495=grup_instansi!$B$93,F495=grup_instansi!$C$93),
grup_instansi!$A$93,
IF(AND(E495=grup_instansi!$B$94,F495=grup_instansi!$C$94),
grup_instansi!$A$94,
IF(AND(E495=grup_instansi!$B$95,F495=grup_instansi!$C$95),
grup_instansi!$A$95,
IF(AND(E495=grup_instansi!$B$96,F495=grup_instansi!$C$96),
grup_instansi!$A$96,
IF(AND(E495=grup_instansi!$B$97,F495=grup_instansi!$C$97),
grup_instansi!$A$97,
IF(AND(E495=grup_instansi!$B$98,F495=grup_instansi!$C$98),
grup_instansi!$A$98,
IF(AND(E495=grup_instansi!$B$99,F495=grup_instansi!$C$99),
grup_instansi!$A$99,
grup_instansi!$A$100))))))))))))))))))))))))))))))))))))))))</f>
        <v>gi2023110400021</v>
      </c>
      <c r="L495" t="str">
        <f>VLOOKUP(K495,grup_instansi!$A$2:$E$102,4)</f>
        <v>Pemerintah Kabupaten Maluku</v>
      </c>
      <c r="M495" t="str">
        <f t="shared" si="23"/>
        <v>('i2023110600494','Pemerintah Kab. Maluku Barat Daya','gi2023110400021'),</v>
      </c>
    </row>
    <row r="496" spans="1:13" x14ac:dyDescent="0.25">
      <c r="A496" t="str">
        <f t="shared" si="21"/>
        <v>i2023110600495</v>
      </c>
      <c r="B496" s="4">
        <v>7900</v>
      </c>
      <c r="C496" t="str">
        <f t="shared" si="22"/>
        <v>i2023110600495</v>
      </c>
      <c r="D496" s="4" t="s">
        <v>16</v>
      </c>
      <c r="E496" s="4" t="s">
        <v>660</v>
      </c>
      <c r="F496" s="4" t="s">
        <v>679</v>
      </c>
      <c r="G496" t="str">
        <f>IF(AND(E496=grup_instansi!$B$2,F496=grup_instansi!$C$2),
grup_instansi!$A$2,
IF(AND(E496=grup_instansi!$B$3,F496=grup_instansi!$C$3),
grup_instansi!$A$3,
IF(AND(E496=grup_instansi!$B$4,F496=grup_instansi!$C$4),
grup_instansi!$A$4,
IF(AND(E496=grup_instansi!$B$5,F496=grup_instansi!$C$5),
grup_instansi!$A$5,
IF(AND(E496=grup_instansi!$B$6,F496=grup_instansi!$C$6),
grup_instansi!$A$6,
IF(AND(E496=grup_instansi!$B$7,F496=grup_instansi!$C$7),
grup_instansi!$A$7,
IF(AND(E496=grup_instansi!$B$8,F496=grup_instansi!$C$8),
grup_instansi!$A$8,
IF(AND(E496=grup_instansi!$B$9,F496=grup_instansi!$C$9),
grup_instansi!$A$9,
IF(AND(E496=grup_instansi!$B$10,F496=grup_instansi!$C$10),
grup_instansi!$A$10,"")))))))))</f>
        <v/>
      </c>
      <c r="H496" t="str">
        <f>IF(G496&lt;&gt;"",G496,IF(AND(E496=grup_instansi!$B$11,F496=grup_instansi!$C$11),
grup_instansi!$A$11,
IF(AND(E496=grup_instansi!$B$12,F496=grup_instansi!$C$12),
grup_instansi!$A$12,
IF(AND(E496=grup_instansi!$B$13,F496=grup_instansi!$C$13),
grup_instansi!$A$13,
IF(AND(E496=grup_instansi!$B$14,F496=grup_instansi!$C$14),
grup_instansi!$A$14,
IF(AND(E496=grup_instansi!$B$15,F496=grup_instansi!$C$15),
grup_instansi!$A$15,
IF(AND(E496=grup_instansi!$B$16,F496=grup_instansi!$C$16),
grup_instansi!$A$16,
IF(AND(E496=grup_instansi!$B$17,F496=grup_instansi!$C$17),
grup_instansi!$A$17,
IF(AND(E496=grup_instansi!$B$18,F496=grup_instansi!$C$18),
grup_instansi!$A$18,
IF(AND(E496=grup_instansi!$B$19,F496=grup_instansi!$C$19),
grup_instansi!$A$19,
IF(AND(E496=grup_instansi!$B$20,F496=grup_instansi!$C$20),
grup_instansi!$A$20,"")))))))))))</f>
        <v/>
      </c>
      <c r="I496" t="str">
        <f>IF(H496&lt;&gt;"",H496,IF(AND(E496=grup_instansi!$B$21,F496=grup_instansi!$C$21),
grup_instansi!$A$21,
IF(AND(E496=grup_instansi!$B$22,F496=grup_instansi!$C$22),
grup_instansi!$A$22,
IF(AND(E496=grup_instansi!$B$23,F496=grup_instansi!$C$23),
grup_instansi!$A$23,
IF(AND(E496=grup_instansi!$B$24,F496=grup_instansi!$C$24),
grup_instansi!$A$24,
IF(AND(E496=grup_instansi!$B$25,F496=grup_instansi!$C$25),
grup_instansi!$A$25,
IF(AND(E496=grup_instansi!$B$26,F496=grup_instansi!$C$26),
grup_instansi!$A$26,
IF(AND(E496=grup_instansi!$B$27,F496=grup_instansi!$C$27),
grup_instansi!$A$27,
IF(AND(E496=grup_instansi!$B$28,F496=grup_instansi!$C$28),
grup_instansi!$A$28,
IF(AND(E496=grup_instansi!$B$29,F496=grup_instansi!$C$29),
grup_instansi!$A$29,
IF(AND(E496=grup_instansi!$B$30,F496=grup_instansi!$C$30),
grup_instansi!$A$30,
IF(AND(E496=grup_instansi!$B$31,F496=grup_instansi!$C$31),
grup_instansi!$A$31,
IF(AND(E496=grup_instansi!$B$32,F496=grup_instansi!$C$32),
grup_instansi!$A$32,
IF(AND(E496=grup_instansi!$B$33,F496=grup_instansi!$C$33),
grup_instansi!$A$33,
IF(AND(E496=grup_instansi!$B$34,F496=grup_instansi!$C$34),
grup_instansi!$A$34,
IF(AND(E496=grup_instansi!$B$35,F496=grup_instansi!$C$35),
grup_instansi!$A$35,""))))))))))))))))</f>
        <v/>
      </c>
      <c r="J496" t="str">
        <f>IF(I496&lt;&gt;"",I496,IF(AND(E496=grup_instansi!$B$36,F496=grup_instansi!$C$36),
grup_instansi!$A$36,
IF(AND(E496=grup_instansi!$B$37,F496=grup_instansi!$C$37),
grup_instansi!$A$37,
IF(AND(E496=grup_instansi!$B$38,F496=grup_instansi!$C$38),
grup_instansi!$A$38,
IF(AND(E496=grup_instansi!$B$39,F496=grup_instansi!$C$39),
grup_instansi!$A$39,
IF(AND(E496=grup_instansi!$B$40,F496=grup_instansi!$C$40),
grup_instansi!$A$40,
IF(AND(E496=grup_instansi!$B$41,F496=grup_instansi!$C$41),
grup_instansi!$A$41,
IF(AND(E496=grup_instansi!$B$42,F496=grup_instansi!$C$42),
grup_instansi!$A$42,
IF(AND(E496=grup_instansi!$B$43,F496=grup_instansi!$C$43),
grup_instansi!$A$43,
IF(AND(E496=grup_instansi!$B$44,F496=grup_instansi!$C$44),
grup_instansi!$A$44,
IF(AND(E496=grup_instansi!$B$45,F496=grup_instansi!$C$45),
grup_instansi!$A$45,
IF(AND(E496=grup_instansi!$B$46,F496=grup_instansi!$C$46),
grup_instansi!$A$46,
IF(AND(E496=grup_instansi!$B$47,F496=grup_instansi!$C$47),
grup_instansi!$A$47,
IF(AND(E496=grup_instansi!$B$48,F496=grup_instansi!$C$48),
grup_instansi!$A$48,
IF(AND(E496=grup_instansi!$B$49,F496=grup_instansi!$C$49),
grup_instansi!$A$49,
IF(AND(E496=grup_instansi!$B$50,F496=grup_instansi!$C$50),
grup_instansi!$A$50,
IF(AND(E496=grup_instansi!$B$51,F496=grup_instansi!$C$51),
grup_instansi!$A$51,
IF(AND(E496=grup_instansi!$B$52,F496=grup_instansi!$C$52),
grup_instansi!$A$52,
IF(AND(E496=grup_instansi!$B$53,F496=grup_instansi!$C$53),
grup_instansi!$A$53,
IF(AND(E496=grup_instansi!$B$54,F496=grup_instansi!$C$54),
grup_instansi!$A$54,
IF(AND(E496=grup_instansi!$B$55,F496=grup_instansi!$C$55),
grup_instansi!$A$55,
IF(AND(E496=grup_instansi!$B$56,F496=grup_instansi!$C$56),
grup_instansi!$A$56,
IF(AND(E496=grup_instansi!$B$57,F496=grup_instansi!$C$57),
grup_instansi!$A$57,
IF(AND(E496=grup_instansi!$B$58,F496=grup_instansi!$C$58),
grup_instansi!$A$58,
IF(AND(E496=grup_instansi!$B$59,F496=grup_instansi!$C$59),
grup_instansi!$A$59,
IF(AND(E496=grup_instansi!$B$60,F496=grup_instansi!$C$60),
grup_instansi!$A$60,""))))))))))))))))))))))))))</f>
        <v/>
      </c>
      <c r="K496" t="str">
        <f>IF(J496&lt;&gt;"",J496,IF(AND(E496=grup_instansi!$B$61,F496=grup_instansi!$C$61),
grup_instansi!$A$61,
IF(AND(E496=grup_instansi!$B$62,F496=grup_instansi!$C$62),
grup_instansi!$A$62,
IF(AND(E496=grup_instansi!$B$63,F496=grup_instansi!$C$63),
grup_instansi!$A$63,
IF(AND(E496=grup_instansi!$B$64,F496=grup_instansi!$C$64),
grup_instansi!$A$64,
IF(AND(E496=grup_instansi!$B$65,F496=grup_instansi!$C$65),
grup_instansi!$A$65,
IF(AND(E496=grup_instansi!$B$66,F496=grup_instansi!$C$66),
grup_instansi!$A$66,
IF(AND(E496=grup_instansi!$B$67,F496=grup_instansi!$C$67),
grup_instansi!$A$67,
IF(AND(E496=grup_instansi!$B$68,F496=grup_instansi!$C$68),
grup_instansi!$A$68,
IF(AND(E496=grup_instansi!$B$69,F496=grup_instansi!$C$69),
grup_instansi!$A$69,
IF(AND(E496=grup_instansi!$B$70,F496=grup_instansi!$C$70),
grup_instansi!$A$70,
IF(AND(E496=grup_instansi!$B$71,F496=grup_instansi!$C$71),
grup_instansi!$A$71,
IF(AND(E496=grup_instansi!$B$72,F496=grup_instansi!$C$72),
grup_instansi!$A$72,
IF(AND(E496=grup_instansi!$B$73,F496=grup_instansi!$C$73),
grup_instansi!$A$73,
IF(AND(E496=grup_instansi!$B$74,F496=grup_instansi!$C$74),
grup_instansi!$A$74,
IF(AND(E496=grup_instansi!$B$75,F496=grup_instansi!$C$75),
grup_instansi!$A$75,
IF(AND(E496=grup_instansi!$B$76,F496=grup_instansi!$C$76),
grup_instansi!$A$76,
IF(AND(E496=grup_instansi!$B$77,F496=grup_instansi!$C$77),
grup_instansi!$A$77,
IF(AND(E496=grup_instansi!$B$78,F496=grup_instansi!$C$78),
grup_instansi!$A$78,
IF(AND(E496=grup_instansi!$B$79,F496=grup_instansi!$C$79),
grup_instansi!$A$79,
IF(AND(E496=grup_instansi!$B$80,F496=grup_instansi!$C$80),
grup_instansi!$A$80,
IF(AND(E496=grup_instansi!$B$81,F496=grup_instansi!$C$81),
grup_instansi!$A$81,
IF(AND(E496=grup_instansi!$B$82,F496=grup_instansi!$C$82),
grup_instansi!$A$82,
IF(AND(E496=grup_instansi!$B$83,F496=grup_instansi!$C$83),
grup_instansi!$A$84,
IF(AND(E496=grup_instansi!$B$84,F496=grup_instansi!$C$84),
grup_instansi!$A$85,
IF(AND(E496=grup_instansi!$B$85,F496=grup_instansi!$C$85),
grup_instansi!$A$86,
IF(AND(E496=grup_instansi!$B$86,F496=grup_instansi!$C$86),
grup_instansi!$A$87,
IF(AND(E496=grup_instansi!$B$87,F496=grup_instansi!$C$87),
grup_instansi!$A$87,
IF(AND(E496=grup_instansi!$B$88,F496=grup_instansi!$C$88),
grup_instansi!$A$88,
IF(AND(E496=grup_instansi!$B$89,F496=grup_instansi!$C$89),
grup_instansi!$A$89,
IF(AND(E496=grup_instansi!$B$90,F496=grup_instansi!$C$90),
grup_instansi!$A$90,
IF(AND(E496=grup_instansi!$B$91,F496=grup_instansi!$C$91),
grup_instansi!$A$91,
IF(AND(E496=grup_instansi!$B$92,F496=grup_instansi!$C$92),
grup_instansi!$A$92,
IF(AND(E496=grup_instansi!$B$93,F496=grup_instansi!$C$93),
grup_instansi!$A$93,
IF(AND(E496=grup_instansi!$B$94,F496=grup_instansi!$C$94),
grup_instansi!$A$94,
IF(AND(E496=grup_instansi!$B$95,F496=grup_instansi!$C$95),
grup_instansi!$A$95,
IF(AND(E496=grup_instansi!$B$96,F496=grup_instansi!$C$96),
grup_instansi!$A$96,
IF(AND(E496=grup_instansi!$B$97,F496=grup_instansi!$C$97),
grup_instansi!$A$97,
IF(AND(E496=grup_instansi!$B$98,F496=grup_instansi!$C$98),
grup_instansi!$A$98,
IF(AND(E496=grup_instansi!$B$99,F496=grup_instansi!$C$99),
grup_instansi!$A$99,
grup_instansi!$A$100))))))))))))))))))))))))))))))))))))))))</f>
        <v>gi2023110400084</v>
      </c>
      <c r="L496" t="str">
        <f>VLOOKUP(K496,grup_instansi!$A$2:$E$102,4)</f>
        <v>Pemerintah Provinsi Nusa Tenggara Barat</v>
      </c>
      <c r="M496" t="str">
        <f t="shared" si="23"/>
        <v>('i2023110600495','Pemerintah Provinsi Maluku Utara','gi2023110400084'),</v>
      </c>
    </row>
    <row r="497" spans="1:13" x14ac:dyDescent="0.25">
      <c r="A497" t="str">
        <f t="shared" si="21"/>
        <v>i2023110600496</v>
      </c>
      <c r="B497" s="4">
        <v>7905</v>
      </c>
      <c r="C497" t="str">
        <f t="shared" si="22"/>
        <v>i2023110600496</v>
      </c>
      <c r="D497" s="4" t="s">
        <v>363</v>
      </c>
      <c r="E497" s="4" t="s">
        <v>658</v>
      </c>
      <c r="F497" s="4" t="s">
        <v>679</v>
      </c>
      <c r="G497" t="str">
        <f>IF(AND(E497=grup_instansi!$B$2,F497=grup_instansi!$C$2),
grup_instansi!$A$2,
IF(AND(E497=grup_instansi!$B$3,F497=grup_instansi!$C$3),
grup_instansi!$A$3,
IF(AND(E497=grup_instansi!$B$4,F497=grup_instansi!$C$4),
grup_instansi!$A$4,
IF(AND(E497=grup_instansi!$B$5,F497=grup_instansi!$C$5),
grup_instansi!$A$5,
IF(AND(E497=grup_instansi!$B$6,F497=grup_instansi!$C$6),
grup_instansi!$A$6,
IF(AND(E497=grup_instansi!$B$7,F497=grup_instansi!$C$7),
grup_instansi!$A$7,
IF(AND(E497=grup_instansi!$B$8,F497=grup_instansi!$C$8),
grup_instansi!$A$8,
IF(AND(E497=grup_instansi!$B$9,F497=grup_instansi!$C$9),
grup_instansi!$A$9,
IF(AND(E497=grup_instansi!$B$10,F497=grup_instansi!$C$10),
grup_instansi!$A$10,"")))))))))</f>
        <v/>
      </c>
      <c r="H497" t="str">
        <f>IF(G497&lt;&gt;"",G497,IF(AND(E497=grup_instansi!$B$11,F497=grup_instansi!$C$11),
grup_instansi!$A$11,
IF(AND(E497=grup_instansi!$B$12,F497=grup_instansi!$C$12),
grup_instansi!$A$12,
IF(AND(E497=grup_instansi!$B$13,F497=grup_instansi!$C$13),
grup_instansi!$A$13,
IF(AND(E497=grup_instansi!$B$14,F497=grup_instansi!$C$14),
grup_instansi!$A$14,
IF(AND(E497=grup_instansi!$B$15,F497=grup_instansi!$C$15),
grup_instansi!$A$15,
IF(AND(E497=grup_instansi!$B$16,F497=grup_instansi!$C$16),
grup_instansi!$A$16,
IF(AND(E497=grup_instansi!$B$17,F497=grup_instansi!$C$17),
grup_instansi!$A$17,
IF(AND(E497=grup_instansi!$B$18,F497=grup_instansi!$C$18),
grup_instansi!$A$18,
IF(AND(E497=grup_instansi!$B$19,F497=grup_instansi!$C$19),
grup_instansi!$A$19,
IF(AND(E497=grup_instansi!$B$20,F497=grup_instansi!$C$20),
grup_instansi!$A$20,"")))))))))))</f>
        <v/>
      </c>
      <c r="I497" t="str">
        <f>IF(H497&lt;&gt;"",H497,IF(AND(E497=grup_instansi!$B$21,F497=grup_instansi!$C$21),
grup_instansi!$A$21,
IF(AND(E497=grup_instansi!$B$22,F497=grup_instansi!$C$22),
grup_instansi!$A$22,
IF(AND(E497=grup_instansi!$B$23,F497=grup_instansi!$C$23),
grup_instansi!$A$23,
IF(AND(E497=grup_instansi!$B$24,F497=grup_instansi!$C$24),
grup_instansi!$A$24,
IF(AND(E497=grup_instansi!$B$25,F497=grup_instansi!$C$25),
grup_instansi!$A$25,
IF(AND(E497=grup_instansi!$B$26,F497=grup_instansi!$C$26),
grup_instansi!$A$26,
IF(AND(E497=grup_instansi!$B$27,F497=grup_instansi!$C$27),
grup_instansi!$A$27,
IF(AND(E497=grup_instansi!$B$28,F497=grup_instansi!$C$28),
grup_instansi!$A$28,
IF(AND(E497=grup_instansi!$B$29,F497=grup_instansi!$C$29),
grup_instansi!$A$29,
IF(AND(E497=grup_instansi!$B$30,F497=grup_instansi!$C$30),
grup_instansi!$A$30,
IF(AND(E497=grup_instansi!$B$31,F497=grup_instansi!$C$31),
grup_instansi!$A$31,
IF(AND(E497=grup_instansi!$B$32,F497=grup_instansi!$C$32),
grup_instansi!$A$32,
IF(AND(E497=grup_instansi!$B$33,F497=grup_instansi!$C$33),
grup_instansi!$A$33,
IF(AND(E497=grup_instansi!$B$34,F497=grup_instansi!$C$34),
grup_instansi!$A$34,
IF(AND(E497=grup_instansi!$B$35,F497=grup_instansi!$C$35),
grup_instansi!$A$35,""))))))))))))))))</f>
        <v>gi2023110400022</v>
      </c>
      <c r="J497" t="str">
        <f>IF(I497&lt;&gt;"",I497,IF(AND(E497=grup_instansi!$B$36,F497=grup_instansi!$C$36),
grup_instansi!$A$36,
IF(AND(E497=grup_instansi!$B$37,F497=grup_instansi!$C$37),
grup_instansi!$A$37,
IF(AND(E497=grup_instansi!$B$38,F497=grup_instansi!$C$38),
grup_instansi!$A$38,
IF(AND(E497=grup_instansi!$B$39,F497=grup_instansi!$C$39),
grup_instansi!$A$39,
IF(AND(E497=grup_instansi!$B$40,F497=grup_instansi!$C$40),
grup_instansi!$A$40,
IF(AND(E497=grup_instansi!$B$41,F497=grup_instansi!$C$41),
grup_instansi!$A$41,
IF(AND(E497=grup_instansi!$B$42,F497=grup_instansi!$C$42),
grup_instansi!$A$42,
IF(AND(E497=grup_instansi!$B$43,F497=grup_instansi!$C$43),
grup_instansi!$A$43,
IF(AND(E497=grup_instansi!$B$44,F497=grup_instansi!$C$44),
grup_instansi!$A$44,
IF(AND(E497=grup_instansi!$B$45,F497=grup_instansi!$C$45),
grup_instansi!$A$45,
IF(AND(E497=grup_instansi!$B$46,F497=grup_instansi!$C$46),
grup_instansi!$A$46,
IF(AND(E497=grup_instansi!$B$47,F497=grup_instansi!$C$47),
grup_instansi!$A$47,
IF(AND(E497=grup_instansi!$B$48,F497=grup_instansi!$C$48),
grup_instansi!$A$48,
IF(AND(E497=grup_instansi!$B$49,F497=grup_instansi!$C$49),
grup_instansi!$A$49,
IF(AND(E497=grup_instansi!$B$50,F497=grup_instansi!$C$50),
grup_instansi!$A$50,
IF(AND(E497=grup_instansi!$B$51,F497=grup_instansi!$C$51),
grup_instansi!$A$51,
IF(AND(E497=grup_instansi!$B$52,F497=grup_instansi!$C$52),
grup_instansi!$A$52,
IF(AND(E497=grup_instansi!$B$53,F497=grup_instansi!$C$53),
grup_instansi!$A$53,
IF(AND(E497=grup_instansi!$B$54,F497=grup_instansi!$C$54),
grup_instansi!$A$54,
IF(AND(E497=grup_instansi!$B$55,F497=grup_instansi!$C$55),
grup_instansi!$A$55,
IF(AND(E497=grup_instansi!$B$56,F497=grup_instansi!$C$56),
grup_instansi!$A$56,
IF(AND(E497=grup_instansi!$B$57,F497=grup_instansi!$C$57),
grup_instansi!$A$57,
IF(AND(E497=grup_instansi!$B$58,F497=grup_instansi!$C$58),
grup_instansi!$A$58,
IF(AND(E497=grup_instansi!$B$59,F497=grup_instansi!$C$59),
grup_instansi!$A$59,
IF(AND(E497=grup_instansi!$B$60,F497=grup_instansi!$C$60),
grup_instansi!$A$60,""))))))))))))))))))))))))))</f>
        <v>gi2023110400022</v>
      </c>
      <c r="K497" t="str">
        <f>IF(J497&lt;&gt;"",J497,IF(AND(E497=grup_instansi!$B$61,F497=grup_instansi!$C$61),
grup_instansi!$A$61,
IF(AND(E497=grup_instansi!$B$62,F497=grup_instansi!$C$62),
grup_instansi!$A$62,
IF(AND(E497=grup_instansi!$B$63,F497=grup_instansi!$C$63),
grup_instansi!$A$63,
IF(AND(E497=grup_instansi!$B$64,F497=grup_instansi!$C$64),
grup_instansi!$A$64,
IF(AND(E497=grup_instansi!$B$65,F497=grup_instansi!$C$65),
grup_instansi!$A$65,
IF(AND(E497=grup_instansi!$B$66,F497=grup_instansi!$C$66),
grup_instansi!$A$66,
IF(AND(E497=grup_instansi!$B$67,F497=grup_instansi!$C$67),
grup_instansi!$A$67,
IF(AND(E497=grup_instansi!$B$68,F497=grup_instansi!$C$68),
grup_instansi!$A$68,
IF(AND(E497=grup_instansi!$B$69,F497=grup_instansi!$C$69),
grup_instansi!$A$69,
IF(AND(E497=grup_instansi!$B$70,F497=grup_instansi!$C$70),
grup_instansi!$A$70,
IF(AND(E497=grup_instansi!$B$71,F497=grup_instansi!$C$71),
grup_instansi!$A$71,
IF(AND(E497=grup_instansi!$B$72,F497=grup_instansi!$C$72),
grup_instansi!$A$72,
IF(AND(E497=grup_instansi!$B$73,F497=grup_instansi!$C$73),
grup_instansi!$A$73,
IF(AND(E497=grup_instansi!$B$74,F497=grup_instansi!$C$74),
grup_instansi!$A$74,
IF(AND(E497=grup_instansi!$B$75,F497=grup_instansi!$C$75),
grup_instansi!$A$75,
IF(AND(E497=grup_instansi!$B$76,F497=grup_instansi!$C$76),
grup_instansi!$A$76,
IF(AND(E497=grup_instansi!$B$77,F497=grup_instansi!$C$77),
grup_instansi!$A$77,
IF(AND(E497=grup_instansi!$B$78,F497=grup_instansi!$C$78),
grup_instansi!$A$78,
IF(AND(E497=grup_instansi!$B$79,F497=grup_instansi!$C$79),
grup_instansi!$A$79,
IF(AND(E497=grup_instansi!$B$80,F497=grup_instansi!$C$80),
grup_instansi!$A$80,
IF(AND(E497=grup_instansi!$B$81,F497=grup_instansi!$C$81),
grup_instansi!$A$81,
IF(AND(E497=grup_instansi!$B$82,F497=grup_instansi!$C$82),
grup_instansi!$A$82,
IF(AND(E497=grup_instansi!$B$83,F497=grup_instansi!$C$83),
grup_instansi!$A$84,
IF(AND(E497=grup_instansi!$B$84,F497=grup_instansi!$C$84),
grup_instansi!$A$85,
IF(AND(E497=grup_instansi!$B$85,F497=grup_instansi!$C$85),
grup_instansi!$A$86,
IF(AND(E497=grup_instansi!$B$86,F497=grup_instansi!$C$86),
grup_instansi!$A$87,
IF(AND(E497=grup_instansi!$B$87,F497=grup_instansi!$C$87),
grup_instansi!$A$87,
IF(AND(E497=grup_instansi!$B$88,F497=grup_instansi!$C$88),
grup_instansi!$A$88,
IF(AND(E497=grup_instansi!$B$89,F497=grup_instansi!$C$89),
grup_instansi!$A$89,
IF(AND(E497=grup_instansi!$B$90,F497=grup_instansi!$C$90),
grup_instansi!$A$90,
IF(AND(E497=grup_instansi!$B$91,F497=grup_instansi!$C$91),
grup_instansi!$A$91,
IF(AND(E497=grup_instansi!$B$92,F497=grup_instansi!$C$92),
grup_instansi!$A$92,
IF(AND(E497=grup_instansi!$B$93,F497=grup_instansi!$C$93),
grup_instansi!$A$93,
IF(AND(E497=grup_instansi!$B$94,F497=grup_instansi!$C$94),
grup_instansi!$A$94,
IF(AND(E497=grup_instansi!$B$95,F497=grup_instansi!$C$95),
grup_instansi!$A$95,
IF(AND(E497=grup_instansi!$B$96,F497=grup_instansi!$C$96),
grup_instansi!$A$96,
IF(AND(E497=grup_instansi!$B$97,F497=grup_instansi!$C$97),
grup_instansi!$A$97,
IF(AND(E497=grup_instansi!$B$98,F497=grup_instansi!$C$98),
grup_instansi!$A$98,
IF(AND(E497=grup_instansi!$B$99,F497=grup_instansi!$C$99),
grup_instansi!$A$99,
grup_instansi!$A$100))))))))))))))))))))))))))))))))))))))))</f>
        <v>gi2023110400022</v>
      </c>
      <c r="L497" t="str">
        <f>VLOOKUP(K497,grup_instansi!$A$2:$E$102,4)</f>
        <v>Pemerintah Kabupaten Maluku Utara</v>
      </c>
      <c r="M497" t="str">
        <f t="shared" si="23"/>
        <v>('i2023110600496','Pemerintah Kab. Halmahera Utara','gi2023110400022'),</v>
      </c>
    </row>
    <row r="498" spans="1:13" x14ac:dyDescent="0.25">
      <c r="A498" t="str">
        <f t="shared" si="21"/>
        <v>i2023110600497</v>
      </c>
      <c r="B498" s="4">
        <v>7972</v>
      </c>
      <c r="C498" t="str">
        <f t="shared" si="22"/>
        <v>i2023110600497</v>
      </c>
      <c r="D498" s="4" t="s">
        <v>599</v>
      </c>
      <c r="E498" s="4" t="s">
        <v>659</v>
      </c>
      <c r="F498" s="4" t="s">
        <v>679</v>
      </c>
      <c r="G498" t="str">
        <f>IF(AND(E498=grup_instansi!$B$2,F498=grup_instansi!$C$2),
grup_instansi!$A$2,
IF(AND(E498=grup_instansi!$B$3,F498=grup_instansi!$C$3),
grup_instansi!$A$3,
IF(AND(E498=grup_instansi!$B$4,F498=grup_instansi!$C$4),
grup_instansi!$A$4,
IF(AND(E498=grup_instansi!$B$5,F498=grup_instansi!$C$5),
grup_instansi!$A$5,
IF(AND(E498=grup_instansi!$B$6,F498=grup_instansi!$C$6),
grup_instansi!$A$6,
IF(AND(E498=grup_instansi!$B$7,F498=grup_instansi!$C$7),
grup_instansi!$A$7,
IF(AND(E498=grup_instansi!$B$8,F498=grup_instansi!$C$8),
grup_instansi!$A$8,
IF(AND(E498=grup_instansi!$B$9,F498=grup_instansi!$C$9),
grup_instansi!$A$9,
IF(AND(E498=grup_instansi!$B$10,F498=grup_instansi!$C$10),
grup_instansi!$A$10,"")))))))))</f>
        <v/>
      </c>
      <c r="H498" t="str">
        <f>IF(G498&lt;&gt;"",G498,IF(AND(E498=grup_instansi!$B$11,F498=grup_instansi!$C$11),
grup_instansi!$A$11,
IF(AND(E498=grup_instansi!$B$12,F498=grup_instansi!$C$12),
grup_instansi!$A$12,
IF(AND(E498=grup_instansi!$B$13,F498=grup_instansi!$C$13),
grup_instansi!$A$13,
IF(AND(E498=grup_instansi!$B$14,F498=grup_instansi!$C$14),
grup_instansi!$A$14,
IF(AND(E498=grup_instansi!$B$15,F498=grup_instansi!$C$15),
grup_instansi!$A$15,
IF(AND(E498=grup_instansi!$B$16,F498=grup_instansi!$C$16),
grup_instansi!$A$16,
IF(AND(E498=grup_instansi!$B$17,F498=grup_instansi!$C$17),
grup_instansi!$A$17,
IF(AND(E498=grup_instansi!$B$18,F498=grup_instansi!$C$18),
grup_instansi!$A$18,
IF(AND(E498=grup_instansi!$B$19,F498=grup_instansi!$C$19),
grup_instansi!$A$19,
IF(AND(E498=grup_instansi!$B$20,F498=grup_instansi!$C$20),
grup_instansi!$A$20,"")))))))))))</f>
        <v/>
      </c>
      <c r="I498" t="str">
        <f>IF(H498&lt;&gt;"",H498,IF(AND(E498=grup_instansi!$B$21,F498=grup_instansi!$C$21),
grup_instansi!$A$21,
IF(AND(E498=grup_instansi!$B$22,F498=grup_instansi!$C$22),
grup_instansi!$A$22,
IF(AND(E498=grup_instansi!$B$23,F498=grup_instansi!$C$23),
grup_instansi!$A$23,
IF(AND(E498=grup_instansi!$B$24,F498=grup_instansi!$C$24),
grup_instansi!$A$24,
IF(AND(E498=grup_instansi!$B$25,F498=grup_instansi!$C$25),
grup_instansi!$A$25,
IF(AND(E498=grup_instansi!$B$26,F498=grup_instansi!$C$26),
grup_instansi!$A$26,
IF(AND(E498=grup_instansi!$B$27,F498=grup_instansi!$C$27),
grup_instansi!$A$27,
IF(AND(E498=grup_instansi!$B$28,F498=grup_instansi!$C$28),
grup_instansi!$A$28,
IF(AND(E498=grup_instansi!$B$29,F498=grup_instansi!$C$29),
grup_instansi!$A$29,
IF(AND(E498=grup_instansi!$B$30,F498=grup_instansi!$C$30),
grup_instansi!$A$30,
IF(AND(E498=grup_instansi!$B$31,F498=grup_instansi!$C$31),
grup_instansi!$A$31,
IF(AND(E498=grup_instansi!$B$32,F498=grup_instansi!$C$32),
grup_instansi!$A$32,
IF(AND(E498=grup_instansi!$B$33,F498=grup_instansi!$C$33),
grup_instansi!$A$33,
IF(AND(E498=grup_instansi!$B$34,F498=grup_instansi!$C$34),
grup_instansi!$A$34,
IF(AND(E498=grup_instansi!$B$35,F498=grup_instansi!$C$35),
grup_instansi!$A$35,""))))))))))))))))</f>
        <v/>
      </c>
      <c r="J498" t="str">
        <f>IF(I498&lt;&gt;"",I498,IF(AND(E498=grup_instansi!$B$36,F498=grup_instansi!$C$36),
grup_instansi!$A$36,
IF(AND(E498=grup_instansi!$B$37,F498=grup_instansi!$C$37),
grup_instansi!$A$37,
IF(AND(E498=grup_instansi!$B$38,F498=grup_instansi!$C$38),
grup_instansi!$A$38,
IF(AND(E498=grup_instansi!$B$39,F498=grup_instansi!$C$39),
grup_instansi!$A$39,
IF(AND(E498=grup_instansi!$B$40,F498=grup_instansi!$C$40),
grup_instansi!$A$40,
IF(AND(E498=grup_instansi!$B$41,F498=grup_instansi!$C$41),
grup_instansi!$A$41,
IF(AND(E498=grup_instansi!$B$42,F498=grup_instansi!$C$42),
grup_instansi!$A$42,
IF(AND(E498=grup_instansi!$B$43,F498=grup_instansi!$C$43),
grup_instansi!$A$43,
IF(AND(E498=grup_instansi!$B$44,F498=grup_instansi!$C$44),
grup_instansi!$A$44,
IF(AND(E498=grup_instansi!$B$45,F498=grup_instansi!$C$45),
grup_instansi!$A$45,
IF(AND(E498=grup_instansi!$B$46,F498=grup_instansi!$C$46),
grup_instansi!$A$46,
IF(AND(E498=grup_instansi!$B$47,F498=grup_instansi!$C$47),
grup_instansi!$A$47,
IF(AND(E498=grup_instansi!$B$48,F498=grup_instansi!$C$48),
grup_instansi!$A$48,
IF(AND(E498=grup_instansi!$B$49,F498=grup_instansi!$C$49),
grup_instansi!$A$49,
IF(AND(E498=grup_instansi!$B$50,F498=grup_instansi!$C$50),
grup_instansi!$A$50,
IF(AND(E498=grup_instansi!$B$51,F498=grup_instansi!$C$51),
grup_instansi!$A$51,
IF(AND(E498=grup_instansi!$B$52,F498=grup_instansi!$C$52),
grup_instansi!$A$52,
IF(AND(E498=grup_instansi!$B$53,F498=grup_instansi!$C$53),
grup_instansi!$A$53,
IF(AND(E498=grup_instansi!$B$54,F498=grup_instansi!$C$54),
grup_instansi!$A$54,
IF(AND(E498=grup_instansi!$B$55,F498=grup_instansi!$C$55),
grup_instansi!$A$55,
IF(AND(E498=grup_instansi!$B$56,F498=grup_instansi!$C$56),
grup_instansi!$A$56,
IF(AND(E498=grup_instansi!$B$57,F498=grup_instansi!$C$57),
grup_instansi!$A$57,
IF(AND(E498=grup_instansi!$B$58,F498=grup_instansi!$C$58),
grup_instansi!$A$58,
IF(AND(E498=grup_instansi!$B$59,F498=grup_instansi!$C$59),
grup_instansi!$A$59,
IF(AND(E498=grup_instansi!$B$60,F498=grup_instansi!$C$60),
grup_instansi!$A$60,""))))))))))))))))))))))))))</f>
        <v>gi2023110400054</v>
      </c>
      <c r="K498" t="str">
        <f>IF(J498&lt;&gt;"",J498,IF(AND(E498=grup_instansi!$B$61,F498=grup_instansi!$C$61),
grup_instansi!$A$61,
IF(AND(E498=grup_instansi!$B$62,F498=grup_instansi!$C$62),
grup_instansi!$A$62,
IF(AND(E498=grup_instansi!$B$63,F498=grup_instansi!$C$63),
grup_instansi!$A$63,
IF(AND(E498=grup_instansi!$B$64,F498=grup_instansi!$C$64),
grup_instansi!$A$64,
IF(AND(E498=grup_instansi!$B$65,F498=grup_instansi!$C$65),
grup_instansi!$A$65,
IF(AND(E498=grup_instansi!$B$66,F498=grup_instansi!$C$66),
grup_instansi!$A$66,
IF(AND(E498=grup_instansi!$B$67,F498=grup_instansi!$C$67),
grup_instansi!$A$67,
IF(AND(E498=grup_instansi!$B$68,F498=grup_instansi!$C$68),
grup_instansi!$A$68,
IF(AND(E498=grup_instansi!$B$69,F498=grup_instansi!$C$69),
grup_instansi!$A$69,
IF(AND(E498=grup_instansi!$B$70,F498=grup_instansi!$C$70),
grup_instansi!$A$70,
IF(AND(E498=grup_instansi!$B$71,F498=grup_instansi!$C$71),
grup_instansi!$A$71,
IF(AND(E498=grup_instansi!$B$72,F498=grup_instansi!$C$72),
grup_instansi!$A$72,
IF(AND(E498=grup_instansi!$B$73,F498=grup_instansi!$C$73),
grup_instansi!$A$73,
IF(AND(E498=grup_instansi!$B$74,F498=grup_instansi!$C$74),
grup_instansi!$A$74,
IF(AND(E498=grup_instansi!$B$75,F498=grup_instansi!$C$75),
grup_instansi!$A$75,
IF(AND(E498=grup_instansi!$B$76,F498=grup_instansi!$C$76),
grup_instansi!$A$76,
IF(AND(E498=grup_instansi!$B$77,F498=grup_instansi!$C$77),
grup_instansi!$A$77,
IF(AND(E498=grup_instansi!$B$78,F498=grup_instansi!$C$78),
grup_instansi!$A$78,
IF(AND(E498=grup_instansi!$B$79,F498=grup_instansi!$C$79),
grup_instansi!$A$79,
IF(AND(E498=grup_instansi!$B$80,F498=grup_instansi!$C$80),
grup_instansi!$A$80,
IF(AND(E498=grup_instansi!$B$81,F498=grup_instansi!$C$81),
grup_instansi!$A$81,
IF(AND(E498=grup_instansi!$B$82,F498=grup_instansi!$C$82),
grup_instansi!$A$82,
IF(AND(E498=grup_instansi!$B$83,F498=grup_instansi!$C$83),
grup_instansi!$A$84,
IF(AND(E498=grup_instansi!$B$84,F498=grup_instansi!$C$84),
grup_instansi!$A$85,
IF(AND(E498=grup_instansi!$B$85,F498=grup_instansi!$C$85),
grup_instansi!$A$86,
IF(AND(E498=grup_instansi!$B$86,F498=grup_instansi!$C$86),
grup_instansi!$A$87,
IF(AND(E498=grup_instansi!$B$87,F498=grup_instansi!$C$87),
grup_instansi!$A$87,
IF(AND(E498=grup_instansi!$B$88,F498=grup_instansi!$C$88),
grup_instansi!$A$88,
IF(AND(E498=grup_instansi!$B$89,F498=grup_instansi!$C$89),
grup_instansi!$A$89,
IF(AND(E498=grup_instansi!$B$90,F498=grup_instansi!$C$90),
grup_instansi!$A$90,
IF(AND(E498=grup_instansi!$B$91,F498=grup_instansi!$C$91),
grup_instansi!$A$91,
IF(AND(E498=grup_instansi!$B$92,F498=grup_instansi!$C$92),
grup_instansi!$A$92,
IF(AND(E498=grup_instansi!$B$93,F498=grup_instansi!$C$93),
grup_instansi!$A$93,
IF(AND(E498=grup_instansi!$B$94,F498=grup_instansi!$C$94),
grup_instansi!$A$94,
IF(AND(E498=grup_instansi!$B$95,F498=grup_instansi!$C$95),
grup_instansi!$A$95,
IF(AND(E498=grup_instansi!$B$96,F498=grup_instansi!$C$96),
grup_instansi!$A$96,
IF(AND(E498=grup_instansi!$B$97,F498=grup_instansi!$C$97),
grup_instansi!$A$97,
IF(AND(E498=grup_instansi!$B$98,F498=grup_instansi!$C$98),
grup_instansi!$A$98,
IF(AND(E498=grup_instansi!$B$99,F498=grup_instansi!$C$99),
grup_instansi!$A$99,
grup_instansi!$A$100))))))))))))))))))))))))))))))))))))))))</f>
        <v>gi2023110400054</v>
      </c>
      <c r="L498" t="str">
        <f>VLOOKUP(K498,grup_instansi!$A$2:$E$102,4)</f>
        <v>Pemerintah Kota Maluku Utara</v>
      </c>
      <c r="M498" t="str">
        <f t="shared" si="23"/>
        <v>('i2023110600497','Pemerintah Kota Tidore Kepulauan','gi2023110400054'),</v>
      </c>
    </row>
    <row r="499" spans="1:13" x14ac:dyDescent="0.25">
      <c r="A499" t="str">
        <f t="shared" si="21"/>
        <v>i2023110600498</v>
      </c>
      <c r="B499" s="4">
        <v>8002</v>
      </c>
      <c r="C499" t="str">
        <f t="shared" si="22"/>
        <v>i2023110600498</v>
      </c>
      <c r="D499" s="4" t="s">
        <v>732</v>
      </c>
      <c r="E499" s="4" t="s">
        <v>658</v>
      </c>
      <c r="F499" s="4" t="s">
        <v>682</v>
      </c>
      <c r="G499" t="str">
        <f>IF(AND(E499=grup_instansi!$B$2,F499=grup_instansi!$C$2),
grup_instansi!$A$2,
IF(AND(E499=grup_instansi!$B$3,F499=grup_instansi!$C$3),
grup_instansi!$A$3,
IF(AND(E499=grup_instansi!$B$4,F499=grup_instansi!$C$4),
grup_instansi!$A$4,
IF(AND(E499=grup_instansi!$B$5,F499=grup_instansi!$C$5),
grup_instansi!$A$5,
IF(AND(E499=grup_instansi!$B$6,F499=grup_instansi!$C$6),
grup_instansi!$A$6,
IF(AND(E499=grup_instansi!$B$7,F499=grup_instansi!$C$7),
grup_instansi!$A$7,
IF(AND(E499=grup_instansi!$B$8,F499=grup_instansi!$C$8),
grup_instansi!$A$8,
IF(AND(E499=grup_instansi!$B$9,F499=grup_instansi!$C$9),
grup_instansi!$A$9,
IF(AND(E499=grup_instansi!$B$10,F499=grup_instansi!$C$10),
grup_instansi!$A$10,"")))))))))</f>
        <v/>
      </c>
      <c r="H499" t="str">
        <f>IF(G499&lt;&gt;"",G499,IF(AND(E499=grup_instansi!$B$11,F499=grup_instansi!$C$11),
grup_instansi!$A$11,
IF(AND(E499=grup_instansi!$B$12,F499=grup_instansi!$C$12),
grup_instansi!$A$12,
IF(AND(E499=grup_instansi!$B$13,F499=grup_instansi!$C$13),
grup_instansi!$A$13,
IF(AND(E499=grup_instansi!$B$14,F499=grup_instansi!$C$14),
grup_instansi!$A$14,
IF(AND(E499=grup_instansi!$B$15,F499=grup_instansi!$C$15),
grup_instansi!$A$15,
IF(AND(E499=grup_instansi!$B$16,F499=grup_instansi!$C$16),
grup_instansi!$A$16,
IF(AND(E499=grup_instansi!$B$17,F499=grup_instansi!$C$17),
grup_instansi!$A$17,
IF(AND(E499=grup_instansi!$B$18,F499=grup_instansi!$C$18),
grup_instansi!$A$18,
IF(AND(E499=grup_instansi!$B$19,F499=grup_instansi!$C$19),
grup_instansi!$A$19,
IF(AND(E499=grup_instansi!$B$20,F499=grup_instansi!$C$20),
grup_instansi!$A$20,"")))))))))))</f>
        <v/>
      </c>
      <c r="I499" t="str">
        <f>IF(H499&lt;&gt;"",H499,IF(AND(E499=grup_instansi!$B$21,F499=grup_instansi!$C$21),
grup_instansi!$A$21,
IF(AND(E499=grup_instansi!$B$22,F499=grup_instansi!$C$22),
grup_instansi!$A$22,
IF(AND(E499=grup_instansi!$B$23,F499=grup_instansi!$C$23),
grup_instansi!$A$23,
IF(AND(E499=grup_instansi!$B$24,F499=grup_instansi!$C$24),
grup_instansi!$A$24,
IF(AND(E499=grup_instansi!$B$25,F499=grup_instansi!$C$25),
grup_instansi!$A$25,
IF(AND(E499=grup_instansi!$B$26,F499=grup_instansi!$C$26),
grup_instansi!$A$26,
IF(AND(E499=grup_instansi!$B$27,F499=grup_instansi!$C$27),
grup_instansi!$A$27,
IF(AND(E499=grup_instansi!$B$28,F499=grup_instansi!$C$28),
grup_instansi!$A$28,
IF(AND(E499=grup_instansi!$B$29,F499=grup_instansi!$C$29),
grup_instansi!$A$29,
IF(AND(E499=grup_instansi!$B$30,F499=grup_instansi!$C$30),
grup_instansi!$A$30,
IF(AND(E499=grup_instansi!$B$31,F499=grup_instansi!$C$31),
grup_instansi!$A$31,
IF(AND(E499=grup_instansi!$B$32,F499=grup_instansi!$C$32),
grup_instansi!$A$32,
IF(AND(E499=grup_instansi!$B$33,F499=grup_instansi!$C$33),
grup_instansi!$A$33,
IF(AND(E499=grup_instansi!$B$34,F499=grup_instansi!$C$34),
grup_instansi!$A$34,
IF(AND(E499=grup_instansi!$B$35,F499=grup_instansi!$C$35),
grup_instansi!$A$35,""))))))))))))))))</f>
        <v>gi2023110400025</v>
      </c>
      <c r="J499" t="str">
        <f>IF(I499&lt;&gt;"",I499,IF(AND(E499=grup_instansi!$B$36,F499=grup_instansi!$C$36),
grup_instansi!$A$36,
IF(AND(E499=grup_instansi!$B$37,F499=grup_instansi!$C$37),
grup_instansi!$A$37,
IF(AND(E499=grup_instansi!$B$38,F499=grup_instansi!$C$38),
grup_instansi!$A$38,
IF(AND(E499=grup_instansi!$B$39,F499=grup_instansi!$C$39),
grup_instansi!$A$39,
IF(AND(E499=grup_instansi!$B$40,F499=grup_instansi!$C$40),
grup_instansi!$A$40,
IF(AND(E499=grup_instansi!$B$41,F499=grup_instansi!$C$41),
grup_instansi!$A$41,
IF(AND(E499=grup_instansi!$B$42,F499=grup_instansi!$C$42),
grup_instansi!$A$42,
IF(AND(E499=grup_instansi!$B$43,F499=grup_instansi!$C$43),
grup_instansi!$A$43,
IF(AND(E499=grup_instansi!$B$44,F499=grup_instansi!$C$44),
grup_instansi!$A$44,
IF(AND(E499=grup_instansi!$B$45,F499=grup_instansi!$C$45),
grup_instansi!$A$45,
IF(AND(E499=grup_instansi!$B$46,F499=grup_instansi!$C$46),
grup_instansi!$A$46,
IF(AND(E499=grup_instansi!$B$47,F499=grup_instansi!$C$47),
grup_instansi!$A$47,
IF(AND(E499=grup_instansi!$B$48,F499=grup_instansi!$C$48),
grup_instansi!$A$48,
IF(AND(E499=grup_instansi!$B$49,F499=grup_instansi!$C$49),
grup_instansi!$A$49,
IF(AND(E499=grup_instansi!$B$50,F499=grup_instansi!$C$50),
grup_instansi!$A$50,
IF(AND(E499=grup_instansi!$B$51,F499=grup_instansi!$C$51),
grup_instansi!$A$51,
IF(AND(E499=grup_instansi!$B$52,F499=grup_instansi!$C$52),
grup_instansi!$A$52,
IF(AND(E499=grup_instansi!$B$53,F499=grup_instansi!$C$53),
grup_instansi!$A$53,
IF(AND(E499=grup_instansi!$B$54,F499=grup_instansi!$C$54),
grup_instansi!$A$54,
IF(AND(E499=grup_instansi!$B$55,F499=grup_instansi!$C$55),
grup_instansi!$A$55,
IF(AND(E499=grup_instansi!$B$56,F499=grup_instansi!$C$56),
grup_instansi!$A$56,
IF(AND(E499=grup_instansi!$B$57,F499=grup_instansi!$C$57),
grup_instansi!$A$57,
IF(AND(E499=grup_instansi!$B$58,F499=grup_instansi!$C$58),
grup_instansi!$A$58,
IF(AND(E499=grup_instansi!$B$59,F499=grup_instansi!$C$59),
grup_instansi!$A$59,
IF(AND(E499=grup_instansi!$B$60,F499=grup_instansi!$C$60),
grup_instansi!$A$60,""))))))))))))))))))))))))))</f>
        <v>gi2023110400025</v>
      </c>
      <c r="K499" t="str">
        <f>IF(J499&lt;&gt;"",J499,IF(AND(E499=grup_instansi!$B$61,F499=grup_instansi!$C$61),
grup_instansi!$A$61,
IF(AND(E499=grup_instansi!$B$62,F499=grup_instansi!$C$62),
grup_instansi!$A$62,
IF(AND(E499=grup_instansi!$B$63,F499=grup_instansi!$C$63),
grup_instansi!$A$63,
IF(AND(E499=grup_instansi!$B$64,F499=grup_instansi!$C$64),
grup_instansi!$A$64,
IF(AND(E499=grup_instansi!$B$65,F499=grup_instansi!$C$65),
grup_instansi!$A$65,
IF(AND(E499=grup_instansi!$B$66,F499=grup_instansi!$C$66),
grup_instansi!$A$66,
IF(AND(E499=grup_instansi!$B$67,F499=grup_instansi!$C$67),
grup_instansi!$A$67,
IF(AND(E499=grup_instansi!$B$68,F499=grup_instansi!$C$68),
grup_instansi!$A$68,
IF(AND(E499=grup_instansi!$B$69,F499=grup_instansi!$C$69),
grup_instansi!$A$69,
IF(AND(E499=grup_instansi!$B$70,F499=grup_instansi!$C$70),
grup_instansi!$A$70,
IF(AND(E499=grup_instansi!$B$71,F499=grup_instansi!$C$71),
grup_instansi!$A$71,
IF(AND(E499=grup_instansi!$B$72,F499=grup_instansi!$C$72),
grup_instansi!$A$72,
IF(AND(E499=grup_instansi!$B$73,F499=grup_instansi!$C$73),
grup_instansi!$A$73,
IF(AND(E499=grup_instansi!$B$74,F499=grup_instansi!$C$74),
grup_instansi!$A$74,
IF(AND(E499=grup_instansi!$B$75,F499=grup_instansi!$C$75),
grup_instansi!$A$75,
IF(AND(E499=grup_instansi!$B$76,F499=grup_instansi!$C$76),
grup_instansi!$A$76,
IF(AND(E499=grup_instansi!$B$77,F499=grup_instansi!$C$77),
grup_instansi!$A$77,
IF(AND(E499=grup_instansi!$B$78,F499=grup_instansi!$C$78),
grup_instansi!$A$78,
IF(AND(E499=grup_instansi!$B$79,F499=grup_instansi!$C$79),
grup_instansi!$A$79,
IF(AND(E499=grup_instansi!$B$80,F499=grup_instansi!$C$80),
grup_instansi!$A$80,
IF(AND(E499=grup_instansi!$B$81,F499=grup_instansi!$C$81),
grup_instansi!$A$81,
IF(AND(E499=grup_instansi!$B$82,F499=grup_instansi!$C$82),
grup_instansi!$A$82,
IF(AND(E499=grup_instansi!$B$83,F499=grup_instansi!$C$83),
grup_instansi!$A$84,
IF(AND(E499=grup_instansi!$B$84,F499=grup_instansi!$C$84),
grup_instansi!$A$85,
IF(AND(E499=grup_instansi!$B$85,F499=grup_instansi!$C$85),
grup_instansi!$A$86,
IF(AND(E499=grup_instansi!$B$86,F499=grup_instansi!$C$86),
grup_instansi!$A$87,
IF(AND(E499=grup_instansi!$B$87,F499=grup_instansi!$C$87),
grup_instansi!$A$87,
IF(AND(E499=grup_instansi!$B$88,F499=grup_instansi!$C$88),
grup_instansi!$A$88,
IF(AND(E499=grup_instansi!$B$89,F499=grup_instansi!$C$89),
grup_instansi!$A$89,
IF(AND(E499=grup_instansi!$B$90,F499=grup_instansi!$C$90),
grup_instansi!$A$90,
IF(AND(E499=grup_instansi!$B$91,F499=grup_instansi!$C$91),
grup_instansi!$A$91,
IF(AND(E499=grup_instansi!$B$92,F499=grup_instansi!$C$92),
grup_instansi!$A$92,
IF(AND(E499=grup_instansi!$B$93,F499=grup_instansi!$C$93),
grup_instansi!$A$93,
IF(AND(E499=grup_instansi!$B$94,F499=grup_instansi!$C$94),
grup_instansi!$A$94,
IF(AND(E499=grup_instansi!$B$95,F499=grup_instansi!$C$95),
grup_instansi!$A$95,
IF(AND(E499=grup_instansi!$B$96,F499=grup_instansi!$C$96),
grup_instansi!$A$96,
IF(AND(E499=grup_instansi!$B$97,F499=grup_instansi!$C$97),
grup_instansi!$A$97,
IF(AND(E499=grup_instansi!$B$98,F499=grup_instansi!$C$98),
grup_instansi!$A$98,
IF(AND(E499=grup_instansi!$B$99,F499=grup_instansi!$C$99),
grup_instansi!$A$99,
grup_instansi!$A$100))))))))))))))))))))))))))))))))))))))))</f>
        <v>gi2023110400025</v>
      </c>
      <c r="L499" t="str">
        <f>VLOOKUP(K499,grup_instansi!$A$2:$E$102,4)</f>
        <v>Pemerintah Kabupaten Papua</v>
      </c>
      <c r="M499" t="str">
        <f t="shared" si="23"/>
        <v>('i2023110600498','Pemerintah Kab. Biak Numfor','gi2023110400025'),</v>
      </c>
    </row>
    <row r="500" spans="1:13" x14ac:dyDescent="0.25">
      <c r="A500" t="str">
        <f t="shared" si="21"/>
        <v>i2023110600499</v>
      </c>
      <c r="B500" s="4">
        <v>8020</v>
      </c>
      <c r="C500" t="str">
        <f t="shared" si="22"/>
        <v>i2023110600499</v>
      </c>
      <c r="D500" s="4" t="s">
        <v>404</v>
      </c>
      <c r="E500" s="4" t="s">
        <v>658</v>
      </c>
      <c r="F500" s="4" t="s">
        <v>682</v>
      </c>
      <c r="G500" t="str">
        <f>IF(AND(E500=grup_instansi!$B$2,F500=grup_instansi!$C$2),
grup_instansi!$A$2,
IF(AND(E500=grup_instansi!$B$3,F500=grup_instansi!$C$3),
grup_instansi!$A$3,
IF(AND(E500=grup_instansi!$B$4,F500=grup_instansi!$C$4),
grup_instansi!$A$4,
IF(AND(E500=grup_instansi!$B$5,F500=grup_instansi!$C$5),
grup_instansi!$A$5,
IF(AND(E500=grup_instansi!$B$6,F500=grup_instansi!$C$6),
grup_instansi!$A$6,
IF(AND(E500=grup_instansi!$B$7,F500=grup_instansi!$C$7),
grup_instansi!$A$7,
IF(AND(E500=grup_instansi!$B$8,F500=grup_instansi!$C$8),
grup_instansi!$A$8,
IF(AND(E500=grup_instansi!$B$9,F500=grup_instansi!$C$9),
grup_instansi!$A$9,
IF(AND(E500=grup_instansi!$B$10,F500=grup_instansi!$C$10),
grup_instansi!$A$10,"")))))))))</f>
        <v/>
      </c>
      <c r="H500" t="str">
        <f>IF(G500&lt;&gt;"",G500,IF(AND(E500=grup_instansi!$B$11,F500=grup_instansi!$C$11),
grup_instansi!$A$11,
IF(AND(E500=grup_instansi!$B$12,F500=grup_instansi!$C$12),
grup_instansi!$A$12,
IF(AND(E500=grup_instansi!$B$13,F500=grup_instansi!$C$13),
grup_instansi!$A$13,
IF(AND(E500=grup_instansi!$B$14,F500=grup_instansi!$C$14),
grup_instansi!$A$14,
IF(AND(E500=grup_instansi!$B$15,F500=grup_instansi!$C$15),
grup_instansi!$A$15,
IF(AND(E500=grup_instansi!$B$16,F500=grup_instansi!$C$16),
grup_instansi!$A$16,
IF(AND(E500=grup_instansi!$B$17,F500=grup_instansi!$C$17),
grup_instansi!$A$17,
IF(AND(E500=grup_instansi!$B$18,F500=grup_instansi!$C$18),
grup_instansi!$A$18,
IF(AND(E500=grup_instansi!$B$19,F500=grup_instansi!$C$19),
grup_instansi!$A$19,
IF(AND(E500=grup_instansi!$B$20,F500=grup_instansi!$C$20),
grup_instansi!$A$20,"")))))))))))</f>
        <v/>
      </c>
      <c r="I500" t="str">
        <f>IF(H500&lt;&gt;"",H500,IF(AND(E500=grup_instansi!$B$21,F500=grup_instansi!$C$21),
grup_instansi!$A$21,
IF(AND(E500=grup_instansi!$B$22,F500=grup_instansi!$C$22),
grup_instansi!$A$22,
IF(AND(E500=grup_instansi!$B$23,F500=grup_instansi!$C$23),
grup_instansi!$A$23,
IF(AND(E500=grup_instansi!$B$24,F500=grup_instansi!$C$24),
grup_instansi!$A$24,
IF(AND(E500=grup_instansi!$B$25,F500=grup_instansi!$C$25),
grup_instansi!$A$25,
IF(AND(E500=grup_instansi!$B$26,F500=grup_instansi!$C$26),
grup_instansi!$A$26,
IF(AND(E500=grup_instansi!$B$27,F500=grup_instansi!$C$27),
grup_instansi!$A$27,
IF(AND(E500=grup_instansi!$B$28,F500=grup_instansi!$C$28),
grup_instansi!$A$28,
IF(AND(E500=grup_instansi!$B$29,F500=grup_instansi!$C$29),
grup_instansi!$A$29,
IF(AND(E500=grup_instansi!$B$30,F500=grup_instansi!$C$30),
grup_instansi!$A$30,
IF(AND(E500=grup_instansi!$B$31,F500=grup_instansi!$C$31),
grup_instansi!$A$31,
IF(AND(E500=grup_instansi!$B$32,F500=grup_instansi!$C$32),
grup_instansi!$A$32,
IF(AND(E500=grup_instansi!$B$33,F500=grup_instansi!$C$33),
grup_instansi!$A$33,
IF(AND(E500=grup_instansi!$B$34,F500=grup_instansi!$C$34),
grup_instansi!$A$34,
IF(AND(E500=grup_instansi!$B$35,F500=grup_instansi!$C$35),
grup_instansi!$A$35,""))))))))))))))))</f>
        <v>gi2023110400025</v>
      </c>
      <c r="J500" t="str">
        <f>IF(I500&lt;&gt;"",I500,IF(AND(E500=grup_instansi!$B$36,F500=grup_instansi!$C$36),
grup_instansi!$A$36,
IF(AND(E500=grup_instansi!$B$37,F500=grup_instansi!$C$37),
grup_instansi!$A$37,
IF(AND(E500=grup_instansi!$B$38,F500=grup_instansi!$C$38),
grup_instansi!$A$38,
IF(AND(E500=grup_instansi!$B$39,F500=grup_instansi!$C$39),
grup_instansi!$A$39,
IF(AND(E500=grup_instansi!$B$40,F500=grup_instansi!$C$40),
grup_instansi!$A$40,
IF(AND(E500=grup_instansi!$B$41,F500=grup_instansi!$C$41),
grup_instansi!$A$41,
IF(AND(E500=grup_instansi!$B$42,F500=grup_instansi!$C$42),
grup_instansi!$A$42,
IF(AND(E500=grup_instansi!$B$43,F500=grup_instansi!$C$43),
grup_instansi!$A$43,
IF(AND(E500=grup_instansi!$B$44,F500=grup_instansi!$C$44),
grup_instansi!$A$44,
IF(AND(E500=grup_instansi!$B$45,F500=grup_instansi!$C$45),
grup_instansi!$A$45,
IF(AND(E500=grup_instansi!$B$46,F500=grup_instansi!$C$46),
grup_instansi!$A$46,
IF(AND(E500=grup_instansi!$B$47,F500=grup_instansi!$C$47),
grup_instansi!$A$47,
IF(AND(E500=grup_instansi!$B$48,F500=grup_instansi!$C$48),
grup_instansi!$A$48,
IF(AND(E500=grup_instansi!$B$49,F500=grup_instansi!$C$49),
grup_instansi!$A$49,
IF(AND(E500=grup_instansi!$B$50,F500=grup_instansi!$C$50),
grup_instansi!$A$50,
IF(AND(E500=grup_instansi!$B$51,F500=grup_instansi!$C$51),
grup_instansi!$A$51,
IF(AND(E500=grup_instansi!$B$52,F500=grup_instansi!$C$52),
grup_instansi!$A$52,
IF(AND(E500=grup_instansi!$B$53,F500=grup_instansi!$C$53),
grup_instansi!$A$53,
IF(AND(E500=grup_instansi!$B$54,F500=grup_instansi!$C$54),
grup_instansi!$A$54,
IF(AND(E500=grup_instansi!$B$55,F500=grup_instansi!$C$55),
grup_instansi!$A$55,
IF(AND(E500=grup_instansi!$B$56,F500=grup_instansi!$C$56),
grup_instansi!$A$56,
IF(AND(E500=grup_instansi!$B$57,F500=grup_instansi!$C$57),
grup_instansi!$A$57,
IF(AND(E500=grup_instansi!$B$58,F500=grup_instansi!$C$58),
grup_instansi!$A$58,
IF(AND(E500=grup_instansi!$B$59,F500=grup_instansi!$C$59),
grup_instansi!$A$59,
IF(AND(E500=grup_instansi!$B$60,F500=grup_instansi!$C$60),
grup_instansi!$A$60,""))))))))))))))))))))))))))</f>
        <v>gi2023110400025</v>
      </c>
      <c r="K500" t="str">
        <f>IF(J500&lt;&gt;"",J500,IF(AND(E500=grup_instansi!$B$61,F500=grup_instansi!$C$61),
grup_instansi!$A$61,
IF(AND(E500=grup_instansi!$B$62,F500=grup_instansi!$C$62),
grup_instansi!$A$62,
IF(AND(E500=grup_instansi!$B$63,F500=grup_instansi!$C$63),
grup_instansi!$A$63,
IF(AND(E500=grup_instansi!$B$64,F500=grup_instansi!$C$64),
grup_instansi!$A$64,
IF(AND(E500=grup_instansi!$B$65,F500=grup_instansi!$C$65),
grup_instansi!$A$65,
IF(AND(E500=grup_instansi!$B$66,F500=grup_instansi!$C$66),
grup_instansi!$A$66,
IF(AND(E500=grup_instansi!$B$67,F500=grup_instansi!$C$67),
grup_instansi!$A$67,
IF(AND(E500=grup_instansi!$B$68,F500=grup_instansi!$C$68),
grup_instansi!$A$68,
IF(AND(E500=grup_instansi!$B$69,F500=grup_instansi!$C$69),
grup_instansi!$A$69,
IF(AND(E500=grup_instansi!$B$70,F500=grup_instansi!$C$70),
grup_instansi!$A$70,
IF(AND(E500=grup_instansi!$B$71,F500=grup_instansi!$C$71),
grup_instansi!$A$71,
IF(AND(E500=grup_instansi!$B$72,F500=grup_instansi!$C$72),
grup_instansi!$A$72,
IF(AND(E500=grup_instansi!$B$73,F500=grup_instansi!$C$73),
grup_instansi!$A$73,
IF(AND(E500=grup_instansi!$B$74,F500=grup_instansi!$C$74),
grup_instansi!$A$74,
IF(AND(E500=grup_instansi!$B$75,F500=grup_instansi!$C$75),
grup_instansi!$A$75,
IF(AND(E500=grup_instansi!$B$76,F500=grup_instansi!$C$76),
grup_instansi!$A$76,
IF(AND(E500=grup_instansi!$B$77,F500=grup_instansi!$C$77),
grup_instansi!$A$77,
IF(AND(E500=grup_instansi!$B$78,F500=grup_instansi!$C$78),
grup_instansi!$A$78,
IF(AND(E500=grup_instansi!$B$79,F500=grup_instansi!$C$79),
grup_instansi!$A$79,
IF(AND(E500=grup_instansi!$B$80,F500=grup_instansi!$C$80),
grup_instansi!$A$80,
IF(AND(E500=grup_instansi!$B$81,F500=grup_instansi!$C$81),
grup_instansi!$A$81,
IF(AND(E500=grup_instansi!$B$82,F500=grup_instansi!$C$82),
grup_instansi!$A$82,
IF(AND(E500=grup_instansi!$B$83,F500=grup_instansi!$C$83),
grup_instansi!$A$84,
IF(AND(E500=grup_instansi!$B$84,F500=grup_instansi!$C$84),
grup_instansi!$A$85,
IF(AND(E500=grup_instansi!$B$85,F500=grup_instansi!$C$85),
grup_instansi!$A$86,
IF(AND(E500=grup_instansi!$B$86,F500=grup_instansi!$C$86),
grup_instansi!$A$87,
IF(AND(E500=grup_instansi!$B$87,F500=grup_instansi!$C$87),
grup_instansi!$A$87,
IF(AND(E500=grup_instansi!$B$88,F500=grup_instansi!$C$88),
grup_instansi!$A$88,
IF(AND(E500=grup_instansi!$B$89,F500=grup_instansi!$C$89),
grup_instansi!$A$89,
IF(AND(E500=grup_instansi!$B$90,F500=grup_instansi!$C$90),
grup_instansi!$A$90,
IF(AND(E500=grup_instansi!$B$91,F500=grup_instansi!$C$91),
grup_instansi!$A$91,
IF(AND(E500=grup_instansi!$B$92,F500=grup_instansi!$C$92),
grup_instansi!$A$92,
IF(AND(E500=grup_instansi!$B$93,F500=grup_instansi!$C$93),
grup_instansi!$A$93,
IF(AND(E500=grup_instansi!$B$94,F500=grup_instansi!$C$94),
grup_instansi!$A$94,
IF(AND(E500=grup_instansi!$B$95,F500=grup_instansi!$C$95),
grup_instansi!$A$95,
IF(AND(E500=grup_instansi!$B$96,F500=grup_instansi!$C$96),
grup_instansi!$A$96,
IF(AND(E500=grup_instansi!$B$97,F500=grup_instansi!$C$97),
grup_instansi!$A$97,
IF(AND(E500=grup_instansi!$B$98,F500=grup_instansi!$C$98),
grup_instansi!$A$98,
IF(AND(E500=grup_instansi!$B$99,F500=grup_instansi!$C$99),
grup_instansi!$A$99,
grup_instansi!$A$100))))))))))))))))))))))))))))))))))))))))</f>
        <v>gi2023110400025</v>
      </c>
      <c r="L500" t="str">
        <f>VLOOKUP(K500,grup_instansi!$A$2:$E$102,4)</f>
        <v>Pemerintah Kabupaten Papua</v>
      </c>
      <c r="M500" t="str">
        <f t="shared" si="23"/>
        <v>('i2023110600499','Pemerintah Kab. Keerom','gi2023110400025'),</v>
      </c>
    </row>
    <row r="501" spans="1:13" x14ac:dyDescent="0.25">
      <c r="A501" t="str">
        <f t="shared" si="21"/>
        <v>i2023110600500</v>
      </c>
      <c r="B501" s="4">
        <v>8103</v>
      </c>
      <c r="C501" t="str">
        <f t="shared" si="22"/>
        <v>i2023110600500</v>
      </c>
      <c r="D501" s="4" t="s">
        <v>424</v>
      </c>
      <c r="E501" s="4" t="s">
        <v>658</v>
      </c>
      <c r="F501" s="4" t="s">
        <v>684</v>
      </c>
      <c r="G501" t="str">
        <f>IF(AND(E501=grup_instansi!$B$2,F501=grup_instansi!$C$2),
grup_instansi!$A$2,
IF(AND(E501=grup_instansi!$B$3,F501=grup_instansi!$C$3),
grup_instansi!$A$3,
IF(AND(E501=grup_instansi!$B$4,F501=grup_instansi!$C$4),
grup_instansi!$A$4,
IF(AND(E501=grup_instansi!$B$5,F501=grup_instansi!$C$5),
grup_instansi!$A$5,
IF(AND(E501=grup_instansi!$B$6,F501=grup_instansi!$C$6),
grup_instansi!$A$6,
IF(AND(E501=grup_instansi!$B$7,F501=grup_instansi!$C$7),
grup_instansi!$A$7,
IF(AND(E501=grup_instansi!$B$8,F501=grup_instansi!$C$8),
grup_instansi!$A$8,
IF(AND(E501=grup_instansi!$B$9,F501=grup_instansi!$C$9),
grup_instansi!$A$9,
IF(AND(E501=grup_instansi!$B$10,F501=grup_instansi!$C$10),
grup_instansi!$A$10,"")))))))))</f>
        <v/>
      </c>
      <c r="H501" t="str">
        <f>IF(G501&lt;&gt;"",G501,IF(AND(E501=grup_instansi!$B$11,F501=grup_instansi!$C$11),
grup_instansi!$A$11,
IF(AND(E501=grup_instansi!$B$12,F501=grup_instansi!$C$12),
grup_instansi!$A$12,
IF(AND(E501=grup_instansi!$B$13,F501=grup_instansi!$C$13),
grup_instansi!$A$13,
IF(AND(E501=grup_instansi!$B$14,F501=grup_instansi!$C$14),
grup_instansi!$A$14,
IF(AND(E501=grup_instansi!$B$15,F501=grup_instansi!$C$15),
grup_instansi!$A$15,
IF(AND(E501=grup_instansi!$B$16,F501=grup_instansi!$C$16),
grup_instansi!$A$16,
IF(AND(E501=grup_instansi!$B$17,F501=grup_instansi!$C$17),
grup_instansi!$A$17,
IF(AND(E501=grup_instansi!$B$18,F501=grup_instansi!$C$18),
grup_instansi!$A$18,
IF(AND(E501=grup_instansi!$B$19,F501=grup_instansi!$C$19),
grup_instansi!$A$19,
IF(AND(E501=grup_instansi!$B$20,F501=grup_instansi!$C$20),
grup_instansi!$A$20,"")))))))))))</f>
        <v/>
      </c>
      <c r="I501" t="str">
        <f>IF(H501&lt;&gt;"",H501,IF(AND(E501=grup_instansi!$B$21,F501=grup_instansi!$C$21),
grup_instansi!$A$21,
IF(AND(E501=grup_instansi!$B$22,F501=grup_instansi!$C$22),
grup_instansi!$A$22,
IF(AND(E501=grup_instansi!$B$23,F501=grup_instansi!$C$23),
grup_instansi!$A$23,
IF(AND(E501=grup_instansi!$B$24,F501=grup_instansi!$C$24),
grup_instansi!$A$24,
IF(AND(E501=grup_instansi!$B$25,F501=grup_instansi!$C$25),
grup_instansi!$A$25,
IF(AND(E501=grup_instansi!$B$26,F501=grup_instansi!$C$26),
grup_instansi!$A$26,
IF(AND(E501=grup_instansi!$B$27,F501=grup_instansi!$C$27),
grup_instansi!$A$27,
IF(AND(E501=grup_instansi!$B$28,F501=grup_instansi!$C$28),
grup_instansi!$A$28,
IF(AND(E501=grup_instansi!$B$29,F501=grup_instansi!$C$29),
grup_instansi!$A$29,
IF(AND(E501=grup_instansi!$B$30,F501=grup_instansi!$C$30),
grup_instansi!$A$30,
IF(AND(E501=grup_instansi!$B$31,F501=grup_instansi!$C$31),
grup_instansi!$A$31,
IF(AND(E501=grup_instansi!$B$32,F501=grup_instansi!$C$32),
grup_instansi!$A$32,
IF(AND(E501=grup_instansi!$B$33,F501=grup_instansi!$C$33),
grup_instansi!$A$33,
IF(AND(E501=grup_instansi!$B$34,F501=grup_instansi!$C$34),
grup_instansi!$A$34,
IF(AND(E501=grup_instansi!$B$35,F501=grup_instansi!$C$35),
grup_instansi!$A$35,""))))))))))))))))</f>
        <v>gi2023110400027</v>
      </c>
      <c r="J501" t="str">
        <f>IF(I501&lt;&gt;"",I501,IF(AND(E501=grup_instansi!$B$36,F501=grup_instansi!$C$36),
grup_instansi!$A$36,
IF(AND(E501=grup_instansi!$B$37,F501=grup_instansi!$C$37),
grup_instansi!$A$37,
IF(AND(E501=grup_instansi!$B$38,F501=grup_instansi!$C$38),
grup_instansi!$A$38,
IF(AND(E501=grup_instansi!$B$39,F501=grup_instansi!$C$39),
grup_instansi!$A$39,
IF(AND(E501=grup_instansi!$B$40,F501=grup_instansi!$C$40),
grup_instansi!$A$40,
IF(AND(E501=grup_instansi!$B$41,F501=grup_instansi!$C$41),
grup_instansi!$A$41,
IF(AND(E501=grup_instansi!$B$42,F501=grup_instansi!$C$42),
grup_instansi!$A$42,
IF(AND(E501=grup_instansi!$B$43,F501=grup_instansi!$C$43),
grup_instansi!$A$43,
IF(AND(E501=grup_instansi!$B$44,F501=grup_instansi!$C$44),
grup_instansi!$A$44,
IF(AND(E501=grup_instansi!$B$45,F501=grup_instansi!$C$45),
grup_instansi!$A$45,
IF(AND(E501=grup_instansi!$B$46,F501=grup_instansi!$C$46),
grup_instansi!$A$46,
IF(AND(E501=grup_instansi!$B$47,F501=grup_instansi!$C$47),
grup_instansi!$A$47,
IF(AND(E501=grup_instansi!$B$48,F501=grup_instansi!$C$48),
grup_instansi!$A$48,
IF(AND(E501=grup_instansi!$B$49,F501=grup_instansi!$C$49),
grup_instansi!$A$49,
IF(AND(E501=grup_instansi!$B$50,F501=grup_instansi!$C$50),
grup_instansi!$A$50,
IF(AND(E501=grup_instansi!$B$51,F501=grup_instansi!$C$51),
grup_instansi!$A$51,
IF(AND(E501=grup_instansi!$B$52,F501=grup_instansi!$C$52),
grup_instansi!$A$52,
IF(AND(E501=grup_instansi!$B$53,F501=grup_instansi!$C$53),
grup_instansi!$A$53,
IF(AND(E501=grup_instansi!$B$54,F501=grup_instansi!$C$54),
grup_instansi!$A$54,
IF(AND(E501=grup_instansi!$B$55,F501=grup_instansi!$C$55),
grup_instansi!$A$55,
IF(AND(E501=grup_instansi!$B$56,F501=grup_instansi!$C$56),
grup_instansi!$A$56,
IF(AND(E501=grup_instansi!$B$57,F501=grup_instansi!$C$57),
grup_instansi!$A$57,
IF(AND(E501=grup_instansi!$B$58,F501=grup_instansi!$C$58),
grup_instansi!$A$58,
IF(AND(E501=grup_instansi!$B$59,F501=grup_instansi!$C$59),
grup_instansi!$A$59,
IF(AND(E501=grup_instansi!$B$60,F501=grup_instansi!$C$60),
grup_instansi!$A$60,""))))))))))))))))))))))))))</f>
        <v>gi2023110400027</v>
      </c>
      <c r="K501" t="str">
        <f>IF(J501&lt;&gt;"",J501,IF(AND(E501=grup_instansi!$B$61,F501=grup_instansi!$C$61),
grup_instansi!$A$61,
IF(AND(E501=grup_instansi!$B$62,F501=grup_instansi!$C$62),
grup_instansi!$A$62,
IF(AND(E501=grup_instansi!$B$63,F501=grup_instansi!$C$63),
grup_instansi!$A$63,
IF(AND(E501=grup_instansi!$B$64,F501=grup_instansi!$C$64),
grup_instansi!$A$64,
IF(AND(E501=grup_instansi!$B$65,F501=grup_instansi!$C$65),
grup_instansi!$A$65,
IF(AND(E501=grup_instansi!$B$66,F501=grup_instansi!$C$66),
grup_instansi!$A$66,
IF(AND(E501=grup_instansi!$B$67,F501=grup_instansi!$C$67),
grup_instansi!$A$67,
IF(AND(E501=grup_instansi!$B$68,F501=grup_instansi!$C$68),
grup_instansi!$A$68,
IF(AND(E501=grup_instansi!$B$69,F501=grup_instansi!$C$69),
grup_instansi!$A$69,
IF(AND(E501=grup_instansi!$B$70,F501=grup_instansi!$C$70),
grup_instansi!$A$70,
IF(AND(E501=grup_instansi!$B$71,F501=grup_instansi!$C$71),
grup_instansi!$A$71,
IF(AND(E501=grup_instansi!$B$72,F501=grup_instansi!$C$72),
grup_instansi!$A$72,
IF(AND(E501=grup_instansi!$B$73,F501=grup_instansi!$C$73),
grup_instansi!$A$73,
IF(AND(E501=grup_instansi!$B$74,F501=grup_instansi!$C$74),
grup_instansi!$A$74,
IF(AND(E501=grup_instansi!$B$75,F501=grup_instansi!$C$75),
grup_instansi!$A$75,
IF(AND(E501=grup_instansi!$B$76,F501=grup_instansi!$C$76),
grup_instansi!$A$76,
IF(AND(E501=grup_instansi!$B$77,F501=grup_instansi!$C$77),
grup_instansi!$A$77,
IF(AND(E501=grup_instansi!$B$78,F501=grup_instansi!$C$78),
grup_instansi!$A$78,
IF(AND(E501=grup_instansi!$B$79,F501=grup_instansi!$C$79),
grup_instansi!$A$79,
IF(AND(E501=grup_instansi!$B$80,F501=grup_instansi!$C$80),
grup_instansi!$A$80,
IF(AND(E501=grup_instansi!$B$81,F501=grup_instansi!$C$81),
grup_instansi!$A$81,
IF(AND(E501=grup_instansi!$B$82,F501=grup_instansi!$C$82),
grup_instansi!$A$82,
IF(AND(E501=grup_instansi!$B$83,F501=grup_instansi!$C$83),
grup_instansi!$A$84,
IF(AND(E501=grup_instansi!$B$84,F501=grup_instansi!$C$84),
grup_instansi!$A$85,
IF(AND(E501=grup_instansi!$B$85,F501=grup_instansi!$C$85),
grup_instansi!$A$86,
IF(AND(E501=grup_instansi!$B$86,F501=grup_instansi!$C$86),
grup_instansi!$A$87,
IF(AND(E501=grup_instansi!$B$87,F501=grup_instansi!$C$87),
grup_instansi!$A$87,
IF(AND(E501=grup_instansi!$B$88,F501=grup_instansi!$C$88),
grup_instansi!$A$88,
IF(AND(E501=grup_instansi!$B$89,F501=grup_instansi!$C$89),
grup_instansi!$A$89,
IF(AND(E501=grup_instansi!$B$90,F501=grup_instansi!$C$90),
grup_instansi!$A$90,
IF(AND(E501=grup_instansi!$B$91,F501=grup_instansi!$C$91),
grup_instansi!$A$91,
IF(AND(E501=grup_instansi!$B$92,F501=grup_instansi!$C$92),
grup_instansi!$A$92,
IF(AND(E501=grup_instansi!$B$93,F501=grup_instansi!$C$93),
grup_instansi!$A$93,
IF(AND(E501=grup_instansi!$B$94,F501=grup_instansi!$C$94),
grup_instansi!$A$94,
IF(AND(E501=grup_instansi!$B$95,F501=grup_instansi!$C$95),
grup_instansi!$A$95,
IF(AND(E501=grup_instansi!$B$96,F501=grup_instansi!$C$96),
grup_instansi!$A$96,
IF(AND(E501=grup_instansi!$B$97,F501=grup_instansi!$C$97),
grup_instansi!$A$97,
IF(AND(E501=grup_instansi!$B$98,F501=grup_instansi!$C$98),
grup_instansi!$A$98,
IF(AND(E501=grup_instansi!$B$99,F501=grup_instansi!$C$99),
grup_instansi!$A$99,
grup_instansi!$A$100))))))))))))))))))))))))))))))))))))))))</f>
        <v>gi2023110400027</v>
      </c>
      <c r="L501" t="str">
        <f>VLOOKUP(K501,grup_instansi!$A$2:$E$102,4)</f>
        <v>Pemerintah Kabupaten Riau</v>
      </c>
      <c r="M501" t="str">
        <f t="shared" si="23"/>
        <v>('i2023110600500','Pemerintah Kab. Natuna','gi2023110400027'),</v>
      </c>
    </row>
    <row r="502" spans="1:13" x14ac:dyDescent="0.25">
      <c r="A502" t="str">
        <f t="shared" si="21"/>
        <v>i2023110600501</v>
      </c>
      <c r="B502" s="4">
        <v>8200</v>
      </c>
      <c r="C502" t="str">
        <f t="shared" si="22"/>
        <v>i2023110600501</v>
      </c>
      <c r="D502" s="4" t="s">
        <v>546</v>
      </c>
      <c r="E502" s="4" t="s">
        <v>660</v>
      </c>
      <c r="F502" s="4" t="s">
        <v>683</v>
      </c>
      <c r="G502" t="str">
        <f>IF(AND(E502=grup_instansi!$B$2,F502=grup_instansi!$C$2),
grup_instansi!$A$2,
IF(AND(E502=grup_instansi!$B$3,F502=grup_instansi!$C$3),
grup_instansi!$A$3,
IF(AND(E502=grup_instansi!$B$4,F502=grup_instansi!$C$4),
grup_instansi!$A$4,
IF(AND(E502=grup_instansi!$B$5,F502=grup_instansi!$C$5),
grup_instansi!$A$5,
IF(AND(E502=grup_instansi!$B$6,F502=grup_instansi!$C$6),
grup_instansi!$A$6,
IF(AND(E502=grup_instansi!$B$7,F502=grup_instansi!$C$7),
grup_instansi!$A$7,
IF(AND(E502=grup_instansi!$B$8,F502=grup_instansi!$C$8),
grup_instansi!$A$8,
IF(AND(E502=grup_instansi!$B$9,F502=grup_instansi!$C$9),
grup_instansi!$A$9,
IF(AND(E502=grup_instansi!$B$10,F502=grup_instansi!$C$10),
grup_instansi!$A$10,"")))))))))</f>
        <v/>
      </c>
      <c r="H502" t="str">
        <f>IF(G502&lt;&gt;"",G502,IF(AND(E502=grup_instansi!$B$11,F502=grup_instansi!$C$11),
grup_instansi!$A$11,
IF(AND(E502=grup_instansi!$B$12,F502=grup_instansi!$C$12),
grup_instansi!$A$12,
IF(AND(E502=grup_instansi!$B$13,F502=grup_instansi!$C$13),
grup_instansi!$A$13,
IF(AND(E502=grup_instansi!$B$14,F502=grup_instansi!$C$14),
grup_instansi!$A$14,
IF(AND(E502=grup_instansi!$B$15,F502=grup_instansi!$C$15),
grup_instansi!$A$15,
IF(AND(E502=grup_instansi!$B$16,F502=grup_instansi!$C$16),
grup_instansi!$A$16,
IF(AND(E502=grup_instansi!$B$17,F502=grup_instansi!$C$17),
grup_instansi!$A$17,
IF(AND(E502=grup_instansi!$B$18,F502=grup_instansi!$C$18),
grup_instansi!$A$18,
IF(AND(E502=grup_instansi!$B$19,F502=grup_instansi!$C$19),
grup_instansi!$A$19,
IF(AND(E502=grup_instansi!$B$20,F502=grup_instansi!$C$20),
grup_instansi!$A$20,"")))))))))))</f>
        <v/>
      </c>
      <c r="I502" t="str">
        <f>IF(H502&lt;&gt;"",H502,IF(AND(E502=grup_instansi!$B$21,F502=grup_instansi!$C$21),
grup_instansi!$A$21,
IF(AND(E502=grup_instansi!$B$22,F502=grup_instansi!$C$22),
grup_instansi!$A$22,
IF(AND(E502=grup_instansi!$B$23,F502=grup_instansi!$C$23),
grup_instansi!$A$23,
IF(AND(E502=grup_instansi!$B$24,F502=grup_instansi!$C$24),
grup_instansi!$A$24,
IF(AND(E502=grup_instansi!$B$25,F502=grup_instansi!$C$25),
grup_instansi!$A$25,
IF(AND(E502=grup_instansi!$B$26,F502=grup_instansi!$C$26),
grup_instansi!$A$26,
IF(AND(E502=grup_instansi!$B$27,F502=grup_instansi!$C$27),
grup_instansi!$A$27,
IF(AND(E502=grup_instansi!$B$28,F502=grup_instansi!$C$28),
grup_instansi!$A$28,
IF(AND(E502=grup_instansi!$B$29,F502=grup_instansi!$C$29),
grup_instansi!$A$29,
IF(AND(E502=grup_instansi!$B$30,F502=grup_instansi!$C$30),
grup_instansi!$A$30,
IF(AND(E502=grup_instansi!$B$31,F502=grup_instansi!$C$31),
grup_instansi!$A$31,
IF(AND(E502=grup_instansi!$B$32,F502=grup_instansi!$C$32),
grup_instansi!$A$32,
IF(AND(E502=grup_instansi!$B$33,F502=grup_instansi!$C$33),
grup_instansi!$A$33,
IF(AND(E502=grup_instansi!$B$34,F502=grup_instansi!$C$34),
grup_instansi!$A$34,
IF(AND(E502=grup_instansi!$B$35,F502=grup_instansi!$C$35),
grup_instansi!$A$35,""))))))))))))))))</f>
        <v/>
      </c>
      <c r="J502" t="str">
        <f>IF(I502&lt;&gt;"",I502,IF(AND(E502=grup_instansi!$B$36,F502=grup_instansi!$C$36),
grup_instansi!$A$36,
IF(AND(E502=grup_instansi!$B$37,F502=grup_instansi!$C$37),
grup_instansi!$A$37,
IF(AND(E502=grup_instansi!$B$38,F502=grup_instansi!$C$38),
grup_instansi!$A$38,
IF(AND(E502=grup_instansi!$B$39,F502=grup_instansi!$C$39),
grup_instansi!$A$39,
IF(AND(E502=grup_instansi!$B$40,F502=grup_instansi!$C$40),
grup_instansi!$A$40,
IF(AND(E502=grup_instansi!$B$41,F502=grup_instansi!$C$41),
grup_instansi!$A$41,
IF(AND(E502=grup_instansi!$B$42,F502=grup_instansi!$C$42),
grup_instansi!$A$42,
IF(AND(E502=grup_instansi!$B$43,F502=grup_instansi!$C$43),
grup_instansi!$A$43,
IF(AND(E502=grup_instansi!$B$44,F502=grup_instansi!$C$44),
grup_instansi!$A$44,
IF(AND(E502=grup_instansi!$B$45,F502=grup_instansi!$C$45),
grup_instansi!$A$45,
IF(AND(E502=grup_instansi!$B$46,F502=grup_instansi!$C$46),
grup_instansi!$A$46,
IF(AND(E502=grup_instansi!$B$47,F502=grup_instansi!$C$47),
grup_instansi!$A$47,
IF(AND(E502=grup_instansi!$B$48,F502=grup_instansi!$C$48),
grup_instansi!$A$48,
IF(AND(E502=grup_instansi!$B$49,F502=grup_instansi!$C$49),
grup_instansi!$A$49,
IF(AND(E502=grup_instansi!$B$50,F502=grup_instansi!$C$50),
grup_instansi!$A$50,
IF(AND(E502=grup_instansi!$B$51,F502=grup_instansi!$C$51),
grup_instansi!$A$51,
IF(AND(E502=grup_instansi!$B$52,F502=grup_instansi!$C$52),
grup_instansi!$A$52,
IF(AND(E502=grup_instansi!$B$53,F502=grup_instansi!$C$53),
grup_instansi!$A$53,
IF(AND(E502=grup_instansi!$B$54,F502=grup_instansi!$C$54),
grup_instansi!$A$54,
IF(AND(E502=grup_instansi!$B$55,F502=grup_instansi!$C$55),
grup_instansi!$A$55,
IF(AND(E502=grup_instansi!$B$56,F502=grup_instansi!$C$56),
grup_instansi!$A$56,
IF(AND(E502=grup_instansi!$B$57,F502=grup_instansi!$C$57),
grup_instansi!$A$57,
IF(AND(E502=grup_instansi!$B$58,F502=grup_instansi!$C$58),
grup_instansi!$A$58,
IF(AND(E502=grup_instansi!$B$59,F502=grup_instansi!$C$59),
grup_instansi!$A$59,
IF(AND(E502=grup_instansi!$B$60,F502=grup_instansi!$C$60),
grup_instansi!$A$60,""))))))))))))))))))))))))))</f>
        <v/>
      </c>
      <c r="K502" t="str">
        <f>IF(J502&lt;&gt;"",J502,IF(AND(E502=grup_instansi!$B$61,F502=grup_instansi!$C$61),
grup_instansi!$A$61,
IF(AND(E502=grup_instansi!$B$62,F502=grup_instansi!$C$62),
grup_instansi!$A$62,
IF(AND(E502=grup_instansi!$B$63,F502=grup_instansi!$C$63),
grup_instansi!$A$63,
IF(AND(E502=grup_instansi!$B$64,F502=grup_instansi!$C$64),
grup_instansi!$A$64,
IF(AND(E502=grup_instansi!$B$65,F502=grup_instansi!$C$65),
grup_instansi!$A$65,
IF(AND(E502=grup_instansi!$B$66,F502=grup_instansi!$C$66),
grup_instansi!$A$66,
IF(AND(E502=grup_instansi!$B$67,F502=grup_instansi!$C$67),
grup_instansi!$A$67,
IF(AND(E502=grup_instansi!$B$68,F502=grup_instansi!$C$68),
grup_instansi!$A$68,
IF(AND(E502=grup_instansi!$B$69,F502=grup_instansi!$C$69),
grup_instansi!$A$69,
IF(AND(E502=grup_instansi!$B$70,F502=grup_instansi!$C$70),
grup_instansi!$A$70,
IF(AND(E502=grup_instansi!$B$71,F502=grup_instansi!$C$71),
grup_instansi!$A$71,
IF(AND(E502=grup_instansi!$B$72,F502=grup_instansi!$C$72),
grup_instansi!$A$72,
IF(AND(E502=grup_instansi!$B$73,F502=grup_instansi!$C$73),
grup_instansi!$A$73,
IF(AND(E502=grup_instansi!$B$74,F502=grup_instansi!$C$74),
grup_instansi!$A$74,
IF(AND(E502=grup_instansi!$B$75,F502=grup_instansi!$C$75),
grup_instansi!$A$75,
IF(AND(E502=grup_instansi!$B$76,F502=grup_instansi!$C$76),
grup_instansi!$A$76,
IF(AND(E502=grup_instansi!$B$77,F502=grup_instansi!$C$77),
grup_instansi!$A$77,
IF(AND(E502=grup_instansi!$B$78,F502=grup_instansi!$C$78),
grup_instansi!$A$78,
IF(AND(E502=grup_instansi!$B$79,F502=grup_instansi!$C$79),
grup_instansi!$A$79,
IF(AND(E502=grup_instansi!$B$80,F502=grup_instansi!$C$80),
grup_instansi!$A$80,
IF(AND(E502=grup_instansi!$B$81,F502=grup_instansi!$C$81),
grup_instansi!$A$81,
IF(AND(E502=grup_instansi!$B$82,F502=grup_instansi!$C$82),
grup_instansi!$A$82,
IF(AND(E502=grup_instansi!$B$83,F502=grup_instansi!$C$83),
grup_instansi!$A$84,
IF(AND(E502=grup_instansi!$B$84,F502=grup_instansi!$C$84),
grup_instansi!$A$85,
IF(AND(E502=grup_instansi!$B$85,F502=grup_instansi!$C$85),
grup_instansi!$A$86,
IF(AND(E502=grup_instansi!$B$86,F502=grup_instansi!$C$86),
grup_instansi!$A$87,
IF(AND(E502=grup_instansi!$B$87,F502=grup_instansi!$C$87),
grup_instansi!$A$87,
IF(AND(E502=grup_instansi!$B$88,F502=grup_instansi!$C$88),
grup_instansi!$A$88,
IF(AND(E502=grup_instansi!$B$89,F502=grup_instansi!$C$89),
grup_instansi!$A$89,
IF(AND(E502=grup_instansi!$B$90,F502=grup_instansi!$C$90),
grup_instansi!$A$90,
IF(AND(E502=grup_instansi!$B$91,F502=grup_instansi!$C$91),
grup_instansi!$A$91,
IF(AND(E502=grup_instansi!$B$92,F502=grup_instansi!$C$92),
grup_instansi!$A$92,
IF(AND(E502=grup_instansi!$B$93,F502=grup_instansi!$C$93),
grup_instansi!$A$93,
IF(AND(E502=grup_instansi!$B$94,F502=grup_instansi!$C$94),
grup_instansi!$A$94,
IF(AND(E502=grup_instansi!$B$95,F502=grup_instansi!$C$95),
grup_instansi!$A$95,
IF(AND(E502=grup_instansi!$B$96,F502=grup_instansi!$C$96),
grup_instansi!$A$96,
IF(AND(E502=grup_instansi!$B$97,F502=grup_instansi!$C$97),
grup_instansi!$A$97,
IF(AND(E502=grup_instansi!$B$98,F502=grup_instansi!$C$98),
grup_instansi!$A$98,
IF(AND(E502=grup_instansi!$B$99,F502=grup_instansi!$C$99),
grup_instansi!$A$99,
grup_instansi!$A$100))))))))))))))))))))))))))))))))))))))))</f>
        <v>gi2023110400087</v>
      </c>
      <c r="L502" t="str">
        <f>VLOOKUP(K502,grup_instansi!$A$2:$E$102,4)</f>
        <v>Pemerintah Provinsi Papua Barat</v>
      </c>
      <c r="M502" t="str">
        <f t="shared" si="23"/>
        <v>('i2023110600501','Pemerintah Provinsi Papua Barat','gi2023110400087'),</v>
      </c>
    </row>
    <row r="503" spans="1:13" x14ac:dyDescent="0.25">
      <c r="A503" t="str">
        <f t="shared" si="21"/>
        <v>i2023110600502</v>
      </c>
      <c r="B503" s="4">
        <v>8201</v>
      </c>
      <c r="C503" t="str">
        <f t="shared" si="22"/>
        <v>i2023110600502</v>
      </c>
      <c r="D503" s="4" t="s">
        <v>409</v>
      </c>
      <c r="E503" s="4" t="s">
        <v>658</v>
      </c>
      <c r="F503" s="4" t="s">
        <v>683</v>
      </c>
      <c r="G503" t="str">
        <f>IF(AND(E503=grup_instansi!$B$2,F503=grup_instansi!$C$2),
grup_instansi!$A$2,
IF(AND(E503=grup_instansi!$B$3,F503=grup_instansi!$C$3),
grup_instansi!$A$3,
IF(AND(E503=grup_instansi!$B$4,F503=grup_instansi!$C$4),
grup_instansi!$A$4,
IF(AND(E503=grup_instansi!$B$5,F503=grup_instansi!$C$5),
grup_instansi!$A$5,
IF(AND(E503=grup_instansi!$B$6,F503=grup_instansi!$C$6),
grup_instansi!$A$6,
IF(AND(E503=grup_instansi!$B$7,F503=grup_instansi!$C$7),
grup_instansi!$A$7,
IF(AND(E503=grup_instansi!$B$8,F503=grup_instansi!$C$8),
grup_instansi!$A$8,
IF(AND(E503=grup_instansi!$B$9,F503=grup_instansi!$C$9),
grup_instansi!$A$9,
IF(AND(E503=grup_instansi!$B$10,F503=grup_instansi!$C$10),
grup_instansi!$A$10,"")))))))))</f>
        <v/>
      </c>
      <c r="H503" t="str">
        <f>IF(G503&lt;&gt;"",G503,IF(AND(E503=grup_instansi!$B$11,F503=grup_instansi!$C$11),
grup_instansi!$A$11,
IF(AND(E503=grup_instansi!$B$12,F503=grup_instansi!$C$12),
grup_instansi!$A$12,
IF(AND(E503=grup_instansi!$B$13,F503=grup_instansi!$C$13),
grup_instansi!$A$13,
IF(AND(E503=grup_instansi!$B$14,F503=grup_instansi!$C$14),
grup_instansi!$A$14,
IF(AND(E503=grup_instansi!$B$15,F503=grup_instansi!$C$15),
grup_instansi!$A$15,
IF(AND(E503=grup_instansi!$B$16,F503=grup_instansi!$C$16),
grup_instansi!$A$16,
IF(AND(E503=grup_instansi!$B$17,F503=grup_instansi!$C$17),
grup_instansi!$A$17,
IF(AND(E503=grup_instansi!$B$18,F503=grup_instansi!$C$18),
grup_instansi!$A$18,
IF(AND(E503=grup_instansi!$B$19,F503=grup_instansi!$C$19),
grup_instansi!$A$19,
IF(AND(E503=grup_instansi!$B$20,F503=grup_instansi!$C$20),
grup_instansi!$A$20,"")))))))))))</f>
        <v/>
      </c>
      <c r="I503" t="str">
        <f>IF(H503&lt;&gt;"",H503,IF(AND(E503=grup_instansi!$B$21,F503=grup_instansi!$C$21),
grup_instansi!$A$21,
IF(AND(E503=grup_instansi!$B$22,F503=grup_instansi!$C$22),
grup_instansi!$A$22,
IF(AND(E503=grup_instansi!$B$23,F503=grup_instansi!$C$23),
grup_instansi!$A$23,
IF(AND(E503=grup_instansi!$B$24,F503=grup_instansi!$C$24),
grup_instansi!$A$24,
IF(AND(E503=grup_instansi!$B$25,F503=grup_instansi!$C$25),
grup_instansi!$A$25,
IF(AND(E503=grup_instansi!$B$26,F503=grup_instansi!$C$26),
grup_instansi!$A$26,
IF(AND(E503=grup_instansi!$B$27,F503=grup_instansi!$C$27),
grup_instansi!$A$27,
IF(AND(E503=grup_instansi!$B$28,F503=grup_instansi!$C$28),
grup_instansi!$A$28,
IF(AND(E503=grup_instansi!$B$29,F503=grup_instansi!$C$29),
grup_instansi!$A$29,
IF(AND(E503=grup_instansi!$B$30,F503=grup_instansi!$C$30),
grup_instansi!$A$30,
IF(AND(E503=grup_instansi!$B$31,F503=grup_instansi!$C$31),
grup_instansi!$A$31,
IF(AND(E503=grup_instansi!$B$32,F503=grup_instansi!$C$32),
grup_instansi!$A$32,
IF(AND(E503=grup_instansi!$B$33,F503=grup_instansi!$C$33),
grup_instansi!$A$33,
IF(AND(E503=grup_instansi!$B$34,F503=grup_instansi!$C$34),
grup_instansi!$A$34,
IF(AND(E503=grup_instansi!$B$35,F503=grup_instansi!$C$35),
grup_instansi!$A$35,""))))))))))))))))</f>
        <v>gi2023110400026</v>
      </c>
      <c r="J503" t="str">
        <f>IF(I503&lt;&gt;"",I503,IF(AND(E503=grup_instansi!$B$36,F503=grup_instansi!$C$36),
grup_instansi!$A$36,
IF(AND(E503=grup_instansi!$B$37,F503=grup_instansi!$C$37),
grup_instansi!$A$37,
IF(AND(E503=grup_instansi!$B$38,F503=grup_instansi!$C$38),
grup_instansi!$A$38,
IF(AND(E503=grup_instansi!$B$39,F503=grup_instansi!$C$39),
grup_instansi!$A$39,
IF(AND(E503=grup_instansi!$B$40,F503=grup_instansi!$C$40),
grup_instansi!$A$40,
IF(AND(E503=grup_instansi!$B$41,F503=grup_instansi!$C$41),
grup_instansi!$A$41,
IF(AND(E503=grup_instansi!$B$42,F503=grup_instansi!$C$42),
grup_instansi!$A$42,
IF(AND(E503=grup_instansi!$B$43,F503=grup_instansi!$C$43),
grup_instansi!$A$43,
IF(AND(E503=grup_instansi!$B$44,F503=grup_instansi!$C$44),
grup_instansi!$A$44,
IF(AND(E503=grup_instansi!$B$45,F503=grup_instansi!$C$45),
grup_instansi!$A$45,
IF(AND(E503=grup_instansi!$B$46,F503=grup_instansi!$C$46),
grup_instansi!$A$46,
IF(AND(E503=grup_instansi!$B$47,F503=grup_instansi!$C$47),
grup_instansi!$A$47,
IF(AND(E503=grup_instansi!$B$48,F503=grup_instansi!$C$48),
grup_instansi!$A$48,
IF(AND(E503=grup_instansi!$B$49,F503=grup_instansi!$C$49),
grup_instansi!$A$49,
IF(AND(E503=grup_instansi!$B$50,F503=grup_instansi!$C$50),
grup_instansi!$A$50,
IF(AND(E503=grup_instansi!$B$51,F503=grup_instansi!$C$51),
grup_instansi!$A$51,
IF(AND(E503=grup_instansi!$B$52,F503=grup_instansi!$C$52),
grup_instansi!$A$52,
IF(AND(E503=grup_instansi!$B$53,F503=grup_instansi!$C$53),
grup_instansi!$A$53,
IF(AND(E503=grup_instansi!$B$54,F503=grup_instansi!$C$54),
grup_instansi!$A$54,
IF(AND(E503=grup_instansi!$B$55,F503=grup_instansi!$C$55),
grup_instansi!$A$55,
IF(AND(E503=grup_instansi!$B$56,F503=grup_instansi!$C$56),
grup_instansi!$A$56,
IF(AND(E503=grup_instansi!$B$57,F503=grup_instansi!$C$57),
grup_instansi!$A$57,
IF(AND(E503=grup_instansi!$B$58,F503=grup_instansi!$C$58),
grup_instansi!$A$58,
IF(AND(E503=grup_instansi!$B$59,F503=grup_instansi!$C$59),
grup_instansi!$A$59,
IF(AND(E503=grup_instansi!$B$60,F503=grup_instansi!$C$60),
grup_instansi!$A$60,""))))))))))))))))))))))))))</f>
        <v>gi2023110400026</v>
      </c>
      <c r="K503" t="str">
        <f>IF(J503&lt;&gt;"",J503,IF(AND(E503=grup_instansi!$B$61,F503=grup_instansi!$C$61),
grup_instansi!$A$61,
IF(AND(E503=grup_instansi!$B$62,F503=grup_instansi!$C$62),
grup_instansi!$A$62,
IF(AND(E503=grup_instansi!$B$63,F503=grup_instansi!$C$63),
grup_instansi!$A$63,
IF(AND(E503=grup_instansi!$B$64,F503=grup_instansi!$C$64),
grup_instansi!$A$64,
IF(AND(E503=grup_instansi!$B$65,F503=grup_instansi!$C$65),
grup_instansi!$A$65,
IF(AND(E503=grup_instansi!$B$66,F503=grup_instansi!$C$66),
grup_instansi!$A$66,
IF(AND(E503=grup_instansi!$B$67,F503=grup_instansi!$C$67),
grup_instansi!$A$67,
IF(AND(E503=grup_instansi!$B$68,F503=grup_instansi!$C$68),
grup_instansi!$A$68,
IF(AND(E503=grup_instansi!$B$69,F503=grup_instansi!$C$69),
grup_instansi!$A$69,
IF(AND(E503=grup_instansi!$B$70,F503=grup_instansi!$C$70),
grup_instansi!$A$70,
IF(AND(E503=grup_instansi!$B$71,F503=grup_instansi!$C$71),
grup_instansi!$A$71,
IF(AND(E503=grup_instansi!$B$72,F503=grup_instansi!$C$72),
grup_instansi!$A$72,
IF(AND(E503=grup_instansi!$B$73,F503=grup_instansi!$C$73),
grup_instansi!$A$73,
IF(AND(E503=grup_instansi!$B$74,F503=grup_instansi!$C$74),
grup_instansi!$A$74,
IF(AND(E503=grup_instansi!$B$75,F503=grup_instansi!$C$75),
grup_instansi!$A$75,
IF(AND(E503=grup_instansi!$B$76,F503=grup_instansi!$C$76),
grup_instansi!$A$76,
IF(AND(E503=grup_instansi!$B$77,F503=grup_instansi!$C$77),
grup_instansi!$A$77,
IF(AND(E503=grup_instansi!$B$78,F503=grup_instansi!$C$78),
grup_instansi!$A$78,
IF(AND(E503=grup_instansi!$B$79,F503=grup_instansi!$C$79),
grup_instansi!$A$79,
IF(AND(E503=grup_instansi!$B$80,F503=grup_instansi!$C$80),
grup_instansi!$A$80,
IF(AND(E503=grup_instansi!$B$81,F503=grup_instansi!$C$81),
grup_instansi!$A$81,
IF(AND(E503=grup_instansi!$B$82,F503=grup_instansi!$C$82),
grup_instansi!$A$82,
IF(AND(E503=grup_instansi!$B$83,F503=grup_instansi!$C$83),
grup_instansi!$A$84,
IF(AND(E503=grup_instansi!$B$84,F503=grup_instansi!$C$84),
grup_instansi!$A$85,
IF(AND(E503=grup_instansi!$B$85,F503=grup_instansi!$C$85),
grup_instansi!$A$86,
IF(AND(E503=grup_instansi!$B$86,F503=grup_instansi!$C$86),
grup_instansi!$A$87,
IF(AND(E503=grup_instansi!$B$87,F503=grup_instansi!$C$87),
grup_instansi!$A$87,
IF(AND(E503=grup_instansi!$B$88,F503=grup_instansi!$C$88),
grup_instansi!$A$88,
IF(AND(E503=grup_instansi!$B$89,F503=grup_instansi!$C$89),
grup_instansi!$A$89,
IF(AND(E503=grup_instansi!$B$90,F503=grup_instansi!$C$90),
grup_instansi!$A$90,
IF(AND(E503=grup_instansi!$B$91,F503=grup_instansi!$C$91),
grup_instansi!$A$91,
IF(AND(E503=grup_instansi!$B$92,F503=grup_instansi!$C$92),
grup_instansi!$A$92,
IF(AND(E503=grup_instansi!$B$93,F503=grup_instansi!$C$93),
grup_instansi!$A$93,
IF(AND(E503=grup_instansi!$B$94,F503=grup_instansi!$C$94),
grup_instansi!$A$94,
IF(AND(E503=grup_instansi!$B$95,F503=grup_instansi!$C$95),
grup_instansi!$A$95,
IF(AND(E503=grup_instansi!$B$96,F503=grup_instansi!$C$96),
grup_instansi!$A$96,
IF(AND(E503=grup_instansi!$B$97,F503=grup_instansi!$C$97),
grup_instansi!$A$97,
IF(AND(E503=grup_instansi!$B$98,F503=grup_instansi!$C$98),
grup_instansi!$A$98,
IF(AND(E503=grup_instansi!$B$99,F503=grup_instansi!$C$99),
grup_instansi!$A$99,
grup_instansi!$A$100))))))))))))))))))))))))))))))))))))))))</f>
        <v>gi2023110400026</v>
      </c>
      <c r="L503" t="str">
        <f>VLOOKUP(K503,grup_instansi!$A$2:$E$102,4)</f>
        <v>Pemerintah Kabupaten Papua Barat</v>
      </c>
      <c r="M503" t="str">
        <f t="shared" si="23"/>
        <v>('i2023110600502','Pemerintah Kab. Sorong','gi2023110400026'),</v>
      </c>
    </row>
    <row r="504" spans="1:13" x14ac:dyDescent="0.25">
      <c r="A504" t="str">
        <f t="shared" si="21"/>
        <v>i2023110600503</v>
      </c>
      <c r="B504" s="4">
        <v>8213</v>
      </c>
      <c r="C504" t="str">
        <f t="shared" si="22"/>
        <v>i2023110600503</v>
      </c>
      <c r="D504" s="4" t="s">
        <v>413</v>
      </c>
      <c r="E504" s="4" t="s">
        <v>658</v>
      </c>
      <c r="F504" s="4" t="s">
        <v>683</v>
      </c>
      <c r="G504" t="str">
        <f>IF(AND(E504=grup_instansi!$B$2,F504=grup_instansi!$C$2),
grup_instansi!$A$2,
IF(AND(E504=grup_instansi!$B$3,F504=grup_instansi!$C$3),
grup_instansi!$A$3,
IF(AND(E504=grup_instansi!$B$4,F504=grup_instansi!$C$4),
grup_instansi!$A$4,
IF(AND(E504=grup_instansi!$B$5,F504=grup_instansi!$C$5),
grup_instansi!$A$5,
IF(AND(E504=grup_instansi!$B$6,F504=grup_instansi!$C$6),
grup_instansi!$A$6,
IF(AND(E504=grup_instansi!$B$7,F504=grup_instansi!$C$7),
grup_instansi!$A$7,
IF(AND(E504=grup_instansi!$B$8,F504=grup_instansi!$C$8),
grup_instansi!$A$8,
IF(AND(E504=grup_instansi!$B$9,F504=grup_instansi!$C$9),
grup_instansi!$A$9,
IF(AND(E504=grup_instansi!$B$10,F504=grup_instansi!$C$10),
grup_instansi!$A$10,"")))))))))</f>
        <v/>
      </c>
      <c r="H504" t="str">
        <f>IF(G504&lt;&gt;"",G504,IF(AND(E504=grup_instansi!$B$11,F504=grup_instansi!$C$11),
grup_instansi!$A$11,
IF(AND(E504=grup_instansi!$B$12,F504=grup_instansi!$C$12),
grup_instansi!$A$12,
IF(AND(E504=grup_instansi!$B$13,F504=grup_instansi!$C$13),
grup_instansi!$A$13,
IF(AND(E504=grup_instansi!$B$14,F504=grup_instansi!$C$14),
grup_instansi!$A$14,
IF(AND(E504=grup_instansi!$B$15,F504=grup_instansi!$C$15),
grup_instansi!$A$15,
IF(AND(E504=grup_instansi!$B$16,F504=grup_instansi!$C$16),
grup_instansi!$A$16,
IF(AND(E504=grup_instansi!$B$17,F504=grup_instansi!$C$17),
grup_instansi!$A$17,
IF(AND(E504=grup_instansi!$B$18,F504=grup_instansi!$C$18),
grup_instansi!$A$18,
IF(AND(E504=grup_instansi!$B$19,F504=grup_instansi!$C$19),
grup_instansi!$A$19,
IF(AND(E504=grup_instansi!$B$20,F504=grup_instansi!$C$20),
grup_instansi!$A$20,"")))))))))))</f>
        <v/>
      </c>
      <c r="I504" t="str">
        <f>IF(H504&lt;&gt;"",H504,IF(AND(E504=grup_instansi!$B$21,F504=grup_instansi!$C$21),
grup_instansi!$A$21,
IF(AND(E504=grup_instansi!$B$22,F504=grup_instansi!$C$22),
grup_instansi!$A$22,
IF(AND(E504=grup_instansi!$B$23,F504=grup_instansi!$C$23),
grup_instansi!$A$23,
IF(AND(E504=grup_instansi!$B$24,F504=grup_instansi!$C$24),
grup_instansi!$A$24,
IF(AND(E504=grup_instansi!$B$25,F504=grup_instansi!$C$25),
grup_instansi!$A$25,
IF(AND(E504=grup_instansi!$B$26,F504=grup_instansi!$C$26),
grup_instansi!$A$26,
IF(AND(E504=grup_instansi!$B$27,F504=grup_instansi!$C$27),
grup_instansi!$A$27,
IF(AND(E504=grup_instansi!$B$28,F504=grup_instansi!$C$28),
grup_instansi!$A$28,
IF(AND(E504=grup_instansi!$B$29,F504=grup_instansi!$C$29),
grup_instansi!$A$29,
IF(AND(E504=grup_instansi!$B$30,F504=grup_instansi!$C$30),
grup_instansi!$A$30,
IF(AND(E504=grup_instansi!$B$31,F504=grup_instansi!$C$31),
grup_instansi!$A$31,
IF(AND(E504=grup_instansi!$B$32,F504=grup_instansi!$C$32),
grup_instansi!$A$32,
IF(AND(E504=grup_instansi!$B$33,F504=grup_instansi!$C$33),
grup_instansi!$A$33,
IF(AND(E504=grup_instansi!$B$34,F504=grup_instansi!$C$34),
grup_instansi!$A$34,
IF(AND(E504=grup_instansi!$B$35,F504=grup_instansi!$C$35),
grup_instansi!$A$35,""))))))))))))))))</f>
        <v>gi2023110400026</v>
      </c>
      <c r="J504" t="str">
        <f>IF(I504&lt;&gt;"",I504,IF(AND(E504=grup_instansi!$B$36,F504=grup_instansi!$C$36),
grup_instansi!$A$36,
IF(AND(E504=grup_instansi!$B$37,F504=grup_instansi!$C$37),
grup_instansi!$A$37,
IF(AND(E504=grup_instansi!$B$38,F504=grup_instansi!$C$38),
grup_instansi!$A$38,
IF(AND(E504=grup_instansi!$B$39,F504=grup_instansi!$C$39),
grup_instansi!$A$39,
IF(AND(E504=grup_instansi!$B$40,F504=grup_instansi!$C$40),
grup_instansi!$A$40,
IF(AND(E504=grup_instansi!$B$41,F504=grup_instansi!$C$41),
grup_instansi!$A$41,
IF(AND(E504=grup_instansi!$B$42,F504=grup_instansi!$C$42),
grup_instansi!$A$42,
IF(AND(E504=grup_instansi!$B$43,F504=grup_instansi!$C$43),
grup_instansi!$A$43,
IF(AND(E504=grup_instansi!$B$44,F504=grup_instansi!$C$44),
grup_instansi!$A$44,
IF(AND(E504=grup_instansi!$B$45,F504=grup_instansi!$C$45),
grup_instansi!$A$45,
IF(AND(E504=grup_instansi!$B$46,F504=grup_instansi!$C$46),
grup_instansi!$A$46,
IF(AND(E504=grup_instansi!$B$47,F504=grup_instansi!$C$47),
grup_instansi!$A$47,
IF(AND(E504=grup_instansi!$B$48,F504=grup_instansi!$C$48),
grup_instansi!$A$48,
IF(AND(E504=grup_instansi!$B$49,F504=grup_instansi!$C$49),
grup_instansi!$A$49,
IF(AND(E504=grup_instansi!$B$50,F504=grup_instansi!$C$50),
grup_instansi!$A$50,
IF(AND(E504=grup_instansi!$B$51,F504=grup_instansi!$C$51),
grup_instansi!$A$51,
IF(AND(E504=grup_instansi!$B$52,F504=grup_instansi!$C$52),
grup_instansi!$A$52,
IF(AND(E504=grup_instansi!$B$53,F504=grup_instansi!$C$53),
grup_instansi!$A$53,
IF(AND(E504=grup_instansi!$B$54,F504=grup_instansi!$C$54),
grup_instansi!$A$54,
IF(AND(E504=grup_instansi!$B$55,F504=grup_instansi!$C$55),
grup_instansi!$A$55,
IF(AND(E504=grup_instansi!$B$56,F504=grup_instansi!$C$56),
grup_instansi!$A$56,
IF(AND(E504=grup_instansi!$B$57,F504=grup_instansi!$C$57),
grup_instansi!$A$57,
IF(AND(E504=grup_instansi!$B$58,F504=grup_instansi!$C$58),
grup_instansi!$A$58,
IF(AND(E504=grup_instansi!$B$59,F504=grup_instansi!$C$59),
grup_instansi!$A$59,
IF(AND(E504=grup_instansi!$B$60,F504=grup_instansi!$C$60),
grup_instansi!$A$60,""))))))))))))))))))))))))))</f>
        <v>gi2023110400026</v>
      </c>
      <c r="K504" t="str">
        <f>IF(J504&lt;&gt;"",J504,IF(AND(E504=grup_instansi!$B$61,F504=grup_instansi!$C$61),
grup_instansi!$A$61,
IF(AND(E504=grup_instansi!$B$62,F504=grup_instansi!$C$62),
grup_instansi!$A$62,
IF(AND(E504=grup_instansi!$B$63,F504=grup_instansi!$C$63),
grup_instansi!$A$63,
IF(AND(E504=grup_instansi!$B$64,F504=grup_instansi!$C$64),
grup_instansi!$A$64,
IF(AND(E504=grup_instansi!$B$65,F504=grup_instansi!$C$65),
grup_instansi!$A$65,
IF(AND(E504=grup_instansi!$B$66,F504=grup_instansi!$C$66),
grup_instansi!$A$66,
IF(AND(E504=grup_instansi!$B$67,F504=grup_instansi!$C$67),
grup_instansi!$A$67,
IF(AND(E504=grup_instansi!$B$68,F504=grup_instansi!$C$68),
grup_instansi!$A$68,
IF(AND(E504=grup_instansi!$B$69,F504=grup_instansi!$C$69),
grup_instansi!$A$69,
IF(AND(E504=grup_instansi!$B$70,F504=grup_instansi!$C$70),
grup_instansi!$A$70,
IF(AND(E504=grup_instansi!$B$71,F504=grup_instansi!$C$71),
grup_instansi!$A$71,
IF(AND(E504=grup_instansi!$B$72,F504=grup_instansi!$C$72),
grup_instansi!$A$72,
IF(AND(E504=grup_instansi!$B$73,F504=grup_instansi!$C$73),
grup_instansi!$A$73,
IF(AND(E504=grup_instansi!$B$74,F504=grup_instansi!$C$74),
grup_instansi!$A$74,
IF(AND(E504=grup_instansi!$B$75,F504=grup_instansi!$C$75),
grup_instansi!$A$75,
IF(AND(E504=grup_instansi!$B$76,F504=grup_instansi!$C$76),
grup_instansi!$A$76,
IF(AND(E504=grup_instansi!$B$77,F504=grup_instansi!$C$77),
grup_instansi!$A$77,
IF(AND(E504=grup_instansi!$B$78,F504=grup_instansi!$C$78),
grup_instansi!$A$78,
IF(AND(E504=grup_instansi!$B$79,F504=grup_instansi!$C$79),
grup_instansi!$A$79,
IF(AND(E504=grup_instansi!$B$80,F504=grup_instansi!$C$80),
grup_instansi!$A$80,
IF(AND(E504=grup_instansi!$B$81,F504=grup_instansi!$C$81),
grup_instansi!$A$81,
IF(AND(E504=grup_instansi!$B$82,F504=grup_instansi!$C$82),
grup_instansi!$A$82,
IF(AND(E504=grup_instansi!$B$83,F504=grup_instansi!$C$83),
grup_instansi!$A$84,
IF(AND(E504=grup_instansi!$B$84,F504=grup_instansi!$C$84),
grup_instansi!$A$85,
IF(AND(E504=grup_instansi!$B$85,F504=grup_instansi!$C$85),
grup_instansi!$A$86,
IF(AND(E504=grup_instansi!$B$86,F504=grup_instansi!$C$86),
grup_instansi!$A$87,
IF(AND(E504=grup_instansi!$B$87,F504=grup_instansi!$C$87),
grup_instansi!$A$87,
IF(AND(E504=grup_instansi!$B$88,F504=grup_instansi!$C$88),
grup_instansi!$A$88,
IF(AND(E504=grup_instansi!$B$89,F504=grup_instansi!$C$89),
grup_instansi!$A$89,
IF(AND(E504=grup_instansi!$B$90,F504=grup_instansi!$C$90),
grup_instansi!$A$90,
IF(AND(E504=grup_instansi!$B$91,F504=grup_instansi!$C$91),
grup_instansi!$A$91,
IF(AND(E504=grup_instansi!$B$92,F504=grup_instansi!$C$92),
grup_instansi!$A$92,
IF(AND(E504=grup_instansi!$B$93,F504=grup_instansi!$C$93),
grup_instansi!$A$93,
IF(AND(E504=grup_instansi!$B$94,F504=grup_instansi!$C$94),
grup_instansi!$A$94,
IF(AND(E504=grup_instansi!$B$95,F504=grup_instansi!$C$95),
grup_instansi!$A$95,
IF(AND(E504=grup_instansi!$B$96,F504=grup_instansi!$C$96),
grup_instansi!$A$96,
IF(AND(E504=grup_instansi!$B$97,F504=grup_instansi!$C$97),
grup_instansi!$A$97,
IF(AND(E504=grup_instansi!$B$98,F504=grup_instansi!$C$98),
grup_instansi!$A$98,
IF(AND(E504=grup_instansi!$B$99,F504=grup_instansi!$C$99),
grup_instansi!$A$99,
grup_instansi!$A$100))))))))))))))))))))))))))))))))))))))))</f>
        <v>gi2023110400026</v>
      </c>
      <c r="L504" t="str">
        <f>VLOOKUP(K504,grup_instansi!$A$2:$E$102,4)</f>
        <v>Pemerintah Kabupaten Papua Barat</v>
      </c>
      <c r="M504" t="str">
        <f t="shared" si="23"/>
        <v>('i2023110600503','Pemerintah Kab. Manokwari Selatan','gi2023110400026'),</v>
      </c>
    </row>
    <row r="505" spans="1:13" x14ac:dyDescent="0.25">
      <c r="A505" t="str">
        <f t="shared" si="21"/>
        <v>i2023110600504</v>
      </c>
      <c r="B505" s="4">
        <v>8271</v>
      </c>
      <c r="C505" t="str">
        <f t="shared" si="22"/>
        <v>i2023110600504</v>
      </c>
      <c r="D505" s="4" t="s">
        <v>604</v>
      </c>
      <c r="E505" s="4" t="s">
        <v>659</v>
      </c>
      <c r="F505" s="4" t="s">
        <v>683</v>
      </c>
      <c r="G505" t="str">
        <f>IF(AND(E505=grup_instansi!$B$2,F505=grup_instansi!$C$2),
grup_instansi!$A$2,
IF(AND(E505=grup_instansi!$B$3,F505=grup_instansi!$C$3),
grup_instansi!$A$3,
IF(AND(E505=grup_instansi!$B$4,F505=grup_instansi!$C$4),
grup_instansi!$A$4,
IF(AND(E505=grup_instansi!$B$5,F505=grup_instansi!$C$5),
grup_instansi!$A$5,
IF(AND(E505=grup_instansi!$B$6,F505=grup_instansi!$C$6),
grup_instansi!$A$6,
IF(AND(E505=grup_instansi!$B$7,F505=grup_instansi!$C$7),
grup_instansi!$A$7,
IF(AND(E505=grup_instansi!$B$8,F505=grup_instansi!$C$8),
grup_instansi!$A$8,
IF(AND(E505=grup_instansi!$B$9,F505=grup_instansi!$C$9),
grup_instansi!$A$9,
IF(AND(E505=grup_instansi!$B$10,F505=grup_instansi!$C$10),
grup_instansi!$A$10,"")))))))))</f>
        <v/>
      </c>
      <c r="H505" t="str">
        <f>IF(G505&lt;&gt;"",G505,IF(AND(E505=grup_instansi!$B$11,F505=grup_instansi!$C$11),
grup_instansi!$A$11,
IF(AND(E505=grup_instansi!$B$12,F505=grup_instansi!$C$12),
grup_instansi!$A$12,
IF(AND(E505=grup_instansi!$B$13,F505=grup_instansi!$C$13),
grup_instansi!$A$13,
IF(AND(E505=grup_instansi!$B$14,F505=grup_instansi!$C$14),
grup_instansi!$A$14,
IF(AND(E505=grup_instansi!$B$15,F505=grup_instansi!$C$15),
grup_instansi!$A$15,
IF(AND(E505=grup_instansi!$B$16,F505=grup_instansi!$C$16),
grup_instansi!$A$16,
IF(AND(E505=grup_instansi!$B$17,F505=grup_instansi!$C$17),
grup_instansi!$A$17,
IF(AND(E505=grup_instansi!$B$18,F505=grup_instansi!$C$18),
grup_instansi!$A$18,
IF(AND(E505=grup_instansi!$B$19,F505=grup_instansi!$C$19),
grup_instansi!$A$19,
IF(AND(E505=grup_instansi!$B$20,F505=grup_instansi!$C$20),
grup_instansi!$A$20,"")))))))))))</f>
        <v/>
      </c>
      <c r="I505" t="str">
        <f>IF(H505&lt;&gt;"",H505,IF(AND(E505=grup_instansi!$B$21,F505=grup_instansi!$C$21),
grup_instansi!$A$21,
IF(AND(E505=grup_instansi!$B$22,F505=grup_instansi!$C$22),
grup_instansi!$A$22,
IF(AND(E505=grup_instansi!$B$23,F505=grup_instansi!$C$23),
grup_instansi!$A$23,
IF(AND(E505=grup_instansi!$B$24,F505=grup_instansi!$C$24),
grup_instansi!$A$24,
IF(AND(E505=grup_instansi!$B$25,F505=grup_instansi!$C$25),
grup_instansi!$A$25,
IF(AND(E505=grup_instansi!$B$26,F505=grup_instansi!$C$26),
grup_instansi!$A$26,
IF(AND(E505=grup_instansi!$B$27,F505=grup_instansi!$C$27),
grup_instansi!$A$27,
IF(AND(E505=grup_instansi!$B$28,F505=grup_instansi!$C$28),
grup_instansi!$A$28,
IF(AND(E505=grup_instansi!$B$29,F505=grup_instansi!$C$29),
grup_instansi!$A$29,
IF(AND(E505=grup_instansi!$B$30,F505=grup_instansi!$C$30),
grup_instansi!$A$30,
IF(AND(E505=grup_instansi!$B$31,F505=grup_instansi!$C$31),
grup_instansi!$A$31,
IF(AND(E505=grup_instansi!$B$32,F505=grup_instansi!$C$32),
grup_instansi!$A$32,
IF(AND(E505=grup_instansi!$B$33,F505=grup_instansi!$C$33),
grup_instansi!$A$33,
IF(AND(E505=grup_instansi!$B$34,F505=grup_instansi!$C$34),
grup_instansi!$A$34,
IF(AND(E505=grup_instansi!$B$35,F505=grup_instansi!$C$35),
grup_instansi!$A$35,""))))))))))))))))</f>
        <v/>
      </c>
      <c r="J505" t="str">
        <f>IF(I505&lt;&gt;"",I505,IF(AND(E505=grup_instansi!$B$36,F505=grup_instansi!$C$36),
grup_instansi!$A$36,
IF(AND(E505=grup_instansi!$B$37,F505=grup_instansi!$C$37),
grup_instansi!$A$37,
IF(AND(E505=grup_instansi!$B$38,F505=grup_instansi!$C$38),
grup_instansi!$A$38,
IF(AND(E505=grup_instansi!$B$39,F505=grup_instansi!$C$39),
grup_instansi!$A$39,
IF(AND(E505=grup_instansi!$B$40,F505=grup_instansi!$C$40),
grup_instansi!$A$40,
IF(AND(E505=grup_instansi!$B$41,F505=grup_instansi!$C$41),
grup_instansi!$A$41,
IF(AND(E505=grup_instansi!$B$42,F505=grup_instansi!$C$42),
grup_instansi!$A$42,
IF(AND(E505=grup_instansi!$B$43,F505=grup_instansi!$C$43),
grup_instansi!$A$43,
IF(AND(E505=grup_instansi!$B$44,F505=grup_instansi!$C$44),
grup_instansi!$A$44,
IF(AND(E505=grup_instansi!$B$45,F505=grup_instansi!$C$45),
grup_instansi!$A$45,
IF(AND(E505=grup_instansi!$B$46,F505=grup_instansi!$C$46),
grup_instansi!$A$46,
IF(AND(E505=grup_instansi!$B$47,F505=grup_instansi!$C$47),
grup_instansi!$A$47,
IF(AND(E505=grup_instansi!$B$48,F505=grup_instansi!$C$48),
grup_instansi!$A$48,
IF(AND(E505=grup_instansi!$B$49,F505=grup_instansi!$C$49),
grup_instansi!$A$49,
IF(AND(E505=grup_instansi!$B$50,F505=grup_instansi!$C$50),
grup_instansi!$A$50,
IF(AND(E505=grup_instansi!$B$51,F505=grup_instansi!$C$51),
grup_instansi!$A$51,
IF(AND(E505=grup_instansi!$B$52,F505=grup_instansi!$C$52),
grup_instansi!$A$52,
IF(AND(E505=grup_instansi!$B$53,F505=grup_instansi!$C$53),
grup_instansi!$A$53,
IF(AND(E505=grup_instansi!$B$54,F505=grup_instansi!$C$54),
grup_instansi!$A$54,
IF(AND(E505=grup_instansi!$B$55,F505=grup_instansi!$C$55),
grup_instansi!$A$55,
IF(AND(E505=grup_instansi!$B$56,F505=grup_instansi!$C$56),
grup_instansi!$A$56,
IF(AND(E505=grup_instansi!$B$57,F505=grup_instansi!$C$57),
grup_instansi!$A$57,
IF(AND(E505=grup_instansi!$B$58,F505=grup_instansi!$C$58),
grup_instansi!$A$58,
IF(AND(E505=grup_instansi!$B$59,F505=grup_instansi!$C$59),
grup_instansi!$A$59,
IF(AND(E505=grup_instansi!$B$60,F505=grup_instansi!$C$60),
grup_instansi!$A$60,""))))))))))))))))))))))))))</f>
        <v>gi2023110400058</v>
      </c>
      <c r="K505" t="str">
        <f>IF(J505&lt;&gt;"",J505,IF(AND(E505=grup_instansi!$B$61,F505=grup_instansi!$C$61),
grup_instansi!$A$61,
IF(AND(E505=grup_instansi!$B$62,F505=grup_instansi!$C$62),
grup_instansi!$A$62,
IF(AND(E505=grup_instansi!$B$63,F505=grup_instansi!$C$63),
grup_instansi!$A$63,
IF(AND(E505=grup_instansi!$B$64,F505=grup_instansi!$C$64),
grup_instansi!$A$64,
IF(AND(E505=grup_instansi!$B$65,F505=grup_instansi!$C$65),
grup_instansi!$A$65,
IF(AND(E505=grup_instansi!$B$66,F505=grup_instansi!$C$66),
grup_instansi!$A$66,
IF(AND(E505=grup_instansi!$B$67,F505=grup_instansi!$C$67),
grup_instansi!$A$67,
IF(AND(E505=grup_instansi!$B$68,F505=grup_instansi!$C$68),
grup_instansi!$A$68,
IF(AND(E505=grup_instansi!$B$69,F505=grup_instansi!$C$69),
grup_instansi!$A$69,
IF(AND(E505=grup_instansi!$B$70,F505=grup_instansi!$C$70),
grup_instansi!$A$70,
IF(AND(E505=grup_instansi!$B$71,F505=grup_instansi!$C$71),
grup_instansi!$A$71,
IF(AND(E505=grup_instansi!$B$72,F505=grup_instansi!$C$72),
grup_instansi!$A$72,
IF(AND(E505=grup_instansi!$B$73,F505=grup_instansi!$C$73),
grup_instansi!$A$73,
IF(AND(E505=grup_instansi!$B$74,F505=grup_instansi!$C$74),
grup_instansi!$A$74,
IF(AND(E505=grup_instansi!$B$75,F505=grup_instansi!$C$75),
grup_instansi!$A$75,
IF(AND(E505=grup_instansi!$B$76,F505=grup_instansi!$C$76),
grup_instansi!$A$76,
IF(AND(E505=grup_instansi!$B$77,F505=grup_instansi!$C$77),
grup_instansi!$A$77,
IF(AND(E505=grup_instansi!$B$78,F505=grup_instansi!$C$78),
grup_instansi!$A$78,
IF(AND(E505=grup_instansi!$B$79,F505=grup_instansi!$C$79),
grup_instansi!$A$79,
IF(AND(E505=grup_instansi!$B$80,F505=grup_instansi!$C$80),
grup_instansi!$A$80,
IF(AND(E505=grup_instansi!$B$81,F505=grup_instansi!$C$81),
grup_instansi!$A$81,
IF(AND(E505=grup_instansi!$B$82,F505=grup_instansi!$C$82),
grup_instansi!$A$82,
IF(AND(E505=grup_instansi!$B$83,F505=grup_instansi!$C$83),
grup_instansi!$A$84,
IF(AND(E505=grup_instansi!$B$84,F505=grup_instansi!$C$84),
grup_instansi!$A$85,
IF(AND(E505=grup_instansi!$B$85,F505=grup_instansi!$C$85),
grup_instansi!$A$86,
IF(AND(E505=grup_instansi!$B$86,F505=grup_instansi!$C$86),
grup_instansi!$A$87,
IF(AND(E505=grup_instansi!$B$87,F505=grup_instansi!$C$87),
grup_instansi!$A$87,
IF(AND(E505=grup_instansi!$B$88,F505=grup_instansi!$C$88),
grup_instansi!$A$88,
IF(AND(E505=grup_instansi!$B$89,F505=grup_instansi!$C$89),
grup_instansi!$A$89,
IF(AND(E505=grup_instansi!$B$90,F505=grup_instansi!$C$90),
grup_instansi!$A$90,
IF(AND(E505=grup_instansi!$B$91,F505=grup_instansi!$C$91),
grup_instansi!$A$91,
IF(AND(E505=grup_instansi!$B$92,F505=grup_instansi!$C$92),
grup_instansi!$A$92,
IF(AND(E505=grup_instansi!$B$93,F505=grup_instansi!$C$93),
grup_instansi!$A$93,
IF(AND(E505=grup_instansi!$B$94,F505=grup_instansi!$C$94),
grup_instansi!$A$94,
IF(AND(E505=grup_instansi!$B$95,F505=grup_instansi!$C$95),
grup_instansi!$A$95,
IF(AND(E505=grup_instansi!$B$96,F505=grup_instansi!$C$96),
grup_instansi!$A$96,
IF(AND(E505=grup_instansi!$B$97,F505=grup_instansi!$C$97),
grup_instansi!$A$97,
IF(AND(E505=grup_instansi!$B$98,F505=grup_instansi!$C$98),
grup_instansi!$A$98,
IF(AND(E505=grup_instansi!$B$99,F505=grup_instansi!$C$99),
grup_instansi!$A$99,
grup_instansi!$A$100))))))))))))))))))))))))))))))))))))))))</f>
        <v>gi2023110400058</v>
      </c>
      <c r="L505" t="str">
        <f>VLOOKUP(K505,grup_instansi!$A$2:$E$102,4)</f>
        <v>Pemerintah Kota Papua Barat</v>
      </c>
      <c r="M505" t="str">
        <f t="shared" si="23"/>
        <v>('i2023110600504','Pemerintah Kota Sorong','gi2023110400058'),</v>
      </c>
    </row>
    <row r="506" spans="1:13" x14ac:dyDescent="0.25">
      <c r="A506" t="str">
        <f t="shared" si="21"/>
        <v>i2023110600505</v>
      </c>
      <c r="B506" s="4">
        <v>8300</v>
      </c>
      <c r="C506" t="str">
        <f t="shared" si="22"/>
        <v>i2023110600505</v>
      </c>
      <c r="D506" s="4" t="s">
        <v>18</v>
      </c>
      <c r="E506" s="4" t="s">
        <v>660</v>
      </c>
      <c r="F506" s="4" t="s">
        <v>685</v>
      </c>
      <c r="G506" t="str">
        <f>IF(AND(E506=grup_instansi!$B$2,F506=grup_instansi!$C$2),
grup_instansi!$A$2,
IF(AND(E506=grup_instansi!$B$3,F506=grup_instansi!$C$3),
grup_instansi!$A$3,
IF(AND(E506=grup_instansi!$B$4,F506=grup_instansi!$C$4),
grup_instansi!$A$4,
IF(AND(E506=grup_instansi!$B$5,F506=grup_instansi!$C$5),
grup_instansi!$A$5,
IF(AND(E506=grup_instansi!$B$6,F506=grup_instansi!$C$6),
grup_instansi!$A$6,
IF(AND(E506=grup_instansi!$B$7,F506=grup_instansi!$C$7),
grup_instansi!$A$7,
IF(AND(E506=grup_instansi!$B$8,F506=grup_instansi!$C$8),
grup_instansi!$A$8,
IF(AND(E506=grup_instansi!$B$9,F506=grup_instansi!$C$9),
grup_instansi!$A$9,
IF(AND(E506=grup_instansi!$B$10,F506=grup_instansi!$C$10),
grup_instansi!$A$10,"")))))))))</f>
        <v/>
      </c>
      <c r="H506" t="str">
        <f>IF(G506&lt;&gt;"",G506,IF(AND(E506=grup_instansi!$B$11,F506=grup_instansi!$C$11),
grup_instansi!$A$11,
IF(AND(E506=grup_instansi!$B$12,F506=grup_instansi!$C$12),
grup_instansi!$A$12,
IF(AND(E506=grup_instansi!$B$13,F506=grup_instansi!$C$13),
grup_instansi!$A$13,
IF(AND(E506=grup_instansi!$B$14,F506=grup_instansi!$C$14),
grup_instansi!$A$14,
IF(AND(E506=grup_instansi!$B$15,F506=grup_instansi!$C$15),
grup_instansi!$A$15,
IF(AND(E506=grup_instansi!$B$16,F506=grup_instansi!$C$16),
grup_instansi!$A$16,
IF(AND(E506=grup_instansi!$B$17,F506=grup_instansi!$C$17),
grup_instansi!$A$17,
IF(AND(E506=grup_instansi!$B$18,F506=grup_instansi!$C$18),
grup_instansi!$A$18,
IF(AND(E506=grup_instansi!$B$19,F506=grup_instansi!$C$19),
grup_instansi!$A$19,
IF(AND(E506=grup_instansi!$B$20,F506=grup_instansi!$C$20),
grup_instansi!$A$20,"")))))))))))</f>
        <v/>
      </c>
      <c r="I506" t="str">
        <f>IF(H506&lt;&gt;"",H506,IF(AND(E506=grup_instansi!$B$21,F506=grup_instansi!$C$21),
grup_instansi!$A$21,
IF(AND(E506=grup_instansi!$B$22,F506=grup_instansi!$C$22),
grup_instansi!$A$22,
IF(AND(E506=grup_instansi!$B$23,F506=grup_instansi!$C$23),
grup_instansi!$A$23,
IF(AND(E506=grup_instansi!$B$24,F506=grup_instansi!$C$24),
grup_instansi!$A$24,
IF(AND(E506=grup_instansi!$B$25,F506=grup_instansi!$C$25),
grup_instansi!$A$25,
IF(AND(E506=grup_instansi!$B$26,F506=grup_instansi!$C$26),
grup_instansi!$A$26,
IF(AND(E506=grup_instansi!$B$27,F506=grup_instansi!$C$27),
grup_instansi!$A$27,
IF(AND(E506=grup_instansi!$B$28,F506=grup_instansi!$C$28),
grup_instansi!$A$28,
IF(AND(E506=grup_instansi!$B$29,F506=grup_instansi!$C$29),
grup_instansi!$A$29,
IF(AND(E506=grup_instansi!$B$30,F506=grup_instansi!$C$30),
grup_instansi!$A$30,
IF(AND(E506=grup_instansi!$B$31,F506=grup_instansi!$C$31),
grup_instansi!$A$31,
IF(AND(E506=grup_instansi!$B$32,F506=grup_instansi!$C$32),
grup_instansi!$A$32,
IF(AND(E506=grup_instansi!$B$33,F506=grup_instansi!$C$33),
grup_instansi!$A$33,
IF(AND(E506=grup_instansi!$B$34,F506=grup_instansi!$C$34),
grup_instansi!$A$34,
IF(AND(E506=grup_instansi!$B$35,F506=grup_instansi!$C$35),
grup_instansi!$A$35,""))))))))))))))))</f>
        <v/>
      </c>
      <c r="J506" t="str">
        <f>IF(I506&lt;&gt;"",I506,IF(AND(E506=grup_instansi!$B$36,F506=grup_instansi!$C$36),
grup_instansi!$A$36,
IF(AND(E506=grup_instansi!$B$37,F506=grup_instansi!$C$37),
grup_instansi!$A$37,
IF(AND(E506=grup_instansi!$B$38,F506=grup_instansi!$C$38),
grup_instansi!$A$38,
IF(AND(E506=grup_instansi!$B$39,F506=grup_instansi!$C$39),
grup_instansi!$A$39,
IF(AND(E506=grup_instansi!$B$40,F506=grup_instansi!$C$40),
grup_instansi!$A$40,
IF(AND(E506=grup_instansi!$B$41,F506=grup_instansi!$C$41),
grup_instansi!$A$41,
IF(AND(E506=grup_instansi!$B$42,F506=grup_instansi!$C$42),
grup_instansi!$A$42,
IF(AND(E506=grup_instansi!$B$43,F506=grup_instansi!$C$43),
grup_instansi!$A$43,
IF(AND(E506=grup_instansi!$B$44,F506=grup_instansi!$C$44),
grup_instansi!$A$44,
IF(AND(E506=grup_instansi!$B$45,F506=grup_instansi!$C$45),
grup_instansi!$A$45,
IF(AND(E506=grup_instansi!$B$46,F506=grup_instansi!$C$46),
grup_instansi!$A$46,
IF(AND(E506=grup_instansi!$B$47,F506=grup_instansi!$C$47),
grup_instansi!$A$47,
IF(AND(E506=grup_instansi!$B$48,F506=grup_instansi!$C$48),
grup_instansi!$A$48,
IF(AND(E506=grup_instansi!$B$49,F506=grup_instansi!$C$49),
grup_instansi!$A$49,
IF(AND(E506=grup_instansi!$B$50,F506=grup_instansi!$C$50),
grup_instansi!$A$50,
IF(AND(E506=grup_instansi!$B$51,F506=grup_instansi!$C$51),
grup_instansi!$A$51,
IF(AND(E506=grup_instansi!$B$52,F506=grup_instansi!$C$52),
grup_instansi!$A$52,
IF(AND(E506=grup_instansi!$B$53,F506=grup_instansi!$C$53),
grup_instansi!$A$53,
IF(AND(E506=grup_instansi!$B$54,F506=grup_instansi!$C$54),
grup_instansi!$A$54,
IF(AND(E506=grup_instansi!$B$55,F506=grup_instansi!$C$55),
grup_instansi!$A$55,
IF(AND(E506=grup_instansi!$B$56,F506=grup_instansi!$C$56),
grup_instansi!$A$56,
IF(AND(E506=grup_instansi!$B$57,F506=grup_instansi!$C$57),
grup_instansi!$A$57,
IF(AND(E506=grup_instansi!$B$58,F506=grup_instansi!$C$58),
grup_instansi!$A$58,
IF(AND(E506=grup_instansi!$B$59,F506=grup_instansi!$C$59),
grup_instansi!$A$59,
IF(AND(E506=grup_instansi!$B$60,F506=grup_instansi!$C$60),
grup_instansi!$A$60,""))))))))))))))))))))))))))</f>
        <v/>
      </c>
      <c r="K506" t="str">
        <f>IF(J506&lt;&gt;"",J506,IF(AND(E506=grup_instansi!$B$61,F506=grup_instansi!$C$61),
grup_instansi!$A$61,
IF(AND(E506=grup_instansi!$B$62,F506=grup_instansi!$C$62),
grup_instansi!$A$62,
IF(AND(E506=grup_instansi!$B$63,F506=grup_instansi!$C$63),
grup_instansi!$A$63,
IF(AND(E506=grup_instansi!$B$64,F506=grup_instansi!$C$64),
grup_instansi!$A$64,
IF(AND(E506=grup_instansi!$B$65,F506=grup_instansi!$C$65),
grup_instansi!$A$65,
IF(AND(E506=grup_instansi!$B$66,F506=grup_instansi!$C$66),
grup_instansi!$A$66,
IF(AND(E506=grup_instansi!$B$67,F506=grup_instansi!$C$67),
grup_instansi!$A$67,
IF(AND(E506=grup_instansi!$B$68,F506=grup_instansi!$C$68),
grup_instansi!$A$68,
IF(AND(E506=grup_instansi!$B$69,F506=grup_instansi!$C$69),
grup_instansi!$A$69,
IF(AND(E506=grup_instansi!$B$70,F506=grup_instansi!$C$70),
grup_instansi!$A$70,
IF(AND(E506=grup_instansi!$B$71,F506=grup_instansi!$C$71),
grup_instansi!$A$71,
IF(AND(E506=grup_instansi!$B$72,F506=grup_instansi!$C$72),
grup_instansi!$A$72,
IF(AND(E506=grup_instansi!$B$73,F506=grup_instansi!$C$73),
grup_instansi!$A$73,
IF(AND(E506=grup_instansi!$B$74,F506=grup_instansi!$C$74),
grup_instansi!$A$74,
IF(AND(E506=grup_instansi!$B$75,F506=grup_instansi!$C$75),
grup_instansi!$A$75,
IF(AND(E506=grup_instansi!$B$76,F506=grup_instansi!$C$76),
grup_instansi!$A$76,
IF(AND(E506=grup_instansi!$B$77,F506=grup_instansi!$C$77),
grup_instansi!$A$77,
IF(AND(E506=grup_instansi!$B$78,F506=grup_instansi!$C$78),
grup_instansi!$A$78,
IF(AND(E506=grup_instansi!$B$79,F506=grup_instansi!$C$79),
grup_instansi!$A$79,
IF(AND(E506=grup_instansi!$B$80,F506=grup_instansi!$C$80),
grup_instansi!$A$80,
IF(AND(E506=grup_instansi!$B$81,F506=grup_instansi!$C$81),
grup_instansi!$A$81,
IF(AND(E506=grup_instansi!$B$82,F506=grup_instansi!$C$82),
grup_instansi!$A$82,
IF(AND(E506=grup_instansi!$B$83,F506=grup_instansi!$C$83),
grup_instansi!$A$84,
IF(AND(E506=grup_instansi!$B$84,F506=grup_instansi!$C$84),
grup_instansi!$A$85,
IF(AND(E506=grup_instansi!$B$85,F506=grup_instansi!$C$85),
grup_instansi!$A$86,
IF(AND(E506=grup_instansi!$B$86,F506=grup_instansi!$C$86),
grup_instansi!$A$87,
IF(AND(E506=grup_instansi!$B$87,F506=grup_instansi!$C$87),
grup_instansi!$A$87,
IF(AND(E506=grup_instansi!$B$88,F506=grup_instansi!$C$88),
grup_instansi!$A$88,
IF(AND(E506=grup_instansi!$B$89,F506=grup_instansi!$C$89),
grup_instansi!$A$89,
IF(AND(E506=grup_instansi!$B$90,F506=grup_instansi!$C$90),
grup_instansi!$A$90,
IF(AND(E506=grup_instansi!$B$91,F506=grup_instansi!$C$91),
grup_instansi!$A$91,
IF(AND(E506=grup_instansi!$B$92,F506=grup_instansi!$C$92),
grup_instansi!$A$92,
IF(AND(E506=grup_instansi!$B$93,F506=grup_instansi!$C$93),
grup_instansi!$A$93,
IF(AND(E506=grup_instansi!$B$94,F506=grup_instansi!$C$94),
grup_instansi!$A$94,
IF(AND(E506=grup_instansi!$B$95,F506=grup_instansi!$C$95),
grup_instansi!$A$95,
IF(AND(E506=grup_instansi!$B$96,F506=grup_instansi!$C$96),
grup_instansi!$A$96,
IF(AND(E506=grup_instansi!$B$97,F506=grup_instansi!$C$97),
grup_instansi!$A$97,
IF(AND(E506=grup_instansi!$B$98,F506=grup_instansi!$C$98),
grup_instansi!$A$98,
IF(AND(E506=grup_instansi!$B$99,F506=grup_instansi!$C$99),
grup_instansi!$A$99,
grup_instansi!$A$100))))))))))))))))))))))))))))))))))))))))</f>
        <v>gi2023110400089</v>
      </c>
      <c r="L506" t="str">
        <f>VLOOKUP(K506,grup_instansi!$A$2:$E$102,4)</f>
        <v>Pemerintah Provinsi Sulawesi Barat</v>
      </c>
      <c r="M506" t="str">
        <f t="shared" si="23"/>
        <v>('i2023110600505','Pemerintah Provinsi Sulawesi Barat','gi2023110400089'),</v>
      </c>
    </row>
    <row r="507" spans="1:13" x14ac:dyDescent="0.25">
      <c r="A507" t="str">
        <f t="shared" si="21"/>
        <v>i2023110600506</v>
      </c>
      <c r="B507" s="4">
        <v>8302</v>
      </c>
      <c r="C507" t="str">
        <f t="shared" si="22"/>
        <v>i2023110600506</v>
      </c>
      <c r="D507" s="4" t="s">
        <v>428</v>
      </c>
      <c r="E507" s="4" t="s">
        <v>658</v>
      </c>
      <c r="F507" s="4" t="s">
        <v>685</v>
      </c>
      <c r="G507" t="str">
        <f>IF(AND(E507=grup_instansi!$B$2,F507=grup_instansi!$C$2),
grup_instansi!$A$2,
IF(AND(E507=grup_instansi!$B$3,F507=grup_instansi!$C$3),
grup_instansi!$A$3,
IF(AND(E507=grup_instansi!$B$4,F507=grup_instansi!$C$4),
grup_instansi!$A$4,
IF(AND(E507=grup_instansi!$B$5,F507=grup_instansi!$C$5),
grup_instansi!$A$5,
IF(AND(E507=grup_instansi!$B$6,F507=grup_instansi!$C$6),
grup_instansi!$A$6,
IF(AND(E507=grup_instansi!$B$7,F507=grup_instansi!$C$7),
grup_instansi!$A$7,
IF(AND(E507=grup_instansi!$B$8,F507=grup_instansi!$C$8),
grup_instansi!$A$8,
IF(AND(E507=grup_instansi!$B$9,F507=grup_instansi!$C$9),
grup_instansi!$A$9,
IF(AND(E507=grup_instansi!$B$10,F507=grup_instansi!$C$10),
grup_instansi!$A$10,"")))))))))</f>
        <v/>
      </c>
      <c r="H507" t="str">
        <f>IF(G507&lt;&gt;"",G507,IF(AND(E507=grup_instansi!$B$11,F507=grup_instansi!$C$11),
grup_instansi!$A$11,
IF(AND(E507=grup_instansi!$B$12,F507=grup_instansi!$C$12),
grup_instansi!$A$12,
IF(AND(E507=grup_instansi!$B$13,F507=grup_instansi!$C$13),
grup_instansi!$A$13,
IF(AND(E507=grup_instansi!$B$14,F507=grup_instansi!$C$14),
grup_instansi!$A$14,
IF(AND(E507=grup_instansi!$B$15,F507=grup_instansi!$C$15),
grup_instansi!$A$15,
IF(AND(E507=grup_instansi!$B$16,F507=grup_instansi!$C$16),
grup_instansi!$A$16,
IF(AND(E507=grup_instansi!$B$17,F507=grup_instansi!$C$17),
grup_instansi!$A$17,
IF(AND(E507=grup_instansi!$B$18,F507=grup_instansi!$C$18),
grup_instansi!$A$18,
IF(AND(E507=grup_instansi!$B$19,F507=grup_instansi!$C$19),
grup_instansi!$A$19,
IF(AND(E507=grup_instansi!$B$20,F507=grup_instansi!$C$20),
grup_instansi!$A$20,"")))))))))))</f>
        <v/>
      </c>
      <c r="I507" t="str">
        <f>IF(H507&lt;&gt;"",H507,IF(AND(E507=grup_instansi!$B$21,F507=grup_instansi!$C$21),
grup_instansi!$A$21,
IF(AND(E507=grup_instansi!$B$22,F507=grup_instansi!$C$22),
grup_instansi!$A$22,
IF(AND(E507=grup_instansi!$B$23,F507=grup_instansi!$C$23),
grup_instansi!$A$23,
IF(AND(E507=grup_instansi!$B$24,F507=grup_instansi!$C$24),
grup_instansi!$A$24,
IF(AND(E507=grup_instansi!$B$25,F507=grup_instansi!$C$25),
grup_instansi!$A$25,
IF(AND(E507=grup_instansi!$B$26,F507=grup_instansi!$C$26),
grup_instansi!$A$26,
IF(AND(E507=grup_instansi!$B$27,F507=grup_instansi!$C$27),
grup_instansi!$A$27,
IF(AND(E507=grup_instansi!$B$28,F507=grup_instansi!$C$28),
grup_instansi!$A$28,
IF(AND(E507=grup_instansi!$B$29,F507=grup_instansi!$C$29),
grup_instansi!$A$29,
IF(AND(E507=grup_instansi!$B$30,F507=grup_instansi!$C$30),
grup_instansi!$A$30,
IF(AND(E507=grup_instansi!$B$31,F507=grup_instansi!$C$31),
grup_instansi!$A$31,
IF(AND(E507=grup_instansi!$B$32,F507=grup_instansi!$C$32),
grup_instansi!$A$32,
IF(AND(E507=grup_instansi!$B$33,F507=grup_instansi!$C$33),
grup_instansi!$A$33,
IF(AND(E507=grup_instansi!$B$34,F507=grup_instansi!$C$34),
grup_instansi!$A$34,
IF(AND(E507=grup_instansi!$B$35,F507=grup_instansi!$C$35),
grup_instansi!$A$35,""))))))))))))))))</f>
        <v>gi2023110400028</v>
      </c>
      <c r="J507" t="str">
        <f>IF(I507&lt;&gt;"",I507,IF(AND(E507=grup_instansi!$B$36,F507=grup_instansi!$C$36),
grup_instansi!$A$36,
IF(AND(E507=grup_instansi!$B$37,F507=grup_instansi!$C$37),
grup_instansi!$A$37,
IF(AND(E507=grup_instansi!$B$38,F507=grup_instansi!$C$38),
grup_instansi!$A$38,
IF(AND(E507=grup_instansi!$B$39,F507=grup_instansi!$C$39),
grup_instansi!$A$39,
IF(AND(E507=grup_instansi!$B$40,F507=grup_instansi!$C$40),
grup_instansi!$A$40,
IF(AND(E507=grup_instansi!$B$41,F507=grup_instansi!$C$41),
grup_instansi!$A$41,
IF(AND(E507=grup_instansi!$B$42,F507=grup_instansi!$C$42),
grup_instansi!$A$42,
IF(AND(E507=grup_instansi!$B$43,F507=grup_instansi!$C$43),
grup_instansi!$A$43,
IF(AND(E507=grup_instansi!$B$44,F507=grup_instansi!$C$44),
grup_instansi!$A$44,
IF(AND(E507=grup_instansi!$B$45,F507=grup_instansi!$C$45),
grup_instansi!$A$45,
IF(AND(E507=grup_instansi!$B$46,F507=grup_instansi!$C$46),
grup_instansi!$A$46,
IF(AND(E507=grup_instansi!$B$47,F507=grup_instansi!$C$47),
grup_instansi!$A$47,
IF(AND(E507=grup_instansi!$B$48,F507=grup_instansi!$C$48),
grup_instansi!$A$48,
IF(AND(E507=grup_instansi!$B$49,F507=grup_instansi!$C$49),
grup_instansi!$A$49,
IF(AND(E507=grup_instansi!$B$50,F507=grup_instansi!$C$50),
grup_instansi!$A$50,
IF(AND(E507=grup_instansi!$B$51,F507=grup_instansi!$C$51),
grup_instansi!$A$51,
IF(AND(E507=grup_instansi!$B$52,F507=grup_instansi!$C$52),
grup_instansi!$A$52,
IF(AND(E507=grup_instansi!$B$53,F507=grup_instansi!$C$53),
grup_instansi!$A$53,
IF(AND(E507=grup_instansi!$B$54,F507=grup_instansi!$C$54),
grup_instansi!$A$54,
IF(AND(E507=grup_instansi!$B$55,F507=grup_instansi!$C$55),
grup_instansi!$A$55,
IF(AND(E507=grup_instansi!$B$56,F507=grup_instansi!$C$56),
grup_instansi!$A$56,
IF(AND(E507=grup_instansi!$B$57,F507=grup_instansi!$C$57),
grup_instansi!$A$57,
IF(AND(E507=grup_instansi!$B$58,F507=grup_instansi!$C$58),
grup_instansi!$A$58,
IF(AND(E507=grup_instansi!$B$59,F507=grup_instansi!$C$59),
grup_instansi!$A$59,
IF(AND(E507=grup_instansi!$B$60,F507=grup_instansi!$C$60),
grup_instansi!$A$60,""))))))))))))))))))))))))))</f>
        <v>gi2023110400028</v>
      </c>
      <c r="K507" t="str">
        <f>IF(J507&lt;&gt;"",J507,IF(AND(E507=grup_instansi!$B$61,F507=grup_instansi!$C$61),
grup_instansi!$A$61,
IF(AND(E507=grup_instansi!$B$62,F507=grup_instansi!$C$62),
grup_instansi!$A$62,
IF(AND(E507=grup_instansi!$B$63,F507=grup_instansi!$C$63),
grup_instansi!$A$63,
IF(AND(E507=grup_instansi!$B$64,F507=grup_instansi!$C$64),
grup_instansi!$A$64,
IF(AND(E507=grup_instansi!$B$65,F507=grup_instansi!$C$65),
grup_instansi!$A$65,
IF(AND(E507=grup_instansi!$B$66,F507=grup_instansi!$C$66),
grup_instansi!$A$66,
IF(AND(E507=grup_instansi!$B$67,F507=grup_instansi!$C$67),
grup_instansi!$A$67,
IF(AND(E507=grup_instansi!$B$68,F507=grup_instansi!$C$68),
grup_instansi!$A$68,
IF(AND(E507=grup_instansi!$B$69,F507=grup_instansi!$C$69),
grup_instansi!$A$69,
IF(AND(E507=grup_instansi!$B$70,F507=grup_instansi!$C$70),
grup_instansi!$A$70,
IF(AND(E507=grup_instansi!$B$71,F507=grup_instansi!$C$71),
grup_instansi!$A$71,
IF(AND(E507=grup_instansi!$B$72,F507=grup_instansi!$C$72),
grup_instansi!$A$72,
IF(AND(E507=grup_instansi!$B$73,F507=grup_instansi!$C$73),
grup_instansi!$A$73,
IF(AND(E507=grup_instansi!$B$74,F507=grup_instansi!$C$74),
grup_instansi!$A$74,
IF(AND(E507=grup_instansi!$B$75,F507=grup_instansi!$C$75),
grup_instansi!$A$75,
IF(AND(E507=grup_instansi!$B$76,F507=grup_instansi!$C$76),
grup_instansi!$A$76,
IF(AND(E507=grup_instansi!$B$77,F507=grup_instansi!$C$77),
grup_instansi!$A$77,
IF(AND(E507=grup_instansi!$B$78,F507=grup_instansi!$C$78),
grup_instansi!$A$78,
IF(AND(E507=grup_instansi!$B$79,F507=grup_instansi!$C$79),
grup_instansi!$A$79,
IF(AND(E507=grup_instansi!$B$80,F507=grup_instansi!$C$80),
grup_instansi!$A$80,
IF(AND(E507=grup_instansi!$B$81,F507=grup_instansi!$C$81),
grup_instansi!$A$81,
IF(AND(E507=grup_instansi!$B$82,F507=grup_instansi!$C$82),
grup_instansi!$A$82,
IF(AND(E507=grup_instansi!$B$83,F507=grup_instansi!$C$83),
grup_instansi!$A$84,
IF(AND(E507=grup_instansi!$B$84,F507=grup_instansi!$C$84),
grup_instansi!$A$85,
IF(AND(E507=grup_instansi!$B$85,F507=grup_instansi!$C$85),
grup_instansi!$A$86,
IF(AND(E507=grup_instansi!$B$86,F507=grup_instansi!$C$86),
grup_instansi!$A$87,
IF(AND(E507=grup_instansi!$B$87,F507=grup_instansi!$C$87),
grup_instansi!$A$87,
IF(AND(E507=grup_instansi!$B$88,F507=grup_instansi!$C$88),
grup_instansi!$A$88,
IF(AND(E507=grup_instansi!$B$89,F507=grup_instansi!$C$89),
grup_instansi!$A$89,
IF(AND(E507=grup_instansi!$B$90,F507=grup_instansi!$C$90),
grup_instansi!$A$90,
IF(AND(E507=grup_instansi!$B$91,F507=grup_instansi!$C$91),
grup_instansi!$A$91,
IF(AND(E507=grup_instansi!$B$92,F507=grup_instansi!$C$92),
grup_instansi!$A$92,
IF(AND(E507=grup_instansi!$B$93,F507=grup_instansi!$C$93),
grup_instansi!$A$93,
IF(AND(E507=grup_instansi!$B$94,F507=grup_instansi!$C$94),
grup_instansi!$A$94,
IF(AND(E507=grup_instansi!$B$95,F507=grup_instansi!$C$95),
grup_instansi!$A$95,
IF(AND(E507=grup_instansi!$B$96,F507=grup_instansi!$C$96),
grup_instansi!$A$96,
IF(AND(E507=grup_instansi!$B$97,F507=grup_instansi!$C$97),
grup_instansi!$A$97,
IF(AND(E507=grup_instansi!$B$98,F507=grup_instansi!$C$98),
grup_instansi!$A$98,
IF(AND(E507=grup_instansi!$B$99,F507=grup_instansi!$C$99),
grup_instansi!$A$99,
grup_instansi!$A$100))))))))))))))))))))))))))))))))))))))))</f>
        <v>gi2023110400028</v>
      </c>
      <c r="L507" t="str">
        <f>VLOOKUP(K507,grup_instansi!$A$2:$E$102,4)</f>
        <v>Pemerintah Kabupaten Sulawesi Barat</v>
      </c>
      <c r="M507" t="str">
        <f t="shared" si="23"/>
        <v>('i2023110600506','Pemerintah Kab. Mamuju','gi2023110400028'),</v>
      </c>
    </row>
    <row r="508" spans="1:13" x14ac:dyDescent="0.25">
      <c r="A508" t="str">
        <f t="shared" si="21"/>
        <v>i2023110600507</v>
      </c>
      <c r="B508" s="4">
        <v>8305</v>
      </c>
      <c r="C508" t="str">
        <f t="shared" si="22"/>
        <v>i2023110600507</v>
      </c>
      <c r="D508" s="4" t="s">
        <v>431</v>
      </c>
      <c r="E508" s="4" t="s">
        <v>658</v>
      </c>
      <c r="F508" s="4" t="s">
        <v>685</v>
      </c>
      <c r="G508" t="str">
        <f>IF(AND(E508=grup_instansi!$B$2,F508=grup_instansi!$C$2),
grup_instansi!$A$2,
IF(AND(E508=grup_instansi!$B$3,F508=grup_instansi!$C$3),
grup_instansi!$A$3,
IF(AND(E508=grup_instansi!$B$4,F508=grup_instansi!$C$4),
grup_instansi!$A$4,
IF(AND(E508=grup_instansi!$B$5,F508=grup_instansi!$C$5),
grup_instansi!$A$5,
IF(AND(E508=grup_instansi!$B$6,F508=grup_instansi!$C$6),
grup_instansi!$A$6,
IF(AND(E508=grup_instansi!$B$7,F508=grup_instansi!$C$7),
grup_instansi!$A$7,
IF(AND(E508=grup_instansi!$B$8,F508=grup_instansi!$C$8),
grup_instansi!$A$8,
IF(AND(E508=grup_instansi!$B$9,F508=grup_instansi!$C$9),
grup_instansi!$A$9,
IF(AND(E508=grup_instansi!$B$10,F508=grup_instansi!$C$10),
grup_instansi!$A$10,"")))))))))</f>
        <v/>
      </c>
      <c r="H508" t="str">
        <f>IF(G508&lt;&gt;"",G508,IF(AND(E508=grup_instansi!$B$11,F508=grup_instansi!$C$11),
grup_instansi!$A$11,
IF(AND(E508=grup_instansi!$B$12,F508=grup_instansi!$C$12),
grup_instansi!$A$12,
IF(AND(E508=grup_instansi!$B$13,F508=grup_instansi!$C$13),
grup_instansi!$A$13,
IF(AND(E508=grup_instansi!$B$14,F508=grup_instansi!$C$14),
grup_instansi!$A$14,
IF(AND(E508=grup_instansi!$B$15,F508=grup_instansi!$C$15),
grup_instansi!$A$15,
IF(AND(E508=grup_instansi!$B$16,F508=grup_instansi!$C$16),
grup_instansi!$A$16,
IF(AND(E508=grup_instansi!$B$17,F508=grup_instansi!$C$17),
grup_instansi!$A$17,
IF(AND(E508=grup_instansi!$B$18,F508=grup_instansi!$C$18),
grup_instansi!$A$18,
IF(AND(E508=grup_instansi!$B$19,F508=grup_instansi!$C$19),
grup_instansi!$A$19,
IF(AND(E508=grup_instansi!$B$20,F508=grup_instansi!$C$20),
grup_instansi!$A$20,"")))))))))))</f>
        <v/>
      </c>
      <c r="I508" t="str">
        <f>IF(H508&lt;&gt;"",H508,IF(AND(E508=grup_instansi!$B$21,F508=grup_instansi!$C$21),
grup_instansi!$A$21,
IF(AND(E508=grup_instansi!$B$22,F508=grup_instansi!$C$22),
grup_instansi!$A$22,
IF(AND(E508=grup_instansi!$B$23,F508=grup_instansi!$C$23),
grup_instansi!$A$23,
IF(AND(E508=grup_instansi!$B$24,F508=grup_instansi!$C$24),
grup_instansi!$A$24,
IF(AND(E508=grup_instansi!$B$25,F508=grup_instansi!$C$25),
grup_instansi!$A$25,
IF(AND(E508=grup_instansi!$B$26,F508=grup_instansi!$C$26),
grup_instansi!$A$26,
IF(AND(E508=grup_instansi!$B$27,F508=grup_instansi!$C$27),
grup_instansi!$A$27,
IF(AND(E508=grup_instansi!$B$28,F508=grup_instansi!$C$28),
grup_instansi!$A$28,
IF(AND(E508=grup_instansi!$B$29,F508=grup_instansi!$C$29),
grup_instansi!$A$29,
IF(AND(E508=grup_instansi!$B$30,F508=grup_instansi!$C$30),
grup_instansi!$A$30,
IF(AND(E508=grup_instansi!$B$31,F508=grup_instansi!$C$31),
grup_instansi!$A$31,
IF(AND(E508=grup_instansi!$B$32,F508=grup_instansi!$C$32),
grup_instansi!$A$32,
IF(AND(E508=grup_instansi!$B$33,F508=grup_instansi!$C$33),
grup_instansi!$A$33,
IF(AND(E508=grup_instansi!$B$34,F508=grup_instansi!$C$34),
grup_instansi!$A$34,
IF(AND(E508=grup_instansi!$B$35,F508=grup_instansi!$C$35),
grup_instansi!$A$35,""))))))))))))))))</f>
        <v>gi2023110400028</v>
      </c>
      <c r="J508" t="str">
        <f>IF(I508&lt;&gt;"",I508,IF(AND(E508=grup_instansi!$B$36,F508=grup_instansi!$C$36),
grup_instansi!$A$36,
IF(AND(E508=grup_instansi!$B$37,F508=grup_instansi!$C$37),
grup_instansi!$A$37,
IF(AND(E508=grup_instansi!$B$38,F508=grup_instansi!$C$38),
grup_instansi!$A$38,
IF(AND(E508=grup_instansi!$B$39,F508=grup_instansi!$C$39),
grup_instansi!$A$39,
IF(AND(E508=grup_instansi!$B$40,F508=grup_instansi!$C$40),
grup_instansi!$A$40,
IF(AND(E508=grup_instansi!$B$41,F508=grup_instansi!$C$41),
grup_instansi!$A$41,
IF(AND(E508=grup_instansi!$B$42,F508=grup_instansi!$C$42),
grup_instansi!$A$42,
IF(AND(E508=grup_instansi!$B$43,F508=grup_instansi!$C$43),
grup_instansi!$A$43,
IF(AND(E508=grup_instansi!$B$44,F508=grup_instansi!$C$44),
grup_instansi!$A$44,
IF(AND(E508=grup_instansi!$B$45,F508=grup_instansi!$C$45),
grup_instansi!$A$45,
IF(AND(E508=grup_instansi!$B$46,F508=grup_instansi!$C$46),
grup_instansi!$A$46,
IF(AND(E508=grup_instansi!$B$47,F508=grup_instansi!$C$47),
grup_instansi!$A$47,
IF(AND(E508=grup_instansi!$B$48,F508=grup_instansi!$C$48),
grup_instansi!$A$48,
IF(AND(E508=grup_instansi!$B$49,F508=grup_instansi!$C$49),
grup_instansi!$A$49,
IF(AND(E508=grup_instansi!$B$50,F508=grup_instansi!$C$50),
grup_instansi!$A$50,
IF(AND(E508=grup_instansi!$B$51,F508=grup_instansi!$C$51),
grup_instansi!$A$51,
IF(AND(E508=grup_instansi!$B$52,F508=grup_instansi!$C$52),
grup_instansi!$A$52,
IF(AND(E508=grup_instansi!$B$53,F508=grup_instansi!$C$53),
grup_instansi!$A$53,
IF(AND(E508=grup_instansi!$B$54,F508=grup_instansi!$C$54),
grup_instansi!$A$54,
IF(AND(E508=grup_instansi!$B$55,F508=grup_instansi!$C$55),
grup_instansi!$A$55,
IF(AND(E508=grup_instansi!$B$56,F508=grup_instansi!$C$56),
grup_instansi!$A$56,
IF(AND(E508=grup_instansi!$B$57,F508=grup_instansi!$C$57),
grup_instansi!$A$57,
IF(AND(E508=grup_instansi!$B$58,F508=grup_instansi!$C$58),
grup_instansi!$A$58,
IF(AND(E508=grup_instansi!$B$59,F508=grup_instansi!$C$59),
grup_instansi!$A$59,
IF(AND(E508=grup_instansi!$B$60,F508=grup_instansi!$C$60),
grup_instansi!$A$60,""))))))))))))))))))))))))))</f>
        <v>gi2023110400028</v>
      </c>
      <c r="K508" t="str">
        <f>IF(J508&lt;&gt;"",J508,IF(AND(E508=grup_instansi!$B$61,F508=grup_instansi!$C$61),
grup_instansi!$A$61,
IF(AND(E508=grup_instansi!$B$62,F508=grup_instansi!$C$62),
grup_instansi!$A$62,
IF(AND(E508=grup_instansi!$B$63,F508=grup_instansi!$C$63),
grup_instansi!$A$63,
IF(AND(E508=grup_instansi!$B$64,F508=grup_instansi!$C$64),
grup_instansi!$A$64,
IF(AND(E508=grup_instansi!$B$65,F508=grup_instansi!$C$65),
grup_instansi!$A$65,
IF(AND(E508=grup_instansi!$B$66,F508=grup_instansi!$C$66),
grup_instansi!$A$66,
IF(AND(E508=grup_instansi!$B$67,F508=grup_instansi!$C$67),
grup_instansi!$A$67,
IF(AND(E508=grup_instansi!$B$68,F508=grup_instansi!$C$68),
grup_instansi!$A$68,
IF(AND(E508=grup_instansi!$B$69,F508=grup_instansi!$C$69),
grup_instansi!$A$69,
IF(AND(E508=grup_instansi!$B$70,F508=grup_instansi!$C$70),
grup_instansi!$A$70,
IF(AND(E508=grup_instansi!$B$71,F508=grup_instansi!$C$71),
grup_instansi!$A$71,
IF(AND(E508=grup_instansi!$B$72,F508=grup_instansi!$C$72),
grup_instansi!$A$72,
IF(AND(E508=grup_instansi!$B$73,F508=grup_instansi!$C$73),
grup_instansi!$A$73,
IF(AND(E508=grup_instansi!$B$74,F508=grup_instansi!$C$74),
grup_instansi!$A$74,
IF(AND(E508=grup_instansi!$B$75,F508=grup_instansi!$C$75),
grup_instansi!$A$75,
IF(AND(E508=grup_instansi!$B$76,F508=grup_instansi!$C$76),
grup_instansi!$A$76,
IF(AND(E508=grup_instansi!$B$77,F508=grup_instansi!$C$77),
grup_instansi!$A$77,
IF(AND(E508=grup_instansi!$B$78,F508=grup_instansi!$C$78),
grup_instansi!$A$78,
IF(AND(E508=grup_instansi!$B$79,F508=grup_instansi!$C$79),
grup_instansi!$A$79,
IF(AND(E508=grup_instansi!$B$80,F508=grup_instansi!$C$80),
grup_instansi!$A$80,
IF(AND(E508=grup_instansi!$B$81,F508=grup_instansi!$C$81),
grup_instansi!$A$81,
IF(AND(E508=grup_instansi!$B$82,F508=grup_instansi!$C$82),
grup_instansi!$A$82,
IF(AND(E508=grup_instansi!$B$83,F508=grup_instansi!$C$83),
grup_instansi!$A$84,
IF(AND(E508=grup_instansi!$B$84,F508=grup_instansi!$C$84),
grup_instansi!$A$85,
IF(AND(E508=grup_instansi!$B$85,F508=grup_instansi!$C$85),
grup_instansi!$A$86,
IF(AND(E508=grup_instansi!$B$86,F508=grup_instansi!$C$86),
grup_instansi!$A$87,
IF(AND(E508=grup_instansi!$B$87,F508=grup_instansi!$C$87),
grup_instansi!$A$87,
IF(AND(E508=grup_instansi!$B$88,F508=grup_instansi!$C$88),
grup_instansi!$A$88,
IF(AND(E508=grup_instansi!$B$89,F508=grup_instansi!$C$89),
grup_instansi!$A$89,
IF(AND(E508=grup_instansi!$B$90,F508=grup_instansi!$C$90),
grup_instansi!$A$90,
IF(AND(E508=grup_instansi!$B$91,F508=grup_instansi!$C$91),
grup_instansi!$A$91,
IF(AND(E508=grup_instansi!$B$92,F508=grup_instansi!$C$92),
grup_instansi!$A$92,
IF(AND(E508=grup_instansi!$B$93,F508=grup_instansi!$C$93),
grup_instansi!$A$93,
IF(AND(E508=grup_instansi!$B$94,F508=grup_instansi!$C$94),
grup_instansi!$A$94,
IF(AND(E508=grup_instansi!$B$95,F508=grup_instansi!$C$95),
grup_instansi!$A$95,
IF(AND(E508=grup_instansi!$B$96,F508=grup_instansi!$C$96),
grup_instansi!$A$96,
IF(AND(E508=grup_instansi!$B$97,F508=grup_instansi!$C$97),
grup_instansi!$A$97,
IF(AND(E508=grup_instansi!$B$98,F508=grup_instansi!$C$98),
grup_instansi!$A$98,
IF(AND(E508=grup_instansi!$B$99,F508=grup_instansi!$C$99),
grup_instansi!$A$99,
grup_instansi!$A$100))))))))))))))))))))))))))))))))))))))))</f>
        <v>gi2023110400028</v>
      </c>
      <c r="L508" t="str">
        <f>VLOOKUP(K508,grup_instansi!$A$2:$E$102,4)</f>
        <v>Pemerintah Kabupaten Sulawesi Barat</v>
      </c>
      <c r="M508" t="str">
        <f t="shared" si="23"/>
        <v>('i2023110600507','Pemerintah Kab. Majene','gi2023110400028'),</v>
      </c>
    </row>
    <row r="509" spans="1:13" x14ac:dyDescent="0.25">
      <c r="A509" t="str">
        <f t="shared" si="21"/>
        <v>i2023110600508</v>
      </c>
      <c r="B509" s="4">
        <v>8471</v>
      </c>
      <c r="C509" t="str">
        <f t="shared" si="22"/>
        <v>i2023110600508</v>
      </c>
      <c r="D509" s="4" t="s">
        <v>592</v>
      </c>
      <c r="E509" s="4" t="s">
        <v>659</v>
      </c>
      <c r="F509" s="4" t="s">
        <v>675</v>
      </c>
      <c r="G509" t="str">
        <f>IF(AND(E509=grup_instansi!$B$2,F509=grup_instansi!$C$2),
grup_instansi!$A$2,
IF(AND(E509=grup_instansi!$B$3,F509=grup_instansi!$C$3),
grup_instansi!$A$3,
IF(AND(E509=grup_instansi!$B$4,F509=grup_instansi!$C$4),
grup_instansi!$A$4,
IF(AND(E509=grup_instansi!$B$5,F509=grup_instansi!$C$5),
grup_instansi!$A$5,
IF(AND(E509=grup_instansi!$B$6,F509=grup_instansi!$C$6),
grup_instansi!$A$6,
IF(AND(E509=grup_instansi!$B$7,F509=grup_instansi!$C$7),
grup_instansi!$A$7,
IF(AND(E509=grup_instansi!$B$8,F509=grup_instansi!$C$8),
grup_instansi!$A$8,
IF(AND(E509=grup_instansi!$B$9,F509=grup_instansi!$C$9),
grup_instansi!$A$9,
IF(AND(E509=grup_instansi!$B$10,F509=grup_instansi!$C$10),
grup_instansi!$A$10,"")))))))))</f>
        <v/>
      </c>
      <c r="H509" t="str">
        <f>IF(G509&lt;&gt;"",G509,IF(AND(E509=grup_instansi!$B$11,F509=grup_instansi!$C$11),
grup_instansi!$A$11,
IF(AND(E509=grup_instansi!$B$12,F509=grup_instansi!$C$12),
grup_instansi!$A$12,
IF(AND(E509=grup_instansi!$B$13,F509=grup_instansi!$C$13),
grup_instansi!$A$13,
IF(AND(E509=grup_instansi!$B$14,F509=grup_instansi!$C$14),
grup_instansi!$A$14,
IF(AND(E509=grup_instansi!$B$15,F509=grup_instansi!$C$15),
grup_instansi!$A$15,
IF(AND(E509=grup_instansi!$B$16,F509=grup_instansi!$C$16),
grup_instansi!$A$16,
IF(AND(E509=grup_instansi!$B$17,F509=grup_instansi!$C$17),
grup_instansi!$A$17,
IF(AND(E509=grup_instansi!$B$18,F509=grup_instansi!$C$18),
grup_instansi!$A$18,
IF(AND(E509=grup_instansi!$B$19,F509=grup_instansi!$C$19),
grup_instansi!$A$19,
IF(AND(E509=grup_instansi!$B$20,F509=grup_instansi!$C$20),
grup_instansi!$A$20,"")))))))))))</f>
        <v/>
      </c>
      <c r="I509" t="str">
        <f>IF(H509&lt;&gt;"",H509,IF(AND(E509=grup_instansi!$B$21,F509=grup_instansi!$C$21),
grup_instansi!$A$21,
IF(AND(E509=grup_instansi!$B$22,F509=grup_instansi!$C$22),
grup_instansi!$A$22,
IF(AND(E509=grup_instansi!$B$23,F509=grup_instansi!$C$23),
grup_instansi!$A$23,
IF(AND(E509=grup_instansi!$B$24,F509=grup_instansi!$C$24),
grup_instansi!$A$24,
IF(AND(E509=grup_instansi!$B$25,F509=grup_instansi!$C$25),
grup_instansi!$A$25,
IF(AND(E509=grup_instansi!$B$26,F509=grup_instansi!$C$26),
grup_instansi!$A$26,
IF(AND(E509=grup_instansi!$B$27,F509=grup_instansi!$C$27),
grup_instansi!$A$27,
IF(AND(E509=grup_instansi!$B$28,F509=grup_instansi!$C$28),
grup_instansi!$A$28,
IF(AND(E509=grup_instansi!$B$29,F509=grup_instansi!$C$29),
grup_instansi!$A$29,
IF(AND(E509=grup_instansi!$B$30,F509=grup_instansi!$C$30),
grup_instansi!$A$30,
IF(AND(E509=grup_instansi!$B$31,F509=grup_instansi!$C$31),
grup_instansi!$A$31,
IF(AND(E509=grup_instansi!$B$32,F509=grup_instansi!$C$32),
grup_instansi!$A$32,
IF(AND(E509=grup_instansi!$B$33,F509=grup_instansi!$C$33),
grup_instansi!$A$33,
IF(AND(E509=grup_instansi!$B$34,F509=grup_instansi!$C$34),
grup_instansi!$A$34,
IF(AND(E509=grup_instansi!$B$35,F509=grup_instansi!$C$35),
grup_instansi!$A$35,""))))))))))))))))</f>
        <v/>
      </c>
      <c r="J509" t="str">
        <f>IF(I509&lt;&gt;"",I509,IF(AND(E509=grup_instansi!$B$36,F509=grup_instansi!$C$36),
grup_instansi!$A$36,
IF(AND(E509=grup_instansi!$B$37,F509=grup_instansi!$C$37),
grup_instansi!$A$37,
IF(AND(E509=grup_instansi!$B$38,F509=grup_instansi!$C$38),
grup_instansi!$A$38,
IF(AND(E509=grup_instansi!$B$39,F509=grup_instansi!$C$39),
grup_instansi!$A$39,
IF(AND(E509=grup_instansi!$B$40,F509=grup_instansi!$C$40),
grup_instansi!$A$40,
IF(AND(E509=grup_instansi!$B$41,F509=grup_instansi!$C$41),
grup_instansi!$A$41,
IF(AND(E509=grup_instansi!$B$42,F509=grup_instansi!$C$42),
grup_instansi!$A$42,
IF(AND(E509=grup_instansi!$B$43,F509=grup_instansi!$C$43),
grup_instansi!$A$43,
IF(AND(E509=grup_instansi!$B$44,F509=grup_instansi!$C$44),
grup_instansi!$A$44,
IF(AND(E509=grup_instansi!$B$45,F509=grup_instansi!$C$45),
grup_instansi!$A$45,
IF(AND(E509=grup_instansi!$B$46,F509=grup_instansi!$C$46),
grup_instansi!$A$46,
IF(AND(E509=grup_instansi!$B$47,F509=grup_instansi!$C$47),
grup_instansi!$A$47,
IF(AND(E509=grup_instansi!$B$48,F509=grup_instansi!$C$48),
grup_instansi!$A$48,
IF(AND(E509=grup_instansi!$B$49,F509=grup_instansi!$C$49),
grup_instansi!$A$49,
IF(AND(E509=grup_instansi!$B$50,F509=grup_instansi!$C$50),
grup_instansi!$A$50,
IF(AND(E509=grup_instansi!$B$51,F509=grup_instansi!$C$51),
grup_instansi!$A$51,
IF(AND(E509=grup_instansi!$B$52,F509=grup_instansi!$C$52),
grup_instansi!$A$52,
IF(AND(E509=grup_instansi!$B$53,F509=grup_instansi!$C$53),
grup_instansi!$A$53,
IF(AND(E509=grup_instansi!$B$54,F509=grup_instansi!$C$54),
grup_instansi!$A$54,
IF(AND(E509=grup_instansi!$B$55,F509=grup_instansi!$C$55),
grup_instansi!$A$55,
IF(AND(E509=grup_instansi!$B$56,F509=grup_instansi!$C$56),
grup_instansi!$A$56,
IF(AND(E509=grup_instansi!$B$57,F509=grup_instansi!$C$57),
grup_instansi!$A$57,
IF(AND(E509=grup_instansi!$B$58,F509=grup_instansi!$C$58),
grup_instansi!$A$58,
IF(AND(E509=grup_instansi!$B$59,F509=grup_instansi!$C$59),
grup_instansi!$A$59,
IF(AND(E509=grup_instansi!$B$60,F509=grup_instansi!$C$60),
grup_instansi!$A$60,""))))))))))))))))))))))))))</f>
        <v>gi2023110400050</v>
      </c>
      <c r="K509" t="str">
        <f>IF(J509&lt;&gt;"",J509,IF(AND(E509=grup_instansi!$B$61,F509=grup_instansi!$C$61),
grup_instansi!$A$61,
IF(AND(E509=grup_instansi!$B$62,F509=grup_instansi!$C$62),
grup_instansi!$A$62,
IF(AND(E509=grup_instansi!$B$63,F509=grup_instansi!$C$63),
grup_instansi!$A$63,
IF(AND(E509=grup_instansi!$B$64,F509=grup_instansi!$C$64),
grup_instansi!$A$64,
IF(AND(E509=grup_instansi!$B$65,F509=grup_instansi!$C$65),
grup_instansi!$A$65,
IF(AND(E509=grup_instansi!$B$66,F509=grup_instansi!$C$66),
grup_instansi!$A$66,
IF(AND(E509=grup_instansi!$B$67,F509=grup_instansi!$C$67),
grup_instansi!$A$67,
IF(AND(E509=grup_instansi!$B$68,F509=grup_instansi!$C$68),
grup_instansi!$A$68,
IF(AND(E509=grup_instansi!$B$69,F509=grup_instansi!$C$69),
grup_instansi!$A$69,
IF(AND(E509=grup_instansi!$B$70,F509=grup_instansi!$C$70),
grup_instansi!$A$70,
IF(AND(E509=grup_instansi!$B$71,F509=grup_instansi!$C$71),
grup_instansi!$A$71,
IF(AND(E509=grup_instansi!$B$72,F509=grup_instansi!$C$72),
grup_instansi!$A$72,
IF(AND(E509=grup_instansi!$B$73,F509=grup_instansi!$C$73),
grup_instansi!$A$73,
IF(AND(E509=grup_instansi!$B$74,F509=grup_instansi!$C$74),
grup_instansi!$A$74,
IF(AND(E509=grup_instansi!$B$75,F509=grup_instansi!$C$75),
grup_instansi!$A$75,
IF(AND(E509=grup_instansi!$B$76,F509=grup_instansi!$C$76),
grup_instansi!$A$76,
IF(AND(E509=grup_instansi!$B$77,F509=grup_instansi!$C$77),
grup_instansi!$A$77,
IF(AND(E509=grup_instansi!$B$78,F509=grup_instansi!$C$78),
grup_instansi!$A$78,
IF(AND(E509=grup_instansi!$B$79,F509=grup_instansi!$C$79),
grup_instansi!$A$79,
IF(AND(E509=grup_instansi!$B$80,F509=grup_instansi!$C$80),
grup_instansi!$A$80,
IF(AND(E509=grup_instansi!$B$81,F509=grup_instansi!$C$81),
grup_instansi!$A$81,
IF(AND(E509=grup_instansi!$B$82,F509=grup_instansi!$C$82),
grup_instansi!$A$82,
IF(AND(E509=grup_instansi!$B$83,F509=grup_instansi!$C$83),
grup_instansi!$A$84,
IF(AND(E509=grup_instansi!$B$84,F509=grup_instansi!$C$84),
grup_instansi!$A$85,
IF(AND(E509=grup_instansi!$B$85,F509=grup_instansi!$C$85),
grup_instansi!$A$86,
IF(AND(E509=grup_instansi!$B$86,F509=grup_instansi!$C$86),
grup_instansi!$A$87,
IF(AND(E509=grup_instansi!$B$87,F509=grup_instansi!$C$87),
grup_instansi!$A$87,
IF(AND(E509=grup_instansi!$B$88,F509=grup_instansi!$C$88),
grup_instansi!$A$88,
IF(AND(E509=grup_instansi!$B$89,F509=grup_instansi!$C$89),
grup_instansi!$A$89,
IF(AND(E509=grup_instansi!$B$90,F509=grup_instansi!$C$90),
grup_instansi!$A$90,
IF(AND(E509=grup_instansi!$B$91,F509=grup_instansi!$C$91),
grup_instansi!$A$91,
IF(AND(E509=grup_instansi!$B$92,F509=grup_instansi!$C$92),
grup_instansi!$A$92,
IF(AND(E509=grup_instansi!$B$93,F509=grup_instansi!$C$93),
grup_instansi!$A$93,
IF(AND(E509=grup_instansi!$B$94,F509=grup_instansi!$C$94),
grup_instansi!$A$94,
IF(AND(E509=grup_instansi!$B$95,F509=grup_instansi!$C$95),
grup_instansi!$A$95,
IF(AND(E509=grup_instansi!$B$96,F509=grup_instansi!$C$96),
grup_instansi!$A$96,
IF(AND(E509=grup_instansi!$B$97,F509=grup_instansi!$C$97),
grup_instansi!$A$97,
IF(AND(E509=grup_instansi!$B$98,F509=grup_instansi!$C$98),
grup_instansi!$A$98,
IF(AND(E509=grup_instansi!$B$99,F509=grup_instansi!$C$99),
grup_instansi!$A$99,
grup_instansi!$A$100))))))))))))))))))))))))))))))))))))))))</f>
        <v>gi2023110400050</v>
      </c>
      <c r="L509" t="str">
        <f>VLOOKUP(K509,grup_instansi!$A$2:$E$102,4)</f>
        <v>Pemerintah Kota Kalimantan Utara</v>
      </c>
      <c r="M509" t="str">
        <f t="shared" si="23"/>
        <v>('i2023110600508','Pemerintah Kota Tarakan','gi2023110400050'),</v>
      </c>
    </row>
    <row r="510" spans="1:13" x14ac:dyDescent="0.25">
      <c r="A510" t="str">
        <f t="shared" si="21"/>
        <v>i2023110600509</v>
      </c>
      <c r="B510" s="4">
        <v>8202</v>
      </c>
      <c r="C510" t="str">
        <f t="shared" si="22"/>
        <v>i2023110600509</v>
      </c>
      <c r="D510" s="4" t="s">
        <v>733</v>
      </c>
      <c r="E510" s="4" t="s">
        <v>658</v>
      </c>
      <c r="F510" s="4" t="s">
        <v>683</v>
      </c>
      <c r="G510" t="str">
        <f>IF(AND(E510=grup_instansi!$B$2,F510=grup_instansi!$C$2),
grup_instansi!$A$2,
IF(AND(E510=grup_instansi!$B$3,F510=grup_instansi!$C$3),
grup_instansi!$A$3,
IF(AND(E510=grup_instansi!$B$4,F510=grup_instansi!$C$4),
grup_instansi!$A$4,
IF(AND(E510=grup_instansi!$B$5,F510=grup_instansi!$C$5),
grup_instansi!$A$5,
IF(AND(E510=grup_instansi!$B$6,F510=grup_instansi!$C$6),
grup_instansi!$A$6,
IF(AND(E510=grup_instansi!$B$7,F510=grup_instansi!$C$7),
grup_instansi!$A$7,
IF(AND(E510=grup_instansi!$B$8,F510=grup_instansi!$C$8),
grup_instansi!$A$8,
IF(AND(E510=grup_instansi!$B$9,F510=grup_instansi!$C$9),
grup_instansi!$A$9,
IF(AND(E510=grup_instansi!$B$10,F510=grup_instansi!$C$10),
grup_instansi!$A$10,"")))))))))</f>
        <v/>
      </c>
      <c r="H510" t="str">
        <f>IF(G510&lt;&gt;"",G510,IF(AND(E510=grup_instansi!$B$11,F510=grup_instansi!$C$11),
grup_instansi!$A$11,
IF(AND(E510=grup_instansi!$B$12,F510=grup_instansi!$C$12),
grup_instansi!$A$12,
IF(AND(E510=grup_instansi!$B$13,F510=grup_instansi!$C$13),
grup_instansi!$A$13,
IF(AND(E510=grup_instansi!$B$14,F510=grup_instansi!$C$14),
grup_instansi!$A$14,
IF(AND(E510=grup_instansi!$B$15,F510=grup_instansi!$C$15),
grup_instansi!$A$15,
IF(AND(E510=grup_instansi!$B$16,F510=grup_instansi!$C$16),
grup_instansi!$A$16,
IF(AND(E510=grup_instansi!$B$17,F510=grup_instansi!$C$17),
grup_instansi!$A$17,
IF(AND(E510=grup_instansi!$B$18,F510=grup_instansi!$C$18),
grup_instansi!$A$18,
IF(AND(E510=grup_instansi!$B$19,F510=grup_instansi!$C$19),
grup_instansi!$A$19,
IF(AND(E510=grup_instansi!$B$20,F510=grup_instansi!$C$20),
grup_instansi!$A$20,"")))))))))))</f>
        <v/>
      </c>
      <c r="I510" t="str">
        <f>IF(H510&lt;&gt;"",H510,IF(AND(E510=grup_instansi!$B$21,F510=grup_instansi!$C$21),
grup_instansi!$A$21,
IF(AND(E510=grup_instansi!$B$22,F510=grup_instansi!$C$22),
grup_instansi!$A$22,
IF(AND(E510=grup_instansi!$B$23,F510=grup_instansi!$C$23),
grup_instansi!$A$23,
IF(AND(E510=grup_instansi!$B$24,F510=grup_instansi!$C$24),
grup_instansi!$A$24,
IF(AND(E510=grup_instansi!$B$25,F510=grup_instansi!$C$25),
grup_instansi!$A$25,
IF(AND(E510=grup_instansi!$B$26,F510=grup_instansi!$C$26),
grup_instansi!$A$26,
IF(AND(E510=grup_instansi!$B$27,F510=grup_instansi!$C$27),
grup_instansi!$A$27,
IF(AND(E510=grup_instansi!$B$28,F510=grup_instansi!$C$28),
grup_instansi!$A$28,
IF(AND(E510=grup_instansi!$B$29,F510=grup_instansi!$C$29),
grup_instansi!$A$29,
IF(AND(E510=grup_instansi!$B$30,F510=grup_instansi!$C$30),
grup_instansi!$A$30,
IF(AND(E510=grup_instansi!$B$31,F510=grup_instansi!$C$31),
grup_instansi!$A$31,
IF(AND(E510=grup_instansi!$B$32,F510=grup_instansi!$C$32),
grup_instansi!$A$32,
IF(AND(E510=grup_instansi!$B$33,F510=grup_instansi!$C$33),
grup_instansi!$A$33,
IF(AND(E510=grup_instansi!$B$34,F510=grup_instansi!$C$34),
grup_instansi!$A$34,
IF(AND(E510=grup_instansi!$B$35,F510=grup_instansi!$C$35),
grup_instansi!$A$35,""))))))))))))))))</f>
        <v>gi2023110400026</v>
      </c>
      <c r="J510" t="str">
        <f>IF(I510&lt;&gt;"",I510,IF(AND(E510=grup_instansi!$B$36,F510=grup_instansi!$C$36),
grup_instansi!$A$36,
IF(AND(E510=grup_instansi!$B$37,F510=grup_instansi!$C$37),
grup_instansi!$A$37,
IF(AND(E510=grup_instansi!$B$38,F510=grup_instansi!$C$38),
grup_instansi!$A$38,
IF(AND(E510=grup_instansi!$B$39,F510=grup_instansi!$C$39),
grup_instansi!$A$39,
IF(AND(E510=grup_instansi!$B$40,F510=grup_instansi!$C$40),
grup_instansi!$A$40,
IF(AND(E510=grup_instansi!$B$41,F510=grup_instansi!$C$41),
grup_instansi!$A$41,
IF(AND(E510=grup_instansi!$B$42,F510=grup_instansi!$C$42),
grup_instansi!$A$42,
IF(AND(E510=grup_instansi!$B$43,F510=grup_instansi!$C$43),
grup_instansi!$A$43,
IF(AND(E510=grup_instansi!$B$44,F510=grup_instansi!$C$44),
grup_instansi!$A$44,
IF(AND(E510=grup_instansi!$B$45,F510=grup_instansi!$C$45),
grup_instansi!$A$45,
IF(AND(E510=grup_instansi!$B$46,F510=grup_instansi!$C$46),
grup_instansi!$A$46,
IF(AND(E510=grup_instansi!$B$47,F510=grup_instansi!$C$47),
grup_instansi!$A$47,
IF(AND(E510=grup_instansi!$B$48,F510=grup_instansi!$C$48),
grup_instansi!$A$48,
IF(AND(E510=grup_instansi!$B$49,F510=grup_instansi!$C$49),
grup_instansi!$A$49,
IF(AND(E510=grup_instansi!$B$50,F510=grup_instansi!$C$50),
grup_instansi!$A$50,
IF(AND(E510=grup_instansi!$B$51,F510=grup_instansi!$C$51),
grup_instansi!$A$51,
IF(AND(E510=grup_instansi!$B$52,F510=grup_instansi!$C$52),
grup_instansi!$A$52,
IF(AND(E510=grup_instansi!$B$53,F510=grup_instansi!$C$53),
grup_instansi!$A$53,
IF(AND(E510=grup_instansi!$B$54,F510=grup_instansi!$C$54),
grup_instansi!$A$54,
IF(AND(E510=grup_instansi!$B$55,F510=grup_instansi!$C$55),
grup_instansi!$A$55,
IF(AND(E510=grup_instansi!$B$56,F510=grup_instansi!$C$56),
grup_instansi!$A$56,
IF(AND(E510=grup_instansi!$B$57,F510=grup_instansi!$C$57),
grup_instansi!$A$57,
IF(AND(E510=grup_instansi!$B$58,F510=grup_instansi!$C$58),
grup_instansi!$A$58,
IF(AND(E510=grup_instansi!$B$59,F510=grup_instansi!$C$59),
grup_instansi!$A$59,
IF(AND(E510=grup_instansi!$B$60,F510=grup_instansi!$C$60),
grup_instansi!$A$60,""))))))))))))))))))))))))))</f>
        <v>gi2023110400026</v>
      </c>
      <c r="K510" t="str">
        <f>IF(J510&lt;&gt;"",J510,IF(AND(E510=grup_instansi!$B$61,F510=grup_instansi!$C$61),
grup_instansi!$A$61,
IF(AND(E510=grup_instansi!$B$62,F510=grup_instansi!$C$62),
grup_instansi!$A$62,
IF(AND(E510=grup_instansi!$B$63,F510=grup_instansi!$C$63),
grup_instansi!$A$63,
IF(AND(E510=grup_instansi!$B$64,F510=grup_instansi!$C$64),
grup_instansi!$A$64,
IF(AND(E510=grup_instansi!$B$65,F510=grup_instansi!$C$65),
grup_instansi!$A$65,
IF(AND(E510=grup_instansi!$B$66,F510=grup_instansi!$C$66),
grup_instansi!$A$66,
IF(AND(E510=grup_instansi!$B$67,F510=grup_instansi!$C$67),
grup_instansi!$A$67,
IF(AND(E510=grup_instansi!$B$68,F510=grup_instansi!$C$68),
grup_instansi!$A$68,
IF(AND(E510=grup_instansi!$B$69,F510=grup_instansi!$C$69),
grup_instansi!$A$69,
IF(AND(E510=grup_instansi!$B$70,F510=grup_instansi!$C$70),
grup_instansi!$A$70,
IF(AND(E510=grup_instansi!$B$71,F510=grup_instansi!$C$71),
grup_instansi!$A$71,
IF(AND(E510=grup_instansi!$B$72,F510=grup_instansi!$C$72),
grup_instansi!$A$72,
IF(AND(E510=grup_instansi!$B$73,F510=grup_instansi!$C$73),
grup_instansi!$A$73,
IF(AND(E510=grup_instansi!$B$74,F510=grup_instansi!$C$74),
grup_instansi!$A$74,
IF(AND(E510=grup_instansi!$B$75,F510=grup_instansi!$C$75),
grup_instansi!$A$75,
IF(AND(E510=grup_instansi!$B$76,F510=grup_instansi!$C$76),
grup_instansi!$A$76,
IF(AND(E510=grup_instansi!$B$77,F510=grup_instansi!$C$77),
grup_instansi!$A$77,
IF(AND(E510=grup_instansi!$B$78,F510=grup_instansi!$C$78),
grup_instansi!$A$78,
IF(AND(E510=grup_instansi!$B$79,F510=grup_instansi!$C$79),
grup_instansi!$A$79,
IF(AND(E510=grup_instansi!$B$80,F510=grup_instansi!$C$80),
grup_instansi!$A$80,
IF(AND(E510=grup_instansi!$B$81,F510=grup_instansi!$C$81),
grup_instansi!$A$81,
IF(AND(E510=grup_instansi!$B$82,F510=grup_instansi!$C$82),
grup_instansi!$A$82,
IF(AND(E510=grup_instansi!$B$83,F510=grup_instansi!$C$83),
grup_instansi!$A$84,
IF(AND(E510=grup_instansi!$B$84,F510=grup_instansi!$C$84),
grup_instansi!$A$85,
IF(AND(E510=grup_instansi!$B$85,F510=grup_instansi!$C$85),
grup_instansi!$A$86,
IF(AND(E510=grup_instansi!$B$86,F510=grup_instansi!$C$86),
grup_instansi!$A$87,
IF(AND(E510=grup_instansi!$B$87,F510=grup_instansi!$C$87),
grup_instansi!$A$87,
IF(AND(E510=grup_instansi!$B$88,F510=grup_instansi!$C$88),
grup_instansi!$A$88,
IF(AND(E510=grup_instansi!$B$89,F510=grup_instansi!$C$89),
grup_instansi!$A$89,
IF(AND(E510=grup_instansi!$B$90,F510=grup_instansi!$C$90),
grup_instansi!$A$90,
IF(AND(E510=grup_instansi!$B$91,F510=grup_instansi!$C$91),
grup_instansi!$A$91,
IF(AND(E510=grup_instansi!$B$92,F510=grup_instansi!$C$92),
grup_instansi!$A$92,
IF(AND(E510=grup_instansi!$B$93,F510=grup_instansi!$C$93),
grup_instansi!$A$93,
IF(AND(E510=grup_instansi!$B$94,F510=grup_instansi!$C$94),
grup_instansi!$A$94,
IF(AND(E510=grup_instansi!$B$95,F510=grup_instansi!$C$95),
grup_instansi!$A$95,
IF(AND(E510=grup_instansi!$B$96,F510=grup_instansi!$C$96),
grup_instansi!$A$96,
IF(AND(E510=grup_instansi!$B$97,F510=grup_instansi!$C$97),
grup_instansi!$A$97,
IF(AND(E510=grup_instansi!$B$98,F510=grup_instansi!$C$98),
grup_instansi!$A$98,
IF(AND(E510=grup_instansi!$B$99,F510=grup_instansi!$C$99),
grup_instansi!$A$99,
grup_instansi!$A$100))))))))))))))))))))))))))))))))))))))))</f>
        <v>gi2023110400026</v>
      </c>
      <c r="L510" t="str">
        <f>VLOOKUP(K510,grup_instansi!$A$2:$E$102,4)</f>
        <v>Pemerintah Kabupaten Papua Barat</v>
      </c>
      <c r="M510" t="str">
        <f t="shared" si="23"/>
        <v>('i2023110600509','Pemerintah Kab. Sorong Selatan','gi2023110400026'),</v>
      </c>
    </row>
    <row r="511" spans="1:13" x14ac:dyDescent="0.25">
      <c r="A511" t="str">
        <f t="shared" si="21"/>
        <v>i2023110600510</v>
      </c>
      <c r="B511" s="4">
        <v>8203</v>
      </c>
      <c r="C511" t="str">
        <f t="shared" si="22"/>
        <v>i2023110600510</v>
      </c>
      <c r="D511" s="4" t="s">
        <v>734</v>
      </c>
      <c r="E511" s="4" t="s">
        <v>658</v>
      </c>
      <c r="F511" s="4" t="s">
        <v>683</v>
      </c>
      <c r="G511" t="str">
        <f>IF(AND(E511=grup_instansi!$B$2,F511=grup_instansi!$C$2),
grup_instansi!$A$2,
IF(AND(E511=grup_instansi!$B$3,F511=grup_instansi!$C$3),
grup_instansi!$A$3,
IF(AND(E511=grup_instansi!$B$4,F511=grup_instansi!$C$4),
grup_instansi!$A$4,
IF(AND(E511=grup_instansi!$B$5,F511=grup_instansi!$C$5),
grup_instansi!$A$5,
IF(AND(E511=grup_instansi!$B$6,F511=grup_instansi!$C$6),
grup_instansi!$A$6,
IF(AND(E511=grup_instansi!$B$7,F511=grup_instansi!$C$7),
grup_instansi!$A$7,
IF(AND(E511=grup_instansi!$B$8,F511=grup_instansi!$C$8),
grup_instansi!$A$8,
IF(AND(E511=grup_instansi!$B$9,F511=grup_instansi!$C$9),
grup_instansi!$A$9,
IF(AND(E511=grup_instansi!$B$10,F511=grup_instansi!$C$10),
grup_instansi!$A$10,"")))))))))</f>
        <v/>
      </c>
      <c r="H511" t="str">
        <f>IF(G511&lt;&gt;"",G511,IF(AND(E511=grup_instansi!$B$11,F511=grup_instansi!$C$11),
grup_instansi!$A$11,
IF(AND(E511=grup_instansi!$B$12,F511=grup_instansi!$C$12),
grup_instansi!$A$12,
IF(AND(E511=grup_instansi!$B$13,F511=grup_instansi!$C$13),
grup_instansi!$A$13,
IF(AND(E511=grup_instansi!$B$14,F511=grup_instansi!$C$14),
grup_instansi!$A$14,
IF(AND(E511=grup_instansi!$B$15,F511=grup_instansi!$C$15),
grup_instansi!$A$15,
IF(AND(E511=grup_instansi!$B$16,F511=grup_instansi!$C$16),
grup_instansi!$A$16,
IF(AND(E511=grup_instansi!$B$17,F511=grup_instansi!$C$17),
grup_instansi!$A$17,
IF(AND(E511=grup_instansi!$B$18,F511=grup_instansi!$C$18),
grup_instansi!$A$18,
IF(AND(E511=grup_instansi!$B$19,F511=grup_instansi!$C$19),
grup_instansi!$A$19,
IF(AND(E511=grup_instansi!$B$20,F511=grup_instansi!$C$20),
grup_instansi!$A$20,"")))))))))))</f>
        <v/>
      </c>
      <c r="I511" t="str">
        <f>IF(H511&lt;&gt;"",H511,IF(AND(E511=grup_instansi!$B$21,F511=grup_instansi!$C$21),
grup_instansi!$A$21,
IF(AND(E511=grup_instansi!$B$22,F511=grup_instansi!$C$22),
grup_instansi!$A$22,
IF(AND(E511=grup_instansi!$B$23,F511=grup_instansi!$C$23),
grup_instansi!$A$23,
IF(AND(E511=grup_instansi!$B$24,F511=grup_instansi!$C$24),
grup_instansi!$A$24,
IF(AND(E511=grup_instansi!$B$25,F511=grup_instansi!$C$25),
grup_instansi!$A$25,
IF(AND(E511=grup_instansi!$B$26,F511=grup_instansi!$C$26),
grup_instansi!$A$26,
IF(AND(E511=grup_instansi!$B$27,F511=grup_instansi!$C$27),
grup_instansi!$A$27,
IF(AND(E511=grup_instansi!$B$28,F511=grup_instansi!$C$28),
grup_instansi!$A$28,
IF(AND(E511=grup_instansi!$B$29,F511=grup_instansi!$C$29),
grup_instansi!$A$29,
IF(AND(E511=grup_instansi!$B$30,F511=grup_instansi!$C$30),
grup_instansi!$A$30,
IF(AND(E511=grup_instansi!$B$31,F511=grup_instansi!$C$31),
grup_instansi!$A$31,
IF(AND(E511=grup_instansi!$B$32,F511=grup_instansi!$C$32),
grup_instansi!$A$32,
IF(AND(E511=grup_instansi!$B$33,F511=grup_instansi!$C$33),
grup_instansi!$A$33,
IF(AND(E511=grup_instansi!$B$34,F511=grup_instansi!$C$34),
grup_instansi!$A$34,
IF(AND(E511=grup_instansi!$B$35,F511=grup_instansi!$C$35),
grup_instansi!$A$35,""))))))))))))))))</f>
        <v>gi2023110400026</v>
      </c>
      <c r="J511" t="str">
        <f>IF(I511&lt;&gt;"",I511,IF(AND(E511=grup_instansi!$B$36,F511=grup_instansi!$C$36),
grup_instansi!$A$36,
IF(AND(E511=grup_instansi!$B$37,F511=grup_instansi!$C$37),
grup_instansi!$A$37,
IF(AND(E511=grup_instansi!$B$38,F511=grup_instansi!$C$38),
grup_instansi!$A$38,
IF(AND(E511=grup_instansi!$B$39,F511=grup_instansi!$C$39),
grup_instansi!$A$39,
IF(AND(E511=grup_instansi!$B$40,F511=grup_instansi!$C$40),
grup_instansi!$A$40,
IF(AND(E511=grup_instansi!$B$41,F511=grup_instansi!$C$41),
grup_instansi!$A$41,
IF(AND(E511=grup_instansi!$B$42,F511=grup_instansi!$C$42),
grup_instansi!$A$42,
IF(AND(E511=grup_instansi!$B$43,F511=grup_instansi!$C$43),
grup_instansi!$A$43,
IF(AND(E511=grup_instansi!$B$44,F511=grup_instansi!$C$44),
grup_instansi!$A$44,
IF(AND(E511=grup_instansi!$B$45,F511=grup_instansi!$C$45),
grup_instansi!$A$45,
IF(AND(E511=grup_instansi!$B$46,F511=grup_instansi!$C$46),
grup_instansi!$A$46,
IF(AND(E511=grup_instansi!$B$47,F511=grup_instansi!$C$47),
grup_instansi!$A$47,
IF(AND(E511=grup_instansi!$B$48,F511=grup_instansi!$C$48),
grup_instansi!$A$48,
IF(AND(E511=grup_instansi!$B$49,F511=grup_instansi!$C$49),
grup_instansi!$A$49,
IF(AND(E511=grup_instansi!$B$50,F511=grup_instansi!$C$50),
grup_instansi!$A$50,
IF(AND(E511=grup_instansi!$B$51,F511=grup_instansi!$C$51),
grup_instansi!$A$51,
IF(AND(E511=grup_instansi!$B$52,F511=grup_instansi!$C$52),
grup_instansi!$A$52,
IF(AND(E511=grup_instansi!$B$53,F511=grup_instansi!$C$53),
grup_instansi!$A$53,
IF(AND(E511=grup_instansi!$B$54,F511=grup_instansi!$C$54),
grup_instansi!$A$54,
IF(AND(E511=grup_instansi!$B$55,F511=grup_instansi!$C$55),
grup_instansi!$A$55,
IF(AND(E511=grup_instansi!$B$56,F511=grup_instansi!$C$56),
grup_instansi!$A$56,
IF(AND(E511=grup_instansi!$B$57,F511=grup_instansi!$C$57),
grup_instansi!$A$57,
IF(AND(E511=grup_instansi!$B$58,F511=grup_instansi!$C$58),
grup_instansi!$A$58,
IF(AND(E511=grup_instansi!$B$59,F511=grup_instansi!$C$59),
grup_instansi!$A$59,
IF(AND(E511=grup_instansi!$B$60,F511=grup_instansi!$C$60),
grup_instansi!$A$60,""))))))))))))))))))))))))))</f>
        <v>gi2023110400026</v>
      </c>
      <c r="K511" t="str">
        <f>IF(J511&lt;&gt;"",J511,IF(AND(E511=grup_instansi!$B$61,F511=grup_instansi!$C$61),
grup_instansi!$A$61,
IF(AND(E511=grup_instansi!$B$62,F511=grup_instansi!$C$62),
grup_instansi!$A$62,
IF(AND(E511=grup_instansi!$B$63,F511=grup_instansi!$C$63),
grup_instansi!$A$63,
IF(AND(E511=grup_instansi!$B$64,F511=grup_instansi!$C$64),
grup_instansi!$A$64,
IF(AND(E511=grup_instansi!$B$65,F511=grup_instansi!$C$65),
grup_instansi!$A$65,
IF(AND(E511=grup_instansi!$B$66,F511=grup_instansi!$C$66),
grup_instansi!$A$66,
IF(AND(E511=grup_instansi!$B$67,F511=grup_instansi!$C$67),
grup_instansi!$A$67,
IF(AND(E511=grup_instansi!$B$68,F511=grup_instansi!$C$68),
grup_instansi!$A$68,
IF(AND(E511=grup_instansi!$B$69,F511=grup_instansi!$C$69),
grup_instansi!$A$69,
IF(AND(E511=grup_instansi!$B$70,F511=grup_instansi!$C$70),
grup_instansi!$A$70,
IF(AND(E511=grup_instansi!$B$71,F511=grup_instansi!$C$71),
grup_instansi!$A$71,
IF(AND(E511=grup_instansi!$B$72,F511=grup_instansi!$C$72),
grup_instansi!$A$72,
IF(AND(E511=grup_instansi!$B$73,F511=grup_instansi!$C$73),
grup_instansi!$A$73,
IF(AND(E511=grup_instansi!$B$74,F511=grup_instansi!$C$74),
grup_instansi!$A$74,
IF(AND(E511=grup_instansi!$B$75,F511=grup_instansi!$C$75),
grup_instansi!$A$75,
IF(AND(E511=grup_instansi!$B$76,F511=grup_instansi!$C$76),
grup_instansi!$A$76,
IF(AND(E511=grup_instansi!$B$77,F511=grup_instansi!$C$77),
grup_instansi!$A$77,
IF(AND(E511=grup_instansi!$B$78,F511=grup_instansi!$C$78),
grup_instansi!$A$78,
IF(AND(E511=grup_instansi!$B$79,F511=grup_instansi!$C$79),
grup_instansi!$A$79,
IF(AND(E511=grup_instansi!$B$80,F511=grup_instansi!$C$80),
grup_instansi!$A$80,
IF(AND(E511=grup_instansi!$B$81,F511=grup_instansi!$C$81),
grup_instansi!$A$81,
IF(AND(E511=grup_instansi!$B$82,F511=grup_instansi!$C$82),
grup_instansi!$A$82,
IF(AND(E511=grup_instansi!$B$83,F511=grup_instansi!$C$83),
grup_instansi!$A$84,
IF(AND(E511=grup_instansi!$B$84,F511=grup_instansi!$C$84),
grup_instansi!$A$85,
IF(AND(E511=grup_instansi!$B$85,F511=grup_instansi!$C$85),
grup_instansi!$A$86,
IF(AND(E511=grup_instansi!$B$86,F511=grup_instansi!$C$86),
grup_instansi!$A$87,
IF(AND(E511=grup_instansi!$B$87,F511=grup_instansi!$C$87),
grup_instansi!$A$87,
IF(AND(E511=grup_instansi!$B$88,F511=grup_instansi!$C$88),
grup_instansi!$A$88,
IF(AND(E511=grup_instansi!$B$89,F511=grup_instansi!$C$89),
grup_instansi!$A$89,
IF(AND(E511=grup_instansi!$B$90,F511=grup_instansi!$C$90),
grup_instansi!$A$90,
IF(AND(E511=grup_instansi!$B$91,F511=grup_instansi!$C$91),
grup_instansi!$A$91,
IF(AND(E511=grup_instansi!$B$92,F511=grup_instansi!$C$92),
grup_instansi!$A$92,
IF(AND(E511=grup_instansi!$B$93,F511=grup_instansi!$C$93),
grup_instansi!$A$93,
IF(AND(E511=grup_instansi!$B$94,F511=grup_instansi!$C$94),
grup_instansi!$A$94,
IF(AND(E511=grup_instansi!$B$95,F511=grup_instansi!$C$95),
grup_instansi!$A$95,
IF(AND(E511=grup_instansi!$B$96,F511=grup_instansi!$C$96),
grup_instansi!$A$96,
IF(AND(E511=grup_instansi!$B$97,F511=grup_instansi!$C$97),
grup_instansi!$A$97,
IF(AND(E511=grup_instansi!$B$98,F511=grup_instansi!$C$98),
grup_instansi!$A$98,
IF(AND(E511=grup_instansi!$B$99,F511=grup_instansi!$C$99),
grup_instansi!$A$99,
grup_instansi!$A$100))))))))))))))))))))))))))))))))))))))))</f>
        <v>gi2023110400026</v>
      </c>
      <c r="L511" t="str">
        <f>VLOOKUP(K511,grup_instansi!$A$2:$E$102,4)</f>
        <v>Pemerintah Kabupaten Papua Barat</v>
      </c>
      <c r="M511" t="str">
        <f t="shared" si="23"/>
        <v>('i2023110600510','Pemerintah Kab. Raja Ampat','gi2023110400026'),</v>
      </c>
    </row>
    <row r="512" spans="1:13" x14ac:dyDescent="0.25">
      <c r="A512" t="str">
        <f t="shared" si="21"/>
        <v>i2023110600511</v>
      </c>
      <c r="B512" s="4">
        <v>8206</v>
      </c>
      <c r="C512" t="str">
        <f t="shared" si="22"/>
        <v>i2023110600511</v>
      </c>
      <c r="D512" s="4" t="s">
        <v>735</v>
      </c>
      <c r="E512" s="4" t="s">
        <v>658</v>
      </c>
      <c r="F512" s="4" t="s">
        <v>683</v>
      </c>
      <c r="G512" t="str">
        <f>IF(AND(E512=grup_instansi!$B$2,F512=grup_instansi!$C$2),
grup_instansi!$A$2,
IF(AND(E512=grup_instansi!$B$3,F512=grup_instansi!$C$3),
grup_instansi!$A$3,
IF(AND(E512=grup_instansi!$B$4,F512=grup_instansi!$C$4),
grup_instansi!$A$4,
IF(AND(E512=grup_instansi!$B$5,F512=grup_instansi!$C$5),
grup_instansi!$A$5,
IF(AND(E512=grup_instansi!$B$6,F512=grup_instansi!$C$6),
grup_instansi!$A$6,
IF(AND(E512=grup_instansi!$B$7,F512=grup_instansi!$C$7),
grup_instansi!$A$7,
IF(AND(E512=grup_instansi!$B$8,F512=grup_instansi!$C$8),
grup_instansi!$A$8,
IF(AND(E512=grup_instansi!$B$9,F512=grup_instansi!$C$9),
grup_instansi!$A$9,
IF(AND(E512=grup_instansi!$B$10,F512=grup_instansi!$C$10),
grup_instansi!$A$10,"")))))))))</f>
        <v/>
      </c>
      <c r="H512" t="str">
        <f>IF(G512&lt;&gt;"",G512,IF(AND(E512=grup_instansi!$B$11,F512=grup_instansi!$C$11),
grup_instansi!$A$11,
IF(AND(E512=grup_instansi!$B$12,F512=grup_instansi!$C$12),
grup_instansi!$A$12,
IF(AND(E512=grup_instansi!$B$13,F512=grup_instansi!$C$13),
grup_instansi!$A$13,
IF(AND(E512=grup_instansi!$B$14,F512=grup_instansi!$C$14),
grup_instansi!$A$14,
IF(AND(E512=grup_instansi!$B$15,F512=grup_instansi!$C$15),
grup_instansi!$A$15,
IF(AND(E512=grup_instansi!$B$16,F512=grup_instansi!$C$16),
grup_instansi!$A$16,
IF(AND(E512=grup_instansi!$B$17,F512=grup_instansi!$C$17),
grup_instansi!$A$17,
IF(AND(E512=grup_instansi!$B$18,F512=grup_instansi!$C$18),
grup_instansi!$A$18,
IF(AND(E512=grup_instansi!$B$19,F512=grup_instansi!$C$19),
grup_instansi!$A$19,
IF(AND(E512=grup_instansi!$B$20,F512=grup_instansi!$C$20),
grup_instansi!$A$20,"")))))))))))</f>
        <v/>
      </c>
      <c r="I512" t="str">
        <f>IF(H512&lt;&gt;"",H512,IF(AND(E512=grup_instansi!$B$21,F512=grup_instansi!$C$21),
grup_instansi!$A$21,
IF(AND(E512=grup_instansi!$B$22,F512=grup_instansi!$C$22),
grup_instansi!$A$22,
IF(AND(E512=grup_instansi!$B$23,F512=grup_instansi!$C$23),
grup_instansi!$A$23,
IF(AND(E512=grup_instansi!$B$24,F512=grup_instansi!$C$24),
grup_instansi!$A$24,
IF(AND(E512=grup_instansi!$B$25,F512=grup_instansi!$C$25),
grup_instansi!$A$25,
IF(AND(E512=grup_instansi!$B$26,F512=grup_instansi!$C$26),
grup_instansi!$A$26,
IF(AND(E512=grup_instansi!$B$27,F512=grup_instansi!$C$27),
grup_instansi!$A$27,
IF(AND(E512=grup_instansi!$B$28,F512=grup_instansi!$C$28),
grup_instansi!$A$28,
IF(AND(E512=grup_instansi!$B$29,F512=grup_instansi!$C$29),
grup_instansi!$A$29,
IF(AND(E512=grup_instansi!$B$30,F512=grup_instansi!$C$30),
grup_instansi!$A$30,
IF(AND(E512=grup_instansi!$B$31,F512=grup_instansi!$C$31),
grup_instansi!$A$31,
IF(AND(E512=grup_instansi!$B$32,F512=grup_instansi!$C$32),
grup_instansi!$A$32,
IF(AND(E512=grup_instansi!$B$33,F512=grup_instansi!$C$33),
grup_instansi!$A$33,
IF(AND(E512=grup_instansi!$B$34,F512=grup_instansi!$C$34),
grup_instansi!$A$34,
IF(AND(E512=grup_instansi!$B$35,F512=grup_instansi!$C$35),
grup_instansi!$A$35,""))))))))))))))))</f>
        <v>gi2023110400026</v>
      </c>
      <c r="J512" t="str">
        <f>IF(I512&lt;&gt;"",I512,IF(AND(E512=grup_instansi!$B$36,F512=grup_instansi!$C$36),
grup_instansi!$A$36,
IF(AND(E512=grup_instansi!$B$37,F512=grup_instansi!$C$37),
grup_instansi!$A$37,
IF(AND(E512=grup_instansi!$B$38,F512=grup_instansi!$C$38),
grup_instansi!$A$38,
IF(AND(E512=grup_instansi!$B$39,F512=grup_instansi!$C$39),
grup_instansi!$A$39,
IF(AND(E512=grup_instansi!$B$40,F512=grup_instansi!$C$40),
grup_instansi!$A$40,
IF(AND(E512=grup_instansi!$B$41,F512=grup_instansi!$C$41),
grup_instansi!$A$41,
IF(AND(E512=grup_instansi!$B$42,F512=grup_instansi!$C$42),
grup_instansi!$A$42,
IF(AND(E512=grup_instansi!$B$43,F512=grup_instansi!$C$43),
grup_instansi!$A$43,
IF(AND(E512=grup_instansi!$B$44,F512=grup_instansi!$C$44),
grup_instansi!$A$44,
IF(AND(E512=grup_instansi!$B$45,F512=grup_instansi!$C$45),
grup_instansi!$A$45,
IF(AND(E512=grup_instansi!$B$46,F512=grup_instansi!$C$46),
grup_instansi!$A$46,
IF(AND(E512=grup_instansi!$B$47,F512=grup_instansi!$C$47),
grup_instansi!$A$47,
IF(AND(E512=grup_instansi!$B$48,F512=grup_instansi!$C$48),
grup_instansi!$A$48,
IF(AND(E512=grup_instansi!$B$49,F512=grup_instansi!$C$49),
grup_instansi!$A$49,
IF(AND(E512=grup_instansi!$B$50,F512=grup_instansi!$C$50),
grup_instansi!$A$50,
IF(AND(E512=grup_instansi!$B$51,F512=grup_instansi!$C$51),
grup_instansi!$A$51,
IF(AND(E512=grup_instansi!$B$52,F512=grup_instansi!$C$52),
grup_instansi!$A$52,
IF(AND(E512=grup_instansi!$B$53,F512=grup_instansi!$C$53),
grup_instansi!$A$53,
IF(AND(E512=grup_instansi!$B$54,F512=grup_instansi!$C$54),
grup_instansi!$A$54,
IF(AND(E512=grup_instansi!$B$55,F512=grup_instansi!$C$55),
grup_instansi!$A$55,
IF(AND(E512=grup_instansi!$B$56,F512=grup_instansi!$C$56),
grup_instansi!$A$56,
IF(AND(E512=grup_instansi!$B$57,F512=grup_instansi!$C$57),
grup_instansi!$A$57,
IF(AND(E512=grup_instansi!$B$58,F512=grup_instansi!$C$58),
grup_instansi!$A$58,
IF(AND(E512=grup_instansi!$B$59,F512=grup_instansi!$C$59),
grup_instansi!$A$59,
IF(AND(E512=grup_instansi!$B$60,F512=grup_instansi!$C$60),
grup_instansi!$A$60,""))))))))))))))))))))))))))</f>
        <v>gi2023110400026</v>
      </c>
      <c r="K512" t="str">
        <f>IF(J512&lt;&gt;"",J512,IF(AND(E512=grup_instansi!$B$61,F512=grup_instansi!$C$61),
grup_instansi!$A$61,
IF(AND(E512=grup_instansi!$B$62,F512=grup_instansi!$C$62),
grup_instansi!$A$62,
IF(AND(E512=grup_instansi!$B$63,F512=grup_instansi!$C$63),
grup_instansi!$A$63,
IF(AND(E512=grup_instansi!$B$64,F512=grup_instansi!$C$64),
grup_instansi!$A$64,
IF(AND(E512=grup_instansi!$B$65,F512=grup_instansi!$C$65),
grup_instansi!$A$65,
IF(AND(E512=grup_instansi!$B$66,F512=grup_instansi!$C$66),
grup_instansi!$A$66,
IF(AND(E512=grup_instansi!$B$67,F512=grup_instansi!$C$67),
grup_instansi!$A$67,
IF(AND(E512=grup_instansi!$B$68,F512=grup_instansi!$C$68),
grup_instansi!$A$68,
IF(AND(E512=grup_instansi!$B$69,F512=grup_instansi!$C$69),
grup_instansi!$A$69,
IF(AND(E512=grup_instansi!$B$70,F512=grup_instansi!$C$70),
grup_instansi!$A$70,
IF(AND(E512=grup_instansi!$B$71,F512=grup_instansi!$C$71),
grup_instansi!$A$71,
IF(AND(E512=grup_instansi!$B$72,F512=grup_instansi!$C$72),
grup_instansi!$A$72,
IF(AND(E512=grup_instansi!$B$73,F512=grup_instansi!$C$73),
grup_instansi!$A$73,
IF(AND(E512=grup_instansi!$B$74,F512=grup_instansi!$C$74),
grup_instansi!$A$74,
IF(AND(E512=grup_instansi!$B$75,F512=grup_instansi!$C$75),
grup_instansi!$A$75,
IF(AND(E512=grup_instansi!$B$76,F512=grup_instansi!$C$76),
grup_instansi!$A$76,
IF(AND(E512=grup_instansi!$B$77,F512=grup_instansi!$C$77),
grup_instansi!$A$77,
IF(AND(E512=grup_instansi!$B$78,F512=grup_instansi!$C$78),
grup_instansi!$A$78,
IF(AND(E512=grup_instansi!$B$79,F512=grup_instansi!$C$79),
grup_instansi!$A$79,
IF(AND(E512=grup_instansi!$B$80,F512=grup_instansi!$C$80),
grup_instansi!$A$80,
IF(AND(E512=grup_instansi!$B$81,F512=grup_instansi!$C$81),
grup_instansi!$A$81,
IF(AND(E512=grup_instansi!$B$82,F512=grup_instansi!$C$82),
grup_instansi!$A$82,
IF(AND(E512=grup_instansi!$B$83,F512=grup_instansi!$C$83),
grup_instansi!$A$84,
IF(AND(E512=grup_instansi!$B$84,F512=grup_instansi!$C$84),
grup_instansi!$A$85,
IF(AND(E512=grup_instansi!$B$85,F512=grup_instansi!$C$85),
grup_instansi!$A$86,
IF(AND(E512=grup_instansi!$B$86,F512=grup_instansi!$C$86),
grup_instansi!$A$87,
IF(AND(E512=grup_instansi!$B$87,F512=grup_instansi!$C$87),
grup_instansi!$A$87,
IF(AND(E512=grup_instansi!$B$88,F512=grup_instansi!$C$88),
grup_instansi!$A$88,
IF(AND(E512=grup_instansi!$B$89,F512=grup_instansi!$C$89),
grup_instansi!$A$89,
IF(AND(E512=grup_instansi!$B$90,F512=grup_instansi!$C$90),
grup_instansi!$A$90,
IF(AND(E512=grup_instansi!$B$91,F512=grup_instansi!$C$91),
grup_instansi!$A$91,
IF(AND(E512=grup_instansi!$B$92,F512=grup_instansi!$C$92),
grup_instansi!$A$92,
IF(AND(E512=grup_instansi!$B$93,F512=grup_instansi!$C$93),
grup_instansi!$A$93,
IF(AND(E512=grup_instansi!$B$94,F512=grup_instansi!$C$94),
grup_instansi!$A$94,
IF(AND(E512=grup_instansi!$B$95,F512=grup_instansi!$C$95),
grup_instansi!$A$95,
IF(AND(E512=grup_instansi!$B$96,F512=grup_instansi!$C$96),
grup_instansi!$A$96,
IF(AND(E512=grup_instansi!$B$97,F512=grup_instansi!$C$97),
grup_instansi!$A$97,
IF(AND(E512=grup_instansi!$B$98,F512=grup_instansi!$C$98),
grup_instansi!$A$98,
IF(AND(E512=grup_instansi!$B$99,F512=grup_instansi!$C$99),
grup_instansi!$A$99,
grup_instansi!$A$100))))))))))))))))))))))))))))))))))))))))</f>
        <v>gi2023110400026</v>
      </c>
      <c r="L512" t="str">
        <f>VLOOKUP(K512,grup_instansi!$A$2:$E$102,4)</f>
        <v>Pemerintah Kabupaten Papua Barat</v>
      </c>
      <c r="M512" t="str">
        <f t="shared" si="23"/>
        <v>('i2023110600511','Pemerintah Kab. Teluk Wondama','gi2023110400026'),</v>
      </c>
    </row>
    <row r="513" spans="1:13" x14ac:dyDescent="0.25">
      <c r="A513" t="str">
        <f t="shared" si="21"/>
        <v>i2023110600512</v>
      </c>
      <c r="B513" s="4">
        <v>8207</v>
      </c>
      <c r="C513" t="str">
        <f t="shared" si="22"/>
        <v>i2023110600512</v>
      </c>
      <c r="D513" s="4" t="s">
        <v>411</v>
      </c>
      <c r="E513" s="4" t="s">
        <v>658</v>
      </c>
      <c r="F513" s="4" t="s">
        <v>683</v>
      </c>
      <c r="G513" t="str">
        <f>IF(AND(E513=grup_instansi!$B$2,F513=grup_instansi!$C$2),
grup_instansi!$A$2,
IF(AND(E513=grup_instansi!$B$3,F513=grup_instansi!$C$3),
grup_instansi!$A$3,
IF(AND(E513=grup_instansi!$B$4,F513=grup_instansi!$C$4),
grup_instansi!$A$4,
IF(AND(E513=grup_instansi!$B$5,F513=grup_instansi!$C$5),
grup_instansi!$A$5,
IF(AND(E513=grup_instansi!$B$6,F513=grup_instansi!$C$6),
grup_instansi!$A$6,
IF(AND(E513=grup_instansi!$B$7,F513=grup_instansi!$C$7),
grup_instansi!$A$7,
IF(AND(E513=grup_instansi!$B$8,F513=grup_instansi!$C$8),
grup_instansi!$A$8,
IF(AND(E513=grup_instansi!$B$9,F513=grup_instansi!$C$9),
grup_instansi!$A$9,
IF(AND(E513=grup_instansi!$B$10,F513=grup_instansi!$C$10),
grup_instansi!$A$10,"")))))))))</f>
        <v/>
      </c>
      <c r="H513" t="str">
        <f>IF(G513&lt;&gt;"",G513,IF(AND(E513=grup_instansi!$B$11,F513=grup_instansi!$C$11),
grup_instansi!$A$11,
IF(AND(E513=grup_instansi!$B$12,F513=grup_instansi!$C$12),
grup_instansi!$A$12,
IF(AND(E513=grup_instansi!$B$13,F513=grup_instansi!$C$13),
grup_instansi!$A$13,
IF(AND(E513=grup_instansi!$B$14,F513=grup_instansi!$C$14),
grup_instansi!$A$14,
IF(AND(E513=grup_instansi!$B$15,F513=grup_instansi!$C$15),
grup_instansi!$A$15,
IF(AND(E513=grup_instansi!$B$16,F513=grup_instansi!$C$16),
grup_instansi!$A$16,
IF(AND(E513=grup_instansi!$B$17,F513=grup_instansi!$C$17),
grup_instansi!$A$17,
IF(AND(E513=grup_instansi!$B$18,F513=grup_instansi!$C$18),
grup_instansi!$A$18,
IF(AND(E513=grup_instansi!$B$19,F513=grup_instansi!$C$19),
grup_instansi!$A$19,
IF(AND(E513=grup_instansi!$B$20,F513=grup_instansi!$C$20),
grup_instansi!$A$20,"")))))))))))</f>
        <v/>
      </c>
      <c r="I513" t="str">
        <f>IF(H513&lt;&gt;"",H513,IF(AND(E513=grup_instansi!$B$21,F513=grup_instansi!$C$21),
grup_instansi!$A$21,
IF(AND(E513=grup_instansi!$B$22,F513=grup_instansi!$C$22),
grup_instansi!$A$22,
IF(AND(E513=grup_instansi!$B$23,F513=grup_instansi!$C$23),
grup_instansi!$A$23,
IF(AND(E513=grup_instansi!$B$24,F513=grup_instansi!$C$24),
grup_instansi!$A$24,
IF(AND(E513=grup_instansi!$B$25,F513=grup_instansi!$C$25),
grup_instansi!$A$25,
IF(AND(E513=grup_instansi!$B$26,F513=grup_instansi!$C$26),
grup_instansi!$A$26,
IF(AND(E513=grup_instansi!$B$27,F513=grup_instansi!$C$27),
grup_instansi!$A$27,
IF(AND(E513=grup_instansi!$B$28,F513=grup_instansi!$C$28),
grup_instansi!$A$28,
IF(AND(E513=grup_instansi!$B$29,F513=grup_instansi!$C$29),
grup_instansi!$A$29,
IF(AND(E513=grup_instansi!$B$30,F513=grup_instansi!$C$30),
grup_instansi!$A$30,
IF(AND(E513=grup_instansi!$B$31,F513=grup_instansi!$C$31),
grup_instansi!$A$31,
IF(AND(E513=grup_instansi!$B$32,F513=grup_instansi!$C$32),
grup_instansi!$A$32,
IF(AND(E513=grup_instansi!$B$33,F513=grup_instansi!$C$33),
grup_instansi!$A$33,
IF(AND(E513=grup_instansi!$B$34,F513=grup_instansi!$C$34),
grup_instansi!$A$34,
IF(AND(E513=grup_instansi!$B$35,F513=grup_instansi!$C$35),
grup_instansi!$A$35,""))))))))))))))))</f>
        <v>gi2023110400026</v>
      </c>
      <c r="J513" t="str">
        <f>IF(I513&lt;&gt;"",I513,IF(AND(E513=grup_instansi!$B$36,F513=grup_instansi!$C$36),
grup_instansi!$A$36,
IF(AND(E513=grup_instansi!$B$37,F513=grup_instansi!$C$37),
grup_instansi!$A$37,
IF(AND(E513=grup_instansi!$B$38,F513=grup_instansi!$C$38),
grup_instansi!$A$38,
IF(AND(E513=grup_instansi!$B$39,F513=grup_instansi!$C$39),
grup_instansi!$A$39,
IF(AND(E513=grup_instansi!$B$40,F513=grup_instansi!$C$40),
grup_instansi!$A$40,
IF(AND(E513=grup_instansi!$B$41,F513=grup_instansi!$C$41),
grup_instansi!$A$41,
IF(AND(E513=grup_instansi!$B$42,F513=grup_instansi!$C$42),
grup_instansi!$A$42,
IF(AND(E513=grup_instansi!$B$43,F513=grup_instansi!$C$43),
grup_instansi!$A$43,
IF(AND(E513=grup_instansi!$B$44,F513=grup_instansi!$C$44),
grup_instansi!$A$44,
IF(AND(E513=grup_instansi!$B$45,F513=grup_instansi!$C$45),
grup_instansi!$A$45,
IF(AND(E513=grup_instansi!$B$46,F513=grup_instansi!$C$46),
grup_instansi!$A$46,
IF(AND(E513=grup_instansi!$B$47,F513=grup_instansi!$C$47),
grup_instansi!$A$47,
IF(AND(E513=grup_instansi!$B$48,F513=grup_instansi!$C$48),
grup_instansi!$A$48,
IF(AND(E513=grup_instansi!$B$49,F513=grup_instansi!$C$49),
grup_instansi!$A$49,
IF(AND(E513=grup_instansi!$B$50,F513=grup_instansi!$C$50),
grup_instansi!$A$50,
IF(AND(E513=grup_instansi!$B$51,F513=grup_instansi!$C$51),
grup_instansi!$A$51,
IF(AND(E513=grup_instansi!$B$52,F513=grup_instansi!$C$52),
grup_instansi!$A$52,
IF(AND(E513=grup_instansi!$B$53,F513=grup_instansi!$C$53),
grup_instansi!$A$53,
IF(AND(E513=grup_instansi!$B$54,F513=grup_instansi!$C$54),
grup_instansi!$A$54,
IF(AND(E513=grup_instansi!$B$55,F513=grup_instansi!$C$55),
grup_instansi!$A$55,
IF(AND(E513=grup_instansi!$B$56,F513=grup_instansi!$C$56),
grup_instansi!$A$56,
IF(AND(E513=grup_instansi!$B$57,F513=grup_instansi!$C$57),
grup_instansi!$A$57,
IF(AND(E513=grup_instansi!$B$58,F513=grup_instansi!$C$58),
grup_instansi!$A$58,
IF(AND(E513=grup_instansi!$B$59,F513=grup_instansi!$C$59),
grup_instansi!$A$59,
IF(AND(E513=grup_instansi!$B$60,F513=grup_instansi!$C$60),
grup_instansi!$A$60,""))))))))))))))))))))))))))</f>
        <v>gi2023110400026</v>
      </c>
      <c r="K513" t="str">
        <f>IF(J513&lt;&gt;"",J513,IF(AND(E513=grup_instansi!$B$61,F513=grup_instansi!$C$61),
grup_instansi!$A$61,
IF(AND(E513=grup_instansi!$B$62,F513=grup_instansi!$C$62),
grup_instansi!$A$62,
IF(AND(E513=grup_instansi!$B$63,F513=grup_instansi!$C$63),
grup_instansi!$A$63,
IF(AND(E513=grup_instansi!$B$64,F513=grup_instansi!$C$64),
grup_instansi!$A$64,
IF(AND(E513=grup_instansi!$B$65,F513=grup_instansi!$C$65),
grup_instansi!$A$65,
IF(AND(E513=grup_instansi!$B$66,F513=grup_instansi!$C$66),
grup_instansi!$A$66,
IF(AND(E513=grup_instansi!$B$67,F513=grup_instansi!$C$67),
grup_instansi!$A$67,
IF(AND(E513=grup_instansi!$B$68,F513=grup_instansi!$C$68),
grup_instansi!$A$68,
IF(AND(E513=grup_instansi!$B$69,F513=grup_instansi!$C$69),
grup_instansi!$A$69,
IF(AND(E513=grup_instansi!$B$70,F513=grup_instansi!$C$70),
grup_instansi!$A$70,
IF(AND(E513=grup_instansi!$B$71,F513=grup_instansi!$C$71),
grup_instansi!$A$71,
IF(AND(E513=grup_instansi!$B$72,F513=grup_instansi!$C$72),
grup_instansi!$A$72,
IF(AND(E513=grup_instansi!$B$73,F513=grup_instansi!$C$73),
grup_instansi!$A$73,
IF(AND(E513=grup_instansi!$B$74,F513=grup_instansi!$C$74),
grup_instansi!$A$74,
IF(AND(E513=grup_instansi!$B$75,F513=grup_instansi!$C$75),
grup_instansi!$A$75,
IF(AND(E513=grup_instansi!$B$76,F513=grup_instansi!$C$76),
grup_instansi!$A$76,
IF(AND(E513=grup_instansi!$B$77,F513=grup_instansi!$C$77),
grup_instansi!$A$77,
IF(AND(E513=grup_instansi!$B$78,F513=grup_instansi!$C$78),
grup_instansi!$A$78,
IF(AND(E513=grup_instansi!$B$79,F513=grup_instansi!$C$79),
grup_instansi!$A$79,
IF(AND(E513=grup_instansi!$B$80,F513=grup_instansi!$C$80),
grup_instansi!$A$80,
IF(AND(E513=grup_instansi!$B$81,F513=grup_instansi!$C$81),
grup_instansi!$A$81,
IF(AND(E513=grup_instansi!$B$82,F513=grup_instansi!$C$82),
grup_instansi!$A$82,
IF(AND(E513=grup_instansi!$B$83,F513=grup_instansi!$C$83),
grup_instansi!$A$84,
IF(AND(E513=grup_instansi!$B$84,F513=grup_instansi!$C$84),
grup_instansi!$A$85,
IF(AND(E513=grup_instansi!$B$85,F513=grup_instansi!$C$85),
grup_instansi!$A$86,
IF(AND(E513=grup_instansi!$B$86,F513=grup_instansi!$C$86),
grup_instansi!$A$87,
IF(AND(E513=grup_instansi!$B$87,F513=grup_instansi!$C$87),
grup_instansi!$A$87,
IF(AND(E513=grup_instansi!$B$88,F513=grup_instansi!$C$88),
grup_instansi!$A$88,
IF(AND(E513=grup_instansi!$B$89,F513=grup_instansi!$C$89),
grup_instansi!$A$89,
IF(AND(E513=grup_instansi!$B$90,F513=grup_instansi!$C$90),
grup_instansi!$A$90,
IF(AND(E513=grup_instansi!$B$91,F513=grup_instansi!$C$91),
grup_instansi!$A$91,
IF(AND(E513=grup_instansi!$B$92,F513=grup_instansi!$C$92),
grup_instansi!$A$92,
IF(AND(E513=grup_instansi!$B$93,F513=grup_instansi!$C$93),
grup_instansi!$A$93,
IF(AND(E513=grup_instansi!$B$94,F513=grup_instansi!$C$94),
grup_instansi!$A$94,
IF(AND(E513=grup_instansi!$B$95,F513=grup_instansi!$C$95),
grup_instansi!$A$95,
IF(AND(E513=grup_instansi!$B$96,F513=grup_instansi!$C$96),
grup_instansi!$A$96,
IF(AND(E513=grup_instansi!$B$97,F513=grup_instansi!$C$97),
grup_instansi!$A$97,
IF(AND(E513=grup_instansi!$B$98,F513=grup_instansi!$C$98),
grup_instansi!$A$98,
IF(AND(E513=grup_instansi!$B$99,F513=grup_instansi!$C$99),
grup_instansi!$A$99,
grup_instansi!$A$100))))))))))))))))))))))))))))))))))))))))</f>
        <v>gi2023110400026</v>
      </c>
      <c r="L513" t="str">
        <f>VLOOKUP(K513,grup_instansi!$A$2:$E$102,4)</f>
        <v>Pemerintah Kabupaten Papua Barat</v>
      </c>
      <c r="M513" t="str">
        <f t="shared" si="23"/>
        <v>('i2023110600512','Pemerintah Kab. Fak-Fak','gi2023110400026'),</v>
      </c>
    </row>
    <row r="514" spans="1:13" x14ac:dyDescent="0.25">
      <c r="A514" t="str">
        <f t="shared" ref="A514:A577" si="24">"i20231106"&amp;RIGHT(TEXT("G00000"&amp;(ROW(B514)-ROW($B$1)),"0"),5)</f>
        <v>i2023110600513</v>
      </c>
      <c r="B514" s="4">
        <v>8208</v>
      </c>
      <c r="C514" t="str">
        <f t="shared" ref="C514:C577" si="25">"i20231106"&amp;RIGHT(TEXT("G00000"&amp;(ROW(D514)-ROW($B$1)),"0"),5)</f>
        <v>i2023110600513</v>
      </c>
      <c r="D514" s="4" t="s">
        <v>412</v>
      </c>
      <c r="E514" s="4" t="s">
        <v>658</v>
      </c>
      <c r="F514" s="4" t="s">
        <v>683</v>
      </c>
      <c r="G514" t="str">
        <f>IF(AND(E514=grup_instansi!$B$2,F514=grup_instansi!$C$2),
grup_instansi!$A$2,
IF(AND(E514=grup_instansi!$B$3,F514=grup_instansi!$C$3),
grup_instansi!$A$3,
IF(AND(E514=grup_instansi!$B$4,F514=grup_instansi!$C$4),
grup_instansi!$A$4,
IF(AND(E514=grup_instansi!$B$5,F514=grup_instansi!$C$5),
grup_instansi!$A$5,
IF(AND(E514=grup_instansi!$B$6,F514=grup_instansi!$C$6),
grup_instansi!$A$6,
IF(AND(E514=grup_instansi!$B$7,F514=grup_instansi!$C$7),
grup_instansi!$A$7,
IF(AND(E514=grup_instansi!$B$8,F514=grup_instansi!$C$8),
grup_instansi!$A$8,
IF(AND(E514=grup_instansi!$B$9,F514=grup_instansi!$C$9),
grup_instansi!$A$9,
IF(AND(E514=grup_instansi!$B$10,F514=grup_instansi!$C$10),
grup_instansi!$A$10,"")))))))))</f>
        <v/>
      </c>
      <c r="H514" t="str">
        <f>IF(G514&lt;&gt;"",G514,IF(AND(E514=grup_instansi!$B$11,F514=grup_instansi!$C$11),
grup_instansi!$A$11,
IF(AND(E514=grup_instansi!$B$12,F514=grup_instansi!$C$12),
grup_instansi!$A$12,
IF(AND(E514=grup_instansi!$B$13,F514=grup_instansi!$C$13),
grup_instansi!$A$13,
IF(AND(E514=grup_instansi!$B$14,F514=grup_instansi!$C$14),
grup_instansi!$A$14,
IF(AND(E514=grup_instansi!$B$15,F514=grup_instansi!$C$15),
grup_instansi!$A$15,
IF(AND(E514=grup_instansi!$B$16,F514=grup_instansi!$C$16),
grup_instansi!$A$16,
IF(AND(E514=grup_instansi!$B$17,F514=grup_instansi!$C$17),
grup_instansi!$A$17,
IF(AND(E514=grup_instansi!$B$18,F514=grup_instansi!$C$18),
grup_instansi!$A$18,
IF(AND(E514=grup_instansi!$B$19,F514=grup_instansi!$C$19),
grup_instansi!$A$19,
IF(AND(E514=grup_instansi!$B$20,F514=grup_instansi!$C$20),
grup_instansi!$A$20,"")))))))))))</f>
        <v/>
      </c>
      <c r="I514" t="str">
        <f>IF(H514&lt;&gt;"",H514,IF(AND(E514=grup_instansi!$B$21,F514=grup_instansi!$C$21),
grup_instansi!$A$21,
IF(AND(E514=grup_instansi!$B$22,F514=grup_instansi!$C$22),
grup_instansi!$A$22,
IF(AND(E514=grup_instansi!$B$23,F514=grup_instansi!$C$23),
grup_instansi!$A$23,
IF(AND(E514=grup_instansi!$B$24,F514=grup_instansi!$C$24),
grup_instansi!$A$24,
IF(AND(E514=grup_instansi!$B$25,F514=grup_instansi!$C$25),
grup_instansi!$A$25,
IF(AND(E514=grup_instansi!$B$26,F514=grup_instansi!$C$26),
grup_instansi!$A$26,
IF(AND(E514=grup_instansi!$B$27,F514=grup_instansi!$C$27),
grup_instansi!$A$27,
IF(AND(E514=grup_instansi!$B$28,F514=grup_instansi!$C$28),
grup_instansi!$A$28,
IF(AND(E514=grup_instansi!$B$29,F514=grup_instansi!$C$29),
grup_instansi!$A$29,
IF(AND(E514=grup_instansi!$B$30,F514=grup_instansi!$C$30),
grup_instansi!$A$30,
IF(AND(E514=grup_instansi!$B$31,F514=grup_instansi!$C$31),
grup_instansi!$A$31,
IF(AND(E514=grup_instansi!$B$32,F514=grup_instansi!$C$32),
grup_instansi!$A$32,
IF(AND(E514=grup_instansi!$B$33,F514=grup_instansi!$C$33),
grup_instansi!$A$33,
IF(AND(E514=grup_instansi!$B$34,F514=grup_instansi!$C$34),
grup_instansi!$A$34,
IF(AND(E514=grup_instansi!$B$35,F514=grup_instansi!$C$35),
grup_instansi!$A$35,""))))))))))))))))</f>
        <v>gi2023110400026</v>
      </c>
      <c r="J514" t="str">
        <f>IF(I514&lt;&gt;"",I514,IF(AND(E514=grup_instansi!$B$36,F514=grup_instansi!$C$36),
grup_instansi!$A$36,
IF(AND(E514=grup_instansi!$B$37,F514=grup_instansi!$C$37),
grup_instansi!$A$37,
IF(AND(E514=grup_instansi!$B$38,F514=grup_instansi!$C$38),
grup_instansi!$A$38,
IF(AND(E514=grup_instansi!$B$39,F514=grup_instansi!$C$39),
grup_instansi!$A$39,
IF(AND(E514=grup_instansi!$B$40,F514=grup_instansi!$C$40),
grup_instansi!$A$40,
IF(AND(E514=grup_instansi!$B$41,F514=grup_instansi!$C$41),
grup_instansi!$A$41,
IF(AND(E514=grup_instansi!$B$42,F514=grup_instansi!$C$42),
grup_instansi!$A$42,
IF(AND(E514=grup_instansi!$B$43,F514=grup_instansi!$C$43),
grup_instansi!$A$43,
IF(AND(E514=grup_instansi!$B$44,F514=grup_instansi!$C$44),
grup_instansi!$A$44,
IF(AND(E514=grup_instansi!$B$45,F514=grup_instansi!$C$45),
grup_instansi!$A$45,
IF(AND(E514=grup_instansi!$B$46,F514=grup_instansi!$C$46),
grup_instansi!$A$46,
IF(AND(E514=grup_instansi!$B$47,F514=grup_instansi!$C$47),
grup_instansi!$A$47,
IF(AND(E514=grup_instansi!$B$48,F514=grup_instansi!$C$48),
grup_instansi!$A$48,
IF(AND(E514=grup_instansi!$B$49,F514=grup_instansi!$C$49),
grup_instansi!$A$49,
IF(AND(E514=grup_instansi!$B$50,F514=grup_instansi!$C$50),
grup_instansi!$A$50,
IF(AND(E514=grup_instansi!$B$51,F514=grup_instansi!$C$51),
grup_instansi!$A$51,
IF(AND(E514=grup_instansi!$B$52,F514=grup_instansi!$C$52),
grup_instansi!$A$52,
IF(AND(E514=grup_instansi!$B$53,F514=grup_instansi!$C$53),
grup_instansi!$A$53,
IF(AND(E514=grup_instansi!$B$54,F514=grup_instansi!$C$54),
grup_instansi!$A$54,
IF(AND(E514=grup_instansi!$B$55,F514=grup_instansi!$C$55),
grup_instansi!$A$55,
IF(AND(E514=grup_instansi!$B$56,F514=grup_instansi!$C$56),
grup_instansi!$A$56,
IF(AND(E514=grup_instansi!$B$57,F514=grup_instansi!$C$57),
grup_instansi!$A$57,
IF(AND(E514=grup_instansi!$B$58,F514=grup_instansi!$C$58),
grup_instansi!$A$58,
IF(AND(E514=grup_instansi!$B$59,F514=grup_instansi!$C$59),
grup_instansi!$A$59,
IF(AND(E514=grup_instansi!$B$60,F514=grup_instansi!$C$60),
grup_instansi!$A$60,""))))))))))))))))))))))))))</f>
        <v>gi2023110400026</v>
      </c>
      <c r="K514" t="str">
        <f>IF(J514&lt;&gt;"",J514,IF(AND(E514=grup_instansi!$B$61,F514=grup_instansi!$C$61),
grup_instansi!$A$61,
IF(AND(E514=grup_instansi!$B$62,F514=grup_instansi!$C$62),
grup_instansi!$A$62,
IF(AND(E514=grup_instansi!$B$63,F514=grup_instansi!$C$63),
grup_instansi!$A$63,
IF(AND(E514=grup_instansi!$B$64,F514=grup_instansi!$C$64),
grup_instansi!$A$64,
IF(AND(E514=grup_instansi!$B$65,F514=grup_instansi!$C$65),
grup_instansi!$A$65,
IF(AND(E514=grup_instansi!$B$66,F514=grup_instansi!$C$66),
grup_instansi!$A$66,
IF(AND(E514=grup_instansi!$B$67,F514=grup_instansi!$C$67),
grup_instansi!$A$67,
IF(AND(E514=grup_instansi!$B$68,F514=grup_instansi!$C$68),
grup_instansi!$A$68,
IF(AND(E514=grup_instansi!$B$69,F514=grup_instansi!$C$69),
grup_instansi!$A$69,
IF(AND(E514=grup_instansi!$B$70,F514=grup_instansi!$C$70),
grup_instansi!$A$70,
IF(AND(E514=grup_instansi!$B$71,F514=grup_instansi!$C$71),
grup_instansi!$A$71,
IF(AND(E514=grup_instansi!$B$72,F514=grup_instansi!$C$72),
grup_instansi!$A$72,
IF(AND(E514=grup_instansi!$B$73,F514=grup_instansi!$C$73),
grup_instansi!$A$73,
IF(AND(E514=grup_instansi!$B$74,F514=grup_instansi!$C$74),
grup_instansi!$A$74,
IF(AND(E514=grup_instansi!$B$75,F514=grup_instansi!$C$75),
grup_instansi!$A$75,
IF(AND(E514=grup_instansi!$B$76,F514=grup_instansi!$C$76),
grup_instansi!$A$76,
IF(AND(E514=grup_instansi!$B$77,F514=grup_instansi!$C$77),
grup_instansi!$A$77,
IF(AND(E514=grup_instansi!$B$78,F514=grup_instansi!$C$78),
grup_instansi!$A$78,
IF(AND(E514=grup_instansi!$B$79,F514=grup_instansi!$C$79),
grup_instansi!$A$79,
IF(AND(E514=grup_instansi!$B$80,F514=grup_instansi!$C$80),
grup_instansi!$A$80,
IF(AND(E514=grup_instansi!$B$81,F514=grup_instansi!$C$81),
grup_instansi!$A$81,
IF(AND(E514=grup_instansi!$B$82,F514=grup_instansi!$C$82),
grup_instansi!$A$82,
IF(AND(E514=grup_instansi!$B$83,F514=grup_instansi!$C$83),
grup_instansi!$A$84,
IF(AND(E514=grup_instansi!$B$84,F514=grup_instansi!$C$84),
grup_instansi!$A$85,
IF(AND(E514=grup_instansi!$B$85,F514=grup_instansi!$C$85),
grup_instansi!$A$86,
IF(AND(E514=grup_instansi!$B$86,F514=grup_instansi!$C$86),
grup_instansi!$A$87,
IF(AND(E514=grup_instansi!$B$87,F514=grup_instansi!$C$87),
grup_instansi!$A$87,
IF(AND(E514=grup_instansi!$B$88,F514=grup_instansi!$C$88),
grup_instansi!$A$88,
IF(AND(E514=grup_instansi!$B$89,F514=grup_instansi!$C$89),
grup_instansi!$A$89,
IF(AND(E514=grup_instansi!$B$90,F514=grup_instansi!$C$90),
grup_instansi!$A$90,
IF(AND(E514=grup_instansi!$B$91,F514=grup_instansi!$C$91),
grup_instansi!$A$91,
IF(AND(E514=grup_instansi!$B$92,F514=grup_instansi!$C$92),
grup_instansi!$A$92,
IF(AND(E514=grup_instansi!$B$93,F514=grup_instansi!$C$93),
grup_instansi!$A$93,
IF(AND(E514=grup_instansi!$B$94,F514=grup_instansi!$C$94),
grup_instansi!$A$94,
IF(AND(E514=grup_instansi!$B$95,F514=grup_instansi!$C$95),
grup_instansi!$A$95,
IF(AND(E514=grup_instansi!$B$96,F514=grup_instansi!$C$96),
grup_instansi!$A$96,
IF(AND(E514=grup_instansi!$B$97,F514=grup_instansi!$C$97),
grup_instansi!$A$97,
IF(AND(E514=grup_instansi!$B$98,F514=grup_instansi!$C$98),
grup_instansi!$A$98,
IF(AND(E514=grup_instansi!$B$99,F514=grup_instansi!$C$99),
grup_instansi!$A$99,
grup_instansi!$A$100))))))))))))))))))))))))))))))))))))))))</f>
        <v>gi2023110400026</v>
      </c>
      <c r="L514" t="str">
        <f>VLOOKUP(K514,grup_instansi!$A$2:$E$102,4)</f>
        <v>Pemerintah Kabupaten Papua Barat</v>
      </c>
      <c r="M514" t="str">
        <f t="shared" ref="M514:M577" si="26">"('"&amp;A514&amp;"','"&amp;D514&amp;"','"&amp;K514&amp;"'),"</f>
        <v>('i2023110600513','Pemerintah Kab. Kaimana','gi2023110400026'),</v>
      </c>
    </row>
    <row r="515" spans="1:13" x14ac:dyDescent="0.25">
      <c r="A515" t="str">
        <f t="shared" si="24"/>
        <v>i2023110600514</v>
      </c>
      <c r="B515" s="4">
        <v>8210</v>
      </c>
      <c r="C515" t="str">
        <f t="shared" si="25"/>
        <v>i2023110600514</v>
      </c>
      <c r="D515" s="4" t="s">
        <v>736</v>
      </c>
      <c r="E515" s="4" t="s">
        <v>658</v>
      </c>
      <c r="F515" s="4" t="s">
        <v>683</v>
      </c>
      <c r="G515" t="str">
        <f>IF(AND(E515=grup_instansi!$B$2,F515=grup_instansi!$C$2),
grup_instansi!$A$2,
IF(AND(E515=grup_instansi!$B$3,F515=grup_instansi!$C$3),
grup_instansi!$A$3,
IF(AND(E515=grup_instansi!$B$4,F515=grup_instansi!$C$4),
grup_instansi!$A$4,
IF(AND(E515=grup_instansi!$B$5,F515=grup_instansi!$C$5),
grup_instansi!$A$5,
IF(AND(E515=grup_instansi!$B$6,F515=grup_instansi!$C$6),
grup_instansi!$A$6,
IF(AND(E515=grup_instansi!$B$7,F515=grup_instansi!$C$7),
grup_instansi!$A$7,
IF(AND(E515=grup_instansi!$B$8,F515=grup_instansi!$C$8),
grup_instansi!$A$8,
IF(AND(E515=grup_instansi!$B$9,F515=grup_instansi!$C$9),
grup_instansi!$A$9,
IF(AND(E515=grup_instansi!$B$10,F515=grup_instansi!$C$10),
grup_instansi!$A$10,"")))))))))</f>
        <v/>
      </c>
      <c r="H515" t="str">
        <f>IF(G515&lt;&gt;"",G515,IF(AND(E515=grup_instansi!$B$11,F515=grup_instansi!$C$11),
grup_instansi!$A$11,
IF(AND(E515=grup_instansi!$B$12,F515=grup_instansi!$C$12),
grup_instansi!$A$12,
IF(AND(E515=grup_instansi!$B$13,F515=grup_instansi!$C$13),
grup_instansi!$A$13,
IF(AND(E515=grup_instansi!$B$14,F515=grup_instansi!$C$14),
grup_instansi!$A$14,
IF(AND(E515=grup_instansi!$B$15,F515=grup_instansi!$C$15),
grup_instansi!$A$15,
IF(AND(E515=grup_instansi!$B$16,F515=grup_instansi!$C$16),
grup_instansi!$A$16,
IF(AND(E515=grup_instansi!$B$17,F515=grup_instansi!$C$17),
grup_instansi!$A$17,
IF(AND(E515=grup_instansi!$B$18,F515=grup_instansi!$C$18),
grup_instansi!$A$18,
IF(AND(E515=grup_instansi!$B$19,F515=grup_instansi!$C$19),
grup_instansi!$A$19,
IF(AND(E515=grup_instansi!$B$20,F515=grup_instansi!$C$20),
grup_instansi!$A$20,"")))))))))))</f>
        <v/>
      </c>
      <c r="I515" t="str">
        <f>IF(H515&lt;&gt;"",H515,IF(AND(E515=grup_instansi!$B$21,F515=grup_instansi!$C$21),
grup_instansi!$A$21,
IF(AND(E515=grup_instansi!$B$22,F515=grup_instansi!$C$22),
grup_instansi!$A$22,
IF(AND(E515=grup_instansi!$B$23,F515=grup_instansi!$C$23),
grup_instansi!$A$23,
IF(AND(E515=grup_instansi!$B$24,F515=grup_instansi!$C$24),
grup_instansi!$A$24,
IF(AND(E515=grup_instansi!$B$25,F515=grup_instansi!$C$25),
grup_instansi!$A$25,
IF(AND(E515=grup_instansi!$B$26,F515=grup_instansi!$C$26),
grup_instansi!$A$26,
IF(AND(E515=grup_instansi!$B$27,F515=grup_instansi!$C$27),
grup_instansi!$A$27,
IF(AND(E515=grup_instansi!$B$28,F515=grup_instansi!$C$28),
grup_instansi!$A$28,
IF(AND(E515=grup_instansi!$B$29,F515=grup_instansi!$C$29),
grup_instansi!$A$29,
IF(AND(E515=grup_instansi!$B$30,F515=grup_instansi!$C$30),
grup_instansi!$A$30,
IF(AND(E515=grup_instansi!$B$31,F515=grup_instansi!$C$31),
grup_instansi!$A$31,
IF(AND(E515=grup_instansi!$B$32,F515=grup_instansi!$C$32),
grup_instansi!$A$32,
IF(AND(E515=grup_instansi!$B$33,F515=grup_instansi!$C$33),
grup_instansi!$A$33,
IF(AND(E515=grup_instansi!$B$34,F515=grup_instansi!$C$34),
grup_instansi!$A$34,
IF(AND(E515=grup_instansi!$B$35,F515=grup_instansi!$C$35),
grup_instansi!$A$35,""))))))))))))))))</f>
        <v>gi2023110400026</v>
      </c>
      <c r="J515" t="str">
        <f>IF(I515&lt;&gt;"",I515,IF(AND(E515=grup_instansi!$B$36,F515=grup_instansi!$C$36),
grup_instansi!$A$36,
IF(AND(E515=grup_instansi!$B$37,F515=grup_instansi!$C$37),
grup_instansi!$A$37,
IF(AND(E515=grup_instansi!$B$38,F515=grup_instansi!$C$38),
grup_instansi!$A$38,
IF(AND(E515=grup_instansi!$B$39,F515=grup_instansi!$C$39),
grup_instansi!$A$39,
IF(AND(E515=grup_instansi!$B$40,F515=grup_instansi!$C$40),
grup_instansi!$A$40,
IF(AND(E515=grup_instansi!$B$41,F515=grup_instansi!$C$41),
grup_instansi!$A$41,
IF(AND(E515=grup_instansi!$B$42,F515=grup_instansi!$C$42),
grup_instansi!$A$42,
IF(AND(E515=grup_instansi!$B$43,F515=grup_instansi!$C$43),
grup_instansi!$A$43,
IF(AND(E515=grup_instansi!$B$44,F515=grup_instansi!$C$44),
grup_instansi!$A$44,
IF(AND(E515=grup_instansi!$B$45,F515=grup_instansi!$C$45),
grup_instansi!$A$45,
IF(AND(E515=grup_instansi!$B$46,F515=grup_instansi!$C$46),
grup_instansi!$A$46,
IF(AND(E515=grup_instansi!$B$47,F515=grup_instansi!$C$47),
grup_instansi!$A$47,
IF(AND(E515=grup_instansi!$B$48,F515=grup_instansi!$C$48),
grup_instansi!$A$48,
IF(AND(E515=grup_instansi!$B$49,F515=grup_instansi!$C$49),
grup_instansi!$A$49,
IF(AND(E515=grup_instansi!$B$50,F515=grup_instansi!$C$50),
grup_instansi!$A$50,
IF(AND(E515=grup_instansi!$B$51,F515=grup_instansi!$C$51),
grup_instansi!$A$51,
IF(AND(E515=grup_instansi!$B$52,F515=grup_instansi!$C$52),
grup_instansi!$A$52,
IF(AND(E515=grup_instansi!$B$53,F515=grup_instansi!$C$53),
grup_instansi!$A$53,
IF(AND(E515=grup_instansi!$B$54,F515=grup_instansi!$C$54),
grup_instansi!$A$54,
IF(AND(E515=grup_instansi!$B$55,F515=grup_instansi!$C$55),
grup_instansi!$A$55,
IF(AND(E515=grup_instansi!$B$56,F515=grup_instansi!$C$56),
grup_instansi!$A$56,
IF(AND(E515=grup_instansi!$B$57,F515=grup_instansi!$C$57),
grup_instansi!$A$57,
IF(AND(E515=grup_instansi!$B$58,F515=grup_instansi!$C$58),
grup_instansi!$A$58,
IF(AND(E515=grup_instansi!$B$59,F515=grup_instansi!$C$59),
grup_instansi!$A$59,
IF(AND(E515=grup_instansi!$B$60,F515=grup_instansi!$C$60),
grup_instansi!$A$60,""))))))))))))))))))))))))))</f>
        <v>gi2023110400026</v>
      </c>
      <c r="K515" t="str">
        <f>IF(J515&lt;&gt;"",J515,IF(AND(E515=grup_instansi!$B$61,F515=grup_instansi!$C$61),
grup_instansi!$A$61,
IF(AND(E515=grup_instansi!$B$62,F515=grup_instansi!$C$62),
grup_instansi!$A$62,
IF(AND(E515=grup_instansi!$B$63,F515=grup_instansi!$C$63),
grup_instansi!$A$63,
IF(AND(E515=grup_instansi!$B$64,F515=grup_instansi!$C$64),
grup_instansi!$A$64,
IF(AND(E515=grup_instansi!$B$65,F515=grup_instansi!$C$65),
grup_instansi!$A$65,
IF(AND(E515=grup_instansi!$B$66,F515=grup_instansi!$C$66),
grup_instansi!$A$66,
IF(AND(E515=grup_instansi!$B$67,F515=grup_instansi!$C$67),
grup_instansi!$A$67,
IF(AND(E515=grup_instansi!$B$68,F515=grup_instansi!$C$68),
grup_instansi!$A$68,
IF(AND(E515=grup_instansi!$B$69,F515=grup_instansi!$C$69),
grup_instansi!$A$69,
IF(AND(E515=grup_instansi!$B$70,F515=grup_instansi!$C$70),
grup_instansi!$A$70,
IF(AND(E515=grup_instansi!$B$71,F515=grup_instansi!$C$71),
grup_instansi!$A$71,
IF(AND(E515=grup_instansi!$B$72,F515=grup_instansi!$C$72),
grup_instansi!$A$72,
IF(AND(E515=grup_instansi!$B$73,F515=grup_instansi!$C$73),
grup_instansi!$A$73,
IF(AND(E515=grup_instansi!$B$74,F515=grup_instansi!$C$74),
grup_instansi!$A$74,
IF(AND(E515=grup_instansi!$B$75,F515=grup_instansi!$C$75),
grup_instansi!$A$75,
IF(AND(E515=grup_instansi!$B$76,F515=grup_instansi!$C$76),
grup_instansi!$A$76,
IF(AND(E515=grup_instansi!$B$77,F515=grup_instansi!$C$77),
grup_instansi!$A$77,
IF(AND(E515=grup_instansi!$B$78,F515=grup_instansi!$C$78),
grup_instansi!$A$78,
IF(AND(E515=grup_instansi!$B$79,F515=grup_instansi!$C$79),
grup_instansi!$A$79,
IF(AND(E515=grup_instansi!$B$80,F515=grup_instansi!$C$80),
grup_instansi!$A$80,
IF(AND(E515=grup_instansi!$B$81,F515=grup_instansi!$C$81),
grup_instansi!$A$81,
IF(AND(E515=grup_instansi!$B$82,F515=grup_instansi!$C$82),
grup_instansi!$A$82,
IF(AND(E515=grup_instansi!$B$83,F515=grup_instansi!$C$83),
grup_instansi!$A$84,
IF(AND(E515=grup_instansi!$B$84,F515=grup_instansi!$C$84),
grup_instansi!$A$85,
IF(AND(E515=grup_instansi!$B$85,F515=grup_instansi!$C$85),
grup_instansi!$A$86,
IF(AND(E515=grup_instansi!$B$86,F515=grup_instansi!$C$86),
grup_instansi!$A$87,
IF(AND(E515=grup_instansi!$B$87,F515=grup_instansi!$C$87),
grup_instansi!$A$87,
IF(AND(E515=grup_instansi!$B$88,F515=grup_instansi!$C$88),
grup_instansi!$A$88,
IF(AND(E515=grup_instansi!$B$89,F515=grup_instansi!$C$89),
grup_instansi!$A$89,
IF(AND(E515=grup_instansi!$B$90,F515=grup_instansi!$C$90),
grup_instansi!$A$90,
IF(AND(E515=grup_instansi!$B$91,F515=grup_instansi!$C$91),
grup_instansi!$A$91,
IF(AND(E515=grup_instansi!$B$92,F515=grup_instansi!$C$92),
grup_instansi!$A$92,
IF(AND(E515=grup_instansi!$B$93,F515=grup_instansi!$C$93),
grup_instansi!$A$93,
IF(AND(E515=grup_instansi!$B$94,F515=grup_instansi!$C$94),
grup_instansi!$A$94,
IF(AND(E515=grup_instansi!$B$95,F515=grup_instansi!$C$95),
grup_instansi!$A$95,
IF(AND(E515=grup_instansi!$B$96,F515=grup_instansi!$C$96),
grup_instansi!$A$96,
IF(AND(E515=grup_instansi!$B$97,F515=grup_instansi!$C$97),
grup_instansi!$A$97,
IF(AND(E515=grup_instansi!$B$98,F515=grup_instansi!$C$98),
grup_instansi!$A$98,
IF(AND(E515=grup_instansi!$B$99,F515=grup_instansi!$C$99),
grup_instansi!$A$99,
grup_instansi!$A$100))))))))))))))))))))))))))))))))))))))))</f>
        <v>gi2023110400026</v>
      </c>
      <c r="L515" t="str">
        <f>VLOOKUP(K515,grup_instansi!$A$2:$E$102,4)</f>
        <v>Pemerintah Kabupaten Papua Barat</v>
      </c>
      <c r="M515" t="str">
        <f t="shared" si="26"/>
        <v>('i2023110600514','Pemerintah Kab. Tambrauw','gi2023110400026'),</v>
      </c>
    </row>
    <row r="516" spans="1:13" x14ac:dyDescent="0.25">
      <c r="A516" t="str">
        <f t="shared" si="24"/>
        <v>i2023110600515</v>
      </c>
      <c r="B516" s="4">
        <v>8211</v>
      </c>
      <c r="C516" t="str">
        <f t="shared" si="25"/>
        <v>i2023110600515</v>
      </c>
      <c r="D516" s="4" t="s">
        <v>737</v>
      </c>
      <c r="E516" s="4" t="s">
        <v>658</v>
      </c>
      <c r="F516" s="4" t="s">
        <v>683</v>
      </c>
      <c r="G516" t="str">
        <f>IF(AND(E516=grup_instansi!$B$2,F516=grup_instansi!$C$2),
grup_instansi!$A$2,
IF(AND(E516=grup_instansi!$B$3,F516=grup_instansi!$C$3),
grup_instansi!$A$3,
IF(AND(E516=grup_instansi!$B$4,F516=grup_instansi!$C$4),
grup_instansi!$A$4,
IF(AND(E516=grup_instansi!$B$5,F516=grup_instansi!$C$5),
grup_instansi!$A$5,
IF(AND(E516=grup_instansi!$B$6,F516=grup_instansi!$C$6),
grup_instansi!$A$6,
IF(AND(E516=grup_instansi!$B$7,F516=grup_instansi!$C$7),
grup_instansi!$A$7,
IF(AND(E516=grup_instansi!$B$8,F516=grup_instansi!$C$8),
grup_instansi!$A$8,
IF(AND(E516=grup_instansi!$B$9,F516=grup_instansi!$C$9),
grup_instansi!$A$9,
IF(AND(E516=grup_instansi!$B$10,F516=grup_instansi!$C$10),
grup_instansi!$A$10,"")))))))))</f>
        <v/>
      </c>
      <c r="H516" t="str">
        <f>IF(G516&lt;&gt;"",G516,IF(AND(E516=grup_instansi!$B$11,F516=grup_instansi!$C$11),
grup_instansi!$A$11,
IF(AND(E516=grup_instansi!$B$12,F516=grup_instansi!$C$12),
grup_instansi!$A$12,
IF(AND(E516=grup_instansi!$B$13,F516=grup_instansi!$C$13),
grup_instansi!$A$13,
IF(AND(E516=grup_instansi!$B$14,F516=grup_instansi!$C$14),
grup_instansi!$A$14,
IF(AND(E516=grup_instansi!$B$15,F516=grup_instansi!$C$15),
grup_instansi!$A$15,
IF(AND(E516=grup_instansi!$B$16,F516=grup_instansi!$C$16),
grup_instansi!$A$16,
IF(AND(E516=grup_instansi!$B$17,F516=grup_instansi!$C$17),
grup_instansi!$A$17,
IF(AND(E516=grup_instansi!$B$18,F516=grup_instansi!$C$18),
grup_instansi!$A$18,
IF(AND(E516=grup_instansi!$B$19,F516=grup_instansi!$C$19),
grup_instansi!$A$19,
IF(AND(E516=grup_instansi!$B$20,F516=grup_instansi!$C$20),
grup_instansi!$A$20,"")))))))))))</f>
        <v/>
      </c>
      <c r="I516" t="str">
        <f>IF(H516&lt;&gt;"",H516,IF(AND(E516=grup_instansi!$B$21,F516=grup_instansi!$C$21),
grup_instansi!$A$21,
IF(AND(E516=grup_instansi!$B$22,F516=grup_instansi!$C$22),
grup_instansi!$A$22,
IF(AND(E516=grup_instansi!$B$23,F516=grup_instansi!$C$23),
grup_instansi!$A$23,
IF(AND(E516=grup_instansi!$B$24,F516=grup_instansi!$C$24),
grup_instansi!$A$24,
IF(AND(E516=grup_instansi!$B$25,F516=grup_instansi!$C$25),
grup_instansi!$A$25,
IF(AND(E516=grup_instansi!$B$26,F516=grup_instansi!$C$26),
grup_instansi!$A$26,
IF(AND(E516=grup_instansi!$B$27,F516=grup_instansi!$C$27),
grup_instansi!$A$27,
IF(AND(E516=grup_instansi!$B$28,F516=grup_instansi!$C$28),
grup_instansi!$A$28,
IF(AND(E516=grup_instansi!$B$29,F516=grup_instansi!$C$29),
grup_instansi!$A$29,
IF(AND(E516=grup_instansi!$B$30,F516=grup_instansi!$C$30),
grup_instansi!$A$30,
IF(AND(E516=grup_instansi!$B$31,F516=grup_instansi!$C$31),
grup_instansi!$A$31,
IF(AND(E516=grup_instansi!$B$32,F516=grup_instansi!$C$32),
grup_instansi!$A$32,
IF(AND(E516=grup_instansi!$B$33,F516=grup_instansi!$C$33),
grup_instansi!$A$33,
IF(AND(E516=grup_instansi!$B$34,F516=grup_instansi!$C$34),
grup_instansi!$A$34,
IF(AND(E516=grup_instansi!$B$35,F516=grup_instansi!$C$35),
grup_instansi!$A$35,""))))))))))))))))</f>
        <v>gi2023110400026</v>
      </c>
      <c r="J516" t="str">
        <f>IF(I516&lt;&gt;"",I516,IF(AND(E516=grup_instansi!$B$36,F516=grup_instansi!$C$36),
grup_instansi!$A$36,
IF(AND(E516=grup_instansi!$B$37,F516=grup_instansi!$C$37),
grup_instansi!$A$37,
IF(AND(E516=grup_instansi!$B$38,F516=grup_instansi!$C$38),
grup_instansi!$A$38,
IF(AND(E516=grup_instansi!$B$39,F516=grup_instansi!$C$39),
grup_instansi!$A$39,
IF(AND(E516=grup_instansi!$B$40,F516=grup_instansi!$C$40),
grup_instansi!$A$40,
IF(AND(E516=grup_instansi!$B$41,F516=grup_instansi!$C$41),
grup_instansi!$A$41,
IF(AND(E516=grup_instansi!$B$42,F516=grup_instansi!$C$42),
grup_instansi!$A$42,
IF(AND(E516=grup_instansi!$B$43,F516=grup_instansi!$C$43),
grup_instansi!$A$43,
IF(AND(E516=grup_instansi!$B$44,F516=grup_instansi!$C$44),
grup_instansi!$A$44,
IF(AND(E516=grup_instansi!$B$45,F516=grup_instansi!$C$45),
grup_instansi!$A$45,
IF(AND(E516=grup_instansi!$B$46,F516=grup_instansi!$C$46),
grup_instansi!$A$46,
IF(AND(E516=grup_instansi!$B$47,F516=grup_instansi!$C$47),
grup_instansi!$A$47,
IF(AND(E516=grup_instansi!$B$48,F516=grup_instansi!$C$48),
grup_instansi!$A$48,
IF(AND(E516=grup_instansi!$B$49,F516=grup_instansi!$C$49),
grup_instansi!$A$49,
IF(AND(E516=grup_instansi!$B$50,F516=grup_instansi!$C$50),
grup_instansi!$A$50,
IF(AND(E516=grup_instansi!$B$51,F516=grup_instansi!$C$51),
grup_instansi!$A$51,
IF(AND(E516=grup_instansi!$B$52,F516=grup_instansi!$C$52),
grup_instansi!$A$52,
IF(AND(E516=grup_instansi!$B$53,F516=grup_instansi!$C$53),
grup_instansi!$A$53,
IF(AND(E516=grup_instansi!$B$54,F516=grup_instansi!$C$54),
grup_instansi!$A$54,
IF(AND(E516=grup_instansi!$B$55,F516=grup_instansi!$C$55),
grup_instansi!$A$55,
IF(AND(E516=grup_instansi!$B$56,F516=grup_instansi!$C$56),
grup_instansi!$A$56,
IF(AND(E516=grup_instansi!$B$57,F516=grup_instansi!$C$57),
grup_instansi!$A$57,
IF(AND(E516=grup_instansi!$B$58,F516=grup_instansi!$C$58),
grup_instansi!$A$58,
IF(AND(E516=grup_instansi!$B$59,F516=grup_instansi!$C$59),
grup_instansi!$A$59,
IF(AND(E516=grup_instansi!$B$60,F516=grup_instansi!$C$60),
grup_instansi!$A$60,""))))))))))))))))))))))))))</f>
        <v>gi2023110400026</v>
      </c>
      <c r="K516" t="str">
        <f>IF(J516&lt;&gt;"",J516,IF(AND(E516=grup_instansi!$B$61,F516=grup_instansi!$C$61),
grup_instansi!$A$61,
IF(AND(E516=grup_instansi!$B$62,F516=grup_instansi!$C$62),
grup_instansi!$A$62,
IF(AND(E516=grup_instansi!$B$63,F516=grup_instansi!$C$63),
grup_instansi!$A$63,
IF(AND(E516=grup_instansi!$B$64,F516=grup_instansi!$C$64),
grup_instansi!$A$64,
IF(AND(E516=grup_instansi!$B$65,F516=grup_instansi!$C$65),
grup_instansi!$A$65,
IF(AND(E516=grup_instansi!$B$66,F516=grup_instansi!$C$66),
grup_instansi!$A$66,
IF(AND(E516=grup_instansi!$B$67,F516=grup_instansi!$C$67),
grup_instansi!$A$67,
IF(AND(E516=grup_instansi!$B$68,F516=grup_instansi!$C$68),
grup_instansi!$A$68,
IF(AND(E516=grup_instansi!$B$69,F516=grup_instansi!$C$69),
grup_instansi!$A$69,
IF(AND(E516=grup_instansi!$B$70,F516=grup_instansi!$C$70),
grup_instansi!$A$70,
IF(AND(E516=grup_instansi!$B$71,F516=grup_instansi!$C$71),
grup_instansi!$A$71,
IF(AND(E516=grup_instansi!$B$72,F516=grup_instansi!$C$72),
grup_instansi!$A$72,
IF(AND(E516=grup_instansi!$B$73,F516=grup_instansi!$C$73),
grup_instansi!$A$73,
IF(AND(E516=grup_instansi!$B$74,F516=grup_instansi!$C$74),
grup_instansi!$A$74,
IF(AND(E516=grup_instansi!$B$75,F516=grup_instansi!$C$75),
grup_instansi!$A$75,
IF(AND(E516=grup_instansi!$B$76,F516=grup_instansi!$C$76),
grup_instansi!$A$76,
IF(AND(E516=grup_instansi!$B$77,F516=grup_instansi!$C$77),
grup_instansi!$A$77,
IF(AND(E516=grup_instansi!$B$78,F516=grup_instansi!$C$78),
grup_instansi!$A$78,
IF(AND(E516=grup_instansi!$B$79,F516=grup_instansi!$C$79),
grup_instansi!$A$79,
IF(AND(E516=grup_instansi!$B$80,F516=grup_instansi!$C$80),
grup_instansi!$A$80,
IF(AND(E516=grup_instansi!$B$81,F516=grup_instansi!$C$81),
grup_instansi!$A$81,
IF(AND(E516=grup_instansi!$B$82,F516=grup_instansi!$C$82),
grup_instansi!$A$82,
IF(AND(E516=grup_instansi!$B$83,F516=grup_instansi!$C$83),
grup_instansi!$A$84,
IF(AND(E516=grup_instansi!$B$84,F516=grup_instansi!$C$84),
grup_instansi!$A$85,
IF(AND(E516=grup_instansi!$B$85,F516=grup_instansi!$C$85),
grup_instansi!$A$86,
IF(AND(E516=grup_instansi!$B$86,F516=grup_instansi!$C$86),
grup_instansi!$A$87,
IF(AND(E516=grup_instansi!$B$87,F516=grup_instansi!$C$87),
grup_instansi!$A$87,
IF(AND(E516=grup_instansi!$B$88,F516=grup_instansi!$C$88),
grup_instansi!$A$88,
IF(AND(E516=grup_instansi!$B$89,F516=grup_instansi!$C$89),
grup_instansi!$A$89,
IF(AND(E516=grup_instansi!$B$90,F516=grup_instansi!$C$90),
grup_instansi!$A$90,
IF(AND(E516=grup_instansi!$B$91,F516=grup_instansi!$C$91),
grup_instansi!$A$91,
IF(AND(E516=grup_instansi!$B$92,F516=grup_instansi!$C$92),
grup_instansi!$A$92,
IF(AND(E516=grup_instansi!$B$93,F516=grup_instansi!$C$93),
grup_instansi!$A$93,
IF(AND(E516=grup_instansi!$B$94,F516=grup_instansi!$C$94),
grup_instansi!$A$94,
IF(AND(E516=grup_instansi!$B$95,F516=grup_instansi!$C$95),
grup_instansi!$A$95,
IF(AND(E516=grup_instansi!$B$96,F516=grup_instansi!$C$96),
grup_instansi!$A$96,
IF(AND(E516=grup_instansi!$B$97,F516=grup_instansi!$C$97),
grup_instansi!$A$97,
IF(AND(E516=grup_instansi!$B$98,F516=grup_instansi!$C$98),
grup_instansi!$A$98,
IF(AND(E516=grup_instansi!$B$99,F516=grup_instansi!$C$99),
grup_instansi!$A$99,
grup_instansi!$A$100))))))))))))))))))))))))))))))))))))))))</f>
        <v>gi2023110400026</v>
      </c>
      <c r="L516" t="str">
        <f>VLOOKUP(K516,grup_instansi!$A$2:$E$102,4)</f>
        <v>Pemerintah Kabupaten Papua Barat</v>
      </c>
      <c r="M516" t="str">
        <f t="shared" si="26"/>
        <v>('i2023110600515','Pemerintah Kab. Maybrat','gi2023110400026'),</v>
      </c>
    </row>
    <row r="517" spans="1:13" x14ac:dyDescent="0.25">
      <c r="A517" t="str">
        <f t="shared" si="24"/>
        <v>i2023110600516</v>
      </c>
      <c r="B517" s="4">
        <v>8210</v>
      </c>
      <c r="C517" t="str">
        <f t="shared" si="25"/>
        <v>i2023110600516</v>
      </c>
      <c r="D517" s="4" t="s">
        <v>545</v>
      </c>
      <c r="E517" s="4" t="s">
        <v>660</v>
      </c>
      <c r="F517" s="4" t="s">
        <v>682</v>
      </c>
      <c r="G517" t="str">
        <f>IF(AND(E517=grup_instansi!$B$2,F517=grup_instansi!$C$2),
grup_instansi!$A$2,
IF(AND(E517=grup_instansi!$B$3,F517=grup_instansi!$C$3),
grup_instansi!$A$3,
IF(AND(E517=grup_instansi!$B$4,F517=grup_instansi!$C$4),
grup_instansi!$A$4,
IF(AND(E517=grup_instansi!$B$5,F517=grup_instansi!$C$5),
grup_instansi!$A$5,
IF(AND(E517=grup_instansi!$B$6,F517=grup_instansi!$C$6),
grup_instansi!$A$6,
IF(AND(E517=grup_instansi!$B$7,F517=grup_instansi!$C$7),
grup_instansi!$A$7,
IF(AND(E517=grup_instansi!$B$8,F517=grup_instansi!$C$8),
grup_instansi!$A$8,
IF(AND(E517=grup_instansi!$B$9,F517=grup_instansi!$C$9),
grup_instansi!$A$9,
IF(AND(E517=grup_instansi!$B$10,F517=grup_instansi!$C$10),
grup_instansi!$A$10,"")))))))))</f>
        <v/>
      </c>
      <c r="H517" t="str">
        <f>IF(G517&lt;&gt;"",G517,IF(AND(E517=grup_instansi!$B$11,F517=grup_instansi!$C$11),
grup_instansi!$A$11,
IF(AND(E517=grup_instansi!$B$12,F517=grup_instansi!$C$12),
grup_instansi!$A$12,
IF(AND(E517=grup_instansi!$B$13,F517=grup_instansi!$C$13),
grup_instansi!$A$13,
IF(AND(E517=grup_instansi!$B$14,F517=grup_instansi!$C$14),
grup_instansi!$A$14,
IF(AND(E517=grup_instansi!$B$15,F517=grup_instansi!$C$15),
grup_instansi!$A$15,
IF(AND(E517=grup_instansi!$B$16,F517=grup_instansi!$C$16),
grup_instansi!$A$16,
IF(AND(E517=grup_instansi!$B$17,F517=grup_instansi!$C$17),
grup_instansi!$A$17,
IF(AND(E517=grup_instansi!$B$18,F517=grup_instansi!$C$18),
grup_instansi!$A$18,
IF(AND(E517=grup_instansi!$B$19,F517=grup_instansi!$C$19),
grup_instansi!$A$19,
IF(AND(E517=grup_instansi!$B$20,F517=grup_instansi!$C$20),
grup_instansi!$A$20,"")))))))))))</f>
        <v/>
      </c>
      <c r="I517" t="str">
        <f>IF(H517&lt;&gt;"",H517,IF(AND(E517=grup_instansi!$B$21,F517=grup_instansi!$C$21),
grup_instansi!$A$21,
IF(AND(E517=grup_instansi!$B$22,F517=grup_instansi!$C$22),
grup_instansi!$A$22,
IF(AND(E517=grup_instansi!$B$23,F517=grup_instansi!$C$23),
grup_instansi!$A$23,
IF(AND(E517=grup_instansi!$B$24,F517=grup_instansi!$C$24),
grup_instansi!$A$24,
IF(AND(E517=grup_instansi!$B$25,F517=grup_instansi!$C$25),
grup_instansi!$A$25,
IF(AND(E517=grup_instansi!$B$26,F517=grup_instansi!$C$26),
grup_instansi!$A$26,
IF(AND(E517=grup_instansi!$B$27,F517=grup_instansi!$C$27),
grup_instansi!$A$27,
IF(AND(E517=grup_instansi!$B$28,F517=grup_instansi!$C$28),
grup_instansi!$A$28,
IF(AND(E517=grup_instansi!$B$29,F517=grup_instansi!$C$29),
grup_instansi!$A$29,
IF(AND(E517=grup_instansi!$B$30,F517=grup_instansi!$C$30),
grup_instansi!$A$30,
IF(AND(E517=grup_instansi!$B$31,F517=grup_instansi!$C$31),
grup_instansi!$A$31,
IF(AND(E517=grup_instansi!$B$32,F517=grup_instansi!$C$32),
grup_instansi!$A$32,
IF(AND(E517=grup_instansi!$B$33,F517=grup_instansi!$C$33),
grup_instansi!$A$33,
IF(AND(E517=grup_instansi!$B$34,F517=grup_instansi!$C$34),
grup_instansi!$A$34,
IF(AND(E517=grup_instansi!$B$35,F517=grup_instansi!$C$35),
grup_instansi!$A$35,""))))))))))))))))</f>
        <v/>
      </c>
      <c r="J517" t="str">
        <f>IF(I517&lt;&gt;"",I517,IF(AND(E517=grup_instansi!$B$36,F517=grup_instansi!$C$36),
grup_instansi!$A$36,
IF(AND(E517=grup_instansi!$B$37,F517=grup_instansi!$C$37),
grup_instansi!$A$37,
IF(AND(E517=grup_instansi!$B$38,F517=grup_instansi!$C$38),
grup_instansi!$A$38,
IF(AND(E517=grup_instansi!$B$39,F517=grup_instansi!$C$39),
grup_instansi!$A$39,
IF(AND(E517=grup_instansi!$B$40,F517=grup_instansi!$C$40),
grup_instansi!$A$40,
IF(AND(E517=grup_instansi!$B$41,F517=grup_instansi!$C$41),
grup_instansi!$A$41,
IF(AND(E517=grup_instansi!$B$42,F517=grup_instansi!$C$42),
grup_instansi!$A$42,
IF(AND(E517=grup_instansi!$B$43,F517=grup_instansi!$C$43),
grup_instansi!$A$43,
IF(AND(E517=grup_instansi!$B$44,F517=grup_instansi!$C$44),
grup_instansi!$A$44,
IF(AND(E517=grup_instansi!$B$45,F517=grup_instansi!$C$45),
grup_instansi!$A$45,
IF(AND(E517=grup_instansi!$B$46,F517=grup_instansi!$C$46),
grup_instansi!$A$46,
IF(AND(E517=grup_instansi!$B$47,F517=grup_instansi!$C$47),
grup_instansi!$A$47,
IF(AND(E517=grup_instansi!$B$48,F517=grup_instansi!$C$48),
grup_instansi!$A$48,
IF(AND(E517=grup_instansi!$B$49,F517=grup_instansi!$C$49),
grup_instansi!$A$49,
IF(AND(E517=grup_instansi!$B$50,F517=grup_instansi!$C$50),
grup_instansi!$A$50,
IF(AND(E517=grup_instansi!$B$51,F517=grup_instansi!$C$51),
grup_instansi!$A$51,
IF(AND(E517=grup_instansi!$B$52,F517=grup_instansi!$C$52),
grup_instansi!$A$52,
IF(AND(E517=grup_instansi!$B$53,F517=grup_instansi!$C$53),
grup_instansi!$A$53,
IF(AND(E517=grup_instansi!$B$54,F517=grup_instansi!$C$54),
grup_instansi!$A$54,
IF(AND(E517=grup_instansi!$B$55,F517=grup_instansi!$C$55),
grup_instansi!$A$55,
IF(AND(E517=grup_instansi!$B$56,F517=grup_instansi!$C$56),
grup_instansi!$A$56,
IF(AND(E517=grup_instansi!$B$57,F517=grup_instansi!$C$57),
grup_instansi!$A$57,
IF(AND(E517=grup_instansi!$B$58,F517=grup_instansi!$C$58),
grup_instansi!$A$58,
IF(AND(E517=grup_instansi!$B$59,F517=grup_instansi!$C$59),
grup_instansi!$A$59,
IF(AND(E517=grup_instansi!$B$60,F517=grup_instansi!$C$60),
grup_instansi!$A$60,""))))))))))))))))))))))))))</f>
        <v/>
      </c>
      <c r="K517" t="str">
        <f>IF(J517&lt;&gt;"",J517,IF(AND(E517=grup_instansi!$B$61,F517=grup_instansi!$C$61),
grup_instansi!$A$61,
IF(AND(E517=grup_instansi!$B$62,F517=grup_instansi!$C$62),
grup_instansi!$A$62,
IF(AND(E517=grup_instansi!$B$63,F517=grup_instansi!$C$63),
grup_instansi!$A$63,
IF(AND(E517=grup_instansi!$B$64,F517=grup_instansi!$C$64),
grup_instansi!$A$64,
IF(AND(E517=grup_instansi!$B$65,F517=grup_instansi!$C$65),
grup_instansi!$A$65,
IF(AND(E517=grup_instansi!$B$66,F517=grup_instansi!$C$66),
grup_instansi!$A$66,
IF(AND(E517=grup_instansi!$B$67,F517=grup_instansi!$C$67),
grup_instansi!$A$67,
IF(AND(E517=grup_instansi!$B$68,F517=grup_instansi!$C$68),
grup_instansi!$A$68,
IF(AND(E517=grup_instansi!$B$69,F517=grup_instansi!$C$69),
grup_instansi!$A$69,
IF(AND(E517=grup_instansi!$B$70,F517=grup_instansi!$C$70),
grup_instansi!$A$70,
IF(AND(E517=grup_instansi!$B$71,F517=grup_instansi!$C$71),
grup_instansi!$A$71,
IF(AND(E517=grup_instansi!$B$72,F517=grup_instansi!$C$72),
grup_instansi!$A$72,
IF(AND(E517=grup_instansi!$B$73,F517=grup_instansi!$C$73),
grup_instansi!$A$73,
IF(AND(E517=grup_instansi!$B$74,F517=grup_instansi!$C$74),
grup_instansi!$A$74,
IF(AND(E517=grup_instansi!$B$75,F517=grup_instansi!$C$75),
grup_instansi!$A$75,
IF(AND(E517=grup_instansi!$B$76,F517=grup_instansi!$C$76),
grup_instansi!$A$76,
IF(AND(E517=grup_instansi!$B$77,F517=grup_instansi!$C$77),
grup_instansi!$A$77,
IF(AND(E517=grup_instansi!$B$78,F517=grup_instansi!$C$78),
grup_instansi!$A$78,
IF(AND(E517=grup_instansi!$B$79,F517=grup_instansi!$C$79),
grup_instansi!$A$79,
IF(AND(E517=grup_instansi!$B$80,F517=grup_instansi!$C$80),
grup_instansi!$A$80,
IF(AND(E517=grup_instansi!$B$81,F517=grup_instansi!$C$81),
grup_instansi!$A$81,
IF(AND(E517=grup_instansi!$B$82,F517=grup_instansi!$C$82),
grup_instansi!$A$82,
IF(AND(E517=grup_instansi!$B$83,F517=grup_instansi!$C$83),
grup_instansi!$A$84,
IF(AND(E517=grup_instansi!$B$84,F517=grup_instansi!$C$84),
grup_instansi!$A$85,
IF(AND(E517=grup_instansi!$B$85,F517=grup_instansi!$C$85),
grup_instansi!$A$86,
IF(AND(E517=grup_instansi!$B$86,F517=grup_instansi!$C$86),
grup_instansi!$A$87,
IF(AND(E517=grup_instansi!$B$87,F517=grup_instansi!$C$87),
grup_instansi!$A$87,
IF(AND(E517=grup_instansi!$B$88,F517=grup_instansi!$C$88),
grup_instansi!$A$88,
IF(AND(E517=grup_instansi!$B$89,F517=grup_instansi!$C$89),
grup_instansi!$A$89,
IF(AND(E517=grup_instansi!$B$90,F517=grup_instansi!$C$90),
grup_instansi!$A$90,
IF(AND(E517=grup_instansi!$B$91,F517=grup_instansi!$C$91),
grup_instansi!$A$91,
IF(AND(E517=grup_instansi!$B$92,F517=grup_instansi!$C$92),
grup_instansi!$A$92,
IF(AND(E517=grup_instansi!$B$93,F517=grup_instansi!$C$93),
grup_instansi!$A$93,
IF(AND(E517=grup_instansi!$B$94,F517=grup_instansi!$C$94),
grup_instansi!$A$94,
IF(AND(E517=grup_instansi!$B$95,F517=grup_instansi!$C$95),
grup_instansi!$A$95,
IF(AND(E517=grup_instansi!$B$96,F517=grup_instansi!$C$96),
grup_instansi!$A$96,
IF(AND(E517=grup_instansi!$B$97,F517=grup_instansi!$C$97),
grup_instansi!$A$97,
IF(AND(E517=grup_instansi!$B$98,F517=grup_instansi!$C$98),
grup_instansi!$A$98,
IF(AND(E517=grup_instansi!$B$99,F517=grup_instansi!$C$99),
grup_instansi!$A$99,
grup_instansi!$A$100))))))))))))))))))))))))))))))))))))))))</f>
        <v>gi2023110400086</v>
      </c>
      <c r="L517" t="str">
        <f>VLOOKUP(K517,grup_instansi!$A$2:$E$102,4)</f>
        <v>Pemerintah Provinsi Papua</v>
      </c>
      <c r="M517" t="str">
        <f t="shared" si="26"/>
        <v>('i2023110600516','Pemerintah Provinsi Papua','gi2023110400086'),</v>
      </c>
    </row>
    <row r="518" spans="1:13" x14ac:dyDescent="0.25">
      <c r="A518" t="str">
        <f t="shared" si="24"/>
        <v>i2023110600517</v>
      </c>
      <c r="B518" s="4">
        <v>8211</v>
      </c>
      <c r="C518" t="str">
        <f t="shared" si="25"/>
        <v>i2023110600517</v>
      </c>
      <c r="D518" s="4" t="s">
        <v>394</v>
      </c>
      <c r="E518" s="4" t="s">
        <v>658</v>
      </c>
      <c r="F518" s="4" t="s">
        <v>682</v>
      </c>
      <c r="G518" t="str">
        <f>IF(AND(E518=grup_instansi!$B$2,F518=grup_instansi!$C$2),
grup_instansi!$A$2,
IF(AND(E518=grup_instansi!$B$3,F518=grup_instansi!$C$3),
grup_instansi!$A$3,
IF(AND(E518=grup_instansi!$B$4,F518=grup_instansi!$C$4),
grup_instansi!$A$4,
IF(AND(E518=grup_instansi!$B$5,F518=grup_instansi!$C$5),
grup_instansi!$A$5,
IF(AND(E518=grup_instansi!$B$6,F518=grup_instansi!$C$6),
grup_instansi!$A$6,
IF(AND(E518=grup_instansi!$B$7,F518=grup_instansi!$C$7),
grup_instansi!$A$7,
IF(AND(E518=grup_instansi!$B$8,F518=grup_instansi!$C$8),
grup_instansi!$A$8,
IF(AND(E518=grup_instansi!$B$9,F518=grup_instansi!$C$9),
grup_instansi!$A$9,
IF(AND(E518=grup_instansi!$B$10,F518=grup_instansi!$C$10),
grup_instansi!$A$10,"")))))))))</f>
        <v/>
      </c>
      <c r="H518" t="str">
        <f>IF(G518&lt;&gt;"",G518,IF(AND(E518=grup_instansi!$B$11,F518=grup_instansi!$C$11),
grup_instansi!$A$11,
IF(AND(E518=grup_instansi!$B$12,F518=grup_instansi!$C$12),
grup_instansi!$A$12,
IF(AND(E518=grup_instansi!$B$13,F518=grup_instansi!$C$13),
grup_instansi!$A$13,
IF(AND(E518=grup_instansi!$B$14,F518=grup_instansi!$C$14),
grup_instansi!$A$14,
IF(AND(E518=grup_instansi!$B$15,F518=grup_instansi!$C$15),
grup_instansi!$A$15,
IF(AND(E518=grup_instansi!$B$16,F518=grup_instansi!$C$16),
grup_instansi!$A$16,
IF(AND(E518=grup_instansi!$B$17,F518=grup_instansi!$C$17),
grup_instansi!$A$17,
IF(AND(E518=grup_instansi!$B$18,F518=grup_instansi!$C$18),
grup_instansi!$A$18,
IF(AND(E518=grup_instansi!$B$19,F518=grup_instansi!$C$19),
grup_instansi!$A$19,
IF(AND(E518=grup_instansi!$B$20,F518=grup_instansi!$C$20),
grup_instansi!$A$20,"")))))))))))</f>
        <v/>
      </c>
      <c r="I518" t="str">
        <f>IF(H518&lt;&gt;"",H518,IF(AND(E518=grup_instansi!$B$21,F518=grup_instansi!$C$21),
grup_instansi!$A$21,
IF(AND(E518=grup_instansi!$B$22,F518=grup_instansi!$C$22),
grup_instansi!$A$22,
IF(AND(E518=grup_instansi!$B$23,F518=grup_instansi!$C$23),
grup_instansi!$A$23,
IF(AND(E518=grup_instansi!$B$24,F518=grup_instansi!$C$24),
grup_instansi!$A$24,
IF(AND(E518=grup_instansi!$B$25,F518=grup_instansi!$C$25),
grup_instansi!$A$25,
IF(AND(E518=grup_instansi!$B$26,F518=grup_instansi!$C$26),
grup_instansi!$A$26,
IF(AND(E518=grup_instansi!$B$27,F518=grup_instansi!$C$27),
grup_instansi!$A$27,
IF(AND(E518=grup_instansi!$B$28,F518=grup_instansi!$C$28),
grup_instansi!$A$28,
IF(AND(E518=grup_instansi!$B$29,F518=grup_instansi!$C$29),
grup_instansi!$A$29,
IF(AND(E518=grup_instansi!$B$30,F518=grup_instansi!$C$30),
grup_instansi!$A$30,
IF(AND(E518=grup_instansi!$B$31,F518=grup_instansi!$C$31),
grup_instansi!$A$31,
IF(AND(E518=grup_instansi!$B$32,F518=grup_instansi!$C$32),
grup_instansi!$A$32,
IF(AND(E518=grup_instansi!$B$33,F518=grup_instansi!$C$33),
grup_instansi!$A$33,
IF(AND(E518=grup_instansi!$B$34,F518=grup_instansi!$C$34),
grup_instansi!$A$34,
IF(AND(E518=grup_instansi!$B$35,F518=grup_instansi!$C$35),
grup_instansi!$A$35,""))))))))))))))))</f>
        <v>gi2023110400025</v>
      </c>
      <c r="J518" t="str">
        <f>IF(I518&lt;&gt;"",I518,IF(AND(E518=grup_instansi!$B$36,F518=grup_instansi!$C$36),
grup_instansi!$A$36,
IF(AND(E518=grup_instansi!$B$37,F518=grup_instansi!$C$37),
grup_instansi!$A$37,
IF(AND(E518=grup_instansi!$B$38,F518=grup_instansi!$C$38),
grup_instansi!$A$38,
IF(AND(E518=grup_instansi!$B$39,F518=grup_instansi!$C$39),
grup_instansi!$A$39,
IF(AND(E518=grup_instansi!$B$40,F518=grup_instansi!$C$40),
grup_instansi!$A$40,
IF(AND(E518=grup_instansi!$B$41,F518=grup_instansi!$C$41),
grup_instansi!$A$41,
IF(AND(E518=grup_instansi!$B$42,F518=grup_instansi!$C$42),
grup_instansi!$A$42,
IF(AND(E518=grup_instansi!$B$43,F518=grup_instansi!$C$43),
grup_instansi!$A$43,
IF(AND(E518=grup_instansi!$B$44,F518=grup_instansi!$C$44),
grup_instansi!$A$44,
IF(AND(E518=grup_instansi!$B$45,F518=grup_instansi!$C$45),
grup_instansi!$A$45,
IF(AND(E518=grup_instansi!$B$46,F518=grup_instansi!$C$46),
grup_instansi!$A$46,
IF(AND(E518=grup_instansi!$B$47,F518=grup_instansi!$C$47),
grup_instansi!$A$47,
IF(AND(E518=grup_instansi!$B$48,F518=grup_instansi!$C$48),
grup_instansi!$A$48,
IF(AND(E518=grup_instansi!$B$49,F518=grup_instansi!$C$49),
grup_instansi!$A$49,
IF(AND(E518=grup_instansi!$B$50,F518=grup_instansi!$C$50),
grup_instansi!$A$50,
IF(AND(E518=grup_instansi!$B$51,F518=grup_instansi!$C$51),
grup_instansi!$A$51,
IF(AND(E518=grup_instansi!$B$52,F518=grup_instansi!$C$52),
grup_instansi!$A$52,
IF(AND(E518=grup_instansi!$B$53,F518=grup_instansi!$C$53),
grup_instansi!$A$53,
IF(AND(E518=grup_instansi!$B$54,F518=grup_instansi!$C$54),
grup_instansi!$A$54,
IF(AND(E518=grup_instansi!$B$55,F518=grup_instansi!$C$55),
grup_instansi!$A$55,
IF(AND(E518=grup_instansi!$B$56,F518=grup_instansi!$C$56),
grup_instansi!$A$56,
IF(AND(E518=grup_instansi!$B$57,F518=grup_instansi!$C$57),
grup_instansi!$A$57,
IF(AND(E518=grup_instansi!$B$58,F518=grup_instansi!$C$58),
grup_instansi!$A$58,
IF(AND(E518=grup_instansi!$B$59,F518=grup_instansi!$C$59),
grup_instansi!$A$59,
IF(AND(E518=grup_instansi!$B$60,F518=grup_instansi!$C$60),
grup_instansi!$A$60,""))))))))))))))))))))))))))</f>
        <v>gi2023110400025</v>
      </c>
      <c r="K518" t="str">
        <f>IF(J518&lt;&gt;"",J518,IF(AND(E518=grup_instansi!$B$61,F518=grup_instansi!$C$61),
grup_instansi!$A$61,
IF(AND(E518=grup_instansi!$B$62,F518=grup_instansi!$C$62),
grup_instansi!$A$62,
IF(AND(E518=grup_instansi!$B$63,F518=grup_instansi!$C$63),
grup_instansi!$A$63,
IF(AND(E518=grup_instansi!$B$64,F518=grup_instansi!$C$64),
grup_instansi!$A$64,
IF(AND(E518=grup_instansi!$B$65,F518=grup_instansi!$C$65),
grup_instansi!$A$65,
IF(AND(E518=grup_instansi!$B$66,F518=grup_instansi!$C$66),
grup_instansi!$A$66,
IF(AND(E518=grup_instansi!$B$67,F518=grup_instansi!$C$67),
grup_instansi!$A$67,
IF(AND(E518=grup_instansi!$B$68,F518=grup_instansi!$C$68),
grup_instansi!$A$68,
IF(AND(E518=grup_instansi!$B$69,F518=grup_instansi!$C$69),
grup_instansi!$A$69,
IF(AND(E518=grup_instansi!$B$70,F518=grup_instansi!$C$70),
grup_instansi!$A$70,
IF(AND(E518=grup_instansi!$B$71,F518=grup_instansi!$C$71),
grup_instansi!$A$71,
IF(AND(E518=grup_instansi!$B$72,F518=grup_instansi!$C$72),
grup_instansi!$A$72,
IF(AND(E518=grup_instansi!$B$73,F518=grup_instansi!$C$73),
grup_instansi!$A$73,
IF(AND(E518=grup_instansi!$B$74,F518=grup_instansi!$C$74),
grup_instansi!$A$74,
IF(AND(E518=grup_instansi!$B$75,F518=grup_instansi!$C$75),
grup_instansi!$A$75,
IF(AND(E518=grup_instansi!$B$76,F518=grup_instansi!$C$76),
grup_instansi!$A$76,
IF(AND(E518=grup_instansi!$B$77,F518=grup_instansi!$C$77),
grup_instansi!$A$77,
IF(AND(E518=grup_instansi!$B$78,F518=grup_instansi!$C$78),
grup_instansi!$A$78,
IF(AND(E518=grup_instansi!$B$79,F518=grup_instansi!$C$79),
grup_instansi!$A$79,
IF(AND(E518=grup_instansi!$B$80,F518=grup_instansi!$C$80),
grup_instansi!$A$80,
IF(AND(E518=grup_instansi!$B$81,F518=grup_instansi!$C$81),
grup_instansi!$A$81,
IF(AND(E518=grup_instansi!$B$82,F518=grup_instansi!$C$82),
grup_instansi!$A$82,
IF(AND(E518=grup_instansi!$B$83,F518=grup_instansi!$C$83),
grup_instansi!$A$84,
IF(AND(E518=grup_instansi!$B$84,F518=grup_instansi!$C$84),
grup_instansi!$A$85,
IF(AND(E518=grup_instansi!$B$85,F518=grup_instansi!$C$85),
grup_instansi!$A$86,
IF(AND(E518=grup_instansi!$B$86,F518=grup_instansi!$C$86),
grup_instansi!$A$87,
IF(AND(E518=grup_instansi!$B$87,F518=grup_instansi!$C$87),
grup_instansi!$A$87,
IF(AND(E518=grup_instansi!$B$88,F518=grup_instansi!$C$88),
grup_instansi!$A$88,
IF(AND(E518=grup_instansi!$B$89,F518=grup_instansi!$C$89),
grup_instansi!$A$89,
IF(AND(E518=grup_instansi!$B$90,F518=grup_instansi!$C$90),
grup_instansi!$A$90,
IF(AND(E518=grup_instansi!$B$91,F518=grup_instansi!$C$91),
grup_instansi!$A$91,
IF(AND(E518=grup_instansi!$B$92,F518=grup_instansi!$C$92),
grup_instansi!$A$92,
IF(AND(E518=grup_instansi!$B$93,F518=grup_instansi!$C$93),
grup_instansi!$A$93,
IF(AND(E518=grup_instansi!$B$94,F518=grup_instansi!$C$94),
grup_instansi!$A$94,
IF(AND(E518=grup_instansi!$B$95,F518=grup_instansi!$C$95),
grup_instansi!$A$95,
IF(AND(E518=grup_instansi!$B$96,F518=grup_instansi!$C$96),
grup_instansi!$A$96,
IF(AND(E518=grup_instansi!$B$97,F518=grup_instansi!$C$97),
grup_instansi!$A$97,
IF(AND(E518=grup_instansi!$B$98,F518=grup_instansi!$C$98),
grup_instansi!$A$98,
IF(AND(E518=grup_instansi!$B$99,F518=grup_instansi!$C$99),
grup_instansi!$A$99,
grup_instansi!$A$100))))))))))))))))))))))))))))))))))))))))</f>
        <v>gi2023110400025</v>
      </c>
      <c r="L518" t="str">
        <f>VLOOKUP(K518,grup_instansi!$A$2:$E$102,4)</f>
        <v>Pemerintah Kabupaten Papua</v>
      </c>
      <c r="M518" t="str">
        <f t="shared" si="26"/>
        <v>('i2023110600517','Pemerintah Kab. Jayapura','gi2023110400025'),</v>
      </c>
    </row>
    <row r="519" spans="1:13" ht="30" x14ac:dyDescent="0.25">
      <c r="A519" t="str">
        <f t="shared" si="24"/>
        <v>i2023110600518</v>
      </c>
      <c r="B519" s="6">
        <v>2000</v>
      </c>
      <c r="C519" t="str">
        <f t="shared" si="25"/>
        <v>i2023110600518</v>
      </c>
      <c r="D519" s="5" t="s">
        <v>738</v>
      </c>
      <c r="E519" s="5" t="s">
        <v>657</v>
      </c>
      <c r="F519" s="5" t="s">
        <v>661</v>
      </c>
      <c r="G519" t="str">
        <f>IF(AND(E519=grup_instansi!$B$2,F519=grup_instansi!$C$2),
grup_instansi!$A$2,
IF(AND(E519=grup_instansi!$B$3,F519=grup_instansi!$C$3),
grup_instansi!$A$3,
IF(AND(E519=grup_instansi!$B$4,F519=grup_instansi!$C$4),
grup_instansi!$A$4,
IF(AND(E519=grup_instansi!$B$5,F519=grup_instansi!$C$5),
grup_instansi!$A$5,
IF(AND(E519=grup_instansi!$B$6,F519=grup_instansi!$C$6),
grup_instansi!$A$6,
IF(AND(E519=grup_instansi!$B$7,F519=grup_instansi!$C$7),
grup_instansi!$A$7,
IF(AND(E519=grup_instansi!$B$8,F519=grup_instansi!$C$8),
grup_instansi!$A$8,
IF(AND(E519=grup_instansi!$B$9,F519=grup_instansi!$C$9),
grup_instansi!$A$9,
IF(AND(E519=grup_instansi!$B$10,F519=grup_instansi!$C$10),
grup_instansi!$A$10,"")))))))))</f>
        <v>gi2023110400004</v>
      </c>
      <c r="H519" t="str">
        <f>IF(G519&lt;&gt;"",G519,IF(AND(E519=grup_instansi!$B$11,F519=grup_instansi!$C$11),
grup_instansi!$A$11,
IF(AND(E519=grup_instansi!$B$12,F519=grup_instansi!$C$12),
grup_instansi!$A$12,
IF(AND(E519=grup_instansi!$B$13,F519=grup_instansi!$C$13),
grup_instansi!$A$13,
IF(AND(E519=grup_instansi!$B$14,F519=grup_instansi!$C$14),
grup_instansi!$A$14,
IF(AND(E519=grup_instansi!$B$15,F519=grup_instansi!$C$15),
grup_instansi!$A$15,
IF(AND(E519=grup_instansi!$B$16,F519=grup_instansi!$C$16),
grup_instansi!$A$16,
IF(AND(E519=grup_instansi!$B$17,F519=grup_instansi!$C$17),
grup_instansi!$A$17,
IF(AND(E519=grup_instansi!$B$18,F519=grup_instansi!$C$18),
grup_instansi!$A$18,
IF(AND(E519=grup_instansi!$B$19,F519=grup_instansi!$C$19),
grup_instansi!$A$19,
IF(AND(E519=grup_instansi!$B$20,F519=grup_instansi!$C$20),
grup_instansi!$A$20,"")))))))))))</f>
        <v>gi2023110400004</v>
      </c>
      <c r="I519" t="str">
        <f>IF(H519&lt;&gt;"",H519,IF(AND(E519=grup_instansi!$B$21,F519=grup_instansi!$C$21),
grup_instansi!$A$21,
IF(AND(E519=grup_instansi!$B$22,F519=grup_instansi!$C$22),
grup_instansi!$A$22,
IF(AND(E519=grup_instansi!$B$23,F519=grup_instansi!$C$23),
grup_instansi!$A$23,
IF(AND(E519=grup_instansi!$B$24,F519=grup_instansi!$C$24),
grup_instansi!$A$24,
IF(AND(E519=grup_instansi!$B$25,F519=grup_instansi!$C$25),
grup_instansi!$A$25,
IF(AND(E519=grup_instansi!$B$26,F519=grup_instansi!$C$26),
grup_instansi!$A$26,
IF(AND(E519=grup_instansi!$B$27,F519=grup_instansi!$C$27),
grup_instansi!$A$27,
IF(AND(E519=grup_instansi!$B$28,F519=grup_instansi!$C$28),
grup_instansi!$A$28,
IF(AND(E519=grup_instansi!$B$29,F519=grup_instansi!$C$29),
grup_instansi!$A$29,
IF(AND(E519=grup_instansi!$B$30,F519=grup_instansi!$C$30),
grup_instansi!$A$30,
IF(AND(E519=grup_instansi!$B$31,F519=grup_instansi!$C$31),
grup_instansi!$A$31,
IF(AND(E519=grup_instansi!$B$32,F519=grup_instansi!$C$32),
grup_instansi!$A$32,
IF(AND(E519=grup_instansi!$B$33,F519=grup_instansi!$C$33),
grup_instansi!$A$33,
IF(AND(E519=grup_instansi!$B$34,F519=grup_instansi!$C$34),
grup_instansi!$A$34,
IF(AND(E519=grup_instansi!$B$35,F519=grup_instansi!$C$35),
grup_instansi!$A$35,""))))))))))))))))</f>
        <v>gi2023110400004</v>
      </c>
      <c r="J519" t="str">
        <f>IF(I519&lt;&gt;"",I519,IF(AND(E519=grup_instansi!$B$36,F519=grup_instansi!$C$36),
grup_instansi!$A$36,
IF(AND(E519=grup_instansi!$B$37,F519=grup_instansi!$C$37),
grup_instansi!$A$37,
IF(AND(E519=grup_instansi!$B$38,F519=grup_instansi!$C$38),
grup_instansi!$A$38,
IF(AND(E519=grup_instansi!$B$39,F519=grup_instansi!$C$39),
grup_instansi!$A$39,
IF(AND(E519=grup_instansi!$B$40,F519=grup_instansi!$C$40),
grup_instansi!$A$40,
IF(AND(E519=grup_instansi!$B$41,F519=grup_instansi!$C$41),
grup_instansi!$A$41,
IF(AND(E519=grup_instansi!$B$42,F519=grup_instansi!$C$42),
grup_instansi!$A$42,
IF(AND(E519=grup_instansi!$B$43,F519=grup_instansi!$C$43),
grup_instansi!$A$43,
IF(AND(E519=grup_instansi!$B$44,F519=grup_instansi!$C$44),
grup_instansi!$A$44,
IF(AND(E519=grup_instansi!$B$45,F519=grup_instansi!$C$45),
grup_instansi!$A$45,
IF(AND(E519=grup_instansi!$B$46,F519=grup_instansi!$C$46),
grup_instansi!$A$46,
IF(AND(E519=grup_instansi!$B$47,F519=grup_instansi!$C$47),
grup_instansi!$A$47,
IF(AND(E519=grup_instansi!$B$48,F519=grup_instansi!$C$48),
grup_instansi!$A$48,
IF(AND(E519=grup_instansi!$B$49,F519=grup_instansi!$C$49),
grup_instansi!$A$49,
IF(AND(E519=grup_instansi!$B$50,F519=grup_instansi!$C$50),
grup_instansi!$A$50,
IF(AND(E519=grup_instansi!$B$51,F519=grup_instansi!$C$51),
grup_instansi!$A$51,
IF(AND(E519=grup_instansi!$B$52,F519=grup_instansi!$C$52),
grup_instansi!$A$52,
IF(AND(E519=grup_instansi!$B$53,F519=grup_instansi!$C$53),
grup_instansi!$A$53,
IF(AND(E519=grup_instansi!$B$54,F519=grup_instansi!$C$54),
grup_instansi!$A$54,
IF(AND(E519=grup_instansi!$B$55,F519=grup_instansi!$C$55),
grup_instansi!$A$55,
IF(AND(E519=grup_instansi!$B$56,F519=grup_instansi!$C$56),
grup_instansi!$A$56,
IF(AND(E519=grup_instansi!$B$57,F519=grup_instansi!$C$57),
grup_instansi!$A$57,
IF(AND(E519=grup_instansi!$B$58,F519=grup_instansi!$C$58),
grup_instansi!$A$58,
IF(AND(E519=grup_instansi!$B$59,F519=grup_instansi!$C$59),
grup_instansi!$A$59,
IF(AND(E519=grup_instansi!$B$60,F519=grup_instansi!$C$60),
grup_instansi!$A$60,""))))))))))))))))))))))))))</f>
        <v>gi2023110400004</v>
      </c>
      <c r="K519" t="str">
        <f>IF(J519&lt;&gt;"",J519,IF(AND(E519=grup_instansi!$B$61,F519=grup_instansi!$C$61),
grup_instansi!$A$61,
IF(AND(E519=grup_instansi!$B$62,F519=grup_instansi!$C$62),
grup_instansi!$A$62,
IF(AND(E519=grup_instansi!$B$63,F519=grup_instansi!$C$63),
grup_instansi!$A$63,
IF(AND(E519=grup_instansi!$B$64,F519=grup_instansi!$C$64),
grup_instansi!$A$64,
IF(AND(E519=grup_instansi!$B$65,F519=grup_instansi!$C$65),
grup_instansi!$A$65,
IF(AND(E519=grup_instansi!$B$66,F519=grup_instansi!$C$66),
grup_instansi!$A$66,
IF(AND(E519=grup_instansi!$B$67,F519=grup_instansi!$C$67),
grup_instansi!$A$67,
IF(AND(E519=grup_instansi!$B$68,F519=grup_instansi!$C$68),
grup_instansi!$A$68,
IF(AND(E519=grup_instansi!$B$69,F519=grup_instansi!$C$69),
grup_instansi!$A$69,
IF(AND(E519=grup_instansi!$B$70,F519=grup_instansi!$C$70),
grup_instansi!$A$70,
IF(AND(E519=grup_instansi!$B$71,F519=grup_instansi!$C$71),
grup_instansi!$A$71,
IF(AND(E519=grup_instansi!$B$72,F519=grup_instansi!$C$72),
grup_instansi!$A$72,
IF(AND(E519=grup_instansi!$B$73,F519=grup_instansi!$C$73),
grup_instansi!$A$73,
IF(AND(E519=grup_instansi!$B$74,F519=grup_instansi!$C$74),
grup_instansi!$A$74,
IF(AND(E519=grup_instansi!$B$75,F519=grup_instansi!$C$75),
grup_instansi!$A$75,
IF(AND(E519=grup_instansi!$B$76,F519=grup_instansi!$C$76),
grup_instansi!$A$76,
IF(AND(E519=grup_instansi!$B$77,F519=grup_instansi!$C$77),
grup_instansi!$A$77,
IF(AND(E519=grup_instansi!$B$78,F519=grup_instansi!$C$78),
grup_instansi!$A$78,
IF(AND(E519=grup_instansi!$B$79,F519=grup_instansi!$C$79),
grup_instansi!$A$79,
IF(AND(E519=grup_instansi!$B$80,F519=grup_instansi!$C$80),
grup_instansi!$A$80,
IF(AND(E519=grup_instansi!$B$81,F519=grup_instansi!$C$81),
grup_instansi!$A$81,
IF(AND(E519=grup_instansi!$B$82,F519=grup_instansi!$C$82),
grup_instansi!$A$82,
IF(AND(E519=grup_instansi!$B$83,F519=grup_instansi!$C$83),
grup_instansi!$A$84,
IF(AND(E519=grup_instansi!$B$84,F519=grup_instansi!$C$84),
grup_instansi!$A$85,
IF(AND(E519=grup_instansi!$B$85,F519=grup_instansi!$C$85),
grup_instansi!$A$86,
IF(AND(E519=grup_instansi!$B$86,F519=grup_instansi!$C$86),
grup_instansi!$A$87,
IF(AND(E519=grup_instansi!$B$87,F519=grup_instansi!$C$87),
grup_instansi!$A$87,
IF(AND(E519=grup_instansi!$B$88,F519=grup_instansi!$C$88),
grup_instansi!$A$88,
IF(AND(E519=grup_instansi!$B$89,F519=grup_instansi!$C$89),
grup_instansi!$A$89,
IF(AND(E519=grup_instansi!$B$90,F519=grup_instansi!$C$90),
grup_instansi!$A$90,
IF(AND(E519=grup_instansi!$B$91,F519=grup_instansi!$C$91),
grup_instansi!$A$91,
IF(AND(E519=grup_instansi!$B$92,F519=grup_instansi!$C$92),
grup_instansi!$A$92,
IF(AND(E519=grup_instansi!$B$93,F519=grup_instansi!$C$93),
grup_instansi!$A$93,
IF(AND(E519=grup_instansi!$B$94,F519=grup_instansi!$C$94),
grup_instansi!$A$94,
IF(AND(E519=grup_instansi!$B$95,F519=grup_instansi!$C$95),
grup_instansi!$A$95,
IF(AND(E519=grup_instansi!$B$96,F519=grup_instansi!$C$96),
grup_instansi!$A$96,
IF(AND(E519=grup_instansi!$B$97,F519=grup_instansi!$C$97),
grup_instansi!$A$97,
IF(AND(E519=grup_instansi!$B$98,F519=grup_instansi!$C$98),
grup_instansi!$A$98,
IF(AND(E519=grup_instansi!$B$99,F519=grup_instansi!$C$99),
grup_instansi!$A$99,
grup_instansi!$A$100))))))))))))))))))))))))))))))))))))))))</f>
        <v>gi2023110400004</v>
      </c>
      <c r="L519" t="str">
        <f>VLOOKUP(K519,grup_instansi!$A$2:$E$102,4)</f>
        <v>Lembaga Pemerintah Non Kementerian Pusat</v>
      </c>
      <c r="M519" t="str">
        <f t="shared" si="26"/>
        <v>('i2023110600518','Badan Riset dan Inovasi Nasional','gi2023110400004'),</v>
      </c>
    </row>
    <row r="520" spans="1:13" x14ac:dyDescent="0.25">
      <c r="A520" t="str">
        <f t="shared" si="24"/>
        <v>i2023110600519</v>
      </c>
      <c r="B520" s="6">
        <v>4044</v>
      </c>
      <c r="C520" t="str">
        <f t="shared" si="25"/>
        <v>i2023110600519</v>
      </c>
      <c r="D520" s="5" t="s">
        <v>739</v>
      </c>
      <c r="E520" s="5" t="s">
        <v>656</v>
      </c>
      <c r="F520" s="5" t="s">
        <v>661</v>
      </c>
      <c r="G520" t="str">
        <f>IF(AND(E520=grup_instansi!$B$2,F520=grup_instansi!$C$2),
grup_instansi!$A$2,
IF(AND(E520=grup_instansi!$B$3,F520=grup_instansi!$C$3),
grup_instansi!$A$3,
IF(AND(E520=grup_instansi!$B$4,F520=grup_instansi!$C$4),
grup_instansi!$A$4,
IF(AND(E520=grup_instansi!$B$5,F520=grup_instansi!$C$5),
grup_instansi!$A$5,
IF(AND(E520=grup_instansi!$B$6,F520=grup_instansi!$C$6),
grup_instansi!$A$6,
IF(AND(E520=grup_instansi!$B$7,F520=grup_instansi!$C$7),
grup_instansi!$A$7,
IF(AND(E520=grup_instansi!$B$8,F520=grup_instansi!$C$8),
grup_instansi!$A$8,
IF(AND(E520=grup_instansi!$B$9,F520=grup_instansi!$C$9),
grup_instansi!$A$9,
IF(AND(E520=grup_instansi!$B$10,F520=grup_instansi!$C$10),
grup_instansi!$A$10,"")))))))))</f>
        <v>gi2023110400003</v>
      </c>
      <c r="H520" t="str">
        <f>IF(G520&lt;&gt;"",G520,IF(AND(E520=grup_instansi!$B$11,F520=grup_instansi!$C$11),
grup_instansi!$A$11,
IF(AND(E520=grup_instansi!$B$12,F520=grup_instansi!$C$12),
grup_instansi!$A$12,
IF(AND(E520=grup_instansi!$B$13,F520=grup_instansi!$C$13),
grup_instansi!$A$13,
IF(AND(E520=grup_instansi!$B$14,F520=grup_instansi!$C$14),
grup_instansi!$A$14,
IF(AND(E520=grup_instansi!$B$15,F520=grup_instansi!$C$15),
grup_instansi!$A$15,
IF(AND(E520=grup_instansi!$B$16,F520=grup_instansi!$C$16),
grup_instansi!$A$16,
IF(AND(E520=grup_instansi!$B$17,F520=grup_instansi!$C$17),
grup_instansi!$A$17,
IF(AND(E520=grup_instansi!$B$18,F520=grup_instansi!$C$18),
grup_instansi!$A$18,
IF(AND(E520=grup_instansi!$B$19,F520=grup_instansi!$C$19),
grup_instansi!$A$19,
IF(AND(E520=grup_instansi!$B$20,F520=grup_instansi!$C$20),
grup_instansi!$A$20,"")))))))))))</f>
        <v>gi2023110400003</v>
      </c>
      <c r="I520" t="str">
        <f>IF(H520&lt;&gt;"",H520,IF(AND(E520=grup_instansi!$B$21,F520=grup_instansi!$C$21),
grup_instansi!$A$21,
IF(AND(E520=grup_instansi!$B$22,F520=grup_instansi!$C$22),
grup_instansi!$A$22,
IF(AND(E520=grup_instansi!$B$23,F520=grup_instansi!$C$23),
grup_instansi!$A$23,
IF(AND(E520=grup_instansi!$B$24,F520=grup_instansi!$C$24),
grup_instansi!$A$24,
IF(AND(E520=grup_instansi!$B$25,F520=grup_instansi!$C$25),
grup_instansi!$A$25,
IF(AND(E520=grup_instansi!$B$26,F520=grup_instansi!$C$26),
grup_instansi!$A$26,
IF(AND(E520=grup_instansi!$B$27,F520=grup_instansi!$C$27),
grup_instansi!$A$27,
IF(AND(E520=grup_instansi!$B$28,F520=grup_instansi!$C$28),
grup_instansi!$A$28,
IF(AND(E520=grup_instansi!$B$29,F520=grup_instansi!$C$29),
grup_instansi!$A$29,
IF(AND(E520=grup_instansi!$B$30,F520=grup_instansi!$C$30),
grup_instansi!$A$30,
IF(AND(E520=grup_instansi!$B$31,F520=grup_instansi!$C$31),
grup_instansi!$A$31,
IF(AND(E520=grup_instansi!$B$32,F520=grup_instansi!$C$32),
grup_instansi!$A$32,
IF(AND(E520=grup_instansi!$B$33,F520=grup_instansi!$C$33),
grup_instansi!$A$33,
IF(AND(E520=grup_instansi!$B$34,F520=grup_instansi!$C$34),
grup_instansi!$A$34,
IF(AND(E520=grup_instansi!$B$35,F520=grup_instansi!$C$35),
grup_instansi!$A$35,""))))))))))))))))</f>
        <v>gi2023110400003</v>
      </c>
      <c r="J520" t="str">
        <f>IF(I520&lt;&gt;"",I520,IF(AND(E520=grup_instansi!$B$36,F520=grup_instansi!$C$36),
grup_instansi!$A$36,
IF(AND(E520=grup_instansi!$B$37,F520=grup_instansi!$C$37),
grup_instansi!$A$37,
IF(AND(E520=grup_instansi!$B$38,F520=grup_instansi!$C$38),
grup_instansi!$A$38,
IF(AND(E520=grup_instansi!$B$39,F520=grup_instansi!$C$39),
grup_instansi!$A$39,
IF(AND(E520=grup_instansi!$B$40,F520=grup_instansi!$C$40),
grup_instansi!$A$40,
IF(AND(E520=grup_instansi!$B$41,F520=grup_instansi!$C$41),
grup_instansi!$A$41,
IF(AND(E520=grup_instansi!$B$42,F520=grup_instansi!$C$42),
grup_instansi!$A$42,
IF(AND(E520=grup_instansi!$B$43,F520=grup_instansi!$C$43),
grup_instansi!$A$43,
IF(AND(E520=grup_instansi!$B$44,F520=grup_instansi!$C$44),
grup_instansi!$A$44,
IF(AND(E520=grup_instansi!$B$45,F520=grup_instansi!$C$45),
grup_instansi!$A$45,
IF(AND(E520=grup_instansi!$B$46,F520=grup_instansi!$C$46),
grup_instansi!$A$46,
IF(AND(E520=grup_instansi!$B$47,F520=grup_instansi!$C$47),
grup_instansi!$A$47,
IF(AND(E520=grup_instansi!$B$48,F520=grup_instansi!$C$48),
grup_instansi!$A$48,
IF(AND(E520=grup_instansi!$B$49,F520=grup_instansi!$C$49),
grup_instansi!$A$49,
IF(AND(E520=grup_instansi!$B$50,F520=grup_instansi!$C$50),
grup_instansi!$A$50,
IF(AND(E520=grup_instansi!$B$51,F520=grup_instansi!$C$51),
grup_instansi!$A$51,
IF(AND(E520=grup_instansi!$B$52,F520=grup_instansi!$C$52),
grup_instansi!$A$52,
IF(AND(E520=grup_instansi!$B$53,F520=grup_instansi!$C$53),
grup_instansi!$A$53,
IF(AND(E520=grup_instansi!$B$54,F520=grup_instansi!$C$54),
grup_instansi!$A$54,
IF(AND(E520=grup_instansi!$B$55,F520=grup_instansi!$C$55),
grup_instansi!$A$55,
IF(AND(E520=grup_instansi!$B$56,F520=grup_instansi!$C$56),
grup_instansi!$A$56,
IF(AND(E520=grup_instansi!$B$57,F520=grup_instansi!$C$57),
grup_instansi!$A$57,
IF(AND(E520=grup_instansi!$B$58,F520=grup_instansi!$C$58),
grup_instansi!$A$58,
IF(AND(E520=grup_instansi!$B$59,F520=grup_instansi!$C$59),
grup_instansi!$A$59,
IF(AND(E520=grup_instansi!$B$60,F520=grup_instansi!$C$60),
grup_instansi!$A$60,""))))))))))))))))))))))))))</f>
        <v>gi2023110400003</v>
      </c>
      <c r="K520" t="str">
        <f>IF(J520&lt;&gt;"",J520,IF(AND(E520=grup_instansi!$B$61,F520=grup_instansi!$C$61),
grup_instansi!$A$61,
IF(AND(E520=grup_instansi!$B$62,F520=grup_instansi!$C$62),
grup_instansi!$A$62,
IF(AND(E520=grup_instansi!$B$63,F520=grup_instansi!$C$63),
grup_instansi!$A$63,
IF(AND(E520=grup_instansi!$B$64,F520=grup_instansi!$C$64),
grup_instansi!$A$64,
IF(AND(E520=grup_instansi!$B$65,F520=grup_instansi!$C$65),
grup_instansi!$A$65,
IF(AND(E520=grup_instansi!$B$66,F520=grup_instansi!$C$66),
grup_instansi!$A$66,
IF(AND(E520=grup_instansi!$B$67,F520=grup_instansi!$C$67),
grup_instansi!$A$67,
IF(AND(E520=grup_instansi!$B$68,F520=grup_instansi!$C$68),
grup_instansi!$A$68,
IF(AND(E520=grup_instansi!$B$69,F520=grup_instansi!$C$69),
grup_instansi!$A$69,
IF(AND(E520=grup_instansi!$B$70,F520=grup_instansi!$C$70),
grup_instansi!$A$70,
IF(AND(E520=grup_instansi!$B$71,F520=grup_instansi!$C$71),
grup_instansi!$A$71,
IF(AND(E520=grup_instansi!$B$72,F520=grup_instansi!$C$72),
grup_instansi!$A$72,
IF(AND(E520=grup_instansi!$B$73,F520=grup_instansi!$C$73),
grup_instansi!$A$73,
IF(AND(E520=grup_instansi!$B$74,F520=grup_instansi!$C$74),
grup_instansi!$A$74,
IF(AND(E520=grup_instansi!$B$75,F520=grup_instansi!$C$75),
grup_instansi!$A$75,
IF(AND(E520=grup_instansi!$B$76,F520=grup_instansi!$C$76),
grup_instansi!$A$76,
IF(AND(E520=grup_instansi!$B$77,F520=grup_instansi!$C$77),
grup_instansi!$A$77,
IF(AND(E520=grup_instansi!$B$78,F520=grup_instansi!$C$78),
grup_instansi!$A$78,
IF(AND(E520=grup_instansi!$B$79,F520=grup_instansi!$C$79),
grup_instansi!$A$79,
IF(AND(E520=grup_instansi!$B$80,F520=grup_instansi!$C$80),
grup_instansi!$A$80,
IF(AND(E520=grup_instansi!$B$81,F520=grup_instansi!$C$81),
grup_instansi!$A$81,
IF(AND(E520=grup_instansi!$B$82,F520=grup_instansi!$C$82),
grup_instansi!$A$82,
IF(AND(E520=grup_instansi!$B$83,F520=grup_instansi!$C$83),
grup_instansi!$A$84,
IF(AND(E520=grup_instansi!$B$84,F520=grup_instansi!$C$84),
grup_instansi!$A$85,
IF(AND(E520=grup_instansi!$B$85,F520=grup_instansi!$C$85),
grup_instansi!$A$86,
IF(AND(E520=grup_instansi!$B$86,F520=grup_instansi!$C$86),
grup_instansi!$A$87,
IF(AND(E520=grup_instansi!$B$87,F520=grup_instansi!$C$87),
grup_instansi!$A$87,
IF(AND(E520=grup_instansi!$B$88,F520=grup_instansi!$C$88),
grup_instansi!$A$88,
IF(AND(E520=grup_instansi!$B$89,F520=grup_instansi!$C$89),
grup_instansi!$A$89,
IF(AND(E520=grup_instansi!$B$90,F520=grup_instansi!$C$90),
grup_instansi!$A$90,
IF(AND(E520=grup_instansi!$B$91,F520=grup_instansi!$C$91),
grup_instansi!$A$91,
IF(AND(E520=grup_instansi!$B$92,F520=grup_instansi!$C$92),
grup_instansi!$A$92,
IF(AND(E520=grup_instansi!$B$93,F520=grup_instansi!$C$93),
grup_instansi!$A$93,
IF(AND(E520=grup_instansi!$B$94,F520=grup_instansi!$C$94),
grup_instansi!$A$94,
IF(AND(E520=grup_instansi!$B$95,F520=grup_instansi!$C$95),
grup_instansi!$A$95,
IF(AND(E520=grup_instansi!$B$96,F520=grup_instansi!$C$96),
grup_instansi!$A$96,
IF(AND(E520=grup_instansi!$B$97,F520=grup_instansi!$C$97),
grup_instansi!$A$97,
IF(AND(E520=grup_instansi!$B$98,F520=grup_instansi!$C$98),
grup_instansi!$A$98,
IF(AND(E520=grup_instansi!$B$99,F520=grup_instansi!$C$99),
grup_instansi!$A$99,
grup_instansi!$A$100))))))))))))))))))))))))))))))))))))))))</f>
        <v>gi2023110400003</v>
      </c>
      <c r="L520" t="str">
        <f>VLOOKUP(K520,grup_instansi!$A$2:$E$102,4)</f>
        <v>Lembaga Non Struktural Pusat</v>
      </c>
      <c r="M520" t="str">
        <f t="shared" si="26"/>
        <v>('i2023110600519','Komisi Nasional Hak Asasi Manusia','gi2023110400003'),</v>
      </c>
    </row>
    <row r="521" spans="1:13" x14ac:dyDescent="0.25">
      <c r="A521" t="str">
        <f t="shared" si="24"/>
        <v>i2023110600520</v>
      </c>
      <c r="B521" s="6">
        <v>4305</v>
      </c>
      <c r="C521" t="str">
        <f t="shared" si="25"/>
        <v>i2023110600520</v>
      </c>
      <c r="D521" s="5" t="s">
        <v>740</v>
      </c>
      <c r="E521" s="5" t="s">
        <v>656</v>
      </c>
      <c r="F521" s="5" t="s">
        <v>661</v>
      </c>
      <c r="G521" t="str">
        <f>IF(AND(E521=grup_instansi!$B$2,F521=grup_instansi!$C$2),
grup_instansi!$A$2,
IF(AND(E521=grup_instansi!$B$3,F521=grup_instansi!$C$3),
grup_instansi!$A$3,
IF(AND(E521=grup_instansi!$B$4,F521=grup_instansi!$C$4),
grup_instansi!$A$4,
IF(AND(E521=grup_instansi!$B$5,F521=grup_instansi!$C$5),
grup_instansi!$A$5,
IF(AND(E521=grup_instansi!$B$6,F521=grup_instansi!$C$6),
grup_instansi!$A$6,
IF(AND(E521=grup_instansi!$B$7,F521=grup_instansi!$C$7),
grup_instansi!$A$7,
IF(AND(E521=grup_instansi!$B$8,F521=grup_instansi!$C$8),
grup_instansi!$A$8,
IF(AND(E521=grup_instansi!$B$9,F521=grup_instansi!$C$9),
grup_instansi!$A$9,
IF(AND(E521=grup_instansi!$B$10,F521=grup_instansi!$C$10),
grup_instansi!$A$10,"")))))))))</f>
        <v>gi2023110400003</v>
      </c>
      <c r="H521" t="str">
        <f>IF(G521&lt;&gt;"",G521,IF(AND(E521=grup_instansi!$B$11,F521=grup_instansi!$C$11),
grup_instansi!$A$11,
IF(AND(E521=grup_instansi!$B$12,F521=grup_instansi!$C$12),
grup_instansi!$A$12,
IF(AND(E521=grup_instansi!$B$13,F521=grup_instansi!$C$13),
grup_instansi!$A$13,
IF(AND(E521=grup_instansi!$B$14,F521=grup_instansi!$C$14),
grup_instansi!$A$14,
IF(AND(E521=grup_instansi!$B$15,F521=grup_instansi!$C$15),
grup_instansi!$A$15,
IF(AND(E521=grup_instansi!$B$16,F521=grup_instansi!$C$16),
grup_instansi!$A$16,
IF(AND(E521=grup_instansi!$B$17,F521=grup_instansi!$C$17),
grup_instansi!$A$17,
IF(AND(E521=grup_instansi!$B$18,F521=grup_instansi!$C$18),
grup_instansi!$A$18,
IF(AND(E521=grup_instansi!$B$19,F521=grup_instansi!$C$19),
grup_instansi!$A$19,
IF(AND(E521=grup_instansi!$B$20,F521=grup_instansi!$C$20),
grup_instansi!$A$20,"")))))))))))</f>
        <v>gi2023110400003</v>
      </c>
      <c r="I521" t="str">
        <f>IF(H521&lt;&gt;"",H521,IF(AND(E521=grup_instansi!$B$21,F521=grup_instansi!$C$21),
grup_instansi!$A$21,
IF(AND(E521=grup_instansi!$B$22,F521=grup_instansi!$C$22),
grup_instansi!$A$22,
IF(AND(E521=grup_instansi!$B$23,F521=grup_instansi!$C$23),
grup_instansi!$A$23,
IF(AND(E521=grup_instansi!$B$24,F521=grup_instansi!$C$24),
grup_instansi!$A$24,
IF(AND(E521=grup_instansi!$B$25,F521=grup_instansi!$C$25),
grup_instansi!$A$25,
IF(AND(E521=grup_instansi!$B$26,F521=grup_instansi!$C$26),
grup_instansi!$A$26,
IF(AND(E521=grup_instansi!$B$27,F521=grup_instansi!$C$27),
grup_instansi!$A$27,
IF(AND(E521=grup_instansi!$B$28,F521=grup_instansi!$C$28),
grup_instansi!$A$28,
IF(AND(E521=grup_instansi!$B$29,F521=grup_instansi!$C$29),
grup_instansi!$A$29,
IF(AND(E521=grup_instansi!$B$30,F521=grup_instansi!$C$30),
grup_instansi!$A$30,
IF(AND(E521=grup_instansi!$B$31,F521=grup_instansi!$C$31),
grup_instansi!$A$31,
IF(AND(E521=grup_instansi!$B$32,F521=grup_instansi!$C$32),
grup_instansi!$A$32,
IF(AND(E521=grup_instansi!$B$33,F521=grup_instansi!$C$33),
grup_instansi!$A$33,
IF(AND(E521=grup_instansi!$B$34,F521=grup_instansi!$C$34),
grup_instansi!$A$34,
IF(AND(E521=grup_instansi!$B$35,F521=grup_instansi!$C$35),
grup_instansi!$A$35,""))))))))))))))))</f>
        <v>gi2023110400003</v>
      </c>
      <c r="J521" t="str">
        <f>IF(I521&lt;&gt;"",I521,IF(AND(E521=grup_instansi!$B$36,F521=grup_instansi!$C$36),
grup_instansi!$A$36,
IF(AND(E521=grup_instansi!$B$37,F521=grup_instansi!$C$37),
grup_instansi!$A$37,
IF(AND(E521=grup_instansi!$B$38,F521=grup_instansi!$C$38),
grup_instansi!$A$38,
IF(AND(E521=grup_instansi!$B$39,F521=grup_instansi!$C$39),
grup_instansi!$A$39,
IF(AND(E521=grup_instansi!$B$40,F521=grup_instansi!$C$40),
grup_instansi!$A$40,
IF(AND(E521=grup_instansi!$B$41,F521=grup_instansi!$C$41),
grup_instansi!$A$41,
IF(AND(E521=grup_instansi!$B$42,F521=grup_instansi!$C$42),
grup_instansi!$A$42,
IF(AND(E521=grup_instansi!$B$43,F521=grup_instansi!$C$43),
grup_instansi!$A$43,
IF(AND(E521=grup_instansi!$B$44,F521=grup_instansi!$C$44),
grup_instansi!$A$44,
IF(AND(E521=grup_instansi!$B$45,F521=grup_instansi!$C$45),
grup_instansi!$A$45,
IF(AND(E521=grup_instansi!$B$46,F521=grup_instansi!$C$46),
grup_instansi!$A$46,
IF(AND(E521=grup_instansi!$B$47,F521=grup_instansi!$C$47),
grup_instansi!$A$47,
IF(AND(E521=grup_instansi!$B$48,F521=grup_instansi!$C$48),
grup_instansi!$A$48,
IF(AND(E521=grup_instansi!$B$49,F521=grup_instansi!$C$49),
grup_instansi!$A$49,
IF(AND(E521=grup_instansi!$B$50,F521=grup_instansi!$C$50),
grup_instansi!$A$50,
IF(AND(E521=grup_instansi!$B$51,F521=grup_instansi!$C$51),
grup_instansi!$A$51,
IF(AND(E521=grup_instansi!$B$52,F521=grup_instansi!$C$52),
grup_instansi!$A$52,
IF(AND(E521=grup_instansi!$B$53,F521=grup_instansi!$C$53),
grup_instansi!$A$53,
IF(AND(E521=grup_instansi!$B$54,F521=grup_instansi!$C$54),
grup_instansi!$A$54,
IF(AND(E521=grup_instansi!$B$55,F521=grup_instansi!$C$55),
grup_instansi!$A$55,
IF(AND(E521=grup_instansi!$B$56,F521=grup_instansi!$C$56),
grup_instansi!$A$56,
IF(AND(E521=grup_instansi!$B$57,F521=grup_instansi!$C$57),
grup_instansi!$A$57,
IF(AND(E521=grup_instansi!$B$58,F521=grup_instansi!$C$58),
grup_instansi!$A$58,
IF(AND(E521=grup_instansi!$B$59,F521=grup_instansi!$C$59),
grup_instansi!$A$59,
IF(AND(E521=grup_instansi!$B$60,F521=grup_instansi!$C$60),
grup_instansi!$A$60,""))))))))))))))))))))))))))</f>
        <v>gi2023110400003</v>
      </c>
      <c r="K521" t="str">
        <f>IF(J521&lt;&gt;"",J521,IF(AND(E521=grup_instansi!$B$61,F521=grup_instansi!$C$61),
grup_instansi!$A$61,
IF(AND(E521=grup_instansi!$B$62,F521=grup_instansi!$C$62),
grup_instansi!$A$62,
IF(AND(E521=grup_instansi!$B$63,F521=grup_instansi!$C$63),
grup_instansi!$A$63,
IF(AND(E521=grup_instansi!$B$64,F521=grup_instansi!$C$64),
grup_instansi!$A$64,
IF(AND(E521=grup_instansi!$B$65,F521=grup_instansi!$C$65),
grup_instansi!$A$65,
IF(AND(E521=grup_instansi!$B$66,F521=grup_instansi!$C$66),
grup_instansi!$A$66,
IF(AND(E521=grup_instansi!$B$67,F521=grup_instansi!$C$67),
grup_instansi!$A$67,
IF(AND(E521=grup_instansi!$B$68,F521=grup_instansi!$C$68),
grup_instansi!$A$68,
IF(AND(E521=grup_instansi!$B$69,F521=grup_instansi!$C$69),
grup_instansi!$A$69,
IF(AND(E521=grup_instansi!$B$70,F521=grup_instansi!$C$70),
grup_instansi!$A$70,
IF(AND(E521=grup_instansi!$B$71,F521=grup_instansi!$C$71),
grup_instansi!$A$71,
IF(AND(E521=grup_instansi!$B$72,F521=grup_instansi!$C$72),
grup_instansi!$A$72,
IF(AND(E521=grup_instansi!$B$73,F521=grup_instansi!$C$73),
grup_instansi!$A$73,
IF(AND(E521=grup_instansi!$B$74,F521=grup_instansi!$C$74),
grup_instansi!$A$74,
IF(AND(E521=grup_instansi!$B$75,F521=grup_instansi!$C$75),
grup_instansi!$A$75,
IF(AND(E521=grup_instansi!$B$76,F521=grup_instansi!$C$76),
grup_instansi!$A$76,
IF(AND(E521=grup_instansi!$B$77,F521=grup_instansi!$C$77),
grup_instansi!$A$77,
IF(AND(E521=grup_instansi!$B$78,F521=grup_instansi!$C$78),
grup_instansi!$A$78,
IF(AND(E521=grup_instansi!$B$79,F521=grup_instansi!$C$79),
grup_instansi!$A$79,
IF(AND(E521=grup_instansi!$B$80,F521=grup_instansi!$C$80),
grup_instansi!$A$80,
IF(AND(E521=grup_instansi!$B$81,F521=grup_instansi!$C$81),
grup_instansi!$A$81,
IF(AND(E521=grup_instansi!$B$82,F521=grup_instansi!$C$82),
grup_instansi!$A$82,
IF(AND(E521=grup_instansi!$B$83,F521=grup_instansi!$C$83),
grup_instansi!$A$84,
IF(AND(E521=grup_instansi!$B$84,F521=grup_instansi!$C$84),
grup_instansi!$A$85,
IF(AND(E521=grup_instansi!$B$85,F521=grup_instansi!$C$85),
grup_instansi!$A$86,
IF(AND(E521=grup_instansi!$B$86,F521=grup_instansi!$C$86),
grup_instansi!$A$87,
IF(AND(E521=grup_instansi!$B$87,F521=grup_instansi!$C$87),
grup_instansi!$A$87,
IF(AND(E521=grup_instansi!$B$88,F521=grup_instansi!$C$88),
grup_instansi!$A$88,
IF(AND(E521=grup_instansi!$B$89,F521=grup_instansi!$C$89),
grup_instansi!$A$89,
IF(AND(E521=grup_instansi!$B$90,F521=grup_instansi!$C$90),
grup_instansi!$A$90,
IF(AND(E521=grup_instansi!$B$91,F521=grup_instansi!$C$91),
grup_instansi!$A$91,
IF(AND(E521=grup_instansi!$B$92,F521=grup_instansi!$C$92),
grup_instansi!$A$92,
IF(AND(E521=grup_instansi!$B$93,F521=grup_instansi!$C$93),
grup_instansi!$A$93,
IF(AND(E521=grup_instansi!$B$94,F521=grup_instansi!$C$94),
grup_instansi!$A$94,
IF(AND(E521=grup_instansi!$B$95,F521=grup_instansi!$C$95),
grup_instansi!$A$95,
IF(AND(E521=grup_instansi!$B$96,F521=grup_instansi!$C$96),
grup_instansi!$A$96,
IF(AND(E521=grup_instansi!$B$97,F521=grup_instansi!$C$97),
grup_instansi!$A$97,
IF(AND(E521=grup_instansi!$B$98,F521=grup_instansi!$C$98),
grup_instansi!$A$98,
IF(AND(E521=grup_instansi!$B$99,F521=grup_instansi!$C$99),
grup_instansi!$A$99,
grup_instansi!$A$100))))))))))))))))))))))))))))))))))))))))</f>
        <v>gi2023110400003</v>
      </c>
      <c r="L521" t="str">
        <f>VLOOKUP(K521,grup_instansi!$A$2:$E$102,4)</f>
        <v>Lembaga Non Struktural Pusat</v>
      </c>
      <c r="M521" t="str">
        <f t="shared" si="26"/>
        <v>('i2023110600520','Badan Nasional Sertifikasi Profesi','gi2023110400003'),</v>
      </c>
    </row>
    <row r="522" spans="1:13" x14ac:dyDescent="0.25">
      <c r="A522" t="str">
        <f t="shared" si="24"/>
        <v>i2023110600521</v>
      </c>
      <c r="B522" s="6">
        <v>4310</v>
      </c>
      <c r="C522" t="str">
        <f t="shared" si="25"/>
        <v>i2023110600521</v>
      </c>
      <c r="D522" s="5" t="s">
        <v>741</v>
      </c>
      <c r="E522" s="5" t="s">
        <v>656</v>
      </c>
      <c r="F522" s="5" t="s">
        <v>661</v>
      </c>
      <c r="G522" t="str">
        <f>IF(AND(E522=grup_instansi!$B$2,F522=grup_instansi!$C$2),
grup_instansi!$A$2,
IF(AND(E522=grup_instansi!$B$3,F522=grup_instansi!$C$3),
grup_instansi!$A$3,
IF(AND(E522=grup_instansi!$B$4,F522=grup_instansi!$C$4),
grup_instansi!$A$4,
IF(AND(E522=grup_instansi!$B$5,F522=grup_instansi!$C$5),
grup_instansi!$A$5,
IF(AND(E522=grup_instansi!$B$6,F522=grup_instansi!$C$6),
grup_instansi!$A$6,
IF(AND(E522=grup_instansi!$B$7,F522=grup_instansi!$C$7),
grup_instansi!$A$7,
IF(AND(E522=grup_instansi!$B$8,F522=grup_instansi!$C$8),
grup_instansi!$A$8,
IF(AND(E522=grup_instansi!$B$9,F522=grup_instansi!$C$9),
grup_instansi!$A$9,
IF(AND(E522=grup_instansi!$B$10,F522=grup_instansi!$C$10),
grup_instansi!$A$10,"")))))))))</f>
        <v>gi2023110400003</v>
      </c>
      <c r="H522" t="str">
        <f>IF(G522&lt;&gt;"",G522,IF(AND(E522=grup_instansi!$B$11,F522=grup_instansi!$C$11),
grup_instansi!$A$11,
IF(AND(E522=grup_instansi!$B$12,F522=grup_instansi!$C$12),
grup_instansi!$A$12,
IF(AND(E522=grup_instansi!$B$13,F522=grup_instansi!$C$13),
grup_instansi!$A$13,
IF(AND(E522=grup_instansi!$B$14,F522=grup_instansi!$C$14),
grup_instansi!$A$14,
IF(AND(E522=grup_instansi!$B$15,F522=grup_instansi!$C$15),
grup_instansi!$A$15,
IF(AND(E522=grup_instansi!$B$16,F522=grup_instansi!$C$16),
grup_instansi!$A$16,
IF(AND(E522=grup_instansi!$B$17,F522=grup_instansi!$C$17),
grup_instansi!$A$17,
IF(AND(E522=grup_instansi!$B$18,F522=grup_instansi!$C$18),
grup_instansi!$A$18,
IF(AND(E522=grup_instansi!$B$19,F522=grup_instansi!$C$19),
grup_instansi!$A$19,
IF(AND(E522=grup_instansi!$B$20,F522=grup_instansi!$C$20),
grup_instansi!$A$20,"")))))))))))</f>
        <v>gi2023110400003</v>
      </c>
      <c r="I522" t="str">
        <f>IF(H522&lt;&gt;"",H522,IF(AND(E522=grup_instansi!$B$21,F522=grup_instansi!$C$21),
grup_instansi!$A$21,
IF(AND(E522=grup_instansi!$B$22,F522=grup_instansi!$C$22),
grup_instansi!$A$22,
IF(AND(E522=grup_instansi!$B$23,F522=grup_instansi!$C$23),
grup_instansi!$A$23,
IF(AND(E522=grup_instansi!$B$24,F522=grup_instansi!$C$24),
grup_instansi!$A$24,
IF(AND(E522=grup_instansi!$B$25,F522=grup_instansi!$C$25),
grup_instansi!$A$25,
IF(AND(E522=grup_instansi!$B$26,F522=grup_instansi!$C$26),
grup_instansi!$A$26,
IF(AND(E522=grup_instansi!$B$27,F522=grup_instansi!$C$27),
grup_instansi!$A$27,
IF(AND(E522=grup_instansi!$B$28,F522=grup_instansi!$C$28),
grup_instansi!$A$28,
IF(AND(E522=grup_instansi!$B$29,F522=grup_instansi!$C$29),
grup_instansi!$A$29,
IF(AND(E522=grup_instansi!$B$30,F522=grup_instansi!$C$30),
grup_instansi!$A$30,
IF(AND(E522=grup_instansi!$B$31,F522=grup_instansi!$C$31),
grup_instansi!$A$31,
IF(AND(E522=grup_instansi!$B$32,F522=grup_instansi!$C$32),
grup_instansi!$A$32,
IF(AND(E522=grup_instansi!$B$33,F522=grup_instansi!$C$33),
grup_instansi!$A$33,
IF(AND(E522=grup_instansi!$B$34,F522=grup_instansi!$C$34),
grup_instansi!$A$34,
IF(AND(E522=grup_instansi!$B$35,F522=grup_instansi!$C$35),
grup_instansi!$A$35,""))))))))))))))))</f>
        <v>gi2023110400003</v>
      </c>
      <c r="J522" t="str">
        <f>IF(I522&lt;&gt;"",I522,IF(AND(E522=grup_instansi!$B$36,F522=grup_instansi!$C$36),
grup_instansi!$A$36,
IF(AND(E522=grup_instansi!$B$37,F522=grup_instansi!$C$37),
grup_instansi!$A$37,
IF(AND(E522=grup_instansi!$B$38,F522=grup_instansi!$C$38),
grup_instansi!$A$38,
IF(AND(E522=grup_instansi!$B$39,F522=grup_instansi!$C$39),
grup_instansi!$A$39,
IF(AND(E522=grup_instansi!$B$40,F522=grup_instansi!$C$40),
grup_instansi!$A$40,
IF(AND(E522=grup_instansi!$B$41,F522=grup_instansi!$C$41),
grup_instansi!$A$41,
IF(AND(E522=grup_instansi!$B$42,F522=grup_instansi!$C$42),
grup_instansi!$A$42,
IF(AND(E522=grup_instansi!$B$43,F522=grup_instansi!$C$43),
grup_instansi!$A$43,
IF(AND(E522=grup_instansi!$B$44,F522=grup_instansi!$C$44),
grup_instansi!$A$44,
IF(AND(E522=grup_instansi!$B$45,F522=grup_instansi!$C$45),
grup_instansi!$A$45,
IF(AND(E522=grup_instansi!$B$46,F522=grup_instansi!$C$46),
grup_instansi!$A$46,
IF(AND(E522=grup_instansi!$B$47,F522=grup_instansi!$C$47),
grup_instansi!$A$47,
IF(AND(E522=grup_instansi!$B$48,F522=grup_instansi!$C$48),
grup_instansi!$A$48,
IF(AND(E522=grup_instansi!$B$49,F522=grup_instansi!$C$49),
grup_instansi!$A$49,
IF(AND(E522=grup_instansi!$B$50,F522=grup_instansi!$C$50),
grup_instansi!$A$50,
IF(AND(E522=grup_instansi!$B$51,F522=grup_instansi!$C$51),
grup_instansi!$A$51,
IF(AND(E522=grup_instansi!$B$52,F522=grup_instansi!$C$52),
grup_instansi!$A$52,
IF(AND(E522=grup_instansi!$B$53,F522=grup_instansi!$C$53),
grup_instansi!$A$53,
IF(AND(E522=grup_instansi!$B$54,F522=grup_instansi!$C$54),
grup_instansi!$A$54,
IF(AND(E522=grup_instansi!$B$55,F522=grup_instansi!$C$55),
grup_instansi!$A$55,
IF(AND(E522=grup_instansi!$B$56,F522=grup_instansi!$C$56),
grup_instansi!$A$56,
IF(AND(E522=grup_instansi!$B$57,F522=grup_instansi!$C$57),
grup_instansi!$A$57,
IF(AND(E522=grup_instansi!$B$58,F522=grup_instansi!$C$58),
grup_instansi!$A$58,
IF(AND(E522=grup_instansi!$B$59,F522=grup_instansi!$C$59),
grup_instansi!$A$59,
IF(AND(E522=grup_instansi!$B$60,F522=grup_instansi!$C$60),
grup_instansi!$A$60,""))))))))))))))))))))))))))</f>
        <v>gi2023110400003</v>
      </c>
      <c r="K522" t="str">
        <f>IF(J522&lt;&gt;"",J522,IF(AND(E522=grup_instansi!$B$61,F522=grup_instansi!$C$61),
grup_instansi!$A$61,
IF(AND(E522=grup_instansi!$B$62,F522=grup_instansi!$C$62),
grup_instansi!$A$62,
IF(AND(E522=grup_instansi!$B$63,F522=grup_instansi!$C$63),
grup_instansi!$A$63,
IF(AND(E522=grup_instansi!$B$64,F522=grup_instansi!$C$64),
grup_instansi!$A$64,
IF(AND(E522=grup_instansi!$B$65,F522=grup_instansi!$C$65),
grup_instansi!$A$65,
IF(AND(E522=grup_instansi!$B$66,F522=grup_instansi!$C$66),
grup_instansi!$A$66,
IF(AND(E522=grup_instansi!$B$67,F522=grup_instansi!$C$67),
grup_instansi!$A$67,
IF(AND(E522=grup_instansi!$B$68,F522=grup_instansi!$C$68),
grup_instansi!$A$68,
IF(AND(E522=grup_instansi!$B$69,F522=grup_instansi!$C$69),
grup_instansi!$A$69,
IF(AND(E522=grup_instansi!$B$70,F522=grup_instansi!$C$70),
grup_instansi!$A$70,
IF(AND(E522=grup_instansi!$B$71,F522=grup_instansi!$C$71),
grup_instansi!$A$71,
IF(AND(E522=grup_instansi!$B$72,F522=grup_instansi!$C$72),
grup_instansi!$A$72,
IF(AND(E522=grup_instansi!$B$73,F522=grup_instansi!$C$73),
grup_instansi!$A$73,
IF(AND(E522=grup_instansi!$B$74,F522=grup_instansi!$C$74),
grup_instansi!$A$74,
IF(AND(E522=grup_instansi!$B$75,F522=grup_instansi!$C$75),
grup_instansi!$A$75,
IF(AND(E522=grup_instansi!$B$76,F522=grup_instansi!$C$76),
grup_instansi!$A$76,
IF(AND(E522=grup_instansi!$B$77,F522=grup_instansi!$C$77),
grup_instansi!$A$77,
IF(AND(E522=grup_instansi!$B$78,F522=grup_instansi!$C$78),
grup_instansi!$A$78,
IF(AND(E522=grup_instansi!$B$79,F522=grup_instansi!$C$79),
grup_instansi!$A$79,
IF(AND(E522=grup_instansi!$B$80,F522=grup_instansi!$C$80),
grup_instansi!$A$80,
IF(AND(E522=grup_instansi!$B$81,F522=grup_instansi!$C$81),
grup_instansi!$A$81,
IF(AND(E522=grup_instansi!$B$82,F522=grup_instansi!$C$82),
grup_instansi!$A$82,
IF(AND(E522=grup_instansi!$B$83,F522=grup_instansi!$C$83),
grup_instansi!$A$84,
IF(AND(E522=grup_instansi!$B$84,F522=grup_instansi!$C$84),
grup_instansi!$A$85,
IF(AND(E522=grup_instansi!$B$85,F522=grup_instansi!$C$85),
grup_instansi!$A$86,
IF(AND(E522=grup_instansi!$B$86,F522=grup_instansi!$C$86),
grup_instansi!$A$87,
IF(AND(E522=grup_instansi!$B$87,F522=grup_instansi!$C$87),
grup_instansi!$A$87,
IF(AND(E522=grup_instansi!$B$88,F522=grup_instansi!$C$88),
grup_instansi!$A$88,
IF(AND(E522=grup_instansi!$B$89,F522=grup_instansi!$C$89),
grup_instansi!$A$89,
IF(AND(E522=grup_instansi!$B$90,F522=grup_instansi!$C$90),
grup_instansi!$A$90,
IF(AND(E522=grup_instansi!$B$91,F522=grup_instansi!$C$91),
grup_instansi!$A$91,
IF(AND(E522=grup_instansi!$B$92,F522=grup_instansi!$C$92),
grup_instansi!$A$92,
IF(AND(E522=grup_instansi!$B$93,F522=grup_instansi!$C$93),
grup_instansi!$A$93,
IF(AND(E522=grup_instansi!$B$94,F522=grup_instansi!$C$94),
grup_instansi!$A$94,
IF(AND(E522=grup_instansi!$B$95,F522=grup_instansi!$C$95),
grup_instansi!$A$95,
IF(AND(E522=grup_instansi!$B$96,F522=grup_instansi!$C$96),
grup_instansi!$A$96,
IF(AND(E522=grup_instansi!$B$97,F522=grup_instansi!$C$97),
grup_instansi!$A$97,
IF(AND(E522=grup_instansi!$B$98,F522=grup_instansi!$C$98),
grup_instansi!$A$98,
IF(AND(E522=grup_instansi!$B$99,F522=grup_instansi!$C$99),
grup_instansi!$A$99,
grup_instansi!$A$100))))))))))))))))))))))))))))))))))))))))</f>
        <v>gi2023110400003</v>
      </c>
      <c r="L522" t="str">
        <f>VLOOKUP(K522,grup_instansi!$A$2:$E$102,4)</f>
        <v>Lembaga Non Struktural Pusat</v>
      </c>
      <c r="M522" t="str">
        <f t="shared" si="26"/>
        <v>('i2023110600521','Badan Pengatur Hilir Minyak Dan Gas Bumi','gi2023110400003'),</v>
      </c>
    </row>
    <row r="523" spans="1:13" x14ac:dyDescent="0.25">
      <c r="A523" t="str">
        <f t="shared" si="24"/>
        <v>i2023110600522</v>
      </c>
      <c r="B523" s="6">
        <v>5101</v>
      </c>
      <c r="C523" t="str">
        <f t="shared" si="25"/>
        <v>i2023110600522</v>
      </c>
      <c r="D523" s="5" t="s">
        <v>173</v>
      </c>
      <c r="E523" s="5" t="s">
        <v>658</v>
      </c>
      <c r="F523" s="5" t="s">
        <v>662</v>
      </c>
      <c r="G523" t="str">
        <f>IF(AND(E523=grup_instansi!$B$2,F523=grup_instansi!$C$2),
grup_instansi!$A$2,
IF(AND(E523=grup_instansi!$B$3,F523=grup_instansi!$C$3),
grup_instansi!$A$3,
IF(AND(E523=grup_instansi!$B$4,F523=grup_instansi!$C$4),
grup_instansi!$A$4,
IF(AND(E523=grup_instansi!$B$5,F523=grup_instansi!$C$5),
grup_instansi!$A$5,
IF(AND(E523=grup_instansi!$B$6,F523=grup_instansi!$C$6),
grup_instansi!$A$6,
IF(AND(E523=grup_instansi!$B$7,F523=grup_instansi!$C$7),
grup_instansi!$A$7,
IF(AND(E523=grup_instansi!$B$8,F523=grup_instansi!$C$8),
grup_instansi!$A$8,
IF(AND(E523=grup_instansi!$B$9,F523=grup_instansi!$C$9),
grup_instansi!$A$9,
IF(AND(E523=grup_instansi!$B$10,F523=grup_instansi!$C$10),
grup_instansi!$A$10,"")))))))))</f>
        <v>gi2023110400005</v>
      </c>
      <c r="H523" t="str">
        <f>IF(G523&lt;&gt;"",G523,IF(AND(E523=grup_instansi!$B$11,F523=grup_instansi!$C$11),
grup_instansi!$A$11,
IF(AND(E523=grup_instansi!$B$12,F523=grup_instansi!$C$12),
grup_instansi!$A$12,
IF(AND(E523=grup_instansi!$B$13,F523=grup_instansi!$C$13),
grup_instansi!$A$13,
IF(AND(E523=grup_instansi!$B$14,F523=grup_instansi!$C$14),
grup_instansi!$A$14,
IF(AND(E523=grup_instansi!$B$15,F523=grup_instansi!$C$15),
grup_instansi!$A$15,
IF(AND(E523=grup_instansi!$B$16,F523=grup_instansi!$C$16),
grup_instansi!$A$16,
IF(AND(E523=grup_instansi!$B$17,F523=grup_instansi!$C$17),
grup_instansi!$A$17,
IF(AND(E523=grup_instansi!$B$18,F523=grup_instansi!$C$18),
grup_instansi!$A$18,
IF(AND(E523=grup_instansi!$B$19,F523=grup_instansi!$C$19),
grup_instansi!$A$19,
IF(AND(E523=grup_instansi!$B$20,F523=grup_instansi!$C$20),
grup_instansi!$A$20,"")))))))))))</f>
        <v>gi2023110400005</v>
      </c>
      <c r="I523" t="str">
        <f>IF(H523&lt;&gt;"",H523,IF(AND(E523=grup_instansi!$B$21,F523=grup_instansi!$C$21),
grup_instansi!$A$21,
IF(AND(E523=grup_instansi!$B$22,F523=grup_instansi!$C$22),
grup_instansi!$A$22,
IF(AND(E523=grup_instansi!$B$23,F523=grup_instansi!$C$23),
grup_instansi!$A$23,
IF(AND(E523=grup_instansi!$B$24,F523=grup_instansi!$C$24),
grup_instansi!$A$24,
IF(AND(E523=grup_instansi!$B$25,F523=grup_instansi!$C$25),
grup_instansi!$A$25,
IF(AND(E523=grup_instansi!$B$26,F523=grup_instansi!$C$26),
grup_instansi!$A$26,
IF(AND(E523=grup_instansi!$B$27,F523=grup_instansi!$C$27),
grup_instansi!$A$27,
IF(AND(E523=grup_instansi!$B$28,F523=grup_instansi!$C$28),
grup_instansi!$A$28,
IF(AND(E523=grup_instansi!$B$29,F523=grup_instansi!$C$29),
grup_instansi!$A$29,
IF(AND(E523=grup_instansi!$B$30,F523=grup_instansi!$C$30),
grup_instansi!$A$30,
IF(AND(E523=grup_instansi!$B$31,F523=grup_instansi!$C$31),
grup_instansi!$A$31,
IF(AND(E523=grup_instansi!$B$32,F523=grup_instansi!$C$32),
grup_instansi!$A$32,
IF(AND(E523=grup_instansi!$B$33,F523=grup_instansi!$C$33),
grup_instansi!$A$33,
IF(AND(E523=grup_instansi!$B$34,F523=grup_instansi!$C$34),
grup_instansi!$A$34,
IF(AND(E523=grup_instansi!$B$35,F523=grup_instansi!$C$35),
grup_instansi!$A$35,""))))))))))))))))</f>
        <v>gi2023110400005</v>
      </c>
      <c r="J523" t="str">
        <f>IF(I523&lt;&gt;"",I523,IF(AND(E523=grup_instansi!$B$36,F523=grup_instansi!$C$36),
grup_instansi!$A$36,
IF(AND(E523=grup_instansi!$B$37,F523=grup_instansi!$C$37),
grup_instansi!$A$37,
IF(AND(E523=grup_instansi!$B$38,F523=grup_instansi!$C$38),
grup_instansi!$A$38,
IF(AND(E523=grup_instansi!$B$39,F523=grup_instansi!$C$39),
grup_instansi!$A$39,
IF(AND(E523=grup_instansi!$B$40,F523=grup_instansi!$C$40),
grup_instansi!$A$40,
IF(AND(E523=grup_instansi!$B$41,F523=grup_instansi!$C$41),
grup_instansi!$A$41,
IF(AND(E523=grup_instansi!$B$42,F523=grup_instansi!$C$42),
grup_instansi!$A$42,
IF(AND(E523=grup_instansi!$B$43,F523=grup_instansi!$C$43),
grup_instansi!$A$43,
IF(AND(E523=grup_instansi!$B$44,F523=grup_instansi!$C$44),
grup_instansi!$A$44,
IF(AND(E523=grup_instansi!$B$45,F523=grup_instansi!$C$45),
grup_instansi!$A$45,
IF(AND(E523=grup_instansi!$B$46,F523=grup_instansi!$C$46),
grup_instansi!$A$46,
IF(AND(E523=grup_instansi!$B$47,F523=grup_instansi!$C$47),
grup_instansi!$A$47,
IF(AND(E523=grup_instansi!$B$48,F523=grup_instansi!$C$48),
grup_instansi!$A$48,
IF(AND(E523=grup_instansi!$B$49,F523=grup_instansi!$C$49),
grup_instansi!$A$49,
IF(AND(E523=grup_instansi!$B$50,F523=grup_instansi!$C$50),
grup_instansi!$A$50,
IF(AND(E523=grup_instansi!$B$51,F523=grup_instansi!$C$51),
grup_instansi!$A$51,
IF(AND(E523=grup_instansi!$B$52,F523=grup_instansi!$C$52),
grup_instansi!$A$52,
IF(AND(E523=grup_instansi!$B$53,F523=grup_instansi!$C$53),
grup_instansi!$A$53,
IF(AND(E523=grup_instansi!$B$54,F523=grup_instansi!$C$54),
grup_instansi!$A$54,
IF(AND(E523=grup_instansi!$B$55,F523=grup_instansi!$C$55),
grup_instansi!$A$55,
IF(AND(E523=grup_instansi!$B$56,F523=grup_instansi!$C$56),
grup_instansi!$A$56,
IF(AND(E523=grup_instansi!$B$57,F523=grup_instansi!$C$57),
grup_instansi!$A$57,
IF(AND(E523=grup_instansi!$B$58,F523=grup_instansi!$C$58),
grup_instansi!$A$58,
IF(AND(E523=grup_instansi!$B$59,F523=grup_instansi!$C$59),
grup_instansi!$A$59,
IF(AND(E523=grup_instansi!$B$60,F523=grup_instansi!$C$60),
grup_instansi!$A$60,""))))))))))))))))))))))))))</f>
        <v>gi2023110400005</v>
      </c>
      <c r="K523" t="str">
        <f>IF(J523&lt;&gt;"",J523,IF(AND(E523=grup_instansi!$B$61,F523=grup_instansi!$C$61),
grup_instansi!$A$61,
IF(AND(E523=grup_instansi!$B$62,F523=grup_instansi!$C$62),
grup_instansi!$A$62,
IF(AND(E523=grup_instansi!$B$63,F523=grup_instansi!$C$63),
grup_instansi!$A$63,
IF(AND(E523=grup_instansi!$B$64,F523=grup_instansi!$C$64),
grup_instansi!$A$64,
IF(AND(E523=grup_instansi!$B$65,F523=grup_instansi!$C$65),
grup_instansi!$A$65,
IF(AND(E523=grup_instansi!$B$66,F523=grup_instansi!$C$66),
grup_instansi!$A$66,
IF(AND(E523=grup_instansi!$B$67,F523=grup_instansi!$C$67),
grup_instansi!$A$67,
IF(AND(E523=grup_instansi!$B$68,F523=grup_instansi!$C$68),
grup_instansi!$A$68,
IF(AND(E523=grup_instansi!$B$69,F523=grup_instansi!$C$69),
grup_instansi!$A$69,
IF(AND(E523=grup_instansi!$B$70,F523=grup_instansi!$C$70),
grup_instansi!$A$70,
IF(AND(E523=grup_instansi!$B$71,F523=grup_instansi!$C$71),
grup_instansi!$A$71,
IF(AND(E523=grup_instansi!$B$72,F523=grup_instansi!$C$72),
grup_instansi!$A$72,
IF(AND(E523=grup_instansi!$B$73,F523=grup_instansi!$C$73),
grup_instansi!$A$73,
IF(AND(E523=grup_instansi!$B$74,F523=grup_instansi!$C$74),
grup_instansi!$A$74,
IF(AND(E523=grup_instansi!$B$75,F523=grup_instansi!$C$75),
grup_instansi!$A$75,
IF(AND(E523=grup_instansi!$B$76,F523=grup_instansi!$C$76),
grup_instansi!$A$76,
IF(AND(E523=grup_instansi!$B$77,F523=grup_instansi!$C$77),
grup_instansi!$A$77,
IF(AND(E523=grup_instansi!$B$78,F523=grup_instansi!$C$78),
grup_instansi!$A$78,
IF(AND(E523=grup_instansi!$B$79,F523=grup_instansi!$C$79),
grup_instansi!$A$79,
IF(AND(E523=grup_instansi!$B$80,F523=grup_instansi!$C$80),
grup_instansi!$A$80,
IF(AND(E523=grup_instansi!$B$81,F523=grup_instansi!$C$81),
grup_instansi!$A$81,
IF(AND(E523=grup_instansi!$B$82,F523=grup_instansi!$C$82),
grup_instansi!$A$82,
IF(AND(E523=grup_instansi!$B$83,F523=grup_instansi!$C$83),
grup_instansi!$A$84,
IF(AND(E523=grup_instansi!$B$84,F523=grup_instansi!$C$84),
grup_instansi!$A$85,
IF(AND(E523=grup_instansi!$B$85,F523=grup_instansi!$C$85),
grup_instansi!$A$86,
IF(AND(E523=grup_instansi!$B$86,F523=grup_instansi!$C$86),
grup_instansi!$A$87,
IF(AND(E523=grup_instansi!$B$87,F523=grup_instansi!$C$87),
grup_instansi!$A$87,
IF(AND(E523=grup_instansi!$B$88,F523=grup_instansi!$C$88),
grup_instansi!$A$88,
IF(AND(E523=grup_instansi!$B$89,F523=grup_instansi!$C$89),
grup_instansi!$A$89,
IF(AND(E523=grup_instansi!$B$90,F523=grup_instansi!$C$90),
grup_instansi!$A$90,
IF(AND(E523=grup_instansi!$B$91,F523=grup_instansi!$C$91),
grup_instansi!$A$91,
IF(AND(E523=grup_instansi!$B$92,F523=grup_instansi!$C$92),
grup_instansi!$A$92,
IF(AND(E523=grup_instansi!$B$93,F523=grup_instansi!$C$93),
grup_instansi!$A$93,
IF(AND(E523=grup_instansi!$B$94,F523=grup_instansi!$C$94),
grup_instansi!$A$94,
IF(AND(E523=grup_instansi!$B$95,F523=grup_instansi!$C$95),
grup_instansi!$A$95,
IF(AND(E523=grup_instansi!$B$96,F523=grup_instansi!$C$96),
grup_instansi!$A$96,
IF(AND(E523=grup_instansi!$B$97,F523=grup_instansi!$C$97),
grup_instansi!$A$97,
IF(AND(E523=grup_instansi!$B$98,F523=grup_instansi!$C$98),
grup_instansi!$A$98,
IF(AND(E523=grup_instansi!$B$99,F523=grup_instansi!$C$99),
grup_instansi!$A$99,
grup_instansi!$A$100))))))))))))))))))))))))))))))))))))))))</f>
        <v>gi2023110400005</v>
      </c>
      <c r="L523" t="str">
        <f>VLOOKUP(K523,grup_instansi!$A$2:$E$102,4)</f>
        <v>Pemerintah Kabupaten Aceh</v>
      </c>
      <c r="M523" t="str">
        <f t="shared" si="26"/>
        <v>('i2023110600522','Pemerintah Kab. Aceh Besar','gi2023110400005'),</v>
      </c>
    </row>
    <row r="524" spans="1:13" x14ac:dyDescent="0.25">
      <c r="A524" t="str">
        <f t="shared" si="24"/>
        <v>i2023110600523</v>
      </c>
      <c r="B524" s="6">
        <v>5102</v>
      </c>
      <c r="C524" t="str">
        <f t="shared" si="25"/>
        <v>i2023110600523</v>
      </c>
      <c r="D524" s="5" t="s">
        <v>174</v>
      </c>
      <c r="E524" s="5" t="s">
        <v>658</v>
      </c>
      <c r="F524" s="5" t="s">
        <v>662</v>
      </c>
      <c r="G524" t="str">
        <f>IF(AND(E524=grup_instansi!$B$2,F524=grup_instansi!$C$2),
grup_instansi!$A$2,
IF(AND(E524=grup_instansi!$B$3,F524=grup_instansi!$C$3),
grup_instansi!$A$3,
IF(AND(E524=grup_instansi!$B$4,F524=grup_instansi!$C$4),
grup_instansi!$A$4,
IF(AND(E524=grup_instansi!$B$5,F524=grup_instansi!$C$5),
grup_instansi!$A$5,
IF(AND(E524=grup_instansi!$B$6,F524=grup_instansi!$C$6),
grup_instansi!$A$6,
IF(AND(E524=grup_instansi!$B$7,F524=grup_instansi!$C$7),
grup_instansi!$A$7,
IF(AND(E524=grup_instansi!$B$8,F524=grup_instansi!$C$8),
grup_instansi!$A$8,
IF(AND(E524=grup_instansi!$B$9,F524=grup_instansi!$C$9),
grup_instansi!$A$9,
IF(AND(E524=grup_instansi!$B$10,F524=grup_instansi!$C$10),
grup_instansi!$A$10,"")))))))))</f>
        <v>gi2023110400005</v>
      </c>
      <c r="H524" t="str">
        <f>IF(G524&lt;&gt;"",G524,IF(AND(E524=grup_instansi!$B$11,F524=grup_instansi!$C$11),
grup_instansi!$A$11,
IF(AND(E524=grup_instansi!$B$12,F524=grup_instansi!$C$12),
grup_instansi!$A$12,
IF(AND(E524=grup_instansi!$B$13,F524=grup_instansi!$C$13),
grup_instansi!$A$13,
IF(AND(E524=grup_instansi!$B$14,F524=grup_instansi!$C$14),
grup_instansi!$A$14,
IF(AND(E524=grup_instansi!$B$15,F524=grup_instansi!$C$15),
grup_instansi!$A$15,
IF(AND(E524=grup_instansi!$B$16,F524=grup_instansi!$C$16),
grup_instansi!$A$16,
IF(AND(E524=grup_instansi!$B$17,F524=grup_instansi!$C$17),
grup_instansi!$A$17,
IF(AND(E524=grup_instansi!$B$18,F524=grup_instansi!$C$18),
grup_instansi!$A$18,
IF(AND(E524=grup_instansi!$B$19,F524=grup_instansi!$C$19),
grup_instansi!$A$19,
IF(AND(E524=grup_instansi!$B$20,F524=grup_instansi!$C$20),
grup_instansi!$A$20,"")))))))))))</f>
        <v>gi2023110400005</v>
      </c>
      <c r="I524" t="str">
        <f>IF(H524&lt;&gt;"",H524,IF(AND(E524=grup_instansi!$B$21,F524=grup_instansi!$C$21),
grup_instansi!$A$21,
IF(AND(E524=grup_instansi!$B$22,F524=grup_instansi!$C$22),
grup_instansi!$A$22,
IF(AND(E524=grup_instansi!$B$23,F524=grup_instansi!$C$23),
grup_instansi!$A$23,
IF(AND(E524=grup_instansi!$B$24,F524=grup_instansi!$C$24),
grup_instansi!$A$24,
IF(AND(E524=grup_instansi!$B$25,F524=grup_instansi!$C$25),
grup_instansi!$A$25,
IF(AND(E524=grup_instansi!$B$26,F524=grup_instansi!$C$26),
grup_instansi!$A$26,
IF(AND(E524=grup_instansi!$B$27,F524=grup_instansi!$C$27),
grup_instansi!$A$27,
IF(AND(E524=grup_instansi!$B$28,F524=grup_instansi!$C$28),
grup_instansi!$A$28,
IF(AND(E524=grup_instansi!$B$29,F524=grup_instansi!$C$29),
grup_instansi!$A$29,
IF(AND(E524=grup_instansi!$B$30,F524=grup_instansi!$C$30),
grup_instansi!$A$30,
IF(AND(E524=grup_instansi!$B$31,F524=grup_instansi!$C$31),
grup_instansi!$A$31,
IF(AND(E524=grup_instansi!$B$32,F524=grup_instansi!$C$32),
grup_instansi!$A$32,
IF(AND(E524=grup_instansi!$B$33,F524=grup_instansi!$C$33),
grup_instansi!$A$33,
IF(AND(E524=grup_instansi!$B$34,F524=grup_instansi!$C$34),
grup_instansi!$A$34,
IF(AND(E524=grup_instansi!$B$35,F524=grup_instansi!$C$35),
grup_instansi!$A$35,""))))))))))))))))</f>
        <v>gi2023110400005</v>
      </c>
      <c r="J524" t="str">
        <f>IF(I524&lt;&gt;"",I524,IF(AND(E524=grup_instansi!$B$36,F524=grup_instansi!$C$36),
grup_instansi!$A$36,
IF(AND(E524=grup_instansi!$B$37,F524=grup_instansi!$C$37),
grup_instansi!$A$37,
IF(AND(E524=grup_instansi!$B$38,F524=grup_instansi!$C$38),
grup_instansi!$A$38,
IF(AND(E524=grup_instansi!$B$39,F524=grup_instansi!$C$39),
grup_instansi!$A$39,
IF(AND(E524=grup_instansi!$B$40,F524=grup_instansi!$C$40),
grup_instansi!$A$40,
IF(AND(E524=grup_instansi!$B$41,F524=grup_instansi!$C$41),
grup_instansi!$A$41,
IF(AND(E524=grup_instansi!$B$42,F524=grup_instansi!$C$42),
grup_instansi!$A$42,
IF(AND(E524=grup_instansi!$B$43,F524=grup_instansi!$C$43),
grup_instansi!$A$43,
IF(AND(E524=grup_instansi!$B$44,F524=grup_instansi!$C$44),
grup_instansi!$A$44,
IF(AND(E524=grup_instansi!$B$45,F524=grup_instansi!$C$45),
grup_instansi!$A$45,
IF(AND(E524=grup_instansi!$B$46,F524=grup_instansi!$C$46),
grup_instansi!$A$46,
IF(AND(E524=grup_instansi!$B$47,F524=grup_instansi!$C$47),
grup_instansi!$A$47,
IF(AND(E524=grup_instansi!$B$48,F524=grup_instansi!$C$48),
grup_instansi!$A$48,
IF(AND(E524=grup_instansi!$B$49,F524=grup_instansi!$C$49),
grup_instansi!$A$49,
IF(AND(E524=grup_instansi!$B$50,F524=grup_instansi!$C$50),
grup_instansi!$A$50,
IF(AND(E524=grup_instansi!$B$51,F524=grup_instansi!$C$51),
grup_instansi!$A$51,
IF(AND(E524=grup_instansi!$B$52,F524=grup_instansi!$C$52),
grup_instansi!$A$52,
IF(AND(E524=grup_instansi!$B$53,F524=grup_instansi!$C$53),
grup_instansi!$A$53,
IF(AND(E524=grup_instansi!$B$54,F524=grup_instansi!$C$54),
grup_instansi!$A$54,
IF(AND(E524=grup_instansi!$B$55,F524=grup_instansi!$C$55),
grup_instansi!$A$55,
IF(AND(E524=grup_instansi!$B$56,F524=grup_instansi!$C$56),
grup_instansi!$A$56,
IF(AND(E524=grup_instansi!$B$57,F524=grup_instansi!$C$57),
grup_instansi!$A$57,
IF(AND(E524=grup_instansi!$B$58,F524=grup_instansi!$C$58),
grup_instansi!$A$58,
IF(AND(E524=grup_instansi!$B$59,F524=grup_instansi!$C$59),
grup_instansi!$A$59,
IF(AND(E524=grup_instansi!$B$60,F524=grup_instansi!$C$60),
grup_instansi!$A$60,""))))))))))))))))))))))))))</f>
        <v>gi2023110400005</v>
      </c>
      <c r="K524" t="str">
        <f>IF(J524&lt;&gt;"",J524,IF(AND(E524=grup_instansi!$B$61,F524=grup_instansi!$C$61),
grup_instansi!$A$61,
IF(AND(E524=grup_instansi!$B$62,F524=grup_instansi!$C$62),
grup_instansi!$A$62,
IF(AND(E524=grup_instansi!$B$63,F524=grup_instansi!$C$63),
grup_instansi!$A$63,
IF(AND(E524=grup_instansi!$B$64,F524=grup_instansi!$C$64),
grup_instansi!$A$64,
IF(AND(E524=grup_instansi!$B$65,F524=grup_instansi!$C$65),
grup_instansi!$A$65,
IF(AND(E524=grup_instansi!$B$66,F524=grup_instansi!$C$66),
grup_instansi!$A$66,
IF(AND(E524=grup_instansi!$B$67,F524=grup_instansi!$C$67),
grup_instansi!$A$67,
IF(AND(E524=grup_instansi!$B$68,F524=grup_instansi!$C$68),
grup_instansi!$A$68,
IF(AND(E524=grup_instansi!$B$69,F524=grup_instansi!$C$69),
grup_instansi!$A$69,
IF(AND(E524=grup_instansi!$B$70,F524=grup_instansi!$C$70),
grup_instansi!$A$70,
IF(AND(E524=grup_instansi!$B$71,F524=grup_instansi!$C$71),
grup_instansi!$A$71,
IF(AND(E524=grup_instansi!$B$72,F524=grup_instansi!$C$72),
grup_instansi!$A$72,
IF(AND(E524=grup_instansi!$B$73,F524=grup_instansi!$C$73),
grup_instansi!$A$73,
IF(AND(E524=grup_instansi!$B$74,F524=grup_instansi!$C$74),
grup_instansi!$A$74,
IF(AND(E524=grup_instansi!$B$75,F524=grup_instansi!$C$75),
grup_instansi!$A$75,
IF(AND(E524=grup_instansi!$B$76,F524=grup_instansi!$C$76),
grup_instansi!$A$76,
IF(AND(E524=grup_instansi!$B$77,F524=grup_instansi!$C$77),
grup_instansi!$A$77,
IF(AND(E524=grup_instansi!$B$78,F524=grup_instansi!$C$78),
grup_instansi!$A$78,
IF(AND(E524=grup_instansi!$B$79,F524=grup_instansi!$C$79),
grup_instansi!$A$79,
IF(AND(E524=grup_instansi!$B$80,F524=grup_instansi!$C$80),
grup_instansi!$A$80,
IF(AND(E524=grup_instansi!$B$81,F524=grup_instansi!$C$81),
grup_instansi!$A$81,
IF(AND(E524=grup_instansi!$B$82,F524=grup_instansi!$C$82),
grup_instansi!$A$82,
IF(AND(E524=grup_instansi!$B$83,F524=grup_instansi!$C$83),
grup_instansi!$A$84,
IF(AND(E524=grup_instansi!$B$84,F524=grup_instansi!$C$84),
grup_instansi!$A$85,
IF(AND(E524=grup_instansi!$B$85,F524=grup_instansi!$C$85),
grup_instansi!$A$86,
IF(AND(E524=grup_instansi!$B$86,F524=grup_instansi!$C$86),
grup_instansi!$A$87,
IF(AND(E524=grup_instansi!$B$87,F524=grup_instansi!$C$87),
grup_instansi!$A$87,
IF(AND(E524=grup_instansi!$B$88,F524=grup_instansi!$C$88),
grup_instansi!$A$88,
IF(AND(E524=grup_instansi!$B$89,F524=grup_instansi!$C$89),
grup_instansi!$A$89,
IF(AND(E524=grup_instansi!$B$90,F524=grup_instansi!$C$90),
grup_instansi!$A$90,
IF(AND(E524=grup_instansi!$B$91,F524=grup_instansi!$C$91),
grup_instansi!$A$91,
IF(AND(E524=grup_instansi!$B$92,F524=grup_instansi!$C$92),
grup_instansi!$A$92,
IF(AND(E524=grup_instansi!$B$93,F524=grup_instansi!$C$93),
grup_instansi!$A$93,
IF(AND(E524=grup_instansi!$B$94,F524=grup_instansi!$C$94),
grup_instansi!$A$94,
IF(AND(E524=grup_instansi!$B$95,F524=grup_instansi!$C$95),
grup_instansi!$A$95,
IF(AND(E524=grup_instansi!$B$96,F524=grup_instansi!$C$96),
grup_instansi!$A$96,
IF(AND(E524=grup_instansi!$B$97,F524=grup_instansi!$C$97),
grup_instansi!$A$97,
IF(AND(E524=grup_instansi!$B$98,F524=grup_instansi!$C$98),
grup_instansi!$A$98,
IF(AND(E524=grup_instansi!$B$99,F524=grup_instansi!$C$99),
grup_instansi!$A$99,
grup_instansi!$A$100))))))))))))))))))))))))))))))))))))))))</f>
        <v>gi2023110400005</v>
      </c>
      <c r="L524" t="str">
        <f>VLOOKUP(K524,grup_instansi!$A$2:$E$102,4)</f>
        <v>Pemerintah Kabupaten Aceh</v>
      </c>
      <c r="M524" t="str">
        <f t="shared" si="26"/>
        <v>('i2023110600523','Pemerintah Kab. Pidie','gi2023110400005'),</v>
      </c>
    </row>
    <row r="525" spans="1:13" x14ac:dyDescent="0.25">
      <c r="A525" t="str">
        <f t="shared" si="24"/>
        <v>i2023110600524</v>
      </c>
      <c r="B525" s="6">
        <v>5103</v>
      </c>
      <c r="C525" t="str">
        <f t="shared" si="25"/>
        <v>i2023110600524</v>
      </c>
      <c r="D525" s="5" t="s">
        <v>175</v>
      </c>
      <c r="E525" s="5" t="s">
        <v>658</v>
      </c>
      <c r="F525" s="5" t="s">
        <v>662</v>
      </c>
      <c r="G525" t="str">
        <f>IF(AND(E525=grup_instansi!$B$2,F525=grup_instansi!$C$2),
grup_instansi!$A$2,
IF(AND(E525=grup_instansi!$B$3,F525=grup_instansi!$C$3),
grup_instansi!$A$3,
IF(AND(E525=grup_instansi!$B$4,F525=grup_instansi!$C$4),
grup_instansi!$A$4,
IF(AND(E525=grup_instansi!$B$5,F525=grup_instansi!$C$5),
grup_instansi!$A$5,
IF(AND(E525=grup_instansi!$B$6,F525=grup_instansi!$C$6),
grup_instansi!$A$6,
IF(AND(E525=grup_instansi!$B$7,F525=grup_instansi!$C$7),
grup_instansi!$A$7,
IF(AND(E525=grup_instansi!$B$8,F525=grup_instansi!$C$8),
grup_instansi!$A$8,
IF(AND(E525=grup_instansi!$B$9,F525=grup_instansi!$C$9),
grup_instansi!$A$9,
IF(AND(E525=grup_instansi!$B$10,F525=grup_instansi!$C$10),
grup_instansi!$A$10,"")))))))))</f>
        <v>gi2023110400005</v>
      </c>
      <c r="H525" t="str">
        <f>IF(G525&lt;&gt;"",G525,IF(AND(E525=grup_instansi!$B$11,F525=grup_instansi!$C$11),
grup_instansi!$A$11,
IF(AND(E525=grup_instansi!$B$12,F525=grup_instansi!$C$12),
grup_instansi!$A$12,
IF(AND(E525=grup_instansi!$B$13,F525=grup_instansi!$C$13),
grup_instansi!$A$13,
IF(AND(E525=grup_instansi!$B$14,F525=grup_instansi!$C$14),
grup_instansi!$A$14,
IF(AND(E525=grup_instansi!$B$15,F525=grup_instansi!$C$15),
grup_instansi!$A$15,
IF(AND(E525=grup_instansi!$B$16,F525=grup_instansi!$C$16),
grup_instansi!$A$16,
IF(AND(E525=grup_instansi!$B$17,F525=grup_instansi!$C$17),
grup_instansi!$A$17,
IF(AND(E525=grup_instansi!$B$18,F525=grup_instansi!$C$18),
grup_instansi!$A$18,
IF(AND(E525=grup_instansi!$B$19,F525=grup_instansi!$C$19),
grup_instansi!$A$19,
IF(AND(E525=grup_instansi!$B$20,F525=grup_instansi!$C$20),
grup_instansi!$A$20,"")))))))))))</f>
        <v>gi2023110400005</v>
      </c>
      <c r="I525" t="str">
        <f>IF(H525&lt;&gt;"",H525,IF(AND(E525=grup_instansi!$B$21,F525=grup_instansi!$C$21),
grup_instansi!$A$21,
IF(AND(E525=grup_instansi!$B$22,F525=grup_instansi!$C$22),
grup_instansi!$A$22,
IF(AND(E525=grup_instansi!$B$23,F525=grup_instansi!$C$23),
grup_instansi!$A$23,
IF(AND(E525=grup_instansi!$B$24,F525=grup_instansi!$C$24),
grup_instansi!$A$24,
IF(AND(E525=grup_instansi!$B$25,F525=grup_instansi!$C$25),
grup_instansi!$A$25,
IF(AND(E525=grup_instansi!$B$26,F525=grup_instansi!$C$26),
grup_instansi!$A$26,
IF(AND(E525=grup_instansi!$B$27,F525=grup_instansi!$C$27),
grup_instansi!$A$27,
IF(AND(E525=grup_instansi!$B$28,F525=grup_instansi!$C$28),
grup_instansi!$A$28,
IF(AND(E525=grup_instansi!$B$29,F525=grup_instansi!$C$29),
grup_instansi!$A$29,
IF(AND(E525=grup_instansi!$B$30,F525=grup_instansi!$C$30),
grup_instansi!$A$30,
IF(AND(E525=grup_instansi!$B$31,F525=grup_instansi!$C$31),
grup_instansi!$A$31,
IF(AND(E525=grup_instansi!$B$32,F525=grup_instansi!$C$32),
grup_instansi!$A$32,
IF(AND(E525=grup_instansi!$B$33,F525=grup_instansi!$C$33),
grup_instansi!$A$33,
IF(AND(E525=grup_instansi!$B$34,F525=grup_instansi!$C$34),
grup_instansi!$A$34,
IF(AND(E525=grup_instansi!$B$35,F525=grup_instansi!$C$35),
grup_instansi!$A$35,""))))))))))))))))</f>
        <v>gi2023110400005</v>
      </c>
      <c r="J525" t="str">
        <f>IF(I525&lt;&gt;"",I525,IF(AND(E525=grup_instansi!$B$36,F525=grup_instansi!$C$36),
grup_instansi!$A$36,
IF(AND(E525=grup_instansi!$B$37,F525=grup_instansi!$C$37),
grup_instansi!$A$37,
IF(AND(E525=grup_instansi!$B$38,F525=grup_instansi!$C$38),
grup_instansi!$A$38,
IF(AND(E525=grup_instansi!$B$39,F525=grup_instansi!$C$39),
grup_instansi!$A$39,
IF(AND(E525=grup_instansi!$B$40,F525=grup_instansi!$C$40),
grup_instansi!$A$40,
IF(AND(E525=grup_instansi!$B$41,F525=grup_instansi!$C$41),
grup_instansi!$A$41,
IF(AND(E525=grup_instansi!$B$42,F525=grup_instansi!$C$42),
grup_instansi!$A$42,
IF(AND(E525=grup_instansi!$B$43,F525=grup_instansi!$C$43),
grup_instansi!$A$43,
IF(AND(E525=grup_instansi!$B$44,F525=grup_instansi!$C$44),
grup_instansi!$A$44,
IF(AND(E525=grup_instansi!$B$45,F525=grup_instansi!$C$45),
grup_instansi!$A$45,
IF(AND(E525=grup_instansi!$B$46,F525=grup_instansi!$C$46),
grup_instansi!$A$46,
IF(AND(E525=grup_instansi!$B$47,F525=grup_instansi!$C$47),
grup_instansi!$A$47,
IF(AND(E525=grup_instansi!$B$48,F525=grup_instansi!$C$48),
grup_instansi!$A$48,
IF(AND(E525=grup_instansi!$B$49,F525=grup_instansi!$C$49),
grup_instansi!$A$49,
IF(AND(E525=grup_instansi!$B$50,F525=grup_instansi!$C$50),
grup_instansi!$A$50,
IF(AND(E525=grup_instansi!$B$51,F525=grup_instansi!$C$51),
grup_instansi!$A$51,
IF(AND(E525=grup_instansi!$B$52,F525=grup_instansi!$C$52),
grup_instansi!$A$52,
IF(AND(E525=grup_instansi!$B$53,F525=grup_instansi!$C$53),
grup_instansi!$A$53,
IF(AND(E525=grup_instansi!$B$54,F525=grup_instansi!$C$54),
grup_instansi!$A$54,
IF(AND(E525=grup_instansi!$B$55,F525=grup_instansi!$C$55),
grup_instansi!$A$55,
IF(AND(E525=grup_instansi!$B$56,F525=grup_instansi!$C$56),
grup_instansi!$A$56,
IF(AND(E525=grup_instansi!$B$57,F525=grup_instansi!$C$57),
grup_instansi!$A$57,
IF(AND(E525=grup_instansi!$B$58,F525=grup_instansi!$C$58),
grup_instansi!$A$58,
IF(AND(E525=grup_instansi!$B$59,F525=grup_instansi!$C$59),
grup_instansi!$A$59,
IF(AND(E525=grup_instansi!$B$60,F525=grup_instansi!$C$60),
grup_instansi!$A$60,""))))))))))))))))))))))))))</f>
        <v>gi2023110400005</v>
      </c>
      <c r="K525" t="str">
        <f>IF(J525&lt;&gt;"",J525,IF(AND(E525=grup_instansi!$B$61,F525=grup_instansi!$C$61),
grup_instansi!$A$61,
IF(AND(E525=grup_instansi!$B$62,F525=grup_instansi!$C$62),
grup_instansi!$A$62,
IF(AND(E525=grup_instansi!$B$63,F525=grup_instansi!$C$63),
grup_instansi!$A$63,
IF(AND(E525=grup_instansi!$B$64,F525=grup_instansi!$C$64),
grup_instansi!$A$64,
IF(AND(E525=grup_instansi!$B$65,F525=grup_instansi!$C$65),
grup_instansi!$A$65,
IF(AND(E525=grup_instansi!$B$66,F525=grup_instansi!$C$66),
grup_instansi!$A$66,
IF(AND(E525=grup_instansi!$B$67,F525=grup_instansi!$C$67),
grup_instansi!$A$67,
IF(AND(E525=grup_instansi!$B$68,F525=grup_instansi!$C$68),
grup_instansi!$A$68,
IF(AND(E525=grup_instansi!$B$69,F525=grup_instansi!$C$69),
grup_instansi!$A$69,
IF(AND(E525=grup_instansi!$B$70,F525=grup_instansi!$C$70),
grup_instansi!$A$70,
IF(AND(E525=grup_instansi!$B$71,F525=grup_instansi!$C$71),
grup_instansi!$A$71,
IF(AND(E525=grup_instansi!$B$72,F525=grup_instansi!$C$72),
grup_instansi!$A$72,
IF(AND(E525=grup_instansi!$B$73,F525=grup_instansi!$C$73),
grup_instansi!$A$73,
IF(AND(E525=grup_instansi!$B$74,F525=grup_instansi!$C$74),
grup_instansi!$A$74,
IF(AND(E525=grup_instansi!$B$75,F525=grup_instansi!$C$75),
grup_instansi!$A$75,
IF(AND(E525=grup_instansi!$B$76,F525=grup_instansi!$C$76),
grup_instansi!$A$76,
IF(AND(E525=grup_instansi!$B$77,F525=grup_instansi!$C$77),
grup_instansi!$A$77,
IF(AND(E525=grup_instansi!$B$78,F525=grup_instansi!$C$78),
grup_instansi!$A$78,
IF(AND(E525=grup_instansi!$B$79,F525=grup_instansi!$C$79),
grup_instansi!$A$79,
IF(AND(E525=grup_instansi!$B$80,F525=grup_instansi!$C$80),
grup_instansi!$A$80,
IF(AND(E525=grup_instansi!$B$81,F525=grup_instansi!$C$81),
grup_instansi!$A$81,
IF(AND(E525=grup_instansi!$B$82,F525=grup_instansi!$C$82),
grup_instansi!$A$82,
IF(AND(E525=grup_instansi!$B$83,F525=grup_instansi!$C$83),
grup_instansi!$A$84,
IF(AND(E525=grup_instansi!$B$84,F525=grup_instansi!$C$84),
grup_instansi!$A$85,
IF(AND(E525=grup_instansi!$B$85,F525=grup_instansi!$C$85),
grup_instansi!$A$86,
IF(AND(E525=grup_instansi!$B$86,F525=grup_instansi!$C$86),
grup_instansi!$A$87,
IF(AND(E525=grup_instansi!$B$87,F525=grup_instansi!$C$87),
grup_instansi!$A$87,
IF(AND(E525=grup_instansi!$B$88,F525=grup_instansi!$C$88),
grup_instansi!$A$88,
IF(AND(E525=grup_instansi!$B$89,F525=grup_instansi!$C$89),
grup_instansi!$A$89,
IF(AND(E525=grup_instansi!$B$90,F525=grup_instansi!$C$90),
grup_instansi!$A$90,
IF(AND(E525=grup_instansi!$B$91,F525=grup_instansi!$C$91),
grup_instansi!$A$91,
IF(AND(E525=grup_instansi!$B$92,F525=grup_instansi!$C$92),
grup_instansi!$A$92,
IF(AND(E525=grup_instansi!$B$93,F525=grup_instansi!$C$93),
grup_instansi!$A$93,
IF(AND(E525=grup_instansi!$B$94,F525=grup_instansi!$C$94),
grup_instansi!$A$94,
IF(AND(E525=grup_instansi!$B$95,F525=grup_instansi!$C$95),
grup_instansi!$A$95,
IF(AND(E525=grup_instansi!$B$96,F525=grup_instansi!$C$96),
grup_instansi!$A$96,
IF(AND(E525=grup_instansi!$B$97,F525=grup_instansi!$C$97),
grup_instansi!$A$97,
IF(AND(E525=grup_instansi!$B$98,F525=grup_instansi!$C$98),
grup_instansi!$A$98,
IF(AND(E525=grup_instansi!$B$99,F525=grup_instansi!$C$99),
grup_instansi!$A$99,
grup_instansi!$A$100))))))))))))))))))))))))))))))))))))))))</f>
        <v>gi2023110400005</v>
      </c>
      <c r="L525" t="str">
        <f>VLOOKUP(K525,grup_instansi!$A$2:$E$102,4)</f>
        <v>Pemerintah Kabupaten Aceh</v>
      </c>
      <c r="M525" t="str">
        <f t="shared" si="26"/>
        <v>('i2023110600524','Pemerintah Kab. Aceh Utara','gi2023110400005'),</v>
      </c>
    </row>
    <row r="526" spans="1:13" x14ac:dyDescent="0.25">
      <c r="A526" t="str">
        <f t="shared" si="24"/>
        <v>i2023110600525</v>
      </c>
      <c r="B526" s="6">
        <v>5105</v>
      </c>
      <c r="C526" t="str">
        <f t="shared" si="25"/>
        <v>i2023110600525</v>
      </c>
      <c r="D526" s="5" t="s">
        <v>177</v>
      </c>
      <c r="E526" s="5" t="s">
        <v>658</v>
      </c>
      <c r="F526" s="5" t="s">
        <v>662</v>
      </c>
      <c r="G526" t="str">
        <f>IF(AND(E526=grup_instansi!$B$2,F526=grup_instansi!$C$2),
grup_instansi!$A$2,
IF(AND(E526=grup_instansi!$B$3,F526=grup_instansi!$C$3),
grup_instansi!$A$3,
IF(AND(E526=grup_instansi!$B$4,F526=grup_instansi!$C$4),
grup_instansi!$A$4,
IF(AND(E526=grup_instansi!$B$5,F526=grup_instansi!$C$5),
grup_instansi!$A$5,
IF(AND(E526=grup_instansi!$B$6,F526=grup_instansi!$C$6),
grup_instansi!$A$6,
IF(AND(E526=grup_instansi!$B$7,F526=grup_instansi!$C$7),
grup_instansi!$A$7,
IF(AND(E526=grup_instansi!$B$8,F526=grup_instansi!$C$8),
grup_instansi!$A$8,
IF(AND(E526=grup_instansi!$B$9,F526=grup_instansi!$C$9),
grup_instansi!$A$9,
IF(AND(E526=grup_instansi!$B$10,F526=grup_instansi!$C$10),
grup_instansi!$A$10,"")))))))))</f>
        <v>gi2023110400005</v>
      </c>
      <c r="H526" t="str">
        <f>IF(G526&lt;&gt;"",G526,IF(AND(E526=grup_instansi!$B$11,F526=grup_instansi!$C$11),
grup_instansi!$A$11,
IF(AND(E526=grup_instansi!$B$12,F526=grup_instansi!$C$12),
grup_instansi!$A$12,
IF(AND(E526=grup_instansi!$B$13,F526=grup_instansi!$C$13),
grup_instansi!$A$13,
IF(AND(E526=grup_instansi!$B$14,F526=grup_instansi!$C$14),
grup_instansi!$A$14,
IF(AND(E526=grup_instansi!$B$15,F526=grup_instansi!$C$15),
grup_instansi!$A$15,
IF(AND(E526=grup_instansi!$B$16,F526=grup_instansi!$C$16),
grup_instansi!$A$16,
IF(AND(E526=grup_instansi!$B$17,F526=grup_instansi!$C$17),
grup_instansi!$A$17,
IF(AND(E526=grup_instansi!$B$18,F526=grup_instansi!$C$18),
grup_instansi!$A$18,
IF(AND(E526=grup_instansi!$B$19,F526=grup_instansi!$C$19),
grup_instansi!$A$19,
IF(AND(E526=grup_instansi!$B$20,F526=grup_instansi!$C$20),
grup_instansi!$A$20,"")))))))))))</f>
        <v>gi2023110400005</v>
      </c>
      <c r="I526" t="str">
        <f>IF(H526&lt;&gt;"",H526,IF(AND(E526=grup_instansi!$B$21,F526=grup_instansi!$C$21),
grup_instansi!$A$21,
IF(AND(E526=grup_instansi!$B$22,F526=grup_instansi!$C$22),
grup_instansi!$A$22,
IF(AND(E526=grup_instansi!$B$23,F526=grup_instansi!$C$23),
grup_instansi!$A$23,
IF(AND(E526=grup_instansi!$B$24,F526=grup_instansi!$C$24),
grup_instansi!$A$24,
IF(AND(E526=grup_instansi!$B$25,F526=grup_instansi!$C$25),
grup_instansi!$A$25,
IF(AND(E526=grup_instansi!$B$26,F526=grup_instansi!$C$26),
grup_instansi!$A$26,
IF(AND(E526=grup_instansi!$B$27,F526=grup_instansi!$C$27),
grup_instansi!$A$27,
IF(AND(E526=grup_instansi!$B$28,F526=grup_instansi!$C$28),
grup_instansi!$A$28,
IF(AND(E526=grup_instansi!$B$29,F526=grup_instansi!$C$29),
grup_instansi!$A$29,
IF(AND(E526=grup_instansi!$B$30,F526=grup_instansi!$C$30),
grup_instansi!$A$30,
IF(AND(E526=grup_instansi!$B$31,F526=grup_instansi!$C$31),
grup_instansi!$A$31,
IF(AND(E526=grup_instansi!$B$32,F526=grup_instansi!$C$32),
grup_instansi!$A$32,
IF(AND(E526=grup_instansi!$B$33,F526=grup_instansi!$C$33),
grup_instansi!$A$33,
IF(AND(E526=grup_instansi!$B$34,F526=grup_instansi!$C$34),
grup_instansi!$A$34,
IF(AND(E526=grup_instansi!$B$35,F526=grup_instansi!$C$35),
grup_instansi!$A$35,""))))))))))))))))</f>
        <v>gi2023110400005</v>
      </c>
      <c r="J526" t="str">
        <f>IF(I526&lt;&gt;"",I526,IF(AND(E526=grup_instansi!$B$36,F526=grup_instansi!$C$36),
grup_instansi!$A$36,
IF(AND(E526=grup_instansi!$B$37,F526=grup_instansi!$C$37),
grup_instansi!$A$37,
IF(AND(E526=grup_instansi!$B$38,F526=grup_instansi!$C$38),
grup_instansi!$A$38,
IF(AND(E526=grup_instansi!$B$39,F526=grup_instansi!$C$39),
grup_instansi!$A$39,
IF(AND(E526=grup_instansi!$B$40,F526=grup_instansi!$C$40),
grup_instansi!$A$40,
IF(AND(E526=grup_instansi!$B$41,F526=grup_instansi!$C$41),
grup_instansi!$A$41,
IF(AND(E526=grup_instansi!$B$42,F526=grup_instansi!$C$42),
grup_instansi!$A$42,
IF(AND(E526=grup_instansi!$B$43,F526=grup_instansi!$C$43),
grup_instansi!$A$43,
IF(AND(E526=grup_instansi!$B$44,F526=grup_instansi!$C$44),
grup_instansi!$A$44,
IF(AND(E526=grup_instansi!$B$45,F526=grup_instansi!$C$45),
grup_instansi!$A$45,
IF(AND(E526=grup_instansi!$B$46,F526=grup_instansi!$C$46),
grup_instansi!$A$46,
IF(AND(E526=grup_instansi!$B$47,F526=grup_instansi!$C$47),
grup_instansi!$A$47,
IF(AND(E526=grup_instansi!$B$48,F526=grup_instansi!$C$48),
grup_instansi!$A$48,
IF(AND(E526=grup_instansi!$B$49,F526=grup_instansi!$C$49),
grup_instansi!$A$49,
IF(AND(E526=grup_instansi!$B$50,F526=grup_instansi!$C$50),
grup_instansi!$A$50,
IF(AND(E526=grup_instansi!$B$51,F526=grup_instansi!$C$51),
grup_instansi!$A$51,
IF(AND(E526=grup_instansi!$B$52,F526=grup_instansi!$C$52),
grup_instansi!$A$52,
IF(AND(E526=grup_instansi!$B$53,F526=grup_instansi!$C$53),
grup_instansi!$A$53,
IF(AND(E526=grup_instansi!$B$54,F526=grup_instansi!$C$54),
grup_instansi!$A$54,
IF(AND(E526=grup_instansi!$B$55,F526=grup_instansi!$C$55),
grup_instansi!$A$55,
IF(AND(E526=grup_instansi!$B$56,F526=grup_instansi!$C$56),
grup_instansi!$A$56,
IF(AND(E526=grup_instansi!$B$57,F526=grup_instansi!$C$57),
grup_instansi!$A$57,
IF(AND(E526=grup_instansi!$B$58,F526=grup_instansi!$C$58),
grup_instansi!$A$58,
IF(AND(E526=grup_instansi!$B$59,F526=grup_instansi!$C$59),
grup_instansi!$A$59,
IF(AND(E526=grup_instansi!$B$60,F526=grup_instansi!$C$60),
grup_instansi!$A$60,""))))))))))))))))))))))))))</f>
        <v>gi2023110400005</v>
      </c>
      <c r="K526" t="str">
        <f>IF(J526&lt;&gt;"",J526,IF(AND(E526=grup_instansi!$B$61,F526=grup_instansi!$C$61),
grup_instansi!$A$61,
IF(AND(E526=grup_instansi!$B$62,F526=grup_instansi!$C$62),
grup_instansi!$A$62,
IF(AND(E526=grup_instansi!$B$63,F526=grup_instansi!$C$63),
grup_instansi!$A$63,
IF(AND(E526=grup_instansi!$B$64,F526=grup_instansi!$C$64),
grup_instansi!$A$64,
IF(AND(E526=grup_instansi!$B$65,F526=grup_instansi!$C$65),
grup_instansi!$A$65,
IF(AND(E526=grup_instansi!$B$66,F526=grup_instansi!$C$66),
grup_instansi!$A$66,
IF(AND(E526=grup_instansi!$B$67,F526=grup_instansi!$C$67),
grup_instansi!$A$67,
IF(AND(E526=grup_instansi!$B$68,F526=grup_instansi!$C$68),
grup_instansi!$A$68,
IF(AND(E526=grup_instansi!$B$69,F526=grup_instansi!$C$69),
grup_instansi!$A$69,
IF(AND(E526=grup_instansi!$B$70,F526=grup_instansi!$C$70),
grup_instansi!$A$70,
IF(AND(E526=grup_instansi!$B$71,F526=grup_instansi!$C$71),
grup_instansi!$A$71,
IF(AND(E526=grup_instansi!$B$72,F526=grup_instansi!$C$72),
grup_instansi!$A$72,
IF(AND(E526=grup_instansi!$B$73,F526=grup_instansi!$C$73),
grup_instansi!$A$73,
IF(AND(E526=grup_instansi!$B$74,F526=grup_instansi!$C$74),
grup_instansi!$A$74,
IF(AND(E526=grup_instansi!$B$75,F526=grup_instansi!$C$75),
grup_instansi!$A$75,
IF(AND(E526=grup_instansi!$B$76,F526=grup_instansi!$C$76),
grup_instansi!$A$76,
IF(AND(E526=grup_instansi!$B$77,F526=grup_instansi!$C$77),
grup_instansi!$A$77,
IF(AND(E526=grup_instansi!$B$78,F526=grup_instansi!$C$78),
grup_instansi!$A$78,
IF(AND(E526=grup_instansi!$B$79,F526=grup_instansi!$C$79),
grup_instansi!$A$79,
IF(AND(E526=grup_instansi!$B$80,F526=grup_instansi!$C$80),
grup_instansi!$A$80,
IF(AND(E526=grup_instansi!$B$81,F526=grup_instansi!$C$81),
grup_instansi!$A$81,
IF(AND(E526=grup_instansi!$B$82,F526=grup_instansi!$C$82),
grup_instansi!$A$82,
IF(AND(E526=grup_instansi!$B$83,F526=grup_instansi!$C$83),
grup_instansi!$A$84,
IF(AND(E526=grup_instansi!$B$84,F526=grup_instansi!$C$84),
grup_instansi!$A$85,
IF(AND(E526=grup_instansi!$B$85,F526=grup_instansi!$C$85),
grup_instansi!$A$86,
IF(AND(E526=grup_instansi!$B$86,F526=grup_instansi!$C$86),
grup_instansi!$A$87,
IF(AND(E526=grup_instansi!$B$87,F526=grup_instansi!$C$87),
grup_instansi!$A$87,
IF(AND(E526=grup_instansi!$B$88,F526=grup_instansi!$C$88),
grup_instansi!$A$88,
IF(AND(E526=grup_instansi!$B$89,F526=grup_instansi!$C$89),
grup_instansi!$A$89,
IF(AND(E526=grup_instansi!$B$90,F526=grup_instansi!$C$90),
grup_instansi!$A$90,
IF(AND(E526=grup_instansi!$B$91,F526=grup_instansi!$C$91),
grup_instansi!$A$91,
IF(AND(E526=grup_instansi!$B$92,F526=grup_instansi!$C$92),
grup_instansi!$A$92,
IF(AND(E526=grup_instansi!$B$93,F526=grup_instansi!$C$93),
grup_instansi!$A$93,
IF(AND(E526=grup_instansi!$B$94,F526=grup_instansi!$C$94),
grup_instansi!$A$94,
IF(AND(E526=grup_instansi!$B$95,F526=grup_instansi!$C$95),
grup_instansi!$A$95,
IF(AND(E526=grup_instansi!$B$96,F526=grup_instansi!$C$96),
grup_instansi!$A$96,
IF(AND(E526=grup_instansi!$B$97,F526=grup_instansi!$C$97),
grup_instansi!$A$97,
IF(AND(E526=grup_instansi!$B$98,F526=grup_instansi!$C$98),
grup_instansi!$A$98,
IF(AND(E526=grup_instansi!$B$99,F526=grup_instansi!$C$99),
grup_instansi!$A$99,
grup_instansi!$A$100))))))))))))))))))))))))))))))))))))))))</f>
        <v>gi2023110400005</v>
      </c>
      <c r="L526" t="str">
        <f>VLOOKUP(K526,grup_instansi!$A$2:$E$102,4)</f>
        <v>Pemerintah Kabupaten Aceh</v>
      </c>
      <c r="M526" t="str">
        <f t="shared" si="26"/>
        <v>('i2023110600525','Pemerintah Kab. Aceh Selatan','gi2023110400005'),</v>
      </c>
    </row>
    <row r="527" spans="1:13" x14ac:dyDescent="0.25">
      <c r="A527" t="str">
        <f t="shared" si="24"/>
        <v>i2023110600526</v>
      </c>
      <c r="B527" s="6">
        <v>5107</v>
      </c>
      <c r="C527" t="str">
        <f t="shared" si="25"/>
        <v>i2023110600526</v>
      </c>
      <c r="D527" s="5" t="s">
        <v>179</v>
      </c>
      <c r="E527" s="5" t="s">
        <v>658</v>
      </c>
      <c r="F527" s="5" t="s">
        <v>662</v>
      </c>
      <c r="G527" t="str">
        <f>IF(AND(E527=grup_instansi!$B$2,F527=grup_instansi!$C$2),
grup_instansi!$A$2,
IF(AND(E527=grup_instansi!$B$3,F527=grup_instansi!$C$3),
grup_instansi!$A$3,
IF(AND(E527=grup_instansi!$B$4,F527=grup_instansi!$C$4),
grup_instansi!$A$4,
IF(AND(E527=grup_instansi!$B$5,F527=grup_instansi!$C$5),
grup_instansi!$A$5,
IF(AND(E527=grup_instansi!$B$6,F527=grup_instansi!$C$6),
grup_instansi!$A$6,
IF(AND(E527=grup_instansi!$B$7,F527=grup_instansi!$C$7),
grup_instansi!$A$7,
IF(AND(E527=grup_instansi!$B$8,F527=grup_instansi!$C$8),
grup_instansi!$A$8,
IF(AND(E527=grup_instansi!$B$9,F527=grup_instansi!$C$9),
grup_instansi!$A$9,
IF(AND(E527=grup_instansi!$B$10,F527=grup_instansi!$C$10),
grup_instansi!$A$10,"")))))))))</f>
        <v>gi2023110400005</v>
      </c>
      <c r="H527" t="str">
        <f>IF(G527&lt;&gt;"",G527,IF(AND(E527=grup_instansi!$B$11,F527=grup_instansi!$C$11),
grup_instansi!$A$11,
IF(AND(E527=grup_instansi!$B$12,F527=grup_instansi!$C$12),
grup_instansi!$A$12,
IF(AND(E527=grup_instansi!$B$13,F527=grup_instansi!$C$13),
grup_instansi!$A$13,
IF(AND(E527=grup_instansi!$B$14,F527=grup_instansi!$C$14),
grup_instansi!$A$14,
IF(AND(E527=grup_instansi!$B$15,F527=grup_instansi!$C$15),
grup_instansi!$A$15,
IF(AND(E527=grup_instansi!$B$16,F527=grup_instansi!$C$16),
grup_instansi!$A$16,
IF(AND(E527=grup_instansi!$B$17,F527=grup_instansi!$C$17),
grup_instansi!$A$17,
IF(AND(E527=grup_instansi!$B$18,F527=grup_instansi!$C$18),
grup_instansi!$A$18,
IF(AND(E527=grup_instansi!$B$19,F527=grup_instansi!$C$19),
grup_instansi!$A$19,
IF(AND(E527=grup_instansi!$B$20,F527=grup_instansi!$C$20),
grup_instansi!$A$20,"")))))))))))</f>
        <v>gi2023110400005</v>
      </c>
      <c r="I527" t="str">
        <f>IF(H527&lt;&gt;"",H527,IF(AND(E527=grup_instansi!$B$21,F527=grup_instansi!$C$21),
grup_instansi!$A$21,
IF(AND(E527=grup_instansi!$B$22,F527=grup_instansi!$C$22),
grup_instansi!$A$22,
IF(AND(E527=grup_instansi!$B$23,F527=grup_instansi!$C$23),
grup_instansi!$A$23,
IF(AND(E527=grup_instansi!$B$24,F527=grup_instansi!$C$24),
grup_instansi!$A$24,
IF(AND(E527=grup_instansi!$B$25,F527=grup_instansi!$C$25),
grup_instansi!$A$25,
IF(AND(E527=grup_instansi!$B$26,F527=grup_instansi!$C$26),
grup_instansi!$A$26,
IF(AND(E527=grup_instansi!$B$27,F527=grup_instansi!$C$27),
grup_instansi!$A$27,
IF(AND(E527=grup_instansi!$B$28,F527=grup_instansi!$C$28),
grup_instansi!$A$28,
IF(AND(E527=grup_instansi!$B$29,F527=grup_instansi!$C$29),
grup_instansi!$A$29,
IF(AND(E527=grup_instansi!$B$30,F527=grup_instansi!$C$30),
grup_instansi!$A$30,
IF(AND(E527=grup_instansi!$B$31,F527=grup_instansi!$C$31),
grup_instansi!$A$31,
IF(AND(E527=grup_instansi!$B$32,F527=grup_instansi!$C$32),
grup_instansi!$A$32,
IF(AND(E527=grup_instansi!$B$33,F527=grup_instansi!$C$33),
grup_instansi!$A$33,
IF(AND(E527=grup_instansi!$B$34,F527=grup_instansi!$C$34),
grup_instansi!$A$34,
IF(AND(E527=grup_instansi!$B$35,F527=grup_instansi!$C$35),
grup_instansi!$A$35,""))))))))))))))))</f>
        <v>gi2023110400005</v>
      </c>
      <c r="J527" t="str">
        <f>IF(I527&lt;&gt;"",I527,IF(AND(E527=grup_instansi!$B$36,F527=grup_instansi!$C$36),
grup_instansi!$A$36,
IF(AND(E527=grup_instansi!$B$37,F527=grup_instansi!$C$37),
grup_instansi!$A$37,
IF(AND(E527=grup_instansi!$B$38,F527=grup_instansi!$C$38),
grup_instansi!$A$38,
IF(AND(E527=grup_instansi!$B$39,F527=grup_instansi!$C$39),
grup_instansi!$A$39,
IF(AND(E527=grup_instansi!$B$40,F527=grup_instansi!$C$40),
grup_instansi!$A$40,
IF(AND(E527=grup_instansi!$B$41,F527=grup_instansi!$C$41),
grup_instansi!$A$41,
IF(AND(E527=grup_instansi!$B$42,F527=grup_instansi!$C$42),
grup_instansi!$A$42,
IF(AND(E527=grup_instansi!$B$43,F527=grup_instansi!$C$43),
grup_instansi!$A$43,
IF(AND(E527=grup_instansi!$B$44,F527=grup_instansi!$C$44),
grup_instansi!$A$44,
IF(AND(E527=grup_instansi!$B$45,F527=grup_instansi!$C$45),
grup_instansi!$A$45,
IF(AND(E527=grup_instansi!$B$46,F527=grup_instansi!$C$46),
grup_instansi!$A$46,
IF(AND(E527=grup_instansi!$B$47,F527=grup_instansi!$C$47),
grup_instansi!$A$47,
IF(AND(E527=grup_instansi!$B$48,F527=grup_instansi!$C$48),
grup_instansi!$A$48,
IF(AND(E527=grup_instansi!$B$49,F527=grup_instansi!$C$49),
grup_instansi!$A$49,
IF(AND(E527=grup_instansi!$B$50,F527=grup_instansi!$C$50),
grup_instansi!$A$50,
IF(AND(E527=grup_instansi!$B$51,F527=grup_instansi!$C$51),
grup_instansi!$A$51,
IF(AND(E527=grup_instansi!$B$52,F527=grup_instansi!$C$52),
grup_instansi!$A$52,
IF(AND(E527=grup_instansi!$B$53,F527=grup_instansi!$C$53),
grup_instansi!$A$53,
IF(AND(E527=grup_instansi!$B$54,F527=grup_instansi!$C$54),
grup_instansi!$A$54,
IF(AND(E527=grup_instansi!$B$55,F527=grup_instansi!$C$55),
grup_instansi!$A$55,
IF(AND(E527=grup_instansi!$B$56,F527=grup_instansi!$C$56),
grup_instansi!$A$56,
IF(AND(E527=grup_instansi!$B$57,F527=grup_instansi!$C$57),
grup_instansi!$A$57,
IF(AND(E527=grup_instansi!$B$58,F527=grup_instansi!$C$58),
grup_instansi!$A$58,
IF(AND(E527=grup_instansi!$B$59,F527=grup_instansi!$C$59),
grup_instansi!$A$59,
IF(AND(E527=grup_instansi!$B$60,F527=grup_instansi!$C$60),
grup_instansi!$A$60,""))))))))))))))))))))))))))</f>
        <v>gi2023110400005</v>
      </c>
      <c r="K527" t="str">
        <f>IF(J527&lt;&gt;"",J527,IF(AND(E527=grup_instansi!$B$61,F527=grup_instansi!$C$61),
grup_instansi!$A$61,
IF(AND(E527=grup_instansi!$B$62,F527=grup_instansi!$C$62),
grup_instansi!$A$62,
IF(AND(E527=grup_instansi!$B$63,F527=grup_instansi!$C$63),
grup_instansi!$A$63,
IF(AND(E527=grup_instansi!$B$64,F527=grup_instansi!$C$64),
grup_instansi!$A$64,
IF(AND(E527=grup_instansi!$B$65,F527=grup_instansi!$C$65),
grup_instansi!$A$65,
IF(AND(E527=grup_instansi!$B$66,F527=grup_instansi!$C$66),
grup_instansi!$A$66,
IF(AND(E527=grup_instansi!$B$67,F527=grup_instansi!$C$67),
grup_instansi!$A$67,
IF(AND(E527=grup_instansi!$B$68,F527=grup_instansi!$C$68),
grup_instansi!$A$68,
IF(AND(E527=grup_instansi!$B$69,F527=grup_instansi!$C$69),
grup_instansi!$A$69,
IF(AND(E527=grup_instansi!$B$70,F527=grup_instansi!$C$70),
grup_instansi!$A$70,
IF(AND(E527=grup_instansi!$B$71,F527=grup_instansi!$C$71),
grup_instansi!$A$71,
IF(AND(E527=grup_instansi!$B$72,F527=grup_instansi!$C$72),
grup_instansi!$A$72,
IF(AND(E527=grup_instansi!$B$73,F527=grup_instansi!$C$73),
grup_instansi!$A$73,
IF(AND(E527=grup_instansi!$B$74,F527=grup_instansi!$C$74),
grup_instansi!$A$74,
IF(AND(E527=grup_instansi!$B$75,F527=grup_instansi!$C$75),
grup_instansi!$A$75,
IF(AND(E527=grup_instansi!$B$76,F527=grup_instansi!$C$76),
grup_instansi!$A$76,
IF(AND(E527=grup_instansi!$B$77,F527=grup_instansi!$C$77),
grup_instansi!$A$77,
IF(AND(E527=grup_instansi!$B$78,F527=grup_instansi!$C$78),
grup_instansi!$A$78,
IF(AND(E527=grup_instansi!$B$79,F527=grup_instansi!$C$79),
grup_instansi!$A$79,
IF(AND(E527=grup_instansi!$B$80,F527=grup_instansi!$C$80),
grup_instansi!$A$80,
IF(AND(E527=grup_instansi!$B$81,F527=grup_instansi!$C$81),
grup_instansi!$A$81,
IF(AND(E527=grup_instansi!$B$82,F527=grup_instansi!$C$82),
grup_instansi!$A$82,
IF(AND(E527=grup_instansi!$B$83,F527=grup_instansi!$C$83),
grup_instansi!$A$84,
IF(AND(E527=grup_instansi!$B$84,F527=grup_instansi!$C$84),
grup_instansi!$A$85,
IF(AND(E527=grup_instansi!$B$85,F527=grup_instansi!$C$85),
grup_instansi!$A$86,
IF(AND(E527=grup_instansi!$B$86,F527=grup_instansi!$C$86),
grup_instansi!$A$87,
IF(AND(E527=grup_instansi!$B$87,F527=grup_instansi!$C$87),
grup_instansi!$A$87,
IF(AND(E527=grup_instansi!$B$88,F527=grup_instansi!$C$88),
grup_instansi!$A$88,
IF(AND(E527=grup_instansi!$B$89,F527=grup_instansi!$C$89),
grup_instansi!$A$89,
IF(AND(E527=grup_instansi!$B$90,F527=grup_instansi!$C$90),
grup_instansi!$A$90,
IF(AND(E527=grup_instansi!$B$91,F527=grup_instansi!$C$91),
grup_instansi!$A$91,
IF(AND(E527=grup_instansi!$B$92,F527=grup_instansi!$C$92),
grup_instansi!$A$92,
IF(AND(E527=grup_instansi!$B$93,F527=grup_instansi!$C$93),
grup_instansi!$A$93,
IF(AND(E527=grup_instansi!$B$94,F527=grup_instansi!$C$94),
grup_instansi!$A$94,
IF(AND(E527=grup_instansi!$B$95,F527=grup_instansi!$C$95),
grup_instansi!$A$95,
IF(AND(E527=grup_instansi!$B$96,F527=grup_instansi!$C$96),
grup_instansi!$A$96,
IF(AND(E527=grup_instansi!$B$97,F527=grup_instansi!$C$97),
grup_instansi!$A$97,
IF(AND(E527=grup_instansi!$B$98,F527=grup_instansi!$C$98),
grup_instansi!$A$98,
IF(AND(E527=grup_instansi!$B$99,F527=grup_instansi!$C$99),
grup_instansi!$A$99,
grup_instansi!$A$100))))))))))))))))))))))))))))))))))))))))</f>
        <v>gi2023110400005</v>
      </c>
      <c r="L527" t="str">
        <f>VLOOKUP(K527,grup_instansi!$A$2:$E$102,4)</f>
        <v>Pemerintah Kabupaten Aceh</v>
      </c>
      <c r="M527" t="str">
        <f t="shared" si="26"/>
        <v>('i2023110600526','Pemerintah Kab. Aceh Tengah','gi2023110400005'),</v>
      </c>
    </row>
    <row r="528" spans="1:13" x14ac:dyDescent="0.25">
      <c r="A528" t="str">
        <f t="shared" si="24"/>
        <v>i2023110600527</v>
      </c>
      <c r="B528" s="6">
        <v>5108</v>
      </c>
      <c r="C528" t="str">
        <f t="shared" si="25"/>
        <v>i2023110600527</v>
      </c>
      <c r="D528" s="5" t="s">
        <v>180</v>
      </c>
      <c r="E528" s="5" t="s">
        <v>658</v>
      </c>
      <c r="F528" s="5" t="s">
        <v>662</v>
      </c>
      <c r="G528" t="str">
        <f>IF(AND(E528=grup_instansi!$B$2,F528=grup_instansi!$C$2),
grup_instansi!$A$2,
IF(AND(E528=grup_instansi!$B$3,F528=grup_instansi!$C$3),
grup_instansi!$A$3,
IF(AND(E528=grup_instansi!$B$4,F528=grup_instansi!$C$4),
grup_instansi!$A$4,
IF(AND(E528=grup_instansi!$B$5,F528=grup_instansi!$C$5),
grup_instansi!$A$5,
IF(AND(E528=grup_instansi!$B$6,F528=grup_instansi!$C$6),
grup_instansi!$A$6,
IF(AND(E528=grup_instansi!$B$7,F528=grup_instansi!$C$7),
grup_instansi!$A$7,
IF(AND(E528=grup_instansi!$B$8,F528=grup_instansi!$C$8),
grup_instansi!$A$8,
IF(AND(E528=grup_instansi!$B$9,F528=grup_instansi!$C$9),
grup_instansi!$A$9,
IF(AND(E528=grup_instansi!$B$10,F528=grup_instansi!$C$10),
grup_instansi!$A$10,"")))))))))</f>
        <v>gi2023110400005</v>
      </c>
      <c r="H528" t="str">
        <f>IF(G528&lt;&gt;"",G528,IF(AND(E528=grup_instansi!$B$11,F528=grup_instansi!$C$11),
grup_instansi!$A$11,
IF(AND(E528=grup_instansi!$B$12,F528=grup_instansi!$C$12),
grup_instansi!$A$12,
IF(AND(E528=grup_instansi!$B$13,F528=grup_instansi!$C$13),
grup_instansi!$A$13,
IF(AND(E528=grup_instansi!$B$14,F528=grup_instansi!$C$14),
grup_instansi!$A$14,
IF(AND(E528=grup_instansi!$B$15,F528=grup_instansi!$C$15),
grup_instansi!$A$15,
IF(AND(E528=grup_instansi!$B$16,F528=grup_instansi!$C$16),
grup_instansi!$A$16,
IF(AND(E528=grup_instansi!$B$17,F528=grup_instansi!$C$17),
grup_instansi!$A$17,
IF(AND(E528=grup_instansi!$B$18,F528=grup_instansi!$C$18),
grup_instansi!$A$18,
IF(AND(E528=grup_instansi!$B$19,F528=grup_instansi!$C$19),
grup_instansi!$A$19,
IF(AND(E528=grup_instansi!$B$20,F528=grup_instansi!$C$20),
grup_instansi!$A$20,"")))))))))))</f>
        <v>gi2023110400005</v>
      </c>
      <c r="I528" t="str">
        <f>IF(H528&lt;&gt;"",H528,IF(AND(E528=grup_instansi!$B$21,F528=grup_instansi!$C$21),
grup_instansi!$A$21,
IF(AND(E528=grup_instansi!$B$22,F528=grup_instansi!$C$22),
grup_instansi!$A$22,
IF(AND(E528=grup_instansi!$B$23,F528=grup_instansi!$C$23),
grup_instansi!$A$23,
IF(AND(E528=grup_instansi!$B$24,F528=grup_instansi!$C$24),
grup_instansi!$A$24,
IF(AND(E528=grup_instansi!$B$25,F528=grup_instansi!$C$25),
grup_instansi!$A$25,
IF(AND(E528=grup_instansi!$B$26,F528=grup_instansi!$C$26),
grup_instansi!$A$26,
IF(AND(E528=grup_instansi!$B$27,F528=grup_instansi!$C$27),
grup_instansi!$A$27,
IF(AND(E528=grup_instansi!$B$28,F528=grup_instansi!$C$28),
grup_instansi!$A$28,
IF(AND(E528=grup_instansi!$B$29,F528=grup_instansi!$C$29),
grup_instansi!$A$29,
IF(AND(E528=grup_instansi!$B$30,F528=grup_instansi!$C$30),
grup_instansi!$A$30,
IF(AND(E528=grup_instansi!$B$31,F528=grup_instansi!$C$31),
grup_instansi!$A$31,
IF(AND(E528=grup_instansi!$B$32,F528=grup_instansi!$C$32),
grup_instansi!$A$32,
IF(AND(E528=grup_instansi!$B$33,F528=grup_instansi!$C$33),
grup_instansi!$A$33,
IF(AND(E528=grup_instansi!$B$34,F528=grup_instansi!$C$34),
grup_instansi!$A$34,
IF(AND(E528=grup_instansi!$B$35,F528=grup_instansi!$C$35),
grup_instansi!$A$35,""))))))))))))))))</f>
        <v>gi2023110400005</v>
      </c>
      <c r="J528" t="str">
        <f>IF(I528&lt;&gt;"",I528,IF(AND(E528=grup_instansi!$B$36,F528=grup_instansi!$C$36),
grup_instansi!$A$36,
IF(AND(E528=grup_instansi!$B$37,F528=grup_instansi!$C$37),
grup_instansi!$A$37,
IF(AND(E528=grup_instansi!$B$38,F528=grup_instansi!$C$38),
grup_instansi!$A$38,
IF(AND(E528=grup_instansi!$B$39,F528=grup_instansi!$C$39),
grup_instansi!$A$39,
IF(AND(E528=grup_instansi!$B$40,F528=grup_instansi!$C$40),
grup_instansi!$A$40,
IF(AND(E528=grup_instansi!$B$41,F528=grup_instansi!$C$41),
grup_instansi!$A$41,
IF(AND(E528=grup_instansi!$B$42,F528=grup_instansi!$C$42),
grup_instansi!$A$42,
IF(AND(E528=grup_instansi!$B$43,F528=grup_instansi!$C$43),
grup_instansi!$A$43,
IF(AND(E528=grup_instansi!$B$44,F528=grup_instansi!$C$44),
grup_instansi!$A$44,
IF(AND(E528=grup_instansi!$B$45,F528=grup_instansi!$C$45),
grup_instansi!$A$45,
IF(AND(E528=grup_instansi!$B$46,F528=grup_instansi!$C$46),
grup_instansi!$A$46,
IF(AND(E528=grup_instansi!$B$47,F528=grup_instansi!$C$47),
grup_instansi!$A$47,
IF(AND(E528=grup_instansi!$B$48,F528=grup_instansi!$C$48),
grup_instansi!$A$48,
IF(AND(E528=grup_instansi!$B$49,F528=grup_instansi!$C$49),
grup_instansi!$A$49,
IF(AND(E528=grup_instansi!$B$50,F528=grup_instansi!$C$50),
grup_instansi!$A$50,
IF(AND(E528=grup_instansi!$B$51,F528=grup_instansi!$C$51),
grup_instansi!$A$51,
IF(AND(E528=grup_instansi!$B$52,F528=grup_instansi!$C$52),
grup_instansi!$A$52,
IF(AND(E528=grup_instansi!$B$53,F528=grup_instansi!$C$53),
grup_instansi!$A$53,
IF(AND(E528=grup_instansi!$B$54,F528=grup_instansi!$C$54),
grup_instansi!$A$54,
IF(AND(E528=grup_instansi!$B$55,F528=grup_instansi!$C$55),
grup_instansi!$A$55,
IF(AND(E528=grup_instansi!$B$56,F528=grup_instansi!$C$56),
grup_instansi!$A$56,
IF(AND(E528=grup_instansi!$B$57,F528=grup_instansi!$C$57),
grup_instansi!$A$57,
IF(AND(E528=grup_instansi!$B$58,F528=grup_instansi!$C$58),
grup_instansi!$A$58,
IF(AND(E528=grup_instansi!$B$59,F528=grup_instansi!$C$59),
grup_instansi!$A$59,
IF(AND(E528=grup_instansi!$B$60,F528=grup_instansi!$C$60),
grup_instansi!$A$60,""))))))))))))))))))))))))))</f>
        <v>gi2023110400005</v>
      </c>
      <c r="K528" t="str">
        <f>IF(J528&lt;&gt;"",J528,IF(AND(E528=grup_instansi!$B$61,F528=grup_instansi!$C$61),
grup_instansi!$A$61,
IF(AND(E528=grup_instansi!$B$62,F528=grup_instansi!$C$62),
grup_instansi!$A$62,
IF(AND(E528=grup_instansi!$B$63,F528=grup_instansi!$C$63),
grup_instansi!$A$63,
IF(AND(E528=grup_instansi!$B$64,F528=grup_instansi!$C$64),
grup_instansi!$A$64,
IF(AND(E528=grup_instansi!$B$65,F528=grup_instansi!$C$65),
grup_instansi!$A$65,
IF(AND(E528=grup_instansi!$B$66,F528=grup_instansi!$C$66),
grup_instansi!$A$66,
IF(AND(E528=grup_instansi!$B$67,F528=grup_instansi!$C$67),
grup_instansi!$A$67,
IF(AND(E528=grup_instansi!$B$68,F528=grup_instansi!$C$68),
grup_instansi!$A$68,
IF(AND(E528=grup_instansi!$B$69,F528=grup_instansi!$C$69),
grup_instansi!$A$69,
IF(AND(E528=grup_instansi!$B$70,F528=grup_instansi!$C$70),
grup_instansi!$A$70,
IF(AND(E528=grup_instansi!$B$71,F528=grup_instansi!$C$71),
grup_instansi!$A$71,
IF(AND(E528=grup_instansi!$B$72,F528=grup_instansi!$C$72),
grup_instansi!$A$72,
IF(AND(E528=grup_instansi!$B$73,F528=grup_instansi!$C$73),
grup_instansi!$A$73,
IF(AND(E528=grup_instansi!$B$74,F528=grup_instansi!$C$74),
grup_instansi!$A$74,
IF(AND(E528=grup_instansi!$B$75,F528=grup_instansi!$C$75),
grup_instansi!$A$75,
IF(AND(E528=grup_instansi!$B$76,F528=grup_instansi!$C$76),
grup_instansi!$A$76,
IF(AND(E528=grup_instansi!$B$77,F528=grup_instansi!$C$77),
grup_instansi!$A$77,
IF(AND(E528=grup_instansi!$B$78,F528=grup_instansi!$C$78),
grup_instansi!$A$78,
IF(AND(E528=grup_instansi!$B$79,F528=grup_instansi!$C$79),
grup_instansi!$A$79,
IF(AND(E528=grup_instansi!$B$80,F528=grup_instansi!$C$80),
grup_instansi!$A$80,
IF(AND(E528=grup_instansi!$B$81,F528=grup_instansi!$C$81),
grup_instansi!$A$81,
IF(AND(E528=grup_instansi!$B$82,F528=grup_instansi!$C$82),
grup_instansi!$A$82,
IF(AND(E528=grup_instansi!$B$83,F528=grup_instansi!$C$83),
grup_instansi!$A$84,
IF(AND(E528=grup_instansi!$B$84,F528=grup_instansi!$C$84),
grup_instansi!$A$85,
IF(AND(E528=grup_instansi!$B$85,F528=grup_instansi!$C$85),
grup_instansi!$A$86,
IF(AND(E528=grup_instansi!$B$86,F528=grup_instansi!$C$86),
grup_instansi!$A$87,
IF(AND(E528=grup_instansi!$B$87,F528=grup_instansi!$C$87),
grup_instansi!$A$87,
IF(AND(E528=grup_instansi!$B$88,F528=grup_instansi!$C$88),
grup_instansi!$A$88,
IF(AND(E528=grup_instansi!$B$89,F528=grup_instansi!$C$89),
grup_instansi!$A$89,
IF(AND(E528=grup_instansi!$B$90,F528=grup_instansi!$C$90),
grup_instansi!$A$90,
IF(AND(E528=grup_instansi!$B$91,F528=grup_instansi!$C$91),
grup_instansi!$A$91,
IF(AND(E528=grup_instansi!$B$92,F528=grup_instansi!$C$92),
grup_instansi!$A$92,
IF(AND(E528=grup_instansi!$B$93,F528=grup_instansi!$C$93),
grup_instansi!$A$93,
IF(AND(E528=grup_instansi!$B$94,F528=grup_instansi!$C$94),
grup_instansi!$A$94,
IF(AND(E528=grup_instansi!$B$95,F528=grup_instansi!$C$95),
grup_instansi!$A$95,
IF(AND(E528=grup_instansi!$B$96,F528=grup_instansi!$C$96),
grup_instansi!$A$96,
IF(AND(E528=grup_instansi!$B$97,F528=grup_instansi!$C$97),
grup_instansi!$A$97,
IF(AND(E528=grup_instansi!$B$98,F528=grup_instansi!$C$98),
grup_instansi!$A$98,
IF(AND(E528=grup_instansi!$B$99,F528=grup_instansi!$C$99),
grup_instansi!$A$99,
grup_instansi!$A$100))))))))))))))))))))))))))))))))))))))))</f>
        <v>gi2023110400005</v>
      </c>
      <c r="L528" t="str">
        <f>VLOOKUP(K528,grup_instansi!$A$2:$E$102,4)</f>
        <v>Pemerintah Kabupaten Aceh</v>
      </c>
      <c r="M528" t="str">
        <f t="shared" si="26"/>
        <v>('i2023110600527','Pemerintah Kab. Aceh Tenggara','gi2023110400005'),</v>
      </c>
    </row>
    <row r="529" spans="1:13" x14ac:dyDescent="0.25">
      <c r="A529" t="str">
        <f t="shared" si="24"/>
        <v>i2023110600528</v>
      </c>
      <c r="B529" s="6">
        <v>5112</v>
      </c>
      <c r="C529" t="str">
        <f t="shared" si="25"/>
        <v>i2023110600528</v>
      </c>
      <c r="D529" s="5" t="s">
        <v>182</v>
      </c>
      <c r="E529" s="5" t="s">
        <v>658</v>
      </c>
      <c r="F529" s="5" t="s">
        <v>662</v>
      </c>
      <c r="G529" t="str">
        <f>IF(AND(E529=grup_instansi!$B$2,F529=grup_instansi!$C$2),
grup_instansi!$A$2,
IF(AND(E529=grup_instansi!$B$3,F529=grup_instansi!$C$3),
grup_instansi!$A$3,
IF(AND(E529=grup_instansi!$B$4,F529=grup_instansi!$C$4),
grup_instansi!$A$4,
IF(AND(E529=grup_instansi!$B$5,F529=grup_instansi!$C$5),
grup_instansi!$A$5,
IF(AND(E529=grup_instansi!$B$6,F529=grup_instansi!$C$6),
grup_instansi!$A$6,
IF(AND(E529=grup_instansi!$B$7,F529=grup_instansi!$C$7),
grup_instansi!$A$7,
IF(AND(E529=grup_instansi!$B$8,F529=grup_instansi!$C$8),
grup_instansi!$A$8,
IF(AND(E529=grup_instansi!$B$9,F529=grup_instansi!$C$9),
grup_instansi!$A$9,
IF(AND(E529=grup_instansi!$B$10,F529=grup_instansi!$C$10),
grup_instansi!$A$10,"")))))))))</f>
        <v>gi2023110400005</v>
      </c>
      <c r="H529" t="str">
        <f>IF(G529&lt;&gt;"",G529,IF(AND(E529=grup_instansi!$B$11,F529=grup_instansi!$C$11),
grup_instansi!$A$11,
IF(AND(E529=grup_instansi!$B$12,F529=grup_instansi!$C$12),
grup_instansi!$A$12,
IF(AND(E529=grup_instansi!$B$13,F529=grup_instansi!$C$13),
grup_instansi!$A$13,
IF(AND(E529=grup_instansi!$B$14,F529=grup_instansi!$C$14),
grup_instansi!$A$14,
IF(AND(E529=grup_instansi!$B$15,F529=grup_instansi!$C$15),
grup_instansi!$A$15,
IF(AND(E529=grup_instansi!$B$16,F529=grup_instansi!$C$16),
grup_instansi!$A$16,
IF(AND(E529=grup_instansi!$B$17,F529=grup_instansi!$C$17),
grup_instansi!$A$17,
IF(AND(E529=grup_instansi!$B$18,F529=grup_instansi!$C$18),
grup_instansi!$A$18,
IF(AND(E529=grup_instansi!$B$19,F529=grup_instansi!$C$19),
grup_instansi!$A$19,
IF(AND(E529=grup_instansi!$B$20,F529=grup_instansi!$C$20),
grup_instansi!$A$20,"")))))))))))</f>
        <v>gi2023110400005</v>
      </c>
      <c r="I529" t="str">
        <f>IF(H529&lt;&gt;"",H529,IF(AND(E529=grup_instansi!$B$21,F529=grup_instansi!$C$21),
grup_instansi!$A$21,
IF(AND(E529=grup_instansi!$B$22,F529=grup_instansi!$C$22),
grup_instansi!$A$22,
IF(AND(E529=grup_instansi!$B$23,F529=grup_instansi!$C$23),
grup_instansi!$A$23,
IF(AND(E529=grup_instansi!$B$24,F529=grup_instansi!$C$24),
grup_instansi!$A$24,
IF(AND(E529=grup_instansi!$B$25,F529=grup_instansi!$C$25),
grup_instansi!$A$25,
IF(AND(E529=grup_instansi!$B$26,F529=grup_instansi!$C$26),
grup_instansi!$A$26,
IF(AND(E529=grup_instansi!$B$27,F529=grup_instansi!$C$27),
grup_instansi!$A$27,
IF(AND(E529=grup_instansi!$B$28,F529=grup_instansi!$C$28),
grup_instansi!$A$28,
IF(AND(E529=grup_instansi!$B$29,F529=grup_instansi!$C$29),
grup_instansi!$A$29,
IF(AND(E529=grup_instansi!$B$30,F529=grup_instansi!$C$30),
grup_instansi!$A$30,
IF(AND(E529=grup_instansi!$B$31,F529=grup_instansi!$C$31),
grup_instansi!$A$31,
IF(AND(E529=grup_instansi!$B$32,F529=grup_instansi!$C$32),
grup_instansi!$A$32,
IF(AND(E529=grup_instansi!$B$33,F529=grup_instansi!$C$33),
grup_instansi!$A$33,
IF(AND(E529=grup_instansi!$B$34,F529=grup_instansi!$C$34),
grup_instansi!$A$34,
IF(AND(E529=grup_instansi!$B$35,F529=grup_instansi!$C$35),
grup_instansi!$A$35,""))))))))))))))))</f>
        <v>gi2023110400005</v>
      </c>
      <c r="J529" t="str">
        <f>IF(I529&lt;&gt;"",I529,IF(AND(E529=grup_instansi!$B$36,F529=grup_instansi!$C$36),
grup_instansi!$A$36,
IF(AND(E529=grup_instansi!$B$37,F529=grup_instansi!$C$37),
grup_instansi!$A$37,
IF(AND(E529=grup_instansi!$B$38,F529=grup_instansi!$C$38),
grup_instansi!$A$38,
IF(AND(E529=grup_instansi!$B$39,F529=grup_instansi!$C$39),
grup_instansi!$A$39,
IF(AND(E529=grup_instansi!$B$40,F529=grup_instansi!$C$40),
grup_instansi!$A$40,
IF(AND(E529=grup_instansi!$B$41,F529=grup_instansi!$C$41),
grup_instansi!$A$41,
IF(AND(E529=grup_instansi!$B$42,F529=grup_instansi!$C$42),
grup_instansi!$A$42,
IF(AND(E529=grup_instansi!$B$43,F529=grup_instansi!$C$43),
grup_instansi!$A$43,
IF(AND(E529=grup_instansi!$B$44,F529=grup_instansi!$C$44),
grup_instansi!$A$44,
IF(AND(E529=grup_instansi!$B$45,F529=grup_instansi!$C$45),
grup_instansi!$A$45,
IF(AND(E529=grup_instansi!$B$46,F529=grup_instansi!$C$46),
grup_instansi!$A$46,
IF(AND(E529=grup_instansi!$B$47,F529=grup_instansi!$C$47),
grup_instansi!$A$47,
IF(AND(E529=grup_instansi!$B$48,F529=grup_instansi!$C$48),
grup_instansi!$A$48,
IF(AND(E529=grup_instansi!$B$49,F529=grup_instansi!$C$49),
grup_instansi!$A$49,
IF(AND(E529=grup_instansi!$B$50,F529=grup_instansi!$C$50),
grup_instansi!$A$50,
IF(AND(E529=grup_instansi!$B$51,F529=grup_instansi!$C$51),
grup_instansi!$A$51,
IF(AND(E529=grup_instansi!$B$52,F529=grup_instansi!$C$52),
grup_instansi!$A$52,
IF(AND(E529=grup_instansi!$B$53,F529=grup_instansi!$C$53),
grup_instansi!$A$53,
IF(AND(E529=grup_instansi!$B$54,F529=grup_instansi!$C$54),
grup_instansi!$A$54,
IF(AND(E529=grup_instansi!$B$55,F529=grup_instansi!$C$55),
grup_instansi!$A$55,
IF(AND(E529=grup_instansi!$B$56,F529=grup_instansi!$C$56),
grup_instansi!$A$56,
IF(AND(E529=grup_instansi!$B$57,F529=grup_instansi!$C$57),
grup_instansi!$A$57,
IF(AND(E529=grup_instansi!$B$58,F529=grup_instansi!$C$58),
grup_instansi!$A$58,
IF(AND(E529=grup_instansi!$B$59,F529=grup_instansi!$C$59),
grup_instansi!$A$59,
IF(AND(E529=grup_instansi!$B$60,F529=grup_instansi!$C$60),
grup_instansi!$A$60,""))))))))))))))))))))))))))</f>
        <v>gi2023110400005</v>
      </c>
      <c r="K529" t="str">
        <f>IF(J529&lt;&gt;"",J529,IF(AND(E529=grup_instansi!$B$61,F529=grup_instansi!$C$61),
grup_instansi!$A$61,
IF(AND(E529=grup_instansi!$B$62,F529=grup_instansi!$C$62),
grup_instansi!$A$62,
IF(AND(E529=grup_instansi!$B$63,F529=grup_instansi!$C$63),
grup_instansi!$A$63,
IF(AND(E529=grup_instansi!$B$64,F529=grup_instansi!$C$64),
grup_instansi!$A$64,
IF(AND(E529=grup_instansi!$B$65,F529=grup_instansi!$C$65),
grup_instansi!$A$65,
IF(AND(E529=grup_instansi!$B$66,F529=grup_instansi!$C$66),
grup_instansi!$A$66,
IF(AND(E529=grup_instansi!$B$67,F529=grup_instansi!$C$67),
grup_instansi!$A$67,
IF(AND(E529=grup_instansi!$B$68,F529=grup_instansi!$C$68),
grup_instansi!$A$68,
IF(AND(E529=grup_instansi!$B$69,F529=grup_instansi!$C$69),
grup_instansi!$A$69,
IF(AND(E529=grup_instansi!$B$70,F529=grup_instansi!$C$70),
grup_instansi!$A$70,
IF(AND(E529=grup_instansi!$B$71,F529=grup_instansi!$C$71),
grup_instansi!$A$71,
IF(AND(E529=grup_instansi!$B$72,F529=grup_instansi!$C$72),
grup_instansi!$A$72,
IF(AND(E529=grup_instansi!$B$73,F529=grup_instansi!$C$73),
grup_instansi!$A$73,
IF(AND(E529=grup_instansi!$B$74,F529=grup_instansi!$C$74),
grup_instansi!$A$74,
IF(AND(E529=grup_instansi!$B$75,F529=grup_instansi!$C$75),
grup_instansi!$A$75,
IF(AND(E529=grup_instansi!$B$76,F529=grup_instansi!$C$76),
grup_instansi!$A$76,
IF(AND(E529=grup_instansi!$B$77,F529=grup_instansi!$C$77),
grup_instansi!$A$77,
IF(AND(E529=grup_instansi!$B$78,F529=grup_instansi!$C$78),
grup_instansi!$A$78,
IF(AND(E529=grup_instansi!$B$79,F529=grup_instansi!$C$79),
grup_instansi!$A$79,
IF(AND(E529=grup_instansi!$B$80,F529=grup_instansi!$C$80),
grup_instansi!$A$80,
IF(AND(E529=grup_instansi!$B$81,F529=grup_instansi!$C$81),
grup_instansi!$A$81,
IF(AND(E529=grup_instansi!$B$82,F529=grup_instansi!$C$82),
grup_instansi!$A$82,
IF(AND(E529=grup_instansi!$B$83,F529=grup_instansi!$C$83),
grup_instansi!$A$84,
IF(AND(E529=grup_instansi!$B$84,F529=grup_instansi!$C$84),
grup_instansi!$A$85,
IF(AND(E529=grup_instansi!$B$85,F529=grup_instansi!$C$85),
grup_instansi!$A$86,
IF(AND(E529=grup_instansi!$B$86,F529=grup_instansi!$C$86),
grup_instansi!$A$87,
IF(AND(E529=grup_instansi!$B$87,F529=grup_instansi!$C$87),
grup_instansi!$A$87,
IF(AND(E529=grup_instansi!$B$88,F529=grup_instansi!$C$88),
grup_instansi!$A$88,
IF(AND(E529=grup_instansi!$B$89,F529=grup_instansi!$C$89),
grup_instansi!$A$89,
IF(AND(E529=grup_instansi!$B$90,F529=grup_instansi!$C$90),
grup_instansi!$A$90,
IF(AND(E529=grup_instansi!$B$91,F529=grup_instansi!$C$91),
grup_instansi!$A$91,
IF(AND(E529=grup_instansi!$B$92,F529=grup_instansi!$C$92),
grup_instansi!$A$92,
IF(AND(E529=grup_instansi!$B$93,F529=grup_instansi!$C$93),
grup_instansi!$A$93,
IF(AND(E529=grup_instansi!$B$94,F529=grup_instansi!$C$94),
grup_instansi!$A$94,
IF(AND(E529=grup_instansi!$B$95,F529=grup_instansi!$C$95),
grup_instansi!$A$95,
IF(AND(E529=grup_instansi!$B$96,F529=grup_instansi!$C$96),
grup_instansi!$A$96,
IF(AND(E529=grup_instansi!$B$97,F529=grup_instansi!$C$97),
grup_instansi!$A$97,
IF(AND(E529=grup_instansi!$B$98,F529=grup_instansi!$C$98),
grup_instansi!$A$98,
IF(AND(E529=grup_instansi!$B$99,F529=grup_instansi!$C$99),
grup_instansi!$A$99,
grup_instansi!$A$100))))))))))))))))))))))))))))))))))))))))</f>
        <v>gi2023110400005</v>
      </c>
      <c r="L529" t="str">
        <f>VLOOKUP(K529,grup_instansi!$A$2:$E$102,4)</f>
        <v>Pemerintah Kabupaten Aceh</v>
      </c>
      <c r="M529" t="str">
        <f t="shared" si="26"/>
        <v>('i2023110600528','Pemerintah Kab. Aceh Barat Daya','gi2023110400005'),</v>
      </c>
    </row>
    <row r="530" spans="1:13" x14ac:dyDescent="0.25">
      <c r="A530" t="str">
        <f t="shared" si="24"/>
        <v>i2023110600529</v>
      </c>
      <c r="B530" s="6">
        <v>5113</v>
      </c>
      <c r="C530" t="str">
        <f t="shared" si="25"/>
        <v>i2023110600529</v>
      </c>
      <c r="D530" s="5" t="s">
        <v>183</v>
      </c>
      <c r="E530" s="5" t="s">
        <v>658</v>
      </c>
      <c r="F530" s="5" t="s">
        <v>662</v>
      </c>
      <c r="G530" t="str">
        <f>IF(AND(E530=grup_instansi!$B$2,F530=grup_instansi!$C$2),
grup_instansi!$A$2,
IF(AND(E530=grup_instansi!$B$3,F530=grup_instansi!$C$3),
grup_instansi!$A$3,
IF(AND(E530=grup_instansi!$B$4,F530=grup_instansi!$C$4),
grup_instansi!$A$4,
IF(AND(E530=grup_instansi!$B$5,F530=grup_instansi!$C$5),
grup_instansi!$A$5,
IF(AND(E530=grup_instansi!$B$6,F530=grup_instansi!$C$6),
grup_instansi!$A$6,
IF(AND(E530=grup_instansi!$B$7,F530=grup_instansi!$C$7),
grup_instansi!$A$7,
IF(AND(E530=grup_instansi!$B$8,F530=grup_instansi!$C$8),
grup_instansi!$A$8,
IF(AND(E530=grup_instansi!$B$9,F530=grup_instansi!$C$9),
grup_instansi!$A$9,
IF(AND(E530=grup_instansi!$B$10,F530=grup_instansi!$C$10),
grup_instansi!$A$10,"")))))))))</f>
        <v>gi2023110400005</v>
      </c>
      <c r="H530" t="str">
        <f>IF(G530&lt;&gt;"",G530,IF(AND(E530=grup_instansi!$B$11,F530=grup_instansi!$C$11),
grup_instansi!$A$11,
IF(AND(E530=grup_instansi!$B$12,F530=grup_instansi!$C$12),
grup_instansi!$A$12,
IF(AND(E530=grup_instansi!$B$13,F530=grup_instansi!$C$13),
grup_instansi!$A$13,
IF(AND(E530=grup_instansi!$B$14,F530=grup_instansi!$C$14),
grup_instansi!$A$14,
IF(AND(E530=grup_instansi!$B$15,F530=grup_instansi!$C$15),
grup_instansi!$A$15,
IF(AND(E530=grup_instansi!$B$16,F530=grup_instansi!$C$16),
grup_instansi!$A$16,
IF(AND(E530=grup_instansi!$B$17,F530=grup_instansi!$C$17),
grup_instansi!$A$17,
IF(AND(E530=grup_instansi!$B$18,F530=grup_instansi!$C$18),
grup_instansi!$A$18,
IF(AND(E530=grup_instansi!$B$19,F530=grup_instansi!$C$19),
grup_instansi!$A$19,
IF(AND(E530=grup_instansi!$B$20,F530=grup_instansi!$C$20),
grup_instansi!$A$20,"")))))))))))</f>
        <v>gi2023110400005</v>
      </c>
      <c r="I530" t="str">
        <f>IF(H530&lt;&gt;"",H530,IF(AND(E530=grup_instansi!$B$21,F530=grup_instansi!$C$21),
grup_instansi!$A$21,
IF(AND(E530=grup_instansi!$B$22,F530=grup_instansi!$C$22),
grup_instansi!$A$22,
IF(AND(E530=grup_instansi!$B$23,F530=grup_instansi!$C$23),
grup_instansi!$A$23,
IF(AND(E530=grup_instansi!$B$24,F530=grup_instansi!$C$24),
grup_instansi!$A$24,
IF(AND(E530=grup_instansi!$B$25,F530=grup_instansi!$C$25),
grup_instansi!$A$25,
IF(AND(E530=grup_instansi!$B$26,F530=grup_instansi!$C$26),
grup_instansi!$A$26,
IF(AND(E530=grup_instansi!$B$27,F530=grup_instansi!$C$27),
grup_instansi!$A$27,
IF(AND(E530=grup_instansi!$B$28,F530=grup_instansi!$C$28),
grup_instansi!$A$28,
IF(AND(E530=grup_instansi!$B$29,F530=grup_instansi!$C$29),
grup_instansi!$A$29,
IF(AND(E530=grup_instansi!$B$30,F530=grup_instansi!$C$30),
grup_instansi!$A$30,
IF(AND(E530=grup_instansi!$B$31,F530=grup_instansi!$C$31),
grup_instansi!$A$31,
IF(AND(E530=grup_instansi!$B$32,F530=grup_instansi!$C$32),
grup_instansi!$A$32,
IF(AND(E530=grup_instansi!$B$33,F530=grup_instansi!$C$33),
grup_instansi!$A$33,
IF(AND(E530=grup_instansi!$B$34,F530=grup_instansi!$C$34),
grup_instansi!$A$34,
IF(AND(E530=grup_instansi!$B$35,F530=grup_instansi!$C$35),
grup_instansi!$A$35,""))))))))))))))))</f>
        <v>gi2023110400005</v>
      </c>
      <c r="J530" t="str">
        <f>IF(I530&lt;&gt;"",I530,IF(AND(E530=grup_instansi!$B$36,F530=grup_instansi!$C$36),
grup_instansi!$A$36,
IF(AND(E530=grup_instansi!$B$37,F530=grup_instansi!$C$37),
grup_instansi!$A$37,
IF(AND(E530=grup_instansi!$B$38,F530=grup_instansi!$C$38),
grup_instansi!$A$38,
IF(AND(E530=grup_instansi!$B$39,F530=grup_instansi!$C$39),
grup_instansi!$A$39,
IF(AND(E530=grup_instansi!$B$40,F530=grup_instansi!$C$40),
grup_instansi!$A$40,
IF(AND(E530=grup_instansi!$B$41,F530=grup_instansi!$C$41),
grup_instansi!$A$41,
IF(AND(E530=grup_instansi!$B$42,F530=grup_instansi!$C$42),
grup_instansi!$A$42,
IF(AND(E530=grup_instansi!$B$43,F530=grup_instansi!$C$43),
grup_instansi!$A$43,
IF(AND(E530=grup_instansi!$B$44,F530=grup_instansi!$C$44),
grup_instansi!$A$44,
IF(AND(E530=grup_instansi!$B$45,F530=grup_instansi!$C$45),
grup_instansi!$A$45,
IF(AND(E530=grup_instansi!$B$46,F530=grup_instansi!$C$46),
grup_instansi!$A$46,
IF(AND(E530=grup_instansi!$B$47,F530=grup_instansi!$C$47),
grup_instansi!$A$47,
IF(AND(E530=grup_instansi!$B$48,F530=grup_instansi!$C$48),
grup_instansi!$A$48,
IF(AND(E530=grup_instansi!$B$49,F530=grup_instansi!$C$49),
grup_instansi!$A$49,
IF(AND(E530=grup_instansi!$B$50,F530=grup_instansi!$C$50),
grup_instansi!$A$50,
IF(AND(E530=grup_instansi!$B$51,F530=grup_instansi!$C$51),
grup_instansi!$A$51,
IF(AND(E530=grup_instansi!$B$52,F530=grup_instansi!$C$52),
grup_instansi!$A$52,
IF(AND(E530=grup_instansi!$B$53,F530=grup_instansi!$C$53),
grup_instansi!$A$53,
IF(AND(E530=grup_instansi!$B$54,F530=grup_instansi!$C$54),
grup_instansi!$A$54,
IF(AND(E530=grup_instansi!$B$55,F530=grup_instansi!$C$55),
grup_instansi!$A$55,
IF(AND(E530=grup_instansi!$B$56,F530=grup_instansi!$C$56),
grup_instansi!$A$56,
IF(AND(E530=grup_instansi!$B$57,F530=grup_instansi!$C$57),
grup_instansi!$A$57,
IF(AND(E530=grup_instansi!$B$58,F530=grup_instansi!$C$58),
grup_instansi!$A$58,
IF(AND(E530=grup_instansi!$B$59,F530=grup_instansi!$C$59),
grup_instansi!$A$59,
IF(AND(E530=grup_instansi!$B$60,F530=grup_instansi!$C$60),
grup_instansi!$A$60,""))))))))))))))))))))))))))</f>
        <v>gi2023110400005</v>
      </c>
      <c r="K530" t="str">
        <f>IF(J530&lt;&gt;"",J530,IF(AND(E530=grup_instansi!$B$61,F530=grup_instansi!$C$61),
grup_instansi!$A$61,
IF(AND(E530=grup_instansi!$B$62,F530=grup_instansi!$C$62),
grup_instansi!$A$62,
IF(AND(E530=grup_instansi!$B$63,F530=grup_instansi!$C$63),
grup_instansi!$A$63,
IF(AND(E530=grup_instansi!$B$64,F530=grup_instansi!$C$64),
grup_instansi!$A$64,
IF(AND(E530=grup_instansi!$B$65,F530=grup_instansi!$C$65),
grup_instansi!$A$65,
IF(AND(E530=grup_instansi!$B$66,F530=grup_instansi!$C$66),
grup_instansi!$A$66,
IF(AND(E530=grup_instansi!$B$67,F530=grup_instansi!$C$67),
grup_instansi!$A$67,
IF(AND(E530=grup_instansi!$B$68,F530=grup_instansi!$C$68),
grup_instansi!$A$68,
IF(AND(E530=grup_instansi!$B$69,F530=grup_instansi!$C$69),
grup_instansi!$A$69,
IF(AND(E530=grup_instansi!$B$70,F530=grup_instansi!$C$70),
grup_instansi!$A$70,
IF(AND(E530=grup_instansi!$B$71,F530=grup_instansi!$C$71),
grup_instansi!$A$71,
IF(AND(E530=grup_instansi!$B$72,F530=grup_instansi!$C$72),
grup_instansi!$A$72,
IF(AND(E530=grup_instansi!$B$73,F530=grup_instansi!$C$73),
grup_instansi!$A$73,
IF(AND(E530=grup_instansi!$B$74,F530=grup_instansi!$C$74),
grup_instansi!$A$74,
IF(AND(E530=grup_instansi!$B$75,F530=grup_instansi!$C$75),
grup_instansi!$A$75,
IF(AND(E530=grup_instansi!$B$76,F530=grup_instansi!$C$76),
grup_instansi!$A$76,
IF(AND(E530=grup_instansi!$B$77,F530=grup_instansi!$C$77),
grup_instansi!$A$77,
IF(AND(E530=grup_instansi!$B$78,F530=grup_instansi!$C$78),
grup_instansi!$A$78,
IF(AND(E530=grup_instansi!$B$79,F530=grup_instansi!$C$79),
grup_instansi!$A$79,
IF(AND(E530=grup_instansi!$B$80,F530=grup_instansi!$C$80),
grup_instansi!$A$80,
IF(AND(E530=grup_instansi!$B$81,F530=grup_instansi!$C$81),
grup_instansi!$A$81,
IF(AND(E530=grup_instansi!$B$82,F530=grup_instansi!$C$82),
grup_instansi!$A$82,
IF(AND(E530=grup_instansi!$B$83,F530=grup_instansi!$C$83),
grup_instansi!$A$84,
IF(AND(E530=grup_instansi!$B$84,F530=grup_instansi!$C$84),
grup_instansi!$A$85,
IF(AND(E530=grup_instansi!$B$85,F530=grup_instansi!$C$85),
grup_instansi!$A$86,
IF(AND(E530=grup_instansi!$B$86,F530=grup_instansi!$C$86),
grup_instansi!$A$87,
IF(AND(E530=grup_instansi!$B$87,F530=grup_instansi!$C$87),
grup_instansi!$A$87,
IF(AND(E530=grup_instansi!$B$88,F530=grup_instansi!$C$88),
grup_instansi!$A$88,
IF(AND(E530=grup_instansi!$B$89,F530=grup_instansi!$C$89),
grup_instansi!$A$89,
IF(AND(E530=grup_instansi!$B$90,F530=grup_instansi!$C$90),
grup_instansi!$A$90,
IF(AND(E530=grup_instansi!$B$91,F530=grup_instansi!$C$91),
grup_instansi!$A$91,
IF(AND(E530=grup_instansi!$B$92,F530=grup_instansi!$C$92),
grup_instansi!$A$92,
IF(AND(E530=grup_instansi!$B$93,F530=grup_instansi!$C$93),
grup_instansi!$A$93,
IF(AND(E530=grup_instansi!$B$94,F530=grup_instansi!$C$94),
grup_instansi!$A$94,
IF(AND(E530=grup_instansi!$B$95,F530=grup_instansi!$C$95),
grup_instansi!$A$95,
IF(AND(E530=grup_instansi!$B$96,F530=grup_instansi!$C$96),
grup_instansi!$A$96,
IF(AND(E530=grup_instansi!$B$97,F530=grup_instansi!$C$97),
grup_instansi!$A$97,
IF(AND(E530=grup_instansi!$B$98,F530=grup_instansi!$C$98),
grup_instansi!$A$98,
IF(AND(E530=grup_instansi!$B$99,F530=grup_instansi!$C$99),
grup_instansi!$A$99,
grup_instansi!$A$100))))))))))))))))))))))))))))))))))))))))</f>
        <v>gi2023110400005</v>
      </c>
      <c r="L530" t="str">
        <f>VLOOKUP(K530,grup_instansi!$A$2:$E$102,4)</f>
        <v>Pemerintah Kabupaten Aceh</v>
      </c>
      <c r="M530" t="str">
        <f t="shared" si="26"/>
        <v>('i2023110600529','Pemerintah Kab. Gayo Lues','gi2023110400005'),</v>
      </c>
    </row>
    <row r="531" spans="1:13" x14ac:dyDescent="0.25">
      <c r="A531" t="str">
        <f t="shared" si="24"/>
        <v>i2023110600530</v>
      </c>
      <c r="B531" s="6">
        <v>5116</v>
      </c>
      <c r="C531" t="str">
        <f t="shared" si="25"/>
        <v>i2023110600530</v>
      </c>
      <c r="D531" s="5" t="s">
        <v>186</v>
      </c>
      <c r="E531" s="5" t="s">
        <v>658</v>
      </c>
      <c r="F531" s="5" t="s">
        <v>662</v>
      </c>
      <c r="G531" t="str">
        <f>IF(AND(E531=grup_instansi!$B$2,F531=grup_instansi!$C$2),
grup_instansi!$A$2,
IF(AND(E531=grup_instansi!$B$3,F531=grup_instansi!$C$3),
grup_instansi!$A$3,
IF(AND(E531=grup_instansi!$B$4,F531=grup_instansi!$C$4),
grup_instansi!$A$4,
IF(AND(E531=grup_instansi!$B$5,F531=grup_instansi!$C$5),
grup_instansi!$A$5,
IF(AND(E531=grup_instansi!$B$6,F531=grup_instansi!$C$6),
grup_instansi!$A$6,
IF(AND(E531=grup_instansi!$B$7,F531=grup_instansi!$C$7),
grup_instansi!$A$7,
IF(AND(E531=grup_instansi!$B$8,F531=grup_instansi!$C$8),
grup_instansi!$A$8,
IF(AND(E531=grup_instansi!$B$9,F531=grup_instansi!$C$9),
grup_instansi!$A$9,
IF(AND(E531=grup_instansi!$B$10,F531=grup_instansi!$C$10),
grup_instansi!$A$10,"")))))))))</f>
        <v>gi2023110400005</v>
      </c>
      <c r="H531" t="str">
        <f>IF(G531&lt;&gt;"",G531,IF(AND(E531=grup_instansi!$B$11,F531=grup_instansi!$C$11),
grup_instansi!$A$11,
IF(AND(E531=grup_instansi!$B$12,F531=grup_instansi!$C$12),
grup_instansi!$A$12,
IF(AND(E531=grup_instansi!$B$13,F531=grup_instansi!$C$13),
grup_instansi!$A$13,
IF(AND(E531=grup_instansi!$B$14,F531=grup_instansi!$C$14),
grup_instansi!$A$14,
IF(AND(E531=grup_instansi!$B$15,F531=grup_instansi!$C$15),
grup_instansi!$A$15,
IF(AND(E531=grup_instansi!$B$16,F531=grup_instansi!$C$16),
grup_instansi!$A$16,
IF(AND(E531=grup_instansi!$B$17,F531=grup_instansi!$C$17),
grup_instansi!$A$17,
IF(AND(E531=grup_instansi!$B$18,F531=grup_instansi!$C$18),
grup_instansi!$A$18,
IF(AND(E531=grup_instansi!$B$19,F531=grup_instansi!$C$19),
grup_instansi!$A$19,
IF(AND(E531=grup_instansi!$B$20,F531=grup_instansi!$C$20),
grup_instansi!$A$20,"")))))))))))</f>
        <v>gi2023110400005</v>
      </c>
      <c r="I531" t="str">
        <f>IF(H531&lt;&gt;"",H531,IF(AND(E531=grup_instansi!$B$21,F531=grup_instansi!$C$21),
grup_instansi!$A$21,
IF(AND(E531=grup_instansi!$B$22,F531=grup_instansi!$C$22),
grup_instansi!$A$22,
IF(AND(E531=grup_instansi!$B$23,F531=grup_instansi!$C$23),
grup_instansi!$A$23,
IF(AND(E531=grup_instansi!$B$24,F531=grup_instansi!$C$24),
grup_instansi!$A$24,
IF(AND(E531=grup_instansi!$B$25,F531=grup_instansi!$C$25),
grup_instansi!$A$25,
IF(AND(E531=grup_instansi!$B$26,F531=grup_instansi!$C$26),
grup_instansi!$A$26,
IF(AND(E531=grup_instansi!$B$27,F531=grup_instansi!$C$27),
grup_instansi!$A$27,
IF(AND(E531=grup_instansi!$B$28,F531=grup_instansi!$C$28),
grup_instansi!$A$28,
IF(AND(E531=grup_instansi!$B$29,F531=grup_instansi!$C$29),
grup_instansi!$A$29,
IF(AND(E531=grup_instansi!$B$30,F531=grup_instansi!$C$30),
grup_instansi!$A$30,
IF(AND(E531=grup_instansi!$B$31,F531=grup_instansi!$C$31),
grup_instansi!$A$31,
IF(AND(E531=grup_instansi!$B$32,F531=grup_instansi!$C$32),
grup_instansi!$A$32,
IF(AND(E531=grup_instansi!$B$33,F531=grup_instansi!$C$33),
grup_instansi!$A$33,
IF(AND(E531=grup_instansi!$B$34,F531=grup_instansi!$C$34),
grup_instansi!$A$34,
IF(AND(E531=grup_instansi!$B$35,F531=grup_instansi!$C$35),
grup_instansi!$A$35,""))))))))))))))))</f>
        <v>gi2023110400005</v>
      </c>
      <c r="J531" t="str">
        <f>IF(I531&lt;&gt;"",I531,IF(AND(E531=grup_instansi!$B$36,F531=grup_instansi!$C$36),
grup_instansi!$A$36,
IF(AND(E531=grup_instansi!$B$37,F531=grup_instansi!$C$37),
grup_instansi!$A$37,
IF(AND(E531=grup_instansi!$B$38,F531=grup_instansi!$C$38),
grup_instansi!$A$38,
IF(AND(E531=grup_instansi!$B$39,F531=grup_instansi!$C$39),
grup_instansi!$A$39,
IF(AND(E531=grup_instansi!$B$40,F531=grup_instansi!$C$40),
grup_instansi!$A$40,
IF(AND(E531=grup_instansi!$B$41,F531=grup_instansi!$C$41),
grup_instansi!$A$41,
IF(AND(E531=grup_instansi!$B$42,F531=grup_instansi!$C$42),
grup_instansi!$A$42,
IF(AND(E531=grup_instansi!$B$43,F531=grup_instansi!$C$43),
grup_instansi!$A$43,
IF(AND(E531=grup_instansi!$B$44,F531=grup_instansi!$C$44),
grup_instansi!$A$44,
IF(AND(E531=grup_instansi!$B$45,F531=grup_instansi!$C$45),
grup_instansi!$A$45,
IF(AND(E531=grup_instansi!$B$46,F531=grup_instansi!$C$46),
grup_instansi!$A$46,
IF(AND(E531=grup_instansi!$B$47,F531=grup_instansi!$C$47),
grup_instansi!$A$47,
IF(AND(E531=grup_instansi!$B$48,F531=grup_instansi!$C$48),
grup_instansi!$A$48,
IF(AND(E531=grup_instansi!$B$49,F531=grup_instansi!$C$49),
grup_instansi!$A$49,
IF(AND(E531=grup_instansi!$B$50,F531=grup_instansi!$C$50),
grup_instansi!$A$50,
IF(AND(E531=grup_instansi!$B$51,F531=grup_instansi!$C$51),
grup_instansi!$A$51,
IF(AND(E531=grup_instansi!$B$52,F531=grup_instansi!$C$52),
grup_instansi!$A$52,
IF(AND(E531=grup_instansi!$B$53,F531=grup_instansi!$C$53),
grup_instansi!$A$53,
IF(AND(E531=grup_instansi!$B$54,F531=grup_instansi!$C$54),
grup_instansi!$A$54,
IF(AND(E531=grup_instansi!$B$55,F531=grup_instansi!$C$55),
grup_instansi!$A$55,
IF(AND(E531=grup_instansi!$B$56,F531=grup_instansi!$C$56),
grup_instansi!$A$56,
IF(AND(E531=grup_instansi!$B$57,F531=grup_instansi!$C$57),
grup_instansi!$A$57,
IF(AND(E531=grup_instansi!$B$58,F531=grup_instansi!$C$58),
grup_instansi!$A$58,
IF(AND(E531=grup_instansi!$B$59,F531=grup_instansi!$C$59),
grup_instansi!$A$59,
IF(AND(E531=grup_instansi!$B$60,F531=grup_instansi!$C$60),
grup_instansi!$A$60,""))))))))))))))))))))))))))</f>
        <v>gi2023110400005</v>
      </c>
      <c r="K531" t="str">
        <f>IF(J531&lt;&gt;"",J531,IF(AND(E531=grup_instansi!$B$61,F531=grup_instansi!$C$61),
grup_instansi!$A$61,
IF(AND(E531=grup_instansi!$B$62,F531=grup_instansi!$C$62),
grup_instansi!$A$62,
IF(AND(E531=grup_instansi!$B$63,F531=grup_instansi!$C$63),
grup_instansi!$A$63,
IF(AND(E531=grup_instansi!$B$64,F531=grup_instansi!$C$64),
grup_instansi!$A$64,
IF(AND(E531=grup_instansi!$B$65,F531=grup_instansi!$C$65),
grup_instansi!$A$65,
IF(AND(E531=grup_instansi!$B$66,F531=grup_instansi!$C$66),
grup_instansi!$A$66,
IF(AND(E531=grup_instansi!$B$67,F531=grup_instansi!$C$67),
grup_instansi!$A$67,
IF(AND(E531=grup_instansi!$B$68,F531=grup_instansi!$C$68),
grup_instansi!$A$68,
IF(AND(E531=grup_instansi!$B$69,F531=grup_instansi!$C$69),
grup_instansi!$A$69,
IF(AND(E531=grup_instansi!$B$70,F531=grup_instansi!$C$70),
grup_instansi!$A$70,
IF(AND(E531=grup_instansi!$B$71,F531=grup_instansi!$C$71),
grup_instansi!$A$71,
IF(AND(E531=grup_instansi!$B$72,F531=grup_instansi!$C$72),
grup_instansi!$A$72,
IF(AND(E531=grup_instansi!$B$73,F531=grup_instansi!$C$73),
grup_instansi!$A$73,
IF(AND(E531=grup_instansi!$B$74,F531=grup_instansi!$C$74),
grup_instansi!$A$74,
IF(AND(E531=grup_instansi!$B$75,F531=grup_instansi!$C$75),
grup_instansi!$A$75,
IF(AND(E531=grup_instansi!$B$76,F531=grup_instansi!$C$76),
grup_instansi!$A$76,
IF(AND(E531=grup_instansi!$B$77,F531=grup_instansi!$C$77),
grup_instansi!$A$77,
IF(AND(E531=grup_instansi!$B$78,F531=grup_instansi!$C$78),
grup_instansi!$A$78,
IF(AND(E531=grup_instansi!$B$79,F531=grup_instansi!$C$79),
grup_instansi!$A$79,
IF(AND(E531=grup_instansi!$B$80,F531=grup_instansi!$C$80),
grup_instansi!$A$80,
IF(AND(E531=grup_instansi!$B$81,F531=grup_instansi!$C$81),
grup_instansi!$A$81,
IF(AND(E531=grup_instansi!$B$82,F531=grup_instansi!$C$82),
grup_instansi!$A$82,
IF(AND(E531=grup_instansi!$B$83,F531=grup_instansi!$C$83),
grup_instansi!$A$84,
IF(AND(E531=grup_instansi!$B$84,F531=grup_instansi!$C$84),
grup_instansi!$A$85,
IF(AND(E531=grup_instansi!$B$85,F531=grup_instansi!$C$85),
grup_instansi!$A$86,
IF(AND(E531=grup_instansi!$B$86,F531=grup_instansi!$C$86),
grup_instansi!$A$87,
IF(AND(E531=grup_instansi!$B$87,F531=grup_instansi!$C$87),
grup_instansi!$A$87,
IF(AND(E531=grup_instansi!$B$88,F531=grup_instansi!$C$88),
grup_instansi!$A$88,
IF(AND(E531=grup_instansi!$B$89,F531=grup_instansi!$C$89),
grup_instansi!$A$89,
IF(AND(E531=grup_instansi!$B$90,F531=grup_instansi!$C$90),
grup_instansi!$A$90,
IF(AND(E531=grup_instansi!$B$91,F531=grup_instansi!$C$91),
grup_instansi!$A$91,
IF(AND(E531=grup_instansi!$B$92,F531=grup_instansi!$C$92),
grup_instansi!$A$92,
IF(AND(E531=grup_instansi!$B$93,F531=grup_instansi!$C$93),
grup_instansi!$A$93,
IF(AND(E531=grup_instansi!$B$94,F531=grup_instansi!$C$94),
grup_instansi!$A$94,
IF(AND(E531=grup_instansi!$B$95,F531=grup_instansi!$C$95),
grup_instansi!$A$95,
IF(AND(E531=grup_instansi!$B$96,F531=grup_instansi!$C$96),
grup_instansi!$A$96,
IF(AND(E531=grup_instansi!$B$97,F531=grup_instansi!$C$97),
grup_instansi!$A$97,
IF(AND(E531=grup_instansi!$B$98,F531=grup_instansi!$C$98),
grup_instansi!$A$98,
IF(AND(E531=grup_instansi!$B$99,F531=grup_instansi!$C$99),
grup_instansi!$A$99,
grup_instansi!$A$100))))))))))))))))))))))))))))))))))))))))</f>
        <v>gi2023110400005</v>
      </c>
      <c r="L531" t="str">
        <f>VLOOKUP(K531,grup_instansi!$A$2:$E$102,4)</f>
        <v>Pemerintah Kabupaten Aceh</v>
      </c>
      <c r="M531" t="str">
        <f t="shared" si="26"/>
        <v>('i2023110600530','Pemerintah Kab. Aceh Jaya','gi2023110400005'),</v>
      </c>
    </row>
    <row r="532" spans="1:13" x14ac:dyDescent="0.25">
      <c r="A532" t="str">
        <f t="shared" si="24"/>
        <v>i2023110600531</v>
      </c>
      <c r="B532" s="6">
        <v>5118</v>
      </c>
      <c r="C532" t="str">
        <f t="shared" si="25"/>
        <v>i2023110600531</v>
      </c>
      <c r="D532" s="5" t="s">
        <v>188</v>
      </c>
      <c r="E532" s="5" t="s">
        <v>658</v>
      </c>
      <c r="F532" s="5" t="s">
        <v>662</v>
      </c>
      <c r="G532" t="str">
        <f>IF(AND(E532=grup_instansi!$B$2,F532=grup_instansi!$C$2),
grup_instansi!$A$2,
IF(AND(E532=grup_instansi!$B$3,F532=grup_instansi!$C$3),
grup_instansi!$A$3,
IF(AND(E532=grup_instansi!$B$4,F532=grup_instansi!$C$4),
grup_instansi!$A$4,
IF(AND(E532=grup_instansi!$B$5,F532=grup_instansi!$C$5),
grup_instansi!$A$5,
IF(AND(E532=grup_instansi!$B$6,F532=grup_instansi!$C$6),
grup_instansi!$A$6,
IF(AND(E532=grup_instansi!$B$7,F532=grup_instansi!$C$7),
grup_instansi!$A$7,
IF(AND(E532=grup_instansi!$B$8,F532=grup_instansi!$C$8),
grup_instansi!$A$8,
IF(AND(E532=grup_instansi!$B$9,F532=grup_instansi!$C$9),
grup_instansi!$A$9,
IF(AND(E532=grup_instansi!$B$10,F532=grup_instansi!$C$10),
grup_instansi!$A$10,"")))))))))</f>
        <v>gi2023110400005</v>
      </c>
      <c r="H532" t="str">
        <f>IF(G532&lt;&gt;"",G532,IF(AND(E532=grup_instansi!$B$11,F532=grup_instansi!$C$11),
grup_instansi!$A$11,
IF(AND(E532=grup_instansi!$B$12,F532=grup_instansi!$C$12),
grup_instansi!$A$12,
IF(AND(E532=grup_instansi!$B$13,F532=grup_instansi!$C$13),
grup_instansi!$A$13,
IF(AND(E532=grup_instansi!$B$14,F532=grup_instansi!$C$14),
grup_instansi!$A$14,
IF(AND(E532=grup_instansi!$B$15,F532=grup_instansi!$C$15),
grup_instansi!$A$15,
IF(AND(E532=grup_instansi!$B$16,F532=grup_instansi!$C$16),
grup_instansi!$A$16,
IF(AND(E532=grup_instansi!$B$17,F532=grup_instansi!$C$17),
grup_instansi!$A$17,
IF(AND(E532=grup_instansi!$B$18,F532=grup_instansi!$C$18),
grup_instansi!$A$18,
IF(AND(E532=grup_instansi!$B$19,F532=grup_instansi!$C$19),
grup_instansi!$A$19,
IF(AND(E532=grup_instansi!$B$20,F532=grup_instansi!$C$20),
grup_instansi!$A$20,"")))))))))))</f>
        <v>gi2023110400005</v>
      </c>
      <c r="I532" t="str">
        <f>IF(H532&lt;&gt;"",H532,IF(AND(E532=grup_instansi!$B$21,F532=grup_instansi!$C$21),
grup_instansi!$A$21,
IF(AND(E532=grup_instansi!$B$22,F532=grup_instansi!$C$22),
grup_instansi!$A$22,
IF(AND(E532=grup_instansi!$B$23,F532=grup_instansi!$C$23),
grup_instansi!$A$23,
IF(AND(E532=grup_instansi!$B$24,F532=grup_instansi!$C$24),
grup_instansi!$A$24,
IF(AND(E532=grup_instansi!$B$25,F532=grup_instansi!$C$25),
grup_instansi!$A$25,
IF(AND(E532=grup_instansi!$B$26,F532=grup_instansi!$C$26),
grup_instansi!$A$26,
IF(AND(E532=grup_instansi!$B$27,F532=grup_instansi!$C$27),
grup_instansi!$A$27,
IF(AND(E532=grup_instansi!$B$28,F532=grup_instansi!$C$28),
grup_instansi!$A$28,
IF(AND(E532=grup_instansi!$B$29,F532=grup_instansi!$C$29),
grup_instansi!$A$29,
IF(AND(E532=grup_instansi!$B$30,F532=grup_instansi!$C$30),
grup_instansi!$A$30,
IF(AND(E532=grup_instansi!$B$31,F532=grup_instansi!$C$31),
grup_instansi!$A$31,
IF(AND(E532=grup_instansi!$B$32,F532=grup_instansi!$C$32),
grup_instansi!$A$32,
IF(AND(E532=grup_instansi!$B$33,F532=grup_instansi!$C$33),
grup_instansi!$A$33,
IF(AND(E532=grup_instansi!$B$34,F532=grup_instansi!$C$34),
grup_instansi!$A$34,
IF(AND(E532=grup_instansi!$B$35,F532=grup_instansi!$C$35),
grup_instansi!$A$35,""))))))))))))))))</f>
        <v>gi2023110400005</v>
      </c>
      <c r="J532" t="str">
        <f>IF(I532&lt;&gt;"",I532,IF(AND(E532=grup_instansi!$B$36,F532=grup_instansi!$C$36),
grup_instansi!$A$36,
IF(AND(E532=grup_instansi!$B$37,F532=grup_instansi!$C$37),
grup_instansi!$A$37,
IF(AND(E532=grup_instansi!$B$38,F532=grup_instansi!$C$38),
grup_instansi!$A$38,
IF(AND(E532=grup_instansi!$B$39,F532=grup_instansi!$C$39),
grup_instansi!$A$39,
IF(AND(E532=grup_instansi!$B$40,F532=grup_instansi!$C$40),
grup_instansi!$A$40,
IF(AND(E532=grup_instansi!$B$41,F532=grup_instansi!$C$41),
grup_instansi!$A$41,
IF(AND(E532=grup_instansi!$B$42,F532=grup_instansi!$C$42),
grup_instansi!$A$42,
IF(AND(E532=grup_instansi!$B$43,F532=grup_instansi!$C$43),
grup_instansi!$A$43,
IF(AND(E532=grup_instansi!$B$44,F532=grup_instansi!$C$44),
grup_instansi!$A$44,
IF(AND(E532=grup_instansi!$B$45,F532=grup_instansi!$C$45),
grup_instansi!$A$45,
IF(AND(E532=grup_instansi!$B$46,F532=grup_instansi!$C$46),
grup_instansi!$A$46,
IF(AND(E532=grup_instansi!$B$47,F532=grup_instansi!$C$47),
grup_instansi!$A$47,
IF(AND(E532=grup_instansi!$B$48,F532=grup_instansi!$C$48),
grup_instansi!$A$48,
IF(AND(E532=grup_instansi!$B$49,F532=grup_instansi!$C$49),
grup_instansi!$A$49,
IF(AND(E532=grup_instansi!$B$50,F532=grup_instansi!$C$50),
grup_instansi!$A$50,
IF(AND(E532=grup_instansi!$B$51,F532=grup_instansi!$C$51),
grup_instansi!$A$51,
IF(AND(E532=grup_instansi!$B$52,F532=grup_instansi!$C$52),
grup_instansi!$A$52,
IF(AND(E532=grup_instansi!$B$53,F532=grup_instansi!$C$53),
grup_instansi!$A$53,
IF(AND(E532=grup_instansi!$B$54,F532=grup_instansi!$C$54),
grup_instansi!$A$54,
IF(AND(E532=grup_instansi!$B$55,F532=grup_instansi!$C$55),
grup_instansi!$A$55,
IF(AND(E532=grup_instansi!$B$56,F532=grup_instansi!$C$56),
grup_instansi!$A$56,
IF(AND(E532=grup_instansi!$B$57,F532=grup_instansi!$C$57),
grup_instansi!$A$57,
IF(AND(E532=grup_instansi!$B$58,F532=grup_instansi!$C$58),
grup_instansi!$A$58,
IF(AND(E532=grup_instansi!$B$59,F532=grup_instansi!$C$59),
grup_instansi!$A$59,
IF(AND(E532=grup_instansi!$B$60,F532=grup_instansi!$C$60),
grup_instansi!$A$60,""))))))))))))))))))))))))))</f>
        <v>gi2023110400005</v>
      </c>
      <c r="K532" t="str">
        <f>IF(J532&lt;&gt;"",J532,IF(AND(E532=grup_instansi!$B$61,F532=grup_instansi!$C$61),
grup_instansi!$A$61,
IF(AND(E532=grup_instansi!$B$62,F532=grup_instansi!$C$62),
grup_instansi!$A$62,
IF(AND(E532=grup_instansi!$B$63,F532=grup_instansi!$C$63),
grup_instansi!$A$63,
IF(AND(E532=grup_instansi!$B$64,F532=grup_instansi!$C$64),
grup_instansi!$A$64,
IF(AND(E532=grup_instansi!$B$65,F532=grup_instansi!$C$65),
grup_instansi!$A$65,
IF(AND(E532=grup_instansi!$B$66,F532=grup_instansi!$C$66),
grup_instansi!$A$66,
IF(AND(E532=grup_instansi!$B$67,F532=grup_instansi!$C$67),
grup_instansi!$A$67,
IF(AND(E532=grup_instansi!$B$68,F532=grup_instansi!$C$68),
grup_instansi!$A$68,
IF(AND(E532=grup_instansi!$B$69,F532=grup_instansi!$C$69),
grup_instansi!$A$69,
IF(AND(E532=grup_instansi!$B$70,F532=grup_instansi!$C$70),
grup_instansi!$A$70,
IF(AND(E532=grup_instansi!$B$71,F532=grup_instansi!$C$71),
grup_instansi!$A$71,
IF(AND(E532=grup_instansi!$B$72,F532=grup_instansi!$C$72),
grup_instansi!$A$72,
IF(AND(E532=grup_instansi!$B$73,F532=grup_instansi!$C$73),
grup_instansi!$A$73,
IF(AND(E532=grup_instansi!$B$74,F532=grup_instansi!$C$74),
grup_instansi!$A$74,
IF(AND(E532=grup_instansi!$B$75,F532=grup_instansi!$C$75),
grup_instansi!$A$75,
IF(AND(E532=grup_instansi!$B$76,F532=grup_instansi!$C$76),
grup_instansi!$A$76,
IF(AND(E532=grup_instansi!$B$77,F532=grup_instansi!$C$77),
grup_instansi!$A$77,
IF(AND(E532=grup_instansi!$B$78,F532=grup_instansi!$C$78),
grup_instansi!$A$78,
IF(AND(E532=grup_instansi!$B$79,F532=grup_instansi!$C$79),
grup_instansi!$A$79,
IF(AND(E532=grup_instansi!$B$80,F532=grup_instansi!$C$80),
grup_instansi!$A$80,
IF(AND(E532=grup_instansi!$B$81,F532=grup_instansi!$C$81),
grup_instansi!$A$81,
IF(AND(E532=grup_instansi!$B$82,F532=grup_instansi!$C$82),
grup_instansi!$A$82,
IF(AND(E532=grup_instansi!$B$83,F532=grup_instansi!$C$83),
grup_instansi!$A$84,
IF(AND(E532=grup_instansi!$B$84,F532=grup_instansi!$C$84),
grup_instansi!$A$85,
IF(AND(E532=grup_instansi!$B$85,F532=grup_instansi!$C$85),
grup_instansi!$A$86,
IF(AND(E532=grup_instansi!$B$86,F532=grup_instansi!$C$86),
grup_instansi!$A$87,
IF(AND(E532=grup_instansi!$B$87,F532=grup_instansi!$C$87),
grup_instansi!$A$87,
IF(AND(E532=grup_instansi!$B$88,F532=grup_instansi!$C$88),
grup_instansi!$A$88,
IF(AND(E532=grup_instansi!$B$89,F532=grup_instansi!$C$89),
grup_instansi!$A$89,
IF(AND(E532=grup_instansi!$B$90,F532=grup_instansi!$C$90),
grup_instansi!$A$90,
IF(AND(E532=grup_instansi!$B$91,F532=grup_instansi!$C$91),
grup_instansi!$A$91,
IF(AND(E532=grup_instansi!$B$92,F532=grup_instansi!$C$92),
grup_instansi!$A$92,
IF(AND(E532=grup_instansi!$B$93,F532=grup_instansi!$C$93),
grup_instansi!$A$93,
IF(AND(E532=grup_instansi!$B$94,F532=grup_instansi!$C$94),
grup_instansi!$A$94,
IF(AND(E532=grup_instansi!$B$95,F532=grup_instansi!$C$95),
grup_instansi!$A$95,
IF(AND(E532=grup_instansi!$B$96,F532=grup_instansi!$C$96),
grup_instansi!$A$96,
IF(AND(E532=grup_instansi!$B$97,F532=grup_instansi!$C$97),
grup_instansi!$A$97,
IF(AND(E532=grup_instansi!$B$98,F532=grup_instansi!$C$98),
grup_instansi!$A$98,
IF(AND(E532=grup_instansi!$B$99,F532=grup_instansi!$C$99),
grup_instansi!$A$99,
grup_instansi!$A$100))))))))))))))))))))))))))))))))))))))))</f>
        <v>gi2023110400005</v>
      </c>
      <c r="L532" t="str">
        <f>VLOOKUP(K532,grup_instansi!$A$2:$E$102,4)</f>
        <v>Pemerintah Kabupaten Aceh</v>
      </c>
      <c r="M532" t="str">
        <f t="shared" si="26"/>
        <v>('i2023110600531','Pemerintah Kab. Pidie Jaya','gi2023110400005'),</v>
      </c>
    </row>
    <row r="533" spans="1:13" ht="30" x14ac:dyDescent="0.25">
      <c r="A533" t="str">
        <f t="shared" si="24"/>
        <v>i2023110600532</v>
      </c>
      <c r="B533" s="6">
        <v>5205</v>
      </c>
      <c r="C533" t="str">
        <f t="shared" si="25"/>
        <v>i2023110600532</v>
      </c>
      <c r="D533" s="5" t="s">
        <v>518</v>
      </c>
      <c r="E533" s="5" t="s">
        <v>658</v>
      </c>
      <c r="F533" s="5" t="s">
        <v>692</v>
      </c>
      <c r="G533" t="str">
        <f>IF(AND(E533=grup_instansi!$B$2,F533=grup_instansi!$C$2),
grup_instansi!$A$2,
IF(AND(E533=grup_instansi!$B$3,F533=grup_instansi!$C$3),
grup_instansi!$A$3,
IF(AND(E533=grup_instansi!$B$4,F533=grup_instansi!$C$4),
grup_instansi!$A$4,
IF(AND(E533=grup_instansi!$B$5,F533=grup_instansi!$C$5),
grup_instansi!$A$5,
IF(AND(E533=grup_instansi!$B$6,F533=grup_instansi!$C$6),
grup_instansi!$A$6,
IF(AND(E533=grup_instansi!$B$7,F533=grup_instansi!$C$7),
grup_instansi!$A$7,
IF(AND(E533=grup_instansi!$B$8,F533=grup_instansi!$C$8),
grup_instansi!$A$8,
IF(AND(E533=grup_instansi!$B$9,F533=grup_instansi!$C$9),
grup_instansi!$A$9,
IF(AND(E533=grup_instansi!$B$10,F533=grup_instansi!$C$10),
grup_instansi!$A$10,"")))))))))</f>
        <v/>
      </c>
      <c r="H533" t="str">
        <f>IF(G533&lt;&gt;"",G533,IF(AND(E533=grup_instansi!$B$11,F533=grup_instansi!$C$11),
grup_instansi!$A$11,
IF(AND(E533=grup_instansi!$B$12,F533=grup_instansi!$C$12),
grup_instansi!$A$12,
IF(AND(E533=grup_instansi!$B$13,F533=grup_instansi!$C$13),
grup_instansi!$A$13,
IF(AND(E533=grup_instansi!$B$14,F533=grup_instansi!$C$14),
grup_instansi!$A$14,
IF(AND(E533=grup_instansi!$B$15,F533=grup_instansi!$C$15),
grup_instansi!$A$15,
IF(AND(E533=grup_instansi!$B$16,F533=grup_instansi!$C$16),
grup_instansi!$A$16,
IF(AND(E533=grup_instansi!$B$17,F533=grup_instansi!$C$17),
grup_instansi!$A$17,
IF(AND(E533=grup_instansi!$B$18,F533=grup_instansi!$C$18),
grup_instansi!$A$18,
IF(AND(E533=grup_instansi!$B$19,F533=grup_instansi!$C$19),
grup_instansi!$A$19,
IF(AND(E533=grup_instansi!$B$20,F533=grup_instansi!$C$20),
grup_instansi!$A$20,"")))))))))))</f>
        <v/>
      </c>
      <c r="I533" t="str">
        <f>IF(H533&lt;&gt;"",H533,IF(AND(E533=grup_instansi!$B$21,F533=grup_instansi!$C$21),
grup_instansi!$A$21,
IF(AND(E533=grup_instansi!$B$22,F533=grup_instansi!$C$22),
grup_instansi!$A$22,
IF(AND(E533=grup_instansi!$B$23,F533=grup_instansi!$C$23),
grup_instansi!$A$23,
IF(AND(E533=grup_instansi!$B$24,F533=grup_instansi!$C$24),
grup_instansi!$A$24,
IF(AND(E533=grup_instansi!$B$25,F533=grup_instansi!$C$25),
grup_instansi!$A$25,
IF(AND(E533=grup_instansi!$B$26,F533=grup_instansi!$C$26),
grup_instansi!$A$26,
IF(AND(E533=grup_instansi!$B$27,F533=grup_instansi!$C$27),
grup_instansi!$A$27,
IF(AND(E533=grup_instansi!$B$28,F533=grup_instansi!$C$28),
grup_instansi!$A$28,
IF(AND(E533=grup_instansi!$B$29,F533=grup_instansi!$C$29),
grup_instansi!$A$29,
IF(AND(E533=grup_instansi!$B$30,F533=grup_instansi!$C$30),
grup_instansi!$A$30,
IF(AND(E533=grup_instansi!$B$31,F533=grup_instansi!$C$31),
grup_instansi!$A$31,
IF(AND(E533=grup_instansi!$B$32,F533=grup_instansi!$C$32),
grup_instansi!$A$32,
IF(AND(E533=grup_instansi!$B$33,F533=grup_instansi!$C$33),
grup_instansi!$A$33,
IF(AND(E533=grup_instansi!$B$34,F533=grup_instansi!$C$34),
grup_instansi!$A$34,
IF(AND(E533=grup_instansi!$B$35,F533=grup_instansi!$C$35),
grup_instansi!$A$35,""))))))))))))))))</f>
        <v/>
      </c>
      <c r="J533" t="str">
        <f>IF(I533&lt;&gt;"",I533,IF(AND(E533=grup_instansi!$B$36,F533=grup_instansi!$C$36),
grup_instansi!$A$36,
IF(AND(E533=grup_instansi!$B$37,F533=grup_instansi!$C$37),
grup_instansi!$A$37,
IF(AND(E533=grup_instansi!$B$38,F533=grup_instansi!$C$38),
grup_instansi!$A$38,
IF(AND(E533=grup_instansi!$B$39,F533=grup_instansi!$C$39),
grup_instansi!$A$39,
IF(AND(E533=grup_instansi!$B$40,F533=grup_instansi!$C$40),
grup_instansi!$A$40,
IF(AND(E533=grup_instansi!$B$41,F533=grup_instansi!$C$41),
grup_instansi!$A$41,
IF(AND(E533=grup_instansi!$B$42,F533=grup_instansi!$C$42),
grup_instansi!$A$42,
IF(AND(E533=grup_instansi!$B$43,F533=grup_instansi!$C$43),
grup_instansi!$A$43,
IF(AND(E533=grup_instansi!$B$44,F533=grup_instansi!$C$44),
grup_instansi!$A$44,
IF(AND(E533=grup_instansi!$B$45,F533=grup_instansi!$C$45),
grup_instansi!$A$45,
IF(AND(E533=grup_instansi!$B$46,F533=grup_instansi!$C$46),
grup_instansi!$A$46,
IF(AND(E533=grup_instansi!$B$47,F533=grup_instansi!$C$47),
grup_instansi!$A$47,
IF(AND(E533=grup_instansi!$B$48,F533=grup_instansi!$C$48),
grup_instansi!$A$48,
IF(AND(E533=grup_instansi!$B$49,F533=grup_instansi!$C$49),
grup_instansi!$A$49,
IF(AND(E533=grup_instansi!$B$50,F533=grup_instansi!$C$50),
grup_instansi!$A$50,
IF(AND(E533=grup_instansi!$B$51,F533=grup_instansi!$C$51),
grup_instansi!$A$51,
IF(AND(E533=grup_instansi!$B$52,F533=grup_instansi!$C$52),
grup_instansi!$A$52,
IF(AND(E533=grup_instansi!$B$53,F533=grup_instansi!$C$53),
grup_instansi!$A$53,
IF(AND(E533=grup_instansi!$B$54,F533=grup_instansi!$C$54),
grup_instansi!$A$54,
IF(AND(E533=grup_instansi!$B$55,F533=grup_instansi!$C$55),
grup_instansi!$A$55,
IF(AND(E533=grup_instansi!$B$56,F533=grup_instansi!$C$56),
grup_instansi!$A$56,
IF(AND(E533=grup_instansi!$B$57,F533=grup_instansi!$C$57),
grup_instansi!$A$57,
IF(AND(E533=grup_instansi!$B$58,F533=grup_instansi!$C$58),
grup_instansi!$A$58,
IF(AND(E533=grup_instansi!$B$59,F533=grup_instansi!$C$59),
grup_instansi!$A$59,
IF(AND(E533=grup_instansi!$B$60,F533=grup_instansi!$C$60),
grup_instansi!$A$60,""))))))))))))))))))))))))))</f>
        <v>gi2023110400035</v>
      </c>
      <c r="K533" t="str">
        <f>IF(J533&lt;&gt;"",J533,IF(AND(E533=grup_instansi!$B$61,F533=grup_instansi!$C$61),
grup_instansi!$A$61,
IF(AND(E533=grup_instansi!$B$62,F533=grup_instansi!$C$62),
grup_instansi!$A$62,
IF(AND(E533=grup_instansi!$B$63,F533=grup_instansi!$C$63),
grup_instansi!$A$63,
IF(AND(E533=grup_instansi!$B$64,F533=grup_instansi!$C$64),
grup_instansi!$A$64,
IF(AND(E533=grup_instansi!$B$65,F533=grup_instansi!$C$65),
grup_instansi!$A$65,
IF(AND(E533=grup_instansi!$B$66,F533=grup_instansi!$C$66),
grup_instansi!$A$66,
IF(AND(E533=grup_instansi!$B$67,F533=grup_instansi!$C$67),
grup_instansi!$A$67,
IF(AND(E533=grup_instansi!$B$68,F533=grup_instansi!$C$68),
grup_instansi!$A$68,
IF(AND(E533=grup_instansi!$B$69,F533=grup_instansi!$C$69),
grup_instansi!$A$69,
IF(AND(E533=grup_instansi!$B$70,F533=grup_instansi!$C$70),
grup_instansi!$A$70,
IF(AND(E533=grup_instansi!$B$71,F533=grup_instansi!$C$71),
grup_instansi!$A$71,
IF(AND(E533=grup_instansi!$B$72,F533=grup_instansi!$C$72),
grup_instansi!$A$72,
IF(AND(E533=grup_instansi!$B$73,F533=grup_instansi!$C$73),
grup_instansi!$A$73,
IF(AND(E533=grup_instansi!$B$74,F533=grup_instansi!$C$74),
grup_instansi!$A$74,
IF(AND(E533=grup_instansi!$B$75,F533=grup_instansi!$C$75),
grup_instansi!$A$75,
IF(AND(E533=grup_instansi!$B$76,F533=grup_instansi!$C$76),
grup_instansi!$A$76,
IF(AND(E533=grup_instansi!$B$77,F533=grup_instansi!$C$77),
grup_instansi!$A$77,
IF(AND(E533=grup_instansi!$B$78,F533=grup_instansi!$C$78),
grup_instansi!$A$78,
IF(AND(E533=grup_instansi!$B$79,F533=grup_instansi!$C$79),
grup_instansi!$A$79,
IF(AND(E533=grup_instansi!$B$80,F533=grup_instansi!$C$80),
grup_instansi!$A$80,
IF(AND(E533=grup_instansi!$B$81,F533=grup_instansi!$C$81),
grup_instansi!$A$81,
IF(AND(E533=grup_instansi!$B$82,F533=grup_instansi!$C$82),
grup_instansi!$A$82,
IF(AND(E533=grup_instansi!$B$83,F533=grup_instansi!$C$83),
grup_instansi!$A$84,
IF(AND(E533=grup_instansi!$B$84,F533=grup_instansi!$C$84),
grup_instansi!$A$85,
IF(AND(E533=grup_instansi!$B$85,F533=grup_instansi!$C$85),
grup_instansi!$A$86,
IF(AND(E533=grup_instansi!$B$86,F533=grup_instansi!$C$86),
grup_instansi!$A$87,
IF(AND(E533=grup_instansi!$B$87,F533=grup_instansi!$C$87),
grup_instansi!$A$87,
IF(AND(E533=grup_instansi!$B$88,F533=grup_instansi!$C$88),
grup_instansi!$A$88,
IF(AND(E533=grup_instansi!$B$89,F533=grup_instansi!$C$89),
grup_instansi!$A$89,
IF(AND(E533=grup_instansi!$B$90,F533=grup_instansi!$C$90),
grup_instansi!$A$90,
IF(AND(E533=grup_instansi!$B$91,F533=grup_instansi!$C$91),
grup_instansi!$A$91,
IF(AND(E533=grup_instansi!$B$92,F533=grup_instansi!$C$92),
grup_instansi!$A$92,
IF(AND(E533=grup_instansi!$B$93,F533=grup_instansi!$C$93),
grup_instansi!$A$93,
IF(AND(E533=grup_instansi!$B$94,F533=grup_instansi!$C$94),
grup_instansi!$A$94,
IF(AND(E533=grup_instansi!$B$95,F533=grup_instansi!$C$95),
grup_instansi!$A$95,
IF(AND(E533=grup_instansi!$B$96,F533=grup_instansi!$C$96),
grup_instansi!$A$96,
IF(AND(E533=grup_instansi!$B$97,F533=grup_instansi!$C$97),
grup_instansi!$A$97,
IF(AND(E533=grup_instansi!$B$98,F533=grup_instansi!$C$98),
grup_instansi!$A$98,
IF(AND(E533=grup_instansi!$B$99,F533=grup_instansi!$C$99),
grup_instansi!$A$99,
grup_instansi!$A$100))))))))))))))))))))))))))))))))))))))))</f>
        <v>gi2023110400035</v>
      </c>
      <c r="L533" t="str">
        <f>VLOOKUP(K533,grup_instansi!$A$2:$E$102,4)</f>
        <v>Pemerintah Kabupaten Sumatera Utara</v>
      </c>
      <c r="M533" t="str">
        <f t="shared" si="26"/>
        <v>('i2023110600532','Pemerintah Kab. Simalungun','gi2023110400035'),</v>
      </c>
    </row>
    <row r="534" spans="1:13" ht="30" x14ac:dyDescent="0.25">
      <c r="A534" t="str">
        <f t="shared" si="24"/>
        <v>i2023110600533</v>
      </c>
      <c r="B534" s="6">
        <v>5211</v>
      </c>
      <c r="C534" t="str">
        <f t="shared" si="25"/>
        <v>i2023110600533</v>
      </c>
      <c r="D534" s="5" t="s">
        <v>524</v>
      </c>
      <c r="E534" s="5" t="s">
        <v>658</v>
      </c>
      <c r="F534" s="5" t="s">
        <v>692</v>
      </c>
      <c r="G534" t="str">
        <f>IF(AND(E534=grup_instansi!$B$2,F534=grup_instansi!$C$2),
grup_instansi!$A$2,
IF(AND(E534=grup_instansi!$B$3,F534=grup_instansi!$C$3),
grup_instansi!$A$3,
IF(AND(E534=grup_instansi!$B$4,F534=grup_instansi!$C$4),
grup_instansi!$A$4,
IF(AND(E534=grup_instansi!$B$5,F534=grup_instansi!$C$5),
grup_instansi!$A$5,
IF(AND(E534=grup_instansi!$B$6,F534=grup_instansi!$C$6),
grup_instansi!$A$6,
IF(AND(E534=grup_instansi!$B$7,F534=grup_instansi!$C$7),
grup_instansi!$A$7,
IF(AND(E534=grup_instansi!$B$8,F534=grup_instansi!$C$8),
grup_instansi!$A$8,
IF(AND(E534=grup_instansi!$B$9,F534=grup_instansi!$C$9),
grup_instansi!$A$9,
IF(AND(E534=grup_instansi!$B$10,F534=grup_instansi!$C$10),
grup_instansi!$A$10,"")))))))))</f>
        <v/>
      </c>
      <c r="H534" t="str">
        <f>IF(G534&lt;&gt;"",G534,IF(AND(E534=grup_instansi!$B$11,F534=grup_instansi!$C$11),
grup_instansi!$A$11,
IF(AND(E534=grup_instansi!$B$12,F534=grup_instansi!$C$12),
grup_instansi!$A$12,
IF(AND(E534=grup_instansi!$B$13,F534=grup_instansi!$C$13),
grup_instansi!$A$13,
IF(AND(E534=grup_instansi!$B$14,F534=grup_instansi!$C$14),
grup_instansi!$A$14,
IF(AND(E534=grup_instansi!$B$15,F534=grup_instansi!$C$15),
grup_instansi!$A$15,
IF(AND(E534=grup_instansi!$B$16,F534=grup_instansi!$C$16),
grup_instansi!$A$16,
IF(AND(E534=grup_instansi!$B$17,F534=grup_instansi!$C$17),
grup_instansi!$A$17,
IF(AND(E534=grup_instansi!$B$18,F534=grup_instansi!$C$18),
grup_instansi!$A$18,
IF(AND(E534=grup_instansi!$B$19,F534=grup_instansi!$C$19),
grup_instansi!$A$19,
IF(AND(E534=grup_instansi!$B$20,F534=grup_instansi!$C$20),
grup_instansi!$A$20,"")))))))))))</f>
        <v/>
      </c>
      <c r="I534" t="str">
        <f>IF(H534&lt;&gt;"",H534,IF(AND(E534=grup_instansi!$B$21,F534=grup_instansi!$C$21),
grup_instansi!$A$21,
IF(AND(E534=grup_instansi!$B$22,F534=grup_instansi!$C$22),
grup_instansi!$A$22,
IF(AND(E534=grup_instansi!$B$23,F534=grup_instansi!$C$23),
grup_instansi!$A$23,
IF(AND(E534=grup_instansi!$B$24,F534=grup_instansi!$C$24),
grup_instansi!$A$24,
IF(AND(E534=grup_instansi!$B$25,F534=grup_instansi!$C$25),
grup_instansi!$A$25,
IF(AND(E534=grup_instansi!$B$26,F534=grup_instansi!$C$26),
grup_instansi!$A$26,
IF(AND(E534=grup_instansi!$B$27,F534=grup_instansi!$C$27),
grup_instansi!$A$27,
IF(AND(E534=grup_instansi!$B$28,F534=grup_instansi!$C$28),
grup_instansi!$A$28,
IF(AND(E534=grup_instansi!$B$29,F534=grup_instansi!$C$29),
grup_instansi!$A$29,
IF(AND(E534=grup_instansi!$B$30,F534=grup_instansi!$C$30),
grup_instansi!$A$30,
IF(AND(E534=grup_instansi!$B$31,F534=grup_instansi!$C$31),
grup_instansi!$A$31,
IF(AND(E534=grup_instansi!$B$32,F534=grup_instansi!$C$32),
grup_instansi!$A$32,
IF(AND(E534=grup_instansi!$B$33,F534=grup_instansi!$C$33),
grup_instansi!$A$33,
IF(AND(E534=grup_instansi!$B$34,F534=grup_instansi!$C$34),
grup_instansi!$A$34,
IF(AND(E534=grup_instansi!$B$35,F534=grup_instansi!$C$35),
grup_instansi!$A$35,""))))))))))))))))</f>
        <v/>
      </c>
      <c r="J534" t="str">
        <f>IF(I534&lt;&gt;"",I534,IF(AND(E534=grup_instansi!$B$36,F534=grup_instansi!$C$36),
grup_instansi!$A$36,
IF(AND(E534=grup_instansi!$B$37,F534=grup_instansi!$C$37),
grup_instansi!$A$37,
IF(AND(E534=grup_instansi!$B$38,F534=grup_instansi!$C$38),
grup_instansi!$A$38,
IF(AND(E534=grup_instansi!$B$39,F534=grup_instansi!$C$39),
grup_instansi!$A$39,
IF(AND(E534=grup_instansi!$B$40,F534=grup_instansi!$C$40),
grup_instansi!$A$40,
IF(AND(E534=grup_instansi!$B$41,F534=grup_instansi!$C$41),
grup_instansi!$A$41,
IF(AND(E534=grup_instansi!$B$42,F534=grup_instansi!$C$42),
grup_instansi!$A$42,
IF(AND(E534=grup_instansi!$B$43,F534=grup_instansi!$C$43),
grup_instansi!$A$43,
IF(AND(E534=grup_instansi!$B$44,F534=grup_instansi!$C$44),
grup_instansi!$A$44,
IF(AND(E534=grup_instansi!$B$45,F534=grup_instansi!$C$45),
grup_instansi!$A$45,
IF(AND(E534=grup_instansi!$B$46,F534=grup_instansi!$C$46),
grup_instansi!$A$46,
IF(AND(E534=grup_instansi!$B$47,F534=grup_instansi!$C$47),
grup_instansi!$A$47,
IF(AND(E534=grup_instansi!$B$48,F534=grup_instansi!$C$48),
grup_instansi!$A$48,
IF(AND(E534=grup_instansi!$B$49,F534=grup_instansi!$C$49),
grup_instansi!$A$49,
IF(AND(E534=grup_instansi!$B$50,F534=grup_instansi!$C$50),
grup_instansi!$A$50,
IF(AND(E534=grup_instansi!$B$51,F534=grup_instansi!$C$51),
grup_instansi!$A$51,
IF(AND(E534=grup_instansi!$B$52,F534=grup_instansi!$C$52),
grup_instansi!$A$52,
IF(AND(E534=grup_instansi!$B$53,F534=grup_instansi!$C$53),
grup_instansi!$A$53,
IF(AND(E534=grup_instansi!$B$54,F534=grup_instansi!$C$54),
grup_instansi!$A$54,
IF(AND(E534=grup_instansi!$B$55,F534=grup_instansi!$C$55),
grup_instansi!$A$55,
IF(AND(E534=grup_instansi!$B$56,F534=grup_instansi!$C$56),
grup_instansi!$A$56,
IF(AND(E534=grup_instansi!$B$57,F534=grup_instansi!$C$57),
grup_instansi!$A$57,
IF(AND(E534=grup_instansi!$B$58,F534=grup_instansi!$C$58),
grup_instansi!$A$58,
IF(AND(E534=grup_instansi!$B$59,F534=grup_instansi!$C$59),
grup_instansi!$A$59,
IF(AND(E534=grup_instansi!$B$60,F534=grup_instansi!$C$60),
grup_instansi!$A$60,""))))))))))))))))))))))))))</f>
        <v>gi2023110400035</v>
      </c>
      <c r="K534" t="str">
        <f>IF(J534&lt;&gt;"",J534,IF(AND(E534=grup_instansi!$B$61,F534=grup_instansi!$C$61),
grup_instansi!$A$61,
IF(AND(E534=grup_instansi!$B$62,F534=grup_instansi!$C$62),
grup_instansi!$A$62,
IF(AND(E534=grup_instansi!$B$63,F534=grup_instansi!$C$63),
grup_instansi!$A$63,
IF(AND(E534=grup_instansi!$B$64,F534=grup_instansi!$C$64),
grup_instansi!$A$64,
IF(AND(E534=grup_instansi!$B$65,F534=grup_instansi!$C$65),
grup_instansi!$A$65,
IF(AND(E534=grup_instansi!$B$66,F534=grup_instansi!$C$66),
grup_instansi!$A$66,
IF(AND(E534=grup_instansi!$B$67,F534=grup_instansi!$C$67),
grup_instansi!$A$67,
IF(AND(E534=grup_instansi!$B$68,F534=grup_instansi!$C$68),
grup_instansi!$A$68,
IF(AND(E534=grup_instansi!$B$69,F534=grup_instansi!$C$69),
grup_instansi!$A$69,
IF(AND(E534=grup_instansi!$B$70,F534=grup_instansi!$C$70),
grup_instansi!$A$70,
IF(AND(E534=grup_instansi!$B$71,F534=grup_instansi!$C$71),
grup_instansi!$A$71,
IF(AND(E534=grup_instansi!$B$72,F534=grup_instansi!$C$72),
grup_instansi!$A$72,
IF(AND(E534=grup_instansi!$B$73,F534=grup_instansi!$C$73),
grup_instansi!$A$73,
IF(AND(E534=grup_instansi!$B$74,F534=grup_instansi!$C$74),
grup_instansi!$A$74,
IF(AND(E534=grup_instansi!$B$75,F534=grup_instansi!$C$75),
grup_instansi!$A$75,
IF(AND(E534=grup_instansi!$B$76,F534=grup_instansi!$C$76),
grup_instansi!$A$76,
IF(AND(E534=grup_instansi!$B$77,F534=grup_instansi!$C$77),
grup_instansi!$A$77,
IF(AND(E534=grup_instansi!$B$78,F534=grup_instansi!$C$78),
grup_instansi!$A$78,
IF(AND(E534=grup_instansi!$B$79,F534=grup_instansi!$C$79),
grup_instansi!$A$79,
IF(AND(E534=grup_instansi!$B$80,F534=grup_instansi!$C$80),
grup_instansi!$A$80,
IF(AND(E534=grup_instansi!$B$81,F534=grup_instansi!$C$81),
grup_instansi!$A$81,
IF(AND(E534=grup_instansi!$B$82,F534=grup_instansi!$C$82),
grup_instansi!$A$82,
IF(AND(E534=grup_instansi!$B$83,F534=grup_instansi!$C$83),
grup_instansi!$A$84,
IF(AND(E534=grup_instansi!$B$84,F534=grup_instansi!$C$84),
grup_instansi!$A$85,
IF(AND(E534=grup_instansi!$B$85,F534=grup_instansi!$C$85),
grup_instansi!$A$86,
IF(AND(E534=grup_instansi!$B$86,F534=grup_instansi!$C$86),
grup_instansi!$A$87,
IF(AND(E534=grup_instansi!$B$87,F534=grup_instansi!$C$87),
grup_instansi!$A$87,
IF(AND(E534=grup_instansi!$B$88,F534=grup_instansi!$C$88),
grup_instansi!$A$88,
IF(AND(E534=grup_instansi!$B$89,F534=grup_instansi!$C$89),
grup_instansi!$A$89,
IF(AND(E534=grup_instansi!$B$90,F534=grup_instansi!$C$90),
grup_instansi!$A$90,
IF(AND(E534=grup_instansi!$B$91,F534=grup_instansi!$C$91),
grup_instansi!$A$91,
IF(AND(E534=grup_instansi!$B$92,F534=grup_instansi!$C$92),
grup_instansi!$A$92,
IF(AND(E534=grup_instansi!$B$93,F534=grup_instansi!$C$93),
grup_instansi!$A$93,
IF(AND(E534=grup_instansi!$B$94,F534=grup_instansi!$C$94),
grup_instansi!$A$94,
IF(AND(E534=grup_instansi!$B$95,F534=grup_instansi!$C$95),
grup_instansi!$A$95,
IF(AND(E534=grup_instansi!$B$96,F534=grup_instansi!$C$96),
grup_instansi!$A$96,
IF(AND(E534=grup_instansi!$B$97,F534=grup_instansi!$C$97),
grup_instansi!$A$97,
IF(AND(E534=grup_instansi!$B$98,F534=grup_instansi!$C$98),
grup_instansi!$A$98,
IF(AND(E534=grup_instansi!$B$99,F534=grup_instansi!$C$99),
grup_instansi!$A$99,
grup_instansi!$A$100))))))))))))))))))))))))))))))))))))))))</f>
        <v>gi2023110400035</v>
      </c>
      <c r="L534" t="str">
        <f>VLOOKUP(K534,grup_instansi!$A$2:$E$102,4)</f>
        <v>Pemerintah Kabupaten Sumatera Utara</v>
      </c>
      <c r="M534" t="str">
        <f t="shared" si="26"/>
        <v>('i2023110600533','Pemerintah Kab. Nias','gi2023110400035'),</v>
      </c>
    </row>
    <row r="535" spans="1:13" ht="30" x14ac:dyDescent="0.25">
      <c r="A535" t="str">
        <f t="shared" si="24"/>
        <v>i2023110600534</v>
      </c>
      <c r="B535" s="6">
        <v>5214</v>
      </c>
      <c r="C535" t="str">
        <f t="shared" si="25"/>
        <v>i2023110600534</v>
      </c>
      <c r="D535" s="5" t="s">
        <v>527</v>
      </c>
      <c r="E535" s="5" t="s">
        <v>658</v>
      </c>
      <c r="F535" s="5" t="s">
        <v>692</v>
      </c>
      <c r="G535" t="str">
        <f>IF(AND(E535=grup_instansi!$B$2,F535=grup_instansi!$C$2),
grup_instansi!$A$2,
IF(AND(E535=grup_instansi!$B$3,F535=grup_instansi!$C$3),
grup_instansi!$A$3,
IF(AND(E535=grup_instansi!$B$4,F535=grup_instansi!$C$4),
grup_instansi!$A$4,
IF(AND(E535=grup_instansi!$B$5,F535=grup_instansi!$C$5),
grup_instansi!$A$5,
IF(AND(E535=grup_instansi!$B$6,F535=grup_instansi!$C$6),
grup_instansi!$A$6,
IF(AND(E535=grup_instansi!$B$7,F535=grup_instansi!$C$7),
grup_instansi!$A$7,
IF(AND(E535=grup_instansi!$B$8,F535=grup_instansi!$C$8),
grup_instansi!$A$8,
IF(AND(E535=grup_instansi!$B$9,F535=grup_instansi!$C$9),
grup_instansi!$A$9,
IF(AND(E535=grup_instansi!$B$10,F535=grup_instansi!$C$10),
grup_instansi!$A$10,"")))))))))</f>
        <v/>
      </c>
      <c r="H535" t="str">
        <f>IF(G535&lt;&gt;"",G535,IF(AND(E535=grup_instansi!$B$11,F535=grup_instansi!$C$11),
grup_instansi!$A$11,
IF(AND(E535=grup_instansi!$B$12,F535=grup_instansi!$C$12),
grup_instansi!$A$12,
IF(AND(E535=grup_instansi!$B$13,F535=grup_instansi!$C$13),
grup_instansi!$A$13,
IF(AND(E535=grup_instansi!$B$14,F535=grup_instansi!$C$14),
grup_instansi!$A$14,
IF(AND(E535=grup_instansi!$B$15,F535=grup_instansi!$C$15),
grup_instansi!$A$15,
IF(AND(E535=grup_instansi!$B$16,F535=grup_instansi!$C$16),
grup_instansi!$A$16,
IF(AND(E535=grup_instansi!$B$17,F535=grup_instansi!$C$17),
grup_instansi!$A$17,
IF(AND(E535=grup_instansi!$B$18,F535=grup_instansi!$C$18),
grup_instansi!$A$18,
IF(AND(E535=grup_instansi!$B$19,F535=grup_instansi!$C$19),
grup_instansi!$A$19,
IF(AND(E535=grup_instansi!$B$20,F535=grup_instansi!$C$20),
grup_instansi!$A$20,"")))))))))))</f>
        <v/>
      </c>
      <c r="I535" t="str">
        <f>IF(H535&lt;&gt;"",H535,IF(AND(E535=grup_instansi!$B$21,F535=grup_instansi!$C$21),
grup_instansi!$A$21,
IF(AND(E535=grup_instansi!$B$22,F535=grup_instansi!$C$22),
grup_instansi!$A$22,
IF(AND(E535=grup_instansi!$B$23,F535=grup_instansi!$C$23),
grup_instansi!$A$23,
IF(AND(E535=grup_instansi!$B$24,F535=grup_instansi!$C$24),
grup_instansi!$A$24,
IF(AND(E535=grup_instansi!$B$25,F535=grup_instansi!$C$25),
grup_instansi!$A$25,
IF(AND(E535=grup_instansi!$B$26,F535=grup_instansi!$C$26),
grup_instansi!$A$26,
IF(AND(E535=grup_instansi!$B$27,F535=grup_instansi!$C$27),
grup_instansi!$A$27,
IF(AND(E535=grup_instansi!$B$28,F535=grup_instansi!$C$28),
grup_instansi!$A$28,
IF(AND(E535=grup_instansi!$B$29,F535=grup_instansi!$C$29),
grup_instansi!$A$29,
IF(AND(E535=grup_instansi!$B$30,F535=grup_instansi!$C$30),
grup_instansi!$A$30,
IF(AND(E535=grup_instansi!$B$31,F535=grup_instansi!$C$31),
grup_instansi!$A$31,
IF(AND(E535=grup_instansi!$B$32,F535=grup_instansi!$C$32),
grup_instansi!$A$32,
IF(AND(E535=grup_instansi!$B$33,F535=grup_instansi!$C$33),
grup_instansi!$A$33,
IF(AND(E535=grup_instansi!$B$34,F535=grup_instansi!$C$34),
grup_instansi!$A$34,
IF(AND(E535=grup_instansi!$B$35,F535=grup_instansi!$C$35),
grup_instansi!$A$35,""))))))))))))))))</f>
        <v/>
      </c>
      <c r="J535" t="str">
        <f>IF(I535&lt;&gt;"",I535,IF(AND(E535=grup_instansi!$B$36,F535=grup_instansi!$C$36),
grup_instansi!$A$36,
IF(AND(E535=grup_instansi!$B$37,F535=grup_instansi!$C$37),
grup_instansi!$A$37,
IF(AND(E535=grup_instansi!$B$38,F535=grup_instansi!$C$38),
grup_instansi!$A$38,
IF(AND(E535=grup_instansi!$B$39,F535=grup_instansi!$C$39),
grup_instansi!$A$39,
IF(AND(E535=grup_instansi!$B$40,F535=grup_instansi!$C$40),
grup_instansi!$A$40,
IF(AND(E535=grup_instansi!$B$41,F535=grup_instansi!$C$41),
grup_instansi!$A$41,
IF(AND(E535=grup_instansi!$B$42,F535=grup_instansi!$C$42),
grup_instansi!$A$42,
IF(AND(E535=grup_instansi!$B$43,F535=grup_instansi!$C$43),
grup_instansi!$A$43,
IF(AND(E535=grup_instansi!$B$44,F535=grup_instansi!$C$44),
grup_instansi!$A$44,
IF(AND(E535=grup_instansi!$B$45,F535=grup_instansi!$C$45),
grup_instansi!$A$45,
IF(AND(E535=grup_instansi!$B$46,F535=grup_instansi!$C$46),
grup_instansi!$A$46,
IF(AND(E535=grup_instansi!$B$47,F535=grup_instansi!$C$47),
grup_instansi!$A$47,
IF(AND(E535=grup_instansi!$B$48,F535=grup_instansi!$C$48),
grup_instansi!$A$48,
IF(AND(E535=grup_instansi!$B$49,F535=grup_instansi!$C$49),
grup_instansi!$A$49,
IF(AND(E535=grup_instansi!$B$50,F535=grup_instansi!$C$50),
grup_instansi!$A$50,
IF(AND(E535=grup_instansi!$B$51,F535=grup_instansi!$C$51),
grup_instansi!$A$51,
IF(AND(E535=grup_instansi!$B$52,F535=grup_instansi!$C$52),
grup_instansi!$A$52,
IF(AND(E535=grup_instansi!$B$53,F535=grup_instansi!$C$53),
grup_instansi!$A$53,
IF(AND(E535=grup_instansi!$B$54,F535=grup_instansi!$C$54),
grup_instansi!$A$54,
IF(AND(E535=grup_instansi!$B$55,F535=grup_instansi!$C$55),
grup_instansi!$A$55,
IF(AND(E535=grup_instansi!$B$56,F535=grup_instansi!$C$56),
grup_instansi!$A$56,
IF(AND(E535=grup_instansi!$B$57,F535=grup_instansi!$C$57),
grup_instansi!$A$57,
IF(AND(E535=grup_instansi!$B$58,F535=grup_instansi!$C$58),
grup_instansi!$A$58,
IF(AND(E535=grup_instansi!$B$59,F535=grup_instansi!$C$59),
grup_instansi!$A$59,
IF(AND(E535=grup_instansi!$B$60,F535=grup_instansi!$C$60),
grup_instansi!$A$60,""))))))))))))))))))))))))))</f>
        <v>gi2023110400035</v>
      </c>
      <c r="K535" t="str">
        <f>IF(J535&lt;&gt;"",J535,IF(AND(E535=grup_instansi!$B$61,F535=grup_instansi!$C$61),
grup_instansi!$A$61,
IF(AND(E535=grup_instansi!$B$62,F535=grup_instansi!$C$62),
grup_instansi!$A$62,
IF(AND(E535=grup_instansi!$B$63,F535=grup_instansi!$C$63),
grup_instansi!$A$63,
IF(AND(E535=grup_instansi!$B$64,F535=grup_instansi!$C$64),
grup_instansi!$A$64,
IF(AND(E535=grup_instansi!$B$65,F535=grup_instansi!$C$65),
grup_instansi!$A$65,
IF(AND(E535=grup_instansi!$B$66,F535=grup_instansi!$C$66),
grup_instansi!$A$66,
IF(AND(E535=grup_instansi!$B$67,F535=grup_instansi!$C$67),
grup_instansi!$A$67,
IF(AND(E535=grup_instansi!$B$68,F535=grup_instansi!$C$68),
grup_instansi!$A$68,
IF(AND(E535=grup_instansi!$B$69,F535=grup_instansi!$C$69),
grup_instansi!$A$69,
IF(AND(E535=grup_instansi!$B$70,F535=grup_instansi!$C$70),
grup_instansi!$A$70,
IF(AND(E535=grup_instansi!$B$71,F535=grup_instansi!$C$71),
grup_instansi!$A$71,
IF(AND(E535=grup_instansi!$B$72,F535=grup_instansi!$C$72),
grup_instansi!$A$72,
IF(AND(E535=grup_instansi!$B$73,F535=grup_instansi!$C$73),
grup_instansi!$A$73,
IF(AND(E535=grup_instansi!$B$74,F535=grup_instansi!$C$74),
grup_instansi!$A$74,
IF(AND(E535=grup_instansi!$B$75,F535=grup_instansi!$C$75),
grup_instansi!$A$75,
IF(AND(E535=grup_instansi!$B$76,F535=grup_instansi!$C$76),
grup_instansi!$A$76,
IF(AND(E535=grup_instansi!$B$77,F535=grup_instansi!$C$77),
grup_instansi!$A$77,
IF(AND(E535=grup_instansi!$B$78,F535=grup_instansi!$C$78),
grup_instansi!$A$78,
IF(AND(E535=grup_instansi!$B$79,F535=grup_instansi!$C$79),
grup_instansi!$A$79,
IF(AND(E535=grup_instansi!$B$80,F535=grup_instansi!$C$80),
grup_instansi!$A$80,
IF(AND(E535=grup_instansi!$B$81,F535=grup_instansi!$C$81),
grup_instansi!$A$81,
IF(AND(E535=grup_instansi!$B$82,F535=grup_instansi!$C$82),
grup_instansi!$A$82,
IF(AND(E535=grup_instansi!$B$83,F535=grup_instansi!$C$83),
grup_instansi!$A$84,
IF(AND(E535=grup_instansi!$B$84,F535=grup_instansi!$C$84),
grup_instansi!$A$85,
IF(AND(E535=grup_instansi!$B$85,F535=grup_instansi!$C$85),
grup_instansi!$A$86,
IF(AND(E535=grup_instansi!$B$86,F535=grup_instansi!$C$86),
grup_instansi!$A$87,
IF(AND(E535=grup_instansi!$B$87,F535=grup_instansi!$C$87),
grup_instansi!$A$87,
IF(AND(E535=grup_instansi!$B$88,F535=grup_instansi!$C$88),
grup_instansi!$A$88,
IF(AND(E535=grup_instansi!$B$89,F535=grup_instansi!$C$89),
grup_instansi!$A$89,
IF(AND(E535=grup_instansi!$B$90,F535=grup_instansi!$C$90),
grup_instansi!$A$90,
IF(AND(E535=grup_instansi!$B$91,F535=grup_instansi!$C$91),
grup_instansi!$A$91,
IF(AND(E535=grup_instansi!$B$92,F535=grup_instansi!$C$92),
grup_instansi!$A$92,
IF(AND(E535=grup_instansi!$B$93,F535=grup_instansi!$C$93),
grup_instansi!$A$93,
IF(AND(E535=grup_instansi!$B$94,F535=grup_instansi!$C$94),
grup_instansi!$A$94,
IF(AND(E535=grup_instansi!$B$95,F535=grup_instansi!$C$95),
grup_instansi!$A$95,
IF(AND(E535=grup_instansi!$B$96,F535=grup_instansi!$C$96),
grup_instansi!$A$96,
IF(AND(E535=grup_instansi!$B$97,F535=grup_instansi!$C$97),
grup_instansi!$A$97,
IF(AND(E535=grup_instansi!$B$98,F535=grup_instansi!$C$98),
grup_instansi!$A$98,
IF(AND(E535=grup_instansi!$B$99,F535=grup_instansi!$C$99),
grup_instansi!$A$99,
grup_instansi!$A$100))))))))))))))))))))))))))))))))))))))))</f>
        <v>gi2023110400035</v>
      </c>
      <c r="L535" t="str">
        <f>VLOOKUP(K535,grup_instansi!$A$2:$E$102,4)</f>
        <v>Pemerintah Kabupaten Sumatera Utara</v>
      </c>
      <c r="M535" t="str">
        <f t="shared" si="26"/>
        <v>('i2023110600534','Pemerintah Kab. Nias Selatan','gi2023110400035'),</v>
      </c>
    </row>
    <row r="536" spans="1:13" ht="30" x14ac:dyDescent="0.25">
      <c r="A536" t="str">
        <f t="shared" si="24"/>
        <v>i2023110600535</v>
      </c>
      <c r="B536" s="6">
        <v>5219</v>
      </c>
      <c r="C536" t="str">
        <f t="shared" si="25"/>
        <v>i2023110600535</v>
      </c>
      <c r="D536" s="5" t="s">
        <v>532</v>
      </c>
      <c r="E536" s="5" t="s">
        <v>658</v>
      </c>
      <c r="F536" s="5" t="s">
        <v>692</v>
      </c>
      <c r="G536" t="str">
        <f>IF(AND(E536=grup_instansi!$B$2,F536=grup_instansi!$C$2),
grup_instansi!$A$2,
IF(AND(E536=grup_instansi!$B$3,F536=grup_instansi!$C$3),
grup_instansi!$A$3,
IF(AND(E536=grup_instansi!$B$4,F536=grup_instansi!$C$4),
grup_instansi!$A$4,
IF(AND(E536=grup_instansi!$B$5,F536=grup_instansi!$C$5),
grup_instansi!$A$5,
IF(AND(E536=grup_instansi!$B$6,F536=grup_instansi!$C$6),
grup_instansi!$A$6,
IF(AND(E536=grup_instansi!$B$7,F536=grup_instansi!$C$7),
grup_instansi!$A$7,
IF(AND(E536=grup_instansi!$B$8,F536=grup_instansi!$C$8),
grup_instansi!$A$8,
IF(AND(E536=grup_instansi!$B$9,F536=grup_instansi!$C$9),
grup_instansi!$A$9,
IF(AND(E536=grup_instansi!$B$10,F536=grup_instansi!$C$10),
grup_instansi!$A$10,"")))))))))</f>
        <v/>
      </c>
      <c r="H536" t="str">
        <f>IF(G536&lt;&gt;"",G536,IF(AND(E536=grup_instansi!$B$11,F536=grup_instansi!$C$11),
grup_instansi!$A$11,
IF(AND(E536=grup_instansi!$B$12,F536=grup_instansi!$C$12),
grup_instansi!$A$12,
IF(AND(E536=grup_instansi!$B$13,F536=grup_instansi!$C$13),
grup_instansi!$A$13,
IF(AND(E536=grup_instansi!$B$14,F536=grup_instansi!$C$14),
grup_instansi!$A$14,
IF(AND(E536=grup_instansi!$B$15,F536=grup_instansi!$C$15),
grup_instansi!$A$15,
IF(AND(E536=grup_instansi!$B$16,F536=grup_instansi!$C$16),
grup_instansi!$A$16,
IF(AND(E536=grup_instansi!$B$17,F536=grup_instansi!$C$17),
grup_instansi!$A$17,
IF(AND(E536=grup_instansi!$B$18,F536=grup_instansi!$C$18),
grup_instansi!$A$18,
IF(AND(E536=grup_instansi!$B$19,F536=grup_instansi!$C$19),
grup_instansi!$A$19,
IF(AND(E536=grup_instansi!$B$20,F536=grup_instansi!$C$20),
grup_instansi!$A$20,"")))))))))))</f>
        <v/>
      </c>
      <c r="I536" t="str">
        <f>IF(H536&lt;&gt;"",H536,IF(AND(E536=grup_instansi!$B$21,F536=grup_instansi!$C$21),
grup_instansi!$A$21,
IF(AND(E536=grup_instansi!$B$22,F536=grup_instansi!$C$22),
grup_instansi!$A$22,
IF(AND(E536=grup_instansi!$B$23,F536=grup_instansi!$C$23),
grup_instansi!$A$23,
IF(AND(E536=grup_instansi!$B$24,F536=grup_instansi!$C$24),
grup_instansi!$A$24,
IF(AND(E536=grup_instansi!$B$25,F536=grup_instansi!$C$25),
grup_instansi!$A$25,
IF(AND(E536=grup_instansi!$B$26,F536=grup_instansi!$C$26),
grup_instansi!$A$26,
IF(AND(E536=grup_instansi!$B$27,F536=grup_instansi!$C$27),
grup_instansi!$A$27,
IF(AND(E536=grup_instansi!$B$28,F536=grup_instansi!$C$28),
grup_instansi!$A$28,
IF(AND(E536=grup_instansi!$B$29,F536=grup_instansi!$C$29),
grup_instansi!$A$29,
IF(AND(E536=grup_instansi!$B$30,F536=grup_instansi!$C$30),
grup_instansi!$A$30,
IF(AND(E536=grup_instansi!$B$31,F536=grup_instansi!$C$31),
grup_instansi!$A$31,
IF(AND(E536=grup_instansi!$B$32,F536=grup_instansi!$C$32),
grup_instansi!$A$32,
IF(AND(E536=grup_instansi!$B$33,F536=grup_instansi!$C$33),
grup_instansi!$A$33,
IF(AND(E536=grup_instansi!$B$34,F536=grup_instansi!$C$34),
grup_instansi!$A$34,
IF(AND(E536=grup_instansi!$B$35,F536=grup_instansi!$C$35),
grup_instansi!$A$35,""))))))))))))))))</f>
        <v/>
      </c>
      <c r="J536" t="str">
        <f>IF(I536&lt;&gt;"",I536,IF(AND(E536=grup_instansi!$B$36,F536=grup_instansi!$C$36),
grup_instansi!$A$36,
IF(AND(E536=grup_instansi!$B$37,F536=grup_instansi!$C$37),
grup_instansi!$A$37,
IF(AND(E536=grup_instansi!$B$38,F536=grup_instansi!$C$38),
grup_instansi!$A$38,
IF(AND(E536=grup_instansi!$B$39,F536=grup_instansi!$C$39),
grup_instansi!$A$39,
IF(AND(E536=grup_instansi!$B$40,F536=grup_instansi!$C$40),
grup_instansi!$A$40,
IF(AND(E536=grup_instansi!$B$41,F536=grup_instansi!$C$41),
grup_instansi!$A$41,
IF(AND(E536=grup_instansi!$B$42,F536=grup_instansi!$C$42),
grup_instansi!$A$42,
IF(AND(E536=grup_instansi!$B$43,F536=grup_instansi!$C$43),
grup_instansi!$A$43,
IF(AND(E536=grup_instansi!$B$44,F536=grup_instansi!$C$44),
grup_instansi!$A$44,
IF(AND(E536=grup_instansi!$B$45,F536=grup_instansi!$C$45),
grup_instansi!$A$45,
IF(AND(E536=grup_instansi!$B$46,F536=grup_instansi!$C$46),
grup_instansi!$A$46,
IF(AND(E536=grup_instansi!$B$47,F536=grup_instansi!$C$47),
grup_instansi!$A$47,
IF(AND(E536=grup_instansi!$B$48,F536=grup_instansi!$C$48),
grup_instansi!$A$48,
IF(AND(E536=grup_instansi!$B$49,F536=grup_instansi!$C$49),
grup_instansi!$A$49,
IF(AND(E536=grup_instansi!$B$50,F536=grup_instansi!$C$50),
grup_instansi!$A$50,
IF(AND(E536=grup_instansi!$B$51,F536=grup_instansi!$C$51),
grup_instansi!$A$51,
IF(AND(E536=grup_instansi!$B$52,F536=grup_instansi!$C$52),
grup_instansi!$A$52,
IF(AND(E536=grup_instansi!$B$53,F536=grup_instansi!$C$53),
grup_instansi!$A$53,
IF(AND(E536=grup_instansi!$B$54,F536=grup_instansi!$C$54),
grup_instansi!$A$54,
IF(AND(E536=grup_instansi!$B$55,F536=grup_instansi!$C$55),
grup_instansi!$A$55,
IF(AND(E536=grup_instansi!$B$56,F536=grup_instansi!$C$56),
grup_instansi!$A$56,
IF(AND(E536=grup_instansi!$B$57,F536=grup_instansi!$C$57),
grup_instansi!$A$57,
IF(AND(E536=grup_instansi!$B$58,F536=grup_instansi!$C$58),
grup_instansi!$A$58,
IF(AND(E536=grup_instansi!$B$59,F536=grup_instansi!$C$59),
grup_instansi!$A$59,
IF(AND(E536=grup_instansi!$B$60,F536=grup_instansi!$C$60),
grup_instansi!$A$60,""))))))))))))))))))))))))))</f>
        <v>gi2023110400035</v>
      </c>
      <c r="K536" t="str">
        <f>IF(J536&lt;&gt;"",J536,IF(AND(E536=grup_instansi!$B$61,F536=grup_instansi!$C$61),
grup_instansi!$A$61,
IF(AND(E536=grup_instansi!$B$62,F536=grup_instansi!$C$62),
grup_instansi!$A$62,
IF(AND(E536=grup_instansi!$B$63,F536=grup_instansi!$C$63),
grup_instansi!$A$63,
IF(AND(E536=grup_instansi!$B$64,F536=grup_instansi!$C$64),
grup_instansi!$A$64,
IF(AND(E536=grup_instansi!$B$65,F536=grup_instansi!$C$65),
grup_instansi!$A$65,
IF(AND(E536=grup_instansi!$B$66,F536=grup_instansi!$C$66),
grup_instansi!$A$66,
IF(AND(E536=grup_instansi!$B$67,F536=grup_instansi!$C$67),
grup_instansi!$A$67,
IF(AND(E536=grup_instansi!$B$68,F536=grup_instansi!$C$68),
grup_instansi!$A$68,
IF(AND(E536=grup_instansi!$B$69,F536=grup_instansi!$C$69),
grup_instansi!$A$69,
IF(AND(E536=grup_instansi!$B$70,F536=grup_instansi!$C$70),
grup_instansi!$A$70,
IF(AND(E536=grup_instansi!$B$71,F536=grup_instansi!$C$71),
grup_instansi!$A$71,
IF(AND(E536=grup_instansi!$B$72,F536=grup_instansi!$C$72),
grup_instansi!$A$72,
IF(AND(E536=grup_instansi!$B$73,F536=grup_instansi!$C$73),
grup_instansi!$A$73,
IF(AND(E536=grup_instansi!$B$74,F536=grup_instansi!$C$74),
grup_instansi!$A$74,
IF(AND(E536=grup_instansi!$B$75,F536=grup_instansi!$C$75),
grup_instansi!$A$75,
IF(AND(E536=grup_instansi!$B$76,F536=grup_instansi!$C$76),
grup_instansi!$A$76,
IF(AND(E536=grup_instansi!$B$77,F536=grup_instansi!$C$77),
grup_instansi!$A$77,
IF(AND(E536=grup_instansi!$B$78,F536=grup_instansi!$C$78),
grup_instansi!$A$78,
IF(AND(E536=grup_instansi!$B$79,F536=grup_instansi!$C$79),
grup_instansi!$A$79,
IF(AND(E536=grup_instansi!$B$80,F536=grup_instansi!$C$80),
grup_instansi!$A$80,
IF(AND(E536=grup_instansi!$B$81,F536=grup_instansi!$C$81),
grup_instansi!$A$81,
IF(AND(E536=grup_instansi!$B$82,F536=grup_instansi!$C$82),
grup_instansi!$A$82,
IF(AND(E536=grup_instansi!$B$83,F536=grup_instansi!$C$83),
grup_instansi!$A$84,
IF(AND(E536=grup_instansi!$B$84,F536=grup_instansi!$C$84),
grup_instansi!$A$85,
IF(AND(E536=grup_instansi!$B$85,F536=grup_instansi!$C$85),
grup_instansi!$A$86,
IF(AND(E536=grup_instansi!$B$86,F536=grup_instansi!$C$86),
grup_instansi!$A$87,
IF(AND(E536=grup_instansi!$B$87,F536=grup_instansi!$C$87),
grup_instansi!$A$87,
IF(AND(E536=grup_instansi!$B$88,F536=grup_instansi!$C$88),
grup_instansi!$A$88,
IF(AND(E536=grup_instansi!$B$89,F536=grup_instansi!$C$89),
grup_instansi!$A$89,
IF(AND(E536=grup_instansi!$B$90,F536=grup_instansi!$C$90),
grup_instansi!$A$90,
IF(AND(E536=grup_instansi!$B$91,F536=grup_instansi!$C$91),
grup_instansi!$A$91,
IF(AND(E536=grup_instansi!$B$92,F536=grup_instansi!$C$92),
grup_instansi!$A$92,
IF(AND(E536=grup_instansi!$B$93,F536=grup_instansi!$C$93),
grup_instansi!$A$93,
IF(AND(E536=grup_instansi!$B$94,F536=grup_instansi!$C$94),
grup_instansi!$A$94,
IF(AND(E536=grup_instansi!$B$95,F536=grup_instansi!$C$95),
grup_instansi!$A$95,
IF(AND(E536=grup_instansi!$B$96,F536=grup_instansi!$C$96),
grup_instansi!$A$96,
IF(AND(E536=grup_instansi!$B$97,F536=grup_instansi!$C$97),
grup_instansi!$A$97,
IF(AND(E536=grup_instansi!$B$98,F536=grup_instansi!$C$98),
grup_instansi!$A$98,
IF(AND(E536=grup_instansi!$B$99,F536=grup_instansi!$C$99),
grup_instansi!$A$99,
grup_instansi!$A$100))))))))))))))))))))))))))))))))))))))))</f>
        <v>gi2023110400035</v>
      </c>
      <c r="L536" t="str">
        <f>VLOOKUP(K536,grup_instansi!$A$2:$E$102,4)</f>
        <v>Pemerintah Kabupaten Sumatera Utara</v>
      </c>
      <c r="M536" t="str">
        <f t="shared" si="26"/>
        <v>('i2023110600535','Pemerintah Kab. Padang Lawas','gi2023110400035'),</v>
      </c>
    </row>
    <row r="537" spans="1:13" ht="30" x14ac:dyDescent="0.25">
      <c r="A537" t="str">
        <f t="shared" si="24"/>
        <v>i2023110600536</v>
      </c>
      <c r="B537" s="6">
        <v>5224</v>
      </c>
      <c r="C537" t="str">
        <f t="shared" si="25"/>
        <v>i2023110600536</v>
      </c>
      <c r="D537" s="5" t="s">
        <v>535</v>
      </c>
      <c r="E537" s="5" t="s">
        <v>658</v>
      </c>
      <c r="F537" s="5" t="s">
        <v>692</v>
      </c>
      <c r="G537" t="str">
        <f>IF(AND(E537=grup_instansi!$B$2,F537=grup_instansi!$C$2),
grup_instansi!$A$2,
IF(AND(E537=grup_instansi!$B$3,F537=grup_instansi!$C$3),
grup_instansi!$A$3,
IF(AND(E537=grup_instansi!$B$4,F537=grup_instansi!$C$4),
grup_instansi!$A$4,
IF(AND(E537=grup_instansi!$B$5,F537=grup_instansi!$C$5),
grup_instansi!$A$5,
IF(AND(E537=grup_instansi!$B$6,F537=grup_instansi!$C$6),
grup_instansi!$A$6,
IF(AND(E537=grup_instansi!$B$7,F537=grup_instansi!$C$7),
grup_instansi!$A$7,
IF(AND(E537=grup_instansi!$B$8,F537=grup_instansi!$C$8),
grup_instansi!$A$8,
IF(AND(E537=grup_instansi!$B$9,F537=grup_instansi!$C$9),
grup_instansi!$A$9,
IF(AND(E537=grup_instansi!$B$10,F537=grup_instansi!$C$10),
grup_instansi!$A$10,"")))))))))</f>
        <v/>
      </c>
      <c r="H537" t="str">
        <f>IF(G537&lt;&gt;"",G537,IF(AND(E537=grup_instansi!$B$11,F537=grup_instansi!$C$11),
grup_instansi!$A$11,
IF(AND(E537=grup_instansi!$B$12,F537=grup_instansi!$C$12),
grup_instansi!$A$12,
IF(AND(E537=grup_instansi!$B$13,F537=grup_instansi!$C$13),
grup_instansi!$A$13,
IF(AND(E537=grup_instansi!$B$14,F537=grup_instansi!$C$14),
grup_instansi!$A$14,
IF(AND(E537=grup_instansi!$B$15,F537=grup_instansi!$C$15),
grup_instansi!$A$15,
IF(AND(E537=grup_instansi!$B$16,F537=grup_instansi!$C$16),
grup_instansi!$A$16,
IF(AND(E537=grup_instansi!$B$17,F537=grup_instansi!$C$17),
grup_instansi!$A$17,
IF(AND(E537=grup_instansi!$B$18,F537=grup_instansi!$C$18),
grup_instansi!$A$18,
IF(AND(E537=grup_instansi!$B$19,F537=grup_instansi!$C$19),
grup_instansi!$A$19,
IF(AND(E537=grup_instansi!$B$20,F537=grup_instansi!$C$20),
grup_instansi!$A$20,"")))))))))))</f>
        <v/>
      </c>
      <c r="I537" t="str">
        <f>IF(H537&lt;&gt;"",H537,IF(AND(E537=grup_instansi!$B$21,F537=grup_instansi!$C$21),
grup_instansi!$A$21,
IF(AND(E537=grup_instansi!$B$22,F537=grup_instansi!$C$22),
grup_instansi!$A$22,
IF(AND(E537=grup_instansi!$B$23,F537=grup_instansi!$C$23),
grup_instansi!$A$23,
IF(AND(E537=grup_instansi!$B$24,F537=grup_instansi!$C$24),
grup_instansi!$A$24,
IF(AND(E537=grup_instansi!$B$25,F537=grup_instansi!$C$25),
grup_instansi!$A$25,
IF(AND(E537=grup_instansi!$B$26,F537=grup_instansi!$C$26),
grup_instansi!$A$26,
IF(AND(E537=grup_instansi!$B$27,F537=grup_instansi!$C$27),
grup_instansi!$A$27,
IF(AND(E537=grup_instansi!$B$28,F537=grup_instansi!$C$28),
grup_instansi!$A$28,
IF(AND(E537=grup_instansi!$B$29,F537=grup_instansi!$C$29),
grup_instansi!$A$29,
IF(AND(E537=grup_instansi!$B$30,F537=grup_instansi!$C$30),
grup_instansi!$A$30,
IF(AND(E537=grup_instansi!$B$31,F537=grup_instansi!$C$31),
grup_instansi!$A$31,
IF(AND(E537=grup_instansi!$B$32,F537=grup_instansi!$C$32),
grup_instansi!$A$32,
IF(AND(E537=grup_instansi!$B$33,F537=grup_instansi!$C$33),
grup_instansi!$A$33,
IF(AND(E537=grup_instansi!$B$34,F537=grup_instansi!$C$34),
grup_instansi!$A$34,
IF(AND(E537=grup_instansi!$B$35,F537=grup_instansi!$C$35),
grup_instansi!$A$35,""))))))))))))))))</f>
        <v/>
      </c>
      <c r="J537" t="str">
        <f>IF(I537&lt;&gt;"",I537,IF(AND(E537=grup_instansi!$B$36,F537=grup_instansi!$C$36),
grup_instansi!$A$36,
IF(AND(E537=grup_instansi!$B$37,F537=grup_instansi!$C$37),
grup_instansi!$A$37,
IF(AND(E537=grup_instansi!$B$38,F537=grup_instansi!$C$38),
grup_instansi!$A$38,
IF(AND(E537=grup_instansi!$B$39,F537=grup_instansi!$C$39),
grup_instansi!$A$39,
IF(AND(E537=grup_instansi!$B$40,F537=grup_instansi!$C$40),
grup_instansi!$A$40,
IF(AND(E537=grup_instansi!$B$41,F537=grup_instansi!$C$41),
grup_instansi!$A$41,
IF(AND(E537=grup_instansi!$B$42,F537=grup_instansi!$C$42),
grup_instansi!$A$42,
IF(AND(E537=grup_instansi!$B$43,F537=grup_instansi!$C$43),
grup_instansi!$A$43,
IF(AND(E537=grup_instansi!$B$44,F537=grup_instansi!$C$44),
grup_instansi!$A$44,
IF(AND(E537=grup_instansi!$B$45,F537=grup_instansi!$C$45),
grup_instansi!$A$45,
IF(AND(E537=grup_instansi!$B$46,F537=grup_instansi!$C$46),
grup_instansi!$A$46,
IF(AND(E537=grup_instansi!$B$47,F537=grup_instansi!$C$47),
grup_instansi!$A$47,
IF(AND(E537=grup_instansi!$B$48,F537=grup_instansi!$C$48),
grup_instansi!$A$48,
IF(AND(E537=grup_instansi!$B$49,F537=grup_instansi!$C$49),
grup_instansi!$A$49,
IF(AND(E537=grup_instansi!$B$50,F537=grup_instansi!$C$50),
grup_instansi!$A$50,
IF(AND(E537=grup_instansi!$B$51,F537=grup_instansi!$C$51),
grup_instansi!$A$51,
IF(AND(E537=grup_instansi!$B$52,F537=grup_instansi!$C$52),
grup_instansi!$A$52,
IF(AND(E537=grup_instansi!$B$53,F537=grup_instansi!$C$53),
grup_instansi!$A$53,
IF(AND(E537=grup_instansi!$B$54,F537=grup_instansi!$C$54),
grup_instansi!$A$54,
IF(AND(E537=grup_instansi!$B$55,F537=grup_instansi!$C$55),
grup_instansi!$A$55,
IF(AND(E537=grup_instansi!$B$56,F537=grup_instansi!$C$56),
grup_instansi!$A$56,
IF(AND(E537=grup_instansi!$B$57,F537=grup_instansi!$C$57),
grup_instansi!$A$57,
IF(AND(E537=grup_instansi!$B$58,F537=grup_instansi!$C$58),
grup_instansi!$A$58,
IF(AND(E537=grup_instansi!$B$59,F537=grup_instansi!$C$59),
grup_instansi!$A$59,
IF(AND(E537=grup_instansi!$B$60,F537=grup_instansi!$C$60),
grup_instansi!$A$60,""))))))))))))))))))))))))))</f>
        <v>gi2023110400035</v>
      </c>
      <c r="K537" t="str">
        <f>IF(J537&lt;&gt;"",J537,IF(AND(E537=grup_instansi!$B$61,F537=grup_instansi!$C$61),
grup_instansi!$A$61,
IF(AND(E537=grup_instansi!$B$62,F537=grup_instansi!$C$62),
grup_instansi!$A$62,
IF(AND(E537=grup_instansi!$B$63,F537=grup_instansi!$C$63),
grup_instansi!$A$63,
IF(AND(E537=grup_instansi!$B$64,F537=grup_instansi!$C$64),
grup_instansi!$A$64,
IF(AND(E537=grup_instansi!$B$65,F537=grup_instansi!$C$65),
grup_instansi!$A$65,
IF(AND(E537=grup_instansi!$B$66,F537=grup_instansi!$C$66),
grup_instansi!$A$66,
IF(AND(E537=grup_instansi!$B$67,F537=grup_instansi!$C$67),
grup_instansi!$A$67,
IF(AND(E537=grup_instansi!$B$68,F537=grup_instansi!$C$68),
grup_instansi!$A$68,
IF(AND(E537=grup_instansi!$B$69,F537=grup_instansi!$C$69),
grup_instansi!$A$69,
IF(AND(E537=grup_instansi!$B$70,F537=grup_instansi!$C$70),
grup_instansi!$A$70,
IF(AND(E537=grup_instansi!$B$71,F537=grup_instansi!$C$71),
grup_instansi!$A$71,
IF(AND(E537=grup_instansi!$B$72,F537=grup_instansi!$C$72),
grup_instansi!$A$72,
IF(AND(E537=grup_instansi!$B$73,F537=grup_instansi!$C$73),
grup_instansi!$A$73,
IF(AND(E537=grup_instansi!$B$74,F537=grup_instansi!$C$74),
grup_instansi!$A$74,
IF(AND(E537=grup_instansi!$B$75,F537=grup_instansi!$C$75),
grup_instansi!$A$75,
IF(AND(E537=grup_instansi!$B$76,F537=grup_instansi!$C$76),
grup_instansi!$A$76,
IF(AND(E537=grup_instansi!$B$77,F537=grup_instansi!$C$77),
grup_instansi!$A$77,
IF(AND(E537=grup_instansi!$B$78,F537=grup_instansi!$C$78),
grup_instansi!$A$78,
IF(AND(E537=grup_instansi!$B$79,F537=grup_instansi!$C$79),
grup_instansi!$A$79,
IF(AND(E537=grup_instansi!$B$80,F537=grup_instansi!$C$80),
grup_instansi!$A$80,
IF(AND(E537=grup_instansi!$B$81,F537=grup_instansi!$C$81),
grup_instansi!$A$81,
IF(AND(E537=grup_instansi!$B$82,F537=grup_instansi!$C$82),
grup_instansi!$A$82,
IF(AND(E537=grup_instansi!$B$83,F537=grup_instansi!$C$83),
grup_instansi!$A$84,
IF(AND(E537=grup_instansi!$B$84,F537=grup_instansi!$C$84),
grup_instansi!$A$85,
IF(AND(E537=grup_instansi!$B$85,F537=grup_instansi!$C$85),
grup_instansi!$A$86,
IF(AND(E537=grup_instansi!$B$86,F537=grup_instansi!$C$86),
grup_instansi!$A$87,
IF(AND(E537=grup_instansi!$B$87,F537=grup_instansi!$C$87),
grup_instansi!$A$87,
IF(AND(E537=grup_instansi!$B$88,F537=grup_instansi!$C$88),
grup_instansi!$A$88,
IF(AND(E537=grup_instansi!$B$89,F537=grup_instansi!$C$89),
grup_instansi!$A$89,
IF(AND(E537=grup_instansi!$B$90,F537=grup_instansi!$C$90),
grup_instansi!$A$90,
IF(AND(E537=grup_instansi!$B$91,F537=grup_instansi!$C$91),
grup_instansi!$A$91,
IF(AND(E537=grup_instansi!$B$92,F537=grup_instansi!$C$92),
grup_instansi!$A$92,
IF(AND(E537=grup_instansi!$B$93,F537=grup_instansi!$C$93),
grup_instansi!$A$93,
IF(AND(E537=grup_instansi!$B$94,F537=grup_instansi!$C$94),
grup_instansi!$A$94,
IF(AND(E537=grup_instansi!$B$95,F537=grup_instansi!$C$95),
grup_instansi!$A$95,
IF(AND(E537=grup_instansi!$B$96,F537=grup_instansi!$C$96),
grup_instansi!$A$96,
IF(AND(E537=grup_instansi!$B$97,F537=grup_instansi!$C$97),
grup_instansi!$A$97,
IF(AND(E537=grup_instansi!$B$98,F537=grup_instansi!$C$98),
grup_instansi!$A$98,
IF(AND(E537=grup_instansi!$B$99,F537=grup_instansi!$C$99),
grup_instansi!$A$99,
grup_instansi!$A$100))))))))))))))))))))))))))))))))))))))))</f>
        <v>gi2023110400035</v>
      </c>
      <c r="L537" t="str">
        <f>VLOOKUP(K537,grup_instansi!$A$2:$E$102,4)</f>
        <v>Pemerintah Kabupaten Sumatera Utara</v>
      </c>
      <c r="M537" t="str">
        <f t="shared" si="26"/>
        <v>('i2023110600536','Pemerintah Kab. Nias Barat','gi2023110400035'),</v>
      </c>
    </row>
    <row r="538" spans="1:13" ht="30" x14ac:dyDescent="0.25">
      <c r="A538" t="str">
        <f t="shared" si="24"/>
        <v>i2023110600537</v>
      </c>
      <c r="B538" s="6">
        <v>5225</v>
      </c>
      <c r="C538" t="str">
        <f t="shared" si="25"/>
        <v>i2023110600537</v>
      </c>
      <c r="D538" s="5" t="s">
        <v>536</v>
      </c>
      <c r="E538" s="5" t="s">
        <v>658</v>
      </c>
      <c r="F538" s="5" t="s">
        <v>692</v>
      </c>
      <c r="G538" t="str">
        <f>IF(AND(E538=grup_instansi!$B$2,F538=grup_instansi!$C$2),
grup_instansi!$A$2,
IF(AND(E538=grup_instansi!$B$3,F538=grup_instansi!$C$3),
grup_instansi!$A$3,
IF(AND(E538=grup_instansi!$B$4,F538=grup_instansi!$C$4),
grup_instansi!$A$4,
IF(AND(E538=grup_instansi!$B$5,F538=grup_instansi!$C$5),
grup_instansi!$A$5,
IF(AND(E538=grup_instansi!$B$6,F538=grup_instansi!$C$6),
grup_instansi!$A$6,
IF(AND(E538=grup_instansi!$B$7,F538=grup_instansi!$C$7),
grup_instansi!$A$7,
IF(AND(E538=grup_instansi!$B$8,F538=grup_instansi!$C$8),
grup_instansi!$A$8,
IF(AND(E538=grup_instansi!$B$9,F538=grup_instansi!$C$9),
grup_instansi!$A$9,
IF(AND(E538=grup_instansi!$B$10,F538=grup_instansi!$C$10),
grup_instansi!$A$10,"")))))))))</f>
        <v/>
      </c>
      <c r="H538" t="str">
        <f>IF(G538&lt;&gt;"",G538,IF(AND(E538=grup_instansi!$B$11,F538=grup_instansi!$C$11),
grup_instansi!$A$11,
IF(AND(E538=grup_instansi!$B$12,F538=grup_instansi!$C$12),
grup_instansi!$A$12,
IF(AND(E538=grup_instansi!$B$13,F538=grup_instansi!$C$13),
grup_instansi!$A$13,
IF(AND(E538=grup_instansi!$B$14,F538=grup_instansi!$C$14),
grup_instansi!$A$14,
IF(AND(E538=grup_instansi!$B$15,F538=grup_instansi!$C$15),
grup_instansi!$A$15,
IF(AND(E538=grup_instansi!$B$16,F538=grup_instansi!$C$16),
grup_instansi!$A$16,
IF(AND(E538=grup_instansi!$B$17,F538=grup_instansi!$C$17),
grup_instansi!$A$17,
IF(AND(E538=grup_instansi!$B$18,F538=grup_instansi!$C$18),
grup_instansi!$A$18,
IF(AND(E538=grup_instansi!$B$19,F538=grup_instansi!$C$19),
grup_instansi!$A$19,
IF(AND(E538=grup_instansi!$B$20,F538=grup_instansi!$C$20),
grup_instansi!$A$20,"")))))))))))</f>
        <v/>
      </c>
      <c r="I538" t="str">
        <f>IF(H538&lt;&gt;"",H538,IF(AND(E538=grup_instansi!$B$21,F538=grup_instansi!$C$21),
grup_instansi!$A$21,
IF(AND(E538=grup_instansi!$B$22,F538=grup_instansi!$C$22),
grup_instansi!$A$22,
IF(AND(E538=grup_instansi!$B$23,F538=grup_instansi!$C$23),
grup_instansi!$A$23,
IF(AND(E538=grup_instansi!$B$24,F538=grup_instansi!$C$24),
grup_instansi!$A$24,
IF(AND(E538=grup_instansi!$B$25,F538=grup_instansi!$C$25),
grup_instansi!$A$25,
IF(AND(E538=grup_instansi!$B$26,F538=grup_instansi!$C$26),
grup_instansi!$A$26,
IF(AND(E538=grup_instansi!$B$27,F538=grup_instansi!$C$27),
grup_instansi!$A$27,
IF(AND(E538=grup_instansi!$B$28,F538=grup_instansi!$C$28),
grup_instansi!$A$28,
IF(AND(E538=grup_instansi!$B$29,F538=grup_instansi!$C$29),
grup_instansi!$A$29,
IF(AND(E538=grup_instansi!$B$30,F538=grup_instansi!$C$30),
grup_instansi!$A$30,
IF(AND(E538=grup_instansi!$B$31,F538=grup_instansi!$C$31),
grup_instansi!$A$31,
IF(AND(E538=grup_instansi!$B$32,F538=grup_instansi!$C$32),
grup_instansi!$A$32,
IF(AND(E538=grup_instansi!$B$33,F538=grup_instansi!$C$33),
grup_instansi!$A$33,
IF(AND(E538=grup_instansi!$B$34,F538=grup_instansi!$C$34),
grup_instansi!$A$34,
IF(AND(E538=grup_instansi!$B$35,F538=grup_instansi!$C$35),
grup_instansi!$A$35,""))))))))))))))))</f>
        <v/>
      </c>
      <c r="J538" t="str">
        <f>IF(I538&lt;&gt;"",I538,IF(AND(E538=grup_instansi!$B$36,F538=grup_instansi!$C$36),
grup_instansi!$A$36,
IF(AND(E538=grup_instansi!$B$37,F538=grup_instansi!$C$37),
grup_instansi!$A$37,
IF(AND(E538=grup_instansi!$B$38,F538=grup_instansi!$C$38),
grup_instansi!$A$38,
IF(AND(E538=grup_instansi!$B$39,F538=grup_instansi!$C$39),
grup_instansi!$A$39,
IF(AND(E538=grup_instansi!$B$40,F538=grup_instansi!$C$40),
grup_instansi!$A$40,
IF(AND(E538=grup_instansi!$B$41,F538=grup_instansi!$C$41),
grup_instansi!$A$41,
IF(AND(E538=grup_instansi!$B$42,F538=grup_instansi!$C$42),
grup_instansi!$A$42,
IF(AND(E538=grup_instansi!$B$43,F538=grup_instansi!$C$43),
grup_instansi!$A$43,
IF(AND(E538=grup_instansi!$B$44,F538=grup_instansi!$C$44),
grup_instansi!$A$44,
IF(AND(E538=grup_instansi!$B$45,F538=grup_instansi!$C$45),
grup_instansi!$A$45,
IF(AND(E538=grup_instansi!$B$46,F538=grup_instansi!$C$46),
grup_instansi!$A$46,
IF(AND(E538=grup_instansi!$B$47,F538=grup_instansi!$C$47),
grup_instansi!$A$47,
IF(AND(E538=grup_instansi!$B$48,F538=grup_instansi!$C$48),
grup_instansi!$A$48,
IF(AND(E538=grup_instansi!$B$49,F538=grup_instansi!$C$49),
grup_instansi!$A$49,
IF(AND(E538=grup_instansi!$B$50,F538=grup_instansi!$C$50),
grup_instansi!$A$50,
IF(AND(E538=grup_instansi!$B$51,F538=grup_instansi!$C$51),
grup_instansi!$A$51,
IF(AND(E538=grup_instansi!$B$52,F538=grup_instansi!$C$52),
grup_instansi!$A$52,
IF(AND(E538=grup_instansi!$B$53,F538=grup_instansi!$C$53),
grup_instansi!$A$53,
IF(AND(E538=grup_instansi!$B$54,F538=grup_instansi!$C$54),
grup_instansi!$A$54,
IF(AND(E538=grup_instansi!$B$55,F538=grup_instansi!$C$55),
grup_instansi!$A$55,
IF(AND(E538=grup_instansi!$B$56,F538=grup_instansi!$C$56),
grup_instansi!$A$56,
IF(AND(E538=grup_instansi!$B$57,F538=grup_instansi!$C$57),
grup_instansi!$A$57,
IF(AND(E538=grup_instansi!$B$58,F538=grup_instansi!$C$58),
grup_instansi!$A$58,
IF(AND(E538=grup_instansi!$B$59,F538=grup_instansi!$C$59),
grup_instansi!$A$59,
IF(AND(E538=grup_instansi!$B$60,F538=grup_instansi!$C$60),
grup_instansi!$A$60,""))))))))))))))))))))))))))</f>
        <v>gi2023110400035</v>
      </c>
      <c r="K538" t="str">
        <f>IF(J538&lt;&gt;"",J538,IF(AND(E538=grup_instansi!$B$61,F538=grup_instansi!$C$61),
grup_instansi!$A$61,
IF(AND(E538=grup_instansi!$B$62,F538=grup_instansi!$C$62),
grup_instansi!$A$62,
IF(AND(E538=grup_instansi!$B$63,F538=grup_instansi!$C$63),
grup_instansi!$A$63,
IF(AND(E538=grup_instansi!$B$64,F538=grup_instansi!$C$64),
grup_instansi!$A$64,
IF(AND(E538=grup_instansi!$B$65,F538=grup_instansi!$C$65),
grup_instansi!$A$65,
IF(AND(E538=grup_instansi!$B$66,F538=grup_instansi!$C$66),
grup_instansi!$A$66,
IF(AND(E538=grup_instansi!$B$67,F538=grup_instansi!$C$67),
grup_instansi!$A$67,
IF(AND(E538=grup_instansi!$B$68,F538=grup_instansi!$C$68),
grup_instansi!$A$68,
IF(AND(E538=grup_instansi!$B$69,F538=grup_instansi!$C$69),
grup_instansi!$A$69,
IF(AND(E538=grup_instansi!$B$70,F538=grup_instansi!$C$70),
grup_instansi!$A$70,
IF(AND(E538=grup_instansi!$B$71,F538=grup_instansi!$C$71),
grup_instansi!$A$71,
IF(AND(E538=grup_instansi!$B$72,F538=grup_instansi!$C$72),
grup_instansi!$A$72,
IF(AND(E538=grup_instansi!$B$73,F538=grup_instansi!$C$73),
grup_instansi!$A$73,
IF(AND(E538=grup_instansi!$B$74,F538=grup_instansi!$C$74),
grup_instansi!$A$74,
IF(AND(E538=grup_instansi!$B$75,F538=grup_instansi!$C$75),
grup_instansi!$A$75,
IF(AND(E538=grup_instansi!$B$76,F538=grup_instansi!$C$76),
grup_instansi!$A$76,
IF(AND(E538=grup_instansi!$B$77,F538=grup_instansi!$C$77),
grup_instansi!$A$77,
IF(AND(E538=grup_instansi!$B$78,F538=grup_instansi!$C$78),
grup_instansi!$A$78,
IF(AND(E538=grup_instansi!$B$79,F538=grup_instansi!$C$79),
grup_instansi!$A$79,
IF(AND(E538=grup_instansi!$B$80,F538=grup_instansi!$C$80),
grup_instansi!$A$80,
IF(AND(E538=grup_instansi!$B$81,F538=grup_instansi!$C$81),
grup_instansi!$A$81,
IF(AND(E538=grup_instansi!$B$82,F538=grup_instansi!$C$82),
grup_instansi!$A$82,
IF(AND(E538=grup_instansi!$B$83,F538=grup_instansi!$C$83),
grup_instansi!$A$84,
IF(AND(E538=grup_instansi!$B$84,F538=grup_instansi!$C$84),
grup_instansi!$A$85,
IF(AND(E538=grup_instansi!$B$85,F538=grup_instansi!$C$85),
grup_instansi!$A$86,
IF(AND(E538=grup_instansi!$B$86,F538=grup_instansi!$C$86),
grup_instansi!$A$87,
IF(AND(E538=grup_instansi!$B$87,F538=grup_instansi!$C$87),
grup_instansi!$A$87,
IF(AND(E538=grup_instansi!$B$88,F538=grup_instansi!$C$88),
grup_instansi!$A$88,
IF(AND(E538=grup_instansi!$B$89,F538=grup_instansi!$C$89),
grup_instansi!$A$89,
IF(AND(E538=grup_instansi!$B$90,F538=grup_instansi!$C$90),
grup_instansi!$A$90,
IF(AND(E538=grup_instansi!$B$91,F538=grup_instansi!$C$91),
grup_instansi!$A$91,
IF(AND(E538=grup_instansi!$B$92,F538=grup_instansi!$C$92),
grup_instansi!$A$92,
IF(AND(E538=grup_instansi!$B$93,F538=grup_instansi!$C$93),
grup_instansi!$A$93,
IF(AND(E538=grup_instansi!$B$94,F538=grup_instansi!$C$94),
grup_instansi!$A$94,
IF(AND(E538=grup_instansi!$B$95,F538=grup_instansi!$C$95),
grup_instansi!$A$95,
IF(AND(E538=grup_instansi!$B$96,F538=grup_instansi!$C$96),
grup_instansi!$A$96,
IF(AND(E538=grup_instansi!$B$97,F538=grup_instansi!$C$97),
grup_instansi!$A$97,
IF(AND(E538=grup_instansi!$B$98,F538=grup_instansi!$C$98),
grup_instansi!$A$98,
IF(AND(E538=grup_instansi!$B$99,F538=grup_instansi!$C$99),
grup_instansi!$A$99,
grup_instansi!$A$100))))))))))))))))))))))))))))))))))))))))</f>
        <v>gi2023110400035</v>
      </c>
      <c r="L538" t="str">
        <f>VLOOKUP(K538,grup_instansi!$A$2:$E$102,4)</f>
        <v>Pemerintah Kabupaten Sumatera Utara</v>
      </c>
      <c r="M538" t="str">
        <f t="shared" si="26"/>
        <v>('i2023110600537','Pemerintah Kab. Nias Utara','gi2023110400035'),</v>
      </c>
    </row>
    <row r="539" spans="1:13" x14ac:dyDescent="0.25">
      <c r="A539" t="str">
        <f t="shared" si="24"/>
        <v>i2023110600538</v>
      </c>
      <c r="B539" s="6">
        <v>5302</v>
      </c>
      <c r="C539" t="str">
        <f t="shared" si="25"/>
        <v>i2023110600538</v>
      </c>
      <c r="D539" s="5" t="s">
        <v>415</v>
      </c>
      <c r="E539" s="5" t="s">
        <v>658</v>
      </c>
      <c r="F539" s="5" t="s">
        <v>684</v>
      </c>
      <c r="G539" t="str">
        <f>IF(AND(E539=grup_instansi!$B$2,F539=grup_instansi!$C$2),
grup_instansi!$A$2,
IF(AND(E539=grup_instansi!$B$3,F539=grup_instansi!$C$3),
grup_instansi!$A$3,
IF(AND(E539=grup_instansi!$B$4,F539=grup_instansi!$C$4),
grup_instansi!$A$4,
IF(AND(E539=grup_instansi!$B$5,F539=grup_instansi!$C$5),
grup_instansi!$A$5,
IF(AND(E539=grup_instansi!$B$6,F539=grup_instansi!$C$6),
grup_instansi!$A$6,
IF(AND(E539=grup_instansi!$B$7,F539=grup_instansi!$C$7),
grup_instansi!$A$7,
IF(AND(E539=grup_instansi!$B$8,F539=grup_instansi!$C$8),
grup_instansi!$A$8,
IF(AND(E539=grup_instansi!$B$9,F539=grup_instansi!$C$9),
grup_instansi!$A$9,
IF(AND(E539=grup_instansi!$B$10,F539=grup_instansi!$C$10),
grup_instansi!$A$10,"")))))))))</f>
        <v/>
      </c>
      <c r="H539" t="str">
        <f>IF(G539&lt;&gt;"",G539,IF(AND(E539=grup_instansi!$B$11,F539=grup_instansi!$C$11),
grup_instansi!$A$11,
IF(AND(E539=grup_instansi!$B$12,F539=grup_instansi!$C$12),
grup_instansi!$A$12,
IF(AND(E539=grup_instansi!$B$13,F539=grup_instansi!$C$13),
grup_instansi!$A$13,
IF(AND(E539=grup_instansi!$B$14,F539=grup_instansi!$C$14),
grup_instansi!$A$14,
IF(AND(E539=grup_instansi!$B$15,F539=grup_instansi!$C$15),
grup_instansi!$A$15,
IF(AND(E539=grup_instansi!$B$16,F539=grup_instansi!$C$16),
grup_instansi!$A$16,
IF(AND(E539=grup_instansi!$B$17,F539=grup_instansi!$C$17),
grup_instansi!$A$17,
IF(AND(E539=grup_instansi!$B$18,F539=grup_instansi!$C$18),
grup_instansi!$A$18,
IF(AND(E539=grup_instansi!$B$19,F539=grup_instansi!$C$19),
grup_instansi!$A$19,
IF(AND(E539=grup_instansi!$B$20,F539=grup_instansi!$C$20),
grup_instansi!$A$20,"")))))))))))</f>
        <v/>
      </c>
      <c r="I539" t="str">
        <f>IF(H539&lt;&gt;"",H539,IF(AND(E539=grup_instansi!$B$21,F539=grup_instansi!$C$21),
grup_instansi!$A$21,
IF(AND(E539=grup_instansi!$B$22,F539=grup_instansi!$C$22),
grup_instansi!$A$22,
IF(AND(E539=grup_instansi!$B$23,F539=grup_instansi!$C$23),
grup_instansi!$A$23,
IF(AND(E539=grup_instansi!$B$24,F539=grup_instansi!$C$24),
grup_instansi!$A$24,
IF(AND(E539=grup_instansi!$B$25,F539=grup_instansi!$C$25),
grup_instansi!$A$25,
IF(AND(E539=grup_instansi!$B$26,F539=grup_instansi!$C$26),
grup_instansi!$A$26,
IF(AND(E539=grup_instansi!$B$27,F539=grup_instansi!$C$27),
grup_instansi!$A$27,
IF(AND(E539=grup_instansi!$B$28,F539=grup_instansi!$C$28),
grup_instansi!$A$28,
IF(AND(E539=grup_instansi!$B$29,F539=grup_instansi!$C$29),
grup_instansi!$A$29,
IF(AND(E539=grup_instansi!$B$30,F539=grup_instansi!$C$30),
grup_instansi!$A$30,
IF(AND(E539=grup_instansi!$B$31,F539=grup_instansi!$C$31),
grup_instansi!$A$31,
IF(AND(E539=grup_instansi!$B$32,F539=grup_instansi!$C$32),
grup_instansi!$A$32,
IF(AND(E539=grup_instansi!$B$33,F539=grup_instansi!$C$33),
grup_instansi!$A$33,
IF(AND(E539=grup_instansi!$B$34,F539=grup_instansi!$C$34),
grup_instansi!$A$34,
IF(AND(E539=grup_instansi!$B$35,F539=grup_instansi!$C$35),
grup_instansi!$A$35,""))))))))))))))))</f>
        <v>gi2023110400027</v>
      </c>
      <c r="J539" t="str">
        <f>IF(I539&lt;&gt;"",I539,IF(AND(E539=grup_instansi!$B$36,F539=grup_instansi!$C$36),
grup_instansi!$A$36,
IF(AND(E539=grup_instansi!$B$37,F539=grup_instansi!$C$37),
grup_instansi!$A$37,
IF(AND(E539=grup_instansi!$B$38,F539=grup_instansi!$C$38),
grup_instansi!$A$38,
IF(AND(E539=grup_instansi!$B$39,F539=grup_instansi!$C$39),
grup_instansi!$A$39,
IF(AND(E539=grup_instansi!$B$40,F539=grup_instansi!$C$40),
grup_instansi!$A$40,
IF(AND(E539=grup_instansi!$B$41,F539=grup_instansi!$C$41),
grup_instansi!$A$41,
IF(AND(E539=grup_instansi!$B$42,F539=grup_instansi!$C$42),
grup_instansi!$A$42,
IF(AND(E539=grup_instansi!$B$43,F539=grup_instansi!$C$43),
grup_instansi!$A$43,
IF(AND(E539=grup_instansi!$B$44,F539=grup_instansi!$C$44),
grup_instansi!$A$44,
IF(AND(E539=grup_instansi!$B$45,F539=grup_instansi!$C$45),
grup_instansi!$A$45,
IF(AND(E539=grup_instansi!$B$46,F539=grup_instansi!$C$46),
grup_instansi!$A$46,
IF(AND(E539=grup_instansi!$B$47,F539=grup_instansi!$C$47),
grup_instansi!$A$47,
IF(AND(E539=grup_instansi!$B$48,F539=grup_instansi!$C$48),
grup_instansi!$A$48,
IF(AND(E539=grup_instansi!$B$49,F539=grup_instansi!$C$49),
grup_instansi!$A$49,
IF(AND(E539=grup_instansi!$B$50,F539=grup_instansi!$C$50),
grup_instansi!$A$50,
IF(AND(E539=grup_instansi!$B$51,F539=grup_instansi!$C$51),
grup_instansi!$A$51,
IF(AND(E539=grup_instansi!$B$52,F539=grup_instansi!$C$52),
grup_instansi!$A$52,
IF(AND(E539=grup_instansi!$B$53,F539=grup_instansi!$C$53),
grup_instansi!$A$53,
IF(AND(E539=grup_instansi!$B$54,F539=grup_instansi!$C$54),
grup_instansi!$A$54,
IF(AND(E539=grup_instansi!$B$55,F539=grup_instansi!$C$55),
grup_instansi!$A$55,
IF(AND(E539=grup_instansi!$B$56,F539=grup_instansi!$C$56),
grup_instansi!$A$56,
IF(AND(E539=grup_instansi!$B$57,F539=grup_instansi!$C$57),
grup_instansi!$A$57,
IF(AND(E539=grup_instansi!$B$58,F539=grup_instansi!$C$58),
grup_instansi!$A$58,
IF(AND(E539=grup_instansi!$B$59,F539=grup_instansi!$C$59),
grup_instansi!$A$59,
IF(AND(E539=grup_instansi!$B$60,F539=grup_instansi!$C$60),
grup_instansi!$A$60,""))))))))))))))))))))))))))</f>
        <v>gi2023110400027</v>
      </c>
      <c r="K539" t="str">
        <f>IF(J539&lt;&gt;"",J539,IF(AND(E539=grup_instansi!$B$61,F539=grup_instansi!$C$61),
grup_instansi!$A$61,
IF(AND(E539=grup_instansi!$B$62,F539=grup_instansi!$C$62),
grup_instansi!$A$62,
IF(AND(E539=grup_instansi!$B$63,F539=grup_instansi!$C$63),
grup_instansi!$A$63,
IF(AND(E539=grup_instansi!$B$64,F539=grup_instansi!$C$64),
grup_instansi!$A$64,
IF(AND(E539=grup_instansi!$B$65,F539=grup_instansi!$C$65),
grup_instansi!$A$65,
IF(AND(E539=grup_instansi!$B$66,F539=grup_instansi!$C$66),
grup_instansi!$A$66,
IF(AND(E539=grup_instansi!$B$67,F539=grup_instansi!$C$67),
grup_instansi!$A$67,
IF(AND(E539=grup_instansi!$B$68,F539=grup_instansi!$C$68),
grup_instansi!$A$68,
IF(AND(E539=grup_instansi!$B$69,F539=grup_instansi!$C$69),
grup_instansi!$A$69,
IF(AND(E539=grup_instansi!$B$70,F539=grup_instansi!$C$70),
grup_instansi!$A$70,
IF(AND(E539=grup_instansi!$B$71,F539=grup_instansi!$C$71),
grup_instansi!$A$71,
IF(AND(E539=grup_instansi!$B$72,F539=grup_instansi!$C$72),
grup_instansi!$A$72,
IF(AND(E539=grup_instansi!$B$73,F539=grup_instansi!$C$73),
grup_instansi!$A$73,
IF(AND(E539=grup_instansi!$B$74,F539=grup_instansi!$C$74),
grup_instansi!$A$74,
IF(AND(E539=grup_instansi!$B$75,F539=grup_instansi!$C$75),
grup_instansi!$A$75,
IF(AND(E539=grup_instansi!$B$76,F539=grup_instansi!$C$76),
grup_instansi!$A$76,
IF(AND(E539=grup_instansi!$B$77,F539=grup_instansi!$C$77),
grup_instansi!$A$77,
IF(AND(E539=grup_instansi!$B$78,F539=grup_instansi!$C$78),
grup_instansi!$A$78,
IF(AND(E539=grup_instansi!$B$79,F539=grup_instansi!$C$79),
grup_instansi!$A$79,
IF(AND(E539=grup_instansi!$B$80,F539=grup_instansi!$C$80),
grup_instansi!$A$80,
IF(AND(E539=grup_instansi!$B$81,F539=grup_instansi!$C$81),
grup_instansi!$A$81,
IF(AND(E539=grup_instansi!$B$82,F539=grup_instansi!$C$82),
grup_instansi!$A$82,
IF(AND(E539=grup_instansi!$B$83,F539=grup_instansi!$C$83),
grup_instansi!$A$84,
IF(AND(E539=grup_instansi!$B$84,F539=grup_instansi!$C$84),
grup_instansi!$A$85,
IF(AND(E539=grup_instansi!$B$85,F539=grup_instansi!$C$85),
grup_instansi!$A$86,
IF(AND(E539=grup_instansi!$B$86,F539=grup_instansi!$C$86),
grup_instansi!$A$87,
IF(AND(E539=grup_instansi!$B$87,F539=grup_instansi!$C$87),
grup_instansi!$A$87,
IF(AND(E539=grup_instansi!$B$88,F539=grup_instansi!$C$88),
grup_instansi!$A$88,
IF(AND(E539=grup_instansi!$B$89,F539=grup_instansi!$C$89),
grup_instansi!$A$89,
IF(AND(E539=grup_instansi!$B$90,F539=grup_instansi!$C$90),
grup_instansi!$A$90,
IF(AND(E539=grup_instansi!$B$91,F539=grup_instansi!$C$91),
grup_instansi!$A$91,
IF(AND(E539=grup_instansi!$B$92,F539=grup_instansi!$C$92),
grup_instansi!$A$92,
IF(AND(E539=grup_instansi!$B$93,F539=grup_instansi!$C$93),
grup_instansi!$A$93,
IF(AND(E539=grup_instansi!$B$94,F539=grup_instansi!$C$94),
grup_instansi!$A$94,
IF(AND(E539=grup_instansi!$B$95,F539=grup_instansi!$C$95),
grup_instansi!$A$95,
IF(AND(E539=grup_instansi!$B$96,F539=grup_instansi!$C$96),
grup_instansi!$A$96,
IF(AND(E539=grup_instansi!$B$97,F539=grup_instansi!$C$97),
grup_instansi!$A$97,
IF(AND(E539=grup_instansi!$B$98,F539=grup_instansi!$C$98),
grup_instansi!$A$98,
IF(AND(E539=grup_instansi!$B$99,F539=grup_instansi!$C$99),
grup_instansi!$A$99,
grup_instansi!$A$100))))))))))))))))))))))))))))))))))))))))</f>
        <v>gi2023110400027</v>
      </c>
      <c r="L539" t="str">
        <f>VLOOKUP(K539,grup_instansi!$A$2:$E$102,4)</f>
        <v>Pemerintah Kabupaten Riau</v>
      </c>
      <c r="M539" t="str">
        <f t="shared" si="26"/>
        <v>('i2023110600538','Pemerintah Kab. Bengkalis','gi2023110400027'),</v>
      </c>
    </row>
    <row r="540" spans="1:13" x14ac:dyDescent="0.25">
      <c r="A540" t="str">
        <f t="shared" si="24"/>
        <v>i2023110600539</v>
      </c>
      <c r="B540" s="6">
        <v>5305</v>
      </c>
      <c r="C540" t="str">
        <f t="shared" si="25"/>
        <v>i2023110600539</v>
      </c>
      <c r="D540" s="5" t="s">
        <v>417</v>
      </c>
      <c r="E540" s="5" t="s">
        <v>658</v>
      </c>
      <c r="F540" s="5" t="s">
        <v>684</v>
      </c>
      <c r="G540" t="str">
        <f>IF(AND(E540=grup_instansi!$B$2,F540=grup_instansi!$C$2),
grup_instansi!$A$2,
IF(AND(E540=grup_instansi!$B$3,F540=grup_instansi!$C$3),
grup_instansi!$A$3,
IF(AND(E540=grup_instansi!$B$4,F540=grup_instansi!$C$4),
grup_instansi!$A$4,
IF(AND(E540=grup_instansi!$B$5,F540=grup_instansi!$C$5),
grup_instansi!$A$5,
IF(AND(E540=grup_instansi!$B$6,F540=grup_instansi!$C$6),
grup_instansi!$A$6,
IF(AND(E540=grup_instansi!$B$7,F540=grup_instansi!$C$7),
grup_instansi!$A$7,
IF(AND(E540=grup_instansi!$B$8,F540=grup_instansi!$C$8),
grup_instansi!$A$8,
IF(AND(E540=grup_instansi!$B$9,F540=grup_instansi!$C$9),
grup_instansi!$A$9,
IF(AND(E540=grup_instansi!$B$10,F540=grup_instansi!$C$10),
grup_instansi!$A$10,"")))))))))</f>
        <v/>
      </c>
      <c r="H540" t="str">
        <f>IF(G540&lt;&gt;"",G540,IF(AND(E540=grup_instansi!$B$11,F540=grup_instansi!$C$11),
grup_instansi!$A$11,
IF(AND(E540=grup_instansi!$B$12,F540=grup_instansi!$C$12),
grup_instansi!$A$12,
IF(AND(E540=grup_instansi!$B$13,F540=grup_instansi!$C$13),
grup_instansi!$A$13,
IF(AND(E540=grup_instansi!$B$14,F540=grup_instansi!$C$14),
grup_instansi!$A$14,
IF(AND(E540=grup_instansi!$B$15,F540=grup_instansi!$C$15),
grup_instansi!$A$15,
IF(AND(E540=grup_instansi!$B$16,F540=grup_instansi!$C$16),
grup_instansi!$A$16,
IF(AND(E540=grup_instansi!$B$17,F540=grup_instansi!$C$17),
grup_instansi!$A$17,
IF(AND(E540=grup_instansi!$B$18,F540=grup_instansi!$C$18),
grup_instansi!$A$18,
IF(AND(E540=grup_instansi!$B$19,F540=grup_instansi!$C$19),
grup_instansi!$A$19,
IF(AND(E540=grup_instansi!$B$20,F540=grup_instansi!$C$20),
grup_instansi!$A$20,"")))))))))))</f>
        <v/>
      </c>
      <c r="I540" t="str">
        <f>IF(H540&lt;&gt;"",H540,IF(AND(E540=grup_instansi!$B$21,F540=grup_instansi!$C$21),
grup_instansi!$A$21,
IF(AND(E540=grup_instansi!$B$22,F540=grup_instansi!$C$22),
grup_instansi!$A$22,
IF(AND(E540=grup_instansi!$B$23,F540=grup_instansi!$C$23),
grup_instansi!$A$23,
IF(AND(E540=grup_instansi!$B$24,F540=grup_instansi!$C$24),
grup_instansi!$A$24,
IF(AND(E540=grup_instansi!$B$25,F540=grup_instansi!$C$25),
grup_instansi!$A$25,
IF(AND(E540=grup_instansi!$B$26,F540=grup_instansi!$C$26),
grup_instansi!$A$26,
IF(AND(E540=grup_instansi!$B$27,F540=grup_instansi!$C$27),
grup_instansi!$A$27,
IF(AND(E540=grup_instansi!$B$28,F540=grup_instansi!$C$28),
grup_instansi!$A$28,
IF(AND(E540=grup_instansi!$B$29,F540=grup_instansi!$C$29),
grup_instansi!$A$29,
IF(AND(E540=grup_instansi!$B$30,F540=grup_instansi!$C$30),
grup_instansi!$A$30,
IF(AND(E540=grup_instansi!$B$31,F540=grup_instansi!$C$31),
grup_instansi!$A$31,
IF(AND(E540=grup_instansi!$B$32,F540=grup_instansi!$C$32),
grup_instansi!$A$32,
IF(AND(E540=grup_instansi!$B$33,F540=grup_instansi!$C$33),
grup_instansi!$A$33,
IF(AND(E540=grup_instansi!$B$34,F540=grup_instansi!$C$34),
grup_instansi!$A$34,
IF(AND(E540=grup_instansi!$B$35,F540=grup_instansi!$C$35),
grup_instansi!$A$35,""))))))))))))))))</f>
        <v>gi2023110400027</v>
      </c>
      <c r="J540" t="str">
        <f>IF(I540&lt;&gt;"",I540,IF(AND(E540=grup_instansi!$B$36,F540=grup_instansi!$C$36),
grup_instansi!$A$36,
IF(AND(E540=grup_instansi!$B$37,F540=grup_instansi!$C$37),
grup_instansi!$A$37,
IF(AND(E540=grup_instansi!$B$38,F540=grup_instansi!$C$38),
grup_instansi!$A$38,
IF(AND(E540=grup_instansi!$B$39,F540=grup_instansi!$C$39),
grup_instansi!$A$39,
IF(AND(E540=grup_instansi!$B$40,F540=grup_instansi!$C$40),
grup_instansi!$A$40,
IF(AND(E540=grup_instansi!$B$41,F540=grup_instansi!$C$41),
grup_instansi!$A$41,
IF(AND(E540=grup_instansi!$B$42,F540=grup_instansi!$C$42),
grup_instansi!$A$42,
IF(AND(E540=grup_instansi!$B$43,F540=grup_instansi!$C$43),
grup_instansi!$A$43,
IF(AND(E540=grup_instansi!$B$44,F540=grup_instansi!$C$44),
grup_instansi!$A$44,
IF(AND(E540=grup_instansi!$B$45,F540=grup_instansi!$C$45),
grup_instansi!$A$45,
IF(AND(E540=grup_instansi!$B$46,F540=grup_instansi!$C$46),
grup_instansi!$A$46,
IF(AND(E540=grup_instansi!$B$47,F540=grup_instansi!$C$47),
grup_instansi!$A$47,
IF(AND(E540=grup_instansi!$B$48,F540=grup_instansi!$C$48),
grup_instansi!$A$48,
IF(AND(E540=grup_instansi!$B$49,F540=grup_instansi!$C$49),
grup_instansi!$A$49,
IF(AND(E540=grup_instansi!$B$50,F540=grup_instansi!$C$50),
grup_instansi!$A$50,
IF(AND(E540=grup_instansi!$B$51,F540=grup_instansi!$C$51),
grup_instansi!$A$51,
IF(AND(E540=grup_instansi!$B$52,F540=grup_instansi!$C$52),
grup_instansi!$A$52,
IF(AND(E540=grup_instansi!$B$53,F540=grup_instansi!$C$53),
grup_instansi!$A$53,
IF(AND(E540=grup_instansi!$B$54,F540=grup_instansi!$C$54),
grup_instansi!$A$54,
IF(AND(E540=grup_instansi!$B$55,F540=grup_instansi!$C$55),
grup_instansi!$A$55,
IF(AND(E540=grup_instansi!$B$56,F540=grup_instansi!$C$56),
grup_instansi!$A$56,
IF(AND(E540=grup_instansi!$B$57,F540=grup_instansi!$C$57),
grup_instansi!$A$57,
IF(AND(E540=grup_instansi!$B$58,F540=grup_instansi!$C$58),
grup_instansi!$A$58,
IF(AND(E540=grup_instansi!$B$59,F540=grup_instansi!$C$59),
grup_instansi!$A$59,
IF(AND(E540=grup_instansi!$B$60,F540=grup_instansi!$C$60),
grup_instansi!$A$60,""))))))))))))))))))))))))))</f>
        <v>gi2023110400027</v>
      </c>
      <c r="K540" t="str">
        <f>IF(J540&lt;&gt;"",J540,IF(AND(E540=grup_instansi!$B$61,F540=grup_instansi!$C$61),
grup_instansi!$A$61,
IF(AND(E540=grup_instansi!$B$62,F540=grup_instansi!$C$62),
grup_instansi!$A$62,
IF(AND(E540=grup_instansi!$B$63,F540=grup_instansi!$C$63),
grup_instansi!$A$63,
IF(AND(E540=grup_instansi!$B$64,F540=grup_instansi!$C$64),
grup_instansi!$A$64,
IF(AND(E540=grup_instansi!$B$65,F540=grup_instansi!$C$65),
grup_instansi!$A$65,
IF(AND(E540=grup_instansi!$B$66,F540=grup_instansi!$C$66),
grup_instansi!$A$66,
IF(AND(E540=grup_instansi!$B$67,F540=grup_instansi!$C$67),
grup_instansi!$A$67,
IF(AND(E540=grup_instansi!$B$68,F540=grup_instansi!$C$68),
grup_instansi!$A$68,
IF(AND(E540=grup_instansi!$B$69,F540=grup_instansi!$C$69),
grup_instansi!$A$69,
IF(AND(E540=grup_instansi!$B$70,F540=grup_instansi!$C$70),
grup_instansi!$A$70,
IF(AND(E540=grup_instansi!$B$71,F540=grup_instansi!$C$71),
grup_instansi!$A$71,
IF(AND(E540=grup_instansi!$B$72,F540=grup_instansi!$C$72),
grup_instansi!$A$72,
IF(AND(E540=grup_instansi!$B$73,F540=grup_instansi!$C$73),
grup_instansi!$A$73,
IF(AND(E540=grup_instansi!$B$74,F540=grup_instansi!$C$74),
grup_instansi!$A$74,
IF(AND(E540=grup_instansi!$B$75,F540=grup_instansi!$C$75),
grup_instansi!$A$75,
IF(AND(E540=grup_instansi!$B$76,F540=grup_instansi!$C$76),
grup_instansi!$A$76,
IF(AND(E540=grup_instansi!$B$77,F540=grup_instansi!$C$77),
grup_instansi!$A$77,
IF(AND(E540=grup_instansi!$B$78,F540=grup_instansi!$C$78),
grup_instansi!$A$78,
IF(AND(E540=grup_instansi!$B$79,F540=grup_instansi!$C$79),
grup_instansi!$A$79,
IF(AND(E540=grup_instansi!$B$80,F540=grup_instansi!$C$80),
grup_instansi!$A$80,
IF(AND(E540=grup_instansi!$B$81,F540=grup_instansi!$C$81),
grup_instansi!$A$81,
IF(AND(E540=grup_instansi!$B$82,F540=grup_instansi!$C$82),
grup_instansi!$A$82,
IF(AND(E540=grup_instansi!$B$83,F540=grup_instansi!$C$83),
grup_instansi!$A$84,
IF(AND(E540=grup_instansi!$B$84,F540=grup_instansi!$C$84),
grup_instansi!$A$85,
IF(AND(E540=grup_instansi!$B$85,F540=grup_instansi!$C$85),
grup_instansi!$A$86,
IF(AND(E540=grup_instansi!$B$86,F540=grup_instansi!$C$86),
grup_instansi!$A$87,
IF(AND(E540=grup_instansi!$B$87,F540=grup_instansi!$C$87),
grup_instansi!$A$87,
IF(AND(E540=grup_instansi!$B$88,F540=grup_instansi!$C$88),
grup_instansi!$A$88,
IF(AND(E540=grup_instansi!$B$89,F540=grup_instansi!$C$89),
grup_instansi!$A$89,
IF(AND(E540=grup_instansi!$B$90,F540=grup_instansi!$C$90),
grup_instansi!$A$90,
IF(AND(E540=grup_instansi!$B$91,F540=grup_instansi!$C$91),
grup_instansi!$A$91,
IF(AND(E540=grup_instansi!$B$92,F540=grup_instansi!$C$92),
grup_instansi!$A$92,
IF(AND(E540=grup_instansi!$B$93,F540=grup_instansi!$C$93),
grup_instansi!$A$93,
IF(AND(E540=grup_instansi!$B$94,F540=grup_instansi!$C$94),
grup_instansi!$A$94,
IF(AND(E540=grup_instansi!$B$95,F540=grup_instansi!$C$95),
grup_instansi!$A$95,
IF(AND(E540=grup_instansi!$B$96,F540=grup_instansi!$C$96),
grup_instansi!$A$96,
IF(AND(E540=grup_instansi!$B$97,F540=grup_instansi!$C$97),
grup_instansi!$A$97,
IF(AND(E540=grup_instansi!$B$98,F540=grup_instansi!$C$98),
grup_instansi!$A$98,
IF(AND(E540=grup_instansi!$B$99,F540=grup_instansi!$C$99),
grup_instansi!$A$99,
grup_instansi!$A$100))))))))))))))))))))))))))))))))))))))))</f>
        <v>gi2023110400027</v>
      </c>
      <c r="L540" t="str">
        <f>VLOOKUP(K540,grup_instansi!$A$2:$E$102,4)</f>
        <v>Pemerintah Kabupaten Riau</v>
      </c>
      <c r="M540" t="str">
        <f t="shared" si="26"/>
        <v>('i2023110600539','Pemerintah Kab. Indragiri Hilir','gi2023110400027'),</v>
      </c>
    </row>
    <row r="541" spans="1:13" x14ac:dyDescent="0.25">
      <c r="A541" t="str">
        <f t="shared" si="24"/>
        <v>i2023110600540</v>
      </c>
      <c r="B541" s="6">
        <v>5308</v>
      </c>
      <c r="C541" t="str">
        <f t="shared" si="25"/>
        <v>i2023110600540</v>
      </c>
      <c r="D541" s="5" t="s">
        <v>419</v>
      </c>
      <c r="E541" s="5" t="s">
        <v>658</v>
      </c>
      <c r="F541" s="5" t="s">
        <v>684</v>
      </c>
      <c r="G541" t="str">
        <f>IF(AND(E541=grup_instansi!$B$2,F541=grup_instansi!$C$2),
grup_instansi!$A$2,
IF(AND(E541=grup_instansi!$B$3,F541=grup_instansi!$C$3),
grup_instansi!$A$3,
IF(AND(E541=grup_instansi!$B$4,F541=grup_instansi!$C$4),
grup_instansi!$A$4,
IF(AND(E541=grup_instansi!$B$5,F541=grup_instansi!$C$5),
grup_instansi!$A$5,
IF(AND(E541=grup_instansi!$B$6,F541=grup_instansi!$C$6),
grup_instansi!$A$6,
IF(AND(E541=grup_instansi!$B$7,F541=grup_instansi!$C$7),
grup_instansi!$A$7,
IF(AND(E541=grup_instansi!$B$8,F541=grup_instansi!$C$8),
grup_instansi!$A$8,
IF(AND(E541=grup_instansi!$B$9,F541=grup_instansi!$C$9),
grup_instansi!$A$9,
IF(AND(E541=grup_instansi!$B$10,F541=grup_instansi!$C$10),
grup_instansi!$A$10,"")))))))))</f>
        <v/>
      </c>
      <c r="H541" t="str">
        <f>IF(G541&lt;&gt;"",G541,IF(AND(E541=grup_instansi!$B$11,F541=grup_instansi!$C$11),
grup_instansi!$A$11,
IF(AND(E541=grup_instansi!$B$12,F541=grup_instansi!$C$12),
grup_instansi!$A$12,
IF(AND(E541=grup_instansi!$B$13,F541=grup_instansi!$C$13),
grup_instansi!$A$13,
IF(AND(E541=grup_instansi!$B$14,F541=grup_instansi!$C$14),
grup_instansi!$A$14,
IF(AND(E541=grup_instansi!$B$15,F541=grup_instansi!$C$15),
grup_instansi!$A$15,
IF(AND(E541=grup_instansi!$B$16,F541=grup_instansi!$C$16),
grup_instansi!$A$16,
IF(AND(E541=grup_instansi!$B$17,F541=grup_instansi!$C$17),
grup_instansi!$A$17,
IF(AND(E541=grup_instansi!$B$18,F541=grup_instansi!$C$18),
grup_instansi!$A$18,
IF(AND(E541=grup_instansi!$B$19,F541=grup_instansi!$C$19),
grup_instansi!$A$19,
IF(AND(E541=grup_instansi!$B$20,F541=grup_instansi!$C$20),
grup_instansi!$A$20,"")))))))))))</f>
        <v/>
      </c>
      <c r="I541" t="str">
        <f>IF(H541&lt;&gt;"",H541,IF(AND(E541=grup_instansi!$B$21,F541=grup_instansi!$C$21),
grup_instansi!$A$21,
IF(AND(E541=grup_instansi!$B$22,F541=grup_instansi!$C$22),
grup_instansi!$A$22,
IF(AND(E541=grup_instansi!$B$23,F541=grup_instansi!$C$23),
grup_instansi!$A$23,
IF(AND(E541=grup_instansi!$B$24,F541=grup_instansi!$C$24),
grup_instansi!$A$24,
IF(AND(E541=grup_instansi!$B$25,F541=grup_instansi!$C$25),
grup_instansi!$A$25,
IF(AND(E541=grup_instansi!$B$26,F541=grup_instansi!$C$26),
grup_instansi!$A$26,
IF(AND(E541=grup_instansi!$B$27,F541=grup_instansi!$C$27),
grup_instansi!$A$27,
IF(AND(E541=grup_instansi!$B$28,F541=grup_instansi!$C$28),
grup_instansi!$A$28,
IF(AND(E541=grup_instansi!$B$29,F541=grup_instansi!$C$29),
grup_instansi!$A$29,
IF(AND(E541=grup_instansi!$B$30,F541=grup_instansi!$C$30),
grup_instansi!$A$30,
IF(AND(E541=grup_instansi!$B$31,F541=grup_instansi!$C$31),
grup_instansi!$A$31,
IF(AND(E541=grup_instansi!$B$32,F541=grup_instansi!$C$32),
grup_instansi!$A$32,
IF(AND(E541=grup_instansi!$B$33,F541=grup_instansi!$C$33),
grup_instansi!$A$33,
IF(AND(E541=grup_instansi!$B$34,F541=grup_instansi!$C$34),
grup_instansi!$A$34,
IF(AND(E541=grup_instansi!$B$35,F541=grup_instansi!$C$35),
grup_instansi!$A$35,""))))))))))))))))</f>
        <v>gi2023110400027</v>
      </c>
      <c r="J541" t="str">
        <f>IF(I541&lt;&gt;"",I541,IF(AND(E541=grup_instansi!$B$36,F541=grup_instansi!$C$36),
grup_instansi!$A$36,
IF(AND(E541=grup_instansi!$B$37,F541=grup_instansi!$C$37),
grup_instansi!$A$37,
IF(AND(E541=grup_instansi!$B$38,F541=grup_instansi!$C$38),
grup_instansi!$A$38,
IF(AND(E541=grup_instansi!$B$39,F541=grup_instansi!$C$39),
grup_instansi!$A$39,
IF(AND(E541=grup_instansi!$B$40,F541=grup_instansi!$C$40),
grup_instansi!$A$40,
IF(AND(E541=grup_instansi!$B$41,F541=grup_instansi!$C$41),
grup_instansi!$A$41,
IF(AND(E541=grup_instansi!$B$42,F541=grup_instansi!$C$42),
grup_instansi!$A$42,
IF(AND(E541=grup_instansi!$B$43,F541=grup_instansi!$C$43),
grup_instansi!$A$43,
IF(AND(E541=grup_instansi!$B$44,F541=grup_instansi!$C$44),
grup_instansi!$A$44,
IF(AND(E541=grup_instansi!$B$45,F541=grup_instansi!$C$45),
grup_instansi!$A$45,
IF(AND(E541=grup_instansi!$B$46,F541=grup_instansi!$C$46),
grup_instansi!$A$46,
IF(AND(E541=grup_instansi!$B$47,F541=grup_instansi!$C$47),
grup_instansi!$A$47,
IF(AND(E541=grup_instansi!$B$48,F541=grup_instansi!$C$48),
grup_instansi!$A$48,
IF(AND(E541=grup_instansi!$B$49,F541=grup_instansi!$C$49),
grup_instansi!$A$49,
IF(AND(E541=grup_instansi!$B$50,F541=grup_instansi!$C$50),
grup_instansi!$A$50,
IF(AND(E541=grup_instansi!$B$51,F541=grup_instansi!$C$51),
grup_instansi!$A$51,
IF(AND(E541=grup_instansi!$B$52,F541=grup_instansi!$C$52),
grup_instansi!$A$52,
IF(AND(E541=grup_instansi!$B$53,F541=grup_instansi!$C$53),
grup_instansi!$A$53,
IF(AND(E541=grup_instansi!$B$54,F541=grup_instansi!$C$54),
grup_instansi!$A$54,
IF(AND(E541=grup_instansi!$B$55,F541=grup_instansi!$C$55),
grup_instansi!$A$55,
IF(AND(E541=grup_instansi!$B$56,F541=grup_instansi!$C$56),
grup_instansi!$A$56,
IF(AND(E541=grup_instansi!$B$57,F541=grup_instansi!$C$57),
grup_instansi!$A$57,
IF(AND(E541=grup_instansi!$B$58,F541=grup_instansi!$C$58),
grup_instansi!$A$58,
IF(AND(E541=grup_instansi!$B$59,F541=grup_instansi!$C$59),
grup_instansi!$A$59,
IF(AND(E541=grup_instansi!$B$60,F541=grup_instansi!$C$60),
grup_instansi!$A$60,""))))))))))))))))))))))))))</f>
        <v>gi2023110400027</v>
      </c>
      <c r="K541" t="str">
        <f>IF(J541&lt;&gt;"",J541,IF(AND(E541=grup_instansi!$B$61,F541=grup_instansi!$C$61),
grup_instansi!$A$61,
IF(AND(E541=grup_instansi!$B$62,F541=grup_instansi!$C$62),
grup_instansi!$A$62,
IF(AND(E541=grup_instansi!$B$63,F541=grup_instansi!$C$63),
grup_instansi!$A$63,
IF(AND(E541=grup_instansi!$B$64,F541=grup_instansi!$C$64),
grup_instansi!$A$64,
IF(AND(E541=grup_instansi!$B$65,F541=grup_instansi!$C$65),
grup_instansi!$A$65,
IF(AND(E541=grup_instansi!$B$66,F541=grup_instansi!$C$66),
grup_instansi!$A$66,
IF(AND(E541=grup_instansi!$B$67,F541=grup_instansi!$C$67),
grup_instansi!$A$67,
IF(AND(E541=grup_instansi!$B$68,F541=grup_instansi!$C$68),
grup_instansi!$A$68,
IF(AND(E541=grup_instansi!$B$69,F541=grup_instansi!$C$69),
grup_instansi!$A$69,
IF(AND(E541=grup_instansi!$B$70,F541=grup_instansi!$C$70),
grup_instansi!$A$70,
IF(AND(E541=grup_instansi!$B$71,F541=grup_instansi!$C$71),
grup_instansi!$A$71,
IF(AND(E541=grup_instansi!$B$72,F541=grup_instansi!$C$72),
grup_instansi!$A$72,
IF(AND(E541=grup_instansi!$B$73,F541=grup_instansi!$C$73),
grup_instansi!$A$73,
IF(AND(E541=grup_instansi!$B$74,F541=grup_instansi!$C$74),
grup_instansi!$A$74,
IF(AND(E541=grup_instansi!$B$75,F541=grup_instansi!$C$75),
grup_instansi!$A$75,
IF(AND(E541=grup_instansi!$B$76,F541=grup_instansi!$C$76),
grup_instansi!$A$76,
IF(AND(E541=grup_instansi!$B$77,F541=grup_instansi!$C$77),
grup_instansi!$A$77,
IF(AND(E541=grup_instansi!$B$78,F541=grup_instansi!$C$78),
grup_instansi!$A$78,
IF(AND(E541=grup_instansi!$B$79,F541=grup_instansi!$C$79),
grup_instansi!$A$79,
IF(AND(E541=grup_instansi!$B$80,F541=grup_instansi!$C$80),
grup_instansi!$A$80,
IF(AND(E541=grup_instansi!$B$81,F541=grup_instansi!$C$81),
grup_instansi!$A$81,
IF(AND(E541=grup_instansi!$B$82,F541=grup_instansi!$C$82),
grup_instansi!$A$82,
IF(AND(E541=grup_instansi!$B$83,F541=grup_instansi!$C$83),
grup_instansi!$A$84,
IF(AND(E541=grup_instansi!$B$84,F541=grup_instansi!$C$84),
grup_instansi!$A$85,
IF(AND(E541=grup_instansi!$B$85,F541=grup_instansi!$C$85),
grup_instansi!$A$86,
IF(AND(E541=grup_instansi!$B$86,F541=grup_instansi!$C$86),
grup_instansi!$A$87,
IF(AND(E541=grup_instansi!$B$87,F541=grup_instansi!$C$87),
grup_instansi!$A$87,
IF(AND(E541=grup_instansi!$B$88,F541=grup_instansi!$C$88),
grup_instansi!$A$88,
IF(AND(E541=grup_instansi!$B$89,F541=grup_instansi!$C$89),
grup_instansi!$A$89,
IF(AND(E541=grup_instansi!$B$90,F541=grup_instansi!$C$90),
grup_instansi!$A$90,
IF(AND(E541=grup_instansi!$B$91,F541=grup_instansi!$C$91),
grup_instansi!$A$91,
IF(AND(E541=grup_instansi!$B$92,F541=grup_instansi!$C$92),
grup_instansi!$A$92,
IF(AND(E541=grup_instansi!$B$93,F541=grup_instansi!$C$93),
grup_instansi!$A$93,
IF(AND(E541=grup_instansi!$B$94,F541=grup_instansi!$C$94),
grup_instansi!$A$94,
IF(AND(E541=grup_instansi!$B$95,F541=grup_instansi!$C$95),
grup_instansi!$A$95,
IF(AND(E541=grup_instansi!$B$96,F541=grup_instansi!$C$96),
grup_instansi!$A$96,
IF(AND(E541=grup_instansi!$B$97,F541=grup_instansi!$C$97),
grup_instansi!$A$97,
IF(AND(E541=grup_instansi!$B$98,F541=grup_instansi!$C$98),
grup_instansi!$A$98,
IF(AND(E541=grup_instansi!$B$99,F541=grup_instansi!$C$99),
grup_instansi!$A$99,
grup_instansi!$A$100))))))))))))))))))))))))))))))))))))))))</f>
        <v>gi2023110400027</v>
      </c>
      <c r="L541" t="str">
        <f>VLOOKUP(K541,grup_instansi!$A$2:$E$102,4)</f>
        <v>Pemerintah Kabupaten Riau</v>
      </c>
      <c r="M541" t="str">
        <f t="shared" si="26"/>
        <v>('i2023110600540','Pemerintah Kab. Rokan Hilir','gi2023110400027'),</v>
      </c>
    </row>
    <row r="542" spans="1:13" ht="30" x14ac:dyDescent="0.25">
      <c r="A542" t="str">
        <f t="shared" si="24"/>
        <v>i2023110600541</v>
      </c>
      <c r="B542" s="6">
        <v>5409</v>
      </c>
      <c r="C542" t="str">
        <f t="shared" si="25"/>
        <v>i2023110600541</v>
      </c>
      <c r="D542" s="5" t="s">
        <v>497</v>
      </c>
      <c r="E542" s="5" t="s">
        <v>658</v>
      </c>
      <c r="F542" s="5" t="s">
        <v>690</v>
      </c>
      <c r="G542" t="str">
        <f>IF(AND(E542=grup_instansi!$B$2,F542=grup_instansi!$C$2),
grup_instansi!$A$2,
IF(AND(E542=grup_instansi!$B$3,F542=grup_instansi!$C$3),
grup_instansi!$A$3,
IF(AND(E542=grup_instansi!$B$4,F542=grup_instansi!$C$4),
grup_instansi!$A$4,
IF(AND(E542=grup_instansi!$B$5,F542=grup_instansi!$C$5),
grup_instansi!$A$5,
IF(AND(E542=grup_instansi!$B$6,F542=grup_instansi!$C$6),
grup_instansi!$A$6,
IF(AND(E542=grup_instansi!$B$7,F542=grup_instansi!$C$7),
grup_instansi!$A$7,
IF(AND(E542=grup_instansi!$B$8,F542=grup_instansi!$C$8),
grup_instansi!$A$8,
IF(AND(E542=grup_instansi!$B$9,F542=grup_instansi!$C$9),
grup_instansi!$A$9,
IF(AND(E542=grup_instansi!$B$10,F542=grup_instansi!$C$10),
grup_instansi!$A$10,"")))))))))</f>
        <v/>
      </c>
      <c r="H542" t="str">
        <f>IF(G542&lt;&gt;"",G542,IF(AND(E542=grup_instansi!$B$11,F542=grup_instansi!$C$11),
grup_instansi!$A$11,
IF(AND(E542=grup_instansi!$B$12,F542=grup_instansi!$C$12),
grup_instansi!$A$12,
IF(AND(E542=grup_instansi!$B$13,F542=grup_instansi!$C$13),
grup_instansi!$A$13,
IF(AND(E542=grup_instansi!$B$14,F542=grup_instansi!$C$14),
grup_instansi!$A$14,
IF(AND(E542=grup_instansi!$B$15,F542=grup_instansi!$C$15),
grup_instansi!$A$15,
IF(AND(E542=grup_instansi!$B$16,F542=grup_instansi!$C$16),
grup_instansi!$A$16,
IF(AND(E542=grup_instansi!$B$17,F542=grup_instansi!$C$17),
grup_instansi!$A$17,
IF(AND(E542=grup_instansi!$B$18,F542=grup_instansi!$C$18),
grup_instansi!$A$18,
IF(AND(E542=grup_instansi!$B$19,F542=grup_instansi!$C$19),
grup_instansi!$A$19,
IF(AND(E542=grup_instansi!$B$20,F542=grup_instansi!$C$20),
grup_instansi!$A$20,"")))))))))))</f>
        <v/>
      </c>
      <c r="I542" t="str">
        <f>IF(H542&lt;&gt;"",H542,IF(AND(E542=grup_instansi!$B$21,F542=grup_instansi!$C$21),
grup_instansi!$A$21,
IF(AND(E542=grup_instansi!$B$22,F542=grup_instansi!$C$22),
grup_instansi!$A$22,
IF(AND(E542=grup_instansi!$B$23,F542=grup_instansi!$C$23),
grup_instansi!$A$23,
IF(AND(E542=grup_instansi!$B$24,F542=grup_instansi!$C$24),
grup_instansi!$A$24,
IF(AND(E542=grup_instansi!$B$25,F542=grup_instansi!$C$25),
grup_instansi!$A$25,
IF(AND(E542=grup_instansi!$B$26,F542=grup_instansi!$C$26),
grup_instansi!$A$26,
IF(AND(E542=grup_instansi!$B$27,F542=grup_instansi!$C$27),
grup_instansi!$A$27,
IF(AND(E542=grup_instansi!$B$28,F542=grup_instansi!$C$28),
grup_instansi!$A$28,
IF(AND(E542=grup_instansi!$B$29,F542=grup_instansi!$C$29),
grup_instansi!$A$29,
IF(AND(E542=grup_instansi!$B$30,F542=grup_instansi!$C$30),
grup_instansi!$A$30,
IF(AND(E542=grup_instansi!$B$31,F542=grup_instansi!$C$31),
grup_instansi!$A$31,
IF(AND(E542=grup_instansi!$B$32,F542=grup_instansi!$C$32),
grup_instansi!$A$32,
IF(AND(E542=grup_instansi!$B$33,F542=grup_instansi!$C$33),
grup_instansi!$A$33,
IF(AND(E542=grup_instansi!$B$34,F542=grup_instansi!$C$34),
grup_instansi!$A$34,
IF(AND(E542=grup_instansi!$B$35,F542=grup_instansi!$C$35),
grup_instansi!$A$35,""))))))))))))))))</f>
        <v>gi2023110400033</v>
      </c>
      <c r="J542" t="str">
        <f>IF(I542&lt;&gt;"",I542,IF(AND(E542=grup_instansi!$B$36,F542=grup_instansi!$C$36),
grup_instansi!$A$36,
IF(AND(E542=grup_instansi!$B$37,F542=grup_instansi!$C$37),
grup_instansi!$A$37,
IF(AND(E542=grup_instansi!$B$38,F542=grup_instansi!$C$38),
grup_instansi!$A$38,
IF(AND(E542=grup_instansi!$B$39,F542=grup_instansi!$C$39),
grup_instansi!$A$39,
IF(AND(E542=grup_instansi!$B$40,F542=grup_instansi!$C$40),
grup_instansi!$A$40,
IF(AND(E542=grup_instansi!$B$41,F542=grup_instansi!$C$41),
grup_instansi!$A$41,
IF(AND(E542=grup_instansi!$B$42,F542=grup_instansi!$C$42),
grup_instansi!$A$42,
IF(AND(E542=grup_instansi!$B$43,F542=grup_instansi!$C$43),
grup_instansi!$A$43,
IF(AND(E542=grup_instansi!$B$44,F542=grup_instansi!$C$44),
grup_instansi!$A$44,
IF(AND(E542=grup_instansi!$B$45,F542=grup_instansi!$C$45),
grup_instansi!$A$45,
IF(AND(E542=grup_instansi!$B$46,F542=grup_instansi!$C$46),
grup_instansi!$A$46,
IF(AND(E542=grup_instansi!$B$47,F542=grup_instansi!$C$47),
grup_instansi!$A$47,
IF(AND(E542=grup_instansi!$B$48,F542=grup_instansi!$C$48),
grup_instansi!$A$48,
IF(AND(E542=grup_instansi!$B$49,F542=grup_instansi!$C$49),
grup_instansi!$A$49,
IF(AND(E542=grup_instansi!$B$50,F542=grup_instansi!$C$50),
grup_instansi!$A$50,
IF(AND(E542=grup_instansi!$B$51,F542=grup_instansi!$C$51),
grup_instansi!$A$51,
IF(AND(E542=grup_instansi!$B$52,F542=grup_instansi!$C$52),
grup_instansi!$A$52,
IF(AND(E542=grup_instansi!$B$53,F542=grup_instansi!$C$53),
grup_instansi!$A$53,
IF(AND(E542=grup_instansi!$B$54,F542=grup_instansi!$C$54),
grup_instansi!$A$54,
IF(AND(E542=grup_instansi!$B$55,F542=grup_instansi!$C$55),
grup_instansi!$A$55,
IF(AND(E542=grup_instansi!$B$56,F542=grup_instansi!$C$56),
grup_instansi!$A$56,
IF(AND(E542=grup_instansi!$B$57,F542=grup_instansi!$C$57),
grup_instansi!$A$57,
IF(AND(E542=grup_instansi!$B$58,F542=grup_instansi!$C$58),
grup_instansi!$A$58,
IF(AND(E542=grup_instansi!$B$59,F542=grup_instansi!$C$59),
grup_instansi!$A$59,
IF(AND(E542=grup_instansi!$B$60,F542=grup_instansi!$C$60),
grup_instansi!$A$60,""))))))))))))))))))))))))))</f>
        <v>gi2023110400033</v>
      </c>
      <c r="K542" t="str">
        <f>IF(J542&lt;&gt;"",J542,IF(AND(E542=grup_instansi!$B$61,F542=grup_instansi!$C$61),
grup_instansi!$A$61,
IF(AND(E542=grup_instansi!$B$62,F542=grup_instansi!$C$62),
grup_instansi!$A$62,
IF(AND(E542=grup_instansi!$B$63,F542=grup_instansi!$C$63),
grup_instansi!$A$63,
IF(AND(E542=grup_instansi!$B$64,F542=grup_instansi!$C$64),
grup_instansi!$A$64,
IF(AND(E542=grup_instansi!$B$65,F542=grup_instansi!$C$65),
grup_instansi!$A$65,
IF(AND(E542=grup_instansi!$B$66,F542=grup_instansi!$C$66),
grup_instansi!$A$66,
IF(AND(E542=grup_instansi!$B$67,F542=grup_instansi!$C$67),
grup_instansi!$A$67,
IF(AND(E542=grup_instansi!$B$68,F542=grup_instansi!$C$68),
grup_instansi!$A$68,
IF(AND(E542=grup_instansi!$B$69,F542=grup_instansi!$C$69),
grup_instansi!$A$69,
IF(AND(E542=grup_instansi!$B$70,F542=grup_instansi!$C$70),
grup_instansi!$A$70,
IF(AND(E542=grup_instansi!$B$71,F542=grup_instansi!$C$71),
grup_instansi!$A$71,
IF(AND(E542=grup_instansi!$B$72,F542=grup_instansi!$C$72),
grup_instansi!$A$72,
IF(AND(E542=grup_instansi!$B$73,F542=grup_instansi!$C$73),
grup_instansi!$A$73,
IF(AND(E542=grup_instansi!$B$74,F542=grup_instansi!$C$74),
grup_instansi!$A$74,
IF(AND(E542=grup_instansi!$B$75,F542=grup_instansi!$C$75),
grup_instansi!$A$75,
IF(AND(E542=grup_instansi!$B$76,F542=grup_instansi!$C$76),
grup_instansi!$A$76,
IF(AND(E542=grup_instansi!$B$77,F542=grup_instansi!$C$77),
grup_instansi!$A$77,
IF(AND(E542=grup_instansi!$B$78,F542=grup_instansi!$C$78),
grup_instansi!$A$78,
IF(AND(E542=grup_instansi!$B$79,F542=grup_instansi!$C$79),
grup_instansi!$A$79,
IF(AND(E542=grup_instansi!$B$80,F542=grup_instansi!$C$80),
grup_instansi!$A$80,
IF(AND(E542=grup_instansi!$B$81,F542=grup_instansi!$C$81),
grup_instansi!$A$81,
IF(AND(E542=grup_instansi!$B$82,F542=grup_instansi!$C$82),
grup_instansi!$A$82,
IF(AND(E542=grup_instansi!$B$83,F542=grup_instansi!$C$83),
grup_instansi!$A$84,
IF(AND(E542=grup_instansi!$B$84,F542=grup_instansi!$C$84),
grup_instansi!$A$85,
IF(AND(E542=grup_instansi!$B$85,F542=grup_instansi!$C$85),
grup_instansi!$A$86,
IF(AND(E542=grup_instansi!$B$86,F542=grup_instansi!$C$86),
grup_instansi!$A$87,
IF(AND(E542=grup_instansi!$B$87,F542=grup_instansi!$C$87),
grup_instansi!$A$87,
IF(AND(E542=grup_instansi!$B$88,F542=grup_instansi!$C$88),
grup_instansi!$A$88,
IF(AND(E542=grup_instansi!$B$89,F542=grup_instansi!$C$89),
grup_instansi!$A$89,
IF(AND(E542=grup_instansi!$B$90,F542=grup_instansi!$C$90),
grup_instansi!$A$90,
IF(AND(E542=grup_instansi!$B$91,F542=grup_instansi!$C$91),
grup_instansi!$A$91,
IF(AND(E542=grup_instansi!$B$92,F542=grup_instansi!$C$92),
grup_instansi!$A$92,
IF(AND(E542=grup_instansi!$B$93,F542=grup_instansi!$C$93),
grup_instansi!$A$93,
IF(AND(E542=grup_instansi!$B$94,F542=grup_instansi!$C$94),
grup_instansi!$A$94,
IF(AND(E542=grup_instansi!$B$95,F542=grup_instansi!$C$95),
grup_instansi!$A$95,
IF(AND(E542=grup_instansi!$B$96,F542=grup_instansi!$C$96),
grup_instansi!$A$96,
IF(AND(E542=grup_instansi!$B$97,F542=grup_instansi!$C$97),
grup_instansi!$A$97,
IF(AND(E542=grup_instansi!$B$98,F542=grup_instansi!$C$98),
grup_instansi!$A$98,
IF(AND(E542=grup_instansi!$B$99,F542=grup_instansi!$C$99),
grup_instansi!$A$99,
grup_instansi!$A$100))))))))))))))))))))))))))))))))))))))))</f>
        <v>gi2023110400033</v>
      </c>
      <c r="L542" t="str">
        <f>VLOOKUP(K542,grup_instansi!$A$2:$E$102,4)</f>
        <v>Pemerintah Kabupaten Sumatera Barat</v>
      </c>
      <c r="M542" t="str">
        <f t="shared" si="26"/>
        <v>('i2023110600541','Pemerintah Kab. Kep. Mentawai','gi2023110400033'),</v>
      </c>
    </row>
    <row r="543" spans="1:13" ht="30" x14ac:dyDescent="0.25">
      <c r="A543" t="str">
        <f t="shared" si="24"/>
        <v>i2023110600542</v>
      </c>
      <c r="B543" s="6">
        <v>5608</v>
      </c>
      <c r="C543" t="str">
        <f t="shared" si="25"/>
        <v>i2023110600542</v>
      </c>
      <c r="D543" s="5" t="s">
        <v>508</v>
      </c>
      <c r="E543" s="5" t="s">
        <v>658</v>
      </c>
      <c r="F543" s="5" t="s">
        <v>691</v>
      </c>
      <c r="G543" t="str">
        <f>IF(AND(E543=grup_instansi!$B$2,F543=grup_instansi!$C$2),
grup_instansi!$A$2,
IF(AND(E543=grup_instansi!$B$3,F543=grup_instansi!$C$3),
grup_instansi!$A$3,
IF(AND(E543=grup_instansi!$B$4,F543=grup_instansi!$C$4),
grup_instansi!$A$4,
IF(AND(E543=grup_instansi!$B$5,F543=grup_instansi!$C$5),
grup_instansi!$A$5,
IF(AND(E543=grup_instansi!$B$6,F543=grup_instansi!$C$6),
grup_instansi!$A$6,
IF(AND(E543=grup_instansi!$B$7,F543=grup_instansi!$C$7),
grup_instansi!$A$7,
IF(AND(E543=grup_instansi!$B$8,F543=grup_instansi!$C$8),
grup_instansi!$A$8,
IF(AND(E543=grup_instansi!$B$9,F543=grup_instansi!$C$9),
grup_instansi!$A$9,
IF(AND(E543=grup_instansi!$B$10,F543=grup_instansi!$C$10),
grup_instansi!$A$10,"")))))))))</f>
        <v/>
      </c>
      <c r="H543" t="str">
        <f>IF(G543&lt;&gt;"",G543,IF(AND(E543=grup_instansi!$B$11,F543=grup_instansi!$C$11),
grup_instansi!$A$11,
IF(AND(E543=grup_instansi!$B$12,F543=grup_instansi!$C$12),
grup_instansi!$A$12,
IF(AND(E543=grup_instansi!$B$13,F543=grup_instansi!$C$13),
grup_instansi!$A$13,
IF(AND(E543=grup_instansi!$B$14,F543=grup_instansi!$C$14),
grup_instansi!$A$14,
IF(AND(E543=grup_instansi!$B$15,F543=grup_instansi!$C$15),
grup_instansi!$A$15,
IF(AND(E543=grup_instansi!$B$16,F543=grup_instansi!$C$16),
grup_instansi!$A$16,
IF(AND(E543=grup_instansi!$B$17,F543=grup_instansi!$C$17),
grup_instansi!$A$17,
IF(AND(E543=grup_instansi!$B$18,F543=grup_instansi!$C$18),
grup_instansi!$A$18,
IF(AND(E543=grup_instansi!$B$19,F543=grup_instansi!$C$19),
grup_instansi!$A$19,
IF(AND(E543=grup_instansi!$B$20,F543=grup_instansi!$C$20),
grup_instansi!$A$20,"")))))))))))</f>
        <v/>
      </c>
      <c r="I543" t="str">
        <f>IF(H543&lt;&gt;"",H543,IF(AND(E543=grup_instansi!$B$21,F543=grup_instansi!$C$21),
grup_instansi!$A$21,
IF(AND(E543=grup_instansi!$B$22,F543=grup_instansi!$C$22),
grup_instansi!$A$22,
IF(AND(E543=grup_instansi!$B$23,F543=grup_instansi!$C$23),
grup_instansi!$A$23,
IF(AND(E543=grup_instansi!$B$24,F543=grup_instansi!$C$24),
grup_instansi!$A$24,
IF(AND(E543=grup_instansi!$B$25,F543=grup_instansi!$C$25),
grup_instansi!$A$25,
IF(AND(E543=grup_instansi!$B$26,F543=grup_instansi!$C$26),
grup_instansi!$A$26,
IF(AND(E543=grup_instansi!$B$27,F543=grup_instansi!$C$27),
grup_instansi!$A$27,
IF(AND(E543=grup_instansi!$B$28,F543=grup_instansi!$C$28),
grup_instansi!$A$28,
IF(AND(E543=grup_instansi!$B$29,F543=grup_instansi!$C$29),
grup_instansi!$A$29,
IF(AND(E543=grup_instansi!$B$30,F543=grup_instansi!$C$30),
grup_instansi!$A$30,
IF(AND(E543=grup_instansi!$B$31,F543=grup_instansi!$C$31),
grup_instansi!$A$31,
IF(AND(E543=grup_instansi!$B$32,F543=grup_instansi!$C$32),
grup_instansi!$A$32,
IF(AND(E543=grup_instansi!$B$33,F543=grup_instansi!$C$33),
grup_instansi!$A$33,
IF(AND(E543=grup_instansi!$B$34,F543=grup_instansi!$C$34),
grup_instansi!$A$34,
IF(AND(E543=grup_instansi!$B$35,F543=grup_instansi!$C$35),
grup_instansi!$A$35,""))))))))))))))))</f>
        <v>gi2023110400034</v>
      </c>
      <c r="J543" t="str">
        <f>IF(I543&lt;&gt;"",I543,IF(AND(E543=grup_instansi!$B$36,F543=grup_instansi!$C$36),
grup_instansi!$A$36,
IF(AND(E543=grup_instansi!$B$37,F543=grup_instansi!$C$37),
grup_instansi!$A$37,
IF(AND(E543=grup_instansi!$B$38,F543=grup_instansi!$C$38),
grup_instansi!$A$38,
IF(AND(E543=grup_instansi!$B$39,F543=grup_instansi!$C$39),
grup_instansi!$A$39,
IF(AND(E543=grup_instansi!$B$40,F543=grup_instansi!$C$40),
grup_instansi!$A$40,
IF(AND(E543=grup_instansi!$B$41,F543=grup_instansi!$C$41),
grup_instansi!$A$41,
IF(AND(E543=grup_instansi!$B$42,F543=grup_instansi!$C$42),
grup_instansi!$A$42,
IF(AND(E543=grup_instansi!$B$43,F543=grup_instansi!$C$43),
grup_instansi!$A$43,
IF(AND(E543=grup_instansi!$B$44,F543=grup_instansi!$C$44),
grup_instansi!$A$44,
IF(AND(E543=grup_instansi!$B$45,F543=grup_instansi!$C$45),
grup_instansi!$A$45,
IF(AND(E543=grup_instansi!$B$46,F543=grup_instansi!$C$46),
grup_instansi!$A$46,
IF(AND(E543=grup_instansi!$B$47,F543=grup_instansi!$C$47),
grup_instansi!$A$47,
IF(AND(E543=grup_instansi!$B$48,F543=grup_instansi!$C$48),
grup_instansi!$A$48,
IF(AND(E543=grup_instansi!$B$49,F543=grup_instansi!$C$49),
grup_instansi!$A$49,
IF(AND(E543=grup_instansi!$B$50,F543=grup_instansi!$C$50),
grup_instansi!$A$50,
IF(AND(E543=grup_instansi!$B$51,F543=grup_instansi!$C$51),
grup_instansi!$A$51,
IF(AND(E543=grup_instansi!$B$52,F543=grup_instansi!$C$52),
grup_instansi!$A$52,
IF(AND(E543=grup_instansi!$B$53,F543=grup_instansi!$C$53),
grup_instansi!$A$53,
IF(AND(E543=grup_instansi!$B$54,F543=grup_instansi!$C$54),
grup_instansi!$A$54,
IF(AND(E543=grup_instansi!$B$55,F543=grup_instansi!$C$55),
grup_instansi!$A$55,
IF(AND(E543=grup_instansi!$B$56,F543=grup_instansi!$C$56),
grup_instansi!$A$56,
IF(AND(E543=grup_instansi!$B$57,F543=grup_instansi!$C$57),
grup_instansi!$A$57,
IF(AND(E543=grup_instansi!$B$58,F543=grup_instansi!$C$58),
grup_instansi!$A$58,
IF(AND(E543=grup_instansi!$B$59,F543=grup_instansi!$C$59),
grup_instansi!$A$59,
IF(AND(E543=grup_instansi!$B$60,F543=grup_instansi!$C$60),
grup_instansi!$A$60,""))))))))))))))))))))))))))</f>
        <v>gi2023110400034</v>
      </c>
      <c r="K543" t="str">
        <f>IF(J543&lt;&gt;"",J543,IF(AND(E543=grup_instansi!$B$61,F543=grup_instansi!$C$61),
grup_instansi!$A$61,
IF(AND(E543=grup_instansi!$B$62,F543=grup_instansi!$C$62),
grup_instansi!$A$62,
IF(AND(E543=grup_instansi!$B$63,F543=grup_instansi!$C$63),
grup_instansi!$A$63,
IF(AND(E543=grup_instansi!$B$64,F543=grup_instansi!$C$64),
grup_instansi!$A$64,
IF(AND(E543=grup_instansi!$B$65,F543=grup_instansi!$C$65),
grup_instansi!$A$65,
IF(AND(E543=grup_instansi!$B$66,F543=grup_instansi!$C$66),
grup_instansi!$A$66,
IF(AND(E543=grup_instansi!$B$67,F543=grup_instansi!$C$67),
grup_instansi!$A$67,
IF(AND(E543=grup_instansi!$B$68,F543=grup_instansi!$C$68),
grup_instansi!$A$68,
IF(AND(E543=grup_instansi!$B$69,F543=grup_instansi!$C$69),
grup_instansi!$A$69,
IF(AND(E543=grup_instansi!$B$70,F543=grup_instansi!$C$70),
grup_instansi!$A$70,
IF(AND(E543=grup_instansi!$B$71,F543=grup_instansi!$C$71),
grup_instansi!$A$71,
IF(AND(E543=grup_instansi!$B$72,F543=grup_instansi!$C$72),
grup_instansi!$A$72,
IF(AND(E543=grup_instansi!$B$73,F543=grup_instansi!$C$73),
grup_instansi!$A$73,
IF(AND(E543=grup_instansi!$B$74,F543=grup_instansi!$C$74),
grup_instansi!$A$74,
IF(AND(E543=grup_instansi!$B$75,F543=grup_instansi!$C$75),
grup_instansi!$A$75,
IF(AND(E543=grup_instansi!$B$76,F543=grup_instansi!$C$76),
grup_instansi!$A$76,
IF(AND(E543=grup_instansi!$B$77,F543=grup_instansi!$C$77),
grup_instansi!$A$77,
IF(AND(E543=grup_instansi!$B$78,F543=grup_instansi!$C$78),
grup_instansi!$A$78,
IF(AND(E543=grup_instansi!$B$79,F543=grup_instansi!$C$79),
grup_instansi!$A$79,
IF(AND(E543=grup_instansi!$B$80,F543=grup_instansi!$C$80),
grup_instansi!$A$80,
IF(AND(E543=grup_instansi!$B$81,F543=grup_instansi!$C$81),
grup_instansi!$A$81,
IF(AND(E543=grup_instansi!$B$82,F543=grup_instansi!$C$82),
grup_instansi!$A$82,
IF(AND(E543=grup_instansi!$B$83,F543=grup_instansi!$C$83),
grup_instansi!$A$84,
IF(AND(E543=grup_instansi!$B$84,F543=grup_instansi!$C$84),
grup_instansi!$A$85,
IF(AND(E543=grup_instansi!$B$85,F543=grup_instansi!$C$85),
grup_instansi!$A$86,
IF(AND(E543=grup_instansi!$B$86,F543=grup_instansi!$C$86),
grup_instansi!$A$87,
IF(AND(E543=grup_instansi!$B$87,F543=grup_instansi!$C$87),
grup_instansi!$A$87,
IF(AND(E543=grup_instansi!$B$88,F543=grup_instansi!$C$88),
grup_instansi!$A$88,
IF(AND(E543=grup_instansi!$B$89,F543=grup_instansi!$C$89),
grup_instansi!$A$89,
IF(AND(E543=grup_instansi!$B$90,F543=grup_instansi!$C$90),
grup_instansi!$A$90,
IF(AND(E543=grup_instansi!$B$91,F543=grup_instansi!$C$91),
grup_instansi!$A$91,
IF(AND(E543=grup_instansi!$B$92,F543=grup_instansi!$C$92),
grup_instansi!$A$92,
IF(AND(E543=grup_instansi!$B$93,F543=grup_instansi!$C$93),
grup_instansi!$A$93,
IF(AND(E543=grup_instansi!$B$94,F543=grup_instansi!$C$94),
grup_instansi!$A$94,
IF(AND(E543=grup_instansi!$B$95,F543=grup_instansi!$C$95),
grup_instansi!$A$95,
IF(AND(E543=grup_instansi!$B$96,F543=grup_instansi!$C$96),
grup_instansi!$A$96,
IF(AND(E543=grup_instansi!$B$97,F543=grup_instansi!$C$97),
grup_instansi!$A$97,
IF(AND(E543=grup_instansi!$B$98,F543=grup_instansi!$C$98),
grup_instansi!$A$98,
IF(AND(E543=grup_instansi!$B$99,F543=grup_instansi!$C$99),
grup_instansi!$A$99,
grup_instansi!$A$100))))))))))))))))))))))))))))))))))))))))</f>
        <v>gi2023110400034</v>
      </c>
      <c r="L543" t="str">
        <f>VLOOKUP(K543,grup_instansi!$A$2:$E$102,4)</f>
        <v>Pemerintah Kabupaten Sumatera Selatan</v>
      </c>
      <c r="M543" t="str">
        <f t="shared" si="26"/>
        <v>('i2023110600542','Pemerintah Kab. Ogan Komering Ulu Timur','gi2023110400034'),</v>
      </c>
    </row>
    <row r="544" spans="1:13" x14ac:dyDescent="0.25">
      <c r="A544" t="str">
        <f t="shared" si="24"/>
        <v>i2023110600543</v>
      </c>
      <c r="B544" s="6">
        <v>5804</v>
      </c>
      <c r="C544" t="str">
        <f t="shared" si="25"/>
        <v>i2023110600543</v>
      </c>
      <c r="D544" s="5" t="s">
        <v>202</v>
      </c>
      <c r="E544" s="5" t="s">
        <v>658</v>
      </c>
      <c r="F544" s="5" t="s">
        <v>665</v>
      </c>
      <c r="G544" t="str">
        <f>IF(AND(E544=grup_instansi!$B$2,F544=grup_instansi!$C$2),
grup_instansi!$A$2,
IF(AND(E544=grup_instansi!$B$3,F544=grup_instansi!$C$3),
grup_instansi!$A$3,
IF(AND(E544=grup_instansi!$B$4,F544=grup_instansi!$C$4),
grup_instansi!$A$4,
IF(AND(E544=grup_instansi!$B$5,F544=grup_instansi!$C$5),
grup_instansi!$A$5,
IF(AND(E544=grup_instansi!$B$6,F544=grup_instansi!$C$6),
grup_instansi!$A$6,
IF(AND(E544=grup_instansi!$B$7,F544=grup_instansi!$C$7),
grup_instansi!$A$7,
IF(AND(E544=grup_instansi!$B$8,F544=grup_instansi!$C$8),
grup_instansi!$A$8,
IF(AND(E544=grup_instansi!$B$9,F544=grup_instansi!$C$9),
grup_instansi!$A$9,
IF(AND(E544=grup_instansi!$B$10,F544=grup_instansi!$C$10),
grup_instansi!$A$10,"")))))))))</f>
        <v>gi2023110400008</v>
      </c>
      <c r="H544" t="str">
        <f>IF(G544&lt;&gt;"",G544,IF(AND(E544=grup_instansi!$B$11,F544=grup_instansi!$C$11),
grup_instansi!$A$11,
IF(AND(E544=grup_instansi!$B$12,F544=grup_instansi!$C$12),
grup_instansi!$A$12,
IF(AND(E544=grup_instansi!$B$13,F544=grup_instansi!$C$13),
grup_instansi!$A$13,
IF(AND(E544=grup_instansi!$B$14,F544=grup_instansi!$C$14),
grup_instansi!$A$14,
IF(AND(E544=grup_instansi!$B$15,F544=grup_instansi!$C$15),
grup_instansi!$A$15,
IF(AND(E544=grup_instansi!$B$16,F544=grup_instansi!$C$16),
grup_instansi!$A$16,
IF(AND(E544=grup_instansi!$B$17,F544=grup_instansi!$C$17),
grup_instansi!$A$17,
IF(AND(E544=grup_instansi!$B$18,F544=grup_instansi!$C$18),
grup_instansi!$A$18,
IF(AND(E544=grup_instansi!$B$19,F544=grup_instansi!$C$19),
grup_instansi!$A$19,
IF(AND(E544=grup_instansi!$B$20,F544=grup_instansi!$C$20),
grup_instansi!$A$20,"")))))))))))</f>
        <v>gi2023110400008</v>
      </c>
      <c r="I544" t="str">
        <f>IF(H544&lt;&gt;"",H544,IF(AND(E544=grup_instansi!$B$21,F544=grup_instansi!$C$21),
grup_instansi!$A$21,
IF(AND(E544=grup_instansi!$B$22,F544=grup_instansi!$C$22),
grup_instansi!$A$22,
IF(AND(E544=grup_instansi!$B$23,F544=grup_instansi!$C$23),
grup_instansi!$A$23,
IF(AND(E544=grup_instansi!$B$24,F544=grup_instansi!$C$24),
grup_instansi!$A$24,
IF(AND(E544=grup_instansi!$B$25,F544=grup_instansi!$C$25),
grup_instansi!$A$25,
IF(AND(E544=grup_instansi!$B$26,F544=grup_instansi!$C$26),
grup_instansi!$A$26,
IF(AND(E544=grup_instansi!$B$27,F544=grup_instansi!$C$27),
grup_instansi!$A$27,
IF(AND(E544=grup_instansi!$B$28,F544=grup_instansi!$C$28),
grup_instansi!$A$28,
IF(AND(E544=grup_instansi!$B$29,F544=grup_instansi!$C$29),
grup_instansi!$A$29,
IF(AND(E544=grup_instansi!$B$30,F544=grup_instansi!$C$30),
grup_instansi!$A$30,
IF(AND(E544=grup_instansi!$B$31,F544=grup_instansi!$C$31),
grup_instansi!$A$31,
IF(AND(E544=grup_instansi!$B$32,F544=grup_instansi!$C$32),
grup_instansi!$A$32,
IF(AND(E544=grup_instansi!$B$33,F544=grup_instansi!$C$33),
grup_instansi!$A$33,
IF(AND(E544=grup_instansi!$B$34,F544=grup_instansi!$C$34),
grup_instansi!$A$34,
IF(AND(E544=grup_instansi!$B$35,F544=grup_instansi!$C$35),
grup_instansi!$A$35,""))))))))))))))))</f>
        <v>gi2023110400008</v>
      </c>
      <c r="J544" t="str">
        <f>IF(I544&lt;&gt;"",I544,IF(AND(E544=grup_instansi!$B$36,F544=grup_instansi!$C$36),
grup_instansi!$A$36,
IF(AND(E544=grup_instansi!$B$37,F544=grup_instansi!$C$37),
grup_instansi!$A$37,
IF(AND(E544=grup_instansi!$B$38,F544=grup_instansi!$C$38),
grup_instansi!$A$38,
IF(AND(E544=grup_instansi!$B$39,F544=grup_instansi!$C$39),
grup_instansi!$A$39,
IF(AND(E544=grup_instansi!$B$40,F544=grup_instansi!$C$40),
grup_instansi!$A$40,
IF(AND(E544=grup_instansi!$B$41,F544=grup_instansi!$C$41),
grup_instansi!$A$41,
IF(AND(E544=grup_instansi!$B$42,F544=grup_instansi!$C$42),
grup_instansi!$A$42,
IF(AND(E544=grup_instansi!$B$43,F544=grup_instansi!$C$43),
grup_instansi!$A$43,
IF(AND(E544=grup_instansi!$B$44,F544=grup_instansi!$C$44),
grup_instansi!$A$44,
IF(AND(E544=grup_instansi!$B$45,F544=grup_instansi!$C$45),
grup_instansi!$A$45,
IF(AND(E544=grup_instansi!$B$46,F544=grup_instansi!$C$46),
grup_instansi!$A$46,
IF(AND(E544=grup_instansi!$B$47,F544=grup_instansi!$C$47),
grup_instansi!$A$47,
IF(AND(E544=grup_instansi!$B$48,F544=grup_instansi!$C$48),
grup_instansi!$A$48,
IF(AND(E544=grup_instansi!$B$49,F544=grup_instansi!$C$49),
grup_instansi!$A$49,
IF(AND(E544=grup_instansi!$B$50,F544=grup_instansi!$C$50),
grup_instansi!$A$50,
IF(AND(E544=grup_instansi!$B$51,F544=grup_instansi!$C$51),
grup_instansi!$A$51,
IF(AND(E544=grup_instansi!$B$52,F544=grup_instansi!$C$52),
grup_instansi!$A$52,
IF(AND(E544=grup_instansi!$B$53,F544=grup_instansi!$C$53),
grup_instansi!$A$53,
IF(AND(E544=grup_instansi!$B$54,F544=grup_instansi!$C$54),
grup_instansi!$A$54,
IF(AND(E544=grup_instansi!$B$55,F544=grup_instansi!$C$55),
grup_instansi!$A$55,
IF(AND(E544=grup_instansi!$B$56,F544=grup_instansi!$C$56),
grup_instansi!$A$56,
IF(AND(E544=grup_instansi!$B$57,F544=grup_instansi!$C$57),
grup_instansi!$A$57,
IF(AND(E544=grup_instansi!$B$58,F544=grup_instansi!$C$58),
grup_instansi!$A$58,
IF(AND(E544=grup_instansi!$B$59,F544=grup_instansi!$C$59),
grup_instansi!$A$59,
IF(AND(E544=grup_instansi!$B$60,F544=grup_instansi!$C$60),
grup_instansi!$A$60,""))))))))))))))))))))))))))</f>
        <v>gi2023110400008</v>
      </c>
      <c r="K544" t="str">
        <f>IF(J544&lt;&gt;"",J544,IF(AND(E544=grup_instansi!$B$61,F544=grup_instansi!$C$61),
grup_instansi!$A$61,
IF(AND(E544=grup_instansi!$B$62,F544=grup_instansi!$C$62),
grup_instansi!$A$62,
IF(AND(E544=grup_instansi!$B$63,F544=grup_instansi!$C$63),
grup_instansi!$A$63,
IF(AND(E544=grup_instansi!$B$64,F544=grup_instansi!$C$64),
grup_instansi!$A$64,
IF(AND(E544=grup_instansi!$B$65,F544=grup_instansi!$C$65),
grup_instansi!$A$65,
IF(AND(E544=grup_instansi!$B$66,F544=grup_instansi!$C$66),
grup_instansi!$A$66,
IF(AND(E544=grup_instansi!$B$67,F544=grup_instansi!$C$67),
grup_instansi!$A$67,
IF(AND(E544=grup_instansi!$B$68,F544=grup_instansi!$C$68),
grup_instansi!$A$68,
IF(AND(E544=grup_instansi!$B$69,F544=grup_instansi!$C$69),
grup_instansi!$A$69,
IF(AND(E544=grup_instansi!$B$70,F544=grup_instansi!$C$70),
grup_instansi!$A$70,
IF(AND(E544=grup_instansi!$B$71,F544=grup_instansi!$C$71),
grup_instansi!$A$71,
IF(AND(E544=grup_instansi!$B$72,F544=grup_instansi!$C$72),
grup_instansi!$A$72,
IF(AND(E544=grup_instansi!$B$73,F544=grup_instansi!$C$73),
grup_instansi!$A$73,
IF(AND(E544=grup_instansi!$B$74,F544=grup_instansi!$C$74),
grup_instansi!$A$74,
IF(AND(E544=grup_instansi!$B$75,F544=grup_instansi!$C$75),
grup_instansi!$A$75,
IF(AND(E544=grup_instansi!$B$76,F544=grup_instansi!$C$76),
grup_instansi!$A$76,
IF(AND(E544=grup_instansi!$B$77,F544=grup_instansi!$C$77),
grup_instansi!$A$77,
IF(AND(E544=grup_instansi!$B$78,F544=grup_instansi!$C$78),
grup_instansi!$A$78,
IF(AND(E544=grup_instansi!$B$79,F544=grup_instansi!$C$79),
grup_instansi!$A$79,
IF(AND(E544=grup_instansi!$B$80,F544=grup_instansi!$C$80),
grup_instansi!$A$80,
IF(AND(E544=grup_instansi!$B$81,F544=grup_instansi!$C$81),
grup_instansi!$A$81,
IF(AND(E544=grup_instansi!$B$82,F544=grup_instansi!$C$82),
grup_instansi!$A$82,
IF(AND(E544=grup_instansi!$B$83,F544=grup_instansi!$C$83),
grup_instansi!$A$84,
IF(AND(E544=grup_instansi!$B$84,F544=grup_instansi!$C$84),
grup_instansi!$A$85,
IF(AND(E544=grup_instansi!$B$85,F544=grup_instansi!$C$85),
grup_instansi!$A$86,
IF(AND(E544=grup_instansi!$B$86,F544=grup_instansi!$C$86),
grup_instansi!$A$87,
IF(AND(E544=grup_instansi!$B$87,F544=grup_instansi!$C$87),
grup_instansi!$A$87,
IF(AND(E544=grup_instansi!$B$88,F544=grup_instansi!$C$88),
grup_instansi!$A$88,
IF(AND(E544=grup_instansi!$B$89,F544=grup_instansi!$C$89),
grup_instansi!$A$89,
IF(AND(E544=grup_instansi!$B$90,F544=grup_instansi!$C$90),
grup_instansi!$A$90,
IF(AND(E544=grup_instansi!$B$91,F544=grup_instansi!$C$91),
grup_instansi!$A$91,
IF(AND(E544=grup_instansi!$B$92,F544=grup_instansi!$C$92),
grup_instansi!$A$92,
IF(AND(E544=grup_instansi!$B$93,F544=grup_instansi!$C$93),
grup_instansi!$A$93,
IF(AND(E544=grup_instansi!$B$94,F544=grup_instansi!$C$94),
grup_instansi!$A$94,
IF(AND(E544=grup_instansi!$B$95,F544=grup_instansi!$C$95),
grup_instansi!$A$95,
IF(AND(E544=grup_instansi!$B$96,F544=grup_instansi!$C$96),
grup_instansi!$A$96,
IF(AND(E544=grup_instansi!$B$97,F544=grup_instansi!$C$97),
grup_instansi!$A$97,
IF(AND(E544=grup_instansi!$B$98,F544=grup_instansi!$C$98),
grup_instansi!$A$98,
IF(AND(E544=grup_instansi!$B$99,F544=grup_instansi!$C$99),
grup_instansi!$A$99,
grup_instansi!$A$100))))))))))))))))))))))))))))))))))))))))</f>
        <v>gi2023110400008</v>
      </c>
      <c r="L544" t="str">
        <f>VLOOKUP(K544,grup_instansi!$A$2:$E$102,4)</f>
        <v>Pemerintah Kabupaten Bengkulu</v>
      </c>
      <c r="M544" t="str">
        <f t="shared" si="26"/>
        <v>('i2023110600543','Pemerintah Kab. Kaur','gi2023110400008'),</v>
      </c>
    </row>
    <row r="545" spans="1:13" x14ac:dyDescent="0.25">
      <c r="A545" t="str">
        <f t="shared" si="24"/>
        <v>i2023110600544</v>
      </c>
      <c r="B545" s="6">
        <v>5901</v>
      </c>
      <c r="C545" t="str">
        <f t="shared" si="25"/>
        <v>i2023110600544</v>
      </c>
      <c r="D545" s="5" t="s">
        <v>340</v>
      </c>
      <c r="E545" s="5" t="s">
        <v>658</v>
      </c>
      <c r="F545" s="5" t="s">
        <v>677</v>
      </c>
      <c r="G545" t="str">
        <f>IF(AND(E545=grup_instansi!$B$2,F545=grup_instansi!$C$2),
grup_instansi!$A$2,
IF(AND(E545=grup_instansi!$B$3,F545=grup_instansi!$C$3),
grup_instansi!$A$3,
IF(AND(E545=grup_instansi!$B$4,F545=grup_instansi!$C$4),
grup_instansi!$A$4,
IF(AND(E545=grup_instansi!$B$5,F545=grup_instansi!$C$5),
grup_instansi!$A$5,
IF(AND(E545=grup_instansi!$B$6,F545=grup_instansi!$C$6),
grup_instansi!$A$6,
IF(AND(E545=grup_instansi!$B$7,F545=grup_instansi!$C$7),
grup_instansi!$A$7,
IF(AND(E545=grup_instansi!$B$8,F545=grup_instansi!$C$8),
grup_instansi!$A$8,
IF(AND(E545=grup_instansi!$B$9,F545=grup_instansi!$C$9),
grup_instansi!$A$9,
IF(AND(E545=grup_instansi!$B$10,F545=grup_instansi!$C$10),
grup_instansi!$A$10,"")))))))))</f>
        <v/>
      </c>
      <c r="H545" t="str">
        <f>IF(G545&lt;&gt;"",G545,IF(AND(E545=grup_instansi!$B$11,F545=grup_instansi!$C$11),
grup_instansi!$A$11,
IF(AND(E545=grup_instansi!$B$12,F545=grup_instansi!$C$12),
grup_instansi!$A$12,
IF(AND(E545=grup_instansi!$B$13,F545=grup_instansi!$C$13),
grup_instansi!$A$13,
IF(AND(E545=grup_instansi!$B$14,F545=grup_instansi!$C$14),
grup_instansi!$A$14,
IF(AND(E545=grup_instansi!$B$15,F545=grup_instansi!$C$15),
grup_instansi!$A$15,
IF(AND(E545=grup_instansi!$B$16,F545=grup_instansi!$C$16),
grup_instansi!$A$16,
IF(AND(E545=grup_instansi!$B$17,F545=grup_instansi!$C$17),
grup_instansi!$A$17,
IF(AND(E545=grup_instansi!$B$18,F545=grup_instansi!$C$18),
grup_instansi!$A$18,
IF(AND(E545=grup_instansi!$B$19,F545=grup_instansi!$C$19),
grup_instansi!$A$19,
IF(AND(E545=grup_instansi!$B$20,F545=grup_instansi!$C$20),
grup_instansi!$A$20,"")))))))))))</f>
        <v/>
      </c>
      <c r="I545" t="str">
        <f>IF(H545&lt;&gt;"",H545,IF(AND(E545=grup_instansi!$B$21,F545=grup_instansi!$C$21),
grup_instansi!$A$21,
IF(AND(E545=grup_instansi!$B$22,F545=grup_instansi!$C$22),
grup_instansi!$A$22,
IF(AND(E545=grup_instansi!$B$23,F545=grup_instansi!$C$23),
grup_instansi!$A$23,
IF(AND(E545=grup_instansi!$B$24,F545=grup_instansi!$C$24),
grup_instansi!$A$24,
IF(AND(E545=grup_instansi!$B$25,F545=grup_instansi!$C$25),
grup_instansi!$A$25,
IF(AND(E545=grup_instansi!$B$26,F545=grup_instansi!$C$26),
grup_instansi!$A$26,
IF(AND(E545=grup_instansi!$B$27,F545=grup_instansi!$C$27),
grup_instansi!$A$27,
IF(AND(E545=grup_instansi!$B$28,F545=grup_instansi!$C$28),
grup_instansi!$A$28,
IF(AND(E545=grup_instansi!$B$29,F545=grup_instansi!$C$29),
grup_instansi!$A$29,
IF(AND(E545=grup_instansi!$B$30,F545=grup_instansi!$C$30),
grup_instansi!$A$30,
IF(AND(E545=grup_instansi!$B$31,F545=grup_instansi!$C$31),
grup_instansi!$A$31,
IF(AND(E545=grup_instansi!$B$32,F545=grup_instansi!$C$32),
grup_instansi!$A$32,
IF(AND(E545=grup_instansi!$B$33,F545=grup_instansi!$C$33),
grup_instansi!$A$33,
IF(AND(E545=grup_instansi!$B$34,F545=grup_instansi!$C$34),
grup_instansi!$A$34,
IF(AND(E545=grup_instansi!$B$35,F545=grup_instansi!$C$35),
grup_instansi!$A$35,""))))))))))))))))</f>
        <v>gi2023110400020</v>
      </c>
      <c r="J545" t="str">
        <f>IF(I545&lt;&gt;"",I545,IF(AND(E545=grup_instansi!$B$36,F545=grup_instansi!$C$36),
grup_instansi!$A$36,
IF(AND(E545=grup_instansi!$B$37,F545=grup_instansi!$C$37),
grup_instansi!$A$37,
IF(AND(E545=grup_instansi!$B$38,F545=grup_instansi!$C$38),
grup_instansi!$A$38,
IF(AND(E545=grup_instansi!$B$39,F545=grup_instansi!$C$39),
grup_instansi!$A$39,
IF(AND(E545=grup_instansi!$B$40,F545=grup_instansi!$C$40),
grup_instansi!$A$40,
IF(AND(E545=grup_instansi!$B$41,F545=grup_instansi!$C$41),
grup_instansi!$A$41,
IF(AND(E545=grup_instansi!$B$42,F545=grup_instansi!$C$42),
grup_instansi!$A$42,
IF(AND(E545=grup_instansi!$B$43,F545=grup_instansi!$C$43),
grup_instansi!$A$43,
IF(AND(E545=grup_instansi!$B$44,F545=grup_instansi!$C$44),
grup_instansi!$A$44,
IF(AND(E545=grup_instansi!$B$45,F545=grup_instansi!$C$45),
grup_instansi!$A$45,
IF(AND(E545=grup_instansi!$B$46,F545=grup_instansi!$C$46),
grup_instansi!$A$46,
IF(AND(E545=grup_instansi!$B$47,F545=grup_instansi!$C$47),
grup_instansi!$A$47,
IF(AND(E545=grup_instansi!$B$48,F545=grup_instansi!$C$48),
grup_instansi!$A$48,
IF(AND(E545=grup_instansi!$B$49,F545=grup_instansi!$C$49),
grup_instansi!$A$49,
IF(AND(E545=grup_instansi!$B$50,F545=grup_instansi!$C$50),
grup_instansi!$A$50,
IF(AND(E545=grup_instansi!$B$51,F545=grup_instansi!$C$51),
grup_instansi!$A$51,
IF(AND(E545=grup_instansi!$B$52,F545=grup_instansi!$C$52),
grup_instansi!$A$52,
IF(AND(E545=grup_instansi!$B$53,F545=grup_instansi!$C$53),
grup_instansi!$A$53,
IF(AND(E545=grup_instansi!$B$54,F545=grup_instansi!$C$54),
grup_instansi!$A$54,
IF(AND(E545=grup_instansi!$B$55,F545=grup_instansi!$C$55),
grup_instansi!$A$55,
IF(AND(E545=grup_instansi!$B$56,F545=grup_instansi!$C$56),
grup_instansi!$A$56,
IF(AND(E545=grup_instansi!$B$57,F545=grup_instansi!$C$57),
grup_instansi!$A$57,
IF(AND(E545=grup_instansi!$B$58,F545=grup_instansi!$C$58),
grup_instansi!$A$58,
IF(AND(E545=grup_instansi!$B$59,F545=grup_instansi!$C$59),
grup_instansi!$A$59,
IF(AND(E545=grup_instansi!$B$60,F545=grup_instansi!$C$60),
grup_instansi!$A$60,""))))))))))))))))))))))))))</f>
        <v>gi2023110400020</v>
      </c>
      <c r="K545" t="str">
        <f>IF(J545&lt;&gt;"",J545,IF(AND(E545=grup_instansi!$B$61,F545=grup_instansi!$C$61),
grup_instansi!$A$61,
IF(AND(E545=grup_instansi!$B$62,F545=grup_instansi!$C$62),
grup_instansi!$A$62,
IF(AND(E545=grup_instansi!$B$63,F545=grup_instansi!$C$63),
grup_instansi!$A$63,
IF(AND(E545=grup_instansi!$B$64,F545=grup_instansi!$C$64),
grup_instansi!$A$64,
IF(AND(E545=grup_instansi!$B$65,F545=grup_instansi!$C$65),
grup_instansi!$A$65,
IF(AND(E545=grup_instansi!$B$66,F545=grup_instansi!$C$66),
grup_instansi!$A$66,
IF(AND(E545=grup_instansi!$B$67,F545=grup_instansi!$C$67),
grup_instansi!$A$67,
IF(AND(E545=grup_instansi!$B$68,F545=grup_instansi!$C$68),
grup_instansi!$A$68,
IF(AND(E545=grup_instansi!$B$69,F545=grup_instansi!$C$69),
grup_instansi!$A$69,
IF(AND(E545=grup_instansi!$B$70,F545=grup_instansi!$C$70),
grup_instansi!$A$70,
IF(AND(E545=grup_instansi!$B$71,F545=grup_instansi!$C$71),
grup_instansi!$A$71,
IF(AND(E545=grup_instansi!$B$72,F545=grup_instansi!$C$72),
grup_instansi!$A$72,
IF(AND(E545=grup_instansi!$B$73,F545=grup_instansi!$C$73),
grup_instansi!$A$73,
IF(AND(E545=grup_instansi!$B$74,F545=grup_instansi!$C$74),
grup_instansi!$A$74,
IF(AND(E545=grup_instansi!$B$75,F545=grup_instansi!$C$75),
grup_instansi!$A$75,
IF(AND(E545=grup_instansi!$B$76,F545=grup_instansi!$C$76),
grup_instansi!$A$76,
IF(AND(E545=grup_instansi!$B$77,F545=grup_instansi!$C$77),
grup_instansi!$A$77,
IF(AND(E545=grup_instansi!$B$78,F545=grup_instansi!$C$78),
grup_instansi!$A$78,
IF(AND(E545=grup_instansi!$B$79,F545=grup_instansi!$C$79),
grup_instansi!$A$79,
IF(AND(E545=grup_instansi!$B$80,F545=grup_instansi!$C$80),
grup_instansi!$A$80,
IF(AND(E545=grup_instansi!$B$81,F545=grup_instansi!$C$81),
grup_instansi!$A$81,
IF(AND(E545=grup_instansi!$B$82,F545=grup_instansi!$C$82),
grup_instansi!$A$82,
IF(AND(E545=grup_instansi!$B$83,F545=grup_instansi!$C$83),
grup_instansi!$A$84,
IF(AND(E545=grup_instansi!$B$84,F545=grup_instansi!$C$84),
grup_instansi!$A$85,
IF(AND(E545=grup_instansi!$B$85,F545=grup_instansi!$C$85),
grup_instansi!$A$86,
IF(AND(E545=grup_instansi!$B$86,F545=grup_instansi!$C$86),
grup_instansi!$A$87,
IF(AND(E545=grup_instansi!$B$87,F545=grup_instansi!$C$87),
grup_instansi!$A$87,
IF(AND(E545=grup_instansi!$B$88,F545=grup_instansi!$C$88),
grup_instansi!$A$88,
IF(AND(E545=grup_instansi!$B$89,F545=grup_instansi!$C$89),
grup_instansi!$A$89,
IF(AND(E545=grup_instansi!$B$90,F545=grup_instansi!$C$90),
grup_instansi!$A$90,
IF(AND(E545=grup_instansi!$B$91,F545=grup_instansi!$C$91),
grup_instansi!$A$91,
IF(AND(E545=grup_instansi!$B$92,F545=grup_instansi!$C$92),
grup_instansi!$A$92,
IF(AND(E545=grup_instansi!$B$93,F545=grup_instansi!$C$93),
grup_instansi!$A$93,
IF(AND(E545=grup_instansi!$B$94,F545=grup_instansi!$C$94),
grup_instansi!$A$94,
IF(AND(E545=grup_instansi!$B$95,F545=grup_instansi!$C$95),
grup_instansi!$A$95,
IF(AND(E545=grup_instansi!$B$96,F545=grup_instansi!$C$96),
grup_instansi!$A$96,
IF(AND(E545=grup_instansi!$B$97,F545=grup_instansi!$C$97),
grup_instansi!$A$97,
IF(AND(E545=grup_instansi!$B$98,F545=grup_instansi!$C$98),
grup_instansi!$A$98,
IF(AND(E545=grup_instansi!$B$99,F545=grup_instansi!$C$99),
grup_instansi!$A$99,
grup_instansi!$A$100))))))))))))))))))))))))))))))))))))))))</f>
        <v>gi2023110400020</v>
      </c>
      <c r="L545" t="str">
        <f>VLOOKUP(K545,grup_instansi!$A$2:$E$102,4)</f>
        <v>Pemerintah Kabupaten Lampung</v>
      </c>
      <c r="M545" t="str">
        <f t="shared" si="26"/>
        <v>('i2023110600544','Pemerintah Kab. Lampung Selatan','gi2023110400020'),</v>
      </c>
    </row>
    <row r="546" spans="1:13" x14ac:dyDescent="0.25">
      <c r="A546" t="str">
        <f t="shared" si="24"/>
        <v>i2023110600545</v>
      </c>
      <c r="B546" s="6">
        <v>5905</v>
      </c>
      <c r="C546" t="str">
        <f t="shared" si="25"/>
        <v>i2023110600545</v>
      </c>
      <c r="D546" s="5" t="s">
        <v>344</v>
      </c>
      <c r="E546" s="5" t="s">
        <v>658</v>
      </c>
      <c r="F546" s="5" t="s">
        <v>677</v>
      </c>
      <c r="G546" t="str">
        <f>IF(AND(E546=grup_instansi!$B$2,F546=grup_instansi!$C$2),
grup_instansi!$A$2,
IF(AND(E546=grup_instansi!$B$3,F546=grup_instansi!$C$3),
grup_instansi!$A$3,
IF(AND(E546=grup_instansi!$B$4,F546=grup_instansi!$C$4),
grup_instansi!$A$4,
IF(AND(E546=grup_instansi!$B$5,F546=grup_instansi!$C$5),
grup_instansi!$A$5,
IF(AND(E546=grup_instansi!$B$6,F546=grup_instansi!$C$6),
grup_instansi!$A$6,
IF(AND(E546=grup_instansi!$B$7,F546=grup_instansi!$C$7),
grup_instansi!$A$7,
IF(AND(E546=grup_instansi!$B$8,F546=grup_instansi!$C$8),
grup_instansi!$A$8,
IF(AND(E546=grup_instansi!$B$9,F546=grup_instansi!$C$9),
grup_instansi!$A$9,
IF(AND(E546=grup_instansi!$B$10,F546=grup_instansi!$C$10),
grup_instansi!$A$10,"")))))))))</f>
        <v/>
      </c>
      <c r="H546" t="str">
        <f>IF(G546&lt;&gt;"",G546,IF(AND(E546=grup_instansi!$B$11,F546=grup_instansi!$C$11),
grup_instansi!$A$11,
IF(AND(E546=grup_instansi!$B$12,F546=grup_instansi!$C$12),
grup_instansi!$A$12,
IF(AND(E546=grup_instansi!$B$13,F546=grup_instansi!$C$13),
grup_instansi!$A$13,
IF(AND(E546=grup_instansi!$B$14,F546=grup_instansi!$C$14),
grup_instansi!$A$14,
IF(AND(E546=grup_instansi!$B$15,F546=grup_instansi!$C$15),
grup_instansi!$A$15,
IF(AND(E546=grup_instansi!$B$16,F546=grup_instansi!$C$16),
grup_instansi!$A$16,
IF(AND(E546=grup_instansi!$B$17,F546=grup_instansi!$C$17),
grup_instansi!$A$17,
IF(AND(E546=grup_instansi!$B$18,F546=grup_instansi!$C$18),
grup_instansi!$A$18,
IF(AND(E546=grup_instansi!$B$19,F546=grup_instansi!$C$19),
grup_instansi!$A$19,
IF(AND(E546=grup_instansi!$B$20,F546=grup_instansi!$C$20),
grup_instansi!$A$20,"")))))))))))</f>
        <v/>
      </c>
      <c r="I546" t="str">
        <f>IF(H546&lt;&gt;"",H546,IF(AND(E546=grup_instansi!$B$21,F546=grup_instansi!$C$21),
grup_instansi!$A$21,
IF(AND(E546=grup_instansi!$B$22,F546=grup_instansi!$C$22),
grup_instansi!$A$22,
IF(AND(E546=grup_instansi!$B$23,F546=grup_instansi!$C$23),
grup_instansi!$A$23,
IF(AND(E546=grup_instansi!$B$24,F546=grup_instansi!$C$24),
grup_instansi!$A$24,
IF(AND(E546=grup_instansi!$B$25,F546=grup_instansi!$C$25),
grup_instansi!$A$25,
IF(AND(E546=grup_instansi!$B$26,F546=grup_instansi!$C$26),
grup_instansi!$A$26,
IF(AND(E546=grup_instansi!$B$27,F546=grup_instansi!$C$27),
grup_instansi!$A$27,
IF(AND(E546=grup_instansi!$B$28,F546=grup_instansi!$C$28),
grup_instansi!$A$28,
IF(AND(E546=grup_instansi!$B$29,F546=grup_instansi!$C$29),
grup_instansi!$A$29,
IF(AND(E546=grup_instansi!$B$30,F546=grup_instansi!$C$30),
grup_instansi!$A$30,
IF(AND(E546=grup_instansi!$B$31,F546=grup_instansi!$C$31),
grup_instansi!$A$31,
IF(AND(E546=grup_instansi!$B$32,F546=grup_instansi!$C$32),
grup_instansi!$A$32,
IF(AND(E546=grup_instansi!$B$33,F546=grup_instansi!$C$33),
grup_instansi!$A$33,
IF(AND(E546=grup_instansi!$B$34,F546=grup_instansi!$C$34),
grup_instansi!$A$34,
IF(AND(E546=grup_instansi!$B$35,F546=grup_instansi!$C$35),
grup_instansi!$A$35,""))))))))))))))))</f>
        <v>gi2023110400020</v>
      </c>
      <c r="J546" t="str">
        <f>IF(I546&lt;&gt;"",I546,IF(AND(E546=grup_instansi!$B$36,F546=grup_instansi!$C$36),
grup_instansi!$A$36,
IF(AND(E546=grup_instansi!$B$37,F546=grup_instansi!$C$37),
grup_instansi!$A$37,
IF(AND(E546=grup_instansi!$B$38,F546=grup_instansi!$C$38),
grup_instansi!$A$38,
IF(AND(E546=grup_instansi!$B$39,F546=grup_instansi!$C$39),
grup_instansi!$A$39,
IF(AND(E546=grup_instansi!$B$40,F546=grup_instansi!$C$40),
grup_instansi!$A$40,
IF(AND(E546=grup_instansi!$B$41,F546=grup_instansi!$C$41),
grup_instansi!$A$41,
IF(AND(E546=grup_instansi!$B$42,F546=grup_instansi!$C$42),
grup_instansi!$A$42,
IF(AND(E546=grup_instansi!$B$43,F546=grup_instansi!$C$43),
grup_instansi!$A$43,
IF(AND(E546=grup_instansi!$B$44,F546=grup_instansi!$C$44),
grup_instansi!$A$44,
IF(AND(E546=grup_instansi!$B$45,F546=grup_instansi!$C$45),
grup_instansi!$A$45,
IF(AND(E546=grup_instansi!$B$46,F546=grup_instansi!$C$46),
grup_instansi!$A$46,
IF(AND(E546=grup_instansi!$B$47,F546=grup_instansi!$C$47),
grup_instansi!$A$47,
IF(AND(E546=grup_instansi!$B$48,F546=grup_instansi!$C$48),
grup_instansi!$A$48,
IF(AND(E546=grup_instansi!$B$49,F546=grup_instansi!$C$49),
grup_instansi!$A$49,
IF(AND(E546=grup_instansi!$B$50,F546=grup_instansi!$C$50),
grup_instansi!$A$50,
IF(AND(E546=grup_instansi!$B$51,F546=grup_instansi!$C$51),
grup_instansi!$A$51,
IF(AND(E546=grup_instansi!$B$52,F546=grup_instansi!$C$52),
grup_instansi!$A$52,
IF(AND(E546=grup_instansi!$B$53,F546=grup_instansi!$C$53),
grup_instansi!$A$53,
IF(AND(E546=grup_instansi!$B$54,F546=grup_instansi!$C$54),
grup_instansi!$A$54,
IF(AND(E546=grup_instansi!$B$55,F546=grup_instansi!$C$55),
grup_instansi!$A$55,
IF(AND(E546=grup_instansi!$B$56,F546=grup_instansi!$C$56),
grup_instansi!$A$56,
IF(AND(E546=grup_instansi!$B$57,F546=grup_instansi!$C$57),
grup_instansi!$A$57,
IF(AND(E546=grup_instansi!$B$58,F546=grup_instansi!$C$58),
grup_instansi!$A$58,
IF(AND(E546=grup_instansi!$B$59,F546=grup_instansi!$C$59),
grup_instansi!$A$59,
IF(AND(E546=grup_instansi!$B$60,F546=grup_instansi!$C$60),
grup_instansi!$A$60,""))))))))))))))))))))))))))</f>
        <v>gi2023110400020</v>
      </c>
      <c r="K546" t="str">
        <f>IF(J546&lt;&gt;"",J546,IF(AND(E546=grup_instansi!$B$61,F546=grup_instansi!$C$61),
grup_instansi!$A$61,
IF(AND(E546=grup_instansi!$B$62,F546=grup_instansi!$C$62),
grup_instansi!$A$62,
IF(AND(E546=grup_instansi!$B$63,F546=grup_instansi!$C$63),
grup_instansi!$A$63,
IF(AND(E546=grup_instansi!$B$64,F546=grup_instansi!$C$64),
grup_instansi!$A$64,
IF(AND(E546=grup_instansi!$B$65,F546=grup_instansi!$C$65),
grup_instansi!$A$65,
IF(AND(E546=grup_instansi!$B$66,F546=grup_instansi!$C$66),
grup_instansi!$A$66,
IF(AND(E546=grup_instansi!$B$67,F546=grup_instansi!$C$67),
grup_instansi!$A$67,
IF(AND(E546=grup_instansi!$B$68,F546=grup_instansi!$C$68),
grup_instansi!$A$68,
IF(AND(E546=grup_instansi!$B$69,F546=grup_instansi!$C$69),
grup_instansi!$A$69,
IF(AND(E546=grup_instansi!$B$70,F546=grup_instansi!$C$70),
grup_instansi!$A$70,
IF(AND(E546=grup_instansi!$B$71,F546=grup_instansi!$C$71),
grup_instansi!$A$71,
IF(AND(E546=grup_instansi!$B$72,F546=grup_instansi!$C$72),
grup_instansi!$A$72,
IF(AND(E546=grup_instansi!$B$73,F546=grup_instansi!$C$73),
grup_instansi!$A$73,
IF(AND(E546=grup_instansi!$B$74,F546=grup_instansi!$C$74),
grup_instansi!$A$74,
IF(AND(E546=grup_instansi!$B$75,F546=grup_instansi!$C$75),
grup_instansi!$A$75,
IF(AND(E546=grup_instansi!$B$76,F546=grup_instansi!$C$76),
grup_instansi!$A$76,
IF(AND(E546=grup_instansi!$B$77,F546=grup_instansi!$C$77),
grup_instansi!$A$77,
IF(AND(E546=grup_instansi!$B$78,F546=grup_instansi!$C$78),
grup_instansi!$A$78,
IF(AND(E546=grup_instansi!$B$79,F546=grup_instansi!$C$79),
grup_instansi!$A$79,
IF(AND(E546=grup_instansi!$B$80,F546=grup_instansi!$C$80),
grup_instansi!$A$80,
IF(AND(E546=grup_instansi!$B$81,F546=grup_instansi!$C$81),
grup_instansi!$A$81,
IF(AND(E546=grup_instansi!$B$82,F546=grup_instansi!$C$82),
grup_instansi!$A$82,
IF(AND(E546=grup_instansi!$B$83,F546=grup_instansi!$C$83),
grup_instansi!$A$84,
IF(AND(E546=grup_instansi!$B$84,F546=grup_instansi!$C$84),
grup_instansi!$A$85,
IF(AND(E546=grup_instansi!$B$85,F546=grup_instansi!$C$85),
grup_instansi!$A$86,
IF(AND(E546=grup_instansi!$B$86,F546=grup_instansi!$C$86),
grup_instansi!$A$87,
IF(AND(E546=grup_instansi!$B$87,F546=grup_instansi!$C$87),
grup_instansi!$A$87,
IF(AND(E546=grup_instansi!$B$88,F546=grup_instansi!$C$88),
grup_instansi!$A$88,
IF(AND(E546=grup_instansi!$B$89,F546=grup_instansi!$C$89),
grup_instansi!$A$89,
IF(AND(E546=grup_instansi!$B$90,F546=grup_instansi!$C$90),
grup_instansi!$A$90,
IF(AND(E546=grup_instansi!$B$91,F546=grup_instansi!$C$91),
grup_instansi!$A$91,
IF(AND(E546=grup_instansi!$B$92,F546=grup_instansi!$C$92),
grup_instansi!$A$92,
IF(AND(E546=grup_instansi!$B$93,F546=grup_instansi!$C$93),
grup_instansi!$A$93,
IF(AND(E546=grup_instansi!$B$94,F546=grup_instansi!$C$94),
grup_instansi!$A$94,
IF(AND(E546=grup_instansi!$B$95,F546=grup_instansi!$C$95),
grup_instansi!$A$95,
IF(AND(E546=grup_instansi!$B$96,F546=grup_instansi!$C$96),
grup_instansi!$A$96,
IF(AND(E546=grup_instansi!$B$97,F546=grup_instansi!$C$97),
grup_instansi!$A$97,
IF(AND(E546=grup_instansi!$B$98,F546=grup_instansi!$C$98),
grup_instansi!$A$98,
IF(AND(E546=grup_instansi!$B$99,F546=grup_instansi!$C$99),
grup_instansi!$A$99,
grup_instansi!$A$100))))))))))))))))))))))))))))))))))))))))</f>
        <v>gi2023110400020</v>
      </c>
      <c r="L546" t="str">
        <f>VLOOKUP(K546,grup_instansi!$A$2:$E$102,4)</f>
        <v>Pemerintah Kabupaten Lampung</v>
      </c>
      <c r="M546" t="str">
        <f t="shared" si="26"/>
        <v>('i2023110600545','Pemerintah Kab. Tulang Bawang','gi2023110400020'),</v>
      </c>
    </row>
    <row r="547" spans="1:13" x14ac:dyDescent="0.25">
      <c r="A547" t="str">
        <f t="shared" si="24"/>
        <v>i2023110600546</v>
      </c>
      <c r="B547" s="6">
        <v>5908</v>
      </c>
      <c r="C547" t="str">
        <f t="shared" si="25"/>
        <v>i2023110600546</v>
      </c>
      <c r="D547" s="5" t="s">
        <v>347</v>
      </c>
      <c r="E547" s="5" t="s">
        <v>658</v>
      </c>
      <c r="F547" s="5" t="s">
        <v>677</v>
      </c>
      <c r="G547" t="str">
        <f>IF(AND(E547=grup_instansi!$B$2,F547=grup_instansi!$C$2),
grup_instansi!$A$2,
IF(AND(E547=grup_instansi!$B$3,F547=grup_instansi!$C$3),
grup_instansi!$A$3,
IF(AND(E547=grup_instansi!$B$4,F547=grup_instansi!$C$4),
grup_instansi!$A$4,
IF(AND(E547=grup_instansi!$B$5,F547=grup_instansi!$C$5),
grup_instansi!$A$5,
IF(AND(E547=grup_instansi!$B$6,F547=grup_instansi!$C$6),
grup_instansi!$A$6,
IF(AND(E547=grup_instansi!$B$7,F547=grup_instansi!$C$7),
grup_instansi!$A$7,
IF(AND(E547=grup_instansi!$B$8,F547=grup_instansi!$C$8),
grup_instansi!$A$8,
IF(AND(E547=grup_instansi!$B$9,F547=grup_instansi!$C$9),
grup_instansi!$A$9,
IF(AND(E547=grup_instansi!$B$10,F547=grup_instansi!$C$10),
grup_instansi!$A$10,"")))))))))</f>
        <v/>
      </c>
      <c r="H547" t="str">
        <f>IF(G547&lt;&gt;"",G547,IF(AND(E547=grup_instansi!$B$11,F547=grup_instansi!$C$11),
grup_instansi!$A$11,
IF(AND(E547=grup_instansi!$B$12,F547=grup_instansi!$C$12),
grup_instansi!$A$12,
IF(AND(E547=grup_instansi!$B$13,F547=grup_instansi!$C$13),
grup_instansi!$A$13,
IF(AND(E547=grup_instansi!$B$14,F547=grup_instansi!$C$14),
grup_instansi!$A$14,
IF(AND(E547=grup_instansi!$B$15,F547=grup_instansi!$C$15),
grup_instansi!$A$15,
IF(AND(E547=grup_instansi!$B$16,F547=grup_instansi!$C$16),
grup_instansi!$A$16,
IF(AND(E547=grup_instansi!$B$17,F547=grup_instansi!$C$17),
grup_instansi!$A$17,
IF(AND(E547=grup_instansi!$B$18,F547=grup_instansi!$C$18),
grup_instansi!$A$18,
IF(AND(E547=grup_instansi!$B$19,F547=grup_instansi!$C$19),
grup_instansi!$A$19,
IF(AND(E547=grup_instansi!$B$20,F547=grup_instansi!$C$20),
grup_instansi!$A$20,"")))))))))))</f>
        <v/>
      </c>
      <c r="I547" t="str">
        <f>IF(H547&lt;&gt;"",H547,IF(AND(E547=grup_instansi!$B$21,F547=grup_instansi!$C$21),
grup_instansi!$A$21,
IF(AND(E547=grup_instansi!$B$22,F547=grup_instansi!$C$22),
grup_instansi!$A$22,
IF(AND(E547=grup_instansi!$B$23,F547=grup_instansi!$C$23),
grup_instansi!$A$23,
IF(AND(E547=grup_instansi!$B$24,F547=grup_instansi!$C$24),
grup_instansi!$A$24,
IF(AND(E547=grup_instansi!$B$25,F547=grup_instansi!$C$25),
grup_instansi!$A$25,
IF(AND(E547=grup_instansi!$B$26,F547=grup_instansi!$C$26),
grup_instansi!$A$26,
IF(AND(E547=grup_instansi!$B$27,F547=grup_instansi!$C$27),
grup_instansi!$A$27,
IF(AND(E547=grup_instansi!$B$28,F547=grup_instansi!$C$28),
grup_instansi!$A$28,
IF(AND(E547=grup_instansi!$B$29,F547=grup_instansi!$C$29),
grup_instansi!$A$29,
IF(AND(E547=grup_instansi!$B$30,F547=grup_instansi!$C$30),
grup_instansi!$A$30,
IF(AND(E547=grup_instansi!$B$31,F547=grup_instansi!$C$31),
grup_instansi!$A$31,
IF(AND(E547=grup_instansi!$B$32,F547=grup_instansi!$C$32),
grup_instansi!$A$32,
IF(AND(E547=grup_instansi!$B$33,F547=grup_instansi!$C$33),
grup_instansi!$A$33,
IF(AND(E547=grup_instansi!$B$34,F547=grup_instansi!$C$34),
grup_instansi!$A$34,
IF(AND(E547=grup_instansi!$B$35,F547=grup_instansi!$C$35),
grup_instansi!$A$35,""))))))))))))))))</f>
        <v>gi2023110400020</v>
      </c>
      <c r="J547" t="str">
        <f>IF(I547&lt;&gt;"",I547,IF(AND(E547=grup_instansi!$B$36,F547=grup_instansi!$C$36),
grup_instansi!$A$36,
IF(AND(E547=grup_instansi!$B$37,F547=grup_instansi!$C$37),
grup_instansi!$A$37,
IF(AND(E547=grup_instansi!$B$38,F547=grup_instansi!$C$38),
grup_instansi!$A$38,
IF(AND(E547=grup_instansi!$B$39,F547=grup_instansi!$C$39),
grup_instansi!$A$39,
IF(AND(E547=grup_instansi!$B$40,F547=grup_instansi!$C$40),
grup_instansi!$A$40,
IF(AND(E547=grup_instansi!$B$41,F547=grup_instansi!$C$41),
grup_instansi!$A$41,
IF(AND(E547=grup_instansi!$B$42,F547=grup_instansi!$C$42),
grup_instansi!$A$42,
IF(AND(E547=grup_instansi!$B$43,F547=grup_instansi!$C$43),
grup_instansi!$A$43,
IF(AND(E547=grup_instansi!$B$44,F547=grup_instansi!$C$44),
grup_instansi!$A$44,
IF(AND(E547=grup_instansi!$B$45,F547=grup_instansi!$C$45),
grup_instansi!$A$45,
IF(AND(E547=grup_instansi!$B$46,F547=grup_instansi!$C$46),
grup_instansi!$A$46,
IF(AND(E547=grup_instansi!$B$47,F547=grup_instansi!$C$47),
grup_instansi!$A$47,
IF(AND(E547=grup_instansi!$B$48,F547=grup_instansi!$C$48),
grup_instansi!$A$48,
IF(AND(E547=grup_instansi!$B$49,F547=grup_instansi!$C$49),
grup_instansi!$A$49,
IF(AND(E547=grup_instansi!$B$50,F547=grup_instansi!$C$50),
grup_instansi!$A$50,
IF(AND(E547=grup_instansi!$B$51,F547=grup_instansi!$C$51),
grup_instansi!$A$51,
IF(AND(E547=grup_instansi!$B$52,F547=grup_instansi!$C$52),
grup_instansi!$A$52,
IF(AND(E547=grup_instansi!$B$53,F547=grup_instansi!$C$53),
grup_instansi!$A$53,
IF(AND(E547=grup_instansi!$B$54,F547=grup_instansi!$C$54),
grup_instansi!$A$54,
IF(AND(E547=grup_instansi!$B$55,F547=grup_instansi!$C$55),
grup_instansi!$A$55,
IF(AND(E547=grup_instansi!$B$56,F547=grup_instansi!$C$56),
grup_instansi!$A$56,
IF(AND(E547=grup_instansi!$B$57,F547=grup_instansi!$C$57),
grup_instansi!$A$57,
IF(AND(E547=grup_instansi!$B$58,F547=grup_instansi!$C$58),
grup_instansi!$A$58,
IF(AND(E547=grup_instansi!$B$59,F547=grup_instansi!$C$59),
grup_instansi!$A$59,
IF(AND(E547=grup_instansi!$B$60,F547=grup_instansi!$C$60),
grup_instansi!$A$60,""))))))))))))))))))))))))))</f>
        <v>gi2023110400020</v>
      </c>
      <c r="K547" t="str">
        <f>IF(J547&lt;&gt;"",J547,IF(AND(E547=grup_instansi!$B$61,F547=grup_instansi!$C$61),
grup_instansi!$A$61,
IF(AND(E547=grup_instansi!$B$62,F547=grup_instansi!$C$62),
grup_instansi!$A$62,
IF(AND(E547=grup_instansi!$B$63,F547=grup_instansi!$C$63),
grup_instansi!$A$63,
IF(AND(E547=grup_instansi!$B$64,F547=grup_instansi!$C$64),
grup_instansi!$A$64,
IF(AND(E547=grup_instansi!$B$65,F547=grup_instansi!$C$65),
grup_instansi!$A$65,
IF(AND(E547=grup_instansi!$B$66,F547=grup_instansi!$C$66),
grup_instansi!$A$66,
IF(AND(E547=grup_instansi!$B$67,F547=grup_instansi!$C$67),
grup_instansi!$A$67,
IF(AND(E547=grup_instansi!$B$68,F547=grup_instansi!$C$68),
grup_instansi!$A$68,
IF(AND(E547=grup_instansi!$B$69,F547=grup_instansi!$C$69),
grup_instansi!$A$69,
IF(AND(E547=grup_instansi!$B$70,F547=grup_instansi!$C$70),
grup_instansi!$A$70,
IF(AND(E547=grup_instansi!$B$71,F547=grup_instansi!$C$71),
grup_instansi!$A$71,
IF(AND(E547=grup_instansi!$B$72,F547=grup_instansi!$C$72),
grup_instansi!$A$72,
IF(AND(E547=grup_instansi!$B$73,F547=grup_instansi!$C$73),
grup_instansi!$A$73,
IF(AND(E547=grup_instansi!$B$74,F547=grup_instansi!$C$74),
grup_instansi!$A$74,
IF(AND(E547=grup_instansi!$B$75,F547=grup_instansi!$C$75),
grup_instansi!$A$75,
IF(AND(E547=grup_instansi!$B$76,F547=grup_instansi!$C$76),
grup_instansi!$A$76,
IF(AND(E547=grup_instansi!$B$77,F547=grup_instansi!$C$77),
grup_instansi!$A$77,
IF(AND(E547=grup_instansi!$B$78,F547=grup_instansi!$C$78),
grup_instansi!$A$78,
IF(AND(E547=grup_instansi!$B$79,F547=grup_instansi!$C$79),
grup_instansi!$A$79,
IF(AND(E547=grup_instansi!$B$80,F547=grup_instansi!$C$80),
grup_instansi!$A$80,
IF(AND(E547=grup_instansi!$B$81,F547=grup_instansi!$C$81),
grup_instansi!$A$81,
IF(AND(E547=grup_instansi!$B$82,F547=grup_instansi!$C$82),
grup_instansi!$A$82,
IF(AND(E547=grup_instansi!$B$83,F547=grup_instansi!$C$83),
grup_instansi!$A$84,
IF(AND(E547=grup_instansi!$B$84,F547=grup_instansi!$C$84),
grup_instansi!$A$85,
IF(AND(E547=grup_instansi!$B$85,F547=grup_instansi!$C$85),
grup_instansi!$A$86,
IF(AND(E547=grup_instansi!$B$86,F547=grup_instansi!$C$86),
grup_instansi!$A$87,
IF(AND(E547=grup_instansi!$B$87,F547=grup_instansi!$C$87),
grup_instansi!$A$87,
IF(AND(E547=grup_instansi!$B$88,F547=grup_instansi!$C$88),
grup_instansi!$A$88,
IF(AND(E547=grup_instansi!$B$89,F547=grup_instansi!$C$89),
grup_instansi!$A$89,
IF(AND(E547=grup_instansi!$B$90,F547=grup_instansi!$C$90),
grup_instansi!$A$90,
IF(AND(E547=grup_instansi!$B$91,F547=grup_instansi!$C$91),
grup_instansi!$A$91,
IF(AND(E547=grup_instansi!$B$92,F547=grup_instansi!$C$92),
grup_instansi!$A$92,
IF(AND(E547=grup_instansi!$B$93,F547=grup_instansi!$C$93),
grup_instansi!$A$93,
IF(AND(E547=grup_instansi!$B$94,F547=grup_instansi!$C$94),
grup_instansi!$A$94,
IF(AND(E547=grup_instansi!$B$95,F547=grup_instansi!$C$95),
grup_instansi!$A$95,
IF(AND(E547=grup_instansi!$B$96,F547=grup_instansi!$C$96),
grup_instansi!$A$96,
IF(AND(E547=grup_instansi!$B$97,F547=grup_instansi!$C$97),
grup_instansi!$A$97,
IF(AND(E547=grup_instansi!$B$98,F547=grup_instansi!$C$98),
grup_instansi!$A$98,
IF(AND(E547=grup_instansi!$B$99,F547=grup_instansi!$C$99),
grup_instansi!$A$99,
grup_instansi!$A$100))))))))))))))))))))))))))))))))))))))))</f>
        <v>gi2023110400020</v>
      </c>
      <c r="L547" t="str">
        <f>VLOOKUP(K547,grup_instansi!$A$2:$E$102,4)</f>
        <v>Pemerintah Kabupaten Lampung</v>
      </c>
      <c r="M547" t="str">
        <f t="shared" si="26"/>
        <v>('i2023110600546','Pemerintah Kab. Lampung Timur','gi2023110400020'),</v>
      </c>
    </row>
    <row r="548" spans="1:13" x14ac:dyDescent="0.25">
      <c r="A548" t="str">
        <f t="shared" si="24"/>
        <v>i2023110600547</v>
      </c>
      <c r="B548" s="6">
        <v>5909</v>
      </c>
      <c r="C548" t="str">
        <f t="shared" si="25"/>
        <v>i2023110600547</v>
      </c>
      <c r="D548" s="5" t="s">
        <v>348</v>
      </c>
      <c r="E548" s="5" t="s">
        <v>658</v>
      </c>
      <c r="F548" s="5" t="s">
        <v>677</v>
      </c>
      <c r="G548" t="str">
        <f>IF(AND(E548=grup_instansi!$B$2,F548=grup_instansi!$C$2),
grup_instansi!$A$2,
IF(AND(E548=grup_instansi!$B$3,F548=grup_instansi!$C$3),
grup_instansi!$A$3,
IF(AND(E548=grup_instansi!$B$4,F548=grup_instansi!$C$4),
grup_instansi!$A$4,
IF(AND(E548=grup_instansi!$B$5,F548=grup_instansi!$C$5),
grup_instansi!$A$5,
IF(AND(E548=grup_instansi!$B$6,F548=grup_instansi!$C$6),
grup_instansi!$A$6,
IF(AND(E548=grup_instansi!$B$7,F548=grup_instansi!$C$7),
grup_instansi!$A$7,
IF(AND(E548=grup_instansi!$B$8,F548=grup_instansi!$C$8),
grup_instansi!$A$8,
IF(AND(E548=grup_instansi!$B$9,F548=grup_instansi!$C$9),
grup_instansi!$A$9,
IF(AND(E548=grup_instansi!$B$10,F548=grup_instansi!$C$10),
grup_instansi!$A$10,"")))))))))</f>
        <v/>
      </c>
      <c r="H548" t="str">
        <f>IF(G548&lt;&gt;"",G548,IF(AND(E548=grup_instansi!$B$11,F548=grup_instansi!$C$11),
grup_instansi!$A$11,
IF(AND(E548=grup_instansi!$B$12,F548=grup_instansi!$C$12),
grup_instansi!$A$12,
IF(AND(E548=grup_instansi!$B$13,F548=grup_instansi!$C$13),
grup_instansi!$A$13,
IF(AND(E548=grup_instansi!$B$14,F548=grup_instansi!$C$14),
grup_instansi!$A$14,
IF(AND(E548=grup_instansi!$B$15,F548=grup_instansi!$C$15),
grup_instansi!$A$15,
IF(AND(E548=grup_instansi!$B$16,F548=grup_instansi!$C$16),
grup_instansi!$A$16,
IF(AND(E548=grup_instansi!$B$17,F548=grup_instansi!$C$17),
grup_instansi!$A$17,
IF(AND(E548=grup_instansi!$B$18,F548=grup_instansi!$C$18),
grup_instansi!$A$18,
IF(AND(E548=grup_instansi!$B$19,F548=grup_instansi!$C$19),
grup_instansi!$A$19,
IF(AND(E548=grup_instansi!$B$20,F548=grup_instansi!$C$20),
grup_instansi!$A$20,"")))))))))))</f>
        <v/>
      </c>
      <c r="I548" t="str">
        <f>IF(H548&lt;&gt;"",H548,IF(AND(E548=grup_instansi!$B$21,F548=grup_instansi!$C$21),
grup_instansi!$A$21,
IF(AND(E548=grup_instansi!$B$22,F548=grup_instansi!$C$22),
grup_instansi!$A$22,
IF(AND(E548=grup_instansi!$B$23,F548=grup_instansi!$C$23),
grup_instansi!$A$23,
IF(AND(E548=grup_instansi!$B$24,F548=grup_instansi!$C$24),
grup_instansi!$A$24,
IF(AND(E548=grup_instansi!$B$25,F548=grup_instansi!$C$25),
grup_instansi!$A$25,
IF(AND(E548=grup_instansi!$B$26,F548=grup_instansi!$C$26),
grup_instansi!$A$26,
IF(AND(E548=grup_instansi!$B$27,F548=grup_instansi!$C$27),
grup_instansi!$A$27,
IF(AND(E548=grup_instansi!$B$28,F548=grup_instansi!$C$28),
grup_instansi!$A$28,
IF(AND(E548=grup_instansi!$B$29,F548=grup_instansi!$C$29),
grup_instansi!$A$29,
IF(AND(E548=grup_instansi!$B$30,F548=grup_instansi!$C$30),
grup_instansi!$A$30,
IF(AND(E548=grup_instansi!$B$31,F548=grup_instansi!$C$31),
grup_instansi!$A$31,
IF(AND(E548=grup_instansi!$B$32,F548=grup_instansi!$C$32),
grup_instansi!$A$32,
IF(AND(E548=grup_instansi!$B$33,F548=grup_instansi!$C$33),
grup_instansi!$A$33,
IF(AND(E548=grup_instansi!$B$34,F548=grup_instansi!$C$34),
grup_instansi!$A$34,
IF(AND(E548=grup_instansi!$B$35,F548=grup_instansi!$C$35),
grup_instansi!$A$35,""))))))))))))))))</f>
        <v>gi2023110400020</v>
      </c>
      <c r="J548" t="str">
        <f>IF(I548&lt;&gt;"",I548,IF(AND(E548=grup_instansi!$B$36,F548=grup_instansi!$C$36),
grup_instansi!$A$36,
IF(AND(E548=grup_instansi!$B$37,F548=grup_instansi!$C$37),
grup_instansi!$A$37,
IF(AND(E548=grup_instansi!$B$38,F548=grup_instansi!$C$38),
grup_instansi!$A$38,
IF(AND(E548=grup_instansi!$B$39,F548=grup_instansi!$C$39),
grup_instansi!$A$39,
IF(AND(E548=grup_instansi!$B$40,F548=grup_instansi!$C$40),
grup_instansi!$A$40,
IF(AND(E548=grup_instansi!$B$41,F548=grup_instansi!$C$41),
grup_instansi!$A$41,
IF(AND(E548=grup_instansi!$B$42,F548=grup_instansi!$C$42),
grup_instansi!$A$42,
IF(AND(E548=grup_instansi!$B$43,F548=grup_instansi!$C$43),
grup_instansi!$A$43,
IF(AND(E548=grup_instansi!$B$44,F548=grup_instansi!$C$44),
grup_instansi!$A$44,
IF(AND(E548=grup_instansi!$B$45,F548=grup_instansi!$C$45),
grup_instansi!$A$45,
IF(AND(E548=grup_instansi!$B$46,F548=grup_instansi!$C$46),
grup_instansi!$A$46,
IF(AND(E548=grup_instansi!$B$47,F548=grup_instansi!$C$47),
grup_instansi!$A$47,
IF(AND(E548=grup_instansi!$B$48,F548=grup_instansi!$C$48),
grup_instansi!$A$48,
IF(AND(E548=grup_instansi!$B$49,F548=grup_instansi!$C$49),
grup_instansi!$A$49,
IF(AND(E548=grup_instansi!$B$50,F548=grup_instansi!$C$50),
grup_instansi!$A$50,
IF(AND(E548=grup_instansi!$B$51,F548=grup_instansi!$C$51),
grup_instansi!$A$51,
IF(AND(E548=grup_instansi!$B$52,F548=grup_instansi!$C$52),
grup_instansi!$A$52,
IF(AND(E548=grup_instansi!$B$53,F548=grup_instansi!$C$53),
grup_instansi!$A$53,
IF(AND(E548=grup_instansi!$B$54,F548=grup_instansi!$C$54),
grup_instansi!$A$54,
IF(AND(E548=grup_instansi!$B$55,F548=grup_instansi!$C$55),
grup_instansi!$A$55,
IF(AND(E548=grup_instansi!$B$56,F548=grup_instansi!$C$56),
grup_instansi!$A$56,
IF(AND(E548=grup_instansi!$B$57,F548=grup_instansi!$C$57),
grup_instansi!$A$57,
IF(AND(E548=grup_instansi!$B$58,F548=grup_instansi!$C$58),
grup_instansi!$A$58,
IF(AND(E548=grup_instansi!$B$59,F548=grup_instansi!$C$59),
grup_instansi!$A$59,
IF(AND(E548=grup_instansi!$B$60,F548=grup_instansi!$C$60),
grup_instansi!$A$60,""))))))))))))))))))))))))))</f>
        <v>gi2023110400020</v>
      </c>
      <c r="K548" t="str">
        <f>IF(J548&lt;&gt;"",J548,IF(AND(E548=grup_instansi!$B$61,F548=grup_instansi!$C$61),
grup_instansi!$A$61,
IF(AND(E548=grup_instansi!$B$62,F548=grup_instansi!$C$62),
grup_instansi!$A$62,
IF(AND(E548=grup_instansi!$B$63,F548=grup_instansi!$C$63),
grup_instansi!$A$63,
IF(AND(E548=grup_instansi!$B$64,F548=grup_instansi!$C$64),
grup_instansi!$A$64,
IF(AND(E548=grup_instansi!$B$65,F548=grup_instansi!$C$65),
grup_instansi!$A$65,
IF(AND(E548=grup_instansi!$B$66,F548=grup_instansi!$C$66),
grup_instansi!$A$66,
IF(AND(E548=grup_instansi!$B$67,F548=grup_instansi!$C$67),
grup_instansi!$A$67,
IF(AND(E548=grup_instansi!$B$68,F548=grup_instansi!$C$68),
grup_instansi!$A$68,
IF(AND(E548=grup_instansi!$B$69,F548=grup_instansi!$C$69),
grup_instansi!$A$69,
IF(AND(E548=grup_instansi!$B$70,F548=grup_instansi!$C$70),
grup_instansi!$A$70,
IF(AND(E548=grup_instansi!$B$71,F548=grup_instansi!$C$71),
grup_instansi!$A$71,
IF(AND(E548=grup_instansi!$B$72,F548=grup_instansi!$C$72),
grup_instansi!$A$72,
IF(AND(E548=grup_instansi!$B$73,F548=grup_instansi!$C$73),
grup_instansi!$A$73,
IF(AND(E548=grup_instansi!$B$74,F548=grup_instansi!$C$74),
grup_instansi!$A$74,
IF(AND(E548=grup_instansi!$B$75,F548=grup_instansi!$C$75),
grup_instansi!$A$75,
IF(AND(E548=grup_instansi!$B$76,F548=grup_instansi!$C$76),
grup_instansi!$A$76,
IF(AND(E548=grup_instansi!$B$77,F548=grup_instansi!$C$77),
grup_instansi!$A$77,
IF(AND(E548=grup_instansi!$B$78,F548=grup_instansi!$C$78),
grup_instansi!$A$78,
IF(AND(E548=grup_instansi!$B$79,F548=grup_instansi!$C$79),
grup_instansi!$A$79,
IF(AND(E548=grup_instansi!$B$80,F548=grup_instansi!$C$80),
grup_instansi!$A$80,
IF(AND(E548=grup_instansi!$B$81,F548=grup_instansi!$C$81),
grup_instansi!$A$81,
IF(AND(E548=grup_instansi!$B$82,F548=grup_instansi!$C$82),
grup_instansi!$A$82,
IF(AND(E548=grup_instansi!$B$83,F548=grup_instansi!$C$83),
grup_instansi!$A$84,
IF(AND(E548=grup_instansi!$B$84,F548=grup_instansi!$C$84),
grup_instansi!$A$85,
IF(AND(E548=grup_instansi!$B$85,F548=grup_instansi!$C$85),
grup_instansi!$A$86,
IF(AND(E548=grup_instansi!$B$86,F548=grup_instansi!$C$86),
grup_instansi!$A$87,
IF(AND(E548=grup_instansi!$B$87,F548=grup_instansi!$C$87),
grup_instansi!$A$87,
IF(AND(E548=grup_instansi!$B$88,F548=grup_instansi!$C$88),
grup_instansi!$A$88,
IF(AND(E548=grup_instansi!$B$89,F548=grup_instansi!$C$89),
grup_instansi!$A$89,
IF(AND(E548=grup_instansi!$B$90,F548=grup_instansi!$C$90),
grup_instansi!$A$90,
IF(AND(E548=grup_instansi!$B$91,F548=grup_instansi!$C$91),
grup_instansi!$A$91,
IF(AND(E548=grup_instansi!$B$92,F548=grup_instansi!$C$92),
grup_instansi!$A$92,
IF(AND(E548=grup_instansi!$B$93,F548=grup_instansi!$C$93),
grup_instansi!$A$93,
IF(AND(E548=grup_instansi!$B$94,F548=grup_instansi!$C$94),
grup_instansi!$A$94,
IF(AND(E548=grup_instansi!$B$95,F548=grup_instansi!$C$95),
grup_instansi!$A$95,
IF(AND(E548=grup_instansi!$B$96,F548=grup_instansi!$C$96),
grup_instansi!$A$96,
IF(AND(E548=grup_instansi!$B$97,F548=grup_instansi!$C$97),
grup_instansi!$A$97,
IF(AND(E548=grup_instansi!$B$98,F548=grup_instansi!$C$98),
grup_instansi!$A$98,
IF(AND(E548=grup_instansi!$B$99,F548=grup_instansi!$C$99),
grup_instansi!$A$99,
grup_instansi!$A$100))))))))))))))))))))))))))))))))))))))))</f>
        <v>gi2023110400020</v>
      </c>
      <c r="L548" t="str">
        <f>VLOOKUP(K548,grup_instansi!$A$2:$E$102,4)</f>
        <v>Pemerintah Kabupaten Lampung</v>
      </c>
      <c r="M548" t="str">
        <f t="shared" si="26"/>
        <v>('i2023110600547','Pemerintah Kab. Pesawaran','gi2023110400020'),</v>
      </c>
    </row>
    <row r="549" spans="1:13" x14ac:dyDescent="0.25">
      <c r="A549" t="str">
        <f t="shared" si="24"/>
        <v>i2023110600548</v>
      </c>
      <c r="B549" s="6">
        <v>5913</v>
      </c>
      <c r="C549" t="str">
        <f t="shared" si="25"/>
        <v>i2023110600548</v>
      </c>
      <c r="D549" s="5" t="s">
        <v>352</v>
      </c>
      <c r="E549" s="5" t="s">
        <v>658</v>
      </c>
      <c r="F549" s="5" t="s">
        <v>677</v>
      </c>
      <c r="G549" t="str">
        <f>IF(AND(E549=grup_instansi!$B$2,F549=grup_instansi!$C$2),
grup_instansi!$A$2,
IF(AND(E549=grup_instansi!$B$3,F549=grup_instansi!$C$3),
grup_instansi!$A$3,
IF(AND(E549=grup_instansi!$B$4,F549=grup_instansi!$C$4),
grup_instansi!$A$4,
IF(AND(E549=grup_instansi!$B$5,F549=grup_instansi!$C$5),
grup_instansi!$A$5,
IF(AND(E549=grup_instansi!$B$6,F549=grup_instansi!$C$6),
grup_instansi!$A$6,
IF(AND(E549=grup_instansi!$B$7,F549=grup_instansi!$C$7),
grup_instansi!$A$7,
IF(AND(E549=grup_instansi!$B$8,F549=grup_instansi!$C$8),
grup_instansi!$A$8,
IF(AND(E549=grup_instansi!$B$9,F549=grup_instansi!$C$9),
grup_instansi!$A$9,
IF(AND(E549=grup_instansi!$B$10,F549=grup_instansi!$C$10),
grup_instansi!$A$10,"")))))))))</f>
        <v/>
      </c>
      <c r="H549" t="str">
        <f>IF(G549&lt;&gt;"",G549,IF(AND(E549=grup_instansi!$B$11,F549=grup_instansi!$C$11),
grup_instansi!$A$11,
IF(AND(E549=grup_instansi!$B$12,F549=grup_instansi!$C$12),
grup_instansi!$A$12,
IF(AND(E549=grup_instansi!$B$13,F549=grup_instansi!$C$13),
grup_instansi!$A$13,
IF(AND(E549=grup_instansi!$B$14,F549=grup_instansi!$C$14),
grup_instansi!$A$14,
IF(AND(E549=grup_instansi!$B$15,F549=grup_instansi!$C$15),
grup_instansi!$A$15,
IF(AND(E549=grup_instansi!$B$16,F549=grup_instansi!$C$16),
grup_instansi!$A$16,
IF(AND(E549=grup_instansi!$B$17,F549=grup_instansi!$C$17),
grup_instansi!$A$17,
IF(AND(E549=grup_instansi!$B$18,F549=grup_instansi!$C$18),
grup_instansi!$A$18,
IF(AND(E549=grup_instansi!$B$19,F549=grup_instansi!$C$19),
grup_instansi!$A$19,
IF(AND(E549=grup_instansi!$B$20,F549=grup_instansi!$C$20),
grup_instansi!$A$20,"")))))))))))</f>
        <v/>
      </c>
      <c r="I549" t="str">
        <f>IF(H549&lt;&gt;"",H549,IF(AND(E549=grup_instansi!$B$21,F549=grup_instansi!$C$21),
grup_instansi!$A$21,
IF(AND(E549=grup_instansi!$B$22,F549=grup_instansi!$C$22),
grup_instansi!$A$22,
IF(AND(E549=grup_instansi!$B$23,F549=grup_instansi!$C$23),
grup_instansi!$A$23,
IF(AND(E549=grup_instansi!$B$24,F549=grup_instansi!$C$24),
grup_instansi!$A$24,
IF(AND(E549=grup_instansi!$B$25,F549=grup_instansi!$C$25),
grup_instansi!$A$25,
IF(AND(E549=grup_instansi!$B$26,F549=grup_instansi!$C$26),
grup_instansi!$A$26,
IF(AND(E549=grup_instansi!$B$27,F549=grup_instansi!$C$27),
grup_instansi!$A$27,
IF(AND(E549=grup_instansi!$B$28,F549=grup_instansi!$C$28),
grup_instansi!$A$28,
IF(AND(E549=grup_instansi!$B$29,F549=grup_instansi!$C$29),
grup_instansi!$A$29,
IF(AND(E549=grup_instansi!$B$30,F549=grup_instansi!$C$30),
grup_instansi!$A$30,
IF(AND(E549=grup_instansi!$B$31,F549=grup_instansi!$C$31),
grup_instansi!$A$31,
IF(AND(E549=grup_instansi!$B$32,F549=grup_instansi!$C$32),
grup_instansi!$A$32,
IF(AND(E549=grup_instansi!$B$33,F549=grup_instansi!$C$33),
grup_instansi!$A$33,
IF(AND(E549=grup_instansi!$B$34,F549=grup_instansi!$C$34),
grup_instansi!$A$34,
IF(AND(E549=grup_instansi!$B$35,F549=grup_instansi!$C$35),
grup_instansi!$A$35,""))))))))))))))))</f>
        <v>gi2023110400020</v>
      </c>
      <c r="J549" t="str">
        <f>IF(I549&lt;&gt;"",I549,IF(AND(E549=grup_instansi!$B$36,F549=grup_instansi!$C$36),
grup_instansi!$A$36,
IF(AND(E549=grup_instansi!$B$37,F549=grup_instansi!$C$37),
grup_instansi!$A$37,
IF(AND(E549=grup_instansi!$B$38,F549=grup_instansi!$C$38),
grup_instansi!$A$38,
IF(AND(E549=grup_instansi!$B$39,F549=grup_instansi!$C$39),
grup_instansi!$A$39,
IF(AND(E549=grup_instansi!$B$40,F549=grup_instansi!$C$40),
grup_instansi!$A$40,
IF(AND(E549=grup_instansi!$B$41,F549=grup_instansi!$C$41),
grup_instansi!$A$41,
IF(AND(E549=grup_instansi!$B$42,F549=grup_instansi!$C$42),
grup_instansi!$A$42,
IF(AND(E549=grup_instansi!$B$43,F549=grup_instansi!$C$43),
grup_instansi!$A$43,
IF(AND(E549=grup_instansi!$B$44,F549=grup_instansi!$C$44),
grup_instansi!$A$44,
IF(AND(E549=grup_instansi!$B$45,F549=grup_instansi!$C$45),
grup_instansi!$A$45,
IF(AND(E549=grup_instansi!$B$46,F549=grup_instansi!$C$46),
grup_instansi!$A$46,
IF(AND(E549=grup_instansi!$B$47,F549=grup_instansi!$C$47),
grup_instansi!$A$47,
IF(AND(E549=grup_instansi!$B$48,F549=grup_instansi!$C$48),
grup_instansi!$A$48,
IF(AND(E549=grup_instansi!$B$49,F549=grup_instansi!$C$49),
grup_instansi!$A$49,
IF(AND(E549=grup_instansi!$B$50,F549=grup_instansi!$C$50),
grup_instansi!$A$50,
IF(AND(E549=grup_instansi!$B$51,F549=grup_instansi!$C$51),
grup_instansi!$A$51,
IF(AND(E549=grup_instansi!$B$52,F549=grup_instansi!$C$52),
grup_instansi!$A$52,
IF(AND(E549=grup_instansi!$B$53,F549=grup_instansi!$C$53),
grup_instansi!$A$53,
IF(AND(E549=grup_instansi!$B$54,F549=grup_instansi!$C$54),
grup_instansi!$A$54,
IF(AND(E549=grup_instansi!$B$55,F549=grup_instansi!$C$55),
grup_instansi!$A$55,
IF(AND(E549=grup_instansi!$B$56,F549=grup_instansi!$C$56),
grup_instansi!$A$56,
IF(AND(E549=grup_instansi!$B$57,F549=grup_instansi!$C$57),
grup_instansi!$A$57,
IF(AND(E549=grup_instansi!$B$58,F549=grup_instansi!$C$58),
grup_instansi!$A$58,
IF(AND(E549=grup_instansi!$B$59,F549=grup_instansi!$C$59),
grup_instansi!$A$59,
IF(AND(E549=grup_instansi!$B$60,F549=grup_instansi!$C$60),
grup_instansi!$A$60,""))))))))))))))))))))))))))</f>
        <v>gi2023110400020</v>
      </c>
      <c r="K549" t="str">
        <f>IF(J549&lt;&gt;"",J549,IF(AND(E549=grup_instansi!$B$61,F549=grup_instansi!$C$61),
grup_instansi!$A$61,
IF(AND(E549=grup_instansi!$B$62,F549=grup_instansi!$C$62),
grup_instansi!$A$62,
IF(AND(E549=grup_instansi!$B$63,F549=grup_instansi!$C$63),
grup_instansi!$A$63,
IF(AND(E549=grup_instansi!$B$64,F549=grup_instansi!$C$64),
grup_instansi!$A$64,
IF(AND(E549=grup_instansi!$B$65,F549=grup_instansi!$C$65),
grup_instansi!$A$65,
IF(AND(E549=grup_instansi!$B$66,F549=grup_instansi!$C$66),
grup_instansi!$A$66,
IF(AND(E549=grup_instansi!$B$67,F549=grup_instansi!$C$67),
grup_instansi!$A$67,
IF(AND(E549=grup_instansi!$B$68,F549=grup_instansi!$C$68),
grup_instansi!$A$68,
IF(AND(E549=grup_instansi!$B$69,F549=grup_instansi!$C$69),
grup_instansi!$A$69,
IF(AND(E549=grup_instansi!$B$70,F549=grup_instansi!$C$70),
grup_instansi!$A$70,
IF(AND(E549=grup_instansi!$B$71,F549=grup_instansi!$C$71),
grup_instansi!$A$71,
IF(AND(E549=grup_instansi!$B$72,F549=grup_instansi!$C$72),
grup_instansi!$A$72,
IF(AND(E549=grup_instansi!$B$73,F549=grup_instansi!$C$73),
grup_instansi!$A$73,
IF(AND(E549=grup_instansi!$B$74,F549=grup_instansi!$C$74),
grup_instansi!$A$74,
IF(AND(E549=grup_instansi!$B$75,F549=grup_instansi!$C$75),
grup_instansi!$A$75,
IF(AND(E549=grup_instansi!$B$76,F549=grup_instansi!$C$76),
grup_instansi!$A$76,
IF(AND(E549=grup_instansi!$B$77,F549=grup_instansi!$C$77),
grup_instansi!$A$77,
IF(AND(E549=grup_instansi!$B$78,F549=grup_instansi!$C$78),
grup_instansi!$A$78,
IF(AND(E549=grup_instansi!$B$79,F549=grup_instansi!$C$79),
grup_instansi!$A$79,
IF(AND(E549=grup_instansi!$B$80,F549=grup_instansi!$C$80),
grup_instansi!$A$80,
IF(AND(E549=grup_instansi!$B$81,F549=grup_instansi!$C$81),
grup_instansi!$A$81,
IF(AND(E549=grup_instansi!$B$82,F549=grup_instansi!$C$82),
grup_instansi!$A$82,
IF(AND(E549=grup_instansi!$B$83,F549=grup_instansi!$C$83),
grup_instansi!$A$84,
IF(AND(E549=grup_instansi!$B$84,F549=grup_instansi!$C$84),
grup_instansi!$A$85,
IF(AND(E549=grup_instansi!$B$85,F549=grup_instansi!$C$85),
grup_instansi!$A$86,
IF(AND(E549=grup_instansi!$B$86,F549=grup_instansi!$C$86),
grup_instansi!$A$87,
IF(AND(E549=grup_instansi!$B$87,F549=grup_instansi!$C$87),
grup_instansi!$A$87,
IF(AND(E549=grup_instansi!$B$88,F549=grup_instansi!$C$88),
grup_instansi!$A$88,
IF(AND(E549=grup_instansi!$B$89,F549=grup_instansi!$C$89),
grup_instansi!$A$89,
IF(AND(E549=grup_instansi!$B$90,F549=grup_instansi!$C$90),
grup_instansi!$A$90,
IF(AND(E549=grup_instansi!$B$91,F549=grup_instansi!$C$91),
grup_instansi!$A$91,
IF(AND(E549=grup_instansi!$B$92,F549=grup_instansi!$C$92),
grup_instansi!$A$92,
IF(AND(E549=grup_instansi!$B$93,F549=grup_instansi!$C$93),
grup_instansi!$A$93,
IF(AND(E549=grup_instansi!$B$94,F549=grup_instansi!$C$94),
grup_instansi!$A$94,
IF(AND(E549=grup_instansi!$B$95,F549=grup_instansi!$C$95),
grup_instansi!$A$95,
IF(AND(E549=grup_instansi!$B$96,F549=grup_instansi!$C$96),
grup_instansi!$A$96,
IF(AND(E549=grup_instansi!$B$97,F549=grup_instansi!$C$97),
grup_instansi!$A$97,
IF(AND(E549=grup_instansi!$B$98,F549=grup_instansi!$C$98),
grup_instansi!$A$98,
IF(AND(E549=grup_instansi!$B$99,F549=grup_instansi!$C$99),
grup_instansi!$A$99,
grup_instansi!$A$100))))))))))))))))))))))))))))))))))))))))</f>
        <v>gi2023110400020</v>
      </c>
      <c r="L549" t="str">
        <f>VLOOKUP(K549,grup_instansi!$A$2:$E$102,4)</f>
        <v>Pemerintah Kabupaten Lampung</v>
      </c>
      <c r="M549" t="str">
        <f t="shared" si="26"/>
        <v>('i2023110600548','Pemerintah Kab. Pesisir Barat','gi2023110400020'),</v>
      </c>
    </row>
    <row r="550" spans="1:13" ht="30" x14ac:dyDescent="0.25">
      <c r="A550" t="str">
        <f t="shared" si="24"/>
        <v>i2023110600549</v>
      </c>
      <c r="B550" s="6">
        <v>6609</v>
      </c>
      <c r="C550" t="str">
        <f t="shared" si="25"/>
        <v>i2023110600549</v>
      </c>
      <c r="D550" s="5" t="s">
        <v>296</v>
      </c>
      <c r="E550" s="5" t="s">
        <v>658</v>
      </c>
      <c r="F550" s="5" t="s">
        <v>671</v>
      </c>
      <c r="G550" t="str">
        <f>IF(AND(E550=grup_instansi!$B$2,F550=grup_instansi!$C$2),
grup_instansi!$A$2,
IF(AND(E550=grup_instansi!$B$3,F550=grup_instansi!$C$3),
grup_instansi!$A$3,
IF(AND(E550=grup_instansi!$B$4,F550=grup_instansi!$C$4),
grup_instansi!$A$4,
IF(AND(E550=grup_instansi!$B$5,F550=grup_instansi!$C$5),
grup_instansi!$A$5,
IF(AND(E550=grup_instansi!$B$6,F550=grup_instansi!$C$6),
grup_instansi!$A$6,
IF(AND(E550=grup_instansi!$B$7,F550=grup_instansi!$C$7),
grup_instansi!$A$7,
IF(AND(E550=grup_instansi!$B$8,F550=grup_instansi!$C$8),
grup_instansi!$A$8,
IF(AND(E550=grup_instansi!$B$9,F550=grup_instansi!$C$9),
grup_instansi!$A$9,
IF(AND(E550=grup_instansi!$B$10,F550=grup_instansi!$C$10),
grup_instansi!$A$10,"")))))))))</f>
        <v/>
      </c>
      <c r="H550" t="str">
        <f>IF(G550&lt;&gt;"",G550,IF(AND(E550=grup_instansi!$B$11,F550=grup_instansi!$C$11),
grup_instansi!$A$11,
IF(AND(E550=grup_instansi!$B$12,F550=grup_instansi!$C$12),
grup_instansi!$A$12,
IF(AND(E550=grup_instansi!$B$13,F550=grup_instansi!$C$13),
grup_instansi!$A$13,
IF(AND(E550=grup_instansi!$B$14,F550=grup_instansi!$C$14),
grup_instansi!$A$14,
IF(AND(E550=grup_instansi!$B$15,F550=grup_instansi!$C$15),
grup_instansi!$A$15,
IF(AND(E550=grup_instansi!$B$16,F550=grup_instansi!$C$16),
grup_instansi!$A$16,
IF(AND(E550=grup_instansi!$B$17,F550=grup_instansi!$C$17),
grup_instansi!$A$17,
IF(AND(E550=grup_instansi!$B$18,F550=grup_instansi!$C$18),
grup_instansi!$A$18,
IF(AND(E550=grup_instansi!$B$19,F550=grup_instansi!$C$19),
grup_instansi!$A$19,
IF(AND(E550=grup_instansi!$B$20,F550=grup_instansi!$C$20),
grup_instansi!$A$20,"")))))))))))</f>
        <v>gi2023110400014</v>
      </c>
      <c r="I550" t="str">
        <f>IF(H550&lt;&gt;"",H550,IF(AND(E550=grup_instansi!$B$21,F550=grup_instansi!$C$21),
grup_instansi!$A$21,
IF(AND(E550=grup_instansi!$B$22,F550=grup_instansi!$C$22),
grup_instansi!$A$22,
IF(AND(E550=grup_instansi!$B$23,F550=grup_instansi!$C$23),
grup_instansi!$A$23,
IF(AND(E550=grup_instansi!$B$24,F550=grup_instansi!$C$24),
grup_instansi!$A$24,
IF(AND(E550=grup_instansi!$B$25,F550=grup_instansi!$C$25),
grup_instansi!$A$25,
IF(AND(E550=grup_instansi!$B$26,F550=grup_instansi!$C$26),
grup_instansi!$A$26,
IF(AND(E550=grup_instansi!$B$27,F550=grup_instansi!$C$27),
grup_instansi!$A$27,
IF(AND(E550=grup_instansi!$B$28,F550=grup_instansi!$C$28),
grup_instansi!$A$28,
IF(AND(E550=grup_instansi!$B$29,F550=grup_instansi!$C$29),
grup_instansi!$A$29,
IF(AND(E550=grup_instansi!$B$30,F550=grup_instansi!$C$30),
grup_instansi!$A$30,
IF(AND(E550=grup_instansi!$B$31,F550=grup_instansi!$C$31),
grup_instansi!$A$31,
IF(AND(E550=grup_instansi!$B$32,F550=grup_instansi!$C$32),
grup_instansi!$A$32,
IF(AND(E550=grup_instansi!$B$33,F550=grup_instansi!$C$33),
grup_instansi!$A$33,
IF(AND(E550=grup_instansi!$B$34,F550=grup_instansi!$C$34),
grup_instansi!$A$34,
IF(AND(E550=grup_instansi!$B$35,F550=grup_instansi!$C$35),
grup_instansi!$A$35,""))))))))))))))))</f>
        <v>gi2023110400014</v>
      </c>
      <c r="J550" t="str">
        <f>IF(I550&lt;&gt;"",I550,IF(AND(E550=grup_instansi!$B$36,F550=grup_instansi!$C$36),
grup_instansi!$A$36,
IF(AND(E550=grup_instansi!$B$37,F550=grup_instansi!$C$37),
grup_instansi!$A$37,
IF(AND(E550=grup_instansi!$B$38,F550=grup_instansi!$C$38),
grup_instansi!$A$38,
IF(AND(E550=grup_instansi!$B$39,F550=grup_instansi!$C$39),
grup_instansi!$A$39,
IF(AND(E550=grup_instansi!$B$40,F550=grup_instansi!$C$40),
grup_instansi!$A$40,
IF(AND(E550=grup_instansi!$B$41,F550=grup_instansi!$C$41),
grup_instansi!$A$41,
IF(AND(E550=grup_instansi!$B$42,F550=grup_instansi!$C$42),
grup_instansi!$A$42,
IF(AND(E550=grup_instansi!$B$43,F550=grup_instansi!$C$43),
grup_instansi!$A$43,
IF(AND(E550=grup_instansi!$B$44,F550=grup_instansi!$C$44),
grup_instansi!$A$44,
IF(AND(E550=grup_instansi!$B$45,F550=grup_instansi!$C$45),
grup_instansi!$A$45,
IF(AND(E550=grup_instansi!$B$46,F550=grup_instansi!$C$46),
grup_instansi!$A$46,
IF(AND(E550=grup_instansi!$B$47,F550=grup_instansi!$C$47),
grup_instansi!$A$47,
IF(AND(E550=grup_instansi!$B$48,F550=grup_instansi!$C$48),
grup_instansi!$A$48,
IF(AND(E550=grup_instansi!$B$49,F550=grup_instansi!$C$49),
grup_instansi!$A$49,
IF(AND(E550=grup_instansi!$B$50,F550=grup_instansi!$C$50),
grup_instansi!$A$50,
IF(AND(E550=grup_instansi!$B$51,F550=grup_instansi!$C$51),
grup_instansi!$A$51,
IF(AND(E550=grup_instansi!$B$52,F550=grup_instansi!$C$52),
grup_instansi!$A$52,
IF(AND(E550=grup_instansi!$B$53,F550=grup_instansi!$C$53),
grup_instansi!$A$53,
IF(AND(E550=grup_instansi!$B$54,F550=grup_instansi!$C$54),
grup_instansi!$A$54,
IF(AND(E550=grup_instansi!$B$55,F550=grup_instansi!$C$55),
grup_instansi!$A$55,
IF(AND(E550=grup_instansi!$B$56,F550=grup_instansi!$C$56),
grup_instansi!$A$56,
IF(AND(E550=grup_instansi!$B$57,F550=grup_instansi!$C$57),
grup_instansi!$A$57,
IF(AND(E550=grup_instansi!$B$58,F550=grup_instansi!$C$58),
grup_instansi!$A$58,
IF(AND(E550=grup_instansi!$B$59,F550=grup_instansi!$C$59),
grup_instansi!$A$59,
IF(AND(E550=grup_instansi!$B$60,F550=grup_instansi!$C$60),
grup_instansi!$A$60,""))))))))))))))))))))))))))</f>
        <v>gi2023110400014</v>
      </c>
      <c r="K550" t="str">
        <f>IF(J550&lt;&gt;"",J550,IF(AND(E550=grup_instansi!$B$61,F550=grup_instansi!$C$61),
grup_instansi!$A$61,
IF(AND(E550=grup_instansi!$B$62,F550=grup_instansi!$C$62),
grup_instansi!$A$62,
IF(AND(E550=grup_instansi!$B$63,F550=grup_instansi!$C$63),
grup_instansi!$A$63,
IF(AND(E550=grup_instansi!$B$64,F550=grup_instansi!$C$64),
grup_instansi!$A$64,
IF(AND(E550=grup_instansi!$B$65,F550=grup_instansi!$C$65),
grup_instansi!$A$65,
IF(AND(E550=grup_instansi!$B$66,F550=grup_instansi!$C$66),
grup_instansi!$A$66,
IF(AND(E550=grup_instansi!$B$67,F550=grup_instansi!$C$67),
grup_instansi!$A$67,
IF(AND(E550=grup_instansi!$B$68,F550=grup_instansi!$C$68),
grup_instansi!$A$68,
IF(AND(E550=grup_instansi!$B$69,F550=grup_instansi!$C$69),
grup_instansi!$A$69,
IF(AND(E550=grup_instansi!$B$70,F550=grup_instansi!$C$70),
grup_instansi!$A$70,
IF(AND(E550=grup_instansi!$B$71,F550=grup_instansi!$C$71),
grup_instansi!$A$71,
IF(AND(E550=grup_instansi!$B$72,F550=grup_instansi!$C$72),
grup_instansi!$A$72,
IF(AND(E550=grup_instansi!$B$73,F550=grup_instansi!$C$73),
grup_instansi!$A$73,
IF(AND(E550=grup_instansi!$B$74,F550=grup_instansi!$C$74),
grup_instansi!$A$74,
IF(AND(E550=grup_instansi!$B$75,F550=grup_instansi!$C$75),
grup_instansi!$A$75,
IF(AND(E550=grup_instansi!$B$76,F550=grup_instansi!$C$76),
grup_instansi!$A$76,
IF(AND(E550=grup_instansi!$B$77,F550=grup_instansi!$C$77),
grup_instansi!$A$77,
IF(AND(E550=grup_instansi!$B$78,F550=grup_instansi!$C$78),
grup_instansi!$A$78,
IF(AND(E550=grup_instansi!$B$79,F550=grup_instansi!$C$79),
grup_instansi!$A$79,
IF(AND(E550=grup_instansi!$B$80,F550=grup_instansi!$C$80),
grup_instansi!$A$80,
IF(AND(E550=grup_instansi!$B$81,F550=grup_instansi!$C$81),
grup_instansi!$A$81,
IF(AND(E550=grup_instansi!$B$82,F550=grup_instansi!$C$82),
grup_instansi!$A$82,
IF(AND(E550=grup_instansi!$B$83,F550=grup_instansi!$C$83),
grup_instansi!$A$84,
IF(AND(E550=grup_instansi!$B$84,F550=grup_instansi!$C$84),
grup_instansi!$A$85,
IF(AND(E550=grup_instansi!$B$85,F550=grup_instansi!$C$85),
grup_instansi!$A$86,
IF(AND(E550=grup_instansi!$B$86,F550=grup_instansi!$C$86),
grup_instansi!$A$87,
IF(AND(E550=grup_instansi!$B$87,F550=grup_instansi!$C$87),
grup_instansi!$A$87,
IF(AND(E550=grup_instansi!$B$88,F550=grup_instansi!$C$88),
grup_instansi!$A$88,
IF(AND(E550=grup_instansi!$B$89,F550=grup_instansi!$C$89),
grup_instansi!$A$89,
IF(AND(E550=grup_instansi!$B$90,F550=grup_instansi!$C$90),
grup_instansi!$A$90,
IF(AND(E550=grup_instansi!$B$91,F550=grup_instansi!$C$91),
grup_instansi!$A$91,
IF(AND(E550=grup_instansi!$B$92,F550=grup_instansi!$C$92),
grup_instansi!$A$92,
IF(AND(E550=grup_instansi!$B$93,F550=grup_instansi!$C$93),
grup_instansi!$A$93,
IF(AND(E550=grup_instansi!$B$94,F550=grup_instansi!$C$94),
grup_instansi!$A$94,
IF(AND(E550=grup_instansi!$B$95,F550=grup_instansi!$C$95),
grup_instansi!$A$95,
IF(AND(E550=grup_instansi!$B$96,F550=grup_instansi!$C$96),
grup_instansi!$A$96,
IF(AND(E550=grup_instansi!$B$97,F550=grup_instansi!$C$97),
grup_instansi!$A$97,
IF(AND(E550=grup_instansi!$B$98,F550=grup_instansi!$C$98),
grup_instansi!$A$98,
IF(AND(E550=grup_instansi!$B$99,F550=grup_instansi!$C$99),
grup_instansi!$A$99,
grup_instansi!$A$100))))))))))))))))))))))))))))))))))))))))</f>
        <v>gi2023110400014</v>
      </c>
      <c r="L550" t="str">
        <f>VLOOKUP(K550,grup_instansi!$A$2:$E$102,4)</f>
        <v>Pemerintah Kabupaten Kalimantan Barat</v>
      </c>
      <c r="M550" t="str">
        <f t="shared" si="26"/>
        <v>('i2023110600549','Pemerintah Kab. Melawi','gi2023110400014'),</v>
      </c>
    </row>
    <row r="551" spans="1:13" ht="45" x14ac:dyDescent="0.25">
      <c r="A551" t="str">
        <f t="shared" si="24"/>
        <v>i2023110600550</v>
      </c>
      <c r="B551" s="6">
        <v>6701</v>
      </c>
      <c r="C551" t="str">
        <f t="shared" si="25"/>
        <v>i2023110600550</v>
      </c>
      <c r="D551" s="5" t="s">
        <v>311</v>
      </c>
      <c r="E551" s="5" t="s">
        <v>658</v>
      </c>
      <c r="F551" s="5" t="s">
        <v>673</v>
      </c>
      <c r="G551" t="str">
        <f>IF(AND(E551=grup_instansi!$B$2,F551=grup_instansi!$C$2),
grup_instansi!$A$2,
IF(AND(E551=grup_instansi!$B$3,F551=grup_instansi!$C$3),
grup_instansi!$A$3,
IF(AND(E551=grup_instansi!$B$4,F551=grup_instansi!$C$4),
grup_instansi!$A$4,
IF(AND(E551=grup_instansi!$B$5,F551=grup_instansi!$C$5),
grup_instansi!$A$5,
IF(AND(E551=grup_instansi!$B$6,F551=grup_instansi!$C$6),
grup_instansi!$A$6,
IF(AND(E551=grup_instansi!$B$7,F551=grup_instansi!$C$7),
grup_instansi!$A$7,
IF(AND(E551=grup_instansi!$B$8,F551=grup_instansi!$C$8),
grup_instansi!$A$8,
IF(AND(E551=grup_instansi!$B$9,F551=grup_instansi!$C$9),
grup_instansi!$A$9,
IF(AND(E551=grup_instansi!$B$10,F551=grup_instansi!$C$10),
grup_instansi!$A$10,"")))))))))</f>
        <v/>
      </c>
      <c r="H551" t="str">
        <f>IF(G551&lt;&gt;"",G551,IF(AND(E551=grup_instansi!$B$11,F551=grup_instansi!$C$11),
grup_instansi!$A$11,
IF(AND(E551=grup_instansi!$B$12,F551=grup_instansi!$C$12),
grup_instansi!$A$12,
IF(AND(E551=grup_instansi!$B$13,F551=grup_instansi!$C$13),
grup_instansi!$A$13,
IF(AND(E551=grup_instansi!$B$14,F551=grup_instansi!$C$14),
grup_instansi!$A$14,
IF(AND(E551=grup_instansi!$B$15,F551=grup_instansi!$C$15),
grup_instansi!$A$15,
IF(AND(E551=grup_instansi!$B$16,F551=grup_instansi!$C$16),
grup_instansi!$A$16,
IF(AND(E551=grup_instansi!$B$17,F551=grup_instansi!$C$17),
grup_instansi!$A$17,
IF(AND(E551=grup_instansi!$B$18,F551=grup_instansi!$C$18),
grup_instansi!$A$18,
IF(AND(E551=grup_instansi!$B$19,F551=grup_instansi!$C$19),
grup_instansi!$A$19,
IF(AND(E551=grup_instansi!$B$20,F551=grup_instansi!$C$20),
grup_instansi!$A$20,"")))))))))))</f>
        <v>gi2023110400016</v>
      </c>
      <c r="I551" t="str">
        <f>IF(H551&lt;&gt;"",H551,IF(AND(E551=grup_instansi!$B$21,F551=grup_instansi!$C$21),
grup_instansi!$A$21,
IF(AND(E551=grup_instansi!$B$22,F551=grup_instansi!$C$22),
grup_instansi!$A$22,
IF(AND(E551=grup_instansi!$B$23,F551=grup_instansi!$C$23),
grup_instansi!$A$23,
IF(AND(E551=grup_instansi!$B$24,F551=grup_instansi!$C$24),
grup_instansi!$A$24,
IF(AND(E551=grup_instansi!$B$25,F551=grup_instansi!$C$25),
grup_instansi!$A$25,
IF(AND(E551=grup_instansi!$B$26,F551=grup_instansi!$C$26),
grup_instansi!$A$26,
IF(AND(E551=grup_instansi!$B$27,F551=grup_instansi!$C$27),
grup_instansi!$A$27,
IF(AND(E551=grup_instansi!$B$28,F551=grup_instansi!$C$28),
grup_instansi!$A$28,
IF(AND(E551=grup_instansi!$B$29,F551=grup_instansi!$C$29),
grup_instansi!$A$29,
IF(AND(E551=grup_instansi!$B$30,F551=grup_instansi!$C$30),
grup_instansi!$A$30,
IF(AND(E551=grup_instansi!$B$31,F551=grup_instansi!$C$31),
grup_instansi!$A$31,
IF(AND(E551=grup_instansi!$B$32,F551=grup_instansi!$C$32),
grup_instansi!$A$32,
IF(AND(E551=grup_instansi!$B$33,F551=grup_instansi!$C$33),
grup_instansi!$A$33,
IF(AND(E551=grup_instansi!$B$34,F551=grup_instansi!$C$34),
grup_instansi!$A$34,
IF(AND(E551=grup_instansi!$B$35,F551=grup_instansi!$C$35),
grup_instansi!$A$35,""))))))))))))))))</f>
        <v>gi2023110400016</v>
      </c>
      <c r="J551" t="str">
        <f>IF(I551&lt;&gt;"",I551,IF(AND(E551=grup_instansi!$B$36,F551=grup_instansi!$C$36),
grup_instansi!$A$36,
IF(AND(E551=grup_instansi!$B$37,F551=grup_instansi!$C$37),
grup_instansi!$A$37,
IF(AND(E551=grup_instansi!$B$38,F551=grup_instansi!$C$38),
grup_instansi!$A$38,
IF(AND(E551=grup_instansi!$B$39,F551=grup_instansi!$C$39),
grup_instansi!$A$39,
IF(AND(E551=grup_instansi!$B$40,F551=grup_instansi!$C$40),
grup_instansi!$A$40,
IF(AND(E551=grup_instansi!$B$41,F551=grup_instansi!$C$41),
grup_instansi!$A$41,
IF(AND(E551=grup_instansi!$B$42,F551=grup_instansi!$C$42),
grup_instansi!$A$42,
IF(AND(E551=grup_instansi!$B$43,F551=grup_instansi!$C$43),
grup_instansi!$A$43,
IF(AND(E551=grup_instansi!$B$44,F551=grup_instansi!$C$44),
grup_instansi!$A$44,
IF(AND(E551=grup_instansi!$B$45,F551=grup_instansi!$C$45),
grup_instansi!$A$45,
IF(AND(E551=grup_instansi!$B$46,F551=grup_instansi!$C$46),
grup_instansi!$A$46,
IF(AND(E551=grup_instansi!$B$47,F551=grup_instansi!$C$47),
grup_instansi!$A$47,
IF(AND(E551=grup_instansi!$B$48,F551=grup_instansi!$C$48),
grup_instansi!$A$48,
IF(AND(E551=grup_instansi!$B$49,F551=grup_instansi!$C$49),
grup_instansi!$A$49,
IF(AND(E551=grup_instansi!$B$50,F551=grup_instansi!$C$50),
grup_instansi!$A$50,
IF(AND(E551=grup_instansi!$B$51,F551=grup_instansi!$C$51),
grup_instansi!$A$51,
IF(AND(E551=grup_instansi!$B$52,F551=grup_instansi!$C$52),
grup_instansi!$A$52,
IF(AND(E551=grup_instansi!$B$53,F551=grup_instansi!$C$53),
grup_instansi!$A$53,
IF(AND(E551=grup_instansi!$B$54,F551=grup_instansi!$C$54),
grup_instansi!$A$54,
IF(AND(E551=grup_instansi!$B$55,F551=grup_instansi!$C$55),
grup_instansi!$A$55,
IF(AND(E551=grup_instansi!$B$56,F551=grup_instansi!$C$56),
grup_instansi!$A$56,
IF(AND(E551=grup_instansi!$B$57,F551=grup_instansi!$C$57),
grup_instansi!$A$57,
IF(AND(E551=grup_instansi!$B$58,F551=grup_instansi!$C$58),
grup_instansi!$A$58,
IF(AND(E551=grup_instansi!$B$59,F551=grup_instansi!$C$59),
grup_instansi!$A$59,
IF(AND(E551=grup_instansi!$B$60,F551=grup_instansi!$C$60),
grup_instansi!$A$60,""))))))))))))))))))))))))))</f>
        <v>gi2023110400016</v>
      </c>
      <c r="K551" t="str">
        <f>IF(J551&lt;&gt;"",J551,IF(AND(E551=grup_instansi!$B$61,F551=grup_instansi!$C$61),
grup_instansi!$A$61,
IF(AND(E551=grup_instansi!$B$62,F551=grup_instansi!$C$62),
grup_instansi!$A$62,
IF(AND(E551=grup_instansi!$B$63,F551=grup_instansi!$C$63),
grup_instansi!$A$63,
IF(AND(E551=grup_instansi!$B$64,F551=grup_instansi!$C$64),
grup_instansi!$A$64,
IF(AND(E551=grup_instansi!$B$65,F551=grup_instansi!$C$65),
grup_instansi!$A$65,
IF(AND(E551=grup_instansi!$B$66,F551=grup_instansi!$C$66),
grup_instansi!$A$66,
IF(AND(E551=grup_instansi!$B$67,F551=grup_instansi!$C$67),
grup_instansi!$A$67,
IF(AND(E551=grup_instansi!$B$68,F551=grup_instansi!$C$68),
grup_instansi!$A$68,
IF(AND(E551=grup_instansi!$B$69,F551=grup_instansi!$C$69),
grup_instansi!$A$69,
IF(AND(E551=grup_instansi!$B$70,F551=grup_instansi!$C$70),
grup_instansi!$A$70,
IF(AND(E551=grup_instansi!$B$71,F551=grup_instansi!$C$71),
grup_instansi!$A$71,
IF(AND(E551=grup_instansi!$B$72,F551=grup_instansi!$C$72),
grup_instansi!$A$72,
IF(AND(E551=grup_instansi!$B$73,F551=grup_instansi!$C$73),
grup_instansi!$A$73,
IF(AND(E551=grup_instansi!$B$74,F551=grup_instansi!$C$74),
grup_instansi!$A$74,
IF(AND(E551=grup_instansi!$B$75,F551=grup_instansi!$C$75),
grup_instansi!$A$75,
IF(AND(E551=grup_instansi!$B$76,F551=grup_instansi!$C$76),
grup_instansi!$A$76,
IF(AND(E551=grup_instansi!$B$77,F551=grup_instansi!$C$77),
grup_instansi!$A$77,
IF(AND(E551=grup_instansi!$B$78,F551=grup_instansi!$C$78),
grup_instansi!$A$78,
IF(AND(E551=grup_instansi!$B$79,F551=grup_instansi!$C$79),
grup_instansi!$A$79,
IF(AND(E551=grup_instansi!$B$80,F551=grup_instansi!$C$80),
grup_instansi!$A$80,
IF(AND(E551=grup_instansi!$B$81,F551=grup_instansi!$C$81),
grup_instansi!$A$81,
IF(AND(E551=grup_instansi!$B$82,F551=grup_instansi!$C$82),
grup_instansi!$A$82,
IF(AND(E551=grup_instansi!$B$83,F551=grup_instansi!$C$83),
grup_instansi!$A$84,
IF(AND(E551=grup_instansi!$B$84,F551=grup_instansi!$C$84),
grup_instansi!$A$85,
IF(AND(E551=grup_instansi!$B$85,F551=grup_instansi!$C$85),
grup_instansi!$A$86,
IF(AND(E551=grup_instansi!$B$86,F551=grup_instansi!$C$86),
grup_instansi!$A$87,
IF(AND(E551=grup_instansi!$B$87,F551=grup_instansi!$C$87),
grup_instansi!$A$87,
IF(AND(E551=grup_instansi!$B$88,F551=grup_instansi!$C$88),
grup_instansi!$A$88,
IF(AND(E551=grup_instansi!$B$89,F551=grup_instansi!$C$89),
grup_instansi!$A$89,
IF(AND(E551=grup_instansi!$B$90,F551=grup_instansi!$C$90),
grup_instansi!$A$90,
IF(AND(E551=grup_instansi!$B$91,F551=grup_instansi!$C$91),
grup_instansi!$A$91,
IF(AND(E551=grup_instansi!$B$92,F551=grup_instansi!$C$92),
grup_instansi!$A$92,
IF(AND(E551=grup_instansi!$B$93,F551=grup_instansi!$C$93),
grup_instansi!$A$93,
IF(AND(E551=grup_instansi!$B$94,F551=grup_instansi!$C$94),
grup_instansi!$A$94,
IF(AND(E551=grup_instansi!$B$95,F551=grup_instansi!$C$95),
grup_instansi!$A$95,
IF(AND(E551=grup_instansi!$B$96,F551=grup_instansi!$C$96),
grup_instansi!$A$96,
IF(AND(E551=grup_instansi!$B$97,F551=grup_instansi!$C$97),
grup_instansi!$A$97,
IF(AND(E551=grup_instansi!$B$98,F551=grup_instansi!$C$98),
grup_instansi!$A$98,
IF(AND(E551=grup_instansi!$B$99,F551=grup_instansi!$C$99),
grup_instansi!$A$99,
grup_instansi!$A$100))))))))))))))))))))))))))))))))))))))))</f>
        <v>gi2023110400016</v>
      </c>
      <c r="L551" t="str">
        <f>VLOOKUP(K551,grup_instansi!$A$2:$E$102,4)</f>
        <v>Pemerintah Kabupaten Kalimantan Tengah</v>
      </c>
      <c r="M551" t="str">
        <f t="shared" si="26"/>
        <v>('i2023110600550','Pemerintah Kab. Kapuas','gi2023110400016'),</v>
      </c>
    </row>
    <row r="552" spans="1:13" ht="45" x14ac:dyDescent="0.25">
      <c r="A552" t="str">
        <f t="shared" si="24"/>
        <v>i2023110600551</v>
      </c>
      <c r="B552" s="6">
        <v>6707</v>
      </c>
      <c r="C552" t="str">
        <f t="shared" si="25"/>
        <v>i2023110600551</v>
      </c>
      <c r="D552" s="5" t="s">
        <v>317</v>
      </c>
      <c r="E552" s="5" t="s">
        <v>658</v>
      </c>
      <c r="F552" s="5" t="s">
        <v>673</v>
      </c>
      <c r="G552" t="str">
        <f>IF(AND(E552=grup_instansi!$B$2,F552=grup_instansi!$C$2),
grup_instansi!$A$2,
IF(AND(E552=grup_instansi!$B$3,F552=grup_instansi!$C$3),
grup_instansi!$A$3,
IF(AND(E552=grup_instansi!$B$4,F552=grup_instansi!$C$4),
grup_instansi!$A$4,
IF(AND(E552=grup_instansi!$B$5,F552=grup_instansi!$C$5),
grup_instansi!$A$5,
IF(AND(E552=grup_instansi!$B$6,F552=grup_instansi!$C$6),
grup_instansi!$A$6,
IF(AND(E552=grup_instansi!$B$7,F552=grup_instansi!$C$7),
grup_instansi!$A$7,
IF(AND(E552=grup_instansi!$B$8,F552=grup_instansi!$C$8),
grup_instansi!$A$8,
IF(AND(E552=grup_instansi!$B$9,F552=grup_instansi!$C$9),
grup_instansi!$A$9,
IF(AND(E552=grup_instansi!$B$10,F552=grup_instansi!$C$10),
grup_instansi!$A$10,"")))))))))</f>
        <v/>
      </c>
      <c r="H552" t="str">
        <f>IF(G552&lt;&gt;"",G552,IF(AND(E552=grup_instansi!$B$11,F552=grup_instansi!$C$11),
grup_instansi!$A$11,
IF(AND(E552=grup_instansi!$B$12,F552=grup_instansi!$C$12),
grup_instansi!$A$12,
IF(AND(E552=grup_instansi!$B$13,F552=grup_instansi!$C$13),
grup_instansi!$A$13,
IF(AND(E552=grup_instansi!$B$14,F552=grup_instansi!$C$14),
grup_instansi!$A$14,
IF(AND(E552=grup_instansi!$B$15,F552=grup_instansi!$C$15),
grup_instansi!$A$15,
IF(AND(E552=grup_instansi!$B$16,F552=grup_instansi!$C$16),
grup_instansi!$A$16,
IF(AND(E552=grup_instansi!$B$17,F552=grup_instansi!$C$17),
grup_instansi!$A$17,
IF(AND(E552=grup_instansi!$B$18,F552=grup_instansi!$C$18),
grup_instansi!$A$18,
IF(AND(E552=grup_instansi!$B$19,F552=grup_instansi!$C$19),
grup_instansi!$A$19,
IF(AND(E552=grup_instansi!$B$20,F552=grup_instansi!$C$20),
grup_instansi!$A$20,"")))))))))))</f>
        <v>gi2023110400016</v>
      </c>
      <c r="I552" t="str">
        <f>IF(H552&lt;&gt;"",H552,IF(AND(E552=grup_instansi!$B$21,F552=grup_instansi!$C$21),
grup_instansi!$A$21,
IF(AND(E552=grup_instansi!$B$22,F552=grup_instansi!$C$22),
grup_instansi!$A$22,
IF(AND(E552=grup_instansi!$B$23,F552=grup_instansi!$C$23),
grup_instansi!$A$23,
IF(AND(E552=grup_instansi!$B$24,F552=grup_instansi!$C$24),
grup_instansi!$A$24,
IF(AND(E552=grup_instansi!$B$25,F552=grup_instansi!$C$25),
grup_instansi!$A$25,
IF(AND(E552=grup_instansi!$B$26,F552=grup_instansi!$C$26),
grup_instansi!$A$26,
IF(AND(E552=grup_instansi!$B$27,F552=grup_instansi!$C$27),
grup_instansi!$A$27,
IF(AND(E552=grup_instansi!$B$28,F552=grup_instansi!$C$28),
grup_instansi!$A$28,
IF(AND(E552=grup_instansi!$B$29,F552=grup_instansi!$C$29),
grup_instansi!$A$29,
IF(AND(E552=grup_instansi!$B$30,F552=grup_instansi!$C$30),
grup_instansi!$A$30,
IF(AND(E552=grup_instansi!$B$31,F552=grup_instansi!$C$31),
grup_instansi!$A$31,
IF(AND(E552=grup_instansi!$B$32,F552=grup_instansi!$C$32),
grup_instansi!$A$32,
IF(AND(E552=grup_instansi!$B$33,F552=grup_instansi!$C$33),
grup_instansi!$A$33,
IF(AND(E552=grup_instansi!$B$34,F552=grup_instansi!$C$34),
grup_instansi!$A$34,
IF(AND(E552=grup_instansi!$B$35,F552=grup_instansi!$C$35),
grup_instansi!$A$35,""))))))))))))))))</f>
        <v>gi2023110400016</v>
      </c>
      <c r="J552" t="str">
        <f>IF(I552&lt;&gt;"",I552,IF(AND(E552=grup_instansi!$B$36,F552=grup_instansi!$C$36),
grup_instansi!$A$36,
IF(AND(E552=grup_instansi!$B$37,F552=grup_instansi!$C$37),
grup_instansi!$A$37,
IF(AND(E552=grup_instansi!$B$38,F552=grup_instansi!$C$38),
grup_instansi!$A$38,
IF(AND(E552=grup_instansi!$B$39,F552=grup_instansi!$C$39),
grup_instansi!$A$39,
IF(AND(E552=grup_instansi!$B$40,F552=grup_instansi!$C$40),
grup_instansi!$A$40,
IF(AND(E552=grup_instansi!$B$41,F552=grup_instansi!$C$41),
grup_instansi!$A$41,
IF(AND(E552=grup_instansi!$B$42,F552=grup_instansi!$C$42),
grup_instansi!$A$42,
IF(AND(E552=grup_instansi!$B$43,F552=grup_instansi!$C$43),
grup_instansi!$A$43,
IF(AND(E552=grup_instansi!$B$44,F552=grup_instansi!$C$44),
grup_instansi!$A$44,
IF(AND(E552=grup_instansi!$B$45,F552=grup_instansi!$C$45),
grup_instansi!$A$45,
IF(AND(E552=grup_instansi!$B$46,F552=grup_instansi!$C$46),
grup_instansi!$A$46,
IF(AND(E552=grup_instansi!$B$47,F552=grup_instansi!$C$47),
grup_instansi!$A$47,
IF(AND(E552=grup_instansi!$B$48,F552=grup_instansi!$C$48),
grup_instansi!$A$48,
IF(AND(E552=grup_instansi!$B$49,F552=grup_instansi!$C$49),
grup_instansi!$A$49,
IF(AND(E552=grup_instansi!$B$50,F552=grup_instansi!$C$50),
grup_instansi!$A$50,
IF(AND(E552=grup_instansi!$B$51,F552=grup_instansi!$C$51),
grup_instansi!$A$51,
IF(AND(E552=grup_instansi!$B$52,F552=grup_instansi!$C$52),
grup_instansi!$A$52,
IF(AND(E552=grup_instansi!$B$53,F552=grup_instansi!$C$53),
grup_instansi!$A$53,
IF(AND(E552=grup_instansi!$B$54,F552=grup_instansi!$C$54),
grup_instansi!$A$54,
IF(AND(E552=grup_instansi!$B$55,F552=grup_instansi!$C$55),
grup_instansi!$A$55,
IF(AND(E552=grup_instansi!$B$56,F552=grup_instansi!$C$56),
grup_instansi!$A$56,
IF(AND(E552=grup_instansi!$B$57,F552=grup_instansi!$C$57),
grup_instansi!$A$57,
IF(AND(E552=grup_instansi!$B$58,F552=grup_instansi!$C$58),
grup_instansi!$A$58,
IF(AND(E552=grup_instansi!$B$59,F552=grup_instansi!$C$59),
grup_instansi!$A$59,
IF(AND(E552=grup_instansi!$B$60,F552=grup_instansi!$C$60),
grup_instansi!$A$60,""))))))))))))))))))))))))))</f>
        <v>gi2023110400016</v>
      </c>
      <c r="K552" t="str">
        <f>IF(J552&lt;&gt;"",J552,IF(AND(E552=grup_instansi!$B$61,F552=grup_instansi!$C$61),
grup_instansi!$A$61,
IF(AND(E552=grup_instansi!$B$62,F552=grup_instansi!$C$62),
grup_instansi!$A$62,
IF(AND(E552=grup_instansi!$B$63,F552=grup_instansi!$C$63),
grup_instansi!$A$63,
IF(AND(E552=grup_instansi!$B$64,F552=grup_instansi!$C$64),
grup_instansi!$A$64,
IF(AND(E552=grup_instansi!$B$65,F552=grup_instansi!$C$65),
grup_instansi!$A$65,
IF(AND(E552=grup_instansi!$B$66,F552=grup_instansi!$C$66),
grup_instansi!$A$66,
IF(AND(E552=grup_instansi!$B$67,F552=grup_instansi!$C$67),
grup_instansi!$A$67,
IF(AND(E552=grup_instansi!$B$68,F552=grup_instansi!$C$68),
grup_instansi!$A$68,
IF(AND(E552=grup_instansi!$B$69,F552=grup_instansi!$C$69),
grup_instansi!$A$69,
IF(AND(E552=grup_instansi!$B$70,F552=grup_instansi!$C$70),
grup_instansi!$A$70,
IF(AND(E552=grup_instansi!$B$71,F552=grup_instansi!$C$71),
grup_instansi!$A$71,
IF(AND(E552=grup_instansi!$B$72,F552=grup_instansi!$C$72),
grup_instansi!$A$72,
IF(AND(E552=grup_instansi!$B$73,F552=grup_instansi!$C$73),
grup_instansi!$A$73,
IF(AND(E552=grup_instansi!$B$74,F552=grup_instansi!$C$74),
grup_instansi!$A$74,
IF(AND(E552=grup_instansi!$B$75,F552=grup_instansi!$C$75),
grup_instansi!$A$75,
IF(AND(E552=grup_instansi!$B$76,F552=grup_instansi!$C$76),
grup_instansi!$A$76,
IF(AND(E552=grup_instansi!$B$77,F552=grup_instansi!$C$77),
grup_instansi!$A$77,
IF(AND(E552=grup_instansi!$B$78,F552=grup_instansi!$C$78),
grup_instansi!$A$78,
IF(AND(E552=grup_instansi!$B$79,F552=grup_instansi!$C$79),
grup_instansi!$A$79,
IF(AND(E552=grup_instansi!$B$80,F552=grup_instansi!$C$80),
grup_instansi!$A$80,
IF(AND(E552=grup_instansi!$B$81,F552=grup_instansi!$C$81),
grup_instansi!$A$81,
IF(AND(E552=grup_instansi!$B$82,F552=grup_instansi!$C$82),
grup_instansi!$A$82,
IF(AND(E552=grup_instansi!$B$83,F552=grup_instansi!$C$83),
grup_instansi!$A$84,
IF(AND(E552=grup_instansi!$B$84,F552=grup_instansi!$C$84),
grup_instansi!$A$85,
IF(AND(E552=grup_instansi!$B$85,F552=grup_instansi!$C$85),
grup_instansi!$A$86,
IF(AND(E552=grup_instansi!$B$86,F552=grup_instansi!$C$86),
grup_instansi!$A$87,
IF(AND(E552=grup_instansi!$B$87,F552=grup_instansi!$C$87),
grup_instansi!$A$87,
IF(AND(E552=grup_instansi!$B$88,F552=grup_instansi!$C$88),
grup_instansi!$A$88,
IF(AND(E552=grup_instansi!$B$89,F552=grup_instansi!$C$89),
grup_instansi!$A$89,
IF(AND(E552=grup_instansi!$B$90,F552=grup_instansi!$C$90),
grup_instansi!$A$90,
IF(AND(E552=grup_instansi!$B$91,F552=grup_instansi!$C$91),
grup_instansi!$A$91,
IF(AND(E552=grup_instansi!$B$92,F552=grup_instansi!$C$92),
grup_instansi!$A$92,
IF(AND(E552=grup_instansi!$B$93,F552=grup_instansi!$C$93),
grup_instansi!$A$93,
IF(AND(E552=grup_instansi!$B$94,F552=grup_instansi!$C$94),
grup_instansi!$A$94,
IF(AND(E552=grup_instansi!$B$95,F552=grup_instansi!$C$95),
grup_instansi!$A$95,
IF(AND(E552=grup_instansi!$B$96,F552=grup_instansi!$C$96),
grup_instansi!$A$96,
IF(AND(E552=grup_instansi!$B$97,F552=grup_instansi!$C$97),
grup_instansi!$A$97,
IF(AND(E552=grup_instansi!$B$98,F552=grup_instansi!$C$98),
grup_instansi!$A$98,
IF(AND(E552=grup_instansi!$B$99,F552=grup_instansi!$C$99),
grup_instansi!$A$99,
grup_instansi!$A$100))))))))))))))))))))))))))))))))))))))))</f>
        <v>gi2023110400016</v>
      </c>
      <c r="L552" t="str">
        <f>VLOOKUP(K552,grup_instansi!$A$2:$E$102,4)</f>
        <v>Pemerintah Kabupaten Kalimantan Tengah</v>
      </c>
      <c r="M552" t="str">
        <f t="shared" si="26"/>
        <v>('i2023110600551','Pemerintah Kab. Gunung Mas','gi2023110400016'),</v>
      </c>
    </row>
    <row r="553" spans="1:13" ht="45" x14ac:dyDescent="0.25">
      <c r="A553" t="str">
        <f t="shared" si="24"/>
        <v>i2023110600552</v>
      </c>
      <c r="B553" s="6">
        <v>6710</v>
      </c>
      <c r="C553" t="str">
        <f t="shared" si="25"/>
        <v>i2023110600552</v>
      </c>
      <c r="D553" s="5" t="s">
        <v>320</v>
      </c>
      <c r="E553" s="5" t="s">
        <v>658</v>
      </c>
      <c r="F553" s="5" t="s">
        <v>673</v>
      </c>
      <c r="G553" t="str">
        <f>IF(AND(E553=grup_instansi!$B$2,F553=grup_instansi!$C$2),
grup_instansi!$A$2,
IF(AND(E553=grup_instansi!$B$3,F553=grup_instansi!$C$3),
grup_instansi!$A$3,
IF(AND(E553=grup_instansi!$B$4,F553=grup_instansi!$C$4),
grup_instansi!$A$4,
IF(AND(E553=grup_instansi!$B$5,F553=grup_instansi!$C$5),
grup_instansi!$A$5,
IF(AND(E553=grup_instansi!$B$6,F553=grup_instansi!$C$6),
grup_instansi!$A$6,
IF(AND(E553=grup_instansi!$B$7,F553=grup_instansi!$C$7),
grup_instansi!$A$7,
IF(AND(E553=grup_instansi!$B$8,F553=grup_instansi!$C$8),
grup_instansi!$A$8,
IF(AND(E553=grup_instansi!$B$9,F553=grup_instansi!$C$9),
grup_instansi!$A$9,
IF(AND(E553=grup_instansi!$B$10,F553=grup_instansi!$C$10),
grup_instansi!$A$10,"")))))))))</f>
        <v/>
      </c>
      <c r="H553" t="str">
        <f>IF(G553&lt;&gt;"",G553,IF(AND(E553=grup_instansi!$B$11,F553=grup_instansi!$C$11),
grup_instansi!$A$11,
IF(AND(E553=grup_instansi!$B$12,F553=grup_instansi!$C$12),
grup_instansi!$A$12,
IF(AND(E553=grup_instansi!$B$13,F553=grup_instansi!$C$13),
grup_instansi!$A$13,
IF(AND(E553=grup_instansi!$B$14,F553=grup_instansi!$C$14),
grup_instansi!$A$14,
IF(AND(E553=grup_instansi!$B$15,F553=grup_instansi!$C$15),
grup_instansi!$A$15,
IF(AND(E553=grup_instansi!$B$16,F553=grup_instansi!$C$16),
grup_instansi!$A$16,
IF(AND(E553=grup_instansi!$B$17,F553=grup_instansi!$C$17),
grup_instansi!$A$17,
IF(AND(E553=grup_instansi!$B$18,F553=grup_instansi!$C$18),
grup_instansi!$A$18,
IF(AND(E553=grup_instansi!$B$19,F553=grup_instansi!$C$19),
grup_instansi!$A$19,
IF(AND(E553=grup_instansi!$B$20,F553=grup_instansi!$C$20),
grup_instansi!$A$20,"")))))))))))</f>
        <v>gi2023110400016</v>
      </c>
      <c r="I553" t="str">
        <f>IF(H553&lt;&gt;"",H553,IF(AND(E553=grup_instansi!$B$21,F553=grup_instansi!$C$21),
grup_instansi!$A$21,
IF(AND(E553=grup_instansi!$B$22,F553=grup_instansi!$C$22),
grup_instansi!$A$22,
IF(AND(E553=grup_instansi!$B$23,F553=grup_instansi!$C$23),
grup_instansi!$A$23,
IF(AND(E553=grup_instansi!$B$24,F553=grup_instansi!$C$24),
grup_instansi!$A$24,
IF(AND(E553=grup_instansi!$B$25,F553=grup_instansi!$C$25),
grup_instansi!$A$25,
IF(AND(E553=grup_instansi!$B$26,F553=grup_instansi!$C$26),
grup_instansi!$A$26,
IF(AND(E553=grup_instansi!$B$27,F553=grup_instansi!$C$27),
grup_instansi!$A$27,
IF(AND(E553=grup_instansi!$B$28,F553=grup_instansi!$C$28),
grup_instansi!$A$28,
IF(AND(E553=grup_instansi!$B$29,F553=grup_instansi!$C$29),
grup_instansi!$A$29,
IF(AND(E553=grup_instansi!$B$30,F553=grup_instansi!$C$30),
grup_instansi!$A$30,
IF(AND(E553=grup_instansi!$B$31,F553=grup_instansi!$C$31),
grup_instansi!$A$31,
IF(AND(E553=grup_instansi!$B$32,F553=grup_instansi!$C$32),
grup_instansi!$A$32,
IF(AND(E553=grup_instansi!$B$33,F553=grup_instansi!$C$33),
grup_instansi!$A$33,
IF(AND(E553=grup_instansi!$B$34,F553=grup_instansi!$C$34),
grup_instansi!$A$34,
IF(AND(E553=grup_instansi!$B$35,F553=grup_instansi!$C$35),
grup_instansi!$A$35,""))))))))))))))))</f>
        <v>gi2023110400016</v>
      </c>
      <c r="J553" t="str">
        <f>IF(I553&lt;&gt;"",I553,IF(AND(E553=grup_instansi!$B$36,F553=grup_instansi!$C$36),
grup_instansi!$A$36,
IF(AND(E553=grup_instansi!$B$37,F553=grup_instansi!$C$37),
grup_instansi!$A$37,
IF(AND(E553=grup_instansi!$B$38,F553=grup_instansi!$C$38),
grup_instansi!$A$38,
IF(AND(E553=grup_instansi!$B$39,F553=grup_instansi!$C$39),
grup_instansi!$A$39,
IF(AND(E553=grup_instansi!$B$40,F553=grup_instansi!$C$40),
grup_instansi!$A$40,
IF(AND(E553=grup_instansi!$B$41,F553=grup_instansi!$C$41),
grup_instansi!$A$41,
IF(AND(E553=grup_instansi!$B$42,F553=grup_instansi!$C$42),
grup_instansi!$A$42,
IF(AND(E553=grup_instansi!$B$43,F553=grup_instansi!$C$43),
grup_instansi!$A$43,
IF(AND(E553=grup_instansi!$B$44,F553=grup_instansi!$C$44),
grup_instansi!$A$44,
IF(AND(E553=grup_instansi!$B$45,F553=grup_instansi!$C$45),
grup_instansi!$A$45,
IF(AND(E553=grup_instansi!$B$46,F553=grup_instansi!$C$46),
grup_instansi!$A$46,
IF(AND(E553=grup_instansi!$B$47,F553=grup_instansi!$C$47),
grup_instansi!$A$47,
IF(AND(E553=grup_instansi!$B$48,F553=grup_instansi!$C$48),
grup_instansi!$A$48,
IF(AND(E553=grup_instansi!$B$49,F553=grup_instansi!$C$49),
grup_instansi!$A$49,
IF(AND(E553=grup_instansi!$B$50,F553=grup_instansi!$C$50),
grup_instansi!$A$50,
IF(AND(E553=grup_instansi!$B$51,F553=grup_instansi!$C$51),
grup_instansi!$A$51,
IF(AND(E553=grup_instansi!$B$52,F553=grup_instansi!$C$52),
grup_instansi!$A$52,
IF(AND(E553=grup_instansi!$B$53,F553=grup_instansi!$C$53),
grup_instansi!$A$53,
IF(AND(E553=grup_instansi!$B$54,F553=grup_instansi!$C$54),
grup_instansi!$A$54,
IF(AND(E553=grup_instansi!$B$55,F553=grup_instansi!$C$55),
grup_instansi!$A$55,
IF(AND(E553=grup_instansi!$B$56,F553=grup_instansi!$C$56),
grup_instansi!$A$56,
IF(AND(E553=grup_instansi!$B$57,F553=grup_instansi!$C$57),
grup_instansi!$A$57,
IF(AND(E553=grup_instansi!$B$58,F553=grup_instansi!$C$58),
grup_instansi!$A$58,
IF(AND(E553=grup_instansi!$B$59,F553=grup_instansi!$C$59),
grup_instansi!$A$59,
IF(AND(E553=grup_instansi!$B$60,F553=grup_instansi!$C$60),
grup_instansi!$A$60,""))))))))))))))))))))))))))</f>
        <v>gi2023110400016</v>
      </c>
      <c r="K553" t="str">
        <f>IF(J553&lt;&gt;"",J553,IF(AND(E553=grup_instansi!$B$61,F553=grup_instansi!$C$61),
grup_instansi!$A$61,
IF(AND(E553=grup_instansi!$B$62,F553=grup_instansi!$C$62),
grup_instansi!$A$62,
IF(AND(E553=grup_instansi!$B$63,F553=grup_instansi!$C$63),
grup_instansi!$A$63,
IF(AND(E553=grup_instansi!$B$64,F553=grup_instansi!$C$64),
grup_instansi!$A$64,
IF(AND(E553=grup_instansi!$B$65,F553=grup_instansi!$C$65),
grup_instansi!$A$65,
IF(AND(E553=grup_instansi!$B$66,F553=grup_instansi!$C$66),
grup_instansi!$A$66,
IF(AND(E553=grup_instansi!$B$67,F553=grup_instansi!$C$67),
grup_instansi!$A$67,
IF(AND(E553=grup_instansi!$B$68,F553=grup_instansi!$C$68),
grup_instansi!$A$68,
IF(AND(E553=grup_instansi!$B$69,F553=grup_instansi!$C$69),
grup_instansi!$A$69,
IF(AND(E553=grup_instansi!$B$70,F553=grup_instansi!$C$70),
grup_instansi!$A$70,
IF(AND(E553=grup_instansi!$B$71,F553=grup_instansi!$C$71),
grup_instansi!$A$71,
IF(AND(E553=grup_instansi!$B$72,F553=grup_instansi!$C$72),
grup_instansi!$A$72,
IF(AND(E553=grup_instansi!$B$73,F553=grup_instansi!$C$73),
grup_instansi!$A$73,
IF(AND(E553=grup_instansi!$B$74,F553=grup_instansi!$C$74),
grup_instansi!$A$74,
IF(AND(E553=grup_instansi!$B$75,F553=grup_instansi!$C$75),
grup_instansi!$A$75,
IF(AND(E553=grup_instansi!$B$76,F553=grup_instansi!$C$76),
grup_instansi!$A$76,
IF(AND(E553=grup_instansi!$B$77,F553=grup_instansi!$C$77),
grup_instansi!$A$77,
IF(AND(E553=grup_instansi!$B$78,F553=grup_instansi!$C$78),
grup_instansi!$A$78,
IF(AND(E553=grup_instansi!$B$79,F553=grup_instansi!$C$79),
grup_instansi!$A$79,
IF(AND(E553=grup_instansi!$B$80,F553=grup_instansi!$C$80),
grup_instansi!$A$80,
IF(AND(E553=grup_instansi!$B$81,F553=grup_instansi!$C$81),
grup_instansi!$A$81,
IF(AND(E553=grup_instansi!$B$82,F553=grup_instansi!$C$82),
grup_instansi!$A$82,
IF(AND(E553=grup_instansi!$B$83,F553=grup_instansi!$C$83),
grup_instansi!$A$84,
IF(AND(E553=grup_instansi!$B$84,F553=grup_instansi!$C$84),
grup_instansi!$A$85,
IF(AND(E553=grup_instansi!$B$85,F553=grup_instansi!$C$85),
grup_instansi!$A$86,
IF(AND(E553=grup_instansi!$B$86,F553=grup_instansi!$C$86),
grup_instansi!$A$87,
IF(AND(E553=grup_instansi!$B$87,F553=grup_instansi!$C$87),
grup_instansi!$A$87,
IF(AND(E553=grup_instansi!$B$88,F553=grup_instansi!$C$88),
grup_instansi!$A$88,
IF(AND(E553=grup_instansi!$B$89,F553=grup_instansi!$C$89),
grup_instansi!$A$89,
IF(AND(E553=grup_instansi!$B$90,F553=grup_instansi!$C$90),
grup_instansi!$A$90,
IF(AND(E553=grup_instansi!$B$91,F553=grup_instansi!$C$91),
grup_instansi!$A$91,
IF(AND(E553=grup_instansi!$B$92,F553=grup_instansi!$C$92),
grup_instansi!$A$92,
IF(AND(E553=grup_instansi!$B$93,F553=grup_instansi!$C$93),
grup_instansi!$A$93,
IF(AND(E553=grup_instansi!$B$94,F553=grup_instansi!$C$94),
grup_instansi!$A$94,
IF(AND(E553=grup_instansi!$B$95,F553=grup_instansi!$C$95),
grup_instansi!$A$95,
IF(AND(E553=grup_instansi!$B$96,F553=grup_instansi!$C$96),
grup_instansi!$A$96,
IF(AND(E553=grup_instansi!$B$97,F553=grup_instansi!$C$97),
grup_instansi!$A$97,
IF(AND(E553=grup_instansi!$B$98,F553=grup_instansi!$C$98),
grup_instansi!$A$98,
IF(AND(E553=grup_instansi!$B$99,F553=grup_instansi!$C$99),
grup_instansi!$A$99,
grup_instansi!$A$100))))))))))))))))))))))))))))))))))))))))</f>
        <v>gi2023110400016</v>
      </c>
      <c r="L553" t="str">
        <f>VLOOKUP(K553,grup_instansi!$A$2:$E$102,4)</f>
        <v>Pemerintah Kabupaten Kalimantan Tengah</v>
      </c>
      <c r="M553" t="str">
        <f t="shared" si="26"/>
        <v>('i2023110600552','Pemerintah Kab. Murung Raya','gi2023110400016'),</v>
      </c>
    </row>
    <row r="554" spans="1:13" ht="45" x14ac:dyDescent="0.25">
      <c r="A554" t="str">
        <f t="shared" si="24"/>
        <v>i2023110600553</v>
      </c>
      <c r="B554" s="6">
        <v>6712</v>
      </c>
      <c r="C554" t="str">
        <f t="shared" si="25"/>
        <v>i2023110600553</v>
      </c>
      <c r="D554" s="5" t="s">
        <v>322</v>
      </c>
      <c r="E554" s="5" t="s">
        <v>658</v>
      </c>
      <c r="F554" s="5" t="s">
        <v>673</v>
      </c>
      <c r="G554" t="str">
        <f>IF(AND(E554=grup_instansi!$B$2,F554=grup_instansi!$C$2),
grup_instansi!$A$2,
IF(AND(E554=grup_instansi!$B$3,F554=grup_instansi!$C$3),
grup_instansi!$A$3,
IF(AND(E554=grup_instansi!$B$4,F554=grup_instansi!$C$4),
grup_instansi!$A$4,
IF(AND(E554=grup_instansi!$B$5,F554=grup_instansi!$C$5),
grup_instansi!$A$5,
IF(AND(E554=grup_instansi!$B$6,F554=grup_instansi!$C$6),
grup_instansi!$A$6,
IF(AND(E554=grup_instansi!$B$7,F554=grup_instansi!$C$7),
grup_instansi!$A$7,
IF(AND(E554=grup_instansi!$B$8,F554=grup_instansi!$C$8),
grup_instansi!$A$8,
IF(AND(E554=grup_instansi!$B$9,F554=grup_instansi!$C$9),
grup_instansi!$A$9,
IF(AND(E554=grup_instansi!$B$10,F554=grup_instansi!$C$10),
grup_instansi!$A$10,"")))))))))</f>
        <v/>
      </c>
      <c r="H554" t="str">
        <f>IF(G554&lt;&gt;"",G554,IF(AND(E554=grup_instansi!$B$11,F554=grup_instansi!$C$11),
grup_instansi!$A$11,
IF(AND(E554=grup_instansi!$B$12,F554=grup_instansi!$C$12),
grup_instansi!$A$12,
IF(AND(E554=grup_instansi!$B$13,F554=grup_instansi!$C$13),
grup_instansi!$A$13,
IF(AND(E554=grup_instansi!$B$14,F554=grup_instansi!$C$14),
grup_instansi!$A$14,
IF(AND(E554=grup_instansi!$B$15,F554=grup_instansi!$C$15),
grup_instansi!$A$15,
IF(AND(E554=grup_instansi!$B$16,F554=grup_instansi!$C$16),
grup_instansi!$A$16,
IF(AND(E554=grup_instansi!$B$17,F554=grup_instansi!$C$17),
grup_instansi!$A$17,
IF(AND(E554=grup_instansi!$B$18,F554=grup_instansi!$C$18),
grup_instansi!$A$18,
IF(AND(E554=grup_instansi!$B$19,F554=grup_instansi!$C$19),
grup_instansi!$A$19,
IF(AND(E554=grup_instansi!$B$20,F554=grup_instansi!$C$20),
grup_instansi!$A$20,"")))))))))))</f>
        <v>gi2023110400016</v>
      </c>
      <c r="I554" t="str">
        <f>IF(H554&lt;&gt;"",H554,IF(AND(E554=grup_instansi!$B$21,F554=grup_instansi!$C$21),
grup_instansi!$A$21,
IF(AND(E554=grup_instansi!$B$22,F554=grup_instansi!$C$22),
grup_instansi!$A$22,
IF(AND(E554=grup_instansi!$B$23,F554=grup_instansi!$C$23),
grup_instansi!$A$23,
IF(AND(E554=grup_instansi!$B$24,F554=grup_instansi!$C$24),
grup_instansi!$A$24,
IF(AND(E554=grup_instansi!$B$25,F554=grup_instansi!$C$25),
grup_instansi!$A$25,
IF(AND(E554=grup_instansi!$B$26,F554=grup_instansi!$C$26),
grup_instansi!$A$26,
IF(AND(E554=grup_instansi!$B$27,F554=grup_instansi!$C$27),
grup_instansi!$A$27,
IF(AND(E554=grup_instansi!$B$28,F554=grup_instansi!$C$28),
grup_instansi!$A$28,
IF(AND(E554=grup_instansi!$B$29,F554=grup_instansi!$C$29),
grup_instansi!$A$29,
IF(AND(E554=grup_instansi!$B$30,F554=grup_instansi!$C$30),
grup_instansi!$A$30,
IF(AND(E554=grup_instansi!$B$31,F554=grup_instansi!$C$31),
grup_instansi!$A$31,
IF(AND(E554=grup_instansi!$B$32,F554=grup_instansi!$C$32),
grup_instansi!$A$32,
IF(AND(E554=grup_instansi!$B$33,F554=grup_instansi!$C$33),
grup_instansi!$A$33,
IF(AND(E554=grup_instansi!$B$34,F554=grup_instansi!$C$34),
grup_instansi!$A$34,
IF(AND(E554=grup_instansi!$B$35,F554=grup_instansi!$C$35),
grup_instansi!$A$35,""))))))))))))))))</f>
        <v>gi2023110400016</v>
      </c>
      <c r="J554" t="str">
        <f>IF(I554&lt;&gt;"",I554,IF(AND(E554=grup_instansi!$B$36,F554=grup_instansi!$C$36),
grup_instansi!$A$36,
IF(AND(E554=grup_instansi!$B$37,F554=grup_instansi!$C$37),
grup_instansi!$A$37,
IF(AND(E554=grup_instansi!$B$38,F554=grup_instansi!$C$38),
grup_instansi!$A$38,
IF(AND(E554=grup_instansi!$B$39,F554=grup_instansi!$C$39),
grup_instansi!$A$39,
IF(AND(E554=grup_instansi!$B$40,F554=grup_instansi!$C$40),
grup_instansi!$A$40,
IF(AND(E554=grup_instansi!$B$41,F554=grup_instansi!$C$41),
grup_instansi!$A$41,
IF(AND(E554=grup_instansi!$B$42,F554=grup_instansi!$C$42),
grup_instansi!$A$42,
IF(AND(E554=grup_instansi!$B$43,F554=grup_instansi!$C$43),
grup_instansi!$A$43,
IF(AND(E554=grup_instansi!$B$44,F554=grup_instansi!$C$44),
grup_instansi!$A$44,
IF(AND(E554=grup_instansi!$B$45,F554=grup_instansi!$C$45),
grup_instansi!$A$45,
IF(AND(E554=grup_instansi!$B$46,F554=grup_instansi!$C$46),
grup_instansi!$A$46,
IF(AND(E554=grup_instansi!$B$47,F554=grup_instansi!$C$47),
grup_instansi!$A$47,
IF(AND(E554=grup_instansi!$B$48,F554=grup_instansi!$C$48),
grup_instansi!$A$48,
IF(AND(E554=grup_instansi!$B$49,F554=grup_instansi!$C$49),
grup_instansi!$A$49,
IF(AND(E554=grup_instansi!$B$50,F554=grup_instansi!$C$50),
grup_instansi!$A$50,
IF(AND(E554=grup_instansi!$B$51,F554=grup_instansi!$C$51),
grup_instansi!$A$51,
IF(AND(E554=grup_instansi!$B$52,F554=grup_instansi!$C$52),
grup_instansi!$A$52,
IF(AND(E554=grup_instansi!$B$53,F554=grup_instansi!$C$53),
grup_instansi!$A$53,
IF(AND(E554=grup_instansi!$B$54,F554=grup_instansi!$C$54),
grup_instansi!$A$54,
IF(AND(E554=grup_instansi!$B$55,F554=grup_instansi!$C$55),
grup_instansi!$A$55,
IF(AND(E554=grup_instansi!$B$56,F554=grup_instansi!$C$56),
grup_instansi!$A$56,
IF(AND(E554=grup_instansi!$B$57,F554=grup_instansi!$C$57),
grup_instansi!$A$57,
IF(AND(E554=grup_instansi!$B$58,F554=grup_instansi!$C$58),
grup_instansi!$A$58,
IF(AND(E554=grup_instansi!$B$59,F554=grup_instansi!$C$59),
grup_instansi!$A$59,
IF(AND(E554=grup_instansi!$B$60,F554=grup_instansi!$C$60),
grup_instansi!$A$60,""))))))))))))))))))))))))))</f>
        <v>gi2023110400016</v>
      </c>
      <c r="K554" t="str">
        <f>IF(J554&lt;&gt;"",J554,IF(AND(E554=grup_instansi!$B$61,F554=grup_instansi!$C$61),
grup_instansi!$A$61,
IF(AND(E554=grup_instansi!$B$62,F554=grup_instansi!$C$62),
grup_instansi!$A$62,
IF(AND(E554=grup_instansi!$B$63,F554=grup_instansi!$C$63),
grup_instansi!$A$63,
IF(AND(E554=grup_instansi!$B$64,F554=grup_instansi!$C$64),
grup_instansi!$A$64,
IF(AND(E554=grup_instansi!$B$65,F554=grup_instansi!$C$65),
grup_instansi!$A$65,
IF(AND(E554=grup_instansi!$B$66,F554=grup_instansi!$C$66),
grup_instansi!$A$66,
IF(AND(E554=grup_instansi!$B$67,F554=grup_instansi!$C$67),
grup_instansi!$A$67,
IF(AND(E554=grup_instansi!$B$68,F554=grup_instansi!$C$68),
grup_instansi!$A$68,
IF(AND(E554=grup_instansi!$B$69,F554=grup_instansi!$C$69),
grup_instansi!$A$69,
IF(AND(E554=grup_instansi!$B$70,F554=grup_instansi!$C$70),
grup_instansi!$A$70,
IF(AND(E554=grup_instansi!$B$71,F554=grup_instansi!$C$71),
grup_instansi!$A$71,
IF(AND(E554=grup_instansi!$B$72,F554=grup_instansi!$C$72),
grup_instansi!$A$72,
IF(AND(E554=grup_instansi!$B$73,F554=grup_instansi!$C$73),
grup_instansi!$A$73,
IF(AND(E554=grup_instansi!$B$74,F554=grup_instansi!$C$74),
grup_instansi!$A$74,
IF(AND(E554=grup_instansi!$B$75,F554=grup_instansi!$C$75),
grup_instansi!$A$75,
IF(AND(E554=grup_instansi!$B$76,F554=grup_instansi!$C$76),
grup_instansi!$A$76,
IF(AND(E554=grup_instansi!$B$77,F554=grup_instansi!$C$77),
grup_instansi!$A$77,
IF(AND(E554=grup_instansi!$B$78,F554=grup_instansi!$C$78),
grup_instansi!$A$78,
IF(AND(E554=grup_instansi!$B$79,F554=grup_instansi!$C$79),
grup_instansi!$A$79,
IF(AND(E554=grup_instansi!$B$80,F554=grup_instansi!$C$80),
grup_instansi!$A$80,
IF(AND(E554=grup_instansi!$B$81,F554=grup_instansi!$C$81),
grup_instansi!$A$81,
IF(AND(E554=grup_instansi!$B$82,F554=grup_instansi!$C$82),
grup_instansi!$A$82,
IF(AND(E554=grup_instansi!$B$83,F554=grup_instansi!$C$83),
grup_instansi!$A$84,
IF(AND(E554=grup_instansi!$B$84,F554=grup_instansi!$C$84),
grup_instansi!$A$85,
IF(AND(E554=grup_instansi!$B$85,F554=grup_instansi!$C$85),
grup_instansi!$A$86,
IF(AND(E554=grup_instansi!$B$86,F554=grup_instansi!$C$86),
grup_instansi!$A$87,
IF(AND(E554=grup_instansi!$B$87,F554=grup_instansi!$C$87),
grup_instansi!$A$87,
IF(AND(E554=grup_instansi!$B$88,F554=grup_instansi!$C$88),
grup_instansi!$A$88,
IF(AND(E554=grup_instansi!$B$89,F554=grup_instansi!$C$89),
grup_instansi!$A$89,
IF(AND(E554=grup_instansi!$B$90,F554=grup_instansi!$C$90),
grup_instansi!$A$90,
IF(AND(E554=grup_instansi!$B$91,F554=grup_instansi!$C$91),
grup_instansi!$A$91,
IF(AND(E554=grup_instansi!$B$92,F554=grup_instansi!$C$92),
grup_instansi!$A$92,
IF(AND(E554=grup_instansi!$B$93,F554=grup_instansi!$C$93),
grup_instansi!$A$93,
IF(AND(E554=grup_instansi!$B$94,F554=grup_instansi!$C$94),
grup_instansi!$A$94,
IF(AND(E554=grup_instansi!$B$95,F554=grup_instansi!$C$95),
grup_instansi!$A$95,
IF(AND(E554=grup_instansi!$B$96,F554=grup_instansi!$C$96),
grup_instansi!$A$96,
IF(AND(E554=grup_instansi!$B$97,F554=grup_instansi!$C$97),
grup_instansi!$A$97,
IF(AND(E554=grup_instansi!$B$98,F554=grup_instansi!$C$98),
grup_instansi!$A$98,
IF(AND(E554=grup_instansi!$B$99,F554=grup_instansi!$C$99),
grup_instansi!$A$99,
grup_instansi!$A$100))))))))))))))))))))))))))))))))))))))))</f>
        <v>gi2023110400016</v>
      </c>
      <c r="L554" t="str">
        <f>VLOOKUP(K554,grup_instansi!$A$2:$E$102,4)</f>
        <v>Pemerintah Kabupaten Kalimantan Tengah</v>
      </c>
      <c r="M554" t="str">
        <f t="shared" si="26"/>
        <v>('i2023110600553','Pemerintah Kab. Seruyan','gi2023110400016'),</v>
      </c>
    </row>
    <row r="555" spans="1:13" ht="45" x14ac:dyDescent="0.25">
      <c r="A555" t="str">
        <f t="shared" si="24"/>
        <v>i2023110600554</v>
      </c>
      <c r="B555" s="6">
        <v>6804</v>
      </c>
      <c r="C555" t="str">
        <f t="shared" si="25"/>
        <v>i2023110600554</v>
      </c>
      <c r="D555" s="5" t="s">
        <v>303</v>
      </c>
      <c r="E555" s="5" t="s">
        <v>658</v>
      </c>
      <c r="F555" s="5" t="s">
        <v>672</v>
      </c>
      <c r="G555" t="str">
        <f>IF(AND(E555=grup_instansi!$B$2,F555=grup_instansi!$C$2),
grup_instansi!$A$2,
IF(AND(E555=grup_instansi!$B$3,F555=grup_instansi!$C$3),
grup_instansi!$A$3,
IF(AND(E555=grup_instansi!$B$4,F555=grup_instansi!$C$4),
grup_instansi!$A$4,
IF(AND(E555=grup_instansi!$B$5,F555=grup_instansi!$C$5),
grup_instansi!$A$5,
IF(AND(E555=grup_instansi!$B$6,F555=grup_instansi!$C$6),
grup_instansi!$A$6,
IF(AND(E555=grup_instansi!$B$7,F555=grup_instansi!$C$7),
grup_instansi!$A$7,
IF(AND(E555=grup_instansi!$B$8,F555=grup_instansi!$C$8),
grup_instansi!$A$8,
IF(AND(E555=grup_instansi!$B$9,F555=grup_instansi!$C$9),
grup_instansi!$A$9,
IF(AND(E555=grup_instansi!$B$10,F555=grup_instansi!$C$10),
grup_instansi!$A$10,"")))))))))</f>
        <v/>
      </c>
      <c r="H555" t="str">
        <f>IF(G555&lt;&gt;"",G555,IF(AND(E555=grup_instansi!$B$11,F555=grup_instansi!$C$11),
grup_instansi!$A$11,
IF(AND(E555=grup_instansi!$B$12,F555=grup_instansi!$C$12),
grup_instansi!$A$12,
IF(AND(E555=grup_instansi!$B$13,F555=grup_instansi!$C$13),
grup_instansi!$A$13,
IF(AND(E555=grup_instansi!$B$14,F555=grup_instansi!$C$14),
grup_instansi!$A$14,
IF(AND(E555=grup_instansi!$B$15,F555=grup_instansi!$C$15),
grup_instansi!$A$15,
IF(AND(E555=grup_instansi!$B$16,F555=grup_instansi!$C$16),
grup_instansi!$A$16,
IF(AND(E555=grup_instansi!$B$17,F555=grup_instansi!$C$17),
grup_instansi!$A$17,
IF(AND(E555=grup_instansi!$B$18,F555=grup_instansi!$C$18),
grup_instansi!$A$18,
IF(AND(E555=grup_instansi!$B$19,F555=grup_instansi!$C$19),
grup_instansi!$A$19,
IF(AND(E555=grup_instansi!$B$20,F555=grup_instansi!$C$20),
grup_instansi!$A$20,"")))))))))))</f>
        <v>gi2023110400015</v>
      </c>
      <c r="I555" t="str">
        <f>IF(H555&lt;&gt;"",H555,IF(AND(E555=grup_instansi!$B$21,F555=grup_instansi!$C$21),
grup_instansi!$A$21,
IF(AND(E555=grup_instansi!$B$22,F555=grup_instansi!$C$22),
grup_instansi!$A$22,
IF(AND(E555=grup_instansi!$B$23,F555=grup_instansi!$C$23),
grup_instansi!$A$23,
IF(AND(E555=grup_instansi!$B$24,F555=grup_instansi!$C$24),
grup_instansi!$A$24,
IF(AND(E555=grup_instansi!$B$25,F555=grup_instansi!$C$25),
grup_instansi!$A$25,
IF(AND(E555=grup_instansi!$B$26,F555=grup_instansi!$C$26),
grup_instansi!$A$26,
IF(AND(E555=grup_instansi!$B$27,F555=grup_instansi!$C$27),
grup_instansi!$A$27,
IF(AND(E555=grup_instansi!$B$28,F555=grup_instansi!$C$28),
grup_instansi!$A$28,
IF(AND(E555=grup_instansi!$B$29,F555=grup_instansi!$C$29),
grup_instansi!$A$29,
IF(AND(E555=grup_instansi!$B$30,F555=grup_instansi!$C$30),
grup_instansi!$A$30,
IF(AND(E555=grup_instansi!$B$31,F555=grup_instansi!$C$31),
grup_instansi!$A$31,
IF(AND(E555=grup_instansi!$B$32,F555=grup_instansi!$C$32),
grup_instansi!$A$32,
IF(AND(E555=grup_instansi!$B$33,F555=grup_instansi!$C$33),
grup_instansi!$A$33,
IF(AND(E555=grup_instansi!$B$34,F555=grup_instansi!$C$34),
grup_instansi!$A$34,
IF(AND(E555=grup_instansi!$B$35,F555=grup_instansi!$C$35),
grup_instansi!$A$35,""))))))))))))))))</f>
        <v>gi2023110400015</v>
      </c>
      <c r="J555" t="str">
        <f>IF(I555&lt;&gt;"",I555,IF(AND(E555=grup_instansi!$B$36,F555=grup_instansi!$C$36),
grup_instansi!$A$36,
IF(AND(E555=grup_instansi!$B$37,F555=grup_instansi!$C$37),
grup_instansi!$A$37,
IF(AND(E555=grup_instansi!$B$38,F555=grup_instansi!$C$38),
grup_instansi!$A$38,
IF(AND(E555=grup_instansi!$B$39,F555=grup_instansi!$C$39),
grup_instansi!$A$39,
IF(AND(E555=grup_instansi!$B$40,F555=grup_instansi!$C$40),
grup_instansi!$A$40,
IF(AND(E555=grup_instansi!$B$41,F555=grup_instansi!$C$41),
grup_instansi!$A$41,
IF(AND(E555=grup_instansi!$B$42,F555=grup_instansi!$C$42),
grup_instansi!$A$42,
IF(AND(E555=grup_instansi!$B$43,F555=grup_instansi!$C$43),
grup_instansi!$A$43,
IF(AND(E555=grup_instansi!$B$44,F555=grup_instansi!$C$44),
grup_instansi!$A$44,
IF(AND(E555=grup_instansi!$B$45,F555=grup_instansi!$C$45),
grup_instansi!$A$45,
IF(AND(E555=grup_instansi!$B$46,F555=grup_instansi!$C$46),
grup_instansi!$A$46,
IF(AND(E555=grup_instansi!$B$47,F555=grup_instansi!$C$47),
grup_instansi!$A$47,
IF(AND(E555=grup_instansi!$B$48,F555=grup_instansi!$C$48),
grup_instansi!$A$48,
IF(AND(E555=grup_instansi!$B$49,F555=grup_instansi!$C$49),
grup_instansi!$A$49,
IF(AND(E555=grup_instansi!$B$50,F555=grup_instansi!$C$50),
grup_instansi!$A$50,
IF(AND(E555=grup_instansi!$B$51,F555=grup_instansi!$C$51),
grup_instansi!$A$51,
IF(AND(E555=grup_instansi!$B$52,F555=grup_instansi!$C$52),
grup_instansi!$A$52,
IF(AND(E555=grup_instansi!$B$53,F555=grup_instansi!$C$53),
grup_instansi!$A$53,
IF(AND(E555=grup_instansi!$B$54,F555=grup_instansi!$C$54),
grup_instansi!$A$54,
IF(AND(E555=grup_instansi!$B$55,F555=grup_instansi!$C$55),
grup_instansi!$A$55,
IF(AND(E555=grup_instansi!$B$56,F555=grup_instansi!$C$56),
grup_instansi!$A$56,
IF(AND(E555=grup_instansi!$B$57,F555=grup_instansi!$C$57),
grup_instansi!$A$57,
IF(AND(E555=grup_instansi!$B$58,F555=grup_instansi!$C$58),
grup_instansi!$A$58,
IF(AND(E555=grup_instansi!$B$59,F555=grup_instansi!$C$59),
grup_instansi!$A$59,
IF(AND(E555=grup_instansi!$B$60,F555=grup_instansi!$C$60),
grup_instansi!$A$60,""))))))))))))))))))))))))))</f>
        <v>gi2023110400015</v>
      </c>
      <c r="K555" t="str">
        <f>IF(J555&lt;&gt;"",J555,IF(AND(E555=grup_instansi!$B$61,F555=grup_instansi!$C$61),
grup_instansi!$A$61,
IF(AND(E555=grup_instansi!$B$62,F555=grup_instansi!$C$62),
grup_instansi!$A$62,
IF(AND(E555=grup_instansi!$B$63,F555=grup_instansi!$C$63),
grup_instansi!$A$63,
IF(AND(E555=grup_instansi!$B$64,F555=grup_instansi!$C$64),
grup_instansi!$A$64,
IF(AND(E555=grup_instansi!$B$65,F555=grup_instansi!$C$65),
grup_instansi!$A$65,
IF(AND(E555=grup_instansi!$B$66,F555=grup_instansi!$C$66),
grup_instansi!$A$66,
IF(AND(E555=grup_instansi!$B$67,F555=grup_instansi!$C$67),
grup_instansi!$A$67,
IF(AND(E555=grup_instansi!$B$68,F555=grup_instansi!$C$68),
grup_instansi!$A$68,
IF(AND(E555=grup_instansi!$B$69,F555=grup_instansi!$C$69),
grup_instansi!$A$69,
IF(AND(E555=grup_instansi!$B$70,F555=grup_instansi!$C$70),
grup_instansi!$A$70,
IF(AND(E555=grup_instansi!$B$71,F555=grup_instansi!$C$71),
grup_instansi!$A$71,
IF(AND(E555=grup_instansi!$B$72,F555=grup_instansi!$C$72),
grup_instansi!$A$72,
IF(AND(E555=grup_instansi!$B$73,F555=grup_instansi!$C$73),
grup_instansi!$A$73,
IF(AND(E555=grup_instansi!$B$74,F555=grup_instansi!$C$74),
grup_instansi!$A$74,
IF(AND(E555=grup_instansi!$B$75,F555=grup_instansi!$C$75),
grup_instansi!$A$75,
IF(AND(E555=grup_instansi!$B$76,F555=grup_instansi!$C$76),
grup_instansi!$A$76,
IF(AND(E555=grup_instansi!$B$77,F555=grup_instansi!$C$77),
grup_instansi!$A$77,
IF(AND(E555=grup_instansi!$B$78,F555=grup_instansi!$C$78),
grup_instansi!$A$78,
IF(AND(E555=grup_instansi!$B$79,F555=grup_instansi!$C$79),
grup_instansi!$A$79,
IF(AND(E555=grup_instansi!$B$80,F555=grup_instansi!$C$80),
grup_instansi!$A$80,
IF(AND(E555=grup_instansi!$B$81,F555=grup_instansi!$C$81),
grup_instansi!$A$81,
IF(AND(E555=grup_instansi!$B$82,F555=grup_instansi!$C$82),
grup_instansi!$A$82,
IF(AND(E555=grup_instansi!$B$83,F555=grup_instansi!$C$83),
grup_instansi!$A$84,
IF(AND(E555=grup_instansi!$B$84,F555=grup_instansi!$C$84),
grup_instansi!$A$85,
IF(AND(E555=grup_instansi!$B$85,F555=grup_instansi!$C$85),
grup_instansi!$A$86,
IF(AND(E555=grup_instansi!$B$86,F555=grup_instansi!$C$86),
grup_instansi!$A$87,
IF(AND(E555=grup_instansi!$B$87,F555=grup_instansi!$C$87),
grup_instansi!$A$87,
IF(AND(E555=grup_instansi!$B$88,F555=grup_instansi!$C$88),
grup_instansi!$A$88,
IF(AND(E555=grup_instansi!$B$89,F555=grup_instansi!$C$89),
grup_instansi!$A$89,
IF(AND(E555=grup_instansi!$B$90,F555=grup_instansi!$C$90),
grup_instansi!$A$90,
IF(AND(E555=grup_instansi!$B$91,F555=grup_instansi!$C$91),
grup_instansi!$A$91,
IF(AND(E555=grup_instansi!$B$92,F555=grup_instansi!$C$92),
grup_instansi!$A$92,
IF(AND(E555=grup_instansi!$B$93,F555=grup_instansi!$C$93),
grup_instansi!$A$93,
IF(AND(E555=grup_instansi!$B$94,F555=grup_instansi!$C$94),
grup_instansi!$A$94,
IF(AND(E555=grup_instansi!$B$95,F555=grup_instansi!$C$95),
grup_instansi!$A$95,
IF(AND(E555=grup_instansi!$B$96,F555=grup_instansi!$C$96),
grup_instansi!$A$96,
IF(AND(E555=grup_instansi!$B$97,F555=grup_instansi!$C$97),
grup_instansi!$A$97,
IF(AND(E555=grup_instansi!$B$98,F555=grup_instansi!$C$98),
grup_instansi!$A$98,
IF(AND(E555=grup_instansi!$B$99,F555=grup_instansi!$C$99),
grup_instansi!$A$99,
grup_instansi!$A$100))))))))))))))))))))))))))))))))))))))))</f>
        <v>gi2023110400015</v>
      </c>
      <c r="L555" t="str">
        <f>VLOOKUP(K555,grup_instansi!$A$2:$E$102,4)</f>
        <v>Pemerintah Kabupaten Kalimantan Selatan</v>
      </c>
      <c r="M555" t="str">
        <f t="shared" si="26"/>
        <v>('i2023110600554','Pemerintah Kab. Hulu Sungai Selatan','gi2023110400015'),</v>
      </c>
    </row>
    <row r="556" spans="1:13" ht="45" x14ac:dyDescent="0.25">
      <c r="A556" t="str">
        <f t="shared" si="24"/>
        <v>i2023110600555</v>
      </c>
      <c r="B556" s="6">
        <v>6809</v>
      </c>
      <c r="C556" t="str">
        <f t="shared" si="25"/>
        <v>i2023110600555</v>
      </c>
      <c r="D556" s="5" t="s">
        <v>308</v>
      </c>
      <c r="E556" s="5" t="s">
        <v>658</v>
      </c>
      <c r="F556" s="5" t="s">
        <v>672</v>
      </c>
      <c r="G556" t="str">
        <f>IF(AND(E556=grup_instansi!$B$2,F556=grup_instansi!$C$2),
grup_instansi!$A$2,
IF(AND(E556=grup_instansi!$B$3,F556=grup_instansi!$C$3),
grup_instansi!$A$3,
IF(AND(E556=grup_instansi!$B$4,F556=grup_instansi!$C$4),
grup_instansi!$A$4,
IF(AND(E556=grup_instansi!$B$5,F556=grup_instansi!$C$5),
grup_instansi!$A$5,
IF(AND(E556=grup_instansi!$B$6,F556=grup_instansi!$C$6),
grup_instansi!$A$6,
IF(AND(E556=grup_instansi!$B$7,F556=grup_instansi!$C$7),
grup_instansi!$A$7,
IF(AND(E556=grup_instansi!$B$8,F556=grup_instansi!$C$8),
grup_instansi!$A$8,
IF(AND(E556=grup_instansi!$B$9,F556=grup_instansi!$C$9),
grup_instansi!$A$9,
IF(AND(E556=grup_instansi!$B$10,F556=grup_instansi!$C$10),
grup_instansi!$A$10,"")))))))))</f>
        <v/>
      </c>
      <c r="H556" t="str">
        <f>IF(G556&lt;&gt;"",G556,IF(AND(E556=grup_instansi!$B$11,F556=grup_instansi!$C$11),
grup_instansi!$A$11,
IF(AND(E556=grup_instansi!$B$12,F556=grup_instansi!$C$12),
grup_instansi!$A$12,
IF(AND(E556=grup_instansi!$B$13,F556=grup_instansi!$C$13),
grup_instansi!$A$13,
IF(AND(E556=grup_instansi!$B$14,F556=grup_instansi!$C$14),
grup_instansi!$A$14,
IF(AND(E556=grup_instansi!$B$15,F556=grup_instansi!$C$15),
grup_instansi!$A$15,
IF(AND(E556=grup_instansi!$B$16,F556=grup_instansi!$C$16),
grup_instansi!$A$16,
IF(AND(E556=grup_instansi!$B$17,F556=grup_instansi!$C$17),
grup_instansi!$A$17,
IF(AND(E556=grup_instansi!$B$18,F556=grup_instansi!$C$18),
grup_instansi!$A$18,
IF(AND(E556=grup_instansi!$B$19,F556=grup_instansi!$C$19),
grup_instansi!$A$19,
IF(AND(E556=grup_instansi!$B$20,F556=grup_instansi!$C$20),
grup_instansi!$A$20,"")))))))))))</f>
        <v>gi2023110400015</v>
      </c>
      <c r="I556" t="str">
        <f>IF(H556&lt;&gt;"",H556,IF(AND(E556=grup_instansi!$B$21,F556=grup_instansi!$C$21),
grup_instansi!$A$21,
IF(AND(E556=grup_instansi!$B$22,F556=grup_instansi!$C$22),
grup_instansi!$A$22,
IF(AND(E556=grup_instansi!$B$23,F556=grup_instansi!$C$23),
grup_instansi!$A$23,
IF(AND(E556=grup_instansi!$B$24,F556=grup_instansi!$C$24),
grup_instansi!$A$24,
IF(AND(E556=grup_instansi!$B$25,F556=grup_instansi!$C$25),
grup_instansi!$A$25,
IF(AND(E556=grup_instansi!$B$26,F556=grup_instansi!$C$26),
grup_instansi!$A$26,
IF(AND(E556=grup_instansi!$B$27,F556=grup_instansi!$C$27),
grup_instansi!$A$27,
IF(AND(E556=grup_instansi!$B$28,F556=grup_instansi!$C$28),
grup_instansi!$A$28,
IF(AND(E556=grup_instansi!$B$29,F556=grup_instansi!$C$29),
grup_instansi!$A$29,
IF(AND(E556=grup_instansi!$B$30,F556=grup_instansi!$C$30),
grup_instansi!$A$30,
IF(AND(E556=grup_instansi!$B$31,F556=grup_instansi!$C$31),
grup_instansi!$A$31,
IF(AND(E556=grup_instansi!$B$32,F556=grup_instansi!$C$32),
grup_instansi!$A$32,
IF(AND(E556=grup_instansi!$B$33,F556=grup_instansi!$C$33),
grup_instansi!$A$33,
IF(AND(E556=grup_instansi!$B$34,F556=grup_instansi!$C$34),
grup_instansi!$A$34,
IF(AND(E556=grup_instansi!$B$35,F556=grup_instansi!$C$35),
grup_instansi!$A$35,""))))))))))))))))</f>
        <v>gi2023110400015</v>
      </c>
      <c r="J556" t="str">
        <f>IF(I556&lt;&gt;"",I556,IF(AND(E556=grup_instansi!$B$36,F556=grup_instansi!$C$36),
grup_instansi!$A$36,
IF(AND(E556=grup_instansi!$B$37,F556=grup_instansi!$C$37),
grup_instansi!$A$37,
IF(AND(E556=grup_instansi!$B$38,F556=grup_instansi!$C$38),
grup_instansi!$A$38,
IF(AND(E556=grup_instansi!$B$39,F556=grup_instansi!$C$39),
grup_instansi!$A$39,
IF(AND(E556=grup_instansi!$B$40,F556=grup_instansi!$C$40),
grup_instansi!$A$40,
IF(AND(E556=grup_instansi!$B$41,F556=grup_instansi!$C$41),
grup_instansi!$A$41,
IF(AND(E556=grup_instansi!$B$42,F556=grup_instansi!$C$42),
grup_instansi!$A$42,
IF(AND(E556=grup_instansi!$B$43,F556=grup_instansi!$C$43),
grup_instansi!$A$43,
IF(AND(E556=grup_instansi!$B$44,F556=grup_instansi!$C$44),
grup_instansi!$A$44,
IF(AND(E556=grup_instansi!$B$45,F556=grup_instansi!$C$45),
grup_instansi!$A$45,
IF(AND(E556=grup_instansi!$B$46,F556=grup_instansi!$C$46),
grup_instansi!$A$46,
IF(AND(E556=grup_instansi!$B$47,F556=grup_instansi!$C$47),
grup_instansi!$A$47,
IF(AND(E556=grup_instansi!$B$48,F556=grup_instansi!$C$48),
grup_instansi!$A$48,
IF(AND(E556=grup_instansi!$B$49,F556=grup_instansi!$C$49),
grup_instansi!$A$49,
IF(AND(E556=grup_instansi!$B$50,F556=grup_instansi!$C$50),
grup_instansi!$A$50,
IF(AND(E556=grup_instansi!$B$51,F556=grup_instansi!$C$51),
grup_instansi!$A$51,
IF(AND(E556=grup_instansi!$B$52,F556=grup_instansi!$C$52),
grup_instansi!$A$52,
IF(AND(E556=grup_instansi!$B$53,F556=grup_instansi!$C$53),
grup_instansi!$A$53,
IF(AND(E556=grup_instansi!$B$54,F556=grup_instansi!$C$54),
grup_instansi!$A$54,
IF(AND(E556=grup_instansi!$B$55,F556=grup_instansi!$C$55),
grup_instansi!$A$55,
IF(AND(E556=grup_instansi!$B$56,F556=grup_instansi!$C$56),
grup_instansi!$A$56,
IF(AND(E556=grup_instansi!$B$57,F556=grup_instansi!$C$57),
grup_instansi!$A$57,
IF(AND(E556=grup_instansi!$B$58,F556=grup_instansi!$C$58),
grup_instansi!$A$58,
IF(AND(E556=grup_instansi!$B$59,F556=grup_instansi!$C$59),
grup_instansi!$A$59,
IF(AND(E556=grup_instansi!$B$60,F556=grup_instansi!$C$60),
grup_instansi!$A$60,""))))))))))))))))))))))))))</f>
        <v>gi2023110400015</v>
      </c>
      <c r="K556" t="str">
        <f>IF(J556&lt;&gt;"",J556,IF(AND(E556=grup_instansi!$B$61,F556=grup_instansi!$C$61),
grup_instansi!$A$61,
IF(AND(E556=grup_instansi!$B$62,F556=grup_instansi!$C$62),
grup_instansi!$A$62,
IF(AND(E556=grup_instansi!$B$63,F556=grup_instansi!$C$63),
grup_instansi!$A$63,
IF(AND(E556=grup_instansi!$B$64,F556=grup_instansi!$C$64),
grup_instansi!$A$64,
IF(AND(E556=grup_instansi!$B$65,F556=grup_instansi!$C$65),
grup_instansi!$A$65,
IF(AND(E556=grup_instansi!$B$66,F556=grup_instansi!$C$66),
grup_instansi!$A$66,
IF(AND(E556=grup_instansi!$B$67,F556=grup_instansi!$C$67),
grup_instansi!$A$67,
IF(AND(E556=grup_instansi!$B$68,F556=grup_instansi!$C$68),
grup_instansi!$A$68,
IF(AND(E556=grup_instansi!$B$69,F556=grup_instansi!$C$69),
grup_instansi!$A$69,
IF(AND(E556=grup_instansi!$B$70,F556=grup_instansi!$C$70),
grup_instansi!$A$70,
IF(AND(E556=grup_instansi!$B$71,F556=grup_instansi!$C$71),
grup_instansi!$A$71,
IF(AND(E556=grup_instansi!$B$72,F556=grup_instansi!$C$72),
grup_instansi!$A$72,
IF(AND(E556=grup_instansi!$B$73,F556=grup_instansi!$C$73),
grup_instansi!$A$73,
IF(AND(E556=grup_instansi!$B$74,F556=grup_instansi!$C$74),
grup_instansi!$A$74,
IF(AND(E556=grup_instansi!$B$75,F556=grup_instansi!$C$75),
grup_instansi!$A$75,
IF(AND(E556=grup_instansi!$B$76,F556=grup_instansi!$C$76),
grup_instansi!$A$76,
IF(AND(E556=grup_instansi!$B$77,F556=grup_instansi!$C$77),
grup_instansi!$A$77,
IF(AND(E556=grup_instansi!$B$78,F556=grup_instansi!$C$78),
grup_instansi!$A$78,
IF(AND(E556=grup_instansi!$B$79,F556=grup_instansi!$C$79),
grup_instansi!$A$79,
IF(AND(E556=grup_instansi!$B$80,F556=grup_instansi!$C$80),
grup_instansi!$A$80,
IF(AND(E556=grup_instansi!$B$81,F556=grup_instansi!$C$81),
grup_instansi!$A$81,
IF(AND(E556=grup_instansi!$B$82,F556=grup_instansi!$C$82),
grup_instansi!$A$82,
IF(AND(E556=grup_instansi!$B$83,F556=grup_instansi!$C$83),
grup_instansi!$A$84,
IF(AND(E556=grup_instansi!$B$84,F556=grup_instansi!$C$84),
grup_instansi!$A$85,
IF(AND(E556=grup_instansi!$B$85,F556=grup_instansi!$C$85),
grup_instansi!$A$86,
IF(AND(E556=grup_instansi!$B$86,F556=grup_instansi!$C$86),
grup_instansi!$A$87,
IF(AND(E556=grup_instansi!$B$87,F556=grup_instansi!$C$87),
grup_instansi!$A$87,
IF(AND(E556=grup_instansi!$B$88,F556=grup_instansi!$C$88),
grup_instansi!$A$88,
IF(AND(E556=grup_instansi!$B$89,F556=grup_instansi!$C$89),
grup_instansi!$A$89,
IF(AND(E556=grup_instansi!$B$90,F556=grup_instansi!$C$90),
grup_instansi!$A$90,
IF(AND(E556=grup_instansi!$B$91,F556=grup_instansi!$C$91),
grup_instansi!$A$91,
IF(AND(E556=grup_instansi!$B$92,F556=grup_instansi!$C$92),
grup_instansi!$A$92,
IF(AND(E556=grup_instansi!$B$93,F556=grup_instansi!$C$93),
grup_instansi!$A$93,
IF(AND(E556=grup_instansi!$B$94,F556=grup_instansi!$C$94),
grup_instansi!$A$94,
IF(AND(E556=grup_instansi!$B$95,F556=grup_instansi!$C$95),
grup_instansi!$A$95,
IF(AND(E556=grup_instansi!$B$96,F556=grup_instansi!$C$96),
grup_instansi!$A$96,
IF(AND(E556=grup_instansi!$B$97,F556=grup_instansi!$C$97),
grup_instansi!$A$97,
IF(AND(E556=grup_instansi!$B$98,F556=grup_instansi!$C$98),
grup_instansi!$A$98,
IF(AND(E556=grup_instansi!$B$99,F556=grup_instansi!$C$99),
grup_instansi!$A$99,
grup_instansi!$A$100))))))))))))))))))))))))))))))))))))))))</f>
        <v>gi2023110400015</v>
      </c>
      <c r="L556" t="str">
        <f>VLOOKUP(K556,grup_instansi!$A$2:$E$102,4)</f>
        <v>Pemerintah Kabupaten Kalimantan Selatan</v>
      </c>
      <c r="M556" t="str">
        <f t="shared" si="26"/>
        <v>('i2023110600555','Pemerintah Kab. Hulu Sungai Utara','gi2023110400015'),</v>
      </c>
    </row>
    <row r="557" spans="1:13" ht="30" x14ac:dyDescent="0.25">
      <c r="A557" t="str">
        <f t="shared" si="24"/>
        <v>i2023110600556</v>
      </c>
      <c r="B557" s="6">
        <v>6904</v>
      </c>
      <c r="C557" t="str">
        <f t="shared" si="25"/>
        <v>i2023110600556</v>
      </c>
      <c r="D557" s="5" t="s">
        <v>326</v>
      </c>
      <c r="E557" s="5" t="s">
        <v>658</v>
      </c>
      <c r="F557" s="5" t="s">
        <v>674</v>
      </c>
      <c r="G557" t="str">
        <f>IF(AND(E557=grup_instansi!$B$2,F557=grup_instansi!$C$2),
grup_instansi!$A$2,
IF(AND(E557=grup_instansi!$B$3,F557=grup_instansi!$C$3),
grup_instansi!$A$3,
IF(AND(E557=grup_instansi!$B$4,F557=grup_instansi!$C$4),
grup_instansi!$A$4,
IF(AND(E557=grup_instansi!$B$5,F557=grup_instansi!$C$5),
grup_instansi!$A$5,
IF(AND(E557=grup_instansi!$B$6,F557=grup_instansi!$C$6),
grup_instansi!$A$6,
IF(AND(E557=grup_instansi!$B$7,F557=grup_instansi!$C$7),
grup_instansi!$A$7,
IF(AND(E557=grup_instansi!$B$8,F557=grup_instansi!$C$8),
grup_instansi!$A$8,
IF(AND(E557=grup_instansi!$B$9,F557=grup_instansi!$C$9),
grup_instansi!$A$9,
IF(AND(E557=grup_instansi!$B$10,F557=grup_instansi!$C$10),
grup_instansi!$A$10,"")))))))))</f>
        <v/>
      </c>
      <c r="H557" t="str">
        <f>IF(G557&lt;&gt;"",G557,IF(AND(E557=grup_instansi!$B$11,F557=grup_instansi!$C$11),
grup_instansi!$A$11,
IF(AND(E557=grup_instansi!$B$12,F557=grup_instansi!$C$12),
grup_instansi!$A$12,
IF(AND(E557=grup_instansi!$B$13,F557=grup_instansi!$C$13),
grup_instansi!$A$13,
IF(AND(E557=grup_instansi!$B$14,F557=grup_instansi!$C$14),
grup_instansi!$A$14,
IF(AND(E557=grup_instansi!$B$15,F557=grup_instansi!$C$15),
grup_instansi!$A$15,
IF(AND(E557=grup_instansi!$B$16,F557=grup_instansi!$C$16),
grup_instansi!$A$16,
IF(AND(E557=grup_instansi!$B$17,F557=grup_instansi!$C$17),
grup_instansi!$A$17,
IF(AND(E557=grup_instansi!$B$18,F557=grup_instansi!$C$18),
grup_instansi!$A$18,
IF(AND(E557=grup_instansi!$B$19,F557=grup_instansi!$C$19),
grup_instansi!$A$19,
IF(AND(E557=grup_instansi!$B$20,F557=grup_instansi!$C$20),
grup_instansi!$A$20,"")))))))))))</f>
        <v>gi2023110400017</v>
      </c>
      <c r="I557" t="str">
        <f>IF(H557&lt;&gt;"",H557,IF(AND(E557=grup_instansi!$B$21,F557=grup_instansi!$C$21),
grup_instansi!$A$21,
IF(AND(E557=grup_instansi!$B$22,F557=grup_instansi!$C$22),
grup_instansi!$A$22,
IF(AND(E557=grup_instansi!$B$23,F557=grup_instansi!$C$23),
grup_instansi!$A$23,
IF(AND(E557=grup_instansi!$B$24,F557=grup_instansi!$C$24),
grup_instansi!$A$24,
IF(AND(E557=grup_instansi!$B$25,F557=grup_instansi!$C$25),
grup_instansi!$A$25,
IF(AND(E557=grup_instansi!$B$26,F557=grup_instansi!$C$26),
grup_instansi!$A$26,
IF(AND(E557=grup_instansi!$B$27,F557=grup_instansi!$C$27),
grup_instansi!$A$27,
IF(AND(E557=grup_instansi!$B$28,F557=grup_instansi!$C$28),
grup_instansi!$A$28,
IF(AND(E557=grup_instansi!$B$29,F557=grup_instansi!$C$29),
grup_instansi!$A$29,
IF(AND(E557=grup_instansi!$B$30,F557=grup_instansi!$C$30),
grup_instansi!$A$30,
IF(AND(E557=grup_instansi!$B$31,F557=grup_instansi!$C$31),
grup_instansi!$A$31,
IF(AND(E557=grup_instansi!$B$32,F557=grup_instansi!$C$32),
grup_instansi!$A$32,
IF(AND(E557=grup_instansi!$B$33,F557=grup_instansi!$C$33),
grup_instansi!$A$33,
IF(AND(E557=grup_instansi!$B$34,F557=grup_instansi!$C$34),
grup_instansi!$A$34,
IF(AND(E557=grup_instansi!$B$35,F557=grup_instansi!$C$35),
grup_instansi!$A$35,""))))))))))))))))</f>
        <v>gi2023110400017</v>
      </c>
      <c r="J557" t="str">
        <f>IF(I557&lt;&gt;"",I557,IF(AND(E557=grup_instansi!$B$36,F557=grup_instansi!$C$36),
grup_instansi!$A$36,
IF(AND(E557=grup_instansi!$B$37,F557=grup_instansi!$C$37),
grup_instansi!$A$37,
IF(AND(E557=grup_instansi!$B$38,F557=grup_instansi!$C$38),
grup_instansi!$A$38,
IF(AND(E557=grup_instansi!$B$39,F557=grup_instansi!$C$39),
grup_instansi!$A$39,
IF(AND(E557=grup_instansi!$B$40,F557=grup_instansi!$C$40),
grup_instansi!$A$40,
IF(AND(E557=grup_instansi!$B$41,F557=grup_instansi!$C$41),
grup_instansi!$A$41,
IF(AND(E557=grup_instansi!$B$42,F557=grup_instansi!$C$42),
grup_instansi!$A$42,
IF(AND(E557=grup_instansi!$B$43,F557=grup_instansi!$C$43),
grup_instansi!$A$43,
IF(AND(E557=grup_instansi!$B$44,F557=grup_instansi!$C$44),
grup_instansi!$A$44,
IF(AND(E557=grup_instansi!$B$45,F557=grup_instansi!$C$45),
grup_instansi!$A$45,
IF(AND(E557=grup_instansi!$B$46,F557=grup_instansi!$C$46),
grup_instansi!$A$46,
IF(AND(E557=grup_instansi!$B$47,F557=grup_instansi!$C$47),
grup_instansi!$A$47,
IF(AND(E557=grup_instansi!$B$48,F557=grup_instansi!$C$48),
grup_instansi!$A$48,
IF(AND(E557=grup_instansi!$B$49,F557=grup_instansi!$C$49),
grup_instansi!$A$49,
IF(AND(E557=grup_instansi!$B$50,F557=grup_instansi!$C$50),
grup_instansi!$A$50,
IF(AND(E557=grup_instansi!$B$51,F557=grup_instansi!$C$51),
grup_instansi!$A$51,
IF(AND(E557=grup_instansi!$B$52,F557=grup_instansi!$C$52),
grup_instansi!$A$52,
IF(AND(E557=grup_instansi!$B$53,F557=grup_instansi!$C$53),
grup_instansi!$A$53,
IF(AND(E557=grup_instansi!$B$54,F557=grup_instansi!$C$54),
grup_instansi!$A$54,
IF(AND(E557=grup_instansi!$B$55,F557=grup_instansi!$C$55),
grup_instansi!$A$55,
IF(AND(E557=grup_instansi!$B$56,F557=grup_instansi!$C$56),
grup_instansi!$A$56,
IF(AND(E557=grup_instansi!$B$57,F557=grup_instansi!$C$57),
grup_instansi!$A$57,
IF(AND(E557=grup_instansi!$B$58,F557=grup_instansi!$C$58),
grup_instansi!$A$58,
IF(AND(E557=grup_instansi!$B$59,F557=grup_instansi!$C$59),
grup_instansi!$A$59,
IF(AND(E557=grup_instansi!$B$60,F557=grup_instansi!$C$60),
grup_instansi!$A$60,""))))))))))))))))))))))))))</f>
        <v>gi2023110400017</v>
      </c>
      <c r="K557" t="str">
        <f>IF(J557&lt;&gt;"",J557,IF(AND(E557=grup_instansi!$B$61,F557=grup_instansi!$C$61),
grup_instansi!$A$61,
IF(AND(E557=grup_instansi!$B$62,F557=grup_instansi!$C$62),
grup_instansi!$A$62,
IF(AND(E557=grup_instansi!$B$63,F557=grup_instansi!$C$63),
grup_instansi!$A$63,
IF(AND(E557=grup_instansi!$B$64,F557=grup_instansi!$C$64),
grup_instansi!$A$64,
IF(AND(E557=grup_instansi!$B$65,F557=grup_instansi!$C$65),
grup_instansi!$A$65,
IF(AND(E557=grup_instansi!$B$66,F557=grup_instansi!$C$66),
grup_instansi!$A$66,
IF(AND(E557=grup_instansi!$B$67,F557=grup_instansi!$C$67),
grup_instansi!$A$67,
IF(AND(E557=grup_instansi!$B$68,F557=grup_instansi!$C$68),
grup_instansi!$A$68,
IF(AND(E557=grup_instansi!$B$69,F557=grup_instansi!$C$69),
grup_instansi!$A$69,
IF(AND(E557=grup_instansi!$B$70,F557=grup_instansi!$C$70),
grup_instansi!$A$70,
IF(AND(E557=grup_instansi!$B$71,F557=grup_instansi!$C$71),
grup_instansi!$A$71,
IF(AND(E557=grup_instansi!$B$72,F557=grup_instansi!$C$72),
grup_instansi!$A$72,
IF(AND(E557=grup_instansi!$B$73,F557=grup_instansi!$C$73),
grup_instansi!$A$73,
IF(AND(E557=grup_instansi!$B$74,F557=grup_instansi!$C$74),
grup_instansi!$A$74,
IF(AND(E557=grup_instansi!$B$75,F557=grup_instansi!$C$75),
grup_instansi!$A$75,
IF(AND(E557=grup_instansi!$B$76,F557=grup_instansi!$C$76),
grup_instansi!$A$76,
IF(AND(E557=grup_instansi!$B$77,F557=grup_instansi!$C$77),
grup_instansi!$A$77,
IF(AND(E557=grup_instansi!$B$78,F557=grup_instansi!$C$78),
grup_instansi!$A$78,
IF(AND(E557=grup_instansi!$B$79,F557=grup_instansi!$C$79),
grup_instansi!$A$79,
IF(AND(E557=grup_instansi!$B$80,F557=grup_instansi!$C$80),
grup_instansi!$A$80,
IF(AND(E557=grup_instansi!$B$81,F557=grup_instansi!$C$81),
grup_instansi!$A$81,
IF(AND(E557=grup_instansi!$B$82,F557=grup_instansi!$C$82),
grup_instansi!$A$82,
IF(AND(E557=grup_instansi!$B$83,F557=grup_instansi!$C$83),
grup_instansi!$A$84,
IF(AND(E557=grup_instansi!$B$84,F557=grup_instansi!$C$84),
grup_instansi!$A$85,
IF(AND(E557=grup_instansi!$B$85,F557=grup_instansi!$C$85),
grup_instansi!$A$86,
IF(AND(E557=grup_instansi!$B$86,F557=grup_instansi!$C$86),
grup_instansi!$A$87,
IF(AND(E557=grup_instansi!$B$87,F557=grup_instansi!$C$87),
grup_instansi!$A$87,
IF(AND(E557=grup_instansi!$B$88,F557=grup_instansi!$C$88),
grup_instansi!$A$88,
IF(AND(E557=grup_instansi!$B$89,F557=grup_instansi!$C$89),
grup_instansi!$A$89,
IF(AND(E557=grup_instansi!$B$90,F557=grup_instansi!$C$90),
grup_instansi!$A$90,
IF(AND(E557=grup_instansi!$B$91,F557=grup_instansi!$C$91),
grup_instansi!$A$91,
IF(AND(E557=grup_instansi!$B$92,F557=grup_instansi!$C$92),
grup_instansi!$A$92,
IF(AND(E557=grup_instansi!$B$93,F557=grup_instansi!$C$93),
grup_instansi!$A$93,
IF(AND(E557=grup_instansi!$B$94,F557=grup_instansi!$C$94),
grup_instansi!$A$94,
IF(AND(E557=grup_instansi!$B$95,F557=grup_instansi!$C$95),
grup_instansi!$A$95,
IF(AND(E557=grup_instansi!$B$96,F557=grup_instansi!$C$96),
grup_instansi!$A$96,
IF(AND(E557=grup_instansi!$B$97,F557=grup_instansi!$C$97),
grup_instansi!$A$97,
IF(AND(E557=grup_instansi!$B$98,F557=grup_instansi!$C$98),
grup_instansi!$A$98,
IF(AND(E557=grup_instansi!$B$99,F557=grup_instansi!$C$99),
grup_instansi!$A$99,
grup_instansi!$A$100))))))))))))))))))))))))))))))))))))))))</f>
        <v>gi2023110400017</v>
      </c>
      <c r="L557" t="str">
        <f>VLOOKUP(K557,grup_instansi!$A$2:$E$102,4)</f>
        <v>Pemerintah Kabupaten Kalimantan Timur</v>
      </c>
      <c r="M557" t="str">
        <f t="shared" si="26"/>
        <v>('i2023110600556','Pemerintah Kab. Berau','gi2023110400017'),</v>
      </c>
    </row>
    <row r="558" spans="1:13" ht="30" x14ac:dyDescent="0.25">
      <c r="A558" t="str">
        <f t="shared" si="24"/>
        <v>i2023110600557</v>
      </c>
      <c r="B558" s="6">
        <v>7004</v>
      </c>
      <c r="C558" t="str">
        <f t="shared" si="25"/>
        <v>i2023110600557</v>
      </c>
      <c r="D558" s="5" t="s">
        <v>481</v>
      </c>
      <c r="E558" s="5" t="s">
        <v>658</v>
      </c>
      <c r="F558" s="5" t="s">
        <v>689</v>
      </c>
      <c r="G558" t="str">
        <f>IF(AND(E558=grup_instansi!$B$2,F558=grup_instansi!$C$2),
grup_instansi!$A$2,
IF(AND(E558=grup_instansi!$B$3,F558=grup_instansi!$C$3),
grup_instansi!$A$3,
IF(AND(E558=grup_instansi!$B$4,F558=grup_instansi!$C$4),
grup_instansi!$A$4,
IF(AND(E558=grup_instansi!$B$5,F558=grup_instansi!$C$5),
grup_instansi!$A$5,
IF(AND(E558=grup_instansi!$B$6,F558=grup_instansi!$C$6),
grup_instansi!$A$6,
IF(AND(E558=grup_instansi!$B$7,F558=grup_instansi!$C$7),
grup_instansi!$A$7,
IF(AND(E558=grup_instansi!$B$8,F558=grup_instansi!$C$8),
grup_instansi!$A$8,
IF(AND(E558=grup_instansi!$B$9,F558=grup_instansi!$C$9),
grup_instansi!$A$9,
IF(AND(E558=grup_instansi!$B$10,F558=grup_instansi!$C$10),
grup_instansi!$A$10,"")))))))))</f>
        <v/>
      </c>
      <c r="H558" t="str">
        <f>IF(G558&lt;&gt;"",G558,IF(AND(E558=grup_instansi!$B$11,F558=grup_instansi!$C$11),
grup_instansi!$A$11,
IF(AND(E558=grup_instansi!$B$12,F558=grup_instansi!$C$12),
grup_instansi!$A$12,
IF(AND(E558=grup_instansi!$B$13,F558=grup_instansi!$C$13),
grup_instansi!$A$13,
IF(AND(E558=grup_instansi!$B$14,F558=grup_instansi!$C$14),
grup_instansi!$A$14,
IF(AND(E558=grup_instansi!$B$15,F558=grup_instansi!$C$15),
grup_instansi!$A$15,
IF(AND(E558=grup_instansi!$B$16,F558=grup_instansi!$C$16),
grup_instansi!$A$16,
IF(AND(E558=grup_instansi!$B$17,F558=grup_instansi!$C$17),
grup_instansi!$A$17,
IF(AND(E558=grup_instansi!$B$18,F558=grup_instansi!$C$18),
grup_instansi!$A$18,
IF(AND(E558=grup_instansi!$B$19,F558=grup_instansi!$C$19),
grup_instansi!$A$19,
IF(AND(E558=grup_instansi!$B$20,F558=grup_instansi!$C$20),
grup_instansi!$A$20,"")))))))))))</f>
        <v/>
      </c>
      <c r="I558" t="str">
        <f>IF(H558&lt;&gt;"",H558,IF(AND(E558=grup_instansi!$B$21,F558=grup_instansi!$C$21),
grup_instansi!$A$21,
IF(AND(E558=grup_instansi!$B$22,F558=grup_instansi!$C$22),
grup_instansi!$A$22,
IF(AND(E558=grup_instansi!$B$23,F558=grup_instansi!$C$23),
grup_instansi!$A$23,
IF(AND(E558=grup_instansi!$B$24,F558=grup_instansi!$C$24),
grup_instansi!$A$24,
IF(AND(E558=grup_instansi!$B$25,F558=grup_instansi!$C$25),
grup_instansi!$A$25,
IF(AND(E558=grup_instansi!$B$26,F558=grup_instansi!$C$26),
grup_instansi!$A$26,
IF(AND(E558=grup_instansi!$B$27,F558=grup_instansi!$C$27),
grup_instansi!$A$27,
IF(AND(E558=grup_instansi!$B$28,F558=grup_instansi!$C$28),
grup_instansi!$A$28,
IF(AND(E558=grup_instansi!$B$29,F558=grup_instansi!$C$29),
grup_instansi!$A$29,
IF(AND(E558=grup_instansi!$B$30,F558=grup_instansi!$C$30),
grup_instansi!$A$30,
IF(AND(E558=grup_instansi!$B$31,F558=grup_instansi!$C$31),
grup_instansi!$A$31,
IF(AND(E558=grup_instansi!$B$32,F558=grup_instansi!$C$32),
grup_instansi!$A$32,
IF(AND(E558=grup_instansi!$B$33,F558=grup_instansi!$C$33),
grup_instansi!$A$33,
IF(AND(E558=grup_instansi!$B$34,F558=grup_instansi!$C$34),
grup_instansi!$A$34,
IF(AND(E558=grup_instansi!$B$35,F558=grup_instansi!$C$35),
grup_instansi!$A$35,""))))))))))))))))</f>
        <v>gi2023110400032</v>
      </c>
      <c r="J558" t="str">
        <f>IF(I558&lt;&gt;"",I558,IF(AND(E558=grup_instansi!$B$36,F558=grup_instansi!$C$36),
grup_instansi!$A$36,
IF(AND(E558=grup_instansi!$B$37,F558=grup_instansi!$C$37),
grup_instansi!$A$37,
IF(AND(E558=grup_instansi!$B$38,F558=grup_instansi!$C$38),
grup_instansi!$A$38,
IF(AND(E558=grup_instansi!$B$39,F558=grup_instansi!$C$39),
grup_instansi!$A$39,
IF(AND(E558=grup_instansi!$B$40,F558=grup_instansi!$C$40),
grup_instansi!$A$40,
IF(AND(E558=grup_instansi!$B$41,F558=grup_instansi!$C$41),
grup_instansi!$A$41,
IF(AND(E558=grup_instansi!$B$42,F558=grup_instansi!$C$42),
grup_instansi!$A$42,
IF(AND(E558=grup_instansi!$B$43,F558=grup_instansi!$C$43),
grup_instansi!$A$43,
IF(AND(E558=grup_instansi!$B$44,F558=grup_instansi!$C$44),
grup_instansi!$A$44,
IF(AND(E558=grup_instansi!$B$45,F558=grup_instansi!$C$45),
grup_instansi!$A$45,
IF(AND(E558=grup_instansi!$B$46,F558=grup_instansi!$C$46),
grup_instansi!$A$46,
IF(AND(E558=grup_instansi!$B$47,F558=grup_instansi!$C$47),
grup_instansi!$A$47,
IF(AND(E558=grup_instansi!$B$48,F558=grup_instansi!$C$48),
grup_instansi!$A$48,
IF(AND(E558=grup_instansi!$B$49,F558=grup_instansi!$C$49),
grup_instansi!$A$49,
IF(AND(E558=grup_instansi!$B$50,F558=grup_instansi!$C$50),
grup_instansi!$A$50,
IF(AND(E558=grup_instansi!$B$51,F558=grup_instansi!$C$51),
grup_instansi!$A$51,
IF(AND(E558=grup_instansi!$B$52,F558=grup_instansi!$C$52),
grup_instansi!$A$52,
IF(AND(E558=grup_instansi!$B$53,F558=grup_instansi!$C$53),
grup_instansi!$A$53,
IF(AND(E558=grup_instansi!$B$54,F558=grup_instansi!$C$54),
grup_instansi!$A$54,
IF(AND(E558=grup_instansi!$B$55,F558=grup_instansi!$C$55),
grup_instansi!$A$55,
IF(AND(E558=grup_instansi!$B$56,F558=grup_instansi!$C$56),
grup_instansi!$A$56,
IF(AND(E558=grup_instansi!$B$57,F558=grup_instansi!$C$57),
grup_instansi!$A$57,
IF(AND(E558=grup_instansi!$B$58,F558=grup_instansi!$C$58),
grup_instansi!$A$58,
IF(AND(E558=grup_instansi!$B$59,F558=grup_instansi!$C$59),
grup_instansi!$A$59,
IF(AND(E558=grup_instansi!$B$60,F558=grup_instansi!$C$60),
grup_instansi!$A$60,""))))))))))))))))))))))))))</f>
        <v>gi2023110400032</v>
      </c>
      <c r="K558" t="str">
        <f>IF(J558&lt;&gt;"",J558,IF(AND(E558=grup_instansi!$B$61,F558=grup_instansi!$C$61),
grup_instansi!$A$61,
IF(AND(E558=grup_instansi!$B$62,F558=grup_instansi!$C$62),
grup_instansi!$A$62,
IF(AND(E558=grup_instansi!$B$63,F558=grup_instansi!$C$63),
grup_instansi!$A$63,
IF(AND(E558=grup_instansi!$B$64,F558=grup_instansi!$C$64),
grup_instansi!$A$64,
IF(AND(E558=grup_instansi!$B$65,F558=grup_instansi!$C$65),
grup_instansi!$A$65,
IF(AND(E558=grup_instansi!$B$66,F558=grup_instansi!$C$66),
grup_instansi!$A$66,
IF(AND(E558=grup_instansi!$B$67,F558=grup_instansi!$C$67),
grup_instansi!$A$67,
IF(AND(E558=grup_instansi!$B$68,F558=grup_instansi!$C$68),
grup_instansi!$A$68,
IF(AND(E558=grup_instansi!$B$69,F558=grup_instansi!$C$69),
grup_instansi!$A$69,
IF(AND(E558=grup_instansi!$B$70,F558=grup_instansi!$C$70),
grup_instansi!$A$70,
IF(AND(E558=grup_instansi!$B$71,F558=grup_instansi!$C$71),
grup_instansi!$A$71,
IF(AND(E558=grup_instansi!$B$72,F558=grup_instansi!$C$72),
grup_instansi!$A$72,
IF(AND(E558=grup_instansi!$B$73,F558=grup_instansi!$C$73),
grup_instansi!$A$73,
IF(AND(E558=grup_instansi!$B$74,F558=grup_instansi!$C$74),
grup_instansi!$A$74,
IF(AND(E558=grup_instansi!$B$75,F558=grup_instansi!$C$75),
grup_instansi!$A$75,
IF(AND(E558=grup_instansi!$B$76,F558=grup_instansi!$C$76),
grup_instansi!$A$76,
IF(AND(E558=grup_instansi!$B$77,F558=grup_instansi!$C$77),
grup_instansi!$A$77,
IF(AND(E558=grup_instansi!$B$78,F558=grup_instansi!$C$78),
grup_instansi!$A$78,
IF(AND(E558=grup_instansi!$B$79,F558=grup_instansi!$C$79),
grup_instansi!$A$79,
IF(AND(E558=grup_instansi!$B$80,F558=grup_instansi!$C$80),
grup_instansi!$A$80,
IF(AND(E558=grup_instansi!$B$81,F558=grup_instansi!$C$81),
grup_instansi!$A$81,
IF(AND(E558=grup_instansi!$B$82,F558=grup_instansi!$C$82),
grup_instansi!$A$82,
IF(AND(E558=grup_instansi!$B$83,F558=grup_instansi!$C$83),
grup_instansi!$A$84,
IF(AND(E558=grup_instansi!$B$84,F558=grup_instansi!$C$84),
grup_instansi!$A$85,
IF(AND(E558=grup_instansi!$B$85,F558=grup_instansi!$C$85),
grup_instansi!$A$86,
IF(AND(E558=grup_instansi!$B$86,F558=grup_instansi!$C$86),
grup_instansi!$A$87,
IF(AND(E558=grup_instansi!$B$87,F558=grup_instansi!$C$87),
grup_instansi!$A$87,
IF(AND(E558=grup_instansi!$B$88,F558=grup_instansi!$C$88),
grup_instansi!$A$88,
IF(AND(E558=grup_instansi!$B$89,F558=grup_instansi!$C$89),
grup_instansi!$A$89,
IF(AND(E558=grup_instansi!$B$90,F558=grup_instansi!$C$90),
grup_instansi!$A$90,
IF(AND(E558=grup_instansi!$B$91,F558=grup_instansi!$C$91),
grup_instansi!$A$91,
IF(AND(E558=grup_instansi!$B$92,F558=grup_instansi!$C$92),
grup_instansi!$A$92,
IF(AND(E558=grup_instansi!$B$93,F558=grup_instansi!$C$93),
grup_instansi!$A$93,
IF(AND(E558=grup_instansi!$B$94,F558=grup_instansi!$C$94),
grup_instansi!$A$94,
IF(AND(E558=grup_instansi!$B$95,F558=grup_instansi!$C$95),
grup_instansi!$A$95,
IF(AND(E558=grup_instansi!$B$96,F558=grup_instansi!$C$96),
grup_instansi!$A$96,
IF(AND(E558=grup_instansi!$B$97,F558=grup_instansi!$C$97),
grup_instansi!$A$97,
IF(AND(E558=grup_instansi!$B$98,F558=grup_instansi!$C$98),
grup_instansi!$A$98,
IF(AND(E558=grup_instansi!$B$99,F558=grup_instansi!$C$99),
grup_instansi!$A$99,
grup_instansi!$A$100))))))))))))))))))))))))))))))))))))))))</f>
        <v>gi2023110400032</v>
      </c>
      <c r="L558" t="str">
        <f>VLOOKUP(K558,grup_instansi!$A$2:$E$102,4)</f>
        <v>Pemerintah Kabupaten Sulawesi Utara</v>
      </c>
      <c r="M558" t="str">
        <f t="shared" si="26"/>
        <v>('i2023110600557','Pemerintah Kab. Minahasa Selatan','gi2023110400032'),</v>
      </c>
    </row>
    <row r="559" spans="1:13" ht="30" x14ac:dyDescent="0.25">
      <c r="A559" t="str">
        <f t="shared" si="24"/>
        <v>i2023110600558</v>
      </c>
      <c r="B559" s="6">
        <v>7008</v>
      </c>
      <c r="C559" t="str">
        <f t="shared" si="25"/>
        <v>i2023110600558</v>
      </c>
      <c r="D559" s="5" t="s">
        <v>485</v>
      </c>
      <c r="E559" s="5" t="s">
        <v>658</v>
      </c>
      <c r="F559" s="5" t="s">
        <v>689</v>
      </c>
      <c r="G559" t="str">
        <f>IF(AND(E559=grup_instansi!$B$2,F559=grup_instansi!$C$2),
grup_instansi!$A$2,
IF(AND(E559=grup_instansi!$B$3,F559=grup_instansi!$C$3),
grup_instansi!$A$3,
IF(AND(E559=grup_instansi!$B$4,F559=grup_instansi!$C$4),
grup_instansi!$A$4,
IF(AND(E559=grup_instansi!$B$5,F559=grup_instansi!$C$5),
grup_instansi!$A$5,
IF(AND(E559=grup_instansi!$B$6,F559=grup_instansi!$C$6),
grup_instansi!$A$6,
IF(AND(E559=grup_instansi!$B$7,F559=grup_instansi!$C$7),
grup_instansi!$A$7,
IF(AND(E559=grup_instansi!$B$8,F559=grup_instansi!$C$8),
grup_instansi!$A$8,
IF(AND(E559=grup_instansi!$B$9,F559=grup_instansi!$C$9),
grup_instansi!$A$9,
IF(AND(E559=grup_instansi!$B$10,F559=grup_instansi!$C$10),
grup_instansi!$A$10,"")))))))))</f>
        <v/>
      </c>
      <c r="H559" t="str">
        <f>IF(G559&lt;&gt;"",G559,IF(AND(E559=grup_instansi!$B$11,F559=grup_instansi!$C$11),
grup_instansi!$A$11,
IF(AND(E559=grup_instansi!$B$12,F559=grup_instansi!$C$12),
grup_instansi!$A$12,
IF(AND(E559=grup_instansi!$B$13,F559=grup_instansi!$C$13),
grup_instansi!$A$13,
IF(AND(E559=grup_instansi!$B$14,F559=grup_instansi!$C$14),
grup_instansi!$A$14,
IF(AND(E559=grup_instansi!$B$15,F559=grup_instansi!$C$15),
grup_instansi!$A$15,
IF(AND(E559=grup_instansi!$B$16,F559=grup_instansi!$C$16),
grup_instansi!$A$16,
IF(AND(E559=grup_instansi!$B$17,F559=grup_instansi!$C$17),
grup_instansi!$A$17,
IF(AND(E559=grup_instansi!$B$18,F559=grup_instansi!$C$18),
grup_instansi!$A$18,
IF(AND(E559=grup_instansi!$B$19,F559=grup_instansi!$C$19),
grup_instansi!$A$19,
IF(AND(E559=grup_instansi!$B$20,F559=grup_instansi!$C$20),
grup_instansi!$A$20,"")))))))))))</f>
        <v/>
      </c>
      <c r="I559" t="str">
        <f>IF(H559&lt;&gt;"",H559,IF(AND(E559=grup_instansi!$B$21,F559=grup_instansi!$C$21),
grup_instansi!$A$21,
IF(AND(E559=grup_instansi!$B$22,F559=grup_instansi!$C$22),
grup_instansi!$A$22,
IF(AND(E559=grup_instansi!$B$23,F559=grup_instansi!$C$23),
grup_instansi!$A$23,
IF(AND(E559=grup_instansi!$B$24,F559=grup_instansi!$C$24),
grup_instansi!$A$24,
IF(AND(E559=grup_instansi!$B$25,F559=grup_instansi!$C$25),
grup_instansi!$A$25,
IF(AND(E559=grup_instansi!$B$26,F559=grup_instansi!$C$26),
grup_instansi!$A$26,
IF(AND(E559=grup_instansi!$B$27,F559=grup_instansi!$C$27),
grup_instansi!$A$27,
IF(AND(E559=grup_instansi!$B$28,F559=grup_instansi!$C$28),
grup_instansi!$A$28,
IF(AND(E559=grup_instansi!$B$29,F559=grup_instansi!$C$29),
grup_instansi!$A$29,
IF(AND(E559=grup_instansi!$B$30,F559=grup_instansi!$C$30),
grup_instansi!$A$30,
IF(AND(E559=grup_instansi!$B$31,F559=grup_instansi!$C$31),
grup_instansi!$A$31,
IF(AND(E559=grup_instansi!$B$32,F559=grup_instansi!$C$32),
grup_instansi!$A$32,
IF(AND(E559=grup_instansi!$B$33,F559=grup_instansi!$C$33),
grup_instansi!$A$33,
IF(AND(E559=grup_instansi!$B$34,F559=grup_instansi!$C$34),
grup_instansi!$A$34,
IF(AND(E559=grup_instansi!$B$35,F559=grup_instansi!$C$35),
grup_instansi!$A$35,""))))))))))))))))</f>
        <v>gi2023110400032</v>
      </c>
      <c r="J559" t="str">
        <f>IF(I559&lt;&gt;"",I559,IF(AND(E559=grup_instansi!$B$36,F559=grup_instansi!$C$36),
grup_instansi!$A$36,
IF(AND(E559=grup_instansi!$B$37,F559=grup_instansi!$C$37),
grup_instansi!$A$37,
IF(AND(E559=grup_instansi!$B$38,F559=grup_instansi!$C$38),
grup_instansi!$A$38,
IF(AND(E559=grup_instansi!$B$39,F559=grup_instansi!$C$39),
grup_instansi!$A$39,
IF(AND(E559=grup_instansi!$B$40,F559=grup_instansi!$C$40),
grup_instansi!$A$40,
IF(AND(E559=grup_instansi!$B$41,F559=grup_instansi!$C$41),
grup_instansi!$A$41,
IF(AND(E559=grup_instansi!$B$42,F559=grup_instansi!$C$42),
grup_instansi!$A$42,
IF(AND(E559=grup_instansi!$B$43,F559=grup_instansi!$C$43),
grup_instansi!$A$43,
IF(AND(E559=grup_instansi!$B$44,F559=grup_instansi!$C$44),
grup_instansi!$A$44,
IF(AND(E559=grup_instansi!$B$45,F559=grup_instansi!$C$45),
grup_instansi!$A$45,
IF(AND(E559=grup_instansi!$B$46,F559=grup_instansi!$C$46),
grup_instansi!$A$46,
IF(AND(E559=grup_instansi!$B$47,F559=grup_instansi!$C$47),
grup_instansi!$A$47,
IF(AND(E559=grup_instansi!$B$48,F559=grup_instansi!$C$48),
grup_instansi!$A$48,
IF(AND(E559=grup_instansi!$B$49,F559=grup_instansi!$C$49),
grup_instansi!$A$49,
IF(AND(E559=grup_instansi!$B$50,F559=grup_instansi!$C$50),
grup_instansi!$A$50,
IF(AND(E559=grup_instansi!$B$51,F559=grup_instansi!$C$51),
grup_instansi!$A$51,
IF(AND(E559=grup_instansi!$B$52,F559=grup_instansi!$C$52),
grup_instansi!$A$52,
IF(AND(E559=grup_instansi!$B$53,F559=grup_instansi!$C$53),
grup_instansi!$A$53,
IF(AND(E559=grup_instansi!$B$54,F559=grup_instansi!$C$54),
grup_instansi!$A$54,
IF(AND(E559=grup_instansi!$B$55,F559=grup_instansi!$C$55),
grup_instansi!$A$55,
IF(AND(E559=grup_instansi!$B$56,F559=grup_instansi!$C$56),
grup_instansi!$A$56,
IF(AND(E559=grup_instansi!$B$57,F559=grup_instansi!$C$57),
grup_instansi!$A$57,
IF(AND(E559=grup_instansi!$B$58,F559=grup_instansi!$C$58),
grup_instansi!$A$58,
IF(AND(E559=grup_instansi!$B$59,F559=grup_instansi!$C$59),
grup_instansi!$A$59,
IF(AND(E559=grup_instansi!$B$60,F559=grup_instansi!$C$60),
grup_instansi!$A$60,""))))))))))))))))))))))))))</f>
        <v>gi2023110400032</v>
      </c>
      <c r="K559" t="str">
        <f>IF(J559&lt;&gt;"",J559,IF(AND(E559=grup_instansi!$B$61,F559=grup_instansi!$C$61),
grup_instansi!$A$61,
IF(AND(E559=grup_instansi!$B$62,F559=grup_instansi!$C$62),
grup_instansi!$A$62,
IF(AND(E559=grup_instansi!$B$63,F559=grup_instansi!$C$63),
grup_instansi!$A$63,
IF(AND(E559=grup_instansi!$B$64,F559=grup_instansi!$C$64),
grup_instansi!$A$64,
IF(AND(E559=grup_instansi!$B$65,F559=grup_instansi!$C$65),
grup_instansi!$A$65,
IF(AND(E559=grup_instansi!$B$66,F559=grup_instansi!$C$66),
grup_instansi!$A$66,
IF(AND(E559=grup_instansi!$B$67,F559=grup_instansi!$C$67),
grup_instansi!$A$67,
IF(AND(E559=grup_instansi!$B$68,F559=grup_instansi!$C$68),
grup_instansi!$A$68,
IF(AND(E559=grup_instansi!$B$69,F559=grup_instansi!$C$69),
grup_instansi!$A$69,
IF(AND(E559=grup_instansi!$B$70,F559=grup_instansi!$C$70),
grup_instansi!$A$70,
IF(AND(E559=grup_instansi!$B$71,F559=grup_instansi!$C$71),
grup_instansi!$A$71,
IF(AND(E559=grup_instansi!$B$72,F559=grup_instansi!$C$72),
grup_instansi!$A$72,
IF(AND(E559=grup_instansi!$B$73,F559=grup_instansi!$C$73),
grup_instansi!$A$73,
IF(AND(E559=grup_instansi!$B$74,F559=grup_instansi!$C$74),
grup_instansi!$A$74,
IF(AND(E559=grup_instansi!$B$75,F559=grup_instansi!$C$75),
grup_instansi!$A$75,
IF(AND(E559=grup_instansi!$B$76,F559=grup_instansi!$C$76),
grup_instansi!$A$76,
IF(AND(E559=grup_instansi!$B$77,F559=grup_instansi!$C$77),
grup_instansi!$A$77,
IF(AND(E559=grup_instansi!$B$78,F559=grup_instansi!$C$78),
grup_instansi!$A$78,
IF(AND(E559=grup_instansi!$B$79,F559=grup_instansi!$C$79),
grup_instansi!$A$79,
IF(AND(E559=grup_instansi!$B$80,F559=grup_instansi!$C$80),
grup_instansi!$A$80,
IF(AND(E559=grup_instansi!$B$81,F559=grup_instansi!$C$81),
grup_instansi!$A$81,
IF(AND(E559=grup_instansi!$B$82,F559=grup_instansi!$C$82),
grup_instansi!$A$82,
IF(AND(E559=grup_instansi!$B$83,F559=grup_instansi!$C$83),
grup_instansi!$A$84,
IF(AND(E559=grup_instansi!$B$84,F559=grup_instansi!$C$84),
grup_instansi!$A$85,
IF(AND(E559=grup_instansi!$B$85,F559=grup_instansi!$C$85),
grup_instansi!$A$86,
IF(AND(E559=grup_instansi!$B$86,F559=grup_instansi!$C$86),
grup_instansi!$A$87,
IF(AND(E559=grup_instansi!$B$87,F559=grup_instansi!$C$87),
grup_instansi!$A$87,
IF(AND(E559=grup_instansi!$B$88,F559=grup_instansi!$C$88),
grup_instansi!$A$88,
IF(AND(E559=grup_instansi!$B$89,F559=grup_instansi!$C$89),
grup_instansi!$A$89,
IF(AND(E559=grup_instansi!$B$90,F559=grup_instansi!$C$90),
grup_instansi!$A$90,
IF(AND(E559=grup_instansi!$B$91,F559=grup_instansi!$C$91),
grup_instansi!$A$91,
IF(AND(E559=grup_instansi!$B$92,F559=grup_instansi!$C$92),
grup_instansi!$A$92,
IF(AND(E559=grup_instansi!$B$93,F559=grup_instansi!$C$93),
grup_instansi!$A$93,
IF(AND(E559=grup_instansi!$B$94,F559=grup_instansi!$C$94),
grup_instansi!$A$94,
IF(AND(E559=grup_instansi!$B$95,F559=grup_instansi!$C$95),
grup_instansi!$A$95,
IF(AND(E559=grup_instansi!$B$96,F559=grup_instansi!$C$96),
grup_instansi!$A$96,
IF(AND(E559=grup_instansi!$B$97,F559=grup_instansi!$C$97),
grup_instansi!$A$97,
IF(AND(E559=grup_instansi!$B$98,F559=grup_instansi!$C$98),
grup_instansi!$A$98,
IF(AND(E559=grup_instansi!$B$99,F559=grup_instansi!$C$99),
grup_instansi!$A$99,
grup_instansi!$A$100))))))))))))))))))))))))))))))))))))))))</f>
        <v>gi2023110400032</v>
      </c>
      <c r="L559" t="str">
        <f>VLOOKUP(K559,grup_instansi!$A$2:$E$102,4)</f>
        <v>Pemerintah Kabupaten Sulawesi Utara</v>
      </c>
      <c r="M559" t="str">
        <f t="shared" si="26"/>
        <v>('i2023110600558','Pemerintah Kab. Siau Tagulandang Biaro','gi2023110400032'),</v>
      </c>
    </row>
    <row r="560" spans="1:13" ht="30" x14ac:dyDescent="0.25">
      <c r="A560" t="str">
        <f t="shared" si="24"/>
        <v>i2023110600559</v>
      </c>
      <c r="B560" s="6">
        <v>7013</v>
      </c>
      <c r="C560" t="str">
        <f t="shared" si="25"/>
        <v>i2023110600559</v>
      </c>
      <c r="D560" s="5" t="s">
        <v>488</v>
      </c>
      <c r="E560" s="5" t="s">
        <v>658</v>
      </c>
      <c r="F560" s="5" t="s">
        <v>689</v>
      </c>
      <c r="G560" t="str">
        <f>IF(AND(E560=grup_instansi!$B$2,F560=grup_instansi!$C$2),
grup_instansi!$A$2,
IF(AND(E560=grup_instansi!$B$3,F560=grup_instansi!$C$3),
grup_instansi!$A$3,
IF(AND(E560=grup_instansi!$B$4,F560=grup_instansi!$C$4),
grup_instansi!$A$4,
IF(AND(E560=grup_instansi!$B$5,F560=grup_instansi!$C$5),
grup_instansi!$A$5,
IF(AND(E560=grup_instansi!$B$6,F560=grup_instansi!$C$6),
grup_instansi!$A$6,
IF(AND(E560=grup_instansi!$B$7,F560=grup_instansi!$C$7),
grup_instansi!$A$7,
IF(AND(E560=grup_instansi!$B$8,F560=grup_instansi!$C$8),
grup_instansi!$A$8,
IF(AND(E560=grup_instansi!$B$9,F560=grup_instansi!$C$9),
grup_instansi!$A$9,
IF(AND(E560=grup_instansi!$B$10,F560=grup_instansi!$C$10),
grup_instansi!$A$10,"")))))))))</f>
        <v/>
      </c>
      <c r="H560" t="str">
        <f>IF(G560&lt;&gt;"",G560,IF(AND(E560=grup_instansi!$B$11,F560=grup_instansi!$C$11),
grup_instansi!$A$11,
IF(AND(E560=grup_instansi!$B$12,F560=grup_instansi!$C$12),
grup_instansi!$A$12,
IF(AND(E560=grup_instansi!$B$13,F560=grup_instansi!$C$13),
grup_instansi!$A$13,
IF(AND(E560=grup_instansi!$B$14,F560=grup_instansi!$C$14),
grup_instansi!$A$14,
IF(AND(E560=grup_instansi!$B$15,F560=grup_instansi!$C$15),
grup_instansi!$A$15,
IF(AND(E560=grup_instansi!$B$16,F560=grup_instansi!$C$16),
grup_instansi!$A$16,
IF(AND(E560=grup_instansi!$B$17,F560=grup_instansi!$C$17),
grup_instansi!$A$17,
IF(AND(E560=grup_instansi!$B$18,F560=grup_instansi!$C$18),
grup_instansi!$A$18,
IF(AND(E560=grup_instansi!$B$19,F560=grup_instansi!$C$19),
grup_instansi!$A$19,
IF(AND(E560=grup_instansi!$B$20,F560=grup_instansi!$C$20),
grup_instansi!$A$20,"")))))))))))</f>
        <v/>
      </c>
      <c r="I560" t="str">
        <f>IF(H560&lt;&gt;"",H560,IF(AND(E560=grup_instansi!$B$21,F560=grup_instansi!$C$21),
grup_instansi!$A$21,
IF(AND(E560=grup_instansi!$B$22,F560=grup_instansi!$C$22),
grup_instansi!$A$22,
IF(AND(E560=grup_instansi!$B$23,F560=grup_instansi!$C$23),
grup_instansi!$A$23,
IF(AND(E560=grup_instansi!$B$24,F560=grup_instansi!$C$24),
grup_instansi!$A$24,
IF(AND(E560=grup_instansi!$B$25,F560=grup_instansi!$C$25),
grup_instansi!$A$25,
IF(AND(E560=grup_instansi!$B$26,F560=grup_instansi!$C$26),
grup_instansi!$A$26,
IF(AND(E560=grup_instansi!$B$27,F560=grup_instansi!$C$27),
grup_instansi!$A$27,
IF(AND(E560=grup_instansi!$B$28,F560=grup_instansi!$C$28),
grup_instansi!$A$28,
IF(AND(E560=grup_instansi!$B$29,F560=grup_instansi!$C$29),
grup_instansi!$A$29,
IF(AND(E560=grup_instansi!$B$30,F560=grup_instansi!$C$30),
grup_instansi!$A$30,
IF(AND(E560=grup_instansi!$B$31,F560=grup_instansi!$C$31),
grup_instansi!$A$31,
IF(AND(E560=grup_instansi!$B$32,F560=grup_instansi!$C$32),
grup_instansi!$A$32,
IF(AND(E560=grup_instansi!$B$33,F560=grup_instansi!$C$33),
grup_instansi!$A$33,
IF(AND(E560=grup_instansi!$B$34,F560=grup_instansi!$C$34),
grup_instansi!$A$34,
IF(AND(E560=grup_instansi!$B$35,F560=grup_instansi!$C$35),
grup_instansi!$A$35,""))))))))))))))))</f>
        <v>gi2023110400032</v>
      </c>
      <c r="J560" t="str">
        <f>IF(I560&lt;&gt;"",I560,IF(AND(E560=grup_instansi!$B$36,F560=grup_instansi!$C$36),
grup_instansi!$A$36,
IF(AND(E560=grup_instansi!$B$37,F560=grup_instansi!$C$37),
grup_instansi!$A$37,
IF(AND(E560=grup_instansi!$B$38,F560=grup_instansi!$C$38),
grup_instansi!$A$38,
IF(AND(E560=grup_instansi!$B$39,F560=grup_instansi!$C$39),
grup_instansi!$A$39,
IF(AND(E560=grup_instansi!$B$40,F560=grup_instansi!$C$40),
grup_instansi!$A$40,
IF(AND(E560=grup_instansi!$B$41,F560=grup_instansi!$C$41),
grup_instansi!$A$41,
IF(AND(E560=grup_instansi!$B$42,F560=grup_instansi!$C$42),
grup_instansi!$A$42,
IF(AND(E560=grup_instansi!$B$43,F560=grup_instansi!$C$43),
grup_instansi!$A$43,
IF(AND(E560=grup_instansi!$B$44,F560=grup_instansi!$C$44),
grup_instansi!$A$44,
IF(AND(E560=grup_instansi!$B$45,F560=grup_instansi!$C$45),
grup_instansi!$A$45,
IF(AND(E560=grup_instansi!$B$46,F560=grup_instansi!$C$46),
grup_instansi!$A$46,
IF(AND(E560=grup_instansi!$B$47,F560=grup_instansi!$C$47),
grup_instansi!$A$47,
IF(AND(E560=grup_instansi!$B$48,F560=grup_instansi!$C$48),
grup_instansi!$A$48,
IF(AND(E560=grup_instansi!$B$49,F560=grup_instansi!$C$49),
grup_instansi!$A$49,
IF(AND(E560=grup_instansi!$B$50,F560=grup_instansi!$C$50),
grup_instansi!$A$50,
IF(AND(E560=grup_instansi!$B$51,F560=grup_instansi!$C$51),
grup_instansi!$A$51,
IF(AND(E560=grup_instansi!$B$52,F560=grup_instansi!$C$52),
grup_instansi!$A$52,
IF(AND(E560=grup_instansi!$B$53,F560=grup_instansi!$C$53),
grup_instansi!$A$53,
IF(AND(E560=grup_instansi!$B$54,F560=grup_instansi!$C$54),
grup_instansi!$A$54,
IF(AND(E560=grup_instansi!$B$55,F560=grup_instansi!$C$55),
grup_instansi!$A$55,
IF(AND(E560=grup_instansi!$B$56,F560=grup_instansi!$C$56),
grup_instansi!$A$56,
IF(AND(E560=grup_instansi!$B$57,F560=grup_instansi!$C$57),
grup_instansi!$A$57,
IF(AND(E560=grup_instansi!$B$58,F560=grup_instansi!$C$58),
grup_instansi!$A$58,
IF(AND(E560=grup_instansi!$B$59,F560=grup_instansi!$C$59),
grup_instansi!$A$59,
IF(AND(E560=grup_instansi!$B$60,F560=grup_instansi!$C$60),
grup_instansi!$A$60,""))))))))))))))))))))))))))</f>
        <v>gi2023110400032</v>
      </c>
      <c r="K560" t="str">
        <f>IF(J560&lt;&gt;"",J560,IF(AND(E560=grup_instansi!$B$61,F560=grup_instansi!$C$61),
grup_instansi!$A$61,
IF(AND(E560=grup_instansi!$B$62,F560=grup_instansi!$C$62),
grup_instansi!$A$62,
IF(AND(E560=grup_instansi!$B$63,F560=grup_instansi!$C$63),
grup_instansi!$A$63,
IF(AND(E560=grup_instansi!$B$64,F560=grup_instansi!$C$64),
grup_instansi!$A$64,
IF(AND(E560=grup_instansi!$B$65,F560=grup_instansi!$C$65),
grup_instansi!$A$65,
IF(AND(E560=grup_instansi!$B$66,F560=grup_instansi!$C$66),
grup_instansi!$A$66,
IF(AND(E560=grup_instansi!$B$67,F560=grup_instansi!$C$67),
grup_instansi!$A$67,
IF(AND(E560=grup_instansi!$B$68,F560=grup_instansi!$C$68),
grup_instansi!$A$68,
IF(AND(E560=grup_instansi!$B$69,F560=grup_instansi!$C$69),
grup_instansi!$A$69,
IF(AND(E560=grup_instansi!$B$70,F560=grup_instansi!$C$70),
grup_instansi!$A$70,
IF(AND(E560=grup_instansi!$B$71,F560=grup_instansi!$C$71),
grup_instansi!$A$71,
IF(AND(E560=grup_instansi!$B$72,F560=grup_instansi!$C$72),
grup_instansi!$A$72,
IF(AND(E560=grup_instansi!$B$73,F560=grup_instansi!$C$73),
grup_instansi!$A$73,
IF(AND(E560=grup_instansi!$B$74,F560=grup_instansi!$C$74),
grup_instansi!$A$74,
IF(AND(E560=grup_instansi!$B$75,F560=grup_instansi!$C$75),
grup_instansi!$A$75,
IF(AND(E560=grup_instansi!$B$76,F560=grup_instansi!$C$76),
grup_instansi!$A$76,
IF(AND(E560=grup_instansi!$B$77,F560=grup_instansi!$C$77),
grup_instansi!$A$77,
IF(AND(E560=grup_instansi!$B$78,F560=grup_instansi!$C$78),
grup_instansi!$A$78,
IF(AND(E560=grup_instansi!$B$79,F560=grup_instansi!$C$79),
grup_instansi!$A$79,
IF(AND(E560=grup_instansi!$B$80,F560=grup_instansi!$C$80),
grup_instansi!$A$80,
IF(AND(E560=grup_instansi!$B$81,F560=grup_instansi!$C$81),
grup_instansi!$A$81,
IF(AND(E560=grup_instansi!$B$82,F560=grup_instansi!$C$82),
grup_instansi!$A$82,
IF(AND(E560=grup_instansi!$B$83,F560=grup_instansi!$C$83),
grup_instansi!$A$84,
IF(AND(E560=grup_instansi!$B$84,F560=grup_instansi!$C$84),
grup_instansi!$A$85,
IF(AND(E560=grup_instansi!$B$85,F560=grup_instansi!$C$85),
grup_instansi!$A$86,
IF(AND(E560=grup_instansi!$B$86,F560=grup_instansi!$C$86),
grup_instansi!$A$87,
IF(AND(E560=grup_instansi!$B$87,F560=grup_instansi!$C$87),
grup_instansi!$A$87,
IF(AND(E560=grup_instansi!$B$88,F560=grup_instansi!$C$88),
grup_instansi!$A$88,
IF(AND(E560=grup_instansi!$B$89,F560=grup_instansi!$C$89),
grup_instansi!$A$89,
IF(AND(E560=grup_instansi!$B$90,F560=grup_instansi!$C$90),
grup_instansi!$A$90,
IF(AND(E560=grup_instansi!$B$91,F560=grup_instansi!$C$91),
grup_instansi!$A$91,
IF(AND(E560=grup_instansi!$B$92,F560=grup_instansi!$C$92),
grup_instansi!$A$92,
IF(AND(E560=grup_instansi!$B$93,F560=grup_instansi!$C$93),
grup_instansi!$A$93,
IF(AND(E560=grup_instansi!$B$94,F560=grup_instansi!$C$94),
grup_instansi!$A$94,
IF(AND(E560=grup_instansi!$B$95,F560=grup_instansi!$C$95),
grup_instansi!$A$95,
IF(AND(E560=grup_instansi!$B$96,F560=grup_instansi!$C$96),
grup_instansi!$A$96,
IF(AND(E560=grup_instansi!$B$97,F560=grup_instansi!$C$97),
grup_instansi!$A$97,
IF(AND(E560=grup_instansi!$B$98,F560=grup_instansi!$C$98),
grup_instansi!$A$98,
IF(AND(E560=grup_instansi!$B$99,F560=grup_instansi!$C$99),
grup_instansi!$A$99,
grup_instansi!$A$100))))))))))))))))))))))))))))))))))))))))</f>
        <v>gi2023110400032</v>
      </c>
      <c r="L560" t="str">
        <f>VLOOKUP(K560,grup_instansi!$A$2:$E$102,4)</f>
        <v>Pemerintah Kabupaten Sulawesi Utara</v>
      </c>
      <c r="M560" t="str">
        <f t="shared" si="26"/>
        <v>('i2023110600559','Pemerintah Kab. Bolaang Mongondow Timur','gi2023110400032'),</v>
      </c>
    </row>
    <row r="561" spans="1:13" x14ac:dyDescent="0.25">
      <c r="A561" t="str">
        <f t="shared" si="24"/>
        <v>i2023110600560</v>
      </c>
      <c r="B561" s="6">
        <v>7102</v>
      </c>
      <c r="C561" t="str">
        <f t="shared" si="25"/>
        <v>i2023110600560</v>
      </c>
      <c r="D561" s="5" t="s">
        <v>209</v>
      </c>
      <c r="E561" s="5" t="s">
        <v>658</v>
      </c>
      <c r="F561" s="5" t="s">
        <v>666</v>
      </c>
      <c r="G561" t="str">
        <f>IF(AND(E561=grup_instansi!$B$2,F561=grup_instansi!$C$2),
grup_instansi!$A$2,
IF(AND(E561=grup_instansi!$B$3,F561=grup_instansi!$C$3),
grup_instansi!$A$3,
IF(AND(E561=grup_instansi!$B$4,F561=grup_instansi!$C$4),
grup_instansi!$A$4,
IF(AND(E561=grup_instansi!$B$5,F561=grup_instansi!$C$5),
grup_instansi!$A$5,
IF(AND(E561=grup_instansi!$B$6,F561=grup_instansi!$C$6),
grup_instansi!$A$6,
IF(AND(E561=grup_instansi!$B$7,F561=grup_instansi!$C$7),
grup_instansi!$A$7,
IF(AND(E561=grup_instansi!$B$8,F561=grup_instansi!$C$8),
grup_instansi!$A$8,
IF(AND(E561=grup_instansi!$B$9,F561=grup_instansi!$C$9),
grup_instansi!$A$9,
IF(AND(E561=grup_instansi!$B$10,F561=grup_instansi!$C$10),
grup_instansi!$A$10,"")))))))))</f>
        <v>gi2023110400009</v>
      </c>
      <c r="H561" t="str">
        <f>IF(G561&lt;&gt;"",G561,IF(AND(E561=grup_instansi!$B$11,F561=grup_instansi!$C$11),
grup_instansi!$A$11,
IF(AND(E561=grup_instansi!$B$12,F561=grup_instansi!$C$12),
grup_instansi!$A$12,
IF(AND(E561=grup_instansi!$B$13,F561=grup_instansi!$C$13),
grup_instansi!$A$13,
IF(AND(E561=grup_instansi!$B$14,F561=grup_instansi!$C$14),
grup_instansi!$A$14,
IF(AND(E561=grup_instansi!$B$15,F561=grup_instansi!$C$15),
grup_instansi!$A$15,
IF(AND(E561=grup_instansi!$B$16,F561=grup_instansi!$C$16),
grup_instansi!$A$16,
IF(AND(E561=grup_instansi!$B$17,F561=grup_instansi!$C$17),
grup_instansi!$A$17,
IF(AND(E561=grup_instansi!$B$18,F561=grup_instansi!$C$18),
grup_instansi!$A$18,
IF(AND(E561=grup_instansi!$B$19,F561=grup_instansi!$C$19),
grup_instansi!$A$19,
IF(AND(E561=grup_instansi!$B$20,F561=grup_instansi!$C$20),
grup_instansi!$A$20,"")))))))))))</f>
        <v>gi2023110400009</v>
      </c>
      <c r="I561" t="str">
        <f>IF(H561&lt;&gt;"",H561,IF(AND(E561=grup_instansi!$B$21,F561=grup_instansi!$C$21),
grup_instansi!$A$21,
IF(AND(E561=grup_instansi!$B$22,F561=grup_instansi!$C$22),
grup_instansi!$A$22,
IF(AND(E561=grup_instansi!$B$23,F561=grup_instansi!$C$23),
grup_instansi!$A$23,
IF(AND(E561=grup_instansi!$B$24,F561=grup_instansi!$C$24),
grup_instansi!$A$24,
IF(AND(E561=grup_instansi!$B$25,F561=grup_instansi!$C$25),
grup_instansi!$A$25,
IF(AND(E561=grup_instansi!$B$26,F561=grup_instansi!$C$26),
grup_instansi!$A$26,
IF(AND(E561=grup_instansi!$B$27,F561=grup_instansi!$C$27),
grup_instansi!$A$27,
IF(AND(E561=grup_instansi!$B$28,F561=grup_instansi!$C$28),
grup_instansi!$A$28,
IF(AND(E561=grup_instansi!$B$29,F561=grup_instansi!$C$29),
grup_instansi!$A$29,
IF(AND(E561=grup_instansi!$B$30,F561=grup_instansi!$C$30),
grup_instansi!$A$30,
IF(AND(E561=grup_instansi!$B$31,F561=grup_instansi!$C$31),
grup_instansi!$A$31,
IF(AND(E561=grup_instansi!$B$32,F561=grup_instansi!$C$32),
grup_instansi!$A$32,
IF(AND(E561=grup_instansi!$B$33,F561=grup_instansi!$C$33),
grup_instansi!$A$33,
IF(AND(E561=grup_instansi!$B$34,F561=grup_instansi!$C$34),
grup_instansi!$A$34,
IF(AND(E561=grup_instansi!$B$35,F561=grup_instansi!$C$35),
grup_instansi!$A$35,""))))))))))))))))</f>
        <v>gi2023110400009</v>
      </c>
      <c r="J561" t="str">
        <f>IF(I561&lt;&gt;"",I561,IF(AND(E561=grup_instansi!$B$36,F561=grup_instansi!$C$36),
grup_instansi!$A$36,
IF(AND(E561=grup_instansi!$B$37,F561=grup_instansi!$C$37),
grup_instansi!$A$37,
IF(AND(E561=grup_instansi!$B$38,F561=grup_instansi!$C$38),
grup_instansi!$A$38,
IF(AND(E561=grup_instansi!$B$39,F561=grup_instansi!$C$39),
grup_instansi!$A$39,
IF(AND(E561=grup_instansi!$B$40,F561=grup_instansi!$C$40),
grup_instansi!$A$40,
IF(AND(E561=grup_instansi!$B$41,F561=grup_instansi!$C$41),
grup_instansi!$A$41,
IF(AND(E561=grup_instansi!$B$42,F561=grup_instansi!$C$42),
grup_instansi!$A$42,
IF(AND(E561=grup_instansi!$B$43,F561=grup_instansi!$C$43),
grup_instansi!$A$43,
IF(AND(E561=grup_instansi!$B$44,F561=grup_instansi!$C$44),
grup_instansi!$A$44,
IF(AND(E561=grup_instansi!$B$45,F561=grup_instansi!$C$45),
grup_instansi!$A$45,
IF(AND(E561=grup_instansi!$B$46,F561=grup_instansi!$C$46),
grup_instansi!$A$46,
IF(AND(E561=grup_instansi!$B$47,F561=grup_instansi!$C$47),
grup_instansi!$A$47,
IF(AND(E561=grup_instansi!$B$48,F561=grup_instansi!$C$48),
grup_instansi!$A$48,
IF(AND(E561=grup_instansi!$B$49,F561=grup_instansi!$C$49),
grup_instansi!$A$49,
IF(AND(E561=grup_instansi!$B$50,F561=grup_instansi!$C$50),
grup_instansi!$A$50,
IF(AND(E561=grup_instansi!$B$51,F561=grup_instansi!$C$51),
grup_instansi!$A$51,
IF(AND(E561=grup_instansi!$B$52,F561=grup_instansi!$C$52),
grup_instansi!$A$52,
IF(AND(E561=grup_instansi!$B$53,F561=grup_instansi!$C$53),
grup_instansi!$A$53,
IF(AND(E561=grup_instansi!$B$54,F561=grup_instansi!$C$54),
grup_instansi!$A$54,
IF(AND(E561=grup_instansi!$B$55,F561=grup_instansi!$C$55),
grup_instansi!$A$55,
IF(AND(E561=grup_instansi!$B$56,F561=grup_instansi!$C$56),
grup_instansi!$A$56,
IF(AND(E561=grup_instansi!$B$57,F561=grup_instansi!$C$57),
grup_instansi!$A$57,
IF(AND(E561=grup_instansi!$B$58,F561=grup_instansi!$C$58),
grup_instansi!$A$58,
IF(AND(E561=grup_instansi!$B$59,F561=grup_instansi!$C$59),
grup_instansi!$A$59,
IF(AND(E561=grup_instansi!$B$60,F561=grup_instansi!$C$60),
grup_instansi!$A$60,""))))))))))))))))))))))))))</f>
        <v>gi2023110400009</v>
      </c>
      <c r="K561" t="str">
        <f>IF(J561&lt;&gt;"",J561,IF(AND(E561=grup_instansi!$B$61,F561=grup_instansi!$C$61),
grup_instansi!$A$61,
IF(AND(E561=grup_instansi!$B$62,F561=grup_instansi!$C$62),
grup_instansi!$A$62,
IF(AND(E561=grup_instansi!$B$63,F561=grup_instansi!$C$63),
grup_instansi!$A$63,
IF(AND(E561=grup_instansi!$B$64,F561=grup_instansi!$C$64),
grup_instansi!$A$64,
IF(AND(E561=grup_instansi!$B$65,F561=grup_instansi!$C$65),
grup_instansi!$A$65,
IF(AND(E561=grup_instansi!$B$66,F561=grup_instansi!$C$66),
grup_instansi!$A$66,
IF(AND(E561=grup_instansi!$B$67,F561=grup_instansi!$C$67),
grup_instansi!$A$67,
IF(AND(E561=grup_instansi!$B$68,F561=grup_instansi!$C$68),
grup_instansi!$A$68,
IF(AND(E561=grup_instansi!$B$69,F561=grup_instansi!$C$69),
grup_instansi!$A$69,
IF(AND(E561=grup_instansi!$B$70,F561=grup_instansi!$C$70),
grup_instansi!$A$70,
IF(AND(E561=grup_instansi!$B$71,F561=grup_instansi!$C$71),
grup_instansi!$A$71,
IF(AND(E561=grup_instansi!$B$72,F561=grup_instansi!$C$72),
grup_instansi!$A$72,
IF(AND(E561=grup_instansi!$B$73,F561=grup_instansi!$C$73),
grup_instansi!$A$73,
IF(AND(E561=grup_instansi!$B$74,F561=grup_instansi!$C$74),
grup_instansi!$A$74,
IF(AND(E561=grup_instansi!$B$75,F561=grup_instansi!$C$75),
grup_instansi!$A$75,
IF(AND(E561=grup_instansi!$B$76,F561=grup_instansi!$C$76),
grup_instansi!$A$76,
IF(AND(E561=grup_instansi!$B$77,F561=grup_instansi!$C$77),
grup_instansi!$A$77,
IF(AND(E561=grup_instansi!$B$78,F561=grup_instansi!$C$78),
grup_instansi!$A$78,
IF(AND(E561=grup_instansi!$B$79,F561=grup_instansi!$C$79),
grup_instansi!$A$79,
IF(AND(E561=grup_instansi!$B$80,F561=grup_instansi!$C$80),
grup_instansi!$A$80,
IF(AND(E561=grup_instansi!$B$81,F561=grup_instansi!$C$81),
grup_instansi!$A$81,
IF(AND(E561=grup_instansi!$B$82,F561=grup_instansi!$C$82),
grup_instansi!$A$82,
IF(AND(E561=grup_instansi!$B$83,F561=grup_instansi!$C$83),
grup_instansi!$A$84,
IF(AND(E561=grup_instansi!$B$84,F561=grup_instansi!$C$84),
grup_instansi!$A$85,
IF(AND(E561=grup_instansi!$B$85,F561=grup_instansi!$C$85),
grup_instansi!$A$86,
IF(AND(E561=grup_instansi!$B$86,F561=grup_instansi!$C$86),
grup_instansi!$A$87,
IF(AND(E561=grup_instansi!$B$87,F561=grup_instansi!$C$87),
grup_instansi!$A$87,
IF(AND(E561=grup_instansi!$B$88,F561=grup_instansi!$C$88),
grup_instansi!$A$88,
IF(AND(E561=grup_instansi!$B$89,F561=grup_instansi!$C$89),
grup_instansi!$A$89,
IF(AND(E561=grup_instansi!$B$90,F561=grup_instansi!$C$90),
grup_instansi!$A$90,
IF(AND(E561=grup_instansi!$B$91,F561=grup_instansi!$C$91),
grup_instansi!$A$91,
IF(AND(E561=grup_instansi!$B$92,F561=grup_instansi!$C$92),
grup_instansi!$A$92,
IF(AND(E561=grup_instansi!$B$93,F561=grup_instansi!$C$93),
grup_instansi!$A$93,
IF(AND(E561=grup_instansi!$B$94,F561=grup_instansi!$C$94),
grup_instansi!$A$94,
IF(AND(E561=grup_instansi!$B$95,F561=grup_instansi!$C$95),
grup_instansi!$A$95,
IF(AND(E561=grup_instansi!$B$96,F561=grup_instansi!$C$96),
grup_instansi!$A$96,
IF(AND(E561=grup_instansi!$B$97,F561=grup_instansi!$C$97),
grup_instansi!$A$97,
IF(AND(E561=grup_instansi!$B$98,F561=grup_instansi!$C$98),
grup_instansi!$A$98,
IF(AND(E561=grup_instansi!$B$99,F561=grup_instansi!$C$99),
grup_instansi!$A$99,
grup_instansi!$A$100))))))))))))))))))))))))))))))))))))))))</f>
        <v>gi2023110400009</v>
      </c>
      <c r="L561" t="str">
        <f>VLOOKUP(K561,grup_instansi!$A$2:$E$102,4)</f>
        <v>Pemerintah Kabupaten Gorontalo</v>
      </c>
      <c r="M561" t="str">
        <f t="shared" si="26"/>
        <v>('i2023110600560','Pemerintah Kab. Boalemo','gi2023110400009'),</v>
      </c>
    </row>
    <row r="562" spans="1:13" x14ac:dyDescent="0.25">
      <c r="A562" t="str">
        <f t="shared" si="24"/>
        <v>i2023110600561</v>
      </c>
      <c r="B562" s="6">
        <v>7103</v>
      </c>
      <c r="C562" t="str">
        <f t="shared" si="25"/>
        <v>i2023110600561</v>
      </c>
      <c r="D562" s="5" t="s">
        <v>210</v>
      </c>
      <c r="E562" s="5" t="s">
        <v>658</v>
      </c>
      <c r="F562" s="5" t="s">
        <v>666</v>
      </c>
      <c r="G562" t="str">
        <f>IF(AND(E562=grup_instansi!$B$2,F562=grup_instansi!$C$2),
grup_instansi!$A$2,
IF(AND(E562=grup_instansi!$B$3,F562=grup_instansi!$C$3),
grup_instansi!$A$3,
IF(AND(E562=grup_instansi!$B$4,F562=grup_instansi!$C$4),
grup_instansi!$A$4,
IF(AND(E562=grup_instansi!$B$5,F562=grup_instansi!$C$5),
grup_instansi!$A$5,
IF(AND(E562=grup_instansi!$B$6,F562=grup_instansi!$C$6),
grup_instansi!$A$6,
IF(AND(E562=grup_instansi!$B$7,F562=grup_instansi!$C$7),
grup_instansi!$A$7,
IF(AND(E562=grup_instansi!$B$8,F562=grup_instansi!$C$8),
grup_instansi!$A$8,
IF(AND(E562=grup_instansi!$B$9,F562=grup_instansi!$C$9),
grup_instansi!$A$9,
IF(AND(E562=grup_instansi!$B$10,F562=grup_instansi!$C$10),
grup_instansi!$A$10,"")))))))))</f>
        <v>gi2023110400009</v>
      </c>
      <c r="H562" t="str">
        <f>IF(G562&lt;&gt;"",G562,IF(AND(E562=grup_instansi!$B$11,F562=grup_instansi!$C$11),
grup_instansi!$A$11,
IF(AND(E562=grup_instansi!$B$12,F562=grup_instansi!$C$12),
grup_instansi!$A$12,
IF(AND(E562=grup_instansi!$B$13,F562=grup_instansi!$C$13),
grup_instansi!$A$13,
IF(AND(E562=grup_instansi!$B$14,F562=grup_instansi!$C$14),
grup_instansi!$A$14,
IF(AND(E562=grup_instansi!$B$15,F562=grup_instansi!$C$15),
grup_instansi!$A$15,
IF(AND(E562=grup_instansi!$B$16,F562=grup_instansi!$C$16),
grup_instansi!$A$16,
IF(AND(E562=grup_instansi!$B$17,F562=grup_instansi!$C$17),
grup_instansi!$A$17,
IF(AND(E562=grup_instansi!$B$18,F562=grup_instansi!$C$18),
grup_instansi!$A$18,
IF(AND(E562=grup_instansi!$B$19,F562=grup_instansi!$C$19),
grup_instansi!$A$19,
IF(AND(E562=grup_instansi!$B$20,F562=grup_instansi!$C$20),
grup_instansi!$A$20,"")))))))))))</f>
        <v>gi2023110400009</v>
      </c>
      <c r="I562" t="str">
        <f>IF(H562&lt;&gt;"",H562,IF(AND(E562=grup_instansi!$B$21,F562=grup_instansi!$C$21),
grup_instansi!$A$21,
IF(AND(E562=grup_instansi!$B$22,F562=grup_instansi!$C$22),
grup_instansi!$A$22,
IF(AND(E562=grup_instansi!$B$23,F562=grup_instansi!$C$23),
grup_instansi!$A$23,
IF(AND(E562=grup_instansi!$B$24,F562=grup_instansi!$C$24),
grup_instansi!$A$24,
IF(AND(E562=grup_instansi!$B$25,F562=grup_instansi!$C$25),
grup_instansi!$A$25,
IF(AND(E562=grup_instansi!$B$26,F562=grup_instansi!$C$26),
grup_instansi!$A$26,
IF(AND(E562=grup_instansi!$B$27,F562=grup_instansi!$C$27),
grup_instansi!$A$27,
IF(AND(E562=grup_instansi!$B$28,F562=grup_instansi!$C$28),
grup_instansi!$A$28,
IF(AND(E562=grup_instansi!$B$29,F562=grup_instansi!$C$29),
grup_instansi!$A$29,
IF(AND(E562=grup_instansi!$B$30,F562=grup_instansi!$C$30),
grup_instansi!$A$30,
IF(AND(E562=grup_instansi!$B$31,F562=grup_instansi!$C$31),
grup_instansi!$A$31,
IF(AND(E562=grup_instansi!$B$32,F562=grup_instansi!$C$32),
grup_instansi!$A$32,
IF(AND(E562=grup_instansi!$B$33,F562=grup_instansi!$C$33),
grup_instansi!$A$33,
IF(AND(E562=grup_instansi!$B$34,F562=grup_instansi!$C$34),
grup_instansi!$A$34,
IF(AND(E562=grup_instansi!$B$35,F562=grup_instansi!$C$35),
grup_instansi!$A$35,""))))))))))))))))</f>
        <v>gi2023110400009</v>
      </c>
      <c r="J562" t="str">
        <f>IF(I562&lt;&gt;"",I562,IF(AND(E562=grup_instansi!$B$36,F562=grup_instansi!$C$36),
grup_instansi!$A$36,
IF(AND(E562=grup_instansi!$B$37,F562=grup_instansi!$C$37),
grup_instansi!$A$37,
IF(AND(E562=grup_instansi!$B$38,F562=grup_instansi!$C$38),
grup_instansi!$A$38,
IF(AND(E562=grup_instansi!$B$39,F562=grup_instansi!$C$39),
grup_instansi!$A$39,
IF(AND(E562=grup_instansi!$B$40,F562=grup_instansi!$C$40),
grup_instansi!$A$40,
IF(AND(E562=grup_instansi!$B$41,F562=grup_instansi!$C$41),
grup_instansi!$A$41,
IF(AND(E562=grup_instansi!$B$42,F562=grup_instansi!$C$42),
grup_instansi!$A$42,
IF(AND(E562=grup_instansi!$B$43,F562=grup_instansi!$C$43),
grup_instansi!$A$43,
IF(AND(E562=grup_instansi!$B$44,F562=grup_instansi!$C$44),
grup_instansi!$A$44,
IF(AND(E562=grup_instansi!$B$45,F562=grup_instansi!$C$45),
grup_instansi!$A$45,
IF(AND(E562=grup_instansi!$B$46,F562=grup_instansi!$C$46),
grup_instansi!$A$46,
IF(AND(E562=grup_instansi!$B$47,F562=grup_instansi!$C$47),
grup_instansi!$A$47,
IF(AND(E562=grup_instansi!$B$48,F562=grup_instansi!$C$48),
grup_instansi!$A$48,
IF(AND(E562=grup_instansi!$B$49,F562=grup_instansi!$C$49),
grup_instansi!$A$49,
IF(AND(E562=grup_instansi!$B$50,F562=grup_instansi!$C$50),
grup_instansi!$A$50,
IF(AND(E562=grup_instansi!$B$51,F562=grup_instansi!$C$51),
grup_instansi!$A$51,
IF(AND(E562=grup_instansi!$B$52,F562=grup_instansi!$C$52),
grup_instansi!$A$52,
IF(AND(E562=grup_instansi!$B$53,F562=grup_instansi!$C$53),
grup_instansi!$A$53,
IF(AND(E562=grup_instansi!$B$54,F562=grup_instansi!$C$54),
grup_instansi!$A$54,
IF(AND(E562=grup_instansi!$B$55,F562=grup_instansi!$C$55),
grup_instansi!$A$55,
IF(AND(E562=grup_instansi!$B$56,F562=grup_instansi!$C$56),
grup_instansi!$A$56,
IF(AND(E562=grup_instansi!$B$57,F562=grup_instansi!$C$57),
grup_instansi!$A$57,
IF(AND(E562=grup_instansi!$B$58,F562=grup_instansi!$C$58),
grup_instansi!$A$58,
IF(AND(E562=grup_instansi!$B$59,F562=grup_instansi!$C$59),
grup_instansi!$A$59,
IF(AND(E562=grup_instansi!$B$60,F562=grup_instansi!$C$60),
grup_instansi!$A$60,""))))))))))))))))))))))))))</f>
        <v>gi2023110400009</v>
      </c>
      <c r="K562" t="str">
        <f>IF(J562&lt;&gt;"",J562,IF(AND(E562=grup_instansi!$B$61,F562=grup_instansi!$C$61),
grup_instansi!$A$61,
IF(AND(E562=grup_instansi!$B$62,F562=grup_instansi!$C$62),
grup_instansi!$A$62,
IF(AND(E562=grup_instansi!$B$63,F562=grup_instansi!$C$63),
grup_instansi!$A$63,
IF(AND(E562=grup_instansi!$B$64,F562=grup_instansi!$C$64),
grup_instansi!$A$64,
IF(AND(E562=grup_instansi!$B$65,F562=grup_instansi!$C$65),
grup_instansi!$A$65,
IF(AND(E562=grup_instansi!$B$66,F562=grup_instansi!$C$66),
grup_instansi!$A$66,
IF(AND(E562=grup_instansi!$B$67,F562=grup_instansi!$C$67),
grup_instansi!$A$67,
IF(AND(E562=grup_instansi!$B$68,F562=grup_instansi!$C$68),
grup_instansi!$A$68,
IF(AND(E562=grup_instansi!$B$69,F562=grup_instansi!$C$69),
grup_instansi!$A$69,
IF(AND(E562=grup_instansi!$B$70,F562=grup_instansi!$C$70),
grup_instansi!$A$70,
IF(AND(E562=grup_instansi!$B$71,F562=grup_instansi!$C$71),
grup_instansi!$A$71,
IF(AND(E562=grup_instansi!$B$72,F562=grup_instansi!$C$72),
grup_instansi!$A$72,
IF(AND(E562=grup_instansi!$B$73,F562=grup_instansi!$C$73),
grup_instansi!$A$73,
IF(AND(E562=grup_instansi!$B$74,F562=grup_instansi!$C$74),
grup_instansi!$A$74,
IF(AND(E562=grup_instansi!$B$75,F562=grup_instansi!$C$75),
grup_instansi!$A$75,
IF(AND(E562=grup_instansi!$B$76,F562=grup_instansi!$C$76),
grup_instansi!$A$76,
IF(AND(E562=grup_instansi!$B$77,F562=grup_instansi!$C$77),
grup_instansi!$A$77,
IF(AND(E562=grup_instansi!$B$78,F562=grup_instansi!$C$78),
grup_instansi!$A$78,
IF(AND(E562=grup_instansi!$B$79,F562=grup_instansi!$C$79),
grup_instansi!$A$79,
IF(AND(E562=grup_instansi!$B$80,F562=grup_instansi!$C$80),
grup_instansi!$A$80,
IF(AND(E562=grup_instansi!$B$81,F562=grup_instansi!$C$81),
grup_instansi!$A$81,
IF(AND(E562=grup_instansi!$B$82,F562=grup_instansi!$C$82),
grup_instansi!$A$82,
IF(AND(E562=grup_instansi!$B$83,F562=grup_instansi!$C$83),
grup_instansi!$A$84,
IF(AND(E562=grup_instansi!$B$84,F562=grup_instansi!$C$84),
grup_instansi!$A$85,
IF(AND(E562=grup_instansi!$B$85,F562=grup_instansi!$C$85),
grup_instansi!$A$86,
IF(AND(E562=grup_instansi!$B$86,F562=grup_instansi!$C$86),
grup_instansi!$A$87,
IF(AND(E562=grup_instansi!$B$87,F562=grup_instansi!$C$87),
grup_instansi!$A$87,
IF(AND(E562=grup_instansi!$B$88,F562=grup_instansi!$C$88),
grup_instansi!$A$88,
IF(AND(E562=grup_instansi!$B$89,F562=grup_instansi!$C$89),
grup_instansi!$A$89,
IF(AND(E562=grup_instansi!$B$90,F562=grup_instansi!$C$90),
grup_instansi!$A$90,
IF(AND(E562=grup_instansi!$B$91,F562=grup_instansi!$C$91),
grup_instansi!$A$91,
IF(AND(E562=grup_instansi!$B$92,F562=grup_instansi!$C$92),
grup_instansi!$A$92,
IF(AND(E562=grup_instansi!$B$93,F562=grup_instansi!$C$93),
grup_instansi!$A$93,
IF(AND(E562=grup_instansi!$B$94,F562=grup_instansi!$C$94),
grup_instansi!$A$94,
IF(AND(E562=grup_instansi!$B$95,F562=grup_instansi!$C$95),
grup_instansi!$A$95,
IF(AND(E562=grup_instansi!$B$96,F562=grup_instansi!$C$96),
grup_instansi!$A$96,
IF(AND(E562=grup_instansi!$B$97,F562=grup_instansi!$C$97),
grup_instansi!$A$97,
IF(AND(E562=grup_instansi!$B$98,F562=grup_instansi!$C$98),
grup_instansi!$A$98,
IF(AND(E562=grup_instansi!$B$99,F562=grup_instansi!$C$99),
grup_instansi!$A$99,
grup_instansi!$A$100))))))))))))))))))))))))))))))))))))))))</f>
        <v>gi2023110400009</v>
      </c>
      <c r="L562" t="str">
        <f>VLOOKUP(K562,grup_instansi!$A$2:$E$102,4)</f>
        <v>Pemerintah Kabupaten Gorontalo</v>
      </c>
      <c r="M562" t="str">
        <f t="shared" si="26"/>
        <v>('i2023110600561','Pemerintah Kab. Pohuwato','gi2023110400009'),</v>
      </c>
    </row>
    <row r="563" spans="1:13" x14ac:dyDescent="0.25">
      <c r="A563" t="str">
        <f t="shared" si="24"/>
        <v>i2023110600562</v>
      </c>
      <c r="B563" s="6">
        <v>7105</v>
      </c>
      <c r="C563" t="str">
        <f t="shared" si="25"/>
        <v>i2023110600562</v>
      </c>
      <c r="D563" s="5" t="s">
        <v>212</v>
      </c>
      <c r="E563" s="5" t="s">
        <v>658</v>
      </c>
      <c r="F563" s="5" t="s">
        <v>666</v>
      </c>
      <c r="G563" t="str">
        <f>IF(AND(E563=grup_instansi!$B$2,F563=grup_instansi!$C$2),
grup_instansi!$A$2,
IF(AND(E563=grup_instansi!$B$3,F563=grup_instansi!$C$3),
grup_instansi!$A$3,
IF(AND(E563=grup_instansi!$B$4,F563=grup_instansi!$C$4),
grup_instansi!$A$4,
IF(AND(E563=grup_instansi!$B$5,F563=grup_instansi!$C$5),
grup_instansi!$A$5,
IF(AND(E563=grup_instansi!$B$6,F563=grup_instansi!$C$6),
grup_instansi!$A$6,
IF(AND(E563=grup_instansi!$B$7,F563=grup_instansi!$C$7),
grup_instansi!$A$7,
IF(AND(E563=grup_instansi!$B$8,F563=grup_instansi!$C$8),
grup_instansi!$A$8,
IF(AND(E563=grup_instansi!$B$9,F563=grup_instansi!$C$9),
grup_instansi!$A$9,
IF(AND(E563=grup_instansi!$B$10,F563=grup_instansi!$C$10),
grup_instansi!$A$10,"")))))))))</f>
        <v>gi2023110400009</v>
      </c>
      <c r="H563" t="str">
        <f>IF(G563&lt;&gt;"",G563,IF(AND(E563=grup_instansi!$B$11,F563=grup_instansi!$C$11),
grup_instansi!$A$11,
IF(AND(E563=grup_instansi!$B$12,F563=grup_instansi!$C$12),
grup_instansi!$A$12,
IF(AND(E563=grup_instansi!$B$13,F563=grup_instansi!$C$13),
grup_instansi!$A$13,
IF(AND(E563=grup_instansi!$B$14,F563=grup_instansi!$C$14),
grup_instansi!$A$14,
IF(AND(E563=grup_instansi!$B$15,F563=grup_instansi!$C$15),
grup_instansi!$A$15,
IF(AND(E563=grup_instansi!$B$16,F563=grup_instansi!$C$16),
grup_instansi!$A$16,
IF(AND(E563=grup_instansi!$B$17,F563=grup_instansi!$C$17),
grup_instansi!$A$17,
IF(AND(E563=grup_instansi!$B$18,F563=grup_instansi!$C$18),
grup_instansi!$A$18,
IF(AND(E563=grup_instansi!$B$19,F563=grup_instansi!$C$19),
grup_instansi!$A$19,
IF(AND(E563=grup_instansi!$B$20,F563=grup_instansi!$C$20),
grup_instansi!$A$20,"")))))))))))</f>
        <v>gi2023110400009</v>
      </c>
      <c r="I563" t="str">
        <f>IF(H563&lt;&gt;"",H563,IF(AND(E563=grup_instansi!$B$21,F563=grup_instansi!$C$21),
grup_instansi!$A$21,
IF(AND(E563=grup_instansi!$B$22,F563=grup_instansi!$C$22),
grup_instansi!$A$22,
IF(AND(E563=grup_instansi!$B$23,F563=grup_instansi!$C$23),
grup_instansi!$A$23,
IF(AND(E563=grup_instansi!$B$24,F563=grup_instansi!$C$24),
grup_instansi!$A$24,
IF(AND(E563=grup_instansi!$B$25,F563=grup_instansi!$C$25),
grup_instansi!$A$25,
IF(AND(E563=grup_instansi!$B$26,F563=grup_instansi!$C$26),
grup_instansi!$A$26,
IF(AND(E563=grup_instansi!$B$27,F563=grup_instansi!$C$27),
grup_instansi!$A$27,
IF(AND(E563=grup_instansi!$B$28,F563=grup_instansi!$C$28),
grup_instansi!$A$28,
IF(AND(E563=grup_instansi!$B$29,F563=grup_instansi!$C$29),
grup_instansi!$A$29,
IF(AND(E563=grup_instansi!$B$30,F563=grup_instansi!$C$30),
grup_instansi!$A$30,
IF(AND(E563=grup_instansi!$B$31,F563=grup_instansi!$C$31),
grup_instansi!$A$31,
IF(AND(E563=grup_instansi!$B$32,F563=grup_instansi!$C$32),
grup_instansi!$A$32,
IF(AND(E563=grup_instansi!$B$33,F563=grup_instansi!$C$33),
grup_instansi!$A$33,
IF(AND(E563=grup_instansi!$B$34,F563=grup_instansi!$C$34),
grup_instansi!$A$34,
IF(AND(E563=grup_instansi!$B$35,F563=grup_instansi!$C$35),
grup_instansi!$A$35,""))))))))))))))))</f>
        <v>gi2023110400009</v>
      </c>
      <c r="J563" t="str">
        <f>IF(I563&lt;&gt;"",I563,IF(AND(E563=grup_instansi!$B$36,F563=grup_instansi!$C$36),
grup_instansi!$A$36,
IF(AND(E563=grup_instansi!$B$37,F563=grup_instansi!$C$37),
grup_instansi!$A$37,
IF(AND(E563=grup_instansi!$B$38,F563=grup_instansi!$C$38),
grup_instansi!$A$38,
IF(AND(E563=grup_instansi!$B$39,F563=grup_instansi!$C$39),
grup_instansi!$A$39,
IF(AND(E563=grup_instansi!$B$40,F563=grup_instansi!$C$40),
grup_instansi!$A$40,
IF(AND(E563=grup_instansi!$B$41,F563=grup_instansi!$C$41),
grup_instansi!$A$41,
IF(AND(E563=grup_instansi!$B$42,F563=grup_instansi!$C$42),
grup_instansi!$A$42,
IF(AND(E563=grup_instansi!$B$43,F563=grup_instansi!$C$43),
grup_instansi!$A$43,
IF(AND(E563=grup_instansi!$B$44,F563=grup_instansi!$C$44),
grup_instansi!$A$44,
IF(AND(E563=grup_instansi!$B$45,F563=grup_instansi!$C$45),
grup_instansi!$A$45,
IF(AND(E563=grup_instansi!$B$46,F563=grup_instansi!$C$46),
grup_instansi!$A$46,
IF(AND(E563=grup_instansi!$B$47,F563=grup_instansi!$C$47),
grup_instansi!$A$47,
IF(AND(E563=grup_instansi!$B$48,F563=grup_instansi!$C$48),
grup_instansi!$A$48,
IF(AND(E563=grup_instansi!$B$49,F563=grup_instansi!$C$49),
grup_instansi!$A$49,
IF(AND(E563=grup_instansi!$B$50,F563=grup_instansi!$C$50),
grup_instansi!$A$50,
IF(AND(E563=grup_instansi!$B$51,F563=grup_instansi!$C$51),
grup_instansi!$A$51,
IF(AND(E563=grup_instansi!$B$52,F563=grup_instansi!$C$52),
grup_instansi!$A$52,
IF(AND(E563=grup_instansi!$B$53,F563=grup_instansi!$C$53),
grup_instansi!$A$53,
IF(AND(E563=grup_instansi!$B$54,F563=grup_instansi!$C$54),
grup_instansi!$A$54,
IF(AND(E563=grup_instansi!$B$55,F563=grup_instansi!$C$55),
grup_instansi!$A$55,
IF(AND(E563=grup_instansi!$B$56,F563=grup_instansi!$C$56),
grup_instansi!$A$56,
IF(AND(E563=grup_instansi!$B$57,F563=grup_instansi!$C$57),
grup_instansi!$A$57,
IF(AND(E563=grup_instansi!$B$58,F563=grup_instansi!$C$58),
grup_instansi!$A$58,
IF(AND(E563=grup_instansi!$B$59,F563=grup_instansi!$C$59),
grup_instansi!$A$59,
IF(AND(E563=grup_instansi!$B$60,F563=grup_instansi!$C$60),
grup_instansi!$A$60,""))))))))))))))))))))))))))</f>
        <v>gi2023110400009</v>
      </c>
      <c r="K563" t="str">
        <f>IF(J563&lt;&gt;"",J563,IF(AND(E563=grup_instansi!$B$61,F563=grup_instansi!$C$61),
grup_instansi!$A$61,
IF(AND(E563=grup_instansi!$B$62,F563=grup_instansi!$C$62),
grup_instansi!$A$62,
IF(AND(E563=grup_instansi!$B$63,F563=grup_instansi!$C$63),
grup_instansi!$A$63,
IF(AND(E563=grup_instansi!$B$64,F563=grup_instansi!$C$64),
grup_instansi!$A$64,
IF(AND(E563=grup_instansi!$B$65,F563=grup_instansi!$C$65),
grup_instansi!$A$65,
IF(AND(E563=grup_instansi!$B$66,F563=grup_instansi!$C$66),
grup_instansi!$A$66,
IF(AND(E563=grup_instansi!$B$67,F563=grup_instansi!$C$67),
grup_instansi!$A$67,
IF(AND(E563=grup_instansi!$B$68,F563=grup_instansi!$C$68),
grup_instansi!$A$68,
IF(AND(E563=grup_instansi!$B$69,F563=grup_instansi!$C$69),
grup_instansi!$A$69,
IF(AND(E563=grup_instansi!$B$70,F563=grup_instansi!$C$70),
grup_instansi!$A$70,
IF(AND(E563=grup_instansi!$B$71,F563=grup_instansi!$C$71),
grup_instansi!$A$71,
IF(AND(E563=grup_instansi!$B$72,F563=grup_instansi!$C$72),
grup_instansi!$A$72,
IF(AND(E563=grup_instansi!$B$73,F563=grup_instansi!$C$73),
grup_instansi!$A$73,
IF(AND(E563=grup_instansi!$B$74,F563=grup_instansi!$C$74),
grup_instansi!$A$74,
IF(AND(E563=grup_instansi!$B$75,F563=grup_instansi!$C$75),
grup_instansi!$A$75,
IF(AND(E563=grup_instansi!$B$76,F563=grup_instansi!$C$76),
grup_instansi!$A$76,
IF(AND(E563=grup_instansi!$B$77,F563=grup_instansi!$C$77),
grup_instansi!$A$77,
IF(AND(E563=grup_instansi!$B$78,F563=grup_instansi!$C$78),
grup_instansi!$A$78,
IF(AND(E563=grup_instansi!$B$79,F563=grup_instansi!$C$79),
grup_instansi!$A$79,
IF(AND(E563=grup_instansi!$B$80,F563=grup_instansi!$C$80),
grup_instansi!$A$80,
IF(AND(E563=grup_instansi!$B$81,F563=grup_instansi!$C$81),
grup_instansi!$A$81,
IF(AND(E563=grup_instansi!$B$82,F563=grup_instansi!$C$82),
grup_instansi!$A$82,
IF(AND(E563=grup_instansi!$B$83,F563=grup_instansi!$C$83),
grup_instansi!$A$84,
IF(AND(E563=grup_instansi!$B$84,F563=grup_instansi!$C$84),
grup_instansi!$A$85,
IF(AND(E563=grup_instansi!$B$85,F563=grup_instansi!$C$85),
grup_instansi!$A$86,
IF(AND(E563=grup_instansi!$B$86,F563=grup_instansi!$C$86),
grup_instansi!$A$87,
IF(AND(E563=grup_instansi!$B$87,F563=grup_instansi!$C$87),
grup_instansi!$A$87,
IF(AND(E563=grup_instansi!$B$88,F563=grup_instansi!$C$88),
grup_instansi!$A$88,
IF(AND(E563=grup_instansi!$B$89,F563=grup_instansi!$C$89),
grup_instansi!$A$89,
IF(AND(E563=grup_instansi!$B$90,F563=grup_instansi!$C$90),
grup_instansi!$A$90,
IF(AND(E563=grup_instansi!$B$91,F563=grup_instansi!$C$91),
grup_instansi!$A$91,
IF(AND(E563=grup_instansi!$B$92,F563=grup_instansi!$C$92),
grup_instansi!$A$92,
IF(AND(E563=grup_instansi!$B$93,F563=grup_instansi!$C$93),
grup_instansi!$A$93,
IF(AND(E563=grup_instansi!$B$94,F563=grup_instansi!$C$94),
grup_instansi!$A$94,
IF(AND(E563=grup_instansi!$B$95,F563=grup_instansi!$C$95),
grup_instansi!$A$95,
IF(AND(E563=grup_instansi!$B$96,F563=grup_instansi!$C$96),
grup_instansi!$A$96,
IF(AND(E563=grup_instansi!$B$97,F563=grup_instansi!$C$97),
grup_instansi!$A$97,
IF(AND(E563=grup_instansi!$B$98,F563=grup_instansi!$C$98),
grup_instansi!$A$98,
IF(AND(E563=grup_instansi!$B$99,F563=grup_instansi!$C$99),
grup_instansi!$A$99,
grup_instansi!$A$100))))))))))))))))))))))))))))))))))))))))</f>
        <v>gi2023110400009</v>
      </c>
      <c r="L563" t="str">
        <f>VLOOKUP(K563,grup_instansi!$A$2:$E$102,4)</f>
        <v>Pemerintah Kabupaten Gorontalo</v>
      </c>
      <c r="M563" t="str">
        <f t="shared" si="26"/>
        <v>('i2023110600562','Pemerintah Kab. Gorontalo Utara','gi2023110400009'),</v>
      </c>
    </row>
    <row r="564" spans="1:13" ht="30" x14ac:dyDescent="0.25">
      <c r="A564" t="str">
        <f t="shared" si="24"/>
        <v>i2023110600563</v>
      </c>
      <c r="B564" s="6">
        <v>7202</v>
      </c>
      <c r="C564" t="str">
        <f t="shared" si="25"/>
        <v>i2023110600563</v>
      </c>
      <c r="D564" s="5" t="s">
        <v>453</v>
      </c>
      <c r="E564" s="5" t="s">
        <v>658</v>
      </c>
      <c r="F564" s="5" t="s">
        <v>687</v>
      </c>
      <c r="G564" t="str">
        <f>IF(AND(E564=grup_instansi!$B$2,F564=grup_instansi!$C$2),
grup_instansi!$A$2,
IF(AND(E564=grup_instansi!$B$3,F564=grup_instansi!$C$3),
grup_instansi!$A$3,
IF(AND(E564=grup_instansi!$B$4,F564=grup_instansi!$C$4),
grup_instansi!$A$4,
IF(AND(E564=grup_instansi!$B$5,F564=grup_instansi!$C$5),
grup_instansi!$A$5,
IF(AND(E564=grup_instansi!$B$6,F564=grup_instansi!$C$6),
grup_instansi!$A$6,
IF(AND(E564=grup_instansi!$B$7,F564=grup_instansi!$C$7),
grup_instansi!$A$7,
IF(AND(E564=grup_instansi!$B$8,F564=grup_instansi!$C$8),
grup_instansi!$A$8,
IF(AND(E564=grup_instansi!$B$9,F564=grup_instansi!$C$9),
grup_instansi!$A$9,
IF(AND(E564=grup_instansi!$B$10,F564=grup_instansi!$C$10),
grup_instansi!$A$10,"")))))))))</f>
        <v/>
      </c>
      <c r="H564" t="str">
        <f>IF(G564&lt;&gt;"",G564,IF(AND(E564=grup_instansi!$B$11,F564=grup_instansi!$C$11),
grup_instansi!$A$11,
IF(AND(E564=grup_instansi!$B$12,F564=grup_instansi!$C$12),
grup_instansi!$A$12,
IF(AND(E564=grup_instansi!$B$13,F564=grup_instansi!$C$13),
grup_instansi!$A$13,
IF(AND(E564=grup_instansi!$B$14,F564=grup_instansi!$C$14),
grup_instansi!$A$14,
IF(AND(E564=grup_instansi!$B$15,F564=grup_instansi!$C$15),
grup_instansi!$A$15,
IF(AND(E564=grup_instansi!$B$16,F564=grup_instansi!$C$16),
grup_instansi!$A$16,
IF(AND(E564=grup_instansi!$B$17,F564=grup_instansi!$C$17),
grup_instansi!$A$17,
IF(AND(E564=grup_instansi!$B$18,F564=grup_instansi!$C$18),
grup_instansi!$A$18,
IF(AND(E564=grup_instansi!$B$19,F564=grup_instansi!$C$19),
grup_instansi!$A$19,
IF(AND(E564=grup_instansi!$B$20,F564=grup_instansi!$C$20),
grup_instansi!$A$20,"")))))))))))</f>
        <v/>
      </c>
      <c r="I564" t="str">
        <f>IF(H564&lt;&gt;"",H564,IF(AND(E564=grup_instansi!$B$21,F564=grup_instansi!$C$21),
grup_instansi!$A$21,
IF(AND(E564=grup_instansi!$B$22,F564=grup_instansi!$C$22),
grup_instansi!$A$22,
IF(AND(E564=grup_instansi!$B$23,F564=grup_instansi!$C$23),
grup_instansi!$A$23,
IF(AND(E564=grup_instansi!$B$24,F564=grup_instansi!$C$24),
grup_instansi!$A$24,
IF(AND(E564=grup_instansi!$B$25,F564=grup_instansi!$C$25),
grup_instansi!$A$25,
IF(AND(E564=grup_instansi!$B$26,F564=grup_instansi!$C$26),
grup_instansi!$A$26,
IF(AND(E564=grup_instansi!$B$27,F564=grup_instansi!$C$27),
grup_instansi!$A$27,
IF(AND(E564=grup_instansi!$B$28,F564=grup_instansi!$C$28),
grup_instansi!$A$28,
IF(AND(E564=grup_instansi!$B$29,F564=grup_instansi!$C$29),
grup_instansi!$A$29,
IF(AND(E564=grup_instansi!$B$30,F564=grup_instansi!$C$30),
grup_instansi!$A$30,
IF(AND(E564=grup_instansi!$B$31,F564=grup_instansi!$C$31),
grup_instansi!$A$31,
IF(AND(E564=grup_instansi!$B$32,F564=grup_instansi!$C$32),
grup_instansi!$A$32,
IF(AND(E564=grup_instansi!$B$33,F564=grup_instansi!$C$33),
grup_instansi!$A$33,
IF(AND(E564=grup_instansi!$B$34,F564=grup_instansi!$C$34),
grup_instansi!$A$34,
IF(AND(E564=grup_instansi!$B$35,F564=grup_instansi!$C$35),
grup_instansi!$A$35,""))))))))))))))))</f>
        <v>gi2023110400030</v>
      </c>
      <c r="J564" t="str">
        <f>IF(I564&lt;&gt;"",I564,IF(AND(E564=grup_instansi!$B$36,F564=grup_instansi!$C$36),
grup_instansi!$A$36,
IF(AND(E564=grup_instansi!$B$37,F564=grup_instansi!$C$37),
grup_instansi!$A$37,
IF(AND(E564=grup_instansi!$B$38,F564=grup_instansi!$C$38),
grup_instansi!$A$38,
IF(AND(E564=grup_instansi!$B$39,F564=grup_instansi!$C$39),
grup_instansi!$A$39,
IF(AND(E564=grup_instansi!$B$40,F564=grup_instansi!$C$40),
grup_instansi!$A$40,
IF(AND(E564=grup_instansi!$B$41,F564=grup_instansi!$C$41),
grup_instansi!$A$41,
IF(AND(E564=grup_instansi!$B$42,F564=grup_instansi!$C$42),
grup_instansi!$A$42,
IF(AND(E564=grup_instansi!$B$43,F564=grup_instansi!$C$43),
grup_instansi!$A$43,
IF(AND(E564=grup_instansi!$B$44,F564=grup_instansi!$C$44),
grup_instansi!$A$44,
IF(AND(E564=grup_instansi!$B$45,F564=grup_instansi!$C$45),
grup_instansi!$A$45,
IF(AND(E564=grup_instansi!$B$46,F564=grup_instansi!$C$46),
grup_instansi!$A$46,
IF(AND(E564=grup_instansi!$B$47,F564=grup_instansi!$C$47),
grup_instansi!$A$47,
IF(AND(E564=grup_instansi!$B$48,F564=grup_instansi!$C$48),
grup_instansi!$A$48,
IF(AND(E564=grup_instansi!$B$49,F564=grup_instansi!$C$49),
grup_instansi!$A$49,
IF(AND(E564=grup_instansi!$B$50,F564=grup_instansi!$C$50),
grup_instansi!$A$50,
IF(AND(E564=grup_instansi!$B$51,F564=grup_instansi!$C$51),
grup_instansi!$A$51,
IF(AND(E564=grup_instansi!$B$52,F564=grup_instansi!$C$52),
grup_instansi!$A$52,
IF(AND(E564=grup_instansi!$B$53,F564=grup_instansi!$C$53),
grup_instansi!$A$53,
IF(AND(E564=grup_instansi!$B$54,F564=grup_instansi!$C$54),
grup_instansi!$A$54,
IF(AND(E564=grup_instansi!$B$55,F564=grup_instansi!$C$55),
grup_instansi!$A$55,
IF(AND(E564=grup_instansi!$B$56,F564=grup_instansi!$C$56),
grup_instansi!$A$56,
IF(AND(E564=grup_instansi!$B$57,F564=grup_instansi!$C$57),
grup_instansi!$A$57,
IF(AND(E564=grup_instansi!$B$58,F564=grup_instansi!$C$58),
grup_instansi!$A$58,
IF(AND(E564=grup_instansi!$B$59,F564=grup_instansi!$C$59),
grup_instansi!$A$59,
IF(AND(E564=grup_instansi!$B$60,F564=grup_instansi!$C$60),
grup_instansi!$A$60,""))))))))))))))))))))))))))</f>
        <v>gi2023110400030</v>
      </c>
      <c r="K564" t="str">
        <f>IF(J564&lt;&gt;"",J564,IF(AND(E564=grup_instansi!$B$61,F564=grup_instansi!$C$61),
grup_instansi!$A$61,
IF(AND(E564=grup_instansi!$B$62,F564=grup_instansi!$C$62),
grup_instansi!$A$62,
IF(AND(E564=grup_instansi!$B$63,F564=grup_instansi!$C$63),
grup_instansi!$A$63,
IF(AND(E564=grup_instansi!$B$64,F564=grup_instansi!$C$64),
grup_instansi!$A$64,
IF(AND(E564=grup_instansi!$B$65,F564=grup_instansi!$C$65),
grup_instansi!$A$65,
IF(AND(E564=grup_instansi!$B$66,F564=grup_instansi!$C$66),
grup_instansi!$A$66,
IF(AND(E564=grup_instansi!$B$67,F564=grup_instansi!$C$67),
grup_instansi!$A$67,
IF(AND(E564=grup_instansi!$B$68,F564=grup_instansi!$C$68),
grup_instansi!$A$68,
IF(AND(E564=grup_instansi!$B$69,F564=grup_instansi!$C$69),
grup_instansi!$A$69,
IF(AND(E564=grup_instansi!$B$70,F564=grup_instansi!$C$70),
grup_instansi!$A$70,
IF(AND(E564=grup_instansi!$B$71,F564=grup_instansi!$C$71),
grup_instansi!$A$71,
IF(AND(E564=grup_instansi!$B$72,F564=grup_instansi!$C$72),
grup_instansi!$A$72,
IF(AND(E564=grup_instansi!$B$73,F564=grup_instansi!$C$73),
grup_instansi!$A$73,
IF(AND(E564=grup_instansi!$B$74,F564=grup_instansi!$C$74),
grup_instansi!$A$74,
IF(AND(E564=grup_instansi!$B$75,F564=grup_instansi!$C$75),
grup_instansi!$A$75,
IF(AND(E564=grup_instansi!$B$76,F564=grup_instansi!$C$76),
grup_instansi!$A$76,
IF(AND(E564=grup_instansi!$B$77,F564=grup_instansi!$C$77),
grup_instansi!$A$77,
IF(AND(E564=grup_instansi!$B$78,F564=grup_instansi!$C$78),
grup_instansi!$A$78,
IF(AND(E564=grup_instansi!$B$79,F564=grup_instansi!$C$79),
grup_instansi!$A$79,
IF(AND(E564=grup_instansi!$B$80,F564=grup_instansi!$C$80),
grup_instansi!$A$80,
IF(AND(E564=grup_instansi!$B$81,F564=grup_instansi!$C$81),
grup_instansi!$A$81,
IF(AND(E564=grup_instansi!$B$82,F564=grup_instansi!$C$82),
grup_instansi!$A$82,
IF(AND(E564=grup_instansi!$B$83,F564=grup_instansi!$C$83),
grup_instansi!$A$84,
IF(AND(E564=grup_instansi!$B$84,F564=grup_instansi!$C$84),
grup_instansi!$A$85,
IF(AND(E564=grup_instansi!$B$85,F564=grup_instansi!$C$85),
grup_instansi!$A$86,
IF(AND(E564=grup_instansi!$B$86,F564=grup_instansi!$C$86),
grup_instansi!$A$87,
IF(AND(E564=grup_instansi!$B$87,F564=grup_instansi!$C$87),
grup_instansi!$A$87,
IF(AND(E564=grup_instansi!$B$88,F564=grup_instansi!$C$88),
grup_instansi!$A$88,
IF(AND(E564=grup_instansi!$B$89,F564=grup_instansi!$C$89),
grup_instansi!$A$89,
IF(AND(E564=grup_instansi!$B$90,F564=grup_instansi!$C$90),
grup_instansi!$A$90,
IF(AND(E564=grup_instansi!$B$91,F564=grup_instansi!$C$91),
grup_instansi!$A$91,
IF(AND(E564=grup_instansi!$B$92,F564=grup_instansi!$C$92),
grup_instansi!$A$92,
IF(AND(E564=grup_instansi!$B$93,F564=grup_instansi!$C$93),
grup_instansi!$A$93,
IF(AND(E564=grup_instansi!$B$94,F564=grup_instansi!$C$94),
grup_instansi!$A$94,
IF(AND(E564=grup_instansi!$B$95,F564=grup_instansi!$C$95),
grup_instansi!$A$95,
IF(AND(E564=grup_instansi!$B$96,F564=grup_instansi!$C$96),
grup_instansi!$A$96,
IF(AND(E564=grup_instansi!$B$97,F564=grup_instansi!$C$97),
grup_instansi!$A$97,
IF(AND(E564=grup_instansi!$B$98,F564=grup_instansi!$C$98),
grup_instansi!$A$98,
IF(AND(E564=grup_instansi!$B$99,F564=grup_instansi!$C$99),
grup_instansi!$A$99,
grup_instansi!$A$100))))))))))))))))))))))))))))))))))))))))</f>
        <v>gi2023110400030</v>
      </c>
      <c r="L564" t="str">
        <f>VLOOKUP(K564,grup_instansi!$A$2:$E$102,4)</f>
        <v>Pemerintah Kabupaten Sulawesi Tengah</v>
      </c>
      <c r="M564" t="str">
        <f t="shared" si="26"/>
        <v>('i2023110600563','Pemerintah Kab. Donggala','gi2023110400030'),</v>
      </c>
    </row>
    <row r="565" spans="1:13" ht="30" x14ac:dyDescent="0.25">
      <c r="A565" t="str">
        <f t="shared" si="24"/>
        <v>i2023110600564</v>
      </c>
      <c r="B565" s="6">
        <v>7203</v>
      </c>
      <c r="C565" t="str">
        <f t="shared" si="25"/>
        <v>i2023110600564</v>
      </c>
      <c r="D565" s="5" t="s">
        <v>454</v>
      </c>
      <c r="E565" s="5" t="s">
        <v>658</v>
      </c>
      <c r="F565" s="5" t="s">
        <v>687</v>
      </c>
      <c r="G565" t="str">
        <f>IF(AND(E565=grup_instansi!$B$2,F565=grup_instansi!$C$2),
grup_instansi!$A$2,
IF(AND(E565=grup_instansi!$B$3,F565=grup_instansi!$C$3),
grup_instansi!$A$3,
IF(AND(E565=grup_instansi!$B$4,F565=grup_instansi!$C$4),
grup_instansi!$A$4,
IF(AND(E565=grup_instansi!$B$5,F565=grup_instansi!$C$5),
grup_instansi!$A$5,
IF(AND(E565=grup_instansi!$B$6,F565=grup_instansi!$C$6),
grup_instansi!$A$6,
IF(AND(E565=grup_instansi!$B$7,F565=grup_instansi!$C$7),
grup_instansi!$A$7,
IF(AND(E565=grup_instansi!$B$8,F565=grup_instansi!$C$8),
grup_instansi!$A$8,
IF(AND(E565=grup_instansi!$B$9,F565=grup_instansi!$C$9),
grup_instansi!$A$9,
IF(AND(E565=grup_instansi!$B$10,F565=grup_instansi!$C$10),
grup_instansi!$A$10,"")))))))))</f>
        <v/>
      </c>
      <c r="H565" t="str">
        <f>IF(G565&lt;&gt;"",G565,IF(AND(E565=grup_instansi!$B$11,F565=grup_instansi!$C$11),
grup_instansi!$A$11,
IF(AND(E565=grup_instansi!$B$12,F565=grup_instansi!$C$12),
grup_instansi!$A$12,
IF(AND(E565=grup_instansi!$B$13,F565=grup_instansi!$C$13),
grup_instansi!$A$13,
IF(AND(E565=grup_instansi!$B$14,F565=grup_instansi!$C$14),
grup_instansi!$A$14,
IF(AND(E565=grup_instansi!$B$15,F565=grup_instansi!$C$15),
grup_instansi!$A$15,
IF(AND(E565=grup_instansi!$B$16,F565=grup_instansi!$C$16),
grup_instansi!$A$16,
IF(AND(E565=grup_instansi!$B$17,F565=grup_instansi!$C$17),
grup_instansi!$A$17,
IF(AND(E565=grup_instansi!$B$18,F565=grup_instansi!$C$18),
grup_instansi!$A$18,
IF(AND(E565=grup_instansi!$B$19,F565=grup_instansi!$C$19),
grup_instansi!$A$19,
IF(AND(E565=grup_instansi!$B$20,F565=grup_instansi!$C$20),
grup_instansi!$A$20,"")))))))))))</f>
        <v/>
      </c>
      <c r="I565" t="str">
        <f>IF(H565&lt;&gt;"",H565,IF(AND(E565=grup_instansi!$B$21,F565=grup_instansi!$C$21),
grup_instansi!$A$21,
IF(AND(E565=grup_instansi!$B$22,F565=grup_instansi!$C$22),
grup_instansi!$A$22,
IF(AND(E565=grup_instansi!$B$23,F565=grup_instansi!$C$23),
grup_instansi!$A$23,
IF(AND(E565=grup_instansi!$B$24,F565=grup_instansi!$C$24),
grup_instansi!$A$24,
IF(AND(E565=grup_instansi!$B$25,F565=grup_instansi!$C$25),
grup_instansi!$A$25,
IF(AND(E565=grup_instansi!$B$26,F565=grup_instansi!$C$26),
grup_instansi!$A$26,
IF(AND(E565=grup_instansi!$B$27,F565=grup_instansi!$C$27),
grup_instansi!$A$27,
IF(AND(E565=grup_instansi!$B$28,F565=grup_instansi!$C$28),
grup_instansi!$A$28,
IF(AND(E565=grup_instansi!$B$29,F565=grup_instansi!$C$29),
grup_instansi!$A$29,
IF(AND(E565=grup_instansi!$B$30,F565=grup_instansi!$C$30),
grup_instansi!$A$30,
IF(AND(E565=grup_instansi!$B$31,F565=grup_instansi!$C$31),
grup_instansi!$A$31,
IF(AND(E565=grup_instansi!$B$32,F565=grup_instansi!$C$32),
grup_instansi!$A$32,
IF(AND(E565=grup_instansi!$B$33,F565=grup_instansi!$C$33),
grup_instansi!$A$33,
IF(AND(E565=grup_instansi!$B$34,F565=grup_instansi!$C$34),
grup_instansi!$A$34,
IF(AND(E565=grup_instansi!$B$35,F565=grup_instansi!$C$35),
grup_instansi!$A$35,""))))))))))))))))</f>
        <v>gi2023110400030</v>
      </c>
      <c r="J565" t="str">
        <f>IF(I565&lt;&gt;"",I565,IF(AND(E565=grup_instansi!$B$36,F565=grup_instansi!$C$36),
grup_instansi!$A$36,
IF(AND(E565=grup_instansi!$B$37,F565=grup_instansi!$C$37),
grup_instansi!$A$37,
IF(AND(E565=grup_instansi!$B$38,F565=grup_instansi!$C$38),
grup_instansi!$A$38,
IF(AND(E565=grup_instansi!$B$39,F565=grup_instansi!$C$39),
grup_instansi!$A$39,
IF(AND(E565=grup_instansi!$B$40,F565=grup_instansi!$C$40),
grup_instansi!$A$40,
IF(AND(E565=grup_instansi!$B$41,F565=grup_instansi!$C$41),
grup_instansi!$A$41,
IF(AND(E565=grup_instansi!$B$42,F565=grup_instansi!$C$42),
grup_instansi!$A$42,
IF(AND(E565=grup_instansi!$B$43,F565=grup_instansi!$C$43),
grup_instansi!$A$43,
IF(AND(E565=grup_instansi!$B$44,F565=grup_instansi!$C$44),
grup_instansi!$A$44,
IF(AND(E565=grup_instansi!$B$45,F565=grup_instansi!$C$45),
grup_instansi!$A$45,
IF(AND(E565=grup_instansi!$B$46,F565=grup_instansi!$C$46),
grup_instansi!$A$46,
IF(AND(E565=grup_instansi!$B$47,F565=grup_instansi!$C$47),
grup_instansi!$A$47,
IF(AND(E565=grup_instansi!$B$48,F565=grup_instansi!$C$48),
grup_instansi!$A$48,
IF(AND(E565=grup_instansi!$B$49,F565=grup_instansi!$C$49),
grup_instansi!$A$49,
IF(AND(E565=grup_instansi!$B$50,F565=grup_instansi!$C$50),
grup_instansi!$A$50,
IF(AND(E565=grup_instansi!$B$51,F565=grup_instansi!$C$51),
grup_instansi!$A$51,
IF(AND(E565=grup_instansi!$B$52,F565=grup_instansi!$C$52),
grup_instansi!$A$52,
IF(AND(E565=grup_instansi!$B$53,F565=grup_instansi!$C$53),
grup_instansi!$A$53,
IF(AND(E565=grup_instansi!$B$54,F565=grup_instansi!$C$54),
grup_instansi!$A$54,
IF(AND(E565=grup_instansi!$B$55,F565=grup_instansi!$C$55),
grup_instansi!$A$55,
IF(AND(E565=grup_instansi!$B$56,F565=grup_instansi!$C$56),
grup_instansi!$A$56,
IF(AND(E565=grup_instansi!$B$57,F565=grup_instansi!$C$57),
grup_instansi!$A$57,
IF(AND(E565=grup_instansi!$B$58,F565=grup_instansi!$C$58),
grup_instansi!$A$58,
IF(AND(E565=grup_instansi!$B$59,F565=grup_instansi!$C$59),
grup_instansi!$A$59,
IF(AND(E565=grup_instansi!$B$60,F565=grup_instansi!$C$60),
grup_instansi!$A$60,""))))))))))))))))))))))))))</f>
        <v>gi2023110400030</v>
      </c>
      <c r="K565" t="str">
        <f>IF(J565&lt;&gt;"",J565,IF(AND(E565=grup_instansi!$B$61,F565=grup_instansi!$C$61),
grup_instansi!$A$61,
IF(AND(E565=grup_instansi!$B$62,F565=grup_instansi!$C$62),
grup_instansi!$A$62,
IF(AND(E565=grup_instansi!$B$63,F565=grup_instansi!$C$63),
grup_instansi!$A$63,
IF(AND(E565=grup_instansi!$B$64,F565=grup_instansi!$C$64),
grup_instansi!$A$64,
IF(AND(E565=grup_instansi!$B$65,F565=grup_instansi!$C$65),
grup_instansi!$A$65,
IF(AND(E565=grup_instansi!$B$66,F565=grup_instansi!$C$66),
grup_instansi!$A$66,
IF(AND(E565=grup_instansi!$B$67,F565=grup_instansi!$C$67),
grup_instansi!$A$67,
IF(AND(E565=grup_instansi!$B$68,F565=grup_instansi!$C$68),
grup_instansi!$A$68,
IF(AND(E565=grup_instansi!$B$69,F565=grup_instansi!$C$69),
grup_instansi!$A$69,
IF(AND(E565=grup_instansi!$B$70,F565=grup_instansi!$C$70),
grup_instansi!$A$70,
IF(AND(E565=grup_instansi!$B$71,F565=grup_instansi!$C$71),
grup_instansi!$A$71,
IF(AND(E565=grup_instansi!$B$72,F565=grup_instansi!$C$72),
grup_instansi!$A$72,
IF(AND(E565=grup_instansi!$B$73,F565=grup_instansi!$C$73),
grup_instansi!$A$73,
IF(AND(E565=grup_instansi!$B$74,F565=grup_instansi!$C$74),
grup_instansi!$A$74,
IF(AND(E565=grup_instansi!$B$75,F565=grup_instansi!$C$75),
grup_instansi!$A$75,
IF(AND(E565=grup_instansi!$B$76,F565=grup_instansi!$C$76),
grup_instansi!$A$76,
IF(AND(E565=grup_instansi!$B$77,F565=grup_instansi!$C$77),
grup_instansi!$A$77,
IF(AND(E565=grup_instansi!$B$78,F565=grup_instansi!$C$78),
grup_instansi!$A$78,
IF(AND(E565=grup_instansi!$B$79,F565=grup_instansi!$C$79),
grup_instansi!$A$79,
IF(AND(E565=grup_instansi!$B$80,F565=grup_instansi!$C$80),
grup_instansi!$A$80,
IF(AND(E565=grup_instansi!$B$81,F565=grup_instansi!$C$81),
grup_instansi!$A$81,
IF(AND(E565=grup_instansi!$B$82,F565=grup_instansi!$C$82),
grup_instansi!$A$82,
IF(AND(E565=grup_instansi!$B$83,F565=grup_instansi!$C$83),
grup_instansi!$A$84,
IF(AND(E565=grup_instansi!$B$84,F565=grup_instansi!$C$84),
grup_instansi!$A$85,
IF(AND(E565=grup_instansi!$B$85,F565=grup_instansi!$C$85),
grup_instansi!$A$86,
IF(AND(E565=grup_instansi!$B$86,F565=grup_instansi!$C$86),
grup_instansi!$A$87,
IF(AND(E565=grup_instansi!$B$87,F565=grup_instansi!$C$87),
grup_instansi!$A$87,
IF(AND(E565=grup_instansi!$B$88,F565=grup_instansi!$C$88),
grup_instansi!$A$88,
IF(AND(E565=grup_instansi!$B$89,F565=grup_instansi!$C$89),
grup_instansi!$A$89,
IF(AND(E565=grup_instansi!$B$90,F565=grup_instansi!$C$90),
grup_instansi!$A$90,
IF(AND(E565=grup_instansi!$B$91,F565=grup_instansi!$C$91),
grup_instansi!$A$91,
IF(AND(E565=grup_instansi!$B$92,F565=grup_instansi!$C$92),
grup_instansi!$A$92,
IF(AND(E565=grup_instansi!$B$93,F565=grup_instansi!$C$93),
grup_instansi!$A$93,
IF(AND(E565=grup_instansi!$B$94,F565=grup_instansi!$C$94),
grup_instansi!$A$94,
IF(AND(E565=grup_instansi!$B$95,F565=grup_instansi!$C$95),
grup_instansi!$A$95,
IF(AND(E565=grup_instansi!$B$96,F565=grup_instansi!$C$96),
grup_instansi!$A$96,
IF(AND(E565=grup_instansi!$B$97,F565=grup_instansi!$C$97),
grup_instansi!$A$97,
IF(AND(E565=grup_instansi!$B$98,F565=grup_instansi!$C$98),
grup_instansi!$A$98,
IF(AND(E565=grup_instansi!$B$99,F565=grup_instansi!$C$99),
grup_instansi!$A$99,
grup_instansi!$A$100))))))))))))))))))))))))))))))))))))))))</f>
        <v>gi2023110400030</v>
      </c>
      <c r="L565" t="str">
        <f>VLOOKUP(K565,grup_instansi!$A$2:$E$102,4)</f>
        <v>Pemerintah Kabupaten Sulawesi Tengah</v>
      </c>
      <c r="M565" t="str">
        <f t="shared" si="26"/>
        <v>('i2023110600564','Pemerintah Kab. Tolitoli','gi2023110400030'),</v>
      </c>
    </row>
    <row r="566" spans="1:13" ht="30" x14ac:dyDescent="0.25">
      <c r="A566" t="str">
        <f t="shared" si="24"/>
        <v>i2023110600565</v>
      </c>
      <c r="B566" s="6">
        <v>7204</v>
      </c>
      <c r="C566" t="str">
        <f t="shared" si="25"/>
        <v>i2023110600565</v>
      </c>
      <c r="D566" s="5" t="s">
        <v>455</v>
      </c>
      <c r="E566" s="5" t="s">
        <v>658</v>
      </c>
      <c r="F566" s="5" t="s">
        <v>687</v>
      </c>
      <c r="G566" t="str">
        <f>IF(AND(E566=grup_instansi!$B$2,F566=grup_instansi!$C$2),
grup_instansi!$A$2,
IF(AND(E566=grup_instansi!$B$3,F566=grup_instansi!$C$3),
grup_instansi!$A$3,
IF(AND(E566=grup_instansi!$B$4,F566=grup_instansi!$C$4),
grup_instansi!$A$4,
IF(AND(E566=grup_instansi!$B$5,F566=grup_instansi!$C$5),
grup_instansi!$A$5,
IF(AND(E566=grup_instansi!$B$6,F566=grup_instansi!$C$6),
grup_instansi!$A$6,
IF(AND(E566=grup_instansi!$B$7,F566=grup_instansi!$C$7),
grup_instansi!$A$7,
IF(AND(E566=grup_instansi!$B$8,F566=grup_instansi!$C$8),
grup_instansi!$A$8,
IF(AND(E566=grup_instansi!$B$9,F566=grup_instansi!$C$9),
grup_instansi!$A$9,
IF(AND(E566=grup_instansi!$B$10,F566=grup_instansi!$C$10),
grup_instansi!$A$10,"")))))))))</f>
        <v/>
      </c>
      <c r="H566" t="str">
        <f>IF(G566&lt;&gt;"",G566,IF(AND(E566=grup_instansi!$B$11,F566=grup_instansi!$C$11),
grup_instansi!$A$11,
IF(AND(E566=grup_instansi!$B$12,F566=grup_instansi!$C$12),
grup_instansi!$A$12,
IF(AND(E566=grup_instansi!$B$13,F566=grup_instansi!$C$13),
grup_instansi!$A$13,
IF(AND(E566=grup_instansi!$B$14,F566=grup_instansi!$C$14),
grup_instansi!$A$14,
IF(AND(E566=grup_instansi!$B$15,F566=grup_instansi!$C$15),
grup_instansi!$A$15,
IF(AND(E566=grup_instansi!$B$16,F566=grup_instansi!$C$16),
grup_instansi!$A$16,
IF(AND(E566=grup_instansi!$B$17,F566=grup_instansi!$C$17),
grup_instansi!$A$17,
IF(AND(E566=grup_instansi!$B$18,F566=grup_instansi!$C$18),
grup_instansi!$A$18,
IF(AND(E566=grup_instansi!$B$19,F566=grup_instansi!$C$19),
grup_instansi!$A$19,
IF(AND(E566=grup_instansi!$B$20,F566=grup_instansi!$C$20),
grup_instansi!$A$20,"")))))))))))</f>
        <v/>
      </c>
      <c r="I566" t="str">
        <f>IF(H566&lt;&gt;"",H566,IF(AND(E566=grup_instansi!$B$21,F566=grup_instansi!$C$21),
grup_instansi!$A$21,
IF(AND(E566=grup_instansi!$B$22,F566=grup_instansi!$C$22),
grup_instansi!$A$22,
IF(AND(E566=grup_instansi!$B$23,F566=grup_instansi!$C$23),
grup_instansi!$A$23,
IF(AND(E566=grup_instansi!$B$24,F566=grup_instansi!$C$24),
grup_instansi!$A$24,
IF(AND(E566=grup_instansi!$B$25,F566=grup_instansi!$C$25),
grup_instansi!$A$25,
IF(AND(E566=grup_instansi!$B$26,F566=grup_instansi!$C$26),
grup_instansi!$A$26,
IF(AND(E566=grup_instansi!$B$27,F566=grup_instansi!$C$27),
grup_instansi!$A$27,
IF(AND(E566=grup_instansi!$B$28,F566=grup_instansi!$C$28),
grup_instansi!$A$28,
IF(AND(E566=grup_instansi!$B$29,F566=grup_instansi!$C$29),
grup_instansi!$A$29,
IF(AND(E566=grup_instansi!$B$30,F566=grup_instansi!$C$30),
grup_instansi!$A$30,
IF(AND(E566=grup_instansi!$B$31,F566=grup_instansi!$C$31),
grup_instansi!$A$31,
IF(AND(E566=grup_instansi!$B$32,F566=grup_instansi!$C$32),
grup_instansi!$A$32,
IF(AND(E566=grup_instansi!$B$33,F566=grup_instansi!$C$33),
grup_instansi!$A$33,
IF(AND(E566=grup_instansi!$B$34,F566=grup_instansi!$C$34),
grup_instansi!$A$34,
IF(AND(E566=grup_instansi!$B$35,F566=grup_instansi!$C$35),
grup_instansi!$A$35,""))))))))))))))))</f>
        <v>gi2023110400030</v>
      </c>
      <c r="J566" t="str">
        <f>IF(I566&lt;&gt;"",I566,IF(AND(E566=grup_instansi!$B$36,F566=grup_instansi!$C$36),
grup_instansi!$A$36,
IF(AND(E566=grup_instansi!$B$37,F566=grup_instansi!$C$37),
grup_instansi!$A$37,
IF(AND(E566=grup_instansi!$B$38,F566=grup_instansi!$C$38),
grup_instansi!$A$38,
IF(AND(E566=grup_instansi!$B$39,F566=grup_instansi!$C$39),
grup_instansi!$A$39,
IF(AND(E566=grup_instansi!$B$40,F566=grup_instansi!$C$40),
grup_instansi!$A$40,
IF(AND(E566=grup_instansi!$B$41,F566=grup_instansi!$C$41),
grup_instansi!$A$41,
IF(AND(E566=grup_instansi!$B$42,F566=grup_instansi!$C$42),
grup_instansi!$A$42,
IF(AND(E566=grup_instansi!$B$43,F566=grup_instansi!$C$43),
grup_instansi!$A$43,
IF(AND(E566=grup_instansi!$B$44,F566=grup_instansi!$C$44),
grup_instansi!$A$44,
IF(AND(E566=grup_instansi!$B$45,F566=grup_instansi!$C$45),
grup_instansi!$A$45,
IF(AND(E566=grup_instansi!$B$46,F566=grup_instansi!$C$46),
grup_instansi!$A$46,
IF(AND(E566=grup_instansi!$B$47,F566=grup_instansi!$C$47),
grup_instansi!$A$47,
IF(AND(E566=grup_instansi!$B$48,F566=grup_instansi!$C$48),
grup_instansi!$A$48,
IF(AND(E566=grup_instansi!$B$49,F566=grup_instansi!$C$49),
grup_instansi!$A$49,
IF(AND(E566=grup_instansi!$B$50,F566=grup_instansi!$C$50),
grup_instansi!$A$50,
IF(AND(E566=grup_instansi!$B$51,F566=grup_instansi!$C$51),
grup_instansi!$A$51,
IF(AND(E566=grup_instansi!$B$52,F566=grup_instansi!$C$52),
grup_instansi!$A$52,
IF(AND(E566=grup_instansi!$B$53,F566=grup_instansi!$C$53),
grup_instansi!$A$53,
IF(AND(E566=grup_instansi!$B$54,F566=grup_instansi!$C$54),
grup_instansi!$A$54,
IF(AND(E566=grup_instansi!$B$55,F566=grup_instansi!$C$55),
grup_instansi!$A$55,
IF(AND(E566=grup_instansi!$B$56,F566=grup_instansi!$C$56),
grup_instansi!$A$56,
IF(AND(E566=grup_instansi!$B$57,F566=grup_instansi!$C$57),
grup_instansi!$A$57,
IF(AND(E566=grup_instansi!$B$58,F566=grup_instansi!$C$58),
grup_instansi!$A$58,
IF(AND(E566=grup_instansi!$B$59,F566=grup_instansi!$C$59),
grup_instansi!$A$59,
IF(AND(E566=grup_instansi!$B$60,F566=grup_instansi!$C$60),
grup_instansi!$A$60,""))))))))))))))))))))))))))</f>
        <v>gi2023110400030</v>
      </c>
      <c r="K566" t="str">
        <f>IF(J566&lt;&gt;"",J566,IF(AND(E566=grup_instansi!$B$61,F566=grup_instansi!$C$61),
grup_instansi!$A$61,
IF(AND(E566=grup_instansi!$B$62,F566=grup_instansi!$C$62),
grup_instansi!$A$62,
IF(AND(E566=grup_instansi!$B$63,F566=grup_instansi!$C$63),
grup_instansi!$A$63,
IF(AND(E566=grup_instansi!$B$64,F566=grup_instansi!$C$64),
grup_instansi!$A$64,
IF(AND(E566=grup_instansi!$B$65,F566=grup_instansi!$C$65),
grup_instansi!$A$65,
IF(AND(E566=grup_instansi!$B$66,F566=grup_instansi!$C$66),
grup_instansi!$A$66,
IF(AND(E566=grup_instansi!$B$67,F566=grup_instansi!$C$67),
grup_instansi!$A$67,
IF(AND(E566=grup_instansi!$B$68,F566=grup_instansi!$C$68),
grup_instansi!$A$68,
IF(AND(E566=grup_instansi!$B$69,F566=grup_instansi!$C$69),
grup_instansi!$A$69,
IF(AND(E566=grup_instansi!$B$70,F566=grup_instansi!$C$70),
grup_instansi!$A$70,
IF(AND(E566=grup_instansi!$B$71,F566=grup_instansi!$C$71),
grup_instansi!$A$71,
IF(AND(E566=grup_instansi!$B$72,F566=grup_instansi!$C$72),
grup_instansi!$A$72,
IF(AND(E566=grup_instansi!$B$73,F566=grup_instansi!$C$73),
grup_instansi!$A$73,
IF(AND(E566=grup_instansi!$B$74,F566=grup_instansi!$C$74),
grup_instansi!$A$74,
IF(AND(E566=grup_instansi!$B$75,F566=grup_instansi!$C$75),
grup_instansi!$A$75,
IF(AND(E566=grup_instansi!$B$76,F566=grup_instansi!$C$76),
grup_instansi!$A$76,
IF(AND(E566=grup_instansi!$B$77,F566=grup_instansi!$C$77),
grup_instansi!$A$77,
IF(AND(E566=grup_instansi!$B$78,F566=grup_instansi!$C$78),
grup_instansi!$A$78,
IF(AND(E566=grup_instansi!$B$79,F566=grup_instansi!$C$79),
grup_instansi!$A$79,
IF(AND(E566=grup_instansi!$B$80,F566=grup_instansi!$C$80),
grup_instansi!$A$80,
IF(AND(E566=grup_instansi!$B$81,F566=grup_instansi!$C$81),
grup_instansi!$A$81,
IF(AND(E566=grup_instansi!$B$82,F566=grup_instansi!$C$82),
grup_instansi!$A$82,
IF(AND(E566=grup_instansi!$B$83,F566=grup_instansi!$C$83),
grup_instansi!$A$84,
IF(AND(E566=grup_instansi!$B$84,F566=grup_instansi!$C$84),
grup_instansi!$A$85,
IF(AND(E566=grup_instansi!$B$85,F566=grup_instansi!$C$85),
grup_instansi!$A$86,
IF(AND(E566=grup_instansi!$B$86,F566=grup_instansi!$C$86),
grup_instansi!$A$87,
IF(AND(E566=grup_instansi!$B$87,F566=grup_instansi!$C$87),
grup_instansi!$A$87,
IF(AND(E566=grup_instansi!$B$88,F566=grup_instansi!$C$88),
grup_instansi!$A$88,
IF(AND(E566=grup_instansi!$B$89,F566=grup_instansi!$C$89),
grup_instansi!$A$89,
IF(AND(E566=grup_instansi!$B$90,F566=grup_instansi!$C$90),
grup_instansi!$A$90,
IF(AND(E566=grup_instansi!$B$91,F566=grup_instansi!$C$91),
grup_instansi!$A$91,
IF(AND(E566=grup_instansi!$B$92,F566=grup_instansi!$C$92),
grup_instansi!$A$92,
IF(AND(E566=grup_instansi!$B$93,F566=grup_instansi!$C$93),
grup_instansi!$A$93,
IF(AND(E566=grup_instansi!$B$94,F566=grup_instansi!$C$94),
grup_instansi!$A$94,
IF(AND(E566=grup_instansi!$B$95,F566=grup_instansi!$C$95),
grup_instansi!$A$95,
IF(AND(E566=grup_instansi!$B$96,F566=grup_instansi!$C$96),
grup_instansi!$A$96,
IF(AND(E566=grup_instansi!$B$97,F566=grup_instansi!$C$97),
grup_instansi!$A$97,
IF(AND(E566=grup_instansi!$B$98,F566=grup_instansi!$C$98),
grup_instansi!$A$98,
IF(AND(E566=grup_instansi!$B$99,F566=grup_instansi!$C$99),
grup_instansi!$A$99,
grup_instansi!$A$100))))))))))))))))))))))))))))))))))))))))</f>
        <v>gi2023110400030</v>
      </c>
      <c r="L566" t="str">
        <f>VLOOKUP(K566,grup_instansi!$A$2:$E$102,4)</f>
        <v>Pemerintah Kabupaten Sulawesi Tengah</v>
      </c>
      <c r="M566" t="str">
        <f t="shared" si="26"/>
        <v>('i2023110600565','Pemerintah Kab. Banggai','gi2023110400030'),</v>
      </c>
    </row>
    <row r="567" spans="1:13" ht="30" x14ac:dyDescent="0.25">
      <c r="A567" t="str">
        <f t="shared" si="24"/>
        <v>i2023110600566</v>
      </c>
      <c r="B567" s="6">
        <v>7208</v>
      </c>
      <c r="C567" t="str">
        <f t="shared" si="25"/>
        <v>i2023110600566</v>
      </c>
      <c r="D567" s="5" t="s">
        <v>459</v>
      </c>
      <c r="E567" s="5" t="s">
        <v>658</v>
      </c>
      <c r="F567" s="5" t="s">
        <v>687</v>
      </c>
      <c r="G567" t="str">
        <f>IF(AND(E567=grup_instansi!$B$2,F567=grup_instansi!$C$2),
grup_instansi!$A$2,
IF(AND(E567=grup_instansi!$B$3,F567=grup_instansi!$C$3),
grup_instansi!$A$3,
IF(AND(E567=grup_instansi!$B$4,F567=grup_instansi!$C$4),
grup_instansi!$A$4,
IF(AND(E567=grup_instansi!$B$5,F567=grup_instansi!$C$5),
grup_instansi!$A$5,
IF(AND(E567=grup_instansi!$B$6,F567=grup_instansi!$C$6),
grup_instansi!$A$6,
IF(AND(E567=grup_instansi!$B$7,F567=grup_instansi!$C$7),
grup_instansi!$A$7,
IF(AND(E567=grup_instansi!$B$8,F567=grup_instansi!$C$8),
grup_instansi!$A$8,
IF(AND(E567=grup_instansi!$B$9,F567=grup_instansi!$C$9),
grup_instansi!$A$9,
IF(AND(E567=grup_instansi!$B$10,F567=grup_instansi!$C$10),
grup_instansi!$A$10,"")))))))))</f>
        <v/>
      </c>
      <c r="H567" t="str">
        <f>IF(G567&lt;&gt;"",G567,IF(AND(E567=grup_instansi!$B$11,F567=grup_instansi!$C$11),
grup_instansi!$A$11,
IF(AND(E567=grup_instansi!$B$12,F567=grup_instansi!$C$12),
grup_instansi!$A$12,
IF(AND(E567=grup_instansi!$B$13,F567=grup_instansi!$C$13),
grup_instansi!$A$13,
IF(AND(E567=grup_instansi!$B$14,F567=grup_instansi!$C$14),
grup_instansi!$A$14,
IF(AND(E567=grup_instansi!$B$15,F567=grup_instansi!$C$15),
grup_instansi!$A$15,
IF(AND(E567=grup_instansi!$B$16,F567=grup_instansi!$C$16),
grup_instansi!$A$16,
IF(AND(E567=grup_instansi!$B$17,F567=grup_instansi!$C$17),
grup_instansi!$A$17,
IF(AND(E567=grup_instansi!$B$18,F567=grup_instansi!$C$18),
grup_instansi!$A$18,
IF(AND(E567=grup_instansi!$B$19,F567=grup_instansi!$C$19),
grup_instansi!$A$19,
IF(AND(E567=grup_instansi!$B$20,F567=grup_instansi!$C$20),
grup_instansi!$A$20,"")))))))))))</f>
        <v/>
      </c>
      <c r="I567" t="str">
        <f>IF(H567&lt;&gt;"",H567,IF(AND(E567=grup_instansi!$B$21,F567=grup_instansi!$C$21),
grup_instansi!$A$21,
IF(AND(E567=grup_instansi!$B$22,F567=grup_instansi!$C$22),
grup_instansi!$A$22,
IF(AND(E567=grup_instansi!$B$23,F567=grup_instansi!$C$23),
grup_instansi!$A$23,
IF(AND(E567=grup_instansi!$B$24,F567=grup_instansi!$C$24),
grup_instansi!$A$24,
IF(AND(E567=grup_instansi!$B$25,F567=grup_instansi!$C$25),
grup_instansi!$A$25,
IF(AND(E567=grup_instansi!$B$26,F567=grup_instansi!$C$26),
grup_instansi!$A$26,
IF(AND(E567=grup_instansi!$B$27,F567=grup_instansi!$C$27),
grup_instansi!$A$27,
IF(AND(E567=grup_instansi!$B$28,F567=grup_instansi!$C$28),
grup_instansi!$A$28,
IF(AND(E567=grup_instansi!$B$29,F567=grup_instansi!$C$29),
grup_instansi!$A$29,
IF(AND(E567=grup_instansi!$B$30,F567=grup_instansi!$C$30),
grup_instansi!$A$30,
IF(AND(E567=grup_instansi!$B$31,F567=grup_instansi!$C$31),
grup_instansi!$A$31,
IF(AND(E567=grup_instansi!$B$32,F567=grup_instansi!$C$32),
grup_instansi!$A$32,
IF(AND(E567=grup_instansi!$B$33,F567=grup_instansi!$C$33),
grup_instansi!$A$33,
IF(AND(E567=grup_instansi!$B$34,F567=grup_instansi!$C$34),
grup_instansi!$A$34,
IF(AND(E567=grup_instansi!$B$35,F567=grup_instansi!$C$35),
grup_instansi!$A$35,""))))))))))))))))</f>
        <v>gi2023110400030</v>
      </c>
      <c r="J567" t="str">
        <f>IF(I567&lt;&gt;"",I567,IF(AND(E567=grup_instansi!$B$36,F567=grup_instansi!$C$36),
grup_instansi!$A$36,
IF(AND(E567=grup_instansi!$B$37,F567=grup_instansi!$C$37),
grup_instansi!$A$37,
IF(AND(E567=grup_instansi!$B$38,F567=grup_instansi!$C$38),
grup_instansi!$A$38,
IF(AND(E567=grup_instansi!$B$39,F567=grup_instansi!$C$39),
grup_instansi!$A$39,
IF(AND(E567=grup_instansi!$B$40,F567=grup_instansi!$C$40),
grup_instansi!$A$40,
IF(AND(E567=grup_instansi!$B$41,F567=grup_instansi!$C$41),
grup_instansi!$A$41,
IF(AND(E567=grup_instansi!$B$42,F567=grup_instansi!$C$42),
grup_instansi!$A$42,
IF(AND(E567=grup_instansi!$B$43,F567=grup_instansi!$C$43),
grup_instansi!$A$43,
IF(AND(E567=grup_instansi!$B$44,F567=grup_instansi!$C$44),
grup_instansi!$A$44,
IF(AND(E567=grup_instansi!$B$45,F567=grup_instansi!$C$45),
grup_instansi!$A$45,
IF(AND(E567=grup_instansi!$B$46,F567=grup_instansi!$C$46),
grup_instansi!$A$46,
IF(AND(E567=grup_instansi!$B$47,F567=grup_instansi!$C$47),
grup_instansi!$A$47,
IF(AND(E567=grup_instansi!$B$48,F567=grup_instansi!$C$48),
grup_instansi!$A$48,
IF(AND(E567=grup_instansi!$B$49,F567=grup_instansi!$C$49),
grup_instansi!$A$49,
IF(AND(E567=grup_instansi!$B$50,F567=grup_instansi!$C$50),
grup_instansi!$A$50,
IF(AND(E567=grup_instansi!$B$51,F567=grup_instansi!$C$51),
grup_instansi!$A$51,
IF(AND(E567=grup_instansi!$B$52,F567=grup_instansi!$C$52),
grup_instansi!$A$52,
IF(AND(E567=grup_instansi!$B$53,F567=grup_instansi!$C$53),
grup_instansi!$A$53,
IF(AND(E567=grup_instansi!$B$54,F567=grup_instansi!$C$54),
grup_instansi!$A$54,
IF(AND(E567=grup_instansi!$B$55,F567=grup_instansi!$C$55),
grup_instansi!$A$55,
IF(AND(E567=grup_instansi!$B$56,F567=grup_instansi!$C$56),
grup_instansi!$A$56,
IF(AND(E567=grup_instansi!$B$57,F567=grup_instansi!$C$57),
grup_instansi!$A$57,
IF(AND(E567=grup_instansi!$B$58,F567=grup_instansi!$C$58),
grup_instansi!$A$58,
IF(AND(E567=grup_instansi!$B$59,F567=grup_instansi!$C$59),
grup_instansi!$A$59,
IF(AND(E567=grup_instansi!$B$60,F567=grup_instansi!$C$60),
grup_instansi!$A$60,""))))))))))))))))))))))))))</f>
        <v>gi2023110400030</v>
      </c>
      <c r="K567" t="str">
        <f>IF(J567&lt;&gt;"",J567,IF(AND(E567=grup_instansi!$B$61,F567=grup_instansi!$C$61),
grup_instansi!$A$61,
IF(AND(E567=grup_instansi!$B$62,F567=grup_instansi!$C$62),
grup_instansi!$A$62,
IF(AND(E567=grup_instansi!$B$63,F567=grup_instansi!$C$63),
grup_instansi!$A$63,
IF(AND(E567=grup_instansi!$B$64,F567=grup_instansi!$C$64),
grup_instansi!$A$64,
IF(AND(E567=grup_instansi!$B$65,F567=grup_instansi!$C$65),
grup_instansi!$A$65,
IF(AND(E567=grup_instansi!$B$66,F567=grup_instansi!$C$66),
grup_instansi!$A$66,
IF(AND(E567=grup_instansi!$B$67,F567=grup_instansi!$C$67),
grup_instansi!$A$67,
IF(AND(E567=grup_instansi!$B$68,F567=grup_instansi!$C$68),
grup_instansi!$A$68,
IF(AND(E567=grup_instansi!$B$69,F567=grup_instansi!$C$69),
grup_instansi!$A$69,
IF(AND(E567=grup_instansi!$B$70,F567=grup_instansi!$C$70),
grup_instansi!$A$70,
IF(AND(E567=grup_instansi!$B$71,F567=grup_instansi!$C$71),
grup_instansi!$A$71,
IF(AND(E567=grup_instansi!$B$72,F567=grup_instansi!$C$72),
grup_instansi!$A$72,
IF(AND(E567=grup_instansi!$B$73,F567=grup_instansi!$C$73),
grup_instansi!$A$73,
IF(AND(E567=grup_instansi!$B$74,F567=grup_instansi!$C$74),
grup_instansi!$A$74,
IF(AND(E567=grup_instansi!$B$75,F567=grup_instansi!$C$75),
grup_instansi!$A$75,
IF(AND(E567=grup_instansi!$B$76,F567=grup_instansi!$C$76),
grup_instansi!$A$76,
IF(AND(E567=grup_instansi!$B$77,F567=grup_instansi!$C$77),
grup_instansi!$A$77,
IF(AND(E567=grup_instansi!$B$78,F567=grup_instansi!$C$78),
grup_instansi!$A$78,
IF(AND(E567=grup_instansi!$B$79,F567=grup_instansi!$C$79),
grup_instansi!$A$79,
IF(AND(E567=grup_instansi!$B$80,F567=grup_instansi!$C$80),
grup_instansi!$A$80,
IF(AND(E567=grup_instansi!$B$81,F567=grup_instansi!$C$81),
grup_instansi!$A$81,
IF(AND(E567=grup_instansi!$B$82,F567=grup_instansi!$C$82),
grup_instansi!$A$82,
IF(AND(E567=grup_instansi!$B$83,F567=grup_instansi!$C$83),
grup_instansi!$A$84,
IF(AND(E567=grup_instansi!$B$84,F567=grup_instansi!$C$84),
grup_instansi!$A$85,
IF(AND(E567=grup_instansi!$B$85,F567=grup_instansi!$C$85),
grup_instansi!$A$86,
IF(AND(E567=grup_instansi!$B$86,F567=grup_instansi!$C$86),
grup_instansi!$A$87,
IF(AND(E567=grup_instansi!$B$87,F567=grup_instansi!$C$87),
grup_instansi!$A$87,
IF(AND(E567=grup_instansi!$B$88,F567=grup_instansi!$C$88),
grup_instansi!$A$88,
IF(AND(E567=grup_instansi!$B$89,F567=grup_instansi!$C$89),
grup_instansi!$A$89,
IF(AND(E567=grup_instansi!$B$90,F567=grup_instansi!$C$90),
grup_instansi!$A$90,
IF(AND(E567=grup_instansi!$B$91,F567=grup_instansi!$C$91),
grup_instansi!$A$91,
IF(AND(E567=grup_instansi!$B$92,F567=grup_instansi!$C$92),
grup_instansi!$A$92,
IF(AND(E567=grup_instansi!$B$93,F567=grup_instansi!$C$93),
grup_instansi!$A$93,
IF(AND(E567=grup_instansi!$B$94,F567=grup_instansi!$C$94),
grup_instansi!$A$94,
IF(AND(E567=grup_instansi!$B$95,F567=grup_instansi!$C$95),
grup_instansi!$A$95,
IF(AND(E567=grup_instansi!$B$96,F567=grup_instansi!$C$96),
grup_instansi!$A$96,
IF(AND(E567=grup_instansi!$B$97,F567=grup_instansi!$C$97),
grup_instansi!$A$97,
IF(AND(E567=grup_instansi!$B$98,F567=grup_instansi!$C$98),
grup_instansi!$A$98,
IF(AND(E567=grup_instansi!$B$99,F567=grup_instansi!$C$99),
grup_instansi!$A$99,
grup_instansi!$A$100))))))))))))))))))))))))))))))))))))))))</f>
        <v>gi2023110400030</v>
      </c>
      <c r="L567" t="str">
        <f>VLOOKUP(K567,grup_instansi!$A$2:$E$102,4)</f>
        <v>Pemerintah Kabupaten Sulawesi Tengah</v>
      </c>
      <c r="M567" t="str">
        <f t="shared" si="26"/>
        <v>('i2023110600566','Pemerintah Kab. Parigi Moutong','gi2023110400030'),</v>
      </c>
    </row>
    <row r="568" spans="1:13" ht="30" x14ac:dyDescent="0.25">
      <c r="A568" t="str">
        <f t="shared" si="24"/>
        <v>i2023110600567</v>
      </c>
      <c r="B568" s="6">
        <v>7209</v>
      </c>
      <c r="C568" t="str">
        <f t="shared" si="25"/>
        <v>i2023110600567</v>
      </c>
      <c r="D568" s="5" t="s">
        <v>460</v>
      </c>
      <c r="E568" s="5" t="s">
        <v>658</v>
      </c>
      <c r="F568" s="5" t="s">
        <v>687</v>
      </c>
      <c r="G568" t="str">
        <f>IF(AND(E568=grup_instansi!$B$2,F568=grup_instansi!$C$2),
grup_instansi!$A$2,
IF(AND(E568=grup_instansi!$B$3,F568=grup_instansi!$C$3),
grup_instansi!$A$3,
IF(AND(E568=grup_instansi!$B$4,F568=grup_instansi!$C$4),
grup_instansi!$A$4,
IF(AND(E568=grup_instansi!$B$5,F568=grup_instansi!$C$5),
grup_instansi!$A$5,
IF(AND(E568=grup_instansi!$B$6,F568=grup_instansi!$C$6),
grup_instansi!$A$6,
IF(AND(E568=grup_instansi!$B$7,F568=grup_instansi!$C$7),
grup_instansi!$A$7,
IF(AND(E568=grup_instansi!$B$8,F568=grup_instansi!$C$8),
grup_instansi!$A$8,
IF(AND(E568=grup_instansi!$B$9,F568=grup_instansi!$C$9),
grup_instansi!$A$9,
IF(AND(E568=grup_instansi!$B$10,F568=grup_instansi!$C$10),
grup_instansi!$A$10,"")))))))))</f>
        <v/>
      </c>
      <c r="H568" t="str">
        <f>IF(G568&lt;&gt;"",G568,IF(AND(E568=grup_instansi!$B$11,F568=grup_instansi!$C$11),
grup_instansi!$A$11,
IF(AND(E568=grup_instansi!$B$12,F568=grup_instansi!$C$12),
grup_instansi!$A$12,
IF(AND(E568=grup_instansi!$B$13,F568=grup_instansi!$C$13),
grup_instansi!$A$13,
IF(AND(E568=grup_instansi!$B$14,F568=grup_instansi!$C$14),
grup_instansi!$A$14,
IF(AND(E568=grup_instansi!$B$15,F568=grup_instansi!$C$15),
grup_instansi!$A$15,
IF(AND(E568=grup_instansi!$B$16,F568=grup_instansi!$C$16),
grup_instansi!$A$16,
IF(AND(E568=grup_instansi!$B$17,F568=grup_instansi!$C$17),
grup_instansi!$A$17,
IF(AND(E568=grup_instansi!$B$18,F568=grup_instansi!$C$18),
grup_instansi!$A$18,
IF(AND(E568=grup_instansi!$B$19,F568=grup_instansi!$C$19),
grup_instansi!$A$19,
IF(AND(E568=grup_instansi!$B$20,F568=grup_instansi!$C$20),
grup_instansi!$A$20,"")))))))))))</f>
        <v/>
      </c>
      <c r="I568" t="str">
        <f>IF(H568&lt;&gt;"",H568,IF(AND(E568=grup_instansi!$B$21,F568=grup_instansi!$C$21),
grup_instansi!$A$21,
IF(AND(E568=grup_instansi!$B$22,F568=grup_instansi!$C$22),
grup_instansi!$A$22,
IF(AND(E568=grup_instansi!$B$23,F568=grup_instansi!$C$23),
grup_instansi!$A$23,
IF(AND(E568=grup_instansi!$B$24,F568=grup_instansi!$C$24),
grup_instansi!$A$24,
IF(AND(E568=grup_instansi!$B$25,F568=grup_instansi!$C$25),
grup_instansi!$A$25,
IF(AND(E568=grup_instansi!$B$26,F568=grup_instansi!$C$26),
grup_instansi!$A$26,
IF(AND(E568=grup_instansi!$B$27,F568=grup_instansi!$C$27),
grup_instansi!$A$27,
IF(AND(E568=grup_instansi!$B$28,F568=grup_instansi!$C$28),
grup_instansi!$A$28,
IF(AND(E568=grup_instansi!$B$29,F568=grup_instansi!$C$29),
grup_instansi!$A$29,
IF(AND(E568=grup_instansi!$B$30,F568=grup_instansi!$C$30),
grup_instansi!$A$30,
IF(AND(E568=grup_instansi!$B$31,F568=grup_instansi!$C$31),
grup_instansi!$A$31,
IF(AND(E568=grup_instansi!$B$32,F568=grup_instansi!$C$32),
grup_instansi!$A$32,
IF(AND(E568=grup_instansi!$B$33,F568=grup_instansi!$C$33),
grup_instansi!$A$33,
IF(AND(E568=grup_instansi!$B$34,F568=grup_instansi!$C$34),
grup_instansi!$A$34,
IF(AND(E568=grup_instansi!$B$35,F568=grup_instansi!$C$35),
grup_instansi!$A$35,""))))))))))))))))</f>
        <v>gi2023110400030</v>
      </c>
      <c r="J568" t="str">
        <f>IF(I568&lt;&gt;"",I568,IF(AND(E568=grup_instansi!$B$36,F568=grup_instansi!$C$36),
grup_instansi!$A$36,
IF(AND(E568=grup_instansi!$B$37,F568=grup_instansi!$C$37),
grup_instansi!$A$37,
IF(AND(E568=grup_instansi!$B$38,F568=grup_instansi!$C$38),
grup_instansi!$A$38,
IF(AND(E568=grup_instansi!$B$39,F568=grup_instansi!$C$39),
grup_instansi!$A$39,
IF(AND(E568=grup_instansi!$B$40,F568=grup_instansi!$C$40),
grup_instansi!$A$40,
IF(AND(E568=grup_instansi!$B$41,F568=grup_instansi!$C$41),
grup_instansi!$A$41,
IF(AND(E568=grup_instansi!$B$42,F568=grup_instansi!$C$42),
grup_instansi!$A$42,
IF(AND(E568=grup_instansi!$B$43,F568=grup_instansi!$C$43),
grup_instansi!$A$43,
IF(AND(E568=grup_instansi!$B$44,F568=grup_instansi!$C$44),
grup_instansi!$A$44,
IF(AND(E568=grup_instansi!$B$45,F568=grup_instansi!$C$45),
grup_instansi!$A$45,
IF(AND(E568=grup_instansi!$B$46,F568=grup_instansi!$C$46),
grup_instansi!$A$46,
IF(AND(E568=grup_instansi!$B$47,F568=grup_instansi!$C$47),
grup_instansi!$A$47,
IF(AND(E568=grup_instansi!$B$48,F568=grup_instansi!$C$48),
grup_instansi!$A$48,
IF(AND(E568=grup_instansi!$B$49,F568=grup_instansi!$C$49),
grup_instansi!$A$49,
IF(AND(E568=grup_instansi!$B$50,F568=grup_instansi!$C$50),
grup_instansi!$A$50,
IF(AND(E568=grup_instansi!$B$51,F568=grup_instansi!$C$51),
grup_instansi!$A$51,
IF(AND(E568=grup_instansi!$B$52,F568=grup_instansi!$C$52),
grup_instansi!$A$52,
IF(AND(E568=grup_instansi!$B$53,F568=grup_instansi!$C$53),
grup_instansi!$A$53,
IF(AND(E568=grup_instansi!$B$54,F568=grup_instansi!$C$54),
grup_instansi!$A$54,
IF(AND(E568=grup_instansi!$B$55,F568=grup_instansi!$C$55),
grup_instansi!$A$55,
IF(AND(E568=grup_instansi!$B$56,F568=grup_instansi!$C$56),
grup_instansi!$A$56,
IF(AND(E568=grup_instansi!$B$57,F568=grup_instansi!$C$57),
grup_instansi!$A$57,
IF(AND(E568=grup_instansi!$B$58,F568=grup_instansi!$C$58),
grup_instansi!$A$58,
IF(AND(E568=grup_instansi!$B$59,F568=grup_instansi!$C$59),
grup_instansi!$A$59,
IF(AND(E568=grup_instansi!$B$60,F568=grup_instansi!$C$60),
grup_instansi!$A$60,""))))))))))))))))))))))))))</f>
        <v>gi2023110400030</v>
      </c>
      <c r="K568" t="str">
        <f>IF(J568&lt;&gt;"",J568,IF(AND(E568=grup_instansi!$B$61,F568=grup_instansi!$C$61),
grup_instansi!$A$61,
IF(AND(E568=grup_instansi!$B$62,F568=grup_instansi!$C$62),
grup_instansi!$A$62,
IF(AND(E568=grup_instansi!$B$63,F568=grup_instansi!$C$63),
grup_instansi!$A$63,
IF(AND(E568=grup_instansi!$B$64,F568=grup_instansi!$C$64),
grup_instansi!$A$64,
IF(AND(E568=grup_instansi!$B$65,F568=grup_instansi!$C$65),
grup_instansi!$A$65,
IF(AND(E568=grup_instansi!$B$66,F568=grup_instansi!$C$66),
grup_instansi!$A$66,
IF(AND(E568=grup_instansi!$B$67,F568=grup_instansi!$C$67),
grup_instansi!$A$67,
IF(AND(E568=grup_instansi!$B$68,F568=grup_instansi!$C$68),
grup_instansi!$A$68,
IF(AND(E568=grup_instansi!$B$69,F568=grup_instansi!$C$69),
grup_instansi!$A$69,
IF(AND(E568=grup_instansi!$B$70,F568=grup_instansi!$C$70),
grup_instansi!$A$70,
IF(AND(E568=grup_instansi!$B$71,F568=grup_instansi!$C$71),
grup_instansi!$A$71,
IF(AND(E568=grup_instansi!$B$72,F568=grup_instansi!$C$72),
grup_instansi!$A$72,
IF(AND(E568=grup_instansi!$B$73,F568=grup_instansi!$C$73),
grup_instansi!$A$73,
IF(AND(E568=grup_instansi!$B$74,F568=grup_instansi!$C$74),
grup_instansi!$A$74,
IF(AND(E568=grup_instansi!$B$75,F568=grup_instansi!$C$75),
grup_instansi!$A$75,
IF(AND(E568=grup_instansi!$B$76,F568=grup_instansi!$C$76),
grup_instansi!$A$76,
IF(AND(E568=grup_instansi!$B$77,F568=grup_instansi!$C$77),
grup_instansi!$A$77,
IF(AND(E568=grup_instansi!$B$78,F568=grup_instansi!$C$78),
grup_instansi!$A$78,
IF(AND(E568=grup_instansi!$B$79,F568=grup_instansi!$C$79),
grup_instansi!$A$79,
IF(AND(E568=grup_instansi!$B$80,F568=grup_instansi!$C$80),
grup_instansi!$A$80,
IF(AND(E568=grup_instansi!$B$81,F568=grup_instansi!$C$81),
grup_instansi!$A$81,
IF(AND(E568=grup_instansi!$B$82,F568=grup_instansi!$C$82),
grup_instansi!$A$82,
IF(AND(E568=grup_instansi!$B$83,F568=grup_instansi!$C$83),
grup_instansi!$A$84,
IF(AND(E568=grup_instansi!$B$84,F568=grup_instansi!$C$84),
grup_instansi!$A$85,
IF(AND(E568=grup_instansi!$B$85,F568=grup_instansi!$C$85),
grup_instansi!$A$86,
IF(AND(E568=grup_instansi!$B$86,F568=grup_instansi!$C$86),
grup_instansi!$A$87,
IF(AND(E568=grup_instansi!$B$87,F568=grup_instansi!$C$87),
grup_instansi!$A$87,
IF(AND(E568=grup_instansi!$B$88,F568=grup_instansi!$C$88),
grup_instansi!$A$88,
IF(AND(E568=grup_instansi!$B$89,F568=grup_instansi!$C$89),
grup_instansi!$A$89,
IF(AND(E568=grup_instansi!$B$90,F568=grup_instansi!$C$90),
grup_instansi!$A$90,
IF(AND(E568=grup_instansi!$B$91,F568=grup_instansi!$C$91),
grup_instansi!$A$91,
IF(AND(E568=grup_instansi!$B$92,F568=grup_instansi!$C$92),
grup_instansi!$A$92,
IF(AND(E568=grup_instansi!$B$93,F568=grup_instansi!$C$93),
grup_instansi!$A$93,
IF(AND(E568=grup_instansi!$B$94,F568=grup_instansi!$C$94),
grup_instansi!$A$94,
IF(AND(E568=grup_instansi!$B$95,F568=grup_instansi!$C$95),
grup_instansi!$A$95,
IF(AND(E568=grup_instansi!$B$96,F568=grup_instansi!$C$96),
grup_instansi!$A$96,
IF(AND(E568=grup_instansi!$B$97,F568=grup_instansi!$C$97),
grup_instansi!$A$97,
IF(AND(E568=grup_instansi!$B$98,F568=grup_instansi!$C$98),
grup_instansi!$A$98,
IF(AND(E568=grup_instansi!$B$99,F568=grup_instansi!$C$99),
grup_instansi!$A$99,
grup_instansi!$A$100))))))))))))))))))))))))))))))))))))))))</f>
        <v>gi2023110400030</v>
      </c>
      <c r="L568" t="str">
        <f>VLOOKUP(K568,grup_instansi!$A$2:$E$102,4)</f>
        <v>Pemerintah Kabupaten Sulawesi Tengah</v>
      </c>
      <c r="M568" t="str">
        <f t="shared" si="26"/>
        <v>('i2023110600567','Pemerintah Kab. Tojo Una Una','gi2023110400030'),</v>
      </c>
    </row>
    <row r="569" spans="1:13" ht="30" x14ac:dyDescent="0.25">
      <c r="A569" t="str">
        <f t="shared" si="24"/>
        <v>i2023110600568</v>
      </c>
      <c r="B569" s="6">
        <v>7211</v>
      </c>
      <c r="C569" t="str">
        <f t="shared" si="25"/>
        <v>i2023110600568</v>
      </c>
      <c r="D569" s="5" t="s">
        <v>462</v>
      </c>
      <c r="E569" s="5" t="s">
        <v>658</v>
      </c>
      <c r="F569" s="5" t="s">
        <v>687</v>
      </c>
      <c r="G569" t="str">
        <f>IF(AND(E569=grup_instansi!$B$2,F569=grup_instansi!$C$2),
grup_instansi!$A$2,
IF(AND(E569=grup_instansi!$B$3,F569=grup_instansi!$C$3),
grup_instansi!$A$3,
IF(AND(E569=grup_instansi!$B$4,F569=grup_instansi!$C$4),
grup_instansi!$A$4,
IF(AND(E569=grup_instansi!$B$5,F569=grup_instansi!$C$5),
grup_instansi!$A$5,
IF(AND(E569=grup_instansi!$B$6,F569=grup_instansi!$C$6),
grup_instansi!$A$6,
IF(AND(E569=grup_instansi!$B$7,F569=grup_instansi!$C$7),
grup_instansi!$A$7,
IF(AND(E569=grup_instansi!$B$8,F569=grup_instansi!$C$8),
grup_instansi!$A$8,
IF(AND(E569=grup_instansi!$B$9,F569=grup_instansi!$C$9),
grup_instansi!$A$9,
IF(AND(E569=grup_instansi!$B$10,F569=grup_instansi!$C$10),
grup_instansi!$A$10,"")))))))))</f>
        <v/>
      </c>
      <c r="H569" t="str">
        <f>IF(G569&lt;&gt;"",G569,IF(AND(E569=grup_instansi!$B$11,F569=grup_instansi!$C$11),
grup_instansi!$A$11,
IF(AND(E569=grup_instansi!$B$12,F569=grup_instansi!$C$12),
grup_instansi!$A$12,
IF(AND(E569=grup_instansi!$B$13,F569=grup_instansi!$C$13),
grup_instansi!$A$13,
IF(AND(E569=grup_instansi!$B$14,F569=grup_instansi!$C$14),
grup_instansi!$A$14,
IF(AND(E569=grup_instansi!$B$15,F569=grup_instansi!$C$15),
grup_instansi!$A$15,
IF(AND(E569=grup_instansi!$B$16,F569=grup_instansi!$C$16),
grup_instansi!$A$16,
IF(AND(E569=grup_instansi!$B$17,F569=grup_instansi!$C$17),
grup_instansi!$A$17,
IF(AND(E569=grup_instansi!$B$18,F569=grup_instansi!$C$18),
grup_instansi!$A$18,
IF(AND(E569=grup_instansi!$B$19,F569=grup_instansi!$C$19),
grup_instansi!$A$19,
IF(AND(E569=grup_instansi!$B$20,F569=grup_instansi!$C$20),
grup_instansi!$A$20,"")))))))))))</f>
        <v/>
      </c>
      <c r="I569" t="str">
        <f>IF(H569&lt;&gt;"",H569,IF(AND(E569=grup_instansi!$B$21,F569=grup_instansi!$C$21),
grup_instansi!$A$21,
IF(AND(E569=grup_instansi!$B$22,F569=grup_instansi!$C$22),
grup_instansi!$A$22,
IF(AND(E569=grup_instansi!$B$23,F569=grup_instansi!$C$23),
grup_instansi!$A$23,
IF(AND(E569=grup_instansi!$B$24,F569=grup_instansi!$C$24),
grup_instansi!$A$24,
IF(AND(E569=grup_instansi!$B$25,F569=grup_instansi!$C$25),
grup_instansi!$A$25,
IF(AND(E569=grup_instansi!$B$26,F569=grup_instansi!$C$26),
grup_instansi!$A$26,
IF(AND(E569=grup_instansi!$B$27,F569=grup_instansi!$C$27),
grup_instansi!$A$27,
IF(AND(E569=grup_instansi!$B$28,F569=grup_instansi!$C$28),
grup_instansi!$A$28,
IF(AND(E569=grup_instansi!$B$29,F569=grup_instansi!$C$29),
grup_instansi!$A$29,
IF(AND(E569=grup_instansi!$B$30,F569=grup_instansi!$C$30),
grup_instansi!$A$30,
IF(AND(E569=grup_instansi!$B$31,F569=grup_instansi!$C$31),
grup_instansi!$A$31,
IF(AND(E569=grup_instansi!$B$32,F569=grup_instansi!$C$32),
grup_instansi!$A$32,
IF(AND(E569=grup_instansi!$B$33,F569=grup_instansi!$C$33),
grup_instansi!$A$33,
IF(AND(E569=grup_instansi!$B$34,F569=grup_instansi!$C$34),
grup_instansi!$A$34,
IF(AND(E569=grup_instansi!$B$35,F569=grup_instansi!$C$35),
grup_instansi!$A$35,""))))))))))))))))</f>
        <v>gi2023110400030</v>
      </c>
      <c r="J569" t="str">
        <f>IF(I569&lt;&gt;"",I569,IF(AND(E569=grup_instansi!$B$36,F569=grup_instansi!$C$36),
grup_instansi!$A$36,
IF(AND(E569=grup_instansi!$B$37,F569=grup_instansi!$C$37),
grup_instansi!$A$37,
IF(AND(E569=grup_instansi!$B$38,F569=grup_instansi!$C$38),
grup_instansi!$A$38,
IF(AND(E569=grup_instansi!$B$39,F569=grup_instansi!$C$39),
grup_instansi!$A$39,
IF(AND(E569=grup_instansi!$B$40,F569=grup_instansi!$C$40),
grup_instansi!$A$40,
IF(AND(E569=grup_instansi!$B$41,F569=grup_instansi!$C$41),
grup_instansi!$A$41,
IF(AND(E569=grup_instansi!$B$42,F569=grup_instansi!$C$42),
grup_instansi!$A$42,
IF(AND(E569=grup_instansi!$B$43,F569=grup_instansi!$C$43),
grup_instansi!$A$43,
IF(AND(E569=grup_instansi!$B$44,F569=grup_instansi!$C$44),
grup_instansi!$A$44,
IF(AND(E569=grup_instansi!$B$45,F569=grup_instansi!$C$45),
grup_instansi!$A$45,
IF(AND(E569=grup_instansi!$B$46,F569=grup_instansi!$C$46),
grup_instansi!$A$46,
IF(AND(E569=grup_instansi!$B$47,F569=grup_instansi!$C$47),
grup_instansi!$A$47,
IF(AND(E569=grup_instansi!$B$48,F569=grup_instansi!$C$48),
grup_instansi!$A$48,
IF(AND(E569=grup_instansi!$B$49,F569=grup_instansi!$C$49),
grup_instansi!$A$49,
IF(AND(E569=grup_instansi!$B$50,F569=grup_instansi!$C$50),
grup_instansi!$A$50,
IF(AND(E569=grup_instansi!$B$51,F569=grup_instansi!$C$51),
grup_instansi!$A$51,
IF(AND(E569=grup_instansi!$B$52,F569=grup_instansi!$C$52),
grup_instansi!$A$52,
IF(AND(E569=grup_instansi!$B$53,F569=grup_instansi!$C$53),
grup_instansi!$A$53,
IF(AND(E569=grup_instansi!$B$54,F569=grup_instansi!$C$54),
grup_instansi!$A$54,
IF(AND(E569=grup_instansi!$B$55,F569=grup_instansi!$C$55),
grup_instansi!$A$55,
IF(AND(E569=grup_instansi!$B$56,F569=grup_instansi!$C$56),
grup_instansi!$A$56,
IF(AND(E569=grup_instansi!$B$57,F569=grup_instansi!$C$57),
grup_instansi!$A$57,
IF(AND(E569=grup_instansi!$B$58,F569=grup_instansi!$C$58),
grup_instansi!$A$58,
IF(AND(E569=grup_instansi!$B$59,F569=grup_instansi!$C$59),
grup_instansi!$A$59,
IF(AND(E569=grup_instansi!$B$60,F569=grup_instansi!$C$60),
grup_instansi!$A$60,""))))))))))))))))))))))))))</f>
        <v>gi2023110400030</v>
      </c>
      <c r="K569" t="str">
        <f>IF(J569&lt;&gt;"",J569,IF(AND(E569=grup_instansi!$B$61,F569=grup_instansi!$C$61),
grup_instansi!$A$61,
IF(AND(E569=grup_instansi!$B$62,F569=grup_instansi!$C$62),
grup_instansi!$A$62,
IF(AND(E569=grup_instansi!$B$63,F569=grup_instansi!$C$63),
grup_instansi!$A$63,
IF(AND(E569=grup_instansi!$B$64,F569=grup_instansi!$C$64),
grup_instansi!$A$64,
IF(AND(E569=grup_instansi!$B$65,F569=grup_instansi!$C$65),
grup_instansi!$A$65,
IF(AND(E569=grup_instansi!$B$66,F569=grup_instansi!$C$66),
grup_instansi!$A$66,
IF(AND(E569=grup_instansi!$B$67,F569=grup_instansi!$C$67),
grup_instansi!$A$67,
IF(AND(E569=grup_instansi!$B$68,F569=grup_instansi!$C$68),
grup_instansi!$A$68,
IF(AND(E569=grup_instansi!$B$69,F569=grup_instansi!$C$69),
grup_instansi!$A$69,
IF(AND(E569=grup_instansi!$B$70,F569=grup_instansi!$C$70),
grup_instansi!$A$70,
IF(AND(E569=grup_instansi!$B$71,F569=grup_instansi!$C$71),
grup_instansi!$A$71,
IF(AND(E569=grup_instansi!$B$72,F569=grup_instansi!$C$72),
grup_instansi!$A$72,
IF(AND(E569=grup_instansi!$B$73,F569=grup_instansi!$C$73),
grup_instansi!$A$73,
IF(AND(E569=grup_instansi!$B$74,F569=grup_instansi!$C$74),
grup_instansi!$A$74,
IF(AND(E569=grup_instansi!$B$75,F569=grup_instansi!$C$75),
grup_instansi!$A$75,
IF(AND(E569=grup_instansi!$B$76,F569=grup_instansi!$C$76),
grup_instansi!$A$76,
IF(AND(E569=grup_instansi!$B$77,F569=grup_instansi!$C$77),
grup_instansi!$A$77,
IF(AND(E569=grup_instansi!$B$78,F569=grup_instansi!$C$78),
grup_instansi!$A$78,
IF(AND(E569=grup_instansi!$B$79,F569=grup_instansi!$C$79),
grup_instansi!$A$79,
IF(AND(E569=grup_instansi!$B$80,F569=grup_instansi!$C$80),
grup_instansi!$A$80,
IF(AND(E569=grup_instansi!$B$81,F569=grup_instansi!$C$81),
grup_instansi!$A$81,
IF(AND(E569=grup_instansi!$B$82,F569=grup_instansi!$C$82),
grup_instansi!$A$82,
IF(AND(E569=grup_instansi!$B$83,F569=grup_instansi!$C$83),
grup_instansi!$A$84,
IF(AND(E569=grup_instansi!$B$84,F569=grup_instansi!$C$84),
grup_instansi!$A$85,
IF(AND(E569=grup_instansi!$B$85,F569=grup_instansi!$C$85),
grup_instansi!$A$86,
IF(AND(E569=grup_instansi!$B$86,F569=grup_instansi!$C$86),
grup_instansi!$A$87,
IF(AND(E569=grup_instansi!$B$87,F569=grup_instansi!$C$87),
grup_instansi!$A$87,
IF(AND(E569=grup_instansi!$B$88,F569=grup_instansi!$C$88),
grup_instansi!$A$88,
IF(AND(E569=grup_instansi!$B$89,F569=grup_instansi!$C$89),
grup_instansi!$A$89,
IF(AND(E569=grup_instansi!$B$90,F569=grup_instansi!$C$90),
grup_instansi!$A$90,
IF(AND(E569=grup_instansi!$B$91,F569=grup_instansi!$C$91),
grup_instansi!$A$91,
IF(AND(E569=grup_instansi!$B$92,F569=grup_instansi!$C$92),
grup_instansi!$A$92,
IF(AND(E569=grup_instansi!$B$93,F569=grup_instansi!$C$93),
grup_instansi!$A$93,
IF(AND(E569=grup_instansi!$B$94,F569=grup_instansi!$C$94),
grup_instansi!$A$94,
IF(AND(E569=grup_instansi!$B$95,F569=grup_instansi!$C$95),
grup_instansi!$A$95,
IF(AND(E569=grup_instansi!$B$96,F569=grup_instansi!$C$96),
grup_instansi!$A$96,
IF(AND(E569=grup_instansi!$B$97,F569=grup_instansi!$C$97),
grup_instansi!$A$97,
IF(AND(E569=grup_instansi!$B$98,F569=grup_instansi!$C$98),
grup_instansi!$A$98,
IF(AND(E569=grup_instansi!$B$99,F569=grup_instansi!$C$99),
grup_instansi!$A$99,
grup_instansi!$A$100))))))))))))))))))))))))))))))))))))))))</f>
        <v>gi2023110400030</v>
      </c>
      <c r="L569" t="str">
        <f>VLOOKUP(K569,grup_instansi!$A$2:$E$102,4)</f>
        <v>Pemerintah Kabupaten Sulawesi Tengah</v>
      </c>
      <c r="M569" t="str">
        <f t="shared" si="26"/>
        <v>('i2023110600568','Pemerintah Kab. Banggai Laut','gi2023110400030'),</v>
      </c>
    </row>
    <row r="570" spans="1:13" ht="30" x14ac:dyDescent="0.25">
      <c r="A570" t="str">
        <f t="shared" si="24"/>
        <v>i2023110600569</v>
      </c>
      <c r="B570" s="6">
        <v>7212</v>
      </c>
      <c r="C570" t="str">
        <f t="shared" si="25"/>
        <v>i2023110600569</v>
      </c>
      <c r="D570" s="5" t="s">
        <v>463</v>
      </c>
      <c r="E570" s="5" t="s">
        <v>658</v>
      </c>
      <c r="F570" s="5" t="s">
        <v>687</v>
      </c>
      <c r="G570" t="str">
        <f>IF(AND(E570=grup_instansi!$B$2,F570=grup_instansi!$C$2),
grup_instansi!$A$2,
IF(AND(E570=grup_instansi!$B$3,F570=grup_instansi!$C$3),
grup_instansi!$A$3,
IF(AND(E570=grup_instansi!$B$4,F570=grup_instansi!$C$4),
grup_instansi!$A$4,
IF(AND(E570=grup_instansi!$B$5,F570=grup_instansi!$C$5),
grup_instansi!$A$5,
IF(AND(E570=grup_instansi!$B$6,F570=grup_instansi!$C$6),
grup_instansi!$A$6,
IF(AND(E570=grup_instansi!$B$7,F570=grup_instansi!$C$7),
grup_instansi!$A$7,
IF(AND(E570=grup_instansi!$B$8,F570=grup_instansi!$C$8),
grup_instansi!$A$8,
IF(AND(E570=grup_instansi!$B$9,F570=grup_instansi!$C$9),
grup_instansi!$A$9,
IF(AND(E570=grup_instansi!$B$10,F570=grup_instansi!$C$10),
grup_instansi!$A$10,"")))))))))</f>
        <v/>
      </c>
      <c r="H570" t="str">
        <f>IF(G570&lt;&gt;"",G570,IF(AND(E570=grup_instansi!$B$11,F570=grup_instansi!$C$11),
grup_instansi!$A$11,
IF(AND(E570=grup_instansi!$B$12,F570=grup_instansi!$C$12),
grup_instansi!$A$12,
IF(AND(E570=grup_instansi!$B$13,F570=grup_instansi!$C$13),
grup_instansi!$A$13,
IF(AND(E570=grup_instansi!$B$14,F570=grup_instansi!$C$14),
grup_instansi!$A$14,
IF(AND(E570=grup_instansi!$B$15,F570=grup_instansi!$C$15),
grup_instansi!$A$15,
IF(AND(E570=grup_instansi!$B$16,F570=grup_instansi!$C$16),
grup_instansi!$A$16,
IF(AND(E570=grup_instansi!$B$17,F570=grup_instansi!$C$17),
grup_instansi!$A$17,
IF(AND(E570=grup_instansi!$B$18,F570=grup_instansi!$C$18),
grup_instansi!$A$18,
IF(AND(E570=grup_instansi!$B$19,F570=grup_instansi!$C$19),
grup_instansi!$A$19,
IF(AND(E570=grup_instansi!$B$20,F570=grup_instansi!$C$20),
grup_instansi!$A$20,"")))))))))))</f>
        <v/>
      </c>
      <c r="I570" t="str">
        <f>IF(H570&lt;&gt;"",H570,IF(AND(E570=grup_instansi!$B$21,F570=grup_instansi!$C$21),
grup_instansi!$A$21,
IF(AND(E570=grup_instansi!$B$22,F570=grup_instansi!$C$22),
grup_instansi!$A$22,
IF(AND(E570=grup_instansi!$B$23,F570=grup_instansi!$C$23),
grup_instansi!$A$23,
IF(AND(E570=grup_instansi!$B$24,F570=grup_instansi!$C$24),
grup_instansi!$A$24,
IF(AND(E570=grup_instansi!$B$25,F570=grup_instansi!$C$25),
grup_instansi!$A$25,
IF(AND(E570=grup_instansi!$B$26,F570=grup_instansi!$C$26),
grup_instansi!$A$26,
IF(AND(E570=grup_instansi!$B$27,F570=grup_instansi!$C$27),
grup_instansi!$A$27,
IF(AND(E570=grup_instansi!$B$28,F570=grup_instansi!$C$28),
grup_instansi!$A$28,
IF(AND(E570=grup_instansi!$B$29,F570=grup_instansi!$C$29),
grup_instansi!$A$29,
IF(AND(E570=grup_instansi!$B$30,F570=grup_instansi!$C$30),
grup_instansi!$A$30,
IF(AND(E570=grup_instansi!$B$31,F570=grup_instansi!$C$31),
grup_instansi!$A$31,
IF(AND(E570=grup_instansi!$B$32,F570=grup_instansi!$C$32),
grup_instansi!$A$32,
IF(AND(E570=grup_instansi!$B$33,F570=grup_instansi!$C$33),
grup_instansi!$A$33,
IF(AND(E570=grup_instansi!$B$34,F570=grup_instansi!$C$34),
grup_instansi!$A$34,
IF(AND(E570=grup_instansi!$B$35,F570=grup_instansi!$C$35),
grup_instansi!$A$35,""))))))))))))))))</f>
        <v>gi2023110400030</v>
      </c>
      <c r="J570" t="str">
        <f>IF(I570&lt;&gt;"",I570,IF(AND(E570=grup_instansi!$B$36,F570=grup_instansi!$C$36),
grup_instansi!$A$36,
IF(AND(E570=grup_instansi!$B$37,F570=grup_instansi!$C$37),
grup_instansi!$A$37,
IF(AND(E570=grup_instansi!$B$38,F570=grup_instansi!$C$38),
grup_instansi!$A$38,
IF(AND(E570=grup_instansi!$B$39,F570=grup_instansi!$C$39),
grup_instansi!$A$39,
IF(AND(E570=grup_instansi!$B$40,F570=grup_instansi!$C$40),
grup_instansi!$A$40,
IF(AND(E570=grup_instansi!$B$41,F570=grup_instansi!$C$41),
grup_instansi!$A$41,
IF(AND(E570=grup_instansi!$B$42,F570=grup_instansi!$C$42),
grup_instansi!$A$42,
IF(AND(E570=grup_instansi!$B$43,F570=grup_instansi!$C$43),
grup_instansi!$A$43,
IF(AND(E570=grup_instansi!$B$44,F570=grup_instansi!$C$44),
grup_instansi!$A$44,
IF(AND(E570=grup_instansi!$B$45,F570=grup_instansi!$C$45),
grup_instansi!$A$45,
IF(AND(E570=grup_instansi!$B$46,F570=grup_instansi!$C$46),
grup_instansi!$A$46,
IF(AND(E570=grup_instansi!$B$47,F570=grup_instansi!$C$47),
grup_instansi!$A$47,
IF(AND(E570=grup_instansi!$B$48,F570=grup_instansi!$C$48),
grup_instansi!$A$48,
IF(AND(E570=grup_instansi!$B$49,F570=grup_instansi!$C$49),
grup_instansi!$A$49,
IF(AND(E570=grup_instansi!$B$50,F570=grup_instansi!$C$50),
grup_instansi!$A$50,
IF(AND(E570=grup_instansi!$B$51,F570=grup_instansi!$C$51),
grup_instansi!$A$51,
IF(AND(E570=grup_instansi!$B$52,F570=grup_instansi!$C$52),
grup_instansi!$A$52,
IF(AND(E570=grup_instansi!$B$53,F570=grup_instansi!$C$53),
grup_instansi!$A$53,
IF(AND(E570=grup_instansi!$B$54,F570=grup_instansi!$C$54),
grup_instansi!$A$54,
IF(AND(E570=grup_instansi!$B$55,F570=grup_instansi!$C$55),
grup_instansi!$A$55,
IF(AND(E570=grup_instansi!$B$56,F570=grup_instansi!$C$56),
grup_instansi!$A$56,
IF(AND(E570=grup_instansi!$B$57,F570=grup_instansi!$C$57),
grup_instansi!$A$57,
IF(AND(E570=grup_instansi!$B$58,F570=grup_instansi!$C$58),
grup_instansi!$A$58,
IF(AND(E570=grup_instansi!$B$59,F570=grup_instansi!$C$59),
grup_instansi!$A$59,
IF(AND(E570=grup_instansi!$B$60,F570=grup_instansi!$C$60),
grup_instansi!$A$60,""))))))))))))))))))))))))))</f>
        <v>gi2023110400030</v>
      </c>
      <c r="K570" t="str">
        <f>IF(J570&lt;&gt;"",J570,IF(AND(E570=grup_instansi!$B$61,F570=grup_instansi!$C$61),
grup_instansi!$A$61,
IF(AND(E570=grup_instansi!$B$62,F570=grup_instansi!$C$62),
grup_instansi!$A$62,
IF(AND(E570=grup_instansi!$B$63,F570=grup_instansi!$C$63),
grup_instansi!$A$63,
IF(AND(E570=grup_instansi!$B$64,F570=grup_instansi!$C$64),
grup_instansi!$A$64,
IF(AND(E570=grup_instansi!$B$65,F570=grup_instansi!$C$65),
grup_instansi!$A$65,
IF(AND(E570=grup_instansi!$B$66,F570=grup_instansi!$C$66),
grup_instansi!$A$66,
IF(AND(E570=grup_instansi!$B$67,F570=grup_instansi!$C$67),
grup_instansi!$A$67,
IF(AND(E570=grup_instansi!$B$68,F570=grup_instansi!$C$68),
grup_instansi!$A$68,
IF(AND(E570=grup_instansi!$B$69,F570=grup_instansi!$C$69),
grup_instansi!$A$69,
IF(AND(E570=grup_instansi!$B$70,F570=grup_instansi!$C$70),
grup_instansi!$A$70,
IF(AND(E570=grup_instansi!$B$71,F570=grup_instansi!$C$71),
grup_instansi!$A$71,
IF(AND(E570=grup_instansi!$B$72,F570=grup_instansi!$C$72),
grup_instansi!$A$72,
IF(AND(E570=grup_instansi!$B$73,F570=grup_instansi!$C$73),
grup_instansi!$A$73,
IF(AND(E570=grup_instansi!$B$74,F570=grup_instansi!$C$74),
grup_instansi!$A$74,
IF(AND(E570=grup_instansi!$B$75,F570=grup_instansi!$C$75),
grup_instansi!$A$75,
IF(AND(E570=grup_instansi!$B$76,F570=grup_instansi!$C$76),
grup_instansi!$A$76,
IF(AND(E570=grup_instansi!$B$77,F570=grup_instansi!$C$77),
grup_instansi!$A$77,
IF(AND(E570=grup_instansi!$B$78,F570=grup_instansi!$C$78),
grup_instansi!$A$78,
IF(AND(E570=grup_instansi!$B$79,F570=grup_instansi!$C$79),
grup_instansi!$A$79,
IF(AND(E570=grup_instansi!$B$80,F570=grup_instansi!$C$80),
grup_instansi!$A$80,
IF(AND(E570=grup_instansi!$B$81,F570=grup_instansi!$C$81),
grup_instansi!$A$81,
IF(AND(E570=grup_instansi!$B$82,F570=grup_instansi!$C$82),
grup_instansi!$A$82,
IF(AND(E570=grup_instansi!$B$83,F570=grup_instansi!$C$83),
grup_instansi!$A$84,
IF(AND(E570=grup_instansi!$B$84,F570=grup_instansi!$C$84),
grup_instansi!$A$85,
IF(AND(E570=grup_instansi!$B$85,F570=grup_instansi!$C$85),
grup_instansi!$A$86,
IF(AND(E570=grup_instansi!$B$86,F570=grup_instansi!$C$86),
grup_instansi!$A$87,
IF(AND(E570=grup_instansi!$B$87,F570=grup_instansi!$C$87),
grup_instansi!$A$87,
IF(AND(E570=grup_instansi!$B$88,F570=grup_instansi!$C$88),
grup_instansi!$A$88,
IF(AND(E570=grup_instansi!$B$89,F570=grup_instansi!$C$89),
grup_instansi!$A$89,
IF(AND(E570=grup_instansi!$B$90,F570=grup_instansi!$C$90),
grup_instansi!$A$90,
IF(AND(E570=grup_instansi!$B$91,F570=grup_instansi!$C$91),
grup_instansi!$A$91,
IF(AND(E570=grup_instansi!$B$92,F570=grup_instansi!$C$92),
grup_instansi!$A$92,
IF(AND(E570=grup_instansi!$B$93,F570=grup_instansi!$C$93),
grup_instansi!$A$93,
IF(AND(E570=grup_instansi!$B$94,F570=grup_instansi!$C$94),
grup_instansi!$A$94,
IF(AND(E570=grup_instansi!$B$95,F570=grup_instansi!$C$95),
grup_instansi!$A$95,
IF(AND(E570=grup_instansi!$B$96,F570=grup_instansi!$C$96),
grup_instansi!$A$96,
IF(AND(E570=grup_instansi!$B$97,F570=grup_instansi!$C$97),
grup_instansi!$A$97,
IF(AND(E570=grup_instansi!$B$98,F570=grup_instansi!$C$98),
grup_instansi!$A$98,
IF(AND(E570=grup_instansi!$B$99,F570=grup_instansi!$C$99),
grup_instansi!$A$99,
grup_instansi!$A$100))))))))))))))))))))))))))))))))))))))))</f>
        <v>gi2023110400030</v>
      </c>
      <c r="L570" t="str">
        <f>VLOOKUP(K570,grup_instansi!$A$2:$E$102,4)</f>
        <v>Pemerintah Kabupaten Sulawesi Tengah</v>
      </c>
      <c r="M570" t="str">
        <f t="shared" si="26"/>
        <v>('i2023110600569','Pemerintah Kab. Morowali Utara','gi2023110400030'),</v>
      </c>
    </row>
    <row r="571" spans="1:13" ht="30" x14ac:dyDescent="0.25">
      <c r="A571" t="str">
        <f t="shared" si="24"/>
        <v>i2023110600570</v>
      </c>
      <c r="B571" s="6">
        <v>7306</v>
      </c>
      <c r="C571" t="str">
        <f t="shared" si="25"/>
        <v>i2023110600570</v>
      </c>
      <c r="D571" s="5" t="s">
        <v>435</v>
      </c>
      <c r="E571" s="5" t="s">
        <v>658</v>
      </c>
      <c r="F571" s="5" t="s">
        <v>686</v>
      </c>
      <c r="G571" t="str">
        <f>IF(AND(E571=grup_instansi!$B$2,F571=grup_instansi!$C$2),
grup_instansi!$A$2,
IF(AND(E571=grup_instansi!$B$3,F571=grup_instansi!$C$3),
grup_instansi!$A$3,
IF(AND(E571=grup_instansi!$B$4,F571=grup_instansi!$C$4),
grup_instansi!$A$4,
IF(AND(E571=grup_instansi!$B$5,F571=grup_instansi!$C$5),
grup_instansi!$A$5,
IF(AND(E571=grup_instansi!$B$6,F571=grup_instansi!$C$6),
grup_instansi!$A$6,
IF(AND(E571=grup_instansi!$B$7,F571=grup_instansi!$C$7),
grup_instansi!$A$7,
IF(AND(E571=grup_instansi!$B$8,F571=grup_instansi!$C$8),
grup_instansi!$A$8,
IF(AND(E571=grup_instansi!$B$9,F571=grup_instansi!$C$9),
grup_instansi!$A$9,
IF(AND(E571=grup_instansi!$B$10,F571=grup_instansi!$C$10),
grup_instansi!$A$10,"")))))))))</f>
        <v/>
      </c>
      <c r="H571" t="str">
        <f>IF(G571&lt;&gt;"",G571,IF(AND(E571=grup_instansi!$B$11,F571=grup_instansi!$C$11),
grup_instansi!$A$11,
IF(AND(E571=grup_instansi!$B$12,F571=grup_instansi!$C$12),
grup_instansi!$A$12,
IF(AND(E571=grup_instansi!$B$13,F571=grup_instansi!$C$13),
grup_instansi!$A$13,
IF(AND(E571=grup_instansi!$B$14,F571=grup_instansi!$C$14),
grup_instansi!$A$14,
IF(AND(E571=grup_instansi!$B$15,F571=grup_instansi!$C$15),
grup_instansi!$A$15,
IF(AND(E571=grup_instansi!$B$16,F571=grup_instansi!$C$16),
grup_instansi!$A$16,
IF(AND(E571=grup_instansi!$B$17,F571=grup_instansi!$C$17),
grup_instansi!$A$17,
IF(AND(E571=grup_instansi!$B$18,F571=grup_instansi!$C$18),
grup_instansi!$A$18,
IF(AND(E571=grup_instansi!$B$19,F571=grup_instansi!$C$19),
grup_instansi!$A$19,
IF(AND(E571=grup_instansi!$B$20,F571=grup_instansi!$C$20),
grup_instansi!$A$20,"")))))))))))</f>
        <v/>
      </c>
      <c r="I571" t="str">
        <f>IF(H571&lt;&gt;"",H571,IF(AND(E571=grup_instansi!$B$21,F571=grup_instansi!$C$21),
grup_instansi!$A$21,
IF(AND(E571=grup_instansi!$B$22,F571=grup_instansi!$C$22),
grup_instansi!$A$22,
IF(AND(E571=grup_instansi!$B$23,F571=grup_instansi!$C$23),
grup_instansi!$A$23,
IF(AND(E571=grup_instansi!$B$24,F571=grup_instansi!$C$24),
grup_instansi!$A$24,
IF(AND(E571=grup_instansi!$B$25,F571=grup_instansi!$C$25),
grup_instansi!$A$25,
IF(AND(E571=grup_instansi!$B$26,F571=grup_instansi!$C$26),
grup_instansi!$A$26,
IF(AND(E571=grup_instansi!$B$27,F571=grup_instansi!$C$27),
grup_instansi!$A$27,
IF(AND(E571=grup_instansi!$B$28,F571=grup_instansi!$C$28),
grup_instansi!$A$28,
IF(AND(E571=grup_instansi!$B$29,F571=grup_instansi!$C$29),
grup_instansi!$A$29,
IF(AND(E571=grup_instansi!$B$30,F571=grup_instansi!$C$30),
grup_instansi!$A$30,
IF(AND(E571=grup_instansi!$B$31,F571=grup_instansi!$C$31),
grup_instansi!$A$31,
IF(AND(E571=grup_instansi!$B$32,F571=grup_instansi!$C$32),
grup_instansi!$A$32,
IF(AND(E571=grup_instansi!$B$33,F571=grup_instansi!$C$33),
grup_instansi!$A$33,
IF(AND(E571=grup_instansi!$B$34,F571=grup_instansi!$C$34),
grup_instansi!$A$34,
IF(AND(E571=grup_instansi!$B$35,F571=grup_instansi!$C$35),
grup_instansi!$A$35,""))))))))))))))))</f>
        <v>gi2023110400029</v>
      </c>
      <c r="J571" t="str">
        <f>IF(I571&lt;&gt;"",I571,IF(AND(E571=grup_instansi!$B$36,F571=grup_instansi!$C$36),
grup_instansi!$A$36,
IF(AND(E571=grup_instansi!$B$37,F571=grup_instansi!$C$37),
grup_instansi!$A$37,
IF(AND(E571=grup_instansi!$B$38,F571=grup_instansi!$C$38),
grup_instansi!$A$38,
IF(AND(E571=grup_instansi!$B$39,F571=grup_instansi!$C$39),
grup_instansi!$A$39,
IF(AND(E571=grup_instansi!$B$40,F571=grup_instansi!$C$40),
grup_instansi!$A$40,
IF(AND(E571=grup_instansi!$B$41,F571=grup_instansi!$C$41),
grup_instansi!$A$41,
IF(AND(E571=grup_instansi!$B$42,F571=grup_instansi!$C$42),
grup_instansi!$A$42,
IF(AND(E571=grup_instansi!$B$43,F571=grup_instansi!$C$43),
grup_instansi!$A$43,
IF(AND(E571=grup_instansi!$B$44,F571=grup_instansi!$C$44),
grup_instansi!$A$44,
IF(AND(E571=grup_instansi!$B$45,F571=grup_instansi!$C$45),
grup_instansi!$A$45,
IF(AND(E571=grup_instansi!$B$46,F571=grup_instansi!$C$46),
grup_instansi!$A$46,
IF(AND(E571=grup_instansi!$B$47,F571=grup_instansi!$C$47),
grup_instansi!$A$47,
IF(AND(E571=grup_instansi!$B$48,F571=grup_instansi!$C$48),
grup_instansi!$A$48,
IF(AND(E571=grup_instansi!$B$49,F571=grup_instansi!$C$49),
grup_instansi!$A$49,
IF(AND(E571=grup_instansi!$B$50,F571=grup_instansi!$C$50),
grup_instansi!$A$50,
IF(AND(E571=grup_instansi!$B$51,F571=grup_instansi!$C$51),
grup_instansi!$A$51,
IF(AND(E571=grup_instansi!$B$52,F571=grup_instansi!$C$52),
grup_instansi!$A$52,
IF(AND(E571=grup_instansi!$B$53,F571=grup_instansi!$C$53),
grup_instansi!$A$53,
IF(AND(E571=grup_instansi!$B$54,F571=grup_instansi!$C$54),
grup_instansi!$A$54,
IF(AND(E571=grup_instansi!$B$55,F571=grup_instansi!$C$55),
grup_instansi!$A$55,
IF(AND(E571=grup_instansi!$B$56,F571=grup_instansi!$C$56),
grup_instansi!$A$56,
IF(AND(E571=grup_instansi!$B$57,F571=grup_instansi!$C$57),
grup_instansi!$A$57,
IF(AND(E571=grup_instansi!$B$58,F571=grup_instansi!$C$58),
grup_instansi!$A$58,
IF(AND(E571=grup_instansi!$B$59,F571=grup_instansi!$C$59),
grup_instansi!$A$59,
IF(AND(E571=grup_instansi!$B$60,F571=grup_instansi!$C$60),
grup_instansi!$A$60,""))))))))))))))))))))))))))</f>
        <v>gi2023110400029</v>
      </c>
      <c r="K571" t="str">
        <f>IF(J571&lt;&gt;"",J571,IF(AND(E571=grup_instansi!$B$61,F571=grup_instansi!$C$61),
grup_instansi!$A$61,
IF(AND(E571=grup_instansi!$B$62,F571=grup_instansi!$C$62),
grup_instansi!$A$62,
IF(AND(E571=grup_instansi!$B$63,F571=grup_instansi!$C$63),
grup_instansi!$A$63,
IF(AND(E571=grup_instansi!$B$64,F571=grup_instansi!$C$64),
grup_instansi!$A$64,
IF(AND(E571=grup_instansi!$B$65,F571=grup_instansi!$C$65),
grup_instansi!$A$65,
IF(AND(E571=grup_instansi!$B$66,F571=grup_instansi!$C$66),
grup_instansi!$A$66,
IF(AND(E571=grup_instansi!$B$67,F571=grup_instansi!$C$67),
grup_instansi!$A$67,
IF(AND(E571=grup_instansi!$B$68,F571=grup_instansi!$C$68),
grup_instansi!$A$68,
IF(AND(E571=grup_instansi!$B$69,F571=grup_instansi!$C$69),
grup_instansi!$A$69,
IF(AND(E571=grup_instansi!$B$70,F571=grup_instansi!$C$70),
grup_instansi!$A$70,
IF(AND(E571=grup_instansi!$B$71,F571=grup_instansi!$C$71),
grup_instansi!$A$71,
IF(AND(E571=grup_instansi!$B$72,F571=grup_instansi!$C$72),
grup_instansi!$A$72,
IF(AND(E571=grup_instansi!$B$73,F571=grup_instansi!$C$73),
grup_instansi!$A$73,
IF(AND(E571=grup_instansi!$B$74,F571=grup_instansi!$C$74),
grup_instansi!$A$74,
IF(AND(E571=grup_instansi!$B$75,F571=grup_instansi!$C$75),
grup_instansi!$A$75,
IF(AND(E571=grup_instansi!$B$76,F571=grup_instansi!$C$76),
grup_instansi!$A$76,
IF(AND(E571=grup_instansi!$B$77,F571=grup_instansi!$C$77),
grup_instansi!$A$77,
IF(AND(E571=grup_instansi!$B$78,F571=grup_instansi!$C$78),
grup_instansi!$A$78,
IF(AND(E571=grup_instansi!$B$79,F571=grup_instansi!$C$79),
grup_instansi!$A$79,
IF(AND(E571=grup_instansi!$B$80,F571=grup_instansi!$C$80),
grup_instansi!$A$80,
IF(AND(E571=grup_instansi!$B$81,F571=grup_instansi!$C$81),
grup_instansi!$A$81,
IF(AND(E571=grup_instansi!$B$82,F571=grup_instansi!$C$82),
grup_instansi!$A$82,
IF(AND(E571=grup_instansi!$B$83,F571=grup_instansi!$C$83),
grup_instansi!$A$84,
IF(AND(E571=grup_instansi!$B$84,F571=grup_instansi!$C$84),
grup_instansi!$A$85,
IF(AND(E571=grup_instansi!$B$85,F571=grup_instansi!$C$85),
grup_instansi!$A$86,
IF(AND(E571=grup_instansi!$B$86,F571=grup_instansi!$C$86),
grup_instansi!$A$87,
IF(AND(E571=grup_instansi!$B$87,F571=grup_instansi!$C$87),
grup_instansi!$A$87,
IF(AND(E571=grup_instansi!$B$88,F571=grup_instansi!$C$88),
grup_instansi!$A$88,
IF(AND(E571=grup_instansi!$B$89,F571=grup_instansi!$C$89),
grup_instansi!$A$89,
IF(AND(E571=grup_instansi!$B$90,F571=grup_instansi!$C$90),
grup_instansi!$A$90,
IF(AND(E571=grup_instansi!$B$91,F571=grup_instansi!$C$91),
grup_instansi!$A$91,
IF(AND(E571=grup_instansi!$B$92,F571=grup_instansi!$C$92),
grup_instansi!$A$92,
IF(AND(E571=grup_instansi!$B$93,F571=grup_instansi!$C$93),
grup_instansi!$A$93,
IF(AND(E571=grup_instansi!$B$94,F571=grup_instansi!$C$94),
grup_instansi!$A$94,
IF(AND(E571=grup_instansi!$B$95,F571=grup_instansi!$C$95),
grup_instansi!$A$95,
IF(AND(E571=grup_instansi!$B$96,F571=grup_instansi!$C$96),
grup_instansi!$A$96,
IF(AND(E571=grup_instansi!$B$97,F571=grup_instansi!$C$97),
grup_instansi!$A$97,
IF(AND(E571=grup_instansi!$B$98,F571=grup_instansi!$C$98),
grup_instansi!$A$98,
IF(AND(E571=grup_instansi!$B$99,F571=grup_instansi!$C$99),
grup_instansi!$A$99,
grup_instansi!$A$100))))))))))))))))))))))))))))))))))))))))</f>
        <v>gi2023110400029</v>
      </c>
      <c r="L571" t="str">
        <f>VLOOKUP(K571,grup_instansi!$A$2:$E$102,4)</f>
        <v>Pemerintah Kabupaten Sulawesi Selatan</v>
      </c>
      <c r="M571" t="str">
        <f t="shared" si="26"/>
        <v>('i2023110600570','Pemerintah Kab. Tana Toraja','gi2023110400029'),</v>
      </c>
    </row>
    <row r="572" spans="1:13" ht="30" x14ac:dyDescent="0.25">
      <c r="A572" t="str">
        <f t="shared" si="24"/>
        <v>i2023110600571</v>
      </c>
      <c r="B572" s="6">
        <v>7315</v>
      </c>
      <c r="C572" t="str">
        <f t="shared" si="25"/>
        <v>i2023110600571</v>
      </c>
      <c r="D572" s="5" t="s">
        <v>443</v>
      </c>
      <c r="E572" s="5" t="s">
        <v>658</v>
      </c>
      <c r="F572" s="5" t="s">
        <v>686</v>
      </c>
      <c r="G572" t="str">
        <f>IF(AND(E572=grup_instansi!$B$2,F572=grup_instansi!$C$2),
grup_instansi!$A$2,
IF(AND(E572=grup_instansi!$B$3,F572=grup_instansi!$C$3),
grup_instansi!$A$3,
IF(AND(E572=grup_instansi!$B$4,F572=grup_instansi!$C$4),
grup_instansi!$A$4,
IF(AND(E572=grup_instansi!$B$5,F572=grup_instansi!$C$5),
grup_instansi!$A$5,
IF(AND(E572=grup_instansi!$B$6,F572=grup_instansi!$C$6),
grup_instansi!$A$6,
IF(AND(E572=grup_instansi!$B$7,F572=grup_instansi!$C$7),
grup_instansi!$A$7,
IF(AND(E572=grup_instansi!$B$8,F572=grup_instansi!$C$8),
grup_instansi!$A$8,
IF(AND(E572=grup_instansi!$B$9,F572=grup_instansi!$C$9),
grup_instansi!$A$9,
IF(AND(E572=grup_instansi!$B$10,F572=grup_instansi!$C$10),
grup_instansi!$A$10,"")))))))))</f>
        <v/>
      </c>
      <c r="H572" t="str">
        <f>IF(G572&lt;&gt;"",G572,IF(AND(E572=grup_instansi!$B$11,F572=grup_instansi!$C$11),
grup_instansi!$A$11,
IF(AND(E572=grup_instansi!$B$12,F572=grup_instansi!$C$12),
grup_instansi!$A$12,
IF(AND(E572=grup_instansi!$B$13,F572=grup_instansi!$C$13),
grup_instansi!$A$13,
IF(AND(E572=grup_instansi!$B$14,F572=grup_instansi!$C$14),
grup_instansi!$A$14,
IF(AND(E572=grup_instansi!$B$15,F572=grup_instansi!$C$15),
grup_instansi!$A$15,
IF(AND(E572=grup_instansi!$B$16,F572=grup_instansi!$C$16),
grup_instansi!$A$16,
IF(AND(E572=grup_instansi!$B$17,F572=grup_instansi!$C$17),
grup_instansi!$A$17,
IF(AND(E572=grup_instansi!$B$18,F572=grup_instansi!$C$18),
grup_instansi!$A$18,
IF(AND(E572=grup_instansi!$B$19,F572=grup_instansi!$C$19),
grup_instansi!$A$19,
IF(AND(E572=grup_instansi!$B$20,F572=grup_instansi!$C$20),
grup_instansi!$A$20,"")))))))))))</f>
        <v/>
      </c>
      <c r="I572" t="str">
        <f>IF(H572&lt;&gt;"",H572,IF(AND(E572=grup_instansi!$B$21,F572=grup_instansi!$C$21),
grup_instansi!$A$21,
IF(AND(E572=grup_instansi!$B$22,F572=grup_instansi!$C$22),
grup_instansi!$A$22,
IF(AND(E572=grup_instansi!$B$23,F572=grup_instansi!$C$23),
grup_instansi!$A$23,
IF(AND(E572=grup_instansi!$B$24,F572=grup_instansi!$C$24),
grup_instansi!$A$24,
IF(AND(E572=grup_instansi!$B$25,F572=grup_instansi!$C$25),
grup_instansi!$A$25,
IF(AND(E572=grup_instansi!$B$26,F572=grup_instansi!$C$26),
grup_instansi!$A$26,
IF(AND(E572=grup_instansi!$B$27,F572=grup_instansi!$C$27),
grup_instansi!$A$27,
IF(AND(E572=grup_instansi!$B$28,F572=grup_instansi!$C$28),
grup_instansi!$A$28,
IF(AND(E572=grup_instansi!$B$29,F572=grup_instansi!$C$29),
grup_instansi!$A$29,
IF(AND(E572=grup_instansi!$B$30,F572=grup_instansi!$C$30),
grup_instansi!$A$30,
IF(AND(E572=grup_instansi!$B$31,F572=grup_instansi!$C$31),
grup_instansi!$A$31,
IF(AND(E572=grup_instansi!$B$32,F572=grup_instansi!$C$32),
grup_instansi!$A$32,
IF(AND(E572=grup_instansi!$B$33,F572=grup_instansi!$C$33),
grup_instansi!$A$33,
IF(AND(E572=grup_instansi!$B$34,F572=grup_instansi!$C$34),
grup_instansi!$A$34,
IF(AND(E572=grup_instansi!$B$35,F572=grup_instansi!$C$35),
grup_instansi!$A$35,""))))))))))))))))</f>
        <v>gi2023110400029</v>
      </c>
      <c r="J572" t="str">
        <f>IF(I572&lt;&gt;"",I572,IF(AND(E572=grup_instansi!$B$36,F572=grup_instansi!$C$36),
grup_instansi!$A$36,
IF(AND(E572=grup_instansi!$B$37,F572=grup_instansi!$C$37),
grup_instansi!$A$37,
IF(AND(E572=grup_instansi!$B$38,F572=grup_instansi!$C$38),
grup_instansi!$A$38,
IF(AND(E572=grup_instansi!$B$39,F572=grup_instansi!$C$39),
grup_instansi!$A$39,
IF(AND(E572=grup_instansi!$B$40,F572=grup_instansi!$C$40),
grup_instansi!$A$40,
IF(AND(E572=grup_instansi!$B$41,F572=grup_instansi!$C$41),
grup_instansi!$A$41,
IF(AND(E572=grup_instansi!$B$42,F572=grup_instansi!$C$42),
grup_instansi!$A$42,
IF(AND(E572=grup_instansi!$B$43,F572=grup_instansi!$C$43),
grup_instansi!$A$43,
IF(AND(E572=grup_instansi!$B$44,F572=grup_instansi!$C$44),
grup_instansi!$A$44,
IF(AND(E572=grup_instansi!$B$45,F572=grup_instansi!$C$45),
grup_instansi!$A$45,
IF(AND(E572=grup_instansi!$B$46,F572=grup_instansi!$C$46),
grup_instansi!$A$46,
IF(AND(E572=grup_instansi!$B$47,F572=grup_instansi!$C$47),
grup_instansi!$A$47,
IF(AND(E572=grup_instansi!$B$48,F572=grup_instansi!$C$48),
grup_instansi!$A$48,
IF(AND(E572=grup_instansi!$B$49,F572=grup_instansi!$C$49),
grup_instansi!$A$49,
IF(AND(E572=grup_instansi!$B$50,F572=grup_instansi!$C$50),
grup_instansi!$A$50,
IF(AND(E572=grup_instansi!$B$51,F572=grup_instansi!$C$51),
grup_instansi!$A$51,
IF(AND(E572=grup_instansi!$B$52,F572=grup_instansi!$C$52),
grup_instansi!$A$52,
IF(AND(E572=grup_instansi!$B$53,F572=grup_instansi!$C$53),
grup_instansi!$A$53,
IF(AND(E572=grup_instansi!$B$54,F572=grup_instansi!$C$54),
grup_instansi!$A$54,
IF(AND(E572=grup_instansi!$B$55,F572=grup_instansi!$C$55),
grup_instansi!$A$55,
IF(AND(E572=grup_instansi!$B$56,F572=grup_instansi!$C$56),
grup_instansi!$A$56,
IF(AND(E572=grup_instansi!$B$57,F572=grup_instansi!$C$57),
grup_instansi!$A$57,
IF(AND(E572=grup_instansi!$B$58,F572=grup_instansi!$C$58),
grup_instansi!$A$58,
IF(AND(E572=grup_instansi!$B$59,F572=grup_instansi!$C$59),
grup_instansi!$A$59,
IF(AND(E572=grup_instansi!$B$60,F572=grup_instansi!$C$60),
grup_instansi!$A$60,""))))))))))))))))))))))))))</f>
        <v>gi2023110400029</v>
      </c>
      <c r="K572" t="str">
        <f>IF(J572&lt;&gt;"",J572,IF(AND(E572=grup_instansi!$B$61,F572=grup_instansi!$C$61),
grup_instansi!$A$61,
IF(AND(E572=grup_instansi!$B$62,F572=grup_instansi!$C$62),
grup_instansi!$A$62,
IF(AND(E572=grup_instansi!$B$63,F572=grup_instansi!$C$63),
grup_instansi!$A$63,
IF(AND(E572=grup_instansi!$B$64,F572=grup_instansi!$C$64),
grup_instansi!$A$64,
IF(AND(E572=grup_instansi!$B$65,F572=grup_instansi!$C$65),
grup_instansi!$A$65,
IF(AND(E572=grup_instansi!$B$66,F572=grup_instansi!$C$66),
grup_instansi!$A$66,
IF(AND(E572=grup_instansi!$B$67,F572=grup_instansi!$C$67),
grup_instansi!$A$67,
IF(AND(E572=grup_instansi!$B$68,F572=grup_instansi!$C$68),
grup_instansi!$A$68,
IF(AND(E572=grup_instansi!$B$69,F572=grup_instansi!$C$69),
grup_instansi!$A$69,
IF(AND(E572=grup_instansi!$B$70,F572=grup_instansi!$C$70),
grup_instansi!$A$70,
IF(AND(E572=grup_instansi!$B$71,F572=grup_instansi!$C$71),
grup_instansi!$A$71,
IF(AND(E572=grup_instansi!$B$72,F572=grup_instansi!$C$72),
grup_instansi!$A$72,
IF(AND(E572=grup_instansi!$B$73,F572=grup_instansi!$C$73),
grup_instansi!$A$73,
IF(AND(E572=grup_instansi!$B$74,F572=grup_instansi!$C$74),
grup_instansi!$A$74,
IF(AND(E572=grup_instansi!$B$75,F572=grup_instansi!$C$75),
grup_instansi!$A$75,
IF(AND(E572=grup_instansi!$B$76,F572=grup_instansi!$C$76),
grup_instansi!$A$76,
IF(AND(E572=grup_instansi!$B$77,F572=grup_instansi!$C$77),
grup_instansi!$A$77,
IF(AND(E572=grup_instansi!$B$78,F572=grup_instansi!$C$78),
grup_instansi!$A$78,
IF(AND(E572=grup_instansi!$B$79,F572=grup_instansi!$C$79),
grup_instansi!$A$79,
IF(AND(E572=grup_instansi!$B$80,F572=grup_instansi!$C$80),
grup_instansi!$A$80,
IF(AND(E572=grup_instansi!$B$81,F572=grup_instansi!$C$81),
grup_instansi!$A$81,
IF(AND(E572=grup_instansi!$B$82,F572=grup_instansi!$C$82),
grup_instansi!$A$82,
IF(AND(E572=grup_instansi!$B$83,F572=grup_instansi!$C$83),
grup_instansi!$A$84,
IF(AND(E572=grup_instansi!$B$84,F572=grup_instansi!$C$84),
grup_instansi!$A$85,
IF(AND(E572=grup_instansi!$B$85,F572=grup_instansi!$C$85),
grup_instansi!$A$86,
IF(AND(E572=grup_instansi!$B$86,F572=grup_instansi!$C$86),
grup_instansi!$A$87,
IF(AND(E572=grup_instansi!$B$87,F572=grup_instansi!$C$87),
grup_instansi!$A$87,
IF(AND(E572=grup_instansi!$B$88,F572=grup_instansi!$C$88),
grup_instansi!$A$88,
IF(AND(E572=grup_instansi!$B$89,F572=grup_instansi!$C$89),
grup_instansi!$A$89,
IF(AND(E572=grup_instansi!$B$90,F572=grup_instansi!$C$90),
grup_instansi!$A$90,
IF(AND(E572=grup_instansi!$B$91,F572=grup_instansi!$C$91),
grup_instansi!$A$91,
IF(AND(E572=grup_instansi!$B$92,F572=grup_instansi!$C$92),
grup_instansi!$A$92,
IF(AND(E572=grup_instansi!$B$93,F572=grup_instansi!$C$93),
grup_instansi!$A$93,
IF(AND(E572=grup_instansi!$B$94,F572=grup_instansi!$C$94),
grup_instansi!$A$94,
IF(AND(E572=grup_instansi!$B$95,F572=grup_instansi!$C$95),
grup_instansi!$A$95,
IF(AND(E572=grup_instansi!$B$96,F572=grup_instansi!$C$96),
grup_instansi!$A$96,
IF(AND(E572=grup_instansi!$B$97,F572=grup_instansi!$C$97),
grup_instansi!$A$97,
IF(AND(E572=grup_instansi!$B$98,F572=grup_instansi!$C$98),
grup_instansi!$A$98,
IF(AND(E572=grup_instansi!$B$99,F572=grup_instansi!$C$99),
grup_instansi!$A$99,
grup_instansi!$A$100))))))))))))))))))))))))))))))))))))))))</f>
        <v>gi2023110400029</v>
      </c>
      <c r="L572" t="str">
        <f>VLOOKUP(K572,grup_instansi!$A$2:$E$102,4)</f>
        <v>Pemerintah Kabupaten Sulawesi Selatan</v>
      </c>
      <c r="M572" t="str">
        <f t="shared" si="26"/>
        <v>('i2023110600571','Pemerintah Kab. Takalar','gi2023110400029'),</v>
      </c>
    </row>
    <row r="573" spans="1:13" ht="30" x14ac:dyDescent="0.25">
      <c r="A573" t="str">
        <f t="shared" si="24"/>
        <v>i2023110600572</v>
      </c>
      <c r="B573" s="6">
        <v>7325</v>
      </c>
      <c r="C573" t="str">
        <f t="shared" si="25"/>
        <v>i2023110600572</v>
      </c>
      <c r="D573" s="5" t="s">
        <v>450</v>
      </c>
      <c r="E573" s="5" t="s">
        <v>658</v>
      </c>
      <c r="F573" s="5" t="s">
        <v>686</v>
      </c>
      <c r="G573" t="str">
        <f>IF(AND(E573=grup_instansi!$B$2,F573=grup_instansi!$C$2),
grup_instansi!$A$2,
IF(AND(E573=grup_instansi!$B$3,F573=grup_instansi!$C$3),
grup_instansi!$A$3,
IF(AND(E573=grup_instansi!$B$4,F573=grup_instansi!$C$4),
grup_instansi!$A$4,
IF(AND(E573=grup_instansi!$B$5,F573=grup_instansi!$C$5),
grup_instansi!$A$5,
IF(AND(E573=grup_instansi!$B$6,F573=grup_instansi!$C$6),
grup_instansi!$A$6,
IF(AND(E573=grup_instansi!$B$7,F573=grup_instansi!$C$7),
grup_instansi!$A$7,
IF(AND(E573=grup_instansi!$B$8,F573=grup_instansi!$C$8),
grup_instansi!$A$8,
IF(AND(E573=grup_instansi!$B$9,F573=grup_instansi!$C$9),
grup_instansi!$A$9,
IF(AND(E573=grup_instansi!$B$10,F573=grup_instansi!$C$10),
grup_instansi!$A$10,"")))))))))</f>
        <v/>
      </c>
      <c r="H573" t="str">
        <f>IF(G573&lt;&gt;"",G573,IF(AND(E573=grup_instansi!$B$11,F573=grup_instansi!$C$11),
grup_instansi!$A$11,
IF(AND(E573=grup_instansi!$B$12,F573=grup_instansi!$C$12),
grup_instansi!$A$12,
IF(AND(E573=grup_instansi!$B$13,F573=grup_instansi!$C$13),
grup_instansi!$A$13,
IF(AND(E573=grup_instansi!$B$14,F573=grup_instansi!$C$14),
grup_instansi!$A$14,
IF(AND(E573=grup_instansi!$B$15,F573=grup_instansi!$C$15),
grup_instansi!$A$15,
IF(AND(E573=grup_instansi!$B$16,F573=grup_instansi!$C$16),
grup_instansi!$A$16,
IF(AND(E573=grup_instansi!$B$17,F573=grup_instansi!$C$17),
grup_instansi!$A$17,
IF(AND(E573=grup_instansi!$B$18,F573=grup_instansi!$C$18),
grup_instansi!$A$18,
IF(AND(E573=grup_instansi!$B$19,F573=grup_instansi!$C$19),
grup_instansi!$A$19,
IF(AND(E573=grup_instansi!$B$20,F573=grup_instansi!$C$20),
grup_instansi!$A$20,"")))))))))))</f>
        <v/>
      </c>
      <c r="I573" t="str">
        <f>IF(H573&lt;&gt;"",H573,IF(AND(E573=grup_instansi!$B$21,F573=grup_instansi!$C$21),
grup_instansi!$A$21,
IF(AND(E573=grup_instansi!$B$22,F573=grup_instansi!$C$22),
grup_instansi!$A$22,
IF(AND(E573=grup_instansi!$B$23,F573=grup_instansi!$C$23),
grup_instansi!$A$23,
IF(AND(E573=grup_instansi!$B$24,F573=grup_instansi!$C$24),
grup_instansi!$A$24,
IF(AND(E573=grup_instansi!$B$25,F573=grup_instansi!$C$25),
grup_instansi!$A$25,
IF(AND(E573=grup_instansi!$B$26,F573=grup_instansi!$C$26),
grup_instansi!$A$26,
IF(AND(E573=grup_instansi!$B$27,F573=grup_instansi!$C$27),
grup_instansi!$A$27,
IF(AND(E573=grup_instansi!$B$28,F573=grup_instansi!$C$28),
grup_instansi!$A$28,
IF(AND(E573=grup_instansi!$B$29,F573=grup_instansi!$C$29),
grup_instansi!$A$29,
IF(AND(E573=grup_instansi!$B$30,F573=grup_instansi!$C$30),
grup_instansi!$A$30,
IF(AND(E573=grup_instansi!$B$31,F573=grup_instansi!$C$31),
grup_instansi!$A$31,
IF(AND(E573=grup_instansi!$B$32,F573=grup_instansi!$C$32),
grup_instansi!$A$32,
IF(AND(E573=grup_instansi!$B$33,F573=grup_instansi!$C$33),
grup_instansi!$A$33,
IF(AND(E573=grup_instansi!$B$34,F573=grup_instansi!$C$34),
grup_instansi!$A$34,
IF(AND(E573=grup_instansi!$B$35,F573=grup_instansi!$C$35),
grup_instansi!$A$35,""))))))))))))))))</f>
        <v>gi2023110400029</v>
      </c>
      <c r="J573" t="str">
        <f>IF(I573&lt;&gt;"",I573,IF(AND(E573=grup_instansi!$B$36,F573=grup_instansi!$C$36),
grup_instansi!$A$36,
IF(AND(E573=grup_instansi!$B$37,F573=grup_instansi!$C$37),
grup_instansi!$A$37,
IF(AND(E573=grup_instansi!$B$38,F573=grup_instansi!$C$38),
grup_instansi!$A$38,
IF(AND(E573=grup_instansi!$B$39,F573=grup_instansi!$C$39),
grup_instansi!$A$39,
IF(AND(E573=grup_instansi!$B$40,F573=grup_instansi!$C$40),
grup_instansi!$A$40,
IF(AND(E573=grup_instansi!$B$41,F573=grup_instansi!$C$41),
grup_instansi!$A$41,
IF(AND(E573=grup_instansi!$B$42,F573=grup_instansi!$C$42),
grup_instansi!$A$42,
IF(AND(E573=grup_instansi!$B$43,F573=grup_instansi!$C$43),
grup_instansi!$A$43,
IF(AND(E573=grup_instansi!$B$44,F573=grup_instansi!$C$44),
grup_instansi!$A$44,
IF(AND(E573=grup_instansi!$B$45,F573=grup_instansi!$C$45),
grup_instansi!$A$45,
IF(AND(E573=grup_instansi!$B$46,F573=grup_instansi!$C$46),
grup_instansi!$A$46,
IF(AND(E573=grup_instansi!$B$47,F573=grup_instansi!$C$47),
grup_instansi!$A$47,
IF(AND(E573=grup_instansi!$B$48,F573=grup_instansi!$C$48),
grup_instansi!$A$48,
IF(AND(E573=grup_instansi!$B$49,F573=grup_instansi!$C$49),
grup_instansi!$A$49,
IF(AND(E573=grup_instansi!$B$50,F573=grup_instansi!$C$50),
grup_instansi!$A$50,
IF(AND(E573=grup_instansi!$B$51,F573=grup_instansi!$C$51),
grup_instansi!$A$51,
IF(AND(E573=grup_instansi!$B$52,F573=grup_instansi!$C$52),
grup_instansi!$A$52,
IF(AND(E573=grup_instansi!$B$53,F573=grup_instansi!$C$53),
grup_instansi!$A$53,
IF(AND(E573=grup_instansi!$B$54,F573=grup_instansi!$C$54),
grup_instansi!$A$54,
IF(AND(E573=grup_instansi!$B$55,F573=grup_instansi!$C$55),
grup_instansi!$A$55,
IF(AND(E573=grup_instansi!$B$56,F573=grup_instansi!$C$56),
grup_instansi!$A$56,
IF(AND(E573=grup_instansi!$B$57,F573=grup_instansi!$C$57),
grup_instansi!$A$57,
IF(AND(E573=grup_instansi!$B$58,F573=grup_instansi!$C$58),
grup_instansi!$A$58,
IF(AND(E573=grup_instansi!$B$59,F573=grup_instansi!$C$59),
grup_instansi!$A$59,
IF(AND(E573=grup_instansi!$B$60,F573=grup_instansi!$C$60),
grup_instansi!$A$60,""))))))))))))))))))))))))))</f>
        <v>gi2023110400029</v>
      </c>
      <c r="K573" t="str">
        <f>IF(J573&lt;&gt;"",J573,IF(AND(E573=grup_instansi!$B$61,F573=grup_instansi!$C$61),
grup_instansi!$A$61,
IF(AND(E573=grup_instansi!$B$62,F573=grup_instansi!$C$62),
grup_instansi!$A$62,
IF(AND(E573=grup_instansi!$B$63,F573=grup_instansi!$C$63),
grup_instansi!$A$63,
IF(AND(E573=grup_instansi!$B$64,F573=grup_instansi!$C$64),
grup_instansi!$A$64,
IF(AND(E573=grup_instansi!$B$65,F573=grup_instansi!$C$65),
grup_instansi!$A$65,
IF(AND(E573=grup_instansi!$B$66,F573=grup_instansi!$C$66),
grup_instansi!$A$66,
IF(AND(E573=grup_instansi!$B$67,F573=grup_instansi!$C$67),
grup_instansi!$A$67,
IF(AND(E573=grup_instansi!$B$68,F573=grup_instansi!$C$68),
grup_instansi!$A$68,
IF(AND(E573=grup_instansi!$B$69,F573=grup_instansi!$C$69),
grup_instansi!$A$69,
IF(AND(E573=grup_instansi!$B$70,F573=grup_instansi!$C$70),
grup_instansi!$A$70,
IF(AND(E573=grup_instansi!$B$71,F573=grup_instansi!$C$71),
grup_instansi!$A$71,
IF(AND(E573=grup_instansi!$B$72,F573=grup_instansi!$C$72),
grup_instansi!$A$72,
IF(AND(E573=grup_instansi!$B$73,F573=grup_instansi!$C$73),
grup_instansi!$A$73,
IF(AND(E573=grup_instansi!$B$74,F573=grup_instansi!$C$74),
grup_instansi!$A$74,
IF(AND(E573=grup_instansi!$B$75,F573=grup_instansi!$C$75),
grup_instansi!$A$75,
IF(AND(E573=grup_instansi!$B$76,F573=grup_instansi!$C$76),
grup_instansi!$A$76,
IF(AND(E573=grup_instansi!$B$77,F573=grup_instansi!$C$77),
grup_instansi!$A$77,
IF(AND(E573=grup_instansi!$B$78,F573=grup_instansi!$C$78),
grup_instansi!$A$78,
IF(AND(E573=grup_instansi!$B$79,F573=grup_instansi!$C$79),
grup_instansi!$A$79,
IF(AND(E573=grup_instansi!$B$80,F573=grup_instansi!$C$80),
grup_instansi!$A$80,
IF(AND(E573=grup_instansi!$B$81,F573=grup_instansi!$C$81),
grup_instansi!$A$81,
IF(AND(E573=grup_instansi!$B$82,F573=grup_instansi!$C$82),
grup_instansi!$A$82,
IF(AND(E573=grup_instansi!$B$83,F573=grup_instansi!$C$83),
grup_instansi!$A$84,
IF(AND(E573=grup_instansi!$B$84,F573=grup_instansi!$C$84),
grup_instansi!$A$85,
IF(AND(E573=grup_instansi!$B$85,F573=grup_instansi!$C$85),
grup_instansi!$A$86,
IF(AND(E573=grup_instansi!$B$86,F573=grup_instansi!$C$86),
grup_instansi!$A$87,
IF(AND(E573=grup_instansi!$B$87,F573=grup_instansi!$C$87),
grup_instansi!$A$87,
IF(AND(E573=grup_instansi!$B$88,F573=grup_instansi!$C$88),
grup_instansi!$A$88,
IF(AND(E573=grup_instansi!$B$89,F573=grup_instansi!$C$89),
grup_instansi!$A$89,
IF(AND(E573=grup_instansi!$B$90,F573=grup_instansi!$C$90),
grup_instansi!$A$90,
IF(AND(E573=grup_instansi!$B$91,F573=grup_instansi!$C$91),
grup_instansi!$A$91,
IF(AND(E573=grup_instansi!$B$92,F573=grup_instansi!$C$92),
grup_instansi!$A$92,
IF(AND(E573=grup_instansi!$B$93,F573=grup_instansi!$C$93),
grup_instansi!$A$93,
IF(AND(E573=grup_instansi!$B$94,F573=grup_instansi!$C$94),
grup_instansi!$A$94,
IF(AND(E573=grup_instansi!$B$95,F573=grup_instansi!$C$95),
grup_instansi!$A$95,
IF(AND(E573=grup_instansi!$B$96,F573=grup_instansi!$C$96),
grup_instansi!$A$96,
IF(AND(E573=grup_instansi!$B$97,F573=grup_instansi!$C$97),
grup_instansi!$A$97,
IF(AND(E573=grup_instansi!$B$98,F573=grup_instansi!$C$98),
grup_instansi!$A$98,
IF(AND(E573=grup_instansi!$B$99,F573=grup_instansi!$C$99),
grup_instansi!$A$99,
grup_instansi!$A$100))))))))))))))))))))))))))))))))))))))))</f>
        <v>gi2023110400029</v>
      </c>
      <c r="L573" t="str">
        <f>VLOOKUP(K573,grup_instansi!$A$2:$E$102,4)</f>
        <v>Pemerintah Kabupaten Sulawesi Selatan</v>
      </c>
      <c r="M573" t="str">
        <f t="shared" si="26"/>
        <v>('i2023110600572','Pemerintah Kab. Luwu Timur','gi2023110400029'),</v>
      </c>
    </row>
    <row r="574" spans="1:13" ht="30" x14ac:dyDescent="0.25">
      <c r="A574" t="str">
        <f t="shared" si="24"/>
        <v>i2023110600573</v>
      </c>
      <c r="B574" s="6">
        <v>7326</v>
      </c>
      <c r="C574" t="str">
        <f t="shared" si="25"/>
        <v>i2023110600573</v>
      </c>
      <c r="D574" s="5" t="s">
        <v>451</v>
      </c>
      <c r="E574" s="5" t="s">
        <v>658</v>
      </c>
      <c r="F574" s="5" t="s">
        <v>686</v>
      </c>
      <c r="G574" t="str">
        <f>IF(AND(E574=grup_instansi!$B$2,F574=grup_instansi!$C$2),
grup_instansi!$A$2,
IF(AND(E574=grup_instansi!$B$3,F574=grup_instansi!$C$3),
grup_instansi!$A$3,
IF(AND(E574=grup_instansi!$B$4,F574=grup_instansi!$C$4),
grup_instansi!$A$4,
IF(AND(E574=grup_instansi!$B$5,F574=grup_instansi!$C$5),
grup_instansi!$A$5,
IF(AND(E574=grup_instansi!$B$6,F574=grup_instansi!$C$6),
grup_instansi!$A$6,
IF(AND(E574=grup_instansi!$B$7,F574=grup_instansi!$C$7),
grup_instansi!$A$7,
IF(AND(E574=grup_instansi!$B$8,F574=grup_instansi!$C$8),
grup_instansi!$A$8,
IF(AND(E574=grup_instansi!$B$9,F574=grup_instansi!$C$9),
grup_instansi!$A$9,
IF(AND(E574=grup_instansi!$B$10,F574=grup_instansi!$C$10),
grup_instansi!$A$10,"")))))))))</f>
        <v/>
      </c>
      <c r="H574" t="str">
        <f>IF(G574&lt;&gt;"",G574,IF(AND(E574=grup_instansi!$B$11,F574=grup_instansi!$C$11),
grup_instansi!$A$11,
IF(AND(E574=grup_instansi!$B$12,F574=grup_instansi!$C$12),
grup_instansi!$A$12,
IF(AND(E574=grup_instansi!$B$13,F574=grup_instansi!$C$13),
grup_instansi!$A$13,
IF(AND(E574=grup_instansi!$B$14,F574=grup_instansi!$C$14),
grup_instansi!$A$14,
IF(AND(E574=grup_instansi!$B$15,F574=grup_instansi!$C$15),
grup_instansi!$A$15,
IF(AND(E574=grup_instansi!$B$16,F574=grup_instansi!$C$16),
grup_instansi!$A$16,
IF(AND(E574=grup_instansi!$B$17,F574=grup_instansi!$C$17),
grup_instansi!$A$17,
IF(AND(E574=grup_instansi!$B$18,F574=grup_instansi!$C$18),
grup_instansi!$A$18,
IF(AND(E574=grup_instansi!$B$19,F574=grup_instansi!$C$19),
grup_instansi!$A$19,
IF(AND(E574=grup_instansi!$B$20,F574=grup_instansi!$C$20),
grup_instansi!$A$20,"")))))))))))</f>
        <v/>
      </c>
      <c r="I574" t="str">
        <f>IF(H574&lt;&gt;"",H574,IF(AND(E574=grup_instansi!$B$21,F574=grup_instansi!$C$21),
grup_instansi!$A$21,
IF(AND(E574=grup_instansi!$B$22,F574=grup_instansi!$C$22),
grup_instansi!$A$22,
IF(AND(E574=grup_instansi!$B$23,F574=grup_instansi!$C$23),
grup_instansi!$A$23,
IF(AND(E574=grup_instansi!$B$24,F574=grup_instansi!$C$24),
grup_instansi!$A$24,
IF(AND(E574=grup_instansi!$B$25,F574=grup_instansi!$C$25),
grup_instansi!$A$25,
IF(AND(E574=grup_instansi!$B$26,F574=grup_instansi!$C$26),
grup_instansi!$A$26,
IF(AND(E574=grup_instansi!$B$27,F574=grup_instansi!$C$27),
grup_instansi!$A$27,
IF(AND(E574=grup_instansi!$B$28,F574=grup_instansi!$C$28),
grup_instansi!$A$28,
IF(AND(E574=grup_instansi!$B$29,F574=grup_instansi!$C$29),
grup_instansi!$A$29,
IF(AND(E574=grup_instansi!$B$30,F574=grup_instansi!$C$30),
grup_instansi!$A$30,
IF(AND(E574=grup_instansi!$B$31,F574=grup_instansi!$C$31),
grup_instansi!$A$31,
IF(AND(E574=grup_instansi!$B$32,F574=grup_instansi!$C$32),
grup_instansi!$A$32,
IF(AND(E574=grup_instansi!$B$33,F574=grup_instansi!$C$33),
grup_instansi!$A$33,
IF(AND(E574=grup_instansi!$B$34,F574=grup_instansi!$C$34),
grup_instansi!$A$34,
IF(AND(E574=grup_instansi!$B$35,F574=grup_instansi!$C$35),
grup_instansi!$A$35,""))))))))))))))))</f>
        <v>gi2023110400029</v>
      </c>
      <c r="J574" t="str">
        <f>IF(I574&lt;&gt;"",I574,IF(AND(E574=grup_instansi!$B$36,F574=grup_instansi!$C$36),
grup_instansi!$A$36,
IF(AND(E574=grup_instansi!$B$37,F574=grup_instansi!$C$37),
grup_instansi!$A$37,
IF(AND(E574=grup_instansi!$B$38,F574=grup_instansi!$C$38),
grup_instansi!$A$38,
IF(AND(E574=grup_instansi!$B$39,F574=grup_instansi!$C$39),
grup_instansi!$A$39,
IF(AND(E574=grup_instansi!$B$40,F574=grup_instansi!$C$40),
grup_instansi!$A$40,
IF(AND(E574=grup_instansi!$B$41,F574=grup_instansi!$C$41),
grup_instansi!$A$41,
IF(AND(E574=grup_instansi!$B$42,F574=grup_instansi!$C$42),
grup_instansi!$A$42,
IF(AND(E574=grup_instansi!$B$43,F574=grup_instansi!$C$43),
grup_instansi!$A$43,
IF(AND(E574=grup_instansi!$B$44,F574=grup_instansi!$C$44),
grup_instansi!$A$44,
IF(AND(E574=grup_instansi!$B$45,F574=grup_instansi!$C$45),
grup_instansi!$A$45,
IF(AND(E574=grup_instansi!$B$46,F574=grup_instansi!$C$46),
grup_instansi!$A$46,
IF(AND(E574=grup_instansi!$B$47,F574=grup_instansi!$C$47),
grup_instansi!$A$47,
IF(AND(E574=grup_instansi!$B$48,F574=grup_instansi!$C$48),
grup_instansi!$A$48,
IF(AND(E574=grup_instansi!$B$49,F574=grup_instansi!$C$49),
grup_instansi!$A$49,
IF(AND(E574=grup_instansi!$B$50,F574=grup_instansi!$C$50),
grup_instansi!$A$50,
IF(AND(E574=grup_instansi!$B$51,F574=grup_instansi!$C$51),
grup_instansi!$A$51,
IF(AND(E574=grup_instansi!$B$52,F574=grup_instansi!$C$52),
grup_instansi!$A$52,
IF(AND(E574=grup_instansi!$B$53,F574=grup_instansi!$C$53),
grup_instansi!$A$53,
IF(AND(E574=grup_instansi!$B$54,F574=grup_instansi!$C$54),
grup_instansi!$A$54,
IF(AND(E574=grup_instansi!$B$55,F574=grup_instansi!$C$55),
grup_instansi!$A$55,
IF(AND(E574=grup_instansi!$B$56,F574=grup_instansi!$C$56),
grup_instansi!$A$56,
IF(AND(E574=grup_instansi!$B$57,F574=grup_instansi!$C$57),
grup_instansi!$A$57,
IF(AND(E574=grup_instansi!$B$58,F574=grup_instansi!$C$58),
grup_instansi!$A$58,
IF(AND(E574=grup_instansi!$B$59,F574=grup_instansi!$C$59),
grup_instansi!$A$59,
IF(AND(E574=grup_instansi!$B$60,F574=grup_instansi!$C$60),
grup_instansi!$A$60,""))))))))))))))))))))))))))</f>
        <v>gi2023110400029</v>
      </c>
      <c r="K574" t="str">
        <f>IF(J574&lt;&gt;"",J574,IF(AND(E574=grup_instansi!$B$61,F574=grup_instansi!$C$61),
grup_instansi!$A$61,
IF(AND(E574=grup_instansi!$B$62,F574=grup_instansi!$C$62),
grup_instansi!$A$62,
IF(AND(E574=grup_instansi!$B$63,F574=grup_instansi!$C$63),
grup_instansi!$A$63,
IF(AND(E574=grup_instansi!$B$64,F574=grup_instansi!$C$64),
grup_instansi!$A$64,
IF(AND(E574=grup_instansi!$B$65,F574=grup_instansi!$C$65),
grup_instansi!$A$65,
IF(AND(E574=grup_instansi!$B$66,F574=grup_instansi!$C$66),
grup_instansi!$A$66,
IF(AND(E574=grup_instansi!$B$67,F574=grup_instansi!$C$67),
grup_instansi!$A$67,
IF(AND(E574=grup_instansi!$B$68,F574=grup_instansi!$C$68),
grup_instansi!$A$68,
IF(AND(E574=grup_instansi!$B$69,F574=grup_instansi!$C$69),
grup_instansi!$A$69,
IF(AND(E574=grup_instansi!$B$70,F574=grup_instansi!$C$70),
grup_instansi!$A$70,
IF(AND(E574=grup_instansi!$B$71,F574=grup_instansi!$C$71),
grup_instansi!$A$71,
IF(AND(E574=grup_instansi!$B$72,F574=grup_instansi!$C$72),
grup_instansi!$A$72,
IF(AND(E574=grup_instansi!$B$73,F574=grup_instansi!$C$73),
grup_instansi!$A$73,
IF(AND(E574=grup_instansi!$B$74,F574=grup_instansi!$C$74),
grup_instansi!$A$74,
IF(AND(E574=grup_instansi!$B$75,F574=grup_instansi!$C$75),
grup_instansi!$A$75,
IF(AND(E574=grup_instansi!$B$76,F574=grup_instansi!$C$76),
grup_instansi!$A$76,
IF(AND(E574=grup_instansi!$B$77,F574=grup_instansi!$C$77),
grup_instansi!$A$77,
IF(AND(E574=grup_instansi!$B$78,F574=grup_instansi!$C$78),
grup_instansi!$A$78,
IF(AND(E574=grup_instansi!$B$79,F574=grup_instansi!$C$79),
grup_instansi!$A$79,
IF(AND(E574=grup_instansi!$B$80,F574=grup_instansi!$C$80),
grup_instansi!$A$80,
IF(AND(E574=grup_instansi!$B$81,F574=grup_instansi!$C$81),
grup_instansi!$A$81,
IF(AND(E574=grup_instansi!$B$82,F574=grup_instansi!$C$82),
grup_instansi!$A$82,
IF(AND(E574=grup_instansi!$B$83,F574=grup_instansi!$C$83),
grup_instansi!$A$84,
IF(AND(E574=grup_instansi!$B$84,F574=grup_instansi!$C$84),
grup_instansi!$A$85,
IF(AND(E574=grup_instansi!$B$85,F574=grup_instansi!$C$85),
grup_instansi!$A$86,
IF(AND(E574=grup_instansi!$B$86,F574=grup_instansi!$C$86),
grup_instansi!$A$87,
IF(AND(E574=grup_instansi!$B$87,F574=grup_instansi!$C$87),
grup_instansi!$A$87,
IF(AND(E574=grup_instansi!$B$88,F574=grup_instansi!$C$88),
grup_instansi!$A$88,
IF(AND(E574=grup_instansi!$B$89,F574=grup_instansi!$C$89),
grup_instansi!$A$89,
IF(AND(E574=grup_instansi!$B$90,F574=grup_instansi!$C$90),
grup_instansi!$A$90,
IF(AND(E574=grup_instansi!$B$91,F574=grup_instansi!$C$91),
grup_instansi!$A$91,
IF(AND(E574=grup_instansi!$B$92,F574=grup_instansi!$C$92),
grup_instansi!$A$92,
IF(AND(E574=grup_instansi!$B$93,F574=grup_instansi!$C$93),
grup_instansi!$A$93,
IF(AND(E574=grup_instansi!$B$94,F574=grup_instansi!$C$94),
grup_instansi!$A$94,
IF(AND(E574=grup_instansi!$B$95,F574=grup_instansi!$C$95),
grup_instansi!$A$95,
IF(AND(E574=grup_instansi!$B$96,F574=grup_instansi!$C$96),
grup_instansi!$A$96,
IF(AND(E574=grup_instansi!$B$97,F574=grup_instansi!$C$97),
grup_instansi!$A$97,
IF(AND(E574=grup_instansi!$B$98,F574=grup_instansi!$C$98),
grup_instansi!$A$98,
IF(AND(E574=grup_instansi!$B$99,F574=grup_instansi!$C$99),
grup_instansi!$A$99,
grup_instansi!$A$100))))))))))))))))))))))))))))))))))))))))</f>
        <v>gi2023110400029</v>
      </c>
      <c r="L574" t="str">
        <f>VLOOKUP(K574,grup_instansi!$A$2:$E$102,4)</f>
        <v>Pemerintah Kabupaten Sulawesi Selatan</v>
      </c>
      <c r="M574" t="str">
        <f t="shared" si="26"/>
        <v>('i2023110600573','Pemerintah Kab. Toraja Utara','gi2023110400029'),</v>
      </c>
    </row>
    <row r="575" spans="1:13" ht="30" x14ac:dyDescent="0.25">
      <c r="A575" t="str">
        <f t="shared" si="24"/>
        <v>i2023110600574</v>
      </c>
      <c r="B575" s="6">
        <v>7401</v>
      </c>
      <c r="C575" t="str">
        <f t="shared" si="25"/>
        <v>i2023110600574</v>
      </c>
      <c r="D575" s="5" t="s">
        <v>464</v>
      </c>
      <c r="E575" s="5" t="s">
        <v>658</v>
      </c>
      <c r="F575" s="5" t="s">
        <v>688</v>
      </c>
      <c r="G575" t="str">
        <f>IF(AND(E575=grup_instansi!$B$2,F575=grup_instansi!$C$2),
grup_instansi!$A$2,
IF(AND(E575=grup_instansi!$B$3,F575=grup_instansi!$C$3),
grup_instansi!$A$3,
IF(AND(E575=grup_instansi!$B$4,F575=grup_instansi!$C$4),
grup_instansi!$A$4,
IF(AND(E575=grup_instansi!$B$5,F575=grup_instansi!$C$5),
grup_instansi!$A$5,
IF(AND(E575=grup_instansi!$B$6,F575=grup_instansi!$C$6),
grup_instansi!$A$6,
IF(AND(E575=grup_instansi!$B$7,F575=grup_instansi!$C$7),
grup_instansi!$A$7,
IF(AND(E575=grup_instansi!$B$8,F575=grup_instansi!$C$8),
grup_instansi!$A$8,
IF(AND(E575=grup_instansi!$B$9,F575=grup_instansi!$C$9),
grup_instansi!$A$9,
IF(AND(E575=grup_instansi!$B$10,F575=grup_instansi!$C$10),
grup_instansi!$A$10,"")))))))))</f>
        <v/>
      </c>
      <c r="H575" t="str">
        <f>IF(G575&lt;&gt;"",G575,IF(AND(E575=grup_instansi!$B$11,F575=grup_instansi!$C$11),
grup_instansi!$A$11,
IF(AND(E575=grup_instansi!$B$12,F575=grup_instansi!$C$12),
grup_instansi!$A$12,
IF(AND(E575=grup_instansi!$B$13,F575=grup_instansi!$C$13),
grup_instansi!$A$13,
IF(AND(E575=grup_instansi!$B$14,F575=grup_instansi!$C$14),
grup_instansi!$A$14,
IF(AND(E575=grup_instansi!$B$15,F575=grup_instansi!$C$15),
grup_instansi!$A$15,
IF(AND(E575=grup_instansi!$B$16,F575=grup_instansi!$C$16),
grup_instansi!$A$16,
IF(AND(E575=grup_instansi!$B$17,F575=grup_instansi!$C$17),
grup_instansi!$A$17,
IF(AND(E575=grup_instansi!$B$18,F575=grup_instansi!$C$18),
grup_instansi!$A$18,
IF(AND(E575=grup_instansi!$B$19,F575=grup_instansi!$C$19),
grup_instansi!$A$19,
IF(AND(E575=grup_instansi!$B$20,F575=grup_instansi!$C$20),
grup_instansi!$A$20,"")))))))))))</f>
        <v/>
      </c>
      <c r="I575" t="str">
        <f>IF(H575&lt;&gt;"",H575,IF(AND(E575=grup_instansi!$B$21,F575=grup_instansi!$C$21),
grup_instansi!$A$21,
IF(AND(E575=grup_instansi!$B$22,F575=grup_instansi!$C$22),
grup_instansi!$A$22,
IF(AND(E575=grup_instansi!$B$23,F575=grup_instansi!$C$23),
grup_instansi!$A$23,
IF(AND(E575=grup_instansi!$B$24,F575=grup_instansi!$C$24),
grup_instansi!$A$24,
IF(AND(E575=grup_instansi!$B$25,F575=grup_instansi!$C$25),
grup_instansi!$A$25,
IF(AND(E575=grup_instansi!$B$26,F575=grup_instansi!$C$26),
grup_instansi!$A$26,
IF(AND(E575=grup_instansi!$B$27,F575=grup_instansi!$C$27),
grup_instansi!$A$27,
IF(AND(E575=grup_instansi!$B$28,F575=grup_instansi!$C$28),
grup_instansi!$A$28,
IF(AND(E575=grup_instansi!$B$29,F575=grup_instansi!$C$29),
grup_instansi!$A$29,
IF(AND(E575=grup_instansi!$B$30,F575=grup_instansi!$C$30),
grup_instansi!$A$30,
IF(AND(E575=grup_instansi!$B$31,F575=grup_instansi!$C$31),
grup_instansi!$A$31,
IF(AND(E575=grup_instansi!$B$32,F575=grup_instansi!$C$32),
grup_instansi!$A$32,
IF(AND(E575=grup_instansi!$B$33,F575=grup_instansi!$C$33),
grup_instansi!$A$33,
IF(AND(E575=grup_instansi!$B$34,F575=grup_instansi!$C$34),
grup_instansi!$A$34,
IF(AND(E575=grup_instansi!$B$35,F575=grup_instansi!$C$35),
grup_instansi!$A$35,""))))))))))))))))</f>
        <v>gi2023110400031</v>
      </c>
      <c r="J575" t="str">
        <f>IF(I575&lt;&gt;"",I575,IF(AND(E575=grup_instansi!$B$36,F575=grup_instansi!$C$36),
grup_instansi!$A$36,
IF(AND(E575=grup_instansi!$B$37,F575=grup_instansi!$C$37),
grup_instansi!$A$37,
IF(AND(E575=grup_instansi!$B$38,F575=grup_instansi!$C$38),
grup_instansi!$A$38,
IF(AND(E575=grup_instansi!$B$39,F575=grup_instansi!$C$39),
grup_instansi!$A$39,
IF(AND(E575=grup_instansi!$B$40,F575=grup_instansi!$C$40),
grup_instansi!$A$40,
IF(AND(E575=grup_instansi!$B$41,F575=grup_instansi!$C$41),
grup_instansi!$A$41,
IF(AND(E575=grup_instansi!$B$42,F575=grup_instansi!$C$42),
grup_instansi!$A$42,
IF(AND(E575=grup_instansi!$B$43,F575=grup_instansi!$C$43),
grup_instansi!$A$43,
IF(AND(E575=grup_instansi!$B$44,F575=grup_instansi!$C$44),
grup_instansi!$A$44,
IF(AND(E575=grup_instansi!$B$45,F575=grup_instansi!$C$45),
grup_instansi!$A$45,
IF(AND(E575=grup_instansi!$B$46,F575=grup_instansi!$C$46),
grup_instansi!$A$46,
IF(AND(E575=grup_instansi!$B$47,F575=grup_instansi!$C$47),
grup_instansi!$A$47,
IF(AND(E575=grup_instansi!$B$48,F575=grup_instansi!$C$48),
grup_instansi!$A$48,
IF(AND(E575=grup_instansi!$B$49,F575=grup_instansi!$C$49),
grup_instansi!$A$49,
IF(AND(E575=grup_instansi!$B$50,F575=grup_instansi!$C$50),
grup_instansi!$A$50,
IF(AND(E575=grup_instansi!$B$51,F575=grup_instansi!$C$51),
grup_instansi!$A$51,
IF(AND(E575=grup_instansi!$B$52,F575=grup_instansi!$C$52),
grup_instansi!$A$52,
IF(AND(E575=grup_instansi!$B$53,F575=grup_instansi!$C$53),
grup_instansi!$A$53,
IF(AND(E575=grup_instansi!$B$54,F575=grup_instansi!$C$54),
grup_instansi!$A$54,
IF(AND(E575=grup_instansi!$B$55,F575=grup_instansi!$C$55),
grup_instansi!$A$55,
IF(AND(E575=grup_instansi!$B$56,F575=grup_instansi!$C$56),
grup_instansi!$A$56,
IF(AND(E575=grup_instansi!$B$57,F575=grup_instansi!$C$57),
grup_instansi!$A$57,
IF(AND(E575=grup_instansi!$B$58,F575=grup_instansi!$C$58),
grup_instansi!$A$58,
IF(AND(E575=grup_instansi!$B$59,F575=grup_instansi!$C$59),
grup_instansi!$A$59,
IF(AND(E575=grup_instansi!$B$60,F575=grup_instansi!$C$60),
grup_instansi!$A$60,""))))))))))))))))))))))))))</f>
        <v>gi2023110400031</v>
      </c>
      <c r="K575" t="str">
        <f>IF(J575&lt;&gt;"",J575,IF(AND(E575=grup_instansi!$B$61,F575=grup_instansi!$C$61),
grup_instansi!$A$61,
IF(AND(E575=grup_instansi!$B$62,F575=grup_instansi!$C$62),
grup_instansi!$A$62,
IF(AND(E575=grup_instansi!$B$63,F575=grup_instansi!$C$63),
grup_instansi!$A$63,
IF(AND(E575=grup_instansi!$B$64,F575=grup_instansi!$C$64),
grup_instansi!$A$64,
IF(AND(E575=grup_instansi!$B$65,F575=grup_instansi!$C$65),
grup_instansi!$A$65,
IF(AND(E575=grup_instansi!$B$66,F575=grup_instansi!$C$66),
grup_instansi!$A$66,
IF(AND(E575=grup_instansi!$B$67,F575=grup_instansi!$C$67),
grup_instansi!$A$67,
IF(AND(E575=grup_instansi!$B$68,F575=grup_instansi!$C$68),
grup_instansi!$A$68,
IF(AND(E575=grup_instansi!$B$69,F575=grup_instansi!$C$69),
grup_instansi!$A$69,
IF(AND(E575=grup_instansi!$B$70,F575=grup_instansi!$C$70),
grup_instansi!$A$70,
IF(AND(E575=grup_instansi!$B$71,F575=grup_instansi!$C$71),
grup_instansi!$A$71,
IF(AND(E575=grup_instansi!$B$72,F575=grup_instansi!$C$72),
grup_instansi!$A$72,
IF(AND(E575=grup_instansi!$B$73,F575=grup_instansi!$C$73),
grup_instansi!$A$73,
IF(AND(E575=grup_instansi!$B$74,F575=grup_instansi!$C$74),
grup_instansi!$A$74,
IF(AND(E575=grup_instansi!$B$75,F575=grup_instansi!$C$75),
grup_instansi!$A$75,
IF(AND(E575=grup_instansi!$B$76,F575=grup_instansi!$C$76),
grup_instansi!$A$76,
IF(AND(E575=grup_instansi!$B$77,F575=grup_instansi!$C$77),
grup_instansi!$A$77,
IF(AND(E575=grup_instansi!$B$78,F575=grup_instansi!$C$78),
grup_instansi!$A$78,
IF(AND(E575=grup_instansi!$B$79,F575=grup_instansi!$C$79),
grup_instansi!$A$79,
IF(AND(E575=grup_instansi!$B$80,F575=grup_instansi!$C$80),
grup_instansi!$A$80,
IF(AND(E575=grup_instansi!$B$81,F575=grup_instansi!$C$81),
grup_instansi!$A$81,
IF(AND(E575=grup_instansi!$B$82,F575=grup_instansi!$C$82),
grup_instansi!$A$82,
IF(AND(E575=grup_instansi!$B$83,F575=grup_instansi!$C$83),
grup_instansi!$A$84,
IF(AND(E575=grup_instansi!$B$84,F575=grup_instansi!$C$84),
grup_instansi!$A$85,
IF(AND(E575=grup_instansi!$B$85,F575=grup_instansi!$C$85),
grup_instansi!$A$86,
IF(AND(E575=grup_instansi!$B$86,F575=grup_instansi!$C$86),
grup_instansi!$A$87,
IF(AND(E575=grup_instansi!$B$87,F575=grup_instansi!$C$87),
grup_instansi!$A$87,
IF(AND(E575=grup_instansi!$B$88,F575=grup_instansi!$C$88),
grup_instansi!$A$88,
IF(AND(E575=grup_instansi!$B$89,F575=grup_instansi!$C$89),
grup_instansi!$A$89,
IF(AND(E575=grup_instansi!$B$90,F575=grup_instansi!$C$90),
grup_instansi!$A$90,
IF(AND(E575=grup_instansi!$B$91,F575=grup_instansi!$C$91),
grup_instansi!$A$91,
IF(AND(E575=grup_instansi!$B$92,F575=grup_instansi!$C$92),
grup_instansi!$A$92,
IF(AND(E575=grup_instansi!$B$93,F575=grup_instansi!$C$93),
grup_instansi!$A$93,
IF(AND(E575=grup_instansi!$B$94,F575=grup_instansi!$C$94),
grup_instansi!$A$94,
IF(AND(E575=grup_instansi!$B$95,F575=grup_instansi!$C$95),
grup_instansi!$A$95,
IF(AND(E575=grup_instansi!$B$96,F575=grup_instansi!$C$96),
grup_instansi!$A$96,
IF(AND(E575=grup_instansi!$B$97,F575=grup_instansi!$C$97),
grup_instansi!$A$97,
IF(AND(E575=grup_instansi!$B$98,F575=grup_instansi!$C$98),
grup_instansi!$A$98,
IF(AND(E575=grup_instansi!$B$99,F575=grup_instansi!$C$99),
grup_instansi!$A$99,
grup_instansi!$A$100))))))))))))))))))))))))))))))))))))))))</f>
        <v>gi2023110400031</v>
      </c>
      <c r="L575" t="str">
        <f>VLOOKUP(K575,grup_instansi!$A$2:$E$102,4)</f>
        <v>Pemerintah Kabupaten Sulawesi Tenggara</v>
      </c>
      <c r="M575" t="str">
        <f t="shared" si="26"/>
        <v>('i2023110600574','Pemerintah Kab. Konawe','gi2023110400031'),</v>
      </c>
    </row>
    <row r="576" spans="1:13" ht="30" x14ac:dyDescent="0.25">
      <c r="A576" t="str">
        <f t="shared" si="24"/>
        <v>i2023110600575</v>
      </c>
      <c r="B576" s="6">
        <v>7402</v>
      </c>
      <c r="C576" t="str">
        <f t="shared" si="25"/>
        <v>i2023110600575</v>
      </c>
      <c r="D576" s="5" t="s">
        <v>465</v>
      </c>
      <c r="E576" s="5" t="s">
        <v>658</v>
      </c>
      <c r="F576" s="5" t="s">
        <v>688</v>
      </c>
      <c r="G576" t="str">
        <f>IF(AND(E576=grup_instansi!$B$2,F576=grup_instansi!$C$2),
grup_instansi!$A$2,
IF(AND(E576=grup_instansi!$B$3,F576=grup_instansi!$C$3),
grup_instansi!$A$3,
IF(AND(E576=grup_instansi!$B$4,F576=grup_instansi!$C$4),
grup_instansi!$A$4,
IF(AND(E576=grup_instansi!$B$5,F576=grup_instansi!$C$5),
grup_instansi!$A$5,
IF(AND(E576=grup_instansi!$B$6,F576=grup_instansi!$C$6),
grup_instansi!$A$6,
IF(AND(E576=grup_instansi!$B$7,F576=grup_instansi!$C$7),
grup_instansi!$A$7,
IF(AND(E576=grup_instansi!$B$8,F576=grup_instansi!$C$8),
grup_instansi!$A$8,
IF(AND(E576=grup_instansi!$B$9,F576=grup_instansi!$C$9),
grup_instansi!$A$9,
IF(AND(E576=grup_instansi!$B$10,F576=grup_instansi!$C$10),
grup_instansi!$A$10,"")))))))))</f>
        <v/>
      </c>
      <c r="H576" t="str">
        <f>IF(G576&lt;&gt;"",G576,IF(AND(E576=grup_instansi!$B$11,F576=grup_instansi!$C$11),
grup_instansi!$A$11,
IF(AND(E576=grup_instansi!$B$12,F576=grup_instansi!$C$12),
grup_instansi!$A$12,
IF(AND(E576=grup_instansi!$B$13,F576=grup_instansi!$C$13),
grup_instansi!$A$13,
IF(AND(E576=grup_instansi!$B$14,F576=grup_instansi!$C$14),
grup_instansi!$A$14,
IF(AND(E576=grup_instansi!$B$15,F576=grup_instansi!$C$15),
grup_instansi!$A$15,
IF(AND(E576=grup_instansi!$B$16,F576=grup_instansi!$C$16),
grup_instansi!$A$16,
IF(AND(E576=grup_instansi!$B$17,F576=grup_instansi!$C$17),
grup_instansi!$A$17,
IF(AND(E576=grup_instansi!$B$18,F576=grup_instansi!$C$18),
grup_instansi!$A$18,
IF(AND(E576=grup_instansi!$B$19,F576=grup_instansi!$C$19),
grup_instansi!$A$19,
IF(AND(E576=grup_instansi!$B$20,F576=grup_instansi!$C$20),
grup_instansi!$A$20,"")))))))))))</f>
        <v/>
      </c>
      <c r="I576" t="str">
        <f>IF(H576&lt;&gt;"",H576,IF(AND(E576=grup_instansi!$B$21,F576=grup_instansi!$C$21),
grup_instansi!$A$21,
IF(AND(E576=grup_instansi!$B$22,F576=grup_instansi!$C$22),
grup_instansi!$A$22,
IF(AND(E576=grup_instansi!$B$23,F576=grup_instansi!$C$23),
grup_instansi!$A$23,
IF(AND(E576=grup_instansi!$B$24,F576=grup_instansi!$C$24),
grup_instansi!$A$24,
IF(AND(E576=grup_instansi!$B$25,F576=grup_instansi!$C$25),
grup_instansi!$A$25,
IF(AND(E576=grup_instansi!$B$26,F576=grup_instansi!$C$26),
grup_instansi!$A$26,
IF(AND(E576=grup_instansi!$B$27,F576=grup_instansi!$C$27),
grup_instansi!$A$27,
IF(AND(E576=grup_instansi!$B$28,F576=grup_instansi!$C$28),
grup_instansi!$A$28,
IF(AND(E576=grup_instansi!$B$29,F576=grup_instansi!$C$29),
grup_instansi!$A$29,
IF(AND(E576=grup_instansi!$B$30,F576=grup_instansi!$C$30),
grup_instansi!$A$30,
IF(AND(E576=grup_instansi!$B$31,F576=grup_instansi!$C$31),
grup_instansi!$A$31,
IF(AND(E576=grup_instansi!$B$32,F576=grup_instansi!$C$32),
grup_instansi!$A$32,
IF(AND(E576=grup_instansi!$B$33,F576=grup_instansi!$C$33),
grup_instansi!$A$33,
IF(AND(E576=grup_instansi!$B$34,F576=grup_instansi!$C$34),
grup_instansi!$A$34,
IF(AND(E576=grup_instansi!$B$35,F576=grup_instansi!$C$35),
grup_instansi!$A$35,""))))))))))))))))</f>
        <v>gi2023110400031</v>
      </c>
      <c r="J576" t="str">
        <f>IF(I576&lt;&gt;"",I576,IF(AND(E576=grup_instansi!$B$36,F576=grup_instansi!$C$36),
grup_instansi!$A$36,
IF(AND(E576=grup_instansi!$B$37,F576=grup_instansi!$C$37),
grup_instansi!$A$37,
IF(AND(E576=grup_instansi!$B$38,F576=grup_instansi!$C$38),
grup_instansi!$A$38,
IF(AND(E576=grup_instansi!$B$39,F576=grup_instansi!$C$39),
grup_instansi!$A$39,
IF(AND(E576=grup_instansi!$B$40,F576=grup_instansi!$C$40),
grup_instansi!$A$40,
IF(AND(E576=grup_instansi!$B$41,F576=grup_instansi!$C$41),
grup_instansi!$A$41,
IF(AND(E576=grup_instansi!$B$42,F576=grup_instansi!$C$42),
grup_instansi!$A$42,
IF(AND(E576=grup_instansi!$B$43,F576=grup_instansi!$C$43),
grup_instansi!$A$43,
IF(AND(E576=grup_instansi!$B$44,F576=grup_instansi!$C$44),
grup_instansi!$A$44,
IF(AND(E576=grup_instansi!$B$45,F576=grup_instansi!$C$45),
grup_instansi!$A$45,
IF(AND(E576=grup_instansi!$B$46,F576=grup_instansi!$C$46),
grup_instansi!$A$46,
IF(AND(E576=grup_instansi!$B$47,F576=grup_instansi!$C$47),
grup_instansi!$A$47,
IF(AND(E576=grup_instansi!$B$48,F576=grup_instansi!$C$48),
grup_instansi!$A$48,
IF(AND(E576=grup_instansi!$B$49,F576=grup_instansi!$C$49),
grup_instansi!$A$49,
IF(AND(E576=grup_instansi!$B$50,F576=grup_instansi!$C$50),
grup_instansi!$A$50,
IF(AND(E576=grup_instansi!$B$51,F576=grup_instansi!$C$51),
grup_instansi!$A$51,
IF(AND(E576=grup_instansi!$B$52,F576=grup_instansi!$C$52),
grup_instansi!$A$52,
IF(AND(E576=grup_instansi!$B$53,F576=grup_instansi!$C$53),
grup_instansi!$A$53,
IF(AND(E576=grup_instansi!$B$54,F576=grup_instansi!$C$54),
grup_instansi!$A$54,
IF(AND(E576=grup_instansi!$B$55,F576=grup_instansi!$C$55),
grup_instansi!$A$55,
IF(AND(E576=grup_instansi!$B$56,F576=grup_instansi!$C$56),
grup_instansi!$A$56,
IF(AND(E576=grup_instansi!$B$57,F576=grup_instansi!$C$57),
grup_instansi!$A$57,
IF(AND(E576=grup_instansi!$B$58,F576=grup_instansi!$C$58),
grup_instansi!$A$58,
IF(AND(E576=grup_instansi!$B$59,F576=grup_instansi!$C$59),
grup_instansi!$A$59,
IF(AND(E576=grup_instansi!$B$60,F576=grup_instansi!$C$60),
grup_instansi!$A$60,""))))))))))))))))))))))))))</f>
        <v>gi2023110400031</v>
      </c>
      <c r="K576" t="str">
        <f>IF(J576&lt;&gt;"",J576,IF(AND(E576=grup_instansi!$B$61,F576=grup_instansi!$C$61),
grup_instansi!$A$61,
IF(AND(E576=grup_instansi!$B$62,F576=grup_instansi!$C$62),
grup_instansi!$A$62,
IF(AND(E576=grup_instansi!$B$63,F576=grup_instansi!$C$63),
grup_instansi!$A$63,
IF(AND(E576=grup_instansi!$B$64,F576=grup_instansi!$C$64),
grup_instansi!$A$64,
IF(AND(E576=grup_instansi!$B$65,F576=grup_instansi!$C$65),
grup_instansi!$A$65,
IF(AND(E576=grup_instansi!$B$66,F576=grup_instansi!$C$66),
grup_instansi!$A$66,
IF(AND(E576=grup_instansi!$B$67,F576=grup_instansi!$C$67),
grup_instansi!$A$67,
IF(AND(E576=grup_instansi!$B$68,F576=grup_instansi!$C$68),
grup_instansi!$A$68,
IF(AND(E576=grup_instansi!$B$69,F576=grup_instansi!$C$69),
grup_instansi!$A$69,
IF(AND(E576=grup_instansi!$B$70,F576=grup_instansi!$C$70),
grup_instansi!$A$70,
IF(AND(E576=grup_instansi!$B$71,F576=grup_instansi!$C$71),
grup_instansi!$A$71,
IF(AND(E576=grup_instansi!$B$72,F576=grup_instansi!$C$72),
grup_instansi!$A$72,
IF(AND(E576=grup_instansi!$B$73,F576=grup_instansi!$C$73),
grup_instansi!$A$73,
IF(AND(E576=grup_instansi!$B$74,F576=grup_instansi!$C$74),
grup_instansi!$A$74,
IF(AND(E576=grup_instansi!$B$75,F576=grup_instansi!$C$75),
grup_instansi!$A$75,
IF(AND(E576=grup_instansi!$B$76,F576=grup_instansi!$C$76),
grup_instansi!$A$76,
IF(AND(E576=grup_instansi!$B$77,F576=grup_instansi!$C$77),
grup_instansi!$A$77,
IF(AND(E576=grup_instansi!$B$78,F576=grup_instansi!$C$78),
grup_instansi!$A$78,
IF(AND(E576=grup_instansi!$B$79,F576=grup_instansi!$C$79),
grup_instansi!$A$79,
IF(AND(E576=grup_instansi!$B$80,F576=grup_instansi!$C$80),
grup_instansi!$A$80,
IF(AND(E576=grup_instansi!$B$81,F576=grup_instansi!$C$81),
grup_instansi!$A$81,
IF(AND(E576=grup_instansi!$B$82,F576=grup_instansi!$C$82),
grup_instansi!$A$82,
IF(AND(E576=grup_instansi!$B$83,F576=grup_instansi!$C$83),
grup_instansi!$A$84,
IF(AND(E576=grup_instansi!$B$84,F576=grup_instansi!$C$84),
grup_instansi!$A$85,
IF(AND(E576=grup_instansi!$B$85,F576=grup_instansi!$C$85),
grup_instansi!$A$86,
IF(AND(E576=grup_instansi!$B$86,F576=grup_instansi!$C$86),
grup_instansi!$A$87,
IF(AND(E576=grup_instansi!$B$87,F576=grup_instansi!$C$87),
grup_instansi!$A$87,
IF(AND(E576=grup_instansi!$B$88,F576=grup_instansi!$C$88),
grup_instansi!$A$88,
IF(AND(E576=grup_instansi!$B$89,F576=grup_instansi!$C$89),
grup_instansi!$A$89,
IF(AND(E576=grup_instansi!$B$90,F576=grup_instansi!$C$90),
grup_instansi!$A$90,
IF(AND(E576=grup_instansi!$B$91,F576=grup_instansi!$C$91),
grup_instansi!$A$91,
IF(AND(E576=grup_instansi!$B$92,F576=grup_instansi!$C$92),
grup_instansi!$A$92,
IF(AND(E576=grup_instansi!$B$93,F576=grup_instansi!$C$93),
grup_instansi!$A$93,
IF(AND(E576=grup_instansi!$B$94,F576=grup_instansi!$C$94),
grup_instansi!$A$94,
IF(AND(E576=grup_instansi!$B$95,F576=grup_instansi!$C$95),
grup_instansi!$A$95,
IF(AND(E576=grup_instansi!$B$96,F576=grup_instansi!$C$96),
grup_instansi!$A$96,
IF(AND(E576=grup_instansi!$B$97,F576=grup_instansi!$C$97),
grup_instansi!$A$97,
IF(AND(E576=grup_instansi!$B$98,F576=grup_instansi!$C$98),
grup_instansi!$A$98,
IF(AND(E576=grup_instansi!$B$99,F576=grup_instansi!$C$99),
grup_instansi!$A$99,
grup_instansi!$A$100))))))))))))))))))))))))))))))))))))))))</f>
        <v>gi2023110400031</v>
      </c>
      <c r="L576" t="str">
        <f>VLOOKUP(K576,grup_instansi!$A$2:$E$102,4)</f>
        <v>Pemerintah Kabupaten Sulawesi Tenggara</v>
      </c>
      <c r="M576" t="str">
        <f t="shared" si="26"/>
        <v>('i2023110600575','Pemerintah Kab. Buton','gi2023110400031'),</v>
      </c>
    </row>
    <row r="577" spans="1:13" ht="30" x14ac:dyDescent="0.25">
      <c r="A577" t="str">
        <f t="shared" si="24"/>
        <v>i2023110600576</v>
      </c>
      <c r="B577" s="6">
        <v>7403</v>
      </c>
      <c r="C577" t="str">
        <f t="shared" si="25"/>
        <v>i2023110600576</v>
      </c>
      <c r="D577" s="5" t="s">
        <v>466</v>
      </c>
      <c r="E577" s="5" t="s">
        <v>658</v>
      </c>
      <c r="F577" s="5" t="s">
        <v>688</v>
      </c>
      <c r="G577" t="str">
        <f>IF(AND(E577=grup_instansi!$B$2,F577=grup_instansi!$C$2),
grup_instansi!$A$2,
IF(AND(E577=grup_instansi!$B$3,F577=grup_instansi!$C$3),
grup_instansi!$A$3,
IF(AND(E577=grup_instansi!$B$4,F577=grup_instansi!$C$4),
grup_instansi!$A$4,
IF(AND(E577=grup_instansi!$B$5,F577=grup_instansi!$C$5),
grup_instansi!$A$5,
IF(AND(E577=grup_instansi!$B$6,F577=grup_instansi!$C$6),
grup_instansi!$A$6,
IF(AND(E577=grup_instansi!$B$7,F577=grup_instansi!$C$7),
grup_instansi!$A$7,
IF(AND(E577=grup_instansi!$B$8,F577=grup_instansi!$C$8),
grup_instansi!$A$8,
IF(AND(E577=grup_instansi!$B$9,F577=grup_instansi!$C$9),
grup_instansi!$A$9,
IF(AND(E577=grup_instansi!$B$10,F577=grup_instansi!$C$10),
grup_instansi!$A$10,"")))))))))</f>
        <v/>
      </c>
      <c r="H577" t="str">
        <f>IF(G577&lt;&gt;"",G577,IF(AND(E577=grup_instansi!$B$11,F577=grup_instansi!$C$11),
grup_instansi!$A$11,
IF(AND(E577=grup_instansi!$B$12,F577=grup_instansi!$C$12),
grup_instansi!$A$12,
IF(AND(E577=grup_instansi!$B$13,F577=grup_instansi!$C$13),
grup_instansi!$A$13,
IF(AND(E577=grup_instansi!$B$14,F577=grup_instansi!$C$14),
grup_instansi!$A$14,
IF(AND(E577=grup_instansi!$B$15,F577=grup_instansi!$C$15),
grup_instansi!$A$15,
IF(AND(E577=grup_instansi!$B$16,F577=grup_instansi!$C$16),
grup_instansi!$A$16,
IF(AND(E577=grup_instansi!$B$17,F577=grup_instansi!$C$17),
grup_instansi!$A$17,
IF(AND(E577=grup_instansi!$B$18,F577=grup_instansi!$C$18),
grup_instansi!$A$18,
IF(AND(E577=grup_instansi!$B$19,F577=grup_instansi!$C$19),
grup_instansi!$A$19,
IF(AND(E577=grup_instansi!$B$20,F577=grup_instansi!$C$20),
grup_instansi!$A$20,"")))))))))))</f>
        <v/>
      </c>
      <c r="I577" t="str">
        <f>IF(H577&lt;&gt;"",H577,IF(AND(E577=grup_instansi!$B$21,F577=grup_instansi!$C$21),
grup_instansi!$A$21,
IF(AND(E577=grup_instansi!$B$22,F577=grup_instansi!$C$22),
grup_instansi!$A$22,
IF(AND(E577=grup_instansi!$B$23,F577=grup_instansi!$C$23),
grup_instansi!$A$23,
IF(AND(E577=grup_instansi!$B$24,F577=grup_instansi!$C$24),
grup_instansi!$A$24,
IF(AND(E577=grup_instansi!$B$25,F577=grup_instansi!$C$25),
grup_instansi!$A$25,
IF(AND(E577=grup_instansi!$B$26,F577=grup_instansi!$C$26),
grup_instansi!$A$26,
IF(AND(E577=grup_instansi!$B$27,F577=grup_instansi!$C$27),
grup_instansi!$A$27,
IF(AND(E577=grup_instansi!$B$28,F577=grup_instansi!$C$28),
grup_instansi!$A$28,
IF(AND(E577=grup_instansi!$B$29,F577=grup_instansi!$C$29),
grup_instansi!$A$29,
IF(AND(E577=grup_instansi!$B$30,F577=grup_instansi!$C$30),
grup_instansi!$A$30,
IF(AND(E577=grup_instansi!$B$31,F577=grup_instansi!$C$31),
grup_instansi!$A$31,
IF(AND(E577=grup_instansi!$B$32,F577=grup_instansi!$C$32),
grup_instansi!$A$32,
IF(AND(E577=grup_instansi!$B$33,F577=grup_instansi!$C$33),
grup_instansi!$A$33,
IF(AND(E577=grup_instansi!$B$34,F577=grup_instansi!$C$34),
grup_instansi!$A$34,
IF(AND(E577=grup_instansi!$B$35,F577=grup_instansi!$C$35),
grup_instansi!$A$35,""))))))))))))))))</f>
        <v>gi2023110400031</v>
      </c>
      <c r="J577" t="str">
        <f>IF(I577&lt;&gt;"",I577,IF(AND(E577=grup_instansi!$B$36,F577=grup_instansi!$C$36),
grup_instansi!$A$36,
IF(AND(E577=grup_instansi!$B$37,F577=grup_instansi!$C$37),
grup_instansi!$A$37,
IF(AND(E577=grup_instansi!$B$38,F577=grup_instansi!$C$38),
grup_instansi!$A$38,
IF(AND(E577=grup_instansi!$B$39,F577=grup_instansi!$C$39),
grup_instansi!$A$39,
IF(AND(E577=grup_instansi!$B$40,F577=grup_instansi!$C$40),
grup_instansi!$A$40,
IF(AND(E577=grup_instansi!$B$41,F577=grup_instansi!$C$41),
grup_instansi!$A$41,
IF(AND(E577=grup_instansi!$B$42,F577=grup_instansi!$C$42),
grup_instansi!$A$42,
IF(AND(E577=grup_instansi!$B$43,F577=grup_instansi!$C$43),
grup_instansi!$A$43,
IF(AND(E577=grup_instansi!$B$44,F577=grup_instansi!$C$44),
grup_instansi!$A$44,
IF(AND(E577=grup_instansi!$B$45,F577=grup_instansi!$C$45),
grup_instansi!$A$45,
IF(AND(E577=grup_instansi!$B$46,F577=grup_instansi!$C$46),
grup_instansi!$A$46,
IF(AND(E577=grup_instansi!$B$47,F577=grup_instansi!$C$47),
grup_instansi!$A$47,
IF(AND(E577=grup_instansi!$B$48,F577=grup_instansi!$C$48),
grup_instansi!$A$48,
IF(AND(E577=grup_instansi!$B$49,F577=grup_instansi!$C$49),
grup_instansi!$A$49,
IF(AND(E577=grup_instansi!$B$50,F577=grup_instansi!$C$50),
grup_instansi!$A$50,
IF(AND(E577=grup_instansi!$B$51,F577=grup_instansi!$C$51),
grup_instansi!$A$51,
IF(AND(E577=grup_instansi!$B$52,F577=grup_instansi!$C$52),
grup_instansi!$A$52,
IF(AND(E577=grup_instansi!$B$53,F577=grup_instansi!$C$53),
grup_instansi!$A$53,
IF(AND(E577=grup_instansi!$B$54,F577=grup_instansi!$C$54),
grup_instansi!$A$54,
IF(AND(E577=grup_instansi!$B$55,F577=grup_instansi!$C$55),
grup_instansi!$A$55,
IF(AND(E577=grup_instansi!$B$56,F577=grup_instansi!$C$56),
grup_instansi!$A$56,
IF(AND(E577=grup_instansi!$B$57,F577=grup_instansi!$C$57),
grup_instansi!$A$57,
IF(AND(E577=grup_instansi!$B$58,F577=grup_instansi!$C$58),
grup_instansi!$A$58,
IF(AND(E577=grup_instansi!$B$59,F577=grup_instansi!$C$59),
grup_instansi!$A$59,
IF(AND(E577=grup_instansi!$B$60,F577=grup_instansi!$C$60),
grup_instansi!$A$60,""))))))))))))))))))))))))))</f>
        <v>gi2023110400031</v>
      </c>
      <c r="K577" t="str">
        <f>IF(J577&lt;&gt;"",J577,IF(AND(E577=grup_instansi!$B$61,F577=grup_instansi!$C$61),
grup_instansi!$A$61,
IF(AND(E577=grup_instansi!$B$62,F577=grup_instansi!$C$62),
grup_instansi!$A$62,
IF(AND(E577=grup_instansi!$B$63,F577=grup_instansi!$C$63),
grup_instansi!$A$63,
IF(AND(E577=grup_instansi!$B$64,F577=grup_instansi!$C$64),
grup_instansi!$A$64,
IF(AND(E577=grup_instansi!$B$65,F577=grup_instansi!$C$65),
grup_instansi!$A$65,
IF(AND(E577=grup_instansi!$B$66,F577=grup_instansi!$C$66),
grup_instansi!$A$66,
IF(AND(E577=grup_instansi!$B$67,F577=grup_instansi!$C$67),
grup_instansi!$A$67,
IF(AND(E577=grup_instansi!$B$68,F577=grup_instansi!$C$68),
grup_instansi!$A$68,
IF(AND(E577=grup_instansi!$B$69,F577=grup_instansi!$C$69),
grup_instansi!$A$69,
IF(AND(E577=grup_instansi!$B$70,F577=grup_instansi!$C$70),
grup_instansi!$A$70,
IF(AND(E577=grup_instansi!$B$71,F577=grup_instansi!$C$71),
grup_instansi!$A$71,
IF(AND(E577=grup_instansi!$B$72,F577=grup_instansi!$C$72),
grup_instansi!$A$72,
IF(AND(E577=grup_instansi!$B$73,F577=grup_instansi!$C$73),
grup_instansi!$A$73,
IF(AND(E577=grup_instansi!$B$74,F577=grup_instansi!$C$74),
grup_instansi!$A$74,
IF(AND(E577=grup_instansi!$B$75,F577=grup_instansi!$C$75),
grup_instansi!$A$75,
IF(AND(E577=grup_instansi!$B$76,F577=grup_instansi!$C$76),
grup_instansi!$A$76,
IF(AND(E577=grup_instansi!$B$77,F577=grup_instansi!$C$77),
grup_instansi!$A$77,
IF(AND(E577=grup_instansi!$B$78,F577=grup_instansi!$C$78),
grup_instansi!$A$78,
IF(AND(E577=grup_instansi!$B$79,F577=grup_instansi!$C$79),
grup_instansi!$A$79,
IF(AND(E577=grup_instansi!$B$80,F577=grup_instansi!$C$80),
grup_instansi!$A$80,
IF(AND(E577=grup_instansi!$B$81,F577=grup_instansi!$C$81),
grup_instansi!$A$81,
IF(AND(E577=grup_instansi!$B$82,F577=grup_instansi!$C$82),
grup_instansi!$A$82,
IF(AND(E577=grup_instansi!$B$83,F577=grup_instansi!$C$83),
grup_instansi!$A$84,
IF(AND(E577=grup_instansi!$B$84,F577=grup_instansi!$C$84),
grup_instansi!$A$85,
IF(AND(E577=grup_instansi!$B$85,F577=grup_instansi!$C$85),
grup_instansi!$A$86,
IF(AND(E577=grup_instansi!$B$86,F577=grup_instansi!$C$86),
grup_instansi!$A$87,
IF(AND(E577=grup_instansi!$B$87,F577=grup_instansi!$C$87),
grup_instansi!$A$87,
IF(AND(E577=grup_instansi!$B$88,F577=grup_instansi!$C$88),
grup_instansi!$A$88,
IF(AND(E577=grup_instansi!$B$89,F577=grup_instansi!$C$89),
grup_instansi!$A$89,
IF(AND(E577=grup_instansi!$B$90,F577=grup_instansi!$C$90),
grup_instansi!$A$90,
IF(AND(E577=grup_instansi!$B$91,F577=grup_instansi!$C$91),
grup_instansi!$A$91,
IF(AND(E577=grup_instansi!$B$92,F577=grup_instansi!$C$92),
grup_instansi!$A$92,
IF(AND(E577=grup_instansi!$B$93,F577=grup_instansi!$C$93),
grup_instansi!$A$93,
IF(AND(E577=grup_instansi!$B$94,F577=grup_instansi!$C$94),
grup_instansi!$A$94,
IF(AND(E577=grup_instansi!$B$95,F577=grup_instansi!$C$95),
grup_instansi!$A$95,
IF(AND(E577=grup_instansi!$B$96,F577=grup_instansi!$C$96),
grup_instansi!$A$96,
IF(AND(E577=grup_instansi!$B$97,F577=grup_instansi!$C$97),
grup_instansi!$A$97,
IF(AND(E577=grup_instansi!$B$98,F577=grup_instansi!$C$98),
grup_instansi!$A$98,
IF(AND(E577=grup_instansi!$B$99,F577=grup_instansi!$C$99),
grup_instansi!$A$99,
grup_instansi!$A$100))))))))))))))))))))))))))))))))))))))))</f>
        <v>gi2023110400031</v>
      </c>
      <c r="L577" t="str">
        <f>VLOOKUP(K577,grup_instansi!$A$2:$E$102,4)</f>
        <v>Pemerintah Kabupaten Sulawesi Tenggara</v>
      </c>
      <c r="M577" t="str">
        <f t="shared" si="26"/>
        <v>('i2023110600576','Pemerintah Kab. Muna','gi2023110400031'),</v>
      </c>
    </row>
    <row r="578" spans="1:13" ht="30" x14ac:dyDescent="0.25">
      <c r="A578" t="str">
        <f t="shared" ref="A578:A623" si="27">"i20231106"&amp;RIGHT(TEXT("G00000"&amp;(ROW(B578)-ROW($B$1)),"0"),5)</f>
        <v>i2023110600577</v>
      </c>
      <c r="B578" s="6">
        <v>7407</v>
      </c>
      <c r="C578" t="str">
        <f t="shared" ref="C578:C623" si="28">"i20231106"&amp;RIGHT(TEXT("G00000"&amp;(ROW(D578)-ROW($B$1)),"0"),5)</f>
        <v>i2023110600577</v>
      </c>
      <c r="D578" s="5" t="s">
        <v>470</v>
      </c>
      <c r="E578" s="5" t="s">
        <v>658</v>
      </c>
      <c r="F578" s="5" t="s">
        <v>688</v>
      </c>
      <c r="G578" t="str">
        <f>IF(AND(E578=grup_instansi!$B$2,F578=grup_instansi!$C$2),
grup_instansi!$A$2,
IF(AND(E578=grup_instansi!$B$3,F578=grup_instansi!$C$3),
grup_instansi!$A$3,
IF(AND(E578=grup_instansi!$B$4,F578=grup_instansi!$C$4),
grup_instansi!$A$4,
IF(AND(E578=grup_instansi!$B$5,F578=grup_instansi!$C$5),
grup_instansi!$A$5,
IF(AND(E578=grup_instansi!$B$6,F578=grup_instansi!$C$6),
grup_instansi!$A$6,
IF(AND(E578=grup_instansi!$B$7,F578=grup_instansi!$C$7),
grup_instansi!$A$7,
IF(AND(E578=grup_instansi!$B$8,F578=grup_instansi!$C$8),
grup_instansi!$A$8,
IF(AND(E578=grup_instansi!$B$9,F578=grup_instansi!$C$9),
grup_instansi!$A$9,
IF(AND(E578=grup_instansi!$B$10,F578=grup_instansi!$C$10),
grup_instansi!$A$10,"")))))))))</f>
        <v/>
      </c>
      <c r="H578" t="str">
        <f>IF(G578&lt;&gt;"",G578,IF(AND(E578=grup_instansi!$B$11,F578=grup_instansi!$C$11),
grup_instansi!$A$11,
IF(AND(E578=grup_instansi!$B$12,F578=grup_instansi!$C$12),
grup_instansi!$A$12,
IF(AND(E578=grup_instansi!$B$13,F578=grup_instansi!$C$13),
grup_instansi!$A$13,
IF(AND(E578=grup_instansi!$B$14,F578=grup_instansi!$C$14),
grup_instansi!$A$14,
IF(AND(E578=grup_instansi!$B$15,F578=grup_instansi!$C$15),
grup_instansi!$A$15,
IF(AND(E578=grup_instansi!$B$16,F578=grup_instansi!$C$16),
grup_instansi!$A$16,
IF(AND(E578=grup_instansi!$B$17,F578=grup_instansi!$C$17),
grup_instansi!$A$17,
IF(AND(E578=grup_instansi!$B$18,F578=grup_instansi!$C$18),
grup_instansi!$A$18,
IF(AND(E578=grup_instansi!$B$19,F578=grup_instansi!$C$19),
grup_instansi!$A$19,
IF(AND(E578=grup_instansi!$B$20,F578=grup_instansi!$C$20),
grup_instansi!$A$20,"")))))))))))</f>
        <v/>
      </c>
      <c r="I578" t="str">
        <f>IF(H578&lt;&gt;"",H578,IF(AND(E578=grup_instansi!$B$21,F578=grup_instansi!$C$21),
grup_instansi!$A$21,
IF(AND(E578=grup_instansi!$B$22,F578=grup_instansi!$C$22),
grup_instansi!$A$22,
IF(AND(E578=grup_instansi!$B$23,F578=grup_instansi!$C$23),
grup_instansi!$A$23,
IF(AND(E578=grup_instansi!$B$24,F578=grup_instansi!$C$24),
grup_instansi!$A$24,
IF(AND(E578=grup_instansi!$B$25,F578=grup_instansi!$C$25),
grup_instansi!$A$25,
IF(AND(E578=grup_instansi!$B$26,F578=grup_instansi!$C$26),
grup_instansi!$A$26,
IF(AND(E578=grup_instansi!$B$27,F578=grup_instansi!$C$27),
grup_instansi!$A$27,
IF(AND(E578=grup_instansi!$B$28,F578=grup_instansi!$C$28),
grup_instansi!$A$28,
IF(AND(E578=grup_instansi!$B$29,F578=grup_instansi!$C$29),
grup_instansi!$A$29,
IF(AND(E578=grup_instansi!$B$30,F578=grup_instansi!$C$30),
grup_instansi!$A$30,
IF(AND(E578=grup_instansi!$B$31,F578=grup_instansi!$C$31),
grup_instansi!$A$31,
IF(AND(E578=grup_instansi!$B$32,F578=grup_instansi!$C$32),
grup_instansi!$A$32,
IF(AND(E578=grup_instansi!$B$33,F578=grup_instansi!$C$33),
grup_instansi!$A$33,
IF(AND(E578=grup_instansi!$B$34,F578=grup_instansi!$C$34),
grup_instansi!$A$34,
IF(AND(E578=grup_instansi!$B$35,F578=grup_instansi!$C$35),
grup_instansi!$A$35,""))))))))))))))))</f>
        <v>gi2023110400031</v>
      </c>
      <c r="J578" t="str">
        <f>IF(I578&lt;&gt;"",I578,IF(AND(E578=grup_instansi!$B$36,F578=grup_instansi!$C$36),
grup_instansi!$A$36,
IF(AND(E578=grup_instansi!$B$37,F578=grup_instansi!$C$37),
grup_instansi!$A$37,
IF(AND(E578=grup_instansi!$B$38,F578=grup_instansi!$C$38),
grup_instansi!$A$38,
IF(AND(E578=grup_instansi!$B$39,F578=grup_instansi!$C$39),
grup_instansi!$A$39,
IF(AND(E578=grup_instansi!$B$40,F578=grup_instansi!$C$40),
grup_instansi!$A$40,
IF(AND(E578=grup_instansi!$B$41,F578=grup_instansi!$C$41),
grup_instansi!$A$41,
IF(AND(E578=grup_instansi!$B$42,F578=grup_instansi!$C$42),
grup_instansi!$A$42,
IF(AND(E578=grup_instansi!$B$43,F578=grup_instansi!$C$43),
grup_instansi!$A$43,
IF(AND(E578=grup_instansi!$B$44,F578=grup_instansi!$C$44),
grup_instansi!$A$44,
IF(AND(E578=grup_instansi!$B$45,F578=grup_instansi!$C$45),
grup_instansi!$A$45,
IF(AND(E578=grup_instansi!$B$46,F578=grup_instansi!$C$46),
grup_instansi!$A$46,
IF(AND(E578=grup_instansi!$B$47,F578=grup_instansi!$C$47),
grup_instansi!$A$47,
IF(AND(E578=grup_instansi!$B$48,F578=grup_instansi!$C$48),
grup_instansi!$A$48,
IF(AND(E578=grup_instansi!$B$49,F578=grup_instansi!$C$49),
grup_instansi!$A$49,
IF(AND(E578=grup_instansi!$B$50,F578=grup_instansi!$C$50),
grup_instansi!$A$50,
IF(AND(E578=grup_instansi!$B$51,F578=grup_instansi!$C$51),
grup_instansi!$A$51,
IF(AND(E578=grup_instansi!$B$52,F578=grup_instansi!$C$52),
grup_instansi!$A$52,
IF(AND(E578=grup_instansi!$B$53,F578=grup_instansi!$C$53),
grup_instansi!$A$53,
IF(AND(E578=grup_instansi!$B$54,F578=grup_instansi!$C$54),
grup_instansi!$A$54,
IF(AND(E578=grup_instansi!$B$55,F578=grup_instansi!$C$55),
grup_instansi!$A$55,
IF(AND(E578=grup_instansi!$B$56,F578=grup_instansi!$C$56),
grup_instansi!$A$56,
IF(AND(E578=grup_instansi!$B$57,F578=grup_instansi!$C$57),
grup_instansi!$A$57,
IF(AND(E578=grup_instansi!$B$58,F578=grup_instansi!$C$58),
grup_instansi!$A$58,
IF(AND(E578=grup_instansi!$B$59,F578=grup_instansi!$C$59),
grup_instansi!$A$59,
IF(AND(E578=grup_instansi!$B$60,F578=grup_instansi!$C$60),
grup_instansi!$A$60,""))))))))))))))))))))))))))</f>
        <v>gi2023110400031</v>
      </c>
      <c r="K578" t="str">
        <f>IF(J578&lt;&gt;"",J578,IF(AND(E578=grup_instansi!$B$61,F578=grup_instansi!$C$61),
grup_instansi!$A$61,
IF(AND(E578=grup_instansi!$B$62,F578=grup_instansi!$C$62),
grup_instansi!$A$62,
IF(AND(E578=grup_instansi!$B$63,F578=grup_instansi!$C$63),
grup_instansi!$A$63,
IF(AND(E578=grup_instansi!$B$64,F578=grup_instansi!$C$64),
grup_instansi!$A$64,
IF(AND(E578=grup_instansi!$B$65,F578=grup_instansi!$C$65),
grup_instansi!$A$65,
IF(AND(E578=grup_instansi!$B$66,F578=grup_instansi!$C$66),
grup_instansi!$A$66,
IF(AND(E578=grup_instansi!$B$67,F578=grup_instansi!$C$67),
grup_instansi!$A$67,
IF(AND(E578=grup_instansi!$B$68,F578=grup_instansi!$C$68),
grup_instansi!$A$68,
IF(AND(E578=grup_instansi!$B$69,F578=grup_instansi!$C$69),
grup_instansi!$A$69,
IF(AND(E578=grup_instansi!$B$70,F578=grup_instansi!$C$70),
grup_instansi!$A$70,
IF(AND(E578=grup_instansi!$B$71,F578=grup_instansi!$C$71),
grup_instansi!$A$71,
IF(AND(E578=grup_instansi!$B$72,F578=grup_instansi!$C$72),
grup_instansi!$A$72,
IF(AND(E578=grup_instansi!$B$73,F578=grup_instansi!$C$73),
grup_instansi!$A$73,
IF(AND(E578=grup_instansi!$B$74,F578=grup_instansi!$C$74),
grup_instansi!$A$74,
IF(AND(E578=grup_instansi!$B$75,F578=grup_instansi!$C$75),
grup_instansi!$A$75,
IF(AND(E578=grup_instansi!$B$76,F578=grup_instansi!$C$76),
grup_instansi!$A$76,
IF(AND(E578=grup_instansi!$B$77,F578=grup_instansi!$C$77),
grup_instansi!$A$77,
IF(AND(E578=grup_instansi!$B$78,F578=grup_instansi!$C$78),
grup_instansi!$A$78,
IF(AND(E578=grup_instansi!$B$79,F578=grup_instansi!$C$79),
grup_instansi!$A$79,
IF(AND(E578=grup_instansi!$B$80,F578=grup_instansi!$C$80),
grup_instansi!$A$80,
IF(AND(E578=grup_instansi!$B$81,F578=grup_instansi!$C$81),
grup_instansi!$A$81,
IF(AND(E578=grup_instansi!$B$82,F578=grup_instansi!$C$82),
grup_instansi!$A$82,
IF(AND(E578=grup_instansi!$B$83,F578=grup_instansi!$C$83),
grup_instansi!$A$84,
IF(AND(E578=grup_instansi!$B$84,F578=grup_instansi!$C$84),
grup_instansi!$A$85,
IF(AND(E578=grup_instansi!$B$85,F578=grup_instansi!$C$85),
grup_instansi!$A$86,
IF(AND(E578=grup_instansi!$B$86,F578=grup_instansi!$C$86),
grup_instansi!$A$87,
IF(AND(E578=grup_instansi!$B$87,F578=grup_instansi!$C$87),
grup_instansi!$A$87,
IF(AND(E578=grup_instansi!$B$88,F578=grup_instansi!$C$88),
grup_instansi!$A$88,
IF(AND(E578=grup_instansi!$B$89,F578=grup_instansi!$C$89),
grup_instansi!$A$89,
IF(AND(E578=grup_instansi!$B$90,F578=grup_instansi!$C$90),
grup_instansi!$A$90,
IF(AND(E578=grup_instansi!$B$91,F578=grup_instansi!$C$91),
grup_instansi!$A$91,
IF(AND(E578=grup_instansi!$B$92,F578=grup_instansi!$C$92),
grup_instansi!$A$92,
IF(AND(E578=grup_instansi!$B$93,F578=grup_instansi!$C$93),
grup_instansi!$A$93,
IF(AND(E578=grup_instansi!$B$94,F578=grup_instansi!$C$94),
grup_instansi!$A$94,
IF(AND(E578=grup_instansi!$B$95,F578=grup_instansi!$C$95),
grup_instansi!$A$95,
IF(AND(E578=grup_instansi!$B$96,F578=grup_instansi!$C$96),
grup_instansi!$A$96,
IF(AND(E578=grup_instansi!$B$97,F578=grup_instansi!$C$97),
grup_instansi!$A$97,
IF(AND(E578=grup_instansi!$B$98,F578=grup_instansi!$C$98),
grup_instansi!$A$98,
IF(AND(E578=grup_instansi!$B$99,F578=grup_instansi!$C$99),
grup_instansi!$A$99,
grup_instansi!$A$100))))))))))))))))))))))))))))))))))))))))</f>
        <v>gi2023110400031</v>
      </c>
      <c r="L578" t="str">
        <f>VLOOKUP(K578,grup_instansi!$A$2:$E$102,4)</f>
        <v>Pemerintah Kabupaten Sulawesi Tenggara</v>
      </c>
      <c r="M578" t="str">
        <f t="shared" ref="M578:M623" si="29">"('"&amp;A578&amp;"','"&amp;D578&amp;"','"&amp;K578&amp;"'),"</f>
        <v>('i2023110600577','Pemerintah Kab. Bombana','gi2023110400031'),</v>
      </c>
    </row>
    <row r="579" spans="1:13" ht="30" x14ac:dyDescent="0.25">
      <c r="A579" t="str">
        <f t="shared" si="27"/>
        <v>i2023110600578</v>
      </c>
      <c r="B579" s="6">
        <v>7408</v>
      </c>
      <c r="C579" t="str">
        <f t="shared" si="28"/>
        <v>i2023110600578</v>
      </c>
      <c r="D579" s="5" t="s">
        <v>471</v>
      </c>
      <c r="E579" s="5" t="s">
        <v>658</v>
      </c>
      <c r="F579" s="5" t="s">
        <v>688</v>
      </c>
      <c r="G579" t="str">
        <f>IF(AND(E579=grup_instansi!$B$2,F579=grup_instansi!$C$2),
grup_instansi!$A$2,
IF(AND(E579=grup_instansi!$B$3,F579=grup_instansi!$C$3),
grup_instansi!$A$3,
IF(AND(E579=grup_instansi!$B$4,F579=grup_instansi!$C$4),
grup_instansi!$A$4,
IF(AND(E579=grup_instansi!$B$5,F579=grup_instansi!$C$5),
grup_instansi!$A$5,
IF(AND(E579=grup_instansi!$B$6,F579=grup_instansi!$C$6),
grup_instansi!$A$6,
IF(AND(E579=grup_instansi!$B$7,F579=grup_instansi!$C$7),
grup_instansi!$A$7,
IF(AND(E579=grup_instansi!$B$8,F579=grup_instansi!$C$8),
grup_instansi!$A$8,
IF(AND(E579=grup_instansi!$B$9,F579=grup_instansi!$C$9),
grup_instansi!$A$9,
IF(AND(E579=grup_instansi!$B$10,F579=grup_instansi!$C$10),
grup_instansi!$A$10,"")))))))))</f>
        <v/>
      </c>
      <c r="H579" t="str">
        <f>IF(G579&lt;&gt;"",G579,IF(AND(E579=grup_instansi!$B$11,F579=grup_instansi!$C$11),
grup_instansi!$A$11,
IF(AND(E579=grup_instansi!$B$12,F579=grup_instansi!$C$12),
grup_instansi!$A$12,
IF(AND(E579=grup_instansi!$B$13,F579=grup_instansi!$C$13),
grup_instansi!$A$13,
IF(AND(E579=grup_instansi!$B$14,F579=grup_instansi!$C$14),
grup_instansi!$A$14,
IF(AND(E579=grup_instansi!$B$15,F579=grup_instansi!$C$15),
grup_instansi!$A$15,
IF(AND(E579=grup_instansi!$B$16,F579=grup_instansi!$C$16),
grup_instansi!$A$16,
IF(AND(E579=grup_instansi!$B$17,F579=grup_instansi!$C$17),
grup_instansi!$A$17,
IF(AND(E579=grup_instansi!$B$18,F579=grup_instansi!$C$18),
grup_instansi!$A$18,
IF(AND(E579=grup_instansi!$B$19,F579=grup_instansi!$C$19),
grup_instansi!$A$19,
IF(AND(E579=grup_instansi!$B$20,F579=grup_instansi!$C$20),
grup_instansi!$A$20,"")))))))))))</f>
        <v/>
      </c>
      <c r="I579" t="str">
        <f>IF(H579&lt;&gt;"",H579,IF(AND(E579=grup_instansi!$B$21,F579=grup_instansi!$C$21),
grup_instansi!$A$21,
IF(AND(E579=grup_instansi!$B$22,F579=grup_instansi!$C$22),
grup_instansi!$A$22,
IF(AND(E579=grup_instansi!$B$23,F579=grup_instansi!$C$23),
grup_instansi!$A$23,
IF(AND(E579=grup_instansi!$B$24,F579=grup_instansi!$C$24),
grup_instansi!$A$24,
IF(AND(E579=grup_instansi!$B$25,F579=grup_instansi!$C$25),
grup_instansi!$A$25,
IF(AND(E579=grup_instansi!$B$26,F579=grup_instansi!$C$26),
grup_instansi!$A$26,
IF(AND(E579=grup_instansi!$B$27,F579=grup_instansi!$C$27),
grup_instansi!$A$27,
IF(AND(E579=grup_instansi!$B$28,F579=grup_instansi!$C$28),
grup_instansi!$A$28,
IF(AND(E579=grup_instansi!$B$29,F579=grup_instansi!$C$29),
grup_instansi!$A$29,
IF(AND(E579=grup_instansi!$B$30,F579=grup_instansi!$C$30),
grup_instansi!$A$30,
IF(AND(E579=grup_instansi!$B$31,F579=grup_instansi!$C$31),
grup_instansi!$A$31,
IF(AND(E579=grup_instansi!$B$32,F579=grup_instansi!$C$32),
grup_instansi!$A$32,
IF(AND(E579=grup_instansi!$B$33,F579=grup_instansi!$C$33),
grup_instansi!$A$33,
IF(AND(E579=grup_instansi!$B$34,F579=grup_instansi!$C$34),
grup_instansi!$A$34,
IF(AND(E579=grup_instansi!$B$35,F579=grup_instansi!$C$35),
grup_instansi!$A$35,""))))))))))))))))</f>
        <v>gi2023110400031</v>
      </c>
      <c r="J579" t="str">
        <f>IF(I579&lt;&gt;"",I579,IF(AND(E579=grup_instansi!$B$36,F579=grup_instansi!$C$36),
grup_instansi!$A$36,
IF(AND(E579=grup_instansi!$B$37,F579=grup_instansi!$C$37),
grup_instansi!$A$37,
IF(AND(E579=grup_instansi!$B$38,F579=grup_instansi!$C$38),
grup_instansi!$A$38,
IF(AND(E579=grup_instansi!$B$39,F579=grup_instansi!$C$39),
grup_instansi!$A$39,
IF(AND(E579=grup_instansi!$B$40,F579=grup_instansi!$C$40),
grup_instansi!$A$40,
IF(AND(E579=grup_instansi!$B$41,F579=grup_instansi!$C$41),
grup_instansi!$A$41,
IF(AND(E579=grup_instansi!$B$42,F579=grup_instansi!$C$42),
grup_instansi!$A$42,
IF(AND(E579=grup_instansi!$B$43,F579=grup_instansi!$C$43),
grup_instansi!$A$43,
IF(AND(E579=grup_instansi!$B$44,F579=grup_instansi!$C$44),
grup_instansi!$A$44,
IF(AND(E579=grup_instansi!$B$45,F579=grup_instansi!$C$45),
grup_instansi!$A$45,
IF(AND(E579=grup_instansi!$B$46,F579=grup_instansi!$C$46),
grup_instansi!$A$46,
IF(AND(E579=grup_instansi!$B$47,F579=grup_instansi!$C$47),
grup_instansi!$A$47,
IF(AND(E579=grup_instansi!$B$48,F579=grup_instansi!$C$48),
grup_instansi!$A$48,
IF(AND(E579=grup_instansi!$B$49,F579=grup_instansi!$C$49),
grup_instansi!$A$49,
IF(AND(E579=grup_instansi!$B$50,F579=grup_instansi!$C$50),
grup_instansi!$A$50,
IF(AND(E579=grup_instansi!$B$51,F579=grup_instansi!$C$51),
grup_instansi!$A$51,
IF(AND(E579=grup_instansi!$B$52,F579=grup_instansi!$C$52),
grup_instansi!$A$52,
IF(AND(E579=grup_instansi!$B$53,F579=grup_instansi!$C$53),
grup_instansi!$A$53,
IF(AND(E579=grup_instansi!$B$54,F579=grup_instansi!$C$54),
grup_instansi!$A$54,
IF(AND(E579=grup_instansi!$B$55,F579=grup_instansi!$C$55),
grup_instansi!$A$55,
IF(AND(E579=grup_instansi!$B$56,F579=grup_instansi!$C$56),
grup_instansi!$A$56,
IF(AND(E579=grup_instansi!$B$57,F579=grup_instansi!$C$57),
grup_instansi!$A$57,
IF(AND(E579=grup_instansi!$B$58,F579=grup_instansi!$C$58),
grup_instansi!$A$58,
IF(AND(E579=grup_instansi!$B$59,F579=grup_instansi!$C$59),
grup_instansi!$A$59,
IF(AND(E579=grup_instansi!$B$60,F579=grup_instansi!$C$60),
grup_instansi!$A$60,""))))))))))))))))))))))))))</f>
        <v>gi2023110400031</v>
      </c>
      <c r="K579" t="str">
        <f>IF(J579&lt;&gt;"",J579,IF(AND(E579=grup_instansi!$B$61,F579=grup_instansi!$C$61),
grup_instansi!$A$61,
IF(AND(E579=grup_instansi!$B$62,F579=grup_instansi!$C$62),
grup_instansi!$A$62,
IF(AND(E579=grup_instansi!$B$63,F579=grup_instansi!$C$63),
grup_instansi!$A$63,
IF(AND(E579=grup_instansi!$B$64,F579=grup_instansi!$C$64),
grup_instansi!$A$64,
IF(AND(E579=grup_instansi!$B$65,F579=grup_instansi!$C$65),
grup_instansi!$A$65,
IF(AND(E579=grup_instansi!$B$66,F579=grup_instansi!$C$66),
grup_instansi!$A$66,
IF(AND(E579=grup_instansi!$B$67,F579=grup_instansi!$C$67),
grup_instansi!$A$67,
IF(AND(E579=grup_instansi!$B$68,F579=grup_instansi!$C$68),
grup_instansi!$A$68,
IF(AND(E579=grup_instansi!$B$69,F579=grup_instansi!$C$69),
grup_instansi!$A$69,
IF(AND(E579=grup_instansi!$B$70,F579=grup_instansi!$C$70),
grup_instansi!$A$70,
IF(AND(E579=grup_instansi!$B$71,F579=grup_instansi!$C$71),
grup_instansi!$A$71,
IF(AND(E579=grup_instansi!$B$72,F579=grup_instansi!$C$72),
grup_instansi!$A$72,
IF(AND(E579=grup_instansi!$B$73,F579=grup_instansi!$C$73),
grup_instansi!$A$73,
IF(AND(E579=grup_instansi!$B$74,F579=grup_instansi!$C$74),
grup_instansi!$A$74,
IF(AND(E579=grup_instansi!$B$75,F579=grup_instansi!$C$75),
grup_instansi!$A$75,
IF(AND(E579=grup_instansi!$B$76,F579=grup_instansi!$C$76),
grup_instansi!$A$76,
IF(AND(E579=grup_instansi!$B$77,F579=grup_instansi!$C$77),
grup_instansi!$A$77,
IF(AND(E579=grup_instansi!$B$78,F579=grup_instansi!$C$78),
grup_instansi!$A$78,
IF(AND(E579=grup_instansi!$B$79,F579=grup_instansi!$C$79),
grup_instansi!$A$79,
IF(AND(E579=grup_instansi!$B$80,F579=grup_instansi!$C$80),
grup_instansi!$A$80,
IF(AND(E579=grup_instansi!$B$81,F579=grup_instansi!$C$81),
grup_instansi!$A$81,
IF(AND(E579=grup_instansi!$B$82,F579=grup_instansi!$C$82),
grup_instansi!$A$82,
IF(AND(E579=grup_instansi!$B$83,F579=grup_instansi!$C$83),
grup_instansi!$A$84,
IF(AND(E579=grup_instansi!$B$84,F579=grup_instansi!$C$84),
grup_instansi!$A$85,
IF(AND(E579=grup_instansi!$B$85,F579=grup_instansi!$C$85),
grup_instansi!$A$86,
IF(AND(E579=grup_instansi!$B$86,F579=grup_instansi!$C$86),
grup_instansi!$A$87,
IF(AND(E579=grup_instansi!$B$87,F579=grup_instansi!$C$87),
grup_instansi!$A$87,
IF(AND(E579=grup_instansi!$B$88,F579=grup_instansi!$C$88),
grup_instansi!$A$88,
IF(AND(E579=grup_instansi!$B$89,F579=grup_instansi!$C$89),
grup_instansi!$A$89,
IF(AND(E579=grup_instansi!$B$90,F579=grup_instansi!$C$90),
grup_instansi!$A$90,
IF(AND(E579=grup_instansi!$B$91,F579=grup_instansi!$C$91),
grup_instansi!$A$91,
IF(AND(E579=grup_instansi!$B$92,F579=grup_instansi!$C$92),
grup_instansi!$A$92,
IF(AND(E579=grup_instansi!$B$93,F579=grup_instansi!$C$93),
grup_instansi!$A$93,
IF(AND(E579=grup_instansi!$B$94,F579=grup_instansi!$C$94),
grup_instansi!$A$94,
IF(AND(E579=grup_instansi!$B$95,F579=grup_instansi!$C$95),
grup_instansi!$A$95,
IF(AND(E579=grup_instansi!$B$96,F579=grup_instansi!$C$96),
grup_instansi!$A$96,
IF(AND(E579=grup_instansi!$B$97,F579=grup_instansi!$C$97),
grup_instansi!$A$97,
IF(AND(E579=grup_instansi!$B$98,F579=grup_instansi!$C$98),
grup_instansi!$A$98,
IF(AND(E579=grup_instansi!$B$99,F579=grup_instansi!$C$99),
grup_instansi!$A$99,
grup_instansi!$A$100))))))))))))))))))))))))))))))))))))))))</f>
        <v>gi2023110400031</v>
      </c>
      <c r="L579" t="str">
        <f>VLOOKUP(K579,grup_instansi!$A$2:$E$102,4)</f>
        <v>Pemerintah Kabupaten Sulawesi Tenggara</v>
      </c>
      <c r="M579" t="str">
        <f t="shared" si="29"/>
        <v>('i2023110600578','Pemerintah Kab. Wakatobi','gi2023110400031'),</v>
      </c>
    </row>
    <row r="580" spans="1:13" ht="30" x14ac:dyDescent="0.25">
      <c r="A580" t="str">
        <f t="shared" si="27"/>
        <v>i2023110600579</v>
      </c>
      <c r="B580" s="6">
        <v>7411</v>
      </c>
      <c r="C580" t="str">
        <f t="shared" si="28"/>
        <v>i2023110600579</v>
      </c>
      <c r="D580" s="5" t="s">
        <v>473</v>
      </c>
      <c r="E580" s="5" t="s">
        <v>658</v>
      </c>
      <c r="F580" s="5" t="s">
        <v>688</v>
      </c>
      <c r="G580" t="str">
        <f>IF(AND(E580=grup_instansi!$B$2,F580=grup_instansi!$C$2),
grup_instansi!$A$2,
IF(AND(E580=grup_instansi!$B$3,F580=grup_instansi!$C$3),
grup_instansi!$A$3,
IF(AND(E580=grup_instansi!$B$4,F580=grup_instansi!$C$4),
grup_instansi!$A$4,
IF(AND(E580=grup_instansi!$B$5,F580=grup_instansi!$C$5),
grup_instansi!$A$5,
IF(AND(E580=grup_instansi!$B$6,F580=grup_instansi!$C$6),
grup_instansi!$A$6,
IF(AND(E580=grup_instansi!$B$7,F580=grup_instansi!$C$7),
grup_instansi!$A$7,
IF(AND(E580=grup_instansi!$B$8,F580=grup_instansi!$C$8),
grup_instansi!$A$8,
IF(AND(E580=grup_instansi!$B$9,F580=grup_instansi!$C$9),
grup_instansi!$A$9,
IF(AND(E580=grup_instansi!$B$10,F580=grup_instansi!$C$10),
grup_instansi!$A$10,"")))))))))</f>
        <v/>
      </c>
      <c r="H580" t="str">
        <f>IF(G580&lt;&gt;"",G580,IF(AND(E580=grup_instansi!$B$11,F580=grup_instansi!$C$11),
grup_instansi!$A$11,
IF(AND(E580=grup_instansi!$B$12,F580=grup_instansi!$C$12),
grup_instansi!$A$12,
IF(AND(E580=grup_instansi!$B$13,F580=grup_instansi!$C$13),
grup_instansi!$A$13,
IF(AND(E580=grup_instansi!$B$14,F580=grup_instansi!$C$14),
grup_instansi!$A$14,
IF(AND(E580=grup_instansi!$B$15,F580=grup_instansi!$C$15),
grup_instansi!$A$15,
IF(AND(E580=grup_instansi!$B$16,F580=grup_instansi!$C$16),
grup_instansi!$A$16,
IF(AND(E580=grup_instansi!$B$17,F580=grup_instansi!$C$17),
grup_instansi!$A$17,
IF(AND(E580=grup_instansi!$B$18,F580=grup_instansi!$C$18),
grup_instansi!$A$18,
IF(AND(E580=grup_instansi!$B$19,F580=grup_instansi!$C$19),
grup_instansi!$A$19,
IF(AND(E580=grup_instansi!$B$20,F580=grup_instansi!$C$20),
grup_instansi!$A$20,"")))))))))))</f>
        <v/>
      </c>
      <c r="I580" t="str">
        <f>IF(H580&lt;&gt;"",H580,IF(AND(E580=grup_instansi!$B$21,F580=grup_instansi!$C$21),
grup_instansi!$A$21,
IF(AND(E580=grup_instansi!$B$22,F580=grup_instansi!$C$22),
grup_instansi!$A$22,
IF(AND(E580=grup_instansi!$B$23,F580=grup_instansi!$C$23),
grup_instansi!$A$23,
IF(AND(E580=grup_instansi!$B$24,F580=grup_instansi!$C$24),
grup_instansi!$A$24,
IF(AND(E580=grup_instansi!$B$25,F580=grup_instansi!$C$25),
grup_instansi!$A$25,
IF(AND(E580=grup_instansi!$B$26,F580=grup_instansi!$C$26),
grup_instansi!$A$26,
IF(AND(E580=grup_instansi!$B$27,F580=grup_instansi!$C$27),
grup_instansi!$A$27,
IF(AND(E580=grup_instansi!$B$28,F580=grup_instansi!$C$28),
grup_instansi!$A$28,
IF(AND(E580=grup_instansi!$B$29,F580=grup_instansi!$C$29),
grup_instansi!$A$29,
IF(AND(E580=grup_instansi!$B$30,F580=grup_instansi!$C$30),
grup_instansi!$A$30,
IF(AND(E580=grup_instansi!$B$31,F580=grup_instansi!$C$31),
grup_instansi!$A$31,
IF(AND(E580=grup_instansi!$B$32,F580=grup_instansi!$C$32),
grup_instansi!$A$32,
IF(AND(E580=grup_instansi!$B$33,F580=grup_instansi!$C$33),
grup_instansi!$A$33,
IF(AND(E580=grup_instansi!$B$34,F580=grup_instansi!$C$34),
grup_instansi!$A$34,
IF(AND(E580=grup_instansi!$B$35,F580=grup_instansi!$C$35),
grup_instansi!$A$35,""))))))))))))))))</f>
        <v>gi2023110400031</v>
      </c>
      <c r="J580" t="str">
        <f>IF(I580&lt;&gt;"",I580,IF(AND(E580=grup_instansi!$B$36,F580=grup_instansi!$C$36),
grup_instansi!$A$36,
IF(AND(E580=grup_instansi!$B$37,F580=grup_instansi!$C$37),
grup_instansi!$A$37,
IF(AND(E580=grup_instansi!$B$38,F580=grup_instansi!$C$38),
grup_instansi!$A$38,
IF(AND(E580=grup_instansi!$B$39,F580=grup_instansi!$C$39),
grup_instansi!$A$39,
IF(AND(E580=grup_instansi!$B$40,F580=grup_instansi!$C$40),
grup_instansi!$A$40,
IF(AND(E580=grup_instansi!$B$41,F580=grup_instansi!$C$41),
grup_instansi!$A$41,
IF(AND(E580=grup_instansi!$B$42,F580=grup_instansi!$C$42),
grup_instansi!$A$42,
IF(AND(E580=grup_instansi!$B$43,F580=grup_instansi!$C$43),
grup_instansi!$A$43,
IF(AND(E580=grup_instansi!$B$44,F580=grup_instansi!$C$44),
grup_instansi!$A$44,
IF(AND(E580=grup_instansi!$B$45,F580=grup_instansi!$C$45),
grup_instansi!$A$45,
IF(AND(E580=grup_instansi!$B$46,F580=grup_instansi!$C$46),
grup_instansi!$A$46,
IF(AND(E580=grup_instansi!$B$47,F580=grup_instansi!$C$47),
grup_instansi!$A$47,
IF(AND(E580=grup_instansi!$B$48,F580=grup_instansi!$C$48),
grup_instansi!$A$48,
IF(AND(E580=grup_instansi!$B$49,F580=grup_instansi!$C$49),
grup_instansi!$A$49,
IF(AND(E580=grup_instansi!$B$50,F580=grup_instansi!$C$50),
grup_instansi!$A$50,
IF(AND(E580=grup_instansi!$B$51,F580=grup_instansi!$C$51),
grup_instansi!$A$51,
IF(AND(E580=grup_instansi!$B$52,F580=grup_instansi!$C$52),
grup_instansi!$A$52,
IF(AND(E580=grup_instansi!$B$53,F580=grup_instansi!$C$53),
grup_instansi!$A$53,
IF(AND(E580=grup_instansi!$B$54,F580=grup_instansi!$C$54),
grup_instansi!$A$54,
IF(AND(E580=grup_instansi!$B$55,F580=grup_instansi!$C$55),
grup_instansi!$A$55,
IF(AND(E580=grup_instansi!$B$56,F580=grup_instansi!$C$56),
grup_instansi!$A$56,
IF(AND(E580=grup_instansi!$B$57,F580=grup_instansi!$C$57),
grup_instansi!$A$57,
IF(AND(E580=grup_instansi!$B$58,F580=grup_instansi!$C$58),
grup_instansi!$A$58,
IF(AND(E580=grup_instansi!$B$59,F580=grup_instansi!$C$59),
grup_instansi!$A$59,
IF(AND(E580=grup_instansi!$B$60,F580=grup_instansi!$C$60),
grup_instansi!$A$60,""))))))))))))))))))))))))))</f>
        <v>gi2023110400031</v>
      </c>
      <c r="K580" t="str">
        <f>IF(J580&lt;&gt;"",J580,IF(AND(E580=grup_instansi!$B$61,F580=grup_instansi!$C$61),
grup_instansi!$A$61,
IF(AND(E580=grup_instansi!$B$62,F580=grup_instansi!$C$62),
grup_instansi!$A$62,
IF(AND(E580=grup_instansi!$B$63,F580=grup_instansi!$C$63),
grup_instansi!$A$63,
IF(AND(E580=grup_instansi!$B$64,F580=grup_instansi!$C$64),
grup_instansi!$A$64,
IF(AND(E580=grup_instansi!$B$65,F580=grup_instansi!$C$65),
grup_instansi!$A$65,
IF(AND(E580=grup_instansi!$B$66,F580=grup_instansi!$C$66),
grup_instansi!$A$66,
IF(AND(E580=grup_instansi!$B$67,F580=grup_instansi!$C$67),
grup_instansi!$A$67,
IF(AND(E580=grup_instansi!$B$68,F580=grup_instansi!$C$68),
grup_instansi!$A$68,
IF(AND(E580=grup_instansi!$B$69,F580=grup_instansi!$C$69),
grup_instansi!$A$69,
IF(AND(E580=grup_instansi!$B$70,F580=grup_instansi!$C$70),
grup_instansi!$A$70,
IF(AND(E580=grup_instansi!$B$71,F580=grup_instansi!$C$71),
grup_instansi!$A$71,
IF(AND(E580=grup_instansi!$B$72,F580=grup_instansi!$C$72),
grup_instansi!$A$72,
IF(AND(E580=grup_instansi!$B$73,F580=grup_instansi!$C$73),
grup_instansi!$A$73,
IF(AND(E580=grup_instansi!$B$74,F580=grup_instansi!$C$74),
grup_instansi!$A$74,
IF(AND(E580=grup_instansi!$B$75,F580=grup_instansi!$C$75),
grup_instansi!$A$75,
IF(AND(E580=grup_instansi!$B$76,F580=grup_instansi!$C$76),
grup_instansi!$A$76,
IF(AND(E580=grup_instansi!$B$77,F580=grup_instansi!$C$77),
grup_instansi!$A$77,
IF(AND(E580=grup_instansi!$B$78,F580=grup_instansi!$C$78),
grup_instansi!$A$78,
IF(AND(E580=grup_instansi!$B$79,F580=grup_instansi!$C$79),
grup_instansi!$A$79,
IF(AND(E580=grup_instansi!$B$80,F580=grup_instansi!$C$80),
grup_instansi!$A$80,
IF(AND(E580=grup_instansi!$B$81,F580=grup_instansi!$C$81),
grup_instansi!$A$81,
IF(AND(E580=grup_instansi!$B$82,F580=grup_instansi!$C$82),
grup_instansi!$A$82,
IF(AND(E580=grup_instansi!$B$83,F580=grup_instansi!$C$83),
grup_instansi!$A$84,
IF(AND(E580=grup_instansi!$B$84,F580=grup_instansi!$C$84),
grup_instansi!$A$85,
IF(AND(E580=grup_instansi!$B$85,F580=grup_instansi!$C$85),
grup_instansi!$A$86,
IF(AND(E580=grup_instansi!$B$86,F580=grup_instansi!$C$86),
grup_instansi!$A$87,
IF(AND(E580=grup_instansi!$B$87,F580=grup_instansi!$C$87),
grup_instansi!$A$87,
IF(AND(E580=grup_instansi!$B$88,F580=grup_instansi!$C$88),
grup_instansi!$A$88,
IF(AND(E580=grup_instansi!$B$89,F580=grup_instansi!$C$89),
grup_instansi!$A$89,
IF(AND(E580=grup_instansi!$B$90,F580=grup_instansi!$C$90),
grup_instansi!$A$90,
IF(AND(E580=grup_instansi!$B$91,F580=grup_instansi!$C$91),
grup_instansi!$A$91,
IF(AND(E580=grup_instansi!$B$92,F580=grup_instansi!$C$92),
grup_instansi!$A$92,
IF(AND(E580=grup_instansi!$B$93,F580=grup_instansi!$C$93),
grup_instansi!$A$93,
IF(AND(E580=grup_instansi!$B$94,F580=grup_instansi!$C$94),
grup_instansi!$A$94,
IF(AND(E580=grup_instansi!$B$95,F580=grup_instansi!$C$95),
grup_instansi!$A$95,
IF(AND(E580=grup_instansi!$B$96,F580=grup_instansi!$C$96),
grup_instansi!$A$96,
IF(AND(E580=grup_instansi!$B$97,F580=grup_instansi!$C$97),
grup_instansi!$A$97,
IF(AND(E580=grup_instansi!$B$98,F580=grup_instansi!$C$98),
grup_instansi!$A$98,
IF(AND(E580=grup_instansi!$B$99,F580=grup_instansi!$C$99),
grup_instansi!$A$99,
grup_instansi!$A$100))))))))))))))))))))))))))))))))))))))))</f>
        <v>gi2023110400031</v>
      </c>
      <c r="L580" t="str">
        <f>VLOOKUP(K580,grup_instansi!$A$2:$E$102,4)</f>
        <v>Pemerintah Kabupaten Sulawesi Tenggara</v>
      </c>
      <c r="M580" t="str">
        <f t="shared" si="29"/>
        <v>('i2023110600579','Pemerintah Kab. Konawe Utara','gi2023110400031'),</v>
      </c>
    </row>
    <row r="581" spans="1:13" ht="30" x14ac:dyDescent="0.25">
      <c r="A581" t="str">
        <f t="shared" si="27"/>
        <v>i2023110600580</v>
      </c>
      <c r="B581" s="6">
        <v>7412</v>
      </c>
      <c r="C581" t="str">
        <f t="shared" si="28"/>
        <v>i2023110600580</v>
      </c>
      <c r="D581" s="5" t="s">
        <v>474</v>
      </c>
      <c r="E581" s="5" t="s">
        <v>658</v>
      </c>
      <c r="F581" s="5" t="s">
        <v>688</v>
      </c>
      <c r="G581" t="str">
        <f>IF(AND(E581=grup_instansi!$B$2,F581=grup_instansi!$C$2),
grup_instansi!$A$2,
IF(AND(E581=grup_instansi!$B$3,F581=grup_instansi!$C$3),
grup_instansi!$A$3,
IF(AND(E581=grup_instansi!$B$4,F581=grup_instansi!$C$4),
grup_instansi!$A$4,
IF(AND(E581=grup_instansi!$B$5,F581=grup_instansi!$C$5),
grup_instansi!$A$5,
IF(AND(E581=grup_instansi!$B$6,F581=grup_instansi!$C$6),
grup_instansi!$A$6,
IF(AND(E581=grup_instansi!$B$7,F581=grup_instansi!$C$7),
grup_instansi!$A$7,
IF(AND(E581=grup_instansi!$B$8,F581=grup_instansi!$C$8),
grup_instansi!$A$8,
IF(AND(E581=grup_instansi!$B$9,F581=grup_instansi!$C$9),
grup_instansi!$A$9,
IF(AND(E581=grup_instansi!$B$10,F581=grup_instansi!$C$10),
grup_instansi!$A$10,"")))))))))</f>
        <v/>
      </c>
      <c r="H581" t="str">
        <f>IF(G581&lt;&gt;"",G581,IF(AND(E581=grup_instansi!$B$11,F581=grup_instansi!$C$11),
grup_instansi!$A$11,
IF(AND(E581=grup_instansi!$B$12,F581=grup_instansi!$C$12),
grup_instansi!$A$12,
IF(AND(E581=grup_instansi!$B$13,F581=grup_instansi!$C$13),
grup_instansi!$A$13,
IF(AND(E581=grup_instansi!$B$14,F581=grup_instansi!$C$14),
grup_instansi!$A$14,
IF(AND(E581=grup_instansi!$B$15,F581=grup_instansi!$C$15),
grup_instansi!$A$15,
IF(AND(E581=grup_instansi!$B$16,F581=grup_instansi!$C$16),
grup_instansi!$A$16,
IF(AND(E581=grup_instansi!$B$17,F581=grup_instansi!$C$17),
grup_instansi!$A$17,
IF(AND(E581=grup_instansi!$B$18,F581=grup_instansi!$C$18),
grup_instansi!$A$18,
IF(AND(E581=grup_instansi!$B$19,F581=grup_instansi!$C$19),
grup_instansi!$A$19,
IF(AND(E581=grup_instansi!$B$20,F581=grup_instansi!$C$20),
grup_instansi!$A$20,"")))))))))))</f>
        <v/>
      </c>
      <c r="I581" t="str">
        <f>IF(H581&lt;&gt;"",H581,IF(AND(E581=grup_instansi!$B$21,F581=grup_instansi!$C$21),
grup_instansi!$A$21,
IF(AND(E581=grup_instansi!$B$22,F581=grup_instansi!$C$22),
grup_instansi!$A$22,
IF(AND(E581=grup_instansi!$B$23,F581=grup_instansi!$C$23),
grup_instansi!$A$23,
IF(AND(E581=grup_instansi!$B$24,F581=grup_instansi!$C$24),
grup_instansi!$A$24,
IF(AND(E581=grup_instansi!$B$25,F581=grup_instansi!$C$25),
grup_instansi!$A$25,
IF(AND(E581=grup_instansi!$B$26,F581=grup_instansi!$C$26),
grup_instansi!$A$26,
IF(AND(E581=grup_instansi!$B$27,F581=grup_instansi!$C$27),
grup_instansi!$A$27,
IF(AND(E581=grup_instansi!$B$28,F581=grup_instansi!$C$28),
grup_instansi!$A$28,
IF(AND(E581=grup_instansi!$B$29,F581=grup_instansi!$C$29),
grup_instansi!$A$29,
IF(AND(E581=grup_instansi!$B$30,F581=grup_instansi!$C$30),
grup_instansi!$A$30,
IF(AND(E581=grup_instansi!$B$31,F581=grup_instansi!$C$31),
grup_instansi!$A$31,
IF(AND(E581=grup_instansi!$B$32,F581=grup_instansi!$C$32),
grup_instansi!$A$32,
IF(AND(E581=grup_instansi!$B$33,F581=grup_instansi!$C$33),
grup_instansi!$A$33,
IF(AND(E581=grup_instansi!$B$34,F581=grup_instansi!$C$34),
grup_instansi!$A$34,
IF(AND(E581=grup_instansi!$B$35,F581=grup_instansi!$C$35),
grup_instansi!$A$35,""))))))))))))))))</f>
        <v>gi2023110400031</v>
      </c>
      <c r="J581" t="str">
        <f>IF(I581&lt;&gt;"",I581,IF(AND(E581=grup_instansi!$B$36,F581=grup_instansi!$C$36),
grup_instansi!$A$36,
IF(AND(E581=grup_instansi!$B$37,F581=grup_instansi!$C$37),
grup_instansi!$A$37,
IF(AND(E581=grup_instansi!$B$38,F581=grup_instansi!$C$38),
grup_instansi!$A$38,
IF(AND(E581=grup_instansi!$B$39,F581=grup_instansi!$C$39),
grup_instansi!$A$39,
IF(AND(E581=grup_instansi!$B$40,F581=grup_instansi!$C$40),
grup_instansi!$A$40,
IF(AND(E581=grup_instansi!$B$41,F581=grup_instansi!$C$41),
grup_instansi!$A$41,
IF(AND(E581=grup_instansi!$B$42,F581=grup_instansi!$C$42),
grup_instansi!$A$42,
IF(AND(E581=grup_instansi!$B$43,F581=grup_instansi!$C$43),
grup_instansi!$A$43,
IF(AND(E581=grup_instansi!$B$44,F581=grup_instansi!$C$44),
grup_instansi!$A$44,
IF(AND(E581=grup_instansi!$B$45,F581=grup_instansi!$C$45),
grup_instansi!$A$45,
IF(AND(E581=grup_instansi!$B$46,F581=grup_instansi!$C$46),
grup_instansi!$A$46,
IF(AND(E581=grup_instansi!$B$47,F581=grup_instansi!$C$47),
grup_instansi!$A$47,
IF(AND(E581=grup_instansi!$B$48,F581=grup_instansi!$C$48),
grup_instansi!$A$48,
IF(AND(E581=grup_instansi!$B$49,F581=grup_instansi!$C$49),
grup_instansi!$A$49,
IF(AND(E581=grup_instansi!$B$50,F581=grup_instansi!$C$50),
grup_instansi!$A$50,
IF(AND(E581=grup_instansi!$B$51,F581=grup_instansi!$C$51),
grup_instansi!$A$51,
IF(AND(E581=grup_instansi!$B$52,F581=grup_instansi!$C$52),
grup_instansi!$A$52,
IF(AND(E581=grup_instansi!$B$53,F581=grup_instansi!$C$53),
grup_instansi!$A$53,
IF(AND(E581=grup_instansi!$B$54,F581=grup_instansi!$C$54),
grup_instansi!$A$54,
IF(AND(E581=grup_instansi!$B$55,F581=grup_instansi!$C$55),
grup_instansi!$A$55,
IF(AND(E581=grup_instansi!$B$56,F581=grup_instansi!$C$56),
grup_instansi!$A$56,
IF(AND(E581=grup_instansi!$B$57,F581=grup_instansi!$C$57),
grup_instansi!$A$57,
IF(AND(E581=grup_instansi!$B$58,F581=grup_instansi!$C$58),
grup_instansi!$A$58,
IF(AND(E581=grup_instansi!$B$59,F581=grup_instansi!$C$59),
grup_instansi!$A$59,
IF(AND(E581=grup_instansi!$B$60,F581=grup_instansi!$C$60),
grup_instansi!$A$60,""))))))))))))))))))))))))))</f>
        <v>gi2023110400031</v>
      </c>
      <c r="K581" t="str">
        <f>IF(J581&lt;&gt;"",J581,IF(AND(E581=grup_instansi!$B$61,F581=grup_instansi!$C$61),
grup_instansi!$A$61,
IF(AND(E581=grup_instansi!$B$62,F581=grup_instansi!$C$62),
grup_instansi!$A$62,
IF(AND(E581=grup_instansi!$B$63,F581=grup_instansi!$C$63),
grup_instansi!$A$63,
IF(AND(E581=grup_instansi!$B$64,F581=grup_instansi!$C$64),
grup_instansi!$A$64,
IF(AND(E581=grup_instansi!$B$65,F581=grup_instansi!$C$65),
grup_instansi!$A$65,
IF(AND(E581=grup_instansi!$B$66,F581=grup_instansi!$C$66),
grup_instansi!$A$66,
IF(AND(E581=grup_instansi!$B$67,F581=grup_instansi!$C$67),
grup_instansi!$A$67,
IF(AND(E581=grup_instansi!$B$68,F581=grup_instansi!$C$68),
grup_instansi!$A$68,
IF(AND(E581=grup_instansi!$B$69,F581=grup_instansi!$C$69),
grup_instansi!$A$69,
IF(AND(E581=grup_instansi!$B$70,F581=grup_instansi!$C$70),
grup_instansi!$A$70,
IF(AND(E581=grup_instansi!$B$71,F581=grup_instansi!$C$71),
grup_instansi!$A$71,
IF(AND(E581=grup_instansi!$B$72,F581=grup_instansi!$C$72),
grup_instansi!$A$72,
IF(AND(E581=grup_instansi!$B$73,F581=grup_instansi!$C$73),
grup_instansi!$A$73,
IF(AND(E581=grup_instansi!$B$74,F581=grup_instansi!$C$74),
grup_instansi!$A$74,
IF(AND(E581=grup_instansi!$B$75,F581=grup_instansi!$C$75),
grup_instansi!$A$75,
IF(AND(E581=grup_instansi!$B$76,F581=grup_instansi!$C$76),
grup_instansi!$A$76,
IF(AND(E581=grup_instansi!$B$77,F581=grup_instansi!$C$77),
grup_instansi!$A$77,
IF(AND(E581=grup_instansi!$B$78,F581=grup_instansi!$C$78),
grup_instansi!$A$78,
IF(AND(E581=grup_instansi!$B$79,F581=grup_instansi!$C$79),
grup_instansi!$A$79,
IF(AND(E581=grup_instansi!$B$80,F581=grup_instansi!$C$80),
grup_instansi!$A$80,
IF(AND(E581=grup_instansi!$B$81,F581=grup_instansi!$C$81),
grup_instansi!$A$81,
IF(AND(E581=grup_instansi!$B$82,F581=grup_instansi!$C$82),
grup_instansi!$A$82,
IF(AND(E581=grup_instansi!$B$83,F581=grup_instansi!$C$83),
grup_instansi!$A$84,
IF(AND(E581=grup_instansi!$B$84,F581=grup_instansi!$C$84),
grup_instansi!$A$85,
IF(AND(E581=grup_instansi!$B$85,F581=grup_instansi!$C$85),
grup_instansi!$A$86,
IF(AND(E581=grup_instansi!$B$86,F581=grup_instansi!$C$86),
grup_instansi!$A$87,
IF(AND(E581=grup_instansi!$B$87,F581=grup_instansi!$C$87),
grup_instansi!$A$87,
IF(AND(E581=grup_instansi!$B$88,F581=grup_instansi!$C$88),
grup_instansi!$A$88,
IF(AND(E581=grup_instansi!$B$89,F581=grup_instansi!$C$89),
grup_instansi!$A$89,
IF(AND(E581=grup_instansi!$B$90,F581=grup_instansi!$C$90),
grup_instansi!$A$90,
IF(AND(E581=grup_instansi!$B$91,F581=grup_instansi!$C$91),
grup_instansi!$A$91,
IF(AND(E581=grup_instansi!$B$92,F581=grup_instansi!$C$92),
grup_instansi!$A$92,
IF(AND(E581=grup_instansi!$B$93,F581=grup_instansi!$C$93),
grup_instansi!$A$93,
IF(AND(E581=grup_instansi!$B$94,F581=grup_instansi!$C$94),
grup_instansi!$A$94,
IF(AND(E581=grup_instansi!$B$95,F581=grup_instansi!$C$95),
grup_instansi!$A$95,
IF(AND(E581=grup_instansi!$B$96,F581=grup_instansi!$C$96),
grup_instansi!$A$96,
IF(AND(E581=grup_instansi!$B$97,F581=grup_instansi!$C$97),
grup_instansi!$A$97,
IF(AND(E581=grup_instansi!$B$98,F581=grup_instansi!$C$98),
grup_instansi!$A$98,
IF(AND(E581=grup_instansi!$B$99,F581=grup_instansi!$C$99),
grup_instansi!$A$99,
grup_instansi!$A$100))))))))))))))))))))))))))))))))))))))))</f>
        <v>gi2023110400031</v>
      </c>
      <c r="L581" t="str">
        <f>VLOOKUP(K581,grup_instansi!$A$2:$E$102,4)</f>
        <v>Pemerintah Kabupaten Sulawesi Tenggara</v>
      </c>
      <c r="M581" t="str">
        <f t="shared" si="29"/>
        <v>('i2023110600580','Pemerintah Kab. Kolaka Timur','gi2023110400031'),</v>
      </c>
    </row>
    <row r="582" spans="1:13" ht="30" x14ac:dyDescent="0.25">
      <c r="A582" t="str">
        <f t="shared" si="27"/>
        <v>i2023110600581</v>
      </c>
      <c r="B582" s="6">
        <v>7413</v>
      </c>
      <c r="C582" t="str">
        <f t="shared" si="28"/>
        <v>i2023110600581</v>
      </c>
      <c r="D582" s="5" t="s">
        <v>475</v>
      </c>
      <c r="E582" s="5" t="s">
        <v>658</v>
      </c>
      <c r="F582" s="5" t="s">
        <v>688</v>
      </c>
      <c r="G582" t="str">
        <f>IF(AND(E582=grup_instansi!$B$2,F582=grup_instansi!$C$2),
grup_instansi!$A$2,
IF(AND(E582=grup_instansi!$B$3,F582=grup_instansi!$C$3),
grup_instansi!$A$3,
IF(AND(E582=grup_instansi!$B$4,F582=grup_instansi!$C$4),
grup_instansi!$A$4,
IF(AND(E582=grup_instansi!$B$5,F582=grup_instansi!$C$5),
grup_instansi!$A$5,
IF(AND(E582=grup_instansi!$B$6,F582=grup_instansi!$C$6),
grup_instansi!$A$6,
IF(AND(E582=grup_instansi!$B$7,F582=grup_instansi!$C$7),
grup_instansi!$A$7,
IF(AND(E582=grup_instansi!$B$8,F582=grup_instansi!$C$8),
grup_instansi!$A$8,
IF(AND(E582=grup_instansi!$B$9,F582=grup_instansi!$C$9),
grup_instansi!$A$9,
IF(AND(E582=grup_instansi!$B$10,F582=grup_instansi!$C$10),
grup_instansi!$A$10,"")))))))))</f>
        <v/>
      </c>
      <c r="H582" t="str">
        <f>IF(G582&lt;&gt;"",G582,IF(AND(E582=grup_instansi!$B$11,F582=grup_instansi!$C$11),
grup_instansi!$A$11,
IF(AND(E582=grup_instansi!$B$12,F582=grup_instansi!$C$12),
grup_instansi!$A$12,
IF(AND(E582=grup_instansi!$B$13,F582=grup_instansi!$C$13),
grup_instansi!$A$13,
IF(AND(E582=grup_instansi!$B$14,F582=grup_instansi!$C$14),
grup_instansi!$A$14,
IF(AND(E582=grup_instansi!$B$15,F582=grup_instansi!$C$15),
grup_instansi!$A$15,
IF(AND(E582=grup_instansi!$B$16,F582=grup_instansi!$C$16),
grup_instansi!$A$16,
IF(AND(E582=grup_instansi!$B$17,F582=grup_instansi!$C$17),
grup_instansi!$A$17,
IF(AND(E582=grup_instansi!$B$18,F582=grup_instansi!$C$18),
grup_instansi!$A$18,
IF(AND(E582=grup_instansi!$B$19,F582=grup_instansi!$C$19),
grup_instansi!$A$19,
IF(AND(E582=grup_instansi!$B$20,F582=grup_instansi!$C$20),
grup_instansi!$A$20,"")))))))))))</f>
        <v/>
      </c>
      <c r="I582" t="str">
        <f>IF(H582&lt;&gt;"",H582,IF(AND(E582=grup_instansi!$B$21,F582=grup_instansi!$C$21),
grup_instansi!$A$21,
IF(AND(E582=grup_instansi!$B$22,F582=grup_instansi!$C$22),
grup_instansi!$A$22,
IF(AND(E582=grup_instansi!$B$23,F582=grup_instansi!$C$23),
grup_instansi!$A$23,
IF(AND(E582=grup_instansi!$B$24,F582=grup_instansi!$C$24),
grup_instansi!$A$24,
IF(AND(E582=grup_instansi!$B$25,F582=grup_instansi!$C$25),
grup_instansi!$A$25,
IF(AND(E582=grup_instansi!$B$26,F582=grup_instansi!$C$26),
grup_instansi!$A$26,
IF(AND(E582=grup_instansi!$B$27,F582=grup_instansi!$C$27),
grup_instansi!$A$27,
IF(AND(E582=grup_instansi!$B$28,F582=grup_instansi!$C$28),
grup_instansi!$A$28,
IF(AND(E582=grup_instansi!$B$29,F582=grup_instansi!$C$29),
grup_instansi!$A$29,
IF(AND(E582=grup_instansi!$B$30,F582=grup_instansi!$C$30),
grup_instansi!$A$30,
IF(AND(E582=grup_instansi!$B$31,F582=grup_instansi!$C$31),
grup_instansi!$A$31,
IF(AND(E582=grup_instansi!$B$32,F582=grup_instansi!$C$32),
grup_instansi!$A$32,
IF(AND(E582=grup_instansi!$B$33,F582=grup_instansi!$C$33),
grup_instansi!$A$33,
IF(AND(E582=grup_instansi!$B$34,F582=grup_instansi!$C$34),
grup_instansi!$A$34,
IF(AND(E582=grup_instansi!$B$35,F582=grup_instansi!$C$35),
grup_instansi!$A$35,""))))))))))))))))</f>
        <v>gi2023110400031</v>
      </c>
      <c r="J582" t="str">
        <f>IF(I582&lt;&gt;"",I582,IF(AND(E582=grup_instansi!$B$36,F582=grup_instansi!$C$36),
grup_instansi!$A$36,
IF(AND(E582=grup_instansi!$B$37,F582=grup_instansi!$C$37),
grup_instansi!$A$37,
IF(AND(E582=grup_instansi!$B$38,F582=grup_instansi!$C$38),
grup_instansi!$A$38,
IF(AND(E582=grup_instansi!$B$39,F582=grup_instansi!$C$39),
grup_instansi!$A$39,
IF(AND(E582=grup_instansi!$B$40,F582=grup_instansi!$C$40),
grup_instansi!$A$40,
IF(AND(E582=grup_instansi!$B$41,F582=grup_instansi!$C$41),
grup_instansi!$A$41,
IF(AND(E582=grup_instansi!$B$42,F582=grup_instansi!$C$42),
grup_instansi!$A$42,
IF(AND(E582=grup_instansi!$B$43,F582=grup_instansi!$C$43),
grup_instansi!$A$43,
IF(AND(E582=grup_instansi!$B$44,F582=grup_instansi!$C$44),
grup_instansi!$A$44,
IF(AND(E582=grup_instansi!$B$45,F582=grup_instansi!$C$45),
grup_instansi!$A$45,
IF(AND(E582=grup_instansi!$B$46,F582=grup_instansi!$C$46),
grup_instansi!$A$46,
IF(AND(E582=grup_instansi!$B$47,F582=grup_instansi!$C$47),
grup_instansi!$A$47,
IF(AND(E582=grup_instansi!$B$48,F582=grup_instansi!$C$48),
grup_instansi!$A$48,
IF(AND(E582=grup_instansi!$B$49,F582=grup_instansi!$C$49),
grup_instansi!$A$49,
IF(AND(E582=grup_instansi!$B$50,F582=grup_instansi!$C$50),
grup_instansi!$A$50,
IF(AND(E582=grup_instansi!$B$51,F582=grup_instansi!$C$51),
grup_instansi!$A$51,
IF(AND(E582=grup_instansi!$B$52,F582=grup_instansi!$C$52),
grup_instansi!$A$52,
IF(AND(E582=grup_instansi!$B$53,F582=grup_instansi!$C$53),
grup_instansi!$A$53,
IF(AND(E582=grup_instansi!$B$54,F582=grup_instansi!$C$54),
grup_instansi!$A$54,
IF(AND(E582=grup_instansi!$B$55,F582=grup_instansi!$C$55),
grup_instansi!$A$55,
IF(AND(E582=grup_instansi!$B$56,F582=grup_instansi!$C$56),
grup_instansi!$A$56,
IF(AND(E582=grup_instansi!$B$57,F582=grup_instansi!$C$57),
grup_instansi!$A$57,
IF(AND(E582=grup_instansi!$B$58,F582=grup_instansi!$C$58),
grup_instansi!$A$58,
IF(AND(E582=grup_instansi!$B$59,F582=grup_instansi!$C$59),
grup_instansi!$A$59,
IF(AND(E582=grup_instansi!$B$60,F582=grup_instansi!$C$60),
grup_instansi!$A$60,""))))))))))))))))))))))))))</f>
        <v>gi2023110400031</v>
      </c>
      <c r="K582" t="str">
        <f>IF(J582&lt;&gt;"",J582,IF(AND(E582=grup_instansi!$B$61,F582=grup_instansi!$C$61),
grup_instansi!$A$61,
IF(AND(E582=grup_instansi!$B$62,F582=grup_instansi!$C$62),
grup_instansi!$A$62,
IF(AND(E582=grup_instansi!$B$63,F582=grup_instansi!$C$63),
grup_instansi!$A$63,
IF(AND(E582=grup_instansi!$B$64,F582=grup_instansi!$C$64),
grup_instansi!$A$64,
IF(AND(E582=grup_instansi!$B$65,F582=grup_instansi!$C$65),
grup_instansi!$A$65,
IF(AND(E582=grup_instansi!$B$66,F582=grup_instansi!$C$66),
grup_instansi!$A$66,
IF(AND(E582=grup_instansi!$B$67,F582=grup_instansi!$C$67),
grup_instansi!$A$67,
IF(AND(E582=grup_instansi!$B$68,F582=grup_instansi!$C$68),
grup_instansi!$A$68,
IF(AND(E582=grup_instansi!$B$69,F582=grup_instansi!$C$69),
grup_instansi!$A$69,
IF(AND(E582=grup_instansi!$B$70,F582=grup_instansi!$C$70),
grup_instansi!$A$70,
IF(AND(E582=grup_instansi!$B$71,F582=grup_instansi!$C$71),
grup_instansi!$A$71,
IF(AND(E582=grup_instansi!$B$72,F582=grup_instansi!$C$72),
grup_instansi!$A$72,
IF(AND(E582=grup_instansi!$B$73,F582=grup_instansi!$C$73),
grup_instansi!$A$73,
IF(AND(E582=grup_instansi!$B$74,F582=grup_instansi!$C$74),
grup_instansi!$A$74,
IF(AND(E582=grup_instansi!$B$75,F582=grup_instansi!$C$75),
grup_instansi!$A$75,
IF(AND(E582=grup_instansi!$B$76,F582=grup_instansi!$C$76),
grup_instansi!$A$76,
IF(AND(E582=grup_instansi!$B$77,F582=grup_instansi!$C$77),
grup_instansi!$A$77,
IF(AND(E582=grup_instansi!$B$78,F582=grup_instansi!$C$78),
grup_instansi!$A$78,
IF(AND(E582=grup_instansi!$B$79,F582=grup_instansi!$C$79),
grup_instansi!$A$79,
IF(AND(E582=grup_instansi!$B$80,F582=grup_instansi!$C$80),
grup_instansi!$A$80,
IF(AND(E582=grup_instansi!$B$81,F582=grup_instansi!$C$81),
grup_instansi!$A$81,
IF(AND(E582=grup_instansi!$B$82,F582=grup_instansi!$C$82),
grup_instansi!$A$82,
IF(AND(E582=grup_instansi!$B$83,F582=grup_instansi!$C$83),
grup_instansi!$A$84,
IF(AND(E582=grup_instansi!$B$84,F582=grup_instansi!$C$84),
grup_instansi!$A$85,
IF(AND(E582=grup_instansi!$B$85,F582=grup_instansi!$C$85),
grup_instansi!$A$86,
IF(AND(E582=grup_instansi!$B$86,F582=grup_instansi!$C$86),
grup_instansi!$A$87,
IF(AND(E582=grup_instansi!$B$87,F582=grup_instansi!$C$87),
grup_instansi!$A$87,
IF(AND(E582=grup_instansi!$B$88,F582=grup_instansi!$C$88),
grup_instansi!$A$88,
IF(AND(E582=grup_instansi!$B$89,F582=grup_instansi!$C$89),
grup_instansi!$A$89,
IF(AND(E582=grup_instansi!$B$90,F582=grup_instansi!$C$90),
grup_instansi!$A$90,
IF(AND(E582=grup_instansi!$B$91,F582=grup_instansi!$C$91),
grup_instansi!$A$91,
IF(AND(E582=grup_instansi!$B$92,F582=grup_instansi!$C$92),
grup_instansi!$A$92,
IF(AND(E582=grup_instansi!$B$93,F582=grup_instansi!$C$93),
grup_instansi!$A$93,
IF(AND(E582=grup_instansi!$B$94,F582=grup_instansi!$C$94),
grup_instansi!$A$94,
IF(AND(E582=grup_instansi!$B$95,F582=grup_instansi!$C$95),
grup_instansi!$A$95,
IF(AND(E582=grup_instansi!$B$96,F582=grup_instansi!$C$96),
grup_instansi!$A$96,
IF(AND(E582=grup_instansi!$B$97,F582=grup_instansi!$C$97),
grup_instansi!$A$97,
IF(AND(E582=grup_instansi!$B$98,F582=grup_instansi!$C$98),
grup_instansi!$A$98,
IF(AND(E582=grup_instansi!$B$99,F582=grup_instansi!$C$99),
grup_instansi!$A$99,
grup_instansi!$A$100))))))))))))))))))))))))))))))))))))))))</f>
        <v>gi2023110400031</v>
      </c>
      <c r="L582" t="str">
        <f>VLOOKUP(K582,grup_instansi!$A$2:$E$102,4)</f>
        <v>Pemerintah Kabupaten Sulawesi Tenggara</v>
      </c>
      <c r="M582" t="str">
        <f t="shared" si="29"/>
        <v>('i2023110600581','Pemerintah Kab. Konawe Kepulauan','gi2023110400031'),</v>
      </c>
    </row>
    <row r="583" spans="1:13" ht="30" x14ac:dyDescent="0.25">
      <c r="A583" t="str">
        <f t="shared" si="27"/>
        <v>i2023110600582</v>
      </c>
      <c r="B583" s="6">
        <v>7416</v>
      </c>
      <c r="C583" t="str">
        <f t="shared" si="28"/>
        <v>i2023110600582</v>
      </c>
      <c r="D583" s="5" t="s">
        <v>477</v>
      </c>
      <c r="E583" s="5" t="s">
        <v>658</v>
      </c>
      <c r="F583" s="5" t="s">
        <v>688</v>
      </c>
      <c r="G583" t="str">
        <f>IF(AND(E583=grup_instansi!$B$2,F583=grup_instansi!$C$2),
grup_instansi!$A$2,
IF(AND(E583=grup_instansi!$B$3,F583=grup_instansi!$C$3),
grup_instansi!$A$3,
IF(AND(E583=grup_instansi!$B$4,F583=grup_instansi!$C$4),
grup_instansi!$A$4,
IF(AND(E583=grup_instansi!$B$5,F583=grup_instansi!$C$5),
grup_instansi!$A$5,
IF(AND(E583=grup_instansi!$B$6,F583=grup_instansi!$C$6),
grup_instansi!$A$6,
IF(AND(E583=grup_instansi!$B$7,F583=grup_instansi!$C$7),
grup_instansi!$A$7,
IF(AND(E583=grup_instansi!$B$8,F583=grup_instansi!$C$8),
grup_instansi!$A$8,
IF(AND(E583=grup_instansi!$B$9,F583=grup_instansi!$C$9),
grup_instansi!$A$9,
IF(AND(E583=grup_instansi!$B$10,F583=grup_instansi!$C$10),
grup_instansi!$A$10,"")))))))))</f>
        <v/>
      </c>
      <c r="H583" t="str">
        <f>IF(G583&lt;&gt;"",G583,IF(AND(E583=grup_instansi!$B$11,F583=grup_instansi!$C$11),
grup_instansi!$A$11,
IF(AND(E583=grup_instansi!$B$12,F583=grup_instansi!$C$12),
grup_instansi!$A$12,
IF(AND(E583=grup_instansi!$B$13,F583=grup_instansi!$C$13),
grup_instansi!$A$13,
IF(AND(E583=grup_instansi!$B$14,F583=grup_instansi!$C$14),
grup_instansi!$A$14,
IF(AND(E583=grup_instansi!$B$15,F583=grup_instansi!$C$15),
grup_instansi!$A$15,
IF(AND(E583=grup_instansi!$B$16,F583=grup_instansi!$C$16),
grup_instansi!$A$16,
IF(AND(E583=grup_instansi!$B$17,F583=grup_instansi!$C$17),
grup_instansi!$A$17,
IF(AND(E583=grup_instansi!$B$18,F583=grup_instansi!$C$18),
grup_instansi!$A$18,
IF(AND(E583=grup_instansi!$B$19,F583=grup_instansi!$C$19),
grup_instansi!$A$19,
IF(AND(E583=grup_instansi!$B$20,F583=grup_instansi!$C$20),
grup_instansi!$A$20,"")))))))))))</f>
        <v/>
      </c>
      <c r="I583" t="str">
        <f>IF(H583&lt;&gt;"",H583,IF(AND(E583=grup_instansi!$B$21,F583=grup_instansi!$C$21),
grup_instansi!$A$21,
IF(AND(E583=grup_instansi!$B$22,F583=grup_instansi!$C$22),
grup_instansi!$A$22,
IF(AND(E583=grup_instansi!$B$23,F583=grup_instansi!$C$23),
grup_instansi!$A$23,
IF(AND(E583=grup_instansi!$B$24,F583=grup_instansi!$C$24),
grup_instansi!$A$24,
IF(AND(E583=grup_instansi!$B$25,F583=grup_instansi!$C$25),
grup_instansi!$A$25,
IF(AND(E583=grup_instansi!$B$26,F583=grup_instansi!$C$26),
grup_instansi!$A$26,
IF(AND(E583=grup_instansi!$B$27,F583=grup_instansi!$C$27),
grup_instansi!$A$27,
IF(AND(E583=grup_instansi!$B$28,F583=grup_instansi!$C$28),
grup_instansi!$A$28,
IF(AND(E583=grup_instansi!$B$29,F583=grup_instansi!$C$29),
grup_instansi!$A$29,
IF(AND(E583=grup_instansi!$B$30,F583=grup_instansi!$C$30),
grup_instansi!$A$30,
IF(AND(E583=grup_instansi!$B$31,F583=grup_instansi!$C$31),
grup_instansi!$A$31,
IF(AND(E583=grup_instansi!$B$32,F583=grup_instansi!$C$32),
grup_instansi!$A$32,
IF(AND(E583=grup_instansi!$B$33,F583=grup_instansi!$C$33),
grup_instansi!$A$33,
IF(AND(E583=grup_instansi!$B$34,F583=grup_instansi!$C$34),
grup_instansi!$A$34,
IF(AND(E583=grup_instansi!$B$35,F583=grup_instansi!$C$35),
grup_instansi!$A$35,""))))))))))))))))</f>
        <v>gi2023110400031</v>
      </c>
      <c r="J583" t="str">
        <f>IF(I583&lt;&gt;"",I583,IF(AND(E583=grup_instansi!$B$36,F583=grup_instansi!$C$36),
grup_instansi!$A$36,
IF(AND(E583=grup_instansi!$B$37,F583=grup_instansi!$C$37),
grup_instansi!$A$37,
IF(AND(E583=grup_instansi!$B$38,F583=grup_instansi!$C$38),
grup_instansi!$A$38,
IF(AND(E583=grup_instansi!$B$39,F583=grup_instansi!$C$39),
grup_instansi!$A$39,
IF(AND(E583=grup_instansi!$B$40,F583=grup_instansi!$C$40),
grup_instansi!$A$40,
IF(AND(E583=grup_instansi!$B$41,F583=grup_instansi!$C$41),
grup_instansi!$A$41,
IF(AND(E583=grup_instansi!$B$42,F583=grup_instansi!$C$42),
grup_instansi!$A$42,
IF(AND(E583=grup_instansi!$B$43,F583=grup_instansi!$C$43),
grup_instansi!$A$43,
IF(AND(E583=grup_instansi!$B$44,F583=grup_instansi!$C$44),
grup_instansi!$A$44,
IF(AND(E583=grup_instansi!$B$45,F583=grup_instansi!$C$45),
grup_instansi!$A$45,
IF(AND(E583=grup_instansi!$B$46,F583=grup_instansi!$C$46),
grup_instansi!$A$46,
IF(AND(E583=grup_instansi!$B$47,F583=grup_instansi!$C$47),
grup_instansi!$A$47,
IF(AND(E583=grup_instansi!$B$48,F583=grup_instansi!$C$48),
grup_instansi!$A$48,
IF(AND(E583=grup_instansi!$B$49,F583=grup_instansi!$C$49),
grup_instansi!$A$49,
IF(AND(E583=grup_instansi!$B$50,F583=grup_instansi!$C$50),
grup_instansi!$A$50,
IF(AND(E583=grup_instansi!$B$51,F583=grup_instansi!$C$51),
grup_instansi!$A$51,
IF(AND(E583=grup_instansi!$B$52,F583=grup_instansi!$C$52),
grup_instansi!$A$52,
IF(AND(E583=grup_instansi!$B$53,F583=grup_instansi!$C$53),
grup_instansi!$A$53,
IF(AND(E583=grup_instansi!$B$54,F583=grup_instansi!$C$54),
grup_instansi!$A$54,
IF(AND(E583=grup_instansi!$B$55,F583=grup_instansi!$C$55),
grup_instansi!$A$55,
IF(AND(E583=grup_instansi!$B$56,F583=grup_instansi!$C$56),
grup_instansi!$A$56,
IF(AND(E583=grup_instansi!$B$57,F583=grup_instansi!$C$57),
grup_instansi!$A$57,
IF(AND(E583=grup_instansi!$B$58,F583=grup_instansi!$C$58),
grup_instansi!$A$58,
IF(AND(E583=grup_instansi!$B$59,F583=grup_instansi!$C$59),
grup_instansi!$A$59,
IF(AND(E583=grup_instansi!$B$60,F583=grup_instansi!$C$60),
grup_instansi!$A$60,""))))))))))))))))))))))))))</f>
        <v>gi2023110400031</v>
      </c>
      <c r="K583" t="str">
        <f>IF(J583&lt;&gt;"",J583,IF(AND(E583=grup_instansi!$B$61,F583=grup_instansi!$C$61),
grup_instansi!$A$61,
IF(AND(E583=grup_instansi!$B$62,F583=grup_instansi!$C$62),
grup_instansi!$A$62,
IF(AND(E583=grup_instansi!$B$63,F583=grup_instansi!$C$63),
grup_instansi!$A$63,
IF(AND(E583=grup_instansi!$B$64,F583=grup_instansi!$C$64),
grup_instansi!$A$64,
IF(AND(E583=grup_instansi!$B$65,F583=grup_instansi!$C$65),
grup_instansi!$A$65,
IF(AND(E583=grup_instansi!$B$66,F583=grup_instansi!$C$66),
grup_instansi!$A$66,
IF(AND(E583=grup_instansi!$B$67,F583=grup_instansi!$C$67),
grup_instansi!$A$67,
IF(AND(E583=grup_instansi!$B$68,F583=grup_instansi!$C$68),
grup_instansi!$A$68,
IF(AND(E583=grup_instansi!$B$69,F583=grup_instansi!$C$69),
grup_instansi!$A$69,
IF(AND(E583=grup_instansi!$B$70,F583=grup_instansi!$C$70),
grup_instansi!$A$70,
IF(AND(E583=grup_instansi!$B$71,F583=grup_instansi!$C$71),
grup_instansi!$A$71,
IF(AND(E583=grup_instansi!$B$72,F583=grup_instansi!$C$72),
grup_instansi!$A$72,
IF(AND(E583=grup_instansi!$B$73,F583=grup_instansi!$C$73),
grup_instansi!$A$73,
IF(AND(E583=grup_instansi!$B$74,F583=grup_instansi!$C$74),
grup_instansi!$A$74,
IF(AND(E583=grup_instansi!$B$75,F583=grup_instansi!$C$75),
grup_instansi!$A$75,
IF(AND(E583=grup_instansi!$B$76,F583=grup_instansi!$C$76),
grup_instansi!$A$76,
IF(AND(E583=grup_instansi!$B$77,F583=grup_instansi!$C$77),
grup_instansi!$A$77,
IF(AND(E583=grup_instansi!$B$78,F583=grup_instansi!$C$78),
grup_instansi!$A$78,
IF(AND(E583=grup_instansi!$B$79,F583=grup_instansi!$C$79),
grup_instansi!$A$79,
IF(AND(E583=grup_instansi!$B$80,F583=grup_instansi!$C$80),
grup_instansi!$A$80,
IF(AND(E583=grup_instansi!$B$81,F583=grup_instansi!$C$81),
grup_instansi!$A$81,
IF(AND(E583=grup_instansi!$B$82,F583=grup_instansi!$C$82),
grup_instansi!$A$82,
IF(AND(E583=grup_instansi!$B$83,F583=grup_instansi!$C$83),
grup_instansi!$A$84,
IF(AND(E583=grup_instansi!$B$84,F583=grup_instansi!$C$84),
grup_instansi!$A$85,
IF(AND(E583=grup_instansi!$B$85,F583=grup_instansi!$C$85),
grup_instansi!$A$86,
IF(AND(E583=grup_instansi!$B$86,F583=grup_instansi!$C$86),
grup_instansi!$A$87,
IF(AND(E583=grup_instansi!$B$87,F583=grup_instansi!$C$87),
grup_instansi!$A$87,
IF(AND(E583=grup_instansi!$B$88,F583=grup_instansi!$C$88),
grup_instansi!$A$88,
IF(AND(E583=grup_instansi!$B$89,F583=grup_instansi!$C$89),
grup_instansi!$A$89,
IF(AND(E583=grup_instansi!$B$90,F583=grup_instansi!$C$90),
grup_instansi!$A$90,
IF(AND(E583=grup_instansi!$B$91,F583=grup_instansi!$C$91),
grup_instansi!$A$91,
IF(AND(E583=grup_instansi!$B$92,F583=grup_instansi!$C$92),
grup_instansi!$A$92,
IF(AND(E583=grup_instansi!$B$93,F583=grup_instansi!$C$93),
grup_instansi!$A$93,
IF(AND(E583=grup_instansi!$B$94,F583=grup_instansi!$C$94),
grup_instansi!$A$94,
IF(AND(E583=grup_instansi!$B$95,F583=grup_instansi!$C$95),
grup_instansi!$A$95,
IF(AND(E583=grup_instansi!$B$96,F583=grup_instansi!$C$96),
grup_instansi!$A$96,
IF(AND(E583=grup_instansi!$B$97,F583=grup_instansi!$C$97),
grup_instansi!$A$97,
IF(AND(E583=grup_instansi!$B$98,F583=grup_instansi!$C$98),
grup_instansi!$A$98,
IF(AND(E583=grup_instansi!$B$99,F583=grup_instansi!$C$99),
grup_instansi!$A$99,
grup_instansi!$A$100))))))))))))))))))))))))))))))))))))))))</f>
        <v>gi2023110400031</v>
      </c>
      <c r="L583" t="str">
        <f>VLOOKUP(K583,grup_instansi!$A$2:$E$102,4)</f>
        <v>Pemerintah Kabupaten Sulawesi Tenggara</v>
      </c>
      <c r="M583" t="str">
        <f t="shared" si="29"/>
        <v>('i2023110600582','Pemerintah Kab. Muna Barat','gi2023110400031'),</v>
      </c>
    </row>
    <row r="584" spans="1:13" ht="45" x14ac:dyDescent="0.25">
      <c r="A584" t="str">
        <f t="shared" si="27"/>
        <v>i2023110600583</v>
      </c>
      <c r="B584" s="6">
        <v>7603</v>
      </c>
      <c r="C584" t="str">
        <f t="shared" si="28"/>
        <v>i2023110600583</v>
      </c>
      <c r="D584" s="5" t="s">
        <v>368</v>
      </c>
      <c r="E584" s="5" t="s">
        <v>658</v>
      </c>
      <c r="F584" s="5" t="s">
        <v>680</v>
      </c>
      <c r="G584" t="str">
        <f>IF(AND(E584=grup_instansi!$B$2,F584=grup_instansi!$C$2),
grup_instansi!$A$2,
IF(AND(E584=grup_instansi!$B$3,F584=grup_instansi!$C$3),
grup_instansi!$A$3,
IF(AND(E584=grup_instansi!$B$4,F584=grup_instansi!$C$4),
grup_instansi!$A$4,
IF(AND(E584=grup_instansi!$B$5,F584=grup_instansi!$C$5),
grup_instansi!$A$5,
IF(AND(E584=grup_instansi!$B$6,F584=grup_instansi!$C$6),
grup_instansi!$A$6,
IF(AND(E584=grup_instansi!$B$7,F584=grup_instansi!$C$7),
grup_instansi!$A$7,
IF(AND(E584=grup_instansi!$B$8,F584=grup_instansi!$C$8),
grup_instansi!$A$8,
IF(AND(E584=grup_instansi!$B$9,F584=grup_instansi!$C$9),
grup_instansi!$A$9,
IF(AND(E584=grup_instansi!$B$10,F584=grup_instansi!$C$10),
grup_instansi!$A$10,"")))))))))</f>
        <v/>
      </c>
      <c r="H584" t="str">
        <f>IF(G584&lt;&gt;"",G584,IF(AND(E584=grup_instansi!$B$11,F584=grup_instansi!$C$11),
grup_instansi!$A$11,
IF(AND(E584=grup_instansi!$B$12,F584=grup_instansi!$C$12),
grup_instansi!$A$12,
IF(AND(E584=grup_instansi!$B$13,F584=grup_instansi!$C$13),
grup_instansi!$A$13,
IF(AND(E584=grup_instansi!$B$14,F584=grup_instansi!$C$14),
grup_instansi!$A$14,
IF(AND(E584=grup_instansi!$B$15,F584=grup_instansi!$C$15),
grup_instansi!$A$15,
IF(AND(E584=grup_instansi!$B$16,F584=grup_instansi!$C$16),
grup_instansi!$A$16,
IF(AND(E584=grup_instansi!$B$17,F584=grup_instansi!$C$17),
grup_instansi!$A$17,
IF(AND(E584=grup_instansi!$B$18,F584=grup_instansi!$C$18),
grup_instansi!$A$18,
IF(AND(E584=grup_instansi!$B$19,F584=grup_instansi!$C$19),
grup_instansi!$A$19,
IF(AND(E584=grup_instansi!$B$20,F584=grup_instansi!$C$20),
grup_instansi!$A$20,"")))))))))))</f>
        <v/>
      </c>
      <c r="I584" t="str">
        <f>IF(H584&lt;&gt;"",H584,IF(AND(E584=grup_instansi!$B$21,F584=grup_instansi!$C$21),
grup_instansi!$A$21,
IF(AND(E584=grup_instansi!$B$22,F584=grup_instansi!$C$22),
grup_instansi!$A$22,
IF(AND(E584=grup_instansi!$B$23,F584=grup_instansi!$C$23),
grup_instansi!$A$23,
IF(AND(E584=grup_instansi!$B$24,F584=grup_instansi!$C$24),
grup_instansi!$A$24,
IF(AND(E584=grup_instansi!$B$25,F584=grup_instansi!$C$25),
grup_instansi!$A$25,
IF(AND(E584=grup_instansi!$B$26,F584=grup_instansi!$C$26),
grup_instansi!$A$26,
IF(AND(E584=grup_instansi!$B$27,F584=grup_instansi!$C$27),
grup_instansi!$A$27,
IF(AND(E584=grup_instansi!$B$28,F584=grup_instansi!$C$28),
grup_instansi!$A$28,
IF(AND(E584=grup_instansi!$B$29,F584=grup_instansi!$C$29),
grup_instansi!$A$29,
IF(AND(E584=grup_instansi!$B$30,F584=grup_instansi!$C$30),
grup_instansi!$A$30,
IF(AND(E584=grup_instansi!$B$31,F584=grup_instansi!$C$31),
grup_instansi!$A$31,
IF(AND(E584=grup_instansi!$B$32,F584=grup_instansi!$C$32),
grup_instansi!$A$32,
IF(AND(E584=grup_instansi!$B$33,F584=grup_instansi!$C$33),
grup_instansi!$A$33,
IF(AND(E584=grup_instansi!$B$34,F584=grup_instansi!$C$34),
grup_instansi!$A$34,
IF(AND(E584=grup_instansi!$B$35,F584=grup_instansi!$C$35),
grup_instansi!$A$35,""))))))))))))))))</f>
        <v>gi2023110400023</v>
      </c>
      <c r="J584" t="str">
        <f>IF(I584&lt;&gt;"",I584,IF(AND(E584=grup_instansi!$B$36,F584=grup_instansi!$C$36),
grup_instansi!$A$36,
IF(AND(E584=grup_instansi!$B$37,F584=grup_instansi!$C$37),
grup_instansi!$A$37,
IF(AND(E584=grup_instansi!$B$38,F584=grup_instansi!$C$38),
grup_instansi!$A$38,
IF(AND(E584=grup_instansi!$B$39,F584=grup_instansi!$C$39),
grup_instansi!$A$39,
IF(AND(E584=grup_instansi!$B$40,F584=grup_instansi!$C$40),
grup_instansi!$A$40,
IF(AND(E584=grup_instansi!$B$41,F584=grup_instansi!$C$41),
grup_instansi!$A$41,
IF(AND(E584=grup_instansi!$B$42,F584=grup_instansi!$C$42),
grup_instansi!$A$42,
IF(AND(E584=grup_instansi!$B$43,F584=grup_instansi!$C$43),
grup_instansi!$A$43,
IF(AND(E584=grup_instansi!$B$44,F584=grup_instansi!$C$44),
grup_instansi!$A$44,
IF(AND(E584=grup_instansi!$B$45,F584=grup_instansi!$C$45),
grup_instansi!$A$45,
IF(AND(E584=grup_instansi!$B$46,F584=grup_instansi!$C$46),
grup_instansi!$A$46,
IF(AND(E584=grup_instansi!$B$47,F584=grup_instansi!$C$47),
grup_instansi!$A$47,
IF(AND(E584=grup_instansi!$B$48,F584=grup_instansi!$C$48),
grup_instansi!$A$48,
IF(AND(E584=grup_instansi!$B$49,F584=grup_instansi!$C$49),
grup_instansi!$A$49,
IF(AND(E584=grup_instansi!$B$50,F584=grup_instansi!$C$50),
grup_instansi!$A$50,
IF(AND(E584=grup_instansi!$B$51,F584=grup_instansi!$C$51),
grup_instansi!$A$51,
IF(AND(E584=grup_instansi!$B$52,F584=grup_instansi!$C$52),
grup_instansi!$A$52,
IF(AND(E584=grup_instansi!$B$53,F584=grup_instansi!$C$53),
grup_instansi!$A$53,
IF(AND(E584=grup_instansi!$B$54,F584=grup_instansi!$C$54),
grup_instansi!$A$54,
IF(AND(E584=grup_instansi!$B$55,F584=grup_instansi!$C$55),
grup_instansi!$A$55,
IF(AND(E584=grup_instansi!$B$56,F584=grup_instansi!$C$56),
grup_instansi!$A$56,
IF(AND(E584=grup_instansi!$B$57,F584=grup_instansi!$C$57),
grup_instansi!$A$57,
IF(AND(E584=grup_instansi!$B$58,F584=grup_instansi!$C$58),
grup_instansi!$A$58,
IF(AND(E584=grup_instansi!$B$59,F584=grup_instansi!$C$59),
grup_instansi!$A$59,
IF(AND(E584=grup_instansi!$B$60,F584=grup_instansi!$C$60),
grup_instansi!$A$60,""))))))))))))))))))))))))))</f>
        <v>gi2023110400023</v>
      </c>
      <c r="K584" t="str">
        <f>IF(J584&lt;&gt;"",J584,IF(AND(E584=grup_instansi!$B$61,F584=grup_instansi!$C$61),
grup_instansi!$A$61,
IF(AND(E584=grup_instansi!$B$62,F584=grup_instansi!$C$62),
grup_instansi!$A$62,
IF(AND(E584=grup_instansi!$B$63,F584=grup_instansi!$C$63),
grup_instansi!$A$63,
IF(AND(E584=grup_instansi!$B$64,F584=grup_instansi!$C$64),
grup_instansi!$A$64,
IF(AND(E584=grup_instansi!$B$65,F584=grup_instansi!$C$65),
grup_instansi!$A$65,
IF(AND(E584=grup_instansi!$B$66,F584=grup_instansi!$C$66),
grup_instansi!$A$66,
IF(AND(E584=grup_instansi!$B$67,F584=grup_instansi!$C$67),
grup_instansi!$A$67,
IF(AND(E584=grup_instansi!$B$68,F584=grup_instansi!$C$68),
grup_instansi!$A$68,
IF(AND(E584=grup_instansi!$B$69,F584=grup_instansi!$C$69),
grup_instansi!$A$69,
IF(AND(E584=grup_instansi!$B$70,F584=grup_instansi!$C$70),
grup_instansi!$A$70,
IF(AND(E584=grup_instansi!$B$71,F584=grup_instansi!$C$71),
grup_instansi!$A$71,
IF(AND(E584=grup_instansi!$B$72,F584=grup_instansi!$C$72),
grup_instansi!$A$72,
IF(AND(E584=grup_instansi!$B$73,F584=grup_instansi!$C$73),
grup_instansi!$A$73,
IF(AND(E584=grup_instansi!$B$74,F584=grup_instansi!$C$74),
grup_instansi!$A$74,
IF(AND(E584=grup_instansi!$B$75,F584=grup_instansi!$C$75),
grup_instansi!$A$75,
IF(AND(E584=grup_instansi!$B$76,F584=grup_instansi!$C$76),
grup_instansi!$A$76,
IF(AND(E584=grup_instansi!$B$77,F584=grup_instansi!$C$77),
grup_instansi!$A$77,
IF(AND(E584=grup_instansi!$B$78,F584=grup_instansi!$C$78),
grup_instansi!$A$78,
IF(AND(E584=grup_instansi!$B$79,F584=grup_instansi!$C$79),
grup_instansi!$A$79,
IF(AND(E584=grup_instansi!$B$80,F584=grup_instansi!$C$80),
grup_instansi!$A$80,
IF(AND(E584=grup_instansi!$B$81,F584=grup_instansi!$C$81),
grup_instansi!$A$81,
IF(AND(E584=grup_instansi!$B$82,F584=grup_instansi!$C$82),
grup_instansi!$A$82,
IF(AND(E584=grup_instansi!$B$83,F584=grup_instansi!$C$83),
grup_instansi!$A$84,
IF(AND(E584=grup_instansi!$B$84,F584=grup_instansi!$C$84),
grup_instansi!$A$85,
IF(AND(E584=grup_instansi!$B$85,F584=grup_instansi!$C$85),
grup_instansi!$A$86,
IF(AND(E584=grup_instansi!$B$86,F584=grup_instansi!$C$86),
grup_instansi!$A$87,
IF(AND(E584=grup_instansi!$B$87,F584=grup_instansi!$C$87),
grup_instansi!$A$87,
IF(AND(E584=grup_instansi!$B$88,F584=grup_instansi!$C$88),
grup_instansi!$A$88,
IF(AND(E584=grup_instansi!$B$89,F584=grup_instansi!$C$89),
grup_instansi!$A$89,
IF(AND(E584=grup_instansi!$B$90,F584=grup_instansi!$C$90),
grup_instansi!$A$90,
IF(AND(E584=grup_instansi!$B$91,F584=grup_instansi!$C$91),
grup_instansi!$A$91,
IF(AND(E584=grup_instansi!$B$92,F584=grup_instansi!$C$92),
grup_instansi!$A$92,
IF(AND(E584=grup_instansi!$B$93,F584=grup_instansi!$C$93),
grup_instansi!$A$93,
IF(AND(E584=grup_instansi!$B$94,F584=grup_instansi!$C$94),
grup_instansi!$A$94,
IF(AND(E584=grup_instansi!$B$95,F584=grup_instansi!$C$95),
grup_instansi!$A$95,
IF(AND(E584=grup_instansi!$B$96,F584=grup_instansi!$C$96),
grup_instansi!$A$96,
IF(AND(E584=grup_instansi!$B$97,F584=grup_instansi!$C$97),
grup_instansi!$A$97,
IF(AND(E584=grup_instansi!$B$98,F584=grup_instansi!$C$98),
grup_instansi!$A$98,
IF(AND(E584=grup_instansi!$B$99,F584=grup_instansi!$C$99),
grup_instansi!$A$99,
grup_instansi!$A$100))))))))))))))))))))))))))))))))))))))))</f>
        <v>gi2023110400023</v>
      </c>
      <c r="L584" t="str">
        <f>VLOOKUP(K584,grup_instansi!$A$2:$E$102,4)</f>
        <v>Pemerintah Kabupaten Nusa Tenggara Barat</v>
      </c>
      <c r="M584" t="str">
        <f t="shared" si="29"/>
        <v>('i2023110600583','Pemerintah Kab. Lombok Timur','gi2023110400023'),</v>
      </c>
    </row>
    <row r="585" spans="1:13" ht="45" x14ac:dyDescent="0.25">
      <c r="A585" t="str">
        <f t="shared" si="27"/>
        <v>i2023110600584</v>
      </c>
      <c r="B585" s="6">
        <v>7604</v>
      </c>
      <c r="C585" t="str">
        <f t="shared" si="28"/>
        <v>i2023110600584</v>
      </c>
      <c r="D585" s="5" t="s">
        <v>369</v>
      </c>
      <c r="E585" s="5" t="s">
        <v>658</v>
      </c>
      <c r="F585" s="5" t="s">
        <v>680</v>
      </c>
      <c r="G585" t="str">
        <f>IF(AND(E585=grup_instansi!$B$2,F585=grup_instansi!$C$2),
grup_instansi!$A$2,
IF(AND(E585=grup_instansi!$B$3,F585=grup_instansi!$C$3),
grup_instansi!$A$3,
IF(AND(E585=grup_instansi!$B$4,F585=grup_instansi!$C$4),
grup_instansi!$A$4,
IF(AND(E585=grup_instansi!$B$5,F585=grup_instansi!$C$5),
grup_instansi!$A$5,
IF(AND(E585=grup_instansi!$B$6,F585=grup_instansi!$C$6),
grup_instansi!$A$6,
IF(AND(E585=grup_instansi!$B$7,F585=grup_instansi!$C$7),
grup_instansi!$A$7,
IF(AND(E585=grup_instansi!$B$8,F585=grup_instansi!$C$8),
grup_instansi!$A$8,
IF(AND(E585=grup_instansi!$B$9,F585=grup_instansi!$C$9),
grup_instansi!$A$9,
IF(AND(E585=grup_instansi!$B$10,F585=grup_instansi!$C$10),
grup_instansi!$A$10,"")))))))))</f>
        <v/>
      </c>
      <c r="H585" t="str">
        <f>IF(G585&lt;&gt;"",G585,IF(AND(E585=grup_instansi!$B$11,F585=grup_instansi!$C$11),
grup_instansi!$A$11,
IF(AND(E585=grup_instansi!$B$12,F585=grup_instansi!$C$12),
grup_instansi!$A$12,
IF(AND(E585=grup_instansi!$B$13,F585=grup_instansi!$C$13),
grup_instansi!$A$13,
IF(AND(E585=grup_instansi!$B$14,F585=grup_instansi!$C$14),
grup_instansi!$A$14,
IF(AND(E585=grup_instansi!$B$15,F585=grup_instansi!$C$15),
grup_instansi!$A$15,
IF(AND(E585=grup_instansi!$B$16,F585=grup_instansi!$C$16),
grup_instansi!$A$16,
IF(AND(E585=grup_instansi!$B$17,F585=grup_instansi!$C$17),
grup_instansi!$A$17,
IF(AND(E585=grup_instansi!$B$18,F585=grup_instansi!$C$18),
grup_instansi!$A$18,
IF(AND(E585=grup_instansi!$B$19,F585=grup_instansi!$C$19),
grup_instansi!$A$19,
IF(AND(E585=grup_instansi!$B$20,F585=grup_instansi!$C$20),
grup_instansi!$A$20,"")))))))))))</f>
        <v/>
      </c>
      <c r="I585" t="str">
        <f>IF(H585&lt;&gt;"",H585,IF(AND(E585=grup_instansi!$B$21,F585=grup_instansi!$C$21),
grup_instansi!$A$21,
IF(AND(E585=grup_instansi!$B$22,F585=grup_instansi!$C$22),
grup_instansi!$A$22,
IF(AND(E585=grup_instansi!$B$23,F585=grup_instansi!$C$23),
grup_instansi!$A$23,
IF(AND(E585=grup_instansi!$B$24,F585=grup_instansi!$C$24),
grup_instansi!$A$24,
IF(AND(E585=grup_instansi!$B$25,F585=grup_instansi!$C$25),
grup_instansi!$A$25,
IF(AND(E585=grup_instansi!$B$26,F585=grup_instansi!$C$26),
grup_instansi!$A$26,
IF(AND(E585=grup_instansi!$B$27,F585=grup_instansi!$C$27),
grup_instansi!$A$27,
IF(AND(E585=grup_instansi!$B$28,F585=grup_instansi!$C$28),
grup_instansi!$A$28,
IF(AND(E585=grup_instansi!$B$29,F585=grup_instansi!$C$29),
grup_instansi!$A$29,
IF(AND(E585=grup_instansi!$B$30,F585=grup_instansi!$C$30),
grup_instansi!$A$30,
IF(AND(E585=grup_instansi!$B$31,F585=grup_instansi!$C$31),
grup_instansi!$A$31,
IF(AND(E585=grup_instansi!$B$32,F585=grup_instansi!$C$32),
grup_instansi!$A$32,
IF(AND(E585=grup_instansi!$B$33,F585=grup_instansi!$C$33),
grup_instansi!$A$33,
IF(AND(E585=grup_instansi!$B$34,F585=grup_instansi!$C$34),
grup_instansi!$A$34,
IF(AND(E585=grup_instansi!$B$35,F585=grup_instansi!$C$35),
grup_instansi!$A$35,""))))))))))))))))</f>
        <v>gi2023110400023</v>
      </c>
      <c r="J585" t="str">
        <f>IF(I585&lt;&gt;"",I585,IF(AND(E585=grup_instansi!$B$36,F585=grup_instansi!$C$36),
grup_instansi!$A$36,
IF(AND(E585=grup_instansi!$B$37,F585=grup_instansi!$C$37),
grup_instansi!$A$37,
IF(AND(E585=grup_instansi!$B$38,F585=grup_instansi!$C$38),
grup_instansi!$A$38,
IF(AND(E585=grup_instansi!$B$39,F585=grup_instansi!$C$39),
grup_instansi!$A$39,
IF(AND(E585=grup_instansi!$B$40,F585=grup_instansi!$C$40),
grup_instansi!$A$40,
IF(AND(E585=grup_instansi!$B$41,F585=grup_instansi!$C$41),
grup_instansi!$A$41,
IF(AND(E585=grup_instansi!$B$42,F585=grup_instansi!$C$42),
grup_instansi!$A$42,
IF(AND(E585=grup_instansi!$B$43,F585=grup_instansi!$C$43),
grup_instansi!$A$43,
IF(AND(E585=grup_instansi!$B$44,F585=grup_instansi!$C$44),
grup_instansi!$A$44,
IF(AND(E585=grup_instansi!$B$45,F585=grup_instansi!$C$45),
grup_instansi!$A$45,
IF(AND(E585=grup_instansi!$B$46,F585=grup_instansi!$C$46),
grup_instansi!$A$46,
IF(AND(E585=grup_instansi!$B$47,F585=grup_instansi!$C$47),
grup_instansi!$A$47,
IF(AND(E585=grup_instansi!$B$48,F585=grup_instansi!$C$48),
grup_instansi!$A$48,
IF(AND(E585=grup_instansi!$B$49,F585=grup_instansi!$C$49),
grup_instansi!$A$49,
IF(AND(E585=grup_instansi!$B$50,F585=grup_instansi!$C$50),
grup_instansi!$A$50,
IF(AND(E585=grup_instansi!$B$51,F585=grup_instansi!$C$51),
grup_instansi!$A$51,
IF(AND(E585=grup_instansi!$B$52,F585=grup_instansi!$C$52),
grup_instansi!$A$52,
IF(AND(E585=grup_instansi!$B$53,F585=grup_instansi!$C$53),
grup_instansi!$A$53,
IF(AND(E585=grup_instansi!$B$54,F585=grup_instansi!$C$54),
grup_instansi!$A$54,
IF(AND(E585=grup_instansi!$B$55,F585=grup_instansi!$C$55),
grup_instansi!$A$55,
IF(AND(E585=grup_instansi!$B$56,F585=grup_instansi!$C$56),
grup_instansi!$A$56,
IF(AND(E585=grup_instansi!$B$57,F585=grup_instansi!$C$57),
grup_instansi!$A$57,
IF(AND(E585=grup_instansi!$B$58,F585=grup_instansi!$C$58),
grup_instansi!$A$58,
IF(AND(E585=grup_instansi!$B$59,F585=grup_instansi!$C$59),
grup_instansi!$A$59,
IF(AND(E585=grup_instansi!$B$60,F585=grup_instansi!$C$60),
grup_instansi!$A$60,""))))))))))))))))))))))))))</f>
        <v>gi2023110400023</v>
      </c>
      <c r="K585" t="str">
        <f>IF(J585&lt;&gt;"",J585,IF(AND(E585=grup_instansi!$B$61,F585=grup_instansi!$C$61),
grup_instansi!$A$61,
IF(AND(E585=grup_instansi!$B$62,F585=grup_instansi!$C$62),
grup_instansi!$A$62,
IF(AND(E585=grup_instansi!$B$63,F585=grup_instansi!$C$63),
grup_instansi!$A$63,
IF(AND(E585=grup_instansi!$B$64,F585=grup_instansi!$C$64),
grup_instansi!$A$64,
IF(AND(E585=grup_instansi!$B$65,F585=grup_instansi!$C$65),
grup_instansi!$A$65,
IF(AND(E585=grup_instansi!$B$66,F585=grup_instansi!$C$66),
grup_instansi!$A$66,
IF(AND(E585=grup_instansi!$B$67,F585=grup_instansi!$C$67),
grup_instansi!$A$67,
IF(AND(E585=grup_instansi!$B$68,F585=grup_instansi!$C$68),
grup_instansi!$A$68,
IF(AND(E585=grup_instansi!$B$69,F585=grup_instansi!$C$69),
grup_instansi!$A$69,
IF(AND(E585=grup_instansi!$B$70,F585=grup_instansi!$C$70),
grup_instansi!$A$70,
IF(AND(E585=grup_instansi!$B$71,F585=grup_instansi!$C$71),
grup_instansi!$A$71,
IF(AND(E585=grup_instansi!$B$72,F585=grup_instansi!$C$72),
grup_instansi!$A$72,
IF(AND(E585=grup_instansi!$B$73,F585=grup_instansi!$C$73),
grup_instansi!$A$73,
IF(AND(E585=grup_instansi!$B$74,F585=grup_instansi!$C$74),
grup_instansi!$A$74,
IF(AND(E585=grup_instansi!$B$75,F585=grup_instansi!$C$75),
grup_instansi!$A$75,
IF(AND(E585=grup_instansi!$B$76,F585=grup_instansi!$C$76),
grup_instansi!$A$76,
IF(AND(E585=grup_instansi!$B$77,F585=grup_instansi!$C$77),
grup_instansi!$A$77,
IF(AND(E585=grup_instansi!$B$78,F585=grup_instansi!$C$78),
grup_instansi!$A$78,
IF(AND(E585=grup_instansi!$B$79,F585=grup_instansi!$C$79),
grup_instansi!$A$79,
IF(AND(E585=grup_instansi!$B$80,F585=grup_instansi!$C$80),
grup_instansi!$A$80,
IF(AND(E585=grup_instansi!$B$81,F585=grup_instansi!$C$81),
grup_instansi!$A$81,
IF(AND(E585=grup_instansi!$B$82,F585=grup_instansi!$C$82),
grup_instansi!$A$82,
IF(AND(E585=grup_instansi!$B$83,F585=grup_instansi!$C$83),
grup_instansi!$A$84,
IF(AND(E585=grup_instansi!$B$84,F585=grup_instansi!$C$84),
grup_instansi!$A$85,
IF(AND(E585=grup_instansi!$B$85,F585=grup_instansi!$C$85),
grup_instansi!$A$86,
IF(AND(E585=grup_instansi!$B$86,F585=grup_instansi!$C$86),
grup_instansi!$A$87,
IF(AND(E585=grup_instansi!$B$87,F585=grup_instansi!$C$87),
grup_instansi!$A$87,
IF(AND(E585=grup_instansi!$B$88,F585=grup_instansi!$C$88),
grup_instansi!$A$88,
IF(AND(E585=grup_instansi!$B$89,F585=grup_instansi!$C$89),
grup_instansi!$A$89,
IF(AND(E585=grup_instansi!$B$90,F585=grup_instansi!$C$90),
grup_instansi!$A$90,
IF(AND(E585=grup_instansi!$B$91,F585=grup_instansi!$C$91),
grup_instansi!$A$91,
IF(AND(E585=grup_instansi!$B$92,F585=grup_instansi!$C$92),
grup_instansi!$A$92,
IF(AND(E585=grup_instansi!$B$93,F585=grup_instansi!$C$93),
grup_instansi!$A$93,
IF(AND(E585=grup_instansi!$B$94,F585=grup_instansi!$C$94),
grup_instansi!$A$94,
IF(AND(E585=grup_instansi!$B$95,F585=grup_instansi!$C$95),
grup_instansi!$A$95,
IF(AND(E585=grup_instansi!$B$96,F585=grup_instansi!$C$96),
grup_instansi!$A$96,
IF(AND(E585=grup_instansi!$B$97,F585=grup_instansi!$C$97),
grup_instansi!$A$97,
IF(AND(E585=grup_instansi!$B$98,F585=grup_instansi!$C$98),
grup_instansi!$A$98,
IF(AND(E585=grup_instansi!$B$99,F585=grup_instansi!$C$99),
grup_instansi!$A$99,
grup_instansi!$A$100))))))))))))))))))))))))))))))))))))))))</f>
        <v>gi2023110400023</v>
      </c>
      <c r="L585" t="str">
        <f>VLOOKUP(K585,grup_instansi!$A$2:$E$102,4)</f>
        <v>Pemerintah Kabupaten Nusa Tenggara Barat</v>
      </c>
      <c r="M585" t="str">
        <f t="shared" si="29"/>
        <v>('i2023110600584','Pemerintah Kab. Bima','gi2023110400023'),</v>
      </c>
    </row>
    <row r="586" spans="1:13" ht="45" x14ac:dyDescent="0.25">
      <c r="A586" t="str">
        <f t="shared" si="27"/>
        <v>i2023110600585</v>
      </c>
      <c r="B586" s="6">
        <v>7702</v>
      </c>
      <c r="C586" t="str">
        <f t="shared" si="28"/>
        <v>i2023110600585</v>
      </c>
      <c r="D586" s="5" t="s">
        <v>375</v>
      </c>
      <c r="E586" s="5" t="s">
        <v>658</v>
      </c>
      <c r="F586" s="5" t="s">
        <v>681</v>
      </c>
      <c r="G586" t="str">
        <f>IF(AND(E586=grup_instansi!$B$2,F586=grup_instansi!$C$2),
grup_instansi!$A$2,
IF(AND(E586=grup_instansi!$B$3,F586=grup_instansi!$C$3),
grup_instansi!$A$3,
IF(AND(E586=grup_instansi!$B$4,F586=grup_instansi!$C$4),
grup_instansi!$A$4,
IF(AND(E586=grup_instansi!$B$5,F586=grup_instansi!$C$5),
grup_instansi!$A$5,
IF(AND(E586=grup_instansi!$B$6,F586=grup_instansi!$C$6),
grup_instansi!$A$6,
IF(AND(E586=grup_instansi!$B$7,F586=grup_instansi!$C$7),
grup_instansi!$A$7,
IF(AND(E586=grup_instansi!$B$8,F586=grup_instansi!$C$8),
grup_instansi!$A$8,
IF(AND(E586=grup_instansi!$B$9,F586=grup_instansi!$C$9),
grup_instansi!$A$9,
IF(AND(E586=grup_instansi!$B$10,F586=grup_instansi!$C$10),
grup_instansi!$A$10,"")))))))))</f>
        <v/>
      </c>
      <c r="H586" t="str">
        <f>IF(G586&lt;&gt;"",G586,IF(AND(E586=grup_instansi!$B$11,F586=grup_instansi!$C$11),
grup_instansi!$A$11,
IF(AND(E586=grup_instansi!$B$12,F586=grup_instansi!$C$12),
grup_instansi!$A$12,
IF(AND(E586=grup_instansi!$B$13,F586=grup_instansi!$C$13),
grup_instansi!$A$13,
IF(AND(E586=grup_instansi!$B$14,F586=grup_instansi!$C$14),
grup_instansi!$A$14,
IF(AND(E586=grup_instansi!$B$15,F586=grup_instansi!$C$15),
grup_instansi!$A$15,
IF(AND(E586=grup_instansi!$B$16,F586=grup_instansi!$C$16),
grup_instansi!$A$16,
IF(AND(E586=grup_instansi!$B$17,F586=grup_instansi!$C$17),
grup_instansi!$A$17,
IF(AND(E586=grup_instansi!$B$18,F586=grup_instansi!$C$18),
grup_instansi!$A$18,
IF(AND(E586=grup_instansi!$B$19,F586=grup_instansi!$C$19),
grup_instansi!$A$19,
IF(AND(E586=grup_instansi!$B$20,F586=grup_instansi!$C$20),
grup_instansi!$A$20,"")))))))))))</f>
        <v/>
      </c>
      <c r="I586" t="str">
        <f>IF(H586&lt;&gt;"",H586,IF(AND(E586=grup_instansi!$B$21,F586=grup_instansi!$C$21),
grup_instansi!$A$21,
IF(AND(E586=grup_instansi!$B$22,F586=grup_instansi!$C$22),
grup_instansi!$A$22,
IF(AND(E586=grup_instansi!$B$23,F586=grup_instansi!$C$23),
grup_instansi!$A$23,
IF(AND(E586=grup_instansi!$B$24,F586=grup_instansi!$C$24),
grup_instansi!$A$24,
IF(AND(E586=grup_instansi!$B$25,F586=grup_instansi!$C$25),
grup_instansi!$A$25,
IF(AND(E586=grup_instansi!$B$26,F586=grup_instansi!$C$26),
grup_instansi!$A$26,
IF(AND(E586=grup_instansi!$B$27,F586=grup_instansi!$C$27),
grup_instansi!$A$27,
IF(AND(E586=grup_instansi!$B$28,F586=grup_instansi!$C$28),
grup_instansi!$A$28,
IF(AND(E586=grup_instansi!$B$29,F586=grup_instansi!$C$29),
grup_instansi!$A$29,
IF(AND(E586=grup_instansi!$B$30,F586=grup_instansi!$C$30),
grup_instansi!$A$30,
IF(AND(E586=grup_instansi!$B$31,F586=grup_instansi!$C$31),
grup_instansi!$A$31,
IF(AND(E586=grup_instansi!$B$32,F586=grup_instansi!$C$32),
grup_instansi!$A$32,
IF(AND(E586=grup_instansi!$B$33,F586=grup_instansi!$C$33),
grup_instansi!$A$33,
IF(AND(E586=grup_instansi!$B$34,F586=grup_instansi!$C$34),
grup_instansi!$A$34,
IF(AND(E586=grup_instansi!$B$35,F586=grup_instansi!$C$35),
grup_instansi!$A$35,""))))))))))))))))</f>
        <v>gi2023110400024</v>
      </c>
      <c r="J586" t="str">
        <f>IF(I586&lt;&gt;"",I586,IF(AND(E586=grup_instansi!$B$36,F586=grup_instansi!$C$36),
grup_instansi!$A$36,
IF(AND(E586=grup_instansi!$B$37,F586=grup_instansi!$C$37),
grup_instansi!$A$37,
IF(AND(E586=grup_instansi!$B$38,F586=grup_instansi!$C$38),
grup_instansi!$A$38,
IF(AND(E586=grup_instansi!$B$39,F586=grup_instansi!$C$39),
grup_instansi!$A$39,
IF(AND(E586=grup_instansi!$B$40,F586=grup_instansi!$C$40),
grup_instansi!$A$40,
IF(AND(E586=grup_instansi!$B$41,F586=grup_instansi!$C$41),
grup_instansi!$A$41,
IF(AND(E586=grup_instansi!$B$42,F586=grup_instansi!$C$42),
grup_instansi!$A$42,
IF(AND(E586=grup_instansi!$B$43,F586=grup_instansi!$C$43),
grup_instansi!$A$43,
IF(AND(E586=grup_instansi!$B$44,F586=grup_instansi!$C$44),
grup_instansi!$A$44,
IF(AND(E586=grup_instansi!$B$45,F586=grup_instansi!$C$45),
grup_instansi!$A$45,
IF(AND(E586=grup_instansi!$B$46,F586=grup_instansi!$C$46),
grup_instansi!$A$46,
IF(AND(E586=grup_instansi!$B$47,F586=grup_instansi!$C$47),
grup_instansi!$A$47,
IF(AND(E586=grup_instansi!$B$48,F586=grup_instansi!$C$48),
grup_instansi!$A$48,
IF(AND(E586=grup_instansi!$B$49,F586=grup_instansi!$C$49),
grup_instansi!$A$49,
IF(AND(E586=grup_instansi!$B$50,F586=grup_instansi!$C$50),
grup_instansi!$A$50,
IF(AND(E586=grup_instansi!$B$51,F586=grup_instansi!$C$51),
grup_instansi!$A$51,
IF(AND(E586=grup_instansi!$B$52,F586=grup_instansi!$C$52),
grup_instansi!$A$52,
IF(AND(E586=grup_instansi!$B$53,F586=grup_instansi!$C$53),
grup_instansi!$A$53,
IF(AND(E586=grup_instansi!$B$54,F586=grup_instansi!$C$54),
grup_instansi!$A$54,
IF(AND(E586=grup_instansi!$B$55,F586=grup_instansi!$C$55),
grup_instansi!$A$55,
IF(AND(E586=grup_instansi!$B$56,F586=grup_instansi!$C$56),
grup_instansi!$A$56,
IF(AND(E586=grup_instansi!$B$57,F586=grup_instansi!$C$57),
grup_instansi!$A$57,
IF(AND(E586=grup_instansi!$B$58,F586=grup_instansi!$C$58),
grup_instansi!$A$58,
IF(AND(E586=grup_instansi!$B$59,F586=grup_instansi!$C$59),
grup_instansi!$A$59,
IF(AND(E586=grup_instansi!$B$60,F586=grup_instansi!$C$60),
grup_instansi!$A$60,""))))))))))))))))))))))))))</f>
        <v>gi2023110400024</v>
      </c>
      <c r="K586" t="str">
        <f>IF(J586&lt;&gt;"",J586,IF(AND(E586=grup_instansi!$B$61,F586=grup_instansi!$C$61),
grup_instansi!$A$61,
IF(AND(E586=grup_instansi!$B$62,F586=grup_instansi!$C$62),
grup_instansi!$A$62,
IF(AND(E586=grup_instansi!$B$63,F586=grup_instansi!$C$63),
grup_instansi!$A$63,
IF(AND(E586=grup_instansi!$B$64,F586=grup_instansi!$C$64),
grup_instansi!$A$64,
IF(AND(E586=grup_instansi!$B$65,F586=grup_instansi!$C$65),
grup_instansi!$A$65,
IF(AND(E586=grup_instansi!$B$66,F586=grup_instansi!$C$66),
grup_instansi!$A$66,
IF(AND(E586=grup_instansi!$B$67,F586=grup_instansi!$C$67),
grup_instansi!$A$67,
IF(AND(E586=grup_instansi!$B$68,F586=grup_instansi!$C$68),
grup_instansi!$A$68,
IF(AND(E586=grup_instansi!$B$69,F586=grup_instansi!$C$69),
grup_instansi!$A$69,
IF(AND(E586=grup_instansi!$B$70,F586=grup_instansi!$C$70),
grup_instansi!$A$70,
IF(AND(E586=grup_instansi!$B$71,F586=grup_instansi!$C$71),
grup_instansi!$A$71,
IF(AND(E586=grup_instansi!$B$72,F586=grup_instansi!$C$72),
grup_instansi!$A$72,
IF(AND(E586=grup_instansi!$B$73,F586=grup_instansi!$C$73),
grup_instansi!$A$73,
IF(AND(E586=grup_instansi!$B$74,F586=grup_instansi!$C$74),
grup_instansi!$A$74,
IF(AND(E586=grup_instansi!$B$75,F586=grup_instansi!$C$75),
grup_instansi!$A$75,
IF(AND(E586=grup_instansi!$B$76,F586=grup_instansi!$C$76),
grup_instansi!$A$76,
IF(AND(E586=grup_instansi!$B$77,F586=grup_instansi!$C$77),
grup_instansi!$A$77,
IF(AND(E586=grup_instansi!$B$78,F586=grup_instansi!$C$78),
grup_instansi!$A$78,
IF(AND(E586=grup_instansi!$B$79,F586=grup_instansi!$C$79),
grup_instansi!$A$79,
IF(AND(E586=grup_instansi!$B$80,F586=grup_instansi!$C$80),
grup_instansi!$A$80,
IF(AND(E586=grup_instansi!$B$81,F586=grup_instansi!$C$81),
grup_instansi!$A$81,
IF(AND(E586=grup_instansi!$B$82,F586=grup_instansi!$C$82),
grup_instansi!$A$82,
IF(AND(E586=grup_instansi!$B$83,F586=grup_instansi!$C$83),
grup_instansi!$A$84,
IF(AND(E586=grup_instansi!$B$84,F586=grup_instansi!$C$84),
grup_instansi!$A$85,
IF(AND(E586=grup_instansi!$B$85,F586=grup_instansi!$C$85),
grup_instansi!$A$86,
IF(AND(E586=grup_instansi!$B$86,F586=grup_instansi!$C$86),
grup_instansi!$A$87,
IF(AND(E586=grup_instansi!$B$87,F586=grup_instansi!$C$87),
grup_instansi!$A$87,
IF(AND(E586=grup_instansi!$B$88,F586=grup_instansi!$C$88),
grup_instansi!$A$88,
IF(AND(E586=grup_instansi!$B$89,F586=grup_instansi!$C$89),
grup_instansi!$A$89,
IF(AND(E586=grup_instansi!$B$90,F586=grup_instansi!$C$90),
grup_instansi!$A$90,
IF(AND(E586=grup_instansi!$B$91,F586=grup_instansi!$C$91),
grup_instansi!$A$91,
IF(AND(E586=grup_instansi!$B$92,F586=grup_instansi!$C$92),
grup_instansi!$A$92,
IF(AND(E586=grup_instansi!$B$93,F586=grup_instansi!$C$93),
grup_instansi!$A$93,
IF(AND(E586=grup_instansi!$B$94,F586=grup_instansi!$C$94),
grup_instansi!$A$94,
IF(AND(E586=grup_instansi!$B$95,F586=grup_instansi!$C$95),
grup_instansi!$A$95,
IF(AND(E586=grup_instansi!$B$96,F586=grup_instansi!$C$96),
grup_instansi!$A$96,
IF(AND(E586=grup_instansi!$B$97,F586=grup_instansi!$C$97),
grup_instansi!$A$97,
IF(AND(E586=grup_instansi!$B$98,F586=grup_instansi!$C$98),
grup_instansi!$A$98,
IF(AND(E586=grup_instansi!$B$99,F586=grup_instansi!$C$99),
grup_instansi!$A$99,
grup_instansi!$A$100))))))))))))))))))))))))))))))))))))))))</f>
        <v>gi2023110400024</v>
      </c>
      <c r="L586" t="str">
        <f>VLOOKUP(K586,grup_instansi!$A$2:$E$102,4)</f>
        <v>Pemerintah Kabupaten Nusa Tenggara Timur</v>
      </c>
      <c r="M586" t="str">
        <f t="shared" si="29"/>
        <v>('i2023110600585','Pemerintah Kab. Belu','gi2023110400024'),</v>
      </c>
    </row>
    <row r="587" spans="1:13" ht="45" x14ac:dyDescent="0.25">
      <c r="A587" t="str">
        <f t="shared" si="27"/>
        <v>i2023110600586</v>
      </c>
      <c r="B587" s="6">
        <v>7709</v>
      </c>
      <c r="C587" t="str">
        <f t="shared" si="28"/>
        <v>i2023110600586</v>
      </c>
      <c r="D587" s="5" t="s">
        <v>381</v>
      </c>
      <c r="E587" s="5" t="s">
        <v>658</v>
      </c>
      <c r="F587" s="5" t="s">
        <v>681</v>
      </c>
      <c r="G587" t="str">
        <f>IF(AND(E587=grup_instansi!$B$2,F587=grup_instansi!$C$2),
grup_instansi!$A$2,
IF(AND(E587=grup_instansi!$B$3,F587=grup_instansi!$C$3),
grup_instansi!$A$3,
IF(AND(E587=grup_instansi!$B$4,F587=grup_instansi!$C$4),
grup_instansi!$A$4,
IF(AND(E587=grup_instansi!$B$5,F587=grup_instansi!$C$5),
grup_instansi!$A$5,
IF(AND(E587=grup_instansi!$B$6,F587=grup_instansi!$C$6),
grup_instansi!$A$6,
IF(AND(E587=grup_instansi!$B$7,F587=grup_instansi!$C$7),
grup_instansi!$A$7,
IF(AND(E587=grup_instansi!$B$8,F587=grup_instansi!$C$8),
grup_instansi!$A$8,
IF(AND(E587=grup_instansi!$B$9,F587=grup_instansi!$C$9),
grup_instansi!$A$9,
IF(AND(E587=grup_instansi!$B$10,F587=grup_instansi!$C$10),
grup_instansi!$A$10,"")))))))))</f>
        <v/>
      </c>
      <c r="H587" t="str">
        <f>IF(G587&lt;&gt;"",G587,IF(AND(E587=grup_instansi!$B$11,F587=grup_instansi!$C$11),
grup_instansi!$A$11,
IF(AND(E587=grup_instansi!$B$12,F587=grup_instansi!$C$12),
grup_instansi!$A$12,
IF(AND(E587=grup_instansi!$B$13,F587=grup_instansi!$C$13),
grup_instansi!$A$13,
IF(AND(E587=grup_instansi!$B$14,F587=grup_instansi!$C$14),
grup_instansi!$A$14,
IF(AND(E587=grup_instansi!$B$15,F587=grup_instansi!$C$15),
grup_instansi!$A$15,
IF(AND(E587=grup_instansi!$B$16,F587=grup_instansi!$C$16),
grup_instansi!$A$16,
IF(AND(E587=grup_instansi!$B$17,F587=grup_instansi!$C$17),
grup_instansi!$A$17,
IF(AND(E587=grup_instansi!$B$18,F587=grup_instansi!$C$18),
grup_instansi!$A$18,
IF(AND(E587=grup_instansi!$B$19,F587=grup_instansi!$C$19),
grup_instansi!$A$19,
IF(AND(E587=grup_instansi!$B$20,F587=grup_instansi!$C$20),
grup_instansi!$A$20,"")))))))))))</f>
        <v/>
      </c>
      <c r="I587" t="str">
        <f>IF(H587&lt;&gt;"",H587,IF(AND(E587=grup_instansi!$B$21,F587=grup_instansi!$C$21),
grup_instansi!$A$21,
IF(AND(E587=grup_instansi!$B$22,F587=grup_instansi!$C$22),
grup_instansi!$A$22,
IF(AND(E587=grup_instansi!$B$23,F587=grup_instansi!$C$23),
grup_instansi!$A$23,
IF(AND(E587=grup_instansi!$B$24,F587=grup_instansi!$C$24),
grup_instansi!$A$24,
IF(AND(E587=grup_instansi!$B$25,F587=grup_instansi!$C$25),
grup_instansi!$A$25,
IF(AND(E587=grup_instansi!$B$26,F587=grup_instansi!$C$26),
grup_instansi!$A$26,
IF(AND(E587=grup_instansi!$B$27,F587=grup_instansi!$C$27),
grup_instansi!$A$27,
IF(AND(E587=grup_instansi!$B$28,F587=grup_instansi!$C$28),
grup_instansi!$A$28,
IF(AND(E587=grup_instansi!$B$29,F587=grup_instansi!$C$29),
grup_instansi!$A$29,
IF(AND(E587=grup_instansi!$B$30,F587=grup_instansi!$C$30),
grup_instansi!$A$30,
IF(AND(E587=grup_instansi!$B$31,F587=grup_instansi!$C$31),
grup_instansi!$A$31,
IF(AND(E587=grup_instansi!$B$32,F587=grup_instansi!$C$32),
grup_instansi!$A$32,
IF(AND(E587=grup_instansi!$B$33,F587=grup_instansi!$C$33),
grup_instansi!$A$33,
IF(AND(E587=grup_instansi!$B$34,F587=grup_instansi!$C$34),
grup_instansi!$A$34,
IF(AND(E587=grup_instansi!$B$35,F587=grup_instansi!$C$35),
grup_instansi!$A$35,""))))))))))))))))</f>
        <v>gi2023110400024</v>
      </c>
      <c r="J587" t="str">
        <f>IF(I587&lt;&gt;"",I587,IF(AND(E587=grup_instansi!$B$36,F587=grup_instansi!$C$36),
grup_instansi!$A$36,
IF(AND(E587=grup_instansi!$B$37,F587=grup_instansi!$C$37),
grup_instansi!$A$37,
IF(AND(E587=grup_instansi!$B$38,F587=grup_instansi!$C$38),
grup_instansi!$A$38,
IF(AND(E587=grup_instansi!$B$39,F587=grup_instansi!$C$39),
grup_instansi!$A$39,
IF(AND(E587=grup_instansi!$B$40,F587=grup_instansi!$C$40),
grup_instansi!$A$40,
IF(AND(E587=grup_instansi!$B$41,F587=grup_instansi!$C$41),
grup_instansi!$A$41,
IF(AND(E587=grup_instansi!$B$42,F587=grup_instansi!$C$42),
grup_instansi!$A$42,
IF(AND(E587=grup_instansi!$B$43,F587=grup_instansi!$C$43),
grup_instansi!$A$43,
IF(AND(E587=grup_instansi!$B$44,F587=grup_instansi!$C$44),
grup_instansi!$A$44,
IF(AND(E587=grup_instansi!$B$45,F587=grup_instansi!$C$45),
grup_instansi!$A$45,
IF(AND(E587=grup_instansi!$B$46,F587=grup_instansi!$C$46),
grup_instansi!$A$46,
IF(AND(E587=grup_instansi!$B$47,F587=grup_instansi!$C$47),
grup_instansi!$A$47,
IF(AND(E587=grup_instansi!$B$48,F587=grup_instansi!$C$48),
grup_instansi!$A$48,
IF(AND(E587=grup_instansi!$B$49,F587=grup_instansi!$C$49),
grup_instansi!$A$49,
IF(AND(E587=grup_instansi!$B$50,F587=grup_instansi!$C$50),
grup_instansi!$A$50,
IF(AND(E587=grup_instansi!$B$51,F587=grup_instansi!$C$51),
grup_instansi!$A$51,
IF(AND(E587=grup_instansi!$B$52,F587=grup_instansi!$C$52),
grup_instansi!$A$52,
IF(AND(E587=grup_instansi!$B$53,F587=grup_instansi!$C$53),
grup_instansi!$A$53,
IF(AND(E587=grup_instansi!$B$54,F587=grup_instansi!$C$54),
grup_instansi!$A$54,
IF(AND(E587=grup_instansi!$B$55,F587=grup_instansi!$C$55),
grup_instansi!$A$55,
IF(AND(E587=grup_instansi!$B$56,F587=grup_instansi!$C$56),
grup_instansi!$A$56,
IF(AND(E587=grup_instansi!$B$57,F587=grup_instansi!$C$57),
grup_instansi!$A$57,
IF(AND(E587=grup_instansi!$B$58,F587=grup_instansi!$C$58),
grup_instansi!$A$58,
IF(AND(E587=grup_instansi!$B$59,F587=grup_instansi!$C$59),
grup_instansi!$A$59,
IF(AND(E587=grup_instansi!$B$60,F587=grup_instansi!$C$60),
grup_instansi!$A$60,""))))))))))))))))))))))))))</f>
        <v>gi2023110400024</v>
      </c>
      <c r="K587" t="str">
        <f>IF(J587&lt;&gt;"",J587,IF(AND(E587=grup_instansi!$B$61,F587=grup_instansi!$C$61),
grup_instansi!$A$61,
IF(AND(E587=grup_instansi!$B$62,F587=grup_instansi!$C$62),
grup_instansi!$A$62,
IF(AND(E587=grup_instansi!$B$63,F587=grup_instansi!$C$63),
grup_instansi!$A$63,
IF(AND(E587=grup_instansi!$B$64,F587=grup_instansi!$C$64),
grup_instansi!$A$64,
IF(AND(E587=grup_instansi!$B$65,F587=grup_instansi!$C$65),
grup_instansi!$A$65,
IF(AND(E587=grup_instansi!$B$66,F587=grup_instansi!$C$66),
grup_instansi!$A$66,
IF(AND(E587=grup_instansi!$B$67,F587=grup_instansi!$C$67),
grup_instansi!$A$67,
IF(AND(E587=grup_instansi!$B$68,F587=grup_instansi!$C$68),
grup_instansi!$A$68,
IF(AND(E587=grup_instansi!$B$69,F587=grup_instansi!$C$69),
grup_instansi!$A$69,
IF(AND(E587=grup_instansi!$B$70,F587=grup_instansi!$C$70),
grup_instansi!$A$70,
IF(AND(E587=grup_instansi!$B$71,F587=grup_instansi!$C$71),
grup_instansi!$A$71,
IF(AND(E587=grup_instansi!$B$72,F587=grup_instansi!$C$72),
grup_instansi!$A$72,
IF(AND(E587=grup_instansi!$B$73,F587=grup_instansi!$C$73),
grup_instansi!$A$73,
IF(AND(E587=grup_instansi!$B$74,F587=grup_instansi!$C$74),
grup_instansi!$A$74,
IF(AND(E587=grup_instansi!$B$75,F587=grup_instansi!$C$75),
grup_instansi!$A$75,
IF(AND(E587=grup_instansi!$B$76,F587=grup_instansi!$C$76),
grup_instansi!$A$76,
IF(AND(E587=grup_instansi!$B$77,F587=grup_instansi!$C$77),
grup_instansi!$A$77,
IF(AND(E587=grup_instansi!$B$78,F587=grup_instansi!$C$78),
grup_instansi!$A$78,
IF(AND(E587=grup_instansi!$B$79,F587=grup_instansi!$C$79),
grup_instansi!$A$79,
IF(AND(E587=grup_instansi!$B$80,F587=grup_instansi!$C$80),
grup_instansi!$A$80,
IF(AND(E587=grup_instansi!$B$81,F587=grup_instansi!$C$81),
grup_instansi!$A$81,
IF(AND(E587=grup_instansi!$B$82,F587=grup_instansi!$C$82),
grup_instansi!$A$82,
IF(AND(E587=grup_instansi!$B$83,F587=grup_instansi!$C$83),
grup_instansi!$A$84,
IF(AND(E587=grup_instansi!$B$84,F587=grup_instansi!$C$84),
grup_instansi!$A$85,
IF(AND(E587=grup_instansi!$B$85,F587=grup_instansi!$C$85),
grup_instansi!$A$86,
IF(AND(E587=grup_instansi!$B$86,F587=grup_instansi!$C$86),
grup_instansi!$A$87,
IF(AND(E587=grup_instansi!$B$87,F587=grup_instansi!$C$87),
grup_instansi!$A$87,
IF(AND(E587=grup_instansi!$B$88,F587=grup_instansi!$C$88),
grup_instansi!$A$88,
IF(AND(E587=grup_instansi!$B$89,F587=grup_instansi!$C$89),
grup_instansi!$A$89,
IF(AND(E587=grup_instansi!$B$90,F587=grup_instansi!$C$90),
grup_instansi!$A$90,
IF(AND(E587=grup_instansi!$B$91,F587=grup_instansi!$C$91),
grup_instansi!$A$91,
IF(AND(E587=grup_instansi!$B$92,F587=grup_instansi!$C$92),
grup_instansi!$A$92,
IF(AND(E587=grup_instansi!$B$93,F587=grup_instansi!$C$93),
grup_instansi!$A$93,
IF(AND(E587=grup_instansi!$B$94,F587=grup_instansi!$C$94),
grup_instansi!$A$94,
IF(AND(E587=grup_instansi!$B$95,F587=grup_instansi!$C$95),
grup_instansi!$A$95,
IF(AND(E587=grup_instansi!$B$96,F587=grup_instansi!$C$96),
grup_instansi!$A$96,
IF(AND(E587=grup_instansi!$B$97,F587=grup_instansi!$C$97),
grup_instansi!$A$97,
IF(AND(E587=grup_instansi!$B$98,F587=grup_instansi!$C$98),
grup_instansi!$A$98,
IF(AND(E587=grup_instansi!$B$99,F587=grup_instansi!$C$99),
grup_instansi!$A$99,
grup_instansi!$A$100))))))))))))))))))))))))))))))))))))))))</f>
        <v>gi2023110400024</v>
      </c>
      <c r="L587" t="str">
        <f>VLOOKUP(K587,grup_instansi!$A$2:$E$102,4)</f>
        <v>Pemerintah Kabupaten Nusa Tenggara Timur</v>
      </c>
      <c r="M587" t="str">
        <f t="shared" si="29"/>
        <v>('i2023110600586','Pemerintah Kab. Ngada','gi2023110400024'),</v>
      </c>
    </row>
    <row r="588" spans="1:13" ht="45" x14ac:dyDescent="0.25">
      <c r="A588" t="str">
        <f t="shared" si="27"/>
        <v>i2023110600587</v>
      </c>
      <c r="B588" s="6">
        <v>7713</v>
      </c>
      <c r="C588" t="str">
        <f t="shared" si="28"/>
        <v>i2023110600587</v>
      </c>
      <c r="D588" s="5" t="s">
        <v>385</v>
      </c>
      <c r="E588" s="5" t="s">
        <v>658</v>
      </c>
      <c r="F588" s="5" t="s">
        <v>681</v>
      </c>
      <c r="G588" t="str">
        <f>IF(AND(E588=grup_instansi!$B$2,F588=grup_instansi!$C$2),
grup_instansi!$A$2,
IF(AND(E588=grup_instansi!$B$3,F588=grup_instansi!$C$3),
grup_instansi!$A$3,
IF(AND(E588=grup_instansi!$B$4,F588=grup_instansi!$C$4),
grup_instansi!$A$4,
IF(AND(E588=grup_instansi!$B$5,F588=grup_instansi!$C$5),
grup_instansi!$A$5,
IF(AND(E588=grup_instansi!$B$6,F588=grup_instansi!$C$6),
grup_instansi!$A$6,
IF(AND(E588=grup_instansi!$B$7,F588=grup_instansi!$C$7),
grup_instansi!$A$7,
IF(AND(E588=grup_instansi!$B$8,F588=grup_instansi!$C$8),
grup_instansi!$A$8,
IF(AND(E588=grup_instansi!$B$9,F588=grup_instansi!$C$9),
grup_instansi!$A$9,
IF(AND(E588=grup_instansi!$B$10,F588=grup_instansi!$C$10),
grup_instansi!$A$10,"")))))))))</f>
        <v/>
      </c>
      <c r="H588" t="str">
        <f>IF(G588&lt;&gt;"",G588,IF(AND(E588=grup_instansi!$B$11,F588=grup_instansi!$C$11),
grup_instansi!$A$11,
IF(AND(E588=grup_instansi!$B$12,F588=grup_instansi!$C$12),
grup_instansi!$A$12,
IF(AND(E588=grup_instansi!$B$13,F588=grup_instansi!$C$13),
grup_instansi!$A$13,
IF(AND(E588=grup_instansi!$B$14,F588=grup_instansi!$C$14),
grup_instansi!$A$14,
IF(AND(E588=grup_instansi!$B$15,F588=grup_instansi!$C$15),
grup_instansi!$A$15,
IF(AND(E588=grup_instansi!$B$16,F588=grup_instansi!$C$16),
grup_instansi!$A$16,
IF(AND(E588=grup_instansi!$B$17,F588=grup_instansi!$C$17),
grup_instansi!$A$17,
IF(AND(E588=grup_instansi!$B$18,F588=grup_instansi!$C$18),
grup_instansi!$A$18,
IF(AND(E588=grup_instansi!$B$19,F588=grup_instansi!$C$19),
grup_instansi!$A$19,
IF(AND(E588=grup_instansi!$B$20,F588=grup_instansi!$C$20),
grup_instansi!$A$20,"")))))))))))</f>
        <v/>
      </c>
      <c r="I588" t="str">
        <f>IF(H588&lt;&gt;"",H588,IF(AND(E588=grup_instansi!$B$21,F588=grup_instansi!$C$21),
grup_instansi!$A$21,
IF(AND(E588=grup_instansi!$B$22,F588=grup_instansi!$C$22),
grup_instansi!$A$22,
IF(AND(E588=grup_instansi!$B$23,F588=grup_instansi!$C$23),
grup_instansi!$A$23,
IF(AND(E588=grup_instansi!$B$24,F588=grup_instansi!$C$24),
grup_instansi!$A$24,
IF(AND(E588=grup_instansi!$B$25,F588=grup_instansi!$C$25),
grup_instansi!$A$25,
IF(AND(E588=grup_instansi!$B$26,F588=grup_instansi!$C$26),
grup_instansi!$A$26,
IF(AND(E588=grup_instansi!$B$27,F588=grup_instansi!$C$27),
grup_instansi!$A$27,
IF(AND(E588=grup_instansi!$B$28,F588=grup_instansi!$C$28),
grup_instansi!$A$28,
IF(AND(E588=grup_instansi!$B$29,F588=grup_instansi!$C$29),
grup_instansi!$A$29,
IF(AND(E588=grup_instansi!$B$30,F588=grup_instansi!$C$30),
grup_instansi!$A$30,
IF(AND(E588=grup_instansi!$B$31,F588=grup_instansi!$C$31),
grup_instansi!$A$31,
IF(AND(E588=grup_instansi!$B$32,F588=grup_instansi!$C$32),
grup_instansi!$A$32,
IF(AND(E588=grup_instansi!$B$33,F588=grup_instansi!$C$33),
grup_instansi!$A$33,
IF(AND(E588=grup_instansi!$B$34,F588=grup_instansi!$C$34),
grup_instansi!$A$34,
IF(AND(E588=grup_instansi!$B$35,F588=grup_instansi!$C$35),
grup_instansi!$A$35,""))))))))))))))))</f>
        <v>gi2023110400024</v>
      </c>
      <c r="J588" t="str">
        <f>IF(I588&lt;&gt;"",I588,IF(AND(E588=grup_instansi!$B$36,F588=grup_instansi!$C$36),
grup_instansi!$A$36,
IF(AND(E588=grup_instansi!$B$37,F588=grup_instansi!$C$37),
grup_instansi!$A$37,
IF(AND(E588=grup_instansi!$B$38,F588=grup_instansi!$C$38),
grup_instansi!$A$38,
IF(AND(E588=grup_instansi!$B$39,F588=grup_instansi!$C$39),
grup_instansi!$A$39,
IF(AND(E588=grup_instansi!$B$40,F588=grup_instansi!$C$40),
grup_instansi!$A$40,
IF(AND(E588=grup_instansi!$B$41,F588=grup_instansi!$C$41),
grup_instansi!$A$41,
IF(AND(E588=grup_instansi!$B$42,F588=grup_instansi!$C$42),
grup_instansi!$A$42,
IF(AND(E588=grup_instansi!$B$43,F588=grup_instansi!$C$43),
grup_instansi!$A$43,
IF(AND(E588=grup_instansi!$B$44,F588=grup_instansi!$C$44),
grup_instansi!$A$44,
IF(AND(E588=grup_instansi!$B$45,F588=grup_instansi!$C$45),
grup_instansi!$A$45,
IF(AND(E588=grup_instansi!$B$46,F588=grup_instansi!$C$46),
grup_instansi!$A$46,
IF(AND(E588=grup_instansi!$B$47,F588=grup_instansi!$C$47),
grup_instansi!$A$47,
IF(AND(E588=grup_instansi!$B$48,F588=grup_instansi!$C$48),
grup_instansi!$A$48,
IF(AND(E588=grup_instansi!$B$49,F588=grup_instansi!$C$49),
grup_instansi!$A$49,
IF(AND(E588=grup_instansi!$B$50,F588=grup_instansi!$C$50),
grup_instansi!$A$50,
IF(AND(E588=grup_instansi!$B$51,F588=grup_instansi!$C$51),
grup_instansi!$A$51,
IF(AND(E588=grup_instansi!$B$52,F588=grup_instansi!$C$52),
grup_instansi!$A$52,
IF(AND(E588=grup_instansi!$B$53,F588=grup_instansi!$C$53),
grup_instansi!$A$53,
IF(AND(E588=grup_instansi!$B$54,F588=grup_instansi!$C$54),
grup_instansi!$A$54,
IF(AND(E588=grup_instansi!$B$55,F588=grup_instansi!$C$55),
grup_instansi!$A$55,
IF(AND(E588=grup_instansi!$B$56,F588=grup_instansi!$C$56),
grup_instansi!$A$56,
IF(AND(E588=grup_instansi!$B$57,F588=grup_instansi!$C$57),
grup_instansi!$A$57,
IF(AND(E588=grup_instansi!$B$58,F588=grup_instansi!$C$58),
grup_instansi!$A$58,
IF(AND(E588=grup_instansi!$B$59,F588=grup_instansi!$C$59),
grup_instansi!$A$59,
IF(AND(E588=grup_instansi!$B$60,F588=grup_instansi!$C$60),
grup_instansi!$A$60,""))))))))))))))))))))))))))</f>
        <v>gi2023110400024</v>
      </c>
      <c r="K588" t="str">
        <f>IF(J588&lt;&gt;"",J588,IF(AND(E588=grup_instansi!$B$61,F588=grup_instansi!$C$61),
grup_instansi!$A$61,
IF(AND(E588=grup_instansi!$B$62,F588=grup_instansi!$C$62),
grup_instansi!$A$62,
IF(AND(E588=grup_instansi!$B$63,F588=grup_instansi!$C$63),
grup_instansi!$A$63,
IF(AND(E588=grup_instansi!$B$64,F588=grup_instansi!$C$64),
grup_instansi!$A$64,
IF(AND(E588=grup_instansi!$B$65,F588=grup_instansi!$C$65),
grup_instansi!$A$65,
IF(AND(E588=grup_instansi!$B$66,F588=grup_instansi!$C$66),
grup_instansi!$A$66,
IF(AND(E588=grup_instansi!$B$67,F588=grup_instansi!$C$67),
grup_instansi!$A$67,
IF(AND(E588=grup_instansi!$B$68,F588=grup_instansi!$C$68),
grup_instansi!$A$68,
IF(AND(E588=grup_instansi!$B$69,F588=grup_instansi!$C$69),
grup_instansi!$A$69,
IF(AND(E588=grup_instansi!$B$70,F588=grup_instansi!$C$70),
grup_instansi!$A$70,
IF(AND(E588=grup_instansi!$B$71,F588=grup_instansi!$C$71),
grup_instansi!$A$71,
IF(AND(E588=grup_instansi!$B$72,F588=grup_instansi!$C$72),
grup_instansi!$A$72,
IF(AND(E588=grup_instansi!$B$73,F588=grup_instansi!$C$73),
grup_instansi!$A$73,
IF(AND(E588=grup_instansi!$B$74,F588=grup_instansi!$C$74),
grup_instansi!$A$74,
IF(AND(E588=grup_instansi!$B$75,F588=grup_instansi!$C$75),
grup_instansi!$A$75,
IF(AND(E588=grup_instansi!$B$76,F588=grup_instansi!$C$76),
grup_instansi!$A$76,
IF(AND(E588=grup_instansi!$B$77,F588=grup_instansi!$C$77),
grup_instansi!$A$77,
IF(AND(E588=grup_instansi!$B$78,F588=grup_instansi!$C$78),
grup_instansi!$A$78,
IF(AND(E588=grup_instansi!$B$79,F588=grup_instansi!$C$79),
grup_instansi!$A$79,
IF(AND(E588=grup_instansi!$B$80,F588=grup_instansi!$C$80),
grup_instansi!$A$80,
IF(AND(E588=grup_instansi!$B$81,F588=grup_instansi!$C$81),
grup_instansi!$A$81,
IF(AND(E588=grup_instansi!$B$82,F588=grup_instansi!$C$82),
grup_instansi!$A$82,
IF(AND(E588=grup_instansi!$B$83,F588=grup_instansi!$C$83),
grup_instansi!$A$84,
IF(AND(E588=grup_instansi!$B$84,F588=grup_instansi!$C$84),
grup_instansi!$A$85,
IF(AND(E588=grup_instansi!$B$85,F588=grup_instansi!$C$85),
grup_instansi!$A$86,
IF(AND(E588=grup_instansi!$B$86,F588=grup_instansi!$C$86),
grup_instansi!$A$87,
IF(AND(E588=grup_instansi!$B$87,F588=grup_instansi!$C$87),
grup_instansi!$A$87,
IF(AND(E588=grup_instansi!$B$88,F588=grup_instansi!$C$88),
grup_instansi!$A$88,
IF(AND(E588=grup_instansi!$B$89,F588=grup_instansi!$C$89),
grup_instansi!$A$89,
IF(AND(E588=grup_instansi!$B$90,F588=grup_instansi!$C$90),
grup_instansi!$A$90,
IF(AND(E588=grup_instansi!$B$91,F588=grup_instansi!$C$91),
grup_instansi!$A$91,
IF(AND(E588=grup_instansi!$B$92,F588=grup_instansi!$C$92),
grup_instansi!$A$92,
IF(AND(E588=grup_instansi!$B$93,F588=grup_instansi!$C$93),
grup_instansi!$A$93,
IF(AND(E588=grup_instansi!$B$94,F588=grup_instansi!$C$94),
grup_instansi!$A$94,
IF(AND(E588=grup_instansi!$B$95,F588=grup_instansi!$C$95),
grup_instansi!$A$95,
IF(AND(E588=grup_instansi!$B$96,F588=grup_instansi!$C$96),
grup_instansi!$A$96,
IF(AND(E588=grup_instansi!$B$97,F588=grup_instansi!$C$97),
grup_instansi!$A$97,
IF(AND(E588=grup_instansi!$B$98,F588=grup_instansi!$C$98),
grup_instansi!$A$98,
IF(AND(E588=grup_instansi!$B$99,F588=grup_instansi!$C$99),
grup_instansi!$A$99,
grup_instansi!$A$100))))))))))))))))))))))))))))))))))))))))</f>
        <v>gi2023110400024</v>
      </c>
      <c r="L588" t="str">
        <f>VLOOKUP(K588,grup_instansi!$A$2:$E$102,4)</f>
        <v>Pemerintah Kabupaten Nusa Tenggara Timur</v>
      </c>
      <c r="M588" t="str">
        <f t="shared" si="29"/>
        <v>('i2023110600587','Pemerintah Kab. Lembata','gi2023110400024'),</v>
      </c>
    </row>
    <row r="589" spans="1:13" ht="45" x14ac:dyDescent="0.25">
      <c r="A589" t="str">
        <f t="shared" si="27"/>
        <v>i2023110600588</v>
      </c>
      <c r="B589" s="6">
        <v>7771</v>
      </c>
      <c r="C589" t="str">
        <f t="shared" si="28"/>
        <v>i2023110600588</v>
      </c>
      <c r="D589" s="5" t="s">
        <v>602</v>
      </c>
      <c r="E589" s="5" t="s">
        <v>659</v>
      </c>
      <c r="F589" s="5" t="s">
        <v>681</v>
      </c>
      <c r="G589" t="str">
        <f>IF(AND(E589=grup_instansi!$B$2,F589=grup_instansi!$C$2),
grup_instansi!$A$2,
IF(AND(E589=grup_instansi!$B$3,F589=grup_instansi!$C$3),
grup_instansi!$A$3,
IF(AND(E589=grup_instansi!$B$4,F589=grup_instansi!$C$4),
grup_instansi!$A$4,
IF(AND(E589=grup_instansi!$B$5,F589=grup_instansi!$C$5),
grup_instansi!$A$5,
IF(AND(E589=grup_instansi!$B$6,F589=grup_instansi!$C$6),
grup_instansi!$A$6,
IF(AND(E589=grup_instansi!$B$7,F589=grup_instansi!$C$7),
grup_instansi!$A$7,
IF(AND(E589=grup_instansi!$B$8,F589=grup_instansi!$C$8),
grup_instansi!$A$8,
IF(AND(E589=grup_instansi!$B$9,F589=grup_instansi!$C$9),
grup_instansi!$A$9,
IF(AND(E589=grup_instansi!$B$10,F589=grup_instansi!$C$10),
grup_instansi!$A$10,"")))))))))</f>
        <v/>
      </c>
      <c r="H589" t="str">
        <f>IF(G589&lt;&gt;"",G589,IF(AND(E589=grup_instansi!$B$11,F589=grup_instansi!$C$11),
grup_instansi!$A$11,
IF(AND(E589=grup_instansi!$B$12,F589=grup_instansi!$C$12),
grup_instansi!$A$12,
IF(AND(E589=grup_instansi!$B$13,F589=grup_instansi!$C$13),
grup_instansi!$A$13,
IF(AND(E589=grup_instansi!$B$14,F589=grup_instansi!$C$14),
grup_instansi!$A$14,
IF(AND(E589=grup_instansi!$B$15,F589=grup_instansi!$C$15),
grup_instansi!$A$15,
IF(AND(E589=grup_instansi!$B$16,F589=grup_instansi!$C$16),
grup_instansi!$A$16,
IF(AND(E589=grup_instansi!$B$17,F589=grup_instansi!$C$17),
grup_instansi!$A$17,
IF(AND(E589=grup_instansi!$B$18,F589=grup_instansi!$C$18),
grup_instansi!$A$18,
IF(AND(E589=grup_instansi!$B$19,F589=grup_instansi!$C$19),
grup_instansi!$A$19,
IF(AND(E589=grup_instansi!$B$20,F589=grup_instansi!$C$20),
grup_instansi!$A$20,"")))))))))))</f>
        <v/>
      </c>
      <c r="I589" t="str">
        <f>IF(H589&lt;&gt;"",H589,IF(AND(E589=grup_instansi!$B$21,F589=grup_instansi!$C$21),
grup_instansi!$A$21,
IF(AND(E589=grup_instansi!$B$22,F589=grup_instansi!$C$22),
grup_instansi!$A$22,
IF(AND(E589=grup_instansi!$B$23,F589=grup_instansi!$C$23),
grup_instansi!$A$23,
IF(AND(E589=grup_instansi!$B$24,F589=grup_instansi!$C$24),
grup_instansi!$A$24,
IF(AND(E589=grup_instansi!$B$25,F589=grup_instansi!$C$25),
grup_instansi!$A$25,
IF(AND(E589=grup_instansi!$B$26,F589=grup_instansi!$C$26),
grup_instansi!$A$26,
IF(AND(E589=grup_instansi!$B$27,F589=grup_instansi!$C$27),
grup_instansi!$A$27,
IF(AND(E589=grup_instansi!$B$28,F589=grup_instansi!$C$28),
grup_instansi!$A$28,
IF(AND(E589=grup_instansi!$B$29,F589=grup_instansi!$C$29),
grup_instansi!$A$29,
IF(AND(E589=grup_instansi!$B$30,F589=grup_instansi!$C$30),
grup_instansi!$A$30,
IF(AND(E589=grup_instansi!$B$31,F589=grup_instansi!$C$31),
grup_instansi!$A$31,
IF(AND(E589=grup_instansi!$B$32,F589=grup_instansi!$C$32),
grup_instansi!$A$32,
IF(AND(E589=grup_instansi!$B$33,F589=grup_instansi!$C$33),
grup_instansi!$A$33,
IF(AND(E589=grup_instansi!$B$34,F589=grup_instansi!$C$34),
grup_instansi!$A$34,
IF(AND(E589=grup_instansi!$B$35,F589=grup_instansi!$C$35),
grup_instansi!$A$35,""))))))))))))))))</f>
        <v/>
      </c>
      <c r="J589" t="str">
        <f>IF(I589&lt;&gt;"",I589,IF(AND(E589=grup_instansi!$B$36,F589=grup_instansi!$C$36),
grup_instansi!$A$36,
IF(AND(E589=grup_instansi!$B$37,F589=grup_instansi!$C$37),
grup_instansi!$A$37,
IF(AND(E589=grup_instansi!$B$38,F589=grup_instansi!$C$38),
grup_instansi!$A$38,
IF(AND(E589=grup_instansi!$B$39,F589=grup_instansi!$C$39),
grup_instansi!$A$39,
IF(AND(E589=grup_instansi!$B$40,F589=grup_instansi!$C$40),
grup_instansi!$A$40,
IF(AND(E589=grup_instansi!$B$41,F589=grup_instansi!$C$41),
grup_instansi!$A$41,
IF(AND(E589=grup_instansi!$B$42,F589=grup_instansi!$C$42),
grup_instansi!$A$42,
IF(AND(E589=grup_instansi!$B$43,F589=grup_instansi!$C$43),
grup_instansi!$A$43,
IF(AND(E589=grup_instansi!$B$44,F589=grup_instansi!$C$44),
grup_instansi!$A$44,
IF(AND(E589=grup_instansi!$B$45,F589=grup_instansi!$C$45),
grup_instansi!$A$45,
IF(AND(E589=grup_instansi!$B$46,F589=grup_instansi!$C$46),
grup_instansi!$A$46,
IF(AND(E589=grup_instansi!$B$47,F589=grup_instansi!$C$47),
grup_instansi!$A$47,
IF(AND(E589=grup_instansi!$B$48,F589=grup_instansi!$C$48),
grup_instansi!$A$48,
IF(AND(E589=grup_instansi!$B$49,F589=grup_instansi!$C$49),
grup_instansi!$A$49,
IF(AND(E589=grup_instansi!$B$50,F589=grup_instansi!$C$50),
grup_instansi!$A$50,
IF(AND(E589=grup_instansi!$B$51,F589=grup_instansi!$C$51),
grup_instansi!$A$51,
IF(AND(E589=grup_instansi!$B$52,F589=grup_instansi!$C$52),
grup_instansi!$A$52,
IF(AND(E589=grup_instansi!$B$53,F589=grup_instansi!$C$53),
grup_instansi!$A$53,
IF(AND(E589=grup_instansi!$B$54,F589=grup_instansi!$C$54),
grup_instansi!$A$54,
IF(AND(E589=grup_instansi!$B$55,F589=grup_instansi!$C$55),
grup_instansi!$A$55,
IF(AND(E589=grup_instansi!$B$56,F589=grup_instansi!$C$56),
grup_instansi!$A$56,
IF(AND(E589=grup_instansi!$B$57,F589=grup_instansi!$C$57),
grup_instansi!$A$57,
IF(AND(E589=grup_instansi!$B$58,F589=grup_instansi!$C$58),
grup_instansi!$A$58,
IF(AND(E589=grup_instansi!$B$59,F589=grup_instansi!$C$59),
grup_instansi!$A$59,
IF(AND(E589=grup_instansi!$B$60,F589=grup_instansi!$C$60),
grup_instansi!$A$60,""))))))))))))))))))))))))))</f>
        <v>gi2023110400056</v>
      </c>
      <c r="K589" t="str">
        <f>IF(J589&lt;&gt;"",J589,IF(AND(E589=grup_instansi!$B$61,F589=grup_instansi!$C$61),
grup_instansi!$A$61,
IF(AND(E589=grup_instansi!$B$62,F589=grup_instansi!$C$62),
grup_instansi!$A$62,
IF(AND(E589=grup_instansi!$B$63,F589=grup_instansi!$C$63),
grup_instansi!$A$63,
IF(AND(E589=grup_instansi!$B$64,F589=grup_instansi!$C$64),
grup_instansi!$A$64,
IF(AND(E589=grup_instansi!$B$65,F589=grup_instansi!$C$65),
grup_instansi!$A$65,
IF(AND(E589=grup_instansi!$B$66,F589=grup_instansi!$C$66),
grup_instansi!$A$66,
IF(AND(E589=grup_instansi!$B$67,F589=grup_instansi!$C$67),
grup_instansi!$A$67,
IF(AND(E589=grup_instansi!$B$68,F589=grup_instansi!$C$68),
grup_instansi!$A$68,
IF(AND(E589=grup_instansi!$B$69,F589=grup_instansi!$C$69),
grup_instansi!$A$69,
IF(AND(E589=grup_instansi!$B$70,F589=grup_instansi!$C$70),
grup_instansi!$A$70,
IF(AND(E589=grup_instansi!$B$71,F589=grup_instansi!$C$71),
grup_instansi!$A$71,
IF(AND(E589=grup_instansi!$B$72,F589=grup_instansi!$C$72),
grup_instansi!$A$72,
IF(AND(E589=grup_instansi!$B$73,F589=grup_instansi!$C$73),
grup_instansi!$A$73,
IF(AND(E589=grup_instansi!$B$74,F589=grup_instansi!$C$74),
grup_instansi!$A$74,
IF(AND(E589=grup_instansi!$B$75,F589=grup_instansi!$C$75),
grup_instansi!$A$75,
IF(AND(E589=grup_instansi!$B$76,F589=grup_instansi!$C$76),
grup_instansi!$A$76,
IF(AND(E589=grup_instansi!$B$77,F589=grup_instansi!$C$77),
grup_instansi!$A$77,
IF(AND(E589=grup_instansi!$B$78,F589=grup_instansi!$C$78),
grup_instansi!$A$78,
IF(AND(E589=grup_instansi!$B$79,F589=grup_instansi!$C$79),
grup_instansi!$A$79,
IF(AND(E589=grup_instansi!$B$80,F589=grup_instansi!$C$80),
grup_instansi!$A$80,
IF(AND(E589=grup_instansi!$B$81,F589=grup_instansi!$C$81),
grup_instansi!$A$81,
IF(AND(E589=grup_instansi!$B$82,F589=grup_instansi!$C$82),
grup_instansi!$A$82,
IF(AND(E589=grup_instansi!$B$83,F589=grup_instansi!$C$83),
grup_instansi!$A$84,
IF(AND(E589=grup_instansi!$B$84,F589=grup_instansi!$C$84),
grup_instansi!$A$85,
IF(AND(E589=grup_instansi!$B$85,F589=grup_instansi!$C$85),
grup_instansi!$A$86,
IF(AND(E589=grup_instansi!$B$86,F589=grup_instansi!$C$86),
grup_instansi!$A$87,
IF(AND(E589=grup_instansi!$B$87,F589=grup_instansi!$C$87),
grup_instansi!$A$87,
IF(AND(E589=grup_instansi!$B$88,F589=grup_instansi!$C$88),
grup_instansi!$A$88,
IF(AND(E589=grup_instansi!$B$89,F589=grup_instansi!$C$89),
grup_instansi!$A$89,
IF(AND(E589=grup_instansi!$B$90,F589=grup_instansi!$C$90),
grup_instansi!$A$90,
IF(AND(E589=grup_instansi!$B$91,F589=grup_instansi!$C$91),
grup_instansi!$A$91,
IF(AND(E589=grup_instansi!$B$92,F589=grup_instansi!$C$92),
grup_instansi!$A$92,
IF(AND(E589=grup_instansi!$B$93,F589=grup_instansi!$C$93),
grup_instansi!$A$93,
IF(AND(E589=grup_instansi!$B$94,F589=grup_instansi!$C$94),
grup_instansi!$A$94,
IF(AND(E589=grup_instansi!$B$95,F589=grup_instansi!$C$95),
grup_instansi!$A$95,
IF(AND(E589=grup_instansi!$B$96,F589=grup_instansi!$C$96),
grup_instansi!$A$96,
IF(AND(E589=grup_instansi!$B$97,F589=grup_instansi!$C$97),
grup_instansi!$A$97,
IF(AND(E589=grup_instansi!$B$98,F589=grup_instansi!$C$98),
grup_instansi!$A$98,
IF(AND(E589=grup_instansi!$B$99,F589=grup_instansi!$C$99),
grup_instansi!$A$99,
grup_instansi!$A$100))))))))))))))))))))))))))))))))))))))))</f>
        <v>gi2023110400056</v>
      </c>
      <c r="L589" t="str">
        <f>VLOOKUP(K589,grup_instansi!$A$2:$E$102,4)</f>
        <v>Pemerintah Kota Nusa Tenggara Timur</v>
      </c>
      <c r="M589" t="str">
        <f t="shared" si="29"/>
        <v>('i2023110600588','Pemerintah Kota Kupang','gi2023110400056'),</v>
      </c>
    </row>
    <row r="590" spans="1:13" x14ac:dyDescent="0.25">
      <c r="A590" t="str">
        <f t="shared" si="27"/>
        <v>i2023110600589</v>
      </c>
      <c r="B590" s="6">
        <v>7801</v>
      </c>
      <c r="C590" t="str">
        <f t="shared" si="28"/>
        <v>i2023110600589</v>
      </c>
      <c r="D590" s="5" t="s">
        <v>353</v>
      </c>
      <c r="E590" s="5" t="s">
        <v>658</v>
      </c>
      <c r="F590" s="5" t="s">
        <v>678</v>
      </c>
      <c r="G590" t="str">
        <f>IF(AND(E590=grup_instansi!$B$2,F590=grup_instansi!$C$2),
grup_instansi!$A$2,
IF(AND(E590=grup_instansi!$B$3,F590=grup_instansi!$C$3),
grup_instansi!$A$3,
IF(AND(E590=grup_instansi!$B$4,F590=grup_instansi!$C$4),
grup_instansi!$A$4,
IF(AND(E590=grup_instansi!$B$5,F590=grup_instansi!$C$5),
grup_instansi!$A$5,
IF(AND(E590=grup_instansi!$B$6,F590=grup_instansi!$C$6),
grup_instansi!$A$6,
IF(AND(E590=grup_instansi!$B$7,F590=grup_instansi!$C$7),
grup_instansi!$A$7,
IF(AND(E590=grup_instansi!$B$8,F590=grup_instansi!$C$8),
grup_instansi!$A$8,
IF(AND(E590=grup_instansi!$B$9,F590=grup_instansi!$C$9),
grup_instansi!$A$9,
IF(AND(E590=grup_instansi!$B$10,F590=grup_instansi!$C$10),
grup_instansi!$A$10,"")))))))))</f>
        <v/>
      </c>
      <c r="H590" t="str">
        <f>IF(G590&lt;&gt;"",G590,IF(AND(E590=grup_instansi!$B$11,F590=grup_instansi!$C$11),
grup_instansi!$A$11,
IF(AND(E590=grup_instansi!$B$12,F590=grup_instansi!$C$12),
grup_instansi!$A$12,
IF(AND(E590=grup_instansi!$B$13,F590=grup_instansi!$C$13),
grup_instansi!$A$13,
IF(AND(E590=grup_instansi!$B$14,F590=grup_instansi!$C$14),
grup_instansi!$A$14,
IF(AND(E590=grup_instansi!$B$15,F590=grup_instansi!$C$15),
grup_instansi!$A$15,
IF(AND(E590=grup_instansi!$B$16,F590=grup_instansi!$C$16),
grup_instansi!$A$16,
IF(AND(E590=grup_instansi!$B$17,F590=grup_instansi!$C$17),
grup_instansi!$A$17,
IF(AND(E590=grup_instansi!$B$18,F590=grup_instansi!$C$18),
grup_instansi!$A$18,
IF(AND(E590=grup_instansi!$B$19,F590=grup_instansi!$C$19),
grup_instansi!$A$19,
IF(AND(E590=grup_instansi!$B$20,F590=grup_instansi!$C$20),
grup_instansi!$A$20,"")))))))))))</f>
        <v/>
      </c>
      <c r="I590" t="str">
        <f>IF(H590&lt;&gt;"",H590,IF(AND(E590=grup_instansi!$B$21,F590=grup_instansi!$C$21),
grup_instansi!$A$21,
IF(AND(E590=grup_instansi!$B$22,F590=grup_instansi!$C$22),
grup_instansi!$A$22,
IF(AND(E590=grup_instansi!$B$23,F590=grup_instansi!$C$23),
grup_instansi!$A$23,
IF(AND(E590=grup_instansi!$B$24,F590=grup_instansi!$C$24),
grup_instansi!$A$24,
IF(AND(E590=grup_instansi!$B$25,F590=grup_instansi!$C$25),
grup_instansi!$A$25,
IF(AND(E590=grup_instansi!$B$26,F590=grup_instansi!$C$26),
grup_instansi!$A$26,
IF(AND(E590=grup_instansi!$B$27,F590=grup_instansi!$C$27),
grup_instansi!$A$27,
IF(AND(E590=grup_instansi!$B$28,F590=grup_instansi!$C$28),
grup_instansi!$A$28,
IF(AND(E590=grup_instansi!$B$29,F590=grup_instansi!$C$29),
grup_instansi!$A$29,
IF(AND(E590=grup_instansi!$B$30,F590=grup_instansi!$C$30),
grup_instansi!$A$30,
IF(AND(E590=grup_instansi!$B$31,F590=grup_instansi!$C$31),
grup_instansi!$A$31,
IF(AND(E590=grup_instansi!$B$32,F590=grup_instansi!$C$32),
grup_instansi!$A$32,
IF(AND(E590=grup_instansi!$B$33,F590=grup_instansi!$C$33),
grup_instansi!$A$33,
IF(AND(E590=grup_instansi!$B$34,F590=grup_instansi!$C$34),
grup_instansi!$A$34,
IF(AND(E590=grup_instansi!$B$35,F590=grup_instansi!$C$35),
grup_instansi!$A$35,""))))))))))))))))</f>
        <v>gi2023110400021</v>
      </c>
      <c r="J590" t="str">
        <f>IF(I590&lt;&gt;"",I590,IF(AND(E590=grup_instansi!$B$36,F590=grup_instansi!$C$36),
grup_instansi!$A$36,
IF(AND(E590=grup_instansi!$B$37,F590=grup_instansi!$C$37),
grup_instansi!$A$37,
IF(AND(E590=grup_instansi!$B$38,F590=grup_instansi!$C$38),
grup_instansi!$A$38,
IF(AND(E590=grup_instansi!$B$39,F590=grup_instansi!$C$39),
grup_instansi!$A$39,
IF(AND(E590=grup_instansi!$B$40,F590=grup_instansi!$C$40),
grup_instansi!$A$40,
IF(AND(E590=grup_instansi!$B$41,F590=grup_instansi!$C$41),
grup_instansi!$A$41,
IF(AND(E590=grup_instansi!$B$42,F590=grup_instansi!$C$42),
grup_instansi!$A$42,
IF(AND(E590=grup_instansi!$B$43,F590=grup_instansi!$C$43),
grup_instansi!$A$43,
IF(AND(E590=grup_instansi!$B$44,F590=grup_instansi!$C$44),
grup_instansi!$A$44,
IF(AND(E590=grup_instansi!$B$45,F590=grup_instansi!$C$45),
grup_instansi!$A$45,
IF(AND(E590=grup_instansi!$B$46,F590=grup_instansi!$C$46),
grup_instansi!$A$46,
IF(AND(E590=grup_instansi!$B$47,F590=grup_instansi!$C$47),
grup_instansi!$A$47,
IF(AND(E590=grup_instansi!$B$48,F590=grup_instansi!$C$48),
grup_instansi!$A$48,
IF(AND(E590=grup_instansi!$B$49,F590=grup_instansi!$C$49),
grup_instansi!$A$49,
IF(AND(E590=grup_instansi!$B$50,F590=grup_instansi!$C$50),
grup_instansi!$A$50,
IF(AND(E590=grup_instansi!$B$51,F590=grup_instansi!$C$51),
grup_instansi!$A$51,
IF(AND(E590=grup_instansi!$B$52,F590=grup_instansi!$C$52),
grup_instansi!$A$52,
IF(AND(E590=grup_instansi!$B$53,F590=grup_instansi!$C$53),
grup_instansi!$A$53,
IF(AND(E590=grup_instansi!$B$54,F590=grup_instansi!$C$54),
grup_instansi!$A$54,
IF(AND(E590=grup_instansi!$B$55,F590=grup_instansi!$C$55),
grup_instansi!$A$55,
IF(AND(E590=grup_instansi!$B$56,F590=grup_instansi!$C$56),
grup_instansi!$A$56,
IF(AND(E590=grup_instansi!$B$57,F590=grup_instansi!$C$57),
grup_instansi!$A$57,
IF(AND(E590=grup_instansi!$B$58,F590=grup_instansi!$C$58),
grup_instansi!$A$58,
IF(AND(E590=grup_instansi!$B$59,F590=grup_instansi!$C$59),
grup_instansi!$A$59,
IF(AND(E590=grup_instansi!$B$60,F590=grup_instansi!$C$60),
grup_instansi!$A$60,""))))))))))))))))))))))))))</f>
        <v>gi2023110400021</v>
      </c>
      <c r="K590" t="str">
        <f>IF(J590&lt;&gt;"",J590,IF(AND(E590=grup_instansi!$B$61,F590=grup_instansi!$C$61),
grup_instansi!$A$61,
IF(AND(E590=grup_instansi!$B$62,F590=grup_instansi!$C$62),
grup_instansi!$A$62,
IF(AND(E590=grup_instansi!$B$63,F590=grup_instansi!$C$63),
grup_instansi!$A$63,
IF(AND(E590=grup_instansi!$B$64,F590=grup_instansi!$C$64),
grup_instansi!$A$64,
IF(AND(E590=grup_instansi!$B$65,F590=grup_instansi!$C$65),
grup_instansi!$A$65,
IF(AND(E590=grup_instansi!$B$66,F590=grup_instansi!$C$66),
grup_instansi!$A$66,
IF(AND(E590=grup_instansi!$B$67,F590=grup_instansi!$C$67),
grup_instansi!$A$67,
IF(AND(E590=grup_instansi!$B$68,F590=grup_instansi!$C$68),
grup_instansi!$A$68,
IF(AND(E590=grup_instansi!$B$69,F590=grup_instansi!$C$69),
grup_instansi!$A$69,
IF(AND(E590=grup_instansi!$B$70,F590=grup_instansi!$C$70),
grup_instansi!$A$70,
IF(AND(E590=grup_instansi!$B$71,F590=grup_instansi!$C$71),
grup_instansi!$A$71,
IF(AND(E590=grup_instansi!$B$72,F590=grup_instansi!$C$72),
grup_instansi!$A$72,
IF(AND(E590=grup_instansi!$B$73,F590=grup_instansi!$C$73),
grup_instansi!$A$73,
IF(AND(E590=grup_instansi!$B$74,F590=grup_instansi!$C$74),
grup_instansi!$A$74,
IF(AND(E590=grup_instansi!$B$75,F590=grup_instansi!$C$75),
grup_instansi!$A$75,
IF(AND(E590=grup_instansi!$B$76,F590=grup_instansi!$C$76),
grup_instansi!$A$76,
IF(AND(E590=grup_instansi!$B$77,F590=grup_instansi!$C$77),
grup_instansi!$A$77,
IF(AND(E590=grup_instansi!$B$78,F590=grup_instansi!$C$78),
grup_instansi!$A$78,
IF(AND(E590=grup_instansi!$B$79,F590=grup_instansi!$C$79),
grup_instansi!$A$79,
IF(AND(E590=grup_instansi!$B$80,F590=grup_instansi!$C$80),
grup_instansi!$A$80,
IF(AND(E590=grup_instansi!$B$81,F590=grup_instansi!$C$81),
grup_instansi!$A$81,
IF(AND(E590=grup_instansi!$B$82,F590=grup_instansi!$C$82),
grup_instansi!$A$82,
IF(AND(E590=grup_instansi!$B$83,F590=grup_instansi!$C$83),
grup_instansi!$A$84,
IF(AND(E590=grup_instansi!$B$84,F590=grup_instansi!$C$84),
grup_instansi!$A$85,
IF(AND(E590=grup_instansi!$B$85,F590=grup_instansi!$C$85),
grup_instansi!$A$86,
IF(AND(E590=grup_instansi!$B$86,F590=grup_instansi!$C$86),
grup_instansi!$A$87,
IF(AND(E590=grup_instansi!$B$87,F590=grup_instansi!$C$87),
grup_instansi!$A$87,
IF(AND(E590=grup_instansi!$B$88,F590=grup_instansi!$C$88),
grup_instansi!$A$88,
IF(AND(E590=grup_instansi!$B$89,F590=grup_instansi!$C$89),
grup_instansi!$A$89,
IF(AND(E590=grup_instansi!$B$90,F590=grup_instansi!$C$90),
grup_instansi!$A$90,
IF(AND(E590=grup_instansi!$B$91,F590=grup_instansi!$C$91),
grup_instansi!$A$91,
IF(AND(E590=grup_instansi!$B$92,F590=grup_instansi!$C$92),
grup_instansi!$A$92,
IF(AND(E590=grup_instansi!$B$93,F590=grup_instansi!$C$93),
grup_instansi!$A$93,
IF(AND(E590=grup_instansi!$B$94,F590=grup_instansi!$C$94),
grup_instansi!$A$94,
IF(AND(E590=grup_instansi!$B$95,F590=grup_instansi!$C$95),
grup_instansi!$A$95,
IF(AND(E590=grup_instansi!$B$96,F590=grup_instansi!$C$96),
grup_instansi!$A$96,
IF(AND(E590=grup_instansi!$B$97,F590=grup_instansi!$C$97),
grup_instansi!$A$97,
IF(AND(E590=grup_instansi!$B$98,F590=grup_instansi!$C$98),
grup_instansi!$A$98,
IF(AND(E590=grup_instansi!$B$99,F590=grup_instansi!$C$99),
grup_instansi!$A$99,
grup_instansi!$A$100))))))))))))))))))))))))))))))))))))))))</f>
        <v>gi2023110400021</v>
      </c>
      <c r="L590" t="str">
        <f>VLOOKUP(K590,grup_instansi!$A$2:$E$102,4)</f>
        <v>Pemerintah Kabupaten Maluku</v>
      </c>
      <c r="M590" t="str">
        <f t="shared" si="29"/>
        <v>('i2023110600589','Pemerintah Kab. Maluku Tengah','gi2023110400021'),</v>
      </c>
    </row>
    <row r="591" spans="1:13" x14ac:dyDescent="0.25">
      <c r="A591" t="str">
        <f t="shared" si="27"/>
        <v>i2023110600590</v>
      </c>
      <c r="B591" s="6">
        <v>7802</v>
      </c>
      <c r="C591" t="str">
        <f t="shared" si="28"/>
        <v>i2023110600590</v>
      </c>
      <c r="D591" s="5" t="s">
        <v>354</v>
      </c>
      <c r="E591" s="5" t="s">
        <v>658</v>
      </c>
      <c r="F591" s="5" t="s">
        <v>678</v>
      </c>
      <c r="G591" t="str">
        <f>IF(AND(E591=grup_instansi!$B$2,F591=grup_instansi!$C$2),
grup_instansi!$A$2,
IF(AND(E591=grup_instansi!$B$3,F591=grup_instansi!$C$3),
grup_instansi!$A$3,
IF(AND(E591=grup_instansi!$B$4,F591=grup_instansi!$C$4),
grup_instansi!$A$4,
IF(AND(E591=grup_instansi!$B$5,F591=grup_instansi!$C$5),
grup_instansi!$A$5,
IF(AND(E591=grup_instansi!$B$6,F591=grup_instansi!$C$6),
grup_instansi!$A$6,
IF(AND(E591=grup_instansi!$B$7,F591=grup_instansi!$C$7),
grup_instansi!$A$7,
IF(AND(E591=grup_instansi!$B$8,F591=grup_instansi!$C$8),
grup_instansi!$A$8,
IF(AND(E591=grup_instansi!$B$9,F591=grup_instansi!$C$9),
grup_instansi!$A$9,
IF(AND(E591=grup_instansi!$B$10,F591=grup_instansi!$C$10),
grup_instansi!$A$10,"")))))))))</f>
        <v/>
      </c>
      <c r="H591" t="str">
        <f>IF(G591&lt;&gt;"",G591,IF(AND(E591=grup_instansi!$B$11,F591=grup_instansi!$C$11),
grup_instansi!$A$11,
IF(AND(E591=grup_instansi!$B$12,F591=grup_instansi!$C$12),
grup_instansi!$A$12,
IF(AND(E591=grup_instansi!$B$13,F591=grup_instansi!$C$13),
grup_instansi!$A$13,
IF(AND(E591=grup_instansi!$B$14,F591=grup_instansi!$C$14),
grup_instansi!$A$14,
IF(AND(E591=grup_instansi!$B$15,F591=grup_instansi!$C$15),
grup_instansi!$A$15,
IF(AND(E591=grup_instansi!$B$16,F591=grup_instansi!$C$16),
grup_instansi!$A$16,
IF(AND(E591=grup_instansi!$B$17,F591=grup_instansi!$C$17),
grup_instansi!$A$17,
IF(AND(E591=grup_instansi!$B$18,F591=grup_instansi!$C$18),
grup_instansi!$A$18,
IF(AND(E591=grup_instansi!$B$19,F591=grup_instansi!$C$19),
grup_instansi!$A$19,
IF(AND(E591=grup_instansi!$B$20,F591=grup_instansi!$C$20),
grup_instansi!$A$20,"")))))))))))</f>
        <v/>
      </c>
      <c r="I591" t="str">
        <f>IF(H591&lt;&gt;"",H591,IF(AND(E591=grup_instansi!$B$21,F591=grup_instansi!$C$21),
grup_instansi!$A$21,
IF(AND(E591=grup_instansi!$B$22,F591=grup_instansi!$C$22),
grup_instansi!$A$22,
IF(AND(E591=grup_instansi!$B$23,F591=grup_instansi!$C$23),
grup_instansi!$A$23,
IF(AND(E591=grup_instansi!$B$24,F591=grup_instansi!$C$24),
grup_instansi!$A$24,
IF(AND(E591=grup_instansi!$B$25,F591=grup_instansi!$C$25),
grup_instansi!$A$25,
IF(AND(E591=grup_instansi!$B$26,F591=grup_instansi!$C$26),
grup_instansi!$A$26,
IF(AND(E591=grup_instansi!$B$27,F591=grup_instansi!$C$27),
grup_instansi!$A$27,
IF(AND(E591=grup_instansi!$B$28,F591=grup_instansi!$C$28),
grup_instansi!$A$28,
IF(AND(E591=grup_instansi!$B$29,F591=grup_instansi!$C$29),
grup_instansi!$A$29,
IF(AND(E591=grup_instansi!$B$30,F591=grup_instansi!$C$30),
grup_instansi!$A$30,
IF(AND(E591=grup_instansi!$B$31,F591=grup_instansi!$C$31),
grup_instansi!$A$31,
IF(AND(E591=grup_instansi!$B$32,F591=grup_instansi!$C$32),
grup_instansi!$A$32,
IF(AND(E591=grup_instansi!$B$33,F591=grup_instansi!$C$33),
grup_instansi!$A$33,
IF(AND(E591=grup_instansi!$B$34,F591=grup_instansi!$C$34),
grup_instansi!$A$34,
IF(AND(E591=grup_instansi!$B$35,F591=grup_instansi!$C$35),
grup_instansi!$A$35,""))))))))))))))))</f>
        <v>gi2023110400021</v>
      </c>
      <c r="J591" t="str">
        <f>IF(I591&lt;&gt;"",I591,IF(AND(E591=grup_instansi!$B$36,F591=grup_instansi!$C$36),
grup_instansi!$A$36,
IF(AND(E591=grup_instansi!$B$37,F591=grup_instansi!$C$37),
grup_instansi!$A$37,
IF(AND(E591=grup_instansi!$B$38,F591=grup_instansi!$C$38),
grup_instansi!$A$38,
IF(AND(E591=grup_instansi!$B$39,F591=grup_instansi!$C$39),
grup_instansi!$A$39,
IF(AND(E591=grup_instansi!$B$40,F591=grup_instansi!$C$40),
grup_instansi!$A$40,
IF(AND(E591=grup_instansi!$B$41,F591=grup_instansi!$C$41),
grup_instansi!$A$41,
IF(AND(E591=grup_instansi!$B$42,F591=grup_instansi!$C$42),
grup_instansi!$A$42,
IF(AND(E591=grup_instansi!$B$43,F591=grup_instansi!$C$43),
grup_instansi!$A$43,
IF(AND(E591=grup_instansi!$B$44,F591=grup_instansi!$C$44),
grup_instansi!$A$44,
IF(AND(E591=grup_instansi!$B$45,F591=grup_instansi!$C$45),
grup_instansi!$A$45,
IF(AND(E591=grup_instansi!$B$46,F591=grup_instansi!$C$46),
grup_instansi!$A$46,
IF(AND(E591=grup_instansi!$B$47,F591=grup_instansi!$C$47),
grup_instansi!$A$47,
IF(AND(E591=grup_instansi!$B$48,F591=grup_instansi!$C$48),
grup_instansi!$A$48,
IF(AND(E591=grup_instansi!$B$49,F591=grup_instansi!$C$49),
grup_instansi!$A$49,
IF(AND(E591=grup_instansi!$B$50,F591=grup_instansi!$C$50),
grup_instansi!$A$50,
IF(AND(E591=grup_instansi!$B$51,F591=grup_instansi!$C$51),
grup_instansi!$A$51,
IF(AND(E591=grup_instansi!$B$52,F591=grup_instansi!$C$52),
grup_instansi!$A$52,
IF(AND(E591=grup_instansi!$B$53,F591=grup_instansi!$C$53),
grup_instansi!$A$53,
IF(AND(E591=grup_instansi!$B$54,F591=grup_instansi!$C$54),
grup_instansi!$A$54,
IF(AND(E591=grup_instansi!$B$55,F591=grup_instansi!$C$55),
grup_instansi!$A$55,
IF(AND(E591=grup_instansi!$B$56,F591=grup_instansi!$C$56),
grup_instansi!$A$56,
IF(AND(E591=grup_instansi!$B$57,F591=grup_instansi!$C$57),
grup_instansi!$A$57,
IF(AND(E591=grup_instansi!$B$58,F591=grup_instansi!$C$58),
grup_instansi!$A$58,
IF(AND(E591=grup_instansi!$B$59,F591=grup_instansi!$C$59),
grup_instansi!$A$59,
IF(AND(E591=grup_instansi!$B$60,F591=grup_instansi!$C$60),
grup_instansi!$A$60,""))))))))))))))))))))))))))</f>
        <v>gi2023110400021</v>
      </c>
      <c r="K591" t="str">
        <f>IF(J591&lt;&gt;"",J591,IF(AND(E591=grup_instansi!$B$61,F591=grup_instansi!$C$61),
grup_instansi!$A$61,
IF(AND(E591=grup_instansi!$B$62,F591=grup_instansi!$C$62),
grup_instansi!$A$62,
IF(AND(E591=grup_instansi!$B$63,F591=grup_instansi!$C$63),
grup_instansi!$A$63,
IF(AND(E591=grup_instansi!$B$64,F591=grup_instansi!$C$64),
grup_instansi!$A$64,
IF(AND(E591=grup_instansi!$B$65,F591=grup_instansi!$C$65),
grup_instansi!$A$65,
IF(AND(E591=grup_instansi!$B$66,F591=grup_instansi!$C$66),
grup_instansi!$A$66,
IF(AND(E591=grup_instansi!$B$67,F591=grup_instansi!$C$67),
grup_instansi!$A$67,
IF(AND(E591=grup_instansi!$B$68,F591=grup_instansi!$C$68),
grup_instansi!$A$68,
IF(AND(E591=grup_instansi!$B$69,F591=grup_instansi!$C$69),
grup_instansi!$A$69,
IF(AND(E591=grup_instansi!$B$70,F591=grup_instansi!$C$70),
grup_instansi!$A$70,
IF(AND(E591=grup_instansi!$B$71,F591=grup_instansi!$C$71),
grup_instansi!$A$71,
IF(AND(E591=grup_instansi!$B$72,F591=grup_instansi!$C$72),
grup_instansi!$A$72,
IF(AND(E591=grup_instansi!$B$73,F591=grup_instansi!$C$73),
grup_instansi!$A$73,
IF(AND(E591=grup_instansi!$B$74,F591=grup_instansi!$C$74),
grup_instansi!$A$74,
IF(AND(E591=grup_instansi!$B$75,F591=grup_instansi!$C$75),
grup_instansi!$A$75,
IF(AND(E591=grup_instansi!$B$76,F591=grup_instansi!$C$76),
grup_instansi!$A$76,
IF(AND(E591=grup_instansi!$B$77,F591=grup_instansi!$C$77),
grup_instansi!$A$77,
IF(AND(E591=grup_instansi!$B$78,F591=grup_instansi!$C$78),
grup_instansi!$A$78,
IF(AND(E591=grup_instansi!$B$79,F591=grup_instansi!$C$79),
grup_instansi!$A$79,
IF(AND(E591=grup_instansi!$B$80,F591=grup_instansi!$C$80),
grup_instansi!$A$80,
IF(AND(E591=grup_instansi!$B$81,F591=grup_instansi!$C$81),
grup_instansi!$A$81,
IF(AND(E591=grup_instansi!$B$82,F591=grup_instansi!$C$82),
grup_instansi!$A$82,
IF(AND(E591=grup_instansi!$B$83,F591=grup_instansi!$C$83),
grup_instansi!$A$84,
IF(AND(E591=grup_instansi!$B$84,F591=grup_instansi!$C$84),
grup_instansi!$A$85,
IF(AND(E591=grup_instansi!$B$85,F591=grup_instansi!$C$85),
grup_instansi!$A$86,
IF(AND(E591=grup_instansi!$B$86,F591=grup_instansi!$C$86),
grup_instansi!$A$87,
IF(AND(E591=grup_instansi!$B$87,F591=grup_instansi!$C$87),
grup_instansi!$A$87,
IF(AND(E591=grup_instansi!$B$88,F591=grup_instansi!$C$88),
grup_instansi!$A$88,
IF(AND(E591=grup_instansi!$B$89,F591=grup_instansi!$C$89),
grup_instansi!$A$89,
IF(AND(E591=grup_instansi!$B$90,F591=grup_instansi!$C$90),
grup_instansi!$A$90,
IF(AND(E591=grup_instansi!$B$91,F591=grup_instansi!$C$91),
grup_instansi!$A$91,
IF(AND(E591=grup_instansi!$B$92,F591=grup_instansi!$C$92),
grup_instansi!$A$92,
IF(AND(E591=grup_instansi!$B$93,F591=grup_instansi!$C$93),
grup_instansi!$A$93,
IF(AND(E591=grup_instansi!$B$94,F591=grup_instansi!$C$94),
grup_instansi!$A$94,
IF(AND(E591=grup_instansi!$B$95,F591=grup_instansi!$C$95),
grup_instansi!$A$95,
IF(AND(E591=grup_instansi!$B$96,F591=grup_instansi!$C$96),
grup_instansi!$A$96,
IF(AND(E591=grup_instansi!$B$97,F591=grup_instansi!$C$97),
grup_instansi!$A$97,
IF(AND(E591=grup_instansi!$B$98,F591=grup_instansi!$C$98),
grup_instansi!$A$98,
IF(AND(E591=grup_instansi!$B$99,F591=grup_instansi!$C$99),
grup_instansi!$A$99,
grup_instansi!$A$100))))))))))))))))))))))))))))))))))))))))</f>
        <v>gi2023110400021</v>
      </c>
      <c r="L591" t="str">
        <f>VLOOKUP(K591,grup_instansi!$A$2:$E$102,4)</f>
        <v>Pemerintah Kabupaten Maluku</v>
      </c>
      <c r="M591" t="str">
        <f t="shared" si="29"/>
        <v>('i2023110600590','Pemerintah Kab. Maluku Tenggara','gi2023110400021'),</v>
      </c>
    </row>
    <row r="592" spans="1:13" x14ac:dyDescent="0.25">
      <c r="A592" t="str">
        <f t="shared" si="27"/>
        <v>i2023110600591</v>
      </c>
      <c r="B592" s="6">
        <v>7803</v>
      </c>
      <c r="C592" t="str">
        <f t="shared" si="28"/>
        <v>i2023110600591</v>
      </c>
      <c r="D592" s="5" t="s">
        <v>355</v>
      </c>
      <c r="E592" s="5" t="s">
        <v>658</v>
      </c>
      <c r="F592" s="5" t="s">
        <v>678</v>
      </c>
      <c r="G592" t="str">
        <f>IF(AND(E592=grup_instansi!$B$2,F592=grup_instansi!$C$2),
grup_instansi!$A$2,
IF(AND(E592=grup_instansi!$B$3,F592=grup_instansi!$C$3),
grup_instansi!$A$3,
IF(AND(E592=grup_instansi!$B$4,F592=grup_instansi!$C$4),
grup_instansi!$A$4,
IF(AND(E592=grup_instansi!$B$5,F592=grup_instansi!$C$5),
grup_instansi!$A$5,
IF(AND(E592=grup_instansi!$B$6,F592=grup_instansi!$C$6),
grup_instansi!$A$6,
IF(AND(E592=grup_instansi!$B$7,F592=grup_instansi!$C$7),
grup_instansi!$A$7,
IF(AND(E592=grup_instansi!$B$8,F592=grup_instansi!$C$8),
grup_instansi!$A$8,
IF(AND(E592=grup_instansi!$B$9,F592=grup_instansi!$C$9),
grup_instansi!$A$9,
IF(AND(E592=grup_instansi!$B$10,F592=grup_instansi!$C$10),
grup_instansi!$A$10,"")))))))))</f>
        <v/>
      </c>
      <c r="H592" t="str">
        <f>IF(G592&lt;&gt;"",G592,IF(AND(E592=grup_instansi!$B$11,F592=grup_instansi!$C$11),
grup_instansi!$A$11,
IF(AND(E592=grup_instansi!$B$12,F592=grup_instansi!$C$12),
grup_instansi!$A$12,
IF(AND(E592=grup_instansi!$B$13,F592=grup_instansi!$C$13),
grup_instansi!$A$13,
IF(AND(E592=grup_instansi!$B$14,F592=grup_instansi!$C$14),
grup_instansi!$A$14,
IF(AND(E592=grup_instansi!$B$15,F592=grup_instansi!$C$15),
grup_instansi!$A$15,
IF(AND(E592=grup_instansi!$B$16,F592=grup_instansi!$C$16),
grup_instansi!$A$16,
IF(AND(E592=grup_instansi!$B$17,F592=grup_instansi!$C$17),
grup_instansi!$A$17,
IF(AND(E592=grup_instansi!$B$18,F592=grup_instansi!$C$18),
grup_instansi!$A$18,
IF(AND(E592=grup_instansi!$B$19,F592=grup_instansi!$C$19),
grup_instansi!$A$19,
IF(AND(E592=grup_instansi!$B$20,F592=grup_instansi!$C$20),
grup_instansi!$A$20,"")))))))))))</f>
        <v/>
      </c>
      <c r="I592" t="str">
        <f>IF(H592&lt;&gt;"",H592,IF(AND(E592=grup_instansi!$B$21,F592=grup_instansi!$C$21),
grup_instansi!$A$21,
IF(AND(E592=grup_instansi!$B$22,F592=grup_instansi!$C$22),
grup_instansi!$A$22,
IF(AND(E592=grup_instansi!$B$23,F592=grup_instansi!$C$23),
grup_instansi!$A$23,
IF(AND(E592=grup_instansi!$B$24,F592=grup_instansi!$C$24),
grup_instansi!$A$24,
IF(AND(E592=grup_instansi!$B$25,F592=grup_instansi!$C$25),
grup_instansi!$A$25,
IF(AND(E592=grup_instansi!$B$26,F592=grup_instansi!$C$26),
grup_instansi!$A$26,
IF(AND(E592=grup_instansi!$B$27,F592=grup_instansi!$C$27),
grup_instansi!$A$27,
IF(AND(E592=grup_instansi!$B$28,F592=grup_instansi!$C$28),
grup_instansi!$A$28,
IF(AND(E592=grup_instansi!$B$29,F592=grup_instansi!$C$29),
grup_instansi!$A$29,
IF(AND(E592=grup_instansi!$B$30,F592=grup_instansi!$C$30),
grup_instansi!$A$30,
IF(AND(E592=grup_instansi!$B$31,F592=grup_instansi!$C$31),
grup_instansi!$A$31,
IF(AND(E592=grup_instansi!$B$32,F592=grup_instansi!$C$32),
grup_instansi!$A$32,
IF(AND(E592=grup_instansi!$B$33,F592=grup_instansi!$C$33),
grup_instansi!$A$33,
IF(AND(E592=grup_instansi!$B$34,F592=grup_instansi!$C$34),
grup_instansi!$A$34,
IF(AND(E592=grup_instansi!$B$35,F592=grup_instansi!$C$35),
grup_instansi!$A$35,""))))))))))))))))</f>
        <v>gi2023110400021</v>
      </c>
      <c r="J592" t="str">
        <f>IF(I592&lt;&gt;"",I592,IF(AND(E592=grup_instansi!$B$36,F592=grup_instansi!$C$36),
grup_instansi!$A$36,
IF(AND(E592=grup_instansi!$B$37,F592=grup_instansi!$C$37),
grup_instansi!$A$37,
IF(AND(E592=grup_instansi!$B$38,F592=grup_instansi!$C$38),
grup_instansi!$A$38,
IF(AND(E592=grup_instansi!$B$39,F592=grup_instansi!$C$39),
grup_instansi!$A$39,
IF(AND(E592=grup_instansi!$B$40,F592=grup_instansi!$C$40),
grup_instansi!$A$40,
IF(AND(E592=grup_instansi!$B$41,F592=grup_instansi!$C$41),
grup_instansi!$A$41,
IF(AND(E592=grup_instansi!$B$42,F592=grup_instansi!$C$42),
grup_instansi!$A$42,
IF(AND(E592=grup_instansi!$B$43,F592=grup_instansi!$C$43),
grup_instansi!$A$43,
IF(AND(E592=grup_instansi!$B$44,F592=grup_instansi!$C$44),
grup_instansi!$A$44,
IF(AND(E592=grup_instansi!$B$45,F592=grup_instansi!$C$45),
grup_instansi!$A$45,
IF(AND(E592=grup_instansi!$B$46,F592=grup_instansi!$C$46),
grup_instansi!$A$46,
IF(AND(E592=grup_instansi!$B$47,F592=grup_instansi!$C$47),
grup_instansi!$A$47,
IF(AND(E592=grup_instansi!$B$48,F592=grup_instansi!$C$48),
grup_instansi!$A$48,
IF(AND(E592=grup_instansi!$B$49,F592=grup_instansi!$C$49),
grup_instansi!$A$49,
IF(AND(E592=grup_instansi!$B$50,F592=grup_instansi!$C$50),
grup_instansi!$A$50,
IF(AND(E592=grup_instansi!$B$51,F592=grup_instansi!$C$51),
grup_instansi!$A$51,
IF(AND(E592=grup_instansi!$B$52,F592=grup_instansi!$C$52),
grup_instansi!$A$52,
IF(AND(E592=grup_instansi!$B$53,F592=grup_instansi!$C$53),
grup_instansi!$A$53,
IF(AND(E592=grup_instansi!$B$54,F592=grup_instansi!$C$54),
grup_instansi!$A$54,
IF(AND(E592=grup_instansi!$B$55,F592=grup_instansi!$C$55),
grup_instansi!$A$55,
IF(AND(E592=grup_instansi!$B$56,F592=grup_instansi!$C$56),
grup_instansi!$A$56,
IF(AND(E592=grup_instansi!$B$57,F592=grup_instansi!$C$57),
grup_instansi!$A$57,
IF(AND(E592=grup_instansi!$B$58,F592=grup_instansi!$C$58),
grup_instansi!$A$58,
IF(AND(E592=grup_instansi!$B$59,F592=grup_instansi!$C$59),
grup_instansi!$A$59,
IF(AND(E592=grup_instansi!$B$60,F592=grup_instansi!$C$60),
grup_instansi!$A$60,""))))))))))))))))))))))))))</f>
        <v>gi2023110400021</v>
      </c>
      <c r="K592" t="str">
        <f>IF(J592&lt;&gt;"",J592,IF(AND(E592=grup_instansi!$B$61,F592=grup_instansi!$C$61),
grup_instansi!$A$61,
IF(AND(E592=grup_instansi!$B$62,F592=grup_instansi!$C$62),
grup_instansi!$A$62,
IF(AND(E592=grup_instansi!$B$63,F592=grup_instansi!$C$63),
grup_instansi!$A$63,
IF(AND(E592=grup_instansi!$B$64,F592=grup_instansi!$C$64),
grup_instansi!$A$64,
IF(AND(E592=grup_instansi!$B$65,F592=grup_instansi!$C$65),
grup_instansi!$A$65,
IF(AND(E592=grup_instansi!$B$66,F592=grup_instansi!$C$66),
grup_instansi!$A$66,
IF(AND(E592=grup_instansi!$B$67,F592=grup_instansi!$C$67),
grup_instansi!$A$67,
IF(AND(E592=grup_instansi!$B$68,F592=grup_instansi!$C$68),
grup_instansi!$A$68,
IF(AND(E592=grup_instansi!$B$69,F592=grup_instansi!$C$69),
grup_instansi!$A$69,
IF(AND(E592=grup_instansi!$B$70,F592=grup_instansi!$C$70),
grup_instansi!$A$70,
IF(AND(E592=grup_instansi!$B$71,F592=grup_instansi!$C$71),
grup_instansi!$A$71,
IF(AND(E592=grup_instansi!$B$72,F592=grup_instansi!$C$72),
grup_instansi!$A$72,
IF(AND(E592=grup_instansi!$B$73,F592=grup_instansi!$C$73),
grup_instansi!$A$73,
IF(AND(E592=grup_instansi!$B$74,F592=grup_instansi!$C$74),
grup_instansi!$A$74,
IF(AND(E592=grup_instansi!$B$75,F592=grup_instansi!$C$75),
grup_instansi!$A$75,
IF(AND(E592=grup_instansi!$B$76,F592=grup_instansi!$C$76),
grup_instansi!$A$76,
IF(AND(E592=grup_instansi!$B$77,F592=grup_instansi!$C$77),
grup_instansi!$A$77,
IF(AND(E592=grup_instansi!$B$78,F592=grup_instansi!$C$78),
grup_instansi!$A$78,
IF(AND(E592=grup_instansi!$B$79,F592=grup_instansi!$C$79),
grup_instansi!$A$79,
IF(AND(E592=grup_instansi!$B$80,F592=grup_instansi!$C$80),
grup_instansi!$A$80,
IF(AND(E592=grup_instansi!$B$81,F592=grup_instansi!$C$81),
grup_instansi!$A$81,
IF(AND(E592=grup_instansi!$B$82,F592=grup_instansi!$C$82),
grup_instansi!$A$82,
IF(AND(E592=grup_instansi!$B$83,F592=grup_instansi!$C$83),
grup_instansi!$A$84,
IF(AND(E592=grup_instansi!$B$84,F592=grup_instansi!$C$84),
grup_instansi!$A$85,
IF(AND(E592=grup_instansi!$B$85,F592=grup_instansi!$C$85),
grup_instansi!$A$86,
IF(AND(E592=grup_instansi!$B$86,F592=grup_instansi!$C$86),
grup_instansi!$A$87,
IF(AND(E592=grup_instansi!$B$87,F592=grup_instansi!$C$87),
grup_instansi!$A$87,
IF(AND(E592=grup_instansi!$B$88,F592=grup_instansi!$C$88),
grup_instansi!$A$88,
IF(AND(E592=grup_instansi!$B$89,F592=grup_instansi!$C$89),
grup_instansi!$A$89,
IF(AND(E592=grup_instansi!$B$90,F592=grup_instansi!$C$90),
grup_instansi!$A$90,
IF(AND(E592=grup_instansi!$B$91,F592=grup_instansi!$C$91),
grup_instansi!$A$91,
IF(AND(E592=grup_instansi!$B$92,F592=grup_instansi!$C$92),
grup_instansi!$A$92,
IF(AND(E592=grup_instansi!$B$93,F592=grup_instansi!$C$93),
grup_instansi!$A$93,
IF(AND(E592=grup_instansi!$B$94,F592=grup_instansi!$C$94),
grup_instansi!$A$94,
IF(AND(E592=grup_instansi!$B$95,F592=grup_instansi!$C$95),
grup_instansi!$A$95,
IF(AND(E592=grup_instansi!$B$96,F592=grup_instansi!$C$96),
grup_instansi!$A$96,
IF(AND(E592=grup_instansi!$B$97,F592=grup_instansi!$C$97),
grup_instansi!$A$97,
IF(AND(E592=grup_instansi!$B$98,F592=grup_instansi!$C$98),
grup_instansi!$A$98,
IF(AND(E592=grup_instansi!$B$99,F592=grup_instansi!$C$99),
grup_instansi!$A$99,
grup_instansi!$A$100))))))))))))))))))))))))))))))))))))))))</f>
        <v>gi2023110400021</v>
      </c>
      <c r="L592" t="str">
        <f>VLOOKUP(K592,grup_instansi!$A$2:$E$102,4)</f>
        <v>Pemerintah Kabupaten Maluku</v>
      </c>
      <c r="M592" t="str">
        <f t="shared" si="29"/>
        <v>('i2023110600591','Pemerintah Kab. Buru','gi2023110400021'),</v>
      </c>
    </row>
    <row r="593" spans="1:13" x14ac:dyDescent="0.25">
      <c r="A593" t="str">
        <f t="shared" si="27"/>
        <v>i2023110600592</v>
      </c>
      <c r="B593" s="6">
        <v>7804</v>
      </c>
      <c r="C593" t="str">
        <f t="shared" si="28"/>
        <v>i2023110600592</v>
      </c>
      <c r="D593" s="5" t="s">
        <v>356</v>
      </c>
      <c r="E593" s="5" t="s">
        <v>658</v>
      </c>
      <c r="F593" s="5" t="s">
        <v>678</v>
      </c>
      <c r="G593" t="str">
        <f>IF(AND(E593=grup_instansi!$B$2,F593=grup_instansi!$C$2),
grup_instansi!$A$2,
IF(AND(E593=grup_instansi!$B$3,F593=grup_instansi!$C$3),
grup_instansi!$A$3,
IF(AND(E593=grup_instansi!$B$4,F593=grup_instansi!$C$4),
grup_instansi!$A$4,
IF(AND(E593=grup_instansi!$B$5,F593=grup_instansi!$C$5),
grup_instansi!$A$5,
IF(AND(E593=grup_instansi!$B$6,F593=grup_instansi!$C$6),
grup_instansi!$A$6,
IF(AND(E593=grup_instansi!$B$7,F593=grup_instansi!$C$7),
grup_instansi!$A$7,
IF(AND(E593=grup_instansi!$B$8,F593=grup_instansi!$C$8),
grup_instansi!$A$8,
IF(AND(E593=grup_instansi!$B$9,F593=grup_instansi!$C$9),
grup_instansi!$A$9,
IF(AND(E593=grup_instansi!$B$10,F593=grup_instansi!$C$10),
grup_instansi!$A$10,"")))))))))</f>
        <v/>
      </c>
      <c r="H593" t="str">
        <f>IF(G593&lt;&gt;"",G593,IF(AND(E593=grup_instansi!$B$11,F593=grup_instansi!$C$11),
grup_instansi!$A$11,
IF(AND(E593=grup_instansi!$B$12,F593=grup_instansi!$C$12),
grup_instansi!$A$12,
IF(AND(E593=grup_instansi!$B$13,F593=grup_instansi!$C$13),
grup_instansi!$A$13,
IF(AND(E593=grup_instansi!$B$14,F593=grup_instansi!$C$14),
grup_instansi!$A$14,
IF(AND(E593=grup_instansi!$B$15,F593=grup_instansi!$C$15),
grup_instansi!$A$15,
IF(AND(E593=grup_instansi!$B$16,F593=grup_instansi!$C$16),
grup_instansi!$A$16,
IF(AND(E593=grup_instansi!$B$17,F593=grup_instansi!$C$17),
grup_instansi!$A$17,
IF(AND(E593=grup_instansi!$B$18,F593=grup_instansi!$C$18),
grup_instansi!$A$18,
IF(AND(E593=grup_instansi!$B$19,F593=grup_instansi!$C$19),
grup_instansi!$A$19,
IF(AND(E593=grup_instansi!$B$20,F593=grup_instansi!$C$20),
grup_instansi!$A$20,"")))))))))))</f>
        <v/>
      </c>
      <c r="I593" t="str">
        <f>IF(H593&lt;&gt;"",H593,IF(AND(E593=grup_instansi!$B$21,F593=grup_instansi!$C$21),
grup_instansi!$A$21,
IF(AND(E593=grup_instansi!$B$22,F593=grup_instansi!$C$22),
grup_instansi!$A$22,
IF(AND(E593=grup_instansi!$B$23,F593=grup_instansi!$C$23),
grup_instansi!$A$23,
IF(AND(E593=grup_instansi!$B$24,F593=grup_instansi!$C$24),
grup_instansi!$A$24,
IF(AND(E593=grup_instansi!$B$25,F593=grup_instansi!$C$25),
grup_instansi!$A$25,
IF(AND(E593=grup_instansi!$B$26,F593=grup_instansi!$C$26),
grup_instansi!$A$26,
IF(AND(E593=grup_instansi!$B$27,F593=grup_instansi!$C$27),
grup_instansi!$A$27,
IF(AND(E593=grup_instansi!$B$28,F593=grup_instansi!$C$28),
grup_instansi!$A$28,
IF(AND(E593=grup_instansi!$B$29,F593=grup_instansi!$C$29),
grup_instansi!$A$29,
IF(AND(E593=grup_instansi!$B$30,F593=grup_instansi!$C$30),
grup_instansi!$A$30,
IF(AND(E593=grup_instansi!$B$31,F593=grup_instansi!$C$31),
grup_instansi!$A$31,
IF(AND(E593=grup_instansi!$B$32,F593=grup_instansi!$C$32),
grup_instansi!$A$32,
IF(AND(E593=grup_instansi!$B$33,F593=grup_instansi!$C$33),
grup_instansi!$A$33,
IF(AND(E593=grup_instansi!$B$34,F593=grup_instansi!$C$34),
grup_instansi!$A$34,
IF(AND(E593=grup_instansi!$B$35,F593=grup_instansi!$C$35),
grup_instansi!$A$35,""))))))))))))))))</f>
        <v>gi2023110400021</v>
      </c>
      <c r="J593" t="str">
        <f>IF(I593&lt;&gt;"",I593,IF(AND(E593=grup_instansi!$B$36,F593=grup_instansi!$C$36),
grup_instansi!$A$36,
IF(AND(E593=grup_instansi!$B$37,F593=grup_instansi!$C$37),
grup_instansi!$A$37,
IF(AND(E593=grup_instansi!$B$38,F593=grup_instansi!$C$38),
grup_instansi!$A$38,
IF(AND(E593=grup_instansi!$B$39,F593=grup_instansi!$C$39),
grup_instansi!$A$39,
IF(AND(E593=grup_instansi!$B$40,F593=grup_instansi!$C$40),
grup_instansi!$A$40,
IF(AND(E593=grup_instansi!$B$41,F593=grup_instansi!$C$41),
grup_instansi!$A$41,
IF(AND(E593=grup_instansi!$B$42,F593=grup_instansi!$C$42),
grup_instansi!$A$42,
IF(AND(E593=grup_instansi!$B$43,F593=grup_instansi!$C$43),
grup_instansi!$A$43,
IF(AND(E593=grup_instansi!$B$44,F593=grup_instansi!$C$44),
grup_instansi!$A$44,
IF(AND(E593=grup_instansi!$B$45,F593=grup_instansi!$C$45),
grup_instansi!$A$45,
IF(AND(E593=grup_instansi!$B$46,F593=grup_instansi!$C$46),
grup_instansi!$A$46,
IF(AND(E593=grup_instansi!$B$47,F593=grup_instansi!$C$47),
grup_instansi!$A$47,
IF(AND(E593=grup_instansi!$B$48,F593=grup_instansi!$C$48),
grup_instansi!$A$48,
IF(AND(E593=grup_instansi!$B$49,F593=grup_instansi!$C$49),
grup_instansi!$A$49,
IF(AND(E593=grup_instansi!$B$50,F593=grup_instansi!$C$50),
grup_instansi!$A$50,
IF(AND(E593=grup_instansi!$B$51,F593=grup_instansi!$C$51),
grup_instansi!$A$51,
IF(AND(E593=grup_instansi!$B$52,F593=grup_instansi!$C$52),
grup_instansi!$A$52,
IF(AND(E593=grup_instansi!$B$53,F593=grup_instansi!$C$53),
grup_instansi!$A$53,
IF(AND(E593=grup_instansi!$B$54,F593=grup_instansi!$C$54),
grup_instansi!$A$54,
IF(AND(E593=grup_instansi!$B$55,F593=grup_instansi!$C$55),
grup_instansi!$A$55,
IF(AND(E593=grup_instansi!$B$56,F593=grup_instansi!$C$56),
grup_instansi!$A$56,
IF(AND(E593=grup_instansi!$B$57,F593=grup_instansi!$C$57),
grup_instansi!$A$57,
IF(AND(E593=grup_instansi!$B$58,F593=grup_instansi!$C$58),
grup_instansi!$A$58,
IF(AND(E593=grup_instansi!$B$59,F593=grup_instansi!$C$59),
grup_instansi!$A$59,
IF(AND(E593=grup_instansi!$B$60,F593=grup_instansi!$C$60),
grup_instansi!$A$60,""))))))))))))))))))))))))))</f>
        <v>gi2023110400021</v>
      </c>
      <c r="K593" t="str">
        <f>IF(J593&lt;&gt;"",J593,IF(AND(E593=grup_instansi!$B$61,F593=grup_instansi!$C$61),
grup_instansi!$A$61,
IF(AND(E593=grup_instansi!$B$62,F593=grup_instansi!$C$62),
grup_instansi!$A$62,
IF(AND(E593=grup_instansi!$B$63,F593=grup_instansi!$C$63),
grup_instansi!$A$63,
IF(AND(E593=grup_instansi!$B$64,F593=grup_instansi!$C$64),
grup_instansi!$A$64,
IF(AND(E593=grup_instansi!$B$65,F593=grup_instansi!$C$65),
grup_instansi!$A$65,
IF(AND(E593=grup_instansi!$B$66,F593=grup_instansi!$C$66),
grup_instansi!$A$66,
IF(AND(E593=grup_instansi!$B$67,F593=grup_instansi!$C$67),
grup_instansi!$A$67,
IF(AND(E593=grup_instansi!$B$68,F593=grup_instansi!$C$68),
grup_instansi!$A$68,
IF(AND(E593=grup_instansi!$B$69,F593=grup_instansi!$C$69),
grup_instansi!$A$69,
IF(AND(E593=grup_instansi!$B$70,F593=grup_instansi!$C$70),
grup_instansi!$A$70,
IF(AND(E593=grup_instansi!$B$71,F593=grup_instansi!$C$71),
grup_instansi!$A$71,
IF(AND(E593=grup_instansi!$B$72,F593=grup_instansi!$C$72),
grup_instansi!$A$72,
IF(AND(E593=grup_instansi!$B$73,F593=grup_instansi!$C$73),
grup_instansi!$A$73,
IF(AND(E593=grup_instansi!$B$74,F593=grup_instansi!$C$74),
grup_instansi!$A$74,
IF(AND(E593=grup_instansi!$B$75,F593=grup_instansi!$C$75),
grup_instansi!$A$75,
IF(AND(E593=grup_instansi!$B$76,F593=grup_instansi!$C$76),
grup_instansi!$A$76,
IF(AND(E593=grup_instansi!$B$77,F593=grup_instansi!$C$77),
grup_instansi!$A$77,
IF(AND(E593=grup_instansi!$B$78,F593=grup_instansi!$C$78),
grup_instansi!$A$78,
IF(AND(E593=grup_instansi!$B$79,F593=grup_instansi!$C$79),
grup_instansi!$A$79,
IF(AND(E593=grup_instansi!$B$80,F593=grup_instansi!$C$80),
grup_instansi!$A$80,
IF(AND(E593=grup_instansi!$B$81,F593=grup_instansi!$C$81),
grup_instansi!$A$81,
IF(AND(E593=grup_instansi!$B$82,F593=grup_instansi!$C$82),
grup_instansi!$A$82,
IF(AND(E593=grup_instansi!$B$83,F593=grup_instansi!$C$83),
grup_instansi!$A$84,
IF(AND(E593=grup_instansi!$B$84,F593=grup_instansi!$C$84),
grup_instansi!$A$85,
IF(AND(E593=grup_instansi!$B$85,F593=grup_instansi!$C$85),
grup_instansi!$A$86,
IF(AND(E593=grup_instansi!$B$86,F593=grup_instansi!$C$86),
grup_instansi!$A$87,
IF(AND(E593=grup_instansi!$B$87,F593=grup_instansi!$C$87),
grup_instansi!$A$87,
IF(AND(E593=grup_instansi!$B$88,F593=grup_instansi!$C$88),
grup_instansi!$A$88,
IF(AND(E593=grup_instansi!$B$89,F593=grup_instansi!$C$89),
grup_instansi!$A$89,
IF(AND(E593=grup_instansi!$B$90,F593=grup_instansi!$C$90),
grup_instansi!$A$90,
IF(AND(E593=grup_instansi!$B$91,F593=grup_instansi!$C$91),
grup_instansi!$A$91,
IF(AND(E593=grup_instansi!$B$92,F593=grup_instansi!$C$92),
grup_instansi!$A$92,
IF(AND(E593=grup_instansi!$B$93,F593=grup_instansi!$C$93),
grup_instansi!$A$93,
IF(AND(E593=grup_instansi!$B$94,F593=grup_instansi!$C$94),
grup_instansi!$A$94,
IF(AND(E593=grup_instansi!$B$95,F593=grup_instansi!$C$95),
grup_instansi!$A$95,
IF(AND(E593=grup_instansi!$B$96,F593=grup_instansi!$C$96),
grup_instansi!$A$96,
IF(AND(E593=grup_instansi!$B$97,F593=grup_instansi!$C$97),
grup_instansi!$A$97,
IF(AND(E593=grup_instansi!$B$98,F593=grup_instansi!$C$98),
grup_instansi!$A$98,
IF(AND(E593=grup_instansi!$B$99,F593=grup_instansi!$C$99),
grup_instansi!$A$99,
grup_instansi!$A$100))))))))))))))))))))))))))))))))))))))))</f>
        <v>gi2023110400021</v>
      </c>
      <c r="L593" t="str">
        <f>VLOOKUP(K593,grup_instansi!$A$2:$E$102,4)</f>
        <v>Pemerintah Kabupaten Maluku</v>
      </c>
      <c r="M593" t="str">
        <f t="shared" si="29"/>
        <v>('i2023110600592','Pemerintah Kab. Kepulauan Tanimbar','gi2023110400021'),</v>
      </c>
    </row>
    <row r="594" spans="1:13" x14ac:dyDescent="0.25">
      <c r="A594" t="str">
        <f t="shared" si="27"/>
        <v>i2023110600593</v>
      </c>
      <c r="B594" s="6">
        <v>7807</v>
      </c>
      <c r="C594" t="str">
        <f t="shared" si="28"/>
        <v>i2023110600593</v>
      </c>
      <c r="D594" s="5" t="s">
        <v>358</v>
      </c>
      <c r="E594" s="5" t="s">
        <v>658</v>
      </c>
      <c r="F594" s="5" t="s">
        <v>678</v>
      </c>
      <c r="G594" t="str">
        <f>IF(AND(E594=grup_instansi!$B$2,F594=grup_instansi!$C$2),
grup_instansi!$A$2,
IF(AND(E594=grup_instansi!$B$3,F594=grup_instansi!$C$3),
grup_instansi!$A$3,
IF(AND(E594=grup_instansi!$B$4,F594=grup_instansi!$C$4),
grup_instansi!$A$4,
IF(AND(E594=grup_instansi!$B$5,F594=grup_instansi!$C$5),
grup_instansi!$A$5,
IF(AND(E594=grup_instansi!$B$6,F594=grup_instansi!$C$6),
grup_instansi!$A$6,
IF(AND(E594=grup_instansi!$B$7,F594=grup_instansi!$C$7),
grup_instansi!$A$7,
IF(AND(E594=grup_instansi!$B$8,F594=grup_instansi!$C$8),
grup_instansi!$A$8,
IF(AND(E594=grup_instansi!$B$9,F594=grup_instansi!$C$9),
grup_instansi!$A$9,
IF(AND(E594=grup_instansi!$B$10,F594=grup_instansi!$C$10),
grup_instansi!$A$10,"")))))))))</f>
        <v/>
      </c>
      <c r="H594" t="str">
        <f>IF(G594&lt;&gt;"",G594,IF(AND(E594=grup_instansi!$B$11,F594=grup_instansi!$C$11),
grup_instansi!$A$11,
IF(AND(E594=grup_instansi!$B$12,F594=grup_instansi!$C$12),
grup_instansi!$A$12,
IF(AND(E594=grup_instansi!$B$13,F594=grup_instansi!$C$13),
grup_instansi!$A$13,
IF(AND(E594=grup_instansi!$B$14,F594=grup_instansi!$C$14),
grup_instansi!$A$14,
IF(AND(E594=grup_instansi!$B$15,F594=grup_instansi!$C$15),
grup_instansi!$A$15,
IF(AND(E594=grup_instansi!$B$16,F594=grup_instansi!$C$16),
grup_instansi!$A$16,
IF(AND(E594=grup_instansi!$B$17,F594=grup_instansi!$C$17),
grup_instansi!$A$17,
IF(AND(E594=grup_instansi!$B$18,F594=grup_instansi!$C$18),
grup_instansi!$A$18,
IF(AND(E594=grup_instansi!$B$19,F594=grup_instansi!$C$19),
grup_instansi!$A$19,
IF(AND(E594=grup_instansi!$B$20,F594=grup_instansi!$C$20),
grup_instansi!$A$20,"")))))))))))</f>
        <v/>
      </c>
      <c r="I594" t="str">
        <f>IF(H594&lt;&gt;"",H594,IF(AND(E594=grup_instansi!$B$21,F594=grup_instansi!$C$21),
grup_instansi!$A$21,
IF(AND(E594=grup_instansi!$B$22,F594=grup_instansi!$C$22),
grup_instansi!$A$22,
IF(AND(E594=grup_instansi!$B$23,F594=grup_instansi!$C$23),
grup_instansi!$A$23,
IF(AND(E594=grup_instansi!$B$24,F594=grup_instansi!$C$24),
grup_instansi!$A$24,
IF(AND(E594=grup_instansi!$B$25,F594=grup_instansi!$C$25),
grup_instansi!$A$25,
IF(AND(E594=grup_instansi!$B$26,F594=grup_instansi!$C$26),
grup_instansi!$A$26,
IF(AND(E594=grup_instansi!$B$27,F594=grup_instansi!$C$27),
grup_instansi!$A$27,
IF(AND(E594=grup_instansi!$B$28,F594=grup_instansi!$C$28),
grup_instansi!$A$28,
IF(AND(E594=grup_instansi!$B$29,F594=grup_instansi!$C$29),
grup_instansi!$A$29,
IF(AND(E594=grup_instansi!$B$30,F594=grup_instansi!$C$30),
grup_instansi!$A$30,
IF(AND(E594=grup_instansi!$B$31,F594=grup_instansi!$C$31),
grup_instansi!$A$31,
IF(AND(E594=grup_instansi!$B$32,F594=grup_instansi!$C$32),
grup_instansi!$A$32,
IF(AND(E594=grup_instansi!$B$33,F594=grup_instansi!$C$33),
grup_instansi!$A$33,
IF(AND(E594=grup_instansi!$B$34,F594=grup_instansi!$C$34),
grup_instansi!$A$34,
IF(AND(E594=grup_instansi!$B$35,F594=grup_instansi!$C$35),
grup_instansi!$A$35,""))))))))))))))))</f>
        <v>gi2023110400021</v>
      </c>
      <c r="J594" t="str">
        <f>IF(I594&lt;&gt;"",I594,IF(AND(E594=grup_instansi!$B$36,F594=grup_instansi!$C$36),
grup_instansi!$A$36,
IF(AND(E594=grup_instansi!$B$37,F594=grup_instansi!$C$37),
grup_instansi!$A$37,
IF(AND(E594=grup_instansi!$B$38,F594=grup_instansi!$C$38),
grup_instansi!$A$38,
IF(AND(E594=grup_instansi!$B$39,F594=grup_instansi!$C$39),
grup_instansi!$A$39,
IF(AND(E594=grup_instansi!$B$40,F594=grup_instansi!$C$40),
grup_instansi!$A$40,
IF(AND(E594=grup_instansi!$B$41,F594=grup_instansi!$C$41),
grup_instansi!$A$41,
IF(AND(E594=grup_instansi!$B$42,F594=grup_instansi!$C$42),
grup_instansi!$A$42,
IF(AND(E594=grup_instansi!$B$43,F594=grup_instansi!$C$43),
grup_instansi!$A$43,
IF(AND(E594=grup_instansi!$B$44,F594=grup_instansi!$C$44),
grup_instansi!$A$44,
IF(AND(E594=grup_instansi!$B$45,F594=grup_instansi!$C$45),
grup_instansi!$A$45,
IF(AND(E594=grup_instansi!$B$46,F594=grup_instansi!$C$46),
grup_instansi!$A$46,
IF(AND(E594=grup_instansi!$B$47,F594=grup_instansi!$C$47),
grup_instansi!$A$47,
IF(AND(E594=grup_instansi!$B$48,F594=grup_instansi!$C$48),
grup_instansi!$A$48,
IF(AND(E594=grup_instansi!$B$49,F594=grup_instansi!$C$49),
grup_instansi!$A$49,
IF(AND(E594=grup_instansi!$B$50,F594=grup_instansi!$C$50),
grup_instansi!$A$50,
IF(AND(E594=grup_instansi!$B$51,F594=grup_instansi!$C$51),
grup_instansi!$A$51,
IF(AND(E594=grup_instansi!$B$52,F594=grup_instansi!$C$52),
grup_instansi!$A$52,
IF(AND(E594=grup_instansi!$B$53,F594=grup_instansi!$C$53),
grup_instansi!$A$53,
IF(AND(E594=grup_instansi!$B$54,F594=grup_instansi!$C$54),
grup_instansi!$A$54,
IF(AND(E594=grup_instansi!$B$55,F594=grup_instansi!$C$55),
grup_instansi!$A$55,
IF(AND(E594=grup_instansi!$B$56,F594=grup_instansi!$C$56),
grup_instansi!$A$56,
IF(AND(E594=grup_instansi!$B$57,F594=grup_instansi!$C$57),
grup_instansi!$A$57,
IF(AND(E594=grup_instansi!$B$58,F594=grup_instansi!$C$58),
grup_instansi!$A$58,
IF(AND(E594=grup_instansi!$B$59,F594=grup_instansi!$C$59),
grup_instansi!$A$59,
IF(AND(E594=grup_instansi!$B$60,F594=grup_instansi!$C$60),
grup_instansi!$A$60,""))))))))))))))))))))))))))</f>
        <v>gi2023110400021</v>
      </c>
      <c r="K594" t="str">
        <f>IF(J594&lt;&gt;"",J594,IF(AND(E594=grup_instansi!$B$61,F594=grup_instansi!$C$61),
grup_instansi!$A$61,
IF(AND(E594=grup_instansi!$B$62,F594=grup_instansi!$C$62),
grup_instansi!$A$62,
IF(AND(E594=grup_instansi!$B$63,F594=grup_instansi!$C$63),
grup_instansi!$A$63,
IF(AND(E594=grup_instansi!$B$64,F594=grup_instansi!$C$64),
grup_instansi!$A$64,
IF(AND(E594=grup_instansi!$B$65,F594=grup_instansi!$C$65),
grup_instansi!$A$65,
IF(AND(E594=grup_instansi!$B$66,F594=grup_instansi!$C$66),
grup_instansi!$A$66,
IF(AND(E594=grup_instansi!$B$67,F594=grup_instansi!$C$67),
grup_instansi!$A$67,
IF(AND(E594=grup_instansi!$B$68,F594=grup_instansi!$C$68),
grup_instansi!$A$68,
IF(AND(E594=grup_instansi!$B$69,F594=grup_instansi!$C$69),
grup_instansi!$A$69,
IF(AND(E594=grup_instansi!$B$70,F594=grup_instansi!$C$70),
grup_instansi!$A$70,
IF(AND(E594=grup_instansi!$B$71,F594=grup_instansi!$C$71),
grup_instansi!$A$71,
IF(AND(E594=grup_instansi!$B$72,F594=grup_instansi!$C$72),
grup_instansi!$A$72,
IF(AND(E594=grup_instansi!$B$73,F594=grup_instansi!$C$73),
grup_instansi!$A$73,
IF(AND(E594=grup_instansi!$B$74,F594=grup_instansi!$C$74),
grup_instansi!$A$74,
IF(AND(E594=grup_instansi!$B$75,F594=grup_instansi!$C$75),
grup_instansi!$A$75,
IF(AND(E594=grup_instansi!$B$76,F594=grup_instansi!$C$76),
grup_instansi!$A$76,
IF(AND(E594=grup_instansi!$B$77,F594=grup_instansi!$C$77),
grup_instansi!$A$77,
IF(AND(E594=grup_instansi!$B$78,F594=grup_instansi!$C$78),
grup_instansi!$A$78,
IF(AND(E594=grup_instansi!$B$79,F594=grup_instansi!$C$79),
grup_instansi!$A$79,
IF(AND(E594=grup_instansi!$B$80,F594=grup_instansi!$C$80),
grup_instansi!$A$80,
IF(AND(E594=grup_instansi!$B$81,F594=grup_instansi!$C$81),
grup_instansi!$A$81,
IF(AND(E594=grup_instansi!$B$82,F594=grup_instansi!$C$82),
grup_instansi!$A$82,
IF(AND(E594=grup_instansi!$B$83,F594=grup_instansi!$C$83),
grup_instansi!$A$84,
IF(AND(E594=grup_instansi!$B$84,F594=grup_instansi!$C$84),
grup_instansi!$A$85,
IF(AND(E594=grup_instansi!$B$85,F594=grup_instansi!$C$85),
grup_instansi!$A$86,
IF(AND(E594=grup_instansi!$B$86,F594=grup_instansi!$C$86),
grup_instansi!$A$87,
IF(AND(E594=grup_instansi!$B$87,F594=grup_instansi!$C$87),
grup_instansi!$A$87,
IF(AND(E594=grup_instansi!$B$88,F594=grup_instansi!$C$88),
grup_instansi!$A$88,
IF(AND(E594=grup_instansi!$B$89,F594=grup_instansi!$C$89),
grup_instansi!$A$89,
IF(AND(E594=grup_instansi!$B$90,F594=grup_instansi!$C$90),
grup_instansi!$A$90,
IF(AND(E594=grup_instansi!$B$91,F594=grup_instansi!$C$91),
grup_instansi!$A$91,
IF(AND(E594=grup_instansi!$B$92,F594=grup_instansi!$C$92),
grup_instansi!$A$92,
IF(AND(E594=grup_instansi!$B$93,F594=grup_instansi!$C$93),
grup_instansi!$A$93,
IF(AND(E594=grup_instansi!$B$94,F594=grup_instansi!$C$94),
grup_instansi!$A$94,
IF(AND(E594=grup_instansi!$B$95,F594=grup_instansi!$C$95),
grup_instansi!$A$95,
IF(AND(E594=grup_instansi!$B$96,F594=grup_instansi!$C$96),
grup_instansi!$A$96,
IF(AND(E594=grup_instansi!$B$97,F594=grup_instansi!$C$97),
grup_instansi!$A$97,
IF(AND(E594=grup_instansi!$B$98,F594=grup_instansi!$C$98),
grup_instansi!$A$98,
IF(AND(E594=grup_instansi!$B$99,F594=grup_instansi!$C$99),
grup_instansi!$A$99,
grup_instansi!$A$100))))))))))))))))))))))))))))))))))))))))</f>
        <v>gi2023110400021</v>
      </c>
      <c r="L594" t="str">
        <f>VLOOKUP(K594,grup_instansi!$A$2:$E$102,4)</f>
        <v>Pemerintah Kabupaten Maluku</v>
      </c>
      <c r="M594" t="str">
        <f t="shared" si="29"/>
        <v>('i2023110600593','Pemerintah Kab. Seram Bagian Timur','gi2023110400021'),</v>
      </c>
    </row>
    <row r="595" spans="1:13" x14ac:dyDescent="0.25">
      <c r="A595" t="str">
        <f t="shared" si="27"/>
        <v>i2023110600594</v>
      </c>
      <c r="B595" s="6">
        <v>7808</v>
      </c>
      <c r="C595" t="str">
        <f t="shared" si="28"/>
        <v>i2023110600594</v>
      </c>
      <c r="D595" s="5" t="s">
        <v>359</v>
      </c>
      <c r="E595" s="5" t="s">
        <v>658</v>
      </c>
      <c r="F595" s="5" t="s">
        <v>678</v>
      </c>
      <c r="G595" t="str">
        <f>IF(AND(E595=grup_instansi!$B$2,F595=grup_instansi!$C$2),
grup_instansi!$A$2,
IF(AND(E595=grup_instansi!$B$3,F595=grup_instansi!$C$3),
grup_instansi!$A$3,
IF(AND(E595=grup_instansi!$B$4,F595=grup_instansi!$C$4),
grup_instansi!$A$4,
IF(AND(E595=grup_instansi!$B$5,F595=grup_instansi!$C$5),
grup_instansi!$A$5,
IF(AND(E595=grup_instansi!$B$6,F595=grup_instansi!$C$6),
grup_instansi!$A$6,
IF(AND(E595=grup_instansi!$B$7,F595=grup_instansi!$C$7),
grup_instansi!$A$7,
IF(AND(E595=grup_instansi!$B$8,F595=grup_instansi!$C$8),
grup_instansi!$A$8,
IF(AND(E595=grup_instansi!$B$9,F595=grup_instansi!$C$9),
grup_instansi!$A$9,
IF(AND(E595=grup_instansi!$B$10,F595=grup_instansi!$C$10),
grup_instansi!$A$10,"")))))))))</f>
        <v/>
      </c>
      <c r="H595" t="str">
        <f>IF(G595&lt;&gt;"",G595,IF(AND(E595=grup_instansi!$B$11,F595=grup_instansi!$C$11),
grup_instansi!$A$11,
IF(AND(E595=grup_instansi!$B$12,F595=grup_instansi!$C$12),
grup_instansi!$A$12,
IF(AND(E595=grup_instansi!$B$13,F595=grup_instansi!$C$13),
grup_instansi!$A$13,
IF(AND(E595=grup_instansi!$B$14,F595=grup_instansi!$C$14),
grup_instansi!$A$14,
IF(AND(E595=grup_instansi!$B$15,F595=grup_instansi!$C$15),
grup_instansi!$A$15,
IF(AND(E595=grup_instansi!$B$16,F595=grup_instansi!$C$16),
grup_instansi!$A$16,
IF(AND(E595=grup_instansi!$B$17,F595=grup_instansi!$C$17),
grup_instansi!$A$17,
IF(AND(E595=grup_instansi!$B$18,F595=grup_instansi!$C$18),
grup_instansi!$A$18,
IF(AND(E595=grup_instansi!$B$19,F595=grup_instansi!$C$19),
grup_instansi!$A$19,
IF(AND(E595=grup_instansi!$B$20,F595=grup_instansi!$C$20),
grup_instansi!$A$20,"")))))))))))</f>
        <v/>
      </c>
      <c r="I595" t="str">
        <f>IF(H595&lt;&gt;"",H595,IF(AND(E595=grup_instansi!$B$21,F595=grup_instansi!$C$21),
grup_instansi!$A$21,
IF(AND(E595=grup_instansi!$B$22,F595=grup_instansi!$C$22),
grup_instansi!$A$22,
IF(AND(E595=grup_instansi!$B$23,F595=grup_instansi!$C$23),
grup_instansi!$A$23,
IF(AND(E595=grup_instansi!$B$24,F595=grup_instansi!$C$24),
grup_instansi!$A$24,
IF(AND(E595=grup_instansi!$B$25,F595=grup_instansi!$C$25),
grup_instansi!$A$25,
IF(AND(E595=grup_instansi!$B$26,F595=grup_instansi!$C$26),
grup_instansi!$A$26,
IF(AND(E595=grup_instansi!$B$27,F595=grup_instansi!$C$27),
grup_instansi!$A$27,
IF(AND(E595=grup_instansi!$B$28,F595=grup_instansi!$C$28),
grup_instansi!$A$28,
IF(AND(E595=grup_instansi!$B$29,F595=grup_instansi!$C$29),
grup_instansi!$A$29,
IF(AND(E595=grup_instansi!$B$30,F595=grup_instansi!$C$30),
grup_instansi!$A$30,
IF(AND(E595=grup_instansi!$B$31,F595=grup_instansi!$C$31),
grup_instansi!$A$31,
IF(AND(E595=grup_instansi!$B$32,F595=grup_instansi!$C$32),
grup_instansi!$A$32,
IF(AND(E595=grup_instansi!$B$33,F595=grup_instansi!$C$33),
grup_instansi!$A$33,
IF(AND(E595=grup_instansi!$B$34,F595=grup_instansi!$C$34),
grup_instansi!$A$34,
IF(AND(E595=grup_instansi!$B$35,F595=grup_instansi!$C$35),
grup_instansi!$A$35,""))))))))))))))))</f>
        <v>gi2023110400021</v>
      </c>
      <c r="J595" t="str">
        <f>IF(I595&lt;&gt;"",I595,IF(AND(E595=grup_instansi!$B$36,F595=grup_instansi!$C$36),
grup_instansi!$A$36,
IF(AND(E595=grup_instansi!$B$37,F595=grup_instansi!$C$37),
grup_instansi!$A$37,
IF(AND(E595=grup_instansi!$B$38,F595=grup_instansi!$C$38),
grup_instansi!$A$38,
IF(AND(E595=grup_instansi!$B$39,F595=grup_instansi!$C$39),
grup_instansi!$A$39,
IF(AND(E595=grup_instansi!$B$40,F595=grup_instansi!$C$40),
grup_instansi!$A$40,
IF(AND(E595=grup_instansi!$B$41,F595=grup_instansi!$C$41),
grup_instansi!$A$41,
IF(AND(E595=grup_instansi!$B$42,F595=grup_instansi!$C$42),
grup_instansi!$A$42,
IF(AND(E595=grup_instansi!$B$43,F595=grup_instansi!$C$43),
grup_instansi!$A$43,
IF(AND(E595=grup_instansi!$B$44,F595=grup_instansi!$C$44),
grup_instansi!$A$44,
IF(AND(E595=grup_instansi!$B$45,F595=grup_instansi!$C$45),
grup_instansi!$A$45,
IF(AND(E595=grup_instansi!$B$46,F595=grup_instansi!$C$46),
grup_instansi!$A$46,
IF(AND(E595=grup_instansi!$B$47,F595=grup_instansi!$C$47),
grup_instansi!$A$47,
IF(AND(E595=grup_instansi!$B$48,F595=grup_instansi!$C$48),
grup_instansi!$A$48,
IF(AND(E595=grup_instansi!$B$49,F595=grup_instansi!$C$49),
grup_instansi!$A$49,
IF(AND(E595=grup_instansi!$B$50,F595=grup_instansi!$C$50),
grup_instansi!$A$50,
IF(AND(E595=grup_instansi!$B$51,F595=grup_instansi!$C$51),
grup_instansi!$A$51,
IF(AND(E595=grup_instansi!$B$52,F595=grup_instansi!$C$52),
grup_instansi!$A$52,
IF(AND(E595=grup_instansi!$B$53,F595=grup_instansi!$C$53),
grup_instansi!$A$53,
IF(AND(E595=grup_instansi!$B$54,F595=grup_instansi!$C$54),
grup_instansi!$A$54,
IF(AND(E595=grup_instansi!$B$55,F595=grup_instansi!$C$55),
grup_instansi!$A$55,
IF(AND(E595=grup_instansi!$B$56,F595=grup_instansi!$C$56),
grup_instansi!$A$56,
IF(AND(E595=grup_instansi!$B$57,F595=grup_instansi!$C$57),
grup_instansi!$A$57,
IF(AND(E595=grup_instansi!$B$58,F595=grup_instansi!$C$58),
grup_instansi!$A$58,
IF(AND(E595=grup_instansi!$B$59,F595=grup_instansi!$C$59),
grup_instansi!$A$59,
IF(AND(E595=grup_instansi!$B$60,F595=grup_instansi!$C$60),
grup_instansi!$A$60,""))))))))))))))))))))))))))</f>
        <v>gi2023110400021</v>
      </c>
      <c r="K595" t="str">
        <f>IF(J595&lt;&gt;"",J595,IF(AND(E595=grup_instansi!$B$61,F595=grup_instansi!$C$61),
grup_instansi!$A$61,
IF(AND(E595=grup_instansi!$B$62,F595=grup_instansi!$C$62),
grup_instansi!$A$62,
IF(AND(E595=grup_instansi!$B$63,F595=grup_instansi!$C$63),
grup_instansi!$A$63,
IF(AND(E595=grup_instansi!$B$64,F595=grup_instansi!$C$64),
grup_instansi!$A$64,
IF(AND(E595=grup_instansi!$B$65,F595=grup_instansi!$C$65),
grup_instansi!$A$65,
IF(AND(E595=grup_instansi!$B$66,F595=grup_instansi!$C$66),
grup_instansi!$A$66,
IF(AND(E595=grup_instansi!$B$67,F595=grup_instansi!$C$67),
grup_instansi!$A$67,
IF(AND(E595=grup_instansi!$B$68,F595=grup_instansi!$C$68),
grup_instansi!$A$68,
IF(AND(E595=grup_instansi!$B$69,F595=grup_instansi!$C$69),
grup_instansi!$A$69,
IF(AND(E595=grup_instansi!$B$70,F595=grup_instansi!$C$70),
grup_instansi!$A$70,
IF(AND(E595=grup_instansi!$B$71,F595=grup_instansi!$C$71),
grup_instansi!$A$71,
IF(AND(E595=grup_instansi!$B$72,F595=grup_instansi!$C$72),
grup_instansi!$A$72,
IF(AND(E595=grup_instansi!$B$73,F595=grup_instansi!$C$73),
grup_instansi!$A$73,
IF(AND(E595=grup_instansi!$B$74,F595=grup_instansi!$C$74),
grup_instansi!$A$74,
IF(AND(E595=grup_instansi!$B$75,F595=grup_instansi!$C$75),
grup_instansi!$A$75,
IF(AND(E595=grup_instansi!$B$76,F595=grup_instansi!$C$76),
grup_instansi!$A$76,
IF(AND(E595=grup_instansi!$B$77,F595=grup_instansi!$C$77),
grup_instansi!$A$77,
IF(AND(E595=grup_instansi!$B$78,F595=grup_instansi!$C$78),
grup_instansi!$A$78,
IF(AND(E595=grup_instansi!$B$79,F595=grup_instansi!$C$79),
grup_instansi!$A$79,
IF(AND(E595=grup_instansi!$B$80,F595=grup_instansi!$C$80),
grup_instansi!$A$80,
IF(AND(E595=grup_instansi!$B$81,F595=grup_instansi!$C$81),
grup_instansi!$A$81,
IF(AND(E595=grup_instansi!$B$82,F595=grup_instansi!$C$82),
grup_instansi!$A$82,
IF(AND(E595=grup_instansi!$B$83,F595=grup_instansi!$C$83),
grup_instansi!$A$84,
IF(AND(E595=grup_instansi!$B$84,F595=grup_instansi!$C$84),
grup_instansi!$A$85,
IF(AND(E595=grup_instansi!$B$85,F595=grup_instansi!$C$85),
grup_instansi!$A$86,
IF(AND(E595=grup_instansi!$B$86,F595=grup_instansi!$C$86),
grup_instansi!$A$87,
IF(AND(E595=grup_instansi!$B$87,F595=grup_instansi!$C$87),
grup_instansi!$A$87,
IF(AND(E595=grup_instansi!$B$88,F595=grup_instansi!$C$88),
grup_instansi!$A$88,
IF(AND(E595=grup_instansi!$B$89,F595=grup_instansi!$C$89),
grup_instansi!$A$89,
IF(AND(E595=grup_instansi!$B$90,F595=grup_instansi!$C$90),
grup_instansi!$A$90,
IF(AND(E595=grup_instansi!$B$91,F595=grup_instansi!$C$91),
grup_instansi!$A$91,
IF(AND(E595=grup_instansi!$B$92,F595=grup_instansi!$C$92),
grup_instansi!$A$92,
IF(AND(E595=grup_instansi!$B$93,F595=grup_instansi!$C$93),
grup_instansi!$A$93,
IF(AND(E595=grup_instansi!$B$94,F595=grup_instansi!$C$94),
grup_instansi!$A$94,
IF(AND(E595=grup_instansi!$B$95,F595=grup_instansi!$C$95),
grup_instansi!$A$95,
IF(AND(E595=grup_instansi!$B$96,F595=grup_instansi!$C$96),
grup_instansi!$A$96,
IF(AND(E595=grup_instansi!$B$97,F595=grup_instansi!$C$97),
grup_instansi!$A$97,
IF(AND(E595=grup_instansi!$B$98,F595=grup_instansi!$C$98),
grup_instansi!$A$98,
IF(AND(E595=grup_instansi!$B$99,F595=grup_instansi!$C$99),
grup_instansi!$A$99,
grup_instansi!$A$100))))))))))))))))))))))))))))))))))))))))</f>
        <v>gi2023110400021</v>
      </c>
      <c r="L595" t="str">
        <f>VLOOKUP(K595,grup_instansi!$A$2:$E$102,4)</f>
        <v>Pemerintah Kabupaten Maluku</v>
      </c>
      <c r="M595" t="str">
        <f t="shared" si="29"/>
        <v>('i2023110600594','Pemerintah Kab. Buru Selatan','gi2023110400021'),</v>
      </c>
    </row>
    <row r="596" spans="1:13" x14ac:dyDescent="0.25">
      <c r="A596" t="str">
        <f t="shared" si="27"/>
        <v>i2023110600595</v>
      </c>
      <c r="B596" s="6">
        <v>7872</v>
      </c>
      <c r="C596" t="str">
        <f t="shared" si="28"/>
        <v>i2023110600595</v>
      </c>
      <c r="D596" s="5" t="s">
        <v>597</v>
      </c>
      <c r="E596" s="5" t="s">
        <v>659</v>
      </c>
      <c r="F596" s="5" t="s">
        <v>678</v>
      </c>
      <c r="G596" t="str">
        <f>IF(AND(E596=grup_instansi!$B$2,F596=grup_instansi!$C$2),
grup_instansi!$A$2,
IF(AND(E596=grup_instansi!$B$3,F596=grup_instansi!$C$3),
grup_instansi!$A$3,
IF(AND(E596=grup_instansi!$B$4,F596=grup_instansi!$C$4),
grup_instansi!$A$4,
IF(AND(E596=grup_instansi!$B$5,F596=grup_instansi!$C$5),
grup_instansi!$A$5,
IF(AND(E596=grup_instansi!$B$6,F596=grup_instansi!$C$6),
grup_instansi!$A$6,
IF(AND(E596=grup_instansi!$B$7,F596=grup_instansi!$C$7),
grup_instansi!$A$7,
IF(AND(E596=grup_instansi!$B$8,F596=grup_instansi!$C$8),
grup_instansi!$A$8,
IF(AND(E596=grup_instansi!$B$9,F596=grup_instansi!$C$9),
grup_instansi!$A$9,
IF(AND(E596=grup_instansi!$B$10,F596=grup_instansi!$C$10),
grup_instansi!$A$10,"")))))))))</f>
        <v/>
      </c>
      <c r="H596" t="str">
        <f>IF(G596&lt;&gt;"",G596,IF(AND(E596=grup_instansi!$B$11,F596=grup_instansi!$C$11),
grup_instansi!$A$11,
IF(AND(E596=grup_instansi!$B$12,F596=grup_instansi!$C$12),
grup_instansi!$A$12,
IF(AND(E596=grup_instansi!$B$13,F596=grup_instansi!$C$13),
grup_instansi!$A$13,
IF(AND(E596=grup_instansi!$B$14,F596=grup_instansi!$C$14),
grup_instansi!$A$14,
IF(AND(E596=grup_instansi!$B$15,F596=grup_instansi!$C$15),
grup_instansi!$A$15,
IF(AND(E596=grup_instansi!$B$16,F596=grup_instansi!$C$16),
grup_instansi!$A$16,
IF(AND(E596=grup_instansi!$B$17,F596=grup_instansi!$C$17),
grup_instansi!$A$17,
IF(AND(E596=grup_instansi!$B$18,F596=grup_instansi!$C$18),
grup_instansi!$A$18,
IF(AND(E596=grup_instansi!$B$19,F596=grup_instansi!$C$19),
grup_instansi!$A$19,
IF(AND(E596=grup_instansi!$B$20,F596=grup_instansi!$C$20),
grup_instansi!$A$20,"")))))))))))</f>
        <v/>
      </c>
      <c r="I596" t="str">
        <f>IF(H596&lt;&gt;"",H596,IF(AND(E596=grup_instansi!$B$21,F596=grup_instansi!$C$21),
grup_instansi!$A$21,
IF(AND(E596=grup_instansi!$B$22,F596=grup_instansi!$C$22),
grup_instansi!$A$22,
IF(AND(E596=grup_instansi!$B$23,F596=grup_instansi!$C$23),
grup_instansi!$A$23,
IF(AND(E596=grup_instansi!$B$24,F596=grup_instansi!$C$24),
grup_instansi!$A$24,
IF(AND(E596=grup_instansi!$B$25,F596=grup_instansi!$C$25),
grup_instansi!$A$25,
IF(AND(E596=grup_instansi!$B$26,F596=grup_instansi!$C$26),
grup_instansi!$A$26,
IF(AND(E596=grup_instansi!$B$27,F596=grup_instansi!$C$27),
grup_instansi!$A$27,
IF(AND(E596=grup_instansi!$B$28,F596=grup_instansi!$C$28),
grup_instansi!$A$28,
IF(AND(E596=grup_instansi!$B$29,F596=grup_instansi!$C$29),
grup_instansi!$A$29,
IF(AND(E596=grup_instansi!$B$30,F596=grup_instansi!$C$30),
grup_instansi!$A$30,
IF(AND(E596=grup_instansi!$B$31,F596=grup_instansi!$C$31),
grup_instansi!$A$31,
IF(AND(E596=grup_instansi!$B$32,F596=grup_instansi!$C$32),
grup_instansi!$A$32,
IF(AND(E596=grup_instansi!$B$33,F596=grup_instansi!$C$33),
grup_instansi!$A$33,
IF(AND(E596=grup_instansi!$B$34,F596=grup_instansi!$C$34),
grup_instansi!$A$34,
IF(AND(E596=grup_instansi!$B$35,F596=grup_instansi!$C$35),
grup_instansi!$A$35,""))))))))))))))))</f>
        <v/>
      </c>
      <c r="J596" t="str">
        <f>IF(I596&lt;&gt;"",I596,IF(AND(E596=grup_instansi!$B$36,F596=grup_instansi!$C$36),
grup_instansi!$A$36,
IF(AND(E596=grup_instansi!$B$37,F596=grup_instansi!$C$37),
grup_instansi!$A$37,
IF(AND(E596=grup_instansi!$B$38,F596=grup_instansi!$C$38),
grup_instansi!$A$38,
IF(AND(E596=grup_instansi!$B$39,F596=grup_instansi!$C$39),
grup_instansi!$A$39,
IF(AND(E596=grup_instansi!$B$40,F596=grup_instansi!$C$40),
grup_instansi!$A$40,
IF(AND(E596=grup_instansi!$B$41,F596=grup_instansi!$C$41),
grup_instansi!$A$41,
IF(AND(E596=grup_instansi!$B$42,F596=grup_instansi!$C$42),
grup_instansi!$A$42,
IF(AND(E596=grup_instansi!$B$43,F596=grup_instansi!$C$43),
grup_instansi!$A$43,
IF(AND(E596=grup_instansi!$B$44,F596=grup_instansi!$C$44),
grup_instansi!$A$44,
IF(AND(E596=grup_instansi!$B$45,F596=grup_instansi!$C$45),
grup_instansi!$A$45,
IF(AND(E596=grup_instansi!$B$46,F596=grup_instansi!$C$46),
grup_instansi!$A$46,
IF(AND(E596=grup_instansi!$B$47,F596=grup_instansi!$C$47),
grup_instansi!$A$47,
IF(AND(E596=grup_instansi!$B$48,F596=grup_instansi!$C$48),
grup_instansi!$A$48,
IF(AND(E596=grup_instansi!$B$49,F596=grup_instansi!$C$49),
grup_instansi!$A$49,
IF(AND(E596=grup_instansi!$B$50,F596=grup_instansi!$C$50),
grup_instansi!$A$50,
IF(AND(E596=grup_instansi!$B$51,F596=grup_instansi!$C$51),
grup_instansi!$A$51,
IF(AND(E596=grup_instansi!$B$52,F596=grup_instansi!$C$52),
grup_instansi!$A$52,
IF(AND(E596=grup_instansi!$B$53,F596=grup_instansi!$C$53),
grup_instansi!$A$53,
IF(AND(E596=grup_instansi!$B$54,F596=grup_instansi!$C$54),
grup_instansi!$A$54,
IF(AND(E596=grup_instansi!$B$55,F596=grup_instansi!$C$55),
grup_instansi!$A$55,
IF(AND(E596=grup_instansi!$B$56,F596=grup_instansi!$C$56),
grup_instansi!$A$56,
IF(AND(E596=grup_instansi!$B$57,F596=grup_instansi!$C$57),
grup_instansi!$A$57,
IF(AND(E596=grup_instansi!$B$58,F596=grup_instansi!$C$58),
grup_instansi!$A$58,
IF(AND(E596=grup_instansi!$B$59,F596=grup_instansi!$C$59),
grup_instansi!$A$59,
IF(AND(E596=grup_instansi!$B$60,F596=grup_instansi!$C$60),
grup_instansi!$A$60,""))))))))))))))))))))))))))</f>
        <v>gi2023110400053</v>
      </c>
      <c r="K596" t="str">
        <f>IF(J596&lt;&gt;"",J596,IF(AND(E596=grup_instansi!$B$61,F596=grup_instansi!$C$61),
grup_instansi!$A$61,
IF(AND(E596=grup_instansi!$B$62,F596=grup_instansi!$C$62),
grup_instansi!$A$62,
IF(AND(E596=grup_instansi!$B$63,F596=grup_instansi!$C$63),
grup_instansi!$A$63,
IF(AND(E596=grup_instansi!$B$64,F596=grup_instansi!$C$64),
grup_instansi!$A$64,
IF(AND(E596=grup_instansi!$B$65,F596=grup_instansi!$C$65),
grup_instansi!$A$65,
IF(AND(E596=grup_instansi!$B$66,F596=grup_instansi!$C$66),
grup_instansi!$A$66,
IF(AND(E596=grup_instansi!$B$67,F596=grup_instansi!$C$67),
grup_instansi!$A$67,
IF(AND(E596=grup_instansi!$B$68,F596=grup_instansi!$C$68),
grup_instansi!$A$68,
IF(AND(E596=grup_instansi!$B$69,F596=grup_instansi!$C$69),
grup_instansi!$A$69,
IF(AND(E596=grup_instansi!$B$70,F596=grup_instansi!$C$70),
grup_instansi!$A$70,
IF(AND(E596=grup_instansi!$B$71,F596=grup_instansi!$C$71),
grup_instansi!$A$71,
IF(AND(E596=grup_instansi!$B$72,F596=grup_instansi!$C$72),
grup_instansi!$A$72,
IF(AND(E596=grup_instansi!$B$73,F596=grup_instansi!$C$73),
grup_instansi!$A$73,
IF(AND(E596=grup_instansi!$B$74,F596=grup_instansi!$C$74),
grup_instansi!$A$74,
IF(AND(E596=grup_instansi!$B$75,F596=grup_instansi!$C$75),
grup_instansi!$A$75,
IF(AND(E596=grup_instansi!$B$76,F596=grup_instansi!$C$76),
grup_instansi!$A$76,
IF(AND(E596=grup_instansi!$B$77,F596=grup_instansi!$C$77),
grup_instansi!$A$77,
IF(AND(E596=grup_instansi!$B$78,F596=grup_instansi!$C$78),
grup_instansi!$A$78,
IF(AND(E596=grup_instansi!$B$79,F596=grup_instansi!$C$79),
grup_instansi!$A$79,
IF(AND(E596=grup_instansi!$B$80,F596=grup_instansi!$C$80),
grup_instansi!$A$80,
IF(AND(E596=grup_instansi!$B$81,F596=grup_instansi!$C$81),
grup_instansi!$A$81,
IF(AND(E596=grup_instansi!$B$82,F596=grup_instansi!$C$82),
grup_instansi!$A$82,
IF(AND(E596=grup_instansi!$B$83,F596=grup_instansi!$C$83),
grup_instansi!$A$84,
IF(AND(E596=grup_instansi!$B$84,F596=grup_instansi!$C$84),
grup_instansi!$A$85,
IF(AND(E596=grup_instansi!$B$85,F596=grup_instansi!$C$85),
grup_instansi!$A$86,
IF(AND(E596=grup_instansi!$B$86,F596=grup_instansi!$C$86),
grup_instansi!$A$87,
IF(AND(E596=grup_instansi!$B$87,F596=grup_instansi!$C$87),
grup_instansi!$A$87,
IF(AND(E596=grup_instansi!$B$88,F596=grup_instansi!$C$88),
grup_instansi!$A$88,
IF(AND(E596=grup_instansi!$B$89,F596=grup_instansi!$C$89),
grup_instansi!$A$89,
IF(AND(E596=grup_instansi!$B$90,F596=grup_instansi!$C$90),
grup_instansi!$A$90,
IF(AND(E596=grup_instansi!$B$91,F596=grup_instansi!$C$91),
grup_instansi!$A$91,
IF(AND(E596=grup_instansi!$B$92,F596=grup_instansi!$C$92),
grup_instansi!$A$92,
IF(AND(E596=grup_instansi!$B$93,F596=grup_instansi!$C$93),
grup_instansi!$A$93,
IF(AND(E596=grup_instansi!$B$94,F596=grup_instansi!$C$94),
grup_instansi!$A$94,
IF(AND(E596=grup_instansi!$B$95,F596=grup_instansi!$C$95),
grup_instansi!$A$95,
IF(AND(E596=grup_instansi!$B$96,F596=grup_instansi!$C$96),
grup_instansi!$A$96,
IF(AND(E596=grup_instansi!$B$97,F596=grup_instansi!$C$97),
grup_instansi!$A$97,
IF(AND(E596=grup_instansi!$B$98,F596=grup_instansi!$C$98),
grup_instansi!$A$98,
IF(AND(E596=grup_instansi!$B$99,F596=grup_instansi!$C$99),
grup_instansi!$A$99,
grup_instansi!$A$100))))))))))))))))))))))))))))))))))))))))</f>
        <v>gi2023110400053</v>
      </c>
      <c r="L596" t="str">
        <f>VLOOKUP(K596,grup_instansi!$A$2:$E$102,4)</f>
        <v>Pemerintah Kota Maluku</v>
      </c>
      <c r="M596" t="str">
        <f t="shared" si="29"/>
        <v>('i2023110600595','Pemerintah Kota Tual','gi2023110400053'),</v>
      </c>
    </row>
    <row r="597" spans="1:13" ht="30" x14ac:dyDescent="0.25">
      <c r="A597" t="str">
        <f t="shared" si="27"/>
        <v>i2023110600596</v>
      </c>
      <c r="B597" s="6">
        <v>7901</v>
      </c>
      <c r="C597" t="str">
        <f t="shared" si="28"/>
        <v>i2023110600596</v>
      </c>
      <c r="D597" s="5" t="s">
        <v>361</v>
      </c>
      <c r="E597" s="5" t="s">
        <v>658</v>
      </c>
      <c r="F597" s="5" t="s">
        <v>679</v>
      </c>
      <c r="G597" t="str">
        <f>IF(AND(E597=grup_instansi!$B$2,F597=grup_instansi!$C$2),
grup_instansi!$A$2,
IF(AND(E597=grup_instansi!$B$3,F597=grup_instansi!$C$3),
grup_instansi!$A$3,
IF(AND(E597=grup_instansi!$B$4,F597=grup_instansi!$C$4),
grup_instansi!$A$4,
IF(AND(E597=grup_instansi!$B$5,F597=grup_instansi!$C$5),
grup_instansi!$A$5,
IF(AND(E597=grup_instansi!$B$6,F597=grup_instansi!$C$6),
grup_instansi!$A$6,
IF(AND(E597=grup_instansi!$B$7,F597=grup_instansi!$C$7),
grup_instansi!$A$7,
IF(AND(E597=grup_instansi!$B$8,F597=grup_instansi!$C$8),
grup_instansi!$A$8,
IF(AND(E597=grup_instansi!$B$9,F597=grup_instansi!$C$9),
grup_instansi!$A$9,
IF(AND(E597=grup_instansi!$B$10,F597=grup_instansi!$C$10),
grup_instansi!$A$10,"")))))))))</f>
        <v/>
      </c>
      <c r="H597" t="str">
        <f>IF(G597&lt;&gt;"",G597,IF(AND(E597=grup_instansi!$B$11,F597=grup_instansi!$C$11),
grup_instansi!$A$11,
IF(AND(E597=grup_instansi!$B$12,F597=grup_instansi!$C$12),
grup_instansi!$A$12,
IF(AND(E597=grup_instansi!$B$13,F597=grup_instansi!$C$13),
grup_instansi!$A$13,
IF(AND(E597=grup_instansi!$B$14,F597=grup_instansi!$C$14),
grup_instansi!$A$14,
IF(AND(E597=grup_instansi!$B$15,F597=grup_instansi!$C$15),
grup_instansi!$A$15,
IF(AND(E597=grup_instansi!$B$16,F597=grup_instansi!$C$16),
grup_instansi!$A$16,
IF(AND(E597=grup_instansi!$B$17,F597=grup_instansi!$C$17),
grup_instansi!$A$17,
IF(AND(E597=grup_instansi!$B$18,F597=grup_instansi!$C$18),
grup_instansi!$A$18,
IF(AND(E597=grup_instansi!$B$19,F597=grup_instansi!$C$19),
grup_instansi!$A$19,
IF(AND(E597=grup_instansi!$B$20,F597=grup_instansi!$C$20),
grup_instansi!$A$20,"")))))))))))</f>
        <v/>
      </c>
      <c r="I597" t="str">
        <f>IF(H597&lt;&gt;"",H597,IF(AND(E597=grup_instansi!$B$21,F597=grup_instansi!$C$21),
grup_instansi!$A$21,
IF(AND(E597=grup_instansi!$B$22,F597=grup_instansi!$C$22),
grup_instansi!$A$22,
IF(AND(E597=grup_instansi!$B$23,F597=grup_instansi!$C$23),
grup_instansi!$A$23,
IF(AND(E597=grup_instansi!$B$24,F597=grup_instansi!$C$24),
grup_instansi!$A$24,
IF(AND(E597=grup_instansi!$B$25,F597=grup_instansi!$C$25),
grup_instansi!$A$25,
IF(AND(E597=grup_instansi!$B$26,F597=grup_instansi!$C$26),
grup_instansi!$A$26,
IF(AND(E597=grup_instansi!$B$27,F597=grup_instansi!$C$27),
grup_instansi!$A$27,
IF(AND(E597=grup_instansi!$B$28,F597=grup_instansi!$C$28),
grup_instansi!$A$28,
IF(AND(E597=grup_instansi!$B$29,F597=grup_instansi!$C$29),
grup_instansi!$A$29,
IF(AND(E597=grup_instansi!$B$30,F597=grup_instansi!$C$30),
grup_instansi!$A$30,
IF(AND(E597=grup_instansi!$B$31,F597=grup_instansi!$C$31),
grup_instansi!$A$31,
IF(AND(E597=grup_instansi!$B$32,F597=grup_instansi!$C$32),
grup_instansi!$A$32,
IF(AND(E597=grup_instansi!$B$33,F597=grup_instansi!$C$33),
grup_instansi!$A$33,
IF(AND(E597=grup_instansi!$B$34,F597=grup_instansi!$C$34),
grup_instansi!$A$34,
IF(AND(E597=grup_instansi!$B$35,F597=grup_instansi!$C$35),
grup_instansi!$A$35,""))))))))))))))))</f>
        <v>gi2023110400022</v>
      </c>
      <c r="J597" t="str">
        <f>IF(I597&lt;&gt;"",I597,IF(AND(E597=grup_instansi!$B$36,F597=grup_instansi!$C$36),
grup_instansi!$A$36,
IF(AND(E597=grup_instansi!$B$37,F597=grup_instansi!$C$37),
grup_instansi!$A$37,
IF(AND(E597=grup_instansi!$B$38,F597=grup_instansi!$C$38),
grup_instansi!$A$38,
IF(AND(E597=grup_instansi!$B$39,F597=grup_instansi!$C$39),
grup_instansi!$A$39,
IF(AND(E597=grup_instansi!$B$40,F597=grup_instansi!$C$40),
grup_instansi!$A$40,
IF(AND(E597=grup_instansi!$B$41,F597=grup_instansi!$C$41),
grup_instansi!$A$41,
IF(AND(E597=grup_instansi!$B$42,F597=grup_instansi!$C$42),
grup_instansi!$A$42,
IF(AND(E597=grup_instansi!$B$43,F597=grup_instansi!$C$43),
grup_instansi!$A$43,
IF(AND(E597=grup_instansi!$B$44,F597=grup_instansi!$C$44),
grup_instansi!$A$44,
IF(AND(E597=grup_instansi!$B$45,F597=grup_instansi!$C$45),
grup_instansi!$A$45,
IF(AND(E597=grup_instansi!$B$46,F597=grup_instansi!$C$46),
grup_instansi!$A$46,
IF(AND(E597=grup_instansi!$B$47,F597=grup_instansi!$C$47),
grup_instansi!$A$47,
IF(AND(E597=grup_instansi!$B$48,F597=grup_instansi!$C$48),
grup_instansi!$A$48,
IF(AND(E597=grup_instansi!$B$49,F597=grup_instansi!$C$49),
grup_instansi!$A$49,
IF(AND(E597=grup_instansi!$B$50,F597=grup_instansi!$C$50),
grup_instansi!$A$50,
IF(AND(E597=grup_instansi!$B$51,F597=grup_instansi!$C$51),
grup_instansi!$A$51,
IF(AND(E597=grup_instansi!$B$52,F597=grup_instansi!$C$52),
grup_instansi!$A$52,
IF(AND(E597=grup_instansi!$B$53,F597=grup_instansi!$C$53),
grup_instansi!$A$53,
IF(AND(E597=grup_instansi!$B$54,F597=grup_instansi!$C$54),
grup_instansi!$A$54,
IF(AND(E597=grup_instansi!$B$55,F597=grup_instansi!$C$55),
grup_instansi!$A$55,
IF(AND(E597=grup_instansi!$B$56,F597=grup_instansi!$C$56),
grup_instansi!$A$56,
IF(AND(E597=grup_instansi!$B$57,F597=grup_instansi!$C$57),
grup_instansi!$A$57,
IF(AND(E597=grup_instansi!$B$58,F597=grup_instansi!$C$58),
grup_instansi!$A$58,
IF(AND(E597=grup_instansi!$B$59,F597=grup_instansi!$C$59),
grup_instansi!$A$59,
IF(AND(E597=grup_instansi!$B$60,F597=grup_instansi!$C$60),
grup_instansi!$A$60,""))))))))))))))))))))))))))</f>
        <v>gi2023110400022</v>
      </c>
      <c r="K597" t="str">
        <f>IF(J597&lt;&gt;"",J597,IF(AND(E597=grup_instansi!$B$61,F597=grup_instansi!$C$61),
grup_instansi!$A$61,
IF(AND(E597=grup_instansi!$B$62,F597=grup_instansi!$C$62),
grup_instansi!$A$62,
IF(AND(E597=grup_instansi!$B$63,F597=grup_instansi!$C$63),
grup_instansi!$A$63,
IF(AND(E597=grup_instansi!$B$64,F597=grup_instansi!$C$64),
grup_instansi!$A$64,
IF(AND(E597=grup_instansi!$B$65,F597=grup_instansi!$C$65),
grup_instansi!$A$65,
IF(AND(E597=grup_instansi!$B$66,F597=grup_instansi!$C$66),
grup_instansi!$A$66,
IF(AND(E597=grup_instansi!$B$67,F597=grup_instansi!$C$67),
grup_instansi!$A$67,
IF(AND(E597=grup_instansi!$B$68,F597=grup_instansi!$C$68),
grup_instansi!$A$68,
IF(AND(E597=grup_instansi!$B$69,F597=grup_instansi!$C$69),
grup_instansi!$A$69,
IF(AND(E597=grup_instansi!$B$70,F597=grup_instansi!$C$70),
grup_instansi!$A$70,
IF(AND(E597=grup_instansi!$B$71,F597=grup_instansi!$C$71),
grup_instansi!$A$71,
IF(AND(E597=grup_instansi!$B$72,F597=grup_instansi!$C$72),
grup_instansi!$A$72,
IF(AND(E597=grup_instansi!$B$73,F597=grup_instansi!$C$73),
grup_instansi!$A$73,
IF(AND(E597=grup_instansi!$B$74,F597=grup_instansi!$C$74),
grup_instansi!$A$74,
IF(AND(E597=grup_instansi!$B$75,F597=grup_instansi!$C$75),
grup_instansi!$A$75,
IF(AND(E597=grup_instansi!$B$76,F597=grup_instansi!$C$76),
grup_instansi!$A$76,
IF(AND(E597=grup_instansi!$B$77,F597=grup_instansi!$C$77),
grup_instansi!$A$77,
IF(AND(E597=grup_instansi!$B$78,F597=grup_instansi!$C$78),
grup_instansi!$A$78,
IF(AND(E597=grup_instansi!$B$79,F597=grup_instansi!$C$79),
grup_instansi!$A$79,
IF(AND(E597=grup_instansi!$B$80,F597=grup_instansi!$C$80),
grup_instansi!$A$80,
IF(AND(E597=grup_instansi!$B$81,F597=grup_instansi!$C$81),
grup_instansi!$A$81,
IF(AND(E597=grup_instansi!$B$82,F597=grup_instansi!$C$82),
grup_instansi!$A$82,
IF(AND(E597=grup_instansi!$B$83,F597=grup_instansi!$C$83),
grup_instansi!$A$84,
IF(AND(E597=grup_instansi!$B$84,F597=grup_instansi!$C$84),
grup_instansi!$A$85,
IF(AND(E597=grup_instansi!$B$85,F597=grup_instansi!$C$85),
grup_instansi!$A$86,
IF(AND(E597=grup_instansi!$B$86,F597=grup_instansi!$C$86),
grup_instansi!$A$87,
IF(AND(E597=grup_instansi!$B$87,F597=grup_instansi!$C$87),
grup_instansi!$A$87,
IF(AND(E597=grup_instansi!$B$88,F597=grup_instansi!$C$88),
grup_instansi!$A$88,
IF(AND(E597=grup_instansi!$B$89,F597=grup_instansi!$C$89),
grup_instansi!$A$89,
IF(AND(E597=grup_instansi!$B$90,F597=grup_instansi!$C$90),
grup_instansi!$A$90,
IF(AND(E597=grup_instansi!$B$91,F597=grup_instansi!$C$91),
grup_instansi!$A$91,
IF(AND(E597=grup_instansi!$B$92,F597=grup_instansi!$C$92),
grup_instansi!$A$92,
IF(AND(E597=grup_instansi!$B$93,F597=grup_instansi!$C$93),
grup_instansi!$A$93,
IF(AND(E597=grup_instansi!$B$94,F597=grup_instansi!$C$94),
grup_instansi!$A$94,
IF(AND(E597=grup_instansi!$B$95,F597=grup_instansi!$C$95),
grup_instansi!$A$95,
IF(AND(E597=grup_instansi!$B$96,F597=grup_instansi!$C$96),
grup_instansi!$A$96,
IF(AND(E597=grup_instansi!$B$97,F597=grup_instansi!$C$97),
grup_instansi!$A$97,
IF(AND(E597=grup_instansi!$B$98,F597=grup_instansi!$C$98),
grup_instansi!$A$98,
IF(AND(E597=grup_instansi!$B$99,F597=grup_instansi!$C$99),
grup_instansi!$A$99,
grup_instansi!$A$100))))))))))))))))))))))))))))))))))))))))</f>
        <v>gi2023110400022</v>
      </c>
      <c r="L597" t="str">
        <f>VLOOKUP(K597,grup_instansi!$A$2:$E$102,4)</f>
        <v>Pemerintah Kabupaten Maluku Utara</v>
      </c>
      <c r="M597" t="str">
        <f t="shared" si="29"/>
        <v>('i2023110600596','Pemerintah Kab. Halmahera Barat','gi2023110400022'),</v>
      </c>
    </row>
    <row r="598" spans="1:13" ht="30" x14ac:dyDescent="0.25">
      <c r="A598" t="str">
        <f t="shared" si="27"/>
        <v>i2023110600597</v>
      </c>
      <c r="B598" s="6">
        <v>7904</v>
      </c>
      <c r="C598" t="str">
        <f t="shared" si="28"/>
        <v>i2023110600597</v>
      </c>
      <c r="D598" s="5" t="s">
        <v>362</v>
      </c>
      <c r="E598" s="5" t="s">
        <v>658</v>
      </c>
      <c r="F598" s="5" t="s">
        <v>679</v>
      </c>
      <c r="G598" t="str">
        <f>IF(AND(E598=grup_instansi!$B$2,F598=grup_instansi!$C$2),
grup_instansi!$A$2,
IF(AND(E598=grup_instansi!$B$3,F598=grup_instansi!$C$3),
grup_instansi!$A$3,
IF(AND(E598=grup_instansi!$B$4,F598=grup_instansi!$C$4),
grup_instansi!$A$4,
IF(AND(E598=grup_instansi!$B$5,F598=grup_instansi!$C$5),
grup_instansi!$A$5,
IF(AND(E598=grup_instansi!$B$6,F598=grup_instansi!$C$6),
grup_instansi!$A$6,
IF(AND(E598=grup_instansi!$B$7,F598=grup_instansi!$C$7),
grup_instansi!$A$7,
IF(AND(E598=grup_instansi!$B$8,F598=grup_instansi!$C$8),
grup_instansi!$A$8,
IF(AND(E598=grup_instansi!$B$9,F598=grup_instansi!$C$9),
grup_instansi!$A$9,
IF(AND(E598=grup_instansi!$B$10,F598=grup_instansi!$C$10),
grup_instansi!$A$10,"")))))))))</f>
        <v/>
      </c>
      <c r="H598" t="str">
        <f>IF(G598&lt;&gt;"",G598,IF(AND(E598=grup_instansi!$B$11,F598=grup_instansi!$C$11),
grup_instansi!$A$11,
IF(AND(E598=grup_instansi!$B$12,F598=grup_instansi!$C$12),
grup_instansi!$A$12,
IF(AND(E598=grup_instansi!$B$13,F598=grup_instansi!$C$13),
grup_instansi!$A$13,
IF(AND(E598=grup_instansi!$B$14,F598=grup_instansi!$C$14),
grup_instansi!$A$14,
IF(AND(E598=grup_instansi!$B$15,F598=grup_instansi!$C$15),
grup_instansi!$A$15,
IF(AND(E598=grup_instansi!$B$16,F598=grup_instansi!$C$16),
grup_instansi!$A$16,
IF(AND(E598=grup_instansi!$B$17,F598=grup_instansi!$C$17),
grup_instansi!$A$17,
IF(AND(E598=grup_instansi!$B$18,F598=grup_instansi!$C$18),
grup_instansi!$A$18,
IF(AND(E598=grup_instansi!$B$19,F598=grup_instansi!$C$19),
grup_instansi!$A$19,
IF(AND(E598=grup_instansi!$B$20,F598=grup_instansi!$C$20),
grup_instansi!$A$20,"")))))))))))</f>
        <v/>
      </c>
      <c r="I598" t="str">
        <f>IF(H598&lt;&gt;"",H598,IF(AND(E598=grup_instansi!$B$21,F598=grup_instansi!$C$21),
grup_instansi!$A$21,
IF(AND(E598=grup_instansi!$B$22,F598=grup_instansi!$C$22),
grup_instansi!$A$22,
IF(AND(E598=grup_instansi!$B$23,F598=grup_instansi!$C$23),
grup_instansi!$A$23,
IF(AND(E598=grup_instansi!$B$24,F598=grup_instansi!$C$24),
grup_instansi!$A$24,
IF(AND(E598=grup_instansi!$B$25,F598=grup_instansi!$C$25),
grup_instansi!$A$25,
IF(AND(E598=grup_instansi!$B$26,F598=grup_instansi!$C$26),
grup_instansi!$A$26,
IF(AND(E598=grup_instansi!$B$27,F598=grup_instansi!$C$27),
grup_instansi!$A$27,
IF(AND(E598=grup_instansi!$B$28,F598=grup_instansi!$C$28),
grup_instansi!$A$28,
IF(AND(E598=grup_instansi!$B$29,F598=grup_instansi!$C$29),
grup_instansi!$A$29,
IF(AND(E598=grup_instansi!$B$30,F598=grup_instansi!$C$30),
grup_instansi!$A$30,
IF(AND(E598=grup_instansi!$B$31,F598=grup_instansi!$C$31),
grup_instansi!$A$31,
IF(AND(E598=grup_instansi!$B$32,F598=grup_instansi!$C$32),
grup_instansi!$A$32,
IF(AND(E598=grup_instansi!$B$33,F598=grup_instansi!$C$33),
grup_instansi!$A$33,
IF(AND(E598=grup_instansi!$B$34,F598=grup_instansi!$C$34),
grup_instansi!$A$34,
IF(AND(E598=grup_instansi!$B$35,F598=grup_instansi!$C$35),
grup_instansi!$A$35,""))))))))))))))))</f>
        <v>gi2023110400022</v>
      </c>
      <c r="J598" t="str">
        <f>IF(I598&lt;&gt;"",I598,IF(AND(E598=grup_instansi!$B$36,F598=grup_instansi!$C$36),
grup_instansi!$A$36,
IF(AND(E598=grup_instansi!$B$37,F598=grup_instansi!$C$37),
grup_instansi!$A$37,
IF(AND(E598=grup_instansi!$B$38,F598=grup_instansi!$C$38),
grup_instansi!$A$38,
IF(AND(E598=grup_instansi!$B$39,F598=grup_instansi!$C$39),
grup_instansi!$A$39,
IF(AND(E598=grup_instansi!$B$40,F598=grup_instansi!$C$40),
grup_instansi!$A$40,
IF(AND(E598=grup_instansi!$B$41,F598=grup_instansi!$C$41),
grup_instansi!$A$41,
IF(AND(E598=grup_instansi!$B$42,F598=grup_instansi!$C$42),
grup_instansi!$A$42,
IF(AND(E598=grup_instansi!$B$43,F598=grup_instansi!$C$43),
grup_instansi!$A$43,
IF(AND(E598=grup_instansi!$B$44,F598=grup_instansi!$C$44),
grup_instansi!$A$44,
IF(AND(E598=grup_instansi!$B$45,F598=grup_instansi!$C$45),
grup_instansi!$A$45,
IF(AND(E598=grup_instansi!$B$46,F598=grup_instansi!$C$46),
grup_instansi!$A$46,
IF(AND(E598=grup_instansi!$B$47,F598=grup_instansi!$C$47),
grup_instansi!$A$47,
IF(AND(E598=grup_instansi!$B$48,F598=grup_instansi!$C$48),
grup_instansi!$A$48,
IF(AND(E598=grup_instansi!$B$49,F598=grup_instansi!$C$49),
grup_instansi!$A$49,
IF(AND(E598=grup_instansi!$B$50,F598=grup_instansi!$C$50),
grup_instansi!$A$50,
IF(AND(E598=grup_instansi!$B$51,F598=grup_instansi!$C$51),
grup_instansi!$A$51,
IF(AND(E598=grup_instansi!$B$52,F598=grup_instansi!$C$52),
grup_instansi!$A$52,
IF(AND(E598=grup_instansi!$B$53,F598=grup_instansi!$C$53),
grup_instansi!$A$53,
IF(AND(E598=grup_instansi!$B$54,F598=grup_instansi!$C$54),
grup_instansi!$A$54,
IF(AND(E598=grup_instansi!$B$55,F598=grup_instansi!$C$55),
grup_instansi!$A$55,
IF(AND(E598=grup_instansi!$B$56,F598=grup_instansi!$C$56),
grup_instansi!$A$56,
IF(AND(E598=grup_instansi!$B$57,F598=grup_instansi!$C$57),
grup_instansi!$A$57,
IF(AND(E598=grup_instansi!$B$58,F598=grup_instansi!$C$58),
grup_instansi!$A$58,
IF(AND(E598=grup_instansi!$B$59,F598=grup_instansi!$C$59),
grup_instansi!$A$59,
IF(AND(E598=grup_instansi!$B$60,F598=grup_instansi!$C$60),
grup_instansi!$A$60,""))))))))))))))))))))))))))</f>
        <v>gi2023110400022</v>
      </c>
      <c r="K598" t="str">
        <f>IF(J598&lt;&gt;"",J598,IF(AND(E598=grup_instansi!$B$61,F598=grup_instansi!$C$61),
grup_instansi!$A$61,
IF(AND(E598=grup_instansi!$B$62,F598=grup_instansi!$C$62),
grup_instansi!$A$62,
IF(AND(E598=grup_instansi!$B$63,F598=grup_instansi!$C$63),
grup_instansi!$A$63,
IF(AND(E598=grup_instansi!$B$64,F598=grup_instansi!$C$64),
grup_instansi!$A$64,
IF(AND(E598=grup_instansi!$B$65,F598=grup_instansi!$C$65),
grup_instansi!$A$65,
IF(AND(E598=grup_instansi!$B$66,F598=grup_instansi!$C$66),
grup_instansi!$A$66,
IF(AND(E598=grup_instansi!$B$67,F598=grup_instansi!$C$67),
grup_instansi!$A$67,
IF(AND(E598=grup_instansi!$B$68,F598=grup_instansi!$C$68),
grup_instansi!$A$68,
IF(AND(E598=grup_instansi!$B$69,F598=grup_instansi!$C$69),
grup_instansi!$A$69,
IF(AND(E598=grup_instansi!$B$70,F598=grup_instansi!$C$70),
grup_instansi!$A$70,
IF(AND(E598=grup_instansi!$B$71,F598=grup_instansi!$C$71),
grup_instansi!$A$71,
IF(AND(E598=grup_instansi!$B$72,F598=grup_instansi!$C$72),
grup_instansi!$A$72,
IF(AND(E598=grup_instansi!$B$73,F598=grup_instansi!$C$73),
grup_instansi!$A$73,
IF(AND(E598=grup_instansi!$B$74,F598=grup_instansi!$C$74),
grup_instansi!$A$74,
IF(AND(E598=grup_instansi!$B$75,F598=grup_instansi!$C$75),
grup_instansi!$A$75,
IF(AND(E598=grup_instansi!$B$76,F598=grup_instansi!$C$76),
grup_instansi!$A$76,
IF(AND(E598=grup_instansi!$B$77,F598=grup_instansi!$C$77),
grup_instansi!$A$77,
IF(AND(E598=grup_instansi!$B$78,F598=grup_instansi!$C$78),
grup_instansi!$A$78,
IF(AND(E598=grup_instansi!$B$79,F598=grup_instansi!$C$79),
grup_instansi!$A$79,
IF(AND(E598=grup_instansi!$B$80,F598=grup_instansi!$C$80),
grup_instansi!$A$80,
IF(AND(E598=grup_instansi!$B$81,F598=grup_instansi!$C$81),
grup_instansi!$A$81,
IF(AND(E598=grup_instansi!$B$82,F598=grup_instansi!$C$82),
grup_instansi!$A$82,
IF(AND(E598=grup_instansi!$B$83,F598=grup_instansi!$C$83),
grup_instansi!$A$84,
IF(AND(E598=grup_instansi!$B$84,F598=grup_instansi!$C$84),
grup_instansi!$A$85,
IF(AND(E598=grup_instansi!$B$85,F598=grup_instansi!$C$85),
grup_instansi!$A$86,
IF(AND(E598=grup_instansi!$B$86,F598=grup_instansi!$C$86),
grup_instansi!$A$87,
IF(AND(E598=grup_instansi!$B$87,F598=grup_instansi!$C$87),
grup_instansi!$A$87,
IF(AND(E598=grup_instansi!$B$88,F598=grup_instansi!$C$88),
grup_instansi!$A$88,
IF(AND(E598=grup_instansi!$B$89,F598=grup_instansi!$C$89),
grup_instansi!$A$89,
IF(AND(E598=grup_instansi!$B$90,F598=grup_instansi!$C$90),
grup_instansi!$A$90,
IF(AND(E598=grup_instansi!$B$91,F598=grup_instansi!$C$91),
grup_instansi!$A$91,
IF(AND(E598=grup_instansi!$B$92,F598=grup_instansi!$C$92),
grup_instansi!$A$92,
IF(AND(E598=grup_instansi!$B$93,F598=grup_instansi!$C$93),
grup_instansi!$A$93,
IF(AND(E598=grup_instansi!$B$94,F598=grup_instansi!$C$94),
grup_instansi!$A$94,
IF(AND(E598=grup_instansi!$B$95,F598=grup_instansi!$C$95),
grup_instansi!$A$95,
IF(AND(E598=grup_instansi!$B$96,F598=grup_instansi!$C$96),
grup_instansi!$A$96,
IF(AND(E598=grup_instansi!$B$97,F598=grup_instansi!$C$97),
grup_instansi!$A$97,
IF(AND(E598=grup_instansi!$B$98,F598=grup_instansi!$C$98),
grup_instansi!$A$98,
IF(AND(E598=grup_instansi!$B$99,F598=grup_instansi!$C$99),
grup_instansi!$A$99,
grup_instansi!$A$100))))))))))))))))))))))))))))))))))))))))</f>
        <v>gi2023110400022</v>
      </c>
      <c r="L598" t="str">
        <f>VLOOKUP(K598,grup_instansi!$A$2:$E$102,4)</f>
        <v>Pemerintah Kabupaten Maluku Utara</v>
      </c>
      <c r="M598" t="str">
        <f t="shared" si="29"/>
        <v>('i2023110600597','Pemerintah Kab. Halmahera Selatan','gi2023110400022'),</v>
      </c>
    </row>
    <row r="599" spans="1:13" ht="30" x14ac:dyDescent="0.25">
      <c r="A599" t="str">
        <f t="shared" si="27"/>
        <v>i2023110600598</v>
      </c>
      <c r="B599" s="6">
        <v>7907</v>
      </c>
      <c r="C599" t="str">
        <f t="shared" si="28"/>
        <v>i2023110600598</v>
      </c>
      <c r="D599" s="5" t="s">
        <v>364</v>
      </c>
      <c r="E599" s="5" t="s">
        <v>658</v>
      </c>
      <c r="F599" s="5" t="s">
        <v>679</v>
      </c>
      <c r="G599" t="str">
        <f>IF(AND(E599=grup_instansi!$B$2,F599=grup_instansi!$C$2),
grup_instansi!$A$2,
IF(AND(E599=grup_instansi!$B$3,F599=grup_instansi!$C$3),
grup_instansi!$A$3,
IF(AND(E599=grup_instansi!$B$4,F599=grup_instansi!$C$4),
grup_instansi!$A$4,
IF(AND(E599=grup_instansi!$B$5,F599=grup_instansi!$C$5),
grup_instansi!$A$5,
IF(AND(E599=grup_instansi!$B$6,F599=grup_instansi!$C$6),
grup_instansi!$A$6,
IF(AND(E599=grup_instansi!$B$7,F599=grup_instansi!$C$7),
grup_instansi!$A$7,
IF(AND(E599=grup_instansi!$B$8,F599=grup_instansi!$C$8),
grup_instansi!$A$8,
IF(AND(E599=grup_instansi!$B$9,F599=grup_instansi!$C$9),
grup_instansi!$A$9,
IF(AND(E599=grup_instansi!$B$10,F599=grup_instansi!$C$10),
grup_instansi!$A$10,"")))))))))</f>
        <v/>
      </c>
      <c r="H599" t="str">
        <f>IF(G599&lt;&gt;"",G599,IF(AND(E599=grup_instansi!$B$11,F599=grup_instansi!$C$11),
grup_instansi!$A$11,
IF(AND(E599=grup_instansi!$B$12,F599=grup_instansi!$C$12),
grup_instansi!$A$12,
IF(AND(E599=grup_instansi!$B$13,F599=grup_instansi!$C$13),
grup_instansi!$A$13,
IF(AND(E599=grup_instansi!$B$14,F599=grup_instansi!$C$14),
grup_instansi!$A$14,
IF(AND(E599=grup_instansi!$B$15,F599=grup_instansi!$C$15),
grup_instansi!$A$15,
IF(AND(E599=grup_instansi!$B$16,F599=grup_instansi!$C$16),
grup_instansi!$A$16,
IF(AND(E599=grup_instansi!$B$17,F599=grup_instansi!$C$17),
grup_instansi!$A$17,
IF(AND(E599=grup_instansi!$B$18,F599=grup_instansi!$C$18),
grup_instansi!$A$18,
IF(AND(E599=grup_instansi!$B$19,F599=grup_instansi!$C$19),
grup_instansi!$A$19,
IF(AND(E599=grup_instansi!$B$20,F599=grup_instansi!$C$20),
grup_instansi!$A$20,"")))))))))))</f>
        <v/>
      </c>
      <c r="I599" t="str">
        <f>IF(H599&lt;&gt;"",H599,IF(AND(E599=grup_instansi!$B$21,F599=grup_instansi!$C$21),
grup_instansi!$A$21,
IF(AND(E599=grup_instansi!$B$22,F599=grup_instansi!$C$22),
grup_instansi!$A$22,
IF(AND(E599=grup_instansi!$B$23,F599=grup_instansi!$C$23),
grup_instansi!$A$23,
IF(AND(E599=grup_instansi!$B$24,F599=grup_instansi!$C$24),
grup_instansi!$A$24,
IF(AND(E599=grup_instansi!$B$25,F599=grup_instansi!$C$25),
grup_instansi!$A$25,
IF(AND(E599=grup_instansi!$B$26,F599=grup_instansi!$C$26),
grup_instansi!$A$26,
IF(AND(E599=grup_instansi!$B$27,F599=grup_instansi!$C$27),
grup_instansi!$A$27,
IF(AND(E599=grup_instansi!$B$28,F599=grup_instansi!$C$28),
grup_instansi!$A$28,
IF(AND(E599=grup_instansi!$B$29,F599=grup_instansi!$C$29),
grup_instansi!$A$29,
IF(AND(E599=grup_instansi!$B$30,F599=grup_instansi!$C$30),
grup_instansi!$A$30,
IF(AND(E599=grup_instansi!$B$31,F599=grup_instansi!$C$31),
grup_instansi!$A$31,
IF(AND(E599=grup_instansi!$B$32,F599=grup_instansi!$C$32),
grup_instansi!$A$32,
IF(AND(E599=grup_instansi!$B$33,F599=grup_instansi!$C$33),
grup_instansi!$A$33,
IF(AND(E599=grup_instansi!$B$34,F599=grup_instansi!$C$34),
grup_instansi!$A$34,
IF(AND(E599=grup_instansi!$B$35,F599=grup_instansi!$C$35),
grup_instansi!$A$35,""))))))))))))))))</f>
        <v>gi2023110400022</v>
      </c>
      <c r="J599" t="str">
        <f>IF(I599&lt;&gt;"",I599,IF(AND(E599=grup_instansi!$B$36,F599=grup_instansi!$C$36),
grup_instansi!$A$36,
IF(AND(E599=grup_instansi!$B$37,F599=grup_instansi!$C$37),
grup_instansi!$A$37,
IF(AND(E599=grup_instansi!$B$38,F599=grup_instansi!$C$38),
grup_instansi!$A$38,
IF(AND(E599=grup_instansi!$B$39,F599=grup_instansi!$C$39),
grup_instansi!$A$39,
IF(AND(E599=grup_instansi!$B$40,F599=grup_instansi!$C$40),
grup_instansi!$A$40,
IF(AND(E599=grup_instansi!$B$41,F599=grup_instansi!$C$41),
grup_instansi!$A$41,
IF(AND(E599=grup_instansi!$B$42,F599=grup_instansi!$C$42),
grup_instansi!$A$42,
IF(AND(E599=grup_instansi!$B$43,F599=grup_instansi!$C$43),
grup_instansi!$A$43,
IF(AND(E599=grup_instansi!$B$44,F599=grup_instansi!$C$44),
grup_instansi!$A$44,
IF(AND(E599=grup_instansi!$B$45,F599=grup_instansi!$C$45),
grup_instansi!$A$45,
IF(AND(E599=grup_instansi!$B$46,F599=grup_instansi!$C$46),
grup_instansi!$A$46,
IF(AND(E599=grup_instansi!$B$47,F599=grup_instansi!$C$47),
grup_instansi!$A$47,
IF(AND(E599=grup_instansi!$B$48,F599=grup_instansi!$C$48),
grup_instansi!$A$48,
IF(AND(E599=grup_instansi!$B$49,F599=grup_instansi!$C$49),
grup_instansi!$A$49,
IF(AND(E599=grup_instansi!$B$50,F599=grup_instansi!$C$50),
grup_instansi!$A$50,
IF(AND(E599=grup_instansi!$B$51,F599=grup_instansi!$C$51),
grup_instansi!$A$51,
IF(AND(E599=grup_instansi!$B$52,F599=grup_instansi!$C$52),
grup_instansi!$A$52,
IF(AND(E599=grup_instansi!$B$53,F599=grup_instansi!$C$53),
grup_instansi!$A$53,
IF(AND(E599=grup_instansi!$B$54,F599=grup_instansi!$C$54),
grup_instansi!$A$54,
IF(AND(E599=grup_instansi!$B$55,F599=grup_instansi!$C$55),
grup_instansi!$A$55,
IF(AND(E599=grup_instansi!$B$56,F599=grup_instansi!$C$56),
grup_instansi!$A$56,
IF(AND(E599=grup_instansi!$B$57,F599=grup_instansi!$C$57),
grup_instansi!$A$57,
IF(AND(E599=grup_instansi!$B$58,F599=grup_instansi!$C$58),
grup_instansi!$A$58,
IF(AND(E599=grup_instansi!$B$59,F599=grup_instansi!$C$59),
grup_instansi!$A$59,
IF(AND(E599=grup_instansi!$B$60,F599=grup_instansi!$C$60),
grup_instansi!$A$60,""))))))))))))))))))))))))))</f>
        <v>gi2023110400022</v>
      </c>
      <c r="K599" t="str">
        <f>IF(J599&lt;&gt;"",J599,IF(AND(E599=grup_instansi!$B$61,F599=grup_instansi!$C$61),
grup_instansi!$A$61,
IF(AND(E599=grup_instansi!$B$62,F599=grup_instansi!$C$62),
grup_instansi!$A$62,
IF(AND(E599=grup_instansi!$B$63,F599=grup_instansi!$C$63),
grup_instansi!$A$63,
IF(AND(E599=grup_instansi!$B$64,F599=grup_instansi!$C$64),
grup_instansi!$A$64,
IF(AND(E599=grup_instansi!$B$65,F599=grup_instansi!$C$65),
grup_instansi!$A$65,
IF(AND(E599=grup_instansi!$B$66,F599=grup_instansi!$C$66),
grup_instansi!$A$66,
IF(AND(E599=grup_instansi!$B$67,F599=grup_instansi!$C$67),
grup_instansi!$A$67,
IF(AND(E599=grup_instansi!$B$68,F599=grup_instansi!$C$68),
grup_instansi!$A$68,
IF(AND(E599=grup_instansi!$B$69,F599=grup_instansi!$C$69),
grup_instansi!$A$69,
IF(AND(E599=grup_instansi!$B$70,F599=grup_instansi!$C$70),
grup_instansi!$A$70,
IF(AND(E599=grup_instansi!$B$71,F599=grup_instansi!$C$71),
grup_instansi!$A$71,
IF(AND(E599=grup_instansi!$B$72,F599=grup_instansi!$C$72),
grup_instansi!$A$72,
IF(AND(E599=grup_instansi!$B$73,F599=grup_instansi!$C$73),
grup_instansi!$A$73,
IF(AND(E599=grup_instansi!$B$74,F599=grup_instansi!$C$74),
grup_instansi!$A$74,
IF(AND(E599=grup_instansi!$B$75,F599=grup_instansi!$C$75),
grup_instansi!$A$75,
IF(AND(E599=grup_instansi!$B$76,F599=grup_instansi!$C$76),
grup_instansi!$A$76,
IF(AND(E599=grup_instansi!$B$77,F599=grup_instansi!$C$77),
grup_instansi!$A$77,
IF(AND(E599=grup_instansi!$B$78,F599=grup_instansi!$C$78),
grup_instansi!$A$78,
IF(AND(E599=grup_instansi!$B$79,F599=grup_instansi!$C$79),
grup_instansi!$A$79,
IF(AND(E599=grup_instansi!$B$80,F599=grup_instansi!$C$80),
grup_instansi!$A$80,
IF(AND(E599=grup_instansi!$B$81,F599=grup_instansi!$C$81),
grup_instansi!$A$81,
IF(AND(E599=grup_instansi!$B$82,F599=grup_instansi!$C$82),
grup_instansi!$A$82,
IF(AND(E599=grup_instansi!$B$83,F599=grup_instansi!$C$83),
grup_instansi!$A$84,
IF(AND(E599=grup_instansi!$B$84,F599=grup_instansi!$C$84),
grup_instansi!$A$85,
IF(AND(E599=grup_instansi!$B$85,F599=grup_instansi!$C$85),
grup_instansi!$A$86,
IF(AND(E599=grup_instansi!$B$86,F599=grup_instansi!$C$86),
grup_instansi!$A$87,
IF(AND(E599=grup_instansi!$B$87,F599=grup_instansi!$C$87),
grup_instansi!$A$87,
IF(AND(E599=grup_instansi!$B$88,F599=grup_instansi!$C$88),
grup_instansi!$A$88,
IF(AND(E599=grup_instansi!$B$89,F599=grup_instansi!$C$89),
grup_instansi!$A$89,
IF(AND(E599=grup_instansi!$B$90,F599=grup_instansi!$C$90),
grup_instansi!$A$90,
IF(AND(E599=grup_instansi!$B$91,F599=grup_instansi!$C$91),
grup_instansi!$A$91,
IF(AND(E599=grup_instansi!$B$92,F599=grup_instansi!$C$92),
grup_instansi!$A$92,
IF(AND(E599=grup_instansi!$B$93,F599=grup_instansi!$C$93),
grup_instansi!$A$93,
IF(AND(E599=grup_instansi!$B$94,F599=grup_instansi!$C$94),
grup_instansi!$A$94,
IF(AND(E599=grup_instansi!$B$95,F599=grup_instansi!$C$95),
grup_instansi!$A$95,
IF(AND(E599=grup_instansi!$B$96,F599=grup_instansi!$C$96),
grup_instansi!$A$96,
IF(AND(E599=grup_instansi!$B$97,F599=grup_instansi!$C$97),
grup_instansi!$A$97,
IF(AND(E599=grup_instansi!$B$98,F599=grup_instansi!$C$98),
grup_instansi!$A$98,
IF(AND(E599=grup_instansi!$B$99,F599=grup_instansi!$C$99),
grup_instansi!$A$99,
grup_instansi!$A$100))))))))))))))))))))))))))))))))))))))))</f>
        <v>gi2023110400022</v>
      </c>
      <c r="L599" t="str">
        <f>VLOOKUP(K599,grup_instansi!$A$2:$E$102,4)</f>
        <v>Pemerintah Kabupaten Maluku Utara</v>
      </c>
      <c r="M599" t="str">
        <f t="shared" si="29"/>
        <v>('i2023110600598','Pemerintah Kab. Pulau Morotai','gi2023110400022'),</v>
      </c>
    </row>
    <row r="600" spans="1:13" ht="30" x14ac:dyDescent="0.25">
      <c r="A600" t="str">
        <f t="shared" si="27"/>
        <v>i2023110600599</v>
      </c>
      <c r="B600" s="6">
        <v>7908</v>
      </c>
      <c r="C600" t="str">
        <f t="shared" si="28"/>
        <v>i2023110600599</v>
      </c>
      <c r="D600" s="5" t="s">
        <v>365</v>
      </c>
      <c r="E600" s="5" t="s">
        <v>658</v>
      </c>
      <c r="F600" s="5" t="s">
        <v>679</v>
      </c>
      <c r="G600" t="str">
        <f>IF(AND(E600=grup_instansi!$B$2,F600=grup_instansi!$C$2),
grup_instansi!$A$2,
IF(AND(E600=grup_instansi!$B$3,F600=grup_instansi!$C$3),
grup_instansi!$A$3,
IF(AND(E600=grup_instansi!$B$4,F600=grup_instansi!$C$4),
grup_instansi!$A$4,
IF(AND(E600=grup_instansi!$B$5,F600=grup_instansi!$C$5),
grup_instansi!$A$5,
IF(AND(E600=grup_instansi!$B$6,F600=grup_instansi!$C$6),
grup_instansi!$A$6,
IF(AND(E600=grup_instansi!$B$7,F600=grup_instansi!$C$7),
grup_instansi!$A$7,
IF(AND(E600=grup_instansi!$B$8,F600=grup_instansi!$C$8),
grup_instansi!$A$8,
IF(AND(E600=grup_instansi!$B$9,F600=grup_instansi!$C$9),
grup_instansi!$A$9,
IF(AND(E600=grup_instansi!$B$10,F600=grup_instansi!$C$10),
grup_instansi!$A$10,"")))))))))</f>
        <v/>
      </c>
      <c r="H600" t="str">
        <f>IF(G600&lt;&gt;"",G600,IF(AND(E600=grup_instansi!$B$11,F600=grup_instansi!$C$11),
grup_instansi!$A$11,
IF(AND(E600=grup_instansi!$B$12,F600=grup_instansi!$C$12),
grup_instansi!$A$12,
IF(AND(E600=grup_instansi!$B$13,F600=grup_instansi!$C$13),
grup_instansi!$A$13,
IF(AND(E600=grup_instansi!$B$14,F600=grup_instansi!$C$14),
grup_instansi!$A$14,
IF(AND(E600=grup_instansi!$B$15,F600=grup_instansi!$C$15),
grup_instansi!$A$15,
IF(AND(E600=grup_instansi!$B$16,F600=grup_instansi!$C$16),
grup_instansi!$A$16,
IF(AND(E600=grup_instansi!$B$17,F600=grup_instansi!$C$17),
grup_instansi!$A$17,
IF(AND(E600=grup_instansi!$B$18,F600=grup_instansi!$C$18),
grup_instansi!$A$18,
IF(AND(E600=grup_instansi!$B$19,F600=grup_instansi!$C$19),
grup_instansi!$A$19,
IF(AND(E600=grup_instansi!$B$20,F600=grup_instansi!$C$20),
grup_instansi!$A$20,"")))))))))))</f>
        <v/>
      </c>
      <c r="I600" t="str">
        <f>IF(H600&lt;&gt;"",H600,IF(AND(E600=grup_instansi!$B$21,F600=grup_instansi!$C$21),
grup_instansi!$A$21,
IF(AND(E600=grup_instansi!$B$22,F600=grup_instansi!$C$22),
grup_instansi!$A$22,
IF(AND(E600=grup_instansi!$B$23,F600=grup_instansi!$C$23),
grup_instansi!$A$23,
IF(AND(E600=grup_instansi!$B$24,F600=grup_instansi!$C$24),
grup_instansi!$A$24,
IF(AND(E600=grup_instansi!$B$25,F600=grup_instansi!$C$25),
grup_instansi!$A$25,
IF(AND(E600=grup_instansi!$B$26,F600=grup_instansi!$C$26),
grup_instansi!$A$26,
IF(AND(E600=grup_instansi!$B$27,F600=grup_instansi!$C$27),
grup_instansi!$A$27,
IF(AND(E600=grup_instansi!$B$28,F600=grup_instansi!$C$28),
grup_instansi!$A$28,
IF(AND(E600=grup_instansi!$B$29,F600=grup_instansi!$C$29),
grup_instansi!$A$29,
IF(AND(E600=grup_instansi!$B$30,F600=grup_instansi!$C$30),
grup_instansi!$A$30,
IF(AND(E600=grup_instansi!$B$31,F600=grup_instansi!$C$31),
grup_instansi!$A$31,
IF(AND(E600=grup_instansi!$B$32,F600=grup_instansi!$C$32),
grup_instansi!$A$32,
IF(AND(E600=grup_instansi!$B$33,F600=grup_instansi!$C$33),
grup_instansi!$A$33,
IF(AND(E600=grup_instansi!$B$34,F600=grup_instansi!$C$34),
grup_instansi!$A$34,
IF(AND(E600=grup_instansi!$B$35,F600=grup_instansi!$C$35),
grup_instansi!$A$35,""))))))))))))))))</f>
        <v>gi2023110400022</v>
      </c>
      <c r="J600" t="str">
        <f>IF(I600&lt;&gt;"",I600,IF(AND(E600=grup_instansi!$B$36,F600=grup_instansi!$C$36),
grup_instansi!$A$36,
IF(AND(E600=grup_instansi!$B$37,F600=grup_instansi!$C$37),
grup_instansi!$A$37,
IF(AND(E600=grup_instansi!$B$38,F600=grup_instansi!$C$38),
grup_instansi!$A$38,
IF(AND(E600=grup_instansi!$B$39,F600=grup_instansi!$C$39),
grup_instansi!$A$39,
IF(AND(E600=grup_instansi!$B$40,F600=grup_instansi!$C$40),
grup_instansi!$A$40,
IF(AND(E600=grup_instansi!$B$41,F600=grup_instansi!$C$41),
grup_instansi!$A$41,
IF(AND(E600=grup_instansi!$B$42,F600=grup_instansi!$C$42),
grup_instansi!$A$42,
IF(AND(E600=grup_instansi!$B$43,F600=grup_instansi!$C$43),
grup_instansi!$A$43,
IF(AND(E600=grup_instansi!$B$44,F600=grup_instansi!$C$44),
grup_instansi!$A$44,
IF(AND(E600=grup_instansi!$B$45,F600=grup_instansi!$C$45),
grup_instansi!$A$45,
IF(AND(E600=grup_instansi!$B$46,F600=grup_instansi!$C$46),
grup_instansi!$A$46,
IF(AND(E600=grup_instansi!$B$47,F600=grup_instansi!$C$47),
grup_instansi!$A$47,
IF(AND(E600=grup_instansi!$B$48,F600=grup_instansi!$C$48),
grup_instansi!$A$48,
IF(AND(E600=grup_instansi!$B$49,F600=grup_instansi!$C$49),
grup_instansi!$A$49,
IF(AND(E600=grup_instansi!$B$50,F600=grup_instansi!$C$50),
grup_instansi!$A$50,
IF(AND(E600=grup_instansi!$B$51,F600=grup_instansi!$C$51),
grup_instansi!$A$51,
IF(AND(E600=grup_instansi!$B$52,F600=grup_instansi!$C$52),
grup_instansi!$A$52,
IF(AND(E600=grup_instansi!$B$53,F600=grup_instansi!$C$53),
grup_instansi!$A$53,
IF(AND(E600=grup_instansi!$B$54,F600=grup_instansi!$C$54),
grup_instansi!$A$54,
IF(AND(E600=grup_instansi!$B$55,F600=grup_instansi!$C$55),
grup_instansi!$A$55,
IF(AND(E600=grup_instansi!$B$56,F600=grup_instansi!$C$56),
grup_instansi!$A$56,
IF(AND(E600=grup_instansi!$B$57,F600=grup_instansi!$C$57),
grup_instansi!$A$57,
IF(AND(E600=grup_instansi!$B$58,F600=grup_instansi!$C$58),
grup_instansi!$A$58,
IF(AND(E600=grup_instansi!$B$59,F600=grup_instansi!$C$59),
grup_instansi!$A$59,
IF(AND(E600=grup_instansi!$B$60,F600=grup_instansi!$C$60),
grup_instansi!$A$60,""))))))))))))))))))))))))))</f>
        <v>gi2023110400022</v>
      </c>
      <c r="K600" t="str">
        <f>IF(J600&lt;&gt;"",J600,IF(AND(E600=grup_instansi!$B$61,F600=grup_instansi!$C$61),
grup_instansi!$A$61,
IF(AND(E600=grup_instansi!$B$62,F600=grup_instansi!$C$62),
grup_instansi!$A$62,
IF(AND(E600=grup_instansi!$B$63,F600=grup_instansi!$C$63),
grup_instansi!$A$63,
IF(AND(E600=grup_instansi!$B$64,F600=grup_instansi!$C$64),
grup_instansi!$A$64,
IF(AND(E600=grup_instansi!$B$65,F600=grup_instansi!$C$65),
grup_instansi!$A$65,
IF(AND(E600=grup_instansi!$B$66,F600=grup_instansi!$C$66),
grup_instansi!$A$66,
IF(AND(E600=grup_instansi!$B$67,F600=grup_instansi!$C$67),
grup_instansi!$A$67,
IF(AND(E600=grup_instansi!$B$68,F600=grup_instansi!$C$68),
grup_instansi!$A$68,
IF(AND(E600=grup_instansi!$B$69,F600=grup_instansi!$C$69),
grup_instansi!$A$69,
IF(AND(E600=grup_instansi!$B$70,F600=grup_instansi!$C$70),
grup_instansi!$A$70,
IF(AND(E600=grup_instansi!$B$71,F600=grup_instansi!$C$71),
grup_instansi!$A$71,
IF(AND(E600=grup_instansi!$B$72,F600=grup_instansi!$C$72),
grup_instansi!$A$72,
IF(AND(E600=grup_instansi!$B$73,F600=grup_instansi!$C$73),
grup_instansi!$A$73,
IF(AND(E600=grup_instansi!$B$74,F600=grup_instansi!$C$74),
grup_instansi!$A$74,
IF(AND(E600=grup_instansi!$B$75,F600=grup_instansi!$C$75),
grup_instansi!$A$75,
IF(AND(E600=grup_instansi!$B$76,F600=grup_instansi!$C$76),
grup_instansi!$A$76,
IF(AND(E600=grup_instansi!$B$77,F600=grup_instansi!$C$77),
grup_instansi!$A$77,
IF(AND(E600=grup_instansi!$B$78,F600=grup_instansi!$C$78),
grup_instansi!$A$78,
IF(AND(E600=grup_instansi!$B$79,F600=grup_instansi!$C$79),
grup_instansi!$A$79,
IF(AND(E600=grup_instansi!$B$80,F600=grup_instansi!$C$80),
grup_instansi!$A$80,
IF(AND(E600=grup_instansi!$B$81,F600=grup_instansi!$C$81),
grup_instansi!$A$81,
IF(AND(E600=grup_instansi!$B$82,F600=grup_instansi!$C$82),
grup_instansi!$A$82,
IF(AND(E600=grup_instansi!$B$83,F600=grup_instansi!$C$83),
grup_instansi!$A$84,
IF(AND(E600=grup_instansi!$B$84,F600=grup_instansi!$C$84),
grup_instansi!$A$85,
IF(AND(E600=grup_instansi!$B$85,F600=grup_instansi!$C$85),
grup_instansi!$A$86,
IF(AND(E600=grup_instansi!$B$86,F600=grup_instansi!$C$86),
grup_instansi!$A$87,
IF(AND(E600=grup_instansi!$B$87,F600=grup_instansi!$C$87),
grup_instansi!$A$87,
IF(AND(E600=grup_instansi!$B$88,F600=grup_instansi!$C$88),
grup_instansi!$A$88,
IF(AND(E600=grup_instansi!$B$89,F600=grup_instansi!$C$89),
grup_instansi!$A$89,
IF(AND(E600=grup_instansi!$B$90,F600=grup_instansi!$C$90),
grup_instansi!$A$90,
IF(AND(E600=grup_instansi!$B$91,F600=grup_instansi!$C$91),
grup_instansi!$A$91,
IF(AND(E600=grup_instansi!$B$92,F600=grup_instansi!$C$92),
grup_instansi!$A$92,
IF(AND(E600=grup_instansi!$B$93,F600=grup_instansi!$C$93),
grup_instansi!$A$93,
IF(AND(E600=grup_instansi!$B$94,F600=grup_instansi!$C$94),
grup_instansi!$A$94,
IF(AND(E600=grup_instansi!$B$95,F600=grup_instansi!$C$95),
grup_instansi!$A$95,
IF(AND(E600=grup_instansi!$B$96,F600=grup_instansi!$C$96),
grup_instansi!$A$96,
IF(AND(E600=grup_instansi!$B$97,F600=grup_instansi!$C$97),
grup_instansi!$A$97,
IF(AND(E600=grup_instansi!$B$98,F600=grup_instansi!$C$98),
grup_instansi!$A$98,
IF(AND(E600=grup_instansi!$B$99,F600=grup_instansi!$C$99),
grup_instansi!$A$99,
grup_instansi!$A$100))))))))))))))))))))))))))))))))))))))))</f>
        <v>gi2023110400022</v>
      </c>
      <c r="L600" t="str">
        <f>VLOOKUP(K600,grup_instansi!$A$2:$E$102,4)</f>
        <v>Pemerintah Kabupaten Maluku Utara</v>
      </c>
      <c r="M600" t="str">
        <f t="shared" si="29"/>
        <v>('i2023110600599','Pemerintah Kab. Pulau Taliabu','gi2023110400022'),</v>
      </c>
    </row>
    <row r="601" spans="1:13" ht="30" x14ac:dyDescent="0.25">
      <c r="A601" t="str">
        <f t="shared" si="27"/>
        <v>i2023110600600</v>
      </c>
      <c r="B601" s="6">
        <v>7971</v>
      </c>
      <c r="C601" t="str">
        <f t="shared" si="28"/>
        <v>i2023110600600</v>
      </c>
      <c r="D601" s="5" t="s">
        <v>598</v>
      </c>
      <c r="E601" s="5" t="s">
        <v>659</v>
      </c>
      <c r="F601" s="5" t="s">
        <v>679</v>
      </c>
      <c r="G601" t="str">
        <f>IF(AND(E601=grup_instansi!$B$2,F601=grup_instansi!$C$2),
grup_instansi!$A$2,
IF(AND(E601=grup_instansi!$B$3,F601=grup_instansi!$C$3),
grup_instansi!$A$3,
IF(AND(E601=grup_instansi!$B$4,F601=grup_instansi!$C$4),
grup_instansi!$A$4,
IF(AND(E601=grup_instansi!$B$5,F601=grup_instansi!$C$5),
grup_instansi!$A$5,
IF(AND(E601=grup_instansi!$B$6,F601=grup_instansi!$C$6),
grup_instansi!$A$6,
IF(AND(E601=grup_instansi!$B$7,F601=grup_instansi!$C$7),
grup_instansi!$A$7,
IF(AND(E601=grup_instansi!$B$8,F601=grup_instansi!$C$8),
grup_instansi!$A$8,
IF(AND(E601=grup_instansi!$B$9,F601=grup_instansi!$C$9),
grup_instansi!$A$9,
IF(AND(E601=grup_instansi!$B$10,F601=grup_instansi!$C$10),
grup_instansi!$A$10,"")))))))))</f>
        <v/>
      </c>
      <c r="H601" t="str">
        <f>IF(G601&lt;&gt;"",G601,IF(AND(E601=grup_instansi!$B$11,F601=grup_instansi!$C$11),
grup_instansi!$A$11,
IF(AND(E601=grup_instansi!$B$12,F601=grup_instansi!$C$12),
grup_instansi!$A$12,
IF(AND(E601=grup_instansi!$B$13,F601=grup_instansi!$C$13),
grup_instansi!$A$13,
IF(AND(E601=grup_instansi!$B$14,F601=grup_instansi!$C$14),
grup_instansi!$A$14,
IF(AND(E601=grup_instansi!$B$15,F601=grup_instansi!$C$15),
grup_instansi!$A$15,
IF(AND(E601=grup_instansi!$B$16,F601=grup_instansi!$C$16),
grup_instansi!$A$16,
IF(AND(E601=grup_instansi!$B$17,F601=grup_instansi!$C$17),
grup_instansi!$A$17,
IF(AND(E601=grup_instansi!$B$18,F601=grup_instansi!$C$18),
grup_instansi!$A$18,
IF(AND(E601=grup_instansi!$B$19,F601=grup_instansi!$C$19),
grup_instansi!$A$19,
IF(AND(E601=grup_instansi!$B$20,F601=grup_instansi!$C$20),
grup_instansi!$A$20,"")))))))))))</f>
        <v/>
      </c>
      <c r="I601" t="str">
        <f>IF(H601&lt;&gt;"",H601,IF(AND(E601=grup_instansi!$B$21,F601=grup_instansi!$C$21),
grup_instansi!$A$21,
IF(AND(E601=grup_instansi!$B$22,F601=grup_instansi!$C$22),
grup_instansi!$A$22,
IF(AND(E601=grup_instansi!$B$23,F601=grup_instansi!$C$23),
grup_instansi!$A$23,
IF(AND(E601=grup_instansi!$B$24,F601=grup_instansi!$C$24),
grup_instansi!$A$24,
IF(AND(E601=grup_instansi!$B$25,F601=grup_instansi!$C$25),
grup_instansi!$A$25,
IF(AND(E601=grup_instansi!$B$26,F601=grup_instansi!$C$26),
grup_instansi!$A$26,
IF(AND(E601=grup_instansi!$B$27,F601=grup_instansi!$C$27),
grup_instansi!$A$27,
IF(AND(E601=grup_instansi!$B$28,F601=grup_instansi!$C$28),
grup_instansi!$A$28,
IF(AND(E601=grup_instansi!$B$29,F601=grup_instansi!$C$29),
grup_instansi!$A$29,
IF(AND(E601=grup_instansi!$B$30,F601=grup_instansi!$C$30),
grup_instansi!$A$30,
IF(AND(E601=grup_instansi!$B$31,F601=grup_instansi!$C$31),
grup_instansi!$A$31,
IF(AND(E601=grup_instansi!$B$32,F601=grup_instansi!$C$32),
grup_instansi!$A$32,
IF(AND(E601=grup_instansi!$B$33,F601=grup_instansi!$C$33),
grup_instansi!$A$33,
IF(AND(E601=grup_instansi!$B$34,F601=grup_instansi!$C$34),
grup_instansi!$A$34,
IF(AND(E601=grup_instansi!$B$35,F601=grup_instansi!$C$35),
grup_instansi!$A$35,""))))))))))))))))</f>
        <v/>
      </c>
      <c r="J601" t="str">
        <f>IF(I601&lt;&gt;"",I601,IF(AND(E601=grup_instansi!$B$36,F601=grup_instansi!$C$36),
grup_instansi!$A$36,
IF(AND(E601=grup_instansi!$B$37,F601=grup_instansi!$C$37),
grup_instansi!$A$37,
IF(AND(E601=grup_instansi!$B$38,F601=grup_instansi!$C$38),
grup_instansi!$A$38,
IF(AND(E601=grup_instansi!$B$39,F601=grup_instansi!$C$39),
grup_instansi!$A$39,
IF(AND(E601=grup_instansi!$B$40,F601=grup_instansi!$C$40),
grup_instansi!$A$40,
IF(AND(E601=grup_instansi!$B$41,F601=grup_instansi!$C$41),
grup_instansi!$A$41,
IF(AND(E601=grup_instansi!$B$42,F601=grup_instansi!$C$42),
grup_instansi!$A$42,
IF(AND(E601=grup_instansi!$B$43,F601=grup_instansi!$C$43),
grup_instansi!$A$43,
IF(AND(E601=grup_instansi!$B$44,F601=grup_instansi!$C$44),
grup_instansi!$A$44,
IF(AND(E601=grup_instansi!$B$45,F601=grup_instansi!$C$45),
grup_instansi!$A$45,
IF(AND(E601=grup_instansi!$B$46,F601=grup_instansi!$C$46),
grup_instansi!$A$46,
IF(AND(E601=grup_instansi!$B$47,F601=grup_instansi!$C$47),
grup_instansi!$A$47,
IF(AND(E601=grup_instansi!$B$48,F601=grup_instansi!$C$48),
grup_instansi!$A$48,
IF(AND(E601=grup_instansi!$B$49,F601=grup_instansi!$C$49),
grup_instansi!$A$49,
IF(AND(E601=grup_instansi!$B$50,F601=grup_instansi!$C$50),
grup_instansi!$A$50,
IF(AND(E601=grup_instansi!$B$51,F601=grup_instansi!$C$51),
grup_instansi!$A$51,
IF(AND(E601=grup_instansi!$B$52,F601=grup_instansi!$C$52),
grup_instansi!$A$52,
IF(AND(E601=grup_instansi!$B$53,F601=grup_instansi!$C$53),
grup_instansi!$A$53,
IF(AND(E601=grup_instansi!$B$54,F601=grup_instansi!$C$54),
grup_instansi!$A$54,
IF(AND(E601=grup_instansi!$B$55,F601=grup_instansi!$C$55),
grup_instansi!$A$55,
IF(AND(E601=grup_instansi!$B$56,F601=grup_instansi!$C$56),
grup_instansi!$A$56,
IF(AND(E601=grup_instansi!$B$57,F601=grup_instansi!$C$57),
grup_instansi!$A$57,
IF(AND(E601=grup_instansi!$B$58,F601=grup_instansi!$C$58),
grup_instansi!$A$58,
IF(AND(E601=grup_instansi!$B$59,F601=grup_instansi!$C$59),
grup_instansi!$A$59,
IF(AND(E601=grup_instansi!$B$60,F601=grup_instansi!$C$60),
grup_instansi!$A$60,""))))))))))))))))))))))))))</f>
        <v>gi2023110400054</v>
      </c>
      <c r="K601" t="str">
        <f>IF(J601&lt;&gt;"",J601,IF(AND(E601=grup_instansi!$B$61,F601=grup_instansi!$C$61),
grup_instansi!$A$61,
IF(AND(E601=grup_instansi!$B$62,F601=grup_instansi!$C$62),
grup_instansi!$A$62,
IF(AND(E601=grup_instansi!$B$63,F601=grup_instansi!$C$63),
grup_instansi!$A$63,
IF(AND(E601=grup_instansi!$B$64,F601=grup_instansi!$C$64),
grup_instansi!$A$64,
IF(AND(E601=grup_instansi!$B$65,F601=grup_instansi!$C$65),
grup_instansi!$A$65,
IF(AND(E601=grup_instansi!$B$66,F601=grup_instansi!$C$66),
grup_instansi!$A$66,
IF(AND(E601=grup_instansi!$B$67,F601=grup_instansi!$C$67),
grup_instansi!$A$67,
IF(AND(E601=grup_instansi!$B$68,F601=grup_instansi!$C$68),
grup_instansi!$A$68,
IF(AND(E601=grup_instansi!$B$69,F601=grup_instansi!$C$69),
grup_instansi!$A$69,
IF(AND(E601=grup_instansi!$B$70,F601=grup_instansi!$C$70),
grup_instansi!$A$70,
IF(AND(E601=grup_instansi!$B$71,F601=grup_instansi!$C$71),
grup_instansi!$A$71,
IF(AND(E601=grup_instansi!$B$72,F601=grup_instansi!$C$72),
grup_instansi!$A$72,
IF(AND(E601=grup_instansi!$B$73,F601=grup_instansi!$C$73),
grup_instansi!$A$73,
IF(AND(E601=grup_instansi!$B$74,F601=grup_instansi!$C$74),
grup_instansi!$A$74,
IF(AND(E601=grup_instansi!$B$75,F601=grup_instansi!$C$75),
grup_instansi!$A$75,
IF(AND(E601=grup_instansi!$B$76,F601=grup_instansi!$C$76),
grup_instansi!$A$76,
IF(AND(E601=grup_instansi!$B$77,F601=grup_instansi!$C$77),
grup_instansi!$A$77,
IF(AND(E601=grup_instansi!$B$78,F601=grup_instansi!$C$78),
grup_instansi!$A$78,
IF(AND(E601=grup_instansi!$B$79,F601=grup_instansi!$C$79),
grup_instansi!$A$79,
IF(AND(E601=grup_instansi!$B$80,F601=grup_instansi!$C$80),
grup_instansi!$A$80,
IF(AND(E601=grup_instansi!$B$81,F601=grup_instansi!$C$81),
grup_instansi!$A$81,
IF(AND(E601=grup_instansi!$B$82,F601=grup_instansi!$C$82),
grup_instansi!$A$82,
IF(AND(E601=grup_instansi!$B$83,F601=grup_instansi!$C$83),
grup_instansi!$A$84,
IF(AND(E601=grup_instansi!$B$84,F601=grup_instansi!$C$84),
grup_instansi!$A$85,
IF(AND(E601=grup_instansi!$B$85,F601=grup_instansi!$C$85),
grup_instansi!$A$86,
IF(AND(E601=grup_instansi!$B$86,F601=grup_instansi!$C$86),
grup_instansi!$A$87,
IF(AND(E601=grup_instansi!$B$87,F601=grup_instansi!$C$87),
grup_instansi!$A$87,
IF(AND(E601=grup_instansi!$B$88,F601=grup_instansi!$C$88),
grup_instansi!$A$88,
IF(AND(E601=grup_instansi!$B$89,F601=grup_instansi!$C$89),
grup_instansi!$A$89,
IF(AND(E601=grup_instansi!$B$90,F601=grup_instansi!$C$90),
grup_instansi!$A$90,
IF(AND(E601=grup_instansi!$B$91,F601=grup_instansi!$C$91),
grup_instansi!$A$91,
IF(AND(E601=grup_instansi!$B$92,F601=grup_instansi!$C$92),
grup_instansi!$A$92,
IF(AND(E601=grup_instansi!$B$93,F601=grup_instansi!$C$93),
grup_instansi!$A$93,
IF(AND(E601=grup_instansi!$B$94,F601=grup_instansi!$C$94),
grup_instansi!$A$94,
IF(AND(E601=grup_instansi!$B$95,F601=grup_instansi!$C$95),
grup_instansi!$A$95,
IF(AND(E601=grup_instansi!$B$96,F601=grup_instansi!$C$96),
grup_instansi!$A$96,
IF(AND(E601=grup_instansi!$B$97,F601=grup_instansi!$C$97),
grup_instansi!$A$97,
IF(AND(E601=grup_instansi!$B$98,F601=grup_instansi!$C$98),
grup_instansi!$A$98,
IF(AND(E601=grup_instansi!$B$99,F601=grup_instansi!$C$99),
grup_instansi!$A$99,
grup_instansi!$A$100))))))))))))))))))))))))))))))))))))))))</f>
        <v>gi2023110400054</v>
      </c>
      <c r="L601" t="str">
        <f>VLOOKUP(K601,grup_instansi!$A$2:$E$102,4)</f>
        <v>Pemerintah Kota Maluku Utara</v>
      </c>
      <c r="M601" t="str">
        <f t="shared" si="29"/>
        <v>('i2023110600600','Pemerintah Kota Ternate','gi2023110400054'),</v>
      </c>
    </row>
    <row r="602" spans="1:13" x14ac:dyDescent="0.25">
      <c r="A602" t="str">
        <f t="shared" si="27"/>
        <v>i2023110600601</v>
      </c>
      <c r="B602" s="6">
        <v>8000</v>
      </c>
      <c r="C602" t="str">
        <f t="shared" si="28"/>
        <v>i2023110600601</v>
      </c>
      <c r="D602" s="5" t="s">
        <v>545</v>
      </c>
      <c r="E602" s="5" t="s">
        <v>660</v>
      </c>
      <c r="F602" s="5" t="s">
        <v>682</v>
      </c>
      <c r="G602" t="str">
        <f>IF(AND(E602=grup_instansi!$B$2,F602=grup_instansi!$C$2),
grup_instansi!$A$2,
IF(AND(E602=grup_instansi!$B$3,F602=grup_instansi!$C$3),
grup_instansi!$A$3,
IF(AND(E602=grup_instansi!$B$4,F602=grup_instansi!$C$4),
grup_instansi!$A$4,
IF(AND(E602=grup_instansi!$B$5,F602=grup_instansi!$C$5),
grup_instansi!$A$5,
IF(AND(E602=grup_instansi!$B$6,F602=grup_instansi!$C$6),
grup_instansi!$A$6,
IF(AND(E602=grup_instansi!$B$7,F602=grup_instansi!$C$7),
grup_instansi!$A$7,
IF(AND(E602=grup_instansi!$B$8,F602=grup_instansi!$C$8),
grup_instansi!$A$8,
IF(AND(E602=grup_instansi!$B$9,F602=grup_instansi!$C$9),
grup_instansi!$A$9,
IF(AND(E602=grup_instansi!$B$10,F602=grup_instansi!$C$10),
grup_instansi!$A$10,"")))))))))</f>
        <v/>
      </c>
      <c r="H602" t="str">
        <f>IF(G602&lt;&gt;"",G602,IF(AND(E602=grup_instansi!$B$11,F602=grup_instansi!$C$11),
grup_instansi!$A$11,
IF(AND(E602=grup_instansi!$B$12,F602=grup_instansi!$C$12),
grup_instansi!$A$12,
IF(AND(E602=grup_instansi!$B$13,F602=grup_instansi!$C$13),
grup_instansi!$A$13,
IF(AND(E602=grup_instansi!$B$14,F602=grup_instansi!$C$14),
grup_instansi!$A$14,
IF(AND(E602=grup_instansi!$B$15,F602=grup_instansi!$C$15),
grup_instansi!$A$15,
IF(AND(E602=grup_instansi!$B$16,F602=grup_instansi!$C$16),
grup_instansi!$A$16,
IF(AND(E602=grup_instansi!$B$17,F602=grup_instansi!$C$17),
grup_instansi!$A$17,
IF(AND(E602=grup_instansi!$B$18,F602=grup_instansi!$C$18),
grup_instansi!$A$18,
IF(AND(E602=grup_instansi!$B$19,F602=grup_instansi!$C$19),
grup_instansi!$A$19,
IF(AND(E602=grup_instansi!$B$20,F602=grup_instansi!$C$20),
grup_instansi!$A$20,"")))))))))))</f>
        <v/>
      </c>
      <c r="I602" t="str">
        <f>IF(H602&lt;&gt;"",H602,IF(AND(E602=grup_instansi!$B$21,F602=grup_instansi!$C$21),
grup_instansi!$A$21,
IF(AND(E602=grup_instansi!$B$22,F602=grup_instansi!$C$22),
grup_instansi!$A$22,
IF(AND(E602=grup_instansi!$B$23,F602=grup_instansi!$C$23),
grup_instansi!$A$23,
IF(AND(E602=grup_instansi!$B$24,F602=grup_instansi!$C$24),
grup_instansi!$A$24,
IF(AND(E602=grup_instansi!$B$25,F602=grup_instansi!$C$25),
grup_instansi!$A$25,
IF(AND(E602=grup_instansi!$B$26,F602=grup_instansi!$C$26),
grup_instansi!$A$26,
IF(AND(E602=grup_instansi!$B$27,F602=grup_instansi!$C$27),
grup_instansi!$A$27,
IF(AND(E602=grup_instansi!$B$28,F602=grup_instansi!$C$28),
grup_instansi!$A$28,
IF(AND(E602=grup_instansi!$B$29,F602=grup_instansi!$C$29),
grup_instansi!$A$29,
IF(AND(E602=grup_instansi!$B$30,F602=grup_instansi!$C$30),
grup_instansi!$A$30,
IF(AND(E602=grup_instansi!$B$31,F602=grup_instansi!$C$31),
grup_instansi!$A$31,
IF(AND(E602=grup_instansi!$B$32,F602=grup_instansi!$C$32),
grup_instansi!$A$32,
IF(AND(E602=grup_instansi!$B$33,F602=grup_instansi!$C$33),
grup_instansi!$A$33,
IF(AND(E602=grup_instansi!$B$34,F602=grup_instansi!$C$34),
grup_instansi!$A$34,
IF(AND(E602=grup_instansi!$B$35,F602=grup_instansi!$C$35),
grup_instansi!$A$35,""))))))))))))))))</f>
        <v/>
      </c>
      <c r="J602" t="str">
        <f>IF(I602&lt;&gt;"",I602,IF(AND(E602=grup_instansi!$B$36,F602=grup_instansi!$C$36),
grup_instansi!$A$36,
IF(AND(E602=grup_instansi!$B$37,F602=grup_instansi!$C$37),
grup_instansi!$A$37,
IF(AND(E602=grup_instansi!$B$38,F602=grup_instansi!$C$38),
grup_instansi!$A$38,
IF(AND(E602=grup_instansi!$B$39,F602=grup_instansi!$C$39),
grup_instansi!$A$39,
IF(AND(E602=grup_instansi!$B$40,F602=grup_instansi!$C$40),
grup_instansi!$A$40,
IF(AND(E602=grup_instansi!$B$41,F602=grup_instansi!$C$41),
grup_instansi!$A$41,
IF(AND(E602=grup_instansi!$B$42,F602=grup_instansi!$C$42),
grup_instansi!$A$42,
IF(AND(E602=grup_instansi!$B$43,F602=grup_instansi!$C$43),
grup_instansi!$A$43,
IF(AND(E602=grup_instansi!$B$44,F602=grup_instansi!$C$44),
grup_instansi!$A$44,
IF(AND(E602=grup_instansi!$B$45,F602=grup_instansi!$C$45),
grup_instansi!$A$45,
IF(AND(E602=grup_instansi!$B$46,F602=grup_instansi!$C$46),
grup_instansi!$A$46,
IF(AND(E602=grup_instansi!$B$47,F602=grup_instansi!$C$47),
grup_instansi!$A$47,
IF(AND(E602=grup_instansi!$B$48,F602=grup_instansi!$C$48),
grup_instansi!$A$48,
IF(AND(E602=grup_instansi!$B$49,F602=grup_instansi!$C$49),
grup_instansi!$A$49,
IF(AND(E602=grup_instansi!$B$50,F602=grup_instansi!$C$50),
grup_instansi!$A$50,
IF(AND(E602=grup_instansi!$B$51,F602=grup_instansi!$C$51),
grup_instansi!$A$51,
IF(AND(E602=grup_instansi!$B$52,F602=grup_instansi!$C$52),
grup_instansi!$A$52,
IF(AND(E602=grup_instansi!$B$53,F602=grup_instansi!$C$53),
grup_instansi!$A$53,
IF(AND(E602=grup_instansi!$B$54,F602=grup_instansi!$C$54),
grup_instansi!$A$54,
IF(AND(E602=grup_instansi!$B$55,F602=grup_instansi!$C$55),
grup_instansi!$A$55,
IF(AND(E602=grup_instansi!$B$56,F602=grup_instansi!$C$56),
grup_instansi!$A$56,
IF(AND(E602=grup_instansi!$B$57,F602=grup_instansi!$C$57),
grup_instansi!$A$57,
IF(AND(E602=grup_instansi!$B$58,F602=grup_instansi!$C$58),
grup_instansi!$A$58,
IF(AND(E602=grup_instansi!$B$59,F602=grup_instansi!$C$59),
grup_instansi!$A$59,
IF(AND(E602=grup_instansi!$B$60,F602=grup_instansi!$C$60),
grup_instansi!$A$60,""))))))))))))))))))))))))))</f>
        <v/>
      </c>
      <c r="K602" t="str">
        <f>IF(J602&lt;&gt;"",J602,IF(AND(E602=grup_instansi!$B$61,F602=grup_instansi!$C$61),
grup_instansi!$A$61,
IF(AND(E602=grup_instansi!$B$62,F602=grup_instansi!$C$62),
grup_instansi!$A$62,
IF(AND(E602=grup_instansi!$B$63,F602=grup_instansi!$C$63),
grup_instansi!$A$63,
IF(AND(E602=grup_instansi!$B$64,F602=grup_instansi!$C$64),
grup_instansi!$A$64,
IF(AND(E602=grup_instansi!$B$65,F602=grup_instansi!$C$65),
grup_instansi!$A$65,
IF(AND(E602=grup_instansi!$B$66,F602=grup_instansi!$C$66),
grup_instansi!$A$66,
IF(AND(E602=grup_instansi!$B$67,F602=grup_instansi!$C$67),
grup_instansi!$A$67,
IF(AND(E602=grup_instansi!$B$68,F602=grup_instansi!$C$68),
grup_instansi!$A$68,
IF(AND(E602=grup_instansi!$B$69,F602=grup_instansi!$C$69),
grup_instansi!$A$69,
IF(AND(E602=grup_instansi!$B$70,F602=grup_instansi!$C$70),
grup_instansi!$A$70,
IF(AND(E602=grup_instansi!$B$71,F602=grup_instansi!$C$71),
grup_instansi!$A$71,
IF(AND(E602=grup_instansi!$B$72,F602=grup_instansi!$C$72),
grup_instansi!$A$72,
IF(AND(E602=grup_instansi!$B$73,F602=grup_instansi!$C$73),
grup_instansi!$A$73,
IF(AND(E602=grup_instansi!$B$74,F602=grup_instansi!$C$74),
grup_instansi!$A$74,
IF(AND(E602=grup_instansi!$B$75,F602=grup_instansi!$C$75),
grup_instansi!$A$75,
IF(AND(E602=grup_instansi!$B$76,F602=grup_instansi!$C$76),
grup_instansi!$A$76,
IF(AND(E602=grup_instansi!$B$77,F602=grup_instansi!$C$77),
grup_instansi!$A$77,
IF(AND(E602=grup_instansi!$B$78,F602=grup_instansi!$C$78),
grup_instansi!$A$78,
IF(AND(E602=grup_instansi!$B$79,F602=grup_instansi!$C$79),
grup_instansi!$A$79,
IF(AND(E602=grup_instansi!$B$80,F602=grup_instansi!$C$80),
grup_instansi!$A$80,
IF(AND(E602=grup_instansi!$B$81,F602=grup_instansi!$C$81),
grup_instansi!$A$81,
IF(AND(E602=grup_instansi!$B$82,F602=grup_instansi!$C$82),
grup_instansi!$A$82,
IF(AND(E602=grup_instansi!$B$83,F602=grup_instansi!$C$83),
grup_instansi!$A$84,
IF(AND(E602=grup_instansi!$B$84,F602=grup_instansi!$C$84),
grup_instansi!$A$85,
IF(AND(E602=grup_instansi!$B$85,F602=grup_instansi!$C$85),
grup_instansi!$A$86,
IF(AND(E602=grup_instansi!$B$86,F602=grup_instansi!$C$86),
grup_instansi!$A$87,
IF(AND(E602=grup_instansi!$B$87,F602=grup_instansi!$C$87),
grup_instansi!$A$87,
IF(AND(E602=grup_instansi!$B$88,F602=grup_instansi!$C$88),
grup_instansi!$A$88,
IF(AND(E602=grup_instansi!$B$89,F602=grup_instansi!$C$89),
grup_instansi!$A$89,
IF(AND(E602=grup_instansi!$B$90,F602=grup_instansi!$C$90),
grup_instansi!$A$90,
IF(AND(E602=grup_instansi!$B$91,F602=grup_instansi!$C$91),
grup_instansi!$A$91,
IF(AND(E602=grup_instansi!$B$92,F602=grup_instansi!$C$92),
grup_instansi!$A$92,
IF(AND(E602=grup_instansi!$B$93,F602=grup_instansi!$C$93),
grup_instansi!$A$93,
IF(AND(E602=grup_instansi!$B$94,F602=grup_instansi!$C$94),
grup_instansi!$A$94,
IF(AND(E602=grup_instansi!$B$95,F602=grup_instansi!$C$95),
grup_instansi!$A$95,
IF(AND(E602=grup_instansi!$B$96,F602=grup_instansi!$C$96),
grup_instansi!$A$96,
IF(AND(E602=grup_instansi!$B$97,F602=grup_instansi!$C$97),
grup_instansi!$A$97,
IF(AND(E602=grup_instansi!$B$98,F602=grup_instansi!$C$98),
grup_instansi!$A$98,
IF(AND(E602=grup_instansi!$B$99,F602=grup_instansi!$C$99),
grup_instansi!$A$99,
grup_instansi!$A$100))))))))))))))))))))))))))))))))))))))))</f>
        <v>gi2023110400086</v>
      </c>
      <c r="L602" t="str">
        <f>VLOOKUP(K602,grup_instansi!$A$2:$E$102,4)</f>
        <v>Pemerintah Provinsi Papua</v>
      </c>
      <c r="M602" t="str">
        <f t="shared" si="29"/>
        <v>('i2023110600601','Pemerintah Provinsi Papua','gi2023110400086'),</v>
      </c>
    </row>
    <row r="603" spans="1:13" x14ac:dyDescent="0.25">
      <c r="A603" t="str">
        <f t="shared" si="27"/>
        <v>i2023110600602</v>
      </c>
      <c r="B603" s="6">
        <v>8001</v>
      </c>
      <c r="C603" t="str">
        <f t="shared" si="28"/>
        <v>i2023110600602</v>
      </c>
      <c r="D603" s="5" t="s">
        <v>394</v>
      </c>
      <c r="E603" s="5" t="s">
        <v>658</v>
      </c>
      <c r="F603" s="5" t="s">
        <v>682</v>
      </c>
      <c r="G603" t="str">
        <f>IF(AND(E603=grup_instansi!$B$2,F603=grup_instansi!$C$2),
grup_instansi!$A$2,
IF(AND(E603=grup_instansi!$B$3,F603=grup_instansi!$C$3),
grup_instansi!$A$3,
IF(AND(E603=grup_instansi!$B$4,F603=grup_instansi!$C$4),
grup_instansi!$A$4,
IF(AND(E603=grup_instansi!$B$5,F603=grup_instansi!$C$5),
grup_instansi!$A$5,
IF(AND(E603=grup_instansi!$B$6,F603=grup_instansi!$C$6),
grup_instansi!$A$6,
IF(AND(E603=grup_instansi!$B$7,F603=grup_instansi!$C$7),
grup_instansi!$A$7,
IF(AND(E603=grup_instansi!$B$8,F603=grup_instansi!$C$8),
grup_instansi!$A$8,
IF(AND(E603=grup_instansi!$B$9,F603=grup_instansi!$C$9),
grup_instansi!$A$9,
IF(AND(E603=grup_instansi!$B$10,F603=grup_instansi!$C$10),
grup_instansi!$A$10,"")))))))))</f>
        <v/>
      </c>
      <c r="H603" t="str">
        <f>IF(G603&lt;&gt;"",G603,IF(AND(E603=grup_instansi!$B$11,F603=grup_instansi!$C$11),
grup_instansi!$A$11,
IF(AND(E603=grup_instansi!$B$12,F603=grup_instansi!$C$12),
grup_instansi!$A$12,
IF(AND(E603=grup_instansi!$B$13,F603=grup_instansi!$C$13),
grup_instansi!$A$13,
IF(AND(E603=grup_instansi!$B$14,F603=grup_instansi!$C$14),
grup_instansi!$A$14,
IF(AND(E603=grup_instansi!$B$15,F603=grup_instansi!$C$15),
grup_instansi!$A$15,
IF(AND(E603=grup_instansi!$B$16,F603=grup_instansi!$C$16),
grup_instansi!$A$16,
IF(AND(E603=grup_instansi!$B$17,F603=grup_instansi!$C$17),
grup_instansi!$A$17,
IF(AND(E603=grup_instansi!$B$18,F603=grup_instansi!$C$18),
grup_instansi!$A$18,
IF(AND(E603=grup_instansi!$B$19,F603=grup_instansi!$C$19),
grup_instansi!$A$19,
IF(AND(E603=grup_instansi!$B$20,F603=grup_instansi!$C$20),
grup_instansi!$A$20,"")))))))))))</f>
        <v/>
      </c>
      <c r="I603" t="str">
        <f>IF(H603&lt;&gt;"",H603,IF(AND(E603=grup_instansi!$B$21,F603=grup_instansi!$C$21),
grup_instansi!$A$21,
IF(AND(E603=grup_instansi!$B$22,F603=grup_instansi!$C$22),
grup_instansi!$A$22,
IF(AND(E603=grup_instansi!$B$23,F603=grup_instansi!$C$23),
grup_instansi!$A$23,
IF(AND(E603=grup_instansi!$B$24,F603=grup_instansi!$C$24),
grup_instansi!$A$24,
IF(AND(E603=grup_instansi!$B$25,F603=grup_instansi!$C$25),
grup_instansi!$A$25,
IF(AND(E603=grup_instansi!$B$26,F603=grup_instansi!$C$26),
grup_instansi!$A$26,
IF(AND(E603=grup_instansi!$B$27,F603=grup_instansi!$C$27),
grup_instansi!$A$27,
IF(AND(E603=grup_instansi!$B$28,F603=grup_instansi!$C$28),
grup_instansi!$A$28,
IF(AND(E603=grup_instansi!$B$29,F603=grup_instansi!$C$29),
grup_instansi!$A$29,
IF(AND(E603=grup_instansi!$B$30,F603=grup_instansi!$C$30),
grup_instansi!$A$30,
IF(AND(E603=grup_instansi!$B$31,F603=grup_instansi!$C$31),
grup_instansi!$A$31,
IF(AND(E603=grup_instansi!$B$32,F603=grup_instansi!$C$32),
grup_instansi!$A$32,
IF(AND(E603=grup_instansi!$B$33,F603=grup_instansi!$C$33),
grup_instansi!$A$33,
IF(AND(E603=grup_instansi!$B$34,F603=grup_instansi!$C$34),
grup_instansi!$A$34,
IF(AND(E603=grup_instansi!$B$35,F603=grup_instansi!$C$35),
grup_instansi!$A$35,""))))))))))))))))</f>
        <v>gi2023110400025</v>
      </c>
      <c r="J603" t="str">
        <f>IF(I603&lt;&gt;"",I603,IF(AND(E603=grup_instansi!$B$36,F603=grup_instansi!$C$36),
grup_instansi!$A$36,
IF(AND(E603=grup_instansi!$B$37,F603=grup_instansi!$C$37),
grup_instansi!$A$37,
IF(AND(E603=grup_instansi!$B$38,F603=grup_instansi!$C$38),
grup_instansi!$A$38,
IF(AND(E603=grup_instansi!$B$39,F603=grup_instansi!$C$39),
grup_instansi!$A$39,
IF(AND(E603=grup_instansi!$B$40,F603=grup_instansi!$C$40),
grup_instansi!$A$40,
IF(AND(E603=grup_instansi!$B$41,F603=grup_instansi!$C$41),
grup_instansi!$A$41,
IF(AND(E603=grup_instansi!$B$42,F603=grup_instansi!$C$42),
grup_instansi!$A$42,
IF(AND(E603=grup_instansi!$B$43,F603=grup_instansi!$C$43),
grup_instansi!$A$43,
IF(AND(E603=grup_instansi!$B$44,F603=grup_instansi!$C$44),
grup_instansi!$A$44,
IF(AND(E603=grup_instansi!$B$45,F603=grup_instansi!$C$45),
grup_instansi!$A$45,
IF(AND(E603=grup_instansi!$B$46,F603=grup_instansi!$C$46),
grup_instansi!$A$46,
IF(AND(E603=grup_instansi!$B$47,F603=grup_instansi!$C$47),
grup_instansi!$A$47,
IF(AND(E603=grup_instansi!$B$48,F603=grup_instansi!$C$48),
grup_instansi!$A$48,
IF(AND(E603=grup_instansi!$B$49,F603=grup_instansi!$C$49),
grup_instansi!$A$49,
IF(AND(E603=grup_instansi!$B$50,F603=grup_instansi!$C$50),
grup_instansi!$A$50,
IF(AND(E603=grup_instansi!$B$51,F603=grup_instansi!$C$51),
grup_instansi!$A$51,
IF(AND(E603=grup_instansi!$B$52,F603=grup_instansi!$C$52),
grup_instansi!$A$52,
IF(AND(E603=grup_instansi!$B$53,F603=grup_instansi!$C$53),
grup_instansi!$A$53,
IF(AND(E603=grup_instansi!$B$54,F603=grup_instansi!$C$54),
grup_instansi!$A$54,
IF(AND(E603=grup_instansi!$B$55,F603=grup_instansi!$C$55),
grup_instansi!$A$55,
IF(AND(E603=grup_instansi!$B$56,F603=grup_instansi!$C$56),
grup_instansi!$A$56,
IF(AND(E603=grup_instansi!$B$57,F603=grup_instansi!$C$57),
grup_instansi!$A$57,
IF(AND(E603=grup_instansi!$B$58,F603=grup_instansi!$C$58),
grup_instansi!$A$58,
IF(AND(E603=grup_instansi!$B$59,F603=grup_instansi!$C$59),
grup_instansi!$A$59,
IF(AND(E603=grup_instansi!$B$60,F603=grup_instansi!$C$60),
grup_instansi!$A$60,""))))))))))))))))))))))))))</f>
        <v>gi2023110400025</v>
      </c>
      <c r="K603" t="str">
        <f>IF(J603&lt;&gt;"",J603,IF(AND(E603=grup_instansi!$B$61,F603=grup_instansi!$C$61),
grup_instansi!$A$61,
IF(AND(E603=grup_instansi!$B$62,F603=grup_instansi!$C$62),
grup_instansi!$A$62,
IF(AND(E603=grup_instansi!$B$63,F603=grup_instansi!$C$63),
grup_instansi!$A$63,
IF(AND(E603=grup_instansi!$B$64,F603=grup_instansi!$C$64),
grup_instansi!$A$64,
IF(AND(E603=grup_instansi!$B$65,F603=grup_instansi!$C$65),
grup_instansi!$A$65,
IF(AND(E603=grup_instansi!$B$66,F603=grup_instansi!$C$66),
grup_instansi!$A$66,
IF(AND(E603=grup_instansi!$B$67,F603=grup_instansi!$C$67),
grup_instansi!$A$67,
IF(AND(E603=grup_instansi!$B$68,F603=grup_instansi!$C$68),
grup_instansi!$A$68,
IF(AND(E603=grup_instansi!$B$69,F603=grup_instansi!$C$69),
grup_instansi!$A$69,
IF(AND(E603=grup_instansi!$B$70,F603=grup_instansi!$C$70),
grup_instansi!$A$70,
IF(AND(E603=grup_instansi!$B$71,F603=grup_instansi!$C$71),
grup_instansi!$A$71,
IF(AND(E603=grup_instansi!$B$72,F603=grup_instansi!$C$72),
grup_instansi!$A$72,
IF(AND(E603=grup_instansi!$B$73,F603=grup_instansi!$C$73),
grup_instansi!$A$73,
IF(AND(E603=grup_instansi!$B$74,F603=grup_instansi!$C$74),
grup_instansi!$A$74,
IF(AND(E603=grup_instansi!$B$75,F603=grup_instansi!$C$75),
grup_instansi!$A$75,
IF(AND(E603=grup_instansi!$B$76,F603=grup_instansi!$C$76),
grup_instansi!$A$76,
IF(AND(E603=grup_instansi!$B$77,F603=grup_instansi!$C$77),
grup_instansi!$A$77,
IF(AND(E603=grup_instansi!$B$78,F603=grup_instansi!$C$78),
grup_instansi!$A$78,
IF(AND(E603=grup_instansi!$B$79,F603=grup_instansi!$C$79),
grup_instansi!$A$79,
IF(AND(E603=grup_instansi!$B$80,F603=grup_instansi!$C$80),
grup_instansi!$A$80,
IF(AND(E603=grup_instansi!$B$81,F603=grup_instansi!$C$81),
grup_instansi!$A$81,
IF(AND(E603=grup_instansi!$B$82,F603=grup_instansi!$C$82),
grup_instansi!$A$82,
IF(AND(E603=grup_instansi!$B$83,F603=grup_instansi!$C$83),
grup_instansi!$A$84,
IF(AND(E603=grup_instansi!$B$84,F603=grup_instansi!$C$84),
grup_instansi!$A$85,
IF(AND(E603=grup_instansi!$B$85,F603=grup_instansi!$C$85),
grup_instansi!$A$86,
IF(AND(E603=grup_instansi!$B$86,F603=grup_instansi!$C$86),
grup_instansi!$A$87,
IF(AND(E603=grup_instansi!$B$87,F603=grup_instansi!$C$87),
grup_instansi!$A$87,
IF(AND(E603=grup_instansi!$B$88,F603=grup_instansi!$C$88),
grup_instansi!$A$88,
IF(AND(E603=grup_instansi!$B$89,F603=grup_instansi!$C$89),
grup_instansi!$A$89,
IF(AND(E603=grup_instansi!$B$90,F603=grup_instansi!$C$90),
grup_instansi!$A$90,
IF(AND(E603=grup_instansi!$B$91,F603=grup_instansi!$C$91),
grup_instansi!$A$91,
IF(AND(E603=grup_instansi!$B$92,F603=grup_instansi!$C$92),
grup_instansi!$A$92,
IF(AND(E603=grup_instansi!$B$93,F603=grup_instansi!$C$93),
grup_instansi!$A$93,
IF(AND(E603=grup_instansi!$B$94,F603=grup_instansi!$C$94),
grup_instansi!$A$94,
IF(AND(E603=grup_instansi!$B$95,F603=grup_instansi!$C$95),
grup_instansi!$A$95,
IF(AND(E603=grup_instansi!$B$96,F603=grup_instansi!$C$96),
grup_instansi!$A$96,
IF(AND(E603=grup_instansi!$B$97,F603=grup_instansi!$C$97),
grup_instansi!$A$97,
IF(AND(E603=grup_instansi!$B$98,F603=grup_instansi!$C$98),
grup_instansi!$A$98,
IF(AND(E603=grup_instansi!$B$99,F603=grup_instansi!$C$99),
grup_instansi!$A$99,
grup_instansi!$A$100))))))))))))))))))))))))))))))))))))))))</f>
        <v>gi2023110400025</v>
      </c>
      <c r="L603" t="str">
        <f>VLOOKUP(K603,grup_instansi!$A$2:$E$102,4)</f>
        <v>Pemerintah Kabupaten Papua</v>
      </c>
      <c r="M603" t="str">
        <f t="shared" si="29"/>
        <v>('i2023110600602','Pemerintah Kab. Jayapura','gi2023110400025'),</v>
      </c>
    </row>
    <row r="604" spans="1:13" x14ac:dyDescent="0.25">
      <c r="A604" t="str">
        <f t="shared" si="27"/>
        <v>i2023110600603</v>
      </c>
      <c r="B604" s="6">
        <v>8007</v>
      </c>
      <c r="C604" t="str">
        <f t="shared" si="28"/>
        <v>i2023110600603</v>
      </c>
      <c r="D604" s="5" t="s">
        <v>395</v>
      </c>
      <c r="E604" s="5" t="s">
        <v>658</v>
      </c>
      <c r="F604" s="5" t="s">
        <v>682</v>
      </c>
      <c r="G604" t="str">
        <f>IF(AND(E604=grup_instansi!$B$2,F604=grup_instansi!$C$2),
grup_instansi!$A$2,
IF(AND(E604=grup_instansi!$B$3,F604=grup_instansi!$C$3),
grup_instansi!$A$3,
IF(AND(E604=grup_instansi!$B$4,F604=grup_instansi!$C$4),
grup_instansi!$A$4,
IF(AND(E604=grup_instansi!$B$5,F604=grup_instansi!$C$5),
grup_instansi!$A$5,
IF(AND(E604=grup_instansi!$B$6,F604=grup_instansi!$C$6),
grup_instansi!$A$6,
IF(AND(E604=grup_instansi!$B$7,F604=grup_instansi!$C$7),
grup_instansi!$A$7,
IF(AND(E604=grup_instansi!$B$8,F604=grup_instansi!$C$8),
grup_instansi!$A$8,
IF(AND(E604=grup_instansi!$B$9,F604=grup_instansi!$C$9),
grup_instansi!$A$9,
IF(AND(E604=grup_instansi!$B$10,F604=grup_instansi!$C$10),
grup_instansi!$A$10,"")))))))))</f>
        <v/>
      </c>
      <c r="H604" t="str">
        <f>IF(G604&lt;&gt;"",G604,IF(AND(E604=grup_instansi!$B$11,F604=grup_instansi!$C$11),
grup_instansi!$A$11,
IF(AND(E604=grup_instansi!$B$12,F604=grup_instansi!$C$12),
grup_instansi!$A$12,
IF(AND(E604=grup_instansi!$B$13,F604=grup_instansi!$C$13),
grup_instansi!$A$13,
IF(AND(E604=grup_instansi!$B$14,F604=grup_instansi!$C$14),
grup_instansi!$A$14,
IF(AND(E604=grup_instansi!$B$15,F604=grup_instansi!$C$15),
grup_instansi!$A$15,
IF(AND(E604=grup_instansi!$B$16,F604=grup_instansi!$C$16),
grup_instansi!$A$16,
IF(AND(E604=grup_instansi!$B$17,F604=grup_instansi!$C$17),
grup_instansi!$A$17,
IF(AND(E604=grup_instansi!$B$18,F604=grup_instansi!$C$18),
grup_instansi!$A$18,
IF(AND(E604=grup_instansi!$B$19,F604=grup_instansi!$C$19),
grup_instansi!$A$19,
IF(AND(E604=grup_instansi!$B$20,F604=grup_instansi!$C$20),
grup_instansi!$A$20,"")))))))))))</f>
        <v/>
      </c>
      <c r="I604" t="str">
        <f>IF(H604&lt;&gt;"",H604,IF(AND(E604=grup_instansi!$B$21,F604=grup_instansi!$C$21),
grup_instansi!$A$21,
IF(AND(E604=grup_instansi!$B$22,F604=grup_instansi!$C$22),
grup_instansi!$A$22,
IF(AND(E604=grup_instansi!$B$23,F604=grup_instansi!$C$23),
grup_instansi!$A$23,
IF(AND(E604=grup_instansi!$B$24,F604=grup_instansi!$C$24),
grup_instansi!$A$24,
IF(AND(E604=grup_instansi!$B$25,F604=grup_instansi!$C$25),
grup_instansi!$A$25,
IF(AND(E604=grup_instansi!$B$26,F604=grup_instansi!$C$26),
grup_instansi!$A$26,
IF(AND(E604=grup_instansi!$B$27,F604=grup_instansi!$C$27),
grup_instansi!$A$27,
IF(AND(E604=grup_instansi!$B$28,F604=grup_instansi!$C$28),
grup_instansi!$A$28,
IF(AND(E604=grup_instansi!$B$29,F604=grup_instansi!$C$29),
grup_instansi!$A$29,
IF(AND(E604=grup_instansi!$B$30,F604=grup_instansi!$C$30),
grup_instansi!$A$30,
IF(AND(E604=grup_instansi!$B$31,F604=grup_instansi!$C$31),
grup_instansi!$A$31,
IF(AND(E604=grup_instansi!$B$32,F604=grup_instansi!$C$32),
grup_instansi!$A$32,
IF(AND(E604=grup_instansi!$B$33,F604=grup_instansi!$C$33),
grup_instansi!$A$33,
IF(AND(E604=grup_instansi!$B$34,F604=grup_instansi!$C$34),
grup_instansi!$A$34,
IF(AND(E604=grup_instansi!$B$35,F604=grup_instansi!$C$35),
grup_instansi!$A$35,""))))))))))))))))</f>
        <v>gi2023110400025</v>
      </c>
      <c r="J604" t="str">
        <f>IF(I604&lt;&gt;"",I604,IF(AND(E604=grup_instansi!$B$36,F604=grup_instansi!$C$36),
grup_instansi!$A$36,
IF(AND(E604=grup_instansi!$B$37,F604=grup_instansi!$C$37),
grup_instansi!$A$37,
IF(AND(E604=grup_instansi!$B$38,F604=grup_instansi!$C$38),
grup_instansi!$A$38,
IF(AND(E604=grup_instansi!$B$39,F604=grup_instansi!$C$39),
grup_instansi!$A$39,
IF(AND(E604=grup_instansi!$B$40,F604=grup_instansi!$C$40),
grup_instansi!$A$40,
IF(AND(E604=grup_instansi!$B$41,F604=grup_instansi!$C$41),
grup_instansi!$A$41,
IF(AND(E604=grup_instansi!$B$42,F604=grup_instansi!$C$42),
grup_instansi!$A$42,
IF(AND(E604=grup_instansi!$B$43,F604=grup_instansi!$C$43),
grup_instansi!$A$43,
IF(AND(E604=grup_instansi!$B$44,F604=grup_instansi!$C$44),
grup_instansi!$A$44,
IF(AND(E604=grup_instansi!$B$45,F604=grup_instansi!$C$45),
grup_instansi!$A$45,
IF(AND(E604=grup_instansi!$B$46,F604=grup_instansi!$C$46),
grup_instansi!$A$46,
IF(AND(E604=grup_instansi!$B$47,F604=grup_instansi!$C$47),
grup_instansi!$A$47,
IF(AND(E604=grup_instansi!$B$48,F604=grup_instansi!$C$48),
grup_instansi!$A$48,
IF(AND(E604=grup_instansi!$B$49,F604=grup_instansi!$C$49),
grup_instansi!$A$49,
IF(AND(E604=grup_instansi!$B$50,F604=grup_instansi!$C$50),
grup_instansi!$A$50,
IF(AND(E604=grup_instansi!$B$51,F604=grup_instansi!$C$51),
grup_instansi!$A$51,
IF(AND(E604=grup_instansi!$B$52,F604=grup_instansi!$C$52),
grup_instansi!$A$52,
IF(AND(E604=grup_instansi!$B$53,F604=grup_instansi!$C$53),
grup_instansi!$A$53,
IF(AND(E604=grup_instansi!$B$54,F604=grup_instansi!$C$54),
grup_instansi!$A$54,
IF(AND(E604=grup_instansi!$B$55,F604=grup_instansi!$C$55),
grup_instansi!$A$55,
IF(AND(E604=grup_instansi!$B$56,F604=grup_instansi!$C$56),
grup_instansi!$A$56,
IF(AND(E604=grup_instansi!$B$57,F604=grup_instansi!$C$57),
grup_instansi!$A$57,
IF(AND(E604=grup_instansi!$B$58,F604=grup_instansi!$C$58),
grup_instansi!$A$58,
IF(AND(E604=grup_instansi!$B$59,F604=grup_instansi!$C$59),
grup_instansi!$A$59,
IF(AND(E604=grup_instansi!$B$60,F604=grup_instansi!$C$60),
grup_instansi!$A$60,""))))))))))))))))))))))))))</f>
        <v>gi2023110400025</v>
      </c>
      <c r="K604" t="str">
        <f>IF(J604&lt;&gt;"",J604,IF(AND(E604=grup_instansi!$B$61,F604=grup_instansi!$C$61),
grup_instansi!$A$61,
IF(AND(E604=grup_instansi!$B$62,F604=grup_instansi!$C$62),
grup_instansi!$A$62,
IF(AND(E604=grup_instansi!$B$63,F604=grup_instansi!$C$63),
grup_instansi!$A$63,
IF(AND(E604=grup_instansi!$B$64,F604=grup_instansi!$C$64),
grup_instansi!$A$64,
IF(AND(E604=grup_instansi!$B$65,F604=grup_instansi!$C$65),
grup_instansi!$A$65,
IF(AND(E604=grup_instansi!$B$66,F604=grup_instansi!$C$66),
grup_instansi!$A$66,
IF(AND(E604=grup_instansi!$B$67,F604=grup_instansi!$C$67),
grup_instansi!$A$67,
IF(AND(E604=grup_instansi!$B$68,F604=grup_instansi!$C$68),
grup_instansi!$A$68,
IF(AND(E604=grup_instansi!$B$69,F604=grup_instansi!$C$69),
grup_instansi!$A$69,
IF(AND(E604=grup_instansi!$B$70,F604=grup_instansi!$C$70),
grup_instansi!$A$70,
IF(AND(E604=grup_instansi!$B$71,F604=grup_instansi!$C$71),
grup_instansi!$A$71,
IF(AND(E604=grup_instansi!$B$72,F604=grup_instansi!$C$72),
grup_instansi!$A$72,
IF(AND(E604=grup_instansi!$B$73,F604=grup_instansi!$C$73),
grup_instansi!$A$73,
IF(AND(E604=grup_instansi!$B$74,F604=grup_instansi!$C$74),
grup_instansi!$A$74,
IF(AND(E604=grup_instansi!$B$75,F604=grup_instansi!$C$75),
grup_instansi!$A$75,
IF(AND(E604=grup_instansi!$B$76,F604=grup_instansi!$C$76),
grup_instansi!$A$76,
IF(AND(E604=grup_instansi!$B$77,F604=grup_instansi!$C$77),
grup_instansi!$A$77,
IF(AND(E604=grup_instansi!$B$78,F604=grup_instansi!$C$78),
grup_instansi!$A$78,
IF(AND(E604=grup_instansi!$B$79,F604=grup_instansi!$C$79),
grup_instansi!$A$79,
IF(AND(E604=grup_instansi!$B$80,F604=grup_instansi!$C$80),
grup_instansi!$A$80,
IF(AND(E604=grup_instansi!$B$81,F604=grup_instansi!$C$81),
grup_instansi!$A$81,
IF(AND(E604=grup_instansi!$B$82,F604=grup_instansi!$C$82),
grup_instansi!$A$82,
IF(AND(E604=grup_instansi!$B$83,F604=grup_instansi!$C$83),
grup_instansi!$A$84,
IF(AND(E604=grup_instansi!$B$84,F604=grup_instansi!$C$84),
grup_instansi!$A$85,
IF(AND(E604=grup_instansi!$B$85,F604=grup_instansi!$C$85),
grup_instansi!$A$86,
IF(AND(E604=grup_instansi!$B$86,F604=grup_instansi!$C$86),
grup_instansi!$A$87,
IF(AND(E604=grup_instansi!$B$87,F604=grup_instansi!$C$87),
grup_instansi!$A$87,
IF(AND(E604=grup_instansi!$B$88,F604=grup_instansi!$C$88),
grup_instansi!$A$88,
IF(AND(E604=grup_instansi!$B$89,F604=grup_instansi!$C$89),
grup_instansi!$A$89,
IF(AND(E604=grup_instansi!$B$90,F604=grup_instansi!$C$90),
grup_instansi!$A$90,
IF(AND(E604=grup_instansi!$B$91,F604=grup_instansi!$C$91),
grup_instansi!$A$91,
IF(AND(E604=grup_instansi!$B$92,F604=grup_instansi!$C$92),
grup_instansi!$A$92,
IF(AND(E604=grup_instansi!$B$93,F604=grup_instansi!$C$93),
grup_instansi!$A$93,
IF(AND(E604=grup_instansi!$B$94,F604=grup_instansi!$C$94),
grup_instansi!$A$94,
IF(AND(E604=grup_instansi!$B$95,F604=grup_instansi!$C$95),
grup_instansi!$A$95,
IF(AND(E604=grup_instansi!$B$96,F604=grup_instansi!$C$96),
grup_instansi!$A$96,
IF(AND(E604=grup_instansi!$B$97,F604=grup_instansi!$C$97),
grup_instansi!$A$97,
IF(AND(E604=grup_instansi!$B$98,F604=grup_instansi!$C$98),
grup_instansi!$A$98,
IF(AND(E604=grup_instansi!$B$99,F604=grup_instansi!$C$99),
grup_instansi!$A$99,
grup_instansi!$A$100))))))))))))))))))))))))))))))))))))))))</f>
        <v>gi2023110400025</v>
      </c>
      <c r="L604" t="str">
        <f>VLOOKUP(K604,grup_instansi!$A$2:$E$102,4)</f>
        <v>Pemerintah Kabupaten Papua</v>
      </c>
      <c r="M604" t="str">
        <f t="shared" si="29"/>
        <v>('i2023110600603','Pemerintah Kab. Merauke','gi2023110400025'),</v>
      </c>
    </row>
    <row r="605" spans="1:13" x14ac:dyDescent="0.25">
      <c r="A605" t="str">
        <f t="shared" si="27"/>
        <v>i2023110600604</v>
      </c>
      <c r="B605" s="6">
        <v>8009</v>
      </c>
      <c r="C605" t="str">
        <f t="shared" si="28"/>
        <v>i2023110600604</v>
      </c>
      <c r="D605" s="5" t="s">
        <v>397</v>
      </c>
      <c r="E605" s="5" t="s">
        <v>658</v>
      </c>
      <c r="F605" s="5" t="s">
        <v>682</v>
      </c>
      <c r="G605" t="str">
        <f>IF(AND(E605=grup_instansi!$B$2,F605=grup_instansi!$C$2),
grup_instansi!$A$2,
IF(AND(E605=grup_instansi!$B$3,F605=grup_instansi!$C$3),
grup_instansi!$A$3,
IF(AND(E605=grup_instansi!$B$4,F605=grup_instansi!$C$4),
grup_instansi!$A$4,
IF(AND(E605=grup_instansi!$B$5,F605=grup_instansi!$C$5),
grup_instansi!$A$5,
IF(AND(E605=grup_instansi!$B$6,F605=grup_instansi!$C$6),
grup_instansi!$A$6,
IF(AND(E605=grup_instansi!$B$7,F605=grup_instansi!$C$7),
grup_instansi!$A$7,
IF(AND(E605=grup_instansi!$B$8,F605=grup_instansi!$C$8),
grup_instansi!$A$8,
IF(AND(E605=grup_instansi!$B$9,F605=grup_instansi!$C$9),
grup_instansi!$A$9,
IF(AND(E605=grup_instansi!$B$10,F605=grup_instansi!$C$10),
grup_instansi!$A$10,"")))))))))</f>
        <v/>
      </c>
      <c r="H605" t="str">
        <f>IF(G605&lt;&gt;"",G605,IF(AND(E605=grup_instansi!$B$11,F605=grup_instansi!$C$11),
grup_instansi!$A$11,
IF(AND(E605=grup_instansi!$B$12,F605=grup_instansi!$C$12),
grup_instansi!$A$12,
IF(AND(E605=grup_instansi!$B$13,F605=grup_instansi!$C$13),
grup_instansi!$A$13,
IF(AND(E605=grup_instansi!$B$14,F605=grup_instansi!$C$14),
grup_instansi!$A$14,
IF(AND(E605=grup_instansi!$B$15,F605=grup_instansi!$C$15),
grup_instansi!$A$15,
IF(AND(E605=grup_instansi!$B$16,F605=grup_instansi!$C$16),
grup_instansi!$A$16,
IF(AND(E605=grup_instansi!$B$17,F605=grup_instansi!$C$17),
grup_instansi!$A$17,
IF(AND(E605=grup_instansi!$B$18,F605=grup_instansi!$C$18),
grup_instansi!$A$18,
IF(AND(E605=grup_instansi!$B$19,F605=grup_instansi!$C$19),
grup_instansi!$A$19,
IF(AND(E605=grup_instansi!$B$20,F605=grup_instansi!$C$20),
grup_instansi!$A$20,"")))))))))))</f>
        <v/>
      </c>
      <c r="I605" t="str">
        <f>IF(H605&lt;&gt;"",H605,IF(AND(E605=grup_instansi!$B$21,F605=grup_instansi!$C$21),
grup_instansi!$A$21,
IF(AND(E605=grup_instansi!$B$22,F605=grup_instansi!$C$22),
grup_instansi!$A$22,
IF(AND(E605=grup_instansi!$B$23,F605=grup_instansi!$C$23),
grup_instansi!$A$23,
IF(AND(E605=grup_instansi!$B$24,F605=grup_instansi!$C$24),
grup_instansi!$A$24,
IF(AND(E605=grup_instansi!$B$25,F605=grup_instansi!$C$25),
grup_instansi!$A$25,
IF(AND(E605=grup_instansi!$B$26,F605=grup_instansi!$C$26),
grup_instansi!$A$26,
IF(AND(E605=grup_instansi!$B$27,F605=grup_instansi!$C$27),
grup_instansi!$A$27,
IF(AND(E605=grup_instansi!$B$28,F605=grup_instansi!$C$28),
grup_instansi!$A$28,
IF(AND(E605=grup_instansi!$B$29,F605=grup_instansi!$C$29),
grup_instansi!$A$29,
IF(AND(E605=grup_instansi!$B$30,F605=grup_instansi!$C$30),
grup_instansi!$A$30,
IF(AND(E605=grup_instansi!$B$31,F605=grup_instansi!$C$31),
grup_instansi!$A$31,
IF(AND(E605=grup_instansi!$B$32,F605=grup_instansi!$C$32),
grup_instansi!$A$32,
IF(AND(E605=grup_instansi!$B$33,F605=grup_instansi!$C$33),
grup_instansi!$A$33,
IF(AND(E605=grup_instansi!$B$34,F605=grup_instansi!$C$34),
grup_instansi!$A$34,
IF(AND(E605=grup_instansi!$B$35,F605=grup_instansi!$C$35),
grup_instansi!$A$35,""))))))))))))))))</f>
        <v>gi2023110400025</v>
      </c>
      <c r="J605" t="str">
        <f>IF(I605&lt;&gt;"",I605,IF(AND(E605=grup_instansi!$B$36,F605=grup_instansi!$C$36),
grup_instansi!$A$36,
IF(AND(E605=grup_instansi!$B$37,F605=grup_instansi!$C$37),
grup_instansi!$A$37,
IF(AND(E605=grup_instansi!$B$38,F605=grup_instansi!$C$38),
grup_instansi!$A$38,
IF(AND(E605=grup_instansi!$B$39,F605=grup_instansi!$C$39),
grup_instansi!$A$39,
IF(AND(E605=grup_instansi!$B$40,F605=grup_instansi!$C$40),
grup_instansi!$A$40,
IF(AND(E605=grup_instansi!$B$41,F605=grup_instansi!$C$41),
grup_instansi!$A$41,
IF(AND(E605=grup_instansi!$B$42,F605=grup_instansi!$C$42),
grup_instansi!$A$42,
IF(AND(E605=grup_instansi!$B$43,F605=grup_instansi!$C$43),
grup_instansi!$A$43,
IF(AND(E605=grup_instansi!$B$44,F605=grup_instansi!$C$44),
grup_instansi!$A$44,
IF(AND(E605=grup_instansi!$B$45,F605=grup_instansi!$C$45),
grup_instansi!$A$45,
IF(AND(E605=grup_instansi!$B$46,F605=grup_instansi!$C$46),
grup_instansi!$A$46,
IF(AND(E605=grup_instansi!$B$47,F605=grup_instansi!$C$47),
grup_instansi!$A$47,
IF(AND(E605=grup_instansi!$B$48,F605=grup_instansi!$C$48),
grup_instansi!$A$48,
IF(AND(E605=grup_instansi!$B$49,F605=grup_instansi!$C$49),
grup_instansi!$A$49,
IF(AND(E605=grup_instansi!$B$50,F605=grup_instansi!$C$50),
grup_instansi!$A$50,
IF(AND(E605=grup_instansi!$B$51,F605=grup_instansi!$C$51),
grup_instansi!$A$51,
IF(AND(E605=grup_instansi!$B$52,F605=grup_instansi!$C$52),
grup_instansi!$A$52,
IF(AND(E605=grup_instansi!$B$53,F605=grup_instansi!$C$53),
grup_instansi!$A$53,
IF(AND(E605=grup_instansi!$B$54,F605=grup_instansi!$C$54),
grup_instansi!$A$54,
IF(AND(E605=grup_instansi!$B$55,F605=grup_instansi!$C$55),
grup_instansi!$A$55,
IF(AND(E605=grup_instansi!$B$56,F605=grup_instansi!$C$56),
grup_instansi!$A$56,
IF(AND(E605=grup_instansi!$B$57,F605=grup_instansi!$C$57),
grup_instansi!$A$57,
IF(AND(E605=grup_instansi!$B$58,F605=grup_instansi!$C$58),
grup_instansi!$A$58,
IF(AND(E605=grup_instansi!$B$59,F605=grup_instansi!$C$59),
grup_instansi!$A$59,
IF(AND(E605=grup_instansi!$B$60,F605=grup_instansi!$C$60),
grup_instansi!$A$60,""))))))))))))))))))))))))))</f>
        <v>gi2023110400025</v>
      </c>
      <c r="K605" t="str">
        <f>IF(J605&lt;&gt;"",J605,IF(AND(E605=grup_instansi!$B$61,F605=grup_instansi!$C$61),
grup_instansi!$A$61,
IF(AND(E605=grup_instansi!$B$62,F605=grup_instansi!$C$62),
grup_instansi!$A$62,
IF(AND(E605=grup_instansi!$B$63,F605=grup_instansi!$C$63),
grup_instansi!$A$63,
IF(AND(E605=grup_instansi!$B$64,F605=grup_instansi!$C$64),
grup_instansi!$A$64,
IF(AND(E605=grup_instansi!$B$65,F605=grup_instansi!$C$65),
grup_instansi!$A$65,
IF(AND(E605=grup_instansi!$B$66,F605=grup_instansi!$C$66),
grup_instansi!$A$66,
IF(AND(E605=grup_instansi!$B$67,F605=grup_instansi!$C$67),
grup_instansi!$A$67,
IF(AND(E605=grup_instansi!$B$68,F605=grup_instansi!$C$68),
grup_instansi!$A$68,
IF(AND(E605=grup_instansi!$B$69,F605=grup_instansi!$C$69),
grup_instansi!$A$69,
IF(AND(E605=grup_instansi!$B$70,F605=grup_instansi!$C$70),
grup_instansi!$A$70,
IF(AND(E605=grup_instansi!$B$71,F605=grup_instansi!$C$71),
grup_instansi!$A$71,
IF(AND(E605=grup_instansi!$B$72,F605=grup_instansi!$C$72),
grup_instansi!$A$72,
IF(AND(E605=grup_instansi!$B$73,F605=grup_instansi!$C$73),
grup_instansi!$A$73,
IF(AND(E605=grup_instansi!$B$74,F605=grup_instansi!$C$74),
grup_instansi!$A$74,
IF(AND(E605=grup_instansi!$B$75,F605=grup_instansi!$C$75),
grup_instansi!$A$75,
IF(AND(E605=grup_instansi!$B$76,F605=grup_instansi!$C$76),
grup_instansi!$A$76,
IF(AND(E605=grup_instansi!$B$77,F605=grup_instansi!$C$77),
grup_instansi!$A$77,
IF(AND(E605=grup_instansi!$B$78,F605=grup_instansi!$C$78),
grup_instansi!$A$78,
IF(AND(E605=grup_instansi!$B$79,F605=grup_instansi!$C$79),
grup_instansi!$A$79,
IF(AND(E605=grup_instansi!$B$80,F605=grup_instansi!$C$80),
grup_instansi!$A$80,
IF(AND(E605=grup_instansi!$B$81,F605=grup_instansi!$C$81),
grup_instansi!$A$81,
IF(AND(E605=grup_instansi!$B$82,F605=grup_instansi!$C$82),
grup_instansi!$A$82,
IF(AND(E605=grup_instansi!$B$83,F605=grup_instansi!$C$83),
grup_instansi!$A$84,
IF(AND(E605=grup_instansi!$B$84,F605=grup_instansi!$C$84),
grup_instansi!$A$85,
IF(AND(E605=grup_instansi!$B$85,F605=grup_instansi!$C$85),
grup_instansi!$A$86,
IF(AND(E605=grup_instansi!$B$86,F605=grup_instansi!$C$86),
grup_instansi!$A$87,
IF(AND(E605=grup_instansi!$B$87,F605=grup_instansi!$C$87),
grup_instansi!$A$87,
IF(AND(E605=grup_instansi!$B$88,F605=grup_instansi!$C$88),
grup_instansi!$A$88,
IF(AND(E605=grup_instansi!$B$89,F605=grup_instansi!$C$89),
grup_instansi!$A$89,
IF(AND(E605=grup_instansi!$B$90,F605=grup_instansi!$C$90),
grup_instansi!$A$90,
IF(AND(E605=grup_instansi!$B$91,F605=grup_instansi!$C$91),
grup_instansi!$A$91,
IF(AND(E605=grup_instansi!$B$92,F605=grup_instansi!$C$92),
grup_instansi!$A$92,
IF(AND(E605=grup_instansi!$B$93,F605=grup_instansi!$C$93),
grup_instansi!$A$93,
IF(AND(E605=grup_instansi!$B$94,F605=grup_instansi!$C$94),
grup_instansi!$A$94,
IF(AND(E605=grup_instansi!$B$95,F605=grup_instansi!$C$95),
grup_instansi!$A$95,
IF(AND(E605=grup_instansi!$B$96,F605=grup_instansi!$C$96),
grup_instansi!$A$96,
IF(AND(E605=grup_instansi!$B$97,F605=grup_instansi!$C$97),
grup_instansi!$A$97,
IF(AND(E605=grup_instansi!$B$98,F605=grup_instansi!$C$98),
grup_instansi!$A$98,
IF(AND(E605=grup_instansi!$B$99,F605=grup_instansi!$C$99),
grup_instansi!$A$99,
grup_instansi!$A$100))))))))))))))))))))))))))))))))))))))))</f>
        <v>gi2023110400025</v>
      </c>
      <c r="L605" t="str">
        <f>VLOOKUP(K605,grup_instansi!$A$2:$E$102,4)</f>
        <v>Pemerintah Kabupaten Papua</v>
      </c>
      <c r="M605" t="str">
        <f t="shared" si="29"/>
        <v>('i2023110600604','Pemerintah Kab. Nabire','gi2023110400025'),</v>
      </c>
    </row>
    <row r="606" spans="1:13" x14ac:dyDescent="0.25">
      <c r="A606" t="str">
        <f t="shared" si="27"/>
        <v>i2023110600605</v>
      </c>
      <c r="B606" s="6">
        <v>8010</v>
      </c>
      <c r="C606" t="str">
        <f t="shared" si="28"/>
        <v>i2023110600605</v>
      </c>
      <c r="D606" s="5" t="s">
        <v>398</v>
      </c>
      <c r="E606" s="5" t="s">
        <v>658</v>
      </c>
      <c r="F606" s="5" t="s">
        <v>682</v>
      </c>
      <c r="G606" t="str">
        <f>IF(AND(E606=grup_instansi!$B$2,F606=grup_instansi!$C$2),
grup_instansi!$A$2,
IF(AND(E606=grup_instansi!$B$3,F606=grup_instansi!$C$3),
grup_instansi!$A$3,
IF(AND(E606=grup_instansi!$B$4,F606=grup_instansi!$C$4),
grup_instansi!$A$4,
IF(AND(E606=grup_instansi!$B$5,F606=grup_instansi!$C$5),
grup_instansi!$A$5,
IF(AND(E606=grup_instansi!$B$6,F606=grup_instansi!$C$6),
grup_instansi!$A$6,
IF(AND(E606=grup_instansi!$B$7,F606=grup_instansi!$C$7),
grup_instansi!$A$7,
IF(AND(E606=grup_instansi!$B$8,F606=grup_instansi!$C$8),
grup_instansi!$A$8,
IF(AND(E606=grup_instansi!$B$9,F606=grup_instansi!$C$9),
grup_instansi!$A$9,
IF(AND(E606=grup_instansi!$B$10,F606=grup_instansi!$C$10),
grup_instansi!$A$10,"")))))))))</f>
        <v/>
      </c>
      <c r="H606" t="str">
        <f>IF(G606&lt;&gt;"",G606,IF(AND(E606=grup_instansi!$B$11,F606=grup_instansi!$C$11),
grup_instansi!$A$11,
IF(AND(E606=grup_instansi!$B$12,F606=grup_instansi!$C$12),
grup_instansi!$A$12,
IF(AND(E606=grup_instansi!$B$13,F606=grup_instansi!$C$13),
grup_instansi!$A$13,
IF(AND(E606=grup_instansi!$B$14,F606=grup_instansi!$C$14),
grup_instansi!$A$14,
IF(AND(E606=grup_instansi!$B$15,F606=grup_instansi!$C$15),
grup_instansi!$A$15,
IF(AND(E606=grup_instansi!$B$16,F606=grup_instansi!$C$16),
grup_instansi!$A$16,
IF(AND(E606=grup_instansi!$B$17,F606=grup_instansi!$C$17),
grup_instansi!$A$17,
IF(AND(E606=grup_instansi!$B$18,F606=grup_instansi!$C$18),
grup_instansi!$A$18,
IF(AND(E606=grup_instansi!$B$19,F606=grup_instansi!$C$19),
grup_instansi!$A$19,
IF(AND(E606=grup_instansi!$B$20,F606=grup_instansi!$C$20),
grup_instansi!$A$20,"")))))))))))</f>
        <v/>
      </c>
      <c r="I606" t="str">
        <f>IF(H606&lt;&gt;"",H606,IF(AND(E606=grup_instansi!$B$21,F606=grup_instansi!$C$21),
grup_instansi!$A$21,
IF(AND(E606=grup_instansi!$B$22,F606=grup_instansi!$C$22),
grup_instansi!$A$22,
IF(AND(E606=grup_instansi!$B$23,F606=grup_instansi!$C$23),
grup_instansi!$A$23,
IF(AND(E606=grup_instansi!$B$24,F606=grup_instansi!$C$24),
grup_instansi!$A$24,
IF(AND(E606=grup_instansi!$B$25,F606=grup_instansi!$C$25),
grup_instansi!$A$25,
IF(AND(E606=grup_instansi!$B$26,F606=grup_instansi!$C$26),
grup_instansi!$A$26,
IF(AND(E606=grup_instansi!$B$27,F606=grup_instansi!$C$27),
grup_instansi!$A$27,
IF(AND(E606=grup_instansi!$B$28,F606=grup_instansi!$C$28),
grup_instansi!$A$28,
IF(AND(E606=grup_instansi!$B$29,F606=grup_instansi!$C$29),
grup_instansi!$A$29,
IF(AND(E606=grup_instansi!$B$30,F606=grup_instansi!$C$30),
grup_instansi!$A$30,
IF(AND(E606=grup_instansi!$B$31,F606=grup_instansi!$C$31),
grup_instansi!$A$31,
IF(AND(E606=grup_instansi!$B$32,F606=grup_instansi!$C$32),
grup_instansi!$A$32,
IF(AND(E606=grup_instansi!$B$33,F606=grup_instansi!$C$33),
grup_instansi!$A$33,
IF(AND(E606=grup_instansi!$B$34,F606=grup_instansi!$C$34),
grup_instansi!$A$34,
IF(AND(E606=grup_instansi!$B$35,F606=grup_instansi!$C$35),
grup_instansi!$A$35,""))))))))))))))))</f>
        <v>gi2023110400025</v>
      </c>
      <c r="J606" t="str">
        <f>IF(I606&lt;&gt;"",I606,IF(AND(E606=grup_instansi!$B$36,F606=grup_instansi!$C$36),
grup_instansi!$A$36,
IF(AND(E606=grup_instansi!$B$37,F606=grup_instansi!$C$37),
grup_instansi!$A$37,
IF(AND(E606=grup_instansi!$B$38,F606=grup_instansi!$C$38),
grup_instansi!$A$38,
IF(AND(E606=grup_instansi!$B$39,F606=grup_instansi!$C$39),
grup_instansi!$A$39,
IF(AND(E606=grup_instansi!$B$40,F606=grup_instansi!$C$40),
grup_instansi!$A$40,
IF(AND(E606=grup_instansi!$B$41,F606=grup_instansi!$C$41),
grup_instansi!$A$41,
IF(AND(E606=grup_instansi!$B$42,F606=grup_instansi!$C$42),
grup_instansi!$A$42,
IF(AND(E606=grup_instansi!$B$43,F606=grup_instansi!$C$43),
grup_instansi!$A$43,
IF(AND(E606=grup_instansi!$B$44,F606=grup_instansi!$C$44),
grup_instansi!$A$44,
IF(AND(E606=grup_instansi!$B$45,F606=grup_instansi!$C$45),
grup_instansi!$A$45,
IF(AND(E606=grup_instansi!$B$46,F606=grup_instansi!$C$46),
grup_instansi!$A$46,
IF(AND(E606=grup_instansi!$B$47,F606=grup_instansi!$C$47),
grup_instansi!$A$47,
IF(AND(E606=grup_instansi!$B$48,F606=grup_instansi!$C$48),
grup_instansi!$A$48,
IF(AND(E606=grup_instansi!$B$49,F606=grup_instansi!$C$49),
grup_instansi!$A$49,
IF(AND(E606=grup_instansi!$B$50,F606=grup_instansi!$C$50),
grup_instansi!$A$50,
IF(AND(E606=grup_instansi!$B$51,F606=grup_instansi!$C$51),
grup_instansi!$A$51,
IF(AND(E606=grup_instansi!$B$52,F606=grup_instansi!$C$52),
grup_instansi!$A$52,
IF(AND(E606=grup_instansi!$B$53,F606=grup_instansi!$C$53),
grup_instansi!$A$53,
IF(AND(E606=grup_instansi!$B$54,F606=grup_instansi!$C$54),
grup_instansi!$A$54,
IF(AND(E606=grup_instansi!$B$55,F606=grup_instansi!$C$55),
grup_instansi!$A$55,
IF(AND(E606=grup_instansi!$B$56,F606=grup_instansi!$C$56),
grup_instansi!$A$56,
IF(AND(E606=grup_instansi!$B$57,F606=grup_instansi!$C$57),
grup_instansi!$A$57,
IF(AND(E606=grup_instansi!$B$58,F606=grup_instansi!$C$58),
grup_instansi!$A$58,
IF(AND(E606=grup_instansi!$B$59,F606=grup_instansi!$C$59),
grup_instansi!$A$59,
IF(AND(E606=grup_instansi!$B$60,F606=grup_instansi!$C$60),
grup_instansi!$A$60,""))))))))))))))))))))))))))</f>
        <v>gi2023110400025</v>
      </c>
      <c r="K606" t="str">
        <f>IF(J606&lt;&gt;"",J606,IF(AND(E606=grup_instansi!$B$61,F606=grup_instansi!$C$61),
grup_instansi!$A$61,
IF(AND(E606=grup_instansi!$B$62,F606=grup_instansi!$C$62),
grup_instansi!$A$62,
IF(AND(E606=grup_instansi!$B$63,F606=grup_instansi!$C$63),
grup_instansi!$A$63,
IF(AND(E606=grup_instansi!$B$64,F606=grup_instansi!$C$64),
grup_instansi!$A$64,
IF(AND(E606=grup_instansi!$B$65,F606=grup_instansi!$C$65),
grup_instansi!$A$65,
IF(AND(E606=grup_instansi!$B$66,F606=grup_instansi!$C$66),
grup_instansi!$A$66,
IF(AND(E606=grup_instansi!$B$67,F606=grup_instansi!$C$67),
grup_instansi!$A$67,
IF(AND(E606=grup_instansi!$B$68,F606=grup_instansi!$C$68),
grup_instansi!$A$68,
IF(AND(E606=grup_instansi!$B$69,F606=grup_instansi!$C$69),
grup_instansi!$A$69,
IF(AND(E606=grup_instansi!$B$70,F606=grup_instansi!$C$70),
grup_instansi!$A$70,
IF(AND(E606=grup_instansi!$B$71,F606=grup_instansi!$C$71),
grup_instansi!$A$71,
IF(AND(E606=grup_instansi!$B$72,F606=grup_instansi!$C$72),
grup_instansi!$A$72,
IF(AND(E606=grup_instansi!$B$73,F606=grup_instansi!$C$73),
grup_instansi!$A$73,
IF(AND(E606=grup_instansi!$B$74,F606=grup_instansi!$C$74),
grup_instansi!$A$74,
IF(AND(E606=grup_instansi!$B$75,F606=grup_instansi!$C$75),
grup_instansi!$A$75,
IF(AND(E606=grup_instansi!$B$76,F606=grup_instansi!$C$76),
grup_instansi!$A$76,
IF(AND(E606=grup_instansi!$B$77,F606=grup_instansi!$C$77),
grup_instansi!$A$77,
IF(AND(E606=grup_instansi!$B$78,F606=grup_instansi!$C$78),
grup_instansi!$A$78,
IF(AND(E606=grup_instansi!$B$79,F606=grup_instansi!$C$79),
grup_instansi!$A$79,
IF(AND(E606=grup_instansi!$B$80,F606=grup_instansi!$C$80),
grup_instansi!$A$80,
IF(AND(E606=grup_instansi!$B$81,F606=grup_instansi!$C$81),
grup_instansi!$A$81,
IF(AND(E606=grup_instansi!$B$82,F606=grup_instansi!$C$82),
grup_instansi!$A$82,
IF(AND(E606=grup_instansi!$B$83,F606=grup_instansi!$C$83),
grup_instansi!$A$84,
IF(AND(E606=grup_instansi!$B$84,F606=grup_instansi!$C$84),
grup_instansi!$A$85,
IF(AND(E606=grup_instansi!$B$85,F606=grup_instansi!$C$85),
grup_instansi!$A$86,
IF(AND(E606=grup_instansi!$B$86,F606=grup_instansi!$C$86),
grup_instansi!$A$87,
IF(AND(E606=grup_instansi!$B$87,F606=grup_instansi!$C$87),
grup_instansi!$A$87,
IF(AND(E606=grup_instansi!$B$88,F606=grup_instansi!$C$88),
grup_instansi!$A$88,
IF(AND(E606=grup_instansi!$B$89,F606=grup_instansi!$C$89),
grup_instansi!$A$89,
IF(AND(E606=grup_instansi!$B$90,F606=grup_instansi!$C$90),
grup_instansi!$A$90,
IF(AND(E606=grup_instansi!$B$91,F606=grup_instansi!$C$91),
grup_instansi!$A$91,
IF(AND(E606=grup_instansi!$B$92,F606=grup_instansi!$C$92),
grup_instansi!$A$92,
IF(AND(E606=grup_instansi!$B$93,F606=grup_instansi!$C$93),
grup_instansi!$A$93,
IF(AND(E606=grup_instansi!$B$94,F606=grup_instansi!$C$94),
grup_instansi!$A$94,
IF(AND(E606=grup_instansi!$B$95,F606=grup_instansi!$C$95),
grup_instansi!$A$95,
IF(AND(E606=grup_instansi!$B$96,F606=grup_instansi!$C$96),
grup_instansi!$A$96,
IF(AND(E606=grup_instansi!$B$97,F606=grup_instansi!$C$97),
grup_instansi!$A$97,
IF(AND(E606=grup_instansi!$B$98,F606=grup_instansi!$C$98),
grup_instansi!$A$98,
IF(AND(E606=grup_instansi!$B$99,F606=grup_instansi!$C$99),
grup_instansi!$A$99,
grup_instansi!$A$100))))))))))))))))))))))))))))))))))))))))</f>
        <v>gi2023110400025</v>
      </c>
      <c r="L606" t="str">
        <f>VLOOKUP(K606,grup_instansi!$A$2:$E$102,4)</f>
        <v>Pemerintah Kabupaten Papua</v>
      </c>
      <c r="M606" t="str">
        <f t="shared" si="29"/>
        <v>('i2023110600605','Pemerintah Kab. Puncak Jaya','gi2023110400025'),</v>
      </c>
    </row>
    <row r="607" spans="1:13" x14ac:dyDescent="0.25">
      <c r="A607" t="str">
        <f t="shared" si="27"/>
        <v>i2023110600606</v>
      </c>
      <c r="B607" s="6">
        <v>8012</v>
      </c>
      <c r="C607" t="str">
        <f t="shared" si="28"/>
        <v>i2023110600606</v>
      </c>
      <c r="D607" s="5" t="s">
        <v>399</v>
      </c>
      <c r="E607" s="5" t="s">
        <v>658</v>
      </c>
      <c r="F607" s="5" t="s">
        <v>682</v>
      </c>
      <c r="G607" t="str">
        <f>IF(AND(E607=grup_instansi!$B$2,F607=grup_instansi!$C$2),
grup_instansi!$A$2,
IF(AND(E607=grup_instansi!$B$3,F607=grup_instansi!$C$3),
grup_instansi!$A$3,
IF(AND(E607=grup_instansi!$B$4,F607=grup_instansi!$C$4),
grup_instansi!$A$4,
IF(AND(E607=grup_instansi!$B$5,F607=grup_instansi!$C$5),
grup_instansi!$A$5,
IF(AND(E607=grup_instansi!$B$6,F607=grup_instansi!$C$6),
grup_instansi!$A$6,
IF(AND(E607=grup_instansi!$B$7,F607=grup_instansi!$C$7),
grup_instansi!$A$7,
IF(AND(E607=grup_instansi!$B$8,F607=grup_instansi!$C$8),
grup_instansi!$A$8,
IF(AND(E607=grup_instansi!$B$9,F607=grup_instansi!$C$9),
grup_instansi!$A$9,
IF(AND(E607=grup_instansi!$B$10,F607=grup_instansi!$C$10),
grup_instansi!$A$10,"")))))))))</f>
        <v/>
      </c>
      <c r="H607" t="str">
        <f>IF(G607&lt;&gt;"",G607,IF(AND(E607=grup_instansi!$B$11,F607=grup_instansi!$C$11),
grup_instansi!$A$11,
IF(AND(E607=grup_instansi!$B$12,F607=grup_instansi!$C$12),
grup_instansi!$A$12,
IF(AND(E607=grup_instansi!$B$13,F607=grup_instansi!$C$13),
grup_instansi!$A$13,
IF(AND(E607=grup_instansi!$B$14,F607=grup_instansi!$C$14),
grup_instansi!$A$14,
IF(AND(E607=grup_instansi!$B$15,F607=grup_instansi!$C$15),
grup_instansi!$A$15,
IF(AND(E607=grup_instansi!$B$16,F607=grup_instansi!$C$16),
grup_instansi!$A$16,
IF(AND(E607=grup_instansi!$B$17,F607=grup_instansi!$C$17),
grup_instansi!$A$17,
IF(AND(E607=grup_instansi!$B$18,F607=grup_instansi!$C$18),
grup_instansi!$A$18,
IF(AND(E607=grup_instansi!$B$19,F607=grup_instansi!$C$19),
grup_instansi!$A$19,
IF(AND(E607=grup_instansi!$B$20,F607=grup_instansi!$C$20),
grup_instansi!$A$20,"")))))))))))</f>
        <v/>
      </c>
      <c r="I607" t="str">
        <f>IF(H607&lt;&gt;"",H607,IF(AND(E607=grup_instansi!$B$21,F607=grup_instansi!$C$21),
grup_instansi!$A$21,
IF(AND(E607=grup_instansi!$B$22,F607=grup_instansi!$C$22),
grup_instansi!$A$22,
IF(AND(E607=grup_instansi!$B$23,F607=grup_instansi!$C$23),
grup_instansi!$A$23,
IF(AND(E607=grup_instansi!$B$24,F607=grup_instansi!$C$24),
grup_instansi!$A$24,
IF(AND(E607=grup_instansi!$B$25,F607=grup_instansi!$C$25),
grup_instansi!$A$25,
IF(AND(E607=grup_instansi!$B$26,F607=grup_instansi!$C$26),
grup_instansi!$A$26,
IF(AND(E607=grup_instansi!$B$27,F607=grup_instansi!$C$27),
grup_instansi!$A$27,
IF(AND(E607=grup_instansi!$B$28,F607=grup_instansi!$C$28),
grup_instansi!$A$28,
IF(AND(E607=grup_instansi!$B$29,F607=grup_instansi!$C$29),
grup_instansi!$A$29,
IF(AND(E607=grup_instansi!$B$30,F607=grup_instansi!$C$30),
grup_instansi!$A$30,
IF(AND(E607=grup_instansi!$B$31,F607=grup_instansi!$C$31),
grup_instansi!$A$31,
IF(AND(E607=grup_instansi!$B$32,F607=grup_instansi!$C$32),
grup_instansi!$A$32,
IF(AND(E607=grup_instansi!$B$33,F607=grup_instansi!$C$33),
grup_instansi!$A$33,
IF(AND(E607=grup_instansi!$B$34,F607=grup_instansi!$C$34),
grup_instansi!$A$34,
IF(AND(E607=grup_instansi!$B$35,F607=grup_instansi!$C$35),
grup_instansi!$A$35,""))))))))))))))))</f>
        <v>gi2023110400025</v>
      </c>
      <c r="J607" t="str">
        <f>IF(I607&lt;&gt;"",I607,IF(AND(E607=grup_instansi!$B$36,F607=grup_instansi!$C$36),
grup_instansi!$A$36,
IF(AND(E607=grup_instansi!$B$37,F607=grup_instansi!$C$37),
grup_instansi!$A$37,
IF(AND(E607=grup_instansi!$B$38,F607=grup_instansi!$C$38),
grup_instansi!$A$38,
IF(AND(E607=grup_instansi!$B$39,F607=grup_instansi!$C$39),
grup_instansi!$A$39,
IF(AND(E607=grup_instansi!$B$40,F607=grup_instansi!$C$40),
grup_instansi!$A$40,
IF(AND(E607=grup_instansi!$B$41,F607=grup_instansi!$C$41),
grup_instansi!$A$41,
IF(AND(E607=grup_instansi!$B$42,F607=grup_instansi!$C$42),
grup_instansi!$A$42,
IF(AND(E607=grup_instansi!$B$43,F607=grup_instansi!$C$43),
grup_instansi!$A$43,
IF(AND(E607=grup_instansi!$B$44,F607=grup_instansi!$C$44),
grup_instansi!$A$44,
IF(AND(E607=grup_instansi!$B$45,F607=grup_instansi!$C$45),
grup_instansi!$A$45,
IF(AND(E607=grup_instansi!$B$46,F607=grup_instansi!$C$46),
grup_instansi!$A$46,
IF(AND(E607=grup_instansi!$B$47,F607=grup_instansi!$C$47),
grup_instansi!$A$47,
IF(AND(E607=grup_instansi!$B$48,F607=grup_instansi!$C$48),
grup_instansi!$A$48,
IF(AND(E607=grup_instansi!$B$49,F607=grup_instansi!$C$49),
grup_instansi!$A$49,
IF(AND(E607=grup_instansi!$B$50,F607=grup_instansi!$C$50),
grup_instansi!$A$50,
IF(AND(E607=grup_instansi!$B$51,F607=grup_instansi!$C$51),
grup_instansi!$A$51,
IF(AND(E607=grup_instansi!$B$52,F607=grup_instansi!$C$52),
grup_instansi!$A$52,
IF(AND(E607=grup_instansi!$B$53,F607=grup_instansi!$C$53),
grup_instansi!$A$53,
IF(AND(E607=grup_instansi!$B$54,F607=grup_instansi!$C$54),
grup_instansi!$A$54,
IF(AND(E607=grup_instansi!$B$55,F607=grup_instansi!$C$55),
grup_instansi!$A$55,
IF(AND(E607=grup_instansi!$B$56,F607=grup_instansi!$C$56),
grup_instansi!$A$56,
IF(AND(E607=grup_instansi!$B$57,F607=grup_instansi!$C$57),
grup_instansi!$A$57,
IF(AND(E607=grup_instansi!$B$58,F607=grup_instansi!$C$58),
grup_instansi!$A$58,
IF(AND(E607=grup_instansi!$B$59,F607=grup_instansi!$C$59),
grup_instansi!$A$59,
IF(AND(E607=grup_instansi!$B$60,F607=grup_instansi!$C$60),
grup_instansi!$A$60,""))))))))))))))))))))))))))</f>
        <v>gi2023110400025</v>
      </c>
      <c r="K607" t="str">
        <f>IF(J607&lt;&gt;"",J607,IF(AND(E607=grup_instansi!$B$61,F607=grup_instansi!$C$61),
grup_instansi!$A$61,
IF(AND(E607=grup_instansi!$B$62,F607=grup_instansi!$C$62),
grup_instansi!$A$62,
IF(AND(E607=grup_instansi!$B$63,F607=grup_instansi!$C$63),
grup_instansi!$A$63,
IF(AND(E607=grup_instansi!$B$64,F607=grup_instansi!$C$64),
grup_instansi!$A$64,
IF(AND(E607=grup_instansi!$B$65,F607=grup_instansi!$C$65),
grup_instansi!$A$65,
IF(AND(E607=grup_instansi!$B$66,F607=grup_instansi!$C$66),
grup_instansi!$A$66,
IF(AND(E607=grup_instansi!$B$67,F607=grup_instansi!$C$67),
grup_instansi!$A$67,
IF(AND(E607=grup_instansi!$B$68,F607=grup_instansi!$C$68),
grup_instansi!$A$68,
IF(AND(E607=grup_instansi!$B$69,F607=grup_instansi!$C$69),
grup_instansi!$A$69,
IF(AND(E607=grup_instansi!$B$70,F607=grup_instansi!$C$70),
grup_instansi!$A$70,
IF(AND(E607=grup_instansi!$B$71,F607=grup_instansi!$C$71),
grup_instansi!$A$71,
IF(AND(E607=grup_instansi!$B$72,F607=grup_instansi!$C$72),
grup_instansi!$A$72,
IF(AND(E607=grup_instansi!$B$73,F607=grup_instansi!$C$73),
grup_instansi!$A$73,
IF(AND(E607=grup_instansi!$B$74,F607=grup_instansi!$C$74),
grup_instansi!$A$74,
IF(AND(E607=grup_instansi!$B$75,F607=grup_instansi!$C$75),
grup_instansi!$A$75,
IF(AND(E607=grup_instansi!$B$76,F607=grup_instansi!$C$76),
grup_instansi!$A$76,
IF(AND(E607=grup_instansi!$B$77,F607=grup_instansi!$C$77),
grup_instansi!$A$77,
IF(AND(E607=grup_instansi!$B$78,F607=grup_instansi!$C$78),
grup_instansi!$A$78,
IF(AND(E607=grup_instansi!$B$79,F607=grup_instansi!$C$79),
grup_instansi!$A$79,
IF(AND(E607=grup_instansi!$B$80,F607=grup_instansi!$C$80),
grup_instansi!$A$80,
IF(AND(E607=grup_instansi!$B$81,F607=grup_instansi!$C$81),
grup_instansi!$A$81,
IF(AND(E607=grup_instansi!$B$82,F607=grup_instansi!$C$82),
grup_instansi!$A$82,
IF(AND(E607=grup_instansi!$B$83,F607=grup_instansi!$C$83),
grup_instansi!$A$84,
IF(AND(E607=grup_instansi!$B$84,F607=grup_instansi!$C$84),
grup_instansi!$A$85,
IF(AND(E607=grup_instansi!$B$85,F607=grup_instansi!$C$85),
grup_instansi!$A$86,
IF(AND(E607=grup_instansi!$B$86,F607=grup_instansi!$C$86),
grup_instansi!$A$87,
IF(AND(E607=grup_instansi!$B$87,F607=grup_instansi!$C$87),
grup_instansi!$A$87,
IF(AND(E607=grup_instansi!$B$88,F607=grup_instansi!$C$88),
grup_instansi!$A$88,
IF(AND(E607=grup_instansi!$B$89,F607=grup_instansi!$C$89),
grup_instansi!$A$89,
IF(AND(E607=grup_instansi!$B$90,F607=grup_instansi!$C$90),
grup_instansi!$A$90,
IF(AND(E607=grup_instansi!$B$91,F607=grup_instansi!$C$91),
grup_instansi!$A$91,
IF(AND(E607=grup_instansi!$B$92,F607=grup_instansi!$C$92),
grup_instansi!$A$92,
IF(AND(E607=grup_instansi!$B$93,F607=grup_instansi!$C$93),
grup_instansi!$A$93,
IF(AND(E607=grup_instansi!$B$94,F607=grup_instansi!$C$94),
grup_instansi!$A$94,
IF(AND(E607=grup_instansi!$B$95,F607=grup_instansi!$C$95),
grup_instansi!$A$95,
IF(AND(E607=grup_instansi!$B$96,F607=grup_instansi!$C$96),
grup_instansi!$A$96,
IF(AND(E607=grup_instansi!$B$97,F607=grup_instansi!$C$97),
grup_instansi!$A$97,
IF(AND(E607=grup_instansi!$B$98,F607=grup_instansi!$C$98),
grup_instansi!$A$98,
IF(AND(E607=grup_instansi!$B$99,F607=grup_instansi!$C$99),
grup_instansi!$A$99,
grup_instansi!$A$100))))))))))))))))))))))))))))))))))))))))</f>
        <v>gi2023110400025</v>
      </c>
      <c r="L607" t="str">
        <f>VLOOKUP(K607,grup_instansi!$A$2:$E$102,4)</f>
        <v>Pemerintah Kabupaten Papua</v>
      </c>
      <c r="M607" t="str">
        <f t="shared" si="29"/>
        <v>('i2023110600606','Pemerintah Kab. Mimika','gi2023110400025'),</v>
      </c>
    </row>
    <row r="608" spans="1:13" x14ac:dyDescent="0.25">
      <c r="A608" t="str">
        <f t="shared" si="27"/>
        <v>i2023110600607</v>
      </c>
      <c r="B608" s="6">
        <v>8013</v>
      </c>
      <c r="C608" t="str">
        <f t="shared" si="28"/>
        <v>i2023110600607</v>
      </c>
      <c r="D608" s="5" t="s">
        <v>400</v>
      </c>
      <c r="E608" s="5" t="s">
        <v>658</v>
      </c>
      <c r="F608" s="5" t="s">
        <v>682</v>
      </c>
      <c r="G608" t="str">
        <f>IF(AND(E608=grup_instansi!$B$2,F608=grup_instansi!$C$2),
grup_instansi!$A$2,
IF(AND(E608=grup_instansi!$B$3,F608=grup_instansi!$C$3),
grup_instansi!$A$3,
IF(AND(E608=grup_instansi!$B$4,F608=grup_instansi!$C$4),
grup_instansi!$A$4,
IF(AND(E608=grup_instansi!$B$5,F608=grup_instansi!$C$5),
grup_instansi!$A$5,
IF(AND(E608=grup_instansi!$B$6,F608=grup_instansi!$C$6),
grup_instansi!$A$6,
IF(AND(E608=grup_instansi!$B$7,F608=grup_instansi!$C$7),
grup_instansi!$A$7,
IF(AND(E608=grup_instansi!$B$8,F608=grup_instansi!$C$8),
grup_instansi!$A$8,
IF(AND(E608=grup_instansi!$B$9,F608=grup_instansi!$C$9),
grup_instansi!$A$9,
IF(AND(E608=grup_instansi!$B$10,F608=grup_instansi!$C$10),
grup_instansi!$A$10,"")))))))))</f>
        <v/>
      </c>
      <c r="H608" t="str">
        <f>IF(G608&lt;&gt;"",G608,IF(AND(E608=grup_instansi!$B$11,F608=grup_instansi!$C$11),
grup_instansi!$A$11,
IF(AND(E608=grup_instansi!$B$12,F608=grup_instansi!$C$12),
grup_instansi!$A$12,
IF(AND(E608=grup_instansi!$B$13,F608=grup_instansi!$C$13),
grup_instansi!$A$13,
IF(AND(E608=grup_instansi!$B$14,F608=grup_instansi!$C$14),
grup_instansi!$A$14,
IF(AND(E608=grup_instansi!$B$15,F608=grup_instansi!$C$15),
grup_instansi!$A$15,
IF(AND(E608=grup_instansi!$B$16,F608=grup_instansi!$C$16),
grup_instansi!$A$16,
IF(AND(E608=grup_instansi!$B$17,F608=grup_instansi!$C$17),
grup_instansi!$A$17,
IF(AND(E608=grup_instansi!$B$18,F608=grup_instansi!$C$18),
grup_instansi!$A$18,
IF(AND(E608=grup_instansi!$B$19,F608=grup_instansi!$C$19),
grup_instansi!$A$19,
IF(AND(E608=grup_instansi!$B$20,F608=grup_instansi!$C$20),
grup_instansi!$A$20,"")))))))))))</f>
        <v/>
      </c>
      <c r="I608" t="str">
        <f>IF(H608&lt;&gt;"",H608,IF(AND(E608=grup_instansi!$B$21,F608=grup_instansi!$C$21),
grup_instansi!$A$21,
IF(AND(E608=grup_instansi!$B$22,F608=grup_instansi!$C$22),
grup_instansi!$A$22,
IF(AND(E608=grup_instansi!$B$23,F608=grup_instansi!$C$23),
grup_instansi!$A$23,
IF(AND(E608=grup_instansi!$B$24,F608=grup_instansi!$C$24),
grup_instansi!$A$24,
IF(AND(E608=grup_instansi!$B$25,F608=grup_instansi!$C$25),
grup_instansi!$A$25,
IF(AND(E608=grup_instansi!$B$26,F608=grup_instansi!$C$26),
grup_instansi!$A$26,
IF(AND(E608=grup_instansi!$B$27,F608=grup_instansi!$C$27),
grup_instansi!$A$27,
IF(AND(E608=grup_instansi!$B$28,F608=grup_instansi!$C$28),
grup_instansi!$A$28,
IF(AND(E608=grup_instansi!$B$29,F608=grup_instansi!$C$29),
grup_instansi!$A$29,
IF(AND(E608=grup_instansi!$B$30,F608=grup_instansi!$C$30),
grup_instansi!$A$30,
IF(AND(E608=grup_instansi!$B$31,F608=grup_instansi!$C$31),
grup_instansi!$A$31,
IF(AND(E608=grup_instansi!$B$32,F608=grup_instansi!$C$32),
grup_instansi!$A$32,
IF(AND(E608=grup_instansi!$B$33,F608=grup_instansi!$C$33),
grup_instansi!$A$33,
IF(AND(E608=grup_instansi!$B$34,F608=grup_instansi!$C$34),
grup_instansi!$A$34,
IF(AND(E608=grup_instansi!$B$35,F608=grup_instansi!$C$35),
grup_instansi!$A$35,""))))))))))))))))</f>
        <v>gi2023110400025</v>
      </c>
      <c r="J608" t="str">
        <f>IF(I608&lt;&gt;"",I608,IF(AND(E608=grup_instansi!$B$36,F608=grup_instansi!$C$36),
grup_instansi!$A$36,
IF(AND(E608=grup_instansi!$B$37,F608=grup_instansi!$C$37),
grup_instansi!$A$37,
IF(AND(E608=grup_instansi!$B$38,F608=grup_instansi!$C$38),
grup_instansi!$A$38,
IF(AND(E608=grup_instansi!$B$39,F608=grup_instansi!$C$39),
grup_instansi!$A$39,
IF(AND(E608=grup_instansi!$B$40,F608=grup_instansi!$C$40),
grup_instansi!$A$40,
IF(AND(E608=grup_instansi!$B$41,F608=grup_instansi!$C$41),
grup_instansi!$A$41,
IF(AND(E608=grup_instansi!$B$42,F608=grup_instansi!$C$42),
grup_instansi!$A$42,
IF(AND(E608=grup_instansi!$B$43,F608=grup_instansi!$C$43),
grup_instansi!$A$43,
IF(AND(E608=grup_instansi!$B$44,F608=grup_instansi!$C$44),
grup_instansi!$A$44,
IF(AND(E608=grup_instansi!$B$45,F608=grup_instansi!$C$45),
grup_instansi!$A$45,
IF(AND(E608=grup_instansi!$B$46,F608=grup_instansi!$C$46),
grup_instansi!$A$46,
IF(AND(E608=grup_instansi!$B$47,F608=grup_instansi!$C$47),
grup_instansi!$A$47,
IF(AND(E608=grup_instansi!$B$48,F608=grup_instansi!$C$48),
grup_instansi!$A$48,
IF(AND(E608=grup_instansi!$B$49,F608=grup_instansi!$C$49),
grup_instansi!$A$49,
IF(AND(E608=grup_instansi!$B$50,F608=grup_instansi!$C$50),
grup_instansi!$A$50,
IF(AND(E608=grup_instansi!$B$51,F608=grup_instansi!$C$51),
grup_instansi!$A$51,
IF(AND(E608=grup_instansi!$B$52,F608=grup_instansi!$C$52),
grup_instansi!$A$52,
IF(AND(E608=grup_instansi!$B$53,F608=grup_instansi!$C$53),
grup_instansi!$A$53,
IF(AND(E608=grup_instansi!$B$54,F608=grup_instansi!$C$54),
grup_instansi!$A$54,
IF(AND(E608=grup_instansi!$B$55,F608=grup_instansi!$C$55),
grup_instansi!$A$55,
IF(AND(E608=grup_instansi!$B$56,F608=grup_instansi!$C$56),
grup_instansi!$A$56,
IF(AND(E608=grup_instansi!$B$57,F608=grup_instansi!$C$57),
grup_instansi!$A$57,
IF(AND(E608=grup_instansi!$B$58,F608=grup_instansi!$C$58),
grup_instansi!$A$58,
IF(AND(E608=grup_instansi!$B$59,F608=grup_instansi!$C$59),
grup_instansi!$A$59,
IF(AND(E608=grup_instansi!$B$60,F608=grup_instansi!$C$60),
grup_instansi!$A$60,""))))))))))))))))))))))))))</f>
        <v>gi2023110400025</v>
      </c>
      <c r="K608" t="str">
        <f>IF(J608&lt;&gt;"",J608,IF(AND(E608=grup_instansi!$B$61,F608=grup_instansi!$C$61),
grup_instansi!$A$61,
IF(AND(E608=grup_instansi!$B$62,F608=grup_instansi!$C$62),
grup_instansi!$A$62,
IF(AND(E608=grup_instansi!$B$63,F608=grup_instansi!$C$63),
grup_instansi!$A$63,
IF(AND(E608=grup_instansi!$B$64,F608=grup_instansi!$C$64),
grup_instansi!$A$64,
IF(AND(E608=grup_instansi!$B$65,F608=grup_instansi!$C$65),
grup_instansi!$A$65,
IF(AND(E608=grup_instansi!$B$66,F608=grup_instansi!$C$66),
grup_instansi!$A$66,
IF(AND(E608=grup_instansi!$B$67,F608=grup_instansi!$C$67),
grup_instansi!$A$67,
IF(AND(E608=grup_instansi!$B$68,F608=grup_instansi!$C$68),
grup_instansi!$A$68,
IF(AND(E608=grup_instansi!$B$69,F608=grup_instansi!$C$69),
grup_instansi!$A$69,
IF(AND(E608=grup_instansi!$B$70,F608=grup_instansi!$C$70),
grup_instansi!$A$70,
IF(AND(E608=grup_instansi!$B$71,F608=grup_instansi!$C$71),
grup_instansi!$A$71,
IF(AND(E608=grup_instansi!$B$72,F608=grup_instansi!$C$72),
grup_instansi!$A$72,
IF(AND(E608=grup_instansi!$B$73,F608=grup_instansi!$C$73),
grup_instansi!$A$73,
IF(AND(E608=grup_instansi!$B$74,F608=grup_instansi!$C$74),
grup_instansi!$A$74,
IF(AND(E608=grup_instansi!$B$75,F608=grup_instansi!$C$75),
grup_instansi!$A$75,
IF(AND(E608=grup_instansi!$B$76,F608=grup_instansi!$C$76),
grup_instansi!$A$76,
IF(AND(E608=grup_instansi!$B$77,F608=grup_instansi!$C$77),
grup_instansi!$A$77,
IF(AND(E608=grup_instansi!$B$78,F608=grup_instansi!$C$78),
grup_instansi!$A$78,
IF(AND(E608=grup_instansi!$B$79,F608=grup_instansi!$C$79),
grup_instansi!$A$79,
IF(AND(E608=grup_instansi!$B$80,F608=grup_instansi!$C$80),
grup_instansi!$A$80,
IF(AND(E608=grup_instansi!$B$81,F608=grup_instansi!$C$81),
grup_instansi!$A$81,
IF(AND(E608=grup_instansi!$B$82,F608=grup_instansi!$C$82),
grup_instansi!$A$82,
IF(AND(E608=grup_instansi!$B$83,F608=grup_instansi!$C$83),
grup_instansi!$A$84,
IF(AND(E608=grup_instansi!$B$84,F608=grup_instansi!$C$84),
grup_instansi!$A$85,
IF(AND(E608=grup_instansi!$B$85,F608=grup_instansi!$C$85),
grup_instansi!$A$86,
IF(AND(E608=grup_instansi!$B$86,F608=grup_instansi!$C$86),
grup_instansi!$A$87,
IF(AND(E608=grup_instansi!$B$87,F608=grup_instansi!$C$87),
grup_instansi!$A$87,
IF(AND(E608=grup_instansi!$B$88,F608=grup_instansi!$C$88),
grup_instansi!$A$88,
IF(AND(E608=grup_instansi!$B$89,F608=grup_instansi!$C$89),
grup_instansi!$A$89,
IF(AND(E608=grup_instansi!$B$90,F608=grup_instansi!$C$90),
grup_instansi!$A$90,
IF(AND(E608=grup_instansi!$B$91,F608=grup_instansi!$C$91),
grup_instansi!$A$91,
IF(AND(E608=grup_instansi!$B$92,F608=grup_instansi!$C$92),
grup_instansi!$A$92,
IF(AND(E608=grup_instansi!$B$93,F608=grup_instansi!$C$93),
grup_instansi!$A$93,
IF(AND(E608=grup_instansi!$B$94,F608=grup_instansi!$C$94),
grup_instansi!$A$94,
IF(AND(E608=grup_instansi!$B$95,F608=grup_instansi!$C$95),
grup_instansi!$A$95,
IF(AND(E608=grup_instansi!$B$96,F608=grup_instansi!$C$96),
grup_instansi!$A$96,
IF(AND(E608=grup_instansi!$B$97,F608=grup_instansi!$C$97),
grup_instansi!$A$97,
IF(AND(E608=grup_instansi!$B$98,F608=grup_instansi!$C$98),
grup_instansi!$A$98,
IF(AND(E608=grup_instansi!$B$99,F608=grup_instansi!$C$99),
grup_instansi!$A$99,
grup_instansi!$A$100))))))))))))))))))))))))))))))))))))))))</f>
        <v>gi2023110400025</v>
      </c>
      <c r="L608" t="str">
        <f>VLOOKUP(K608,grup_instansi!$A$2:$E$102,4)</f>
        <v>Pemerintah Kabupaten Papua</v>
      </c>
      <c r="M608" t="str">
        <f t="shared" si="29"/>
        <v>('i2023110600607','Pemerintah Kab. Boven Digoel','gi2023110400025'),</v>
      </c>
    </row>
    <row r="609" spans="1:13" x14ac:dyDescent="0.25">
      <c r="A609" t="str">
        <f t="shared" si="27"/>
        <v>i2023110600608</v>
      </c>
      <c r="B609" s="6">
        <v>8014</v>
      </c>
      <c r="C609" t="str">
        <f t="shared" si="28"/>
        <v>i2023110600608</v>
      </c>
      <c r="D609" s="5" t="s">
        <v>401</v>
      </c>
      <c r="E609" s="5" t="s">
        <v>658</v>
      </c>
      <c r="F609" s="5" t="s">
        <v>682</v>
      </c>
      <c r="G609" t="str">
        <f>IF(AND(E609=grup_instansi!$B$2,F609=grup_instansi!$C$2),
grup_instansi!$A$2,
IF(AND(E609=grup_instansi!$B$3,F609=grup_instansi!$C$3),
grup_instansi!$A$3,
IF(AND(E609=grup_instansi!$B$4,F609=grup_instansi!$C$4),
grup_instansi!$A$4,
IF(AND(E609=grup_instansi!$B$5,F609=grup_instansi!$C$5),
grup_instansi!$A$5,
IF(AND(E609=grup_instansi!$B$6,F609=grup_instansi!$C$6),
grup_instansi!$A$6,
IF(AND(E609=grup_instansi!$B$7,F609=grup_instansi!$C$7),
grup_instansi!$A$7,
IF(AND(E609=grup_instansi!$B$8,F609=grup_instansi!$C$8),
grup_instansi!$A$8,
IF(AND(E609=grup_instansi!$B$9,F609=grup_instansi!$C$9),
grup_instansi!$A$9,
IF(AND(E609=grup_instansi!$B$10,F609=grup_instansi!$C$10),
grup_instansi!$A$10,"")))))))))</f>
        <v/>
      </c>
      <c r="H609" t="str">
        <f>IF(G609&lt;&gt;"",G609,IF(AND(E609=grup_instansi!$B$11,F609=grup_instansi!$C$11),
grup_instansi!$A$11,
IF(AND(E609=grup_instansi!$B$12,F609=grup_instansi!$C$12),
grup_instansi!$A$12,
IF(AND(E609=grup_instansi!$B$13,F609=grup_instansi!$C$13),
grup_instansi!$A$13,
IF(AND(E609=grup_instansi!$B$14,F609=grup_instansi!$C$14),
grup_instansi!$A$14,
IF(AND(E609=grup_instansi!$B$15,F609=grup_instansi!$C$15),
grup_instansi!$A$15,
IF(AND(E609=grup_instansi!$B$16,F609=grup_instansi!$C$16),
grup_instansi!$A$16,
IF(AND(E609=grup_instansi!$B$17,F609=grup_instansi!$C$17),
grup_instansi!$A$17,
IF(AND(E609=grup_instansi!$B$18,F609=grup_instansi!$C$18),
grup_instansi!$A$18,
IF(AND(E609=grup_instansi!$B$19,F609=grup_instansi!$C$19),
grup_instansi!$A$19,
IF(AND(E609=grup_instansi!$B$20,F609=grup_instansi!$C$20),
grup_instansi!$A$20,"")))))))))))</f>
        <v/>
      </c>
      <c r="I609" t="str">
        <f>IF(H609&lt;&gt;"",H609,IF(AND(E609=grup_instansi!$B$21,F609=grup_instansi!$C$21),
grup_instansi!$A$21,
IF(AND(E609=grup_instansi!$B$22,F609=grup_instansi!$C$22),
grup_instansi!$A$22,
IF(AND(E609=grup_instansi!$B$23,F609=grup_instansi!$C$23),
grup_instansi!$A$23,
IF(AND(E609=grup_instansi!$B$24,F609=grup_instansi!$C$24),
grup_instansi!$A$24,
IF(AND(E609=grup_instansi!$B$25,F609=grup_instansi!$C$25),
grup_instansi!$A$25,
IF(AND(E609=grup_instansi!$B$26,F609=grup_instansi!$C$26),
grup_instansi!$A$26,
IF(AND(E609=grup_instansi!$B$27,F609=grup_instansi!$C$27),
grup_instansi!$A$27,
IF(AND(E609=grup_instansi!$B$28,F609=grup_instansi!$C$28),
grup_instansi!$A$28,
IF(AND(E609=grup_instansi!$B$29,F609=grup_instansi!$C$29),
grup_instansi!$A$29,
IF(AND(E609=grup_instansi!$B$30,F609=grup_instansi!$C$30),
grup_instansi!$A$30,
IF(AND(E609=grup_instansi!$B$31,F609=grup_instansi!$C$31),
grup_instansi!$A$31,
IF(AND(E609=grup_instansi!$B$32,F609=grup_instansi!$C$32),
grup_instansi!$A$32,
IF(AND(E609=grup_instansi!$B$33,F609=grup_instansi!$C$33),
grup_instansi!$A$33,
IF(AND(E609=grup_instansi!$B$34,F609=grup_instansi!$C$34),
grup_instansi!$A$34,
IF(AND(E609=grup_instansi!$B$35,F609=grup_instansi!$C$35),
grup_instansi!$A$35,""))))))))))))))))</f>
        <v>gi2023110400025</v>
      </c>
      <c r="J609" t="str">
        <f>IF(I609&lt;&gt;"",I609,IF(AND(E609=grup_instansi!$B$36,F609=grup_instansi!$C$36),
grup_instansi!$A$36,
IF(AND(E609=grup_instansi!$B$37,F609=grup_instansi!$C$37),
grup_instansi!$A$37,
IF(AND(E609=grup_instansi!$B$38,F609=grup_instansi!$C$38),
grup_instansi!$A$38,
IF(AND(E609=grup_instansi!$B$39,F609=grup_instansi!$C$39),
grup_instansi!$A$39,
IF(AND(E609=grup_instansi!$B$40,F609=grup_instansi!$C$40),
grup_instansi!$A$40,
IF(AND(E609=grup_instansi!$B$41,F609=grup_instansi!$C$41),
grup_instansi!$A$41,
IF(AND(E609=grup_instansi!$B$42,F609=grup_instansi!$C$42),
grup_instansi!$A$42,
IF(AND(E609=grup_instansi!$B$43,F609=grup_instansi!$C$43),
grup_instansi!$A$43,
IF(AND(E609=grup_instansi!$B$44,F609=grup_instansi!$C$44),
grup_instansi!$A$44,
IF(AND(E609=grup_instansi!$B$45,F609=grup_instansi!$C$45),
grup_instansi!$A$45,
IF(AND(E609=grup_instansi!$B$46,F609=grup_instansi!$C$46),
grup_instansi!$A$46,
IF(AND(E609=grup_instansi!$B$47,F609=grup_instansi!$C$47),
grup_instansi!$A$47,
IF(AND(E609=grup_instansi!$B$48,F609=grup_instansi!$C$48),
grup_instansi!$A$48,
IF(AND(E609=grup_instansi!$B$49,F609=grup_instansi!$C$49),
grup_instansi!$A$49,
IF(AND(E609=grup_instansi!$B$50,F609=grup_instansi!$C$50),
grup_instansi!$A$50,
IF(AND(E609=grup_instansi!$B$51,F609=grup_instansi!$C$51),
grup_instansi!$A$51,
IF(AND(E609=grup_instansi!$B$52,F609=grup_instansi!$C$52),
grup_instansi!$A$52,
IF(AND(E609=grup_instansi!$B$53,F609=grup_instansi!$C$53),
grup_instansi!$A$53,
IF(AND(E609=grup_instansi!$B$54,F609=grup_instansi!$C$54),
grup_instansi!$A$54,
IF(AND(E609=grup_instansi!$B$55,F609=grup_instansi!$C$55),
grup_instansi!$A$55,
IF(AND(E609=grup_instansi!$B$56,F609=grup_instansi!$C$56),
grup_instansi!$A$56,
IF(AND(E609=grup_instansi!$B$57,F609=grup_instansi!$C$57),
grup_instansi!$A$57,
IF(AND(E609=grup_instansi!$B$58,F609=grup_instansi!$C$58),
grup_instansi!$A$58,
IF(AND(E609=grup_instansi!$B$59,F609=grup_instansi!$C$59),
grup_instansi!$A$59,
IF(AND(E609=grup_instansi!$B$60,F609=grup_instansi!$C$60),
grup_instansi!$A$60,""))))))))))))))))))))))))))</f>
        <v>gi2023110400025</v>
      </c>
      <c r="K609" t="str">
        <f>IF(J609&lt;&gt;"",J609,IF(AND(E609=grup_instansi!$B$61,F609=grup_instansi!$C$61),
grup_instansi!$A$61,
IF(AND(E609=grup_instansi!$B$62,F609=grup_instansi!$C$62),
grup_instansi!$A$62,
IF(AND(E609=grup_instansi!$B$63,F609=grup_instansi!$C$63),
grup_instansi!$A$63,
IF(AND(E609=grup_instansi!$B$64,F609=grup_instansi!$C$64),
grup_instansi!$A$64,
IF(AND(E609=grup_instansi!$B$65,F609=grup_instansi!$C$65),
grup_instansi!$A$65,
IF(AND(E609=grup_instansi!$B$66,F609=grup_instansi!$C$66),
grup_instansi!$A$66,
IF(AND(E609=grup_instansi!$B$67,F609=grup_instansi!$C$67),
grup_instansi!$A$67,
IF(AND(E609=grup_instansi!$B$68,F609=grup_instansi!$C$68),
grup_instansi!$A$68,
IF(AND(E609=grup_instansi!$B$69,F609=grup_instansi!$C$69),
grup_instansi!$A$69,
IF(AND(E609=grup_instansi!$B$70,F609=grup_instansi!$C$70),
grup_instansi!$A$70,
IF(AND(E609=grup_instansi!$B$71,F609=grup_instansi!$C$71),
grup_instansi!$A$71,
IF(AND(E609=grup_instansi!$B$72,F609=grup_instansi!$C$72),
grup_instansi!$A$72,
IF(AND(E609=grup_instansi!$B$73,F609=grup_instansi!$C$73),
grup_instansi!$A$73,
IF(AND(E609=grup_instansi!$B$74,F609=grup_instansi!$C$74),
grup_instansi!$A$74,
IF(AND(E609=grup_instansi!$B$75,F609=grup_instansi!$C$75),
grup_instansi!$A$75,
IF(AND(E609=grup_instansi!$B$76,F609=grup_instansi!$C$76),
grup_instansi!$A$76,
IF(AND(E609=grup_instansi!$B$77,F609=grup_instansi!$C$77),
grup_instansi!$A$77,
IF(AND(E609=grup_instansi!$B$78,F609=grup_instansi!$C$78),
grup_instansi!$A$78,
IF(AND(E609=grup_instansi!$B$79,F609=grup_instansi!$C$79),
grup_instansi!$A$79,
IF(AND(E609=grup_instansi!$B$80,F609=grup_instansi!$C$80),
grup_instansi!$A$80,
IF(AND(E609=grup_instansi!$B$81,F609=grup_instansi!$C$81),
grup_instansi!$A$81,
IF(AND(E609=grup_instansi!$B$82,F609=grup_instansi!$C$82),
grup_instansi!$A$82,
IF(AND(E609=grup_instansi!$B$83,F609=grup_instansi!$C$83),
grup_instansi!$A$84,
IF(AND(E609=grup_instansi!$B$84,F609=grup_instansi!$C$84),
grup_instansi!$A$85,
IF(AND(E609=grup_instansi!$B$85,F609=grup_instansi!$C$85),
grup_instansi!$A$86,
IF(AND(E609=grup_instansi!$B$86,F609=grup_instansi!$C$86),
grup_instansi!$A$87,
IF(AND(E609=grup_instansi!$B$87,F609=grup_instansi!$C$87),
grup_instansi!$A$87,
IF(AND(E609=grup_instansi!$B$88,F609=grup_instansi!$C$88),
grup_instansi!$A$88,
IF(AND(E609=grup_instansi!$B$89,F609=grup_instansi!$C$89),
grup_instansi!$A$89,
IF(AND(E609=grup_instansi!$B$90,F609=grup_instansi!$C$90),
grup_instansi!$A$90,
IF(AND(E609=grup_instansi!$B$91,F609=grup_instansi!$C$91),
grup_instansi!$A$91,
IF(AND(E609=grup_instansi!$B$92,F609=grup_instansi!$C$92),
grup_instansi!$A$92,
IF(AND(E609=grup_instansi!$B$93,F609=grup_instansi!$C$93),
grup_instansi!$A$93,
IF(AND(E609=grup_instansi!$B$94,F609=grup_instansi!$C$94),
grup_instansi!$A$94,
IF(AND(E609=grup_instansi!$B$95,F609=grup_instansi!$C$95),
grup_instansi!$A$95,
IF(AND(E609=grup_instansi!$B$96,F609=grup_instansi!$C$96),
grup_instansi!$A$96,
IF(AND(E609=grup_instansi!$B$97,F609=grup_instansi!$C$97),
grup_instansi!$A$97,
IF(AND(E609=grup_instansi!$B$98,F609=grup_instansi!$C$98),
grup_instansi!$A$98,
IF(AND(E609=grup_instansi!$B$99,F609=grup_instansi!$C$99),
grup_instansi!$A$99,
grup_instansi!$A$100))))))))))))))))))))))))))))))))))))))))</f>
        <v>gi2023110400025</v>
      </c>
      <c r="L609" t="str">
        <f>VLOOKUP(K609,grup_instansi!$A$2:$E$102,4)</f>
        <v>Pemerintah Kabupaten Papua</v>
      </c>
      <c r="M609" t="str">
        <f t="shared" si="29"/>
        <v>('i2023110600608','Pemerintah Kab. Mappi','gi2023110400025'),</v>
      </c>
    </row>
    <row r="610" spans="1:13" x14ac:dyDescent="0.25">
      <c r="A610" t="str">
        <f t="shared" si="27"/>
        <v>i2023110600609</v>
      </c>
      <c r="B610" s="6">
        <v>8016</v>
      </c>
      <c r="C610" t="str">
        <f t="shared" si="28"/>
        <v>i2023110600609</v>
      </c>
      <c r="D610" s="5" t="s">
        <v>402</v>
      </c>
      <c r="E610" s="5" t="s">
        <v>658</v>
      </c>
      <c r="F610" s="5" t="s">
        <v>682</v>
      </c>
      <c r="G610" t="str">
        <f>IF(AND(E610=grup_instansi!$B$2,F610=grup_instansi!$C$2),
grup_instansi!$A$2,
IF(AND(E610=grup_instansi!$B$3,F610=grup_instansi!$C$3),
grup_instansi!$A$3,
IF(AND(E610=grup_instansi!$B$4,F610=grup_instansi!$C$4),
grup_instansi!$A$4,
IF(AND(E610=grup_instansi!$B$5,F610=grup_instansi!$C$5),
grup_instansi!$A$5,
IF(AND(E610=grup_instansi!$B$6,F610=grup_instansi!$C$6),
grup_instansi!$A$6,
IF(AND(E610=grup_instansi!$B$7,F610=grup_instansi!$C$7),
grup_instansi!$A$7,
IF(AND(E610=grup_instansi!$B$8,F610=grup_instansi!$C$8),
grup_instansi!$A$8,
IF(AND(E610=grup_instansi!$B$9,F610=grup_instansi!$C$9),
grup_instansi!$A$9,
IF(AND(E610=grup_instansi!$B$10,F610=grup_instansi!$C$10),
grup_instansi!$A$10,"")))))))))</f>
        <v/>
      </c>
      <c r="H610" t="str">
        <f>IF(G610&lt;&gt;"",G610,IF(AND(E610=grup_instansi!$B$11,F610=grup_instansi!$C$11),
grup_instansi!$A$11,
IF(AND(E610=grup_instansi!$B$12,F610=grup_instansi!$C$12),
grup_instansi!$A$12,
IF(AND(E610=grup_instansi!$B$13,F610=grup_instansi!$C$13),
grup_instansi!$A$13,
IF(AND(E610=grup_instansi!$B$14,F610=grup_instansi!$C$14),
grup_instansi!$A$14,
IF(AND(E610=grup_instansi!$B$15,F610=grup_instansi!$C$15),
grup_instansi!$A$15,
IF(AND(E610=grup_instansi!$B$16,F610=grup_instansi!$C$16),
grup_instansi!$A$16,
IF(AND(E610=grup_instansi!$B$17,F610=grup_instansi!$C$17),
grup_instansi!$A$17,
IF(AND(E610=grup_instansi!$B$18,F610=grup_instansi!$C$18),
grup_instansi!$A$18,
IF(AND(E610=grup_instansi!$B$19,F610=grup_instansi!$C$19),
grup_instansi!$A$19,
IF(AND(E610=grup_instansi!$B$20,F610=grup_instansi!$C$20),
grup_instansi!$A$20,"")))))))))))</f>
        <v/>
      </c>
      <c r="I610" t="str">
        <f>IF(H610&lt;&gt;"",H610,IF(AND(E610=grup_instansi!$B$21,F610=grup_instansi!$C$21),
grup_instansi!$A$21,
IF(AND(E610=grup_instansi!$B$22,F610=grup_instansi!$C$22),
grup_instansi!$A$22,
IF(AND(E610=grup_instansi!$B$23,F610=grup_instansi!$C$23),
grup_instansi!$A$23,
IF(AND(E610=grup_instansi!$B$24,F610=grup_instansi!$C$24),
grup_instansi!$A$24,
IF(AND(E610=grup_instansi!$B$25,F610=grup_instansi!$C$25),
grup_instansi!$A$25,
IF(AND(E610=grup_instansi!$B$26,F610=grup_instansi!$C$26),
grup_instansi!$A$26,
IF(AND(E610=grup_instansi!$B$27,F610=grup_instansi!$C$27),
grup_instansi!$A$27,
IF(AND(E610=grup_instansi!$B$28,F610=grup_instansi!$C$28),
grup_instansi!$A$28,
IF(AND(E610=grup_instansi!$B$29,F610=grup_instansi!$C$29),
grup_instansi!$A$29,
IF(AND(E610=grup_instansi!$B$30,F610=grup_instansi!$C$30),
grup_instansi!$A$30,
IF(AND(E610=grup_instansi!$B$31,F610=grup_instansi!$C$31),
grup_instansi!$A$31,
IF(AND(E610=grup_instansi!$B$32,F610=grup_instansi!$C$32),
grup_instansi!$A$32,
IF(AND(E610=grup_instansi!$B$33,F610=grup_instansi!$C$33),
grup_instansi!$A$33,
IF(AND(E610=grup_instansi!$B$34,F610=grup_instansi!$C$34),
grup_instansi!$A$34,
IF(AND(E610=grup_instansi!$B$35,F610=grup_instansi!$C$35),
grup_instansi!$A$35,""))))))))))))))))</f>
        <v>gi2023110400025</v>
      </c>
      <c r="J610" t="str">
        <f>IF(I610&lt;&gt;"",I610,IF(AND(E610=grup_instansi!$B$36,F610=grup_instansi!$C$36),
grup_instansi!$A$36,
IF(AND(E610=grup_instansi!$B$37,F610=grup_instansi!$C$37),
grup_instansi!$A$37,
IF(AND(E610=grup_instansi!$B$38,F610=grup_instansi!$C$38),
grup_instansi!$A$38,
IF(AND(E610=grup_instansi!$B$39,F610=grup_instansi!$C$39),
grup_instansi!$A$39,
IF(AND(E610=grup_instansi!$B$40,F610=grup_instansi!$C$40),
grup_instansi!$A$40,
IF(AND(E610=grup_instansi!$B$41,F610=grup_instansi!$C$41),
grup_instansi!$A$41,
IF(AND(E610=grup_instansi!$B$42,F610=grup_instansi!$C$42),
grup_instansi!$A$42,
IF(AND(E610=grup_instansi!$B$43,F610=grup_instansi!$C$43),
grup_instansi!$A$43,
IF(AND(E610=grup_instansi!$B$44,F610=grup_instansi!$C$44),
grup_instansi!$A$44,
IF(AND(E610=grup_instansi!$B$45,F610=grup_instansi!$C$45),
grup_instansi!$A$45,
IF(AND(E610=grup_instansi!$B$46,F610=grup_instansi!$C$46),
grup_instansi!$A$46,
IF(AND(E610=grup_instansi!$B$47,F610=grup_instansi!$C$47),
grup_instansi!$A$47,
IF(AND(E610=grup_instansi!$B$48,F610=grup_instansi!$C$48),
grup_instansi!$A$48,
IF(AND(E610=grup_instansi!$B$49,F610=grup_instansi!$C$49),
grup_instansi!$A$49,
IF(AND(E610=grup_instansi!$B$50,F610=grup_instansi!$C$50),
grup_instansi!$A$50,
IF(AND(E610=grup_instansi!$B$51,F610=grup_instansi!$C$51),
grup_instansi!$A$51,
IF(AND(E610=grup_instansi!$B$52,F610=grup_instansi!$C$52),
grup_instansi!$A$52,
IF(AND(E610=grup_instansi!$B$53,F610=grup_instansi!$C$53),
grup_instansi!$A$53,
IF(AND(E610=grup_instansi!$B$54,F610=grup_instansi!$C$54),
grup_instansi!$A$54,
IF(AND(E610=grup_instansi!$B$55,F610=grup_instansi!$C$55),
grup_instansi!$A$55,
IF(AND(E610=grup_instansi!$B$56,F610=grup_instansi!$C$56),
grup_instansi!$A$56,
IF(AND(E610=grup_instansi!$B$57,F610=grup_instansi!$C$57),
grup_instansi!$A$57,
IF(AND(E610=grup_instansi!$B$58,F610=grup_instansi!$C$58),
grup_instansi!$A$58,
IF(AND(E610=grup_instansi!$B$59,F610=grup_instansi!$C$59),
grup_instansi!$A$59,
IF(AND(E610=grup_instansi!$B$60,F610=grup_instansi!$C$60),
grup_instansi!$A$60,""))))))))))))))))))))))))))</f>
        <v>gi2023110400025</v>
      </c>
      <c r="K610" t="str">
        <f>IF(J610&lt;&gt;"",J610,IF(AND(E610=grup_instansi!$B$61,F610=grup_instansi!$C$61),
grup_instansi!$A$61,
IF(AND(E610=grup_instansi!$B$62,F610=grup_instansi!$C$62),
grup_instansi!$A$62,
IF(AND(E610=grup_instansi!$B$63,F610=grup_instansi!$C$63),
grup_instansi!$A$63,
IF(AND(E610=grup_instansi!$B$64,F610=grup_instansi!$C$64),
grup_instansi!$A$64,
IF(AND(E610=grup_instansi!$B$65,F610=grup_instansi!$C$65),
grup_instansi!$A$65,
IF(AND(E610=grup_instansi!$B$66,F610=grup_instansi!$C$66),
grup_instansi!$A$66,
IF(AND(E610=grup_instansi!$B$67,F610=grup_instansi!$C$67),
grup_instansi!$A$67,
IF(AND(E610=grup_instansi!$B$68,F610=grup_instansi!$C$68),
grup_instansi!$A$68,
IF(AND(E610=grup_instansi!$B$69,F610=grup_instansi!$C$69),
grup_instansi!$A$69,
IF(AND(E610=grup_instansi!$B$70,F610=grup_instansi!$C$70),
grup_instansi!$A$70,
IF(AND(E610=grup_instansi!$B$71,F610=grup_instansi!$C$71),
grup_instansi!$A$71,
IF(AND(E610=grup_instansi!$B$72,F610=grup_instansi!$C$72),
grup_instansi!$A$72,
IF(AND(E610=grup_instansi!$B$73,F610=grup_instansi!$C$73),
grup_instansi!$A$73,
IF(AND(E610=grup_instansi!$B$74,F610=grup_instansi!$C$74),
grup_instansi!$A$74,
IF(AND(E610=grup_instansi!$B$75,F610=grup_instansi!$C$75),
grup_instansi!$A$75,
IF(AND(E610=grup_instansi!$B$76,F610=grup_instansi!$C$76),
grup_instansi!$A$76,
IF(AND(E610=grup_instansi!$B$77,F610=grup_instansi!$C$77),
grup_instansi!$A$77,
IF(AND(E610=grup_instansi!$B$78,F610=grup_instansi!$C$78),
grup_instansi!$A$78,
IF(AND(E610=grup_instansi!$B$79,F610=grup_instansi!$C$79),
grup_instansi!$A$79,
IF(AND(E610=grup_instansi!$B$80,F610=grup_instansi!$C$80),
grup_instansi!$A$80,
IF(AND(E610=grup_instansi!$B$81,F610=grup_instansi!$C$81),
grup_instansi!$A$81,
IF(AND(E610=grup_instansi!$B$82,F610=grup_instansi!$C$82),
grup_instansi!$A$82,
IF(AND(E610=grup_instansi!$B$83,F610=grup_instansi!$C$83),
grup_instansi!$A$84,
IF(AND(E610=grup_instansi!$B$84,F610=grup_instansi!$C$84),
grup_instansi!$A$85,
IF(AND(E610=grup_instansi!$B$85,F610=grup_instansi!$C$85),
grup_instansi!$A$86,
IF(AND(E610=grup_instansi!$B$86,F610=grup_instansi!$C$86),
grup_instansi!$A$87,
IF(AND(E610=grup_instansi!$B$87,F610=grup_instansi!$C$87),
grup_instansi!$A$87,
IF(AND(E610=grup_instansi!$B$88,F610=grup_instansi!$C$88),
grup_instansi!$A$88,
IF(AND(E610=grup_instansi!$B$89,F610=grup_instansi!$C$89),
grup_instansi!$A$89,
IF(AND(E610=grup_instansi!$B$90,F610=grup_instansi!$C$90),
grup_instansi!$A$90,
IF(AND(E610=grup_instansi!$B$91,F610=grup_instansi!$C$91),
grup_instansi!$A$91,
IF(AND(E610=grup_instansi!$B$92,F610=grup_instansi!$C$92),
grup_instansi!$A$92,
IF(AND(E610=grup_instansi!$B$93,F610=grup_instansi!$C$93),
grup_instansi!$A$93,
IF(AND(E610=grup_instansi!$B$94,F610=grup_instansi!$C$94),
grup_instansi!$A$94,
IF(AND(E610=grup_instansi!$B$95,F610=grup_instansi!$C$95),
grup_instansi!$A$95,
IF(AND(E610=grup_instansi!$B$96,F610=grup_instansi!$C$96),
grup_instansi!$A$96,
IF(AND(E610=grup_instansi!$B$97,F610=grup_instansi!$C$97),
grup_instansi!$A$97,
IF(AND(E610=grup_instansi!$B$98,F610=grup_instansi!$C$98),
grup_instansi!$A$98,
IF(AND(E610=grup_instansi!$B$99,F610=grup_instansi!$C$99),
grup_instansi!$A$99,
grup_instansi!$A$100))))))))))))))))))))))))))))))))))))))))</f>
        <v>gi2023110400025</v>
      </c>
      <c r="L610" t="str">
        <f>VLOOKUP(K610,grup_instansi!$A$2:$E$102,4)</f>
        <v>Pemerintah Kabupaten Papua</v>
      </c>
      <c r="M610" t="str">
        <f t="shared" si="29"/>
        <v>('i2023110600609','Pemerintah Kab. Yahukimo','gi2023110400025'),</v>
      </c>
    </row>
    <row r="611" spans="1:13" x14ac:dyDescent="0.25">
      <c r="A611" t="str">
        <f t="shared" si="27"/>
        <v>i2023110600610</v>
      </c>
      <c r="B611" s="6">
        <v>8017</v>
      </c>
      <c r="C611" t="str">
        <f t="shared" si="28"/>
        <v>i2023110600610</v>
      </c>
      <c r="D611" s="5" t="s">
        <v>403</v>
      </c>
      <c r="E611" s="5" t="s">
        <v>658</v>
      </c>
      <c r="F611" s="5" t="s">
        <v>682</v>
      </c>
      <c r="G611" t="str">
        <f>IF(AND(E611=grup_instansi!$B$2,F611=grup_instansi!$C$2),
grup_instansi!$A$2,
IF(AND(E611=grup_instansi!$B$3,F611=grup_instansi!$C$3),
grup_instansi!$A$3,
IF(AND(E611=grup_instansi!$B$4,F611=grup_instansi!$C$4),
grup_instansi!$A$4,
IF(AND(E611=grup_instansi!$B$5,F611=grup_instansi!$C$5),
grup_instansi!$A$5,
IF(AND(E611=grup_instansi!$B$6,F611=grup_instansi!$C$6),
grup_instansi!$A$6,
IF(AND(E611=grup_instansi!$B$7,F611=grup_instansi!$C$7),
grup_instansi!$A$7,
IF(AND(E611=grup_instansi!$B$8,F611=grup_instansi!$C$8),
grup_instansi!$A$8,
IF(AND(E611=grup_instansi!$B$9,F611=grup_instansi!$C$9),
grup_instansi!$A$9,
IF(AND(E611=grup_instansi!$B$10,F611=grup_instansi!$C$10),
grup_instansi!$A$10,"")))))))))</f>
        <v/>
      </c>
      <c r="H611" t="str">
        <f>IF(G611&lt;&gt;"",G611,IF(AND(E611=grup_instansi!$B$11,F611=grup_instansi!$C$11),
grup_instansi!$A$11,
IF(AND(E611=grup_instansi!$B$12,F611=grup_instansi!$C$12),
grup_instansi!$A$12,
IF(AND(E611=grup_instansi!$B$13,F611=grup_instansi!$C$13),
grup_instansi!$A$13,
IF(AND(E611=grup_instansi!$B$14,F611=grup_instansi!$C$14),
grup_instansi!$A$14,
IF(AND(E611=grup_instansi!$B$15,F611=grup_instansi!$C$15),
grup_instansi!$A$15,
IF(AND(E611=grup_instansi!$B$16,F611=grup_instansi!$C$16),
grup_instansi!$A$16,
IF(AND(E611=grup_instansi!$B$17,F611=grup_instansi!$C$17),
grup_instansi!$A$17,
IF(AND(E611=grup_instansi!$B$18,F611=grup_instansi!$C$18),
grup_instansi!$A$18,
IF(AND(E611=grup_instansi!$B$19,F611=grup_instansi!$C$19),
grup_instansi!$A$19,
IF(AND(E611=grup_instansi!$B$20,F611=grup_instansi!$C$20),
grup_instansi!$A$20,"")))))))))))</f>
        <v/>
      </c>
      <c r="I611" t="str">
        <f>IF(H611&lt;&gt;"",H611,IF(AND(E611=grup_instansi!$B$21,F611=grup_instansi!$C$21),
grup_instansi!$A$21,
IF(AND(E611=grup_instansi!$B$22,F611=grup_instansi!$C$22),
grup_instansi!$A$22,
IF(AND(E611=grup_instansi!$B$23,F611=grup_instansi!$C$23),
grup_instansi!$A$23,
IF(AND(E611=grup_instansi!$B$24,F611=grup_instansi!$C$24),
grup_instansi!$A$24,
IF(AND(E611=grup_instansi!$B$25,F611=grup_instansi!$C$25),
grup_instansi!$A$25,
IF(AND(E611=grup_instansi!$B$26,F611=grup_instansi!$C$26),
grup_instansi!$A$26,
IF(AND(E611=grup_instansi!$B$27,F611=grup_instansi!$C$27),
grup_instansi!$A$27,
IF(AND(E611=grup_instansi!$B$28,F611=grup_instansi!$C$28),
grup_instansi!$A$28,
IF(AND(E611=grup_instansi!$B$29,F611=grup_instansi!$C$29),
grup_instansi!$A$29,
IF(AND(E611=grup_instansi!$B$30,F611=grup_instansi!$C$30),
grup_instansi!$A$30,
IF(AND(E611=grup_instansi!$B$31,F611=grup_instansi!$C$31),
grup_instansi!$A$31,
IF(AND(E611=grup_instansi!$B$32,F611=grup_instansi!$C$32),
grup_instansi!$A$32,
IF(AND(E611=grup_instansi!$B$33,F611=grup_instansi!$C$33),
grup_instansi!$A$33,
IF(AND(E611=grup_instansi!$B$34,F611=grup_instansi!$C$34),
grup_instansi!$A$34,
IF(AND(E611=grup_instansi!$B$35,F611=grup_instansi!$C$35),
grup_instansi!$A$35,""))))))))))))))))</f>
        <v>gi2023110400025</v>
      </c>
      <c r="J611" t="str">
        <f>IF(I611&lt;&gt;"",I611,IF(AND(E611=grup_instansi!$B$36,F611=grup_instansi!$C$36),
grup_instansi!$A$36,
IF(AND(E611=grup_instansi!$B$37,F611=grup_instansi!$C$37),
grup_instansi!$A$37,
IF(AND(E611=grup_instansi!$B$38,F611=grup_instansi!$C$38),
grup_instansi!$A$38,
IF(AND(E611=grup_instansi!$B$39,F611=grup_instansi!$C$39),
grup_instansi!$A$39,
IF(AND(E611=grup_instansi!$B$40,F611=grup_instansi!$C$40),
grup_instansi!$A$40,
IF(AND(E611=grup_instansi!$B$41,F611=grup_instansi!$C$41),
grup_instansi!$A$41,
IF(AND(E611=grup_instansi!$B$42,F611=grup_instansi!$C$42),
grup_instansi!$A$42,
IF(AND(E611=grup_instansi!$B$43,F611=grup_instansi!$C$43),
grup_instansi!$A$43,
IF(AND(E611=grup_instansi!$B$44,F611=grup_instansi!$C$44),
grup_instansi!$A$44,
IF(AND(E611=grup_instansi!$B$45,F611=grup_instansi!$C$45),
grup_instansi!$A$45,
IF(AND(E611=grup_instansi!$B$46,F611=grup_instansi!$C$46),
grup_instansi!$A$46,
IF(AND(E611=grup_instansi!$B$47,F611=grup_instansi!$C$47),
grup_instansi!$A$47,
IF(AND(E611=grup_instansi!$B$48,F611=grup_instansi!$C$48),
grup_instansi!$A$48,
IF(AND(E611=grup_instansi!$B$49,F611=grup_instansi!$C$49),
grup_instansi!$A$49,
IF(AND(E611=grup_instansi!$B$50,F611=grup_instansi!$C$50),
grup_instansi!$A$50,
IF(AND(E611=grup_instansi!$B$51,F611=grup_instansi!$C$51),
grup_instansi!$A$51,
IF(AND(E611=grup_instansi!$B$52,F611=grup_instansi!$C$52),
grup_instansi!$A$52,
IF(AND(E611=grup_instansi!$B$53,F611=grup_instansi!$C$53),
grup_instansi!$A$53,
IF(AND(E611=grup_instansi!$B$54,F611=grup_instansi!$C$54),
grup_instansi!$A$54,
IF(AND(E611=grup_instansi!$B$55,F611=grup_instansi!$C$55),
grup_instansi!$A$55,
IF(AND(E611=grup_instansi!$B$56,F611=grup_instansi!$C$56),
grup_instansi!$A$56,
IF(AND(E611=grup_instansi!$B$57,F611=grup_instansi!$C$57),
grup_instansi!$A$57,
IF(AND(E611=grup_instansi!$B$58,F611=grup_instansi!$C$58),
grup_instansi!$A$58,
IF(AND(E611=grup_instansi!$B$59,F611=grup_instansi!$C$59),
grup_instansi!$A$59,
IF(AND(E611=grup_instansi!$B$60,F611=grup_instansi!$C$60),
grup_instansi!$A$60,""))))))))))))))))))))))))))</f>
        <v>gi2023110400025</v>
      </c>
      <c r="K611" t="str">
        <f>IF(J611&lt;&gt;"",J611,IF(AND(E611=grup_instansi!$B$61,F611=grup_instansi!$C$61),
grup_instansi!$A$61,
IF(AND(E611=grup_instansi!$B$62,F611=grup_instansi!$C$62),
grup_instansi!$A$62,
IF(AND(E611=grup_instansi!$B$63,F611=grup_instansi!$C$63),
grup_instansi!$A$63,
IF(AND(E611=grup_instansi!$B$64,F611=grup_instansi!$C$64),
grup_instansi!$A$64,
IF(AND(E611=grup_instansi!$B$65,F611=grup_instansi!$C$65),
grup_instansi!$A$65,
IF(AND(E611=grup_instansi!$B$66,F611=grup_instansi!$C$66),
grup_instansi!$A$66,
IF(AND(E611=grup_instansi!$B$67,F611=grup_instansi!$C$67),
grup_instansi!$A$67,
IF(AND(E611=grup_instansi!$B$68,F611=grup_instansi!$C$68),
grup_instansi!$A$68,
IF(AND(E611=grup_instansi!$B$69,F611=grup_instansi!$C$69),
grup_instansi!$A$69,
IF(AND(E611=grup_instansi!$B$70,F611=grup_instansi!$C$70),
grup_instansi!$A$70,
IF(AND(E611=grup_instansi!$B$71,F611=grup_instansi!$C$71),
grup_instansi!$A$71,
IF(AND(E611=grup_instansi!$B$72,F611=grup_instansi!$C$72),
grup_instansi!$A$72,
IF(AND(E611=grup_instansi!$B$73,F611=grup_instansi!$C$73),
grup_instansi!$A$73,
IF(AND(E611=grup_instansi!$B$74,F611=grup_instansi!$C$74),
grup_instansi!$A$74,
IF(AND(E611=grup_instansi!$B$75,F611=grup_instansi!$C$75),
grup_instansi!$A$75,
IF(AND(E611=grup_instansi!$B$76,F611=grup_instansi!$C$76),
grup_instansi!$A$76,
IF(AND(E611=grup_instansi!$B$77,F611=grup_instansi!$C$77),
grup_instansi!$A$77,
IF(AND(E611=grup_instansi!$B$78,F611=grup_instansi!$C$78),
grup_instansi!$A$78,
IF(AND(E611=grup_instansi!$B$79,F611=grup_instansi!$C$79),
grup_instansi!$A$79,
IF(AND(E611=grup_instansi!$B$80,F611=grup_instansi!$C$80),
grup_instansi!$A$80,
IF(AND(E611=grup_instansi!$B$81,F611=grup_instansi!$C$81),
grup_instansi!$A$81,
IF(AND(E611=grup_instansi!$B$82,F611=grup_instansi!$C$82),
grup_instansi!$A$82,
IF(AND(E611=grup_instansi!$B$83,F611=grup_instansi!$C$83),
grup_instansi!$A$84,
IF(AND(E611=grup_instansi!$B$84,F611=grup_instansi!$C$84),
grup_instansi!$A$85,
IF(AND(E611=grup_instansi!$B$85,F611=grup_instansi!$C$85),
grup_instansi!$A$86,
IF(AND(E611=grup_instansi!$B$86,F611=grup_instansi!$C$86),
grup_instansi!$A$87,
IF(AND(E611=grup_instansi!$B$87,F611=grup_instansi!$C$87),
grup_instansi!$A$87,
IF(AND(E611=grup_instansi!$B$88,F611=grup_instansi!$C$88),
grup_instansi!$A$88,
IF(AND(E611=grup_instansi!$B$89,F611=grup_instansi!$C$89),
grup_instansi!$A$89,
IF(AND(E611=grup_instansi!$B$90,F611=grup_instansi!$C$90),
grup_instansi!$A$90,
IF(AND(E611=grup_instansi!$B$91,F611=grup_instansi!$C$91),
grup_instansi!$A$91,
IF(AND(E611=grup_instansi!$B$92,F611=grup_instansi!$C$92),
grup_instansi!$A$92,
IF(AND(E611=grup_instansi!$B$93,F611=grup_instansi!$C$93),
grup_instansi!$A$93,
IF(AND(E611=grup_instansi!$B$94,F611=grup_instansi!$C$94),
grup_instansi!$A$94,
IF(AND(E611=grup_instansi!$B$95,F611=grup_instansi!$C$95),
grup_instansi!$A$95,
IF(AND(E611=grup_instansi!$B$96,F611=grup_instansi!$C$96),
grup_instansi!$A$96,
IF(AND(E611=grup_instansi!$B$97,F611=grup_instansi!$C$97),
grup_instansi!$A$97,
IF(AND(E611=grup_instansi!$B$98,F611=grup_instansi!$C$98),
grup_instansi!$A$98,
IF(AND(E611=grup_instansi!$B$99,F611=grup_instansi!$C$99),
grup_instansi!$A$99,
grup_instansi!$A$100))))))))))))))))))))))))))))))))))))))))</f>
        <v>gi2023110400025</v>
      </c>
      <c r="L611" t="str">
        <f>VLOOKUP(K611,grup_instansi!$A$2:$E$102,4)</f>
        <v>Pemerintah Kabupaten Papua</v>
      </c>
      <c r="M611" t="str">
        <f t="shared" si="29"/>
        <v>('i2023110600610','Pemerintah Kab. Pegunungan Bintang','gi2023110400025'),</v>
      </c>
    </row>
    <row r="612" spans="1:13" x14ac:dyDescent="0.25">
      <c r="A612" t="str">
        <f t="shared" si="27"/>
        <v>i2023110600611</v>
      </c>
      <c r="B612" s="6">
        <v>8027</v>
      </c>
      <c r="C612" t="str">
        <f t="shared" si="28"/>
        <v>i2023110600611</v>
      </c>
      <c r="D612" s="5" t="s">
        <v>405</v>
      </c>
      <c r="E612" s="5" t="s">
        <v>658</v>
      </c>
      <c r="F612" s="5" t="s">
        <v>682</v>
      </c>
      <c r="G612" t="str">
        <f>IF(AND(E612=grup_instansi!$B$2,F612=grup_instansi!$C$2),
grup_instansi!$A$2,
IF(AND(E612=grup_instansi!$B$3,F612=grup_instansi!$C$3),
grup_instansi!$A$3,
IF(AND(E612=grup_instansi!$B$4,F612=grup_instansi!$C$4),
grup_instansi!$A$4,
IF(AND(E612=grup_instansi!$B$5,F612=grup_instansi!$C$5),
grup_instansi!$A$5,
IF(AND(E612=grup_instansi!$B$6,F612=grup_instansi!$C$6),
grup_instansi!$A$6,
IF(AND(E612=grup_instansi!$B$7,F612=grup_instansi!$C$7),
grup_instansi!$A$7,
IF(AND(E612=grup_instansi!$B$8,F612=grup_instansi!$C$8),
grup_instansi!$A$8,
IF(AND(E612=grup_instansi!$B$9,F612=grup_instansi!$C$9),
grup_instansi!$A$9,
IF(AND(E612=grup_instansi!$B$10,F612=grup_instansi!$C$10),
grup_instansi!$A$10,"")))))))))</f>
        <v/>
      </c>
      <c r="H612" t="str">
        <f>IF(G612&lt;&gt;"",G612,IF(AND(E612=grup_instansi!$B$11,F612=grup_instansi!$C$11),
grup_instansi!$A$11,
IF(AND(E612=grup_instansi!$B$12,F612=grup_instansi!$C$12),
grup_instansi!$A$12,
IF(AND(E612=grup_instansi!$B$13,F612=grup_instansi!$C$13),
grup_instansi!$A$13,
IF(AND(E612=grup_instansi!$B$14,F612=grup_instansi!$C$14),
grup_instansi!$A$14,
IF(AND(E612=grup_instansi!$B$15,F612=grup_instansi!$C$15),
grup_instansi!$A$15,
IF(AND(E612=grup_instansi!$B$16,F612=grup_instansi!$C$16),
grup_instansi!$A$16,
IF(AND(E612=grup_instansi!$B$17,F612=grup_instansi!$C$17),
grup_instansi!$A$17,
IF(AND(E612=grup_instansi!$B$18,F612=grup_instansi!$C$18),
grup_instansi!$A$18,
IF(AND(E612=grup_instansi!$B$19,F612=grup_instansi!$C$19),
grup_instansi!$A$19,
IF(AND(E612=grup_instansi!$B$20,F612=grup_instansi!$C$20),
grup_instansi!$A$20,"")))))))))))</f>
        <v/>
      </c>
      <c r="I612" t="str">
        <f>IF(H612&lt;&gt;"",H612,IF(AND(E612=grup_instansi!$B$21,F612=grup_instansi!$C$21),
grup_instansi!$A$21,
IF(AND(E612=grup_instansi!$B$22,F612=grup_instansi!$C$22),
grup_instansi!$A$22,
IF(AND(E612=grup_instansi!$B$23,F612=grup_instansi!$C$23),
grup_instansi!$A$23,
IF(AND(E612=grup_instansi!$B$24,F612=grup_instansi!$C$24),
grup_instansi!$A$24,
IF(AND(E612=grup_instansi!$B$25,F612=grup_instansi!$C$25),
grup_instansi!$A$25,
IF(AND(E612=grup_instansi!$B$26,F612=grup_instansi!$C$26),
grup_instansi!$A$26,
IF(AND(E612=grup_instansi!$B$27,F612=grup_instansi!$C$27),
grup_instansi!$A$27,
IF(AND(E612=grup_instansi!$B$28,F612=grup_instansi!$C$28),
grup_instansi!$A$28,
IF(AND(E612=grup_instansi!$B$29,F612=grup_instansi!$C$29),
grup_instansi!$A$29,
IF(AND(E612=grup_instansi!$B$30,F612=grup_instansi!$C$30),
grup_instansi!$A$30,
IF(AND(E612=grup_instansi!$B$31,F612=grup_instansi!$C$31),
grup_instansi!$A$31,
IF(AND(E612=grup_instansi!$B$32,F612=grup_instansi!$C$32),
grup_instansi!$A$32,
IF(AND(E612=grup_instansi!$B$33,F612=grup_instansi!$C$33),
grup_instansi!$A$33,
IF(AND(E612=grup_instansi!$B$34,F612=grup_instansi!$C$34),
grup_instansi!$A$34,
IF(AND(E612=grup_instansi!$B$35,F612=grup_instansi!$C$35),
grup_instansi!$A$35,""))))))))))))))))</f>
        <v>gi2023110400025</v>
      </c>
      <c r="J612" t="str">
        <f>IF(I612&lt;&gt;"",I612,IF(AND(E612=grup_instansi!$B$36,F612=grup_instansi!$C$36),
grup_instansi!$A$36,
IF(AND(E612=grup_instansi!$B$37,F612=grup_instansi!$C$37),
grup_instansi!$A$37,
IF(AND(E612=grup_instansi!$B$38,F612=grup_instansi!$C$38),
grup_instansi!$A$38,
IF(AND(E612=grup_instansi!$B$39,F612=grup_instansi!$C$39),
grup_instansi!$A$39,
IF(AND(E612=grup_instansi!$B$40,F612=grup_instansi!$C$40),
grup_instansi!$A$40,
IF(AND(E612=grup_instansi!$B$41,F612=grup_instansi!$C$41),
grup_instansi!$A$41,
IF(AND(E612=grup_instansi!$B$42,F612=grup_instansi!$C$42),
grup_instansi!$A$42,
IF(AND(E612=grup_instansi!$B$43,F612=grup_instansi!$C$43),
grup_instansi!$A$43,
IF(AND(E612=grup_instansi!$B$44,F612=grup_instansi!$C$44),
grup_instansi!$A$44,
IF(AND(E612=grup_instansi!$B$45,F612=grup_instansi!$C$45),
grup_instansi!$A$45,
IF(AND(E612=grup_instansi!$B$46,F612=grup_instansi!$C$46),
grup_instansi!$A$46,
IF(AND(E612=grup_instansi!$B$47,F612=grup_instansi!$C$47),
grup_instansi!$A$47,
IF(AND(E612=grup_instansi!$B$48,F612=grup_instansi!$C$48),
grup_instansi!$A$48,
IF(AND(E612=grup_instansi!$B$49,F612=grup_instansi!$C$49),
grup_instansi!$A$49,
IF(AND(E612=grup_instansi!$B$50,F612=grup_instansi!$C$50),
grup_instansi!$A$50,
IF(AND(E612=grup_instansi!$B$51,F612=grup_instansi!$C$51),
grup_instansi!$A$51,
IF(AND(E612=grup_instansi!$B$52,F612=grup_instansi!$C$52),
grup_instansi!$A$52,
IF(AND(E612=grup_instansi!$B$53,F612=grup_instansi!$C$53),
grup_instansi!$A$53,
IF(AND(E612=grup_instansi!$B$54,F612=grup_instansi!$C$54),
grup_instansi!$A$54,
IF(AND(E612=grup_instansi!$B$55,F612=grup_instansi!$C$55),
grup_instansi!$A$55,
IF(AND(E612=grup_instansi!$B$56,F612=grup_instansi!$C$56),
grup_instansi!$A$56,
IF(AND(E612=grup_instansi!$B$57,F612=grup_instansi!$C$57),
grup_instansi!$A$57,
IF(AND(E612=grup_instansi!$B$58,F612=grup_instansi!$C$58),
grup_instansi!$A$58,
IF(AND(E612=grup_instansi!$B$59,F612=grup_instansi!$C$59),
grup_instansi!$A$59,
IF(AND(E612=grup_instansi!$B$60,F612=grup_instansi!$C$60),
grup_instansi!$A$60,""))))))))))))))))))))))))))</f>
        <v>gi2023110400025</v>
      </c>
      <c r="K612" t="str">
        <f>IF(J612&lt;&gt;"",J612,IF(AND(E612=grup_instansi!$B$61,F612=grup_instansi!$C$61),
grup_instansi!$A$61,
IF(AND(E612=grup_instansi!$B$62,F612=grup_instansi!$C$62),
grup_instansi!$A$62,
IF(AND(E612=grup_instansi!$B$63,F612=grup_instansi!$C$63),
grup_instansi!$A$63,
IF(AND(E612=grup_instansi!$B$64,F612=grup_instansi!$C$64),
grup_instansi!$A$64,
IF(AND(E612=grup_instansi!$B$65,F612=grup_instansi!$C$65),
grup_instansi!$A$65,
IF(AND(E612=grup_instansi!$B$66,F612=grup_instansi!$C$66),
grup_instansi!$A$66,
IF(AND(E612=grup_instansi!$B$67,F612=grup_instansi!$C$67),
grup_instansi!$A$67,
IF(AND(E612=grup_instansi!$B$68,F612=grup_instansi!$C$68),
grup_instansi!$A$68,
IF(AND(E612=grup_instansi!$B$69,F612=grup_instansi!$C$69),
grup_instansi!$A$69,
IF(AND(E612=grup_instansi!$B$70,F612=grup_instansi!$C$70),
grup_instansi!$A$70,
IF(AND(E612=grup_instansi!$B$71,F612=grup_instansi!$C$71),
grup_instansi!$A$71,
IF(AND(E612=grup_instansi!$B$72,F612=grup_instansi!$C$72),
grup_instansi!$A$72,
IF(AND(E612=grup_instansi!$B$73,F612=grup_instansi!$C$73),
grup_instansi!$A$73,
IF(AND(E612=grup_instansi!$B$74,F612=grup_instansi!$C$74),
grup_instansi!$A$74,
IF(AND(E612=grup_instansi!$B$75,F612=grup_instansi!$C$75),
grup_instansi!$A$75,
IF(AND(E612=grup_instansi!$B$76,F612=grup_instansi!$C$76),
grup_instansi!$A$76,
IF(AND(E612=grup_instansi!$B$77,F612=grup_instansi!$C$77),
grup_instansi!$A$77,
IF(AND(E612=grup_instansi!$B$78,F612=grup_instansi!$C$78),
grup_instansi!$A$78,
IF(AND(E612=grup_instansi!$B$79,F612=grup_instansi!$C$79),
grup_instansi!$A$79,
IF(AND(E612=grup_instansi!$B$80,F612=grup_instansi!$C$80),
grup_instansi!$A$80,
IF(AND(E612=grup_instansi!$B$81,F612=grup_instansi!$C$81),
grup_instansi!$A$81,
IF(AND(E612=grup_instansi!$B$82,F612=grup_instansi!$C$82),
grup_instansi!$A$82,
IF(AND(E612=grup_instansi!$B$83,F612=grup_instansi!$C$83),
grup_instansi!$A$84,
IF(AND(E612=grup_instansi!$B$84,F612=grup_instansi!$C$84),
grup_instansi!$A$85,
IF(AND(E612=grup_instansi!$B$85,F612=grup_instansi!$C$85),
grup_instansi!$A$86,
IF(AND(E612=grup_instansi!$B$86,F612=grup_instansi!$C$86),
grup_instansi!$A$87,
IF(AND(E612=grup_instansi!$B$87,F612=grup_instansi!$C$87),
grup_instansi!$A$87,
IF(AND(E612=grup_instansi!$B$88,F612=grup_instansi!$C$88),
grup_instansi!$A$88,
IF(AND(E612=grup_instansi!$B$89,F612=grup_instansi!$C$89),
grup_instansi!$A$89,
IF(AND(E612=grup_instansi!$B$90,F612=grup_instansi!$C$90),
grup_instansi!$A$90,
IF(AND(E612=grup_instansi!$B$91,F612=grup_instansi!$C$91),
grup_instansi!$A$91,
IF(AND(E612=grup_instansi!$B$92,F612=grup_instansi!$C$92),
grup_instansi!$A$92,
IF(AND(E612=grup_instansi!$B$93,F612=grup_instansi!$C$93),
grup_instansi!$A$93,
IF(AND(E612=grup_instansi!$B$94,F612=grup_instansi!$C$94),
grup_instansi!$A$94,
IF(AND(E612=grup_instansi!$B$95,F612=grup_instansi!$C$95),
grup_instansi!$A$95,
IF(AND(E612=grup_instansi!$B$96,F612=grup_instansi!$C$96),
grup_instansi!$A$96,
IF(AND(E612=grup_instansi!$B$97,F612=grup_instansi!$C$97),
grup_instansi!$A$97,
IF(AND(E612=grup_instansi!$B$98,F612=grup_instansi!$C$98),
grup_instansi!$A$98,
IF(AND(E612=grup_instansi!$B$99,F612=grup_instansi!$C$99),
grup_instansi!$A$99,
grup_instansi!$A$100))))))))))))))))))))))))))))))))))))))))</f>
        <v>gi2023110400025</v>
      </c>
      <c r="L612" t="str">
        <f>VLOOKUP(K612,grup_instansi!$A$2:$E$102,4)</f>
        <v>Pemerintah Kabupaten Papua</v>
      </c>
      <c r="M612" t="str">
        <f t="shared" si="29"/>
        <v>('i2023110600611','Pemerintah Kab. Supiori','gi2023110400025'),</v>
      </c>
    </row>
    <row r="613" spans="1:13" x14ac:dyDescent="0.25">
      <c r="A613" t="str">
        <f t="shared" si="27"/>
        <v>i2023110600612</v>
      </c>
      <c r="B613" s="6">
        <v>8029</v>
      </c>
      <c r="C613" t="str">
        <f t="shared" si="28"/>
        <v>i2023110600612</v>
      </c>
      <c r="D613" s="5" t="s">
        <v>406</v>
      </c>
      <c r="E613" s="5" t="s">
        <v>658</v>
      </c>
      <c r="F613" s="5" t="s">
        <v>682</v>
      </c>
      <c r="G613" t="str">
        <f>IF(AND(E613=grup_instansi!$B$2,F613=grup_instansi!$C$2),
grup_instansi!$A$2,
IF(AND(E613=grup_instansi!$B$3,F613=grup_instansi!$C$3),
grup_instansi!$A$3,
IF(AND(E613=grup_instansi!$B$4,F613=grup_instansi!$C$4),
grup_instansi!$A$4,
IF(AND(E613=grup_instansi!$B$5,F613=grup_instansi!$C$5),
grup_instansi!$A$5,
IF(AND(E613=grup_instansi!$B$6,F613=grup_instansi!$C$6),
grup_instansi!$A$6,
IF(AND(E613=grup_instansi!$B$7,F613=grup_instansi!$C$7),
grup_instansi!$A$7,
IF(AND(E613=grup_instansi!$B$8,F613=grup_instansi!$C$8),
grup_instansi!$A$8,
IF(AND(E613=grup_instansi!$B$9,F613=grup_instansi!$C$9),
grup_instansi!$A$9,
IF(AND(E613=grup_instansi!$B$10,F613=grup_instansi!$C$10),
grup_instansi!$A$10,"")))))))))</f>
        <v/>
      </c>
      <c r="H613" t="str">
        <f>IF(G613&lt;&gt;"",G613,IF(AND(E613=grup_instansi!$B$11,F613=grup_instansi!$C$11),
grup_instansi!$A$11,
IF(AND(E613=grup_instansi!$B$12,F613=grup_instansi!$C$12),
grup_instansi!$A$12,
IF(AND(E613=grup_instansi!$B$13,F613=grup_instansi!$C$13),
grup_instansi!$A$13,
IF(AND(E613=grup_instansi!$B$14,F613=grup_instansi!$C$14),
grup_instansi!$A$14,
IF(AND(E613=grup_instansi!$B$15,F613=grup_instansi!$C$15),
grup_instansi!$A$15,
IF(AND(E613=grup_instansi!$B$16,F613=grup_instansi!$C$16),
grup_instansi!$A$16,
IF(AND(E613=grup_instansi!$B$17,F613=grup_instansi!$C$17),
grup_instansi!$A$17,
IF(AND(E613=grup_instansi!$B$18,F613=grup_instansi!$C$18),
grup_instansi!$A$18,
IF(AND(E613=grup_instansi!$B$19,F613=grup_instansi!$C$19),
grup_instansi!$A$19,
IF(AND(E613=grup_instansi!$B$20,F613=grup_instansi!$C$20),
grup_instansi!$A$20,"")))))))))))</f>
        <v/>
      </c>
      <c r="I613" t="str">
        <f>IF(H613&lt;&gt;"",H613,IF(AND(E613=grup_instansi!$B$21,F613=grup_instansi!$C$21),
grup_instansi!$A$21,
IF(AND(E613=grup_instansi!$B$22,F613=grup_instansi!$C$22),
grup_instansi!$A$22,
IF(AND(E613=grup_instansi!$B$23,F613=grup_instansi!$C$23),
grup_instansi!$A$23,
IF(AND(E613=grup_instansi!$B$24,F613=grup_instansi!$C$24),
grup_instansi!$A$24,
IF(AND(E613=grup_instansi!$B$25,F613=grup_instansi!$C$25),
grup_instansi!$A$25,
IF(AND(E613=grup_instansi!$B$26,F613=grup_instansi!$C$26),
grup_instansi!$A$26,
IF(AND(E613=grup_instansi!$B$27,F613=grup_instansi!$C$27),
grup_instansi!$A$27,
IF(AND(E613=grup_instansi!$B$28,F613=grup_instansi!$C$28),
grup_instansi!$A$28,
IF(AND(E613=grup_instansi!$B$29,F613=grup_instansi!$C$29),
grup_instansi!$A$29,
IF(AND(E613=grup_instansi!$B$30,F613=grup_instansi!$C$30),
grup_instansi!$A$30,
IF(AND(E613=grup_instansi!$B$31,F613=grup_instansi!$C$31),
grup_instansi!$A$31,
IF(AND(E613=grup_instansi!$B$32,F613=grup_instansi!$C$32),
grup_instansi!$A$32,
IF(AND(E613=grup_instansi!$B$33,F613=grup_instansi!$C$33),
grup_instansi!$A$33,
IF(AND(E613=grup_instansi!$B$34,F613=grup_instansi!$C$34),
grup_instansi!$A$34,
IF(AND(E613=grup_instansi!$B$35,F613=grup_instansi!$C$35),
grup_instansi!$A$35,""))))))))))))))))</f>
        <v>gi2023110400025</v>
      </c>
      <c r="J613" t="str">
        <f>IF(I613&lt;&gt;"",I613,IF(AND(E613=grup_instansi!$B$36,F613=grup_instansi!$C$36),
grup_instansi!$A$36,
IF(AND(E613=grup_instansi!$B$37,F613=grup_instansi!$C$37),
grup_instansi!$A$37,
IF(AND(E613=grup_instansi!$B$38,F613=grup_instansi!$C$38),
grup_instansi!$A$38,
IF(AND(E613=grup_instansi!$B$39,F613=grup_instansi!$C$39),
grup_instansi!$A$39,
IF(AND(E613=grup_instansi!$B$40,F613=grup_instansi!$C$40),
grup_instansi!$A$40,
IF(AND(E613=grup_instansi!$B$41,F613=grup_instansi!$C$41),
grup_instansi!$A$41,
IF(AND(E613=grup_instansi!$B$42,F613=grup_instansi!$C$42),
grup_instansi!$A$42,
IF(AND(E613=grup_instansi!$B$43,F613=grup_instansi!$C$43),
grup_instansi!$A$43,
IF(AND(E613=grup_instansi!$B$44,F613=grup_instansi!$C$44),
grup_instansi!$A$44,
IF(AND(E613=grup_instansi!$B$45,F613=grup_instansi!$C$45),
grup_instansi!$A$45,
IF(AND(E613=grup_instansi!$B$46,F613=grup_instansi!$C$46),
grup_instansi!$A$46,
IF(AND(E613=grup_instansi!$B$47,F613=grup_instansi!$C$47),
grup_instansi!$A$47,
IF(AND(E613=grup_instansi!$B$48,F613=grup_instansi!$C$48),
grup_instansi!$A$48,
IF(AND(E613=grup_instansi!$B$49,F613=grup_instansi!$C$49),
grup_instansi!$A$49,
IF(AND(E613=grup_instansi!$B$50,F613=grup_instansi!$C$50),
grup_instansi!$A$50,
IF(AND(E613=grup_instansi!$B$51,F613=grup_instansi!$C$51),
grup_instansi!$A$51,
IF(AND(E613=grup_instansi!$B$52,F613=grup_instansi!$C$52),
grup_instansi!$A$52,
IF(AND(E613=grup_instansi!$B$53,F613=grup_instansi!$C$53),
grup_instansi!$A$53,
IF(AND(E613=grup_instansi!$B$54,F613=grup_instansi!$C$54),
grup_instansi!$A$54,
IF(AND(E613=grup_instansi!$B$55,F613=grup_instansi!$C$55),
grup_instansi!$A$55,
IF(AND(E613=grup_instansi!$B$56,F613=grup_instansi!$C$56),
grup_instansi!$A$56,
IF(AND(E613=grup_instansi!$B$57,F613=grup_instansi!$C$57),
grup_instansi!$A$57,
IF(AND(E613=grup_instansi!$B$58,F613=grup_instansi!$C$58),
grup_instansi!$A$58,
IF(AND(E613=grup_instansi!$B$59,F613=grup_instansi!$C$59),
grup_instansi!$A$59,
IF(AND(E613=grup_instansi!$B$60,F613=grup_instansi!$C$60),
grup_instansi!$A$60,""))))))))))))))))))))))))))</f>
        <v>gi2023110400025</v>
      </c>
      <c r="K613" t="str">
        <f>IF(J613&lt;&gt;"",J613,IF(AND(E613=grup_instansi!$B$61,F613=grup_instansi!$C$61),
grup_instansi!$A$61,
IF(AND(E613=grup_instansi!$B$62,F613=grup_instansi!$C$62),
grup_instansi!$A$62,
IF(AND(E613=grup_instansi!$B$63,F613=grup_instansi!$C$63),
grup_instansi!$A$63,
IF(AND(E613=grup_instansi!$B$64,F613=grup_instansi!$C$64),
grup_instansi!$A$64,
IF(AND(E613=grup_instansi!$B$65,F613=grup_instansi!$C$65),
grup_instansi!$A$65,
IF(AND(E613=grup_instansi!$B$66,F613=grup_instansi!$C$66),
grup_instansi!$A$66,
IF(AND(E613=grup_instansi!$B$67,F613=grup_instansi!$C$67),
grup_instansi!$A$67,
IF(AND(E613=grup_instansi!$B$68,F613=grup_instansi!$C$68),
grup_instansi!$A$68,
IF(AND(E613=grup_instansi!$B$69,F613=grup_instansi!$C$69),
grup_instansi!$A$69,
IF(AND(E613=grup_instansi!$B$70,F613=grup_instansi!$C$70),
grup_instansi!$A$70,
IF(AND(E613=grup_instansi!$B$71,F613=grup_instansi!$C$71),
grup_instansi!$A$71,
IF(AND(E613=grup_instansi!$B$72,F613=grup_instansi!$C$72),
grup_instansi!$A$72,
IF(AND(E613=grup_instansi!$B$73,F613=grup_instansi!$C$73),
grup_instansi!$A$73,
IF(AND(E613=grup_instansi!$B$74,F613=grup_instansi!$C$74),
grup_instansi!$A$74,
IF(AND(E613=grup_instansi!$B$75,F613=grup_instansi!$C$75),
grup_instansi!$A$75,
IF(AND(E613=grup_instansi!$B$76,F613=grup_instansi!$C$76),
grup_instansi!$A$76,
IF(AND(E613=grup_instansi!$B$77,F613=grup_instansi!$C$77),
grup_instansi!$A$77,
IF(AND(E613=grup_instansi!$B$78,F613=grup_instansi!$C$78),
grup_instansi!$A$78,
IF(AND(E613=grup_instansi!$B$79,F613=grup_instansi!$C$79),
grup_instansi!$A$79,
IF(AND(E613=grup_instansi!$B$80,F613=grup_instansi!$C$80),
grup_instansi!$A$80,
IF(AND(E613=grup_instansi!$B$81,F613=grup_instansi!$C$81),
grup_instansi!$A$81,
IF(AND(E613=grup_instansi!$B$82,F613=grup_instansi!$C$82),
grup_instansi!$A$82,
IF(AND(E613=grup_instansi!$B$83,F613=grup_instansi!$C$83),
grup_instansi!$A$84,
IF(AND(E613=grup_instansi!$B$84,F613=grup_instansi!$C$84),
grup_instansi!$A$85,
IF(AND(E613=grup_instansi!$B$85,F613=grup_instansi!$C$85),
grup_instansi!$A$86,
IF(AND(E613=grup_instansi!$B$86,F613=grup_instansi!$C$86),
grup_instansi!$A$87,
IF(AND(E613=grup_instansi!$B$87,F613=grup_instansi!$C$87),
grup_instansi!$A$87,
IF(AND(E613=grup_instansi!$B$88,F613=grup_instansi!$C$88),
grup_instansi!$A$88,
IF(AND(E613=grup_instansi!$B$89,F613=grup_instansi!$C$89),
grup_instansi!$A$89,
IF(AND(E613=grup_instansi!$B$90,F613=grup_instansi!$C$90),
grup_instansi!$A$90,
IF(AND(E613=grup_instansi!$B$91,F613=grup_instansi!$C$91),
grup_instansi!$A$91,
IF(AND(E613=grup_instansi!$B$92,F613=grup_instansi!$C$92),
grup_instansi!$A$92,
IF(AND(E613=grup_instansi!$B$93,F613=grup_instansi!$C$93),
grup_instansi!$A$93,
IF(AND(E613=grup_instansi!$B$94,F613=grup_instansi!$C$94),
grup_instansi!$A$94,
IF(AND(E613=grup_instansi!$B$95,F613=grup_instansi!$C$95),
grup_instansi!$A$95,
IF(AND(E613=grup_instansi!$B$96,F613=grup_instansi!$C$96),
grup_instansi!$A$96,
IF(AND(E613=grup_instansi!$B$97,F613=grup_instansi!$C$97),
grup_instansi!$A$97,
IF(AND(E613=grup_instansi!$B$98,F613=grup_instansi!$C$98),
grup_instansi!$A$98,
IF(AND(E613=grup_instansi!$B$99,F613=grup_instansi!$C$99),
grup_instansi!$A$99,
grup_instansi!$A$100))))))))))))))))))))))))))))))))))))))))</f>
        <v>gi2023110400025</v>
      </c>
      <c r="L613" t="str">
        <f>VLOOKUP(K613,grup_instansi!$A$2:$E$102,4)</f>
        <v>Pemerintah Kabupaten Papua</v>
      </c>
      <c r="M613" t="str">
        <f t="shared" si="29"/>
        <v>('i2023110600612','Pemerintah Kab. Mamberamo Tengah','gi2023110400025'),</v>
      </c>
    </row>
    <row r="614" spans="1:13" x14ac:dyDescent="0.25">
      <c r="A614" t="str">
        <f t="shared" si="27"/>
        <v>i2023110600613</v>
      </c>
      <c r="B614" s="6">
        <v>8030</v>
      </c>
      <c r="C614" t="str">
        <f t="shared" si="28"/>
        <v>i2023110600613</v>
      </c>
      <c r="D614" s="5" t="s">
        <v>407</v>
      </c>
      <c r="E614" s="5" t="s">
        <v>658</v>
      </c>
      <c r="F614" s="5" t="s">
        <v>682</v>
      </c>
      <c r="G614" t="str">
        <f>IF(AND(E614=grup_instansi!$B$2,F614=grup_instansi!$C$2),
grup_instansi!$A$2,
IF(AND(E614=grup_instansi!$B$3,F614=grup_instansi!$C$3),
grup_instansi!$A$3,
IF(AND(E614=grup_instansi!$B$4,F614=grup_instansi!$C$4),
grup_instansi!$A$4,
IF(AND(E614=grup_instansi!$B$5,F614=grup_instansi!$C$5),
grup_instansi!$A$5,
IF(AND(E614=grup_instansi!$B$6,F614=grup_instansi!$C$6),
grup_instansi!$A$6,
IF(AND(E614=grup_instansi!$B$7,F614=grup_instansi!$C$7),
grup_instansi!$A$7,
IF(AND(E614=grup_instansi!$B$8,F614=grup_instansi!$C$8),
grup_instansi!$A$8,
IF(AND(E614=grup_instansi!$B$9,F614=grup_instansi!$C$9),
grup_instansi!$A$9,
IF(AND(E614=grup_instansi!$B$10,F614=grup_instansi!$C$10),
grup_instansi!$A$10,"")))))))))</f>
        <v/>
      </c>
      <c r="H614" t="str">
        <f>IF(G614&lt;&gt;"",G614,IF(AND(E614=grup_instansi!$B$11,F614=grup_instansi!$C$11),
grup_instansi!$A$11,
IF(AND(E614=grup_instansi!$B$12,F614=grup_instansi!$C$12),
grup_instansi!$A$12,
IF(AND(E614=grup_instansi!$B$13,F614=grup_instansi!$C$13),
grup_instansi!$A$13,
IF(AND(E614=grup_instansi!$B$14,F614=grup_instansi!$C$14),
grup_instansi!$A$14,
IF(AND(E614=grup_instansi!$B$15,F614=grup_instansi!$C$15),
grup_instansi!$A$15,
IF(AND(E614=grup_instansi!$B$16,F614=grup_instansi!$C$16),
grup_instansi!$A$16,
IF(AND(E614=grup_instansi!$B$17,F614=grup_instansi!$C$17),
grup_instansi!$A$17,
IF(AND(E614=grup_instansi!$B$18,F614=grup_instansi!$C$18),
grup_instansi!$A$18,
IF(AND(E614=grup_instansi!$B$19,F614=grup_instansi!$C$19),
grup_instansi!$A$19,
IF(AND(E614=grup_instansi!$B$20,F614=grup_instansi!$C$20),
grup_instansi!$A$20,"")))))))))))</f>
        <v/>
      </c>
      <c r="I614" t="str">
        <f>IF(H614&lt;&gt;"",H614,IF(AND(E614=grup_instansi!$B$21,F614=grup_instansi!$C$21),
grup_instansi!$A$21,
IF(AND(E614=grup_instansi!$B$22,F614=grup_instansi!$C$22),
grup_instansi!$A$22,
IF(AND(E614=grup_instansi!$B$23,F614=grup_instansi!$C$23),
grup_instansi!$A$23,
IF(AND(E614=grup_instansi!$B$24,F614=grup_instansi!$C$24),
grup_instansi!$A$24,
IF(AND(E614=grup_instansi!$B$25,F614=grup_instansi!$C$25),
grup_instansi!$A$25,
IF(AND(E614=grup_instansi!$B$26,F614=grup_instansi!$C$26),
grup_instansi!$A$26,
IF(AND(E614=grup_instansi!$B$27,F614=grup_instansi!$C$27),
grup_instansi!$A$27,
IF(AND(E614=grup_instansi!$B$28,F614=grup_instansi!$C$28),
grup_instansi!$A$28,
IF(AND(E614=grup_instansi!$B$29,F614=grup_instansi!$C$29),
grup_instansi!$A$29,
IF(AND(E614=grup_instansi!$B$30,F614=grup_instansi!$C$30),
grup_instansi!$A$30,
IF(AND(E614=grup_instansi!$B$31,F614=grup_instansi!$C$31),
grup_instansi!$A$31,
IF(AND(E614=grup_instansi!$B$32,F614=grup_instansi!$C$32),
grup_instansi!$A$32,
IF(AND(E614=grup_instansi!$B$33,F614=grup_instansi!$C$33),
grup_instansi!$A$33,
IF(AND(E614=grup_instansi!$B$34,F614=grup_instansi!$C$34),
grup_instansi!$A$34,
IF(AND(E614=grup_instansi!$B$35,F614=grup_instansi!$C$35),
grup_instansi!$A$35,""))))))))))))))))</f>
        <v>gi2023110400025</v>
      </c>
      <c r="J614" t="str">
        <f>IF(I614&lt;&gt;"",I614,IF(AND(E614=grup_instansi!$B$36,F614=grup_instansi!$C$36),
grup_instansi!$A$36,
IF(AND(E614=grup_instansi!$B$37,F614=grup_instansi!$C$37),
grup_instansi!$A$37,
IF(AND(E614=grup_instansi!$B$38,F614=grup_instansi!$C$38),
grup_instansi!$A$38,
IF(AND(E614=grup_instansi!$B$39,F614=grup_instansi!$C$39),
grup_instansi!$A$39,
IF(AND(E614=grup_instansi!$B$40,F614=grup_instansi!$C$40),
grup_instansi!$A$40,
IF(AND(E614=grup_instansi!$B$41,F614=grup_instansi!$C$41),
grup_instansi!$A$41,
IF(AND(E614=grup_instansi!$B$42,F614=grup_instansi!$C$42),
grup_instansi!$A$42,
IF(AND(E614=grup_instansi!$B$43,F614=grup_instansi!$C$43),
grup_instansi!$A$43,
IF(AND(E614=grup_instansi!$B$44,F614=grup_instansi!$C$44),
grup_instansi!$A$44,
IF(AND(E614=grup_instansi!$B$45,F614=grup_instansi!$C$45),
grup_instansi!$A$45,
IF(AND(E614=grup_instansi!$B$46,F614=grup_instansi!$C$46),
grup_instansi!$A$46,
IF(AND(E614=grup_instansi!$B$47,F614=grup_instansi!$C$47),
grup_instansi!$A$47,
IF(AND(E614=grup_instansi!$B$48,F614=grup_instansi!$C$48),
grup_instansi!$A$48,
IF(AND(E614=grup_instansi!$B$49,F614=grup_instansi!$C$49),
grup_instansi!$A$49,
IF(AND(E614=grup_instansi!$B$50,F614=grup_instansi!$C$50),
grup_instansi!$A$50,
IF(AND(E614=grup_instansi!$B$51,F614=grup_instansi!$C$51),
grup_instansi!$A$51,
IF(AND(E614=grup_instansi!$B$52,F614=grup_instansi!$C$52),
grup_instansi!$A$52,
IF(AND(E614=grup_instansi!$B$53,F614=grup_instansi!$C$53),
grup_instansi!$A$53,
IF(AND(E614=grup_instansi!$B$54,F614=grup_instansi!$C$54),
grup_instansi!$A$54,
IF(AND(E614=grup_instansi!$B$55,F614=grup_instansi!$C$55),
grup_instansi!$A$55,
IF(AND(E614=grup_instansi!$B$56,F614=grup_instansi!$C$56),
grup_instansi!$A$56,
IF(AND(E614=grup_instansi!$B$57,F614=grup_instansi!$C$57),
grup_instansi!$A$57,
IF(AND(E614=grup_instansi!$B$58,F614=grup_instansi!$C$58),
grup_instansi!$A$58,
IF(AND(E614=grup_instansi!$B$59,F614=grup_instansi!$C$59),
grup_instansi!$A$59,
IF(AND(E614=grup_instansi!$B$60,F614=grup_instansi!$C$60),
grup_instansi!$A$60,""))))))))))))))))))))))))))</f>
        <v>gi2023110400025</v>
      </c>
      <c r="K614" t="str">
        <f>IF(J614&lt;&gt;"",J614,IF(AND(E614=grup_instansi!$B$61,F614=grup_instansi!$C$61),
grup_instansi!$A$61,
IF(AND(E614=grup_instansi!$B$62,F614=grup_instansi!$C$62),
grup_instansi!$A$62,
IF(AND(E614=grup_instansi!$B$63,F614=grup_instansi!$C$63),
grup_instansi!$A$63,
IF(AND(E614=grup_instansi!$B$64,F614=grup_instansi!$C$64),
grup_instansi!$A$64,
IF(AND(E614=grup_instansi!$B$65,F614=grup_instansi!$C$65),
grup_instansi!$A$65,
IF(AND(E614=grup_instansi!$B$66,F614=grup_instansi!$C$66),
grup_instansi!$A$66,
IF(AND(E614=grup_instansi!$B$67,F614=grup_instansi!$C$67),
grup_instansi!$A$67,
IF(AND(E614=grup_instansi!$B$68,F614=grup_instansi!$C$68),
grup_instansi!$A$68,
IF(AND(E614=grup_instansi!$B$69,F614=grup_instansi!$C$69),
grup_instansi!$A$69,
IF(AND(E614=grup_instansi!$B$70,F614=grup_instansi!$C$70),
grup_instansi!$A$70,
IF(AND(E614=grup_instansi!$B$71,F614=grup_instansi!$C$71),
grup_instansi!$A$71,
IF(AND(E614=grup_instansi!$B$72,F614=grup_instansi!$C$72),
grup_instansi!$A$72,
IF(AND(E614=grup_instansi!$B$73,F614=grup_instansi!$C$73),
grup_instansi!$A$73,
IF(AND(E614=grup_instansi!$B$74,F614=grup_instansi!$C$74),
grup_instansi!$A$74,
IF(AND(E614=grup_instansi!$B$75,F614=grup_instansi!$C$75),
grup_instansi!$A$75,
IF(AND(E614=grup_instansi!$B$76,F614=grup_instansi!$C$76),
grup_instansi!$A$76,
IF(AND(E614=grup_instansi!$B$77,F614=grup_instansi!$C$77),
grup_instansi!$A$77,
IF(AND(E614=grup_instansi!$B$78,F614=grup_instansi!$C$78),
grup_instansi!$A$78,
IF(AND(E614=grup_instansi!$B$79,F614=grup_instansi!$C$79),
grup_instansi!$A$79,
IF(AND(E614=grup_instansi!$B$80,F614=grup_instansi!$C$80),
grup_instansi!$A$80,
IF(AND(E614=grup_instansi!$B$81,F614=grup_instansi!$C$81),
grup_instansi!$A$81,
IF(AND(E614=grup_instansi!$B$82,F614=grup_instansi!$C$82),
grup_instansi!$A$82,
IF(AND(E614=grup_instansi!$B$83,F614=grup_instansi!$C$83),
grup_instansi!$A$84,
IF(AND(E614=grup_instansi!$B$84,F614=grup_instansi!$C$84),
grup_instansi!$A$85,
IF(AND(E614=grup_instansi!$B$85,F614=grup_instansi!$C$85),
grup_instansi!$A$86,
IF(AND(E614=grup_instansi!$B$86,F614=grup_instansi!$C$86),
grup_instansi!$A$87,
IF(AND(E614=grup_instansi!$B$87,F614=grup_instansi!$C$87),
grup_instansi!$A$87,
IF(AND(E614=grup_instansi!$B$88,F614=grup_instansi!$C$88),
grup_instansi!$A$88,
IF(AND(E614=grup_instansi!$B$89,F614=grup_instansi!$C$89),
grup_instansi!$A$89,
IF(AND(E614=grup_instansi!$B$90,F614=grup_instansi!$C$90),
grup_instansi!$A$90,
IF(AND(E614=grup_instansi!$B$91,F614=grup_instansi!$C$91),
grup_instansi!$A$91,
IF(AND(E614=grup_instansi!$B$92,F614=grup_instansi!$C$92),
grup_instansi!$A$92,
IF(AND(E614=grup_instansi!$B$93,F614=grup_instansi!$C$93),
grup_instansi!$A$93,
IF(AND(E614=grup_instansi!$B$94,F614=grup_instansi!$C$94),
grup_instansi!$A$94,
IF(AND(E614=grup_instansi!$B$95,F614=grup_instansi!$C$95),
grup_instansi!$A$95,
IF(AND(E614=grup_instansi!$B$96,F614=grup_instansi!$C$96),
grup_instansi!$A$96,
IF(AND(E614=grup_instansi!$B$97,F614=grup_instansi!$C$97),
grup_instansi!$A$97,
IF(AND(E614=grup_instansi!$B$98,F614=grup_instansi!$C$98),
grup_instansi!$A$98,
IF(AND(E614=grup_instansi!$B$99,F614=grup_instansi!$C$99),
grup_instansi!$A$99,
grup_instansi!$A$100))))))))))))))))))))))))))))))))))))))))</f>
        <v>gi2023110400025</v>
      </c>
      <c r="L614" t="str">
        <f>VLOOKUP(K614,grup_instansi!$A$2:$E$102,4)</f>
        <v>Pemerintah Kabupaten Papua</v>
      </c>
      <c r="M614" t="str">
        <f t="shared" si="29"/>
        <v>('i2023110600613','Pemerintah Kab. Lanny Jaya','gi2023110400025'),</v>
      </c>
    </row>
    <row r="615" spans="1:13" x14ac:dyDescent="0.25">
      <c r="A615" t="str">
        <f t="shared" si="27"/>
        <v>i2023110600614</v>
      </c>
      <c r="B615" s="6">
        <v>8037</v>
      </c>
      <c r="C615" t="str">
        <f t="shared" si="28"/>
        <v>i2023110600614</v>
      </c>
      <c r="D615" s="5" t="s">
        <v>408</v>
      </c>
      <c r="E615" s="5" t="s">
        <v>658</v>
      </c>
      <c r="F615" s="5" t="s">
        <v>682</v>
      </c>
      <c r="G615" t="str">
        <f>IF(AND(E615=grup_instansi!$B$2,F615=grup_instansi!$C$2),
grup_instansi!$A$2,
IF(AND(E615=grup_instansi!$B$3,F615=grup_instansi!$C$3),
grup_instansi!$A$3,
IF(AND(E615=grup_instansi!$B$4,F615=grup_instansi!$C$4),
grup_instansi!$A$4,
IF(AND(E615=grup_instansi!$B$5,F615=grup_instansi!$C$5),
grup_instansi!$A$5,
IF(AND(E615=grup_instansi!$B$6,F615=grup_instansi!$C$6),
grup_instansi!$A$6,
IF(AND(E615=grup_instansi!$B$7,F615=grup_instansi!$C$7),
grup_instansi!$A$7,
IF(AND(E615=grup_instansi!$B$8,F615=grup_instansi!$C$8),
grup_instansi!$A$8,
IF(AND(E615=grup_instansi!$B$9,F615=grup_instansi!$C$9),
grup_instansi!$A$9,
IF(AND(E615=grup_instansi!$B$10,F615=grup_instansi!$C$10),
grup_instansi!$A$10,"")))))))))</f>
        <v/>
      </c>
      <c r="H615" t="str">
        <f>IF(G615&lt;&gt;"",G615,IF(AND(E615=grup_instansi!$B$11,F615=grup_instansi!$C$11),
grup_instansi!$A$11,
IF(AND(E615=grup_instansi!$B$12,F615=grup_instansi!$C$12),
grup_instansi!$A$12,
IF(AND(E615=grup_instansi!$B$13,F615=grup_instansi!$C$13),
grup_instansi!$A$13,
IF(AND(E615=grup_instansi!$B$14,F615=grup_instansi!$C$14),
grup_instansi!$A$14,
IF(AND(E615=grup_instansi!$B$15,F615=grup_instansi!$C$15),
grup_instansi!$A$15,
IF(AND(E615=grup_instansi!$B$16,F615=grup_instansi!$C$16),
grup_instansi!$A$16,
IF(AND(E615=grup_instansi!$B$17,F615=grup_instansi!$C$17),
grup_instansi!$A$17,
IF(AND(E615=grup_instansi!$B$18,F615=grup_instansi!$C$18),
grup_instansi!$A$18,
IF(AND(E615=grup_instansi!$B$19,F615=grup_instansi!$C$19),
grup_instansi!$A$19,
IF(AND(E615=grup_instansi!$B$20,F615=grup_instansi!$C$20),
grup_instansi!$A$20,"")))))))))))</f>
        <v/>
      </c>
      <c r="I615" t="str">
        <f>IF(H615&lt;&gt;"",H615,IF(AND(E615=grup_instansi!$B$21,F615=grup_instansi!$C$21),
grup_instansi!$A$21,
IF(AND(E615=grup_instansi!$B$22,F615=grup_instansi!$C$22),
grup_instansi!$A$22,
IF(AND(E615=grup_instansi!$B$23,F615=grup_instansi!$C$23),
grup_instansi!$A$23,
IF(AND(E615=grup_instansi!$B$24,F615=grup_instansi!$C$24),
grup_instansi!$A$24,
IF(AND(E615=grup_instansi!$B$25,F615=grup_instansi!$C$25),
grup_instansi!$A$25,
IF(AND(E615=grup_instansi!$B$26,F615=grup_instansi!$C$26),
grup_instansi!$A$26,
IF(AND(E615=grup_instansi!$B$27,F615=grup_instansi!$C$27),
grup_instansi!$A$27,
IF(AND(E615=grup_instansi!$B$28,F615=grup_instansi!$C$28),
grup_instansi!$A$28,
IF(AND(E615=grup_instansi!$B$29,F615=grup_instansi!$C$29),
grup_instansi!$A$29,
IF(AND(E615=grup_instansi!$B$30,F615=grup_instansi!$C$30),
grup_instansi!$A$30,
IF(AND(E615=grup_instansi!$B$31,F615=grup_instansi!$C$31),
grup_instansi!$A$31,
IF(AND(E615=grup_instansi!$B$32,F615=grup_instansi!$C$32),
grup_instansi!$A$32,
IF(AND(E615=grup_instansi!$B$33,F615=grup_instansi!$C$33),
grup_instansi!$A$33,
IF(AND(E615=grup_instansi!$B$34,F615=grup_instansi!$C$34),
grup_instansi!$A$34,
IF(AND(E615=grup_instansi!$B$35,F615=grup_instansi!$C$35),
grup_instansi!$A$35,""))))))))))))))))</f>
        <v>gi2023110400025</v>
      </c>
      <c r="J615" t="str">
        <f>IF(I615&lt;&gt;"",I615,IF(AND(E615=grup_instansi!$B$36,F615=grup_instansi!$C$36),
grup_instansi!$A$36,
IF(AND(E615=grup_instansi!$B$37,F615=grup_instansi!$C$37),
grup_instansi!$A$37,
IF(AND(E615=grup_instansi!$B$38,F615=grup_instansi!$C$38),
grup_instansi!$A$38,
IF(AND(E615=grup_instansi!$B$39,F615=grup_instansi!$C$39),
grup_instansi!$A$39,
IF(AND(E615=grup_instansi!$B$40,F615=grup_instansi!$C$40),
grup_instansi!$A$40,
IF(AND(E615=grup_instansi!$B$41,F615=grup_instansi!$C$41),
grup_instansi!$A$41,
IF(AND(E615=grup_instansi!$B$42,F615=grup_instansi!$C$42),
grup_instansi!$A$42,
IF(AND(E615=grup_instansi!$B$43,F615=grup_instansi!$C$43),
grup_instansi!$A$43,
IF(AND(E615=grup_instansi!$B$44,F615=grup_instansi!$C$44),
grup_instansi!$A$44,
IF(AND(E615=grup_instansi!$B$45,F615=grup_instansi!$C$45),
grup_instansi!$A$45,
IF(AND(E615=grup_instansi!$B$46,F615=grup_instansi!$C$46),
grup_instansi!$A$46,
IF(AND(E615=grup_instansi!$B$47,F615=grup_instansi!$C$47),
grup_instansi!$A$47,
IF(AND(E615=grup_instansi!$B$48,F615=grup_instansi!$C$48),
grup_instansi!$A$48,
IF(AND(E615=grup_instansi!$B$49,F615=grup_instansi!$C$49),
grup_instansi!$A$49,
IF(AND(E615=grup_instansi!$B$50,F615=grup_instansi!$C$50),
grup_instansi!$A$50,
IF(AND(E615=grup_instansi!$B$51,F615=grup_instansi!$C$51),
grup_instansi!$A$51,
IF(AND(E615=grup_instansi!$B$52,F615=grup_instansi!$C$52),
grup_instansi!$A$52,
IF(AND(E615=grup_instansi!$B$53,F615=grup_instansi!$C$53),
grup_instansi!$A$53,
IF(AND(E615=grup_instansi!$B$54,F615=grup_instansi!$C$54),
grup_instansi!$A$54,
IF(AND(E615=grup_instansi!$B$55,F615=grup_instansi!$C$55),
grup_instansi!$A$55,
IF(AND(E615=grup_instansi!$B$56,F615=grup_instansi!$C$56),
grup_instansi!$A$56,
IF(AND(E615=grup_instansi!$B$57,F615=grup_instansi!$C$57),
grup_instansi!$A$57,
IF(AND(E615=grup_instansi!$B$58,F615=grup_instansi!$C$58),
grup_instansi!$A$58,
IF(AND(E615=grup_instansi!$B$59,F615=grup_instansi!$C$59),
grup_instansi!$A$59,
IF(AND(E615=grup_instansi!$B$60,F615=grup_instansi!$C$60),
grup_instansi!$A$60,""))))))))))))))))))))))))))</f>
        <v>gi2023110400025</v>
      </c>
      <c r="K615" t="str">
        <f>IF(J615&lt;&gt;"",J615,IF(AND(E615=grup_instansi!$B$61,F615=grup_instansi!$C$61),
grup_instansi!$A$61,
IF(AND(E615=grup_instansi!$B$62,F615=grup_instansi!$C$62),
grup_instansi!$A$62,
IF(AND(E615=grup_instansi!$B$63,F615=grup_instansi!$C$63),
grup_instansi!$A$63,
IF(AND(E615=grup_instansi!$B$64,F615=grup_instansi!$C$64),
grup_instansi!$A$64,
IF(AND(E615=grup_instansi!$B$65,F615=grup_instansi!$C$65),
grup_instansi!$A$65,
IF(AND(E615=grup_instansi!$B$66,F615=grup_instansi!$C$66),
grup_instansi!$A$66,
IF(AND(E615=grup_instansi!$B$67,F615=grup_instansi!$C$67),
grup_instansi!$A$67,
IF(AND(E615=grup_instansi!$B$68,F615=grup_instansi!$C$68),
grup_instansi!$A$68,
IF(AND(E615=grup_instansi!$B$69,F615=grup_instansi!$C$69),
grup_instansi!$A$69,
IF(AND(E615=grup_instansi!$B$70,F615=grup_instansi!$C$70),
grup_instansi!$A$70,
IF(AND(E615=grup_instansi!$B$71,F615=grup_instansi!$C$71),
grup_instansi!$A$71,
IF(AND(E615=grup_instansi!$B$72,F615=grup_instansi!$C$72),
grup_instansi!$A$72,
IF(AND(E615=grup_instansi!$B$73,F615=grup_instansi!$C$73),
grup_instansi!$A$73,
IF(AND(E615=grup_instansi!$B$74,F615=grup_instansi!$C$74),
grup_instansi!$A$74,
IF(AND(E615=grup_instansi!$B$75,F615=grup_instansi!$C$75),
grup_instansi!$A$75,
IF(AND(E615=grup_instansi!$B$76,F615=grup_instansi!$C$76),
grup_instansi!$A$76,
IF(AND(E615=grup_instansi!$B$77,F615=grup_instansi!$C$77),
grup_instansi!$A$77,
IF(AND(E615=grup_instansi!$B$78,F615=grup_instansi!$C$78),
grup_instansi!$A$78,
IF(AND(E615=grup_instansi!$B$79,F615=grup_instansi!$C$79),
grup_instansi!$A$79,
IF(AND(E615=grup_instansi!$B$80,F615=grup_instansi!$C$80),
grup_instansi!$A$80,
IF(AND(E615=grup_instansi!$B$81,F615=grup_instansi!$C$81),
grup_instansi!$A$81,
IF(AND(E615=grup_instansi!$B$82,F615=grup_instansi!$C$82),
grup_instansi!$A$82,
IF(AND(E615=grup_instansi!$B$83,F615=grup_instansi!$C$83),
grup_instansi!$A$84,
IF(AND(E615=grup_instansi!$B$84,F615=grup_instansi!$C$84),
grup_instansi!$A$85,
IF(AND(E615=grup_instansi!$B$85,F615=grup_instansi!$C$85),
grup_instansi!$A$86,
IF(AND(E615=grup_instansi!$B$86,F615=grup_instansi!$C$86),
grup_instansi!$A$87,
IF(AND(E615=grup_instansi!$B$87,F615=grup_instansi!$C$87),
grup_instansi!$A$87,
IF(AND(E615=grup_instansi!$B$88,F615=grup_instansi!$C$88),
grup_instansi!$A$88,
IF(AND(E615=grup_instansi!$B$89,F615=grup_instansi!$C$89),
grup_instansi!$A$89,
IF(AND(E615=grup_instansi!$B$90,F615=grup_instansi!$C$90),
grup_instansi!$A$90,
IF(AND(E615=grup_instansi!$B$91,F615=grup_instansi!$C$91),
grup_instansi!$A$91,
IF(AND(E615=grup_instansi!$B$92,F615=grup_instansi!$C$92),
grup_instansi!$A$92,
IF(AND(E615=grup_instansi!$B$93,F615=grup_instansi!$C$93),
grup_instansi!$A$93,
IF(AND(E615=grup_instansi!$B$94,F615=grup_instansi!$C$94),
grup_instansi!$A$94,
IF(AND(E615=grup_instansi!$B$95,F615=grup_instansi!$C$95),
grup_instansi!$A$95,
IF(AND(E615=grup_instansi!$B$96,F615=grup_instansi!$C$96),
grup_instansi!$A$96,
IF(AND(E615=grup_instansi!$B$97,F615=grup_instansi!$C$97),
grup_instansi!$A$97,
IF(AND(E615=grup_instansi!$B$98,F615=grup_instansi!$C$98),
grup_instansi!$A$98,
IF(AND(E615=grup_instansi!$B$99,F615=grup_instansi!$C$99),
grup_instansi!$A$99,
grup_instansi!$A$100))))))))))))))))))))))))))))))))))))))))</f>
        <v>gi2023110400025</v>
      </c>
      <c r="L615" t="str">
        <f>VLOOKUP(K615,grup_instansi!$A$2:$E$102,4)</f>
        <v>Pemerintah Kabupaten Papua</v>
      </c>
      <c r="M615" t="str">
        <f t="shared" si="29"/>
        <v>('i2023110600614','Pemerintah Kab. Intan Jaya','gi2023110400025'),</v>
      </c>
    </row>
    <row r="616" spans="1:13" x14ac:dyDescent="0.25">
      <c r="A616" t="str">
        <f t="shared" si="27"/>
        <v>i2023110600615</v>
      </c>
      <c r="B616" s="6">
        <v>8102</v>
      </c>
      <c r="C616" t="str">
        <f t="shared" si="28"/>
        <v>i2023110600615</v>
      </c>
      <c r="D616" s="5" t="s">
        <v>423</v>
      </c>
      <c r="E616" s="5" t="s">
        <v>658</v>
      </c>
      <c r="F616" s="5" t="s">
        <v>684</v>
      </c>
      <c r="G616" t="str">
        <f>IF(AND(E616=grup_instansi!$B$2,F616=grup_instansi!$C$2),
grup_instansi!$A$2,
IF(AND(E616=grup_instansi!$B$3,F616=grup_instansi!$C$3),
grup_instansi!$A$3,
IF(AND(E616=grup_instansi!$B$4,F616=grup_instansi!$C$4),
grup_instansi!$A$4,
IF(AND(E616=grup_instansi!$B$5,F616=grup_instansi!$C$5),
grup_instansi!$A$5,
IF(AND(E616=grup_instansi!$B$6,F616=grup_instansi!$C$6),
grup_instansi!$A$6,
IF(AND(E616=grup_instansi!$B$7,F616=grup_instansi!$C$7),
grup_instansi!$A$7,
IF(AND(E616=grup_instansi!$B$8,F616=grup_instansi!$C$8),
grup_instansi!$A$8,
IF(AND(E616=grup_instansi!$B$9,F616=grup_instansi!$C$9),
grup_instansi!$A$9,
IF(AND(E616=grup_instansi!$B$10,F616=grup_instansi!$C$10),
grup_instansi!$A$10,"")))))))))</f>
        <v/>
      </c>
      <c r="H616" t="str">
        <f>IF(G616&lt;&gt;"",G616,IF(AND(E616=grup_instansi!$B$11,F616=grup_instansi!$C$11),
grup_instansi!$A$11,
IF(AND(E616=grup_instansi!$B$12,F616=grup_instansi!$C$12),
grup_instansi!$A$12,
IF(AND(E616=grup_instansi!$B$13,F616=grup_instansi!$C$13),
grup_instansi!$A$13,
IF(AND(E616=grup_instansi!$B$14,F616=grup_instansi!$C$14),
grup_instansi!$A$14,
IF(AND(E616=grup_instansi!$B$15,F616=grup_instansi!$C$15),
grup_instansi!$A$15,
IF(AND(E616=grup_instansi!$B$16,F616=grup_instansi!$C$16),
grup_instansi!$A$16,
IF(AND(E616=grup_instansi!$B$17,F616=grup_instansi!$C$17),
grup_instansi!$A$17,
IF(AND(E616=grup_instansi!$B$18,F616=grup_instansi!$C$18),
grup_instansi!$A$18,
IF(AND(E616=grup_instansi!$B$19,F616=grup_instansi!$C$19),
grup_instansi!$A$19,
IF(AND(E616=grup_instansi!$B$20,F616=grup_instansi!$C$20),
grup_instansi!$A$20,"")))))))))))</f>
        <v/>
      </c>
      <c r="I616" t="str">
        <f>IF(H616&lt;&gt;"",H616,IF(AND(E616=grup_instansi!$B$21,F616=grup_instansi!$C$21),
grup_instansi!$A$21,
IF(AND(E616=grup_instansi!$B$22,F616=grup_instansi!$C$22),
grup_instansi!$A$22,
IF(AND(E616=grup_instansi!$B$23,F616=grup_instansi!$C$23),
grup_instansi!$A$23,
IF(AND(E616=grup_instansi!$B$24,F616=grup_instansi!$C$24),
grup_instansi!$A$24,
IF(AND(E616=grup_instansi!$B$25,F616=grup_instansi!$C$25),
grup_instansi!$A$25,
IF(AND(E616=grup_instansi!$B$26,F616=grup_instansi!$C$26),
grup_instansi!$A$26,
IF(AND(E616=grup_instansi!$B$27,F616=grup_instansi!$C$27),
grup_instansi!$A$27,
IF(AND(E616=grup_instansi!$B$28,F616=grup_instansi!$C$28),
grup_instansi!$A$28,
IF(AND(E616=grup_instansi!$B$29,F616=grup_instansi!$C$29),
grup_instansi!$A$29,
IF(AND(E616=grup_instansi!$B$30,F616=grup_instansi!$C$30),
grup_instansi!$A$30,
IF(AND(E616=grup_instansi!$B$31,F616=grup_instansi!$C$31),
grup_instansi!$A$31,
IF(AND(E616=grup_instansi!$B$32,F616=grup_instansi!$C$32),
grup_instansi!$A$32,
IF(AND(E616=grup_instansi!$B$33,F616=grup_instansi!$C$33),
grup_instansi!$A$33,
IF(AND(E616=grup_instansi!$B$34,F616=grup_instansi!$C$34),
grup_instansi!$A$34,
IF(AND(E616=grup_instansi!$B$35,F616=grup_instansi!$C$35),
grup_instansi!$A$35,""))))))))))))))))</f>
        <v>gi2023110400027</v>
      </c>
      <c r="J616" t="str">
        <f>IF(I616&lt;&gt;"",I616,IF(AND(E616=grup_instansi!$B$36,F616=grup_instansi!$C$36),
grup_instansi!$A$36,
IF(AND(E616=grup_instansi!$B$37,F616=grup_instansi!$C$37),
grup_instansi!$A$37,
IF(AND(E616=grup_instansi!$B$38,F616=grup_instansi!$C$38),
grup_instansi!$A$38,
IF(AND(E616=grup_instansi!$B$39,F616=grup_instansi!$C$39),
grup_instansi!$A$39,
IF(AND(E616=grup_instansi!$B$40,F616=grup_instansi!$C$40),
grup_instansi!$A$40,
IF(AND(E616=grup_instansi!$B$41,F616=grup_instansi!$C$41),
grup_instansi!$A$41,
IF(AND(E616=grup_instansi!$B$42,F616=grup_instansi!$C$42),
grup_instansi!$A$42,
IF(AND(E616=grup_instansi!$B$43,F616=grup_instansi!$C$43),
grup_instansi!$A$43,
IF(AND(E616=grup_instansi!$B$44,F616=grup_instansi!$C$44),
grup_instansi!$A$44,
IF(AND(E616=grup_instansi!$B$45,F616=grup_instansi!$C$45),
grup_instansi!$A$45,
IF(AND(E616=grup_instansi!$B$46,F616=grup_instansi!$C$46),
grup_instansi!$A$46,
IF(AND(E616=grup_instansi!$B$47,F616=grup_instansi!$C$47),
grup_instansi!$A$47,
IF(AND(E616=grup_instansi!$B$48,F616=grup_instansi!$C$48),
grup_instansi!$A$48,
IF(AND(E616=grup_instansi!$B$49,F616=grup_instansi!$C$49),
grup_instansi!$A$49,
IF(AND(E616=grup_instansi!$B$50,F616=grup_instansi!$C$50),
grup_instansi!$A$50,
IF(AND(E616=grup_instansi!$B$51,F616=grup_instansi!$C$51),
grup_instansi!$A$51,
IF(AND(E616=grup_instansi!$B$52,F616=grup_instansi!$C$52),
grup_instansi!$A$52,
IF(AND(E616=grup_instansi!$B$53,F616=grup_instansi!$C$53),
grup_instansi!$A$53,
IF(AND(E616=grup_instansi!$B$54,F616=grup_instansi!$C$54),
grup_instansi!$A$54,
IF(AND(E616=grup_instansi!$B$55,F616=grup_instansi!$C$55),
grup_instansi!$A$55,
IF(AND(E616=grup_instansi!$B$56,F616=grup_instansi!$C$56),
grup_instansi!$A$56,
IF(AND(E616=grup_instansi!$B$57,F616=grup_instansi!$C$57),
grup_instansi!$A$57,
IF(AND(E616=grup_instansi!$B$58,F616=grup_instansi!$C$58),
grup_instansi!$A$58,
IF(AND(E616=grup_instansi!$B$59,F616=grup_instansi!$C$59),
grup_instansi!$A$59,
IF(AND(E616=grup_instansi!$B$60,F616=grup_instansi!$C$60),
grup_instansi!$A$60,""))))))))))))))))))))))))))</f>
        <v>gi2023110400027</v>
      </c>
      <c r="K616" t="str">
        <f>IF(J616&lt;&gt;"",J616,IF(AND(E616=grup_instansi!$B$61,F616=grup_instansi!$C$61),
grup_instansi!$A$61,
IF(AND(E616=grup_instansi!$B$62,F616=grup_instansi!$C$62),
grup_instansi!$A$62,
IF(AND(E616=grup_instansi!$B$63,F616=grup_instansi!$C$63),
grup_instansi!$A$63,
IF(AND(E616=grup_instansi!$B$64,F616=grup_instansi!$C$64),
grup_instansi!$A$64,
IF(AND(E616=grup_instansi!$B$65,F616=grup_instansi!$C$65),
grup_instansi!$A$65,
IF(AND(E616=grup_instansi!$B$66,F616=grup_instansi!$C$66),
grup_instansi!$A$66,
IF(AND(E616=grup_instansi!$B$67,F616=grup_instansi!$C$67),
grup_instansi!$A$67,
IF(AND(E616=grup_instansi!$B$68,F616=grup_instansi!$C$68),
grup_instansi!$A$68,
IF(AND(E616=grup_instansi!$B$69,F616=grup_instansi!$C$69),
grup_instansi!$A$69,
IF(AND(E616=grup_instansi!$B$70,F616=grup_instansi!$C$70),
grup_instansi!$A$70,
IF(AND(E616=grup_instansi!$B$71,F616=grup_instansi!$C$71),
grup_instansi!$A$71,
IF(AND(E616=grup_instansi!$B$72,F616=grup_instansi!$C$72),
grup_instansi!$A$72,
IF(AND(E616=grup_instansi!$B$73,F616=grup_instansi!$C$73),
grup_instansi!$A$73,
IF(AND(E616=grup_instansi!$B$74,F616=grup_instansi!$C$74),
grup_instansi!$A$74,
IF(AND(E616=grup_instansi!$B$75,F616=grup_instansi!$C$75),
grup_instansi!$A$75,
IF(AND(E616=grup_instansi!$B$76,F616=grup_instansi!$C$76),
grup_instansi!$A$76,
IF(AND(E616=grup_instansi!$B$77,F616=grup_instansi!$C$77),
grup_instansi!$A$77,
IF(AND(E616=grup_instansi!$B$78,F616=grup_instansi!$C$78),
grup_instansi!$A$78,
IF(AND(E616=grup_instansi!$B$79,F616=grup_instansi!$C$79),
grup_instansi!$A$79,
IF(AND(E616=grup_instansi!$B$80,F616=grup_instansi!$C$80),
grup_instansi!$A$80,
IF(AND(E616=grup_instansi!$B$81,F616=grup_instansi!$C$81),
grup_instansi!$A$81,
IF(AND(E616=grup_instansi!$B$82,F616=grup_instansi!$C$82),
grup_instansi!$A$82,
IF(AND(E616=grup_instansi!$B$83,F616=grup_instansi!$C$83),
grup_instansi!$A$84,
IF(AND(E616=grup_instansi!$B$84,F616=grup_instansi!$C$84),
grup_instansi!$A$85,
IF(AND(E616=grup_instansi!$B$85,F616=grup_instansi!$C$85),
grup_instansi!$A$86,
IF(AND(E616=grup_instansi!$B$86,F616=grup_instansi!$C$86),
grup_instansi!$A$87,
IF(AND(E616=grup_instansi!$B$87,F616=grup_instansi!$C$87),
grup_instansi!$A$87,
IF(AND(E616=grup_instansi!$B$88,F616=grup_instansi!$C$88),
grup_instansi!$A$88,
IF(AND(E616=grup_instansi!$B$89,F616=grup_instansi!$C$89),
grup_instansi!$A$89,
IF(AND(E616=grup_instansi!$B$90,F616=grup_instansi!$C$90),
grup_instansi!$A$90,
IF(AND(E616=grup_instansi!$B$91,F616=grup_instansi!$C$91),
grup_instansi!$A$91,
IF(AND(E616=grup_instansi!$B$92,F616=grup_instansi!$C$92),
grup_instansi!$A$92,
IF(AND(E616=grup_instansi!$B$93,F616=grup_instansi!$C$93),
grup_instansi!$A$93,
IF(AND(E616=grup_instansi!$B$94,F616=grup_instansi!$C$94),
grup_instansi!$A$94,
IF(AND(E616=grup_instansi!$B$95,F616=grup_instansi!$C$95),
grup_instansi!$A$95,
IF(AND(E616=grup_instansi!$B$96,F616=grup_instansi!$C$96),
grup_instansi!$A$96,
IF(AND(E616=grup_instansi!$B$97,F616=grup_instansi!$C$97),
grup_instansi!$A$97,
IF(AND(E616=grup_instansi!$B$98,F616=grup_instansi!$C$98),
grup_instansi!$A$98,
IF(AND(E616=grup_instansi!$B$99,F616=grup_instansi!$C$99),
grup_instansi!$A$99,
grup_instansi!$A$100))))))))))))))))))))))))))))))))))))))))</f>
        <v>gi2023110400027</v>
      </c>
      <c r="L616" t="str">
        <f>VLOOKUP(K616,grup_instansi!$A$2:$E$102,4)</f>
        <v>Pemerintah Kabupaten Riau</v>
      </c>
      <c r="M616" t="str">
        <f t="shared" si="29"/>
        <v>('i2023110600615','Pemerintah Kab. Karimun','gi2023110400027'),</v>
      </c>
    </row>
    <row r="617" spans="1:13" x14ac:dyDescent="0.25">
      <c r="A617" t="str">
        <f t="shared" si="27"/>
        <v>i2023110600616</v>
      </c>
      <c r="B617" s="6">
        <v>8104</v>
      </c>
      <c r="C617" t="str">
        <f t="shared" si="28"/>
        <v>i2023110600616</v>
      </c>
      <c r="D617" s="5" t="s">
        <v>425</v>
      </c>
      <c r="E617" s="5" t="s">
        <v>658</v>
      </c>
      <c r="F617" s="5" t="s">
        <v>684</v>
      </c>
      <c r="G617" t="str">
        <f>IF(AND(E617=grup_instansi!$B$2,F617=grup_instansi!$C$2),
grup_instansi!$A$2,
IF(AND(E617=grup_instansi!$B$3,F617=grup_instansi!$C$3),
grup_instansi!$A$3,
IF(AND(E617=grup_instansi!$B$4,F617=grup_instansi!$C$4),
grup_instansi!$A$4,
IF(AND(E617=grup_instansi!$B$5,F617=grup_instansi!$C$5),
grup_instansi!$A$5,
IF(AND(E617=grup_instansi!$B$6,F617=grup_instansi!$C$6),
grup_instansi!$A$6,
IF(AND(E617=grup_instansi!$B$7,F617=grup_instansi!$C$7),
grup_instansi!$A$7,
IF(AND(E617=grup_instansi!$B$8,F617=grup_instansi!$C$8),
grup_instansi!$A$8,
IF(AND(E617=grup_instansi!$B$9,F617=grup_instansi!$C$9),
grup_instansi!$A$9,
IF(AND(E617=grup_instansi!$B$10,F617=grup_instansi!$C$10),
grup_instansi!$A$10,"")))))))))</f>
        <v/>
      </c>
      <c r="H617" t="str">
        <f>IF(G617&lt;&gt;"",G617,IF(AND(E617=grup_instansi!$B$11,F617=grup_instansi!$C$11),
grup_instansi!$A$11,
IF(AND(E617=grup_instansi!$B$12,F617=grup_instansi!$C$12),
grup_instansi!$A$12,
IF(AND(E617=grup_instansi!$B$13,F617=grup_instansi!$C$13),
grup_instansi!$A$13,
IF(AND(E617=grup_instansi!$B$14,F617=grup_instansi!$C$14),
grup_instansi!$A$14,
IF(AND(E617=grup_instansi!$B$15,F617=grup_instansi!$C$15),
grup_instansi!$A$15,
IF(AND(E617=grup_instansi!$B$16,F617=grup_instansi!$C$16),
grup_instansi!$A$16,
IF(AND(E617=grup_instansi!$B$17,F617=grup_instansi!$C$17),
grup_instansi!$A$17,
IF(AND(E617=grup_instansi!$B$18,F617=grup_instansi!$C$18),
grup_instansi!$A$18,
IF(AND(E617=grup_instansi!$B$19,F617=grup_instansi!$C$19),
grup_instansi!$A$19,
IF(AND(E617=grup_instansi!$B$20,F617=grup_instansi!$C$20),
grup_instansi!$A$20,"")))))))))))</f>
        <v/>
      </c>
      <c r="I617" t="str">
        <f>IF(H617&lt;&gt;"",H617,IF(AND(E617=grup_instansi!$B$21,F617=grup_instansi!$C$21),
grup_instansi!$A$21,
IF(AND(E617=grup_instansi!$B$22,F617=grup_instansi!$C$22),
grup_instansi!$A$22,
IF(AND(E617=grup_instansi!$B$23,F617=grup_instansi!$C$23),
grup_instansi!$A$23,
IF(AND(E617=grup_instansi!$B$24,F617=grup_instansi!$C$24),
grup_instansi!$A$24,
IF(AND(E617=grup_instansi!$B$25,F617=grup_instansi!$C$25),
grup_instansi!$A$25,
IF(AND(E617=grup_instansi!$B$26,F617=grup_instansi!$C$26),
grup_instansi!$A$26,
IF(AND(E617=grup_instansi!$B$27,F617=grup_instansi!$C$27),
grup_instansi!$A$27,
IF(AND(E617=grup_instansi!$B$28,F617=grup_instansi!$C$28),
grup_instansi!$A$28,
IF(AND(E617=grup_instansi!$B$29,F617=grup_instansi!$C$29),
grup_instansi!$A$29,
IF(AND(E617=grup_instansi!$B$30,F617=grup_instansi!$C$30),
grup_instansi!$A$30,
IF(AND(E617=grup_instansi!$B$31,F617=grup_instansi!$C$31),
grup_instansi!$A$31,
IF(AND(E617=grup_instansi!$B$32,F617=grup_instansi!$C$32),
grup_instansi!$A$32,
IF(AND(E617=grup_instansi!$B$33,F617=grup_instansi!$C$33),
grup_instansi!$A$33,
IF(AND(E617=grup_instansi!$B$34,F617=grup_instansi!$C$34),
grup_instansi!$A$34,
IF(AND(E617=grup_instansi!$B$35,F617=grup_instansi!$C$35),
grup_instansi!$A$35,""))))))))))))))))</f>
        <v>gi2023110400027</v>
      </c>
      <c r="J617" t="str">
        <f>IF(I617&lt;&gt;"",I617,IF(AND(E617=grup_instansi!$B$36,F617=grup_instansi!$C$36),
grup_instansi!$A$36,
IF(AND(E617=grup_instansi!$B$37,F617=grup_instansi!$C$37),
grup_instansi!$A$37,
IF(AND(E617=grup_instansi!$B$38,F617=grup_instansi!$C$38),
grup_instansi!$A$38,
IF(AND(E617=grup_instansi!$B$39,F617=grup_instansi!$C$39),
grup_instansi!$A$39,
IF(AND(E617=grup_instansi!$B$40,F617=grup_instansi!$C$40),
grup_instansi!$A$40,
IF(AND(E617=grup_instansi!$B$41,F617=grup_instansi!$C$41),
grup_instansi!$A$41,
IF(AND(E617=grup_instansi!$B$42,F617=grup_instansi!$C$42),
grup_instansi!$A$42,
IF(AND(E617=grup_instansi!$B$43,F617=grup_instansi!$C$43),
grup_instansi!$A$43,
IF(AND(E617=grup_instansi!$B$44,F617=grup_instansi!$C$44),
grup_instansi!$A$44,
IF(AND(E617=grup_instansi!$B$45,F617=grup_instansi!$C$45),
grup_instansi!$A$45,
IF(AND(E617=grup_instansi!$B$46,F617=grup_instansi!$C$46),
grup_instansi!$A$46,
IF(AND(E617=grup_instansi!$B$47,F617=grup_instansi!$C$47),
grup_instansi!$A$47,
IF(AND(E617=grup_instansi!$B$48,F617=grup_instansi!$C$48),
grup_instansi!$A$48,
IF(AND(E617=grup_instansi!$B$49,F617=grup_instansi!$C$49),
grup_instansi!$A$49,
IF(AND(E617=grup_instansi!$B$50,F617=grup_instansi!$C$50),
grup_instansi!$A$50,
IF(AND(E617=grup_instansi!$B$51,F617=grup_instansi!$C$51),
grup_instansi!$A$51,
IF(AND(E617=grup_instansi!$B$52,F617=grup_instansi!$C$52),
grup_instansi!$A$52,
IF(AND(E617=grup_instansi!$B$53,F617=grup_instansi!$C$53),
grup_instansi!$A$53,
IF(AND(E617=grup_instansi!$B$54,F617=grup_instansi!$C$54),
grup_instansi!$A$54,
IF(AND(E617=grup_instansi!$B$55,F617=grup_instansi!$C$55),
grup_instansi!$A$55,
IF(AND(E617=grup_instansi!$B$56,F617=grup_instansi!$C$56),
grup_instansi!$A$56,
IF(AND(E617=grup_instansi!$B$57,F617=grup_instansi!$C$57),
grup_instansi!$A$57,
IF(AND(E617=grup_instansi!$B$58,F617=grup_instansi!$C$58),
grup_instansi!$A$58,
IF(AND(E617=grup_instansi!$B$59,F617=grup_instansi!$C$59),
grup_instansi!$A$59,
IF(AND(E617=grup_instansi!$B$60,F617=grup_instansi!$C$60),
grup_instansi!$A$60,""))))))))))))))))))))))))))</f>
        <v>gi2023110400027</v>
      </c>
      <c r="K617" t="str">
        <f>IF(J617&lt;&gt;"",J617,IF(AND(E617=grup_instansi!$B$61,F617=grup_instansi!$C$61),
grup_instansi!$A$61,
IF(AND(E617=grup_instansi!$B$62,F617=grup_instansi!$C$62),
grup_instansi!$A$62,
IF(AND(E617=grup_instansi!$B$63,F617=grup_instansi!$C$63),
grup_instansi!$A$63,
IF(AND(E617=grup_instansi!$B$64,F617=grup_instansi!$C$64),
grup_instansi!$A$64,
IF(AND(E617=grup_instansi!$B$65,F617=grup_instansi!$C$65),
grup_instansi!$A$65,
IF(AND(E617=grup_instansi!$B$66,F617=grup_instansi!$C$66),
grup_instansi!$A$66,
IF(AND(E617=grup_instansi!$B$67,F617=grup_instansi!$C$67),
grup_instansi!$A$67,
IF(AND(E617=grup_instansi!$B$68,F617=grup_instansi!$C$68),
grup_instansi!$A$68,
IF(AND(E617=grup_instansi!$B$69,F617=grup_instansi!$C$69),
grup_instansi!$A$69,
IF(AND(E617=grup_instansi!$B$70,F617=grup_instansi!$C$70),
grup_instansi!$A$70,
IF(AND(E617=grup_instansi!$B$71,F617=grup_instansi!$C$71),
grup_instansi!$A$71,
IF(AND(E617=grup_instansi!$B$72,F617=grup_instansi!$C$72),
grup_instansi!$A$72,
IF(AND(E617=grup_instansi!$B$73,F617=grup_instansi!$C$73),
grup_instansi!$A$73,
IF(AND(E617=grup_instansi!$B$74,F617=grup_instansi!$C$74),
grup_instansi!$A$74,
IF(AND(E617=grup_instansi!$B$75,F617=grup_instansi!$C$75),
grup_instansi!$A$75,
IF(AND(E617=grup_instansi!$B$76,F617=grup_instansi!$C$76),
grup_instansi!$A$76,
IF(AND(E617=grup_instansi!$B$77,F617=grup_instansi!$C$77),
grup_instansi!$A$77,
IF(AND(E617=grup_instansi!$B$78,F617=grup_instansi!$C$78),
grup_instansi!$A$78,
IF(AND(E617=grup_instansi!$B$79,F617=grup_instansi!$C$79),
grup_instansi!$A$79,
IF(AND(E617=grup_instansi!$B$80,F617=grup_instansi!$C$80),
grup_instansi!$A$80,
IF(AND(E617=grup_instansi!$B$81,F617=grup_instansi!$C$81),
grup_instansi!$A$81,
IF(AND(E617=grup_instansi!$B$82,F617=grup_instansi!$C$82),
grup_instansi!$A$82,
IF(AND(E617=grup_instansi!$B$83,F617=grup_instansi!$C$83),
grup_instansi!$A$84,
IF(AND(E617=grup_instansi!$B$84,F617=grup_instansi!$C$84),
grup_instansi!$A$85,
IF(AND(E617=grup_instansi!$B$85,F617=grup_instansi!$C$85),
grup_instansi!$A$86,
IF(AND(E617=grup_instansi!$B$86,F617=grup_instansi!$C$86),
grup_instansi!$A$87,
IF(AND(E617=grup_instansi!$B$87,F617=grup_instansi!$C$87),
grup_instansi!$A$87,
IF(AND(E617=grup_instansi!$B$88,F617=grup_instansi!$C$88),
grup_instansi!$A$88,
IF(AND(E617=grup_instansi!$B$89,F617=grup_instansi!$C$89),
grup_instansi!$A$89,
IF(AND(E617=grup_instansi!$B$90,F617=grup_instansi!$C$90),
grup_instansi!$A$90,
IF(AND(E617=grup_instansi!$B$91,F617=grup_instansi!$C$91),
grup_instansi!$A$91,
IF(AND(E617=grup_instansi!$B$92,F617=grup_instansi!$C$92),
grup_instansi!$A$92,
IF(AND(E617=grup_instansi!$B$93,F617=grup_instansi!$C$93),
grup_instansi!$A$93,
IF(AND(E617=grup_instansi!$B$94,F617=grup_instansi!$C$94),
grup_instansi!$A$94,
IF(AND(E617=grup_instansi!$B$95,F617=grup_instansi!$C$95),
grup_instansi!$A$95,
IF(AND(E617=grup_instansi!$B$96,F617=grup_instansi!$C$96),
grup_instansi!$A$96,
IF(AND(E617=grup_instansi!$B$97,F617=grup_instansi!$C$97),
grup_instansi!$A$97,
IF(AND(E617=grup_instansi!$B$98,F617=grup_instansi!$C$98),
grup_instansi!$A$98,
IF(AND(E617=grup_instansi!$B$99,F617=grup_instansi!$C$99),
grup_instansi!$A$99,
grup_instansi!$A$100))))))))))))))))))))))))))))))))))))))))</f>
        <v>gi2023110400027</v>
      </c>
      <c r="L617" t="str">
        <f>VLOOKUP(K617,grup_instansi!$A$2:$E$102,4)</f>
        <v>Pemerintah Kabupaten Riau</v>
      </c>
      <c r="M617" t="str">
        <f t="shared" si="29"/>
        <v>('i2023110600616','Pemerintah Kab. Lingga','gi2023110400027'),</v>
      </c>
    </row>
    <row r="618" spans="1:13" ht="30" x14ac:dyDescent="0.25">
      <c r="A618" t="str">
        <f t="shared" si="27"/>
        <v>i2023110600617</v>
      </c>
      <c r="B618" s="6">
        <v>8301</v>
      </c>
      <c r="C618" t="str">
        <f t="shared" si="28"/>
        <v>i2023110600617</v>
      </c>
      <c r="D618" s="5" t="s">
        <v>427</v>
      </c>
      <c r="E618" s="5" t="s">
        <v>658</v>
      </c>
      <c r="F618" s="5" t="s">
        <v>685</v>
      </c>
      <c r="G618" t="str">
        <f>IF(AND(E618=grup_instansi!$B$2,F618=grup_instansi!$C$2),
grup_instansi!$A$2,
IF(AND(E618=grup_instansi!$B$3,F618=grup_instansi!$C$3),
grup_instansi!$A$3,
IF(AND(E618=grup_instansi!$B$4,F618=grup_instansi!$C$4),
grup_instansi!$A$4,
IF(AND(E618=grup_instansi!$B$5,F618=grup_instansi!$C$5),
grup_instansi!$A$5,
IF(AND(E618=grup_instansi!$B$6,F618=grup_instansi!$C$6),
grup_instansi!$A$6,
IF(AND(E618=grup_instansi!$B$7,F618=grup_instansi!$C$7),
grup_instansi!$A$7,
IF(AND(E618=grup_instansi!$B$8,F618=grup_instansi!$C$8),
grup_instansi!$A$8,
IF(AND(E618=grup_instansi!$B$9,F618=grup_instansi!$C$9),
grup_instansi!$A$9,
IF(AND(E618=grup_instansi!$B$10,F618=grup_instansi!$C$10),
grup_instansi!$A$10,"")))))))))</f>
        <v/>
      </c>
      <c r="H618" t="str">
        <f>IF(G618&lt;&gt;"",G618,IF(AND(E618=grup_instansi!$B$11,F618=grup_instansi!$C$11),
grup_instansi!$A$11,
IF(AND(E618=grup_instansi!$B$12,F618=grup_instansi!$C$12),
grup_instansi!$A$12,
IF(AND(E618=grup_instansi!$B$13,F618=grup_instansi!$C$13),
grup_instansi!$A$13,
IF(AND(E618=grup_instansi!$B$14,F618=grup_instansi!$C$14),
grup_instansi!$A$14,
IF(AND(E618=grup_instansi!$B$15,F618=grup_instansi!$C$15),
grup_instansi!$A$15,
IF(AND(E618=grup_instansi!$B$16,F618=grup_instansi!$C$16),
grup_instansi!$A$16,
IF(AND(E618=grup_instansi!$B$17,F618=grup_instansi!$C$17),
grup_instansi!$A$17,
IF(AND(E618=grup_instansi!$B$18,F618=grup_instansi!$C$18),
grup_instansi!$A$18,
IF(AND(E618=grup_instansi!$B$19,F618=grup_instansi!$C$19),
grup_instansi!$A$19,
IF(AND(E618=grup_instansi!$B$20,F618=grup_instansi!$C$20),
grup_instansi!$A$20,"")))))))))))</f>
        <v/>
      </c>
      <c r="I618" t="str">
        <f>IF(H618&lt;&gt;"",H618,IF(AND(E618=grup_instansi!$B$21,F618=grup_instansi!$C$21),
grup_instansi!$A$21,
IF(AND(E618=grup_instansi!$B$22,F618=grup_instansi!$C$22),
grup_instansi!$A$22,
IF(AND(E618=grup_instansi!$B$23,F618=grup_instansi!$C$23),
grup_instansi!$A$23,
IF(AND(E618=grup_instansi!$B$24,F618=grup_instansi!$C$24),
grup_instansi!$A$24,
IF(AND(E618=grup_instansi!$B$25,F618=grup_instansi!$C$25),
grup_instansi!$A$25,
IF(AND(E618=grup_instansi!$B$26,F618=grup_instansi!$C$26),
grup_instansi!$A$26,
IF(AND(E618=grup_instansi!$B$27,F618=grup_instansi!$C$27),
grup_instansi!$A$27,
IF(AND(E618=grup_instansi!$B$28,F618=grup_instansi!$C$28),
grup_instansi!$A$28,
IF(AND(E618=grup_instansi!$B$29,F618=grup_instansi!$C$29),
grup_instansi!$A$29,
IF(AND(E618=grup_instansi!$B$30,F618=grup_instansi!$C$30),
grup_instansi!$A$30,
IF(AND(E618=grup_instansi!$B$31,F618=grup_instansi!$C$31),
grup_instansi!$A$31,
IF(AND(E618=grup_instansi!$B$32,F618=grup_instansi!$C$32),
grup_instansi!$A$32,
IF(AND(E618=grup_instansi!$B$33,F618=grup_instansi!$C$33),
grup_instansi!$A$33,
IF(AND(E618=grup_instansi!$B$34,F618=grup_instansi!$C$34),
grup_instansi!$A$34,
IF(AND(E618=grup_instansi!$B$35,F618=grup_instansi!$C$35),
grup_instansi!$A$35,""))))))))))))))))</f>
        <v>gi2023110400028</v>
      </c>
      <c r="J618" t="str">
        <f>IF(I618&lt;&gt;"",I618,IF(AND(E618=grup_instansi!$B$36,F618=grup_instansi!$C$36),
grup_instansi!$A$36,
IF(AND(E618=grup_instansi!$B$37,F618=grup_instansi!$C$37),
grup_instansi!$A$37,
IF(AND(E618=grup_instansi!$B$38,F618=grup_instansi!$C$38),
grup_instansi!$A$38,
IF(AND(E618=grup_instansi!$B$39,F618=grup_instansi!$C$39),
grup_instansi!$A$39,
IF(AND(E618=grup_instansi!$B$40,F618=grup_instansi!$C$40),
grup_instansi!$A$40,
IF(AND(E618=grup_instansi!$B$41,F618=grup_instansi!$C$41),
grup_instansi!$A$41,
IF(AND(E618=grup_instansi!$B$42,F618=grup_instansi!$C$42),
grup_instansi!$A$42,
IF(AND(E618=grup_instansi!$B$43,F618=grup_instansi!$C$43),
grup_instansi!$A$43,
IF(AND(E618=grup_instansi!$B$44,F618=grup_instansi!$C$44),
grup_instansi!$A$44,
IF(AND(E618=grup_instansi!$B$45,F618=grup_instansi!$C$45),
grup_instansi!$A$45,
IF(AND(E618=grup_instansi!$B$46,F618=grup_instansi!$C$46),
grup_instansi!$A$46,
IF(AND(E618=grup_instansi!$B$47,F618=grup_instansi!$C$47),
grup_instansi!$A$47,
IF(AND(E618=grup_instansi!$B$48,F618=grup_instansi!$C$48),
grup_instansi!$A$48,
IF(AND(E618=grup_instansi!$B$49,F618=grup_instansi!$C$49),
grup_instansi!$A$49,
IF(AND(E618=grup_instansi!$B$50,F618=grup_instansi!$C$50),
grup_instansi!$A$50,
IF(AND(E618=grup_instansi!$B$51,F618=grup_instansi!$C$51),
grup_instansi!$A$51,
IF(AND(E618=grup_instansi!$B$52,F618=grup_instansi!$C$52),
grup_instansi!$A$52,
IF(AND(E618=grup_instansi!$B$53,F618=grup_instansi!$C$53),
grup_instansi!$A$53,
IF(AND(E618=grup_instansi!$B$54,F618=grup_instansi!$C$54),
grup_instansi!$A$54,
IF(AND(E618=grup_instansi!$B$55,F618=grup_instansi!$C$55),
grup_instansi!$A$55,
IF(AND(E618=grup_instansi!$B$56,F618=grup_instansi!$C$56),
grup_instansi!$A$56,
IF(AND(E618=grup_instansi!$B$57,F618=grup_instansi!$C$57),
grup_instansi!$A$57,
IF(AND(E618=grup_instansi!$B$58,F618=grup_instansi!$C$58),
grup_instansi!$A$58,
IF(AND(E618=grup_instansi!$B$59,F618=grup_instansi!$C$59),
grup_instansi!$A$59,
IF(AND(E618=grup_instansi!$B$60,F618=grup_instansi!$C$60),
grup_instansi!$A$60,""))))))))))))))))))))))))))</f>
        <v>gi2023110400028</v>
      </c>
      <c r="K618" t="str">
        <f>IF(J618&lt;&gt;"",J618,IF(AND(E618=grup_instansi!$B$61,F618=grup_instansi!$C$61),
grup_instansi!$A$61,
IF(AND(E618=grup_instansi!$B$62,F618=grup_instansi!$C$62),
grup_instansi!$A$62,
IF(AND(E618=grup_instansi!$B$63,F618=grup_instansi!$C$63),
grup_instansi!$A$63,
IF(AND(E618=grup_instansi!$B$64,F618=grup_instansi!$C$64),
grup_instansi!$A$64,
IF(AND(E618=grup_instansi!$B$65,F618=grup_instansi!$C$65),
grup_instansi!$A$65,
IF(AND(E618=grup_instansi!$B$66,F618=grup_instansi!$C$66),
grup_instansi!$A$66,
IF(AND(E618=grup_instansi!$B$67,F618=grup_instansi!$C$67),
grup_instansi!$A$67,
IF(AND(E618=grup_instansi!$B$68,F618=grup_instansi!$C$68),
grup_instansi!$A$68,
IF(AND(E618=grup_instansi!$B$69,F618=grup_instansi!$C$69),
grup_instansi!$A$69,
IF(AND(E618=grup_instansi!$B$70,F618=grup_instansi!$C$70),
grup_instansi!$A$70,
IF(AND(E618=grup_instansi!$B$71,F618=grup_instansi!$C$71),
grup_instansi!$A$71,
IF(AND(E618=grup_instansi!$B$72,F618=grup_instansi!$C$72),
grup_instansi!$A$72,
IF(AND(E618=grup_instansi!$B$73,F618=grup_instansi!$C$73),
grup_instansi!$A$73,
IF(AND(E618=grup_instansi!$B$74,F618=grup_instansi!$C$74),
grup_instansi!$A$74,
IF(AND(E618=grup_instansi!$B$75,F618=grup_instansi!$C$75),
grup_instansi!$A$75,
IF(AND(E618=grup_instansi!$B$76,F618=grup_instansi!$C$76),
grup_instansi!$A$76,
IF(AND(E618=grup_instansi!$B$77,F618=grup_instansi!$C$77),
grup_instansi!$A$77,
IF(AND(E618=grup_instansi!$B$78,F618=grup_instansi!$C$78),
grup_instansi!$A$78,
IF(AND(E618=grup_instansi!$B$79,F618=grup_instansi!$C$79),
grup_instansi!$A$79,
IF(AND(E618=grup_instansi!$B$80,F618=grup_instansi!$C$80),
grup_instansi!$A$80,
IF(AND(E618=grup_instansi!$B$81,F618=grup_instansi!$C$81),
grup_instansi!$A$81,
IF(AND(E618=grup_instansi!$B$82,F618=grup_instansi!$C$82),
grup_instansi!$A$82,
IF(AND(E618=grup_instansi!$B$83,F618=grup_instansi!$C$83),
grup_instansi!$A$84,
IF(AND(E618=grup_instansi!$B$84,F618=grup_instansi!$C$84),
grup_instansi!$A$85,
IF(AND(E618=grup_instansi!$B$85,F618=grup_instansi!$C$85),
grup_instansi!$A$86,
IF(AND(E618=grup_instansi!$B$86,F618=grup_instansi!$C$86),
grup_instansi!$A$87,
IF(AND(E618=grup_instansi!$B$87,F618=grup_instansi!$C$87),
grup_instansi!$A$87,
IF(AND(E618=grup_instansi!$B$88,F618=grup_instansi!$C$88),
grup_instansi!$A$88,
IF(AND(E618=grup_instansi!$B$89,F618=grup_instansi!$C$89),
grup_instansi!$A$89,
IF(AND(E618=grup_instansi!$B$90,F618=grup_instansi!$C$90),
grup_instansi!$A$90,
IF(AND(E618=grup_instansi!$B$91,F618=grup_instansi!$C$91),
grup_instansi!$A$91,
IF(AND(E618=grup_instansi!$B$92,F618=grup_instansi!$C$92),
grup_instansi!$A$92,
IF(AND(E618=grup_instansi!$B$93,F618=grup_instansi!$C$93),
grup_instansi!$A$93,
IF(AND(E618=grup_instansi!$B$94,F618=grup_instansi!$C$94),
grup_instansi!$A$94,
IF(AND(E618=grup_instansi!$B$95,F618=grup_instansi!$C$95),
grup_instansi!$A$95,
IF(AND(E618=grup_instansi!$B$96,F618=grup_instansi!$C$96),
grup_instansi!$A$96,
IF(AND(E618=grup_instansi!$B$97,F618=grup_instansi!$C$97),
grup_instansi!$A$97,
IF(AND(E618=grup_instansi!$B$98,F618=grup_instansi!$C$98),
grup_instansi!$A$98,
IF(AND(E618=grup_instansi!$B$99,F618=grup_instansi!$C$99),
grup_instansi!$A$99,
grup_instansi!$A$100))))))))))))))))))))))))))))))))))))))))</f>
        <v>gi2023110400028</v>
      </c>
      <c r="L618" t="str">
        <f>VLOOKUP(K618,grup_instansi!$A$2:$E$102,4)</f>
        <v>Pemerintah Kabupaten Sulawesi Barat</v>
      </c>
      <c r="M618" t="str">
        <f t="shared" si="29"/>
        <v>('i2023110600617','Pemerintah Kab. Pasangkayu','gi2023110400028'),</v>
      </c>
    </row>
    <row r="619" spans="1:13" ht="30" x14ac:dyDescent="0.25">
      <c r="A619" t="str">
        <f t="shared" si="27"/>
        <v>i2023110600618</v>
      </c>
      <c r="B619" s="6">
        <v>8303</v>
      </c>
      <c r="C619" t="str">
        <f t="shared" si="28"/>
        <v>i2023110600618</v>
      </c>
      <c r="D619" s="5" t="s">
        <v>429</v>
      </c>
      <c r="E619" s="5" t="s">
        <v>658</v>
      </c>
      <c r="F619" s="5" t="s">
        <v>685</v>
      </c>
      <c r="G619" t="str">
        <f>IF(AND(E619=grup_instansi!$B$2,F619=grup_instansi!$C$2),
grup_instansi!$A$2,
IF(AND(E619=grup_instansi!$B$3,F619=grup_instansi!$C$3),
grup_instansi!$A$3,
IF(AND(E619=grup_instansi!$B$4,F619=grup_instansi!$C$4),
grup_instansi!$A$4,
IF(AND(E619=grup_instansi!$B$5,F619=grup_instansi!$C$5),
grup_instansi!$A$5,
IF(AND(E619=grup_instansi!$B$6,F619=grup_instansi!$C$6),
grup_instansi!$A$6,
IF(AND(E619=grup_instansi!$B$7,F619=grup_instansi!$C$7),
grup_instansi!$A$7,
IF(AND(E619=grup_instansi!$B$8,F619=grup_instansi!$C$8),
grup_instansi!$A$8,
IF(AND(E619=grup_instansi!$B$9,F619=grup_instansi!$C$9),
grup_instansi!$A$9,
IF(AND(E619=grup_instansi!$B$10,F619=grup_instansi!$C$10),
grup_instansi!$A$10,"")))))))))</f>
        <v/>
      </c>
      <c r="H619" t="str">
        <f>IF(G619&lt;&gt;"",G619,IF(AND(E619=grup_instansi!$B$11,F619=grup_instansi!$C$11),
grup_instansi!$A$11,
IF(AND(E619=grup_instansi!$B$12,F619=grup_instansi!$C$12),
grup_instansi!$A$12,
IF(AND(E619=grup_instansi!$B$13,F619=grup_instansi!$C$13),
grup_instansi!$A$13,
IF(AND(E619=grup_instansi!$B$14,F619=grup_instansi!$C$14),
grup_instansi!$A$14,
IF(AND(E619=grup_instansi!$B$15,F619=grup_instansi!$C$15),
grup_instansi!$A$15,
IF(AND(E619=grup_instansi!$B$16,F619=grup_instansi!$C$16),
grup_instansi!$A$16,
IF(AND(E619=grup_instansi!$B$17,F619=grup_instansi!$C$17),
grup_instansi!$A$17,
IF(AND(E619=grup_instansi!$B$18,F619=grup_instansi!$C$18),
grup_instansi!$A$18,
IF(AND(E619=grup_instansi!$B$19,F619=grup_instansi!$C$19),
grup_instansi!$A$19,
IF(AND(E619=grup_instansi!$B$20,F619=grup_instansi!$C$20),
grup_instansi!$A$20,"")))))))))))</f>
        <v/>
      </c>
      <c r="I619" t="str">
        <f>IF(H619&lt;&gt;"",H619,IF(AND(E619=grup_instansi!$B$21,F619=grup_instansi!$C$21),
grup_instansi!$A$21,
IF(AND(E619=grup_instansi!$B$22,F619=grup_instansi!$C$22),
grup_instansi!$A$22,
IF(AND(E619=grup_instansi!$B$23,F619=grup_instansi!$C$23),
grup_instansi!$A$23,
IF(AND(E619=grup_instansi!$B$24,F619=grup_instansi!$C$24),
grup_instansi!$A$24,
IF(AND(E619=grup_instansi!$B$25,F619=grup_instansi!$C$25),
grup_instansi!$A$25,
IF(AND(E619=grup_instansi!$B$26,F619=grup_instansi!$C$26),
grup_instansi!$A$26,
IF(AND(E619=grup_instansi!$B$27,F619=grup_instansi!$C$27),
grup_instansi!$A$27,
IF(AND(E619=grup_instansi!$B$28,F619=grup_instansi!$C$28),
grup_instansi!$A$28,
IF(AND(E619=grup_instansi!$B$29,F619=grup_instansi!$C$29),
grup_instansi!$A$29,
IF(AND(E619=grup_instansi!$B$30,F619=grup_instansi!$C$30),
grup_instansi!$A$30,
IF(AND(E619=grup_instansi!$B$31,F619=grup_instansi!$C$31),
grup_instansi!$A$31,
IF(AND(E619=grup_instansi!$B$32,F619=grup_instansi!$C$32),
grup_instansi!$A$32,
IF(AND(E619=grup_instansi!$B$33,F619=grup_instansi!$C$33),
grup_instansi!$A$33,
IF(AND(E619=grup_instansi!$B$34,F619=grup_instansi!$C$34),
grup_instansi!$A$34,
IF(AND(E619=grup_instansi!$B$35,F619=grup_instansi!$C$35),
grup_instansi!$A$35,""))))))))))))))))</f>
        <v>gi2023110400028</v>
      </c>
      <c r="J619" t="str">
        <f>IF(I619&lt;&gt;"",I619,IF(AND(E619=grup_instansi!$B$36,F619=grup_instansi!$C$36),
grup_instansi!$A$36,
IF(AND(E619=grup_instansi!$B$37,F619=grup_instansi!$C$37),
grup_instansi!$A$37,
IF(AND(E619=grup_instansi!$B$38,F619=grup_instansi!$C$38),
grup_instansi!$A$38,
IF(AND(E619=grup_instansi!$B$39,F619=grup_instansi!$C$39),
grup_instansi!$A$39,
IF(AND(E619=grup_instansi!$B$40,F619=grup_instansi!$C$40),
grup_instansi!$A$40,
IF(AND(E619=grup_instansi!$B$41,F619=grup_instansi!$C$41),
grup_instansi!$A$41,
IF(AND(E619=grup_instansi!$B$42,F619=grup_instansi!$C$42),
grup_instansi!$A$42,
IF(AND(E619=grup_instansi!$B$43,F619=grup_instansi!$C$43),
grup_instansi!$A$43,
IF(AND(E619=grup_instansi!$B$44,F619=grup_instansi!$C$44),
grup_instansi!$A$44,
IF(AND(E619=grup_instansi!$B$45,F619=grup_instansi!$C$45),
grup_instansi!$A$45,
IF(AND(E619=grup_instansi!$B$46,F619=grup_instansi!$C$46),
grup_instansi!$A$46,
IF(AND(E619=grup_instansi!$B$47,F619=grup_instansi!$C$47),
grup_instansi!$A$47,
IF(AND(E619=grup_instansi!$B$48,F619=grup_instansi!$C$48),
grup_instansi!$A$48,
IF(AND(E619=grup_instansi!$B$49,F619=grup_instansi!$C$49),
grup_instansi!$A$49,
IF(AND(E619=grup_instansi!$B$50,F619=grup_instansi!$C$50),
grup_instansi!$A$50,
IF(AND(E619=grup_instansi!$B$51,F619=grup_instansi!$C$51),
grup_instansi!$A$51,
IF(AND(E619=grup_instansi!$B$52,F619=grup_instansi!$C$52),
grup_instansi!$A$52,
IF(AND(E619=grup_instansi!$B$53,F619=grup_instansi!$C$53),
grup_instansi!$A$53,
IF(AND(E619=grup_instansi!$B$54,F619=grup_instansi!$C$54),
grup_instansi!$A$54,
IF(AND(E619=grup_instansi!$B$55,F619=grup_instansi!$C$55),
grup_instansi!$A$55,
IF(AND(E619=grup_instansi!$B$56,F619=grup_instansi!$C$56),
grup_instansi!$A$56,
IF(AND(E619=grup_instansi!$B$57,F619=grup_instansi!$C$57),
grup_instansi!$A$57,
IF(AND(E619=grup_instansi!$B$58,F619=grup_instansi!$C$58),
grup_instansi!$A$58,
IF(AND(E619=grup_instansi!$B$59,F619=grup_instansi!$C$59),
grup_instansi!$A$59,
IF(AND(E619=grup_instansi!$B$60,F619=grup_instansi!$C$60),
grup_instansi!$A$60,""))))))))))))))))))))))))))</f>
        <v>gi2023110400028</v>
      </c>
      <c r="K619" t="str">
        <f>IF(J619&lt;&gt;"",J619,IF(AND(E619=grup_instansi!$B$61,F619=grup_instansi!$C$61),
grup_instansi!$A$61,
IF(AND(E619=grup_instansi!$B$62,F619=grup_instansi!$C$62),
grup_instansi!$A$62,
IF(AND(E619=grup_instansi!$B$63,F619=grup_instansi!$C$63),
grup_instansi!$A$63,
IF(AND(E619=grup_instansi!$B$64,F619=grup_instansi!$C$64),
grup_instansi!$A$64,
IF(AND(E619=grup_instansi!$B$65,F619=grup_instansi!$C$65),
grup_instansi!$A$65,
IF(AND(E619=grup_instansi!$B$66,F619=grup_instansi!$C$66),
grup_instansi!$A$66,
IF(AND(E619=grup_instansi!$B$67,F619=grup_instansi!$C$67),
grup_instansi!$A$67,
IF(AND(E619=grup_instansi!$B$68,F619=grup_instansi!$C$68),
grup_instansi!$A$68,
IF(AND(E619=grup_instansi!$B$69,F619=grup_instansi!$C$69),
grup_instansi!$A$69,
IF(AND(E619=grup_instansi!$B$70,F619=grup_instansi!$C$70),
grup_instansi!$A$70,
IF(AND(E619=grup_instansi!$B$71,F619=grup_instansi!$C$71),
grup_instansi!$A$71,
IF(AND(E619=grup_instansi!$B$72,F619=grup_instansi!$C$72),
grup_instansi!$A$72,
IF(AND(E619=grup_instansi!$B$73,F619=grup_instansi!$C$73),
grup_instansi!$A$73,
IF(AND(E619=grup_instansi!$B$74,F619=grup_instansi!$C$74),
grup_instansi!$A$74,
IF(AND(E619=grup_instansi!$B$75,F619=grup_instansi!$C$75),
grup_instansi!$A$75,
IF(AND(E619=grup_instansi!$B$76,F619=grup_instansi!$C$76),
grup_instansi!$A$76,
IF(AND(E619=grup_instansi!$B$77,F619=grup_instansi!$C$77),
grup_instansi!$A$77,
IF(AND(E619=grup_instansi!$B$78,F619=grup_instansi!$C$78),
grup_instansi!$A$78,
IF(AND(E619=grup_instansi!$B$79,F619=grup_instansi!$C$79),
grup_instansi!$A$79,
IF(AND(E619=grup_instansi!$B$80,F619=grup_instansi!$C$80),
grup_instansi!$A$80,
IF(AND(E619=grup_instansi!$B$81,F619=grup_instansi!$C$81),
grup_instansi!$A$81,
IF(AND(E619=grup_instansi!$B$82,F619=grup_instansi!$C$82),
grup_instansi!$A$82,
IF(AND(E619=grup_instansi!$B$83,F619=grup_instansi!$C$83),
grup_instansi!$A$84,
IF(AND(E619=grup_instansi!$B$84,F619=grup_instansi!$C$84),
grup_instansi!$A$85,
IF(AND(E619=grup_instansi!$B$85,F619=grup_instansi!$C$85),
grup_instansi!$A$86,
IF(AND(E619=grup_instansi!$B$86,F619=grup_instansi!$C$86),
grup_instansi!$A$87,
IF(AND(E619=grup_instansi!$B$87,F619=grup_instansi!$C$87),
grup_instansi!$A$87,
IF(AND(E619=grup_instansi!$B$88,F619=grup_instansi!$C$88),
grup_instansi!$A$88,
IF(AND(E619=grup_instansi!$B$89,F619=grup_instansi!$C$89),
grup_instansi!$A$89,
IF(AND(E619=grup_instansi!$B$90,F619=grup_instansi!$C$90),
grup_instansi!$A$90,
IF(AND(E619=grup_instansi!$B$91,F619=grup_instansi!$C$91),
grup_instansi!$A$91,
IF(AND(E619=grup_instansi!$B$92,F619=grup_instansi!$C$92),
grup_instansi!$A$92,
IF(AND(E619=grup_instansi!$B$93,F619=grup_instansi!$C$93),
grup_instansi!$A$93,
IF(AND(E619=grup_instansi!$B$94,F619=grup_instansi!$C$94),
grup_instansi!$A$94,
IF(AND(E619=grup_instansi!$B$95,F619=grup_instansi!$C$95),
grup_instansi!$A$95,
IF(AND(E619=grup_instansi!$B$96,F619=grup_instansi!$C$96),
grup_instansi!$A$96,
IF(AND(E619=grup_instansi!$B$97,F619=grup_instansi!$C$97),
grup_instansi!$A$97,
IF(AND(E619=grup_instansi!$B$98,F619=grup_instansi!$C$98),
grup_instansi!$A$98,
IF(AND(E619=grup_instansi!$B$99,F619=grup_instansi!$C$99),
grup_instansi!$A$99,
grup_instansi!$A$100))))))))))))))))))))))))))))))))))))))))</f>
        <v>gi2023110400028</v>
      </c>
      <c r="L619" t="str">
        <f>VLOOKUP(K619,grup_instansi!$A$2:$E$102,4)</f>
        <v>Pemerintah Kabupaten Sulawesi Barat</v>
      </c>
      <c r="M619" t="str">
        <f t="shared" si="29"/>
        <v>('i2023110600618','Pemerintah Kab. Mamasa','gi2023110400028'),</v>
      </c>
    </row>
    <row r="620" spans="1:13" ht="30" x14ac:dyDescent="0.25">
      <c r="A620" t="str">
        <f t="shared" si="27"/>
        <v>i2023110600619</v>
      </c>
      <c r="B620" s="6">
        <v>8306</v>
      </c>
      <c r="C620" t="str">
        <f t="shared" si="28"/>
        <v>i2023110600619</v>
      </c>
      <c r="D620" s="5" t="s">
        <v>432</v>
      </c>
      <c r="E620" s="5" t="s">
        <v>658</v>
      </c>
      <c r="F620" s="5" t="s">
        <v>685</v>
      </c>
      <c r="G620" t="str">
        <f>IF(AND(E620=grup_instansi!$B$2,F620=grup_instansi!$C$2),
grup_instansi!$A$2,
IF(AND(E620=grup_instansi!$B$3,F620=grup_instansi!$C$3),
grup_instansi!$A$3,
IF(AND(E620=grup_instansi!$B$4,F620=grup_instansi!$C$4),
grup_instansi!$A$4,
IF(AND(E620=grup_instansi!$B$5,F620=grup_instansi!$C$5),
grup_instansi!$A$5,
IF(AND(E620=grup_instansi!$B$6,F620=grup_instansi!$C$6),
grup_instansi!$A$6,
IF(AND(E620=grup_instansi!$B$7,F620=grup_instansi!$C$7),
grup_instansi!$A$7,
IF(AND(E620=grup_instansi!$B$8,F620=grup_instansi!$C$8),
grup_instansi!$A$8,
IF(AND(E620=grup_instansi!$B$9,F620=grup_instansi!$C$9),
grup_instansi!$A$9,
IF(AND(E620=grup_instansi!$B$10,F620=grup_instansi!$C$10),
grup_instansi!$A$10,"")))))))))</f>
        <v/>
      </c>
      <c r="H620" t="str">
        <f>IF(G620&lt;&gt;"",G620,IF(AND(E620=grup_instansi!$B$11,F620=grup_instansi!$C$11),
grup_instansi!$A$11,
IF(AND(E620=grup_instansi!$B$12,F620=grup_instansi!$C$12),
grup_instansi!$A$12,
IF(AND(E620=grup_instansi!$B$13,F620=grup_instansi!$C$13),
grup_instansi!$A$13,
IF(AND(E620=grup_instansi!$B$14,F620=grup_instansi!$C$14),
grup_instansi!$A$14,
IF(AND(E620=grup_instansi!$B$15,F620=grup_instansi!$C$15),
grup_instansi!$A$15,
IF(AND(E620=grup_instansi!$B$16,F620=grup_instansi!$C$16),
grup_instansi!$A$16,
IF(AND(E620=grup_instansi!$B$17,F620=grup_instansi!$C$17),
grup_instansi!$A$17,
IF(AND(E620=grup_instansi!$B$18,F620=grup_instansi!$C$18),
grup_instansi!$A$18,
IF(AND(E620=grup_instansi!$B$19,F620=grup_instansi!$C$19),
grup_instansi!$A$19,
IF(AND(E620=grup_instansi!$B$20,F620=grup_instansi!$C$20),
grup_instansi!$A$20,"")))))))))))</f>
        <v/>
      </c>
      <c r="I620" t="str">
        <f>IF(H620&lt;&gt;"",H620,IF(AND(E620=grup_instansi!$B$21,F620=grup_instansi!$C$21),
grup_instansi!$A$21,
IF(AND(E620=grup_instansi!$B$22,F620=grup_instansi!$C$22),
grup_instansi!$A$22,
IF(AND(E620=grup_instansi!$B$23,F620=grup_instansi!$C$23),
grup_instansi!$A$23,
IF(AND(E620=grup_instansi!$B$24,F620=grup_instansi!$C$24),
grup_instansi!$A$24,
IF(AND(E620=grup_instansi!$B$25,F620=grup_instansi!$C$25),
grup_instansi!$A$25,
IF(AND(E620=grup_instansi!$B$26,F620=grup_instansi!$C$26),
grup_instansi!$A$26,
IF(AND(E620=grup_instansi!$B$27,F620=grup_instansi!$C$27),
grup_instansi!$A$27,
IF(AND(E620=grup_instansi!$B$28,F620=grup_instansi!$C$28),
grup_instansi!$A$28,
IF(AND(E620=grup_instansi!$B$29,F620=grup_instansi!$C$29),
grup_instansi!$A$29,
IF(AND(E620=grup_instansi!$B$30,F620=grup_instansi!$C$30),
grup_instansi!$A$30,
IF(AND(E620=grup_instansi!$B$31,F620=grup_instansi!$C$31),
grup_instansi!$A$31,
IF(AND(E620=grup_instansi!$B$32,F620=grup_instansi!$C$32),
grup_instansi!$A$32,
IF(AND(E620=grup_instansi!$B$33,F620=grup_instansi!$C$33),
grup_instansi!$A$33,
IF(AND(E620=grup_instansi!$B$34,F620=grup_instansi!$C$34),
grup_instansi!$A$34,
IF(AND(E620=grup_instansi!$B$35,F620=grup_instansi!$C$35),
grup_instansi!$A$35,""))))))))))))))))</f>
        <v>gi2023110400028</v>
      </c>
      <c r="J620" t="str">
        <f>IF(I620&lt;&gt;"",I620,IF(AND(E620=grup_instansi!$B$36,F620=grup_instansi!$C$36),
grup_instansi!$A$36,
IF(AND(E620=grup_instansi!$B$37,F620=grup_instansi!$C$37),
grup_instansi!$A$37,
IF(AND(E620=grup_instansi!$B$38,F620=grup_instansi!$C$38),
grup_instansi!$A$38,
IF(AND(E620=grup_instansi!$B$39,F620=grup_instansi!$C$39),
grup_instansi!$A$39,
IF(AND(E620=grup_instansi!$B$40,F620=grup_instansi!$C$40),
grup_instansi!$A$40,
IF(AND(E620=grup_instansi!$B$41,F620=grup_instansi!$C$41),
grup_instansi!$A$41,
IF(AND(E620=grup_instansi!$B$42,F620=grup_instansi!$C$42),
grup_instansi!$A$42,
IF(AND(E620=grup_instansi!$B$43,F620=grup_instansi!$C$43),
grup_instansi!$A$43,
IF(AND(E620=grup_instansi!$B$44,F620=grup_instansi!$C$44),
grup_instansi!$A$44,
IF(AND(E620=grup_instansi!$B$45,F620=grup_instansi!$C$45),
grup_instansi!$A$45,
IF(AND(E620=grup_instansi!$B$46,F620=grup_instansi!$C$46),
grup_instansi!$A$46,
IF(AND(E620=grup_instansi!$B$47,F620=grup_instansi!$C$47),
grup_instansi!$A$47,
IF(AND(E620=grup_instansi!$B$48,F620=grup_instansi!$C$48),
grup_instansi!$A$48,
IF(AND(E620=grup_instansi!$B$49,F620=grup_instansi!$C$49),
grup_instansi!$A$49,
IF(AND(E620=grup_instansi!$B$50,F620=grup_instansi!$C$50),
grup_instansi!$A$50,
IF(AND(E620=grup_instansi!$B$51,F620=grup_instansi!$C$51),
grup_instansi!$A$51,
IF(AND(E620=grup_instansi!$B$52,F620=grup_instansi!$C$52),
grup_instansi!$A$52,
IF(AND(E620=grup_instansi!$B$53,F620=grup_instansi!$C$53),
grup_instansi!$A$53,
IF(AND(E620=grup_instansi!$B$54,F620=grup_instansi!$C$54),
grup_instansi!$A$54,
IF(AND(E620=grup_instansi!$B$55,F620=grup_instansi!$C$55),
grup_instansi!$A$55,
IF(AND(E620=grup_instansi!$B$56,F620=grup_instansi!$C$56),
grup_instansi!$A$56,
IF(AND(E620=grup_instansi!$B$57,F620=grup_instansi!$C$57),
grup_instansi!$A$57,
IF(AND(E620=grup_instansi!$B$58,F620=grup_instansi!$C$58),
grup_instansi!$A$58,
IF(AND(E620=grup_instansi!$B$59,F620=grup_instansi!$C$59),
grup_instansi!$A$59,
IF(AND(E620=grup_instansi!$B$60,F620=grup_instansi!$C$60),
grup_instansi!$A$60,""))))))))))))))))))))))))))</f>
        <v>gi2023110400028</v>
      </c>
      <c r="K620" t="str">
        <f>IF(J620&lt;&gt;"",J620,IF(AND(E620=grup_instansi!$B$61,F620=grup_instansi!$C$61),
grup_instansi!$A$61,
IF(AND(E620=grup_instansi!$B$62,F620=grup_instansi!$C$62),
grup_instansi!$A$62,
IF(AND(E620=grup_instansi!$B$63,F620=grup_instansi!$C$63),
grup_instansi!$A$63,
IF(AND(E620=grup_instansi!$B$64,F620=grup_instansi!$C$64),
grup_instansi!$A$64,
IF(AND(E620=grup_instansi!$B$65,F620=grup_instansi!$C$65),
grup_instansi!$A$65,
IF(AND(E620=grup_instansi!$B$66,F620=grup_instansi!$C$66),
grup_instansi!$A$66,
IF(AND(E620=grup_instansi!$B$67,F620=grup_instansi!$C$67),
grup_instansi!$A$67,
IF(AND(E620=grup_instansi!$B$68,F620=grup_instansi!$C$68),
grup_instansi!$A$68,
IF(AND(E620=grup_instansi!$B$69,F620=grup_instansi!$C$69),
grup_instansi!$A$69,
IF(AND(E620=grup_instansi!$B$70,F620=grup_instansi!$C$70),
grup_instansi!$A$70,
IF(AND(E620=grup_instansi!$B$71,F620=grup_instansi!$C$71),
grup_instansi!$A$71,
IF(AND(E620=grup_instansi!$B$72,F620=grup_instansi!$C$72),
grup_instansi!$A$72,
IF(AND(E620=grup_instansi!$B$73,F620=grup_instansi!$C$73),
grup_instansi!$A$73,
IF(AND(E620=grup_instansi!$B$74,F620=grup_instansi!$C$74),
grup_instansi!$A$74,
IF(AND(E620=grup_instansi!$B$75,F620=grup_instansi!$C$75),
grup_instansi!$A$75,
IF(AND(E620=grup_instansi!$B$76,F620=grup_instansi!$C$76),
grup_instansi!$A$76,
IF(AND(E620=grup_instansi!$B$77,F620=grup_instansi!$C$77),
grup_instansi!$A$77,
IF(AND(E620=grup_instansi!$B$78,F620=grup_instansi!$C$78),
grup_instansi!$A$78,
IF(AND(E620=grup_instansi!$B$79,F620=grup_instansi!$C$79),
grup_instansi!$A$79,
IF(AND(E620=grup_instansi!$B$80,F620=grup_instansi!$C$80),
grup_instansi!$A$80,
IF(AND(E620=grup_instansi!$B$81,F620=grup_instansi!$C$81),
grup_instansi!$A$81,
IF(AND(E620=grup_instansi!$B$82,F620=grup_instansi!$C$82),
grup_instansi!$A$82,
IF(AND(E620=grup_instansi!$B$83,F620=grup_instansi!$C$83),
grup_instansi!$A$84,
IF(AND(E620=grup_instansi!$B$84,F620=grup_instansi!$C$84),
grup_instansi!$A$85,
IF(AND(E620=grup_instansi!$B$85,F620=grup_instansi!$C$85),
grup_instansi!$A$86,
IF(AND(E620=grup_instansi!$B$86,F620=grup_instansi!$C$86),
grup_instansi!$A$87,
IF(AND(E620=grup_instansi!$B$87,F620=grup_instansi!$C$87),
grup_instansi!$A$87,
IF(AND(E620=grup_instansi!$B$88,F620=grup_instansi!$C$88),
grup_instansi!$A$88,
IF(AND(E620=grup_instansi!$B$89,F620=grup_instansi!$C$89),
grup_instansi!$A$89,
IF(AND(E620=grup_instansi!$B$90,F620=grup_instansi!$C$90),
grup_instansi!$A$90,
IF(AND(E620=grup_instansi!$B$91,F620=grup_instansi!$C$91),
grup_instansi!$A$91,
IF(AND(E620=grup_instansi!$B$92,F620=grup_instansi!$C$92),
grup_instansi!$A$92,
IF(AND(E620=grup_instansi!$B$93,F620=grup_instansi!$C$93),
grup_instansi!$A$93,
IF(AND(E620=grup_instansi!$B$94,F620=grup_instansi!$C$94),
grup_instansi!$A$94,
IF(AND(E620=grup_instansi!$B$95,F620=grup_instansi!$C$95),
grup_instansi!$A$95,
IF(AND(E620=grup_instansi!$B$96,F620=grup_instansi!$C$96),
grup_instansi!$A$96,
IF(AND(E620=grup_instansi!$B$97,F620=grup_instansi!$C$97),
grup_instansi!$A$97,
IF(AND(E620=grup_instansi!$B$98,F620=grup_instansi!$C$98),
grup_instansi!$A$98,
IF(AND(E620=grup_instansi!$B$99,F620=grup_instansi!$C$99),
grup_instansi!$A$99,
grup_instansi!$A$100))))))))))))))))))))))))))))))))))))))))</f>
        <v>gi2023110400028</v>
      </c>
      <c r="L620" t="str">
        <f>VLOOKUP(K620,grup_instansi!$A$2:$E$102,4)</f>
        <v>Pemerintah Kabupaten Sulawesi Barat</v>
      </c>
      <c r="M620" t="str">
        <f t="shared" si="29"/>
        <v>('i2023110600619','Pemerintah Kab. Mamuju Tengah','gi2023110400028'),</v>
      </c>
    </row>
    <row r="621" spans="1:13" ht="30" x14ac:dyDescent="0.25">
      <c r="A621" t="str">
        <f t="shared" si="27"/>
        <v>i2023110600620</v>
      </c>
      <c r="B621" s="6">
        <v>8402</v>
      </c>
      <c r="C621" t="str">
        <f t="shared" si="28"/>
        <v>i2023110600620</v>
      </c>
      <c r="D621" s="5" t="s">
        <v>331</v>
      </c>
      <c r="E621" s="5" t="s">
        <v>658</v>
      </c>
      <c r="F621" s="5" t="s">
        <v>675</v>
      </c>
      <c r="G621" t="str">
        <f>IF(AND(E621=grup_instansi!$B$2,F621=grup_instansi!$C$2),
grup_instansi!$A$2,
IF(AND(E621=grup_instansi!$B$3,F621=grup_instansi!$C$3),
grup_instansi!$A$3,
IF(AND(E621=grup_instansi!$B$4,F621=grup_instansi!$C$4),
grup_instansi!$A$4,
IF(AND(E621=grup_instansi!$B$5,F621=grup_instansi!$C$5),
grup_instansi!$A$5,
IF(AND(E621=grup_instansi!$B$6,F621=grup_instansi!$C$6),
grup_instansi!$A$6,
IF(AND(E621=grup_instansi!$B$7,F621=grup_instansi!$C$7),
grup_instansi!$A$7,
IF(AND(E621=grup_instansi!$B$8,F621=grup_instansi!$C$8),
grup_instansi!$A$8,
IF(AND(E621=grup_instansi!$B$9,F621=grup_instansi!$C$9),
grup_instansi!$A$9,
IF(AND(E621=grup_instansi!$B$10,F621=grup_instansi!$C$10),
grup_instansi!$A$10,"")))))))))</f>
        <v/>
      </c>
      <c r="H621" t="str">
        <f>IF(G621&lt;&gt;"",G621,IF(AND(E621=grup_instansi!$B$11,F621=grup_instansi!$C$11),
grup_instansi!$A$11,
IF(AND(E621=grup_instansi!$B$12,F621=grup_instansi!$C$12),
grup_instansi!$A$12,
IF(AND(E621=grup_instansi!$B$13,F621=grup_instansi!$C$13),
grup_instansi!$A$13,
IF(AND(E621=grup_instansi!$B$14,F621=grup_instansi!$C$14),
grup_instansi!$A$14,
IF(AND(E621=grup_instansi!$B$15,F621=grup_instansi!$C$15),
grup_instansi!$A$15,
IF(AND(E621=grup_instansi!$B$16,F621=grup_instansi!$C$16),
grup_instansi!$A$16,
IF(AND(E621=grup_instansi!$B$17,F621=grup_instansi!$C$17),
grup_instansi!$A$17,
IF(AND(E621=grup_instansi!$B$18,F621=grup_instansi!$C$18),
grup_instansi!$A$18,
IF(AND(E621=grup_instansi!$B$19,F621=grup_instansi!$C$19),
grup_instansi!$A$19,
IF(AND(E621=grup_instansi!$B$20,F621=grup_instansi!$C$20),
grup_instansi!$A$20,"")))))))))))</f>
        <v>gi2023110400018</v>
      </c>
      <c r="I621" t="str">
        <f>IF(H621&lt;&gt;"",H621,IF(AND(E621=grup_instansi!$B$21,F621=grup_instansi!$C$21),
grup_instansi!$A$21,
IF(AND(E621=grup_instansi!$B$22,F621=grup_instansi!$C$22),
grup_instansi!$A$22,
IF(AND(E621=grup_instansi!$B$23,F621=grup_instansi!$C$23),
grup_instansi!$A$23,
IF(AND(E621=grup_instansi!$B$24,F621=grup_instansi!$C$24),
grup_instansi!$A$24,
IF(AND(E621=grup_instansi!$B$25,F621=grup_instansi!$C$25),
grup_instansi!$A$25,
IF(AND(E621=grup_instansi!$B$26,F621=grup_instansi!$C$26),
grup_instansi!$A$26,
IF(AND(E621=grup_instansi!$B$27,F621=grup_instansi!$C$27),
grup_instansi!$A$27,
IF(AND(E621=grup_instansi!$B$28,F621=grup_instansi!$C$28),
grup_instansi!$A$28,
IF(AND(E621=grup_instansi!$B$29,F621=grup_instansi!$C$29),
grup_instansi!$A$29,
IF(AND(E621=grup_instansi!$B$30,F621=grup_instansi!$C$30),
grup_instansi!$A$30,
IF(AND(E621=grup_instansi!$B$31,F621=grup_instansi!$C$31),
grup_instansi!$A$31,
IF(AND(E621=grup_instansi!$B$32,F621=grup_instansi!$C$32),
grup_instansi!$A$32,
IF(AND(E621=grup_instansi!$B$33,F621=grup_instansi!$C$33),
grup_instansi!$A$33,
IF(AND(E621=grup_instansi!$B$34,F621=grup_instansi!$C$34),
grup_instansi!$A$34,
IF(AND(E621=grup_instansi!$B$35,F621=grup_instansi!$C$35),
grup_instansi!$A$35,""))))))))))))))))</f>
        <v>gi2023110400018</v>
      </c>
      <c r="J621" t="str">
        <f>IF(I621&lt;&gt;"",I621,IF(AND(E621=grup_instansi!$B$36,F621=grup_instansi!$C$36),
grup_instansi!$A$36,
IF(AND(E621=grup_instansi!$B$37,F621=grup_instansi!$C$37),
grup_instansi!$A$37,
IF(AND(E621=grup_instansi!$B$38,F621=grup_instansi!$C$38),
grup_instansi!$A$38,
IF(AND(E621=grup_instansi!$B$39,F621=grup_instansi!$C$39),
grup_instansi!$A$39,
IF(AND(E621=grup_instansi!$B$40,F621=grup_instansi!$C$40),
grup_instansi!$A$40,
IF(AND(E621=grup_instansi!$B$41,F621=grup_instansi!$C$41),
grup_instansi!$A$41,
IF(AND(E621=grup_instansi!$B$42,F621=grup_instansi!$C$42),
grup_instansi!$A$42,
IF(AND(E621=grup_instansi!$B$43,F621=grup_instansi!$C$43),
grup_instansi!$A$43,
IF(AND(E621=grup_instansi!$B$44,F621=grup_instansi!$C$44),
grup_instansi!$A$44,
IF(AND(E621=grup_instansi!$B$45,F621=grup_instansi!$C$45),
grup_instansi!$A$45,
IF(AND(E621=grup_instansi!$B$46,F621=grup_instansi!$C$46),
grup_instansi!$A$46,
IF(AND(E621=grup_instansi!$B$47,F621=grup_instansi!$C$47),
grup_instansi!$A$47,
IF(AND(E621=grup_instansi!$B$48,F621=grup_instansi!$C$48),
grup_instansi!$A$48,
IF(AND(E621=grup_instansi!$B$49,F621=grup_instansi!$C$49),
grup_instansi!$A$49,
IF(AND(E621=grup_instansi!$B$50,F621=grup_instansi!$C$50),
grup_instansi!$A$50,
IF(AND(E621=grup_instansi!$B$51,F621=grup_instansi!$C$51),
grup_instansi!$A$51,
IF(AND(E621=grup_instansi!$B$52,F621=grup_instansi!$C$52),
grup_instansi!$A$52,
IF(AND(E621=grup_instansi!$B$53,F621=grup_instansi!$C$53),
grup_instansi!$A$53,
IF(AND(E621=grup_instansi!$B$54,F621=grup_instansi!$C$54),
grup_instansi!$A$54,
IF(AND(E621=grup_instansi!$B$55,F621=grup_instansi!$C$55),
grup_instansi!$A$55,
IF(AND(E621=grup_instansi!$B$56,F621=grup_instansi!$C$56),
grup_instansi!$A$56,
IF(AND(E621=grup_instansi!$B$57,F621=grup_instansi!$C$57),
grup_instansi!$A$57,
IF(AND(E621=grup_instansi!$B$58,F621=grup_instansi!$C$58),
grup_instansi!$A$58,
IF(AND(E621=grup_instansi!$B$59,F621=grup_instansi!$C$59),
grup_instansi!$A$59,
IF(AND(E621=grup_instansi!$B$60,F621=grup_instansi!$C$60),
grup_instansi!$A$60,""))))))))))))))))))))))))))</f>
        <v>gi2023110400018</v>
      </c>
      <c r="K621" t="str">
        <f>IF(J621&lt;&gt;"",J621,IF(AND(E621=grup_instansi!$B$61,F621=grup_instansi!$C$61),
grup_instansi!$A$61,
IF(AND(E621=grup_instansi!$B$62,F621=grup_instansi!$C$62),
grup_instansi!$A$62,
IF(AND(E621=grup_instansi!$B$63,F621=grup_instansi!$C$63),
grup_instansi!$A$63,
IF(AND(E621=grup_instansi!$B$64,F621=grup_instansi!$C$64),
grup_instansi!$A$64,
IF(AND(E621=grup_instansi!$B$65,F621=grup_instansi!$C$65),
grup_instansi!$A$65,
IF(AND(E621=grup_instansi!$B$66,F621=grup_instansi!$C$66),
grup_instansi!$A$66,
IF(AND(E621=grup_instansi!$B$67,F621=grup_instansi!$C$67),
grup_instansi!$A$67,
IF(AND(E621=grup_instansi!$B$68,F621=grup_instansi!$C$68),
grup_instansi!$A$68,
IF(AND(E621=grup_instansi!$B$69,F621=grup_instansi!$C$69),
grup_instansi!$A$69,
IF(AND(E621=grup_instansi!$B$70,F621=grup_instansi!$C$70),
grup_instansi!$A$70,
IF(AND(E621=grup_instansi!$B$71,F621=grup_instansi!$C$71),
grup_instansi!$A$71,
IF(AND(E621=grup_instansi!$B$72,F621=grup_instansi!$C$72),
grup_instansi!$A$72,
IF(AND(E621=grup_instansi!$B$73,F621=grup_instansi!$C$73),
grup_instansi!$A$73,
IF(AND(E621=grup_instansi!$B$74,F621=grup_instansi!$C$74),
grup_instansi!$A$74,
IF(AND(E621=grup_instansi!$B$75,F621=grup_instansi!$C$75),
grup_instansi!$A$75,
IF(AND(E621=grup_instansi!$B$76,F621=grup_instansi!$C$76),
grup_instansi!$A$76,
IF(AND(E621=grup_instansi!$B$77,F621=grup_instansi!$C$77),
grup_instansi!$A$77,
IF(AND(E621=grup_instansi!$B$78,F621=grup_instansi!$C$78),
grup_instansi!$A$78,
IF(AND(E621=grup_instansi!$B$79,F621=grup_instansi!$C$79),
grup_instansi!$A$79,
IF(AND(E621=grup_instansi!$B$80,F621=grup_instansi!$C$80),
grup_instansi!$A$80,
IF(AND(E621=grup_instansi!$B$81,F621=grup_instansi!$C$81),
grup_instansi!$A$81,
IF(AND(E621=grup_instansi!$B$82,F621=grup_instansi!$C$82),
grup_instansi!$A$82,
IF(AND(E621=grup_instansi!$B$83,F621=grup_instansi!$C$83),
grup_instansi!$A$84,
IF(AND(E621=grup_instansi!$B$84,F621=grup_instansi!$C$84),
grup_instansi!$A$85,
IF(AND(E621=grup_instansi!$B$85,F621=grup_instansi!$C$85),
grup_instansi!$A$86,
IF(AND(E621=grup_instansi!$B$86,F621=grup_instansi!$C$86),
grup_instansi!$A$87,
IF(AND(E621=grup_instansi!$B$87,F621=grup_instansi!$C$87),
grup_instansi!$A$87,
IF(AND(E621=grup_instansi!$B$88,F621=grup_instansi!$C$88),
grup_instansi!$A$88,
IF(AND(E621=grup_instansi!$B$89,F621=grup_instansi!$C$89),
grup_instansi!$A$89,
IF(AND(E621=grup_instansi!$B$90,F621=grup_instansi!$C$90),
grup_instansi!$A$90,
IF(AND(E621=grup_instansi!$B$91,F621=grup_instansi!$C$91),
grup_instansi!$A$91,
IF(AND(E621=grup_instansi!$B$92,F621=grup_instansi!$C$92),
grup_instansi!$A$92,
IF(AND(E621=grup_instansi!$B$93,F621=grup_instansi!$C$93),
grup_instansi!$A$93,
IF(AND(E621=grup_instansi!$B$94,F621=grup_instansi!$C$94),
grup_instansi!$A$94,
IF(AND(E621=grup_instansi!$B$95,F621=grup_instansi!$C$95),
grup_instansi!$A$95,
IF(AND(E621=grup_instansi!$B$96,F621=grup_instansi!$C$96),
grup_instansi!$A$96,
IF(AND(E621=grup_instansi!$B$97,F621=grup_instansi!$C$97),
grup_instansi!$A$97,
IF(AND(E621=grup_instansi!$B$98,F621=grup_instansi!$C$98),
grup_instansi!$A$98,
IF(AND(E621=grup_instansi!$B$99,F621=grup_instansi!$C$99),
grup_instansi!$A$99,
grup_instansi!$A$100))))))))))))))))))))))))))))))))))))))))</f>
        <v>gi2023110400018</v>
      </c>
      <c r="L621" t="str">
        <f>VLOOKUP(K621,grup_instansi!$A$2:$E$102,4)</f>
        <v>Pemerintah Kabupaten Kalimantan Utara</v>
      </c>
      <c r="M621" t="str">
        <f t="shared" si="29"/>
        <v>('i2023110600620','Pemerintah Kab. Malinau','gi2023110400018'),</v>
      </c>
    </row>
    <row r="622" spans="1:13" ht="30" x14ac:dyDescent="0.25">
      <c r="A622" t="str">
        <f t="shared" si="27"/>
        <v>i2023110600621</v>
      </c>
      <c r="B622" s="6">
        <v>8403</v>
      </c>
      <c r="C622" t="str">
        <f t="shared" si="28"/>
        <v>i2023110600621</v>
      </c>
      <c r="D622" s="5" t="s">
        <v>332</v>
      </c>
      <c r="E622" s="5" t="s">
        <v>658</v>
      </c>
      <c r="F622" s="5" t="s">
        <v>675</v>
      </c>
      <c r="G622" t="str">
        <f>IF(AND(E622=grup_instansi!$B$2,F622=grup_instansi!$C$2),
grup_instansi!$A$2,
IF(AND(E622=grup_instansi!$B$3,F622=grup_instansi!$C$3),
grup_instansi!$A$3,
IF(AND(E622=grup_instansi!$B$4,F622=grup_instansi!$C$4),
grup_instansi!$A$4,
IF(AND(E622=grup_instansi!$B$5,F622=grup_instansi!$C$5),
grup_instansi!$A$5,
IF(AND(E622=grup_instansi!$B$6,F622=grup_instansi!$C$6),
grup_instansi!$A$6,
IF(AND(E622=grup_instansi!$B$7,F622=grup_instansi!$C$7),
grup_instansi!$A$7,
IF(AND(E622=grup_instansi!$B$8,F622=grup_instansi!$C$8),
grup_instansi!$A$8,
IF(AND(E622=grup_instansi!$B$9,F622=grup_instansi!$C$9),
grup_instansi!$A$9,
IF(AND(E622=grup_instansi!$B$10,F622=grup_instansi!$C$10),
grup_instansi!$A$10,"")))))))))</f>
        <v/>
      </c>
      <c r="H622" t="str">
        <f>IF(G622&lt;&gt;"",G622,IF(AND(E622=grup_instansi!$B$11,F622=grup_instansi!$C$11),
grup_instansi!$A$11,
IF(AND(E622=grup_instansi!$B$12,F622=grup_instansi!$C$12),
grup_instansi!$A$12,
IF(AND(E622=grup_instansi!$B$13,F622=grup_instansi!$C$13),
grup_instansi!$A$13,
IF(AND(E622=grup_instansi!$B$14,F622=grup_instansi!$C$14),
grup_instansi!$A$14,
IF(AND(E622=grup_instansi!$B$15,F622=grup_instansi!$C$15),
grup_instansi!$A$15,
IF(AND(E622=grup_instansi!$B$16,F622=grup_instansi!$C$16),
grup_instansi!$A$16,
IF(AND(E622=grup_instansi!$B$17,F622=grup_instansi!$C$17),
grup_instansi!$A$17,
IF(AND(E622=grup_instansi!$B$18,F622=grup_instansi!$C$18),
grup_instansi!$A$18,
IF(AND(E622=grup_instansi!$B$19,F622=grup_instansi!$C$19),
grup_instansi!$A$19,
IF(AND(E622=grup_instansi!$B$20,F622=grup_instansi!$C$20),
grup_instansi!$A$20,"")))))))))))</f>
        <v>gi2023110400018</v>
      </c>
      <c r="I622" t="str">
        <f>IF(H622&lt;&gt;"",H622,IF(AND(E622=grup_instansi!$B$21,F622=grup_instansi!$C$21),
grup_instansi!$A$21,
IF(AND(E622=grup_instansi!$B$22,F622=grup_instansi!$C$22),
grup_instansi!$A$22,
IF(AND(E622=grup_instansi!$B$23,F622=grup_instansi!$C$23),
grup_instansi!$A$23,
IF(AND(E622=grup_instansi!$B$24,F622=grup_instansi!$C$24),
grup_instansi!$A$24,
IF(AND(E622=grup_instansi!$B$25,F622=grup_instansi!$C$25),
grup_instansi!$A$25,
IF(AND(E622=grup_instansi!$B$26,F622=grup_instansi!$C$26),
grup_instansi!$A$26,
IF(AND(E622=grup_instansi!$B$27,F622=grup_instansi!$C$27),
grup_instansi!$A$27,
IF(AND(E622=grup_instansi!$B$28,F622=grup_instansi!$C$28),
grup_instansi!$A$28,
IF(AND(E622=grup_instansi!$B$29,F622=grup_instansi!$C$29),
grup_instansi!$A$29,
IF(AND(E622=grup_instansi!$B$30,F622=grup_instansi!$C$30),
grup_instansi!$A$30,
IF(AND(E622=grup_instansi!$B$31,F622=grup_instansi!$C$31),
grup_instansi!$A$31,
IF(AND(E622=grup_instansi!$B$32,F622=grup_instansi!$C$32),
grup_instansi!$A$32,
IF(AND(E622=grup_instansi!$B$33,F622=grup_instansi!$C$33),
grup_instansi!$A$33,
IF(AND(E622=grup_instansi!$B$34,F622=grup_instansi!$C$34),
grup_instansi!$A$34,
IF(AND(E622=grup_instansi!$B$35,F622=grup_instansi!$C$35),
grup_instansi!$A$35,""))))))))))))))))</f>
        <v>gi2023110400018</v>
      </c>
      <c r="J622" t="str">
        <f>IF(I622&lt;&gt;"",I622,IF(AND(E622=grup_instansi!$B$36,F622=grup_instansi!$C$36),
grup_instansi!$A$36,
IF(AND(E622=grup_instansi!$B$37,F622=grup_instansi!$C$37),
grup_instansi!$A$37,
IF(AND(E622=grup_instansi!$B$38,F622=grup_instansi!$C$38),
grup_instansi!$A$38,
IF(AND(E622=grup_instansi!$B$39,F622=grup_instansi!$C$39),
grup_instansi!$A$39,
IF(AND(E622=grup_instansi!$B$40,F622=grup_instansi!$C$40),
grup_instansi!$A$40,
IF(AND(E622=grup_instansi!$B$41,F622=grup_instansi!$C$41),
grup_instansi!$A$41,
IF(AND(E622=grup_instansi!$B$42,F622=grup_instansi!$C$42),
grup_instansi!$A$42,
IF(AND(E622=grup_instansi!$B$43,F622=grup_instansi!$C$43),
grup_instansi!$A$43,
IF(AND(E622=grup_instansi!$B$44,F622=grup_instansi!$C$44),
grup_instansi!$A$44,
IF(AND(E622=grup_instansi!$B$45,F622=grup_instansi!$C$45),
grup_instansi!$A$45,
IF(AND(E622=grup_instansi!$B$46,F622=grup_instansi!$C$46),
grup_instansi!$A$46,
IF(AND(E622=grup_instansi!$B$47,F622=grup_instansi!$C$47),
grup_instansi!$A$47,
IF(AND(E622=grup_instansi!$B$48,F622=grup_instansi!$C$48),
grup_instansi!$A$48,
IF(AND(E622=grup_instansi!$B$49,F622=grup_instansi!$C$49),
grup_instansi!$A$49,
IF(AND(E622=grup_instansi!$B$50,F622=grup_instansi!$C$50),
grup_instansi!$A$50,
IF(AND(E622=grup_instansi!$B$51,F622=grup_instansi!$C$51),
grup_instansi!$A$51,
IF(AND(E622=grup_instansi!$B$52,F622=grup_instansi!$C$52),
grup_instansi!$A$52,
IF(AND(E622=grup_instansi!$B$53,F622=grup_instansi!$C$53),
grup_instansi!$A$53,
IF(AND(E622=grup_instansi!$B$54,F622=grup_instansi!$C$54),
grup_instansi!$A$54,
IF(AND(E622=grup_instansi!$B$55,F622=grup_instansi!$C$55),
grup_instansi!$A$55,
IF(AND(E622=grup_instansi!$B$56,F622=grup_instansi!$C$56),
grup_instansi!$A$56,
IF(AND(E622=grup_instansi!$B$57,F622=grup_instansi!$C$57),
grup_instansi!$A$57,
IF(AND(E622=grup_instansi!$B$58,F622=grup_instansi!$C$58),
grup_instansi!$A$58,
IF(AND(E622=grup_instansi!$B$59,F622=grup_instansi!$C$59),
grup_instansi!$A$59,
IF(AND(E622=grup_instansi!$B$60,F622=grup_instansi!$C$60),
grup_instansi!$A$60,""))))))))))))))))))))))))))</f>
        <v>gi2023110400018</v>
      </c>
      <c r="K622" t="str">
        <f>IF(J622&lt;&gt;"",J622,IF(AND(E622=grup_instansi!$B$61,F622=grup_instansi!$C$61),
grup_instansi!$A$61,
IF(AND(E622=grup_instansi!$B$62,F622=grup_instansi!$C$62),
grup_instansi!$A$62,
IF(AND(E622=grup_instansi!$B$63,F622=grup_instansi!$C$63),
grup_instansi!$A$63,
IF(AND(E622=grup_instansi!$B$64,F622=grup_instansi!$C$64),
grup_instansi!$A$64,
IF(AND(E622=grup_instansi!$B$65,F622=grup_instansi!$C$65),
grup_instansi!$A$65,
IF(AND(E622=grup_instansi!$B$66,F622=grup_instansi!$C$66),
grup_instansi!$A$66,
IF(AND(E622=grup_instansi!$B$67,F622=grup_instansi!$C$67),
grup_instansi!$A$67,
IF(AND(E622=grup_instansi!$B$68,F622=grup_instansi!$C$68),
grup_instansi!$A$68,
IF(AND(E622=grup_instansi!$B$69,F622=grup_instansi!$C$69),
grup_instansi!$A$69,
IF(AND(E622=grup_instansi!$B$70,F622=grup_instansi!$C$70),
grup_instansi!$A$70,
IF(AND(E622=grup_instansi!$B$71,F622=grup_instansi!$C$71),
grup_instansi!$A$71,
IF(AND(E622=grup_instansi!$B$72,F622=grup_instansi!$C$72),
grup_instansi!$A$72,
IF(AND(E622=grup_instansi!$B$73,F622=grup_instansi!$C$73),
grup_instansi!$A$73,
IF(AND(E622=grup_instansi!$B$74,F622=grup_instansi!$C$74),
grup_instansi!$A$74,
IF(AND(E622=grup_instansi!$B$75,F622=grup_instansi!$C$75),
grup_instansi!$A$75,
IF(AND(E622=grup_instansi!$B$76,F622=grup_instansi!$C$76),
grup_instansi!$A$76,
IF(AND(E622=grup_instansi!$B$77,F622=grup_instansi!$C$77),
grup_instansi!$A$77,
IF(AND(E622=grup_instansi!$B$78,F622=grup_instansi!$C$78),
grup_instansi!$A$78,
IF(AND(E622=grup_instansi!$B$79,F622=grup_instansi!$C$79),
grup_instansi!$A$79,
IF(AND(E622=grup_instansi!$B$80,F622=grup_instansi!$C$80),
grup_instansi!$A$80,
IF(AND(E622=grup_instansi!$B$81,F622=grup_instansi!$C$81),
grup_instansi!$A$81,
IF(AND(E622=grup_instansi!$B$82,F622=grup_instansi!$C$82),
grup_instansi!$A$82,
IF(AND(E622=grup_instansi!$B$83,F622=grup_instansi!$C$83),
grup_instansi!$A$84,
IF(AND(E622=grup_instansi!$B$84,F622=grup_instansi!$C$84),
grup_instansi!$A$85,
IF(AND(E622=grup_instansi!$B$85,F622=grup_instansi!$C$85),
grup_instansi!$A$86,
IF(AND(E622=grup_instansi!$B$86,F622=grup_instansi!$C$86),
grup_instansi!$A$87,
IF(AND(E622=grup_instansi!$B$87,F622=grup_instansi!$C$87),
grup_instansi!$A$87,
IF(AND(E622=grup_instansi!$B$88,F622=grup_instansi!$C$88),
grup_instansi!$A$88,
IF(AND(E622=grup_instansi!$B$89,F622=grup_instansi!$C$89),
grup_instansi!$A$89,
IF(AND(E622=grup_instansi!$B$90,F622=grup_instansi!$C$90),
grup_instansi!$A$90,
IF(AND(E622=grup_instansi!$B$91,F622=grup_instansi!$C$91),
grup_instansi!$A$91,
IF(AND(E622=grup_instansi!$B$92,F622=grup_instansi!$C$92),
grup_instansi!$A$92,
IF(AND(E622=grup_instansi!$B$93,F622=grup_instansi!$C$93),
grup_instansi!$A$93,
IF(AND(E622=grup_instansi!$B$94,F622=grup_instansi!$C$94),
grup_instansi!$A$94,
IF(AND(E622=grup_instansi!$B$95,F622=grup_instansi!$C$95),
grup_instansi!$A$95,
IF(AND(E622=grup_instansi!$B$96,F622=grup_instansi!$C$96),
grup_instansi!$A$96,
IF(AND(E622=grup_instansi!$B$97,F622=grup_instansi!$C$97),
grup_instansi!$A$97,
IF(AND(E622=grup_instansi!$B$98,F622=grup_instansi!$C$98),
grup_instansi!$A$98,
IF(AND(E622=grup_instansi!$B$99,F622=grup_instansi!$C$99),
grup_instansi!$A$99,
grup_instansi!$A$100))))))))))))))))))))))))))))))))))))))))</f>
        <v>gi2023110400018</v>
      </c>
      <c r="L622" t="str">
        <f>VLOOKUP(K622,grup_instansi!$A$2:$E$102,4)</f>
        <v>Pemerintah Kabupaten Kalimantan Utara</v>
      </c>
      <c r="M622" t="str">
        <f t="shared" si="29"/>
        <v>('i2023110600621','Pemerintah Kab. Nunukan','gi2023110400018'),</v>
      </c>
    </row>
    <row r="623" spans="1:13" ht="30" x14ac:dyDescent="0.25">
      <c r="A623" t="str">
        <f t="shared" si="27"/>
        <v>i2023110600622</v>
      </c>
      <c r="B623" s="6">
        <v>8404</v>
      </c>
      <c r="C623" t="str">
        <f t="shared" si="28"/>
        <v>i2023110600622</v>
      </c>
      <c r="D623" s="5" t="s">
        <v>333</v>
      </c>
      <c r="E623" s="5" t="s">
        <v>658</v>
      </c>
      <c r="F623" s="5" t="s">
        <v>675</v>
      </c>
      <c r="G623" t="str">
        <f>IF(AND(E623=grup_instansi!$B$2,F623=grup_instansi!$C$2),
grup_instansi!$A$2,
IF(AND(E623=grup_instansi!$B$3,F623=grup_instansi!$C$3),
grup_instansi!$A$3,
IF(AND(E623=grup_instansi!$B$4,F623=grup_instansi!$C$4),
grup_instansi!$A$4,
IF(AND(E623=grup_instansi!$B$5,F623=grup_instansi!$C$5),
grup_instansi!$A$5,
IF(AND(E623=grup_instansi!$B$6,F623=grup_instansi!$C$6),
grup_instansi!$A$6,
IF(AND(E623=grup_instansi!$B$7,F623=grup_instansi!$C$7),
grup_instansi!$A$7,
IF(AND(E623=grup_instansi!$B$8,F623=grup_instansi!$C$8),
grup_instansi!$A$8,
IF(AND(E623=grup_instansi!$B$9,F623=grup_instansi!$C$9),
grup_instansi!$A$9,
IF(AND(E623=grup_instansi!$B$10,F623=grup_instansi!$C$10),
grup_instansi!$A$10,"")))))))))</f>
        <v/>
      </c>
      <c r="H623" t="str">
        <f>IF(G623&lt;&gt;"",G623,IF(AND(E623=grup_instansi!$B$11,F623=grup_instansi!$C$11),
grup_instansi!$A$11,
IF(AND(E623=grup_instansi!$B$12,F623=grup_instansi!$C$12),
grup_instansi!$A$12,
IF(AND(E623=grup_instansi!$B$13,F623=grup_instansi!$C$13),
grup_instansi!$A$13,
IF(AND(E623=grup_instansi!$B$14,F623=grup_instansi!$C$14),
grup_instansi!$A$14,
IF(AND(E623=grup_instansi!$B$15,F623=grup_instansi!$C$15),
grup_instansi!$A$15,
IF(AND(E623=grup_instansi!$B$16,F623=grup_instansi!$C$16),
grup_instansi!$A$16,
IF(AND(E623=grup_instansi!$B$17,F623=grup_instansi!$C$17),
grup_instansi!$A$17,
IF(AND(E623=grup_instansi!$B$18,F623=grup_instansi!$C$18),
grup_instansi!$A$18,
IF(AND(E623=grup_instansi!$B$19,F623=grup_instansi!$C$19),
grup_instansi!$A$19,
IF(AND(E623=grup_instansi!$B$20,F623=grup_instansi!$C$20),
grup_instansi!$A$20,"")))))))))))</f>
        <v>gi2023110400018</v>
      </c>
      <c r="I623" t="str">
        <f>IF(H623&lt;&gt;"",H623,IF(AND(E623=grup_instansi!$B$21,F623=grup_instansi!$C$21),
grup_instansi!$A$21,
IF(AND(E623=grup_instansi!$B$22,F623=grup_instansi!$C$22),
grup_instansi!$A$22,
IF(AND(E623=grup_instansi!$B$23,F623=grup_instansi!$C$23),
grup_instansi!$A$23,
IF(AND(E623=grup_instansi!$B$24,F623=grup_instansi!$C$24),
grup_instansi!$A$24,
IF(AND(E623=grup_instansi!$B$25,F623=grup_instansi!$C$25),
grup_instansi!$A$25,
IF(AND(E623=grup_instansi!$B$26,F623=grup_instansi!$C$26),
grup_instansi!$A$26,
IF(AND(E623=grup_instansi!$B$27,F623=grup_instansi!$C$27),
grup_instansi!$A$27,
IF(AND(E623=grup_instansi!$B$28,F623=grup_instansi!$C$28),
grup_instansi!$A$28,
IF(AND(E623=grup_instansi!$B$29,F623=grup_instansi!$C$29),
grup_instansi!$A$29,
IF(AND(E623=grup_instansi!$B$30,F623=grup_instansi!$C$30),
grup_instansi!$A$30,
IF(AND(E623=grup_instansi!$B$31,F623=grup_instansi!$C$31),
grup_instansi!$A$31,
IF(AND(E623=grup_instansi!$B$32,F623=grup_instansi!$C$32),
grup_instansi!$A$32,
IF(AND(E623=grup_instansi!$B$33,F623=grup_instansi!$C$33),
grup_instansi!$A$33,
IF(AND(E623=grup_instansi!$B$34,F623=grup_instansi!$C$34),
grup_instansi!$A$34,
IF(AND(E623=grup_instansi!$B$35,F623=grup_instansi!$C$35),
grup_instansi!$A$35,""))))))))))))))))</f>
        <v>gi2023110400018</v>
      </c>
      <c r="J623" t="str">
        <f>IF(I623&lt;&gt;"",I623,IF(AND(E623=grup_instansi!$B$36,F623=grup_instansi!$C$36),
grup_instansi!$A$36,
IF(AND(E623=grup_instansi!$B$37,F623=grup_instansi!$C$37),
grup_instansi!$A$37,
IF(AND(E623=grup_instansi!$B$38,F623=grup_instansi!$C$38),
grup_instansi!$A$38,
IF(AND(E623=grup_instansi!$B$39,F623=grup_instansi!$C$39),
grup_instansi!$A$39,
IF(AND(E623=grup_instansi!$B$40,F623=grup_instansi!$C$40),
grup_instansi!$A$40,
IF(AND(E623=grup_instansi!$B$41,F623=grup_instansi!$C$41),
grup_instansi!$A$41,
IF(AND(E623=grup_instansi!$B$42,F623=grup_instansi!$C$42),
grup_instansi!$A$42,
IF(AND(E623=grup_instansi!$B$43,F623=grup_instansi!$C$43),
grup_instansi!$A$43,
IF(AND(E623=grup_instansi!$B$44,F623=grup_instansi!$C$44),
grup_instansi!$A$44,
IF(AND(E623=grup_instansi!$B$45,F623=grup_instansi!$C$45),
grup_instansi!$A$45,
IF(AND(E623=grup_instansi!$B$46,F623=grup_instansi!$C$46),
grup_instansi!$A$46,
IF(AND(E623=grup_instansi!$B$47,F623=grup_instansi!$C$47),
grup_instansi!$A$47,
IF(AND(E623=grup_instansi!$B$48,F623=grup_instansi!$C$48),
grup_instansi!$A$48,
IF(AND(E623=grup_instansi!$B$49,F623=grup_instansi!$C$49),
grup_instansi!$A$49,
IF(AND(E623=grup_instansi!$B$50,F623=grup_instansi!$C$50),
grup_instansi!$A$50,
IF(AND(E623=grup_instansi!$B$51,F623=grup_instansi!$C$51),
grup_instansi!$A$51,
IF(AND(E623=grup_instansi!$B$52,F623=grup_instansi!$C$52),
grup_instansi!$A$52,
IF(AND(E623=grup_instansi!$B$53,F623=grup_instansi!$C$53),
grup_instansi!$A$53,
IF(AND(E623=grup_instansi!$B$54,F623=grup_instansi!$C$54),
grup_instansi!$A$54,
IF(AND(E623=grup_instansi!$B$55,F623=grup_instansi!$C$55),
grup_instansi!$A$55,
IF(AND(E623=grup_instansi!$B$56,F623=grup_instansi!$C$56),
grup_instansi!$A$56,
IF(AND(E623=grup_instansi!$B$57,F623=grup_instansi!$C$57),
grup_instansi!$A$57,
IF(AND(E623=grup_instansi!$B$58,F623=grup_instansi!$C$58),
grup_instansi!$A$58,
IF(AND(E623=grup_instansi!$B$59,F623=grup_instansi!$C$59),
grup_instansi!$A$59,
IF(AND(E623=grup_instansi!$B$60,F623=grup_instansi!$C$60),
grup_instansi!$A$60,""))))))))))))))))))))))))))</f>
        <v>gi2023110400018</v>
      </c>
      <c r="K623" t="str">
        <f>IF(J623&lt;&gt;"",J623,IF(AND(E623=grup_instansi!$B$61,F623=grup_instansi!$C$61),
grup_instansi!$A$61,
IF(AND(E623=grup_instansi!$B$62,F623=grup_instansi!$C$62),
grup_instansi!$A$62,
IF(AND(E623=grup_instansi!$B$63,F623=grup_instansi!$C$63),
grup_instansi!$A$63,
IF(AND(E623=grup_instansi!$B$64,F623=grup_instansi!$C$64),
grup_instansi!$A$64,
IF(AND(E623=grup_instansi!$B$65,F623=grup_instansi!$C$65),
grup_instansi!$A$65,
IF(AND(E623=grup_instansi!$B$66,F623=grup_instansi!$C$66),
grup_instansi!$A$66,
IF(AND(E623=grup_instansi!$B$67,F623=grup_instansi!$C$67),
grup_instansi!$A$67,
IF(AND(E623=grup_instansi!$B$68,F623=grup_instansi!$C$68),
grup_instansi!$A$68,
IF(AND(E623=grup_instansi!$B$69,F623=grup_instansi!$C$69),
grup_instansi!$A$69,
IF(AND(E623=grup_instansi!$B$70,F623=grup_instansi!$C$70),
grup_instansi!$A$70,
IF(AND(E623=grup_instansi!$B$71,F623=grup_instansi!$C$71),
grup_instansi!$A$71,
IF(AND(E623=grup_instansi!$B$72,F623=grup_instansi!$C$72),
grup_instansi!$A$72,
IF(AND(E623=grup_instansi!$B$73,F623=grup_instansi!$C$73),
grup_instansi!$A$73,
IF(AND(E623=grup_instansi!$B$74,F623=grup_instansi!$C$74),
grup_instansi!$A$74,
IF(AND(E623=grup_instansi!$B$75,F623=grup_instansi!$C$75),
grup_instansi!$A$75,
IF(AND(E623=grup_instansi!$B$76,F623=grup_instansi!$C$76),
grup_instansi!$A$76,
IF(AND(E623=grup_instansi!$B$77,F623=grup_instansi!$C$77),
grup_instansi!$A$77,
IF(AND(E623=grup_instansi!$B$78,F623=grup_instansi!$C$78),
grup_instansi!$A$78,
IF(AND(E623=grup_instansi!$B$79,F623=grup_instansi!$C$79),
grup_instansi!$A$79,
IF(AND(E623=grup_instansi!$B$80,F623=grup_instansi!$C$80),
grup_instansi!$A$80,
IF(AND(E623=grup_instansi!$B$81,F623=grup_instansi!$C$81),
grup_instansi!$A$81,
IF(AND(E623=grup_instansi!$B$82,F623=grup_instansi!$C$82),
grup_instansi!$A$82,
IF(AND(E623=grup_instansi!$B$83,F623=grup_instansi!$C$83),
grup_instansi!$A$84,
IF(AND(E623=grup_instansi!$B$84,F623=grup_instansi!$C$84),
grup_instansi!$A$85,
IF(AND(E623=grup_instansi!$B$85,F623=grup_instansi!$C$85),
grup_instansi!$A$86,
IF(AND(E623=grup_instansi!$B$86,F623=grup_instansi!$C$86),
grup_instansi!$A$87,
IF(AND(E623=grup_instansi!$B$87,F623=grup_instansi!$C$87),
grup_instansi!$A$87,
IF(AND(E623=grup_instansi!$B$88,F623=grup_instansi!$C$88),
grup_instansi!$A$88,
IF(AND(E623=grup_instansi!$B$89,F623=grup_instansi!$C$89),
grup_instansi!$A$89,
IF(AND(E623=grup_instansi!$B$90,F623=grup_instansi!$C$90),
grup_instansi!$A$90,
IF(AND(E623=grup_instansi!$B$91,F623=grup_instansi!$C$91),
grup_instansi!$A$91,
IF(AND(E623=grup_instansi!$B$92,F623=grup_instansi!$C$92),
grup_instansi!$A$92,
IF(AND(E623=grup_instansi!$B$93,F623=grup_instansi!$C$93),
grup_instansi!$A$93,
IF(AND(E623=grup_instansi!$B$94,F623=grup_instansi!$C$94),
grup_instansi!$A$94,
IF(AND(E623=grup_instansi!$B$95,F623=grup_instansi!$C$95),
grup_instansi!$A$95,
IF(AND(E623=grup_instansi!$B$96,F623=grup_instansi!$C$96),
grup_instansi!$A$96,
IF(AND(E623=grup_instansi!$B$97,F623=grup_instansi!$C$97),
grup_instansi!$A$97,
IF(AND(E623=grup_instansi!$B$98,F623=grup_instansi!$C$98),
grup_instansi!$A$98,
IF(AND(E623=grup_instansi!$B$99,F623=grup_instansi!$C$99),
grup_instansi!$A$99,
grup_instansi!$A$100))))))))))))))))))))))))))))))))))))))))</f>
        <v>gi2023110400018</v>
      </c>
      <c r="L623" t="str">
        <f>VLOOKUP(K623,grup_instansi!$A$2:$E$102,4)</f>
        <v>Pemerintah Kabupaten Kalimantan Utara</v>
      </c>
      <c r="M623" t="str">
        <f t="shared" si="29"/>
        <v>('i2023110600622','Pemerintah Kab. Tana Tidung','gi2023110400018'),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DD8E0-64CB-44CD-951A-EB20E2DD32C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kategori</vt:lpstr>
      <vt:lpstr>daerah</vt:lpstr>
      <vt:lpstr>grup_instansi</vt:lpstr>
      <vt:lpstr>instansi</vt:lpstr>
      <vt:lpstr>Sheet3</vt:lpstr>
      <vt:lpstr>domain</vt:lpstr>
      <vt:lpstr>aspek</vt:lpstr>
      <vt:lpstr>indikator</vt:lpstr>
      <vt:lpstr>pencarian indikator</vt:lpstr>
      <vt:lpstr>isi-2021</vt:lpstr>
      <vt:lpstr>isi-2022</vt:lpstr>
      <vt:lpstr>instansi pusat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Ferry Susanto</dc:creator>
  <cp:lastModifiedBy>ELAINE ANDRIANA HOSNI</cp:lastModifiedBy>
  <dcterms:created xsi:type="dcterms:W3CDTF">2023-11-04T10:21:30Z</dcterms:created>
  <dcterms:modified xsi:type="dcterms:W3CDTF">2023-12-12T14:47:41Z</dcterms:modified>
</cp:coreProperties>
</file>